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.Gardino\Desktop\"/>
    </mc:Choice>
  </mc:AlternateContent>
  <xr:revisionPtr revIDLastSave="0" documentId="13_ncr:1_{FCE3C4EE-9840-4AF6-B60E-82FB92F8691B}" xr6:coauthVersionLast="47" xr6:coauthVersionMax="47" xr10:uidLastSave="{00000000-0000-0000-0000-000000000000}"/>
  <bookViews>
    <workbookView xWindow="-120" yWindow="-120" windowWidth="29040" windowHeight="15840" activeTab="1" xr2:uid="{9286E565-12BF-48B9-A19E-090BE2F5B23A}"/>
  </bookViews>
  <sheets>
    <sheet name="+Fondi" sheetId="3" r:id="rId1"/>
    <sheet name="MIF" sheetId="1" r:id="rId2"/>
    <sheet name="PARAMETRI" sheetId="4" r:id="rId3"/>
  </sheets>
  <definedNames>
    <definedName name="_xlnm._FilterDatabase" localSheetId="0" hidden="1">'+Fondi'!$A$26:$AH$3286</definedName>
    <definedName name="_xlnm._FilterDatabase" localSheetId="1" hidden="1">MIF!$A$14:$L$3274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274" i="1" l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O17" i="1"/>
  <c r="O18" i="1"/>
  <c r="O19" i="1"/>
  <c r="O20" i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16" i="1"/>
  <c r="O15" i="1"/>
  <c r="N18" i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17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N16" i="1"/>
  <c r="N15" i="1"/>
  <c r="M18" i="1"/>
  <c r="M17" i="1"/>
  <c r="M16" i="1"/>
  <c r="M15" i="1"/>
  <c r="AO3286" i="3" l="1"/>
  <c r="AO3285" i="3"/>
  <c r="AO3284" i="3"/>
  <c r="AO3283" i="3"/>
  <c r="AO3282" i="3"/>
  <c r="AO3281" i="3"/>
  <c r="AO3280" i="3"/>
  <c r="AO3279" i="3"/>
  <c r="AO3278" i="3"/>
  <c r="AO3277" i="3"/>
  <c r="AO3276" i="3"/>
  <c r="AO3275" i="3"/>
  <c r="AO3274" i="3"/>
  <c r="AO3273" i="3"/>
  <c r="AO3272" i="3"/>
  <c r="AO3271" i="3"/>
  <c r="AO3270" i="3"/>
  <c r="AO3269" i="3"/>
  <c r="AO3268" i="3"/>
  <c r="AO3267" i="3"/>
  <c r="AO3266" i="3"/>
  <c r="AO3265" i="3"/>
  <c r="AO3264" i="3"/>
  <c r="AO3263" i="3"/>
  <c r="AO3262" i="3"/>
  <c r="AO3261" i="3"/>
  <c r="AO3260" i="3"/>
  <c r="AO3259" i="3"/>
  <c r="AO3258" i="3"/>
  <c r="AO3257" i="3"/>
  <c r="AO3256" i="3"/>
  <c r="AO3255" i="3"/>
  <c r="AO3254" i="3"/>
  <c r="AO3253" i="3"/>
  <c r="AO3252" i="3"/>
  <c r="AO3251" i="3"/>
  <c r="AO3250" i="3"/>
  <c r="AO3249" i="3"/>
  <c r="AO3248" i="3"/>
  <c r="AO3247" i="3"/>
  <c r="AO3246" i="3"/>
  <c r="AO3245" i="3"/>
  <c r="AO3244" i="3"/>
  <c r="AO3243" i="3"/>
  <c r="AO3242" i="3"/>
  <c r="AO3241" i="3"/>
  <c r="AO3240" i="3"/>
  <c r="AO3239" i="3"/>
  <c r="AO3238" i="3"/>
  <c r="AO3237" i="3"/>
  <c r="AO3236" i="3"/>
  <c r="AO3235" i="3"/>
  <c r="AO3234" i="3"/>
  <c r="AO3233" i="3"/>
  <c r="AO3232" i="3"/>
  <c r="AO3231" i="3"/>
  <c r="AO3230" i="3"/>
  <c r="AO3229" i="3"/>
  <c r="AO3228" i="3"/>
  <c r="AO3227" i="3"/>
  <c r="AO3226" i="3"/>
  <c r="AO3225" i="3"/>
  <c r="AO3224" i="3"/>
  <c r="AO3223" i="3"/>
  <c r="AO3222" i="3"/>
  <c r="AO3221" i="3"/>
  <c r="AO3220" i="3"/>
  <c r="AO3219" i="3"/>
  <c r="AO3218" i="3"/>
  <c r="AO3217" i="3"/>
  <c r="AO3216" i="3"/>
  <c r="AO3215" i="3"/>
  <c r="AO3214" i="3"/>
  <c r="AO3213" i="3"/>
  <c r="AO3212" i="3"/>
  <c r="AO3211" i="3"/>
  <c r="AO3210" i="3"/>
  <c r="AO3209" i="3"/>
  <c r="AO3208" i="3"/>
  <c r="AO3207" i="3"/>
  <c r="AO3206" i="3"/>
  <c r="AO3205" i="3"/>
  <c r="AO3204" i="3"/>
  <c r="AO3203" i="3"/>
  <c r="AO3202" i="3"/>
  <c r="AO3201" i="3"/>
  <c r="AO3200" i="3"/>
  <c r="AO3199" i="3"/>
  <c r="AO3198" i="3"/>
  <c r="AO3197" i="3"/>
  <c r="AO3196" i="3"/>
  <c r="AO3195" i="3"/>
  <c r="AO3194" i="3"/>
  <c r="AO3193" i="3"/>
  <c r="AO3192" i="3"/>
  <c r="AO3191" i="3"/>
  <c r="AO3190" i="3"/>
  <c r="AO3189" i="3"/>
  <c r="AO3188" i="3"/>
  <c r="AO3187" i="3"/>
  <c r="AO3186" i="3"/>
  <c r="AO3185" i="3"/>
  <c r="AO3184" i="3"/>
  <c r="AO3183" i="3"/>
  <c r="AO3182" i="3"/>
  <c r="AO3181" i="3"/>
  <c r="AO3180" i="3"/>
  <c r="AO3179" i="3"/>
  <c r="AO3178" i="3"/>
  <c r="AO3177" i="3"/>
  <c r="AO3176" i="3"/>
  <c r="AO3175" i="3"/>
  <c r="AO3174" i="3"/>
  <c r="AO3173" i="3"/>
  <c r="AO3172" i="3"/>
  <c r="AO3171" i="3"/>
  <c r="AO3170" i="3"/>
  <c r="AO3169" i="3"/>
  <c r="AO3168" i="3"/>
  <c r="AO3167" i="3"/>
  <c r="AO3166" i="3"/>
  <c r="AO3165" i="3"/>
  <c r="AO3164" i="3"/>
  <c r="AO3163" i="3"/>
  <c r="AO3162" i="3"/>
  <c r="AO3161" i="3"/>
  <c r="AO3160" i="3"/>
  <c r="AO3159" i="3"/>
  <c r="AO3158" i="3"/>
  <c r="AO3157" i="3"/>
  <c r="AO3156" i="3"/>
  <c r="AO3155" i="3"/>
  <c r="AO3154" i="3"/>
  <c r="AO3153" i="3"/>
  <c r="AO3152" i="3"/>
  <c r="AO3151" i="3"/>
  <c r="AO3150" i="3"/>
  <c r="AO3149" i="3"/>
  <c r="AO3148" i="3"/>
  <c r="AO3147" i="3"/>
  <c r="AO3146" i="3"/>
  <c r="AO3145" i="3"/>
  <c r="AO3144" i="3"/>
  <c r="AO3143" i="3"/>
  <c r="AO3142" i="3"/>
  <c r="AO3141" i="3"/>
  <c r="AO3140" i="3"/>
  <c r="AO3139" i="3"/>
  <c r="AO3138" i="3"/>
  <c r="AO3137" i="3"/>
  <c r="AO3136" i="3"/>
  <c r="AO3135" i="3"/>
  <c r="AO3134" i="3"/>
  <c r="AO3133" i="3"/>
  <c r="AO3132" i="3"/>
  <c r="AO3131" i="3"/>
  <c r="AO3130" i="3"/>
  <c r="AO3129" i="3"/>
  <c r="AO3128" i="3"/>
  <c r="AO3127" i="3"/>
  <c r="AO3126" i="3"/>
  <c r="AO3125" i="3"/>
  <c r="AO3124" i="3"/>
  <c r="AO3123" i="3"/>
  <c r="AO3122" i="3"/>
  <c r="AO3121" i="3"/>
  <c r="AO3120" i="3"/>
  <c r="AO3119" i="3"/>
  <c r="AO3118" i="3"/>
  <c r="AO3117" i="3"/>
  <c r="AO3116" i="3"/>
  <c r="AO3115" i="3"/>
  <c r="AO3114" i="3"/>
  <c r="AO3113" i="3"/>
  <c r="AO3112" i="3"/>
  <c r="AO3111" i="3"/>
  <c r="AO3110" i="3"/>
  <c r="AO3109" i="3"/>
  <c r="AO3108" i="3"/>
  <c r="AO3107" i="3"/>
  <c r="AO3106" i="3"/>
  <c r="AO3105" i="3"/>
  <c r="AO3104" i="3"/>
  <c r="AO3103" i="3"/>
  <c r="AO3102" i="3"/>
  <c r="AO3101" i="3"/>
  <c r="AO3100" i="3"/>
  <c r="AO3099" i="3"/>
  <c r="AO3098" i="3"/>
  <c r="AO3097" i="3"/>
  <c r="AO3096" i="3"/>
  <c r="AO3095" i="3"/>
  <c r="AO3094" i="3"/>
  <c r="AO3093" i="3"/>
  <c r="AO3092" i="3"/>
  <c r="AO3091" i="3"/>
  <c r="AO3090" i="3"/>
  <c r="AO3089" i="3"/>
  <c r="AO3088" i="3"/>
  <c r="AO3087" i="3"/>
  <c r="AO3086" i="3"/>
  <c r="AO3085" i="3"/>
  <c r="AO3084" i="3"/>
  <c r="AO3083" i="3"/>
  <c r="AO3082" i="3"/>
  <c r="AO3081" i="3"/>
  <c r="AO3080" i="3"/>
  <c r="AO3079" i="3"/>
  <c r="AO3078" i="3"/>
  <c r="AO3077" i="3"/>
  <c r="AO3076" i="3"/>
  <c r="AO3075" i="3"/>
  <c r="AO3074" i="3"/>
  <c r="AO3073" i="3"/>
  <c r="AO3072" i="3"/>
  <c r="AO3071" i="3"/>
  <c r="AO3070" i="3"/>
  <c r="AO3069" i="3"/>
  <c r="AO3068" i="3"/>
  <c r="AO3067" i="3"/>
  <c r="AO3066" i="3"/>
  <c r="AO3065" i="3"/>
  <c r="AO3064" i="3"/>
  <c r="AO3063" i="3"/>
  <c r="AO3062" i="3"/>
  <c r="AO3061" i="3"/>
  <c r="AO3060" i="3"/>
  <c r="AO3059" i="3"/>
  <c r="AO3058" i="3"/>
  <c r="AO3057" i="3"/>
  <c r="AO3056" i="3"/>
  <c r="AO3055" i="3"/>
  <c r="AO3054" i="3"/>
  <c r="AO3053" i="3"/>
  <c r="AO3052" i="3"/>
  <c r="AO3051" i="3"/>
  <c r="AO3050" i="3"/>
  <c r="AO3049" i="3"/>
  <c r="AO3048" i="3"/>
  <c r="AO3047" i="3"/>
  <c r="AO3046" i="3"/>
  <c r="AO3045" i="3"/>
  <c r="AO3044" i="3"/>
  <c r="AO3043" i="3"/>
  <c r="AO3042" i="3"/>
  <c r="AO3041" i="3"/>
  <c r="AO3040" i="3"/>
  <c r="AO3039" i="3"/>
  <c r="AO3038" i="3"/>
  <c r="AO3037" i="3"/>
  <c r="AO3036" i="3"/>
  <c r="AO3035" i="3"/>
  <c r="AO3034" i="3"/>
  <c r="AO3033" i="3"/>
  <c r="AO3032" i="3"/>
  <c r="AO3031" i="3"/>
  <c r="AO3030" i="3"/>
  <c r="AO3029" i="3"/>
  <c r="AO3028" i="3"/>
  <c r="AO3027" i="3"/>
  <c r="AO3026" i="3"/>
  <c r="AO3025" i="3"/>
  <c r="AO3024" i="3"/>
  <c r="AO3023" i="3"/>
  <c r="AO3022" i="3"/>
  <c r="AO3021" i="3"/>
  <c r="AO3020" i="3"/>
  <c r="AO3019" i="3"/>
  <c r="AO3018" i="3"/>
  <c r="AO3017" i="3"/>
  <c r="AO3016" i="3"/>
  <c r="AO3015" i="3"/>
  <c r="AO3014" i="3"/>
  <c r="AO3013" i="3"/>
  <c r="AO3012" i="3"/>
  <c r="AO3011" i="3"/>
  <c r="AO3010" i="3"/>
  <c r="AO3009" i="3"/>
  <c r="AO3008" i="3"/>
  <c r="AO3007" i="3"/>
  <c r="AO3006" i="3"/>
  <c r="AO3005" i="3"/>
  <c r="AO3004" i="3"/>
  <c r="AO3003" i="3"/>
  <c r="AO3002" i="3"/>
  <c r="AO3001" i="3"/>
  <c r="AO3000" i="3"/>
  <c r="AO2999" i="3"/>
  <c r="AO2998" i="3"/>
  <c r="AO2997" i="3"/>
  <c r="AO2996" i="3"/>
  <c r="AO2995" i="3"/>
  <c r="AO2994" i="3"/>
  <c r="AO2993" i="3"/>
  <c r="AO2992" i="3"/>
  <c r="AO2991" i="3"/>
  <c r="AO2990" i="3"/>
  <c r="AO2989" i="3"/>
  <c r="AO2988" i="3"/>
  <c r="AO2987" i="3"/>
  <c r="AO2986" i="3"/>
  <c r="AO2985" i="3"/>
  <c r="AO2984" i="3"/>
  <c r="AO2983" i="3"/>
  <c r="AO2982" i="3"/>
  <c r="AO2981" i="3"/>
  <c r="AO2980" i="3"/>
  <c r="AO2979" i="3"/>
  <c r="AO2978" i="3"/>
  <c r="AO2977" i="3"/>
  <c r="AO2976" i="3"/>
  <c r="AO2975" i="3"/>
  <c r="AO2974" i="3"/>
  <c r="AO2973" i="3"/>
  <c r="AO2972" i="3"/>
  <c r="AO2971" i="3"/>
  <c r="AO2970" i="3"/>
  <c r="AO2969" i="3"/>
  <c r="AO2968" i="3"/>
  <c r="AO2967" i="3"/>
  <c r="AO2966" i="3"/>
  <c r="AO2965" i="3"/>
  <c r="AO2964" i="3"/>
  <c r="AO2963" i="3"/>
  <c r="AO2962" i="3"/>
  <c r="AO2961" i="3"/>
  <c r="AO2960" i="3"/>
  <c r="AO2959" i="3"/>
  <c r="AO2958" i="3"/>
  <c r="AO2957" i="3"/>
  <c r="AO2956" i="3"/>
  <c r="AO2955" i="3"/>
  <c r="AO2954" i="3"/>
  <c r="AO2953" i="3"/>
  <c r="AO2952" i="3"/>
  <c r="AO2951" i="3"/>
  <c r="AO2950" i="3"/>
  <c r="AO2949" i="3"/>
  <c r="AO2948" i="3"/>
  <c r="AO2947" i="3"/>
  <c r="AO2946" i="3"/>
  <c r="AO2945" i="3"/>
  <c r="AO2944" i="3"/>
  <c r="AO2943" i="3"/>
  <c r="AO2942" i="3"/>
  <c r="AO2941" i="3"/>
  <c r="AO2940" i="3"/>
  <c r="AO2939" i="3"/>
  <c r="AO2938" i="3"/>
  <c r="AO2937" i="3"/>
  <c r="AO2936" i="3"/>
  <c r="AO2935" i="3"/>
  <c r="AO2934" i="3"/>
  <c r="AO2933" i="3"/>
  <c r="AO2932" i="3"/>
  <c r="AO2931" i="3"/>
  <c r="AO2930" i="3"/>
  <c r="AO2929" i="3"/>
  <c r="AO2928" i="3"/>
  <c r="AO2927" i="3"/>
  <c r="AO2926" i="3"/>
  <c r="AO2925" i="3"/>
  <c r="AO2924" i="3"/>
  <c r="AO2923" i="3"/>
  <c r="AO2922" i="3"/>
  <c r="AO2921" i="3"/>
  <c r="AO2920" i="3"/>
  <c r="AO2919" i="3"/>
  <c r="AO2918" i="3"/>
  <c r="AO2917" i="3"/>
  <c r="AO2916" i="3"/>
  <c r="AO2915" i="3"/>
  <c r="AO2914" i="3"/>
  <c r="AO2913" i="3"/>
  <c r="AO2912" i="3"/>
  <c r="AO2911" i="3"/>
  <c r="AO2910" i="3"/>
  <c r="AO2909" i="3"/>
  <c r="AO2908" i="3"/>
  <c r="AO2907" i="3"/>
  <c r="AO2906" i="3"/>
  <c r="AO2905" i="3"/>
  <c r="AO2904" i="3"/>
  <c r="AO2903" i="3"/>
  <c r="AO2902" i="3"/>
  <c r="AO2901" i="3"/>
  <c r="AO2900" i="3"/>
  <c r="AO2899" i="3"/>
  <c r="AO2898" i="3"/>
  <c r="AO2897" i="3"/>
  <c r="AO2896" i="3"/>
  <c r="AO2895" i="3"/>
  <c r="AO2894" i="3"/>
  <c r="AO2893" i="3"/>
  <c r="AO2892" i="3"/>
  <c r="AO2891" i="3"/>
  <c r="AO2890" i="3"/>
  <c r="AO2889" i="3"/>
  <c r="AO2888" i="3"/>
  <c r="AO2887" i="3"/>
  <c r="AO2886" i="3"/>
  <c r="AO2885" i="3"/>
  <c r="AO2884" i="3"/>
  <c r="AO2883" i="3"/>
  <c r="AO2882" i="3"/>
  <c r="AO2881" i="3"/>
  <c r="AO2880" i="3"/>
  <c r="AO2879" i="3"/>
  <c r="AO2878" i="3"/>
  <c r="AO2877" i="3"/>
  <c r="AO2876" i="3"/>
  <c r="AO2875" i="3"/>
  <c r="AO2874" i="3"/>
  <c r="AO2873" i="3"/>
  <c r="AO2872" i="3"/>
  <c r="AO2871" i="3"/>
  <c r="AO2870" i="3"/>
  <c r="AO2869" i="3"/>
  <c r="AO2868" i="3"/>
  <c r="AO2867" i="3"/>
  <c r="AO2866" i="3"/>
  <c r="AO2865" i="3"/>
  <c r="AO2864" i="3"/>
  <c r="AO2863" i="3"/>
  <c r="AO2862" i="3"/>
  <c r="AO2861" i="3"/>
  <c r="AO2860" i="3"/>
  <c r="AO2859" i="3"/>
  <c r="AO2858" i="3"/>
  <c r="AO2857" i="3"/>
  <c r="AO2856" i="3"/>
  <c r="AO2855" i="3"/>
  <c r="AO2854" i="3"/>
  <c r="AO2853" i="3"/>
  <c r="AO2852" i="3"/>
  <c r="AO2851" i="3"/>
  <c r="AO2850" i="3"/>
  <c r="AO2849" i="3"/>
  <c r="AO2848" i="3"/>
  <c r="AO2847" i="3"/>
  <c r="AO2846" i="3"/>
  <c r="AO2845" i="3"/>
  <c r="AO2844" i="3"/>
  <c r="AO2843" i="3"/>
  <c r="AO2842" i="3"/>
  <c r="AO2841" i="3"/>
  <c r="AO2840" i="3"/>
  <c r="AO2839" i="3"/>
  <c r="AO2838" i="3"/>
  <c r="AO2837" i="3"/>
  <c r="AO2836" i="3"/>
  <c r="AO2835" i="3"/>
  <c r="AO2834" i="3"/>
  <c r="AO2833" i="3"/>
  <c r="AO2832" i="3"/>
  <c r="AO2831" i="3"/>
  <c r="AO2830" i="3"/>
  <c r="AO2829" i="3"/>
  <c r="AO2828" i="3"/>
  <c r="AO2827" i="3"/>
  <c r="AO2826" i="3"/>
  <c r="AO2825" i="3"/>
  <c r="AO2824" i="3"/>
  <c r="AO2823" i="3"/>
  <c r="AO2822" i="3"/>
  <c r="AO2821" i="3"/>
  <c r="AO2820" i="3"/>
  <c r="AO2819" i="3"/>
  <c r="AO2818" i="3"/>
  <c r="AO2817" i="3"/>
  <c r="AO2816" i="3"/>
  <c r="AO2815" i="3"/>
  <c r="AO2814" i="3"/>
  <c r="AO2813" i="3"/>
  <c r="AO2812" i="3"/>
  <c r="AO2811" i="3"/>
  <c r="AO2810" i="3"/>
  <c r="AO2809" i="3"/>
  <c r="AO2808" i="3"/>
  <c r="AO2807" i="3"/>
  <c r="AO2806" i="3"/>
  <c r="AO2805" i="3"/>
  <c r="AO2804" i="3"/>
  <c r="AO2803" i="3"/>
  <c r="AO2802" i="3"/>
  <c r="AO2801" i="3"/>
  <c r="AO2800" i="3"/>
  <c r="AO2799" i="3"/>
  <c r="AO2798" i="3"/>
  <c r="AO2797" i="3"/>
  <c r="AO2796" i="3"/>
  <c r="AO2795" i="3"/>
  <c r="AO2794" i="3"/>
  <c r="AO2793" i="3"/>
  <c r="AO2792" i="3"/>
  <c r="AO2791" i="3"/>
  <c r="AO2790" i="3"/>
  <c r="AO2789" i="3"/>
  <c r="AO2788" i="3"/>
  <c r="AO2787" i="3"/>
  <c r="AO2786" i="3"/>
  <c r="AO2785" i="3"/>
  <c r="AO2784" i="3"/>
  <c r="AO2783" i="3"/>
  <c r="AO2782" i="3"/>
  <c r="AO2781" i="3"/>
  <c r="AO2780" i="3"/>
  <c r="AO2779" i="3"/>
  <c r="AO2778" i="3"/>
  <c r="AO2777" i="3"/>
  <c r="AO2776" i="3"/>
  <c r="AO2775" i="3"/>
  <c r="AO2774" i="3"/>
  <c r="AO2773" i="3"/>
  <c r="AO2772" i="3"/>
  <c r="AO2771" i="3"/>
  <c r="AO2770" i="3"/>
  <c r="AO2769" i="3"/>
  <c r="AO2768" i="3"/>
  <c r="AO2767" i="3"/>
  <c r="AO2766" i="3"/>
  <c r="AO2765" i="3"/>
  <c r="AO2764" i="3"/>
  <c r="AO2763" i="3"/>
  <c r="AO2762" i="3"/>
  <c r="AO2761" i="3"/>
  <c r="AO2760" i="3"/>
  <c r="AO2759" i="3"/>
  <c r="AO2758" i="3"/>
  <c r="AO2757" i="3"/>
  <c r="AO2756" i="3"/>
  <c r="AO2755" i="3"/>
  <c r="AO2754" i="3"/>
  <c r="AO2753" i="3"/>
  <c r="AO2752" i="3"/>
  <c r="AO2751" i="3"/>
  <c r="AO2750" i="3"/>
  <c r="AO2749" i="3"/>
  <c r="AO2748" i="3"/>
  <c r="AO2747" i="3"/>
  <c r="AO2746" i="3"/>
  <c r="AO2745" i="3"/>
  <c r="AO2744" i="3"/>
  <c r="AO2743" i="3"/>
  <c r="AO2742" i="3"/>
  <c r="AO2741" i="3"/>
  <c r="AO2740" i="3"/>
  <c r="AO2739" i="3"/>
  <c r="AO2738" i="3"/>
  <c r="AO2737" i="3"/>
  <c r="AO2736" i="3"/>
  <c r="AO2735" i="3"/>
  <c r="AO2734" i="3"/>
  <c r="AO2733" i="3"/>
  <c r="AO2732" i="3"/>
  <c r="AO2731" i="3"/>
  <c r="AO2730" i="3"/>
  <c r="AO2729" i="3"/>
  <c r="AO2728" i="3"/>
  <c r="AO2727" i="3"/>
  <c r="AO2726" i="3"/>
  <c r="AO2725" i="3"/>
  <c r="AO2724" i="3"/>
  <c r="AO2723" i="3"/>
  <c r="AO2722" i="3"/>
  <c r="AO2721" i="3"/>
  <c r="AO2720" i="3"/>
  <c r="AO2719" i="3"/>
  <c r="AO2718" i="3"/>
  <c r="AO2717" i="3"/>
  <c r="AO2716" i="3"/>
  <c r="AO2715" i="3"/>
  <c r="AO2714" i="3"/>
  <c r="AO2713" i="3"/>
  <c r="AO2712" i="3"/>
  <c r="AO2711" i="3"/>
  <c r="AO2710" i="3"/>
  <c r="AO2709" i="3"/>
  <c r="AO2708" i="3"/>
  <c r="AO2707" i="3"/>
  <c r="AO2706" i="3"/>
  <c r="AO2705" i="3"/>
  <c r="AO2704" i="3"/>
  <c r="AO2703" i="3"/>
  <c r="AO2702" i="3"/>
  <c r="AO2701" i="3"/>
  <c r="AO2700" i="3"/>
  <c r="AO2699" i="3"/>
  <c r="AO2698" i="3"/>
  <c r="AO2697" i="3"/>
  <c r="AO2696" i="3"/>
  <c r="AO2695" i="3"/>
  <c r="AO2694" i="3"/>
  <c r="AO2693" i="3"/>
  <c r="AO2692" i="3"/>
  <c r="AO2691" i="3"/>
  <c r="AO2690" i="3"/>
  <c r="AO2689" i="3"/>
  <c r="AO2688" i="3"/>
  <c r="AO2687" i="3"/>
  <c r="AO2686" i="3"/>
  <c r="AO2685" i="3"/>
  <c r="AO2684" i="3"/>
  <c r="AO2683" i="3"/>
  <c r="AO2682" i="3"/>
  <c r="AO2681" i="3"/>
  <c r="AO2680" i="3"/>
  <c r="AO2679" i="3"/>
  <c r="AO2678" i="3"/>
  <c r="AO2677" i="3"/>
  <c r="AO2676" i="3"/>
  <c r="AO2675" i="3"/>
  <c r="AO2674" i="3"/>
  <c r="AO2673" i="3"/>
  <c r="AO2672" i="3"/>
  <c r="AO2671" i="3"/>
  <c r="AO2670" i="3"/>
  <c r="AO2669" i="3"/>
  <c r="AO2668" i="3"/>
  <c r="AO2667" i="3"/>
  <c r="AO2666" i="3"/>
  <c r="AO2665" i="3"/>
  <c r="AO2664" i="3"/>
  <c r="AO2663" i="3"/>
  <c r="AO2662" i="3"/>
  <c r="AO2661" i="3"/>
  <c r="AO2660" i="3"/>
  <c r="AO2659" i="3"/>
  <c r="AO2658" i="3"/>
  <c r="AO2657" i="3"/>
  <c r="AO2656" i="3"/>
  <c r="AO2655" i="3"/>
  <c r="AO2654" i="3"/>
  <c r="AO2653" i="3"/>
  <c r="AO2652" i="3"/>
  <c r="AO2651" i="3"/>
  <c r="AO2650" i="3"/>
  <c r="AO2649" i="3"/>
  <c r="AO2648" i="3"/>
  <c r="AO2647" i="3"/>
  <c r="AO2646" i="3"/>
  <c r="AO2645" i="3"/>
  <c r="AO2644" i="3"/>
  <c r="AO2643" i="3"/>
  <c r="AO2642" i="3"/>
  <c r="AO2641" i="3"/>
  <c r="AO2640" i="3"/>
  <c r="AO2639" i="3"/>
  <c r="AO2638" i="3"/>
  <c r="AO2637" i="3"/>
  <c r="AO2636" i="3"/>
  <c r="AO2635" i="3"/>
  <c r="AO2634" i="3"/>
  <c r="AO2633" i="3"/>
  <c r="AO2632" i="3"/>
  <c r="AO2631" i="3"/>
  <c r="AO2630" i="3"/>
  <c r="AO2629" i="3"/>
  <c r="AO2628" i="3"/>
  <c r="AO2627" i="3"/>
  <c r="AO2626" i="3"/>
  <c r="AO2625" i="3"/>
  <c r="AO2624" i="3"/>
  <c r="AO2623" i="3"/>
  <c r="AO2622" i="3"/>
  <c r="AO2621" i="3"/>
  <c r="AO2620" i="3"/>
  <c r="AO2619" i="3"/>
  <c r="AO2618" i="3"/>
  <c r="AO2617" i="3"/>
  <c r="AO2616" i="3"/>
  <c r="AO2615" i="3"/>
  <c r="AO2614" i="3"/>
  <c r="AO2613" i="3"/>
  <c r="AO2612" i="3"/>
  <c r="AO2611" i="3"/>
  <c r="AO2610" i="3"/>
  <c r="AO2609" i="3"/>
  <c r="AO2608" i="3"/>
  <c r="AO2607" i="3"/>
  <c r="AO2606" i="3"/>
  <c r="AO2605" i="3"/>
  <c r="AO2604" i="3"/>
  <c r="AO2603" i="3"/>
  <c r="AO2602" i="3"/>
  <c r="AO2601" i="3"/>
  <c r="AO2600" i="3"/>
  <c r="AO2599" i="3"/>
  <c r="AO2598" i="3"/>
  <c r="AO2597" i="3"/>
  <c r="AO2596" i="3"/>
  <c r="AO2595" i="3"/>
  <c r="AO2594" i="3"/>
  <c r="AO2593" i="3"/>
  <c r="AO2592" i="3"/>
  <c r="AO2591" i="3"/>
  <c r="AO2590" i="3"/>
  <c r="AO2589" i="3"/>
  <c r="AO2588" i="3"/>
  <c r="AO2587" i="3"/>
  <c r="AO2586" i="3"/>
  <c r="AO2585" i="3"/>
  <c r="AO2584" i="3"/>
  <c r="AO2583" i="3"/>
  <c r="AO2582" i="3"/>
  <c r="AO2581" i="3"/>
  <c r="AO2580" i="3"/>
  <c r="AO2579" i="3"/>
  <c r="AO2578" i="3"/>
  <c r="AO2577" i="3"/>
  <c r="AO2576" i="3"/>
  <c r="AO2575" i="3"/>
  <c r="AO2574" i="3"/>
  <c r="AO2573" i="3"/>
  <c r="AO2572" i="3"/>
  <c r="AO2571" i="3"/>
  <c r="AO2570" i="3"/>
  <c r="AO2569" i="3"/>
  <c r="AO2568" i="3"/>
  <c r="AO2567" i="3"/>
  <c r="AO2566" i="3"/>
  <c r="AO2565" i="3"/>
  <c r="AO2564" i="3"/>
  <c r="AO2563" i="3"/>
  <c r="AO2562" i="3"/>
  <c r="AO2561" i="3"/>
  <c r="AO2560" i="3"/>
  <c r="AO2559" i="3"/>
  <c r="AO2558" i="3"/>
  <c r="AO2557" i="3"/>
  <c r="AO2556" i="3"/>
  <c r="AO2555" i="3"/>
  <c r="AO2554" i="3"/>
  <c r="AO2553" i="3"/>
  <c r="AO2552" i="3"/>
  <c r="AO2551" i="3"/>
  <c r="AO2550" i="3"/>
  <c r="AO2549" i="3"/>
  <c r="AO2548" i="3"/>
  <c r="AO2547" i="3"/>
  <c r="AO2546" i="3"/>
  <c r="AO2545" i="3"/>
  <c r="AO2544" i="3"/>
  <c r="AO2543" i="3"/>
  <c r="AO2542" i="3"/>
  <c r="AO2541" i="3"/>
  <c r="AO2540" i="3"/>
  <c r="AO2539" i="3"/>
  <c r="AO2538" i="3"/>
  <c r="AO2537" i="3"/>
  <c r="AO2536" i="3"/>
  <c r="AO2535" i="3"/>
  <c r="AO2534" i="3"/>
  <c r="AO2533" i="3"/>
  <c r="AO2532" i="3"/>
  <c r="AO2531" i="3"/>
  <c r="AO2530" i="3"/>
  <c r="AO2529" i="3"/>
  <c r="AO2528" i="3"/>
  <c r="AO2527" i="3"/>
  <c r="AO2526" i="3"/>
  <c r="AO2525" i="3"/>
  <c r="AO2524" i="3"/>
  <c r="AO2523" i="3"/>
  <c r="AO2522" i="3"/>
  <c r="AO2521" i="3"/>
  <c r="AO2520" i="3"/>
  <c r="AO2519" i="3"/>
  <c r="AO2518" i="3"/>
  <c r="AO2517" i="3"/>
  <c r="AO2516" i="3"/>
  <c r="AO2515" i="3"/>
  <c r="AO2514" i="3"/>
  <c r="AO2513" i="3"/>
  <c r="AO2512" i="3"/>
  <c r="AO2511" i="3"/>
  <c r="AO2510" i="3"/>
  <c r="AO2509" i="3"/>
  <c r="AO2508" i="3"/>
  <c r="AO2507" i="3"/>
  <c r="AO2506" i="3"/>
  <c r="AO2505" i="3"/>
  <c r="AO2504" i="3"/>
  <c r="AO2503" i="3"/>
  <c r="AO2502" i="3"/>
  <c r="AO2501" i="3"/>
  <c r="AO2500" i="3"/>
  <c r="AO2499" i="3"/>
  <c r="AO2498" i="3"/>
  <c r="AO2497" i="3"/>
  <c r="AO2496" i="3"/>
  <c r="AO2495" i="3"/>
  <c r="AO2494" i="3"/>
  <c r="AO2493" i="3"/>
  <c r="AO2492" i="3"/>
  <c r="AO2491" i="3"/>
  <c r="AO2490" i="3"/>
  <c r="AO2489" i="3"/>
  <c r="AO2488" i="3"/>
  <c r="AO2487" i="3"/>
  <c r="AO2486" i="3"/>
  <c r="AO2485" i="3"/>
  <c r="AO2484" i="3"/>
  <c r="AO2483" i="3"/>
  <c r="AO2482" i="3"/>
  <c r="AO2481" i="3"/>
  <c r="AO2480" i="3"/>
  <c r="AO2479" i="3"/>
  <c r="AO2478" i="3"/>
  <c r="AO2477" i="3"/>
  <c r="AO2476" i="3"/>
  <c r="AO2475" i="3"/>
  <c r="AO2474" i="3"/>
  <c r="AO2473" i="3"/>
  <c r="AO2472" i="3"/>
  <c r="AO2471" i="3"/>
  <c r="AO2470" i="3"/>
  <c r="AO2469" i="3"/>
  <c r="AO2468" i="3"/>
  <c r="AO2467" i="3"/>
  <c r="AO2466" i="3"/>
  <c r="AO2465" i="3"/>
  <c r="AO2464" i="3"/>
  <c r="AO2463" i="3"/>
  <c r="AO2462" i="3"/>
  <c r="AO2461" i="3"/>
  <c r="AO2460" i="3"/>
  <c r="AO2459" i="3"/>
  <c r="AO2458" i="3"/>
  <c r="AO2457" i="3"/>
  <c r="AO2456" i="3"/>
  <c r="AO2455" i="3"/>
  <c r="AO2454" i="3"/>
  <c r="AO2453" i="3"/>
  <c r="AO2452" i="3"/>
  <c r="AO2451" i="3"/>
  <c r="AO2450" i="3"/>
  <c r="AO2449" i="3"/>
  <c r="AO2448" i="3"/>
  <c r="AO2447" i="3"/>
  <c r="AO2446" i="3"/>
  <c r="AO2445" i="3"/>
  <c r="AO2444" i="3"/>
  <c r="AO2443" i="3"/>
  <c r="AO2442" i="3"/>
  <c r="AO2441" i="3"/>
  <c r="AO2440" i="3"/>
  <c r="AO2439" i="3"/>
  <c r="AO2438" i="3"/>
  <c r="AO2437" i="3"/>
  <c r="AO2436" i="3"/>
  <c r="AO2435" i="3"/>
  <c r="AO2434" i="3"/>
  <c r="AO2433" i="3"/>
  <c r="AO2432" i="3"/>
  <c r="AO2431" i="3"/>
  <c r="AO2430" i="3"/>
  <c r="AO2429" i="3"/>
  <c r="AO2428" i="3"/>
  <c r="AO2427" i="3"/>
  <c r="AO2426" i="3"/>
  <c r="AO2425" i="3"/>
  <c r="AO2424" i="3"/>
  <c r="AO2423" i="3"/>
  <c r="AO2422" i="3"/>
  <c r="AO2421" i="3"/>
  <c r="AO2420" i="3"/>
  <c r="AO2419" i="3"/>
  <c r="AO2418" i="3"/>
  <c r="AO2417" i="3"/>
  <c r="AO2416" i="3"/>
  <c r="AO2415" i="3"/>
  <c r="AO2414" i="3"/>
  <c r="AO2413" i="3"/>
  <c r="AO2412" i="3"/>
  <c r="AO2411" i="3"/>
  <c r="AO2410" i="3"/>
  <c r="AO2409" i="3"/>
  <c r="AO2408" i="3"/>
  <c r="AO2407" i="3"/>
  <c r="AO2406" i="3"/>
  <c r="AO2405" i="3"/>
  <c r="AO2404" i="3"/>
  <c r="AO2403" i="3"/>
  <c r="AO2402" i="3"/>
  <c r="AO2401" i="3"/>
  <c r="AO2400" i="3"/>
  <c r="AO2399" i="3"/>
  <c r="AO2398" i="3"/>
  <c r="AO2397" i="3"/>
  <c r="AO2396" i="3"/>
  <c r="AO2395" i="3"/>
  <c r="AO2394" i="3"/>
  <c r="AO2393" i="3"/>
  <c r="AO2392" i="3"/>
  <c r="AO2391" i="3"/>
  <c r="AO2390" i="3"/>
  <c r="AO2389" i="3"/>
  <c r="AO2388" i="3"/>
  <c r="AO2387" i="3"/>
  <c r="AO2386" i="3"/>
  <c r="AO2385" i="3"/>
  <c r="AO2384" i="3"/>
  <c r="AO2383" i="3"/>
  <c r="AO2382" i="3"/>
  <c r="AO2381" i="3"/>
  <c r="AO2380" i="3"/>
  <c r="AO2379" i="3"/>
  <c r="AO2378" i="3"/>
  <c r="AO2377" i="3"/>
  <c r="AO2376" i="3"/>
  <c r="AO2375" i="3"/>
  <c r="AO2374" i="3"/>
  <c r="AO2373" i="3"/>
  <c r="AO2372" i="3"/>
  <c r="AO2371" i="3"/>
  <c r="AO2370" i="3"/>
  <c r="AO2369" i="3"/>
  <c r="AO2368" i="3"/>
  <c r="AO2367" i="3"/>
  <c r="AO2366" i="3"/>
  <c r="AO2365" i="3"/>
  <c r="AO2364" i="3"/>
  <c r="AO2363" i="3"/>
  <c r="AO2362" i="3"/>
  <c r="AO2361" i="3"/>
  <c r="AO2360" i="3"/>
  <c r="AO2359" i="3"/>
  <c r="AO2358" i="3"/>
  <c r="AO2357" i="3"/>
  <c r="AO2356" i="3"/>
  <c r="AO2355" i="3"/>
  <c r="AO2354" i="3"/>
  <c r="AO2353" i="3"/>
  <c r="AO2352" i="3"/>
  <c r="AO2351" i="3"/>
  <c r="AO2350" i="3"/>
  <c r="AO2349" i="3"/>
  <c r="AO2348" i="3"/>
  <c r="AO2347" i="3"/>
  <c r="AO2346" i="3"/>
  <c r="AO2345" i="3"/>
  <c r="AO2344" i="3"/>
  <c r="AO2343" i="3"/>
  <c r="AO2342" i="3"/>
  <c r="AO2341" i="3"/>
  <c r="AO2340" i="3"/>
  <c r="AO2339" i="3"/>
  <c r="AO2338" i="3"/>
  <c r="AO2337" i="3"/>
  <c r="AO2336" i="3"/>
  <c r="AO2335" i="3"/>
  <c r="AO2334" i="3"/>
  <c r="AO2333" i="3"/>
  <c r="AO2332" i="3"/>
  <c r="AO2331" i="3"/>
  <c r="AO2330" i="3"/>
  <c r="AO2329" i="3"/>
  <c r="AO2328" i="3"/>
  <c r="AO2327" i="3"/>
  <c r="AO2326" i="3"/>
  <c r="AO2325" i="3"/>
  <c r="AO2324" i="3"/>
  <c r="AO2323" i="3"/>
  <c r="AO2322" i="3"/>
  <c r="AO2321" i="3"/>
  <c r="AO2320" i="3"/>
  <c r="AO2319" i="3"/>
  <c r="AO2318" i="3"/>
  <c r="AO2317" i="3"/>
  <c r="AO2316" i="3"/>
  <c r="AO2315" i="3"/>
  <c r="AO2314" i="3"/>
  <c r="AO2313" i="3"/>
  <c r="AO2312" i="3"/>
  <c r="AO2311" i="3"/>
  <c r="AO2310" i="3"/>
  <c r="AO2309" i="3"/>
  <c r="AO2308" i="3"/>
  <c r="AO2307" i="3"/>
  <c r="AO2306" i="3"/>
  <c r="AO2305" i="3"/>
  <c r="AO2304" i="3"/>
  <c r="AO2303" i="3"/>
  <c r="AO2302" i="3"/>
  <c r="AO2301" i="3"/>
  <c r="AO2300" i="3"/>
  <c r="AO2299" i="3"/>
  <c r="AO2298" i="3"/>
  <c r="AO2297" i="3"/>
  <c r="AO2296" i="3"/>
  <c r="AO2295" i="3"/>
  <c r="AO2294" i="3"/>
  <c r="AO2293" i="3"/>
  <c r="AO2292" i="3"/>
  <c r="AO2291" i="3"/>
  <c r="AO2290" i="3"/>
  <c r="AO2289" i="3"/>
  <c r="AO2288" i="3"/>
  <c r="AO2287" i="3"/>
  <c r="AO2286" i="3"/>
  <c r="AO2285" i="3"/>
  <c r="AO2284" i="3"/>
  <c r="AO2283" i="3"/>
  <c r="AO2282" i="3"/>
  <c r="AO2281" i="3"/>
  <c r="AO2280" i="3"/>
  <c r="AO2279" i="3"/>
  <c r="AO2278" i="3"/>
  <c r="AO2277" i="3"/>
  <c r="AO2276" i="3"/>
  <c r="AO2275" i="3"/>
  <c r="AO2274" i="3"/>
  <c r="AO2273" i="3"/>
  <c r="AO2272" i="3"/>
  <c r="AO2271" i="3"/>
  <c r="AO2270" i="3"/>
  <c r="AO2269" i="3"/>
  <c r="AO2268" i="3"/>
  <c r="AO2267" i="3"/>
  <c r="AO2266" i="3"/>
  <c r="AO2265" i="3"/>
  <c r="AO2264" i="3"/>
  <c r="AO2263" i="3"/>
  <c r="AO2262" i="3"/>
  <c r="AO2261" i="3"/>
  <c r="AO2260" i="3"/>
  <c r="AO2259" i="3"/>
  <c r="AO2258" i="3"/>
  <c r="AO2257" i="3"/>
  <c r="AO2256" i="3"/>
  <c r="AO2255" i="3"/>
  <c r="AO2254" i="3"/>
  <c r="AO2253" i="3"/>
  <c r="AO2252" i="3"/>
  <c r="AO2251" i="3"/>
  <c r="AO2250" i="3"/>
  <c r="AO2249" i="3"/>
  <c r="AO2248" i="3"/>
  <c r="AO2247" i="3"/>
  <c r="AO2246" i="3"/>
  <c r="AO2245" i="3"/>
  <c r="AO2244" i="3"/>
  <c r="AO2243" i="3"/>
  <c r="AO2242" i="3"/>
  <c r="AO2241" i="3"/>
  <c r="AO2240" i="3"/>
  <c r="AO2239" i="3"/>
  <c r="AO2238" i="3"/>
  <c r="AO2237" i="3"/>
  <c r="AO2236" i="3"/>
  <c r="AO2235" i="3"/>
  <c r="AO2234" i="3"/>
  <c r="AO2233" i="3"/>
  <c r="AO2232" i="3"/>
  <c r="AO2231" i="3"/>
  <c r="AO2230" i="3"/>
  <c r="AO2229" i="3"/>
  <c r="AO2228" i="3"/>
  <c r="AO2227" i="3"/>
  <c r="AO2226" i="3"/>
  <c r="AO2225" i="3"/>
  <c r="AO2224" i="3"/>
  <c r="AO2223" i="3"/>
  <c r="AO2222" i="3"/>
  <c r="AO2221" i="3"/>
  <c r="AO2220" i="3"/>
  <c r="AO2219" i="3"/>
  <c r="AO2218" i="3"/>
  <c r="AO2217" i="3"/>
  <c r="AO2216" i="3"/>
  <c r="AO2215" i="3"/>
  <c r="AO2214" i="3"/>
  <c r="AO2213" i="3"/>
  <c r="AO2212" i="3"/>
  <c r="AO2211" i="3"/>
  <c r="AO2210" i="3"/>
  <c r="AO2209" i="3"/>
  <c r="AO2208" i="3"/>
  <c r="AO2207" i="3"/>
  <c r="AO2206" i="3"/>
  <c r="AO2205" i="3"/>
  <c r="AO2204" i="3"/>
  <c r="AO2203" i="3"/>
  <c r="AO2202" i="3"/>
  <c r="AO2201" i="3"/>
  <c r="AO2200" i="3"/>
  <c r="AO2199" i="3"/>
  <c r="AO2198" i="3"/>
  <c r="AO2197" i="3"/>
  <c r="AO2196" i="3"/>
  <c r="AO2195" i="3"/>
  <c r="AO2194" i="3"/>
  <c r="AO2193" i="3"/>
  <c r="AO2192" i="3"/>
  <c r="AO2191" i="3"/>
  <c r="AO2190" i="3"/>
  <c r="AO2189" i="3"/>
  <c r="AO2188" i="3"/>
  <c r="AO2187" i="3"/>
  <c r="AO2186" i="3"/>
  <c r="AO2185" i="3"/>
  <c r="AO2184" i="3"/>
  <c r="AO2183" i="3"/>
  <c r="AO2182" i="3"/>
  <c r="AO2181" i="3"/>
  <c r="AO2180" i="3"/>
  <c r="AO2179" i="3"/>
  <c r="AO2178" i="3"/>
  <c r="AO2177" i="3"/>
  <c r="AO2176" i="3"/>
  <c r="AO2175" i="3"/>
  <c r="AO2174" i="3"/>
  <c r="AO2173" i="3"/>
  <c r="AO2172" i="3"/>
  <c r="AO2171" i="3"/>
  <c r="AO2170" i="3"/>
  <c r="AO2169" i="3"/>
  <c r="AO2168" i="3"/>
  <c r="AO2167" i="3"/>
  <c r="AO2166" i="3"/>
  <c r="AO2165" i="3"/>
  <c r="AO2164" i="3"/>
  <c r="AO2163" i="3"/>
  <c r="AO2162" i="3"/>
  <c r="AO2161" i="3"/>
  <c r="AO2160" i="3"/>
  <c r="AO2159" i="3"/>
  <c r="AO2158" i="3"/>
  <c r="AO2157" i="3"/>
  <c r="AO2156" i="3"/>
  <c r="AO2155" i="3"/>
  <c r="AO2154" i="3"/>
  <c r="AO2153" i="3"/>
  <c r="AO2152" i="3"/>
  <c r="AO2151" i="3"/>
  <c r="AO2150" i="3"/>
  <c r="AO2149" i="3"/>
  <c r="AO2148" i="3"/>
  <c r="AO2147" i="3"/>
  <c r="AO2146" i="3"/>
  <c r="AO2145" i="3"/>
  <c r="AO2144" i="3"/>
  <c r="AO2143" i="3"/>
  <c r="AO2142" i="3"/>
  <c r="AO2141" i="3"/>
  <c r="AO2140" i="3"/>
  <c r="AO2139" i="3"/>
  <c r="AO2138" i="3"/>
  <c r="AO2137" i="3"/>
  <c r="AO2136" i="3"/>
  <c r="AO2135" i="3"/>
  <c r="AO2134" i="3"/>
  <c r="AO2133" i="3"/>
  <c r="AO2132" i="3"/>
  <c r="AO2131" i="3"/>
  <c r="AO2130" i="3"/>
  <c r="AO2129" i="3"/>
  <c r="AO2128" i="3"/>
  <c r="AO2127" i="3"/>
  <c r="AO2126" i="3"/>
  <c r="AO2125" i="3"/>
  <c r="AO2124" i="3"/>
  <c r="AO2123" i="3"/>
  <c r="AO2122" i="3"/>
  <c r="AO2121" i="3"/>
  <c r="AO2120" i="3"/>
  <c r="AO2119" i="3"/>
  <c r="AO2118" i="3"/>
  <c r="AO2117" i="3"/>
  <c r="AO2116" i="3"/>
  <c r="AO2115" i="3"/>
  <c r="AO2114" i="3"/>
  <c r="AO2113" i="3"/>
  <c r="AO2112" i="3"/>
  <c r="AO2111" i="3"/>
  <c r="AO2110" i="3"/>
  <c r="AO2109" i="3"/>
  <c r="AO2108" i="3"/>
  <c r="AO2107" i="3"/>
  <c r="AO2106" i="3"/>
  <c r="AO2105" i="3"/>
  <c r="AO2104" i="3"/>
  <c r="AO2103" i="3"/>
  <c r="AO2102" i="3"/>
  <c r="AO2101" i="3"/>
  <c r="AO2100" i="3"/>
  <c r="AO2099" i="3"/>
  <c r="AO2098" i="3"/>
  <c r="AO2097" i="3"/>
  <c r="AO2096" i="3"/>
  <c r="AO2095" i="3"/>
  <c r="AO2094" i="3"/>
  <c r="AO2093" i="3"/>
  <c r="AO2092" i="3"/>
  <c r="AO2091" i="3"/>
  <c r="AO2090" i="3"/>
  <c r="AO2089" i="3"/>
  <c r="AO2088" i="3"/>
  <c r="AO2087" i="3"/>
  <c r="AO2086" i="3"/>
  <c r="AO2085" i="3"/>
  <c r="AO2084" i="3"/>
  <c r="AO2083" i="3"/>
  <c r="AO2082" i="3"/>
  <c r="AO2081" i="3"/>
  <c r="AO2080" i="3"/>
  <c r="AO2079" i="3"/>
  <c r="AO2078" i="3"/>
  <c r="AO2077" i="3"/>
  <c r="AO2076" i="3"/>
  <c r="AO2075" i="3"/>
  <c r="AO2074" i="3"/>
  <c r="AO2073" i="3"/>
  <c r="AO2072" i="3"/>
  <c r="AO2071" i="3"/>
  <c r="AO2070" i="3"/>
  <c r="AO2069" i="3"/>
  <c r="AO2068" i="3"/>
  <c r="AO2067" i="3"/>
  <c r="AO2066" i="3"/>
  <c r="AO2065" i="3"/>
  <c r="AO2064" i="3"/>
  <c r="AO2063" i="3"/>
  <c r="AO2062" i="3"/>
  <c r="AO2061" i="3"/>
  <c r="AO2060" i="3"/>
  <c r="AO2059" i="3"/>
  <c r="AO2058" i="3"/>
  <c r="AO2057" i="3"/>
  <c r="AO2056" i="3"/>
  <c r="AO2055" i="3"/>
  <c r="AO2054" i="3"/>
  <c r="AO2053" i="3"/>
  <c r="AO2052" i="3"/>
  <c r="AO2051" i="3"/>
  <c r="AO2050" i="3"/>
  <c r="AO2049" i="3"/>
  <c r="AO2048" i="3"/>
  <c r="AO2047" i="3"/>
  <c r="AO2046" i="3"/>
  <c r="AO2045" i="3"/>
  <c r="AO2044" i="3"/>
  <c r="AO2043" i="3"/>
  <c r="AO2042" i="3"/>
  <c r="AO2041" i="3"/>
  <c r="AO2040" i="3"/>
  <c r="AO2039" i="3"/>
  <c r="AO2038" i="3"/>
  <c r="AO2037" i="3"/>
  <c r="AO2036" i="3"/>
  <c r="AO2035" i="3"/>
  <c r="AO2034" i="3"/>
  <c r="AO2033" i="3"/>
  <c r="AO2032" i="3"/>
  <c r="AO2031" i="3"/>
  <c r="AO2030" i="3"/>
  <c r="AO2029" i="3"/>
  <c r="AO2028" i="3"/>
  <c r="AO2027" i="3"/>
  <c r="AO2026" i="3"/>
  <c r="AO2025" i="3"/>
  <c r="AO2024" i="3"/>
  <c r="AO2023" i="3"/>
  <c r="AO2022" i="3"/>
  <c r="AO2021" i="3"/>
  <c r="AO2020" i="3"/>
  <c r="AO2019" i="3"/>
  <c r="AO2018" i="3"/>
  <c r="AO2017" i="3"/>
  <c r="AO2016" i="3"/>
  <c r="AO2015" i="3"/>
  <c r="AO2014" i="3"/>
  <c r="AO2013" i="3"/>
  <c r="AO2012" i="3"/>
  <c r="AO2011" i="3"/>
  <c r="AO2010" i="3"/>
  <c r="AO2009" i="3"/>
  <c r="AO2008" i="3"/>
  <c r="AO2007" i="3"/>
  <c r="AO2006" i="3"/>
  <c r="AO2005" i="3"/>
  <c r="AO2004" i="3"/>
  <c r="AO2003" i="3"/>
  <c r="AO2002" i="3"/>
  <c r="AO2001" i="3"/>
  <c r="AO2000" i="3"/>
  <c r="AO1999" i="3"/>
  <c r="AO1998" i="3"/>
  <c r="AO1997" i="3"/>
  <c r="AO1996" i="3"/>
  <c r="AO1995" i="3"/>
  <c r="AO1994" i="3"/>
  <c r="AO1993" i="3"/>
  <c r="AO1992" i="3"/>
  <c r="AO1991" i="3"/>
  <c r="AO1990" i="3"/>
  <c r="AO1989" i="3"/>
  <c r="AO1988" i="3"/>
  <c r="AO1987" i="3"/>
  <c r="AO1986" i="3"/>
  <c r="AO1985" i="3"/>
  <c r="AO1984" i="3"/>
  <c r="AO1983" i="3"/>
  <c r="AO1982" i="3"/>
  <c r="AO1981" i="3"/>
  <c r="AO1980" i="3"/>
  <c r="AO1979" i="3"/>
  <c r="AO1978" i="3"/>
  <c r="AO1977" i="3"/>
  <c r="AO1976" i="3"/>
  <c r="AO1975" i="3"/>
  <c r="AO1974" i="3"/>
  <c r="AO1973" i="3"/>
  <c r="AO1972" i="3"/>
  <c r="AO1971" i="3"/>
  <c r="AO1970" i="3"/>
  <c r="AO1969" i="3"/>
  <c r="AO1968" i="3"/>
  <c r="AO1967" i="3"/>
  <c r="AO1966" i="3"/>
  <c r="AO1965" i="3"/>
  <c r="AO1964" i="3"/>
  <c r="AO1963" i="3"/>
  <c r="AO1962" i="3"/>
  <c r="AO1961" i="3"/>
  <c r="AO1960" i="3"/>
  <c r="AO1959" i="3"/>
  <c r="AO1958" i="3"/>
  <c r="AO1957" i="3"/>
  <c r="AO1956" i="3"/>
  <c r="AO1955" i="3"/>
  <c r="AO1954" i="3"/>
  <c r="AO1953" i="3"/>
  <c r="AO1952" i="3"/>
  <c r="AO1951" i="3"/>
  <c r="AO1950" i="3"/>
  <c r="AO1949" i="3"/>
  <c r="AO1948" i="3"/>
  <c r="AO1947" i="3"/>
  <c r="AO1946" i="3"/>
  <c r="AO1945" i="3"/>
  <c r="AO1944" i="3"/>
  <c r="AO1943" i="3"/>
  <c r="AO1942" i="3"/>
  <c r="AO1941" i="3"/>
  <c r="AO1940" i="3"/>
  <c r="AO1939" i="3"/>
  <c r="AO1938" i="3"/>
  <c r="AO1937" i="3"/>
  <c r="AO1936" i="3"/>
  <c r="AO1935" i="3"/>
  <c r="AO1934" i="3"/>
  <c r="AO1933" i="3"/>
  <c r="AO1932" i="3"/>
  <c r="AO1931" i="3"/>
  <c r="AO1930" i="3"/>
  <c r="AO1929" i="3"/>
  <c r="AO1928" i="3"/>
  <c r="AO1927" i="3"/>
  <c r="AO1926" i="3"/>
  <c r="AO1925" i="3"/>
  <c r="AO1924" i="3"/>
  <c r="AO1923" i="3"/>
  <c r="AO1922" i="3"/>
  <c r="AO1921" i="3"/>
  <c r="AO1920" i="3"/>
  <c r="AO1919" i="3"/>
  <c r="AO1918" i="3"/>
  <c r="AO1917" i="3"/>
  <c r="AO1916" i="3"/>
  <c r="AO1915" i="3"/>
  <c r="AO1914" i="3"/>
  <c r="AO1913" i="3"/>
  <c r="AO1912" i="3"/>
  <c r="AO1911" i="3"/>
  <c r="AO1910" i="3"/>
  <c r="AO1909" i="3"/>
  <c r="AO1908" i="3"/>
  <c r="AO1907" i="3"/>
  <c r="AO1906" i="3"/>
  <c r="AO1905" i="3"/>
  <c r="AO1904" i="3"/>
  <c r="AO1903" i="3"/>
  <c r="AO1902" i="3"/>
  <c r="AO1901" i="3"/>
  <c r="AO1900" i="3"/>
  <c r="AO1899" i="3"/>
  <c r="AO1898" i="3"/>
  <c r="AO1897" i="3"/>
  <c r="AO1896" i="3"/>
  <c r="AO1895" i="3"/>
  <c r="AO1894" i="3"/>
  <c r="AO1893" i="3"/>
  <c r="AO1892" i="3"/>
  <c r="AO1891" i="3"/>
  <c r="AO1890" i="3"/>
  <c r="AO1889" i="3"/>
  <c r="AO1888" i="3"/>
  <c r="AO1887" i="3"/>
  <c r="AO1886" i="3"/>
  <c r="AO1885" i="3"/>
  <c r="AO1884" i="3"/>
  <c r="AO1883" i="3"/>
  <c r="AO1882" i="3"/>
  <c r="AO1881" i="3"/>
  <c r="AO1880" i="3"/>
  <c r="AO1879" i="3"/>
  <c r="AO1878" i="3"/>
  <c r="AO1877" i="3"/>
  <c r="AO1876" i="3"/>
  <c r="AO1875" i="3"/>
  <c r="AO1874" i="3"/>
  <c r="AO1873" i="3"/>
  <c r="AO1872" i="3"/>
  <c r="AO1871" i="3"/>
  <c r="AO1870" i="3"/>
  <c r="AO1869" i="3"/>
  <c r="AO1868" i="3"/>
  <c r="AO1867" i="3"/>
  <c r="AO1866" i="3"/>
  <c r="AO1865" i="3"/>
  <c r="AO1864" i="3"/>
  <c r="AO1863" i="3"/>
  <c r="AO1862" i="3"/>
  <c r="AO1861" i="3"/>
  <c r="AO1860" i="3"/>
  <c r="AO1859" i="3"/>
  <c r="AO1858" i="3"/>
  <c r="AO1857" i="3"/>
  <c r="AO1856" i="3"/>
  <c r="AO1855" i="3"/>
  <c r="AO1854" i="3"/>
  <c r="AO1853" i="3"/>
  <c r="AO1852" i="3"/>
  <c r="AO1851" i="3"/>
  <c r="AO1850" i="3"/>
  <c r="AO1849" i="3"/>
  <c r="AO1848" i="3"/>
  <c r="AO1847" i="3"/>
  <c r="AO1846" i="3"/>
  <c r="AO1845" i="3"/>
  <c r="AO1844" i="3"/>
  <c r="AO1843" i="3"/>
  <c r="AO1842" i="3"/>
  <c r="AO1841" i="3"/>
  <c r="AO1840" i="3"/>
  <c r="AO1839" i="3"/>
  <c r="AO1838" i="3"/>
  <c r="AO1837" i="3"/>
  <c r="AO1836" i="3"/>
  <c r="AO1835" i="3"/>
  <c r="AO1834" i="3"/>
  <c r="AO1833" i="3"/>
  <c r="AO1832" i="3"/>
  <c r="AO1831" i="3"/>
  <c r="AO1830" i="3"/>
  <c r="AO1829" i="3"/>
  <c r="AO1828" i="3"/>
  <c r="AO1827" i="3"/>
  <c r="AO1826" i="3"/>
  <c r="AO1825" i="3"/>
  <c r="AO1824" i="3"/>
  <c r="AO1823" i="3"/>
  <c r="AO1822" i="3"/>
  <c r="AO1821" i="3"/>
  <c r="AO1820" i="3"/>
  <c r="AO1819" i="3"/>
  <c r="AO1818" i="3"/>
  <c r="AO1817" i="3"/>
  <c r="AO1816" i="3"/>
  <c r="AO1815" i="3"/>
  <c r="AO1814" i="3"/>
  <c r="AO1813" i="3"/>
  <c r="AO1812" i="3"/>
  <c r="AO1811" i="3"/>
  <c r="AO1810" i="3"/>
  <c r="AO1809" i="3"/>
  <c r="AO1808" i="3"/>
  <c r="AO1807" i="3"/>
  <c r="AO1806" i="3"/>
  <c r="AO1805" i="3"/>
  <c r="AO1804" i="3"/>
  <c r="AO1803" i="3"/>
  <c r="AO1802" i="3"/>
  <c r="AO1801" i="3"/>
  <c r="AO1800" i="3"/>
  <c r="AO1799" i="3"/>
  <c r="AO1798" i="3"/>
  <c r="AO1797" i="3"/>
  <c r="AO1796" i="3"/>
  <c r="AO1795" i="3"/>
  <c r="AO1794" i="3"/>
  <c r="AO1793" i="3"/>
  <c r="AO1792" i="3"/>
  <c r="AO1791" i="3"/>
  <c r="AO1790" i="3"/>
  <c r="AO1789" i="3"/>
  <c r="AO1788" i="3"/>
  <c r="AO1787" i="3"/>
  <c r="AO1786" i="3"/>
  <c r="AO1785" i="3"/>
  <c r="AO1784" i="3"/>
  <c r="AO1783" i="3"/>
  <c r="AO1782" i="3"/>
  <c r="AO1781" i="3"/>
  <c r="AO1780" i="3"/>
  <c r="AO1779" i="3"/>
  <c r="AO1778" i="3"/>
  <c r="AO1777" i="3"/>
  <c r="AO1776" i="3"/>
  <c r="AO1775" i="3"/>
  <c r="AO1774" i="3"/>
  <c r="AO1773" i="3"/>
  <c r="AO1772" i="3"/>
  <c r="AO1771" i="3"/>
  <c r="AO1770" i="3"/>
  <c r="AO1769" i="3"/>
  <c r="AO1768" i="3"/>
  <c r="AO1767" i="3"/>
  <c r="AO1766" i="3"/>
  <c r="AO1765" i="3"/>
  <c r="AO1764" i="3"/>
  <c r="AO1763" i="3"/>
  <c r="AO1762" i="3"/>
  <c r="AO1761" i="3"/>
  <c r="AO1760" i="3"/>
  <c r="AO1759" i="3"/>
  <c r="AO1758" i="3"/>
  <c r="AO1757" i="3"/>
  <c r="AO1756" i="3"/>
  <c r="AO1755" i="3"/>
  <c r="AO1754" i="3"/>
  <c r="AO1753" i="3"/>
  <c r="AO1752" i="3"/>
  <c r="AO1751" i="3"/>
  <c r="AO1750" i="3"/>
  <c r="AO1749" i="3"/>
  <c r="AO1748" i="3"/>
  <c r="AO1747" i="3"/>
  <c r="AO1746" i="3"/>
  <c r="AO1745" i="3"/>
  <c r="AO1744" i="3"/>
  <c r="AO1743" i="3"/>
  <c r="AO1742" i="3"/>
  <c r="AO1741" i="3"/>
  <c r="AO1740" i="3"/>
  <c r="AO1739" i="3"/>
  <c r="AO1738" i="3"/>
  <c r="AO1737" i="3"/>
  <c r="AO1736" i="3"/>
  <c r="AO1735" i="3"/>
  <c r="AO1734" i="3"/>
  <c r="AO1733" i="3"/>
  <c r="AO1732" i="3"/>
  <c r="AO1731" i="3"/>
  <c r="AO1730" i="3"/>
  <c r="AO1729" i="3"/>
  <c r="AO1728" i="3"/>
  <c r="AO1727" i="3"/>
  <c r="AO1726" i="3"/>
  <c r="AO1725" i="3"/>
  <c r="AO1724" i="3"/>
  <c r="AO1723" i="3"/>
  <c r="AO1722" i="3"/>
  <c r="AO1721" i="3"/>
  <c r="AO1720" i="3"/>
  <c r="AO1719" i="3"/>
  <c r="AO1718" i="3"/>
  <c r="AO1717" i="3"/>
  <c r="AO1716" i="3"/>
  <c r="AO1715" i="3"/>
  <c r="AO1714" i="3"/>
  <c r="AO1713" i="3"/>
  <c r="AO1712" i="3"/>
  <c r="AO1711" i="3"/>
  <c r="AO1710" i="3"/>
  <c r="AO1709" i="3"/>
  <c r="AO1708" i="3"/>
  <c r="AO1707" i="3"/>
  <c r="AO1706" i="3"/>
  <c r="AO1705" i="3"/>
  <c r="AO1704" i="3"/>
  <c r="AO1703" i="3"/>
  <c r="AO1702" i="3"/>
  <c r="AO1701" i="3"/>
  <c r="AO1700" i="3"/>
  <c r="AO1699" i="3"/>
  <c r="AO1698" i="3"/>
  <c r="AO1697" i="3"/>
  <c r="AO1696" i="3"/>
  <c r="AO1695" i="3"/>
  <c r="AO1694" i="3"/>
  <c r="AO1693" i="3"/>
  <c r="AO1692" i="3"/>
  <c r="AO1691" i="3"/>
  <c r="AO1690" i="3"/>
  <c r="AO1689" i="3"/>
  <c r="AO1688" i="3"/>
  <c r="AO1687" i="3"/>
  <c r="AO1686" i="3"/>
  <c r="AO1685" i="3"/>
  <c r="AO1684" i="3"/>
  <c r="AO1683" i="3"/>
  <c r="AO1682" i="3"/>
  <c r="AO1681" i="3"/>
  <c r="AO1680" i="3"/>
  <c r="AO1679" i="3"/>
  <c r="AO1678" i="3"/>
  <c r="AO1677" i="3"/>
  <c r="AO1676" i="3"/>
  <c r="AO1675" i="3"/>
  <c r="AO1674" i="3"/>
  <c r="AO1673" i="3"/>
  <c r="AO1672" i="3"/>
  <c r="AO1671" i="3"/>
  <c r="AO1670" i="3"/>
  <c r="AO1669" i="3"/>
  <c r="AO1668" i="3"/>
  <c r="AO1667" i="3"/>
  <c r="AO1666" i="3"/>
  <c r="AO1665" i="3"/>
  <c r="AO1664" i="3"/>
  <c r="AO1663" i="3"/>
  <c r="AO1662" i="3"/>
  <c r="AO1661" i="3"/>
  <c r="AO1660" i="3"/>
  <c r="AO1659" i="3"/>
  <c r="AO1658" i="3"/>
  <c r="AO1657" i="3"/>
  <c r="AO1656" i="3"/>
  <c r="AO1655" i="3"/>
  <c r="AO1654" i="3"/>
  <c r="AO1653" i="3"/>
  <c r="AO1652" i="3"/>
  <c r="AO1651" i="3"/>
  <c r="AO1650" i="3"/>
  <c r="AO1649" i="3"/>
  <c r="AO1648" i="3"/>
  <c r="AO1647" i="3"/>
  <c r="AO1646" i="3"/>
  <c r="AO1645" i="3"/>
  <c r="AO1644" i="3"/>
  <c r="AO1643" i="3"/>
  <c r="AO1642" i="3"/>
  <c r="AO1641" i="3"/>
  <c r="AO1640" i="3"/>
  <c r="AO1639" i="3"/>
  <c r="AO1638" i="3"/>
  <c r="AO1637" i="3"/>
  <c r="AO1636" i="3"/>
  <c r="AO1635" i="3"/>
  <c r="AO1634" i="3"/>
  <c r="AO1633" i="3"/>
  <c r="AO1632" i="3"/>
  <c r="AO1631" i="3"/>
  <c r="AO1630" i="3"/>
  <c r="AO1629" i="3"/>
  <c r="AO1628" i="3"/>
  <c r="AO1627" i="3"/>
  <c r="AO1626" i="3"/>
  <c r="AO1625" i="3"/>
  <c r="AO1624" i="3"/>
  <c r="AO1623" i="3"/>
  <c r="AO1622" i="3"/>
  <c r="AO1621" i="3"/>
  <c r="AO1620" i="3"/>
  <c r="AO1619" i="3"/>
  <c r="AO1618" i="3"/>
  <c r="AO1617" i="3"/>
  <c r="AO1616" i="3"/>
  <c r="AO1615" i="3"/>
  <c r="AO1614" i="3"/>
  <c r="AO1613" i="3"/>
  <c r="AO1612" i="3"/>
  <c r="AO1611" i="3"/>
  <c r="AO1610" i="3"/>
  <c r="AO1609" i="3"/>
  <c r="AO1608" i="3"/>
  <c r="AO1607" i="3"/>
  <c r="AO1606" i="3"/>
  <c r="AO1605" i="3"/>
  <c r="AO1604" i="3"/>
  <c r="AO1603" i="3"/>
  <c r="AO1602" i="3"/>
  <c r="AO1601" i="3"/>
  <c r="AO1600" i="3"/>
  <c r="AO1599" i="3"/>
  <c r="AO1598" i="3"/>
  <c r="AO1597" i="3"/>
  <c r="AO1596" i="3"/>
  <c r="AO1595" i="3"/>
  <c r="AO1594" i="3"/>
  <c r="AO1593" i="3"/>
  <c r="AO1592" i="3"/>
  <c r="AO1591" i="3"/>
  <c r="AO1590" i="3"/>
  <c r="AO1589" i="3"/>
  <c r="AO1588" i="3"/>
  <c r="AO1587" i="3"/>
  <c r="AO1586" i="3"/>
  <c r="AO1585" i="3"/>
  <c r="AO1584" i="3"/>
  <c r="AO1583" i="3"/>
  <c r="AO1582" i="3"/>
  <c r="AO1581" i="3"/>
  <c r="AO1580" i="3"/>
  <c r="AO1579" i="3"/>
  <c r="AO1578" i="3"/>
  <c r="AO1577" i="3"/>
  <c r="AO1576" i="3"/>
  <c r="AO1575" i="3"/>
  <c r="AO1574" i="3"/>
  <c r="AO1573" i="3"/>
  <c r="AO1572" i="3"/>
  <c r="AO1571" i="3"/>
  <c r="AO1570" i="3"/>
  <c r="AO1569" i="3"/>
  <c r="AO1568" i="3"/>
  <c r="AO1567" i="3"/>
  <c r="AO1566" i="3"/>
  <c r="AO1565" i="3"/>
  <c r="AO1564" i="3"/>
  <c r="AO1563" i="3"/>
  <c r="AO1562" i="3"/>
  <c r="AO1561" i="3"/>
  <c r="AO1560" i="3"/>
  <c r="AO1559" i="3"/>
  <c r="AO1558" i="3"/>
  <c r="AO1557" i="3"/>
  <c r="AO1556" i="3"/>
  <c r="AO1555" i="3"/>
  <c r="AO1554" i="3"/>
  <c r="AO1553" i="3"/>
  <c r="AO1552" i="3"/>
  <c r="AO1551" i="3"/>
  <c r="AO1550" i="3"/>
  <c r="AO1549" i="3"/>
  <c r="AO1548" i="3"/>
  <c r="AO1547" i="3"/>
  <c r="AO1546" i="3"/>
  <c r="AO1545" i="3"/>
  <c r="AO1544" i="3"/>
  <c r="AO1543" i="3"/>
  <c r="AO1542" i="3"/>
  <c r="AO1541" i="3"/>
  <c r="AO1540" i="3"/>
  <c r="AO1539" i="3"/>
  <c r="AO1538" i="3"/>
  <c r="AO1537" i="3"/>
  <c r="AO1536" i="3"/>
  <c r="AO1535" i="3"/>
  <c r="AO1534" i="3"/>
  <c r="AO1533" i="3"/>
  <c r="AO1532" i="3"/>
  <c r="AO1531" i="3"/>
  <c r="AO1530" i="3"/>
  <c r="AO1529" i="3"/>
  <c r="AO1528" i="3"/>
  <c r="AO1527" i="3"/>
  <c r="AO1526" i="3"/>
  <c r="AO1525" i="3"/>
  <c r="AO1524" i="3"/>
  <c r="AO1523" i="3"/>
  <c r="AO1522" i="3"/>
  <c r="AO1521" i="3"/>
  <c r="AO1520" i="3"/>
  <c r="AO1519" i="3"/>
  <c r="AO1518" i="3"/>
  <c r="AO1517" i="3"/>
  <c r="AO1516" i="3"/>
  <c r="AO1515" i="3"/>
  <c r="AO1514" i="3"/>
  <c r="AO1513" i="3"/>
  <c r="AO1512" i="3"/>
  <c r="AO1511" i="3"/>
  <c r="AO1510" i="3"/>
  <c r="AO1509" i="3"/>
  <c r="AO1508" i="3"/>
  <c r="AO1507" i="3"/>
  <c r="AO1506" i="3"/>
  <c r="AO1505" i="3"/>
  <c r="AO1504" i="3"/>
  <c r="AO1503" i="3"/>
  <c r="AO1502" i="3"/>
  <c r="AO1501" i="3"/>
  <c r="AO1500" i="3"/>
  <c r="AO1499" i="3"/>
  <c r="AO1498" i="3"/>
  <c r="AO1497" i="3"/>
  <c r="AO1496" i="3"/>
  <c r="AO1495" i="3"/>
  <c r="AO1494" i="3"/>
  <c r="AO1493" i="3"/>
  <c r="AO1492" i="3"/>
  <c r="AO1491" i="3"/>
  <c r="AO1490" i="3"/>
  <c r="AO1489" i="3"/>
  <c r="AO1488" i="3"/>
  <c r="AO1487" i="3"/>
  <c r="AO1486" i="3"/>
  <c r="AO1485" i="3"/>
  <c r="AO1484" i="3"/>
  <c r="AO1483" i="3"/>
  <c r="AO1482" i="3"/>
  <c r="AO1481" i="3"/>
  <c r="AO1480" i="3"/>
  <c r="AO1479" i="3"/>
  <c r="AO1478" i="3"/>
  <c r="AO1477" i="3"/>
  <c r="AO1476" i="3"/>
  <c r="AO1475" i="3"/>
  <c r="AO1474" i="3"/>
  <c r="AO1473" i="3"/>
  <c r="AO1472" i="3"/>
  <c r="AO1471" i="3"/>
  <c r="AO1470" i="3"/>
  <c r="AO1469" i="3"/>
  <c r="AO1468" i="3"/>
  <c r="AO1467" i="3"/>
  <c r="AO1466" i="3"/>
  <c r="AO1465" i="3"/>
  <c r="AO1464" i="3"/>
  <c r="AO1463" i="3"/>
  <c r="AO1462" i="3"/>
  <c r="AO1461" i="3"/>
  <c r="AO1460" i="3"/>
  <c r="AO1459" i="3"/>
  <c r="AO1458" i="3"/>
  <c r="AO1457" i="3"/>
  <c r="AO1456" i="3"/>
  <c r="AO1455" i="3"/>
  <c r="AO1454" i="3"/>
  <c r="AO1453" i="3"/>
  <c r="AO1452" i="3"/>
  <c r="AO1451" i="3"/>
  <c r="AO1450" i="3"/>
  <c r="AO1449" i="3"/>
  <c r="AO1448" i="3"/>
  <c r="AO1447" i="3"/>
  <c r="AO1446" i="3"/>
  <c r="AO1445" i="3"/>
  <c r="AO1444" i="3"/>
  <c r="AO1443" i="3"/>
  <c r="AO1442" i="3"/>
  <c r="AO1441" i="3"/>
  <c r="AO1440" i="3"/>
  <c r="AO1439" i="3"/>
  <c r="AO1438" i="3"/>
  <c r="AO1437" i="3"/>
  <c r="AO1436" i="3"/>
  <c r="AO1435" i="3"/>
  <c r="AO1434" i="3"/>
  <c r="AO1433" i="3"/>
  <c r="AO1432" i="3"/>
  <c r="AO1431" i="3"/>
  <c r="AO1430" i="3"/>
  <c r="AO1429" i="3"/>
  <c r="AO1428" i="3"/>
  <c r="AO1427" i="3"/>
  <c r="AO1426" i="3"/>
  <c r="AO1425" i="3"/>
  <c r="AO1424" i="3"/>
  <c r="AO1423" i="3"/>
  <c r="AO1422" i="3"/>
  <c r="AO1421" i="3"/>
  <c r="AO1420" i="3"/>
  <c r="AO1419" i="3"/>
  <c r="AO1418" i="3"/>
  <c r="AO1417" i="3"/>
  <c r="AO1416" i="3"/>
  <c r="AO1415" i="3"/>
  <c r="AO1414" i="3"/>
  <c r="AO1413" i="3"/>
  <c r="AO1412" i="3"/>
  <c r="AO1411" i="3"/>
  <c r="AO1410" i="3"/>
  <c r="AO1409" i="3"/>
  <c r="AO1408" i="3"/>
  <c r="AO1407" i="3"/>
  <c r="AO1406" i="3"/>
  <c r="AO1405" i="3"/>
  <c r="AO1404" i="3"/>
  <c r="AO1403" i="3"/>
  <c r="AO1402" i="3"/>
  <c r="AO1401" i="3"/>
  <c r="AO1400" i="3"/>
  <c r="AO1399" i="3"/>
  <c r="AO1398" i="3"/>
  <c r="AO1397" i="3"/>
  <c r="AO1396" i="3"/>
  <c r="AO1395" i="3"/>
  <c r="AO1394" i="3"/>
  <c r="AO1393" i="3"/>
  <c r="AO1392" i="3"/>
  <c r="AO1391" i="3"/>
  <c r="AO1390" i="3"/>
  <c r="AO1389" i="3"/>
  <c r="AO1388" i="3"/>
  <c r="AO1387" i="3"/>
  <c r="AO1386" i="3"/>
  <c r="AO1385" i="3"/>
  <c r="AO1384" i="3"/>
  <c r="AO1383" i="3"/>
  <c r="AO1382" i="3"/>
  <c r="AO1381" i="3"/>
  <c r="AO1380" i="3"/>
  <c r="AO1379" i="3"/>
  <c r="AO1378" i="3"/>
  <c r="AO1377" i="3"/>
  <c r="AO1376" i="3"/>
  <c r="AO1375" i="3"/>
  <c r="AO1374" i="3"/>
  <c r="AO1373" i="3"/>
  <c r="AO1372" i="3"/>
  <c r="AO1371" i="3"/>
  <c r="AO1370" i="3"/>
  <c r="AO1369" i="3"/>
  <c r="AO1368" i="3"/>
  <c r="AO1367" i="3"/>
  <c r="AO1366" i="3"/>
  <c r="AO1365" i="3"/>
  <c r="AO1364" i="3"/>
  <c r="AO1363" i="3"/>
  <c r="AO1362" i="3"/>
  <c r="AO1361" i="3"/>
  <c r="AO1360" i="3"/>
  <c r="AO1359" i="3"/>
  <c r="AO1358" i="3"/>
  <c r="AO1357" i="3"/>
  <c r="AO1356" i="3"/>
  <c r="AO1355" i="3"/>
  <c r="AO1354" i="3"/>
  <c r="AO1353" i="3"/>
  <c r="AO1352" i="3"/>
  <c r="AO1351" i="3"/>
  <c r="AO1350" i="3"/>
  <c r="AO1349" i="3"/>
  <c r="AO1348" i="3"/>
  <c r="AO1347" i="3"/>
  <c r="AO1346" i="3"/>
  <c r="AO1345" i="3"/>
  <c r="AO1344" i="3"/>
  <c r="AO1343" i="3"/>
  <c r="AO1342" i="3"/>
  <c r="AO1341" i="3"/>
  <c r="AO1340" i="3"/>
  <c r="AO1339" i="3"/>
  <c r="AO1338" i="3"/>
  <c r="AO1337" i="3"/>
  <c r="AO1336" i="3"/>
  <c r="AO1335" i="3"/>
  <c r="AO1334" i="3"/>
  <c r="AO1333" i="3"/>
  <c r="AO1332" i="3"/>
  <c r="AO1331" i="3"/>
  <c r="AO1330" i="3"/>
  <c r="AO1329" i="3"/>
  <c r="AO1328" i="3"/>
  <c r="AO1327" i="3"/>
  <c r="AO1326" i="3"/>
  <c r="AO1325" i="3"/>
  <c r="AO1324" i="3"/>
  <c r="AO1323" i="3"/>
  <c r="AO1322" i="3"/>
  <c r="AO1321" i="3"/>
  <c r="AO1320" i="3"/>
  <c r="AO1319" i="3"/>
  <c r="AO1318" i="3"/>
  <c r="AO1317" i="3"/>
  <c r="AO1316" i="3"/>
  <c r="AO1315" i="3"/>
  <c r="AO1314" i="3"/>
  <c r="AO1313" i="3"/>
  <c r="AO1312" i="3"/>
  <c r="AO1311" i="3"/>
  <c r="AO1310" i="3"/>
  <c r="AO1309" i="3"/>
  <c r="AO1308" i="3"/>
  <c r="AO1307" i="3"/>
  <c r="AO1306" i="3"/>
  <c r="AO1305" i="3"/>
  <c r="AO1304" i="3"/>
  <c r="AO1303" i="3"/>
  <c r="AO1302" i="3"/>
  <c r="AO1301" i="3"/>
  <c r="AO1300" i="3"/>
  <c r="AO1299" i="3"/>
  <c r="AO1298" i="3"/>
  <c r="AO1297" i="3"/>
  <c r="AO1296" i="3"/>
  <c r="AO1295" i="3"/>
  <c r="AO1294" i="3"/>
  <c r="AO1293" i="3"/>
  <c r="AO1292" i="3"/>
  <c r="AO1291" i="3"/>
  <c r="AO1290" i="3"/>
  <c r="AO1289" i="3"/>
  <c r="AO1288" i="3"/>
  <c r="AO1287" i="3"/>
  <c r="AO1286" i="3"/>
  <c r="AO1285" i="3"/>
  <c r="AO1284" i="3"/>
  <c r="AO1283" i="3"/>
  <c r="AO1282" i="3"/>
  <c r="AO1281" i="3"/>
  <c r="AO1280" i="3"/>
  <c r="AO1279" i="3"/>
  <c r="AO1278" i="3"/>
  <c r="AO1277" i="3"/>
  <c r="AO1276" i="3"/>
  <c r="AO1275" i="3"/>
  <c r="AO1274" i="3"/>
  <c r="AO1273" i="3"/>
  <c r="AO1272" i="3"/>
  <c r="AO1271" i="3"/>
  <c r="AO1270" i="3"/>
  <c r="AO1269" i="3"/>
  <c r="AO1268" i="3"/>
  <c r="AO1267" i="3"/>
  <c r="AO1266" i="3"/>
  <c r="AO1265" i="3"/>
  <c r="AO1264" i="3"/>
  <c r="AO1263" i="3"/>
  <c r="AO1262" i="3"/>
  <c r="AO1261" i="3"/>
  <c r="AO1260" i="3"/>
  <c r="AO1259" i="3"/>
  <c r="AO1258" i="3"/>
  <c r="AO1257" i="3"/>
  <c r="AO1256" i="3"/>
  <c r="AO1255" i="3"/>
  <c r="AO1254" i="3"/>
  <c r="AO1253" i="3"/>
  <c r="AO1252" i="3"/>
  <c r="AO1251" i="3"/>
  <c r="AO1250" i="3"/>
  <c r="AO1249" i="3"/>
  <c r="AO1248" i="3"/>
  <c r="AO1247" i="3"/>
  <c r="AO1246" i="3"/>
  <c r="AO1245" i="3"/>
  <c r="AO1244" i="3"/>
  <c r="AO1243" i="3"/>
  <c r="AO1242" i="3"/>
  <c r="AO1241" i="3"/>
  <c r="AO1240" i="3"/>
  <c r="AO1239" i="3"/>
  <c r="AO1238" i="3"/>
  <c r="AO1237" i="3"/>
  <c r="AO1236" i="3"/>
  <c r="AO1235" i="3"/>
  <c r="AO1234" i="3"/>
  <c r="AO1233" i="3"/>
  <c r="AO1232" i="3"/>
  <c r="AO1231" i="3"/>
  <c r="AO1230" i="3"/>
  <c r="AO1229" i="3"/>
  <c r="AO1228" i="3"/>
  <c r="AO1227" i="3"/>
  <c r="AO1226" i="3"/>
  <c r="AO1225" i="3"/>
  <c r="AO1224" i="3"/>
  <c r="AO1223" i="3"/>
  <c r="AO1222" i="3"/>
  <c r="AO1221" i="3"/>
  <c r="AO1220" i="3"/>
  <c r="AO1219" i="3"/>
  <c r="AO1218" i="3"/>
  <c r="AO1217" i="3"/>
  <c r="AO1216" i="3"/>
  <c r="AO1215" i="3"/>
  <c r="AO1214" i="3"/>
  <c r="AO1213" i="3"/>
  <c r="AO1212" i="3"/>
  <c r="AO1211" i="3"/>
  <c r="AO1210" i="3"/>
  <c r="AO1209" i="3"/>
  <c r="AO1208" i="3"/>
  <c r="AO1207" i="3"/>
  <c r="AO1206" i="3"/>
  <c r="AO1205" i="3"/>
  <c r="AO1204" i="3"/>
  <c r="AO1203" i="3"/>
  <c r="AO1202" i="3"/>
  <c r="AO1201" i="3"/>
  <c r="AO1200" i="3"/>
  <c r="AO1199" i="3"/>
  <c r="AO1198" i="3"/>
  <c r="AO1197" i="3"/>
  <c r="AO1196" i="3"/>
  <c r="AO1195" i="3"/>
  <c r="AO1194" i="3"/>
  <c r="AO1193" i="3"/>
  <c r="AO1192" i="3"/>
  <c r="AO1191" i="3"/>
  <c r="AO1190" i="3"/>
  <c r="AO1189" i="3"/>
  <c r="AO1188" i="3"/>
  <c r="AO1187" i="3"/>
  <c r="AO1186" i="3"/>
  <c r="AO1185" i="3"/>
  <c r="AO1184" i="3"/>
  <c r="AO1183" i="3"/>
  <c r="AO1182" i="3"/>
  <c r="AO1181" i="3"/>
  <c r="AO1180" i="3"/>
  <c r="AO1179" i="3"/>
  <c r="AO1178" i="3"/>
  <c r="AO1177" i="3"/>
  <c r="AO1176" i="3"/>
  <c r="AO1175" i="3"/>
  <c r="AO1174" i="3"/>
  <c r="AO1173" i="3"/>
  <c r="AO1172" i="3"/>
  <c r="AO1171" i="3"/>
  <c r="AO1170" i="3"/>
  <c r="AO1169" i="3"/>
  <c r="AO1168" i="3"/>
  <c r="AO1167" i="3"/>
  <c r="AO1166" i="3"/>
  <c r="AO1165" i="3"/>
  <c r="AO1164" i="3"/>
  <c r="AO1163" i="3"/>
  <c r="AO1162" i="3"/>
  <c r="AO1161" i="3"/>
  <c r="AO1160" i="3"/>
  <c r="AO1159" i="3"/>
  <c r="AO1158" i="3"/>
  <c r="AO1157" i="3"/>
  <c r="AO1156" i="3"/>
  <c r="AO1155" i="3"/>
  <c r="AO1154" i="3"/>
  <c r="AO1153" i="3"/>
  <c r="AO1152" i="3"/>
  <c r="AO1151" i="3"/>
  <c r="AO1150" i="3"/>
  <c r="AO1149" i="3"/>
  <c r="AO1148" i="3"/>
  <c r="AO1147" i="3"/>
  <c r="AO1146" i="3"/>
  <c r="AO1145" i="3"/>
  <c r="AO1144" i="3"/>
  <c r="AO1143" i="3"/>
  <c r="AO1142" i="3"/>
  <c r="AO1141" i="3"/>
  <c r="AO1140" i="3"/>
  <c r="AO1139" i="3"/>
  <c r="AO1138" i="3"/>
  <c r="AO1137" i="3"/>
  <c r="AO1136" i="3"/>
  <c r="AO1135" i="3"/>
  <c r="AO1134" i="3"/>
  <c r="AO1133" i="3"/>
  <c r="AO1132" i="3"/>
  <c r="AO1131" i="3"/>
  <c r="AO1130" i="3"/>
  <c r="AO1129" i="3"/>
  <c r="AO1128" i="3"/>
  <c r="AO1127" i="3"/>
  <c r="AO1126" i="3"/>
  <c r="AO1125" i="3"/>
  <c r="AO1124" i="3"/>
  <c r="AO1123" i="3"/>
  <c r="AO1122" i="3"/>
  <c r="AO1121" i="3"/>
  <c r="AO1120" i="3"/>
  <c r="AO1119" i="3"/>
  <c r="AO1118" i="3"/>
  <c r="AO1117" i="3"/>
  <c r="AO1116" i="3"/>
  <c r="AO1115" i="3"/>
  <c r="AO1114" i="3"/>
  <c r="AO1113" i="3"/>
  <c r="AO1112" i="3"/>
  <c r="AO1111" i="3"/>
  <c r="AO1110" i="3"/>
  <c r="AO1109" i="3"/>
  <c r="AO1108" i="3"/>
  <c r="AO1107" i="3"/>
  <c r="AO1106" i="3"/>
  <c r="AO1105" i="3"/>
  <c r="AO1104" i="3"/>
  <c r="AO1103" i="3"/>
  <c r="AO1102" i="3"/>
  <c r="AO1101" i="3"/>
  <c r="AO1100" i="3"/>
  <c r="AO1099" i="3"/>
  <c r="AO1098" i="3"/>
  <c r="AO1097" i="3"/>
  <c r="AO1096" i="3"/>
  <c r="AO1095" i="3"/>
  <c r="AO1094" i="3"/>
  <c r="AO1093" i="3"/>
  <c r="AO1092" i="3"/>
  <c r="AO1091" i="3"/>
  <c r="AO1090" i="3"/>
  <c r="AO1089" i="3"/>
  <c r="AO1088" i="3"/>
  <c r="AO1087" i="3"/>
  <c r="AO1086" i="3"/>
  <c r="AO1085" i="3"/>
  <c r="AO1084" i="3"/>
  <c r="AO1083" i="3"/>
  <c r="AO1082" i="3"/>
  <c r="AO1081" i="3"/>
  <c r="AO1080" i="3"/>
  <c r="AO1079" i="3"/>
  <c r="AO1078" i="3"/>
  <c r="AO1077" i="3"/>
  <c r="AO1076" i="3"/>
  <c r="AO1075" i="3"/>
  <c r="AO1074" i="3"/>
  <c r="AO1073" i="3"/>
  <c r="AO1072" i="3"/>
  <c r="AO1071" i="3"/>
  <c r="AO1070" i="3"/>
  <c r="AO1069" i="3"/>
  <c r="AO1068" i="3"/>
  <c r="AO1067" i="3"/>
  <c r="AO1066" i="3"/>
  <c r="AO1065" i="3"/>
  <c r="AO1064" i="3"/>
  <c r="AO1063" i="3"/>
  <c r="AO1062" i="3"/>
  <c r="AO1061" i="3"/>
  <c r="AO1060" i="3"/>
  <c r="AO1059" i="3"/>
  <c r="AO1058" i="3"/>
  <c r="AO1057" i="3"/>
  <c r="AO1056" i="3"/>
  <c r="AO1055" i="3"/>
  <c r="AO1054" i="3"/>
  <c r="AO1053" i="3"/>
  <c r="AO1052" i="3"/>
  <c r="AO1051" i="3"/>
  <c r="AO1050" i="3"/>
  <c r="AO1049" i="3"/>
  <c r="AO1048" i="3"/>
  <c r="AO1047" i="3"/>
  <c r="AO1046" i="3"/>
  <c r="AO1045" i="3"/>
  <c r="AO1044" i="3"/>
  <c r="AO1043" i="3"/>
  <c r="AO1042" i="3"/>
  <c r="AO1041" i="3"/>
  <c r="AO1040" i="3"/>
  <c r="AO1039" i="3"/>
  <c r="AO1038" i="3"/>
  <c r="AO1037" i="3"/>
  <c r="AO1036" i="3"/>
  <c r="AO1035" i="3"/>
  <c r="AO1034" i="3"/>
  <c r="AO1033" i="3"/>
  <c r="AO1032" i="3"/>
  <c r="AO1031" i="3"/>
  <c r="AO1030" i="3"/>
  <c r="AO1029" i="3"/>
  <c r="AO1028" i="3"/>
  <c r="AO1027" i="3"/>
  <c r="AO1026" i="3"/>
  <c r="AO1025" i="3"/>
  <c r="AO1024" i="3"/>
  <c r="AO1023" i="3"/>
  <c r="AO1022" i="3"/>
  <c r="AO1021" i="3"/>
  <c r="AO1020" i="3"/>
  <c r="AO1019" i="3"/>
  <c r="AO1018" i="3"/>
  <c r="AO1017" i="3"/>
  <c r="AO1016" i="3"/>
  <c r="AO1015" i="3"/>
  <c r="AO1014" i="3"/>
  <c r="AO1013" i="3"/>
  <c r="AO1012" i="3"/>
  <c r="AO1011" i="3"/>
  <c r="AO1010" i="3"/>
  <c r="AO1009" i="3"/>
  <c r="AO1008" i="3"/>
  <c r="AO1007" i="3"/>
  <c r="AO1006" i="3"/>
  <c r="AO1005" i="3"/>
  <c r="AO1004" i="3"/>
  <c r="AO1003" i="3"/>
  <c r="AO1002" i="3"/>
  <c r="AO1001" i="3"/>
  <c r="AO1000" i="3"/>
  <c r="AO999" i="3"/>
  <c r="AO998" i="3"/>
  <c r="AO997" i="3"/>
  <c r="AO996" i="3"/>
  <c r="AO995" i="3"/>
  <c r="AO994" i="3"/>
  <c r="AO993" i="3"/>
  <c r="AO992" i="3"/>
  <c r="AO991" i="3"/>
  <c r="AO990" i="3"/>
  <c r="AO989" i="3"/>
  <c r="AO988" i="3"/>
  <c r="AO987" i="3"/>
  <c r="AO986" i="3"/>
  <c r="AO985" i="3"/>
  <c r="AO984" i="3"/>
  <c r="AO983" i="3"/>
  <c r="AO982" i="3"/>
  <c r="AO981" i="3"/>
  <c r="AO980" i="3"/>
  <c r="AO979" i="3"/>
  <c r="AO978" i="3"/>
  <c r="AO977" i="3"/>
  <c r="AO976" i="3"/>
  <c r="AO975" i="3"/>
  <c r="AO974" i="3"/>
  <c r="AO973" i="3"/>
  <c r="AO972" i="3"/>
  <c r="AO971" i="3"/>
  <c r="AO970" i="3"/>
  <c r="AO969" i="3"/>
  <c r="AO968" i="3"/>
  <c r="AO967" i="3"/>
  <c r="AO966" i="3"/>
  <c r="AO965" i="3"/>
  <c r="AO964" i="3"/>
  <c r="AO963" i="3"/>
  <c r="AO962" i="3"/>
  <c r="AO961" i="3"/>
  <c r="AO960" i="3"/>
  <c r="AO959" i="3"/>
  <c r="AO958" i="3"/>
  <c r="AO957" i="3"/>
  <c r="AO956" i="3"/>
  <c r="AO955" i="3"/>
  <c r="AO954" i="3"/>
  <c r="AO953" i="3"/>
  <c r="AO952" i="3"/>
  <c r="AO951" i="3"/>
  <c r="AO950" i="3"/>
  <c r="AO949" i="3"/>
  <c r="AO948" i="3"/>
  <c r="AO947" i="3"/>
  <c r="AO946" i="3"/>
  <c r="AO945" i="3"/>
  <c r="AO944" i="3"/>
  <c r="AO943" i="3"/>
  <c r="AO942" i="3"/>
  <c r="AO941" i="3"/>
  <c r="AO940" i="3"/>
  <c r="AO939" i="3"/>
  <c r="AO938" i="3"/>
  <c r="AO937" i="3"/>
  <c r="AO936" i="3"/>
  <c r="AO935" i="3"/>
  <c r="AO934" i="3"/>
  <c r="AO933" i="3"/>
  <c r="AO932" i="3"/>
  <c r="AO931" i="3"/>
  <c r="AO930" i="3"/>
  <c r="AO929" i="3"/>
  <c r="AO928" i="3"/>
  <c r="AO927" i="3"/>
  <c r="AO926" i="3"/>
  <c r="AO925" i="3"/>
  <c r="AO924" i="3"/>
  <c r="AO923" i="3"/>
  <c r="AO922" i="3"/>
  <c r="AO921" i="3"/>
  <c r="AO920" i="3"/>
  <c r="AO919" i="3"/>
  <c r="AO918" i="3"/>
  <c r="AO917" i="3"/>
  <c r="AO916" i="3"/>
  <c r="AO915" i="3"/>
  <c r="AO914" i="3"/>
  <c r="AO913" i="3"/>
  <c r="AO912" i="3"/>
  <c r="AO911" i="3"/>
  <c r="AO910" i="3"/>
  <c r="AO909" i="3"/>
  <c r="AO908" i="3"/>
  <c r="AO907" i="3"/>
  <c r="AO906" i="3"/>
  <c r="AO905" i="3"/>
  <c r="AO904" i="3"/>
  <c r="AO903" i="3"/>
  <c r="AO902" i="3"/>
  <c r="AO901" i="3"/>
  <c r="AO900" i="3"/>
  <c r="AO899" i="3"/>
  <c r="AO898" i="3"/>
  <c r="AO897" i="3"/>
  <c r="AO896" i="3"/>
  <c r="AO895" i="3"/>
  <c r="AO894" i="3"/>
  <c r="AO893" i="3"/>
  <c r="AO892" i="3"/>
  <c r="AO891" i="3"/>
  <c r="AO890" i="3"/>
  <c r="AO889" i="3"/>
  <c r="AO888" i="3"/>
  <c r="AO887" i="3"/>
  <c r="AO886" i="3"/>
  <c r="AO885" i="3"/>
  <c r="AO884" i="3"/>
  <c r="AO883" i="3"/>
  <c r="AO882" i="3"/>
  <c r="AO881" i="3"/>
  <c r="AO880" i="3"/>
  <c r="AO879" i="3"/>
  <c r="AO878" i="3"/>
  <c r="AO877" i="3"/>
  <c r="AO876" i="3"/>
  <c r="AO875" i="3"/>
  <c r="AO874" i="3"/>
  <c r="AO873" i="3"/>
  <c r="AO872" i="3"/>
  <c r="AO871" i="3"/>
  <c r="AO870" i="3"/>
  <c r="AO869" i="3"/>
  <c r="AO868" i="3"/>
  <c r="AO867" i="3"/>
  <c r="AO866" i="3"/>
  <c r="AO865" i="3"/>
  <c r="AO864" i="3"/>
  <c r="AO863" i="3"/>
  <c r="AO862" i="3"/>
  <c r="AO861" i="3"/>
  <c r="AO860" i="3"/>
  <c r="AO859" i="3"/>
  <c r="AO858" i="3"/>
  <c r="AO857" i="3"/>
  <c r="AO856" i="3"/>
  <c r="AO855" i="3"/>
  <c r="AO854" i="3"/>
  <c r="AO853" i="3"/>
  <c r="AO852" i="3"/>
  <c r="AO851" i="3"/>
  <c r="AO850" i="3"/>
  <c r="AO849" i="3"/>
  <c r="AO848" i="3"/>
  <c r="AO847" i="3"/>
  <c r="AO846" i="3"/>
  <c r="AO845" i="3"/>
  <c r="AO844" i="3"/>
  <c r="AO843" i="3"/>
  <c r="AO842" i="3"/>
  <c r="AO841" i="3"/>
  <c r="AO840" i="3"/>
  <c r="AO839" i="3"/>
  <c r="AO838" i="3"/>
  <c r="AO837" i="3"/>
  <c r="AO836" i="3"/>
  <c r="AO835" i="3"/>
  <c r="AO834" i="3"/>
  <c r="AO833" i="3"/>
  <c r="AO832" i="3"/>
  <c r="AO831" i="3"/>
  <c r="AO830" i="3"/>
  <c r="AO829" i="3"/>
  <c r="AO828" i="3"/>
  <c r="AO827" i="3"/>
  <c r="AO826" i="3"/>
  <c r="AO825" i="3"/>
  <c r="AO824" i="3"/>
  <c r="AO823" i="3"/>
  <c r="AO822" i="3"/>
  <c r="AO821" i="3"/>
  <c r="AO820" i="3"/>
  <c r="AO819" i="3"/>
  <c r="AO818" i="3"/>
  <c r="AO817" i="3"/>
  <c r="AO816" i="3"/>
  <c r="AO815" i="3"/>
  <c r="AO814" i="3"/>
  <c r="AO813" i="3"/>
  <c r="AO812" i="3"/>
  <c r="AO811" i="3"/>
  <c r="AO810" i="3"/>
  <c r="AO809" i="3"/>
  <c r="AO808" i="3"/>
  <c r="AO807" i="3"/>
  <c r="AO806" i="3"/>
  <c r="AO805" i="3"/>
  <c r="AO804" i="3"/>
  <c r="AO803" i="3"/>
  <c r="AO802" i="3"/>
  <c r="AO801" i="3"/>
  <c r="AO800" i="3"/>
  <c r="AO799" i="3"/>
  <c r="AO798" i="3"/>
  <c r="AO797" i="3"/>
  <c r="AO796" i="3"/>
  <c r="AO795" i="3"/>
  <c r="AO794" i="3"/>
  <c r="AO793" i="3"/>
  <c r="AO792" i="3"/>
  <c r="AO791" i="3"/>
  <c r="AO790" i="3"/>
  <c r="AO789" i="3"/>
  <c r="AO788" i="3"/>
  <c r="AO787" i="3"/>
  <c r="AO786" i="3"/>
  <c r="AO785" i="3"/>
  <c r="AO784" i="3"/>
  <c r="AO783" i="3"/>
  <c r="AO782" i="3"/>
  <c r="AO781" i="3"/>
  <c r="AO780" i="3"/>
  <c r="AO779" i="3"/>
  <c r="AO778" i="3"/>
  <c r="AO777" i="3"/>
  <c r="AO776" i="3"/>
  <c r="AO775" i="3"/>
  <c r="AO774" i="3"/>
  <c r="AO773" i="3"/>
  <c r="AO772" i="3"/>
  <c r="AO771" i="3"/>
  <c r="AO770" i="3"/>
  <c r="AO769" i="3"/>
  <c r="AO768" i="3"/>
  <c r="AO767" i="3"/>
  <c r="AO766" i="3"/>
  <c r="AO765" i="3"/>
  <c r="AO764" i="3"/>
  <c r="AO763" i="3"/>
  <c r="AO762" i="3"/>
  <c r="AO761" i="3"/>
  <c r="AO760" i="3"/>
  <c r="AO759" i="3"/>
  <c r="AO758" i="3"/>
  <c r="AO757" i="3"/>
  <c r="AO756" i="3"/>
  <c r="AO755" i="3"/>
  <c r="AO754" i="3"/>
  <c r="AO753" i="3"/>
  <c r="AO752" i="3"/>
  <c r="AO751" i="3"/>
  <c r="AO750" i="3"/>
  <c r="AO749" i="3"/>
  <c r="AO748" i="3"/>
  <c r="AO747" i="3"/>
  <c r="AO746" i="3"/>
  <c r="AO745" i="3"/>
  <c r="AO744" i="3"/>
  <c r="AO743" i="3"/>
  <c r="AO742" i="3"/>
  <c r="AO741" i="3"/>
  <c r="AO740" i="3"/>
  <c r="AO739" i="3"/>
  <c r="AO738" i="3"/>
  <c r="AO737" i="3"/>
  <c r="AO736" i="3"/>
  <c r="AO735" i="3"/>
  <c r="AO734" i="3"/>
  <c r="AO733" i="3"/>
  <c r="AO732" i="3"/>
  <c r="AO731" i="3"/>
  <c r="AO730" i="3"/>
  <c r="AO729" i="3"/>
  <c r="AO728" i="3"/>
  <c r="AO727" i="3"/>
  <c r="AO726" i="3"/>
  <c r="AO725" i="3"/>
  <c r="AO724" i="3"/>
  <c r="AO723" i="3"/>
  <c r="AO722" i="3"/>
  <c r="AO721" i="3"/>
  <c r="AO720" i="3"/>
  <c r="AO719" i="3"/>
  <c r="AO718" i="3"/>
  <c r="AO717" i="3"/>
  <c r="AO716" i="3"/>
  <c r="AO715" i="3"/>
  <c r="AO714" i="3"/>
  <c r="AO713" i="3"/>
  <c r="AO712" i="3"/>
  <c r="AO711" i="3"/>
  <c r="AO710" i="3"/>
  <c r="AO709" i="3"/>
  <c r="AO708" i="3"/>
  <c r="AO707" i="3"/>
  <c r="AO706" i="3"/>
  <c r="AO705" i="3"/>
  <c r="AO704" i="3"/>
  <c r="AO703" i="3"/>
  <c r="AO702" i="3"/>
  <c r="AO701" i="3"/>
  <c r="AO700" i="3"/>
  <c r="AO699" i="3"/>
  <c r="AO698" i="3"/>
  <c r="AO697" i="3"/>
  <c r="AO696" i="3"/>
  <c r="AO695" i="3"/>
  <c r="AO694" i="3"/>
  <c r="AO693" i="3"/>
  <c r="AO692" i="3"/>
  <c r="AO691" i="3"/>
  <c r="AO690" i="3"/>
  <c r="AO689" i="3"/>
  <c r="AO688" i="3"/>
  <c r="AO687" i="3"/>
  <c r="AO686" i="3"/>
  <c r="AO685" i="3"/>
  <c r="AO684" i="3"/>
  <c r="AO683" i="3"/>
  <c r="AO682" i="3"/>
  <c r="AO681" i="3"/>
  <c r="AO680" i="3"/>
  <c r="AO679" i="3"/>
  <c r="AO678" i="3"/>
  <c r="AO677" i="3"/>
  <c r="AO676" i="3"/>
  <c r="AO675" i="3"/>
  <c r="AO674" i="3"/>
  <c r="AO673" i="3"/>
  <c r="AO672" i="3"/>
  <c r="AO671" i="3"/>
  <c r="AO670" i="3"/>
  <c r="AO669" i="3"/>
  <c r="AO668" i="3"/>
  <c r="AO667" i="3"/>
  <c r="AO666" i="3"/>
  <c r="AO665" i="3"/>
  <c r="AO664" i="3"/>
  <c r="AO663" i="3"/>
  <c r="AO662" i="3"/>
  <c r="AO661" i="3"/>
  <c r="AO660" i="3"/>
  <c r="AO659" i="3"/>
  <c r="AO658" i="3"/>
  <c r="AO657" i="3"/>
  <c r="AO656" i="3"/>
  <c r="AO655" i="3"/>
  <c r="AO654" i="3"/>
  <c r="AO653" i="3"/>
  <c r="AO652" i="3"/>
  <c r="AO651" i="3"/>
  <c r="AO650" i="3"/>
  <c r="AO649" i="3"/>
  <c r="AO648" i="3"/>
  <c r="AO647" i="3"/>
  <c r="AO646" i="3"/>
  <c r="AO645" i="3"/>
  <c r="AO644" i="3"/>
  <c r="AO643" i="3"/>
  <c r="AO642" i="3"/>
  <c r="AO641" i="3"/>
  <c r="AO640" i="3"/>
  <c r="AO639" i="3"/>
  <c r="AO638" i="3"/>
  <c r="AO637" i="3"/>
  <c r="AO636" i="3"/>
  <c r="AO635" i="3"/>
  <c r="AO634" i="3"/>
  <c r="AO633" i="3"/>
  <c r="AO632" i="3"/>
  <c r="AO631" i="3"/>
  <c r="AO630" i="3"/>
  <c r="AO629" i="3"/>
  <c r="AO628" i="3"/>
  <c r="AO627" i="3"/>
  <c r="AO626" i="3"/>
  <c r="AO625" i="3"/>
  <c r="AO624" i="3"/>
  <c r="AO623" i="3"/>
  <c r="AO622" i="3"/>
  <c r="AO621" i="3"/>
  <c r="AO620" i="3"/>
  <c r="AO619" i="3"/>
  <c r="AO618" i="3"/>
  <c r="AO617" i="3"/>
  <c r="AO616" i="3"/>
  <c r="AO615" i="3"/>
  <c r="AO614" i="3"/>
  <c r="AO613" i="3"/>
  <c r="AO612" i="3"/>
  <c r="AO611" i="3"/>
  <c r="AO610" i="3"/>
  <c r="AO609" i="3"/>
  <c r="AO608" i="3"/>
  <c r="AO607" i="3"/>
  <c r="AO606" i="3"/>
  <c r="AO605" i="3"/>
  <c r="AO604" i="3"/>
  <c r="AO603" i="3"/>
  <c r="AO602" i="3"/>
  <c r="AO601" i="3"/>
  <c r="AO600" i="3"/>
  <c r="AO599" i="3"/>
  <c r="AO598" i="3"/>
  <c r="AO597" i="3"/>
  <c r="AO596" i="3"/>
  <c r="AO595" i="3"/>
  <c r="AO594" i="3"/>
  <c r="AO593" i="3"/>
  <c r="AO592" i="3"/>
  <c r="AO591" i="3"/>
  <c r="AO590" i="3"/>
  <c r="AO589" i="3"/>
  <c r="AO588" i="3"/>
  <c r="AO587" i="3"/>
  <c r="AO586" i="3"/>
  <c r="AO585" i="3"/>
  <c r="AO584" i="3"/>
  <c r="AO583" i="3"/>
  <c r="AO582" i="3"/>
  <c r="AO581" i="3"/>
  <c r="AO580" i="3"/>
  <c r="AO579" i="3"/>
  <c r="AO578" i="3"/>
  <c r="AO577" i="3"/>
  <c r="AO576" i="3"/>
  <c r="AO575" i="3"/>
  <c r="AO574" i="3"/>
  <c r="AO573" i="3"/>
  <c r="AO572" i="3"/>
  <c r="AO571" i="3"/>
  <c r="AO570" i="3"/>
  <c r="AO569" i="3"/>
  <c r="AO568" i="3"/>
  <c r="AO567" i="3"/>
  <c r="AO566" i="3"/>
  <c r="AO565" i="3"/>
  <c r="AO564" i="3"/>
  <c r="AO563" i="3"/>
  <c r="AO562" i="3"/>
  <c r="AO561" i="3"/>
  <c r="AO560" i="3"/>
  <c r="AO559" i="3"/>
  <c r="AO558" i="3"/>
  <c r="AO557" i="3"/>
  <c r="AO556" i="3"/>
  <c r="AO555" i="3"/>
  <c r="AO554" i="3"/>
  <c r="AO553" i="3"/>
  <c r="AO552" i="3"/>
  <c r="AO551" i="3"/>
  <c r="AO550" i="3"/>
  <c r="AO549" i="3"/>
  <c r="AO548" i="3"/>
  <c r="AO547" i="3"/>
  <c r="AO546" i="3"/>
  <c r="AO545" i="3"/>
  <c r="AO544" i="3"/>
  <c r="AO543" i="3"/>
  <c r="AO542" i="3"/>
  <c r="AO541" i="3"/>
  <c r="AO540" i="3"/>
  <c r="AO539" i="3"/>
  <c r="AO538" i="3"/>
  <c r="AO537" i="3"/>
  <c r="AO536" i="3"/>
  <c r="AO535" i="3"/>
  <c r="AO534" i="3"/>
  <c r="AO533" i="3"/>
  <c r="AO532" i="3"/>
  <c r="AO531" i="3"/>
  <c r="AO530" i="3"/>
  <c r="AO529" i="3"/>
  <c r="AO528" i="3"/>
  <c r="AO527" i="3"/>
  <c r="AO526" i="3"/>
  <c r="AO525" i="3"/>
  <c r="AO524" i="3"/>
  <c r="AO523" i="3"/>
  <c r="AO522" i="3"/>
  <c r="AO521" i="3"/>
  <c r="AO520" i="3"/>
  <c r="AO519" i="3"/>
  <c r="AO518" i="3"/>
  <c r="AO517" i="3"/>
  <c r="AO516" i="3"/>
  <c r="AO515" i="3"/>
  <c r="AO514" i="3"/>
  <c r="AO513" i="3"/>
  <c r="AO512" i="3"/>
  <c r="AO511" i="3"/>
  <c r="AO510" i="3"/>
  <c r="AO509" i="3"/>
  <c r="AO508" i="3"/>
  <c r="AO507" i="3"/>
  <c r="AO506" i="3"/>
  <c r="AO505" i="3"/>
  <c r="AO504" i="3"/>
  <c r="AO503" i="3"/>
  <c r="AO502" i="3"/>
  <c r="AO501" i="3"/>
  <c r="AO500" i="3"/>
  <c r="AO499" i="3"/>
  <c r="AO498" i="3"/>
  <c r="AO497" i="3"/>
  <c r="AO496" i="3"/>
  <c r="AO495" i="3"/>
  <c r="AO494" i="3"/>
  <c r="AO493" i="3"/>
  <c r="AO492" i="3"/>
  <c r="AO491" i="3"/>
  <c r="AO490" i="3"/>
  <c r="AO489" i="3"/>
  <c r="AO488" i="3"/>
  <c r="AO487" i="3"/>
  <c r="AO486" i="3"/>
  <c r="AO485" i="3"/>
  <c r="AO484" i="3"/>
  <c r="AO483" i="3"/>
  <c r="AO482" i="3"/>
  <c r="AO481" i="3"/>
  <c r="AO480" i="3"/>
  <c r="AO479" i="3"/>
  <c r="AO478" i="3"/>
  <c r="AO477" i="3"/>
  <c r="AO476" i="3"/>
  <c r="AO475" i="3"/>
  <c r="AO474" i="3"/>
  <c r="AO473" i="3"/>
  <c r="AO472" i="3"/>
  <c r="AO471" i="3"/>
  <c r="AO470" i="3"/>
  <c r="AO469" i="3"/>
  <c r="AO468" i="3"/>
  <c r="AO467" i="3"/>
  <c r="AO466" i="3"/>
  <c r="AO465" i="3"/>
  <c r="AO464" i="3"/>
  <c r="AO463" i="3"/>
  <c r="AO462" i="3"/>
  <c r="AO461" i="3"/>
  <c r="AO460" i="3"/>
  <c r="AO459" i="3"/>
  <c r="AO458" i="3"/>
  <c r="AO457" i="3"/>
  <c r="AO456" i="3"/>
  <c r="AO455" i="3"/>
  <c r="AO454" i="3"/>
  <c r="AO453" i="3"/>
  <c r="AO452" i="3"/>
  <c r="AO451" i="3"/>
  <c r="AO450" i="3"/>
  <c r="AO449" i="3"/>
  <c r="AO448" i="3"/>
  <c r="AO447" i="3"/>
  <c r="AO446" i="3"/>
  <c r="AO445" i="3"/>
  <c r="AO444" i="3"/>
  <c r="AO443" i="3"/>
  <c r="AO442" i="3"/>
  <c r="AO441" i="3"/>
  <c r="AO440" i="3"/>
  <c r="AO439" i="3"/>
  <c r="AO438" i="3"/>
  <c r="AO437" i="3"/>
  <c r="AO436" i="3"/>
  <c r="AO435" i="3"/>
  <c r="AO434" i="3"/>
  <c r="AO433" i="3"/>
  <c r="AO432" i="3"/>
  <c r="AO431" i="3"/>
  <c r="AO430" i="3"/>
  <c r="AO429" i="3"/>
  <c r="AO428" i="3"/>
  <c r="AO427" i="3"/>
  <c r="AO426" i="3"/>
  <c r="AO425" i="3"/>
  <c r="AO424" i="3"/>
  <c r="AO423" i="3"/>
  <c r="AO422" i="3"/>
  <c r="AO421" i="3"/>
  <c r="AO420" i="3"/>
  <c r="AO419" i="3"/>
  <c r="AO418" i="3"/>
  <c r="AO417" i="3"/>
  <c r="AO416" i="3"/>
  <c r="AO415" i="3"/>
  <c r="AO414" i="3"/>
  <c r="AO413" i="3"/>
  <c r="AO412" i="3"/>
  <c r="AO411" i="3"/>
  <c r="AO410" i="3"/>
  <c r="AO409" i="3"/>
  <c r="AO408" i="3"/>
  <c r="AO407" i="3"/>
  <c r="AO406" i="3"/>
  <c r="AO405" i="3"/>
  <c r="AO404" i="3"/>
  <c r="AO403" i="3"/>
  <c r="AO402" i="3"/>
  <c r="AO401" i="3"/>
  <c r="AO400" i="3"/>
  <c r="AO399" i="3"/>
  <c r="AO398" i="3"/>
  <c r="AO397" i="3"/>
  <c r="AO396" i="3"/>
  <c r="AO395" i="3"/>
  <c r="AO394" i="3"/>
  <c r="AO393" i="3"/>
  <c r="AO392" i="3"/>
  <c r="AO391" i="3"/>
  <c r="AO390" i="3"/>
  <c r="AO389" i="3"/>
  <c r="AO388" i="3"/>
  <c r="AO387" i="3"/>
  <c r="AO386" i="3"/>
  <c r="AO385" i="3"/>
  <c r="AO384" i="3"/>
  <c r="AO383" i="3"/>
  <c r="AO382" i="3"/>
  <c r="AO381" i="3"/>
  <c r="AO380" i="3"/>
  <c r="AO379" i="3"/>
  <c r="AO378" i="3"/>
  <c r="AO377" i="3"/>
  <c r="AO376" i="3"/>
  <c r="AO375" i="3"/>
  <c r="AO374" i="3"/>
  <c r="AO373" i="3"/>
  <c r="AO372" i="3"/>
  <c r="AO371" i="3"/>
  <c r="AO370" i="3"/>
  <c r="AO369" i="3"/>
  <c r="AO368" i="3"/>
  <c r="AO367" i="3"/>
  <c r="AO366" i="3"/>
  <c r="AO365" i="3"/>
  <c r="AO364" i="3"/>
  <c r="AO363" i="3"/>
  <c r="AO362" i="3"/>
  <c r="AO361" i="3"/>
  <c r="AO360" i="3"/>
  <c r="AO359" i="3"/>
  <c r="AO358" i="3"/>
  <c r="AO357" i="3"/>
  <c r="AO356" i="3"/>
  <c r="AO355" i="3"/>
  <c r="AO354" i="3"/>
  <c r="AO353" i="3"/>
  <c r="AO352" i="3"/>
  <c r="AO351" i="3"/>
  <c r="AO350" i="3"/>
  <c r="AO349" i="3"/>
  <c r="AO348" i="3"/>
  <c r="AO347" i="3"/>
  <c r="AO346" i="3"/>
  <c r="AO345" i="3"/>
  <c r="AO344" i="3"/>
  <c r="AO343" i="3"/>
  <c r="AO342" i="3"/>
  <c r="AO341" i="3"/>
  <c r="AO340" i="3"/>
  <c r="AO339" i="3"/>
  <c r="AO338" i="3"/>
  <c r="AO337" i="3"/>
  <c r="AO336" i="3"/>
  <c r="AO335" i="3"/>
  <c r="AO334" i="3"/>
  <c r="AO333" i="3"/>
  <c r="AO332" i="3"/>
  <c r="AO331" i="3"/>
  <c r="AO330" i="3"/>
  <c r="AO329" i="3"/>
  <c r="AO328" i="3"/>
  <c r="AO327" i="3"/>
  <c r="AO326" i="3"/>
  <c r="AO325" i="3"/>
  <c r="AO324" i="3"/>
  <c r="AO323" i="3"/>
  <c r="AO322" i="3"/>
  <c r="AO321" i="3"/>
  <c r="AO320" i="3"/>
  <c r="AO319" i="3"/>
  <c r="AO318" i="3"/>
  <c r="AO317" i="3"/>
  <c r="AO316" i="3"/>
  <c r="AO315" i="3"/>
  <c r="AO314" i="3"/>
  <c r="AO313" i="3"/>
  <c r="AO312" i="3"/>
  <c r="AO311" i="3"/>
  <c r="AO310" i="3"/>
  <c r="AO309" i="3"/>
  <c r="AO308" i="3"/>
  <c r="AO307" i="3"/>
  <c r="AO306" i="3"/>
  <c r="AO305" i="3"/>
  <c r="AO304" i="3"/>
  <c r="AO303" i="3"/>
  <c r="AO302" i="3"/>
  <c r="AO301" i="3"/>
  <c r="AO300" i="3"/>
  <c r="AO299" i="3"/>
  <c r="AO298" i="3"/>
  <c r="AO297" i="3"/>
  <c r="AO296" i="3"/>
  <c r="AO295" i="3"/>
  <c r="AO294" i="3"/>
  <c r="AO293" i="3"/>
  <c r="AO292" i="3"/>
  <c r="AO291" i="3"/>
  <c r="AO290" i="3"/>
  <c r="AO289" i="3"/>
  <c r="AO288" i="3"/>
  <c r="AO287" i="3"/>
  <c r="AO286" i="3"/>
  <c r="AO285" i="3"/>
  <c r="AO284" i="3"/>
  <c r="AO283" i="3"/>
  <c r="AO282" i="3"/>
  <c r="AO281" i="3"/>
  <c r="AO280" i="3"/>
  <c r="AO279" i="3"/>
  <c r="AO278" i="3"/>
  <c r="AO277" i="3"/>
  <c r="AO276" i="3"/>
  <c r="AO275" i="3"/>
  <c r="AO274" i="3"/>
  <c r="AO273" i="3"/>
  <c r="AO272" i="3"/>
  <c r="AO271" i="3"/>
  <c r="AO270" i="3"/>
  <c r="AO269" i="3"/>
  <c r="AO268" i="3"/>
  <c r="AO267" i="3"/>
  <c r="AO266" i="3"/>
  <c r="AO265" i="3"/>
  <c r="AO264" i="3"/>
  <c r="AO263" i="3"/>
  <c r="AO262" i="3"/>
  <c r="AO261" i="3"/>
  <c r="AO260" i="3"/>
  <c r="AO259" i="3"/>
  <c r="AO258" i="3"/>
  <c r="AO257" i="3"/>
  <c r="AO256" i="3"/>
  <c r="AO255" i="3"/>
  <c r="AO254" i="3"/>
  <c r="AO253" i="3"/>
  <c r="AO252" i="3"/>
  <c r="AO251" i="3"/>
  <c r="AO250" i="3"/>
  <c r="AO249" i="3"/>
  <c r="AO248" i="3"/>
  <c r="AO247" i="3"/>
  <c r="AO246" i="3"/>
  <c r="AO245" i="3"/>
  <c r="AO244" i="3"/>
  <c r="AO243" i="3"/>
  <c r="AO242" i="3"/>
  <c r="AO241" i="3"/>
  <c r="AO240" i="3"/>
  <c r="AO239" i="3"/>
  <c r="AO238" i="3"/>
  <c r="AO237" i="3"/>
  <c r="AO236" i="3"/>
  <c r="AO235" i="3"/>
  <c r="AO234" i="3"/>
  <c r="AO233" i="3"/>
  <c r="AO232" i="3"/>
  <c r="AO231" i="3"/>
  <c r="AO230" i="3"/>
  <c r="AO229" i="3"/>
  <c r="AO228" i="3"/>
  <c r="AO227" i="3"/>
  <c r="AO226" i="3"/>
  <c r="AO225" i="3"/>
  <c r="AO224" i="3"/>
  <c r="AO223" i="3"/>
  <c r="AO222" i="3"/>
  <c r="AO221" i="3"/>
  <c r="AO220" i="3"/>
  <c r="AO219" i="3"/>
  <c r="AO218" i="3"/>
  <c r="AO217" i="3"/>
  <c r="AO216" i="3"/>
  <c r="AO215" i="3"/>
  <c r="AO214" i="3"/>
  <c r="AO213" i="3"/>
  <c r="AO212" i="3"/>
  <c r="AO211" i="3"/>
  <c r="AO210" i="3"/>
  <c r="AO209" i="3"/>
  <c r="AO208" i="3"/>
  <c r="AO207" i="3"/>
  <c r="AO206" i="3"/>
  <c r="AO205" i="3"/>
  <c r="AO204" i="3"/>
  <c r="AO203" i="3"/>
  <c r="AO202" i="3"/>
  <c r="AO201" i="3"/>
  <c r="AO200" i="3"/>
  <c r="AO199" i="3"/>
  <c r="AO198" i="3"/>
  <c r="AO197" i="3"/>
  <c r="AO196" i="3"/>
  <c r="AO195" i="3"/>
  <c r="AO194" i="3"/>
  <c r="AO193" i="3"/>
  <c r="AO192" i="3"/>
  <c r="AO191" i="3"/>
  <c r="AO190" i="3"/>
  <c r="AO189" i="3"/>
  <c r="AO188" i="3"/>
  <c r="AO187" i="3"/>
  <c r="AO186" i="3"/>
  <c r="AO185" i="3"/>
  <c r="AO184" i="3"/>
  <c r="AO183" i="3"/>
  <c r="AO182" i="3"/>
  <c r="AO181" i="3"/>
  <c r="AO180" i="3"/>
  <c r="AO179" i="3"/>
  <c r="AO178" i="3"/>
  <c r="AO177" i="3"/>
  <c r="AO176" i="3"/>
  <c r="AO175" i="3"/>
  <c r="AO174" i="3"/>
  <c r="AO173" i="3"/>
  <c r="AO172" i="3"/>
  <c r="AO171" i="3"/>
  <c r="AO170" i="3"/>
  <c r="AO169" i="3"/>
  <c r="AO168" i="3"/>
  <c r="AO167" i="3"/>
  <c r="AO166" i="3"/>
  <c r="AO165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50" i="3"/>
  <c r="AO149" i="3"/>
  <c r="AO148" i="3"/>
  <c r="AO147" i="3"/>
  <c r="AO146" i="3"/>
  <c r="AO145" i="3"/>
  <c r="AO144" i="3"/>
  <c r="AO143" i="3"/>
  <c r="AO142" i="3"/>
  <c r="AO141" i="3"/>
  <c r="AO140" i="3"/>
  <c r="AO139" i="3"/>
  <c r="AO138" i="3"/>
  <c r="AO137" i="3"/>
  <c r="AO136" i="3"/>
  <c r="AO135" i="3"/>
  <c r="AO134" i="3"/>
  <c r="AO133" i="3"/>
  <c r="AO132" i="3"/>
  <c r="AO131" i="3"/>
  <c r="AO130" i="3"/>
  <c r="AO129" i="3"/>
  <c r="AO128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113" i="3"/>
  <c r="AO112" i="3"/>
  <c r="AO111" i="3"/>
  <c r="AO110" i="3"/>
  <c r="AO109" i="3"/>
  <c r="AO108" i="3"/>
  <c r="AO107" i="3"/>
  <c r="AO106" i="3"/>
  <c r="AO105" i="3"/>
  <c r="AO104" i="3"/>
  <c r="AO103" i="3"/>
  <c r="AO102" i="3"/>
  <c r="AO101" i="3"/>
  <c r="AO100" i="3"/>
  <c r="AO99" i="3"/>
  <c r="AO98" i="3"/>
  <c r="AO97" i="3"/>
  <c r="AO96" i="3"/>
  <c r="AO95" i="3"/>
  <c r="AO94" i="3"/>
  <c r="AO93" i="3"/>
  <c r="AO92" i="3"/>
  <c r="AO91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76" i="3"/>
  <c r="AO75" i="3"/>
  <c r="AO74" i="3"/>
  <c r="AO73" i="3"/>
  <c r="AO72" i="3"/>
  <c r="AO71" i="3"/>
  <c r="AO70" i="3"/>
  <c r="AO69" i="3"/>
  <c r="AO68" i="3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39" i="3"/>
  <c r="AO38" i="3"/>
  <c r="AO37" i="3"/>
  <c r="AO36" i="3"/>
  <c r="AO35" i="3"/>
  <c r="AO34" i="3"/>
  <c r="AO33" i="3"/>
  <c r="AO32" i="3"/>
  <c r="AO31" i="3"/>
  <c r="AO30" i="3"/>
  <c r="AO29" i="3"/>
  <c r="AO28" i="3"/>
  <c r="AO27" i="3"/>
  <c r="AE3286" i="3"/>
  <c r="AE3285" i="3"/>
  <c r="AE3284" i="3"/>
  <c r="AE3283" i="3"/>
  <c r="AE3282" i="3"/>
  <c r="AE3281" i="3"/>
  <c r="AE3280" i="3"/>
  <c r="AE3279" i="3"/>
  <c r="AE3278" i="3"/>
  <c r="AE3277" i="3"/>
  <c r="AE3276" i="3"/>
  <c r="AE3275" i="3"/>
  <c r="AE3274" i="3"/>
  <c r="AE3273" i="3"/>
  <c r="AE3272" i="3"/>
  <c r="AE3271" i="3"/>
  <c r="AE3270" i="3"/>
  <c r="AE3269" i="3"/>
  <c r="AE3268" i="3"/>
  <c r="AE3267" i="3"/>
  <c r="AE3266" i="3"/>
  <c r="AE3265" i="3"/>
  <c r="AE3264" i="3"/>
  <c r="AE3263" i="3"/>
  <c r="AE3262" i="3"/>
  <c r="AE3261" i="3"/>
  <c r="AE3260" i="3"/>
  <c r="AE3259" i="3"/>
  <c r="AE3258" i="3"/>
  <c r="AE3257" i="3"/>
  <c r="AE3256" i="3"/>
  <c r="AE3255" i="3"/>
  <c r="AE3254" i="3"/>
  <c r="AE3253" i="3"/>
  <c r="AE3252" i="3"/>
  <c r="AE3251" i="3"/>
  <c r="AE3250" i="3"/>
  <c r="AE3249" i="3"/>
  <c r="AE3248" i="3"/>
  <c r="AE3247" i="3"/>
  <c r="AE3246" i="3"/>
  <c r="AE3245" i="3"/>
  <c r="AE3244" i="3"/>
  <c r="AE3243" i="3"/>
  <c r="AE3242" i="3"/>
  <c r="AE3241" i="3"/>
  <c r="AE3240" i="3"/>
  <c r="AE3239" i="3"/>
  <c r="AE3238" i="3"/>
  <c r="AE3237" i="3"/>
  <c r="AE3236" i="3"/>
  <c r="AE3235" i="3"/>
  <c r="AE3234" i="3"/>
  <c r="AE3233" i="3"/>
  <c r="AE3232" i="3"/>
  <c r="AE3231" i="3"/>
  <c r="AE3230" i="3"/>
  <c r="AE3229" i="3"/>
  <c r="AE3228" i="3"/>
  <c r="AE3227" i="3"/>
  <c r="AE3226" i="3"/>
  <c r="AE3225" i="3"/>
  <c r="AE3224" i="3"/>
  <c r="AE3223" i="3"/>
  <c r="AE3222" i="3"/>
  <c r="AE3221" i="3"/>
  <c r="AE3220" i="3"/>
  <c r="AE3219" i="3"/>
  <c r="AE3218" i="3"/>
  <c r="AE3217" i="3"/>
  <c r="AE3216" i="3"/>
  <c r="AE3215" i="3"/>
  <c r="AE3214" i="3"/>
  <c r="AE3213" i="3"/>
  <c r="AE3212" i="3"/>
  <c r="AE3211" i="3"/>
  <c r="AE3210" i="3"/>
  <c r="AE3209" i="3"/>
  <c r="AE3208" i="3"/>
  <c r="AE3207" i="3"/>
  <c r="AE3206" i="3"/>
  <c r="AE3205" i="3"/>
  <c r="AE3204" i="3"/>
  <c r="AE3203" i="3"/>
  <c r="AE3202" i="3"/>
  <c r="AE3201" i="3"/>
  <c r="AE3200" i="3"/>
  <c r="AE3199" i="3"/>
  <c r="AE3198" i="3"/>
  <c r="AE3197" i="3"/>
  <c r="AE3196" i="3"/>
  <c r="AE3195" i="3"/>
  <c r="AE3194" i="3"/>
  <c r="AE3193" i="3"/>
  <c r="AE3192" i="3"/>
  <c r="AE3191" i="3"/>
  <c r="AE3190" i="3"/>
  <c r="AE3189" i="3"/>
  <c r="AE3188" i="3"/>
  <c r="AE3187" i="3"/>
  <c r="AE3186" i="3"/>
  <c r="AE3185" i="3"/>
  <c r="AE3184" i="3"/>
  <c r="AE3183" i="3"/>
  <c r="AE3182" i="3"/>
  <c r="AE3181" i="3"/>
  <c r="AE3180" i="3"/>
  <c r="AE3179" i="3"/>
  <c r="AE3178" i="3"/>
  <c r="AE3177" i="3"/>
  <c r="AE3176" i="3"/>
  <c r="AE3175" i="3"/>
  <c r="AE3174" i="3"/>
  <c r="AE3173" i="3"/>
  <c r="AE3172" i="3"/>
  <c r="AE3171" i="3"/>
  <c r="AE3170" i="3"/>
  <c r="AE3169" i="3"/>
  <c r="AE3168" i="3"/>
  <c r="AE3167" i="3"/>
  <c r="AE3166" i="3"/>
  <c r="AE3165" i="3"/>
  <c r="AE3164" i="3"/>
  <c r="AE3163" i="3"/>
  <c r="AE3162" i="3"/>
  <c r="AE3161" i="3"/>
  <c r="AE3160" i="3"/>
  <c r="AE3159" i="3"/>
  <c r="AE3158" i="3"/>
  <c r="AE3157" i="3"/>
  <c r="AE3156" i="3"/>
  <c r="AE3155" i="3"/>
  <c r="AE3154" i="3"/>
  <c r="AE3153" i="3"/>
  <c r="AE3152" i="3"/>
  <c r="AE3151" i="3"/>
  <c r="AE3150" i="3"/>
  <c r="AE3149" i="3"/>
  <c r="AE3148" i="3"/>
  <c r="AE3147" i="3"/>
  <c r="AE3146" i="3"/>
  <c r="AE3145" i="3"/>
  <c r="AE3144" i="3"/>
  <c r="AE3143" i="3"/>
  <c r="AE3142" i="3"/>
  <c r="AE3141" i="3"/>
  <c r="AE3140" i="3"/>
  <c r="AE3139" i="3"/>
  <c r="AE3138" i="3"/>
  <c r="AE3137" i="3"/>
  <c r="AE3136" i="3"/>
  <c r="AE3135" i="3"/>
  <c r="AE3134" i="3"/>
  <c r="AE3133" i="3"/>
  <c r="AE3132" i="3"/>
  <c r="AE3131" i="3"/>
  <c r="AE3130" i="3"/>
  <c r="AE3129" i="3"/>
  <c r="AE3128" i="3"/>
  <c r="AE3127" i="3"/>
  <c r="AE3126" i="3"/>
  <c r="AE3125" i="3"/>
  <c r="AE3124" i="3"/>
  <c r="AE3123" i="3"/>
  <c r="AE3122" i="3"/>
  <c r="AE3121" i="3"/>
  <c r="AE3120" i="3"/>
  <c r="AE3119" i="3"/>
  <c r="AE3118" i="3"/>
  <c r="AE3117" i="3"/>
  <c r="AE3116" i="3"/>
  <c r="AE3115" i="3"/>
  <c r="AE3114" i="3"/>
  <c r="AE3113" i="3"/>
  <c r="AE3112" i="3"/>
  <c r="AE3111" i="3"/>
  <c r="AE3110" i="3"/>
  <c r="AE3109" i="3"/>
  <c r="AE3108" i="3"/>
  <c r="AE3107" i="3"/>
  <c r="AE3106" i="3"/>
  <c r="AE3105" i="3"/>
  <c r="AE3104" i="3"/>
  <c r="AE3103" i="3"/>
  <c r="AE3102" i="3"/>
  <c r="AE3101" i="3"/>
  <c r="AE3100" i="3"/>
  <c r="AE3099" i="3"/>
  <c r="AE3098" i="3"/>
  <c r="AE3097" i="3"/>
  <c r="AE3096" i="3"/>
  <c r="AE3095" i="3"/>
  <c r="AE3094" i="3"/>
  <c r="AE3093" i="3"/>
  <c r="AE3092" i="3"/>
  <c r="AE3091" i="3"/>
  <c r="AE3090" i="3"/>
  <c r="AE3089" i="3"/>
  <c r="AE3088" i="3"/>
  <c r="AE3087" i="3"/>
  <c r="AE3086" i="3"/>
  <c r="AE3085" i="3"/>
  <c r="AE3084" i="3"/>
  <c r="AE3083" i="3"/>
  <c r="AE3082" i="3"/>
  <c r="AE3081" i="3"/>
  <c r="AE3080" i="3"/>
  <c r="AE3079" i="3"/>
  <c r="AE3078" i="3"/>
  <c r="AE3077" i="3"/>
  <c r="AE3076" i="3"/>
  <c r="AE3075" i="3"/>
  <c r="AE3074" i="3"/>
  <c r="AE3073" i="3"/>
  <c r="AE3072" i="3"/>
  <c r="AE3071" i="3"/>
  <c r="AE3070" i="3"/>
  <c r="AE3069" i="3"/>
  <c r="AE3068" i="3"/>
  <c r="AE3067" i="3"/>
  <c r="AE3066" i="3"/>
  <c r="AE3065" i="3"/>
  <c r="AE3064" i="3"/>
  <c r="AE3063" i="3"/>
  <c r="AE3062" i="3"/>
  <c r="AE3061" i="3"/>
  <c r="AE3060" i="3"/>
  <c r="AE3059" i="3"/>
  <c r="AE3058" i="3"/>
  <c r="AE3057" i="3"/>
  <c r="AE3056" i="3"/>
  <c r="AE3055" i="3"/>
  <c r="AE3054" i="3"/>
  <c r="AE3053" i="3"/>
  <c r="AE3052" i="3"/>
  <c r="AE3051" i="3"/>
  <c r="AE3050" i="3"/>
  <c r="AE3049" i="3"/>
  <c r="AE3048" i="3"/>
  <c r="AE3047" i="3"/>
  <c r="AE3046" i="3"/>
  <c r="AE3045" i="3"/>
  <c r="AE3044" i="3"/>
  <c r="AE3043" i="3"/>
  <c r="AE3042" i="3"/>
  <c r="AE3041" i="3"/>
  <c r="AE3040" i="3"/>
  <c r="AE3039" i="3"/>
  <c r="AE3038" i="3"/>
  <c r="AE3037" i="3"/>
  <c r="AE3036" i="3"/>
  <c r="AE3035" i="3"/>
  <c r="AE3034" i="3"/>
  <c r="AE3033" i="3"/>
  <c r="AE3032" i="3"/>
  <c r="AE3031" i="3"/>
  <c r="AE3030" i="3"/>
  <c r="AE3029" i="3"/>
  <c r="AE3028" i="3"/>
  <c r="AE3027" i="3"/>
  <c r="AE3026" i="3"/>
  <c r="AE3025" i="3"/>
  <c r="AE3024" i="3"/>
  <c r="AE3023" i="3"/>
  <c r="AE3022" i="3"/>
  <c r="AE3021" i="3"/>
  <c r="AE3020" i="3"/>
  <c r="AE3019" i="3"/>
  <c r="AE3018" i="3"/>
  <c r="AE3017" i="3"/>
  <c r="AE3016" i="3"/>
  <c r="AE3015" i="3"/>
  <c r="AE3014" i="3"/>
  <c r="AE3013" i="3"/>
  <c r="AE3012" i="3"/>
  <c r="AE3011" i="3"/>
  <c r="AE3010" i="3"/>
  <c r="AE3009" i="3"/>
  <c r="AE3008" i="3"/>
  <c r="AE3007" i="3"/>
  <c r="AE3006" i="3"/>
  <c r="AE3005" i="3"/>
  <c r="AE3004" i="3"/>
  <c r="AE3003" i="3"/>
  <c r="AE3002" i="3"/>
  <c r="AE3001" i="3"/>
  <c r="AE3000" i="3"/>
  <c r="AE2999" i="3"/>
  <c r="AE2998" i="3"/>
  <c r="AE2997" i="3"/>
  <c r="AE2996" i="3"/>
  <c r="AE2995" i="3"/>
  <c r="AE2994" i="3"/>
  <c r="AE2993" i="3"/>
  <c r="AE2992" i="3"/>
  <c r="AE2991" i="3"/>
  <c r="AE2990" i="3"/>
  <c r="AE2989" i="3"/>
  <c r="AE2988" i="3"/>
  <c r="AE2987" i="3"/>
  <c r="AE2986" i="3"/>
  <c r="AE2985" i="3"/>
  <c r="AE2984" i="3"/>
  <c r="AE2983" i="3"/>
  <c r="AE2982" i="3"/>
  <c r="AE2981" i="3"/>
  <c r="AE2980" i="3"/>
  <c r="AE2979" i="3"/>
  <c r="AE2978" i="3"/>
  <c r="AE2977" i="3"/>
  <c r="AE2976" i="3"/>
  <c r="AE2975" i="3"/>
  <c r="AE2974" i="3"/>
  <c r="AE2973" i="3"/>
  <c r="AE2972" i="3"/>
  <c r="AE2971" i="3"/>
  <c r="AE2970" i="3"/>
  <c r="AE2969" i="3"/>
  <c r="AE2968" i="3"/>
  <c r="AE2967" i="3"/>
  <c r="AE2966" i="3"/>
  <c r="AE2965" i="3"/>
  <c r="AE2964" i="3"/>
  <c r="AE2963" i="3"/>
  <c r="AE2962" i="3"/>
  <c r="AE2961" i="3"/>
  <c r="AE2960" i="3"/>
  <c r="AE2959" i="3"/>
  <c r="AE2958" i="3"/>
  <c r="AE2957" i="3"/>
  <c r="AE2956" i="3"/>
  <c r="AE2955" i="3"/>
  <c r="AE2954" i="3"/>
  <c r="AE2953" i="3"/>
  <c r="AE2952" i="3"/>
  <c r="AE2951" i="3"/>
  <c r="AE2950" i="3"/>
  <c r="AE2949" i="3"/>
  <c r="AE2948" i="3"/>
  <c r="AE2947" i="3"/>
  <c r="AE2946" i="3"/>
  <c r="AE2945" i="3"/>
  <c r="AE2944" i="3"/>
  <c r="AE2943" i="3"/>
  <c r="AE2942" i="3"/>
  <c r="AE2941" i="3"/>
  <c r="AE2940" i="3"/>
  <c r="AE2939" i="3"/>
  <c r="AE2938" i="3"/>
  <c r="AE2937" i="3"/>
  <c r="AE2936" i="3"/>
  <c r="AE2935" i="3"/>
  <c r="AE2934" i="3"/>
  <c r="AE2933" i="3"/>
  <c r="AE2932" i="3"/>
  <c r="AE2931" i="3"/>
  <c r="AE2930" i="3"/>
  <c r="AE2929" i="3"/>
  <c r="AE2928" i="3"/>
  <c r="AE2927" i="3"/>
  <c r="AE2926" i="3"/>
  <c r="AE2925" i="3"/>
  <c r="AE2924" i="3"/>
  <c r="AE2923" i="3"/>
  <c r="AE2922" i="3"/>
  <c r="AE2921" i="3"/>
  <c r="AE2920" i="3"/>
  <c r="AE2919" i="3"/>
  <c r="AE2918" i="3"/>
  <c r="AE2917" i="3"/>
  <c r="AE2916" i="3"/>
  <c r="AE2915" i="3"/>
  <c r="AE2914" i="3"/>
  <c r="AE2913" i="3"/>
  <c r="AE2912" i="3"/>
  <c r="AE2911" i="3"/>
  <c r="AE2910" i="3"/>
  <c r="AE2909" i="3"/>
  <c r="AE2908" i="3"/>
  <c r="AE2907" i="3"/>
  <c r="AE2906" i="3"/>
  <c r="AE2905" i="3"/>
  <c r="AE2904" i="3"/>
  <c r="AE2903" i="3"/>
  <c r="AE2902" i="3"/>
  <c r="AE2901" i="3"/>
  <c r="AE2900" i="3"/>
  <c r="AE2899" i="3"/>
  <c r="AE2898" i="3"/>
  <c r="AE2897" i="3"/>
  <c r="AE2896" i="3"/>
  <c r="AE2895" i="3"/>
  <c r="AE2894" i="3"/>
  <c r="AE2893" i="3"/>
  <c r="AE2892" i="3"/>
  <c r="AE2891" i="3"/>
  <c r="AE2890" i="3"/>
  <c r="AE2889" i="3"/>
  <c r="AE2888" i="3"/>
  <c r="AE2887" i="3"/>
  <c r="AE2886" i="3"/>
  <c r="AE2885" i="3"/>
  <c r="AE2884" i="3"/>
  <c r="AE2883" i="3"/>
  <c r="AE2882" i="3"/>
  <c r="AE2881" i="3"/>
  <c r="AE2880" i="3"/>
  <c r="AE2879" i="3"/>
  <c r="AE2878" i="3"/>
  <c r="AE2877" i="3"/>
  <c r="AE2876" i="3"/>
  <c r="AE2875" i="3"/>
  <c r="AE2874" i="3"/>
  <c r="AE2873" i="3"/>
  <c r="AE2872" i="3"/>
  <c r="AE2871" i="3"/>
  <c r="AE2870" i="3"/>
  <c r="AE2869" i="3"/>
  <c r="AE2868" i="3"/>
  <c r="AE2867" i="3"/>
  <c r="AE2866" i="3"/>
  <c r="AE2865" i="3"/>
  <c r="AE2864" i="3"/>
  <c r="AE2863" i="3"/>
  <c r="AE2862" i="3"/>
  <c r="AE2861" i="3"/>
  <c r="AE2860" i="3"/>
  <c r="AE2859" i="3"/>
  <c r="AE2858" i="3"/>
  <c r="AE2857" i="3"/>
  <c r="AE2856" i="3"/>
  <c r="AE2855" i="3"/>
  <c r="AE2854" i="3"/>
  <c r="AE2853" i="3"/>
  <c r="AE2852" i="3"/>
  <c r="AE2851" i="3"/>
  <c r="AE2850" i="3"/>
  <c r="AE2849" i="3"/>
  <c r="AE2848" i="3"/>
  <c r="AE2847" i="3"/>
  <c r="AE2846" i="3"/>
  <c r="AE2845" i="3"/>
  <c r="AE2844" i="3"/>
  <c r="AE2843" i="3"/>
  <c r="AE2842" i="3"/>
  <c r="AE2841" i="3"/>
  <c r="AE2840" i="3"/>
  <c r="AE2839" i="3"/>
  <c r="AE2838" i="3"/>
  <c r="AE2837" i="3"/>
  <c r="AE2836" i="3"/>
  <c r="AE2835" i="3"/>
  <c r="AE2834" i="3"/>
  <c r="AE2833" i="3"/>
  <c r="AE2832" i="3"/>
  <c r="AE2831" i="3"/>
  <c r="AE2830" i="3"/>
  <c r="AE2829" i="3"/>
  <c r="AE2828" i="3"/>
  <c r="AE2827" i="3"/>
  <c r="AE2826" i="3"/>
  <c r="AE2825" i="3"/>
  <c r="AE2824" i="3"/>
  <c r="AE2823" i="3"/>
  <c r="AE2822" i="3"/>
  <c r="AE2821" i="3"/>
  <c r="AE2820" i="3"/>
  <c r="AE2819" i="3"/>
  <c r="AE2818" i="3"/>
  <c r="AE2817" i="3"/>
  <c r="AE2816" i="3"/>
  <c r="AE2815" i="3"/>
  <c r="AE2814" i="3"/>
  <c r="AE2813" i="3"/>
  <c r="AE2812" i="3"/>
  <c r="AE2811" i="3"/>
  <c r="AE2810" i="3"/>
  <c r="AE2809" i="3"/>
  <c r="AE2808" i="3"/>
  <c r="AE2807" i="3"/>
  <c r="AE2806" i="3"/>
  <c r="AE2805" i="3"/>
  <c r="AE2804" i="3"/>
  <c r="AE2803" i="3"/>
  <c r="AE2802" i="3"/>
  <c r="AE2801" i="3"/>
  <c r="AE2800" i="3"/>
  <c r="AE2799" i="3"/>
  <c r="AE2798" i="3"/>
  <c r="AE2797" i="3"/>
  <c r="AE2796" i="3"/>
  <c r="AE2795" i="3"/>
  <c r="AE2794" i="3"/>
  <c r="AE2793" i="3"/>
  <c r="AE2792" i="3"/>
  <c r="AE2791" i="3"/>
  <c r="AE2790" i="3"/>
  <c r="AE2789" i="3"/>
  <c r="AE2788" i="3"/>
  <c r="AE2787" i="3"/>
  <c r="AE2786" i="3"/>
  <c r="AE2785" i="3"/>
  <c r="AE2784" i="3"/>
  <c r="AE2783" i="3"/>
  <c r="AE2782" i="3"/>
  <c r="AE2781" i="3"/>
  <c r="AE2780" i="3"/>
  <c r="AE2779" i="3"/>
  <c r="AE2778" i="3"/>
  <c r="AE2777" i="3"/>
  <c r="AE2776" i="3"/>
  <c r="AE2775" i="3"/>
  <c r="AE2774" i="3"/>
  <c r="AE2773" i="3"/>
  <c r="AE2772" i="3"/>
  <c r="AE2771" i="3"/>
  <c r="AE2770" i="3"/>
  <c r="AE2769" i="3"/>
  <c r="AE2768" i="3"/>
  <c r="AE2767" i="3"/>
  <c r="AE2766" i="3"/>
  <c r="AE2765" i="3"/>
  <c r="AE2764" i="3"/>
  <c r="AE2763" i="3"/>
  <c r="AE2762" i="3"/>
  <c r="AE2761" i="3"/>
  <c r="AE2760" i="3"/>
  <c r="AE2759" i="3"/>
  <c r="AE2758" i="3"/>
  <c r="AE2757" i="3"/>
  <c r="AE2756" i="3"/>
  <c r="AE2755" i="3"/>
  <c r="AE2754" i="3"/>
  <c r="AE2753" i="3"/>
  <c r="AE2752" i="3"/>
  <c r="AE2751" i="3"/>
  <c r="AE2750" i="3"/>
  <c r="AE2749" i="3"/>
  <c r="AE2748" i="3"/>
  <c r="AE2747" i="3"/>
  <c r="AE2746" i="3"/>
  <c r="AE2745" i="3"/>
  <c r="AE2744" i="3"/>
  <c r="AE2743" i="3"/>
  <c r="AE2742" i="3"/>
  <c r="AE2741" i="3"/>
  <c r="AE2740" i="3"/>
  <c r="AE2739" i="3"/>
  <c r="AE2738" i="3"/>
  <c r="AE2737" i="3"/>
  <c r="AE2736" i="3"/>
  <c r="AE2735" i="3"/>
  <c r="AE2734" i="3"/>
  <c r="AE2733" i="3"/>
  <c r="AE2732" i="3"/>
  <c r="AE2731" i="3"/>
  <c r="AE2730" i="3"/>
  <c r="AE2729" i="3"/>
  <c r="AE2728" i="3"/>
  <c r="AE2727" i="3"/>
  <c r="AE2726" i="3"/>
  <c r="AE2725" i="3"/>
  <c r="AE2724" i="3"/>
  <c r="AE2723" i="3"/>
  <c r="AE2722" i="3"/>
  <c r="AE2721" i="3"/>
  <c r="AE2720" i="3"/>
  <c r="AE2719" i="3"/>
  <c r="AE2718" i="3"/>
  <c r="AE2717" i="3"/>
  <c r="AE2716" i="3"/>
  <c r="AE2715" i="3"/>
  <c r="AE2714" i="3"/>
  <c r="AE2713" i="3"/>
  <c r="AE2712" i="3"/>
  <c r="AE2711" i="3"/>
  <c r="AE2710" i="3"/>
  <c r="AE2709" i="3"/>
  <c r="AE2708" i="3"/>
  <c r="AE2707" i="3"/>
  <c r="AE2706" i="3"/>
  <c r="AE2705" i="3"/>
  <c r="AE2704" i="3"/>
  <c r="AE2703" i="3"/>
  <c r="AE2702" i="3"/>
  <c r="AE2701" i="3"/>
  <c r="AE2700" i="3"/>
  <c r="AE2699" i="3"/>
  <c r="AE2698" i="3"/>
  <c r="AE2697" i="3"/>
  <c r="AE2696" i="3"/>
  <c r="AE2695" i="3"/>
  <c r="AE2694" i="3"/>
  <c r="AE2693" i="3"/>
  <c r="AE2692" i="3"/>
  <c r="AE2691" i="3"/>
  <c r="AE2690" i="3"/>
  <c r="AE2689" i="3"/>
  <c r="AE2688" i="3"/>
  <c r="AE2687" i="3"/>
  <c r="AE2686" i="3"/>
  <c r="AE2685" i="3"/>
  <c r="AE2684" i="3"/>
  <c r="AE2683" i="3"/>
  <c r="AE2682" i="3"/>
  <c r="AE2681" i="3"/>
  <c r="AE2680" i="3"/>
  <c r="AE2679" i="3"/>
  <c r="AE2678" i="3"/>
  <c r="AE2677" i="3"/>
  <c r="AE2676" i="3"/>
  <c r="AE2675" i="3"/>
  <c r="AE2674" i="3"/>
  <c r="AE2673" i="3"/>
  <c r="AE2672" i="3"/>
  <c r="AE2671" i="3"/>
  <c r="AE2670" i="3"/>
  <c r="AE2669" i="3"/>
  <c r="AE2668" i="3"/>
  <c r="AE2667" i="3"/>
  <c r="AE2666" i="3"/>
  <c r="AE2665" i="3"/>
  <c r="AE2664" i="3"/>
  <c r="AE2663" i="3"/>
  <c r="AE2662" i="3"/>
  <c r="AE2661" i="3"/>
  <c r="AE2660" i="3"/>
  <c r="AE2659" i="3"/>
  <c r="AE2658" i="3"/>
  <c r="AE2657" i="3"/>
  <c r="AE2656" i="3"/>
  <c r="AE2655" i="3"/>
  <c r="AE2654" i="3"/>
  <c r="AE2653" i="3"/>
  <c r="AE2652" i="3"/>
  <c r="AE2651" i="3"/>
  <c r="AE2650" i="3"/>
  <c r="AE2649" i="3"/>
  <c r="AE2648" i="3"/>
  <c r="AE2647" i="3"/>
  <c r="AE2646" i="3"/>
  <c r="AE2645" i="3"/>
  <c r="AE2644" i="3"/>
  <c r="AE2643" i="3"/>
  <c r="AE2642" i="3"/>
  <c r="AE2641" i="3"/>
  <c r="AE2640" i="3"/>
  <c r="AE2639" i="3"/>
  <c r="AE2638" i="3"/>
  <c r="AE2637" i="3"/>
  <c r="AE2636" i="3"/>
  <c r="AE2635" i="3"/>
  <c r="AE2634" i="3"/>
  <c r="AE2633" i="3"/>
  <c r="AE2632" i="3"/>
  <c r="AE2631" i="3"/>
  <c r="AE2630" i="3"/>
  <c r="AE2629" i="3"/>
  <c r="AE2628" i="3"/>
  <c r="AE2627" i="3"/>
  <c r="AE2626" i="3"/>
  <c r="AE2625" i="3"/>
  <c r="AE2624" i="3"/>
  <c r="AE2623" i="3"/>
  <c r="AE2622" i="3"/>
  <c r="AE2621" i="3"/>
  <c r="AE2620" i="3"/>
  <c r="AE2619" i="3"/>
  <c r="AE2618" i="3"/>
  <c r="AE2617" i="3"/>
  <c r="AE2616" i="3"/>
  <c r="AE2615" i="3"/>
  <c r="AE2614" i="3"/>
  <c r="AE2613" i="3"/>
  <c r="AE2612" i="3"/>
  <c r="AE2611" i="3"/>
  <c r="AE2610" i="3"/>
  <c r="AE2609" i="3"/>
  <c r="AE2608" i="3"/>
  <c r="AE2607" i="3"/>
  <c r="AE2606" i="3"/>
  <c r="AE2605" i="3"/>
  <c r="AE2604" i="3"/>
  <c r="AE2603" i="3"/>
  <c r="AE2602" i="3"/>
  <c r="AE2601" i="3"/>
  <c r="AE2600" i="3"/>
  <c r="AE2599" i="3"/>
  <c r="AE2598" i="3"/>
  <c r="AE2597" i="3"/>
  <c r="AE2596" i="3"/>
  <c r="AE2595" i="3"/>
  <c r="AE2594" i="3"/>
  <c r="AE2593" i="3"/>
  <c r="AE2592" i="3"/>
  <c r="AE2591" i="3"/>
  <c r="AE2590" i="3"/>
  <c r="AE2589" i="3"/>
  <c r="AE2588" i="3"/>
  <c r="AE2587" i="3"/>
  <c r="AE2586" i="3"/>
  <c r="AE2585" i="3"/>
  <c r="AE2584" i="3"/>
  <c r="AE2583" i="3"/>
  <c r="AE2582" i="3"/>
  <c r="AE2581" i="3"/>
  <c r="AE2580" i="3"/>
  <c r="AE2579" i="3"/>
  <c r="AE2578" i="3"/>
  <c r="AE2577" i="3"/>
  <c r="AE2576" i="3"/>
  <c r="AE2575" i="3"/>
  <c r="AE2574" i="3"/>
  <c r="AE2573" i="3"/>
  <c r="AE2572" i="3"/>
  <c r="AE2571" i="3"/>
  <c r="AE2570" i="3"/>
  <c r="AE2569" i="3"/>
  <c r="AE2568" i="3"/>
  <c r="AE2567" i="3"/>
  <c r="AE2566" i="3"/>
  <c r="AE2565" i="3"/>
  <c r="AE2564" i="3"/>
  <c r="AE2563" i="3"/>
  <c r="AE2562" i="3"/>
  <c r="AE2561" i="3"/>
  <c r="AE2560" i="3"/>
  <c r="AE2559" i="3"/>
  <c r="AE2558" i="3"/>
  <c r="AE2557" i="3"/>
  <c r="AE2556" i="3"/>
  <c r="AE2555" i="3"/>
  <c r="AE2554" i="3"/>
  <c r="AE2553" i="3"/>
  <c r="AE2552" i="3"/>
  <c r="AE2551" i="3"/>
  <c r="AE2550" i="3"/>
  <c r="AE2549" i="3"/>
  <c r="AE2548" i="3"/>
  <c r="AE2547" i="3"/>
  <c r="AE2546" i="3"/>
  <c r="AE2545" i="3"/>
  <c r="AE2544" i="3"/>
  <c r="AE2543" i="3"/>
  <c r="AE2542" i="3"/>
  <c r="AE2541" i="3"/>
  <c r="AE2540" i="3"/>
  <c r="AE2539" i="3"/>
  <c r="AE2538" i="3"/>
  <c r="AE2537" i="3"/>
  <c r="AE2536" i="3"/>
  <c r="AE2535" i="3"/>
  <c r="AE2534" i="3"/>
  <c r="AE2533" i="3"/>
  <c r="AE2532" i="3"/>
  <c r="AE2531" i="3"/>
  <c r="AE2530" i="3"/>
  <c r="AE2529" i="3"/>
  <c r="AE2528" i="3"/>
  <c r="AE2527" i="3"/>
  <c r="AE2526" i="3"/>
  <c r="AE2525" i="3"/>
  <c r="AE2524" i="3"/>
  <c r="AE2523" i="3"/>
  <c r="AE2522" i="3"/>
  <c r="AE2521" i="3"/>
  <c r="AE2520" i="3"/>
  <c r="AE2519" i="3"/>
  <c r="AE2518" i="3"/>
  <c r="AE2517" i="3"/>
  <c r="AE2516" i="3"/>
  <c r="AE2515" i="3"/>
  <c r="AE2514" i="3"/>
  <c r="AE2513" i="3"/>
  <c r="AE2512" i="3"/>
  <c r="AE2511" i="3"/>
  <c r="AE2510" i="3"/>
  <c r="AE2509" i="3"/>
  <c r="AE2508" i="3"/>
  <c r="AE2507" i="3"/>
  <c r="AE2506" i="3"/>
  <c r="AE2505" i="3"/>
  <c r="AE2504" i="3"/>
  <c r="AE2503" i="3"/>
  <c r="AE2502" i="3"/>
  <c r="AE2501" i="3"/>
  <c r="AE2500" i="3"/>
  <c r="AE2499" i="3"/>
  <c r="AE2498" i="3"/>
  <c r="AE2497" i="3"/>
  <c r="AE2496" i="3"/>
  <c r="AE2495" i="3"/>
  <c r="AE2494" i="3"/>
  <c r="AE2493" i="3"/>
  <c r="AE2492" i="3"/>
  <c r="AE2491" i="3"/>
  <c r="AE2490" i="3"/>
  <c r="AE2489" i="3"/>
  <c r="AE2488" i="3"/>
  <c r="AE2487" i="3"/>
  <c r="AE2486" i="3"/>
  <c r="AE2485" i="3"/>
  <c r="AE2484" i="3"/>
  <c r="AE2483" i="3"/>
  <c r="AE2482" i="3"/>
  <c r="AE2481" i="3"/>
  <c r="AE2480" i="3"/>
  <c r="AE2479" i="3"/>
  <c r="AE2478" i="3"/>
  <c r="AE2477" i="3"/>
  <c r="AE2476" i="3"/>
  <c r="AE2475" i="3"/>
  <c r="AE2474" i="3"/>
  <c r="AE2473" i="3"/>
  <c r="AE2472" i="3"/>
  <c r="AE2471" i="3"/>
  <c r="AE2470" i="3"/>
  <c r="AE2469" i="3"/>
  <c r="AE2468" i="3"/>
  <c r="AE2467" i="3"/>
  <c r="AE2466" i="3"/>
  <c r="AE2465" i="3"/>
  <c r="AE2464" i="3"/>
  <c r="AE2463" i="3"/>
  <c r="AE2462" i="3"/>
  <c r="AE2461" i="3"/>
  <c r="AE2460" i="3"/>
  <c r="AE2459" i="3"/>
  <c r="AE2458" i="3"/>
  <c r="AE2457" i="3"/>
  <c r="AE2456" i="3"/>
  <c r="AE2455" i="3"/>
  <c r="AE2454" i="3"/>
  <c r="AE2453" i="3"/>
  <c r="AE2452" i="3"/>
  <c r="AE2451" i="3"/>
  <c r="AE2450" i="3"/>
  <c r="AE2449" i="3"/>
  <c r="AE2448" i="3"/>
  <c r="AE2447" i="3"/>
  <c r="AE2446" i="3"/>
  <c r="AE2445" i="3"/>
  <c r="AE2444" i="3"/>
  <c r="AE2443" i="3"/>
  <c r="AE2442" i="3"/>
  <c r="AE2441" i="3"/>
  <c r="AE2440" i="3"/>
  <c r="AE2439" i="3"/>
  <c r="AE2438" i="3"/>
  <c r="AE2437" i="3"/>
  <c r="AE2436" i="3"/>
  <c r="AE2435" i="3"/>
  <c r="AE2434" i="3"/>
  <c r="AE2433" i="3"/>
  <c r="AE2432" i="3"/>
  <c r="AE2431" i="3"/>
  <c r="AE2430" i="3"/>
  <c r="AE2429" i="3"/>
  <c r="AE2428" i="3"/>
  <c r="AE2427" i="3"/>
  <c r="AE2426" i="3"/>
  <c r="AE2425" i="3"/>
  <c r="AE2424" i="3"/>
  <c r="AE2423" i="3"/>
  <c r="AE2422" i="3"/>
  <c r="AE2421" i="3"/>
  <c r="AE2420" i="3"/>
  <c r="AE2419" i="3"/>
  <c r="AE2418" i="3"/>
  <c r="AE2417" i="3"/>
  <c r="AE2416" i="3"/>
  <c r="AE2415" i="3"/>
  <c r="AE2414" i="3"/>
  <c r="AE2413" i="3"/>
  <c r="AE2412" i="3"/>
  <c r="AE2411" i="3"/>
  <c r="AE2410" i="3"/>
  <c r="AE2409" i="3"/>
  <c r="AE2408" i="3"/>
  <c r="AE2407" i="3"/>
  <c r="AE2406" i="3"/>
  <c r="AE2405" i="3"/>
  <c r="AE2404" i="3"/>
  <c r="AE2403" i="3"/>
  <c r="AE2402" i="3"/>
  <c r="AE2401" i="3"/>
  <c r="AE2400" i="3"/>
  <c r="AE2399" i="3"/>
  <c r="AE2398" i="3"/>
  <c r="AE2397" i="3"/>
  <c r="AE2396" i="3"/>
  <c r="AE2395" i="3"/>
  <c r="AE2394" i="3"/>
  <c r="AE2393" i="3"/>
  <c r="AE2392" i="3"/>
  <c r="AE2391" i="3"/>
  <c r="AE2390" i="3"/>
  <c r="AE2389" i="3"/>
  <c r="AE2388" i="3"/>
  <c r="AE2387" i="3"/>
  <c r="AE2386" i="3"/>
  <c r="AE2385" i="3"/>
  <c r="AE2384" i="3"/>
  <c r="AE2383" i="3"/>
  <c r="AE2382" i="3"/>
  <c r="AE2381" i="3"/>
  <c r="AE2380" i="3"/>
  <c r="AE2379" i="3"/>
  <c r="AE2378" i="3"/>
  <c r="AE2377" i="3"/>
  <c r="AE2376" i="3"/>
  <c r="AE2375" i="3"/>
  <c r="AE2374" i="3"/>
  <c r="AE2373" i="3"/>
  <c r="AE2372" i="3"/>
  <c r="AE2371" i="3"/>
  <c r="AE2370" i="3"/>
  <c r="AE2369" i="3"/>
  <c r="AE2368" i="3"/>
  <c r="AE2367" i="3"/>
  <c r="AE2366" i="3"/>
  <c r="AE2365" i="3"/>
  <c r="AE2364" i="3"/>
  <c r="AE2363" i="3"/>
  <c r="AE2362" i="3"/>
  <c r="AE2361" i="3"/>
  <c r="AE2360" i="3"/>
  <c r="AE2359" i="3"/>
  <c r="AE2358" i="3"/>
  <c r="AE2357" i="3"/>
  <c r="AE2356" i="3"/>
  <c r="AE2355" i="3"/>
  <c r="AE2354" i="3"/>
  <c r="AE2353" i="3"/>
  <c r="AE2352" i="3"/>
  <c r="AE2351" i="3"/>
  <c r="AE2350" i="3"/>
  <c r="AE2349" i="3"/>
  <c r="AE2348" i="3"/>
  <c r="AE2347" i="3"/>
  <c r="AE2346" i="3"/>
  <c r="AE2345" i="3"/>
  <c r="AE2344" i="3"/>
  <c r="AE2343" i="3"/>
  <c r="AE2342" i="3"/>
  <c r="AE2341" i="3"/>
  <c r="AE2340" i="3"/>
  <c r="AE2339" i="3"/>
  <c r="AE2338" i="3"/>
  <c r="AE2337" i="3"/>
  <c r="AE2336" i="3"/>
  <c r="AE2335" i="3"/>
  <c r="AE2334" i="3"/>
  <c r="AE2333" i="3"/>
  <c r="AE2332" i="3"/>
  <c r="AE2331" i="3"/>
  <c r="AE2330" i="3"/>
  <c r="AE2329" i="3"/>
  <c r="AE2328" i="3"/>
  <c r="AE2327" i="3"/>
  <c r="AE2326" i="3"/>
  <c r="AE2325" i="3"/>
  <c r="AE2324" i="3"/>
  <c r="AE2323" i="3"/>
  <c r="AE2322" i="3"/>
  <c r="AE2321" i="3"/>
  <c r="AE2320" i="3"/>
  <c r="AE2319" i="3"/>
  <c r="AE2318" i="3"/>
  <c r="AE2317" i="3"/>
  <c r="AE2316" i="3"/>
  <c r="AE2315" i="3"/>
  <c r="AE2314" i="3"/>
  <c r="AE2313" i="3"/>
  <c r="AE2312" i="3"/>
  <c r="AE2311" i="3"/>
  <c r="AE2310" i="3"/>
  <c r="AE2309" i="3"/>
  <c r="AE2308" i="3"/>
  <c r="AE2307" i="3"/>
  <c r="AE2306" i="3"/>
  <c r="AE2305" i="3"/>
  <c r="AE2304" i="3"/>
  <c r="AE2303" i="3"/>
  <c r="AE2302" i="3"/>
  <c r="AE2301" i="3"/>
  <c r="AE2300" i="3"/>
  <c r="AE2299" i="3"/>
  <c r="AE2298" i="3"/>
  <c r="AE2297" i="3"/>
  <c r="AE2296" i="3"/>
  <c r="AE2295" i="3"/>
  <c r="AE2294" i="3"/>
  <c r="AE2293" i="3"/>
  <c r="AE2292" i="3"/>
  <c r="AE2291" i="3"/>
  <c r="AE2290" i="3"/>
  <c r="AE2289" i="3"/>
  <c r="AE2288" i="3"/>
  <c r="AE2287" i="3"/>
  <c r="AE2286" i="3"/>
  <c r="AE2285" i="3"/>
  <c r="AE2284" i="3"/>
  <c r="AE2283" i="3"/>
  <c r="AE2282" i="3"/>
  <c r="AE2281" i="3"/>
  <c r="AE2280" i="3"/>
  <c r="AE2279" i="3"/>
  <c r="AE2278" i="3"/>
  <c r="AE2277" i="3"/>
  <c r="AE2276" i="3"/>
  <c r="AE2275" i="3"/>
  <c r="AE2274" i="3"/>
  <c r="AE2273" i="3"/>
  <c r="AE2272" i="3"/>
  <c r="AE2271" i="3"/>
  <c r="AE2270" i="3"/>
  <c r="AE2269" i="3"/>
  <c r="AE2268" i="3"/>
  <c r="AE2267" i="3"/>
  <c r="AE2266" i="3"/>
  <c r="AE2265" i="3"/>
  <c r="AE2264" i="3"/>
  <c r="AE2263" i="3"/>
  <c r="AE2262" i="3"/>
  <c r="AE2261" i="3"/>
  <c r="AE2260" i="3"/>
  <c r="AE2259" i="3"/>
  <c r="AE2258" i="3"/>
  <c r="AE2257" i="3"/>
  <c r="AE2256" i="3"/>
  <c r="AE2255" i="3"/>
  <c r="AE2254" i="3"/>
  <c r="AE2253" i="3"/>
  <c r="AE2252" i="3"/>
  <c r="AE2251" i="3"/>
  <c r="AE2250" i="3"/>
  <c r="AE2249" i="3"/>
  <c r="AE2248" i="3"/>
  <c r="AE2247" i="3"/>
  <c r="AE2246" i="3"/>
  <c r="AE2245" i="3"/>
  <c r="AE2244" i="3"/>
  <c r="AE2243" i="3"/>
  <c r="AE2242" i="3"/>
  <c r="AE2241" i="3"/>
  <c r="AE2240" i="3"/>
  <c r="AE2239" i="3"/>
  <c r="AE2238" i="3"/>
  <c r="AE2237" i="3"/>
  <c r="AE2236" i="3"/>
  <c r="AE2235" i="3"/>
  <c r="AE2234" i="3"/>
  <c r="AE2233" i="3"/>
  <c r="AE2232" i="3"/>
  <c r="AE2231" i="3"/>
  <c r="AE2230" i="3"/>
  <c r="AE2229" i="3"/>
  <c r="AE2228" i="3"/>
  <c r="AE2227" i="3"/>
  <c r="AE2226" i="3"/>
  <c r="AE2225" i="3"/>
  <c r="AE2224" i="3"/>
  <c r="AE2223" i="3"/>
  <c r="AE2222" i="3"/>
  <c r="AE2221" i="3"/>
  <c r="AE2220" i="3"/>
  <c r="AE2219" i="3"/>
  <c r="AE2218" i="3"/>
  <c r="AE2217" i="3"/>
  <c r="AE2216" i="3"/>
  <c r="AE2215" i="3"/>
  <c r="AE2214" i="3"/>
  <c r="AE2213" i="3"/>
  <c r="AE2212" i="3"/>
  <c r="AE2211" i="3"/>
  <c r="AE2210" i="3"/>
  <c r="AE2209" i="3"/>
  <c r="AE2208" i="3"/>
  <c r="AE2207" i="3"/>
  <c r="AE2206" i="3"/>
  <c r="AE2205" i="3"/>
  <c r="AE2204" i="3"/>
  <c r="AE2203" i="3"/>
  <c r="AE2202" i="3"/>
  <c r="AE2201" i="3"/>
  <c r="AE2200" i="3"/>
  <c r="AE2199" i="3"/>
  <c r="AE2198" i="3"/>
  <c r="AE2197" i="3"/>
  <c r="AE2196" i="3"/>
  <c r="AE2195" i="3"/>
  <c r="AE2194" i="3"/>
  <c r="AE2193" i="3"/>
  <c r="AE2192" i="3"/>
  <c r="AE2191" i="3"/>
  <c r="AE2190" i="3"/>
  <c r="AE2189" i="3"/>
  <c r="AE2188" i="3"/>
  <c r="AE2187" i="3"/>
  <c r="AE2186" i="3"/>
  <c r="AE2185" i="3"/>
  <c r="AE2184" i="3"/>
  <c r="AE2183" i="3"/>
  <c r="AE2182" i="3"/>
  <c r="AE2181" i="3"/>
  <c r="AE2180" i="3"/>
  <c r="AE2179" i="3"/>
  <c r="AE2178" i="3"/>
  <c r="AE2177" i="3"/>
  <c r="AE2176" i="3"/>
  <c r="AE2175" i="3"/>
  <c r="AE2174" i="3"/>
  <c r="AE2173" i="3"/>
  <c r="AE2172" i="3"/>
  <c r="AE2171" i="3"/>
  <c r="AE2170" i="3"/>
  <c r="AE2169" i="3"/>
  <c r="AE2168" i="3"/>
  <c r="AE2167" i="3"/>
  <c r="AE2166" i="3"/>
  <c r="AE2165" i="3"/>
  <c r="AE2164" i="3"/>
  <c r="AE2163" i="3"/>
  <c r="AE2162" i="3"/>
  <c r="AE2161" i="3"/>
  <c r="AE2160" i="3"/>
  <c r="AE2159" i="3"/>
  <c r="AE2158" i="3"/>
  <c r="AE2157" i="3"/>
  <c r="AE2156" i="3"/>
  <c r="AE2155" i="3"/>
  <c r="AE2154" i="3"/>
  <c r="AE2153" i="3"/>
  <c r="AE2152" i="3"/>
  <c r="AE2151" i="3"/>
  <c r="AE2150" i="3"/>
  <c r="AE2149" i="3"/>
  <c r="AE2148" i="3"/>
  <c r="AE2147" i="3"/>
  <c r="AE2146" i="3"/>
  <c r="AE2145" i="3"/>
  <c r="AE2144" i="3"/>
  <c r="AE2143" i="3"/>
  <c r="AE2142" i="3"/>
  <c r="AE2141" i="3"/>
  <c r="AE2140" i="3"/>
  <c r="AE2139" i="3"/>
  <c r="AE2138" i="3"/>
  <c r="AE2137" i="3"/>
  <c r="AE2136" i="3"/>
  <c r="AE2135" i="3"/>
  <c r="AE2134" i="3"/>
  <c r="AE2133" i="3"/>
  <c r="AE2132" i="3"/>
  <c r="AE2131" i="3"/>
  <c r="AE2130" i="3"/>
  <c r="AE2129" i="3"/>
  <c r="AE2128" i="3"/>
  <c r="AE2127" i="3"/>
  <c r="AE2126" i="3"/>
  <c r="AE2125" i="3"/>
  <c r="AE2124" i="3"/>
  <c r="AE2123" i="3"/>
  <c r="AE2122" i="3"/>
  <c r="AE2121" i="3"/>
  <c r="AE2120" i="3"/>
  <c r="AE2119" i="3"/>
  <c r="AE2118" i="3"/>
  <c r="AE2117" i="3"/>
  <c r="AE2116" i="3"/>
  <c r="AE2115" i="3"/>
  <c r="AE2114" i="3"/>
  <c r="AE2113" i="3"/>
  <c r="AE2112" i="3"/>
  <c r="AE2111" i="3"/>
  <c r="AE2110" i="3"/>
  <c r="AE2109" i="3"/>
  <c r="AE2108" i="3"/>
  <c r="AE2107" i="3"/>
  <c r="AE2106" i="3"/>
  <c r="AE2105" i="3"/>
  <c r="AE2104" i="3"/>
  <c r="AE2103" i="3"/>
  <c r="AE2102" i="3"/>
  <c r="AE2101" i="3"/>
  <c r="AE2100" i="3"/>
  <c r="AE2099" i="3"/>
  <c r="AE2098" i="3"/>
  <c r="AE2097" i="3"/>
  <c r="AE2096" i="3"/>
  <c r="AE2095" i="3"/>
  <c r="AE2094" i="3"/>
  <c r="AE2093" i="3"/>
  <c r="AE2092" i="3"/>
  <c r="AE2091" i="3"/>
  <c r="AE2090" i="3"/>
  <c r="AE2089" i="3"/>
  <c r="AE2088" i="3"/>
  <c r="AE2087" i="3"/>
  <c r="AE2086" i="3"/>
  <c r="AE2085" i="3"/>
  <c r="AE2084" i="3"/>
  <c r="AE2083" i="3"/>
  <c r="AE2082" i="3"/>
  <c r="AE2081" i="3"/>
  <c r="AE2080" i="3"/>
  <c r="AE2079" i="3"/>
  <c r="AE2078" i="3"/>
  <c r="AE2077" i="3"/>
  <c r="AE2076" i="3"/>
  <c r="AE2075" i="3"/>
  <c r="AE2074" i="3"/>
  <c r="AE2073" i="3"/>
  <c r="AE2072" i="3"/>
  <c r="AE2071" i="3"/>
  <c r="AE2070" i="3"/>
  <c r="AE2069" i="3"/>
  <c r="AE2068" i="3"/>
  <c r="AE2067" i="3"/>
  <c r="AE2066" i="3"/>
  <c r="AE2065" i="3"/>
  <c r="AE2064" i="3"/>
  <c r="AE2063" i="3"/>
  <c r="AE2062" i="3"/>
  <c r="AE2061" i="3"/>
  <c r="AE2060" i="3"/>
  <c r="AE2059" i="3"/>
  <c r="AE2058" i="3"/>
  <c r="AE2057" i="3"/>
  <c r="AE2056" i="3"/>
  <c r="AE2055" i="3"/>
  <c r="AE2054" i="3"/>
  <c r="AE2053" i="3"/>
  <c r="AE2052" i="3"/>
  <c r="AE2051" i="3"/>
  <c r="AE2050" i="3"/>
  <c r="AE2049" i="3"/>
  <c r="AE2048" i="3"/>
  <c r="AE2047" i="3"/>
  <c r="AE2046" i="3"/>
  <c r="AE2045" i="3"/>
  <c r="AE2044" i="3"/>
  <c r="AE2043" i="3"/>
  <c r="AE2042" i="3"/>
  <c r="AE2041" i="3"/>
  <c r="AE2040" i="3"/>
  <c r="AE2039" i="3"/>
  <c r="AE2038" i="3"/>
  <c r="AE2037" i="3"/>
  <c r="AE2036" i="3"/>
  <c r="AE2035" i="3"/>
  <c r="AE2034" i="3"/>
  <c r="AE2033" i="3"/>
  <c r="AE2032" i="3"/>
  <c r="AE2031" i="3"/>
  <c r="AE2030" i="3"/>
  <c r="AE2029" i="3"/>
  <c r="AE2028" i="3"/>
  <c r="AE2027" i="3"/>
  <c r="AE2026" i="3"/>
  <c r="AE2025" i="3"/>
  <c r="AE2024" i="3"/>
  <c r="AE2023" i="3"/>
  <c r="AE2022" i="3"/>
  <c r="AE2021" i="3"/>
  <c r="AE2020" i="3"/>
  <c r="AE2019" i="3"/>
  <c r="AE2018" i="3"/>
  <c r="AE2017" i="3"/>
  <c r="AE2016" i="3"/>
  <c r="AE2015" i="3"/>
  <c r="AE2014" i="3"/>
  <c r="AE2013" i="3"/>
  <c r="AE2012" i="3"/>
  <c r="AE2011" i="3"/>
  <c r="AE2010" i="3"/>
  <c r="AE2009" i="3"/>
  <c r="AE2008" i="3"/>
  <c r="AE2007" i="3"/>
  <c r="AE2006" i="3"/>
  <c r="AE2005" i="3"/>
  <c r="AE2004" i="3"/>
  <c r="AE2003" i="3"/>
  <c r="AE2002" i="3"/>
  <c r="AE2001" i="3"/>
  <c r="AE2000" i="3"/>
  <c r="AE1999" i="3"/>
  <c r="AE1998" i="3"/>
  <c r="AE1997" i="3"/>
  <c r="AE1996" i="3"/>
  <c r="AE1995" i="3"/>
  <c r="AE1994" i="3"/>
  <c r="AE1993" i="3"/>
  <c r="AE1992" i="3"/>
  <c r="AE1991" i="3"/>
  <c r="AE1990" i="3"/>
  <c r="AE1989" i="3"/>
  <c r="AE1988" i="3"/>
  <c r="AE1987" i="3"/>
  <c r="AE1986" i="3"/>
  <c r="AE1985" i="3"/>
  <c r="AE1984" i="3"/>
  <c r="AE1983" i="3"/>
  <c r="AE1982" i="3"/>
  <c r="AE1981" i="3"/>
  <c r="AE1980" i="3"/>
  <c r="AE1979" i="3"/>
  <c r="AE1978" i="3"/>
  <c r="AE1977" i="3"/>
  <c r="AE1976" i="3"/>
  <c r="AE1975" i="3"/>
  <c r="AE1974" i="3"/>
  <c r="AE1973" i="3"/>
  <c r="AE1972" i="3"/>
  <c r="AE1971" i="3"/>
  <c r="AE1970" i="3"/>
  <c r="AE1969" i="3"/>
  <c r="AE1968" i="3"/>
  <c r="AE1967" i="3"/>
  <c r="AE1966" i="3"/>
  <c r="AE1965" i="3"/>
  <c r="AE1964" i="3"/>
  <c r="AE1963" i="3"/>
  <c r="AE1962" i="3"/>
  <c r="AE1961" i="3"/>
  <c r="AE1960" i="3"/>
  <c r="AE1959" i="3"/>
  <c r="AE1958" i="3"/>
  <c r="AE1957" i="3"/>
  <c r="AE1956" i="3"/>
  <c r="AE1955" i="3"/>
  <c r="AE1954" i="3"/>
  <c r="AE1953" i="3"/>
  <c r="AE1952" i="3"/>
  <c r="AE1951" i="3"/>
  <c r="AE1950" i="3"/>
  <c r="AE1949" i="3"/>
  <c r="AE1948" i="3"/>
  <c r="AE1947" i="3"/>
  <c r="AE1946" i="3"/>
  <c r="AE1945" i="3"/>
  <c r="AE1944" i="3"/>
  <c r="AE1943" i="3"/>
  <c r="AE1942" i="3"/>
  <c r="AE1941" i="3"/>
  <c r="AE1940" i="3"/>
  <c r="AE1939" i="3"/>
  <c r="AE1938" i="3"/>
  <c r="AE1937" i="3"/>
  <c r="AE1936" i="3"/>
  <c r="AE1935" i="3"/>
  <c r="AE1934" i="3"/>
  <c r="AE1933" i="3"/>
  <c r="AE1932" i="3"/>
  <c r="AE1931" i="3"/>
  <c r="AE1930" i="3"/>
  <c r="AE1929" i="3"/>
  <c r="AE1928" i="3"/>
  <c r="AE1927" i="3"/>
  <c r="AE1926" i="3"/>
  <c r="AE1925" i="3"/>
  <c r="AE1924" i="3"/>
  <c r="AE1923" i="3"/>
  <c r="AE1922" i="3"/>
  <c r="AE1921" i="3"/>
  <c r="AE1920" i="3"/>
  <c r="AE1919" i="3"/>
  <c r="AE1918" i="3"/>
  <c r="AE1917" i="3"/>
  <c r="AE1916" i="3"/>
  <c r="AE1915" i="3"/>
  <c r="AE1914" i="3"/>
  <c r="AE1913" i="3"/>
  <c r="AE1912" i="3"/>
  <c r="AE1911" i="3"/>
  <c r="AE1910" i="3"/>
  <c r="AE1909" i="3"/>
  <c r="AE1908" i="3"/>
  <c r="AE1907" i="3"/>
  <c r="AE1906" i="3"/>
  <c r="AE1905" i="3"/>
  <c r="AE1904" i="3"/>
  <c r="AE1903" i="3"/>
  <c r="AE1902" i="3"/>
  <c r="AE1901" i="3"/>
  <c r="AE1900" i="3"/>
  <c r="AE1899" i="3"/>
  <c r="AE1898" i="3"/>
  <c r="AE1897" i="3"/>
  <c r="AE1896" i="3"/>
  <c r="AE1895" i="3"/>
  <c r="AE1894" i="3"/>
  <c r="AE1893" i="3"/>
  <c r="AE1892" i="3"/>
  <c r="AE1891" i="3"/>
  <c r="AE1890" i="3"/>
  <c r="AE1889" i="3"/>
  <c r="AE1888" i="3"/>
  <c r="AE1887" i="3"/>
  <c r="AE1886" i="3"/>
  <c r="AE1885" i="3"/>
  <c r="AE1884" i="3"/>
  <c r="AE1883" i="3"/>
  <c r="AE1882" i="3"/>
  <c r="AE1881" i="3"/>
  <c r="AE1880" i="3"/>
  <c r="AE1879" i="3"/>
  <c r="AE1878" i="3"/>
  <c r="AE1877" i="3"/>
  <c r="AE1876" i="3"/>
  <c r="AE1875" i="3"/>
  <c r="AE1874" i="3"/>
  <c r="AE1873" i="3"/>
  <c r="AE1872" i="3"/>
  <c r="AE1871" i="3"/>
  <c r="AE1870" i="3"/>
  <c r="AE1869" i="3"/>
  <c r="AE1868" i="3"/>
  <c r="AE1867" i="3"/>
  <c r="AE1866" i="3"/>
  <c r="AE1865" i="3"/>
  <c r="AE1864" i="3"/>
  <c r="AE1863" i="3"/>
  <c r="AE1862" i="3"/>
  <c r="AE1861" i="3"/>
  <c r="AE1860" i="3"/>
  <c r="AE1859" i="3"/>
  <c r="AE1858" i="3"/>
  <c r="AE1857" i="3"/>
  <c r="AE1856" i="3"/>
  <c r="AE1855" i="3"/>
  <c r="AE1854" i="3"/>
  <c r="AE1853" i="3"/>
  <c r="AE1852" i="3"/>
  <c r="AE1851" i="3"/>
  <c r="AE1850" i="3"/>
  <c r="AE1849" i="3"/>
  <c r="AE1848" i="3"/>
  <c r="AE1847" i="3"/>
  <c r="AE1846" i="3"/>
  <c r="AE1845" i="3"/>
  <c r="AE1844" i="3"/>
  <c r="AE1843" i="3"/>
  <c r="AE1842" i="3"/>
  <c r="AE1841" i="3"/>
  <c r="AE1840" i="3"/>
  <c r="AE1839" i="3"/>
  <c r="AE1838" i="3"/>
  <c r="AE1837" i="3"/>
  <c r="AE1836" i="3"/>
  <c r="AE1835" i="3"/>
  <c r="AE1834" i="3"/>
  <c r="AE1833" i="3"/>
  <c r="AE1832" i="3"/>
  <c r="AE1831" i="3"/>
  <c r="AE1830" i="3"/>
  <c r="AE1829" i="3"/>
  <c r="AE1828" i="3"/>
  <c r="AE1827" i="3"/>
  <c r="AE1826" i="3"/>
  <c r="AE1825" i="3"/>
  <c r="AE1824" i="3"/>
  <c r="AE1823" i="3"/>
  <c r="AE1822" i="3"/>
  <c r="AE1821" i="3"/>
  <c r="AE1820" i="3"/>
  <c r="AE1819" i="3"/>
  <c r="AE1818" i="3"/>
  <c r="AE1817" i="3"/>
  <c r="AE1816" i="3"/>
  <c r="AE1815" i="3"/>
  <c r="AE1814" i="3"/>
  <c r="AE1813" i="3"/>
  <c r="AE1812" i="3"/>
  <c r="AE1811" i="3"/>
  <c r="AE1810" i="3"/>
  <c r="AE1809" i="3"/>
  <c r="AE1808" i="3"/>
  <c r="AE1807" i="3"/>
  <c r="AE1806" i="3"/>
  <c r="AE1805" i="3"/>
  <c r="AE1804" i="3"/>
  <c r="AE1803" i="3"/>
  <c r="AE1802" i="3"/>
  <c r="AE1801" i="3"/>
  <c r="AE1800" i="3"/>
  <c r="AE1799" i="3"/>
  <c r="AE1798" i="3"/>
  <c r="AE1797" i="3"/>
  <c r="AE1796" i="3"/>
  <c r="AE1795" i="3"/>
  <c r="AE1794" i="3"/>
  <c r="AE1793" i="3"/>
  <c r="AE1792" i="3"/>
  <c r="AE1791" i="3"/>
  <c r="AE1790" i="3"/>
  <c r="AE1789" i="3"/>
  <c r="AE1788" i="3"/>
  <c r="AE1787" i="3"/>
  <c r="AE1786" i="3"/>
  <c r="AE1785" i="3"/>
  <c r="AE1784" i="3"/>
  <c r="AE1783" i="3"/>
  <c r="AE1782" i="3"/>
  <c r="AE1781" i="3"/>
  <c r="AE1780" i="3"/>
  <c r="AE1779" i="3"/>
  <c r="AE1778" i="3"/>
  <c r="AE1777" i="3"/>
  <c r="AE1776" i="3"/>
  <c r="AE1775" i="3"/>
  <c r="AE1774" i="3"/>
  <c r="AE1773" i="3"/>
  <c r="AE1772" i="3"/>
  <c r="AE1771" i="3"/>
  <c r="AE1770" i="3"/>
  <c r="AE1769" i="3"/>
  <c r="AE1768" i="3"/>
  <c r="AE1767" i="3"/>
  <c r="AE1766" i="3"/>
  <c r="AE1765" i="3"/>
  <c r="AE1764" i="3"/>
  <c r="AE1763" i="3"/>
  <c r="AE1762" i="3"/>
  <c r="AE1761" i="3"/>
  <c r="AE1760" i="3"/>
  <c r="AE1759" i="3"/>
  <c r="AE1758" i="3"/>
  <c r="AE1757" i="3"/>
  <c r="AE1756" i="3"/>
  <c r="AE1755" i="3"/>
  <c r="AE1754" i="3"/>
  <c r="AE1753" i="3"/>
  <c r="AE1752" i="3"/>
  <c r="AE1751" i="3"/>
  <c r="AE1750" i="3"/>
  <c r="AE1749" i="3"/>
  <c r="AE1748" i="3"/>
  <c r="AE1747" i="3"/>
  <c r="AE1746" i="3"/>
  <c r="AE1745" i="3"/>
  <c r="AE1744" i="3"/>
  <c r="AE1743" i="3"/>
  <c r="AE1742" i="3"/>
  <c r="AE1741" i="3"/>
  <c r="AE1740" i="3"/>
  <c r="AE1739" i="3"/>
  <c r="AE1738" i="3"/>
  <c r="AE1737" i="3"/>
  <c r="AE1736" i="3"/>
  <c r="AE1735" i="3"/>
  <c r="AE1734" i="3"/>
  <c r="AE1733" i="3"/>
  <c r="AE1732" i="3"/>
  <c r="AE1731" i="3"/>
  <c r="AE1730" i="3"/>
  <c r="AE1729" i="3"/>
  <c r="AE1728" i="3"/>
  <c r="AE1727" i="3"/>
  <c r="AE1726" i="3"/>
  <c r="AE1725" i="3"/>
  <c r="AE1724" i="3"/>
  <c r="AE1723" i="3"/>
  <c r="AE1722" i="3"/>
  <c r="AE1721" i="3"/>
  <c r="AE1720" i="3"/>
  <c r="AE1719" i="3"/>
  <c r="AE1718" i="3"/>
  <c r="AE1717" i="3"/>
  <c r="AE1716" i="3"/>
  <c r="AE1715" i="3"/>
  <c r="AE1714" i="3"/>
  <c r="AE1713" i="3"/>
  <c r="AE1712" i="3"/>
  <c r="AE1711" i="3"/>
  <c r="AE1710" i="3"/>
  <c r="AE1709" i="3"/>
  <c r="AE1708" i="3"/>
  <c r="AE1707" i="3"/>
  <c r="AE1706" i="3"/>
  <c r="AE1705" i="3"/>
  <c r="AE1704" i="3"/>
  <c r="AE1703" i="3"/>
  <c r="AE1702" i="3"/>
  <c r="AE1701" i="3"/>
  <c r="AE1700" i="3"/>
  <c r="AE1699" i="3"/>
  <c r="AE1698" i="3"/>
  <c r="AE1697" i="3"/>
  <c r="AE1696" i="3"/>
  <c r="AE1695" i="3"/>
  <c r="AE1694" i="3"/>
  <c r="AE1693" i="3"/>
  <c r="AE1692" i="3"/>
  <c r="AE1691" i="3"/>
  <c r="AE1690" i="3"/>
  <c r="AE1689" i="3"/>
  <c r="AE1688" i="3"/>
  <c r="AE1687" i="3"/>
  <c r="AE1686" i="3"/>
  <c r="AE1685" i="3"/>
  <c r="AE1684" i="3"/>
  <c r="AE1683" i="3"/>
  <c r="AE1682" i="3"/>
  <c r="AE1681" i="3"/>
  <c r="AE1680" i="3"/>
  <c r="AE1679" i="3"/>
  <c r="AE1678" i="3"/>
  <c r="AE1677" i="3"/>
  <c r="AE1676" i="3"/>
  <c r="AE1675" i="3"/>
  <c r="AE1674" i="3"/>
  <c r="AE1673" i="3"/>
  <c r="AE1672" i="3"/>
  <c r="AE1671" i="3"/>
  <c r="AE1670" i="3"/>
  <c r="AE1669" i="3"/>
  <c r="AE1668" i="3"/>
  <c r="AE1667" i="3"/>
  <c r="AE1666" i="3"/>
  <c r="AE1665" i="3"/>
  <c r="AE1664" i="3"/>
  <c r="AE1663" i="3"/>
  <c r="AE1662" i="3"/>
  <c r="AE1661" i="3"/>
  <c r="AE1660" i="3"/>
  <c r="AE1659" i="3"/>
  <c r="AE1658" i="3"/>
  <c r="AE1657" i="3"/>
  <c r="AE1656" i="3"/>
  <c r="AE1655" i="3"/>
  <c r="AE1654" i="3"/>
  <c r="AE1653" i="3"/>
  <c r="AE1652" i="3"/>
  <c r="AE1651" i="3"/>
  <c r="AE1650" i="3"/>
  <c r="AE1649" i="3"/>
  <c r="AE1648" i="3"/>
  <c r="AE1647" i="3"/>
  <c r="AE1646" i="3"/>
  <c r="AE1645" i="3"/>
  <c r="AE1644" i="3"/>
  <c r="AE1643" i="3"/>
  <c r="AE1642" i="3"/>
  <c r="AE1641" i="3"/>
  <c r="AE1640" i="3"/>
  <c r="AE1639" i="3"/>
  <c r="AE1638" i="3"/>
  <c r="AE1637" i="3"/>
  <c r="AE1636" i="3"/>
  <c r="AE1635" i="3"/>
  <c r="AE1634" i="3"/>
  <c r="AE1633" i="3"/>
  <c r="AE1632" i="3"/>
  <c r="AE1631" i="3"/>
  <c r="AE1630" i="3"/>
  <c r="AE1629" i="3"/>
  <c r="AE1628" i="3"/>
  <c r="AE1627" i="3"/>
  <c r="AE1626" i="3"/>
  <c r="AE1625" i="3"/>
  <c r="AE1624" i="3"/>
  <c r="AE1623" i="3"/>
  <c r="AE1622" i="3"/>
  <c r="AE1621" i="3"/>
  <c r="AE1620" i="3"/>
  <c r="AE1619" i="3"/>
  <c r="AE1618" i="3"/>
  <c r="AE1617" i="3"/>
  <c r="AE1616" i="3"/>
  <c r="AE1615" i="3"/>
  <c r="AE1614" i="3"/>
  <c r="AE1613" i="3"/>
  <c r="AE1612" i="3"/>
  <c r="AE1611" i="3"/>
  <c r="AE1610" i="3"/>
  <c r="AE1609" i="3"/>
  <c r="AE1608" i="3"/>
  <c r="AE1607" i="3"/>
  <c r="AE1606" i="3"/>
  <c r="AE1605" i="3"/>
  <c r="AE1604" i="3"/>
  <c r="AE1603" i="3"/>
  <c r="AE1602" i="3"/>
  <c r="AE1601" i="3"/>
  <c r="AE1600" i="3"/>
  <c r="AE1599" i="3"/>
  <c r="AE1598" i="3"/>
  <c r="AE1597" i="3"/>
  <c r="AE1596" i="3"/>
  <c r="AE1595" i="3"/>
  <c r="AE1594" i="3"/>
  <c r="AE1593" i="3"/>
  <c r="AE1592" i="3"/>
  <c r="AE1591" i="3"/>
  <c r="AE1590" i="3"/>
  <c r="AE1589" i="3"/>
  <c r="AE1588" i="3"/>
  <c r="AE1587" i="3"/>
  <c r="AE1586" i="3"/>
  <c r="AE1585" i="3"/>
  <c r="AE1584" i="3"/>
  <c r="AE1583" i="3"/>
  <c r="AE1582" i="3"/>
  <c r="AE1581" i="3"/>
  <c r="AE1580" i="3"/>
  <c r="AE1579" i="3"/>
  <c r="AE1578" i="3"/>
  <c r="AE1577" i="3"/>
  <c r="AE1576" i="3"/>
  <c r="AE1575" i="3"/>
  <c r="AE1574" i="3"/>
  <c r="AE1573" i="3"/>
  <c r="AE1572" i="3"/>
  <c r="AE1571" i="3"/>
  <c r="AE1570" i="3"/>
  <c r="AE1569" i="3"/>
  <c r="AE1568" i="3"/>
  <c r="AE1567" i="3"/>
  <c r="AE1566" i="3"/>
  <c r="AE1565" i="3"/>
  <c r="AE1564" i="3"/>
  <c r="AE1563" i="3"/>
  <c r="AE1562" i="3"/>
  <c r="AE1561" i="3"/>
  <c r="AE1560" i="3"/>
  <c r="AE1559" i="3"/>
  <c r="AE1558" i="3"/>
  <c r="AE1557" i="3"/>
  <c r="AE1556" i="3"/>
  <c r="AE1555" i="3"/>
  <c r="AE1554" i="3"/>
  <c r="AE1553" i="3"/>
  <c r="AE1552" i="3"/>
  <c r="AE1551" i="3"/>
  <c r="AE1550" i="3"/>
  <c r="AE1549" i="3"/>
  <c r="AE1548" i="3"/>
  <c r="AE1547" i="3"/>
  <c r="AE1546" i="3"/>
  <c r="AE1545" i="3"/>
  <c r="AE1544" i="3"/>
  <c r="AE1543" i="3"/>
  <c r="AE1542" i="3"/>
  <c r="AE1541" i="3"/>
  <c r="AE1540" i="3"/>
  <c r="AE1539" i="3"/>
  <c r="AE1538" i="3"/>
  <c r="AE1537" i="3"/>
  <c r="AE1536" i="3"/>
  <c r="AE1535" i="3"/>
  <c r="AE1534" i="3"/>
  <c r="AE1533" i="3"/>
  <c r="AE1532" i="3"/>
  <c r="AE1531" i="3"/>
  <c r="AE1530" i="3"/>
  <c r="AE1529" i="3"/>
  <c r="AE1528" i="3"/>
  <c r="AE1527" i="3"/>
  <c r="AE1526" i="3"/>
  <c r="AE1525" i="3"/>
  <c r="AE1524" i="3"/>
  <c r="AE1523" i="3"/>
  <c r="AE1522" i="3"/>
  <c r="AE1521" i="3"/>
  <c r="AE1520" i="3"/>
  <c r="AE1519" i="3"/>
  <c r="AE1518" i="3"/>
  <c r="AE1517" i="3"/>
  <c r="AE1516" i="3"/>
  <c r="AE1515" i="3"/>
  <c r="AE1514" i="3"/>
  <c r="AE1513" i="3"/>
  <c r="AE1512" i="3"/>
  <c r="AE1511" i="3"/>
  <c r="AE1510" i="3"/>
  <c r="AE1509" i="3"/>
  <c r="AE1508" i="3"/>
  <c r="AE1507" i="3"/>
  <c r="AE1506" i="3"/>
  <c r="AE1505" i="3"/>
  <c r="AE1504" i="3"/>
  <c r="AE1503" i="3"/>
  <c r="AE1502" i="3"/>
  <c r="AE1501" i="3"/>
  <c r="AE1500" i="3"/>
  <c r="AE1499" i="3"/>
  <c r="AE1498" i="3"/>
  <c r="AE1497" i="3"/>
  <c r="AE1496" i="3"/>
  <c r="AE1495" i="3"/>
  <c r="AE1494" i="3"/>
  <c r="AE1493" i="3"/>
  <c r="AE1492" i="3"/>
  <c r="AE1491" i="3"/>
  <c r="AE1490" i="3"/>
  <c r="AE1489" i="3"/>
  <c r="AE1488" i="3"/>
  <c r="AE1487" i="3"/>
  <c r="AE1486" i="3"/>
  <c r="AE1485" i="3"/>
  <c r="AE1484" i="3"/>
  <c r="AE1483" i="3"/>
  <c r="AE1482" i="3"/>
  <c r="AE1481" i="3"/>
  <c r="AE1480" i="3"/>
  <c r="AE1479" i="3"/>
  <c r="AE1478" i="3"/>
  <c r="AE1477" i="3"/>
  <c r="AE1476" i="3"/>
  <c r="AE1475" i="3"/>
  <c r="AE1474" i="3"/>
  <c r="AE1473" i="3"/>
  <c r="AE1472" i="3"/>
  <c r="AE1471" i="3"/>
  <c r="AE1470" i="3"/>
  <c r="AE1469" i="3"/>
  <c r="AE1468" i="3"/>
  <c r="AE1467" i="3"/>
  <c r="AE1466" i="3"/>
  <c r="AE1465" i="3"/>
  <c r="AE1464" i="3"/>
  <c r="AE1463" i="3"/>
  <c r="AE1462" i="3"/>
  <c r="AE1461" i="3"/>
  <c r="AE1460" i="3"/>
  <c r="AE1459" i="3"/>
  <c r="AE1458" i="3"/>
  <c r="AE1457" i="3"/>
  <c r="AE1456" i="3"/>
  <c r="AE1455" i="3"/>
  <c r="AE1454" i="3"/>
  <c r="AE1453" i="3"/>
  <c r="AE1452" i="3"/>
  <c r="AE1451" i="3"/>
  <c r="AE1450" i="3"/>
  <c r="AE1449" i="3"/>
  <c r="AE1448" i="3"/>
  <c r="AE1447" i="3"/>
  <c r="AE1446" i="3"/>
  <c r="AE1445" i="3"/>
  <c r="AE1444" i="3"/>
  <c r="AE1443" i="3"/>
  <c r="AE1442" i="3"/>
  <c r="AE1441" i="3"/>
  <c r="AE1440" i="3"/>
  <c r="AE1439" i="3"/>
  <c r="AE1438" i="3"/>
  <c r="AE1437" i="3"/>
  <c r="AE1436" i="3"/>
  <c r="AE1435" i="3"/>
  <c r="AE1434" i="3"/>
  <c r="AE1433" i="3"/>
  <c r="AE1432" i="3"/>
  <c r="AE1431" i="3"/>
  <c r="AE1430" i="3"/>
  <c r="AE1429" i="3"/>
  <c r="AE1428" i="3"/>
  <c r="AE1427" i="3"/>
  <c r="AE1426" i="3"/>
  <c r="AE1425" i="3"/>
  <c r="AE1424" i="3"/>
  <c r="AE1423" i="3"/>
  <c r="AE1422" i="3"/>
  <c r="AE1421" i="3"/>
  <c r="AE1420" i="3"/>
  <c r="AE1419" i="3"/>
  <c r="AE1418" i="3"/>
  <c r="AE1417" i="3"/>
  <c r="AE1416" i="3"/>
  <c r="AE1415" i="3"/>
  <c r="AE1414" i="3"/>
  <c r="AE1413" i="3"/>
  <c r="AE1412" i="3"/>
  <c r="AE1411" i="3"/>
  <c r="AE1410" i="3"/>
  <c r="AE1409" i="3"/>
  <c r="AE1408" i="3"/>
  <c r="AE1407" i="3"/>
  <c r="AE1406" i="3"/>
  <c r="AE1405" i="3"/>
  <c r="AE1404" i="3"/>
  <c r="AE1403" i="3"/>
  <c r="AE1402" i="3"/>
  <c r="AE1401" i="3"/>
  <c r="AE1400" i="3"/>
  <c r="AE1399" i="3"/>
  <c r="AE1398" i="3"/>
  <c r="AE1397" i="3"/>
  <c r="AE1396" i="3"/>
  <c r="AE1395" i="3"/>
  <c r="AE1394" i="3"/>
  <c r="AE1393" i="3"/>
  <c r="AE1392" i="3"/>
  <c r="AE1391" i="3"/>
  <c r="AE1390" i="3"/>
  <c r="AE1389" i="3"/>
  <c r="AE1388" i="3"/>
  <c r="AE1387" i="3"/>
  <c r="AE1386" i="3"/>
  <c r="AE1385" i="3"/>
  <c r="AE1384" i="3"/>
  <c r="AE1383" i="3"/>
  <c r="AE1382" i="3"/>
  <c r="AE1381" i="3"/>
  <c r="AE1380" i="3"/>
  <c r="AE1379" i="3"/>
  <c r="AE1378" i="3"/>
  <c r="AE1377" i="3"/>
  <c r="AE1376" i="3"/>
  <c r="AE1375" i="3"/>
  <c r="AE1374" i="3"/>
  <c r="AE1373" i="3"/>
  <c r="AE1372" i="3"/>
  <c r="AE1371" i="3"/>
  <c r="AE1370" i="3"/>
  <c r="AE1369" i="3"/>
  <c r="AE1368" i="3"/>
  <c r="AE1367" i="3"/>
  <c r="AE1366" i="3"/>
  <c r="AE1365" i="3"/>
  <c r="AE1364" i="3"/>
  <c r="AE1363" i="3"/>
  <c r="AE1362" i="3"/>
  <c r="AE1361" i="3"/>
  <c r="AE1360" i="3"/>
  <c r="AE1359" i="3"/>
  <c r="AE1358" i="3"/>
  <c r="AE1357" i="3"/>
  <c r="AE1356" i="3"/>
  <c r="AE1355" i="3"/>
  <c r="AE1354" i="3"/>
  <c r="AE1353" i="3"/>
  <c r="AE1352" i="3"/>
  <c r="AE1351" i="3"/>
  <c r="AE1350" i="3"/>
  <c r="AE1349" i="3"/>
  <c r="AE1348" i="3"/>
  <c r="AE1347" i="3"/>
  <c r="AE1346" i="3"/>
  <c r="AE1345" i="3"/>
  <c r="AE1344" i="3"/>
  <c r="AE1343" i="3"/>
  <c r="AE1342" i="3"/>
  <c r="AE1341" i="3"/>
  <c r="AE1340" i="3"/>
  <c r="AE1339" i="3"/>
  <c r="AE1338" i="3"/>
  <c r="AE1337" i="3"/>
  <c r="AE1336" i="3"/>
  <c r="AE1335" i="3"/>
  <c r="AE1334" i="3"/>
  <c r="AE1333" i="3"/>
  <c r="AE1332" i="3"/>
  <c r="AE1331" i="3"/>
  <c r="AE1330" i="3"/>
  <c r="AE1329" i="3"/>
  <c r="AE1328" i="3"/>
  <c r="AE1327" i="3"/>
  <c r="AE1326" i="3"/>
  <c r="AE1325" i="3"/>
  <c r="AE1324" i="3"/>
  <c r="AE1323" i="3"/>
  <c r="AE1322" i="3"/>
  <c r="AE1321" i="3"/>
  <c r="AE1320" i="3"/>
  <c r="AE1319" i="3"/>
  <c r="AE1318" i="3"/>
  <c r="AE1317" i="3"/>
  <c r="AE1316" i="3"/>
  <c r="AE1315" i="3"/>
  <c r="AE1314" i="3"/>
  <c r="AE1313" i="3"/>
  <c r="AE1312" i="3"/>
  <c r="AE1311" i="3"/>
  <c r="AE1310" i="3"/>
  <c r="AE1309" i="3"/>
  <c r="AE1308" i="3"/>
  <c r="AE1307" i="3"/>
  <c r="AE1306" i="3"/>
  <c r="AE1305" i="3"/>
  <c r="AE1304" i="3"/>
  <c r="AE1303" i="3"/>
  <c r="AE1302" i="3"/>
  <c r="AE1301" i="3"/>
  <c r="AE1300" i="3"/>
  <c r="AE1299" i="3"/>
  <c r="AE1298" i="3"/>
  <c r="AE1297" i="3"/>
  <c r="AE1296" i="3"/>
  <c r="AE1295" i="3"/>
  <c r="AE1294" i="3"/>
  <c r="AE1293" i="3"/>
  <c r="AE1292" i="3"/>
  <c r="AE1291" i="3"/>
  <c r="AE1290" i="3"/>
  <c r="AE1289" i="3"/>
  <c r="AE1288" i="3"/>
  <c r="AE1287" i="3"/>
  <c r="AE1286" i="3"/>
  <c r="AE1285" i="3"/>
  <c r="AE1284" i="3"/>
  <c r="AE1283" i="3"/>
  <c r="AE1282" i="3"/>
  <c r="AE1281" i="3"/>
  <c r="AE1280" i="3"/>
  <c r="AE1279" i="3"/>
  <c r="AE1278" i="3"/>
  <c r="AE1277" i="3"/>
  <c r="AE1276" i="3"/>
  <c r="AE1275" i="3"/>
  <c r="AE1274" i="3"/>
  <c r="AE1273" i="3"/>
  <c r="AE1272" i="3"/>
  <c r="AE1271" i="3"/>
  <c r="AE1270" i="3"/>
  <c r="AE1269" i="3"/>
  <c r="AE1268" i="3"/>
  <c r="AE1267" i="3"/>
  <c r="AE1266" i="3"/>
  <c r="AE1265" i="3"/>
  <c r="AE1264" i="3"/>
  <c r="AE1263" i="3"/>
  <c r="AE1262" i="3"/>
  <c r="AE1261" i="3"/>
  <c r="AE1260" i="3"/>
  <c r="AE1259" i="3"/>
  <c r="AE1258" i="3"/>
  <c r="AE1257" i="3"/>
  <c r="AE1256" i="3"/>
  <c r="AE1255" i="3"/>
  <c r="AE1254" i="3"/>
  <c r="AE1253" i="3"/>
  <c r="AE1252" i="3"/>
  <c r="AE1251" i="3"/>
  <c r="AE1250" i="3"/>
  <c r="AE1249" i="3"/>
  <c r="AE1248" i="3"/>
  <c r="AE1247" i="3"/>
  <c r="AE1246" i="3"/>
  <c r="AE1245" i="3"/>
  <c r="AE1244" i="3"/>
  <c r="AE1243" i="3"/>
  <c r="AE1242" i="3"/>
  <c r="AE1241" i="3"/>
  <c r="AE1240" i="3"/>
  <c r="AE1239" i="3"/>
  <c r="AE1238" i="3"/>
  <c r="AE1237" i="3"/>
  <c r="AE1236" i="3"/>
  <c r="AE1235" i="3"/>
  <c r="AE1234" i="3"/>
  <c r="AE1233" i="3"/>
  <c r="AE1232" i="3"/>
  <c r="AE1231" i="3"/>
  <c r="AE1230" i="3"/>
  <c r="AE1229" i="3"/>
  <c r="AE1228" i="3"/>
  <c r="AE1227" i="3"/>
  <c r="AE1226" i="3"/>
  <c r="AE1225" i="3"/>
  <c r="AE1224" i="3"/>
  <c r="AE1223" i="3"/>
  <c r="AE1222" i="3"/>
  <c r="AE1221" i="3"/>
  <c r="AE1220" i="3"/>
  <c r="AE1219" i="3"/>
  <c r="AE1218" i="3"/>
  <c r="AE1217" i="3"/>
  <c r="AE1216" i="3"/>
  <c r="AE1215" i="3"/>
  <c r="AE1214" i="3"/>
  <c r="AE1213" i="3"/>
  <c r="AE1212" i="3"/>
  <c r="AE1211" i="3"/>
  <c r="AE1210" i="3"/>
  <c r="AE1209" i="3"/>
  <c r="AE1208" i="3"/>
  <c r="AE1207" i="3"/>
  <c r="AE1206" i="3"/>
  <c r="AE1205" i="3"/>
  <c r="AE1204" i="3"/>
  <c r="AE1203" i="3"/>
  <c r="AE1202" i="3"/>
  <c r="AE1201" i="3"/>
  <c r="AE1200" i="3"/>
  <c r="AE1199" i="3"/>
  <c r="AE1198" i="3"/>
  <c r="AE1197" i="3"/>
  <c r="AE1196" i="3"/>
  <c r="AE1195" i="3"/>
  <c r="AE1194" i="3"/>
  <c r="AE1193" i="3"/>
  <c r="AE1192" i="3"/>
  <c r="AE1191" i="3"/>
  <c r="AE1190" i="3"/>
  <c r="AE1189" i="3"/>
  <c r="AE1188" i="3"/>
  <c r="AE1187" i="3"/>
  <c r="AE1186" i="3"/>
  <c r="AE1185" i="3"/>
  <c r="AE1184" i="3"/>
  <c r="AE1183" i="3"/>
  <c r="AE1182" i="3"/>
  <c r="AE1181" i="3"/>
  <c r="AE1180" i="3"/>
  <c r="AE1179" i="3"/>
  <c r="AE1178" i="3"/>
  <c r="AE1177" i="3"/>
  <c r="AE1176" i="3"/>
  <c r="AE1175" i="3"/>
  <c r="AE1174" i="3"/>
  <c r="AE1173" i="3"/>
  <c r="AE1172" i="3"/>
  <c r="AE1171" i="3"/>
  <c r="AE1170" i="3"/>
  <c r="AE1169" i="3"/>
  <c r="AE1168" i="3"/>
  <c r="AE1167" i="3"/>
  <c r="AE1166" i="3"/>
  <c r="AE1165" i="3"/>
  <c r="AE1164" i="3"/>
  <c r="AE1163" i="3"/>
  <c r="AE1162" i="3"/>
  <c r="AE1161" i="3"/>
  <c r="AE1160" i="3"/>
  <c r="AE1159" i="3"/>
  <c r="AE1158" i="3"/>
  <c r="AE1157" i="3"/>
  <c r="AE1156" i="3"/>
  <c r="AE1155" i="3"/>
  <c r="AE1154" i="3"/>
  <c r="AE1153" i="3"/>
  <c r="AE1152" i="3"/>
  <c r="AE1151" i="3"/>
  <c r="AE1150" i="3"/>
  <c r="AE1149" i="3"/>
  <c r="AE1148" i="3"/>
  <c r="AE1147" i="3"/>
  <c r="AE1146" i="3"/>
  <c r="AE1145" i="3"/>
  <c r="AE1144" i="3"/>
  <c r="AE1143" i="3"/>
  <c r="AE1142" i="3"/>
  <c r="AE1141" i="3"/>
  <c r="AE1140" i="3"/>
  <c r="AE1139" i="3"/>
  <c r="AE1138" i="3"/>
  <c r="AE1137" i="3"/>
  <c r="AE1136" i="3"/>
  <c r="AE1135" i="3"/>
  <c r="AE1134" i="3"/>
  <c r="AE1133" i="3"/>
  <c r="AE1132" i="3"/>
  <c r="AE1131" i="3"/>
  <c r="AE1130" i="3"/>
  <c r="AE1129" i="3"/>
  <c r="AE1128" i="3"/>
  <c r="AE1127" i="3"/>
  <c r="AE1126" i="3"/>
  <c r="AE1125" i="3"/>
  <c r="AE1124" i="3"/>
  <c r="AE1123" i="3"/>
  <c r="AE1122" i="3"/>
  <c r="AE1121" i="3"/>
  <c r="AE1120" i="3"/>
  <c r="AE1119" i="3"/>
  <c r="AE1118" i="3"/>
  <c r="AE1117" i="3"/>
  <c r="AE1116" i="3"/>
  <c r="AE1115" i="3"/>
  <c r="AE1114" i="3"/>
  <c r="AE1113" i="3"/>
  <c r="AE1112" i="3"/>
  <c r="AE1111" i="3"/>
  <c r="AE1110" i="3"/>
  <c r="AE1109" i="3"/>
  <c r="AE1108" i="3"/>
  <c r="AE1107" i="3"/>
  <c r="AE1106" i="3"/>
  <c r="AE1105" i="3"/>
  <c r="AE1104" i="3"/>
  <c r="AE1103" i="3"/>
  <c r="AE1102" i="3"/>
  <c r="AE1101" i="3"/>
  <c r="AE1100" i="3"/>
  <c r="AE1099" i="3"/>
  <c r="AE1098" i="3"/>
  <c r="AE1097" i="3"/>
  <c r="AE1096" i="3"/>
  <c r="AE1095" i="3"/>
  <c r="AE1094" i="3"/>
  <c r="AE1093" i="3"/>
  <c r="AE1092" i="3"/>
  <c r="AE1091" i="3"/>
  <c r="AE1090" i="3"/>
  <c r="AE1089" i="3"/>
  <c r="AE1088" i="3"/>
  <c r="AE1087" i="3"/>
  <c r="AE1086" i="3"/>
  <c r="AE1085" i="3"/>
  <c r="AE1084" i="3"/>
  <c r="AE1083" i="3"/>
  <c r="AE1082" i="3"/>
  <c r="AE1081" i="3"/>
  <c r="AE1080" i="3"/>
  <c r="AE1079" i="3"/>
  <c r="AE1078" i="3"/>
  <c r="AE1077" i="3"/>
  <c r="AE1076" i="3"/>
  <c r="AE1075" i="3"/>
  <c r="AE1074" i="3"/>
  <c r="AE1073" i="3"/>
  <c r="AE1072" i="3"/>
  <c r="AE1071" i="3"/>
  <c r="AE1070" i="3"/>
  <c r="AE1069" i="3"/>
  <c r="AE1068" i="3"/>
  <c r="AE1067" i="3"/>
  <c r="AE1066" i="3"/>
  <c r="AE1065" i="3"/>
  <c r="AE1064" i="3"/>
  <c r="AE1063" i="3"/>
  <c r="AE1062" i="3"/>
  <c r="AE1061" i="3"/>
  <c r="AE1060" i="3"/>
  <c r="AE1059" i="3"/>
  <c r="AE1058" i="3"/>
  <c r="AE1057" i="3"/>
  <c r="AE1056" i="3"/>
  <c r="AE1055" i="3"/>
  <c r="AE1054" i="3"/>
  <c r="AE1053" i="3"/>
  <c r="AE1052" i="3"/>
  <c r="AE1051" i="3"/>
  <c r="AE1050" i="3"/>
  <c r="AE1049" i="3"/>
  <c r="AE1048" i="3"/>
  <c r="AE1047" i="3"/>
  <c r="AE1046" i="3"/>
  <c r="AE1045" i="3"/>
  <c r="AE1044" i="3"/>
  <c r="AE1043" i="3"/>
  <c r="AE1042" i="3"/>
  <c r="AE1041" i="3"/>
  <c r="AE1040" i="3"/>
  <c r="AE1039" i="3"/>
  <c r="AE1038" i="3"/>
  <c r="AE1037" i="3"/>
  <c r="AE1036" i="3"/>
  <c r="AE1035" i="3"/>
  <c r="AE1034" i="3"/>
  <c r="AE1033" i="3"/>
  <c r="AE1032" i="3"/>
  <c r="AE1031" i="3"/>
  <c r="AE1030" i="3"/>
  <c r="AE1029" i="3"/>
  <c r="AE1028" i="3"/>
  <c r="AE1027" i="3"/>
  <c r="AE1026" i="3"/>
  <c r="AE1025" i="3"/>
  <c r="AE1024" i="3"/>
  <c r="AE1023" i="3"/>
  <c r="AE1022" i="3"/>
  <c r="AE1021" i="3"/>
  <c r="AE1020" i="3"/>
  <c r="AE1019" i="3"/>
  <c r="AE1018" i="3"/>
  <c r="AE1017" i="3"/>
  <c r="AE1016" i="3"/>
  <c r="AE1015" i="3"/>
  <c r="AE1014" i="3"/>
  <c r="AE1013" i="3"/>
  <c r="AE1012" i="3"/>
  <c r="AE1011" i="3"/>
  <c r="AE1010" i="3"/>
  <c r="AE1009" i="3"/>
  <c r="AE1008" i="3"/>
  <c r="AE1007" i="3"/>
  <c r="AE1006" i="3"/>
  <c r="AE1005" i="3"/>
  <c r="AE1004" i="3"/>
  <c r="AE1003" i="3"/>
  <c r="AE1002" i="3"/>
  <c r="AE1001" i="3"/>
  <c r="AE1000" i="3"/>
  <c r="AE999" i="3"/>
  <c r="AE998" i="3"/>
  <c r="AE997" i="3"/>
  <c r="AE996" i="3"/>
  <c r="AE995" i="3"/>
  <c r="AE994" i="3"/>
  <c r="AE993" i="3"/>
  <c r="AE992" i="3"/>
  <c r="AE991" i="3"/>
  <c r="AE990" i="3"/>
  <c r="AE989" i="3"/>
  <c r="AE988" i="3"/>
  <c r="AE987" i="3"/>
  <c r="AE986" i="3"/>
  <c r="AE985" i="3"/>
  <c r="AE984" i="3"/>
  <c r="AE983" i="3"/>
  <c r="AE982" i="3"/>
  <c r="AE981" i="3"/>
  <c r="AE980" i="3"/>
  <c r="AE979" i="3"/>
  <c r="AE978" i="3"/>
  <c r="AE977" i="3"/>
  <c r="AE976" i="3"/>
  <c r="AE975" i="3"/>
  <c r="AE974" i="3"/>
  <c r="AE973" i="3"/>
  <c r="AE972" i="3"/>
  <c r="AE971" i="3"/>
  <c r="AE970" i="3"/>
  <c r="AE969" i="3"/>
  <c r="AE968" i="3"/>
  <c r="AE967" i="3"/>
  <c r="AE966" i="3"/>
  <c r="AE965" i="3"/>
  <c r="AE964" i="3"/>
  <c r="AE963" i="3"/>
  <c r="AE962" i="3"/>
  <c r="AE961" i="3"/>
  <c r="AE960" i="3"/>
  <c r="AE959" i="3"/>
  <c r="AE958" i="3"/>
  <c r="AE957" i="3"/>
  <c r="AE956" i="3"/>
  <c r="AE955" i="3"/>
  <c r="AE954" i="3"/>
  <c r="AE953" i="3"/>
  <c r="AE952" i="3"/>
  <c r="AE951" i="3"/>
  <c r="AE950" i="3"/>
  <c r="AE949" i="3"/>
  <c r="AE948" i="3"/>
  <c r="AE947" i="3"/>
  <c r="AE946" i="3"/>
  <c r="AE945" i="3"/>
  <c r="AE944" i="3"/>
  <c r="AE943" i="3"/>
  <c r="AE942" i="3"/>
  <c r="AE941" i="3"/>
  <c r="AE940" i="3"/>
  <c r="AE939" i="3"/>
  <c r="AE938" i="3"/>
  <c r="AE937" i="3"/>
  <c r="AE936" i="3"/>
  <c r="AE935" i="3"/>
  <c r="AE934" i="3"/>
  <c r="AE933" i="3"/>
  <c r="AE932" i="3"/>
  <c r="AE931" i="3"/>
  <c r="AE930" i="3"/>
  <c r="AE929" i="3"/>
  <c r="AE928" i="3"/>
  <c r="AE927" i="3"/>
  <c r="AE926" i="3"/>
  <c r="AE925" i="3"/>
  <c r="AE924" i="3"/>
  <c r="AE923" i="3"/>
  <c r="AE922" i="3"/>
  <c r="AE921" i="3"/>
  <c r="AE920" i="3"/>
  <c r="AE919" i="3"/>
  <c r="AE918" i="3"/>
  <c r="AE917" i="3"/>
  <c r="AE916" i="3"/>
  <c r="AE915" i="3"/>
  <c r="AE914" i="3"/>
  <c r="AE913" i="3"/>
  <c r="AE912" i="3"/>
  <c r="AE911" i="3"/>
  <c r="AE910" i="3"/>
  <c r="AE909" i="3"/>
  <c r="AE908" i="3"/>
  <c r="AE907" i="3"/>
  <c r="AE906" i="3"/>
  <c r="AE905" i="3"/>
  <c r="AE904" i="3"/>
  <c r="AE903" i="3"/>
  <c r="AE902" i="3"/>
  <c r="AE901" i="3"/>
  <c r="AE900" i="3"/>
  <c r="AE899" i="3"/>
  <c r="AE898" i="3"/>
  <c r="AE897" i="3"/>
  <c r="AE896" i="3"/>
  <c r="AE895" i="3"/>
  <c r="AE894" i="3"/>
  <c r="AE893" i="3"/>
  <c r="AE892" i="3"/>
  <c r="AE891" i="3"/>
  <c r="AE890" i="3"/>
  <c r="AE889" i="3"/>
  <c r="AE888" i="3"/>
  <c r="AE887" i="3"/>
  <c r="AE886" i="3"/>
  <c r="AE885" i="3"/>
  <c r="AE884" i="3"/>
  <c r="AE883" i="3"/>
  <c r="AE882" i="3"/>
  <c r="AE881" i="3"/>
  <c r="AE880" i="3"/>
  <c r="AE879" i="3"/>
  <c r="AE878" i="3"/>
  <c r="AE877" i="3"/>
  <c r="AE876" i="3"/>
  <c r="AE875" i="3"/>
  <c r="AE874" i="3"/>
  <c r="AE873" i="3"/>
  <c r="AE872" i="3"/>
  <c r="AE871" i="3"/>
  <c r="AE870" i="3"/>
  <c r="AE869" i="3"/>
  <c r="AE868" i="3"/>
  <c r="AE867" i="3"/>
  <c r="AE866" i="3"/>
  <c r="AE865" i="3"/>
  <c r="AE864" i="3"/>
  <c r="AE863" i="3"/>
  <c r="AE862" i="3"/>
  <c r="AE861" i="3"/>
  <c r="AE860" i="3"/>
  <c r="AE859" i="3"/>
  <c r="AE858" i="3"/>
  <c r="AE857" i="3"/>
  <c r="AE856" i="3"/>
  <c r="AE855" i="3"/>
  <c r="AE854" i="3"/>
  <c r="AE853" i="3"/>
  <c r="AE852" i="3"/>
  <c r="AE851" i="3"/>
  <c r="AE850" i="3"/>
  <c r="AE849" i="3"/>
  <c r="AE848" i="3"/>
  <c r="AE847" i="3"/>
  <c r="AE846" i="3"/>
  <c r="AE845" i="3"/>
  <c r="AE844" i="3"/>
  <c r="AE843" i="3"/>
  <c r="AE842" i="3"/>
  <c r="AE841" i="3"/>
  <c r="AE840" i="3"/>
  <c r="AE839" i="3"/>
  <c r="AE838" i="3"/>
  <c r="AE837" i="3"/>
  <c r="AE836" i="3"/>
  <c r="AE835" i="3"/>
  <c r="AE834" i="3"/>
  <c r="AE833" i="3"/>
  <c r="AE832" i="3"/>
  <c r="AE831" i="3"/>
  <c r="AE830" i="3"/>
  <c r="AE829" i="3"/>
  <c r="AE828" i="3"/>
  <c r="AE827" i="3"/>
  <c r="AE826" i="3"/>
  <c r="AE825" i="3"/>
  <c r="AE824" i="3"/>
  <c r="AE823" i="3"/>
  <c r="AE822" i="3"/>
  <c r="AE821" i="3"/>
  <c r="AE820" i="3"/>
  <c r="AE819" i="3"/>
  <c r="AE818" i="3"/>
  <c r="AE817" i="3"/>
  <c r="AE816" i="3"/>
  <c r="AE815" i="3"/>
  <c r="AE814" i="3"/>
  <c r="AE813" i="3"/>
  <c r="AE812" i="3"/>
  <c r="AE811" i="3"/>
  <c r="AE810" i="3"/>
  <c r="AE809" i="3"/>
  <c r="AE808" i="3"/>
  <c r="AE807" i="3"/>
  <c r="AE806" i="3"/>
  <c r="AE805" i="3"/>
  <c r="AE804" i="3"/>
  <c r="AE803" i="3"/>
  <c r="AE802" i="3"/>
  <c r="AE801" i="3"/>
  <c r="AE800" i="3"/>
  <c r="AE799" i="3"/>
  <c r="AE798" i="3"/>
  <c r="AE797" i="3"/>
  <c r="AE796" i="3"/>
  <c r="AE795" i="3"/>
  <c r="AE794" i="3"/>
  <c r="AE793" i="3"/>
  <c r="AE792" i="3"/>
  <c r="AE791" i="3"/>
  <c r="AE790" i="3"/>
  <c r="AE789" i="3"/>
  <c r="AE788" i="3"/>
  <c r="AE787" i="3"/>
  <c r="AE786" i="3"/>
  <c r="AE785" i="3"/>
  <c r="AE784" i="3"/>
  <c r="AE783" i="3"/>
  <c r="AE782" i="3"/>
  <c r="AE781" i="3"/>
  <c r="AE780" i="3"/>
  <c r="AE779" i="3"/>
  <c r="AE778" i="3"/>
  <c r="AE777" i="3"/>
  <c r="AE776" i="3"/>
  <c r="AE775" i="3"/>
  <c r="AE774" i="3"/>
  <c r="AE773" i="3"/>
  <c r="AE772" i="3"/>
  <c r="AE771" i="3"/>
  <c r="AE770" i="3"/>
  <c r="AE769" i="3"/>
  <c r="AE768" i="3"/>
  <c r="AE767" i="3"/>
  <c r="AE766" i="3"/>
  <c r="AE765" i="3"/>
  <c r="AE764" i="3"/>
  <c r="AE763" i="3"/>
  <c r="AE762" i="3"/>
  <c r="AE761" i="3"/>
  <c r="AE760" i="3"/>
  <c r="AE759" i="3"/>
  <c r="AE758" i="3"/>
  <c r="AE757" i="3"/>
  <c r="AE756" i="3"/>
  <c r="AE755" i="3"/>
  <c r="AE754" i="3"/>
  <c r="AE753" i="3"/>
  <c r="AE752" i="3"/>
  <c r="AE751" i="3"/>
  <c r="AE750" i="3"/>
  <c r="AE749" i="3"/>
  <c r="AE748" i="3"/>
  <c r="AE747" i="3"/>
  <c r="AE746" i="3"/>
  <c r="AE745" i="3"/>
  <c r="AE744" i="3"/>
  <c r="AE743" i="3"/>
  <c r="AE742" i="3"/>
  <c r="AE741" i="3"/>
  <c r="AE740" i="3"/>
  <c r="AE739" i="3"/>
  <c r="AE738" i="3"/>
  <c r="AE737" i="3"/>
  <c r="AE736" i="3"/>
  <c r="AE735" i="3"/>
  <c r="AE734" i="3"/>
  <c r="AE733" i="3"/>
  <c r="AE732" i="3"/>
  <c r="AE731" i="3"/>
  <c r="AE730" i="3"/>
  <c r="AE729" i="3"/>
  <c r="AE728" i="3"/>
  <c r="AE727" i="3"/>
  <c r="AE726" i="3"/>
  <c r="AE725" i="3"/>
  <c r="AE724" i="3"/>
  <c r="AE723" i="3"/>
  <c r="AE722" i="3"/>
  <c r="AE721" i="3"/>
  <c r="AE720" i="3"/>
  <c r="AE719" i="3"/>
  <c r="AE718" i="3"/>
  <c r="AE717" i="3"/>
  <c r="AE716" i="3"/>
  <c r="AE715" i="3"/>
  <c r="AE714" i="3"/>
  <c r="AE713" i="3"/>
  <c r="AE712" i="3"/>
  <c r="AE711" i="3"/>
  <c r="AE710" i="3"/>
  <c r="AE709" i="3"/>
  <c r="AE708" i="3"/>
  <c r="AE707" i="3"/>
  <c r="AE706" i="3"/>
  <c r="AE705" i="3"/>
  <c r="AE704" i="3"/>
  <c r="AE703" i="3"/>
  <c r="AE702" i="3"/>
  <c r="AE701" i="3"/>
  <c r="AE700" i="3"/>
  <c r="AE699" i="3"/>
  <c r="AE698" i="3"/>
  <c r="AE697" i="3"/>
  <c r="AE696" i="3"/>
  <c r="AE695" i="3"/>
  <c r="AE694" i="3"/>
  <c r="AE693" i="3"/>
  <c r="AE692" i="3"/>
  <c r="AE691" i="3"/>
  <c r="AE690" i="3"/>
  <c r="AE689" i="3"/>
  <c r="AE688" i="3"/>
  <c r="AE687" i="3"/>
  <c r="AE686" i="3"/>
  <c r="AE685" i="3"/>
  <c r="AE684" i="3"/>
  <c r="AE683" i="3"/>
  <c r="AE682" i="3"/>
  <c r="AE681" i="3"/>
  <c r="AE680" i="3"/>
  <c r="AE679" i="3"/>
  <c r="AE678" i="3"/>
  <c r="AE677" i="3"/>
  <c r="AE676" i="3"/>
  <c r="AE675" i="3"/>
  <c r="AE674" i="3"/>
  <c r="AE673" i="3"/>
  <c r="AE672" i="3"/>
  <c r="AE671" i="3"/>
  <c r="AE670" i="3"/>
  <c r="AE669" i="3"/>
  <c r="AE668" i="3"/>
  <c r="AE667" i="3"/>
  <c r="AE666" i="3"/>
  <c r="AE665" i="3"/>
  <c r="AE664" i="3"/>
  <c r="AE663" i="3"/>
  <c r="AE662" i="3"/>
  <c r="AE661" i="3"/>
  <c r="AE660" i="3"/>
  <c r="AE659" i="3"/>
  <c r="AE658" i="3"/>
  <c r="AE657" i="3"/>
  <c r="AE656" i="3"/>
  <c r="AE655" i="3"/>
  <c r="AE654" i="3"/>
  <c r="AE653" i="3"/>
  <c r="AE652" i="3"/>
  <c r="AE651" i="3"/>
  <c r="AE650" i="3"/>
  <c r="AE649" i="3"/>
  <c r="AE648" i="3"/>
  <c r="AE647" i="3"/>
  <c r="AE646" i="3"/>
  <c r="AE645" i="3"/>
  <c r="AE644" i="3"/>
  <c r="AE643" i="3"/>
  <c r="AE642" i="3"/>
  <c r="AE641" i="3"/>
  <c r="AE640" i="3"/>
  <c r="AE639" i="3"/>
  <c r="AE638" i="3"/>
  <c r="AE637" i="3"/>
  <c r="AE636" i="3"/>
  <c r="AE635" i="3"/>
  <c r="AE634" i="3"/>
  <c r="AE633" i="3"/>
  <c r="AE632" i="3"/>
  <c r="AE631" i="3"/>
  <c r="AE630" i="3"/>
  <c r="AE629" i="3"/>
  <c r="AE628" i="3"/>
  <c r="AE627" i="3"/>
  <c r="AE626" i="3"/>
  <c r="AE625" i="3"/>
  <c r="AE624" i="3"/>
  <c r="AE623" i="3"/>
  <c r="AE622" i="3"/>
  <c r="AE621" i="3"/>
  <c r="AE620" i="3"/>
  <c r="AE619" i="3"/>
  <c r="AE618" i="3"/>
  <c r="AE617" i="3"/>
  <c r="AE616" i="3"/>
  <c r="AE615" i="3"/>
  <c r="AE614" i="3"/>
  <c r="AE613" i="3"/>
  <c r="AE612" i="3"/>
  <c r="AE611" i="3"/>
  <c r="AE610" i="3"/>
  <c r="AE609" i="3"/>
  <c r="AE608" i="3"/>
  <c r="AE607" i="3"/>
  <c r="AE606" i="3"/>
  <c r="AE605" i="3"/>
  <c r="AE604" i="3"/>
  <c r="AE603" i="3"/>
  <c r="AE602" i="3"/>
  <c r="AE601" i="3"/>
  <c r="AE600" i="3"/>
  <c r="AE599" i="3"/>
  <c r="AE598" i="3"/>
  <c r="AE597" i="3"/>
  <c r="AE596" i="3"/>
  <c r="AE595" i="3"/>
  <c r="AE594" i="3"/>
  <c r="AE593" i="3"/>
  <c r="AE592" i="3"/>
  <c r="AE591" i="3"/>
  <c r="AE590" i="3"/>
  <c r="AE589" i="3"/>
  <c r="AE588" i="3"/>
  <c r="AE587" i="3"/>
  <c r="AE586" i="3"/>
  <c r="AE585" i="3"/>
  <c r="AE584" i="3"/>
  <c r="AE583" i="3"/>
  <c r="AE582" i="3"/>
  <c r="AE581" i="3"/>
  <c r="AE580" i="3"/>
  <c r="AE579" i="3"/>
  <c r="AE578" i="3"/>
  <c r="AE577" i="3"/>
  <c r="AE576" i="3"/>
  <c r="AE575" i="3"/>
  <c r="AE574" i="3"/>
  <c r="AE573" i="3"/>
  <c r="AE572" i="3"/>
  <c r="AE571" i="3"/>
  <c r="AE570" i="3"/>
  <c r="AE569" i="3"/>
  <c r="AE568" i="3"/>
  <c r="AE567" i="3"/>
  <c r="AE566" i="3"/>
  <c r="AE565" i="3"/>
  <c r="AE564" i="3"/>
  <c r="AE563" i="3"/>
  <c r="AE562" i="3"/>
  <c r="AE561" i="3"/>
  <c r="AE560" i="3"/>
  <c r="AE559" i="3"/>
  <c r="AE558" i="3"/>
  <c r="AE557" i="3"/>
  <c r="AE556" i="3"/>
  <c r="AE555" i="3"/>
  <c r="AE554" i="3"/>
  <c r="AE553" i="3"/>
  <c r="AE552" i="3"/>
  <c r="AE551" i="3"/>
  <c r="AE550" i="3"/>
  <c r="AE549" i="3"/>
  <c r="AE548" i="3"/>
  <c r="AE547" i="3"/>
  <c r="AE546" i="3"/>
  <c r="AE545" i="3"/>
  <c r="AE544" i="3"/>
  <c r="AE543" i="3"/>
  <c r="AE542" i="3"/>
  <c r="AE541" i="3"/>
  <c r="AE540" i="3"/>
  <c r="AE539" i="3"/>
  <c r="AE538" i="3"/>
  <c r="AE537" i="3"/>
  <c r="AE536" i="3"/>
  <c r="AE535" i="3"/>
  <c r="AE534" i="3"/>
  <c r="AE533" i="3"/>
  <c r="AE532" i="3"/>
  <c r="AE531" i="3"/>
  <c r="AE530" i="3"/>
  <c r="AE529" i="3"/>
  <c r="AE528" i="3"/>
  <c r="AE527" i="3"/>
  <c r="AE526" i="3"/>
  <c r="AE525" i="3"/>
  <c r="AE524" i="3"/>
  <c r="AE523" i="3"/>
  <c r="AE522" i="3"/>
  <c r="AE521" i="3"/>
  <c r="AE520" i="3"/>
  <c r="AE519" i="3"/>
  <c r="AE518" i="3"/>
  <c r="AE517" i="3"/>
  <c r="AE516" i="3"/>
  <c r="AE515" i="3"/>
  <c r="AE514" i="3"/>
  <c r="AE513" i="3"/>
  <c r="AE512" i="3"/>
  <c r="AE511" i="3"/>
  <c r="AE510" i="3"/>
  <c r="AE509" i="3"/>
  <c r="AE508" i="3"/>
  <c r="AE507" i="3"/>
  <c r="AE506" i="3"/>
  <c r="AE505" i="3"/>
  <c r="AE504" i="3"/>
  <c r="AE503" i="3"/>
  <c r="AE502" i="3"/>
  <c r="AE501" i="3"/>
  <c r="AE500" i="3"/>
  <c r="AE499" i="3"/>
  <c r="AE498" i="3"/>
  <c r="AE497" i="3"/>
  <c r="AE496" i="3"/>
  <c r="AE495" i="3"/>
  <c r="AE494" i="3"/>
  <c r="AE493" i="3"/>
  <c r="AE492" i="3"/>
  <c r="AE491" i="3"/>
  <c r="AE490" i="3"/>
  <c r="AE489" i="3"/>
  <c r="AE488" i="3"/>
  <c r="AE487" i="3"/>
  <c r="AE486" i="3"/>
  <c r="AE485" i="3"/>
  <c r="AE484" i="3"/>
  <c r="AE483" i="3"/>
  <c r="AE482" i="3"/>
  <c r="AE481" i="3"/>
  <c r="AE480" i="3"/>
  <c r="AE479" i="3"/>
  <c r="AE478" i="3"/>
  <c r="AE477" i="3"/>
  <c r="AE476" i="3"/>
  <c r="AE475" i="3"/>
  <c r="AE474" i="3"/>
  <c r="AE473" i="3"/>
  <c r="AE472" i="3"/>
  <c r="AE471" i="3"/>
  <c r="AE470" i="3"/>
  <c r="AE469" i="3"/>
  <c r="AE468" i="3"/>
  <c r="AE467" i="3"/>
  <c r="AE466" i="3"/>
  <c r="AE465" i="3"/>
  <c r="AE464" i="3"/>
  <c r="AE463" i="3"/>
  <c r="AE462" i="3"/>
  <c r="AE461" i="3"/>
  <c r="AE460" i="3"/>
  <c r="AE459" i="3"/>
  <c r="AE458" i="3"/>
  <c r="AE457" i="3"/>
  <c r="AE456" i="3"/>
  <c r="AE455" i="3"/>
  <c r="AE454" i="3"/>
  <c r="AE453" i="3"/>
  <c r="AE452" i="3"/>
  <c r="AE451" i="3"/>
  <c r="AE450" i="3"/>
  <c r="AE449" i="3"/>
  <c r="AE448" i="3"/>
  <c r="AE447" i="3"/>
  <c r="AE446" i="3"/>
  <c r="AE445" i="3"/>
  <c r="AE444" i="3"/>
  <c r="AE443" i="3"/>
  <c r="AE442" i="3"/>
  <c r="AE441" i="3"/>
  <c r="AE440" i="3"/>
  <c r="AE439" i="3"/>
  <c r="AE438" i="3"/>
  <c r="AE437" i="3"/>
  <c r="AE436" i="3"/>
  <c r="AE435" i="3"/>
  <c r="AE434" i="3"/>
  <c r="AE433" i="3"/>
  <c r="AE432" i="3"/>
  <c r="AE431" i="3"/>
  <c r="AE430" i="3"/>
  <c r="AE429" i="3"/>
  <c r="AE428" i="3"/>
  <c r="AE427" i="3"/>
  <c r="AE426" i="3"/>
  <c r="AE425" i="3"/>
  <c r="AE424" i="3"/>
  <c r="AE423" i="3"/>
  <c r="AE422" i="3"/>
  <c r="AE421" i="3"/>
  <c r="AE420" i="3"/>
  <c r="AE419" i="3"/>
  <c r="AE418" i="3"/>
  <c r="AE417" i="3"/>
  <c r="AE416" i="3"/>
  <c r="AE415" i="3"/>
  <c r="AE414" i="3"/>
  <c r="AE413" i="3"/>
  <c r="AE412" i="3"/>
  <c r="AE411" i="3"/>
  <c r="AE410" i="3"/>
  <c r="AE409" i="3"/>
  <c r="AE408" i="3"/>
  <c r="AE407" i="3"/>
  <c r="AE406" i="3"/>
  <c r="AE405" i="3"/>
  <c r="AE404" i="3"/>
  <c r="AE403" i="3"/>
  <c r="AE402" i="3"/>
  <c r="AE401" i="3"/>
  <c r="AE400" i="3"/>
  <c r="AE399" i="3"/>
  <c r="AE398" i="3"/>
  <c r="AE397" i="3"/>
  <c r="AE396" i="3"/>
  <c r="AE395" i="3"/>
  <c r="AE394" i="3"/>
  <c r="AE393" i="3"/>
  <c r="AE392" i="3"/>
  <c r="AE391" i="3"/>
  <c r="AE390" i="3"/>
  <c r="AE389" i="3"/>
  <c r="AE388" i="3"/>
  <c r="AE387" i="3"/>
  <c r="AE386" i="3"/>
  <c r="AE385" i="3"/>
  <c r="AE384" i="3"/>
  <c r="AE383" i="3"/>
  <c r="AE382" i="3"/>
  <c r="AE381" i="3"/>
  <c r="AE380" i="3"/>
  <c r="AE379" i="3"/>
  <c r="AE378" i="3"/>
  <c r="AE377" i="3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50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E203" i="3"/>
  <c r="AE202" i="3"/>
  <c r="AE201" i="3"/>
  <c r="AE200" i="3"/>
  <c r="AE199" i="3"/>
  <c r="AE198" i="3"/>
  <c r="AE197" i="3"/>
  <c r="AE196" i="3"/>
  <c r="AE195" i="3"/>
  <c r="AE194" i="3"/>
  <c r="AE193" i="3"/>
  <c r="AE192" i="3"/>
  <c r="AE191" i="3"/>
  <c r="AE190" i="3"/>
  <c r="AE189" i="3"/>
  <c r="AE188" i="3"/>
  <c r="AE187" i="3"/>
  <c r="AE186" i="3"/>
  <c r="AE185" i="3"/>
  <c r="AE184" i="3"/>
  <c r="AE183" i="3"/>
  <c r="AE182" i="3"/>
  <c r="AE181" i="3"/>
  <c r="AE180" i="3"/>
  <c r="AE179" i="3"/>
  <c r="AE178" i="3"/>
  <c r="AE177" i="3"/>
  <c r="AE176" i="3"/>
  <c r="AE175" i="3"/>
  <c r="AE174" i="3"/>
  <c r="AE173" i="3"/>
  <c r="AE172" i="3"/>
  <c r="AE171" i="3"/>
  <c r="AE170" i="3"/>
  <c r="AE169" i="3"/>
  <c r="AE168" i="3"/>
  <c r="AE167" i="3"/>
  <c r="AE166" i="3"/>
  <c r="AE165" i="3"/>
  <c r="AE164" i="3"/>
  <c r="AE163" i="3"/>
  <c r="AE162" i="3"/>
  <c r="AE161" i="3"/>
  <c r="AE160" i="3"/>
  <c r="AE159" i="3"/>
  <c r="AE158" i="3"/>
  <c r="AE157" i="3"/>
  <c r="AE156" i="3"/>
  <c r="AE155" i="3"/>
  <c r="AE154" i="3"/>
  <c r="AE153" i="3"/>
  <c r="AE152" i="3"/>
  <c r="AE151" i="3"/>
  <c r="AE150" i="3"/>
  <c r="AE149" i="3"/>
  <c r="AE148" i="3"/>
  <c r="AE147" i="3"/>
  <c r="AE146" i="3"/>
  <c r="AE145" i="3"/>
  <c r="AE144" i="3"/>
  <c r="AE143" i="3"/>
  <c r="AE142" i="3"/>
  <c r="AE141" i="3"/>
  <c r="AE140" i="3"/>
  <c r="AE139" i="3"/>
  <c r="AE138" i="3"/>
  <c r="AE137" i="3"/>
  <c r="AE136" i="3"/>
  <c r="AE135" i="3"/>
  <c r="AE134" i="3"/>
  <c r="AE133" i="3"/>
  <c r="AE132" i="3"/>
  <c r="AE131" i="3"/>
  <c r="AE130" i="3"/>
  <c r="AE129" i="3"/>
  <c r="AE128" i="3"/>
  <c r="AE127" i="3"/>
  <c r="AE126" i="3"/>
  <c r="AE125" i="3"/>
  <c r="AE124" i="3"/>
  <c r="AE123" i="3"/>
  <c r="AE122" i="3"/>
  <c r="AE121" i="3"/>
  <c r="AE120" i="3"/>
  <c r="AE119" i="3"/>
  <c r="AE118" i="3"/>
  <c r="AE117" i="3"/>
  <c r="AE116" i="3"/>
  <c r="AE115" i="3"/>
  <c r="AE114" i="3"/>
  <c r="AE113" i="3"/>
  <c r="AE112" i="3"/>
  <c r="AE111" i="3"/>
  <c r="AE110" i="3"/>
  <c r="AE109" i="3"/>
  <c r="AE108" i="3"/>
  <c r="AE107" i="3"/>
  <c r="AE106" i="3"/>
  <c r="AE105" i="3"/>
  <c r="AE104" i="3"/>
  <c r="AE103" i="3"/>
  <c r="AE102" i="3"/>
  <c r="AE101" i="3"/>
  <c r="AE100" i="3"/>
  <c r="AE99" i="3"/>
  <c r="AE98" i="3"/>
  <c r="AE97" i="3"/>
  <c r="AE96" i="3"/>
  <c r="AE95" i="3"/>
  <c r="AE94" i="3"/>
  <c r="AE93" i="3"/>
  <c r="AE92" i="3"/>
  <c r="AE91" i="3"/>
  <c r="AE90" i="3"/>
  <c r="AE89" i="3"/>
  <c r="AE88" i="3"/>
  <c r="AE87" i="3"/>
  <c r="AE86" i="3"/>
  <c r="AE85" i="3"/>
  <c r="AE84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E11" i="1"/>
  <c r="O3" i="4"/>
  <c r="P3" i="4"/>
  <c r="Q3" i="4"/>
  <c r="R3" i="4"/>
  <c r="P12" i="4"/>
  <c r="P8" i="4"/>
  <c r="P4" i="4"/>
  <c r="Q10" i="4"/>
  <c r="Q4" i="4"/>
  <c r="Q17" i="4" s="1"/>
  <c r="R4" i="4"/>
  <c r="R17" i="4" s="1"/>
  <c r="O17" i="4"/>
  <c r="N17" i="4"/>
  <c r="M17" i="4"/>
  <c r="N3" i="4"/>
  <c r="M3" i="4"/>
  <c r="AX188" i="3"/>
  <c r="AW188" i="3"/>
  <c r="AV188" i="3"/>
  <c r="AU188" i="3"/>
  <c r="AX187" i="3"/>
  <c r="AW187" i="3"/>
  <c r="AV187" i="3"/>
  <c r="AU187" i="3"/>
  <c r="AX186" i="3"/>
  <c r="AW186" i="3"/>
  <c r="AV186" i="3"/>
  <c r="AU186" i="3"/>
  <c r="AX185" i="3"/>
  <c r="AW185" i="3"/>
  <c r="AV185" i="3"/>
  <c r="AU185" i="3"/>
  <c r="AX184" i="3"/>
  <c r="AW184" i="3"/>
  <c r="AV184" i="3"/>
  <c r="AU184" i="3"/>
  <c r="AX183" i="3"/>
  <c r="AW183" i="3"/>
  <c r="AV183" i="3"/>
  <c r="AU183" i="3"/>
  <c r="AX182" i="3"/>
  <c r="AW182" i="3"/>
  <c r="AV182" i="3"/>
  <c r="AU182" i="3"/>
  <c r="AX181" i="3"/>
  <c r="AW181" i="3"/>
  <c r="AV181" i="3"/>
  <c r="AU181" i="3"/>
  <c r="AX180" i="3"/>
  <c r="AW180" i="3"/>
  <c r="AV180" i="3"/>
  <c r="AU180" i="3"/>
  <c r="AX179" i="3"/>
  <c r="AW179" i="3"/>
  <c r="AV179" i="3"/>
  <c r="AU179" i="3"/>
  <c r="AX178" i="3"/>
  <c r="AW178" i="3"/>
  <c r="AV178" i="3"/>
  <c r="AU178" i="3"/>
  <c r="AX177" i="3"/>
  <c r="AW177" i="3"/>
  <c r="AV177" i="3"/>
  <c r="AU177" i="3"/>
  <c r="AX176" i="3"/>
  <c r="AW176" i="3"/>
  <c r="AV176" i="3"/>
  <c r="AU176" i="3"/>
  <c r="AX175" i="3"/>
  <c r="AW175" i="3"/>
  <c r="AV175" i="3"/>
  <c r="AU175" i="3"/>
  <c r="AX174" i="3"/>
  <c r="AW174" i="3"/>
  <c r="AV174" i="3"/>
  <c r="AU174" i="3"/>
  <c r="AX173" i="3"/>
  <c r="AW173" i="3"/>
  <c r="AV173" i="3"/>
  <c r="AU173" i="3"/>
  <c r="AX172" i="3"/>
  <c r="AW172" i="3"/>
  <c r="AV172" i="3"/>
  <c r="AU172" i="3"/>
  <c r="AX171" i="3"/>
  <c r="AW171" i="3"/>
  <c r="AV171" i="3"/>
  <c r="AU171" i="3"/>
  <c r="AX170" i="3"/>
  <c r="AW170" i="3"/>
  <c r="AV170" i="3"/>
  <c r="AU170" i="3"/>
  <c r="AX169" i="3"/>
  <c r="AW169" i="3"/>
  <c r="AV169" i="3"/>
  <c r="AU169" i="3"/>
  <c r="AX168" i="3"/>
  <c r="AW168" i="3"/>
  <c r="AV168" i="3"/>
  <c r="AU168" i="3"/>
  <c r="AX167" i="3"/>
  <c r="AW167" i="3"/>
  <c r="AV167" i="3"/>
  <c r="AU167" i="3"/>
  <c r="AX166" i="3"/>
  <c r="AW166" i="3"/>
  <c r="AV166" i="3"/>
  <c r="AU166" i="3"/>
  <c r="AX165" i="3"/>
  <c r="AW165" i="3"/>
  <c r="AV165" i="3"/>
  <c r="AU165" i="3"/>
  <c r="AX164" i="3"/>
  <c r="AW164" i="3"/>
  <c r="AV164" i="3"/>
  <c r="AU164" i="3"/>
  <c r="AX163" i="3"/>
  <c r="AW163" i="3"/>
  <c r="AV163" i="3"/>
  <c r="AU163" i="3"/>
  <c r="AX162" i="3"/>
  <c r="AW162" i="3"/>
  <c r="AV162" i="3"/>
  <c r="AU162" i="3"/>
  <c r="AX161" i="3"/>
  <c r="AW161" i="3"/>
  <c r="AV161" i="3"/>
  <c r="AU161" i="3"/>
  <c r="AX160" i="3"/>
  <c r="AW160" i="3"/>
  <c r="AV160" i="3"/>
  <c r="AU160" i="3"/>
  <c r="AX159" i="3"/>
  <c r="AW159" i="3"/>
  <c r="AV159" i="3"/>
  <c r="AU159" i="3"/>
  <c r="AX158" i="3"/>
  <c r="AW158" i="3"/>
  <c r="AV158" i="3"/>
  <c r="AU158" i="3"/>
  <c r="AX157" i="3"/>
  <c r="AW157" i="3"/>
  <c r="AV157" i="3"/>
  <c r="AU157" i="3"/>
  <c r="AX156" i="3"/>
  <c r="AW156" i="3"/>
  <c r="AV156" i="3"/>
  <c r="AU156" i="3"/>
  <c r="AX155" i="3"/>
  <c r="AW155" i="3"/>
  <c r="AV155" i="3"/>
  <c r="AU155" i="3"/>
  <c r="AX154" i="3"/>
  <c r="AW154" i="3"/>
  <c r="AV154" i="3"/>
  <c r="AU154" i="3"/>
  <c r="AX153" i="3"/>
  <c r="AW153" i="3"/>
  <c r="AV153" i="3"/>
  <c r="AU153" i="3"/>
  <c r="AX152" i="3"/>
  <c r="AW152" i="3"/>
  <c r="AV152" i="3"/>
  <c r="AU152" i="3"/>
  <c r="AX151" i="3"/>
  <c r="AW151" i="3"/>
  <c r="AV151" i="3"/>
  <c r="AU151" i="3"/>
  <c r="AX150" i="3"/>
  <c r="AW150" i="3"/>
  <c r="AV150" i="3"/>
  <c r="AU150" i="3"/>
  <c r="AX149" i="3"/>
  <c r="AW149" i="3"/>
  <c r="AV149" i="3"/>
  <c r="AU149" i="3"/>
  <c r="AX148" i="3"/>
  <c r="AW148" i="3"/>
  <c r="AV148" i="3"/>
  <c r="AU148" i="3"/>
  <c r="AX147" i="3"/>
  <c r="AW147" i="3"/>
  <c r="AV147" i="3"/>
  <c r="AU147" i="3"/>
  <c r="AX146" i="3"/>
  <c r="AW146" i="3"/>
  <c r="AV146" i="3"/>
  <c r="AU146" i="3"/>
  <c r="AX145" i="3"/>
  <c r="AW145" i="3"/>
  <c r="AV145" i="3"/>
  <c r="AU145" i="3"/>
  <c r="AX144" i="3"/>
  <c r="AW144" i="3"/>
  <c r="AV144" i="3"/>
  <c r="AU144" i="3"/>
  <c r="AX143" i="3"/>
  <c r="AW143" i="3"/>
  <c r="AV143" i="3"/>
  <c r="AU143" i="3"/>
  <c r="AX142" i="3"/>
  <c r="AW142" i="3"/>
  <c r="AV142" i="3"/>
  <c r="AU142" i="3"/>
  <c r="AX141" i="3"/>
  <c r="AW141" i="3"/>
  <c r="AV141" i="3"/>
  <c r="AU141" i="3"/>
  <c r="AX140" i="3"/>
  <c r="AW140" i="3"/>
  <c r="AV140" i="3"/>
  <c r="AU140" i="3"/>
  <c r="AX139" i="3"/>
  <c r="AW139" i="3"/>
  <c r="AV139" i="3"/>
  <c r="AU139" i="3"/>
  <c r="AX138" i="3"/>
  <c r="AW138" i="3"/>
  <c r="AV138" i="3"/>
  <c r="AU138" i="3"/>
  <c r="AX137" i="3"/>
  <c r="AW137" i="3"/>
  <c r="AV137" i="3"/>
  <c r="AU137" i="3"/>
  <c r="AX136" i="3"/>
  <c r="AW136" i="3"/>
  <c r="AV136" i="3"/>
  <c r="AU136" i="3"/>
  <c r="AX135" i="3"/>
  <c r="AW135" i="3"/>
  <c r="AV135" i="3"/>
  <c r="AU135" i="3"/>
  <c r="AX134" i="3"/>
  <c r="AW134" i="3"/>
  <c r="AV134" i="3"/>
  <c r="AU134" i="3"/>
  <c r="AX133" i="3"/>
  <c r="AW133" i="3"/>
  <c r="AV133" i="3"/>
  <c r="AU133" i="3"/>
  <c r="AX132" i="3"/>
  <c r="AW132" i="3"/>
  <c r="AV132" i="3"/>
  <c r="AU132" i="3"/>
  <c r="AX131" i="3"/>
  <c r="AW131" i="3"/>
  <c r="AV131" i="3"/>
  <c r="AU131" i="3"/>
  <c r="AX130" i="3"/>
  <c r="AW130" i="3"/>
  <c r="AV130" i="3"/>
  <c r="AU130" i="3"/>
  <c r="AX129" i="3"/>
  <c r="AW129" i="3"/>
  <c r="AV129" i="3"/>
  <c r="AU129" i="3"/>
  <c r="AX128" i="3"/>
  <c r="AW128" i="3"/>
  <c r="AV128" i="3"/>
  <c r="AU128" i="3"/>
  <c r="AX127" i="3"/>
  <c r="AW127" i="3"/>
  <c r="AV127" i="3"/>
  <c r="AU127" i="3"/>
  <c r="AX126" i="3"/>
  <c r="AW126" i="3"/>
  <c r="AV126" i="3"/>
  <c r="AU126" i="3"/>
  <c r="AX125" i="3"/>
  <c r="AW125" i="3"/>
  <c r="AV125" i="3"/>
  <c r="AU125" i="3"/>
  <c r="AX124" i="3"/>
  <c r="AW124" i="3"/>
  <c r="AV124" i="3"/>
  <c r="AU124" i="3"/>
  <c r="AX123" i="3"/>
  <c r="AW123" i="3"/>
  <c r="AV123" i="3"/>
  <c r="AU123" i="3"/>
  <c r="AX122" i="3"/>
  <c r="AW122" i="3"/>
  <c r="AV122" i="3"/>
  <c r="AU122" i="3"/>
  <c r="AX121" i="3"/>
  <c r="AW121" i="3"/>
  <c r="AV121" i="3"/>
  <c r="AU121" i="3"/>
  <c r="AX120" i="3"/>
  <c r="AW120" i="3"/>
  <c r="AV120" i="3"/>
  <c r="AU120" i="3"/>
  <c r="AX119" i="3"/>
  <c r="AW119" i="3"/>
  <c r="AV119" i="3"/>
  <c r="AU119" i="3"/>
  <c r="AX118" i="3"/>
  <c r="AW118" i="3"/>
  <c r="AV118" i="3"/>
  <c r="AU118" i="3"/>
  <c r="AX117" i="3"/>
  <c r="AW117" i="3"/>
  <c r="AV117" i="3"/>
  <c r="AU117" i="3"/>
  <c r="AX116" i="3"/>
  <c r="AW116" i="3"/>
  <c r="AV116" i="3"/>
  <c r="AU116" i="3"/>
  <c r="AX115" i="3"/>
  <c r="AW115" i="3"/>
  <c r="AV115" i="3"/>
  <c r="AU115" i="3"/>
  <c r="AX114" i="3"/>
  <c r="AW114" i="3"/>
  <c r="AV114" i="3"/>
  <c r="AU114" i="3"/>
  <c r="AX113" i="3"/>
  <c r="AW113" i="3"/>
  <c r="AV113" i="3"/>
  <c r="AU113" i="3"/>
  <c r="AX112" i="3"/>
  <c r="AW112" i="3"/>
  <c r="AV112" i="3"/>
  <c r="AU112" i="3"/>
  <c r="AX111" i="3"/>
  <c r="AW111" i="3"/>
  <c r="AV111" i="3"/>
  <c r="AU111" i="3"/>
  <c r="AX110" i="3"/>
  <c r="AW110" i="3"/>
  <c r="AV110" i="3"/>
  <c r="AU110" i="3"/>
  <c r="AX109" i="3"/>
  <c r="AW109" i="3"/>
  <c r="AV109" i="3"/>
  <c r="AU109" i="3"/>
  <c r="AX108" i="3"/>
  <c r="AW108" i="3"/>
  <c r="AV108" i="3"/>
  <c r="AU108" i="3"/>
  <c r="AX107" i="3"/>
  <c r="AW107" i="3"/>
  <c r="AV107" i="3"/>
  <c r="AU107" i="3"/>
  <c r="AX106" i="3"/>
  <c r="AW106" i="3"/>
  <c r="AV106" i="3"/>
  <c r="AU106" i="3"/>
  <c r="AX105" i="3"/>
  <c r="AW105" i="3"/>
  <c r="AV105" i="3"/>
  <c r="AU105" i="3"/>
  <c r="AX104" i="3"/>
  <c r="AW104" i="3"/>
  <c r="AV104" i="3"/>
  <c r="AU104" i="3"/>
  <c r="AX103" i="3"/>
  <c r="AW103" i="3"/>
  <c r="AV103" i="3"/>
  <c r="AU103" i="3"/>
  <c r="AX102" i="3"/>
  <c r="AW102" i="3"/>
  <c r="AV102" i="3"/>
  <c r="AU102" i="3"/>
  <c r="AX101" i="3"/>
  <c r="AW101" i="3"/>
  <c r="AV101" i="3"/>
  <c r="AU101" i="3"/>
  <c r="AX100" i="3"/>
  <c r="AW100" i="3"/>
  <c r="AV100" i="3"/>
  <c r="AU100" i="3"/>
  <c r="AX99" i="3"/>
  <c r="AW99" i="3"/>
  <c r="AV99" i="3"/>
  <c r="AU99" i="3"/>
  <c r="AX98" i="3"/>
  <c r="AW98" i="3"/>
  <c r="AV98" i="3"/>
  <c r="AU98" i="3"/>
  <c r="AX97" i="3"/>
  <c r="AW97" i="3"/>
  <c r="AV97" i="3"/>
  <c r="AU97" i="3"/>
  <c r="AX96" i="3"/>
  <c r="AW96" i="3"/>
  <c r="AV96" i="3"/>
  <c r="AU96" i="3"/>
  <c r="AX95" i="3"/>
  <c r="AW95" i="3"/>
  <c r="AV95" i="3"/>
  <c r="AU95" i="3"/>
  <c r="AX94" i="3"/>
  <c r="AW94" i="3"/>
  <c r="AV94" i="3"/>
  <c r="AU94" i="3"/>
  <c r="AX93" i="3"/>
  <c r="AW93" i="3"/>
  <c r="AV93" i="3"/>
  <c r="AU93" i="3"/>
  <c r="AX92" i="3"/>
  <c r="AW92" i="3"/>
  <c r="AV92" i="3"/>
  <c r="AU92" i="3"/>
  <c r="AX91" i="3"/>
  <c r="AW91" i="3"/>
  <c r="AV91" i="3"/>
  <c r="AU91" i="3"/>
  <c r="AX90" i="3"/>
  <c r="AW90" i="3"/>
  <c r="AV90" i="3"/>
  <c r="AU90" i="3"/>
  <c r="AX89" i="3"/>
  <c r="AW89" i="3"/>
  <c r="AV89" i="3"/>
  <c r="AU89" i="3"/>
  <c r="AX88" i="3"/>
  <c r="AW88" i="3"/>
  <c r="AV88" i="3"/>
  <c r="AU88" i="3"/>
  <c r="AX87" i="3"/>
  <c r="AW87" i="3"/>
  <c r="AV87" i="3"/>
  <c r="AU87" i="3"/>
  <c r="AX86" i="3"/>
  <c r="AW86" i="3"/>
  <c r="AV86" i="3"/>
  <c r="AU86" i="3"/>
  <c r="AX85" i="3"/>
  <c r="AW85" i="3"/>
  <c r="AV85" i="3"/>
  <c r="AU85" i="3"/>
  <c r="AX84" i="3"/>
  <c r="AW84" i="3"/>
  <c r="AV84" i="3"/>
  <c r="AU84" i="3"/>
  <c r="AX83" i="3"/>
  <c r="AW83" i="3"/>
  <c r="AV83" i="3"/>
  <c r="AU83" i="3"/>
  <c r="AX82" i="3"/>
  <c r="AW82" i="3"/>
  <c r="AV82" i="3"/>
  <c r="AU82" i="3"/>
  <c r="AX81" i="3"/>
  <c r="AW81" i="3"/>
  <c r="AV81" i="3"/>
  <c r="AU81" i="3"/>
  <c r="AX80" i="3"/>
  <c r="AW80" i="3"/>
  <c r="AV80" i="3"/>
  <c r="AU80" i="3"/>
  <c r="AX79" i="3"/>
  <c r="AW79" i="3"/>
  <c r="AV79" i="3"/>
  <c r="AU79" i="3"/>
  <c r="AX78" i="3"/>
  <c r="AW78" i="3"/>
  <c r="AV78" i="3"/>
  <c r="AU78" i="3"/>
  <c r="AX77" i="3"/>
  <c r="AW77" i="3"/>
  <c r="AV77" i="3"/>
  <c r="AU77" i="3"/>
  <c r="AX76" i="3"/>
  <c r="AW76" i="3"/>
  <c r="AV76" i="3"/>
  <c r="AU76" i="3"/>
  <c r="AX75" i="3"/>
  <c r="AW75" i="3"/>
  <c r="AV75" i="3"/>
  <c r="AU75" i="3"/>
  <c r="AX74" i="3"/>
  <c r="AW74" i="3"/>
  <c r="AV74" i="3"/>
  <c r="AU74" i="3"/>
  <c r="AX73" i="3"/>
  <c r="AW73" i="3"/>
  <c r="AV73" i="3"/>
  <c r="AU73" i="3"/>
  <c r="AX72" i="3"/>
  <c r="AW72" i="3"/>
  <c r="AV72" i="3"/>
  <c r="AU72" i="3"/>
  <c r="AX71" i="3"/>
  <c r="AW71" i="3"/>
  <c r="AV71" i="3"/>
  <c r="AU71" i="3"/>
  <c r="AX70" i="3"/>
  <c r="AW70" i="3"/>
  <c r="AV70" i="3"/>
  <c r="AU70" i="3"/>
  <c r="AX69" i="3"/>
  <c r="AW69" i="3"/>
  <c r="AV69" i="3"/>
  <c r="AU69" i="3"/>
  <c r="AX68" i="3"/>
  <c r="AW68" i="3"/>
  <c r="AV68" i="3"/>
  <c r="AU68" i="3"/>
  <c r="AX67" i="3"/>
  <c r="AW67" i="3"/>
  <c r="AV67" i="3"/>
  <c r="AU67" i="3"/>
  <c r="AX66" i="3"/>
  <c r="AW66" i="3"/>
  <c r="AV66" i="3"/>
  <c r="AU66" i="3"/>
  <c r="AX65" i="3"/>
  <c r="AW65" i="3"/>
  <c r="AV65" i="3"/>
  <c r="AU65" i="3"/>
  <c r="AX64" i="3"/>
  <c r="AW64" i="3"/>
  <c r="AV64" i="3"/>
  <c r="AU64" i="3"/>
  <c r="AX63" i="3"/>
  <c r="AW63" i="3"/>
  <c r="AV63" i="3"/>
  <c r="AU63" i="3"/>
  <c r="AX62" i="3"/>
  <c r="AW62" i="3"/>
  <c r="AV62" i="3"/>
  <c r="AU62" i="3"/>
  <c r="AX61" i="3"/>
  <c r="AW61" i="3"/>
  <c r="AV61" i="3"/>
  <c r="AU61" i="3"/>
  <c r="AX60" i="3"/>
  <c r="AW60" i="3"/>
  <c r="AV60" i="3"/>
  <c r="AU60" i="3"/>
  <c r="AX59" i="3"/>
  <c r="AW59" i="3"/>
  <c r="AV59" i="3"/>
  <c r="AU59" i="3"/>
  <c r="AX58" i="3"/>
  <c r="AW58" i="3"/>
  <c r="AV58" i="3"/>
  <c r="AU58" i="3"/>
  <c r="AX57" i="3"/>
  <c r="AW57" i="3"/>
  <c r="AV57" i="3"/>
  <c r="AU57" i="3"/>
  <c r="AX56" i="3"/>
  <c r="AW56" i="3"/>
  <c r="AV56" i="3"/>
  <c r="AU56" i="3"/>
  <c r="AX55" i="3"/>
  <c r="AW55" i="3"/>
  <c r="AV55" i="3"/>
  <c r="AU55" i="3"/>
  <c r="AX54" i="3"/>
  <c r="AW54" i="3"/>
  <c r="AV54" i="3"/>
  <c r="AU54" i="3"/>
  <c r="AX53" i="3"/>
  <c r="AW53" i="3"/>
  <c r="AV53" i="3"/>
  <c r="AU53" i="3"/>
  <c r="AX52" i="3"/>
  <c r="AW52" i="3"/>
  <c r="AV52" i="3"/>
  <c r="AU52" i="3"/>
  <c r="AX51" i="3"/>
  <c r="AW51" i="3"/>
  <c r="AV51" i="3"/>
  <c r="AU51" i="3"/>
  <c r="AX50" i="3"/>
  <c r="AW50" i="3"/>
  <c r="AV50" i="3"/>
  <c r="AU50" i="3"/>
  <c r="AX49" i="3"/>
  <c r="AW49" i="3"/>
  <c r="AV49" i="3"/>
  <c r="AU49" i="3"/>
  <c r="AX48" i="3"/>
  <c r="AW48" i="3"/>
  <c r="AV48" i="3"/>
  <c r="AU48" i="3"/>
  <c r="AX47" i="3"/>
  <c r="AW47" i="3"/>
  <c r="AV47" i="3"/>
  <c r="AU47" i="3"/>
  <c r="AX46" i="3"/>
  <c r="AW46" i="3"/>
  <c r="AV46" i="3"/>
  <c r="AU46" i="3"/>
  <c r="AX45" i="3"/>
  <c r="AW45" i="3"/>
  <c r="AV45" i="3"/>
  <c r="AU45" i="3"/>
  <c r="AX44" i="3"/>
  <c r="AW44" i="3"/>
  <c r="AV44" i="3"/>
  <c r="AU44" i="3"/>
  <c r="AX43" i="3"/>
  <c r="AW43" i="3"/>
  <c r="AV43" i="3"/>
  <c r="AU43" i="3"/>
  <c r="AX42" i="3"/>
  <c r="AW42" i="3"/>
  <c r="AV42" i="3"/>
  <c r="AU42" i="3"/>
  <c r="AX41" i="3"/>
  <c r="AW41" i="3"/>
  <c r="AV41" i="3"/>
  <c r="AU41" i="3"/>
  <c r="AX40" i="3"/>
  <c r="AW40" i="3"/>
  <c r="AV40" i="3"/>
  <c r="AU40" i="3"/>
  <c r="AX39" i="3"/>
  <c r="AW39" i="3"/>
  <c r="AV39" i="3"/>
  <c r="AU39" i="3"/>
  <c r="AX38" i="3"/>
  <c r="AW38" i="3"/>
  <c r="AV38" i="3"/>
  <c r="AU38" i="3"/>
  <c r="AX37" i="3"/>
  <c r="AW37" i="3"/>
  <c r="AV37" i="3"/>
  <c r="AU37" i="3"/>
  <c r="AX36" i="3"/>
  <c r="AW36" i="3"/>
  <c r="AV36" i="3"/>
  <c r="AU36" i="3"/>
  <c r="AX35" i="3"/>
  <c r="AW35" i="3"/>
  <c r="AV35" i="3"/>
  <c r="AU35" i="3"/>
  <c r="AX34" i="3"/>
  <c r="AW34" i="3"/>
  <c r="AV34" i="3"/>
  <c r="AU34" i="3"/>
  <c r="AX33" i="3"/>
  <c r="AW33" i="3"/>
  <c r="AV33" i="3"/>
  <c r="AU33" i="3"/>
  <c r="AX32" i="3"/>
  <c r="AW32" i="3"/>
  <c r="AV32" i="3"/>
  <c r="AU32" i="3"/>
  <c r="AX31" i="3"/>
  <c r="AW31" i="3"/>
  <c r="AV31" i="3"/>
  <c r="AU31" i="3"/>
  <c r="AX30" i="3"/>
  <c r="AW30" i="3"/>
  <c r="AV30" i="3"/>
  <c r="AU30" i="3"/>
  <c r="AX29" i="3"/>
  <c r="AW29" i="3"/>
  <c r="AV29" i="3"/>
  <c r="AU29" i="3"/>
  <c r="AX28" i="3"/>
  <c r="AW28" i="3"/>
  <c r="AV28" i="3"/>
  <c r="AU28" i="3"/>
  <c r="AX27" i="3"/>
  <c r="AW27" i="3"/>
  <c r="AV27" i="3"/>
  <c r="AU27" i="3"/>
  <c r="AT30" i="3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T106" i="3" s="1"/>
  <c r="AT107" i="3" s="1"/>
  <c r="AT108" i="3" s="1"/>
  <c r="AT109" i="3" s="1"/>
  <c r="AT110" i="3" s="1"/>
  <c r="AT111" i="3" s="1"/>
  <c r="AT112" i="3" s="1"/>
  <c r="AT113" i="3" s="1"/>
  <c r="AT114" i="3" s="1"/>
  <c r="AT115" i="3" s="1"/>
  <c r="AT116" i="3" s="1"/>
  <c r="AT117" i="3" s="1"/>
  <c r="AT118" i="3" s="1"/>
  <c r="AT119" i="3" s="1"/>
  <c r="AT120" i="3" s="1"/>
  <c r="AT121" i="3" s="1"/>
  <c r="AT122" i="3" s="1"/>
  <c r="AT123" i="3" s="1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T134" i="3" s="1"/>
  <c r="AT135" i="3" s="1"/>
  <c r="AT136" i="3" s="1"/>
  <c r="AT137" i="3" s="1"/>
  <c r="AT138" i="3" s="1"/>
  <c r="AT139" i="3" s="1"/>
  <c r="AT140" i="3" s="1"/>
  <c r="AT141" i="3" s="1"/>
  <c r="AT142" i="3" s="1"/>
  <c r="AT143" i="3" s="1"/>
  <c r="AT144" i="3" s="1"/>
  <c r="AT145" i="3" s="1"/>
  <c r="AT146" i="3" s="1"/>
  <c r="AT147" i="3" s="1"/>
  <c r="AT148" i="3" s="1"/>
  <c r="AT149" i="3" s="1"/>
  <c r="AT150" i="3" s="1"/>
  <c r="AT151" i="3" s="1"/>
  <c r="AT152" i="3" s="1"/>
  <c r="AT153" i="3" s="1"/>
  <c r="AT154" i="3" s="1"/>
  <c r="AT155" i="3" s="1"/>
  <c r="AT156" i="3" s="1"/>
  <c r="AT157" i="3" s="1"/>
  <c r="AT158" i="3" s="1"/>
  <c r="AT159" i="3" s="1"/>
  <c r="AT160" i="3" s="1"/>
  <c r="AT161" i="3" s="1"/>
  <c r="AT162" i="3" s="1"/>
  <c r="AT163" i="3" s="1"/>
  <c r="AT164" i="3" s="1"/>
  <c r="AT165" i="3" s="1"/>
  <c r="AT166" i="3" s="1"/>
  <c r="AT167" i="3" s="1"/>
  <c r="AT168" i="3" s="1"/>
  <c r="AT169" i="3" s="1"/>
  <c r="AT170" i="3" s="1"/>
  <c r="AT171" i="3" s="1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T182" i="3" s="1"/>
  <c r="AT183" i="3" s="1"/>
  <c r="AT184" i="3" s="1"/>
  <c r="AT185" i="3" s="1"/>
  <c r="AT186" i="3" s="1"/>
  <c r="AT187" i="3" s="1"/>
  <c r="AT188" i="3" s="1"/>
  <c r="AT29" i="3"/>
  <c r="AT28" i="3"/>
  <c r="AT27" i="3"/>
  <c r="R15" i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1" i="3"/>
  <c r="Q11" i="3"/>
  <c r="P11" i="3"/>
  <c r="R6" i="3"/>
  <c r="R7" i="3" s="1"/>
  <c r="R8" i="3" l="1"/>
  <c r="R9" i="3" s="1"/>
  <c r="AZ94" i="3"/>
  <c r="BB54" i="3"/>
  <c r="AZ46" i="3"/>
  <c r="AZ62" i="3"/>
  <c r="AZ78" i="3"/>
  <c r="BB55" i="3"/>
  <c r="BB42" i="3"/>
  <c r="AZ42" i="3"/>
  <c r="AZ50" i="3"/>
  <c r="AZ54" i="3"/>
  <c r="AZ58" i="3"/>
  <c r="AZ66" i="3"/>
  <c r="AZ70" i="3"/>
  <c r="AZ74" i="3"/>
  <c r="AZ82" i="3"/>
  <c r="AZ86" i="3"/>
  <c r="AZ90" i="3"/>
  <c r="AZ98" i="3"/>
  <c r="AZ102" i="3"/>
  <c r="BB44" i="3"/>
  <c r="BA46" i="3"/>
  <c r="BA56" i="3"/>
  <c r="BA58" i="3"/>
  <c r="BA60" i="3"/>
  <c r="BA66" i="3"/>
  <c r="BA72" i="3"/>
  <c r="BA74" i="3"/>
  <c r="BA78" i="3"/>
  <c r="BA86" i="3"/>
  <c r="BA114" i="3"/>
  <c r="BA116" i="3"/>
  <c r="BA121" i="3"/>
  <c r="BA125" i="3"/>
  <c r="BA173" i="3"/>
  <c r="BA29" i="3"/>
  <c r="BA31" i="3"/>
  <c r="BA33" i="3"/>
  <c r="BA35" i="3"/>
  <c r="BA37" i="3"/>
  <c r="BA39" i="3"/>
  <c r="BA41" i="3"/>
  <c r="BA43" i="3"/>
  <c r="BA45" i="3"/>
  <c r="BA47" i="3"/>
  <c r="BA49" i="3"/>
  <c r="BA51" i="3"/>
  <c r="BA53" i="3"/>
  <c r="BA57" i="3"/>
  <c r="BA62" i="3"/>
  <c r="BA64" i="3"/>
  <c r="BA65" i="3"/>
  <c r="BA67" i="3"/>
  <c r="BA69" i="3"/>
  <c r="BA73" i="3"/>
  <c r="BA75" i="3"/>
  <c r="BA80" i="3"/>
  <c r="BA82" i="3"/>
  <c r="BA84" i="3"/>
  <c r="BA85" i="3"/>
  <c r="BA87" i="3"/>
  <c r="BA89" i="3"/>
  <c r="BA91" i="3"/>
  <c r="BA93" i="3"/>
  <c r="BA95" i="3"/>
  <c r="BA97" i="3"/>
  <c r="BA99" i="3"/>
  <c r="BA101" i="3"/>
  <c r="BA103" i="3"/>
  <c r="BA105" i="3"/>
  <c r="BA107" i="3"/>
  <c r="BA109" i="3"/>
  <c r="BA111" i="3"/>
  <c r="BA118" i="3"/>
  <c r="BA28" i="3"/>
  <c r="BA30" i="3"/>
  <c r="BA32" i="3"/>
  <c r="BA34" i="3"/>
  <c r="BA36" i="3"/>
  <c r="BA38" i="3"/>
  <c r="BA40" i="3"/>
  <c r="BA42" i="3"/>
  <c r="BA44" i="3"/>
  <c r="BA48" i="3"/>
  <c r="BA50" i="3"/>
  <c r="BA52" i="3"/>
  <c r="BA54" i="3"/>
  <c r="BA55" i="3"/>
  <c r="BA59" i="3"/>
  <c r="BA61" i="3"/>
  <c r="BA63" i="3"/>
  <c r="BA68" i="3"/>
  <c r="BA70" i="3"/>
  <c r="BA71" i="3"/>
  <c r="BA76" i="3"/>
  <c r="BA77" i="3"/>
  <c r="BA79" i="3"/>
  <c r="BA81" i="3"/>
  <c r="BA83" i="3"/>
  <c r="BA88" i="3"/>
  <c r="BA90" i="3"/>
  <c r="BA92" i="3"/>
  <c r="BA94" i="3"/>
  <c r="BA96" i="3"/>
  <c r="BA98" i="3"/>
  <c r="BA100" i="3"/>
  <c r="BA102" i="3"/>
  <c r="BA104" i="3"/>
  <c r="BA106" i="3"/>
  <c r="BA108" i="3"/>
  <c r="BA110" i="3"/>
  <c r="BA112" i="3"/>
  <c r="BA113" i="3"/>
  <c r="BA115" i="3"/>
  <c r="BA117" i="3"/>
  <c r="BA119" i="3"/>
  <c r="BA120" i="3"/>
  <c r="BA122" i="3"/>
  <c r="BA123" i="3"/>
  <c r="BA124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B29" i="3"/>
  <c r="BB31" i="3"/>
  <c r="BB33" i="3"/>
  <c r="BB35" i="3"/>
  <c r="BB37" i="3"/>
  <c r="BB39" i="3"/>
  <c r="BB43" i="3"/>
  <c r="BB45" i="3"/>
  <c r="BB47" i="3"/>
  <c r="BB49" i="3"/>
  <c r="BB51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BB28" i="3"/>
  <c r="BB30" i="3"/>
  <c r="BB32" i="3"/>
  <c r="BB34" i="3"/>
  <c r="BB36" i="3"/>
  <c r="BB38" i="3"/>
  <c r="BB40" i="3"/>
  <c r="BB41" i="3"/>
  <c r="BB46" i="3"/>
  <c r="BB48" i="3"/>
  <c r="BB50" i="3"/>
  <c r="BB52" i="3"/>
  <c r="BB53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3" i="3"/>
  <c r="AZ44" i="3"/>
  <c r="AZ45" i="3"/>
  <c r="AZ47" i="3"/>
  <c r="AZ48" i="3"/>
  <c r="AZ49" i="3"/>
  <c r="AZ51" i="3"/>
  <c r="AZ52" i="3"/>
  <c r="AZ53" i="3"/>
  <c r="AZ55" i="3"/>
  <c r="AZ56" i="3"/>
  <c r="AZ57" i="3"/>
  <c r="AZ59" i="3"/>
  <c r="AZ60" i="3"/>
  <c r="AZ61" i="3"/>
  <c r="AZ63" i="3"/>
  <c r="AZ64" i="3"/>
  <c r="AZ65" i="3"/>
  <c r="AZ67" i="3"/>
  <c r="AZ68" i="3"/>
  <c r="AZ69" i="3"/>
  <c r="AZ71" i="3"/>
  <c r="AZ72" i="3"/>
  <c r="AZ73" i="3"/>
  <c r="AZ75" i="3"/>
  <c r="AZ76" i="3"/>
  <c r="AZ77" i="3"/>
  <c r="AZ79" i="3"/>
  <c r="AZ80" i="3"/>
  <c r="AZ81" i="3"/>
  <c r="AZ83" i="3"/>
  <c r="AZ84" i="3"/>
  <c r="AZ85" i="3"/>
  <c r="AZ87" i="3"/>
  <c r="AZ88" i="3"/>
  <c r="AZ89" i="3"/>
  <c r="AZ91" i="3"/>
  <c r="AZ92" i="3"/>
  <c r="AZ93" i="3"/>
  <c r="AZ95" i="3"/>
  <c r="AZ96" i="3"/>
  <c r="AZ97" i="3"/>
  <c r="AZ99" i="3"/>
  <c r="AZ100" i="3"/>
  <c r="AZ101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P17" i="4"/>
  <c r="Q6" i="3"/>
  <c r="Q7" i="3" s="1"/>
  <c r="Q8" i="3" s="1"/>
  <c r="Q9" i="3" s="1"/>
  <c r="P6" i="3"/>
  <c r="P7" i="3" s="1"/>
  <c r="P8" i="3" s="1"/>
  <c r="P9" i="3" s="1"/>
  <c r="O6" i="3"/>
  <c r="R5" i="3"/>
  <c r="Q5" i="3"/>
  <c r="P5" i="3"/>
  <c r="O5" i="3"/>
  <c r="Q10" i="3" l="1"/>
  <c r="P10" i="3"/>
  <c r="R10" i="3"/>
  <c r="O10" i="3"/>
  <c r="R4" i="3"/>
  <c r="Q4" i="3"/>
  <c r="P4" i="3"/>
  <c r="O4" i="3"/>
  <c r="AQ29" i="3"/>
  <c r="AR29" i="3"/>
  <c r="AQ30" i="3"/>
  <c r="AR30" i="3"/>
  <c r="AQ31" i="3"/>
  <c r="AR31" i="3"/>
  <c r="AQ32" i="3"/>
  <c r="AR32" i="3"/>
  <c r="AQ33" i="3"/>
  <c r="AR33" i="3"/>
  <c r="AQ34" i="3"/>
  <c r="AR34" i="3"/>
  <c r="AQ35" i="3"/>
  <c r="AR35" i="3"/>
  <c r="AQ36" i="3"/>
  <c r="AR36" i="3"/>
  <c r="AQ37" i="3"/>
  <c r="AR37" i="3"/>
  <c r="AQ38" i="3"/>
  <c r="AR38" i="3"/>
  <c r="AQ39" i="3"/>
  <c r="AR39" i="3"/>
  <c r="AQ40" i="3"/>
  <c r="AR40" i="3"/>
  <c r="AQ41" i="3"/>
  <c r="AR41" i="3"/>
  <c r="AQ42" i="3"/>
  <c r="AR42" i="3"/>
  <c r="AQ43" i="3"/>
  <c r="AR43" i="3"/>
  <c r="AQ44" i="3"/>
  <c r="AR44" i="3"/>
  <c r="AQ45" i="3"/>
  <c r="AR45" i="3"/>
  <c r="AQ46" i="3"/>
  <c r="AR46" i="3"/>
  <c r="AQ47" i="3"/>
  <c r="AR47" i="3"/>
  <c r="AQ48" i="3"/>
  <c r="AR48" i="3"/>
  <c r="AQ49" i="3"/>
  <c r="AR49" i="3"/>
  <c r="AQ50" i="3"/>
  <c r="AR50" i="3"/>
  <c r="AQ51" i="3"/>
  <c r="AR51" i="3"/>
  <c r="AQ52" i="3"/>
  <c r="AR52" i="3"/>
  <c r="AQ53" i="3"/>
  <c r="AR53" i="3"/>
  <c r="AQ54" i="3"/>
  <c r="AR54" i="3"/>
  <c r="AQ55" i="3"/>
  <c r="AR55" i="3"/>
  <c r="AQ56" i="3"/>
  <c r="AR56" i="3"/>
  <c r="AQ57" i="3"/>
  <c r="AR57" i="3"/>
  <c r="AQ58" i="3"/>
  <c r="AR58" i="3"/>
  <c r="AQ59" i="3"/>
  <c r="AR59" i="3"/>
  <c r="AQ60" i="3"/>
  <c r="AR60" i="3"/>
  <c r="AQ61" i="3"/>
  <c r="AR61" i="3"/>
  <c r="AQ62" i="3"/>
  <c r="AR62" i="3"/>
  <c r="AQ63" i="3"/>
  <c r="AR63" i="3"/>
  <c r="AQ64" i="3"/>
  <c r="AR64" i="3"/>
  <c r="AQ65" i="3"/>
  <c r="AR65" i="3"/>
  <c r="AQ66" i="3"/>
  <c r="AR66" i="3"/>
  <c r="AQ67" i="3"/>
  <c r="AR67" i="3"/>
  <c r="AQ68" i="3"/>
  <c r="AR68" i="3"/>
  <c r="AQ69" i="3"/>
  <c r="AR69" i="3"/>
  <c r="AQ70" i="3"/>
  <c r="AR70" i="3"/>
  <c r="AQ71" i="3"/>
  <c r="AR71" i="3"/>
  <c r="AQ72" i="3"/>
  <c r="AR72" i="3"/>
  <c r="AQ73" i="3"/>
  <c r="AR73" i="3"/>
  <c r="AQ74" i="3"/>
  <c r="AR74" i="3"/>
  <c r="AQ75" i="3"/>
  <c r="AR75" i="3"/>
  <c r="AQ76" i="3"/>
  <c r="AR76" i="3"/>
  <c r="AQ77" i="3"/>
  <c r="AR77" i="3"/>
  <c r="AQ78" i="3"/>
  <c r="AR78" i="3"/>
  <c r="AQ79" i="3"/>
  <c r="AR79" i="3"/>
  <c r="AQ80" i="3"/>
  <c r="AR80" i="3"/>
  <c r="AQ81" i="3"/>
  <c r="AR81" i="3"/>
  <c r="AQ82" i="3"/>
  <c r="AR82" i="3"/>
  <c r="AQ83" i="3"/>
  <c r="AR83" i="3"/>
  <c r="AQ84" i="3"/>
  <c r="AR84" i="3"/>
  <c r="AQ85" i="3"/>
  <c r="AR85" i="3"/>
  <c r="AQ86" i="3"/>
  <c r="AR86" i="3"/>
  <c r="AQ87" i="3"/>
  <c r="AR87" i="3"/>
  <c r="AQ88" i="3"/>
  <c r="AR88" i="3"/>
  <c r="AQ89" i="3"/>
  <c r="AR89" i="3"/>
  <c r="AQ90" i="3"/>
  <c r="AR90" i="3"/>
  <c r="AQ91" i="3"/>
  <c r="AR91" i="3"/>
  <c r="AQ92" i="3"/>
  <c r="AR92" i="3"/>
  <c r="AQ93" i="3"/>
  <c r="AR93" i="3"/>
  <c r="AQ94" i="3"/>
  <c r="AR94" i="3"/>
  <c r="AQ95" i="3"/>
  <c r="AR95" i="3"/>
  <c r="AQ96" i="3"/>
  <c r="AR96" i="3"/>
  <c r="AQ97" i="3"/>
  <c r="AR97" i="3"/>
  <c r="AQ98" i="3"/>
  <c r="AR98" i="3"/>
  <c r="AQ99" i="3"/>
  <c r="AR99" i="3"/>
  <c r="AQ100" i="3"/>
  <c r="AR100" i="3"/>
  <c r="AQ101" i="3"/>
  <c r="AR101" i="3"/>
  <c r="AQ102" i="3"/>
  <c r="AR102" i="3"/>
  <c r="AQ103" i="3"/>
  <c r="AR103" i="3"/>
  <c r="AQ104" i="3"/>
  <c r="AR104" i="3"/>
  <c r="AQ105" i="3"/>
  <c r="AR105" i="3"/>
  <c r="AQ106" i="3"/>
  <c r="AR106" i="3"/>
  <c r="AQ107" i="3"/>
  <c r="AR107" i="3"/>
  <c r="AQ108" i="3"/>
  <c r="AR108" i="3"/>
  <c r="AQ109" i="3"/>
  <c r="AR109" i="3"/>
  <c r="AQ110" i="3"/>
  <c r="AR110" i="3"/>
  <c r="AQ111" i="3"/>
  <c r="AR111" i="3"/>
  <c r="AQ112" i="3"/>
  <c r="AR112" i="3"/>
  <c r="AQ113" i="3"/>
  <c r="AR113" i="3"/>
  <c r="AQ114" i="3"/>
  <c r="AR114" i="3"/>
  <c r="AQ115" i="3"/>
  <c r="AR115" i="3"/>
  <c r="AQ116" i="3"/>
  <c r="AR116" i="3"/>
  <c r="AQ117" i="3"/>
  <c r="AR117" i="3"/>
  <c r="AQ118" i="3"/>
  <c r="AR118" i="3"/>
  <c r="AQ119" i="3"/>
  <c r="AR119" i="3"/>
  <c r="AQ120" i="3"/>
  <c r="AR120" i="3"/>
  <c r="AQ121" i="3"/>
  <c r="AR121" i="3"/>
  <c r="AQ122" i="3"/>
  <c r="AR122" i="3"/>
  <c r="AQ123" i="3"/>
  <c r="AR123" i="3"/>
  <c r="AQ124" i="3"/>
  <c r="AR124" i="3"/>
  <c r="AQ125" i="3"/>
  <c r="AR125" i="3"/>
  <c r="AQ126" i="3"/>
  <c r="AR126" i="3"/>
  <c r="AQ127" i="3"/>
  <c r="AR127" i="3"/>
  <c r="AQ128" i="3"/>
  <c r="AR128" i="3"/>
  <c r="AQ129" i="3"/>
  <c r="AR129" i="3"/>
  <c r="AQ130" i="3"/>
  <c r="AR130" i="3"/>
  <c r="AQ131" i="3"/>
  <c r="AR131" i="3"/>
  <c r="AQ132" i="3"/>
  <c r="AR132" i="3"/>
  <c r="AQ133" i="3"/>
  <c r="AR133" i="3"/>
  <c r="AQ134" i="3"/>
  <c r="AR134" i="3"/>
  <c r="AQ135" i="3"/>
  <c r="AR135" i="3"/>
  <c r="AQ136" i="3"/>
  <c r="AR136" i="3"/>
  <c r="AQ137" i="3"/>
  <c r="AR137" i="3"/>
  <c r="AQ138" i="3"/>
  <c r="AR138" i="3"/>
  <c r="AQ139" i="3"/>
  <c r="AR139" i="3"/>
  <c r="AQ140" i="3"/>
  <c r="AR140" i="3"/>
  <c r="AQ141" i="3"/>
  <c r="AR141" i="3"/>
  <c r="AQ142" i="3"/>
  <c r="AR142" i="3"/>
  <c r="AQ143" i="3"/>
  <c r="AR143" i="3"/>
  <c r="AQ144" i="3"/>
  <c r="AR144" i="3"/>
  <c r="AQ145" i="3"/>
  <c r="AR145" i="3"/>
  <c r="AQ146" i="3"/>
  <c r="AR146" i="3"/>
  <c r="AQ147" i="3"/>
  <c r="AR147" i="3"/>
  <c r="AQ148" i="3"/>
  <c r="AR148" i="3"/>
  <c r="AQ149" i="3"/>
  <c r="AR149" i="3"/>
  <c r="AQ150" i="3"/>
  <c r="AR150" i="3"/>
  <c r="AQ151" i="3"/>
  <c r="AR151" i="3"/>
  <c r="AQ152" i="3"/>
  <c r="AR152" i="3"/>
  <c r="AQ153" i="3"/>
  <c r="AR153" i="3"/>
  <c r="AQ154" i="3"/>
  <c r="AR154" i="3"/>
  <c r="AQ155" i="3"/>
  <c r="AR155" i="3"/>
  <c r="AQ156" i="3"/>
  <c r="AR156" i="3"/>
  <c r="AQ157" i="3"/>
  <c r="AR157" i="3"/>
  <c r="AQ158" i="3"/>
  <c r="AR158" i="3"/>
  <c r="AQ159" i="3"/>
  <c r="AR159" i="3"/>
  <c r="AQ160" i="3"/>
  <c r="AR160" i="3"/>
  <c r="AQ161" i="3"/>
  <c r="AR161" i="3"/>
  <c r="AQ162" i="3"/>
  <c r="AR162" i="3"/>
  <c r="AQ163" i="3"/>
  <c r="AR163" i="3"/>
  <c r="AQ164" i="3"/>
  <c r="AR164" i="3"/>
  <c r="AQ165" i="3"/>
  <c r="AR165" i="3"/>
  <c r="AQ166" i="3"/>
  <c r="AR166" i="3"/>
  <c r="AQ167" i="3"/>
  <c r="AR167" i="3"/>
  <c r="AQ168" i="3"/>
  <c r="AR168" i="3"/>
  <c r="AQ169" i="3"/>
  <c r="AR169" i="3"/>
  <c r="AQ170" i="3"/>
  <c r="AR170" i="3"/>
  <c r="AQ171" i="3"/>
  <c r="AR171" i="3"/>
  <c r="AQ172" i="3"/>
  <c r="AR172" i="3"/>
  <c r="AQ173" i="3"/>
  <c r="AR173" i="3"/>
  <c r="AQ174" i="3"/>
  <c r="AR174" i="3"/>
  <c r="AQ175" i="3"/>
  <c r="AR175" i="3"/>
  <c r="AQ176" i="3"/>
  <c r="AR176" i="3"/>
  <c r="AQ177" i="3"/>
  <c r="AR177" i="3"/>
  <c r="AQ178" i="3"/>
  <c r="AR178" i="3"/>
  <c r="AQ179" i="3"/>
  <c r="AR179" i="3"/>
  <c r="AQ180" i="3"/>
  <c r="AR180" i="3"/>
  <c r="AQ181" i="3"/>
  <c r="AR181" i="3"/>
  <c r="AQ182" i="3"/>
  <c r="AR182" i="3"/>
  <c r="AQ183" i="3"/>
  <c r="AR183" i="3"/>
  <c r="AQ184" i="3"/>
  <c r="AR184" i="3"/>
  <c r="AQ185" i="3"/>
  <c r="AR185" i="3"/>
  <c r="AQ186" i="3"/>
  <c r="AR186" i="3"/>
  <c r="AQ187" i="3"/>
  <c r="AR187" i="3"/>
  <c r="AQ188" i="3"/>
  <c r="AR188" i="3"/>
  <c r="AQ189" i="3"/>
  <c r="AR189" i="3"/>
  <c r="AQ190" i="3"/>
  <c r="AR190" i="3"/>
  <c r="AQ191" i="3"/>
  <c r="AR191" i="3"/>
  <c r="AQ192" i="3"/>
  <c r="AR192" i="3"/>
  <c r="AQ193" i="3"/>
  <c r="AR193" i="3"/>
  <c r="AQ194" i="3"/>
  <c r="AR194" i="3"/>
  <c r="AQ195" i="3"/>
  <c r="AR195" i="3"/>
  <c r="AQ196" i="3"/>
  <c r="AR196" i="3"/>
  <c r="AQ197" i="3"/>
  <c r="AR197" i="3"/>
  <c r="AQ198" i="3"/>
  <c r="AR198" i="3"/>
  <c r="AQ199" i="3"/>
  <c r="AR199" i="3"/>
  <c r="AQ200" i="3"/>
  <c r="AR200" i="3"/>
  <c r="AQ201" i="3"/>
  <c r="AR201" i="3"/>
  <c r="AQ202" i="3"/>
  <c r="AR202" i="3"/>
  <c r="AQ203" i="3"/>
  <c r="AR203" i="3"/>
  <c r="AQ204" i="3"/>
  <c r="AR204" i="3"/>
  <c r="AQ205" i="3"/>
  <c r="AR205" i="3"/>
  <c r="AQ206" i="3"/>
  <c r="AR206" i="3"/>
  <c r="AQ207" i="3"/>
  <c r="AR207" i="3"/>
  <c r="AQ208" i="3"/>
  <c r="AR208" i="3"/>
  <c r="AQ209" i="3"/>
  <c r="AR209" i="3"/>
  <c r="AQ210" i="3"/>
  <c r="AR210" i="3"/>
  <c r="AQ211" i="3"/>
  <c r="AR211" i="3"/>
  <c r="AQ212" i="3"/>
  <c r="AR212" i="3"/>
  <c r="AQ213" i="3"/>
  <c r="AR213" i="3"/>
  <c r="AQ214" i="3"/>
  <c r="AR214" i="3"/>
  <c r="AQ215" i="3"/>
  <c r="AR215" i="3"/>
  <c r="AQ216" i="3"/>
  <c r="AR216" i="3"/>
  <c r="AQ217" i="3"/>
  <c r="AR217" i="3"/>
  <c r="AQ218" i="3"/>
  <c r="AR218" i="3"/>
  <c r="AQ219" i="3"/>
  <c r="AR219" i="3"/>
  <c r="AQ220" i="3"/>
  <c r="AR220" i="3"/>
  <c r="AQ221" i="3"/>
  <c r="AR221" i="3"/>
  <c r="AQ222" i="3"/>
  <c r="AR222" i="3"/>
  <c r="AQ223" i="3"/>
  <c r="AR223" i="3"/>
  <c r="AQ224" i="3"/>
  <c r="AR224" i="3"/>
  <c r="AQ225" i="3"/>
  <c r="AR225" i="3"/>
  <c r="AQ226" i="3"/>
  <c r="AR226" i="3"/>
  <c r="AQ227" i="3"/>
  <c r="AR227" i="3"/>
  <c r="AQ228" i="3"/>
  <c r="AR228" i="3"/>
  <c r="AQ229" i="3"/>
  <c r="AR229" i="3"/>
  <c r="AQ230" i="3"/>
  <c r="AR230" i="3"/>
  <c r="AQ231" i="3"/>
  <c r="AR231" i="3"/>
  <c r="AQ232" i="3"/>
  <c r="AR232" i="3"/>
  <c r="AQ233" i="3"/>
  <c r="AR233" i="3"/>
  <c r="AQ234" i="3"/>
  <c r="AR234" i="3"/>
  <c r="AQ235" i="3"/>
  <c r="AR235" i="3"/>
  <c r="AQ236" i="3"/>
  <c r="AR236" i="3"/>
  <c r="AQ237" i="3"/>
  <c r="AR237" i="3"/>
  <c r="AQ238" i="3"/>
  <c r="AR238" i="3"/>
  <c r="AQ239" i="3"/>
  <c r="AR239" i="3"/>
  <c r="AQ240" i="3"/>
  <c r="AR240" i="3"/>
  <c r="AQ241" i="3"/>
  <c r="AR241" i="3"/>
  <c r="AQ242" i="3"/>
  <c r="AR242" i="3"/>
  <c r="AQ243" i="3"/>
  <c r="AR243" i="3"/>
  <c r="AQ244" i="3"/>
  <c r="AR244" i="3"/>
  <c r="AQ245" i="3"/>
  <c r="AR245" i="3"/>
  <c r="AQ246" i="3"/>
  <c r="AR246" i="3"/>
  <c r="AQ247" i="3"/>
  <c r="AR247" i="3"/>
  <c r="AQ248" i="3"/>
  <c r="AR248" i="3"/>
  <c r="AQ249" i="3"/>
  <c r="AR249" i="3"/>
  <c r="AQ250" i="3"/>
  <c r="AR250" i="3"/>
  <c r="AQ251" i="3"/>
  <c r="AR251" i="3"/>
  <c r="AQ252" i="3"/>
  <c r="AR252" i="3"/>
  <c r="AQ253" i="3"/>
  <c r="AR253" i="3"/>
  <c r="AQ254" i="3"/>
  <c r="AR254" i="3"/>
  <c r="AQ255" i="3"/>
  <c r="AR255" i="3"/>
  <c r="AQ256" i="3"/>
  <c r="AR256" i="3"/>
  <c r="AQ257" i="3"/>
  <c r="AR257" i="3"/>
  <c r="AQ258" i="3"/>
  <c r="AR258" i="3"/>
  <c r="AQ259" i="3"/>
  <c r="AR259" i="3"/>
  <c r="AQ260" i="3"/>
  <c r="AR260" i="3"/>
  <c r="AQ261" i="3"/>
  <c r="AR261" i="3"/>
  <c r="AQ262" i="3"/>
  <c r="AR262" i="3"/>
  <c r="AQ263" i="3"/>
  <c r="AR263" i="3"/>
  <c r="AQ264" i="3"/>
  <c r="AR264" i="3"/>
  <c r="AQ265" i="3"/>
  <c r="AR265" i="3"/>
  <c r="AQ266" i="3"/>
  <c r="AR266" i="3"/>
  <c r="AQ267" i="3"/>
  <c r="AR267" i="3"/>
  <c r="AQ268" i="3"/>
  <c r="AR268" i="3"/>
  <c r="AQ269" i="3"/>
  <c r="AR269" i="3"/>
  <c r="AQ270" i="3"/>
  <c r="AR270" i="3"/>
  <c r="AQ271" i="3"/>
  <c r="AR271" i="3"/>
  <c r="AQ272" i="3"/>
  <c r="AR272" i="3"/>
  <c r="AQ273" i="3"/>
  <c r="AR273" i="3"/>
  <c r="AQ274" i="3"/>
  <c r="AR274" i="3"/>
  <c r="AQ275" i="3"/>
  <c r="AR275" i="3"/>
  <c r="AQ276" i="3"/>
  <c r="AR276" i="3"/>
  <c r="AQ277" i="3"/>
  <c r="AR277" i="3"/>
  <c r="AQ278" i="3"/>
  <c r="AR278" i="3"/>
  <c r="AQ279" i="3"/>
  <c r="AR279" i="3"/>
  <c r="AQ280" i="3"/>
  <c r="AR280" i="3"/>
  <c r="AQ281" i="3"/>
  <c r="AR281" i="3"/>
  <c r="AQ282" i="3"/>
  <c r="AR282" i="3"/>
  <c r="AQ283" i="3"/>
  <c r="AR283" i="3"/>
  <c r="AQ284" i="3"/>
  <c r="AR284" i="3"/>
  <c r="AQ285" i="3"/>
  <c r="AR285" i="3"/>
  <c r="AQ286" i="3"/>
  <c r="AR286" i="3"/>
  <c r="AQ287" i="3"/>
  <c r="AR287" i="3"/>
  <c r="AQ288" i="3"/>
  <c r="AR288" i="3"/>
  <c r="AQ289" i="3"/>
  <c r="AR289" i="3"/>
  <c r="AQ290" i="3"/>
  <c r="AR290" i="3"/>
  <c r="AQ291" i="3"/>
  <c r="AR291" i="3"/>
  <c r="AQ292" i="3"/>
  <c r="AR292" i="3"/>
  <c r="AQ293" i="3"/>
  <c r="AR293" i="3"/>
  <c r="AQ294" i="3"/>
  <c r="AR294" i="3"/>
  <c r="AQ295" i="3"/>
  <c r="AR295" i="3"/>
  <c r="AQ296" i="3"/>
  <c r="AR296" i="3"/>
  <c r="AQ297" i="3"/>
  <c r="AR297" i="3"/>
  <c r="AQ298" i="3"/>
  <c r="AR298" i="3"/>
  <c r="AQ299" i="3"/>
  <c r="AR299" i="3"/>
  <c r="AQ300" i="3"/>
  <c r="AR300" i="3"/>
  <c r="AQ301" i="3"/>
  <c r="AR301" i="3"/>
  <c r="AQ302" i="3"/>
  <c r="AR302" i="3"/>
  <c r="AQ303" i="3"/>
  <c r="AR303" i="3"/>
  <c r="AQ304" i="3"/>
  <c r="AR304" i="3"/>
  <c r="AQ305" i="3"/>
  <c r="AR305" i="3"/>
  <c r="AQ306" i="3"/>
  <c r="AR306" i="3"/>
  <c r="AQ307" i="3"/>
  <c r="AR307" i="3"/>
  <c r="AQ308" i="3"/>
  <c r="AR308" i="3"/>
  <c r="AQ309" i="3"/>
  <c r="AR309" i="3"/>
  <c r="AQ310" i="3"/>
  <c r="AR310" i="3"/>
  <c r="AQ311" i="3"/>
  <c r="AR311" i="3"/>
  <c r="AQ312" i="3"/>
  <c r="AR312" i="3"/>
  <c r="AQ313" i="3"/>
  <c r="AR313" i="3"/>
  <c r="AQ314" i="3"/>
  <c r="AR314" i="3"/>
  <c r="AQ315" i="3"/>
  <c r="AR315" i="3"/>
  <c r="AQ316" i="3"/>
  <c r="AR316" i="3"/>
  <c r="AQ317" i="3"/>
  <c r="AR317" i="3"/>
  <c r="AQ318" i="3"/>
  <c r="AR318" i="3"/>
  <c r="AQ319" i="3"/>
  <c r="AR319" i="3"/>
  <c r="AQ320" i="3"/>
  <c r="AR320" i="3"/>
  <c r="AQ321" i="3"/>
  <c r="AR321" i="3"/>
  <c r="AQ322" i="3"/>
  <c r="AR322" i="3"/>
  <c r="AQ323" i="3"/>
  <c r="AR323" i="3"/>
  <c r="AQ324" i="3"/>
  <c r="AR324" i="3"/>
  <c r="AQ325" i="3"/>
  <c r="AR325" i="3"/>
  <c r="AQ326" i="3"/>
  <c r="AR326" i="3"/>
  <c r="AQ327" i="3"/>
  <c r="AR327" i="3"/>
  <c r="AQ328" i="3"/>
  <c r="AR328" i="3"/>
  <c r="AQ329" i="3"/>
  <c r="AR329" i="3"/>
  <c r="AQ330" i="3"/>
  <c r="AR330" i="3"/>
  <c r="AQ331" i="3"/>
  <c r="AR331" i="3"/>
  <c r="AQ332" i="3"/>
  <c r="AR332" i="3"/>
  <c r="AQ333" i="3"/>
  <c r="AR333" i="3"/>
  <c r="AQ334" i="3"/>
  <c r="AR334" i="3"/>
  <c r="AQ335" i="3"/>
  <c r="AR335" i="3"/>
  <c r="AQ336" i="3"/>
  <c r="AR336" i="3"/>
  <c r="AQ337" i="3"/>
  <c r="AR337" i="3"/>
  <c r="AQ338" i="3"/>
  <c r="AR338" i="3"/>
  <c r="AQ339" i="3"/>
  <c r="AR339" i="3"/>
  <c r="AQ340" i="3"/>
  <c r="AR340" i="3"/>
  <c r="AQ341" i="3"/>
  <c r="AR341" i="3"/>
  <c r="AQ342" i="3"/>
  <c r="AR342" i="3"/>
  <c r="AQ343" i="3"/>
  <c r="AR343" i="3"/>
  <c r="AQ344" i="3"/>
  <c r="AR344" i="3"/>
  <c r="AQ345" i="3"/>
  <c r="AR345" i="3"/>
  <c r="AQ346" i="3"/>
  <c r="AR346" i="3"/>
  <c r="AQ347" i="3"/>
  <c r="AR347" i="3"/>
  <c r="AQ348" i="3"/>
  <c r="AR348" i="3"/>
  <c r="AQ349" i="3"/>
  <c r="AR349" i="3"/>
  <c r="AQ350" i="3"/>
  <c r="AR350" i="3"/>
  <c r="AQ351" i="3"/>
  <c r="AR351" i="3"/>
  <c r="AQ352" i="3"/>
  <c r="AR352" i="3"/>
  <c r="AQ353" i="3"/>
  <c r="AR353" i="3"/>
  <c r="AQ354" i="3"/>
  <c r="AR354" i="3"/>
  <c r="AQ355" i="3"/>
  <c r="AR355" i="3"/>
  <c r="AQ356" i="3"/>
  <c r="AR356" i="3"/>
  <c r="AQ357" i="3"/>
  <c r="AR357" i="3"/>
  <c r="AQ358" i="3"/>
  <c r="AR358" i="3"/>
  <c r="AQ359" i="3"/>
  <c r="AR359" i="3"/>
  <c r="AQ360" i="3"/>
  <c r="AR360" i="3"/>
  <c r="AQ361" i="3"/>
  <c r="AR361" i="3"/>
  <c r="AQ362" i="3"/>
  <c r="AR362" i="3"/>
  <c r="AQ363" i="3"/>
  <c r="AR363" i="3"/>
  <c r="AQ364" i="3"/>
  <c r="AR364" i="3"/>
  <c r="AQ365" i="3"/>
  <c r="AR365" i="3"/>
  <c r="AQ366" i="3"/>
  <c r="AR366" i="3"/>
  <c r="AQ367" i="3"/>
  <c r="AR367" i="3"/>
  <c r="AQ368" i="3"/>
  <c r="AR368" i="3"/>
  <c r="AQ369" i="3"/>
  <c r="AR369" i="3"/>
  <c r="AQ370" i="3"/>
  <c r="AR370" i="3"/>
  <c r="AQ371" i="3"/>
  <c r="AR371" i="3"/>
  <c r="AQ372" i="3"/>
  <c r="AR372" i="3"/>
  <c r="AQ373" i="3"/>
  <c r="AR373" i="3"/>
  <c r="AQ374" i="3"/>
  <c r="AR374" i="3"/>
  <c r="AQ375" i="3"/>
  <c r="AR375" i="3"/>
  <c r="AQ376" i="3"/>
  <c r="AR376" i="3"/>
  <c r="AQ377" i="3"/>
  <c r="AR377" i="3"/>
  <c r="AQ378" i="3"/>
  <c r="AR378" i="3"/>
  <c r="AQ379" i="3"/>
  <c r="AR379" i="3"/>
  <c r="AQ380" i="3"/>
  <c r="AR380" i="3"/>
  <c r="AQ381" i="3"/>
  <c r="AR381" i="3"/>
  <c r="AQ382" i="3"/>
  <c r="AR382" i="3"/>
  <c r="AQ383" i="3"/>
  <c r="AR383" i="3"/>
  <c r="AQ384" i="3"/>
  <c r="AR384" i="3"/>
  <c r="AQ385" i="3"/>
  <c r="AR385" i="3"/>
  <c r="AQ386" i="3"/>
  <c r="AR386" i="3"/>
  <c r="AQ387" i="3"/>
  <c r="AR387" i="3"/>
  <c r="AQ388" i="3"/>
  <c r="AR388" i="3"/>
  <c r="AQ389" i="3"/>
  <c r="AR389" i="3"/>
  <c r="AQ390" i="3"/>
  <c r="AR390" i="3"/>
  <c r="AQ391" i="3"/>
  <c r="AR391" i="3"/>
  <c r="AQ392" i="3"/>
  <c r="AR392" i="3"/>
  <c r="AQ393" i="3"/>
  <c r="AR393" i="3"/>
  <c r="AQ394" i="3"/>
  <c r="AR394" i="3"/>
  <c r="AQ395" i="3"/>
  <c r="AR395" i="3"/>
  <c r="AQ396" i="3"/>
  <c r="AR396" i="3"/>
  <c r="AQ397" i="3"/>
  <c r="AR397" i="3"/>
  <c r="AQ398" i="3"/>
  <c r="AR398" i="3"/>
  <c r="AQ399" i="3"/>
  <c r="AR399" i="3"/>
  <c r="AQ400" i="3"/>
  <c r="AR400" i="3"/>
  <c r="AQ401" i="3"/>
  <c r="AR401" i="3"/>
  <c r="AQ402" i="3"/>
  <c r="AR402" i="3"/>
  <c r="AQ403" i="3"/>
  <c r="AR403" i="3"/>
  <c r="AQ404" i="3"/>
  <c r="AR404" i="3"/>
  <c r="AQ405" i="3"/>
  <c r="AR405" i="3"/>
  <c r="AQ406" i="3"/>
  <c r="AR406" i="3"/>
  <c r="AQ407" i="3"/>
  <c r="AR407" i="3"/>
  <c r="AQ408" i="3"/>
  <c r="AR408" i="3"/>
  <c r="AQ409" i="3"/>
  <c r="AR409" i="3"/>
  <c r="AQ410" i="3"/>
  <c r="AR410" i="3"/>
  <c r="AQ411" i="3"/>
  <c r="AR411" i="3"/>
  <c r="AQ412" i="3"/>
  <c r="AR412" i="3"/>
  <c r="AQ413" i="3"/>
  <c r="AR413" i="3"/>
  <c r="AQ414" i="3"/>
  <c r="AR414" i="3"/>
  <c r="AQ415" i="3"/>
  <c r="AR415" i="3"/>
  <c r="AQ416" i="3"/>
  <c r="AR416" i="3"/>
  <c r="AQ417" i="3"/>
  <c r="AR417" i="3"/>
  <c r="AQ418" i="3"/>
  <c r="AR418" i="3"/>
  <c r="AQ419" i="3"/>
  <c r="AR419" i="3"/>
  <c r="AQ420" i="3"/>
  <c r="AR420" i="3"/>
  <c r="AQ421" i="3"/>
  <c r="AR421" i="3"/>
  <c r="AQ422" i="3"/>
  <c r="AR422" i="3"/>
  <c r="AQ423" i="3"/>
  <c r="AR423" i="3"/>
  <c r="AQ424" i="3"/>
  <c r="AR424" i="3"/>
  <c r="AQ425" i="3"/>
  <c r="AR425" i="3"/>
  <c r="AQ426" i="3"/>
  <c r="AR426" i="3"/>
  <c r="AQ427" i="3"/>
  <c r="AR427" i="3"/>
  <c r="AQ428" i="3"/>
  <c r="AR428" i="3"/>
  <c r="AQ429" i="3"/>
  <c r="AR429" i="3"/>
  <c r="AQ430" i="3"/>
  <c r="AR430" i="3"/>
  <c r="AQ431" i="3"/>
  <c r="AR431" i="3"/>
  <c r="AQ432" i="3"/>
  <c r="AR432" i="3"/>
  <c r="AQ433" i="3"/>
  <c r="AR433" i="3"/>
  <c r="AQ434" i="3"/>
  <c r="AR434" i="3"/>
  <c r="AQ435" i="3"/>
  <c r="AR435" i="3"/>
  <c r="AQ436" i="3"/>
  <c r="AR436" i="3"/>
  <c r="AQ437" i="3"/>
  <c r="AR437" i="3"/>
  <c r="AQ438" i="3"/>
  <c r="AR438" i="3"/>
  <c r="AQ439" i="3"/>
  <c r="AR439" i="3"/>
  <c r="AQ440" i="3"/>
  <c r="AR440" i="3"/>
  <c r="AQ441" i="3"/>
  <c r="AR441" i="3"/>
  <c r="AQ442" i="3"/>
  <c r="AR442" i="3"/>
  <c r="AQ443" i="3"/>
  <c r="AR443" i="3"/>
  <c r="AQ444" i="3"/>
  <c r="AR444" i="3"/>
  <c r="AQ445" i="3"/>
  <c r="AR445" i="3"/>
  <c r="AQ446" i="3"/>
  <c r="AR446" i="3"/>
  <c r="AQ447" i="3"/>
  <c r="AR447" i="3"/>
  <c r="AQ448" i="3"/>
  <c r="AR448" i="3"/>
  <c r="AQ449" i="3"/>
  <c r="AR449" i="3"/>
  <c r="AQ450" i="3"/>
  <c r="AR450" i="3"/>
  <c r="AQ451" i="3"/>
  <c r="AR451" i="3"/>
  <c r="AQ452" i="3"/>
  <c r="AR452" i="3"/>
  <c r="AQ453" i="3"/>
  <c r="AR453" i="3"/>
  <c r="AQ454" i="3"/>
  <c r="AR454" i="3"/>
  <c r="AQ455" i="3"/>
  <c r="AR455" i="3"/>
  <c r="AQ456" i="3"/>
  <c r="AR456" i="3"/>
  <c r="AQ457" i="3"/>
  <c r="AR457" i="3"/>
  <c r="AQ458" i="3"/>
  <c r="AR458" i="3"/>
  <c r="AQ459" i="3"/>
  <c r="AR459" i="3"/>
  <c r="AQ460" i="3"/>
  <c r="AR460" i="3"/>
  <c r="AQ461" i="3"/>
  <c r="AR461" i="3"/>
  <c r="AQ462" i="3"/>
  <c r="AR462" i="3"/>
  <c r="AQ463" i="3"/>
  <c r="AR463" i="3"/>
  <c r="AQ464" i="3"/>
  <c r="AR464" i="3"/>
  <c r="AQ465" i="3"/>
  <c r="AR465" i="3"/>
  <c r="AQ466" i="3"/>
  <c r="AR466" i="3"/>
  <c r="AQ467" i="3"/>
  <c r="AR467" i="3"/>
  <c r="AQ468" i="3"/>
  <c r="AR468" i="3"/>
  <c r="AQ469" i="3"/>
  <c r="AR469" i="3"/>
  <c r="AQ470" i="3"/>
  <c r="AR470" i="3"/>
  <c r="AQ471" i="3"/>
  <c r="AR471" i="3"/>
  <c r="AQ472" i="3"/>
  <c r="AR472" i="3"/>
  <c r="AQ473" i="3"/>
  <c r="AR473" i="3"/>
  <c r="AQ474" i="3"/>
  <c r="AR474" i="3"/>
  <c r="AQ475" i="3"/>
  <c r="AR475" i="3"/>
  <c r="AQ476" i="3"/>
  <c r="AR476" i="3"/>
  <c r="AQ477" i="3"/>
  <c r="AR477" i="3"/>
  <c r="AQ478" i="3"/>
  <c r="AR478" i="3"/>
  <c r="AQ479" i="3"/>
  <c r="AR479" i="3"/>
  <c r="AQ480" i="3"/>
  <c r="AR480" i="3"/>
  <c r="AQ481" i="3"/>
  <c r="AR481" i="3"/>
  <c r="AQ482" i="3"/>
  <c r="AR482" i="3"/>
  <c r="AQ483" i="3"/>
  <c r="AR483" i="3"/>
  <c r="AQ484" i="3"/>
  <c r="AR484" i="3"/>
  <c r="AQ485" i="3"/>
  <c r="AR485" i="3"/>
  <c r="AQ486" i="3"/>
  <c r="AR486" i="3"/>
  <c r="AQ487" i="3"/>
  <c r="AR487" i="3"/>
  <c r="AQ488" i="3"/>
  <c r="AR488" i="3"/>
  <c r="AQ489" i="3"/>
  <c r="AR489" i="3"/>
  <c r="AQ490" i="3"/>
  <c r="AR490" i="3"/>
  <c r="AQ491" i="3"/>
  <c r="AR491" i="3"/>
  <c r="AQ492" i="3"/>
  <c r="AR492" i="3"/>
  <c r="AQ493" i="3"/>
  <c r="AR493" i="3"/>
  <c r="AQ494" i="3"/>
  <c r="AR494" i="3"/>
  <c r="AQ495" i="3"/>
  <c r="AR495" i="3"/>
  <c r="AQ496" i="3"/>
  <c r="AR496" i="3"/>
  <c r="AQ497" i="3"/>
  <c r="AR497" i="3"/>
  <c r="AQ498" i="3"/>
  <c r="AR498" i="3"/>
  <c r="AQ499" i="3"/>
  <c r="AR499" i="3"/>
  <c r="AQ500" i="3"/>
  <c r="AR500" i="3"/>
  <c r="AQ501" i="3"/>
  <c r="AR501" i="3"/>
  <c r="AQ502" i="3"/>
  <c r="AR502" i="3"/>
  <c r="AQ503" i="3"/>
  <c r="AR503" i="3"/>
  <c r="AQ504" i="3"/>
  <c r="AR504" i="3"/>
  <c r="AQ505" i="3"/>
  <c r="AR505" i="3"/>
  <c r="AQ506" i="3"/>
  <c r="AR506" i="3"/>
  <c r="AQ507" i="3"/>
  <c r="AR507" i="3"/>
  <c r="AQ508" i="3"/>
  <c r="AR508" i="3"/>
  <c r="AQ509" i="3"/>
  <c r="AR509" i="3"/>
  <c r="AQ510" i="3"/>
  <c r="AR510" i="3"/>
  <c r="AQ511" i="3"/>
  <c r="AR511" i="3"/>
  <c r="AQ512" i="3"/>
  <c r="AR512" i="3"/>
  <c r="AQ513" i="3"/>
  <c r="AR513" i="3"/>
  <c r="AQ514" i="3"/>
  <c r="AR514" i="3"/>
  <c r="AQ515" i="3"/>
  <c r="AR515" i="3"/>
  <c r="AQ516" i="3"/>
  <c r="AR516" i="3"/>
  <c r="AQ517" i="3"/>
  <c r="AR517" i="3"/>
  <c r="AQ518" i="3"/>
  <c r="AR518" i="3"/>
  <c r="AQ519" i="3"/>
  <c r="AR519" i="3"/>
  <c r="AQ520" i="3"/>
  <c r="AR520" i="3"/>
  <c r="AQ521" i="3"/>
  <c r="AR521" i="3"/>
  <c r="AQ522" i="3"/>
  <c r="AR522" i="3"/>
  <c r="AQ523" i="3"/>
  <c r="AR523" i="3"/>
  <c r="AQ524" i="3"/>
  <c r="AR524" i="3"/>
  <c r="AQ525" i="3"/>
  <c r="AR525" i="3"/>
  <c r="AQ526" i="3"/>
  <c r="AR526" i="3"/>
  <c r="AQ527" i="3"/>
  <c r="AR527" i="3"/>
  <c r="AQ528" i="3"/>
  <c r="AR528" i="3"/>
  <c r="AQ529" i="3"/>
  <c r="AR529" i="3"/>
  <c r="AQ530" i="3"/>
  <c r="AR530" i="3"/>
  <c r="AQ531" i="3"/>
  <c r="AR531" i="3"/>
  <c r="AQ532" i="3"/>
  <c r="AR532" i="3"/>
  <c r="AQ533" i="3"/>
  <c r="AR533" i="3"/>
  <c r="AQ534" i="3"/>
  <c r="AR534" i="3"/>
  <c r="AQ535" i="3"/>
  <c r="AR535" i="3"/>
  <c r="AQ536" i="3"/>
  <c r="AR536" i="3"/>
  <c r="AQ537" i="3"/>
  <c r="AR537" i="3"/>
  <c r="AQ538" i="3"/>
  <c r="AR538" i="3"/>
  <c r="AQ539" i="3"/>
  <c r="AR539" i="3"/>
  <c r="AQ540" i="3"/>
  <c r="AR540" i="3"/>
  <c r="AQ541" i="3"/>
  <c r="AR541" i="3"/>
  <c r="AQ542" i="3"/>
  <c r="AR542" i="3"/>
  <c r="AQ543" i="3"/>
  <c r="AR543" i="3"/>
  <c r="AQ544" i="3"/>
  <c r="AR544" i="3"/>
  <c r="AQ545" i="3"/>
  <c r="AR545" i="3"/>
  <c r="AQ546" i="3"/>
  <c r="AR546" i="3"/>
  <c r="AQ547" i="3"/>
  <c r="AR547" i="3"/>
  <c r="AQ548" i="3"/>
  <c r="AR548" i="3"/>
  <c r="AQ549" i="3"/>
  <c r="AR549" i="3"/>
  <c r="AQ550" i="3"/>
  <c r="AR550" i="3"/>
  <c r="AQ551" i="3"/>
  <c r="AR551" i="3"/>
  <c r="AQ552" i="3"/>
  <c r="AR552" i="3"/>
  <c r="AQ553" i="3"/>
  <c r="AR553" i="3"/>
  <c r="AQ554" i="3"/>
  <c r="AR554" i="3"/>
  <c r="AQ555" i="3"/>
  <c r="AR555" i="3"/>
  <c r="AQ556" i="3"/>
  <c r="AR556" i="3"/>
  <c r="AQ557" i="3"/>
  <c r="AR557" i="3"/>
  <c r="AQ558" i="3"/>
  <c r="AR558" i="3"/>
  <c r="AQ559" i="3"/>
  <c r="AR559" i="3"/>
  <c r="AQ560" i="3"/>
  <c r="AR560" i="3"/>
  <c r="AQ561" i="3"/>
  <c r="AR561" i="3"/>
  <c r="AQ562" i="3"/>
  <c r="AR562" i="3"/>
  <c r="AQ563" i="3"/>
  <c r="AR563" i="3"/>
  <c r="AQ564" i="3"/>
  <c r="AR564" i="3"/>
  <c r="AQ565" i="3"/>
  <c r="AR565" i="3"/>
  <c r="AQ566" i="3"/>
  <c r="AR566" i="3"/>
  <c r="AQ567" i="3"/>
  <c r="AR567" i="3"/>
  <c r="AQ568" i="3"/>
  <c r="AR568" i="3"/>
  <c r="AQ569" i="3"/>
  <c r="AR569" i="3"/>
  <c r="AQ570" i="3"/>
  <c r="AR570" i="3"/>
  <c r="AQ571" i="3"/>
  <c r="AR571" i="3"/>
  <c r="AQ572" i="3"/>
  <c r="AR572" i="3"/>
  <c r="AQ573" i="3"/>
  <c r="AR573" i="3"/>
  <c r="AQ574" i="3"/>
  <c r="AR574" i="3"/>
  <c r="AQ575" i="3"/>
  <c r="AR575" i="3"/>
  <c r="AQ576" i="3"/>
  <c r="AR576" i="3"/>
  <c r="AQ577" i="3"/>
  <c r="AR577" i="3"/>
  <c r="AQ578" i="3"/>
  <c r="AR578" i="3"/>
  <c r="AQ579" i="3"/>
  <c r="AR579" i="3"/>
  <c r="AQ580" i="3"/>
  <c r="AR580" i="3"/>
  <c r="AQ581" i="3"/>
  <c r="AR581" i="3"/>
  <c r="AQ582" i="3"/>
  <c r="AR582" i="3"/>
  <c r="AQ583" i="3"/>
  <c r="AR583" i="3"/>
  <c r="AQ584" i="3"/>
  <c r="AR584" i="3"/>
  <c r="AQ585" i="3"/>
  <c r="AR585" i="3"/>
  <c r="AQ586" i="3"/>
  <c r="AR586" i="3"/>
  <c r="AQ587" i="3"/>
  <c r="AR587" i="3"/>
  <c r="AQ588" i="3"/>
  <c r="AR588" i="3"/>
  <c r="AQ589" i="3"/>
  <c r="AR589" i="3"/>
  <c r="AQ590" i="3"/>
  <c r="AR590" i="3"/>
  <c r="AQ591" i="3"/>
  <c r="AR591" i="3"/>
  <c r="AQ592" i="3"/>
  <c r="AR592" i="3"/>
  <c r="AQ593" i="3"/>
  <c r="AR593" i="3"/>
  <c r="AQ594" i="3"/>
  <c r="AR594" i="3"/>
  <c r="AQ595" i="3"/>
  <c r="AR595" i="3"/>
  <c r="AQ596" i="3"/>
  <c r="AR596" i="3"/>
  <c r="AQ597" i="3"/>
  <c r="AR597" i="3"/>
  <c r="AQ598" i="3"/>
  <c r="AR598" i="3"/>
  <c r="AQ599" i="3"/>
  <c r="AR599" i="3"/>
  <c r="AQ600" i="3"/>
  <c r="AR600" i="3"/>
  <c r="AQ601" i="3"/>
  <c r="AR601" i="3"/>
  <c r="AQ602" i="3"/>
  <c r="AR602" i="3"/>
  <c r="AQ603" i="3"/>
  <c r="AR603" i="3"/>
  <c r="AQ604" i="3"/>
  <c r="AR604" i="3"/>
  <c r="AQ605" i="3"/>
  <c r="AR605" i="3"/>
  <c r="AQ606" i="3"/>
  <c r="AR606" i="3"/>
  <c r="AQ607" i="3"/>
  <c r="AR607" i="3"/>
  <c r="AQ608" i="3"/>
  <c r="AR608" i="3"/>
  <c r="AQ609" i="3"/>
  <c r="AR609" i="3"/>
  <c r="AQ610" i="3"/>
  <c r="AR610" i="3"/>
  <c r="AQ611" i="3"/>
  <c r="AR611" i="3"/>
  <c r="AQ612" i="3"/>
  <c r="AR612" i="3"/>
  <c r="AQ613" i="3"/>
  <c r="AR613" i="3"/>
  <c r="AQ614" i="3"/>
  <c r="AR614" i="3"/>
  <c r="AQ615" i="3"/>
  <c r="AR615" i="3"/>
  <c r="AQ616" i="3"/>
  <c r="AR616" i="3"/>
  <c r="AQ617" i="3"/>
  <c r="AR617" i="3"/>
  <c r="AQ618" i="3"/>
  <c r="AR618" i="3"/>
  <c r="AQ619" i="3"/>
  <c r="AR619" i="3"/>
  <c r="AQ620" i="3"/>
  <c r="AR620" i="3"/>
  <c r="AQ621" i="3"/>
  <c r="AR621" i="3"/>
  <c r="AQ622" i="3"/>
  <c r="AR622" i="3"/>
  <c r="AQ623" i="3"/>
  <c r="AR623" i="3"/>
  <c r="AQ624" i="3"/>
  <c r="AR624" i="3"/>
  <c r="AQ625" i="3"/>
  <c r="AR625" i="3"/>
  <c r="AQ626" i="3"/>
  <c r="AR626" i="3"/>
  <c r="AQ627" i="3"/>
  <c r="AR627" i="3"/>
  <c r="AQ628" i="3"/>
  <c r="AR628" i="3"/>
  <c r="AQ629" i="3"/>
  <c r="AR629" i="3"/>
  <c r="AQ630" i="3"/>
  <c r="AR630" i="3"/>
  <c r="AQ631" i="3"/>
  <c r="AR631" i="3"/>
  <c r="AQ632" i="3"/>
  <c r="AR632" i="3"/>
  <c r="AQ633" i="3"/>
  <c r="AR633" i="3"/>
  <c r="AQ634" i="3"/>
  <c r="AR634" i="3"/>
  <c r="AQ635" i="3"/>
  <c r="AR635" i="3"/>
  <c r="AQ636" i="3"/>
  <c r="AR636" i="3"/>
  <c r="AQ637" i="3"/>
  <c r="AR637" i="3"/>
  <c r="AQ638" i="3"/>
  <c r="AR638" i="3"/>
  <c r="AQ639" i="3"/>
  <c r="AR639" i="3"/>
  <c r="AQ640" i="3"/>
  <c r="AR640" i="3"/>
  <c r="AQ641" i="3"/>
  <c r="AR641" i="3"/>
  <c r="AQ642" i="3"/>
  <c r="AR642" i="3"/>
  <c r="AQ643" i="3"/>
  <c r="AR643" i="3"/>
  <c r="AQ644" i="3"/>
  <c r="AR644" i="3"/>
  <c r="AQ645" i="3"/>
  <c r="AR645" i="3"/>
  <c r="AQ646" i="3"/>
  <c r="AR646" i="3"/>
  <c r="AQ647" i="3"/>
  <c r="AR647" i="3"/>
  <c r="AQ648" i="3"/>
  <c r="AR648" i="3"/>
  <c r="AQ649" i="3"/>
  <c r="AR649" i="3"/>
  <c r="AQ650" i="3"/>
  <c r="AR650" i="3"/>
  <c r="AQ651" i="3"/>
  <c r="AR651" i="3"/>
  <c r="AQ652" i="3"/>
  <c r="AR652" i="3"/>
  <c r="AQ653" i="3"/>
  <c r="AR653" i="3"/>
  <c r="AQ654" i="3"/>
  <c r="AR654" i="3"/>
  <c r="AQ655" i="3"/>
  <c r="AR655" i="3"/>
  <c r="AQ656" i="3"/>
  <c r="AR656" i="3"/>
  <c r="AQ657" i="3"/>
  <c r="AR657" i="3"/>
  <c r="AQ658" i="3"/>
  <c r="AR658" i="3"/>
  <c r="AQ659" i="3"/>
  <c r="AR659" i="3"/>
  <c r="AQ660" i="3"/>
  <c r="AR660" i="3"/>
  <c r="AQ661" i="3"/>
  <c r="AR661" i="3"/>
  <c r="AQ662" i="3"/>
  <c r="AR662" i="3"/>
  <c r="AQ663" i="3"/>
  <c r="AR663" i="3"/>
  <c r="AQ664" i="3"/>
  <c r="AR664" i="3"/>
  <c r="AQ665" i="3"/>
  <c r="AR665" i="3"/>
  <c r="AQ666" i="3"/>
  <c r="AR666" i="3"/>
  <c r="AQ667" i="3"/>
  <c r="AR667" i="3"/>
  <c r="AQ668" i="3"/>
  <c r="AR668" i="3"/>
  <c r="AQ669" i="3"/>
  <c r="AR669" i="3"/>
  <c r="AQ670" i="3"/>
  <c r="AR670" i="3"/>
  <c r="AQ671" i="3"/>
  <c r="AR671" i="3"/>
  <c r="AQ672" i="3"/>
  <c r="AR672" i="3"/>
  <c r="AQ673" i="3"/>
  <c r="AR673" i="3"/>
  <c r="AQ674" i="3"/>
  <c r="AR674" i="3"/>
  <c r="AQ675" i="3"/>
  <c r="AR675" i="3"/>
  <c r="AQ676" i="3"/>
  <c r="AR676" i="3"/>
  <c r="AQ677" i="3"/>
  <c r="AR677" i="3"/>
  <c r="AQ678" i="3"/>
  <c r="AR678" i="3"/>
  <c r="AQ679" i="3"/>
  <c r="AR679" i="3"/>
  <c r="AQ680" i="3"/>
  <c r="AR680" i="3"/>
  <c r="AQ681" i="3"/>
  <c r="AR681" i="3"/>
  <c r="AQ682" i="3"/>
  <c r="AR682" i="3"/>
  <c r="AQ683" i="3"/>
  <c r="AR683" i="3"/>
  <c r="AQ684" i="3"/>
  <c r="AR684" i="3"/>
  <c r="AQ685" i="3"/>
  <c r="AR685" i="3"/>
  <c r="AQ686" i="3"/>
  <c r="AR686" i="3"/>
  <c r="AQ687" i="3"/>
  <c r="AR687" i="3"/>
  <c r="AQ688" i="3"/>
  <c r="AR688" i="3"/>
  <c r="AQ689" i="3"/>
  <c r="AR689" i="3"/>
  <c r="AQ690" i="3"/>
  <c r="AR690" i="3"/>
  <c r="AQ691" i="3"/>
  <c r="AR691" i="3"/>
  <c r="AQ692" i="3"/>
  <c r="AR692" i="3"/>
  <c r="AQ693" i="3"/>
  <c r="AR693" i="3"/>
  <c r="AQ694" i="3"/>
  <c r="AR694" i="3"/>
  <c r="AQ695" i="3"/>
  <c r="AR695" i="3"/>
  <c r="AQ696" i="3"/>
  <c r="AR696" i="3"/>
  <c r="AQ697" i="3"/>
  <c r="AR697" i="3"/>
  <c r="AQ698" i="3"/>
  <c r="AR698" i="3"/>
  <c r="AQ699" i="3"/>
  <c r="AR699" i="3"/>
  <c r="AQ700" i="3"/>
  <c r="AR700" i="3"/>
  <c r="AQ701" i="3"/>
  <c r="AR701" i="3"/>
  <c r="AQ702" i="3"/>
  <c r="AR702" i="3"/>
  <c r="AQ703" i="3"/>
  <c r="AR703" i="3"/>
  <c r="AQ704" i="3"/>
  <c r="AR704" i="3"/>
  <c r="AQ705" i="3"/>
  <c r="AR705" i="3"/>
  <c r="AQ706" i="3"/>
  <c r="AR706" i="3"/>
  <c r="AQ707" i="3"/>
  <c r="AR707" i="3"/>
  <c r="AQ708" i="3"/>
  <c r="AR708" i="3"/>
  <c r="AQ709" i="3"/>
  <c r="AR709" i="3"/>
  <c r="AQ710" i="3"/>
  <c r="AR710" i="3"/>
  <c r="AQ711" i="3"/>
  <c r="AR711" i="3"/>
  <c r="AQ712" i="3"/>
  <c r="AR712" i="3"/>
  <c r="AQ713" i="3"/>
  <c r="AR713" i="3"/>
  <c r="AQ714" i="3"/>
  <c r="AR714" i="3"/>
  <c r="AQ715" i="3"/>
  <c r="AR715" i="3"/>
  <c r="AQ716" i="3"/>
  <c r="AR716" i="3"/>
  <c r="AQ717" i="3"/>
  <c r="AR717" i="3"/>
  <c r="AQ718" i="3"/>
  <c r="AR718" i="3"/>
  <c r="AQ719" i="3"/>
  <c r="AR719" i="3"/>
  <c r="AQ720" i="3"/>
  <c r="AR720" i="3"/>
  <c r="AQ721" i="3"/>
  <c r="AR721" i="3"/>
  <c r="AQ722" i="3"/>
  <c r="AR722" i="3"/>
  <c r="AQ723" i="3"/>
  <c r="AR723" i="3"/>
  <c r="AQ724" i="3"/>
  <c r="AR724" i="3"/>
  <c r="AQ725" i="3"/>
  <c r="AR725" i="3"/>
  <c r="AQ726" i="3"/>
  <c r="AR726" i="3"/>
  <c r="AQ727" i="3"/>
  <c r="AR727" i="3"/>
  <c r="AQ728" i="3"/>
  <c r="AR728" i="3"/>
  <c r="AQ729" i="3"/>
  <c r="AR729" i="3"/>
  <c r="AQ730" i="3"/>
  <c r="AR730" i="3"/>
  <c r="AQ731" i="3"/>
  <c r="AR731" i="3"/>
  <c r="AQ732" i="3"/>
  <c r="AR732" i="3"/>
  <c r="AQ733" i="3"/>
  <c r="AR733" i="3"/>
  <c r="AQ734" i="3"/>
  <c r="AR734" i="3"/>
  <c r="AQ735" i="3"/>
  <c r="AR735" i="3"/>
  <c r="AQ736" i="3"/>
  <c r="AR736" i="3"/>
  <c r="AQ737" i="3"/>
  <c r="AR737" i="3"/>
  <c r="AQ738" i="3"/>
  <c r="AR738" i="3"/>
  <c r="AQ739" i="3"/>
  <c r="AR739" i="3"/>
  <c r="AQ740" i="3"/>
  <c r="AR740" i="3"/>
  <c r="AQ741" i="3"/>
  <c r="AR741" i="3"/>
  <c r="AQ742" i="3"/>
  <c r="AR742" i="3"/>
  <c r="AQ743" i="3"/>
  <c r="AR743" i="3"/>
  <c r="AQ744" i="3"/>
  <c r="AR744" i="3"/>
  <c r="AQ745" i="3"/>
  <c r="AR745" i="3"/>
  <c r="AQ746" i="3"/>
  <c r="AR746" i="3"/>
  <c r="AQ747" i="3"/>
  <c r="AR747" i="3"/>
  <c r="AQ748" i="3"/>
  <c r="AR748" i="3"/>
  <c r="AQ749" i="3"/>
  <c r="AR749" i="3"/>
  <c r="AQ750" i="3"/>
  <c r="AR750" i="3"/>
  <c r="AQ751" i="3"/>
  <c r="AR751" i="3"/>
  <c r="AQ752" i="3"/>
  <c r="AR752" i="3"/>
  <c r="AQ753" i="3"/>
  <c r="AR753" i="3"/>
  <c r="AQ754" i="3"/>
  <c r="AR754" i="3"/>
  <c r="AQ755" i="3"/>
  <c r="AR755" i="3"/>
  <c r="AQ756" i="3"/>
  <c r="AR756" i="3"/>
  <c r="AQ757" i="3"/>
  <c r="AR757" i="3"/>
  <c r="AQ758" i="3"/>
  <c r="AR758" i="3"/>
  <c r="AQ759" i="3"/>
  <c r="AR759" i="3"/>
  <c r="AQ760" i="3"/>
  <c r="AR760" i="3"/>
  <c r="AQ761" i="3"/>
  <c r="AR761" i="3"/>
  <c r="AQ762" i="3"/>
  <c r="AR762" i="3"/>
  <c r="AQ763" i="3"/>
  <c r="AR763" i="3"/>
  <c r="AQ764" i="3"/>
  <c r="AR764" i="3"/>
  <c r="AQ765" i="3"/>
  <c r="AR765" i="3"/>
  <c r="AQ766" i="3"/>
  <c r="AR766" i="3"/>
  <c r="AQ767" i="3"/>
  <c r="AR767" i="3"/>
  <c r="AQ768" i="3"/>
  <c r="AR768" i="3"/>
  <c r="AQ769" i="3"/>
  <c r="AR769" i="3"/>
  <c r="AQ770" i="3"/>
  <c r="AR770" i="3"/>
  <c r="AQ771" i="3"/>
  <c r="AR771" i="3"/>
  <c r="AQ772" i="3"/>
  <c r="AR772" i="3"/>
  <c r="AQ773" i="3"/>
  <c r="AR773" i="3"/>
  <c r="AQ774" i="3"/>
  <c r="AR774" i="3"/>
  <c r="AQ775" i="3"/>
  <c r="AR775" i="3"/>
  <c r="AQ776" i="3"/>
  <c r="AR776" i="3"/>
  <c r="AQ777" i="3"/>
  <c r="AR777" i="3"/>
  <c r="AQ778" i="3"/>
  <c r="AR778" i="3"/>
  <c r="AQ779" i="3"/>
  <c r="AR779" i="3"/>
  <c r="AQ780" i="3"/>
  <c r="AR780" i="3"/>
  <c r="AQ781" i="3"/>
  <c r="AR781" i="3"/>
  <c r="AQ782" i="3"/>
  <c r="AR782" i="3"/>
  <c r="AQ783" i="3"/>
  <c r="AR783" i="3"/>
  <c r="AQ784" i="3"/>
  <c r="AR784" i="3"/>
  <c r="AQ785" i="3"/>
  <c r="AR785" i="3"/>
  <c r="AQ786" i="3"/>
  <c r="AR786" i="3"/>
  <c r="AQ787" i="3"/>
  <c r="AR787" i="3"/>
  <c r="AQ788" i="3"/>
  <c r="AR788" i="3"/>
  <c r="AQ789" i="3"/>
  <c r="AR789" i="3"/>
  <c r="AQ790" i="3"/>
  <c r="AR790" i="3"/>
  <c r="AQ791" i="3"/>
  <c r="AR791" i="3"/>
  <c r="AQ792" i="3"/>
  <c r="AR792" i="3"/>
  <c r="AQ793" i="3"/>
  <c r="AR793" i="3"/>
  <c r="AQ794" i="3"/>
  <c r="AR794" i="3"/>
  <c r="AQ795" i="3"/>
  <c r="AR795" i="3"/>
  <c r="AQ796" i="3"/>
  <c r="AR796" i="3"/>
  <c r="AQ797" i="3"/>
  <c r="AR797" i="3"/>
  <c r="AQ798" i="3"/>
  <c r="AR798" i="3"/>
  <c r="AQ799" i="3"/>
  <c r="AR799" i="3"/>
  <c r="AQ800" i="3"/>
  <c r="AR800" i="3"/>
  <c r="AQ801" i="3"/>
  <c r="AR801" i="3"/>
  <c r="AQ802" i="3"/>
  <c r="AR802" i="3"/>
  <c r="AQ803" i="3"/>
  <c r="AR803" i="3"/>
  <c r="AQ804" i="3"/>
  <c r="AR804" i="3"/>
  <c r="AQ805" i="3"/>
  <c r="AR805" i="3"/>
  <c r="AQ806" i="3"/>
  <c r="AR806" i="3"/>
  <c r="AQ807" i="3"/>
  <c r="AR807" i="3"/>
  <c r="AQ808" i="3"/>
  <c r="AR808" i="3"/>
  <c r="AQ809" i="3"/>
  <c r="AR809" i="3"/>
  <c r="AQ810" i="3"/>
  <c r="AR810" i="3"/>
  <c r="AQ811" i="3"/>
  <c r="AR811" i="3"/>
  <c r="AQ812" i="3"/>
  <c r="AR812" i="3"/>
  <c r="AQ813" i="3"/>
  <c r="AR813" i="3"/>
  <c r="AQ814" i="3"/>
  <c r="AR814" i="3"/>
  <c r="AQ815" i="3"/>
  <c r="AR815" i="3"/>
  <c r="AQ816" i="3"/>
  <c r="AR816" i="3"/>
  <c r="AQ817" i="3"/>
  <c r="AR817" i="3"/>
  <c r="AQ818" i="3"/>
  <c r="AR818" i="3"/>
  <c r="AQ819" i="3"/>
  <c r="AR819" i="3"/>
  <c r="AQ820" i="3"/>
  <c r="AR820" i="3"/>
  <c r="AQ821" i="3"/>
  <c r="AR821" i="3"/>
  <c r="AQ822" i="3"/>
  <c r="AR822" i="3"/>
  <c r="AQ823" i="3"/>
  <c r="AR823" i="3"/>
  <c r="AQ824" i="3"/>
  <c r="AR824" i="3"/>
  <c r="AQ825" i="3"/>
  <c r="AR825" i="3"/>
  <c r="AQ826" i="3"/>
  <c r="AR826" i="3"/>
  <c r="AQ827" i="3"/>
  <c r="AR827" i="3"/>
  <c r="AQ828" i="3"/>
  <c r="AR828" i="3"/>
  <c r="AQ829" i="3"/>
  <c r="AR829" i="3"/>
  <c r="AQ830" i="3"/>
  <c r="AR830" i="3"/>
  <c r="AQ831" i="3"/>
  <c r="AR831" i="3"/>
  <c r="AQ832" i="3"/>
  <c r="AR832" i="3"/>
  <c r="AQ833" i="3"/>
  <c r="AR833" i="3"/>
  <c r="AQ834" i="3"/>
  <c r="AR834" i="3"/>
  <c r="AQ835" i="3"/>
  <c r="AR835" i="3"/>
  <c r="AQ836" i="3"/>
  <c r="AR836" i="3"/>
  <c r="AQ837" i="3"/>
  <c r="AR837" i="3"/>
  <c r="AQ838" i="3"/>
  <c r="AR838" i="3"/>
  <c r="AQ839" i="3"/>
  <c r="AR839" i="3"/>
  <c r="AQ840" i="3"/>
  <c r="AR840" i="3"/>
  <c r="AQ841" i="3"/>
  <c r="AR841" i="3"/>
  <c r="AQ842" i="3"/>
  <c r="AR842" i="3"/>
  <c r="AQ843" i="3"/>
  <c r="AR843" i="3"/>
  <c r="AQ844" i="3"/>
  <c r="AR844" i="3"/>
  <c r="AQ845" i="3"/>
  <c r="AR845" i="3"/>
  <c r="AQ846" i="3"/>
  <c r="AR846" i="3"/>
  <c r="AQ847" i="3"/>
  <c r="AR847" i="3"/>
  <c r="AQ848" i="3"/>
  <c r="AR848" i="3"/>
  <c r="AQ849" i="3"/>
  <c r="AR849" i="3"/>
  <c r="AQ850" i="3"/>
  <c r="AR850" i="3"/>
  <c r="AQ851" i="3"/>
  <c r="AR851" i="3"/>
  <c r="AQ852" i="3"/>
  <c r="AR852" i="3"/>
  <c r="AQ853" i="3"/>
  <c r="AR853" i="3"/>
  <c r="AQ854" i="3"/>
  <c r="AR854" i="3"/>
  <c r="AQ855" i="3"/>
  <c r="AR855" i="3"/>
  <c r="AQ856" i="3"/>
  <c r="AR856" i="3"/>
  <c r="AQ857" i="3"/>
  <c r="AR857" i="3"/>
  <c r="AQ858" i="3"/>
  <c r="AR858" i="3"/>
  <c r="AQ859" i="3"/>
  <c r="AR859" i="3"/>
  <c r="AQ860" i="3"/>
  <c r="AR860" i="3"/>
  <c r="AQ861" i="3"/>
  <c r="AR861" i="3"/>
  <c r="AQ862" i="3"/>
  <c r="AR862" i="3"/>
  <c r="AQ863" i="3"/>
  <c r="AR863" i="3"/>
  <c r="AQ864" i="3"/>
  <c r="AR864" i="3"/>
  <c r="AQ865" i="3"/>
  <c r="AR865" i="3"/>
  <c r="AQ866" i="3"/>
  <c r="AR866" i="3"/>
  <c r="AQ867" i="3"/>
  <c r="AR867" i="3"/>
  <c r="AQ868" i="3"/>
  <c r="AR868" i="3"/>
  <c r="AQ869" i="3"/>
  <c r="AR869" i="3"/>
  <c r="AQ870" i="3"/>
  <c r="AR870" i="3"/>
  <c r="AQ871" i="3"/>
  <c r="AR871" i="3"/>
  <c r="AQ872" i="3"/>
  <c r="AR872" i="3"/>
  <c r="AQ873" i="3"/>
  <c r="AR873" i="3"/>
  <c r="AQ874" i="3"/>
  <c r="AR874" i="3"/>
  <c r="AQ875" i="3"/>
  <c r="AR875" i="3"/>
  <c r="AQ876" i="3"/>
  <c r="AR876" i="3"/>
  <c r="AQ877" i="3"/>
  <c r="AR877" i="3"/>
  <c r="AQ878" i="3"/>
  <c r="AR878" i="3"/>
  <c r="AQ879" i="3"/>
  <c r="AR879" i="3"/>
  <c r="AQ880" i="3"/>
  <c r="AR880" i="3"/>
  <c r="AQ881" i="3"/>
  <c r="AR881" i="3"/>
  <c r="AQ882" i="3"/>
  <c r="AR882" i="3"/>
  <c r="AQ883" i="3"/>
  <c r="AR883" i="3"/>
  <c r="AQ884" i="3"/>
  <c r="AR884" i="3"/>
  <c r="AQ885" i="3"/>
  <c r="AR885" i="3"/>
  <c r="AQ886" i="3"/>
  <c r="AR886" i="3"/>
  <c r="AQ887" i="3"/>
  <c r="AR887" i="3"/>
  <c r="AQ888" i="3"/>
  <c r="AR888" i="3"/>
  <c r="AQ889" i="3"/>
  <c r="AR889" i="3"/>
  <c r="AQ890" i="3"/>
  <c r="AR890" i="3"/>
  <c r="AQ891" i="3"/>
  <c r="AR891" i="3"/>
  <c r="AQ892" i="3"/>
  <c r="AR892" i="3"/>
  <c r="AQ893" i="3"/>
  <c r="AR893" i="3"/>
  <c r="AQ894" i="3"/>
  <c r="AR894" i="3"/>
  <c r="AQ895" i="3"/>
  <c r="AR895" i="3"/>
  <c r="AQ896" i="3"/>
  <c r="AR896" i="3"/>
  <c r="AQ897" i="3"/>
  <c r="AR897" i="3"/>
  <c r="AQ898" i="3"/>
  <c r="AR898" i="3"/>
  <c r="AQ899" i="3"/>
  <c r="AR899" i="3"/>
  <c r="AQ900" i="3"/>
  <c r="AR900" i="3"/>
  <c r="AQ901" i="3"/>
  <c r="AR901" i="3"/>
  <c r="AQ902" i="3"/>
  <c r="AR902" i="3"/>
  <c r="AQ903" i="3"/>
  <c r="AR903" i="3"/>
  <c r="AQ904" i="3"/>
  <c r="AR904" i="3"/>
  <c r="AQ905" i="3"/>
  <c r="AR905" i="3"/>
  <c r="AQ906" i="3"/>
  <c r="AR906" i="3"/>
  <c r="AQ907" i="3"/>
  <c r="AR907" i="3"/>
  <c r="AQ908" i="3"/>
  <c r="AR908" i="3"/>
  <c r="AQ909" i="3"/>
  <c r="AR909" i="3"/>
  <c r="AQ910" i="3"/>
  <c r="AR910" i="3"/>
  <c r="AQ911" i="3"/>
  <c r="AR911" i="3"/>
  <c r="AQ912" i="3"/>
  <c r="AR912" i="3"/>
  <c r="AQ913" i="3"/>
  <c r="AR913" i="3"/>
  <c r="AQ914" i="3"/>
  <c r="AR914" i="3"/>
  <c r="AQ915" i="3"/>
  <c r="AR915" i="3"/>
  <c r="AQ916" i="3"/>
  <c r="AR916" i="3"/>
  <c r="AQ917" i="3"/>
  <c r="AR917" i="3"/>
  <c r="AQ918" i="3"/>
  <c r="AR918" i="3"/>
  <c r="AQ919" i="3"/>
  <c r="AR919" i="3"/>
  <c r="AQ920" i="3"/>
  <c r="AR920" i="3"/>
  <c r="AQ921" i="3"/>
  <c r="AR921" i="3"/>
  <c r="AQ922" i="3"/>
  <c r="AR922" i="3"/>
  <c r="AQ923" i="3"/>
  <c r="AR923" i="3"/>
  <c r="AQ924" i="3"/>
  <c r="AR924" i="3"/>
  <c r="AQ925" i="3"/>
  <c r="AR925" i="3"/>
  <c r="AQ926" i="3"/>
  <c r="AR926" i="3"/>
  <c r="AQ927" i="3"/>
  <c r="AR927" i="3"/>
  <c r="AQ928" i="3"/>
  <c r="AR928" i="3"/>
  <c r="AQ929" i="3"/>
  <c r="AR929" i="3"/>
  <c r="AQ930" i="3"/>
  <c r="AR930" i="3"/>
  <c r="AQ931" i="3"/>
  <c r="AR931" i="3"/>
  <c r="AQ932" i="3"/>
  <c r="AR932" i="3"/>
  <c r="AQ933" i="3"/>
  <c r="AR933" i="3"/>
  <c r="AQ934" i="3"/>
  <c r="AR934" i="3"/>
  <c r="AQ935" i="3"/>
  <c r="AR935" i="3"/>
  <c r="AQ936" i="3"/>
  <c r="AR936" i="3"/>
  <c r="AQ937" i="3"/>
  <c r="AR937" i="3"/>
  <c r="AQ938" i="3"/>
  <c r="AR938" i="3"/>
  <c r="AQ939" i="3"/>
  <c r="AR939" i="3"/>
  <c r="AQ940" i="3"/>
  <c r="AR940" i="3"/>
  <c r="AQ941" i="3"/>
  <c r="AR941" i="3"/>
  <c r="AQ942" i="3"/>
  <c r="AR942" i="3"/>
  <c r="AQ943" i="3"/>
  <c r="AR943" i="3"/>
  <c r="AQ944" i="3"/>
  <c r="AR944" i="3"/>
  <c r="AQ945" i="3"/>
  <c r="AR945" i="3"/>
  <c r="AQ946" i="3"/>
  <c r="AR946" i="3"/>
  <c r="AQ947" i="3"/>
  <c r="AR947" i="3"/>
  <c r="AQ948" i="3"/>
  <c r="AR948" i="3"/>
  <c r="AQ949" i="3"/>
  <c r="AR949" i="3"/>
  <c r="AQ950" i="3"/>
  <c r="AR950" i="3"/>
  <c r="AQ951" i="3"/>
  <c r="AR951" i="3"/>
  <c r="AQ952" i="3"/>
  <c r="AR952" i="3"/>
  <c r="AQ953" i="3"/>
  <c r="AR953" i="3"/>
  <c r="AQ954" i="3"/>
  <c r="AR954" i="3"/>
  <c r="AQ955" i="3"/>
  <c r="AR955" i="3"/>
  <c r="AQ956" i="3"/>
  <c r="AR956" i="3"/>
  <c r="AQ957" i="3"/>
  <c r="AR957" i="3"/>
  <c r="AQ958" i="3"/>
  <c r="AR958" i="3"/>
  <c r="AQ959" i="3"/>
  <c r="AR959" i="3"/>
  <c r="AQ960" i="3"/>
  <c r="AR960" i="3"/>
  <c r="AQ961" i="3"/>
  <c r="AR961" i="3"/>
  <c r="AQ962" i="3"/>
  <c r="AR962" i="3"/>
  <c r="AQ963" i="3"/>
  <c r="AR963" i="3"/>
  <c r="AQ964" i="3"/>
  <c r="AR964" i="3"/>
  <c r="AQ965" i="3"/>
  <c r="AR965" i="3"/>
  <c r="AQ966" i="3"/>
  <c r="AR966" i="3"/>
  <c r="AQ967" i="3"/>
  <c r="AR967" i="3"/>
  <c r="AQ968" i="3"/>
  <c r="AR968" i="3"/>
  <c r="AQ969" i="3"/>
  <c r="AR969" i="3"/>
  <c r="AQ970" i="3"/>
  <c r="AR970" i="3"/>
  <c r="AQ971" i="3"/>
  <c r="AR971" i="3"/>
  <c r="AQ972" i="3"/>
  <c r="AR972" i="3"/>
  <c r="AQ973" i="3"/>
  <c r="AR973" i="3"/>
  <c r="AQ974" i="3"/>
  <c r="AR974" i="3"/>
  <c r="AQ975" i="3"/>
  <c r="AR975" i="3"/>
  <c r="AQ976" i="3"/>
  <c r="AR976" i="3"/>
  <c r="AQ977" i="3"/>
  <c r="AR977" i="3"/>
  <c r="AQ978" i="3"/>
  <c r="AR978" i="3"/>
  <c r="AQ979" i="3"/>
  <c r="AR979" i="3"/>
  <c r="AQ980" i="3"/>
  <c r="AR980" i="3"/>
  <c r="AQ981" i="3"/>
  <c r="AR981" i="3"/>
  <c r="AQ982" i="3"/>
  <c r="AR982" i="3"/>
  <c r="AQ983" i="3"/>
  <c r="AR983" i="3"/>
  <c r="AQ984" i="3"/>
  <c r="AR984" i="3"/>
  <c r="AQ985" i="3"/>
  <c r="AR985" i="3"/>
  <c r="AQ986" i="3"/>
  <c r="AR986" i="3"/>
  <c r="AQ987" i="3"/>
  <c r="AR987" i="3"/>
  <c r="AQ988" i="3"/>
  <c r="AR988" i="3"/>
  <c r="AQ989" i="3"/>
  <c r="AR989" i="3"/>
  <c r="AQ990" i="3"/>
  <c r="AR990" i="3"/>
  <c r="AQ991" i="3"/>
  <c r="AR991" i="3"/>
  <c r="AQ992" i="3"/>
  <c r="AR992" i="3"/>
  <c r="AQ993" i="3"/>
  <c r="AR993" i="3"/>
  <c r="AQ994" i="3"/>
  <c r="AR994" i="3"/>
  <c r="AQ995" i="3"/>
  <c r="AR995" i="3"/>
  <c r="AQ996" i="3"/>
  <c r="AR996" i="3"/>
  <c r="AQ997" i="3"/>
  <c r="AR997" i="3"/>
  <c r="AQ998" i="3"/>
  <c r="AR998" i="3"/>
  <c r="AQ999" i="3"/>
  <c r="AR999" i="3"/>
  <c r="AQ1000" i="3"/>
  <c r="AR1000" i="3"/>
  <c r="AQ1001" i="3"/>
  <c r="AR1001" i="3"/>
  <c r="AQ1002" i="3"/>
  <c r="AR1002" i="3"/>
  <c r="AQ1003" i="3"/>
  <c r="AR1003" i="3"/>
  <c r="AQ1004" i="3"/>
  <c r="AR1004" i="3"/>
  <c r="AQ1005" i="3"/>
  <c r="AR1005" i="3"/>
  <c r="AQ1006" i="3"/>
  <c r="AR1006" i="3"/>
  <c r="AQ1007" i="3"/>
  <c r="AR1007" i="3"/>
  <c r="AQ1008" i="3"/>
  <c r="AR1008" i="3"/>
  <c r="AQ1009" i="3"/>
  <c r="AR1009" i="3"/>
  <c r="AQ1010" i="3"/>
  <c r="AR1010" i="3"/>
  <c r="AQ1011" i="3"/>
  <c r="AR1011" i="3"/>
  <c r="AQ1012" i="3"/>
  <c r="AR1012" i="3"/>
  <c r="AQ1013" i="3"/>
  <c r="AR1013" i="3"/>
  <c r="AQ1014" i="3"/>
  <c r="AR1014" i="3"/>
  <c r="AQ1015" i="3"/>
  <c r="AR1015" i="3"/>
  <c r="AQ1016" i="3"/>
  <c r="AR1016" i="3"/>
  <c r="AQ1017" i="3"/>
  <c r="AR1017" i="3"/>
  <c r="AQ1018" i="3"/>
  <c r="AR1018" i="3"/>
  <c r="AQ1019" i="3"/>
  <c r="AR1019" i="3"/>
  <c r="AQ1020" i="3"/>
  <c r="AR1020" i="3"/>
  <c r="AQ1021" i="3"/>
  <c r="AR1021" i="3"/>
  <c r="AQ1022" i="3"/>
  <c r="AR1022" i="3"/>
  <c r="AQ1023" i="3"/>
  <c r="AR1023" i="3"/>
  <c r="AQ1024" i="3"/>
  <c r="AR1024" i="3"/>
  <c r="AQ1025" i="3"/>
  <c r="AR1025" i="3"/>
  <c r="AQ1026" i="3"/>
  <c r="AR1026" i="3"/>
  <c r="AQ1027" i="3"/>
  <c r="AR1027" i="3"/>
  <c r="AQ1028" i="3"/>
  <c r="AR1028" i="3"/>
  <c r="AQ1029" i="3"/>
  <c r="AR1029" i="3"/>
  <c r="AQ1030" i="3"/>
  <c r="AR1030" i="3"/>
  <c r="AQ1031" i="3"/>
  <c r="AR1031" i="3"/>
  <c r="AQ1032" i="3"/>
  <c r="AR1032" i="3"/>
  <c r="AQ1033" i="3"/>
  <c r="AR1033" i="3"/>
  <c r="AQ1034" i="3"/>
  <c r="AR1034" i="3"/>
  <c r="AQ1035" i="3"/>
  <c r="AR1035" i="3"/>
  <c r="AQ1036" i="3"/>
  <c r="AR1036" i="3"/>
  <c r="AQ1037" i="3"/>
  <c r="AR1037" i="3"/>
  <c r="AQ1038" i="3"/>
  <c r="AR1038" i="3"/>
  <c r="AQ1039" i="3"/>
  <c r="AR1039" i="3"/>
  <c r="AQ1040" i="3"/>
  <c r="AR1040" i="3"/>
  <c r="AQ1041" i="3"/>
  <c r="AR1041" i="3"/>
  <c r="AQ1042" i="3"/>
  <c r="AR1042" i="3"/>
  <c r="AQ1043" i="3"/>
  <c r="AR1043" i="3"/>
  <c r="AQ1044" i="3"/>
  <c r="AR1044" i="3"/>
  <c r="AQ1045" i="3"/>
  <c r="AR1045" i="3"/>
  <c r="AQ1046" i="3"/>
  <c r="AR1046" i="3"/>
  <c r="AQ1047" i="3"/>
  <c r="AR1047" i="3"/>
  <c r="AQ1048" i="3"/>
  <c r="AR1048" i="3"/>
  <c r="AQ1049" i="3"/>
  <c r="AR1049" i="3"/>
  <c r="AQ1050" i="3"/>
  <c r="AR1050" i="3"/>
  <c r="AQ1051" i="3"/>
  <c r="AR1051" i="3"/>
  <c r="AQ1052" i="3"/>
  <c r="AR1052" i="3"/>
  <c r="AQ1053" i="3"/>
  <c r="AR1053" i="3"/>
  <c r="AQ1054" i="3"/>
  <c r="AR1054" i="3"/>
  <c r="AQ1055" i="3"/>
  <c r="AR1055" i="3"/>
  <c r="AQ1056" i="3"/>
  <c r="AR1056" i="3"/>
  <c r="AQ1057" i="3"/>
  <c r="AR1057" i="3"/>
  <c r="AQ1058" i="3"/>
  <c r="AR1058" i="3"/>
  <c r="AQ1059" i="3"/>
  <c r="AR1059" i="3"/>
  <c r="AQ1060" i="3"/>
  <c r="AR1060" i="3"/>
  <c r="AQ1061" i="3"/>
  <c r="AR1061" i="3"/>
  <c r="AQ1062" i="3"/>
  <c r="AR1062" i="3"/>
  <c r="AQ1063" i="3"/>
  <c r="AR1063" i="3"/>
  <c r="AQ1064" i="3"/>
  <c r="AR1064" i="3"/>
  <c r="AQ1065" i="3"/>
  <c r="AR1065" i="3"/>
  <c r="AQ1066" i="3"/>
  <c r="AR1066" i="3"/>
  <c r="AQ1067" i="3"/>
  <c r="AR1067" i="3"/>
  <c r="AQ1068" i="3"/>
  <c r="AR1068" i="3"/>
  <c r="AQ1069" i="3"/>
  <c r="AR1069" i="3"/>
  <c r="AQ1070" i="3"/>
  <c r="AR1070" i="3"/>
  <c r="AQ1071" i="3"/>
  <c r="AR1071" i="3"/>
  <c r="AQ1072" i="3"/>
  <c r="AR1072" i="3"/>
  <c r="AQ1073" i="3"/>
  <c r="AR1073" i="3"/>
  <c r="AQ1074" i="3"/>
  <c r="AR1074" i="3"/>
  <c r="AQ1075" i="3"/>
  <c r="AR1075" i="3"/>
  <c r="AQ1076" i="3"/>
  <c r="AR1076" i="3"/>
  <c r="AQ1077" i="3"/>
  <c r="AR1077" i="3"/>
  <c r="AQ1078" i="3"/>
  <c r="AR1078" i="3"/>
  <c r="AQ1079" i="3"/>
  <c r="AR1079" i="3"/>
  <c r="AQ1080" i="3"/>
  <c r="AR1080" i="3"/>
  <c r="AQ1081" i="3"/>
  <c r="AR1081" i="3"/>
  <c r="AQ1082" i="3"/>
  <c r="AR1082" i="3"/>
  <c r="AQ1083" i="3"/>
  <c r="AR1083" i="3"/>
  <c r="AQ1084" i="3"/>
  <c r="AR1084" i="3"/>
  <c r="AQ1085" i="3"/>
  <c r="AR1085" i="3"/>
  <c r="AQ1086" i="3"/>
  <c r="AR1086" i="3"/>
  <c r="AQ1087" i="3"/>
  <c r="AR1087" i="3"/>
  <c r="AQ1088" i="3"/>
  <c r="AR1088" i="3"/>
  <c r="AQ1089" i="3"/>
  <c r="AR1089" i="3"/>
  <c r="AQ1090" i="3"/>
  <c r="AR1090" i="3"/>
  <c r="AQ1091" i="3"/>
  <c r="AR1091" i="3"/>
  <c r="AQ1092" i="3"/>
  <c r="AR1092" i="3"/>
  <c r="AQ1093" i="3"/>
  <c r="AR1093" i="3"/>
  <c r="AQ1094" i="3"/>
  <c r="AR1094" i="3"/>
  <c r="AQ1095" i="3"/>
  <c r="AR1095" i="3"/>
  <c r="AQ1096" i="3"/>
  <c r="AR1096" i="3"/>
  <c r="AQ1097" i="3"/>
  <c r="AR1097" i="3"/>
  <c r="AQ1098" i="3"/>
  <c r="AR1098" i="3"/>
  <c r="AQ1099" i="3"/>
  <c r="AR1099" i="3"/>
  <c r="AQ1100" i="3"/>
  <c r="AR1100" i="3"/>
  <c r="AQ1101" i="3"/>
  <c r="AR1101" i="3"/>
  <c r="AQ1102" i="3"/>
  <c r="AR1102" i="3"/>
  <c r="AQ1103" i="3"/>
  <c r="AR1103" i="3"/>
  <c r="AQ1104" i="3"/>
  <c r="AR1104" i="3"/>
  <c r="AQ1105" i="3"/>
  <c r="AR1105" i="3"/>
  <c r="AQ1106" i="3"/>
  <c r="AR1106" i="3"/>
  <c r="AQ1107" i="3"/>
  <c r="AR1107" i="3"/>
  <c r="AQ1108" i="3"/>
  <c r="AR1108" i="3"/>
  <c r="AQ1109" i="3"/>
  <c r="AR1109" i="3"/>
  <c r="AQ1110" i="3"/>
  <c r="AR1110" i="3"/>
  <c r="AQ1111" i="3"/>
  <c r="AR1111" i="3"/>
  <c r="AQ1112" i="3"/>
  <c r="AR1112" i="3"/>
  <c r="AQ1113" i="3"/>
  <c r="AR1113" i="3"/>
  <c r="AQ1114" i="3"/>
  <c r="AR1114" i="3"/>
  <c r="AQ1115" i="3"/>
  <c r="AR1115" i="3"/>
  <c r="AQ1116" i="3"/>
  <c r="AR1116" i="3"/>
  <c r="AQ1117" i="3"/>
  <c r="AR1117" i="3"/>
  <c r="AQ1118" i="3"/>
  <c r="AR1118" i="3"/>
  <c r="AQ1119" i="3"/>
  <c r="AR1119" i="3"/>
  <c r="AQ1120" i="3"/>
  <c r="AR1120" i="3"/>
  <c r="AQ1121" i="3"/>
  <c r="AR1121" i="3"/>
  <c r="AQ1122" i="3"/>
  <c r="AR1122" i="3"/>
  <c r="AQ1123" i="3"/>
  <c r="AR1123" i="3"/>
  <c r="AQ1124" i="3"/>
  <c r="AR1124" i="3"/>
  <c r="AQ1125" i="3"/>
  <c r="AR1125" i="3"/>
  <c r="AQ1126" i="3"/>
  <c r="AR1126" i="3"/>
  <c r="AQ1127" i="3"/>
  <c r="AR1127" i="3"/>
  <c r="AQ1128" i="3"/>
  <c r="AR1128" i="3"/>
  <c r="AQ1129" i="3"/>
  <c r="AR1129" i="3"/>
  <c r="AQ1130" i="3"/>
  <c r="AR1130" i="3"/>
  <c r="AQ1131" i="3"/>
  <c r="AR1131" i="3"/>
  <c r="AQ1132" i="3"/>
  <c r="AR1132" i="3"/>
  <c r="AQ1133" i="3"/>
  <c r="AR1133" i="3"/>
  <c r="AQ1134" i="3"/>
  <c r="AR1134" i="3"/>
  <c r="AQ1135" i="3"/>
  <c r="AR1135" i="3"/>
  <c r="AQ1136" i="3"/>
  <c r="AR1136" i="3"/>
  <c r="AQ1137" i="3"/>
  <c r="AR1137" i="3"/>
  <c r="AQ1138" i="3"/>
  <c r="AR1138" i="3"/>
  <c r="AQ1139" i="3"/>
  <c r="AR1139" i="3"/>
  <c r="AQ1140" i="3"/>
  <c r="AR1140" i="3"/>
  <c r="AQ1141" i="3"/>
  <c r="AR1141" i="3"/>
  <c r="AQ1142" i="3"/>
  <c r="AR1142" i="3"/>
  <c r="AQ1143" i="3"/>
  <c r="AR1143" i="3"/>
  <c r="AQ1144" i="3"/>
  <c r="AR1144" i="3"/>
  <c r="AQ1145" i="3"/>
  <c r="AR1145" i="3"/>
  <c r="AQ1146" i="3"/>
  <c r="AR1146" i="3"/>
  <c r="AQ1147" i="3"/>
  <c r="AR1147" i="3"/>
  <c r="AQ1148" i="3"/>
  <c r="AR1148" i="3"/>
  <c r="AQ1149" i="3"/>
  <c r="AR1149" i="3"/>
  <c r="AQ1150" i="3"/>
  <c r="AR1150" i="3"/>
  <c r="AQ1151" i="3"/>
  <c r="AR1151" i="3"/>
  <c r="AQ1152" i="3"/>
  <c r="AR1152" i="3"/>
  <c r="AQ1153" i="3"/>
  <c r="AR1153" i="3"/>
  <c r="AQ1154" i="3"/>
  <c r="AR1154" i="3"/>
  <c r="AQ1155" i="3"/>
  <c r="AR1155" i="3"/>
  <c r="AQ1156" i="3"/>
  <c r="AR1156" i="3"/>
  <c r="AQ1157" i="3"/>
  <c r="AR1157" i="3"/>
  <c r="AQ1158" i="3"/>
  <c r="AR1158" i="3"/>
  <c r="AQ1159" i="3"/>
  <c r="AR1159" i="3"/>
  <c r="AQ1160" i="3"/>
  <c r="AR1160" i="3"/>
  <c r="AQ1161" i="3"/>
  <c r="AR1161" i="3"/>
  <c r="AQ1162" i="3"/>
  <c r="AR1162" i="3"/>
  <c r="AQ1163" i="3"/>
  <c r="AR1163" i="3"/>
  <c r="AQ1164" i="3"/>
  <c r="AR1164" i="3"/>
  <c r="AQ1165" i="3"/>
  <c r="AR1165" i="3"/>
  <c r="AQ1166" i="3"/>
  <c r="AR1166" i="3"/>
  <c r="AQ1167" i="3"/>
  <c r="AR1167" i="3"/>
  <c r="AQ1168" i="3"/>
  <c r="AR1168" i="3"/>
  <c r="AQ1169" i="3"/>
  <c r="AR1169" i="3"/>
  <c r="AQ1170" i="3"/>
  <c r="AR1170" i="3"/>
  <c r="AQ1171" i="3"/>
  <c r="AR1171" i="3"/>
  <c r="AQ1172" i="3"/>
  <c r="AR1172" i="3"/>
  <c r="AQ1173" i="3"/>
  <c r="AR1173" i="3"/>
  <c r="AQ1174" i="3"/>
  <c r="AR1174" i="3"/>
  <c r="AQ1175" i="3"/>
  <c r="AR1175" i="3"/>
  <c r="AQ1176" i="3"/>
  <c r="AR1176" i="3"/>
  <c r="AQ1177" i="3"/>
  <c r="AR1177" i="3"/>
  <c r="AQ1178" i="3"/>
  <c r="AR1178" i="3"/>
  <c r="AQ1179" i="3"/>
  <c r="AR1179" i="3"/>
  <c r="AQ1180" i="3"/>
  <c r="AR1180" i="3"/>
  <c r="AQ1181" i="3"/>
  <c r="AR1181" i="3"/>
  <c r="AQ1182" i="3"/>
  <c r="AR1182" i="3"/>
  <c r="AQ1183" i="3"/>
  <c r="AR1183" i="3"/>
  <c r="AQ1184" i="3"/>
  <c r="AR1184" i="3"/>
  <c r="AQ1185" i="3"/>
  <c r="AR1185" i="3"/>
  <c r="AQ1186" i="3"/>
  <c r="AR1186" i="3"/>
  <c r="AQ1187" i="3"/>
  <c r="AR1187" i="3"/>
  <c r="AQ1188" i="3"/>
  <c r="AR1188" i="3"/>
  <c r="AQ1189" i="3"/>
  <c r="AR1189" i="3"/>
  <c r="AQ1190" i="3"/>
  <c r="AR1190" i="3"/>
  <c r="AQ1191" i="3"/>
  <c r="AR1191" i="3"/>
  <c r="AQ1192" i="3"/>
  <c r="AR1192" i="3"/>
  <c r="AQ1193" i="3"/>
  <c r="AR1193" i="3"/>
  <c r="AQ1194" i="3"/>
  <c r="AR1194" i="3"/>
  <c r="AQ1195" i="3"/>
  <c r="AR1195" i="3"/>
  <c r="AQ1196" i="3"/>
  <c r="AR1196" i="3"/>
  <c r="AQ1197" i="3"/>
  <c r="AR1197" i="3"/>
  <c r="AQ1198" i="3"/>
  <c r="AR1198" i="3"/>
  <c r="AQ1199" i="3"/>
  <c r="AR1199" i="3"/>
  <c r="AQ1200" i="3"/>
  <c r="AR1200" i="3"/>
  <c r="AQ1201" i="3"/>
  <c r="AR1201" i="3"/>
  <c r="AQ1202" i="3"/>
  <c r="AR1202" i="3"/>
  <c r="AQ1203" i="3"/>
  <c r="AR1203" i="3"/>
  <c r="AQ1204" i="3"/>
  <c r="AR1204" i="3"/>
  <c r="AQ1205" i="3"/>
  <c r="AR1205" i="3"/>
  <c r="AQ1206" i="3"/>
  <c r="AR1206" i="3"/>
  <c r="AQ1207" i="3"/>
  <c r="AR1207" i="3"/>
  <c r="AQ1208" i="3"/>
  <c r="AR1208" i="3"/>
  <c r="AQ1209" i="3"/>
  <c r="AR1209" i="3"/>
  <c r="AQ1210" i="3"/>
  <c r="AR1210" i="3"/>
  <c r="AQ1211" i="3"/>
  <c r="AR1211" i="3"/>
  <c r="AQ1212" i="3"/>
  <c r="AR1212" i="3"/>
  <c r="AQ1213" i="3"/>
  <c r="AR1213" i="3"/>
  <c r="AQ1214" i="3"/>
  <c r="AR1214" i="3"/>
  <c r="AQ1215" i="3"/>
  <c r="AR1215" i="3"/>
  <c r="AQ1216" i="3"/>
  <c r="AR1216" i="3"/>
  <c r="AQ1217" i="3"/>
  <c r="AR1217" i="3"/>
  <c r="AQ1218" i="3"/>
  <c r="AR1218" i="3"/>
  <c r="AQ1219" i="3"/>
  <c r="AR1219" i="3"/>
  <c r="AQ1220" i="3"/>
  <c r="AR1220" i="3"/>
  <c r="AQ1221" i="3"/>
  <c r="AR1221" i="3"/>
  <c r="AQ1222" i="3"/>
  <c r="AR1222" i="3"/>
  <c r="AQ1223" i="3"/>
  <c r="AR1223" i="3"/>
  <c r="AQ1224" i="3"/>
  <c r="AR1224" i="3"/>
  <c r="AQ1225" i="3"/>
  <c r="AR1225" i="3"/>
  <c r="AQ1226" i="3"/>
  <c r="AR1226" i="3"/>
  <c r="AQ1227" i="3"/>
  <c r="AR1227" i="3"/>
  <c r="AQ1228" i="3"/>
  <c r="AR1228" i="3"/>
  <c r="AQ1229" i="3"/>
  <c r="AR1229" i="3"/>
  <c r="AQ1230" i="3"/>
  <c r="AR1230" i="3"/>
  <c r="AQ1231" i="3"/>
  <c r="AR1231" i="3"/>
  <c r="AQ1232" i="3"/>
  <c r="AR1232" i="3"/>
  <c r="AQ1233" i="3"/>
  <c r="AR1233" i="3"/>
  <c r="AQ1234" i="3"/>
  <c r="AR1234" i="3"/>
  <c r="AQ1235" i="3"/>
  <c r="AR1235" i="3"/>
  <c r="AQ1236" i="3"/>
  <c r="AR1236" i="3"/>
  <c r="AQ1237" i="3"/>
  <c r="AR1237" i="3"/>
  <c r="AQ1238" i="3"/>
  <c r="AR1238" i="3"/>
  <c r="AQ1239" i="3"/>
  <c r="AR1239" i="3"/>
  <c r="AQ1240" i="3"/>
  <c r="AR1240" i="3"/>
  <c r="AQ1241" i="3"/>
  <c r="AR1241" i="3"/>
  <c r="AQ1242" i="3"/>
  <c r="AR1242" i="3"/>
  <c r="AQ1243" i="3"/>
  <c r="AR1243" i="3"/>
  <c r="AQ1244" i="3"/>
  <c r="AR1244" i="3"/>
  <c r="AQ1245" i="3"/>
  <c r="AR1245" i="3"/>
  <c r="AQ1246" i="3"/>
  <c r="AR1246" i="3"/>
  <c r="AQ1247" i="3"/>
  <c r="AR1247" i="3"/>
  <c r="AQ1248" i="3"/>
  <c r="AR1248" i="3"/>
  <c r="AQ1249" i="3"/>
  <c r="AR1249" i="3"/>
  <c r="AQ1250" i="3"/>
  <c r="AR1250" i="3"/>
  <c r="AQ1251" i="3"/>
  <c r="AR1251" i="3"/>
  <c r="AQ1252" i="3"/>
  <c r="AR1252" i="3"/>
  <c r="AQ1253" i="3"/>
  <c r="AR1253" i="3"/>
  <c r="AQ1254" i="3"/>
  <c r="AR1254" i="3"/>
  <c r="AQ1255" i="3"/>
  <c r="AR1255" i="3"/>
  <c r="AQ1256" i="3"/>
  <c r="AR1256" i="3"/>
  <c r="AQ1257" i="3"/>
  <c r="AR1257" i="3"/>
  <c r="AQ1258" i="3"/>
  <c r="AR1258" i="3"/>
  <c r="AQ1259" i="3"/>
  <c r="AR1259" i="3"/>
  <c r="AQ1260" i="3"/>
  <c r="AR1260" i="3"/>
  <c r="AQ1261" i="3"/>
  <c r="AR1261" i="3"/>
  <c r="AQ1262" i="3"/>
  <c r="AR1262" i="3"/>
  <c r="AQ1263" i="3"/>
  <c r="AR1263" i="3"/>
  <c r="AQ1264" i="3"/>
  <c r="AR1264" i="3"/>
  <c r="AQ1265" i="3"/>
  <c r="AR1265" i="3"/>
  <c r="AQ1266" i="3"/>
  <c r="AR1266" i="3"/>
  <c r="AQ1267" i="3"/>
  <c r="AR1267" i="3"/>
  <c r="AQ1268" i="3"/>
  <c r="AR1268" i="3"/>
  <c r="AQ1269" i="3"/>
  <c r="AR1269" i="3"/>
  <c r="AQ1270" i="3"/>
  <c r="AR1270" i="3"/>
  <c r="AQ1271" i="3"/>
  <c r="AR1271" i="3"/>
  <c r="AQ1272" i="3"/>
  <c r="AR1272" i="3"/>
  <c r="AQ1273" i="3"/>
  <c r="AR1273" i="3"/>
  <c r="AQ1274" i="3"/>
  <c r="AR1274" i="3"/>
  <c r="AQ1275" i="3"/>
  <c r="AR1275" i="3"/>
  <c r="AQ1276" i="3"/>
  <c r="AR1276" i="3"/>
  <c r="AQ1277" i="3"/>
  <c r="AR1277" i="3"/>
  <c r="AQ1278" i="3"/>
  <c r="AR1278" i="3"/>
  <c r="AQ1279" i="3"/>
  <c r="AR1279" i="3"/>
  <c r="AQ1280" i="3"/>
  <c r="AR1280" i="3"/>
  <c r="AQ1281" i="3"/>
  <c r="AR1281" i="3"/>
  <c r="AQ1282" i="3"/>
  <c r="AR1282" i="3"/>
  <c r="AQ1283" i="3"/>
  <c r="AR1283" i="3"/>
  <c r="AQ1284" i="3"/>
  <c r="AR1284" i="3"/>
  <c r="AQ1285" i="3"/>
  <c r="AR1285" i="3"/>
  <c r="AQ1286" i="3"/>
  <c r="AR1286" i="3"/>
  <c r="AQ1287" i="3"/>
  <c r="AR1287" i="3"/>
  <c r="AQ1288" i="3"/>
  <c r="AR1288" i="3"/>
  <c r="AQ1289" i="3"/>
  <c r="AR1289" i="3"/>
  <c r="AQ1290" i="3"/>
  <c r="AR1290" i="3"/>
  <c r="AQ1291" i="3"/>
  <c r="AR1291" i="3"/>
  <c r="AQ1292" i="3"/>
  <c r="AR1292" i="3"/>
  <c r="AQ1293" i="3"/>
  <c r="AR1293" i="3"/>
  <c r="AQ1294" i="3"/>
  <c r="AR1294" i="3"/>
  <c r="AQ1295" i="3"/>
  <c r="AR1295" i="3"/>
  <c r="AQ1296" i="3"/>
  <c r="AR1296" i="3"/>
  <c r="AQ1297" i="3"/>
  <c r="AR1297" i="3"/>
  <c r="AQ1298" i="3"/>
  <c r="AR1298" i="3"/>
  <c r="AQ1299" i="3"/>
  <c r="AR1299" i="3"/>
  <c r="AQ1300" i="3"/>
  <c r="AR1300" i="3"/>
  <c r="AQ1301" i="3"/>
  <c r="AR1301" i="3"/>
  <c r="AQ1302" i="3"/>
  <c r="AR1302" i="3"/>
  <c r="AQ1303" i="3"/>
  <c r="AR1303" i="3"/>
  <c r="AQ1304" i="3"/>
  <c r="AR1304" i="3"/>
  <c r="AQ1305" i="3"/>
  <c r="AR1305" i="3"/>
  <c r="AQ1306" i="3"/>
  <c r="AR1306" i="3"/>
  <c r="AQ1307" i="3"/>
  <c r="AR1307" i="3"/>
  <c r="AQ1308" i="3"/>
  <c r="AR1308" i="3"/>
  <c r="AQ1309" i="3"/>
  <c r="AR1309" i="3"/>
  <c r="AQ1310" i="3"/>
  <c r="AR1310" i="3"/>
  <c r="AQ1311" i="3"/>
  <c r="AR1311" i="3"/>
  <c r="AQ1312" i="3"/>
  <c r="AR1312" i="3"/>
  <c r="AQ1313" i="3"/>
  <c r="AR1313" i="3"/>
  <c r="AQ1314" i="3"/>
  <c r="AR1314" i="3"/>
  <c r="AQ1315" i="3"/>
  <c r="AR1315" i="3"/>
  <c r="AQ1316" i="3"/>
  <c r="AR1316" i="3"/>
  <c r="AQ1317" i="3"/>
  <c r="AR1317" i="3"/>
  <c r="AQ1318" i="3"/>
  <c r="AR1318" i="3"/>
  <c r="AQ1319" i="3"/>
  <c r="AR1319" i="3"/>
  <c r="AQ1320" i="3"/>
  <c r="AR1320" i="3"/>
  <c r="AQ1321" i="3"/>
  <c r="AR1321" i="3"/>
  <c r="AQ1322" i="3"/>
  <c r="AR1322" i="3"/>
  <c r="AQ1323" i="3"/>
  <c r="AR1323" i="3"/>
  <c r="AQ1324" i="3"/>
  <c r="AR1324" i="3"/>
  <c r="AQ1325" i="3"/>
  <c r="AR1325" i="3"/>
  <c r="AQ1326" i="3"/>
  <c r="AR1326" i="3"/>
  <c r="AQ1327" i="3"/>
  <c r="AR1327" i="3"/>
  <c r="AQ1328" i="3"/>
  <c r="AR1328" i="3"/>
  <c r="AQ1329" i="3"/>
  <c r="AR1329" i="3"/>
  <c r="AQ1330" i="3"/>
  <c r="AR1330" i="3"/>
  <c r="AQ1331" i="3"/>
  <c r="AR1331" i="3"/>
  <c r="AQ1332" i="3"/>
  <c r="AR1332" i="3"/>
  <c r="AQ1333" i="3"/>
  <c r="AR1333" i="3"/>
  <c r="AQ1334" i="3"/>
  <c r="AR1334" i="3"/>
  <c r="AQ1335" i="3"/>
  <c r="AR1335" i="3"/>
  <c r="AQ1336" i="3"/>
  <c r="AR1336" i="3"/>
  <c r="AQ1337" i="3"/>
  <c r="AR1337" i="3"/>
  <c r="AQ1338" i="3"/>
  <c r="AR1338" i="3"/>
  <c r="AQ1339" i="3"/>
  <c r="AR1339" i="3"/>
  <c r="AQ1340" i="3"/>
  <c r="AR1340" i="3"/>
  <c r="AQ1341" i="3"/>
  <c r="AR1341" i="3"/>
  <c r="AQ1342" i="3"/>
  <c r="AR1342" i="3"/>
  <c r="AQ1343" i="3"/>
  <c r="AR1343" i="3"/>
  <c r="AQ1344" i="3"/>
  <c r="AR1344" i="3"/>
  <c r="AQ1345" i="3"/>
  <c r="AR1345" i="3"/>
  <c r="AQ1346" i="3"/>
  <c r="AR1346" i="3"/>
  <c r="AQ1347" i="3"/>
  <c r="AR1347" i="3"/>
  <c r="AQ1348" i="3"/>
  <c r="AR1348" i="3"/>
  <c r="AQ1349" i="3"/>
  <c r="AR1349" i="3"/>
  <c r="AQ1350" i="3"/>
  <c r="AR1350" i="3"/>
  <c r="AQ1351" i="3"/>
  <c r="AR1351" i="3"/>
  <c r="AQ1352" i="3"/>
  <c r="AR1352" i="3"/>
  <c r="AQ1353" i="3"/>
  <c r="AR1353" i="3"/>
  <c r="AQ1354" i="3"/>
  <c r="AR1354" i="3"/>
  <c r="AQ1355" i="3"/>
  <c r="AR1355" i="3"/>
  <c r="AQ1356" i="3"/>
  <c r="AR1356" i="3"/>
  <c r="AQ1357" i="3"/>
  <c r="AR1357" i="3"/>
  <c r="AQ1358" i="3"/>
  <c r="AR1358" i="3"/>
  <c r="AQ1359" i="3"/>
  <c r="AR1359" i="3"/>
  <c r="AQ1360" i="3"/>
  <c r="AR1360" i="3"/>
  <c r="AQ1361" i="3"/>
  <c r="AR1361" i="3"/>
  <c r="AQ1362" i="3"/>
  <c r="AR1362" i="3"/>
  <c r="AQ1363" i="3"/>
  <c r="AR1363" i="3"/>
  <c r="AQ1364" i="3"/>
  <c r="AR1364" i="3"/>
  <c r="AQ1365" i="3"/>
  <c r="AR1365" i="3"/>
  <c r="AQ1366" i="3"/>
  <c r="AR1366" i="3"/>
  <c r="AQ1367" i="3"/>
  <c r="AR1367" i="3"/>
  <c r="AQ1368" i="3"/>
  <c r="AR1368" i="3"/>
  <c r="AQ1369" i="3"/>
  <c r="AR1369" i="3"/>
  <c r="AQ1370" i="3"/>
  <c r="AR1370" i="3"/>
  <c r="AQ1371" i="3"/>
  <c r="AR1371" i="3"/>
  <c r="AQ1372" i="3"/>
  <c r="AR1372" i="3"/>
  <c r="AQ1373" i="3"/>
  <c r="AR1373" i="3"/>
  <c r="AQ1374" i="3"/>
  <c r="AR1374" i="3"/>
  <c r="AQ1375" i="3"/>
  <c r="AR1375" i="3"/>
  <c r="AQ1376" i="3"/>
  <c r="AR1376" i="3"/>
  <c r="AQ1377" i="3"/>
  <c r="AR1377" i="3"/>
  <c r="AQ1378" i="3"/>
  <c r="AR1378" i="3"/>
  <c r="AQ1379" i="3"/>
  <c r="AR1379" i="3"/>
  <c r="AQ1380" i="3"/>
  <c r="AR1380" i="3"/>
  <c r="AQ1381" i="3"/>
  <c r="AR1381" i="3"/>
  <c r="AQ1382" i="3"/>
  <c r="AR1382" i="3"/>
  <c r="AQ1383" i="3"/>
  <c r="AR1383" i="3"/>
  <c r="AQ1384" i="3"/>
  <c r="AR1384" i="3"/>
  <c r="AQ1385" i="3"/>
  <c r="AR1385" i="3"/>
  <c r="AQ1386" i="3"/>
  <c r="AR1386" i="3"/>
  <c r="AQ1387" i="3"/>
  <c r="AR1387" i="3"/>
  <c r="AQ1388" i="3"/>
  <c r="AR1388" i="3"/>
  <c r="AQ1389" i="3"/>
  <c r="AR1389" i="3"/>
  <c r="AQ1390" i="3"/>
  <c r="AR1390" i="3"/>
  <c r="AQ1391" i="3"/>
  <c r="AR1391" i="3"/>
  <c r="AQ1392" i="3"/>
  <c r="AR1392" i="3"/>
  <c r="AQ1393" i="3"/>
  <c r="AR1393" i="3"/>
  <c r="AQ1394" i="3"/>
  <c r="AR1394" i="3"/>
  <c r="AQ1395" i="3"/>
  <c r="AR1395" i="3"/>
  <c r="AQ1396" i="3"/>
  <c r="AR1396" i="3"/>
  <c r="AQ1397" i="3"/>
  <c r="AR1397" i="3"/>
  <c r="AQ1398" i="3"/>
  <c r="AR1398" i="3"/>
  <c r="AQ1399" i="3"/>
  <c r="AR1399" i="3"/>
  <c r="AQ1400" i="3"/>
  <c r="AR1400" i="3"/>
  <c r="AQ1401" i="3"/>
  <c r="AR1401" i="3"/>
  <c r="AQ1402" i="3"/>
  <c r="AR1402" i="3"/>
  <c r="AQ1403" i="3"/>
  <c r="AR1403" i="3"/>
  <c r="AQ1404" i="3"/>
  <c r="AR1404" i="3"/>
  <c r="AQ1405" i="3"/>
  <c r="AR1405" i="3"/>
  <c r="AQ1406" i="3"/>
  <c r="AR1406" i="3"/>
  <c r="AQ1407" i="3"/>
  <c r="AR1407" i="3"/>
  <c r="AQ1408" i="3"/>
  <c r="AR1408" i="3"/>
  <c r="AQ1409" i="3"/>
  <c r="AR1409" i="3"/>
  <c r="AQ1410" i="3"/>
  <c r="AR1410" i="3"/>
  <c r="AQ1411" i="3"/>
  <c r="AR1411" i="3"/>
  <c r="AQ1412" i="3"/>
  <c r="AR1412" i="3"/>
  <c r="AQ1413" i="3"/>
  <c r="AR1413" i="3"/>
  <c r="AQ1414" i="3"/>
  <c r="AR1414" i="3"/>
  <c r="AQ1415" i="3"/>
  <c r="AR1415" i="3"/>
  <c r="AQ1416" i="3"/>
  <c r="AR1416" i="3"/>
  <c r="AQ1417" i="3"/>
  <c r="AR1417" i="3"/>
  <c r="AQ1418" i="3"/>
  <c r="AR1418" i="3"/>
  <c r="AQ1419" i="3"/>
  <c r="AR1419" i="3"/>
  <c r="AQ1420" i="3"/>
  <c r="AR1420" i="3"/>
  <c r="AQ1421" i="3"/>
  <c r="AR1421" i="3"/>
  <c r="AQ1422" i="3"/>
  <c r="AR1422" i="3"/>
  <c r="AQ1423" i="3"/>
  <c r="AR1423" i="3"/>
  <c r="AQ1424" i="3"/>
  <c r="AR1424" i="3"/>
  <c r="AQ1425" i="3"/>
  <c r="AR1425" i="3"/>
  <c r="AQ1426" i="3"/>
  <c r="AR1426" i="3"/>
  <c r="AQ1427" i="3"/>
  <c r="AR1427" i="3"/>
  <c r="AQ1428" i="3"/>
  <c r="AR1428" i="3"/>
  <c r="AQ1429" i="3"/>
  <c r="AR1429" i="3"/>
  <c r="AQ1430" i="3"/>
  <c r="AR1430" i="3"/>
  <c r="AQ1431" i="3"/>
  <c r="AR1431" i="3"/>
  <c r="AQ1432" i="3"/>
  <c r="AR1432" i="3"/>
  <c r="AQ1433" i="3"/>
  <c r="AR1433" i="3"/>
  <c r="AQ1434" i="3"/>
  <c r="AR1434" i="3"/>
  <c r="AQ1435" i="3"/>
  <c r="AR1435" i="3"/>
  <c r="AQ1436" i="3"/>
  <c r="AR1436" i="3"/>
  <c r="AQ1437" i="3"/>
  <c r="AR1437" i="3"/>
  <c r="AQ1438" i="3"/>
  <c r="AR1438" i="3"/>
  <c r="AQ1439" i="3"/>
  <c r="AR1439" i="3"/>
  <c r="AQ1440" i="3"/>
  <c r="AR1440" i="3"/>
  <c r="AQ1441" i="3"/>
  <c r="AR1441" i="3"/>
  <c r="AQ1442" i="3"/>
  <c r="AR1442" i="3"/>
  <c r="AQ1443" i="3"/>
  <c r="AR1443" i="3"/>
  <c r="AQ1444" i="3"/>
  <c r="AR1444" i="3"/>
  <c r="AQ1445" i="3"/>
  <c r="AR1445" i="3"/>
  <c r="AQ1446" i="3"/>
  <c r="AR1446" i="3"/>
  <c r="AQ1447" i="3"/>
  <c r="AR1447" i="3"/>
  <c r="AQ1448" i="3"/>
  <c r="AR1448" i="3"/>
  <c r="AQ1449" i="3"/>
  <c r="AR1449" i="3"/>
  <c r="AQ1450" i="3"/>
  <c r="AR1450" i="3"/>
  <c r="AQ1451" i="3"/>
  <c r="AR1451" i="3"/>
  <c r="AQ1452" i="3"/>
  <c r="AR1452" i="3"/>
  <c r="AQ1453" i="3"/>
  <c r="AR1453" i="3"/>
  <c r="AQ1454" i="3"/>
  <c r="AR1454" i="3"/>
  <c r="AQ1455" i="3"/>
  <c r="AR1455" i="3"/>
  <c r="AQ1456" i="3"/>
  <c r="AR1456" i="3"/>
  <c r="AQ1457" i="3"/>
  <c r="AR1457" i="3"/>
  <c r="AQ1458" i="3"/>
  <c r="AR1458" i="3"/>
  <c r="AQ1459" i="3"/>
  <c r="AR1459" i="3"/>
  <c r="AQ1460" i="3"/>
  <c r="AR1460" i="3"/>
  <c r="AQ1461" i="3"/>
  <c r="AR1461" i="3"/>
  <c r="AQ1462" i="3"/>
  <c r="AR1462" i="3"/>
  <c r="AQ1463" i="3"/>
  <c r="AR1463" i="3"/>
  <c r="AQ1464" i="3"/>
  <c r="AR1464" i="3"/>
  <c r="AQ1465" i="3"/>
  <c r="AR1465" i="3"/>
  <c r="AQ1466" i="3"/>
  <c r="AR1466" i="3"/>
  <c r="AQ1467" i="3"/>
  <c r="AR1467" i="3"/>
  <c r="AQ1468" i="3"/>
  <c r="AR1468" i="3"/>
  <c r="AQ1469" i="3"/>
  <c r="AR1469" i="3"/>
  <c r="AQ1470" i="3"/>
  <c r="AR1470" i="3"/>
  <c r="AQ1471" i="3"/>
  <c r="AR1471" i="3"/>
  <c r="AQ1472" i="3"/>
  <c r="AR1472" i="3"/>
  <c r="AQ1473" i="3"/>
  <c r="AR1473" i="3"/>
  <c r="AQ1474" i="3"/>
  <c r="AR1474" i="3"/>
  <c r="AQ1475" i="3"/>
  <c r="AR1475" i="3"/>
  <c r="AQ1476" i="3"/>
  <c r="AR1476" i="3"/>
  <c r="AQ1477" i="3"/>
  <c r="AR1477" i="3"/>
  <c r="AQ1478" i="3"/>
  <c r="AR1478" i="3"/>
  <c r="AQ1479" i="3"/>
  <c r="AR1479" i="3"/>
  <c r="AQ1480" i="3"/>
  <c r="AR1480" i="3"/>
  <c r="AQ1481" i="3"/>
  <c r="AR1481" i="3"/>
  <c r="AQ1482" i="3"/>
  <c r="AR1482" i="3"/>
  <c r="AQ1483" i="3"/>
  <c r="AR1483" i="3"/>
  <c r="AQ1484" i="3"/>
  <c r="AR1484" i="3"/>
  <c r="AQ1485" i="3"/>
  <c r="AR1485" i="3"/>
  <c r="AQ1486" i="3"/>
  <c r="AR1486" i="3"/>
  <c r="AQ1487" i="3"/>
  <c r="AR1487" i="3"/>
  <c r="AQ1488" i="3"/>
  <c r="AR1488" i="3"/>
  <c r="AQ1489" i="3"/>
  <c r="AR1489" i="3"/>
  <c r="AQ1490" i="3"/>
  <c r="AR1490" i="3"/>
  <c r="AQ1491" i="3"/>
  <c r="AR1491" i="3"/>
  <c r="AQ1492" i="3"/>
  <c r="AR1492" i="3"/>
  <c r="AQ1493" i="3"/>
  <c r="AR1493" i="3"/>
  <c r="AQ1494" i="3"/>
  <c r="AR1494" i="3"/>
  <c r="AQ1495" i="3"/>
  <c r="AR1495" i="3"/>
  <c r="AQ1496" i="3"/>
  <c r="AR1496" i="3"/>
  <c r="AQ1497" i="3"/>
  <c r="AR1497" i="3"/>
  <c r="AQ1498" i="3"/>
  <c r="AR1498" i="3"/>
  <c r="AQ1499" i="3"/>
  <c r="AR1499" i="3"/>
  <c r="AQ1500" i="3"/>
  <c r="AR1500" i="3"/>
  <c r="AQ1501" i="3"/>
  <c r="AR1501" i="3"/>
  <c r="AQ1502" i="3"/>
  <c r="AR1502" i="3"/>
  <c r="AQ1503" i="3"/>
  <c r="AR1503" i="3"/>
  <c r="AQ1504" i="3"/>
  <c r="AR1504" i="3"/>
  <c r="AQ1505" i="3"/>
  <c r="AR1505" i="3"/>
  <c r="AQ1506" i="3"/>
  <c r="AR1506" i="3"/>
  <c r="AQ1507" i="3"/>
  <c r="AR1507" i="3"/>
  <c r="AQ1508" i="3"/>
  <c r="AR1508" i="3"/>
  <c r="AQ1509" i="3"/>
  <c r="AR1509" i="3"/>
  <c r="AQ1510" i="3"/>
  <c r="AR1510" i="3"/>
  <c r="AQ1511" i="3"/>
  <c r="AR1511" i="3"/>
  <c r="AQ1512" i="3"/>
  <c r="AR1512" i="3"/>
  <c r="AQ1513" i="3"/>
  <c r="AR1513" i="3"/>
  <c r="AQ1514" i="3"/>
  <c r="AR1514" i="3"/>
  <c r="AQ1515" i="3"/>
  <c r="AR1515" i="3"/>
  <c r="AQ1516" i="3"/>
  <c r="AR1516" i="3"/>
  <c r="AQ1517" i="3"/>
  <c r="AR1517" i="3"/>
  <c r="AQ1518" i="3"/>
  <c r="AR1518" i="3"/>
  <c r="AQ1519" i="3"/>
  <c r="AR1519" i="3"/>
  <c r="AQ1520" i="3"/>
  <c r="AR1520" i="3"/>
  <c r="AQ1521" i="3"/>
  <c r="AR1521" i="3"/>
  <c r="AQ1522" i="3"/>
  <c r="AR1522" i="3"/>
  <c r="AQ1523" i="3"/>
  <c r="AR1523" i="3"/>
  <c r="AQ1524" i="3"/>
  <c r="AR1524" i="3"/>
  <c r="AQ1525" i="3"/>
  <c r="AR1525" i="3"/>
  <c r="AQ1526" i="3"/>
  <c r="AR1526" i="3"/>
  <c r="AQ1527" i="3"/>
  <c r="AR1527" i="3"/>
  <c r="AQ1528" i="3"/>
  <c r="AR1528" i="3"/>
  <c r="AQ1529" i="3"/>
  <c r="AR1529" i="3"/>
  <c r="AQ1530" i="3"/>
  <c r="AR1530" i="3"/>
  <c r="AQ1531" i="3"/>
  <c r="AR1531" i="3"/>
  <c r="AQ1532" i="3"/>
  <c r="AR1532" i="3"/>
  <c r="AQ1533" i="3"/>
  <c r="AR1533" i="3"/>
  <c r="AQ1534" i="3"/>
  <c r="AR1534" i="3"/>
  <c r="AQ1535" i="3"/>
  <c r="AR1535" i="3"/>
  <c r="AQ1536" i="3"/>
  <c r="AR1536" i="3"/>
  <c r="AQ1537" i="3"/>
  <c r="AR1537" i="3"/>
  <c r="AQ1538" i="3"/>
  <c r="AR1538" i="3"/>
  <c r="AQ1539" i="3"/>
  <c r="AR1539" i="3"/>
  <c r="AQ1540" i="3"/>
  <c r="AR1540" i="3"/>
  <c r="AQ1541" i="3"/>
  <c r="AR1541" i="3"/>
  <c r="AQ1542" i="3"/>
  <c r="AR1542" i="3"/>
  <c r="AQ1543" i="3"/>
  <c r="AR1543" i="3"/>
  <c r="AQ1544" i="3"/>
  <c r="AR1544" i="3"/>
  <c r="AQ1545" i="3"/>
  <c r="AR1545" i="3"/>
  <c r="AQ1546" i="3"/>
  <c r="AR1546" i="3"/>
  <c r="AQ1547" i="3"/>
  <c r="AR1547" i="3"/>
  <c r="AQ1548" i="3"/>
  <c r="AR1548" i="3"/>
  <c r="AQ1549" i="3"/>
  <c r="AR1549" i="3"/>
  <c r="AQ1550" i="3"/>
  <c r="AR1550" i="3"/>
  <c r="AQ1551" i="3"/>
  <c r="AR1551" i="3"/>
  <c r="AQ1552" i="3"/>
  <c r="AR1552" i="3"/>
  <c r="AQ1553" i="3"/>
  <c r="AR1553" i="3"/>
  <c r="AQ1554" i="3"/>
  <c r="AR1554" i="3"/>
  <c r="AQ1555" i="3"/>
  <c r="AR1555" i="3"/>
  <c r="AQ1556" i="3"/>
  <c r="AR1556" i="3"/>
  <c r="AQ1557" i="3"/>
  <c r="AR1557" i="3"/>
  <c r="AQ1558" i="3"/>
  <c r="AR1558" i="3"/>
  <c r="AQ1559" i="3"/>
  <c r="AR1559" i="3"/>
  <c r="AQ1560" i="3"/>
  <c r="AR1560" i="3"/>
  <c r="AQ1561" i="3"/>
  <c r="AR1561" i="3"/>
  <c r="AQ1562" i="3"/>
  <c r="AR1562" i="3"/>
  <c r="AQ1563" i="3"/>
  <c r="AR1563" i="3"/>
  <c r="AQ1564" i="3"/>
  <c r="AR1564" i="3"/>
  <c r="AQ1565" i="3"/>
  <c r="AR1565" i="3"/>
  <c r="AQ1566" i="3"/>
  <c r="AR1566" i="3"/>
  <c r="AQ1567" i="3"/>
  <c r="AR1567" i="3"/>
  <c r="AQ1568" i="3"/>
  <c r="AR1568" i="3"/>
  <c r="AQ1569" i="3"/>
  <c r="AR1569" i="3"/>
  <c r="AQ1570" i="3"/>
  <c r="AR1570" i="3"/>
  <c r="AQ1571" i="3"/>
  <c r="AR1571" i="3"/>
  <c r="AQ1572" i="3"/>
  <c r="AR1572" i="3"/>
  <c r="AQ1573" i="3"/>
  <c r="AR1573" i="3"/>
  <c r="AQ1574" i="3"/>
  <c r="AR1574" i="3"/>
  <c r="AQ1575" i="3"/>
  <c r="AR1575" i="3"/>
  <c r="AQ1576" i="3"/>
  <c r="AR1576" i="3"/>
  <c r="AQ1577" i="3"/>
  <c r="AR1577" i="3"/>
  <c r="AQ1578" i="3"/>
  <c r="AR1578" i="3"/>
  <c r="AQ1579" i="3"/>
  <c r="AR1579" i="3"/>
  <c r="AQ1580" i="3"/>
  <c r="AR1580" i="3"/>
  <c r="AQ1581" i="3"/>
  <c r="AR1581" i="3"/>
  <c r="AQ1582" i="3"/>
  <c r="AR1582" i="3"/>
  <c r="AQ1583" i="3"/>
  <c r="AR1583" i="3"/>
  <c r="AQ1584" i="3"/>
  <c r="AR1584" i="3"/>
  <c r="AQ1585" i="3"/>
  <c r="AR1585" i="3"/>
  <c r="AQ1586" i="3"/>
  <c r="AR1586" i="3"/>
  <c r="AQ1587" i="3"/>
  <c r="AR1587" i="3"/>
  <c r="AQ1588" i="3"/>
  <c r="AR1588" i="3"/>
  <c r="AQ1589" i="3"/>
  <c r="AR1589" i="3"/>
  <c r="AQ1590" i="3"/>
  <c r="AR1590" i="3"/>
  <c r="AQ1591" i="3"/>
  <c r="AR1591" i="3"/>
  <c r="AQ1592" i="3"/>
  <c r="AR1592" i="3"/>
  <c r="AQ1593" i="3"/>
  <c r="AR1593" i="3"/>
  <c r="AQ1594" i="3"/>
  <c r="AR1594" i="3"/>
  <c r="AQ1595" i="3"/>
  <c r="AR1595" i="3"/>
  <c r="AQ1596" i="3"/>
  <c r="AR1596" i="3"/>
  <c r="AQ1597" i="3"/>
  <c r="AR1597" i="3"/>
  <c r="AQ1598" i="3"/>
  <c r="AR1598" i="3"/>
  <c r="AQ1599" i="3"/>
  <c r="AR1599" i="3"/>
  <c r="AQ1600" i="3"/>
  <c r="AR1600" i="3"/>
  <c r="AQ1601" i="3"/>
  <c r="AR1601" i="3"/>
  <c r="AQ1602" i="3"/>
  <c r="AR1602" i="3"/>
  <c r="AQ1603" i="3"/>
  <c r="AR1603" i="3"/>
  <c r="AQ1604" i="3"/>
  <c r="AR1604" i="3"/>
  <c r="AQ1605" i="3"/>
  <c r="AR1605" i="3"/>
  <c r="AQ1606" i="3"/>
  <c r="AR1606" i="3"/>
  <c r="AQ1607" i="3"/>
  <c r="AR1607" i="3"/>
  <c r="AQ1608" i="3"/>
  <c r="AR1608" i="3"/>
  <c r="AQ1609" i="3"/>
  <c r="AR1609" i="3"/>
  <c r="AQ1610" i="3"/>
  <c r="AR1610" i="3"/>
  <c r="AQ1611" i="3"/>
  <c r="AR1611" i="3"/>
  <c r="AQ1612" i="3"/>
  <c r="AR1612" i="3"/>
  <c r="AQ1613" i="3"/>
  <c r="AR1613" i="3"/>
  <c r="AQ1614" i="3"/>
  <c r="AR1614" i="3"/>
  <c r="AQ1615" i="3"/>
  <c r="AR1615" i="3"/>
  <c r="AQ1616" i="3"/>
  <c r="AR1616" i="3"/>
  <c r="AQ1617" i="3"/>
  <c r="AR1617" i="3"/>
  <c r="AQ1618" i="3"/>
  <c r="AR1618" i="3"/>
  <c r="AQ1619" i="3"/>
  <c r="AR1619" i="3"/>
  <c r="AQ1620" i="3"/>
  <c r="AR1620" i="3"/>
  <c r="AQ1621" i="3"/>
  <c r="AR1621" i="3"/>
  <c r="AQ1622" i="3"/>
  <c r="AR1622" i="3"/>
  <c r="AQ1623" i="3"/>
  <c r="AR1623" i="3"/>
  <c r="AQ1624" i="3"/>
  <c r="AR1624" i="3"/>
  <c r="AQ1625" i="3"/>
  <c r="AR1625" i="3"/>
  <c r="AQ1626" i="3"/>
  <c r="AR1626" i="3"/>
  <c r="AQ1627" i="3"/>
  <c r="AR1627" i="3"/>
  <c r="AQ1628" i="3"/>
  <c r="AR1628" i="3"/>
  <c r="AQ1629" i="3"/>
  <c r="AR1629" i="3"/>
  <c r="AQ1630" i="3"/>
  <c r="AR1630" i="3"/>
  <c r="AQ1631" i="3"/>
  <c r="AR1631" i="3"/>
  <c r="AQ1632" i="3"/>
  <c r="AR1632" i="3"/>
  <c r="AQ1633" i="3"/>
  <c r="AR1633" i="3"/>
  <c r="AQ1634" i="3"/>
  <c r="AR1634" i="3"/>
  <c r="AQ1635" i="3"/>
  <c r="AR1635" i="3"/>
  <c r="AQ1636" i="3"/>
  <c r="AR1636" i="3"/>
  <c r="AQ1637" i="3"/>
  <c r="AR1637" i="3"/>
  <c r="AQ1638" i="3"/>
  <c r="AR1638" i="3"/>
  <c r="AQ1639" i="3"/>
  <c r="AR1639" i="3"/>
  <c r="AQ1640" i="3"/>
  <c r="AR1640" i="3"/>
  <c r="AQ1641" i="3"/>
  <c r="AR1641" i="3"/>
  <c r="AQ1642" i="3"/>
  <c r="AR1642" i="3"/>
  <c r="AQ1643" i="3"/>
  <c r="AR1643" i="3"/>
  <c r="AQ1644" i="3"/>
  <c r="AR1644" i="3"/>
  <c r="AQ1645" i="3"/>
  <c r="AR1645" i="3"/>
  <c r="AQ1646" i="3"/>
  <c r="AR1646" i="3"/>
  <c r="AQ1647" i="3"/>
  <c r="AR1647" i="3"/>
  <c r="AQ1648" i="3"/>
  <c r="AR1648" i="3"/>
  <c r="AQ1649" i="3"/>
  <c r="AR1649" i="3"/>
  <c r="AQ1650" i="3"/>
  <c r="AR1650" i="3"/>
  <c r="AQ1651" i="3"/>
  <c r="AR1651" i="3"/>
  <c r="AQ1652" i="3"/>
  <c r="AR1652" i="3"/>
  <c r="AQ1653" i="3"/>
  <c r="AR1653" i="3"/>
  <c r="AQ1654" i="3"/>
  <c r="AR1654" i="3"/>
  <c r="AQ1655" i="3"/>
  <c r="AR1655" i="3"/>
  <c r="AQ1656" i="3"/>
  <c r="AR1656" i="3"/>
  <c r="AQ1657" i="3"/>
  <c r="AR1657" i="3"/>
  <c r="AQ1658" i="3"/>
  <c r="AR1658" i="3"/>
  <c r="AQ1659" i="3"/>
  <c r="AR1659" i="3"/>
  <c r="AQ1660" i="3"/>
  <c r="AR1660" i="3"/>
  <c r="AQ1661" i="3"/>
  <c r="AR1661" i="3"/>
  <c r="AQ1662" i="3"/>
  <c r="AR1662" i="3"/>
  <c r="AQ1663" i="3"/>
  <c r="AR1663" i="3"/>
  <c r="AQ1664" i="3"/>
  <c r="AR1664" i="3"/>
  <c r="AQ1665" i="3"/>
  <c r="AR1665" i="3"/>
  <c r="AQ1666" i="3"/>
  <c r="AR1666" i="3"/>
  <c r="AQ1667" i="3"/>
  <c r="AR1667" i="3"/>
  <c r="AQ1668" i="3"/>
  <c r="AR1668" i="3"/>
  <c r="AQ1669" i="3"/>
  <c r="AR1669" i="3"/>
  <c r="AQ1670" i="3"/>
  <c r="AR1670" i="3"/>
  <c r="AQ1671" i="3"/>
  <c r="AR1671" i="3"/>
  <c r="AQ1672" i="3"/>
  <c r="AR1672" i="3"/>
  <c r="AQ1673" i="3"/>
  <c r="AR1673" i="3"/>
  <c r="AQ1674" i="3"/>
  <c r="AR1674" i="3"/>
  <c r="AQ1675" i="3"/>
  <c r="AR1675" i="3"/>
  <c r="AQ1676" i="3"/>
  <c r="AR1676" i="3"/>
  <c r="AQ1677" i="3"/>
  <c r="AR1677" i="3"/>
  <c r="AQ1678" i="3"/>
  <c r="AR1678" i="3"/>
  <c r="AQ1679" i="3"/>
  <c r="AR1679" i="3"/>
  <c r="AQ1680" i="3"/>
  <c r="AR1680" i="3"/>
  <c r="AQ1681" i="3"/>
  <c r="AR1681" i="3"/>
  <c r="AQ1682" i="3"/>
  <c r="AR1682" i="3"/>
  <c r="AQ1683" i="3"/>
  <c r="AR1683" i="3"/>
  <c r="AQ1684" i="3"/>
  <c r="AR1684" i="3"/>
  <c r="AQ1685" i="3"/>
  <c r="AR1685" i="3"/>
  <c r="AQ1686" i="3"/>
  <c r="AR1686" i="3"/>
  <c r="AQ1687" i="3"/>
  <c r="AR1687" i="3"/>
  <c r="AQ1688" i="3"/>
  <c r="AR1688" i="3"/>
  <c r="AQ1689" i="3"/>
  <c r="AR1689" i="3"/>
  <c r="AQ1690" i="3"/>
  <c r="AR1690" i="3"/>
  <c r="AQ1691" i="3"/>
  <c r="AR1691" i="3"/>
  <c r="AQ1692" i="3"/>
  <c r="AR1692" i="3"/>
  <c r="AQ1693" i="3"/>
  <c r="AR1693" i="3"/>
  <c r="AQ1694" i="3"/>
  <c r="AR1694" i="3"/>
  <c r="AQ1695" i="3"/>
  <c r="AR1695" i="3"/>
  <c r="AQ1696" i="3"/>
  <c r="AR1696" i="3"/>
  <c r="AQ1697" i="3"/>
  <c r="AR1697" i="3"/>
  <c r="AQ1698" i="3"/>
  <c r="AR1698" i="3"/>
  <c r="AQ1699" i="3"/>
  <c r="AR1699" i="3"/>
  <c r="AQ1700" i="3"/>
  <c r="AR1700" i="3"/>
  <c r="AQ1701" i="3"/>
  <c r="AR1701" i="3"/>
  <c r="AQ1702" i="3"/>
  <c r="AR1702" i="3"/>
  <c r="AQ1703" i="3"/>
  <c r="AR1703" i="3"/>
  <c r="AQ1704" i="3"/>
  <c r="AR1704" i="3"/>
  <c r="AQ1705" i="3"/>
  <c r="AR1705" i="3"/>
  <c r="AQ1706" i="3"/>
  <c r="AR1706" i="3"/>
  <c r="AQ1707" i="3"/>
  <c r="AR1707" i="3"/>
  <c r="AQ1708" i="3"/>
  <c r="AR1708" i="3"/>
  <c r="AQ1709" i="3"/>
  <c r="AR1709" i="3"/>
  <c r="AQ1710" i="3"/>
  <c r="AR1710" i="3"/>
  <c r="AQ1711" i="3"/>
  <c r="AR1711" i="3"/>
  <c r="AQ1712" i="3"/>
  <c r="AR1712" i="3"/>
  <c r="AQ1713" i="3"/>
  <c r="AR1713" i="3"/>
  <c r="AQ1714" i="3"/>
  <c r="AR1714" i="3"/>
  <c r="AQ1715" i="3"/>
  <c r="AR1715" i="3"/>
  <c r="AQ1716" i="3"/>
  <c r="AR1716" i="3"/>
  <c r="AQ1717" i="3"/>
  <c r="AR1717" i="3"/>
  <c r="AQ1718" i="3"/>
  <c r="AR1718" i="3"/>
  <c r="AQ1719" i="3"/>
  <c r="AR1719" i="3"/>
  <c r="AQ1720" i="3"/>
  <c r="AR1720" i="3"/>
  <c r="AQ1721" i="3"/>
  <c r="AR1721" i="3"/>
  <c r="AQ1722" i="3"/>
  <c r="AR1722" i="3"/>
  <c r="AQ1723" i="3"/>
  <c r="AR1723" i="3"/>
  <c r="AQ1724" i="3"/>
  <c r="AR1724" i="3"/>
  <c r="AQ1725" i="3"/>
  <c r="AR1725" i="3"/>
  <c r="AQ1726" i="3"/>
  <c r="AR1726" i="3"/>
  <c r="AQ1727" i="3"/>
  <c r="AR1727" i="3"/>
  <c r="AQ1728" i="3"/>
  <c r="AR1728" i="3"/>
  <c r="AQ1729" i="3"/>
  <c r="AR1729" i="3"/>
  <c r="AQ1730" i="3"/>
  <c r="AR1730" i="3"/>
  <c r="AQ1731" i="3"/>
  <c r="AR1731" i="3"/>
  <c r="AQ1732" i="3"/>
  <c r="AR1732" i="3"/>
  <c r="AQ1733" i="3"/>
  <c r="AR1733" i="3"/>
  <c r="AQ1734" i="3"/>
  <c r="AR1734" i="3"/>
  <c r="AQ1735" i="3"/>
  <c r="AR1735" i="3"/>
  <c r="AQ1736" i="3"/>
  <c r="AR1736" i="3"/>
  <c r="AQ1737" i="3"/>
  <c r="AR1737" i="3"/>
  <c r="AQ1738" i="3"/>
  <c r="AR1738" i="3"/>
  <c r="AQ1739" i="3"/>
  <c r="AR1739" i="3"/>
  <c r="AQ1740" i="3"/>
  <c r="AR1740" i="3"/>
  <c r="AQ1741" i="3"/>
  <c r="AR1741" i="3"/>
  <c r="AQ1742" i="3"/>
  <c r="AR1742" i="3"/>
  <c r="AQ1743" i="3"/>
  <c r="AR1743" i="3"/>
  <c r="AQ1744" i="3"/>
  <c r="AR1744" i="3"/>
  <c r="AQ1745" i="3"/>
  <c r="AR1745" i="3"/>
  <c r="AQ1746" i="3"/>
  <c r="AR1746" i="3"/>
  <c r="AQ1747" i="3"/>
  <c r="AR1747" i="3"/>
  <c r="AQ1748" i="3"/>
  <c r="AR1748" i="3"/>
  <c r="AQ1749" i="3"/>
  <c r="AR1749" i="3"/>
  <c r="AQ1750" i="3"/>
  <c r="AR1750" i="3"/>
  <c r="AQ1751" i="3"/>
  <c r="AR1751" i="3"/>
  <c r="AQ1752" i="3"/>
  <c r="AR1752" i="3"/>
  <c r="AQ1753" i="3"/>
  <c r="AR1753" i="3"/>
  <c r="AQ1754" i="3"/>
  <c r="AR1754" i="3"/>
  <c r="AQ1755" i="3"/>
  <c r="AR1755" i="3"/>
  <c r="AQ1756" i="3"/>
  <c r="AR1756" i="3"/>
  <c r="AQ1757" i="3"/>
  <c r="AR1757" i="3"/>
  <c r="AQ1758" i="3"/>
  <c r="AR1758" i="3"/>
  <c r="AQ1759" i="3"/>
  <c r="AR1759" i="3"/>
  <c r="AQ1760" i="3"/>
  <c r="AR1760" i="3"/>
  <c r="AQ1761" i="3"/>
  <c r="AR1761" i="3"/>
  <c r="AQ1762" i="3"/>
  <c r="AR1762" i="3"/>
  <c r="AQ1763" i="3"/>
  <c r="AR1763" i="3"/>
  <c r="AQ1764" i="3"/>
  <c r="AR1764" i="3"/>
  <c r="AQ1765" i="3"/>
  <c r="AR1765" i="3"/>
  <c r="AQ1766" i="3"/>
  <c r="AR1766" i="3"/>
  <c r="AQ1767" i="3"/>
  <c r="AR1767" i="3"/>
  <c r="AQ1768" i="3"/>
  <c r="AR1768" i="3"/>
  <c r="AQ1769" i="3"/>
  <c r="AR1769" i="3"/>
  <c r="AQ1770" i="3"/>
  <c r="AR1770" i="3"/>
  <c r="AQ1771" i="3"/>
  <c r="AR1771" i="3"/>
  <c r="AQ1772" i="3"/>
  <c r="AR1772" i="3"/>
  <c r="AQ1773" i="3"/>
  <c r="AR1773" i="3"/>
  <c r="AQ1774" i="3"/>
  <c r="AR1774" i="3"/>
  <c r="AQ1775" i="3"/>
  <c r="AR1775" i="3"/>
  <c r="AQ1776" i="3"/>
  <c r="AR1776" i="3"/>
  <c r="AQ1777" i="3"/>
  <c r="AR1777" i="3"/>
  <c r="AQ1778" i="3"/>
  <c r="AR1778" i="3"/>
  <c r="AQ1779" i="3"/>
  <c r="AR1779" i="3"/>
  <c r="AQ1780" i="3"/>
  <c r="AR1780" i="3"/>
  <c r="AQ1781" i="3"/>
  <c r="AR1781" i="3"/>
  <c r="AQ1782" i="3"/>
  <c r="AR1782" i="3"/>
  <c r="AQ1783" i="3"/>
  <c r="AR1783" i="3"/>
  <c r="AQ1784" i="3"/>
  <c r="AR1784" i="3"/>
  <c r="AQ1785" i="3"/>
  <c r="AR1785" i="3"/>
  <c r="AQ1786" i="3"/>
  <c r="AR1786" i="3"/>
  <c r="AQ1787" i="3"/>
  <c r="AR1787" i="3"/>
  <c r="AQ1788" i="3"/>
  <c r="AR1788" i="3"/>
  <c r="AQ1789" i="3"/>
  <c r="AR1789" i="3"/>
  <c r="AQ1790" i="3"/>
  <c r="AR1790" i="3"/>
  <c r="AQ1791" i="3"/>
  <c r="AR1791" i="3"/>
  <c r="AQ1792" i="3"/>
  <c r="AR1792" i="3"/>
  <c r="AQ1793" i="3"/>
  <c r="AR1793" i="3"/>
  <c r="AQ1794" i="3"/>
  <c r="AR1794" i="3"/>
  <c r="AQ1795" i="3"/>
  <c r="AR1795" i="3"/>
  <c r="AQ1796" i="3"/>
  <c r="AR1796" i="3"/>
  <c r="AQ1797" i="3"/>
  <c r="AR1797" i="3"/>
  <c r="AQ1798" i="3"/>
  <c r="AR1798" i="3"/>
  <c r="AQ1799" i="3"/>
  <c r="AR1799" i="3"/>
  <c r="AQ1800" i="3"/>
  <c r="AR1800" i="3"/>
  <c r="AQ1801" i="3"/>
  <c r="AR1801" i="3"/>
  <c r="AQ1802" i="3"/>
  <c r="AR1802" i="3"/>
  <c r="AQ1803" i="3"/>
  <c r="AR1803" i="3"/>
  <c r="AQ1804" i="3"/>
  <c r="AR1804" i="3"/>
  <c r="AQ1805" i="3"/>
  <c r="AR1805" i="3"/>
  <c r="AQ1806" i="3"/>
  <c r="AR1806" i="3"/>
  <c r="AQ1807" i="3"/>
  <c r="AR1807" i="3"/>
  <c r="AQ1808" i="3"/>
  <c r="AR1808" i="3"/>
  <c r="AQ1809" i="3"/>
  <c r="AR1809" i="3"/>
  <c r="AQ1810" i="3"/>
  <c r="AR1810" i="3"/>
  <c r="AQ1811" i="3"/>
  <c r="AR1811" i="3"/>
  <c r="AQ1812" i="3"/>
  <c r="AR1812" i="3"/>
  <c r="AQ1813" i="3"/>
  <c r="AR1813" i="3"/>
  <c r="AQ1814" i="3"/>
  <c r="AR1814" i="3"/>
  <c r="AQ1815" i="3"/>
  <c r="AR1815" i="3"/>
  <c r="AQ1816" i="3"/>
  <c r="AR1816" i="3"/>
  <c r="AQ1817" i="3"/>
  <c r="AR1817" i="3"/>
  <c r="AQ1818" i="3"/>
  <c r="AR1818" i="3"/>
  <c r="AQ1819" i="3"/>
  <c r="AR1819" i="3"/>
  <c r="AQ1820" i="3"/>
  <c r="AR1820" i="3"/>
  <c r="AQ1821" i="3"/>
  <c r="AR1821" i="3"/>
  <c r="AQ1822" i="3"/>
  <c r="AR1822" i="3"/>
  <c r="AQ1823" i="3"/>
  <c r="AR1823" i="3"/>
  <c r="AQ1824" i="3"/>
  <c r="AR1824" i="3"/>
  <c r="AQ1825" i="3"/>
  <c r="AR1825" i="3"/>
  <c r="AQ1826" i="3"/>
  <c r="AR1826" i="3"/>
  <c r="AQ1827" i="3"/>
  <c r="AR1827" i="3"/>
  <c r="AQ1828" i="3"/>
  <c r="AR1828" i="3"/>
  <c r="AQ1829" i="3"/>
  <c r="AR1829" i="3"/>
  <c r="AQ1830" i="3"/>
  <c r="AR1830" i="3"/>
  <c r="AQ1831" i="3"/>
  <c r="AR1831" i="3"/>
  <c r="AQ1832" i="3"/>
  <c r="AR1832" i="3"/>
  <c r="AQ1833" i="3"/>
  <c r="AR1833" i="3"/>
  <c r="AQ1834" i="3"/>
  <c r="AR1834" i="3"/>
  <c r="AQ1835" i="3"/>
  <c r="AR1835" i="3"/>
  <c r="AQ1836" i="3"/>
  <c r="AR1836" i="3"/>
  <c r="AQ1837" i="3"/>
  <c r="AR1837" i="3"/>
  <c r="AQ1838" i="3"/>
  <c r="AR1838" i="3"/>
  <c r="AQ1839" i="3"/>
  <c r="AR1839" i="3"/>
  <c r="AQ1840" i="3"/>
  <c r="AR1840" i="3"/>
  <c r="AQ1841" i="3"/>
  <c r="AR1841" i="3"/>
  <c r="AQ1842" i="3"/>
  <c r="AR1842" i="3"/>
  <c r="AQ1843" i="3"/>
  <c r="AR1843" i="3"/>
  <c r="AQ1844" i="3"/>
  <c r="AR1844" i="3"/>
  <c r="AQ1845" i="3"/>
  <c r="AR1845" i="3"/>
  <c r="AQ1846" i="3"/>
  <c r="AR1846" i="3"/>
  <c r="AQ1847" i="3"/>
  <c r="AR1847" i="3"/>
  <c r="AQ1848" i="3"/>
  <c r="AR1848" i="3"/>
  <c r="AQ1849" i="3"/>
  <c r="AR1849" i="3"/>
  <c r="AQ1850" i="3"/>
  <c r="AR1850" i="3"/>
  <c r="AQ1851" i="3"/>
  <c r="AR1851" i="3"/>
  <c r="AQ1852" i="3"/>
  <c r="AR1852" i="3"/>
  <c r="AQ1853" i="3"/>
  <c r="AR1853" i="3"/>
  <c r="AQ1854" i="3"/>
  <c r="AR1854" i="3"/>
  <c r="AQ1855" i="3"/>
  <c r="AR1855" i="3"/>
  <c r="AQ1856" i="3"/>
  <c r="AR1856" i="3"/>
  <c r="AQ1857" i="3"/>
  <c r="AR1857" i="3"/>
  <c r="AQ1858" i="3"/>
  <c r="AR1858" i="3"/>
  <c r="AQ1859" i="3"/>
  <c r="AR1859" i="3"/>
  <c r="AQ1860" i="3"/>
  <c r="AR1860" i="3"/>
  <c r="AQ1861" i="3"/>
  <c r="AR1861" i="3"/>
  <c r="AQ1862" i="3"/>
  <c r="AR1862" i="3"/>
  <c r="AQ1863" i="3"/>
  <c r="AR1863" i="3"/>
  <c r="AQ1864" i="3"/>
  <c r="AR1864" i="3"/>
  <c r="AQ1865" i="3"/>
  <c r="AR1865" i="3"/>
  <c r="AQ1866" i="3"/>
  <c r="AR1866" i="3"/>
  <c r="AQ1867" i="3"/>
  <c r="AR1867" i="3"/>
  <c r="AQ1868" i="3"/>
  <c r="AR1868" i="3"/>
  <c r="AQ1869" i="3"/>
  <c r="AR1869" i="3"/>
  <c r="AQ1870" i="3"/>
  <c r="AR1870" i="3"/>
  <c r="AQ1871" i="3"/>
  <c r="AR1871" i="3"/>
  <c r="AQ1872" i="3"/>
  <c r="AR1872" i="3"/>
  <c r="AQ1873" i="3"/>
  <c r="AR1873" i="3"/>
  <c r="AQ1874" i="3"/>
  <c r="AR1874" i="3"/>
  <c r="AQ1875" i="3"/>
  <c r="AR1875" i="3"/>
  <c r="AQ1876" i="3"/>
  <c r="AR1876" i="3"/>
  <c r="AQ1877" i="3"/>
  <c r="AR1877" i="3"/>
  <c r="AQ1878" i="3"/>
  <c r="AR1878" i="3"/>
  <c r="AQ1879" i="3"/>
  <c r="AR1879" i="3"/>
  <c r="AQ1880" i="3"/>
  <c r="AR1880" i="3"/>
  <c r="AQ1881" i="3"/>
  <c r="AR1881" i="3"/>
  <c r="AQ1882" i="3"/>
  <c r="AR1882" i="3"/>
  <c r="AQ1883" i="3"/>
  <c r="AR1883" i="3"/>
  <c r="AQ1884" i="3"/>
  <c r="AR1884" i="3"/>
  <c r="AQ1885" i="3"/>
  <c r="AR1885" i="3"/>
  <c r="AQ1886" i="3"/>
  <c r="AR1886" i="3"/>
  <c r="AQ1887" i="3"/>
  <c r="AR1887" i="3"/>
  <c r="AQ1888" i="3"/>
  <c r="AR1888" i="3"/>
  <c r="AQ1889" i="3"/>
  <c r="AR1889" i="3"/>
  <c r="AQ1890" i="3"/>
  <c r="AR1890" i="3"/>
  <c r="AQ1891" i="3"/>
  <c r="AR1891" i="3"/>
  <c r="AQ1892" i="3"/>
  <c r="AR1892" i="3"/>
  <c r="AQ1893" i="3"/>
  <c r="AR1893" i="3"/>
  <c r="AQ1894" i="3"/>
  <c r="AR1894" i="3"/>
  <c r="AQ1895" i="3"/>
  <c r="AR1895" i="3"/>
  <c r="AQ1896" i="3"/>
  <c r="AR1896" i="3"/>
  <c r="AQ1897" i="3"/>
  <c r="AR1897" i="3"/>
  <c r="AQ1898" i="3"/>
  <c r="AR1898" i="3"/>
  <c r="AQ1899" i="3"/>
  <c r="AR1899" i="3"/>
  <c r="AQ1900" i="3"/>
  <c r="AR1900" i="3"/>
  <c r="AQ1901" i="3"/>
  <c r="AR1901" i="3"/>
  <c r="AQ1902" i="3"/>
  <c r="AR1902" i="3"/>
  <c r="AQ1903" i="3"/>
  <c r="AR1903" i="3"/>
  <c r="AQ1904" i="3"/>
  <c r="AR1904" i="3"/>
  <c r="AQ1905" i="3"/>
  <c r="AR1905" i="3"/>
  <c r="AQ1906" i="3"/>
  <c r="AR1906" i="3"/>
  <c r="AQ1907" i="3"/>
  <c r="AR1907" i="3"/>
  <c r="AQ1908" i="3"/>
  <c r="AR1908" i="3"/>
  <c r="AQ1909" i="3"/>
  <c r="AR1909" i="3"/>
  <c r="AQ1910" i="3"/>
  <c r="AR1910" i="3"/>
  <c r="AQ1911" i="3"/>
  <c r="AR1911" i="3"/>
  <c r="AQ1912" i="3"/>
  <c r="AR1912" i="3"/>
  <c r="AQ1913" i="3"/>
  <c r="AR1913" i="3"/>
  <c r="AQ1914" i="3"/>
  <c r="AR1914" i="3"/>
  <c r="AQ1915" i="3"/>
  <c r="AR1915" i="3"/>
  <c r="AQ1916" i="3"/>
  <c r="AR1916" i="3"/>
  <c r="AQ1917" i="3"/>
  <c r="AR1917" i="3"/>
  <c r="AQ1918" i="3"/>
  <c r="AR1918" i="3"/>
  <c r="AQ1919" i="3"/>
  <c r="AR1919" i="3"/>
  <c r="AQ1920" i="3"/>
  <c r="AR1920" i="3"/>
  <c r="AQ1921" i="3"/>
  <c r="AR1921" i="3"/>
  <c r="AQ1922" i="3"/>
  <c r="AR1922" i="3"/>
  <c r="AQ1923" i="3"/>
  <c r="AR1923" i="3"/>
  <c r="AQ1924" i="3"/>
  <c r="AR1924" i="3"/>
  <c r="AQ1925" i="3"/>
  <c r="AR1925" i="3"/>
  <c r="AQ1926" i="3"/>
  <c r="AR1926" i="3"/>
  <c r="AQ1927" i="3"/>
  <c r="AR1927" i="3"/>
  <c r="AQ1928" i="3"/>
  <c r="AR1928" i="3"/>
  <c r="AQ1929" i="3"/>
  <c r="AR1929" i="3"/>
  <c r="AQ1930" i="3"/>
  <c r="AR1930" i="3"/>
  <c r="AQ1931" i="3"/>
  <c r="AR1931" i="3"/>
  <c r="AQ1932" i="3"/>
  <c r="AR1932" i="3"/>
  <c r="AQ1933" i="3"/>
  <c r="AR1933" i="3"/>
  <c r="AQ1934" i="3"/>
  <c r="AR1934" i="3"/>
  <c r="AQ1935" i="3"/>
  <c r="AR1935" i="3"/>
  <c r="AQ1936" i="3"/>
  <c r="AR1936" i="3"/>
  <c r="AQ1937" i="3"/>
  <c r="AR1937" i="3"/>
  <c r="AQ1938" i="3"/>
  <c r="AR1938" i="3"/>
  <c r="AQ1939" i="3"/>
  <c r="AR1939" i="3"/>
  <c r="AQ1940" i="3"/>
  <c r="AR1940" i="3"/>
  <c r="AQ1941" i="3"/>
  <c r="AR1941" i="3"/>
  <c r="AQ1942" i="3"/>
  <c r="AR1942" i="3"/>
  <c r="AQ1943" i="3"/>
  <c r="AR1943" i="3"/>
  <c r="AQ1944" i="3"/>
  <c r="AR1944" i="3"/>
  <c r="AQ1945" i="3"/>
  <c r="AR1945" i="3"/>
  <c r="AQ1946" i="3"/>
  <c r="AR1946" i="3"/>
  <c r="AQ1947" i="3"/>
  <c r="AR1947" i="3"/>
  <c r="AQ1948" i="3"/>
  <c r="AR1948" i="3"/>
  <c r="AQ1949" i="3"/>
  <c r="AR1949" i="3"/>
  <c r="AQ1950" i="3"/>
  <c r="AR1950" i="3"/>
  <c r="AQ1951" i="3"/>
  <c r="AR1951" i="3"/>
  <c r="AQ1952" i="3"/>
  <c r="AR1952" i="3"/>
  <c r="AQ1953" i="3"/>
  <c r="AR1953" i="3"/>
  <c r="AQ1954" i="3"/>
  <c r="AR1954" i="3"/>
  <c r="AQ1955" i="3"/>
  <c r="AR1955" i="3"/>
  <c r="AQ1956" i="3"/>
  <c r="AR1956" i="3"/>
  <c r="AQ1957" i="3"/>
  <c r="AR1957" i="3"/>
  <c r="AQ1958" i="3"/>
  <c r="AR1958" i="3"/>
  <c r="AQ1959" i="3"/>
  <c r="AR1959" i="3"/>
  <c r="AQ1960" i="3"/>
  <c r="AR1960" i="3"/>
  <c r="AQ1961" i="3"/>
  <c r="AR1961" i="3"/>
  <c r="AQ1962" i="3"/>
  <c r="AR1962" i="3"/>
  <c r="AQ1963" i="3"/>
  <c r="AR1963" i="3"/>
  <c r="AQ1964" i="3"/>
  <c r="AR1964" i="3"/>
  <c r="AQ1965" i="3"/>
  <c r="AR1965" i="3"/>
  <c r="AQ1966" i="3"/>
  <c r="AR1966" i="3"/>
  <c r="AQ1967" i="3"/>
  <c r="AR1967" i="3"/>
  <c r="AQ1968" i="3"/>
  <c r="AR1968" i="3"/>
  <c r="AQ1969" i="3"/>
  <c r="AR1969" i="3"/>
  <c r="AQ1970" i="3"/>
  <c r="AR1970" i="3"/>
  <c r="AQ1971" i="3"/>
  <c r="AR1971" i="3"/>
  <c r="AQ1972" i="3"/>
  <c r="AR1972" i="3"/>
  <c r="AQ1973" i="3"/>
  <c r="AR1973" i="3"/>
  <c r="AQ1974" i="3"/>
  <c r="AR1974" i="3"/>
  <c r="AQ1975" i="3"/>
  <c r="AR1975" i="3"/>
  <c r="AQ1976" i="3"/>
  <c r="AR1976" i="3"/>
  <c r="AQ1977" i="3"/>
  <c r="AR1977" i="3"/>
  <c r="AQ1978" i="3"/>
  <c r="AR1978" i="3"/>
  <c r="AQ1979" i="3"/>
  <c r="AR1979" i="3"/>
  <c r="AQ1980" i="3"/>
  <c r="AR1980" i="3"/>
  <c r="AQ1981" i="3"/>
  <c r="AR1981" i="3"/>
  <c r="AQ1982" i="3"/>
  <c r="AR1982" i="3"/>
  <c r="AQ1983" i="3"/>
  <c r="AR1983" i="3"/>
  <c r="AQ1984" i="3"/>
  <c r="AR1984" i="3"/>
  <c r="AQ1985" i="3"/>
  <c r="AR1985" i="3"/>
  <c r="AQ1986" i="3"/>
  <c r="AR1986" i="3"/>
  <c r="AQ1987" i="3"/>
  <c r="AR1987" i="3"/>
  <c r="AQ1988" i="3"/>
  <c r="AR1988" i="3"/>
  <c r="AQ1989" i="3"/>
  <c r="AR1989" i="3"/>
  <c r="AQ1990" i="3"/>
  <c r="AR1990" i="3"/>
  <c r="AQ1991" i="3"/>
  <c r="AR1991" i="3"/>
  <c r="AQ1992" i="3"/>
  <c r="AR1992" i="3"/>
  <c r="AQ1993" i="3"/>
  <c r="AR1993" i="3"/>
  <c r="AQ1994" i="3"/>
  <c r="AR1994" i="3"/>
  <c r="AQ1995" i="3"/>
  <c r="AR1995" i="3"/>
  <c r="AQ1996" i="3"/>
  <c r="AR1996" i="3"/>
  <c r="AQ1997" i="3"/>
  <c r="AR1997" i="3"/>
  <c r="AQ1998" i="3"/>
  <c r="AR1998" i="3"/>
  <c r="AQ1999" i="3"/>
  <c r="AR1999" i="3"/>
  <c r="AQ2000" i="3"/>
  <c r="AR2000" i="3"/>
  <c r="AQ2001" i="3"/>
  <c r="AR2001" i="3"/>
  <c r="AQ2002" i="3"/>
  <c r="AR2002" i="3"/>
  <c r="AQ2003" i="3"/>
  <c r="AR2003" i="3"/>
  <c r="AQ2004" i="3"/>
  <c r="AR2004" i="3"/>
  <c r="AQ2005" i="3"/>
  <c r="AR2005" i="3"/>
  <c r="AQ2006" i="3"/>
  <c r="AR2006" i="3"/>
  <c r="AQ2007" i="3"/>
  <c r="AR2007" i="3"/>
  <c r="AQ2008" i="3"/>
  <c r="AR2008" i="3"/>
  <c r="AQ2009" i="3"/>
  <c r="AR2009" i="3"/>
  <c r="AQ2010" i="3"/>
  <c r="AR2010" i="3"/>
  <c r="AQ2011" i="3"/>
  <c r="AR2011" i="3"/>
  <c r="AQ2012" i="3"/>
  <c r="AR2012" i="3"/>
  <c r="AQ2013" i="3"/>
  <c r="AR2013" i="3"/>
  <c r="AQ2014" i="3"/>
  <c r="AR2014" i="3"/>
  <c r="AQ2015" i="3"/>
  <c r="AR2015" i="3"/>
  <c r="AQ2016" i="3"/>
  <c r="AR2016" i="3"/>
  <c r="AQ2017" i="3"/>
  <c r="AR2017" i="3"/>
  <c r="AQ2018" i="3"/>
  <c r="AR2018" i="3"/>
  <c r="AQ2019" i="3"/>
  <c r="AR2019" i="3"/>
  <c r="AQ2020" i="3"/>
  <c r="AR2020" i="3"/>
  <c r="AQ2021" i="3"/>
  <c r="AR2021" i="3"/>
  <c r="AQ2022" i="3"/>
  <c r="AR2022" i="3"/>
  <c r="AQ2023" i="3"/>
  <c r="AR2023" i="3"/>
  <c r="AQ2024" i="3"/>
  <c r="AR2024" i="3"/>
  <c r="AQ2025" i="3"/>
  <c r="AR2025" i="3"/>
  <c r="AQ2026" i="3"/>
  <c r="AR2026" i="3"/>
  <c r="AQ2027" i="3"/>
  <c r="AR2027" i="3"/>
  <c r="AQ2028" i="3"/>
  <c r="AR2028" i="3"/>
  <c r="AQ2029" i="3"/>
  <c r="AR2029" i="3"/>
  <c r="AQ2030" i="3"/>
  <c r="AR2030" i="3"/>
  <c r="AQ2031" i="3"/>
  <c r="AR2031" i="3"/>
  <c r="AQ2032" i="3"/>
  <c r="AR2032" i="3"/>
  <c r="AQ2033" i="3"/>
  <c r="AR2033" i="3"/>
  <c r="AQ2034" i="3"/>
  <c r="AR2034" i="3"/>
  <c r="AQ2035" i="3"/>
  <c r="AR2035" i="3"/>
  <c r="AQ2036" i="3"/>
  <c r="AR2036" i="3"/>
  <c r="AQ2037" i="3"/>
  <c r="AR2037" i="3"/>
  <c r="AQ2038" i="3"/>
  <c r="AR2038" i="3"/>
  <c r="AQ2039" i="3"/>
  <c r="AR2039" i="3"/>
  <c r="AQ2040" i="3"/>
  <c r="AR2040" i="3"/>
  <c r="AQ2041" i="3"/>
  <c r="AR2041" i="3"/>
  <c r="AQ2042" i="3"/>
  <c r="AR2042" i="3"/>
  <c r="AQ2043" i="3"/>
  <c r="AR2043" i="3"/>
  <c r="AQ2044" i="3"/>
  <c r="AR2044" i="3"/>
  <c r="AQ2045" i="3"/>
  <c r="AR2045" i="3"/>
  <c r="AQ2046" i="3"/>
  <c r="AR2046" i="3"/>
  <c r="AQ2047" i="3"/>
  <c r="AR2047" i="3"/>
  <c r="AQ2048" i="3"/>
  <c r="AR2048" i="3"/>
  <c r="AQ2049" i="3"/>
  <c r="AR2049" i="3"/>
  <c r="AQ2050" i="3"/>
  <c r="AR2050" i="3"/>
  <c r="AQ2051" i="3"/>
  <c r="AR2051" i="3"/>
  <c r="AQ2052" i="3"/>
  <c r="AR2052" i="3"/>
  <c r="AQ2053" i="3"/>
  <c r="AR2053" i="3"/>
  <c r="AQ2054" i="3"/>
  <c r="AR2054" i="3"/>
  <c r="AQ2055" i="3"/>
  <c r="AR2055" i="3"/>
  <c r="AQ2056" i="3"/>
  <c r="AR2056" i="3"/>
  <c r="AQ2057" i="3"/>
  <c r="AR2057" i="3"/>
  <c r="AQ2058" i="3"/>
  <c r="AR2058" i="3"/>
  <c r="AQ2059" i="3"/>
  <c r="AR2059" i="3"/>
  <c r="AQ2060" i="3"/>
  <c r="AR2060" i="3"/>
  <c r="AQ2061" i="3"/>
  <c r="AR2061" i="3"/>
  <c r="AQ2062" i="3"/>
  <c r="AR2062" i="3"/>
  <c r="AQ2063" i="3"/>
  <c r="AR2063" i="3"/>
  <c r="AQ2064" i="3"/>
  <c r="AR2064" i="3"/>
  <c r="AQ2065" i="3"/>
  <c r="AR2065" i="3"/>
  <c r="AQ2066" i="3"/>
  <c r="AR2066" i="3"/>
  <c r="AQ2067" i="3"/>
  <c r="AR2067" i="3"/>
  <c r="AQ2068" i="3"/>
  <c r="AR2068" i="3"/>
  <c r="AQ2069" i="3"/>
  <c r="AR2069" i="3"/>
  <c r="AQ2070" i="3"/>
  <c r="AR2070" i="3"/>
  <c r="AQ2071" i="3"/>
  <c r="AR2071" i="3"/>
  <c r="AQ2072" i="3"/>
  <c r="AR2072" i="3"/>
  <c r="AQ2073" i="3"/>
  <c r="AR2073" i="3"/>
  <c r="AQ2074" i="3"/>
  <c r="AR2074" i="3"/>
  <c r="AQ2075" i="3"/>
  <c r="AR2075" i="3"/>
  <c r="AQ2076" i="3"/>
  <c r="AR2076" i="3"/>
  <c r="AQ2077" i="3"/>
  <c r="AR2077" i="3"/>
  <c r="AQ2078" i="3"/>
  <c r="AR2078" i="3"/>
  <c r="AQ2079" i="3"/>
  <c r="AR2079" i="3"/>
  <c r="AQ2080" i="3"/>
  <c r="AR2080" i="3"/>
  <c r="AQ2081" i="3"/>
  <c r="AR2081" i="3"/>
  <c r="AQ2082" i="3"/>
  <c r="AR2082" i="3"/>
  <c r="AQ2083" i="3"/>
  <c r="AR2083" i="3"/>
  <c r="AQ2084" i="3"/>
  <c r="AR2084" i="3"/>
  <c r="AQ2085" i="3"/>
  <c r="AR2085" i="3"/>
  <c r="AQ2086" i="3"/>
  <c r="AR2086" i="3"/>
  <c r="AQ2087" i="3"/>
  <c r="AR2087" i="3"/>
  <c r="AQ2088" i="3"/>
  <c r="AR2088" i="3"/>
  <c r="AQ2089" i="3"/>
  <c r="AR2089" i="3"/>
  <c r="AQ2090" i="3"/>
  <c r="AR2090" i="3"/>
  <c r="AQ2091" i="3"/>
  <c r="AR2091" i="3"/>
  <c r="AQ2092" i="3"/>
  <c r="AR2092" i="3"/>
  <c r="AQ2093" i="3"/>
  <c r="AR2093" i="3"/>
  <c r="AQ2094" i="3"/>
  <c r="AR2094" i="3"/>
  <c r="AQ2095" i="3"/>
  <c r="AR2095" i="3"/>
  <c r="AQ2096" i="3"/>
  <c r="AR2096" i="3"/>
  <c r="AQ2097" i="3"/>
  <c r="AR2097" i="3"/>
  <c r="AQ2098" i="3"/>
  <c r="AR2098" i="3"/>
  <c r="AQ2099" i="3"/>
  <c r="AR2099" i="3"/>
  <c r="AQ2100" i="3"/>
  <c r="AR2100" i="3"/>
  <c r="AQ2101" i="3"/>
  <c r="AR2101" i="3"/>
  <c r="AQ2102" i="3"/>
  <c r="AR2102" i="3"/>
  <c r="AQ2103" i="3"/>
  <c r="AR2103" i="3"/>
  <c r="AQ2104" i="3"/>
  <c r="AR2104" i="3"/>
  <c r="AQ2105" i="3"/>
  <c r="AR2105" i="3"/>
  <c r="AQ2106" i="3"/>
  <c r="AR2106" i="3"/>
  <c r="AQ2107" i="3"/>
  <c r="AR2107" i="3"/>
  <c r="AQ2108" i="3"/>
  <c r="AR2108" i="3"/>
  <c r="AQ2109" i="3"/>
  <c r="AR2109" i="3"/>
  <c r="AQ2110" i="3"/>
  <c r="AR2110" i="3"/>
  <c r="AQ2111" i="3"/>
  <c r="AR2111" i="3"/>
  <c r="AQ2112" i="3"/>
  <c r="AR2112" i="3"/>
  <c r="AQ2113" i="3"/>
  <c r="AR2113" i="3"/>
  <c r="AQ2114" i="3"/>
  <c r="AR2114" i="3"/>
  <c r="AQ2115" i="3"/>
  <c r="AR2115" i="3"/>
  <c r="AQ2116" i="3"/>
  <c r="AR2116" i="3"/>
  <c r="AQ2117" i="3"/>
  <c r="AR2117" i="3"/>
  <c r="AQ2118" i="3"/>
  <c r="AR2118" i="3"/>
  <c r="AQ2119" i="3"/>
  <c r="AR2119" i="3"/>
  <c r="AQ2120" i="3"/>
  <c r="AR2120" i="3"/>
  <c r="AQ2121" i="3"/>
  <c r="AR2121" i="3"/>
  <c r="AQ2122" i="3"/>
  <c r="AR2122" i="3"/>
  <c r="AQ2123" i="3"/>
  <c r="AR2123" i="3"/>
  <c r="AQ2124" i="3"/>
  <c r="AR2124" i="3"/>
  <c r="AQ2125" i="3"/>
  <c r="AR2125" i="3"/>
  <c r="AQ2126" i="3"/>
  <c r="AR2126" i="3"/>
  <c r="AQ2127" i="3"/>
  <c r="AR2127" i="3"/>
  <c r="AQ2128" i="3"/>
  <c r="AR2128" i="3"/>
  <c r="AQ2129" i="3"/>
  <c r="AR2129" i="3"/>
  <c r="AQ2130" i="3"/>
  <c r="AR2130" i="3"/>
  <c r="AQ2131" i="3"/>
  <c r="AR2131" i="3"/>
  <c r="AQ2132" i="3"/>
  <c r="AR2132" i="3"/>
  <c r="AQ2133" i="3"/>
  <c r="AR2133" i="3"/>
  <c r="AQ2134" i="3"/>
  <c r="AR2134" i="3"/>
  <c r="AQ2135" i="3"/>
  <c r="AR2135" i="3"/>
  <c r="AQ2136" i="3"/>
  <c r="AR2136" i="3"/>
  <c r="AQ2137" i="3"/>
  <c r="AR2137" i="3"/>
  <c r="AQ2138" i="3"/>
  <c r="AR2138" i="3"/>
  <c r="AQ2139" i="3"/>
  <c r="AR2139" i="3"/>
  <c r="AQ2140" i="3"/>
  <c r="AR2140" i="3"/>
  <c r="AQ2141" i="3"/>
  <c r="AR2141" i="3"/>
  <c r="AQ2142" i="3"/>
  <c r="AR2142" i="3"/>
  <c r="AQ2143" i="3"/>
  <c r="AR2143" i="3"/>
  <c r="AQ2144" i="3"/>
  <c r="AR2144" i="3"/>
  <c r="AQ2145" i="3"/>
  <c r="AR2145" i="3"/>
  <c r="AQ2146" i="3"/>
  <c r="AR2146" i="3"/>
  <c r="AQ2147" i="3"/>
  <c r="AR2147" i="3"/>
  <c r="AQ2148" i="3"/>
  <c r="AR2148" i="3"/>
  <c r="AQ2149" i="3"/>
  <c r="AR2149" i="3"/>
  <c r="AQ2150" i="3"/>
  <c r="AR2150" i="3"/>
  <c r="AQ2151" i="3"/>
  <c r="AR2151" i="3"/>
  <c r="AQ2152" i="3"/>
  <c r="AR2152" i="3"/>
  <c r="AQ2153" i="3"/>
  <c r="AR2153" i="3"/>
  <c r="AQ2154" i="3"/>
  <c r="AR2154" i="3"/>
  <c r="AQ2155" i="3"/>
  <c r="AR2155" i="3"/>
  <c r="AQ2156" i="3"/>
  <c r="AR2156" i="3"/>
  <c r="AQ2157" i="3"/>
  <c r="AR2157" i="3"/>
  <c r="AQ2158" i="3"/>
  <c r="AR2158" i="3"/>
  <c r="AQ2159" i="3"/>
  <c r="AR2159" i="3"/>
  <c r="AQ2160" i="3"/>
  <c r="AR2160" i="3"/>
  <c r="AQ2161" i="3"/>
  <c r="AR2161" i="3"/>
  <c r="AQ2162" i="3"/>
  <c r="AR2162" i="3"/>
  <c r="AQ2163" i="3"/>
  <c r="AR2163" i="3"/>
  <c r="AQ2164" i="3"/>
  <c r="AR2164" i="3"/>
  <c r="AQ2165" i="3"/>
  <c r="AR2165" i="3"/>
  <c r="AQ2166" i="3"/>
  <c r="AR2166" i="3"/>
  <c r="AQ2167" i="3"/>
  <c r="AR2167" i="3"/>
  <c r="AQ2168" i="3"/>
  <c r="AR2168" i="3"/>
  <c r="AQ2169" i="3"/>
  <c r="AR2169" i="3"/>
  <c r="AQ2170" i="3"/>
  <c r="AR2170" i="3"/>
  <c r="AQ2171" i="3"/>
  <c r="AR2171" i="3"/>
  <c r="AQ2172" i="3"/>
  <c r="AR2172" i="3"/>
  <c r="AQ2173" i="3"/>
  <c r="AR2173" i="3"/>
  <c r="AQ2174" i="3"/>
  <c r="AR2174" i="3"/>
  <c r="AQ2175" i="3"/>
  <c r="AR2175" i="3"/>
  <c r="AQ2176" i="3"/>
  <c r="AR2176" i="3"/>
  <c r="AQ2177" i="3"/>
  <c r="AR2177" i="3"/>
  <c r="AQ2178" i="3"/>
  <c r="AR2178" i="3"/>
  <c r="AQ2179" i="3"/>
  <c r="AR2179" i="3"/>
  <c r="AQ2180" i="3"/>
  <c r="AR2180" i="3"/>
  <c r="AQ2181" i="3"/>
  <c r="AR2181" i="3"/>
  <c r="AQ2182" i="3"/>
  <c r="AR2182" i="3"/>
  <c r="AQ2183" i="3"/>
  <c r="AR2183" i="3"/>
  <c r="AQ2184" i="3"/>
  <c r="AR2184" i="3"/>
  <c r="AQ2185" i="3"/>
  <c r="AR2185" i="3"/>
  <c r="AQ2186" i="3"/>
  <c r="AR2186" i="3"/>
  <c r="AQ2187" i="3"/>
  <c r="AR2187" i="3"/>
  <c r="AQ2188" i="3"/>
  <c r="AR2188" i="3"/>
  <c r="AQ2189" i="3"/>
  <c r="AR2189" i="3"/>
  <c r="AQ2190" i="3"/>
  <c r="AR2190" i="3"/>
  <c r="AQ2191" i="3"/>
  <c r="AR2191" i="3"/>
  <c r="AQ2192" i="3"/>
  <c r="AR2192" i="3"/>
  <c r="AQ2193" i="3"/>
  <c r="AR2193" i="3"/>
  <c r="AQ2194" i="3"/>
  <c r="AR2194" i="3"/>
  <c r="AQ2195" i="3"/>
  <c r="AR2195" i="3"/>
  <c r="AQ2196" i="3"/>
  <c r="AR2196" i="3"/>
  <c r="AQ2197" i="3"/>
  <c r="AR2197" i="3"/>
  <c r="AQ2198" i="3"/>
  <c r="AR2198" i="3"/>
  <c r="AQ2199" i="3"/>
  <c r="AR2199" i="3"/>
  <c r="AQ2200" i="3"/>
  <c r="AR2200" i="3"/>
  <c r="AQ2201" i="3"/>
  <c r="AR2201" i="3"/>
  <c r="AQ2202" i="3"/>
  <c r="AR2202" i="3"/>
  <c r="AQ2203" i="3"/>
  <c r="AR2203" i="3"/>
  <c r="AQ2204" i="3"/>
  <c r="AR2204" i="3"/>
  <c r="AQ2205" i="3"/>
  <c r="AR2205" i="3"/>
  <c r="AQ2206" i="3"/>
  <c r="AR2206" i="3"/>
  <c r="AQ2207" i="3"/>
  <c r="AR2207" i="3"/>
  <c r="AQ2208" i="3"/>
  <c r="AR2208" i="3"/>
  <c r="AQ2209" i="3"/>
  <c r="AR2209" i="3"/>
  <c r="AQ2210" i="3"/>
  <c r="AR2210" i="3"/>
  <c r="AQ2211" i="3"/>
  <c r="AR2211" i="3"/>
  <c r="AQ2212" i="3"/>
  <c r="AR2212" i="3"/>
  <c r="AQ2213" i="3"/>
  <c r="AR2213" i="3"/>
  <c r="AQ2214" i="3"/>
  <c r="AR2214" i="3"/>
  <c r="AQ2215" i="3"/>
  <c r="AR2215" i="3"/>
  <c r="AQ2216" i="3"/>
  <c r="AR2216" i="3"/>
  <c r="AQ2217" i="3"/>
  <c r="AR2217" i="3"/>
  <c r="AQ2218" i="3"/>
  <c r="AR2218" i="3"/>
  <c r="AQ2219" i="3"/>
  <c r="AR2219" i="3"/>
  <c r="AQ2220" i="3"/>
  <c r="AR2220" i="3"/>
  <c r="AQ2221" i="3"/>
  <c r="AR2221" i="3"/>
  <c r="AQ2222" i="3"/>
  <c r="AR2222" i="3"/>
  <c r="AQ2223" i="3"/>
  <c r="AR2223" i="3"/>
  <c r="AQ2224" i="3"/>
  <c r="AR2224" i="3"/>
  <c r="AQ2225" i="3"/>
  <c r="AR2225" i="3"/>
  <c r="AQ2226" i="3"/>
  <c r="AR2226" i="3"/>
  <c r="AQ2227" i="3"/>
  <c r="AR2227" i="3"/>
  <c r="AQ2228" i="3"/>
  <c r="AR2228" i="3"/>
  <c r="AQ2229" i="3"/>
  <c r="AR2229" i="3"/>
  <c r="AQ2230" i="3"/>
  <c r="AR2230" i="3"/>
  <c r="AQ2231" i="3"/>
  <c r="AR2231" i="3"/>
  <c r="AQ2232" i="3"/>
  <c r="AR2232" i="3"/>
  <c r="AQ2233" i="3"/>
  <c r="AR2233" i="3"/>
  <c r="AQ2234" i="3"/>
  <c r="AR2234" i="3"/>
  <c r="AQ2235" i="3"/>
  <c r="AR2235" i="3"/>
  <c r="AQ2236" i="3"/>
  <c r="AR2236" i="3"/>
  <c r="AQ2237" i="3"/>
  <c r="AR2237" i="3"/>
  <c r="AQ2238" i="3"/>
  <c r="AR2238" i="3"/>
  <c r="AQ2239" i="3"/>
  <c r="AR2239" i="3"/>
  <c r="AQ2240" i="3"/>
  <c r="AR2240" i="3"/>
  <c r="AQ2241" i="3"/>
  <c r="AR2241" i="3"/>
  <c r="AQ2242" i="3"/>
  <c r="AR2242" i="3"/>
  <c r="AQ2243" i="3"/>
  <c r="AR2243" i="3"/>
  <c r="AQ2244" i="3"/>
  <c r="AR2244" i="3"/>
  <c r="AQ2245" i="3"/>
  <c r="AR2245" i="3"/>
  <c r="AQ2246" i="3"/>
  <c r="AR2246" i="3"/>
  <c r="AQ2247" i="3"/>
  <c r="AR2247" i="3"/>
  <c r="AQ2248" i="3"/>
  <c r="AR2248" i="3"/>
  <c r="AQ2249" i="3"/>
  <c r="AR2249" i="3"/>
  <c r="AQ2250" i="3"/>
  <c r="AR2250" i="3"/>
  <c r="AQ2251" i="3"/>
  <c r="AR2251" i="3"/>
  <c r="AQ2252" i="3"/>
  <c r="AR2252" i="3"/>
  <c r="AQ2253" i="3"/>
  <c r="AR2253" i="3"/>
  <c r="AQ2254" i="3"/>
  <c r="AR2254" i="3"/>
  <c r="AQ2255" i="3"/>
  <c r="AR2255" i="3"/>
  <c r="AQ2256" i="3"/>
  <c r="AR2256" i="3"/>
  <c r="AQ2257" i="3"/>
  <c r="AR2257" i="3"/>
  <c r="AQ2258" i="3"/>
  <c r="AR2258" i="3"/>
  <c r="AQ2259" i="3"/>
  <c r="AR2259" i="3"/>
  <c r="AQ2260" i="3"/>
  <c r="AR2260" i="3"/>
  <c r="AQ2261" i="3"/>
  <c r="AR2261" i="3"/>
  <c r="AQ2262" i="3"/>
  <c r="AR2262" i="3"/>
  <c r="AQ2263" i="3"/>
  <c r="AR2263" i="3"/>
  <c r="AQ2264" i="3"/>
  <c r="AR2264" i="3"/>
  <c r="AQ2265" i="3"/>
  <c r="AR2265" i="3"/>
  <c r="AQ2266" i="3"/>
  <c r="AR2266" i="3"/>
  <c r="AQ2267" i="3"/>
  <c r="AR2267" i="3"/>
  <c r="AQ2268" i="3"/>
  <c r="AR2268" i="3"/>
  <c r="AQ2269" i="3"/>
  <c r="AR2269" i="3"/>
  <c r="AQ2270" i="3"/>
  <c r="AR2270" i="3"/>
  <c r="AQ2271" i="3"/>
  <c r="AR2271" i="3"/>
  <c r="AQ2272" i="3"/>
  <c r="AR2272" i="3"/>
  <c r="AQ2273" i="3"/>
  <c r="AR2273" i="3"/>
  <c r="AQ2274" i="3"/>
  <c r="AR2274" i="3"/>
  <c r="AQ2275" i="3"/>
  <c r="AR2275" i="3"/>
  <c r="AQ2276" i="3"/>
  <c r="AR2276" i="3"/>
  <c r="AQ2277" i="3"/>
  <c r="AR2277" i="3"/>
  <c r="AQ2278" i="3"/>
  <c r="AR2278" i="3"/>
  <c r="AQ2279" i="3"/>
  <c r="AR2279" i="3"/>
  <c r="AQ2280" i="3"/>
  <c r="AR2280" i="3"/>
  <c r="AQ2281" i="3"/>
  <c r="AR2281" i="3"/>
  <c r="AQ2282" i="3"/>
  <c r="AR2282" i="3"/>
  <c r="AQ2283" i="3"/>
  <c r="AR2283" i="3"/>
  <c r="AQ2284" i="3"/>
  <c r="AR2284" i="3"/>
  <c r="AQ2285" i="3"/>
  <c r="AR2285" i="3"/>
  <c r="AQ2286" i="3"/>
  <c r="AR2286" i="3"/>
  <c r="AQ2287" i="3"/>
  <c r="AR2287" i="3"/>
  <c r="AQ2288" i="3"/>
  <c r="AR2288" i="3"/>
  <c r="AQ2289" i="3"/>
  <c r="AR2289" i="3"/>
  <c r="AQ2290" i="3"/>
  <c r="AR2290" i="3"/>
  <c r="AQ2291" i="3"/>
  <c r="AR2291" i="3"/>
  <c r="AQ2292" i="3"/>
  <c r="AR2292" i="3"/>
  <c r="AQ2293" i="3"/>
  <c r="AR2293" i="3"/>
  <c r="AQ2294" i="3"/>
  <c r="AR2294" i="3"/>
  <c r="AQ2295" i="3"/>
  <c r="AR2295" i="3"/>
  <c r="AQ2296" i="3"/>
  <c r="AR2296" i="3"/>
  <c r="AQ2297" i="3"/>
  <c r="AR2297" i="3"/>
  <c r="AQ2298" i="3"/>
  <c r="AR2298" i="3"/>
  <c r="AQ2299" i="3"/>
  <c r="AR2299" i="3"/>
  <c r="AQ2300" i="3"/>
  <c r="AR2300" i="3"/>
  <c r="AQ2301" i="3"/>
  <c r="AR2301" i="3"/>
  <c r="AQ2302" i="3"/>
  <c r="AR2302" i="3"/>
  <c r="AQ2303" i="3"/>
  <c r="AR2303" i="3"/>
  <c r="AQ2304" i="3"/>
  <c r="AR2304" i="3"/>
  <c r="AQ2305" i="3"/>
  <c r="AR2305" i="3"/>
  <c r="AQ2306" i="3"/>
  <c r="AR2306" i="3"/>
  <c r="AQ2307" i="3"/>
  <c r="AR2307" i="3"/>
  <c r="AQ2308" i="3"/>
  <c r="AR2308" i="3"/>
  <c r="AQ2309" i="3"/>
  <c r="AR2309" i="3"/>
  <c r="AQ2310" i="3"/>
  <c r="AR2310" i="3"/>
  <c r="AQ2311" i="3"/>
  <c r="AR2311" i="3"/>
  <c r="AQ2312" i="3"/>
  <c r="AR2312" i="3"/>
  <c r="AQ2313" i="3"/>
  <c r="AR2313" i="3"/>
  <c r="AQ2314" i="3"/>
  <c r="AR2314" i="3"/>
  <c r="AQ2315" i="3"/>
  <c r="AR2315" i="3"/>
  <c r="AQ2316" i="3"/>
  <c r="AR2316" i="3"/>
  <c r="AQ2317" i="3"/>
  <c r="AR2317" i="3"/>
  <c r="AQ2318" i="3"/>
  <c r="AR2318" i="3"/>
  <c r="AQ2319" i="3"/>
  <c r="AR2319" i="3"/>
  <c r="AQ2320" i="3"/>
  <c r="AR2320" i="3"/>
  <c r="AQ2321" i="3"/>
  <c r="AR2321" i="3"/>
  <c r="AQ2322" i="3"/>
  <c r="AR2322" i="3"/>
  <c r="AQ2323" i="3"/>
  <c r="AR2323" i="3"/>
  <c r="AQ2324" i="3"/>
  <c r="AR2324" i="3"/>
  <c r="AQ2325" i="3"/>
  <c r="AR2325" i="3"/>
  <c r="AQ2326" i="3"/>
  <c r="AR2326" i="3"/>
  <c r="AQ2327" i="3"/>
  <c r="AR2327" i="3"/>
  <c r="AQ2328" i="3"/>
  <c r="AR2328" i="3"/>
  <c r="AQ2329" i="3"/>
  <c r="AR2329" i="3"/>
  <c r="AQ2330" i="3"/>
  <c r="AR2330" i="3"/>
  <c r="AQ2331" i="3"/>
  <c r="AR2331" i="3"/>
  <c r="AQ2332" i="3"/>
  <c r="AR2332" i="3"/>
  <c r="AQ2333" i="3"/>
  <c r="AR2333" i="3"/>
  <c r="AQ2334" i="3"/>
  <c r="AR2334" i="3"/>
  <c r="AQ2335" i="3"/>
  <c r="AR2335" i="3"/>
  <c r="AQ2336" i="3"/>
  <c r="AR2336" i="3"/>
  <c r="AQ2337" i="3"/>
  <c r="AR2337" i="3"/>
  <c r="AQ2338" i="3"/>
  <c r="AR2338" i="3"/>
  <c r="AQ2339" i="3"/>
  <c r="AR2339" i="3"/>
  <c r="AQ2340" i="3"/>
  <c r="AR2340" i="3"/>
  <c r="AQ2341" i="3"/>
  <c r="AR2341" i="3"/>
  <c r="AQ2342" i="3"/>
  <c r="AR2342" i="3"/>
  <c r="AQ2343" i="3"/>
  <c r="AR2343" i="3"/>
  <c r="AQ2344" i="3"/>
  <c r="AR2344" i="3"/>
  <c r="AQ2345" i="3"/>
  <c r="AR2345" i="3"/>
  <c r="AQ2346" i="3"/>
  <c r="AR2346" i="3"/>
  <c r="AQ2347" i="3"/>
  <c r="AR2347" i="3"/>
  <c r="AQ2348" i="3"/>
  <c r="AR2348" i="3"/>
  <c r="AQ2349" i="3"/>
  <c r="AR2349" i="3"/>
  <c r="AQ2350" i="3"/>
  <c r="AR2350" i="3"/>
  <c r="AQ2351" i="3"/>
  <c r="AR2351" i="3"/>
  <c r="AQ2352" i="3"/>
  <c r="AR2352" i="3"/>
  <c r="AQ2353" i="3"/>
  <c r="AR2353" i="3"/>
  <c r="AQ2354" i="3"/>
  <c r="AR2354" i="3"/>
  <c r="AQ2355" i="3"/>
  <c r="AR2355" i="3"/>
  <c r="AQ2356" i="3"/>
  <c r="AR2356" i="3"/>
  <c r="AQ2357" i="3"/>
  <c r="AR2357" i="3"/>
  <c r="AQ2358" i="3"/>
  <c r="AR2358" i="3"/>
  <c r="AQ2359" i="3"/>
  <c r="AR2359" i="3"/>
  <c r="AQ2360" i="3"/>
  <c r="AR2360" i="3"/>
  <c r="AQ2361" i="3"/>
  <c r="AR2361" i="3"/>
  <c r="AQ2362" i="3"/>
  <c r="AR2362" i="3"/>
  <c r="AQ2363" i="3"/>
  <c r="AR2363" i="3"/>
  <c r="AQ2364" i="3"/>
  <c r="AR2364" i="3"/>
  <c r="AQ2365" i="3"/>
  <c r="AR2365" i="3"/>
  <c r="AQ2366" i="3"/>
  <c r="AR2366" i="3"/>
  <c r="AQ2367" i="3"/>
  <c r="AR2367" i="3"/>
  <c r="AQ2368" i="3"/>
  <c r="AR2368" i="3"/>
  <c r="AQ2369" i="3"/>
  <c r="AR2369" i="3"/>
  <c r="AQ2370" i="3"/>
  <c r="AR2370" i="3"/>
  <c r="AQ2371" i="3"/>
  <c r="AR2371" i="3"/>
  <c r="AQ2372" i="3"/>
  <c r="AR2372" i="3"/>
  <c r="AQ2373" i="3"/>
  <c r="AR2373" i="3"/>
  <c r="AQ2374" i="3"/>
  <c r="AR2374" i="3"/>
  <c r="AQ2375" i="3"/>
  <c r="AR2375" i="3"/>
  <c r="AQ2376" i="3"/>
  <c r="AR2376" i="3"/>
  <c r="AQ2377" i="3"/>
  <c r="AR2377" i="3"/>
  <c r="AQ2378" i="3"/>
  <c r="AR2378" i="3"/>
  <c r="AQ2379" i="3"/>
  <c r="AR2379" i="3"/>
  <c r="AQ2380" i="3"/>
  <c r="AR2380" i="3"/>
  <c r="AQ2381" i="3"/>
  <c r="AR2381" i="3"/>
  <c r="AQ2382" i="3"/>
  <c r="AR2382" i="3"/>
  <c r="AQ2383" i="3"/>
  <c r="AR2383" i="3"/>
  <c r="AQ2384" i="3"/>
  <c r="AR2384" i="3"/>
  <c r="AQ2385" i="3"/>
  <c r="AR2385" i="3"/>
  <c r="AQ2386" i="3"/>
  <c r="AR2386" i="3"/>
  <c r="AQ2387" i="3"/>
  <c r="AR2387" i="3"/>
  <c r="AQ2388" i="3"/>
  <c r="AR2388" i="3"/>
  <c r="AQ2389" i="3"/>
  <c r="AR2389" i="3"/>
  <c r="AQ2390" i="3"/>
  <c r="AR2390" i="3"/>
  <c r="AQ2391" i="3"/>
  <c r="AR2391" i="3"/>
  <c r="AQ2392" i="3"/>
  <c r="AR2392" i="3"/>
  <c r="AQ2393" i="3"/>
  <c r="AR2393" i="3"/>
  <c r="AQ2394" i="3"/>
  <c r="AR2394" i="3"/>
  <c r="AQ2395" i="3"/>
  <c r="AR2395" i="3"/>
  <c r="AQ2396" i="3"/>
  <c r="AR2396" i="3"/>
  <c r="AQ2397" i="3"/>
  <c r="AR2397" i="3"/>
  <c r="AQ2398" i="3"/>
  <c r="AR2398" i="3"/>
  <c r="AQ2399" i="3"/>
  <c r="AR2399" i="3"/>
  <c r="AQ2400" i="3"/>
  <c r="AR2400" i="3"/>
  <c r="AQ2401" i="3"/>
  <c r="AR2401" i="3"/>
  <c r="AQ2402" i="3"/>
  <c r="AR2402" i="3"/>
  <c r="AQ2403" i="3"/>
  <c r="AR2403" i="3"/>
  <c r="AQ2404" i="3"/>
  <c r="AR2404" i="3"/>
  <c r="AQ2405" i="3"/>
  <c r="AR2405" i="3"/>
  <c r="AQ2406" i="3"/>
  <c r="AR2406" i="3"/>
  <c r="AQ2407" i="3"/>
  <c r="AR2407" i="3"/>
  <c r="AQ2408" i="3"/>
  <c r="AR2408" i="3"/>
  <c r="AQ2409" i="3"/>
  <c r="AR2409" i="3"/>
  <c r="AQ2410" i="3"/>
  <c r="AR2410" i="3"/>
  <c r="AQ2411" i="3"/>
  <c r="AR2411" i="3"/>
  <c r="AQ2412" i="3"/>
  <c r="AR2412" i="3"/>
  <c r="AQ2413" i="3"/>
  <c r="AR2413" i="3"/>
  <c r="AQ2414" i="3"/>
  <c r="AR2414" i="3"/>
  <c r="AQ2415" i="3"/>
  <c r="AR2415" i="3"/>
  <c r="AQ2416" i="3"/>
  <c r="AR2416" i="3"/>
  <c r="AQ2417" i="3"/>
  <c r="AR2417" i="3"/>
  <c r="AQ2418" i="3"/>
  <c r="AR2418" i="3"/>
  <c r="AQ2419" i="3"/>
  <c r="AR2419" i="3"/>
  <c r="AQ2420" i="3"/>
  <c r="AR2420" i="3"/>
  <c r="AQ2421" i="3"/>
  <c r="AR2421" i="3"/>
  <c r="AQ2422" i="3"/>
  <c r="AR2422" i="3"/>
  <c r="AQ2423" i="3"/>
  <c r="AR2423" i="3"/>
  <c r="AQ2424" i="3"/>
  <c r="AR2424" i="3"/>
  <c r="AQ2425" i="3"/>
  <c r="AR2425" i="3"/>
  <c r="AQ2426" i="3"/>
  <c r="AR2426" i="3"/>
  <c r="AQ2427" i="3"/>
  <c r="AR2427" i="3"/>
  <c r="AQ2428" i="3"/>
  <c r="AR2428" i="3"/>
  <c r="AQ2429" i="3"/>
  <c r="AR2429" i="3"/>
  <c r="AQ2430" i="3"/>
  <c r="AR2430" i="3"/>
  <c r="AQ2431" i="3"/>
  <c r="AR2431" i="3"/>
  <c r="AQ2432" i="3"/>
  <c r="AR2432" i="3"/>
  <c r="AQ2433" i="3"/>
  <c r="AR2433" i="3"/>
  <c r="AQ2434" i="3"/>
  <c r="AR2434" i="3"/>
  <c r="AQ2435" i="3"/>
  <c r="AR2435" i="3"/>
  <c r="AQ2436" i="3"/>
  <c r="AR2436" i="3"/>
  <c r="AQ2437" i="3"/>
  <c r="AR2437" i="3"/>
  <c r="AQ2438" i="3"/>
  <c r="AR2438" i="3"/>
  <c r="AQ2439" i="3"/>
  <c r="AR2439" i="3"/>
  <c r="AQ2440" i="3"/>
  <c r="AR2440" i="3"/>
  <c r="AQ2441" i="3"/>
  <c r="AR2441" i="3"/>
  <c r="AQ2442" i="3"/>
  <c r="AR2442" i="3"/>
  <c r="AQ2443" i="3"/>
  <c r="AR2443" i="3"/>
  <c r="AQ2444" i="3"/>
  <c r="AR2444" i="3"/>
  <c r="AQ2445" i="3"/>
  <c r="AR2445" i="3"/>
  <c r="AQ2446" i="3"/>
  <c r="AR2446" i="3"/>
  <c r="AQ2447" i="3"/>
  <c r="AR2447" i="3"/>
  <c r="AQ2448" i="3"/>
  <c r="AR2448" i="3"/>
  <c r="AQ2449" i="3"/>
  <c r="AR2449" i="3"/>
  <c r="AQ2450" i="3"/>
  <c r="AR2450" i="3"/>
  <c r="AQ2451" i="3"/>
  <c r="AR2451" i="3"/>
  <c r="AQ2452" i="3"/>
  <c r="AR2452" i="3"/>
  <c r="AQ2453" i="3"/>
  <c r="AR2453" i="3"/>
  <c r="AQ2454" i="3"/>
  <c r="AR2454" i="3"/>
  <c r="AQ2455" i="3"/>
  <c r="AR2455" i="3"/>
  <c r="AQ2456" i="3"/>
  <c r="AR2456" i="3"/>
  <c r="AQ2457" i="3"/>
  <c r="AR2457" i="3"/>
  <c r="AQ2458" i="3"/>
  <c r="AR2458" i="3"/>
  <c r="AQ2459" i="3"/>
  <c r="AR2459" i="3"/>
  <c r="AQ2460" i="3"/>
  <c r="AR2460" i="3"/>
  <c r="AQ2461" i="3"/>
  <c r="AR2461" i="3"/>
  <c r="AQ2462" i="3"/>
  <c r="AR2462" i="3"/>
  <c r="AQ2463" i="3"/>
  <c r="AR2463" i="3"/>
  <c r="AQ2464" i="3"/>
  <c r="AR2464" i="3"/>
  <c r="AQ2465" i="3"/>
  <c r="AR2465" i="3"/>
  <c r="AQ2466" i="3"/>
  <c r="AR2466" i="3"/>
  <c r="AQ2467" i="3"/>
  <c r="AR2467" i="3"/>
  <c r="AQ2468" i="3"/>
  <c r="AR2468" i="3"/>
  <c r="AQ2469" i="3"/>
  <c r="AR2469" i="3"/>
  <c r="AQ2470" i="3"/>
  <c r="AR2470" i="3"/>
  <c r="AQ2471" i="3"/>
  <c r="AR2471" i="3"/>
  <c r="AQ2472" i="3"/>
  <c r="AR2472" i="3"/>
  <c r="AQ2473" i="3"/>
  <c r="AR2473" i="3"/>
  <c r="AQ2474" i="3"/>
  <c r="AR2474" i="3"/>
  <c r="AQ2475" i="3"/>
  <c r="AR2475" i="3"/>
  <c r="AQ2476" i="3"/>
  <c r="AR2476" i="3"/>
  <c r="AQ2477" i="3"/>
  <c r="AR2477" i="3"/>
  <c r="AQ2478" i="3"/>
  <c r="AR2478" i="3"/>
  <c r="AQ2479" i="3"/>
  <c r="AR2479" i="3"/>
  <c r="AQ2480" i="3"/>
  <c r="AR2480" i="3"/>
  <c r="AQ2481" i="3"/>
  <c r="AR2481" i="3"/>
  <c r="AQ2482" i="3"/>
  <c r="AR2482" i="3"/>
  <c r="AQ2483" i="3"/>
  <c r="AR2483" i="3"/>
  <c r="AQ2484" i="3"/>
  <c r="AR2484" i="3"/>
  <c r="AQ2485" i="3"/>
  <c r="AR2485" i="3"/>
  <c r="AQ2486" i="3"/>
  <c r="AR2486" i="3"/>
  <c r="AQ2487" i="3"/>
  <c r="AR2487" i="3"/>
  <c r="AQ2488" i="3"/>
  <c r="AR2488" i="3"/>
  <c r="AQ2489" i="3"/>
  <c r="AR2489" i="3"/>
  <c r="AQ2490" i="3"/>
  <c r="AR2490" i="3"/>
  <c r="AQ2491" i="3"/>
  <c r="AR2491" i="3"/>
  <c r="AQ2492" i="3"/>
  <c r="AR2492" i="3"/>
  <c r="AQ2493" i="3"/>
  <c r="AR2493" i="3"/>
  <c r="AQ2494" i="3"/>
  <c r="AR2494" i="3"/>
  <c r="AQ2495" i="3"/>
  <c r="AR2495" i="3"/>
  <c r="AQ2496" i="3"/>
  <c r="AR2496" i="3"/>
  <c r="AQ2497" i="3"/>
  <c r="AR2497" i="3"/>
  <c r="AQ2498" i="3"/>
  <c r="AR2498" i="3"/>
  <c r="AQ2499" i="3"/>
  <c r="AR2499" i="3"/>
  <c r="AQ2500" i="3"/>
  <c r="AR2500" i="3"/>
  <c r="AQ2501" i="3"/>
  <c r="AR2501" i="3"/>
  <c r="AQ2502" i="3"/>
  <c r="AR2502" i="3"/>
  <c r="AQ2503" i="3"/>
  <c r="AR2503" i="3"/>
  <c r="AQ2504" i="3"/>
  <c r="AR2504" i="3"/>
  <c r="AQ2505" i="3"/>
  <c r="AR2505" i="3"/>
  <c r="AQ2506" i="3"/>
  <c r="AR2506" i="3"/>
  <c r="AQ2507" i="3"/>
  <c r="AR2507" i="3"/>
  <c r="AQ2508" i="3"/>
  <c r="AR2508" i="3"/>
  <c r="AQ2509" i="3"/>
  <c r="AR2509" i="3"/>
  <c r="AQ2510" i="3"/>
  <c r="AR2510" i="3"/>
  <c r="AQ2511" i="3"/>
  <c r="AR2511" i="3"/>
  <c r="AQ2512" i="3"/>
  <c r="AR2512" i="3"/>
  <c r="AQ2513" i="3"/>
  <c r="AR2513" i="3"/>
  <c r="AQ2514" i="3"/>
  <c r="AR2514" i="3"/>
  <c r="AQ2515" i="3"/>
  <c r="AR2515" i="3"/>
  <c r="AQ2516" i="3"/>
  <c r="AR2516" i="3"/>
  <c r="AQ2517" i="3"/>
  <c r="AR2517" i="3"/>
  <c r="AQ2518" i="3"/>
  <c r="AR2518" i="3"/>
  <c r="AQ2519" i="3"/>
  <c r="AR2519" i="3"/>
  <c r="AQ2520" i="3"/>
  <c r="AR2520" i="3"/>
  <c r="AQ2521" i="3"/>
  <c r="AR2521" i="3"/>
  <c r="AQ2522" i="3"/>
  <c r="AR2522" i="3"/>
  <c r="AQ2523" i="3"/>
  <c r="AR2523" i="3"/>
  <c r="AQ2524" i="3"/>
  <c r="AR2524" i="3"/>
  <c r="AQ2525" i="3"/>
  <c r="AR2525" i="3"/>
  <c r="AQ2526" i="3"/>
  <c r="AR2526" i="3"/>
  <c r="AQ2527" i="3"/>
  <c r="AR2527" i="3"/>
  <c r="AQ2528" i="3"/>
  <c r="AR2528" i="3"/>
  <c r="AQ2529" i="3"/>
  <c r="AR2529" i="3"/>
  <c r="AQ2530" i="3"/>
  <c r="AR2530" i="3"/>
  <c r="AQ2531" i="3"/>
  <c r="AR2531" i="3"/>
  <c r="AQ2532" i="3"/>
  <c r="AR2532" i="3"/>
  <c r="AQ2533" i="3"/>
  <c r="AR2533" i="3"/>
  <c r="AQ2534" i="3"/>
  <c r="AR2534" i="3"/>
  <c r="AQ2535" i="3"/>
  <c r="AR2535" i="3"/>
  <c r="AQ2536" i="3"/>
  <c r="AR2536" i="3"/>
  <c r="AQ2537" i="3"/>
  <c r="AR2537" i="3"/>
  <c r="AQ2538" i="3"/>
  <c r="AR2538" i="3"/>
  <c r="AQ2539" i="3"/>
  <c r="AR2539" i="3"/>
  <c r="AQ2540" i="3"/>
  <c r="AR2540" i="3"/>
  <c r="AQ2541" i="3"/>
  <c r="AR2541" i="3"/>
  <c r="AQ2542" i="3"/>
  <c r="AR2542" i="3"/>
  <c r="AQ2543" i="3"/>
  <c r="AR2543" i="3"/>
  <c r="AQ2544" i="3"/>
  <c r="AR2544" i="3"/>
  <c r="AQ2545" i="3"/>
  <c r="AR2545" i="3"/>
  <c r="AQ2546" i="3"/>
  <c r="AR2546" i="3"/>
  <c r="AQ2547" i="3"/>
  <c r="AR2547" i="3"/>
  <c r="AQ2548" i="3"/>
  <c r="AR2548" i="3"/>
  <c r="AQ2549" i="3"/>
  <c r="AR2549" i="3"/>
  <c r="AQ2550" i="3"/>
  <c r="AR2550" i="3"/>
  <c r="AQ2551" i="3"/>
  <c r="AR2551" i="3"/>
  <c r="AQ2552" i="3"/>
  <c r="AR2552" i="3"/>
  <c r="AQ2553" i="3"/>
  <c r="AR2553" i="3"/>
  <c r="AQ2554" i="3"/>
  <c r="AR2554" i="3"/>
  <c r="AQ2555" i="3"/>
  <c r="AR2555" i="3"/>
  <c r="AQ2556" i="3"/>
  <c r="AR2556" i="3"/>
  <c r="AQ2557" i="3"/>
  <c r="AR2557" i="3"/>
  <c r="AQ2558" i="3"/>
  <c r="AR2558" i="3"/>
  <c r="AQ2559" i="3"/>
  <c r="AR2559" i="3"/>
  <c r="AQ2560" i="3"/>
  <c r="AR2560" i="3"/>
  <c r="AQ2561" i="3"/>
  <c r="AR2561" i="3"/>
  <c r="AQ2562" i="3"/>
  <c r="AR2562" i="3"/>
  <c r="AQ2563" i="3"/>
  <c r="AR2563" i="3"/>
  <c r="AQ2564" i="3"/>
  <c r="AR2564" i="3"/>
  <c r="AQ2565" i="3"/>
  <c r="AR2565" i="3"/>
  <c r="AQ2566" i="3"/>
  <c r="AR2566" i="3"/>
  <c r="AQ2567" i="3"/>
  <c r="AR2567" i="3"/>
  <c r="AQ2568" i="3"/>
  <c r="AR2568" i="3"/>
  <c r="AQ2569" i="3"/>
  <c r="AR2569" i="3"/>
  <c r="AQ2570" i="3"/>
  <c r="AR2570" i="3"/>
  <c r="AQ2571" i="3"/>
  <c r="AR2571" i="3"/>
  <c r="AQ2572" i="3"/>
  <c r="AR2572" i="3"/>
  <c r="AQ2573" i="3"/>
  <c r="AR2573" i="3"/>
  <c r="AQ2574" i="3"/>
  <c r="AR2574" i="3"/>
  <c r="AQ2575" i="3"/>
  <c r="AR2575" i="3"/>
  <c r="AQ2576" i="3"/>
  <c r="AR2576" i="3"/>
  <c r="AQ2577" i="3"/>
  <c r="AR2577" i="3"/>
  <c r="AQ2578" i="3"/>
  <c r="AR2578" i="3"/>
  <c r="AQ2579" i="3"/>
  <c r="AR2579" i="3"/>
  <c r="AQ2580" i="3"/>
  <c r="AR2580" i="3"/>
  <c r="AQ2581" i="3"/>
  <c r="AR2581" i="3"/>
  <c r="AQ2582" i="3"/>
  <c r="AR2582" i="3"/>
  <c r="AQ2583" i="3"/>
  <c r="AR2583" i="3"/>
  <c r="AQ2584" i="3"/>
  <c r="AR2584" i="3"/>
  <c r="AQ2585" i="3"/>
  <c r="AR2585" i="3"/>
  <c r="AQ2586" i="3"/>
  <c r="AR2586" i="3"/>
  <c r="AQ2587" i="3"/>
  <c r="AR2587" i="3"/>
  <c r="AQ2588" i="3"/>
  <c r="AR2588" i="3"/>
  <c r="AQ2589" i="3"/>
  <c r="AR2589" i="3"/>
  <c r="AQ2590" i="3"/>
  <c r="AR2590" i="3"/>
  <c r="AQ2591" i="3"/>
  <c r="AR2591" i="3"/>
  <c r="AQ2592" i="3"/>
  <c r="AR2592" i="3"/>
  <c r="AQ2593" i="3"/>
  <c r="AR2593" i="3"/>
  <c r="AQ2594" i="3"/>
  <c r="AR2594" i="3"/>
  <c r="AQ2595" i="3"/>
  <c r="AR2595" i="3"/>
  <c r="AQ2596" i="3"/>
  <c r="AR2596" i="3"/>
  <c r="AQ2597" i="3"/>
  <c r="AR2597" i="3"/>
  <c r="AQ2598" i="3"/>
  <c r="AR2598" i="3"/>
  <c r="AQ2599" i="3"/>
  <c r="AR2599" i="3"/>
  <c r="AQ2600" i="3"/>
  <c r="AR2600" i="3"/>
  <c r="AQ2601" i="3"/>
  <c r="AR2601" i="3"/>
  <c r="AQ2602" i="3"/>
  <c r="AR2602" i="3"/>
  <c r="AQ2603" i="3"/>
  <c r="AR2603" i="3"/>
  <c r="AQ2604" i="3"/>
  <c r="AR2604" i="3"/>
  <c r="AQ2605" i="3"/>
  <c r="AR2605" i="3"/>
  <c r="AQ2606" i="3"/>
  <c r="AR2606" i="3"/>
  <c r="AQ2607" i="3"/>
  <c r="AR2607" i="3"/>
  <c r="AQ2608" i="3"/>
  <c r="AR2608" i="3"/>
  <c r="AQ2609" i="3"/>
  <c r="AR2609" i="3"/>
  <c r="AQ2610" i="3"/>
  <c r="AR2610" i="3"/>
  <c r="AQ2611" i="3"/>
  <c r="AR2611" i="3"/>
  <c r="AQ2612" i="3"/>
  <c r="AR2612" i="3"/>
  <c r="AQ2613" i="3"/>
  <c r="AR2613" i="3"/>
  <c r="AQ2614" i="3"/>
  <c r="AR2614" i="3"/>
  <c r="AQ2615" i="3"/>
  <c r="AR2615" i="3"/>
  <c r="AQ2616" i="3"/>
  <c r="AR2616" i="3"/>
  <c r="AQ2617" i="3"/>
  <c r="AR2617" i="3"/>
  <c r="AQ2618" i="3"/>
  <c r="AR2618" i="3"/>
  <c r="AQ2619" i="3"/>
  <c r="AR2619" i="3"/>
  <c r="AQ2620" i="3"/>
  <c r="AR2620" i="3"/>
  <c r="AQ2621" i="3"/>
  <c r="AR2621" i="3"/>
  <c r="AQ2622" i="3"/>
  <c r="AR2622" i="3"/>
  <c r="AQ2623" i="3"/>
  <c r="AR2623" i="3"/>
  <c r="AQ2624" i="3"/>
  <c r="AR2624" i="3"/>
  <c r="AQ2625" i="3"/>
  <c r="AR2625" i="3"/>
  <c r="AQ2626" i="3"/>
  <c r="AR2626" i="3"/>
  <c r="AQ2627" i="3"/>
  <c r="AR2627" i="3"/>
  <c r="AQ2628" i="3"/>
  <c r="AR2628" i="3"/>
  <c r="AQ2629" i="3"/>
  <c r="AR2629" i="3"/>
  <c r="AQ2630" i="3"/>
  <c r="AR2630" i="3"/>
  <c r="AQ2631" i="3"/>
  <c r="AR2631" i="3"/>
  <c r="AQ2632" i="3"/>
  <c r="AR2632" i="3"/>
  <c r="AQ2633" i="3"/>
  <c r="AR2633" i="3"/>
  <c r="AQ2634" i="3"/>
  <c r="AR2634" i="3"/>
  <c r="AQ2635" i="3"/>
  <c r="AR2635" i="3"/>
  <c r="AQ2636" i="3"/>
  <c r="AR2636" i="3"/>
  <c r="AQ2637" i="3"/>
  <c r="AR2637" i="3"/>
  <c r="AQ2638" i="3"/>
  <c r="AR2638" i="3"/>
  <c r="AQ2639" i="3"/>
  <c r="AR2639" i="3"/>
  <c r="AQ2640" i="3"/>
  <c r="AR2640" i="3"/>
  <c r="AQ2641" i="3"/>
  <c r="AR2641" i="3"/>
  <c r="AQ2642" i="3"/>
  <c r="AR2642" i="3"/>
  <c r="AQ2643" i="3"/>
  <c r="AR2643" i="3"/>
  <c r="AQ2644" i="3"/>
  <c r="AR2644" i="3"/>
  <c r="AQ2645" i="3"/>
  <c r="AR2645" i="3"/>
  <c r="AQ2646" i="3"/>
  <c r="AR2646" i="3"/>
  <c r="AQ2647" i="3"/>
  <c r="AR2647" i="3"/>
  <c r="AQ2648" i="3"/>
  <c r="AR2648" i="3"/>
  <c r="AQ2649" i="3"/>
  <c r="AR2649" i="3"/>
  <c r="AQ2650" i="3"/>
  <c r="AR2650" i="3"/>
  <c r="AQ2651" i="3"/>
  <c r="AR2651" i="3"/>
  <c r="AQ2652" i="3"/>
  <c r="AR2652" i="3"/>
  <c r="AQ2653" i="3"/>
  <c r="AR2653" i="3"/>
  <c r="AQ2654" i="3"/>
  <c r="AR2654" i="3"/>
  <c r="AQ2655" i="3"/>
  <c r="AR2655" i="3"/>
  <c r="AQ2656" i="3"/>
  <c r="AR2656" i="3"/>
  <c r="AQ2657" i="3"/>
  <c r="AR2657" i="3"/>
  <c r="AQ2658" i="3"/>
  <c r="AR2658" i="3"/>
  <c r="AQ2659" i="3"/>
  <c r="AR2659" i="3"/>
  <c r="AQ2660" i="3"/>
  <c r="AR2660" i="3"/>
  <c r="AQ2661" i="3"/>
  <c r="AR2661" i="3"/>
  <c r="AQ2662" i="3"/>
  <c r="AR2662" i="3"/>
  <c r="AQ2663" i="3"/>
  <c r="AR2663" i="3"/>
  <c r="AQ2664" i="3"/>
  <c r="AR2664" i="3"/>
  <c r="AQ2665" i="3"/>
  <c r="AR2665" i="3"/>
  <c r="AQ2666" i="3"/>
  <c r="AR2666" i="3"/>
  <c r="AQ2667" i="3"/>
  <c r="AR2667" i="3"/>
  <c r="AQ2668" i="3"/>
  <c r="AR2668" i="3"/>
  <c r="AQ2669" i="3"/>
  <c r="AR2669" i="3"/>
  <c r="AQ2670" i="3"/>
  <c r="AR2670" i="3"/>
  <c r="AQ2671" i="3"/>
  <c r="AR2671" i="3"/>
  <c r="AQ2672" i="3"/>
  <c r="AR2672" i="3"/>
  <c r="AQ2673" i="3"/>
  <c r="AR2673" i="3"/>
  <c r="AQ2674" i="3"/>
  <c r="AR2674" i="3"/>
  <c r="AQ2675" i="3"/>
  <c r="AR2675" i="3"/>
  <c r="AQ2676" i="3"/>
  <c r="AR2676" i="3"/>
  <c r="AQ2677" i="3"/>
  <c r="AR2677" i="3"/>
  <c r="AQ2678" i="3"/>
  <c r="AR2678" i="3"/>
  <c r="AQ2679" i="3"/>
  <c r="AR2679" i="3"/>
  <c r="AQ2680" i="3"/>
  <c r="AR2680" i="3"/>
  <c r="AQ2681" i="3"/>
  <c r="AR2681" i="3"/>
  <c r="AQ2682" i="3"/>
  <c r="AR2682" i="3"/>
  <c r="AQ2683" i="3"/>
  <c r="AR2683" i="3"/>
  <c r="AQ2684" i="3"/>
  <c r="AR2684" i="3"/>
  <c r="AQ2685" i="3"/>
  <c r="AR2685" i="3"/>
  <c r="AQ2686" i="3"/>
  <c r="AR2686" i="3"/>
  <c r="AQ2687" i="3"/>
  <c r="AR2687" i="3"/>
  <c r="AQ2688" i="3"/>
  <c r="AR2688" i="3"/>
  <c r="AQ2689" i="3"/>
  <c r="AR2689" i="3"/>
  <c r="AQ2690" i="3"/>
  <c r="AR2690" i="3"/>
  <c r="AQ2691" i="3"/>
  <c r="AR2691" i="3"/>
  <c r="AQ2692" i="3"/>
  <c r="AR2692" i="3"/>
  <c r="AQ2693" i="3"/>
  <c r="AR2693" i="3"/>
  <c r="AQ2694" i="3"/>
  <c r="AR2694" i="3"/>
  <c r="AQ2695" i="3"/>
  <c r="AR2695" i="3"/>
  <c r="AQ2696" i="3"/>
  <c r="AR2696" i="3"/>
  <c r="AQ2697" i="3"/>
  <c r="AR2697" i="3"/>
  <c r="AQ2698" i="3"/>
  <c r="AR2698" i="3"/>
  <c r="AQ2699" i="3"/>
  <c r="AR2699" i="3"/>
  <c r="AQ2700" i="3"/>
  <c r="AR2700" i="3"/>
  <c r="AQ2701" i="3"/>
  <c r="AR2701" i="3"/>
  <c r="AQ2702" i="3"/>
  <c r="AR2702" i="3"/>
  <c r="AQ2703" i="3"/>
  <c r="AR2703" i="3"/>
  <c r="AQ2704" i="3"/>
  <c r="AR2704" i="3"/>
  <c r="AQ2705" i="3"/>
  <c r="AR2705" i="3"/>
  <c r="AQ2706" i="3"/>
  <c r="AR2706" i="3"/>
  <c r="AQ2707" i="3"/>
  <c r="AR2707" i="3"/>
  <c r="AQ2708" i="3"/>
  <c r="AR2708" i="3"/>
  <c r="AQ2709" i="3"/>
  <c r="AR2709" i="3"/>
  <c r="AQ2710" i="3"/>
  <c r="AR2710" i="3"/>
  <c r="AQ2711" i="3"/>
  <c r="AR2711" i="3"/>
  <c r="AQ2712" i="3"/>
  <c r="AR2712" i="3"/>
  <c r="AQ2713" i="3"/>
  <c r="AR2713" i="3"/>
  <c r="AQ2714" i="3"/>
  <c r="AR2714" i="3"/>
  <c r="AQ2715" i="3"/>
  <c r="AR2715" i="3"/>
  <c r="AQ2716" i="3"/>
  <c r="AR2716" i="3"/>
  <c r="AQ2717" i="3"/>
  <c r="AR2717" i="3"/>
  <c r="AQ2718" i="3"/>
  <c r="AR2718" i="3"/>
  <c r="AQ2719" i="3"/>
  <c r="AR2719" i="3"/>
  <c r="AQ2720" i="3"/>
  <c r="AR2720" i="3"/>
  <c r="AQ2721" i="3"/>
  <c r="AR2721" i="3"/>
  <c r="AQ2722" i="3"/>
  <c r="AR2722" i="3"/>
  <c r="AQ2723" i="3"/>
  <c r="AR2723" i="3"/>
  <c r="AQ2724" i="3"/>
  <c r="AR2724" i="3"/>
  <c r="AQ2725" i="3"/>
  <c r="AR2725" i="3"/>
  <c r="AQ2726" i="3"/>
  <c r="AR2726" i="3"/>
  <c r="AQ2727" i="3"/>
  <c r="AR2727" i="3"/>
  <c r="AQ2728" i="3"/>
  <c r="AR2728" i="3"/>
  <c r="AQ2729" i="3"/>
  <c r="AR2729" i="3"/>
  <c r="AQ2730" i="3"/>
  <c r="AR2730" i="3"/>
  <c r="AQ2731" i="3"/>
  <c r="AR2731" i="3"/>
  <c r="AQ2732" i="3"/>
  <c r="AR2732" i="3"/>
  <c r="AQ2733" i="3"/>
  <c r="AR2733" i="3"/>
  <c r="AQ2734" i="3"/>
  <c r="AR2734" i="3"/>
  <c r="AQ2735" i="3"/>
  <c r="AR2735" i="3"/>
  <c r="AQ2736" i="3"/>
  <c r="AR2736" i="3"/>
  <c r="AQ2737" i="3"/>
  <c r="AR2737" i="3"/>
  <c r="AQ2738" i="3"/>
  <c r="AR2738" i="3"/>
  <c r="AQ2739" i="3"/>
  <c r="AR2739" i="3"/>
  <c r="AQ2740" i="3"/>
  <c r="AR2740" i="3"/>
  <c r="AQ2741" i="3"/>
  <c r="AR2741" i="3"/>
  <c r="AQ2742" i="3"/>
  <c r="AR2742" i="3"/>
  <c r="AQ2743" i="3"/>
  <c r="AR2743" i="3"/>
  <c r="AQ2744" i="3"/>
  <c r="AR2744" i="3"/>
  <c r="AQ2745" i="3"/>
  <c r="AR2745" i="3"/>
  <c r="AQ2746" i="3"/>
  <c r="AR2746" i="3"/>
  <c r="AQ2747" i="3"/>
  <c r="AR2747" i="3"/>
  <c r="AQ2748" i="3"/>
  <c r="AR2748" i="3"/>
  <c r="AQ2749" i="3"/>
  <c r="AR2749" i="3"/>
  <c r="AQ2750" i="3"/>
  <c r="AR2750" i="3"/>
  <c r="AQ2751" i="3"/>
  <c r="AR2751" i="3"/>
  <c r="AQ2752" i="3"/>
  <c r="AR2752" i="3"/>
  <c r="AQ2753" i="3"/>
  <c r="AR2753" i="3"/>
  <c r="AQ2754" i="3"/>
  <c r="AR2754" i="3"/>
  <c r="AQ2755" i="3"/>
  <c r="AR2755" i="3"/>
  <c r="AQ2756" i="3"/>
  <c r="AR2756" i="3"/>
  <c r="AQ2757" i="3"/>
  <c r="AR2757" i="3"/>
  <c r="AQ2758" i="3"/>
  <c r="AR2758" i="3"/>
  <c r="AQ2759" i="3"/>
  <c r="AR2759" i="3"/>
  <c r="AQ2760" i="3"/>
  <c r="AR2760" i="3"/>
  <c r="AQ2761" i="3"/>
  <c r="AR2761" i="3"/>
  <c r="AQ2762" i="3"/>
  <c r="AR2762" i="3"/>
  <c r="AQ2763" i="3"/>
  <c r="AR2763" i="3"/>
  <c r="AQ2764" i="3"/>
  <c r="AR2764" i="3"/>
  <c r="AQ2765" i="3"/>
  <c r="AR2765" i="3"/>
  <c r="AQ2766" i="3"/>
  <c r="AR2766" i="3"/>
  <c r="AQ2767" i="3"/>
  <c r="AR2767" i="3"/>
  <c r="AQ2768" i="3"/>
  <c r="AR2768" i="3"/>
  <c r="AQ2769" i="3"/>
  <c r="AR2769" i="3"/>
  <c r="AQ2770" i="3"/>
  <c r="AR2770" i="3"/>
  <c r="AQ2771" i="3"/>
  <c r="AR2771" i="3"/>
  <c r="AQ2772" i="3"/>
  <c r="AR2772" i="3"/>
  <c r="AQ2773" i="3"/>
  <c r="AR2773" i="3"/>
  <c r="AQ2774" i="3"/>
  <c r="AR2774" i="3"/>
  <c r="AQ2775" i="3"/>
  <c r="AR2775" i="3"/>
  <c r="AQ2776" i="3"/>
  <c r="AR2776" i="3"/>
  <c r="AQ2777" i="3"/>
  <c r="AR2777" i="3"/>
  <c r="AQ2778" i="3"/>
  <c r="AR2778" i="3"/>
  <c r="AQ2779" i="3"/>
  <c r="AR2779" i="3"/>
  <c r="AQ2780" i="3"/>
  <c r="AR2780" i="3"/>
  <c r="AQ2781" i="3"/>
  <c r="AR2781" i="3"/>
  <c r="AQ2782" i="3"/>
  <c r="AR2782" i="3"/>
  <c r="AQ2783" i="3"/>
  <c r="AR2783" i="3"/>
  <c r="AQ2784" i="3"/>
  <c r="AR2784" i="3"/>
  <c r="AQ2785" i="3"/>
  <c r="AR2785" i="3"/>
  <c r="AQ2786" i="3"/>
  <c r="AR2786" i="3"/>
  <c r="AQ2787" i="3"/>
  <c r="AR2787" i="3"/>
  <c r="AQ2788" i="3"/>
  <c r="AR2788" i="3"/>
  <c r="AQ2789" i="3"/>
  <c r="AR2789" i="3"/>
  <c r="AQ2790" i="3"/>
  <c r="AR2790" i="3"/>
  <c r="AQ2791" i="3"/>
  <c r="AR2791" i="3"/>
  <c r="AQ2792" i="3"/>
  <c r="AR2792" i="3"/>
  <c r="AQ2793" i="3"/>
  <c r="AR2793" i="3"/>
  <c r="AQ2794" i="3"/>
  <c r="AR2794" i="3"/>
  <c r="AQ2795" i="3"/>
  <c r="AR2795" i="3"/>
  <c r="AQ2796" i="3"/>
  <c r="AR2796" i="3"/>
  <c r="AQ2797" i="3"/>
  <c r="AR2797" i="3"/>
  <c r="AQ2798" i="3"/>
  <c r="AR2798" i="3"/>
  <c r="AQ2799" i="3"/>
  <c r="AR2799" i="3"/>
  <c r="AQ2800" i="3"/>
  <c r="AR2800" i="3"/>
  <c r="AQ2801" i="3"/>
  <c r="AR2801" i="3"/>
  <c r="AQ2802" i="3"/>
  <c r="AR2802" i="3"/>
  <c r="AQ2803" i="3"/>
  <c r="AR2803" i="3"/>
  <c r="AQ2804" i="3"/>
  <c r="AR2804" i="3"/>
  <c r="AQ2805" i="3"/>
  <c r="AR2805" i="3"/>
  <c r="AQ2806" i="3"/>
  <c r="AR2806" i="3"/>
  <c r="AQ2807" i="3"/>
  <c r="AR2807" i="3"/>
  <c r="AQ2808" i="3"/>
  <c r="AR2808" i="3"/>
  <c r="AQ2809" i="3"/>
  <c r="AR2809" i="3"/>
  <c r="AQ2810" i="3"/>
  <c r="AR2810" i="3"/>
  <c r="AQ2811" i="3"/>
  <c r="AR2811" i="3"/>
  <c r="AQ2812" i="3"/>
  <c r="AR2812" i="3"/>
  <c r="AQ2813" i="3"/>
  <c r="AR2813" i="3"/>
  <c r="AQ2814" i="3"/>
  <c r="AR2814" i="3"/>
  <c r="AQ2815" i="3"/>
  <c r="AR2815" i="3"/>
  <c r="AQ2816" i="3"/>
  <c r="AR2816" i="3"/>
  <c r="AQ2817" i="3"/>
  <c r="AR2817" i="3"/>
  <c r="AQ2818" i="3"/>
  <c r="AR2818" i="3"/>
  <c r="AQ2819" i="3"/>
  <c r="AR2819" i="3"/>
  <c r="AQ2820" i="3"/>
  <c r="AR2820" i="3"/>
  <c r="AQ2821" i="3"/>
  <c r="AR2821" i="3"/>
  <c r="AQ2822" i="3"/>
  <c r="AR2822" i="3"/>
  <c r="AQ2823" i="3"/>
  <c r="AR2823" i="3"/>
  <c r="AQ2824" i="3"/>
  <c r="AR2824" i="3"/>
  <c r="AQ2825" i="3"/>
  <c r="AR2825" i="3"/>
  <c r="AQ2826" i="3"/>
  <c r="AR2826" i="3"/>
  <c r="AQ2827" i="3"/>
  <c r="AR2827" i="3"/>
  <c r="AQ2828" i="3"/>
  <c r="AR2828" i="3"/>
  <c r="AQ2829" i="3"/>
  <c r="AR2829" i="3"/>
  <c r="AQ2830" i="3"/>
  <c r="AR2830" i="3"/>
  <c r="AQ2831" i="3"/>
  <c r="AR2831" i="3"/>
  <c r="AQ2832" i="3"/>
  <c r="AR2832" i="3"/>
  <c r="AQ2833" i="3"/>
  <c r="AR2833" i="3"/>
  <c r="AQ2834" i="3"/>
  <c r="AR2834" i="3"/>
  <c r="AQ2835" i="3"/>
  <c r="AR2835" i="3"/>
  <c r="AQ2836" i="3"/>
  <c r="AR2836" i="3"/>
  <c r="AQ2837" i="3"/>
  <c r="AR2837" i="3"/>
  <c r="AQ2838" i="3"/>
  <c r="AR2838" i="3"/>
  <c r="AQ2839" i="3"/>
  <c r="AR2839" i="3"/>
  <c r="AQ2840" i="3"/>
  <c r="AR2840" i="3"/>
  <c r="AQ2841" i="3"/>
  <c r="AR2841" i="3"/>
  <c r="AQ2842" i="3"/>
  <c r="AR2842" i="3"/>
  <c r="AQ2843" i="3"/>
  <c r="AR2843" i="3"/>
  <c r="AQ2844" i="3"/>
  <c r="AR2844" i="3"/>
  <c r="AQ2845" i="3"/>
  <c r="AR2845" i="3"/>
  <c r="AQ2846" i="3"/>
  <c r="AR2846" i="3"/>
  <c r="AQ2847" i="3"/>
  <c r="AR2847" i="3"/>
  <c r="AQ2848" i="3"/>
  <c r="AR2848" i="3"/>
  <c r="AQ2849" i="3"/>
  <c r="AR2849" i="3"/>
  <c r="AQ2850" i="3"/>
  <c r="AR2850" i="3"/>
  <c r="AQ2851" i="3"/>
  <c r="AR2851" i="3"/>
  <c r="AQ2852" i="3"/>
  <c r="AR2852" i="3"/>
  <c r="AQ2853" i="3"/>
  <c r="AR2853" i="3"/>
  <c r="AQ2854" i="3"/>
  <c r="AR2854" i="3"/>
  <c r="AQ2855" i="3"/>
  <c r="AR2855" i="3"/>
  <c r="AQ2856" i="3"/>
  <c r="AR2856" i="3"/>
  <c r="AQ2857" i="3"/>
  <c r="AR2857" i="3"/>
  <c r="AQ2858" i="3"/>
  <c r="AR2858" i="3"/>
  <c r="AQ2859" i="3"/>
  <c r="AR2859" i="3"/>
  <c r="AQ2860" i="3"/>
  <c r="AR2860" i="3"/>
  <c r="AQ2861" i="3"/>
  <c r="AR2861" i="3"/>
  <c r="AQ2862" i="3"/>
  <c r="AR2862" i="3"/>
  <c r="AQ2863" i="3"/>
  <c r="AR2863" i="3"/>
  <c r="AQ2864" i="3"/>
  <c r="AR2864" i="3"/>
  <c r="AQ2865" i="3"/>
  <c r="AR2865" i="3"/>
  <c r="AQ2866" i="3"/>
  <c r="AR2866" i="3"/>
  <c r="AQ2867" i="3"/>
  <c r="AR2867" i="3"/>
  <c r="AQ2868" i="3"/>
  <c r="AR2868" i="3"/>
  <c r="AQ2869" i="3"/>
  <c r="AR2869" i="3"/>
  <c r="AQ2870" i="3"/>
  <c r="AR2870" i="3"/>
  <c r="AQ2871" i="3"/>
  <c r="AR2871" i="3"/>
  <c r="AQ2872" i="3"/>
  <c r="AR2872" i="3"/>
  <c r="AQ2873" i="3"/>
  <c r="AR2873" i="3"/>
  <c r="AQ2874" i="3"/>
  <c r="AR2874" i="3"/>
  <c r="AQ2875" i="3"/>
  <c r="AR2875" i="3"/>
  <c r="AQ2876" i="3"/>
  <c r="AR2876" i="3"/>
  <c r="AQ2877" i="3"/>
  <c r="AR2877" i="3"/>
  <c r="AQ2878" i="3"/>
  <c r="AR2878" i="3"/>
  <c r="AQ2879" i="3"/>
  <c r="AR2879" i="3"/>
  <c r="AQ2880" i="3"/>
  <c r="AR2880" i="3"/>
  <c r="AQ2881" i="3"/>
  <c r="AR2881" i="3"/>
  <c r="AQ2882" i="3"/>
  <c r="AR2882" i="3"/>
  <c r="AQ2883" i="3"/>
  <c r="AR2883" i="3"/>
  <c r="AQ2884" i="3"/>
  <c r="AR2884" i="3"/>
  <c r="AQ2885" i="3"/>
  <c r="AR2885" i="3"/>
  <c r="AQ2886" i="3"/>
  <c r="AR2886" i="3"/>
  <c r="AQ2887" i="3"/>
  <c r="AR2887" i="3"/>
  <c r="AQ2888" i="3"/>
  <c r="AR2888" i="3"/>
  <c r="AQ2889" i="3"/>
  <c r="AR2889" i="3"/>
  <c r="AQ2890" i="3"/>
  <c r="AR2890" i="3"/>
  <c r="AQ2891" i="3"/>
  <c r="AR2891" i="3"/>
  <c r="AQ2892" i="3"/>
  <c r="AR2892" i="3"/>
  <c r="AQ2893" i="3"/>
  <c r="AR2893" i="3"/>
  <c r="AQ2894" i="3"/>
  <c r="AR2894" i="3"/>
  <c r="AQ2895" i="3"/>
  <c r="AR2895" i="3"/>
  <c r="AQ2896" i="3"/>
  <c r="AR2896" i="3"/>
  <c r="AQ2897" i="3"/>
  <c r="AR2897" i="3"/>
  <c r="AQ2898" i="3"/>
  <c r="AR2898" i="3"/>
  <c r="AQ2899" i="3"/>
  <c r="AR2899" i="3"/>
  <c r="AQ2900" i="3"/>
  <c r="AR2900" i="3"/>
  <c r="AQ2901" i="3"/>
  <c r="AR2901" i="3"/>
  <c r="AQ2902" i="3"/>
  <c r="AR2902" i="3"/>
  <c r="AQ2903" i="3"/>
  <c r="AR2903" i="3"/>
  <c r="AQ2904" i="3"/>
  <c r="AR2904" i="3"/>
  <c r="AQ2905" i="3"/>
  <c r="AR2905" i="3"/>
  <c r="AQ2906" i="3"/>
  <c r="AR2906" i="3"/>
  <c r="AQ2907" i="3"/>
  <c r="AR2907" i="3"/>
  <c r="AQ2908" i="3"/>
  <c r="AR2908" i="3"/>
  <c r="AQ2909" i="3"/>
  <c r="AR2909" i="3"/>
  <c r="AQ2910" i="3"/>
  <c r="AR2910" i="3"/>
  <c r="AQ2911" i="3"/>
  <c r="AR2911" i="3"/>
  <c r="AQ2912" i="3"/>
  <c r="AR2912" i="3"/>
  <c r="AQ2913" i="3"/>
  <c r="AR2913" i="3"/>
  <c r="AQ2914" i="3"/>
  <c r="AR2914" i="3"/>
  <c r="AQ2915" i="3"/>
  <c r="AR2915" i="3"/>
  <c r="AQ2916" i="3"/>
  <c r="AR2916" i="3"/>
  <c r="AQ2917" i="3"/>
  <c r="AR2917" i="3"/>
  <c r="AQ2918" i="3"/>
  <c r="AR2918" i="3"/>
  <c r="AQ2919" i="3"/>
  <c r="AR2919" i="3"/>
  <c r="AQ2920" i="3"/>
  <c r="AR2920" i="3"/>
  <c r="AQ2921" i="3"/>
  <c r="AR2921" i="3"/>
  <c r="AQ2922" i="3"/>
  <c r="AR2922" i="3"/>
  <c r="AQ2923" i="3"/>
  <c r="AR2923" i="3"/>
  <c r="AQ2924" i="3"/>
  <c r="AR2924" i="3"/>
  <c r="AQ2925" i="3"/>
  <c r="AR2925" i="3"/>
  <c r="AQ2926" i="3"/>
  <c r="AR2926" i="3"/>
  <c r="AQ2927" i="3"/>
  <c r="AR2927" i="3"/>
  <c r="AQ2928" i="3"/>
  <c r="AR2928" i="3"/>
  <c r="AQ2929" i="3"/>
  <c r="AR2929" i="3"/>
  <c r="AQ2930" i="3"/>
  <c r="AR2930" i="3"/>
  <c r="AQ2931" i="3"/>
  <c r="AR2931" i="3"/>
  <c r="AQ2932" i="3"/>
  <c r="AR2932" i="3"/>
  <c r="AQ2933" i="3"/>
  <c r="AR2933" i="3"/>
  <c r="AQ2934" i="3"/>
  <c r="AR2934" i="3"/>
  <c r="AQ2935" i="3"/>
  <c r="AR2935" i="3"/>
  <c r="AQ2936" i="3"/>
  <c r="AR2936" i="3"/>
  <c r="AQ2937" i="3"/>
  <c r="AR2937" i="3"/>
  <c r="AQ2938" i="3"/>
  <c r="AR2938" i="3"/>
  <c r="AQ2939" i="3"/>
  <c r="AR2939" i="3"/>
  <c r="AQ2940" i="3"/>
  <c r="AR2940" i="3"/>
  <c r="AQ2941" i="3"/>
  <c r="AR2941" i="3"/>
  <c r="AQ2942" i="3"/>
  <c r="AR2942" i="3"/>
  <c r="AQ2943" i="3"/>
  <c r="AR2943" i="3"/>
  <c r="AQ2944" i="3"/>
  <c r="AR2944" i="3"/>
  <c r="AQ2945" i="3"/>
  <c r="AR2945" i="3"/>
  <c r="AQ2946" i="3"/>
  <c r="AR2946" i="3"/>
  <c r="AQ2947" i="3"/>
  <c r="AR2947" i="3"/>
  <c r="AQ2948" i="3"/>
  <c r="AR2948" i="3"/>
  <c r="AQ2949" i="3"/>
  <c r="AR2949" i="3"/>
  <c r="AQ2950" i="3"/>
  <c r="AR2950" i="3"/>
  <c r="AQ2951" i="3"/>
  <c r="AR2951" i="3"/>
  <c r="AQ2952" i="3"/>
  <c r="AR2952" i="3"/>
  <c r="AQ2953" i="3"/>
  <c r="AR2953" i="3"/>
  <c r="AQ2954" i="3"/>
  <c r="AR2954" i="3"/>
  <c r="AQ2955" i="3"/>
  <c r="AR2955" i="3"/>
  <c r="AQ2956" i="3"/>
  <c r="AR2956" i="3"/>
  <c r="AQ2957" i="3"/>
  <c r="AR2957" i="3"/>
  <c r="AQ2958" i="3"/>
  <c r="AR2958" i="3"/>
  <c r="AQ2959" i="3"/>
  <c r="AR2959" i="3"/>
  <c r="AQ2960" i="3"/>
  <c r="AR2960" i="3"/>
  <c r="AQ2961" i="3"/>
  <c r="AR2961" i="3"/>
  <c r="AQ2962" i="3"/>
  <c r="AR2962" i="3"/>
  <c r="AQ2963" i="3"/>
  <c r="AR2963" i="3"/>
  <c r="AQ2964" i="3"/>
  <c r="AR2964" i="3"/>
  <c r="AQ2965" i="3"/>
  <c r="AR2965" i="3"/>
  <c r="AQ2966" i="3"/>
  <c r="AR2966" i="3"/>
  <c r="AQ2967" i="3"/>
  <c r="AR2967" i="3"/>
  <c r="AQ2968" i="3"/>
  <c r="AR2968" i="3"/>
  <c r="AQ2969" i="3"/>
  <c r="AR2969" i="3"/>
  <c r="AQ2970" i="3"/>
  <c r="AR2970" i="3"/>
  <c r="AQ2971" i="3"/>
  <c r="AR2971" i="3"/>
  <c r="AQ2972" i="3"/>
  <c r="AR2972" i="3"/>
  <c r="AQ2973" i="3"/>
  <c r="AR2973" i="3"/>
  <c r="AQ2974" i="3"/>
  <c r="AR2974" i="3"/>
  <c r="AQ2975" i="3"/>
  <c r="AR2975" i="3"/>
  <c r="AQ2976" i="3"/>
  <c r="AR2976" i="3"/>
  <c r="AQ2977" i="3"/>
  <c r="AR2977" i="3"/>
  <c r="AQ2978" i="3"/>
  <c r="AR2978" i="3"/>
  <c r="AQ2979" i="3"/>
  <c r="AR2979" i="3"/>
  <c r="AQ2980" i="3"/>
  <c r="AR2980" i="3"/>
  <c r="AQ2981" i="3"/>
  <c r="AR2981" i="3"/>
  <c r="AQ2982" i="3"/>
  <c r="AR2982" i="3"/>
  <c r="AQ2983" i="3"/>
  <c r="AR2983" i="3"/>
  <c r="AQ2984" i="3"/>
  <c r="AR2984" i="3"/>
  <c r="AQ2985" i="3"/>
  <c r="AR2985" i="3"/>
  <c r="AQ2986" i="3"/>
  <c r="AR2986" i="3"/>
  <c r="AQ2987" i="3"/>
  <c r="AR2987" i="3"/>
  <c r="AQ2988" i="3"/>
  <c r="AR2988" i="3"/>
  <c r="AQ2989" i="3"/>
  <c r="AR2989" i="3"/>
  <c r="AQ2990" i="3"/>
  <c r="AR2990" i="3"/>
  <c r="AQ2991" i="3"/>
  <c r="AR2991" i="3"/>
  <c r="AQ2992" i="3"/>
  <c r="AR2992" i="3"/>
  <c r="AQ2993" i="3"/>
  <c r="AR2993" i="3"/>
  <c r="AQ2994" i="3"/>
  <c r="AR2994" i="3"/>
  <c r="AQ2995" i="3"/>
  <c r="AR2995" i="3"/>
  <c r="AQ2996" i="3"/>
  <c r="AR2996" i="3"/>
  <c r="AQ2997" i="3"/>
  <c r="AR2997" i="3"/>
  <c r="AQ2998" i="3"/>
  <c r="AR2998" i="3"/>
  <c r="AQ2999" i="3"/>
  <c r="AR2999" i="3"/>
  <c r="AQ3000" i="3"/>
  <c r="AR3000" i="3"/>
  <c r="AQ3001" i="3"/>
  <c r="AR3001" i="3"/>
  <c r="AQ3002" i="3"/>
  <c r="AR3002" i="3"/>
  <c r="AQ3003" i="3"/>
  <c r="AR3003" i="3"/>
  <c r="AQ3004" i="3"/>
  <c r="AR3004" i="3"/>
  <c r="AQ3005" i="3"/>
  <c r="AR3005" i="3"/>
  <c r="AQ3006" i="3"/>
  <c r="AR3006" i="3"/>
  <c r="AQ3007" i="3"/>
  <c r="AR3007" i="3"/>
  <c r="AQ3008" i="3"/>
  <c r="AR3008" i="3"/>
  <c r="AQ3009" i="3"/>
  <c r="AR3009" i="3"/>
  <c r="AQ3010" i="3"/>
  <c r="AR3010" i="3"/>
  <c r="AQ3011" i="3"/>
  <c r="AR3011" i="3"/>
  <c r="AQ3012" i="3"/>
  <c r="AR3012" i="3"/>
  <c r="AQ3013" i="3"/>
  <c r="AR3013" i="3"/>
  <c r="AQ3014" i="3"/>
  <c r="AR3014" i="3"/>
  <c r="AQ3015" i="3"/>
  <c r="AR3015" i="3"/>
  <c r="AQ3016" i="3"/>
  <c r="AR3016" i="3"/>
  <c r="AQ3017" i="3"/>
  <c r="AR3017" i="3"/>
  <c r="AQ3018" i="3"/>
  <c r="AR3018" i="3"/>
  <c r="AQ3019" i="3"/>
  <c r="AR3019" i="3"/>
  <c r="AQ3020" i="3"/>
  <c r="AR3020" i="3"/>
  <c r="AQ3021" i="3"/>
  <c r="AR3021" i="3"/>
  <c r="AQ3022" i="3"/>
  <c r="AR3022" i="3"/>
  <c r="AQ3023" i="3"/>
  <c r="AR3023" i="3"/>
  <c r="AQ3024" i="3"/>
  <c r="AR3024" i="3"/>
  <c r="AQ3025" i="3"/>
  <c r="AR3025" i="3"/>
  <c r="AQ3026" i="3"/>
  <c r="AR3026" i="3"/>
  <c r="AQ3027" i="3"/>
  <c r="AR3027" i="3"/>
  <c r="AQ3028" i="3"/>
  <c r="AR3028" i="3"/>
  <c r="AQ3029" i="3"/>
  <c r="AR3029" i="3"/>
  <c r="AQ3030" i="3"/>
  <c r="AR3030" i="3"/>
  <c r="AQ3031" i="3"/>
  <c r="AR3031" i="3"/>
  <c r="AQ3032" i="3"/>
  <c r="AR3032" i="3"/>
  <c r="AQ3033" i="3"/>
  <c r="AR3033" i="3"/>
  <c r="AQ3034" i="3"/>
  <c r="AR3034" i="3"/>
  <c r="AQ3035" i="3"/>
  <c r="AR3035" i="3"/>
  <c r="AQ3036" i="3"/>
  <c r="AR3036" i="3"/>
  <c r="AQ3037" i="3"/>
  <c r="AR3037" i="3"/>
  <c r="AQ3038" i="3"/>
  <c r="AR3038" i="3"/>
  <c r="AQ3039" i="3"/>
  <c r="AR3039" i="3"/>
  <c r="AQ3040" i="3"/>
  <c r="AR3040" i="3"/>
  <c r="AQ3041" i="3"/>
  <c r="AR3041" i="3"/>
  <c r="AQ3042" i="3"/>
  <c r="AR3042" i="3"/>
  <c r="AQ3043" i="3"/>
  <c r="AR3043" i="3"/>
  <c r="AQ3044" i="3"/>
  <c r="AR3044" i="3"/>
  <c r="AQ3045" i="3"/>
  <c r="AR3045" i="3"/>
  <c r="AQ3046" i="3"/>
  <c r="AR3046" i="3"/>
  <c r="AQ3047" i="3"/>
  <c r="AR3047" i="3"/>
  <c r="AQ3048" i="3"/>
  <c r="AR3048" i="3"/>
  <c r="AQ3049" i="3"/>
  <c r="AR3049" i="3"/>
  <c r="AQ3050" i="3"/>
  <c r="AR3050" i="3"/>
  <c r="AQ3051" i="3"/>
  <c r="AR3051" i="3"/>
  <c r="AQ3052" i="3"/>
  <c r="AR3052" i="3"/>
  <c r="AQ3053" i="3"/>
  <c r="AR3053" i="3"/>
  <c r="AQ3054" i="3"/>
  <c r="AR3054" i="3"/>
  <c r="AQ3055" i="3"/>
  <c r="AR3055" i="3"/>
  <c r="AQ3056" i="3"/>
  <c r="AR3056" i="3"/>
  <c r="AQ3057" i="3"/>
  <c r="AR3057" i="3"/>
  <c r="AQ3058" i="3"/>
  <c r="AR3058" i="3"/>
  <c r="AQ3059" i="3"/>
  <c r="AR3059" i="3"/>
  <c r="AQ3060" i="3"/>
  <c r="AR3060" i="3"/>
  <c r="AQ3061" i="3"/>
  <c r="AR3061" i="3"/>
  <c r="AQ3062" i="3"/>
  <c r="AR3062" i="3"/>
  <c r="AQ3063" i="3"/>
  <c r="AR3063" i="3"/>
  <c r="AQ3064" i="3"/>
  <c r="AR3064" i="3"/>
  <c r="AQ3065" i="3"/>
  <c r="AR3065" i="3"/>
  <c r="AQ3066" i="3"/>
  <c r="AR3066" i="3"/>
  <c r="AQ3067" i="3"/>
  <c r="AR3067" i="3"/>
  <c r="AQ3068" i="3"/>
  <c r="AR3068" i="3"/>
  <c r="AQ3069" i="3"/>
  <c r="AR3069" i="3"/>
  <c r="AQ3070" i="3"/>
  <c r="AR3070" i="3"/>
  <c r="AQ3071" i="3"/>
  <c r="AR3071" i="3"/>
  <c r="AQ3072" i="3"/>
  <c r="AR3072" i="3"/>
  <c r="AQ3073" i="3"/>
  <c r="AR3073" i="3"/>
  <c r="AQ3074" i="3"/>
  <c r="AR3074" i="3"/>
  <c r="AQ3075" i="3"/>
  <c r="AR3075" i="3"/>
  <c r="AQ3076" i="3"/>
  <c r="AR3076" i="3"/>
  <c r="AQ3077" i="3"/>
  <c r="AR3077" i="3"/>
  <c r="AQ3078" i="3"/>
  <c r="AR3078" i="3"/>
  <c r="AQ3079" i="3"/>
  <c r="AR3079" i="3"/>
  <c r="AQ3080" i="3"/>
  <c r="AR3080" i="3"/>
  <c r="AQ3081" i="3"/>
  <c r="AR3081" i="3"/>
  <c r="AQ3082" i="3"/>
  <c r="AR3082" i="3"/>
  <c r="AQ3083" i="3"/>
  <c r="AR3083" i="3"/>
  <c r="AQ3084" i="3"/>
  <c r="AR3084" i="3"/>
  <c r="AQ3085" i="3"/>
  <c r="AR3085" i="3"/>
  <c r="AQ3086" i="3"/>
  <c r="AR3086" i="3"/>
  <c r="AQ3087" i="3"/>
  <c r="AR3087" i="3"/>
  <c r="AQ3088" i="3"/>
  <c r="AR3088" i="3"/>
  <c r="AQ3089" i="3"/>
  <c r="AR3089" i="3"/>
  <c r="AQ3090" i="3"/>
  <c r="AR3090" i="3"/>
  <c r="AQ3091" i="3"/>
  <c r="AR3091" i="3"/>
  <c r="AQ3092" i="3"/>
  <c r="AR3092" i="3"/>
  <c r="AQ3093" i="3"/>
  <c r="AR3093" i="3"/>
  <c r="AQ3094" i="3"/>
  <c r="AR3094" i="3"/>
  <c r="AQ3095" i="3"/>
  <c r="AR3095" i="3"/>
  <c r="AQ3096" i="3"/>
  <c r="AR3096" i="3"/>
  <c r="AQ3097" i="3"/>
  <c r="AR3097" i="3"/>
  <c r="AQ3098" i="3"/>
  <c r="AR3098" i="3"/>
  <c r="AQ3099" i="3"/>
  <c r="AR3099" i="3"/>
  <c r="AQ3100" i="3"/>
  <c r="AR3100" i="3"/>
  <c r="AQ3101" i="3"/>
  <c r="AR3101" i="3"/>
  <c r="AQ3102" i="3"/>
  <c r="AR3102" i="3"/>
  <c r="AQ3103" i="3"/>
  <c r="AR3103" i="3"/>
  <c r="AQ3104" i="3"/>
  <c r="AR3104" i="3"/>
  <c r="AQ3105" i="3"/>
  <c r="AR3105" i="3"/>
  <c r="AQ3106" i="3"/>
  <c r="AR3106" i="3"/>
  <c r="AQ3107" i="3"/>
  <c r="AR3107" i="3"/>
  <c r="AQ3108" i="3"/>
  <c r="AR3108" i="3"/>
  <c r="AQ3109" i="3"/>
  <c r="AR3109" i="3"/>
  <c r="AQ3110" i="3"/>
  <c r="AR3110" i="3"/>
  <c r="AQ3111" i="3"/>
  <c r="AR3111" i="3"/>
  <c r="AQ3112" i="3"/>
  <c r="AR3112" i="3"/>
  <c r="AQ3113" i="3"/>
  <c r="AR3113" i="3"/>
  <c r="AQ3114" i="3"/>
  <c r="AR3114" i="3"/>
  <c r="AQ3115" i="3"/>
  <c r="AR3115" i="3"/>
  <c r="AQ3116" i="3"/>
  <c r="AR3116" i="3"/>
  <c r="AQ3117" i="3"/>
  <c r="AR3117" i="3"/>
  <c r="AQ3118" i="3"/>
  <c r="AR3118" i="3"/>
  <c r="AQ3119" i="3"/>
  <c r="AR3119" i="3"/>
  <c r="AQ3120" i="3"/>
  <c r="AR3120" i="3"/>
  <c r="AQ3121" i="3"/>
  <c r="AR3121" i="3"/>
  <c r="AQ3122" i="3"/>
  <c r="AR3122" i="3"/>
  <c r="AQ3123" i="3"/>
  <c r="AR3123" i="3"/>
  <c r="AQ3124" i="3"/>
  <c r="AR3124" i="3"/>
  <c r="AQ3125" i="3"/>
  <c r="AR3125" i="3"/>
  <c r="AQ3126" i="3"/>
  <c r="AR3126" i="3"/>
  <c r="AQ3127" i="3"/>
  <c r="AR3127" i="3"/>
  <c r="AQ3128" i="3"/>
  <c r="AR3128" i="3"/>
  <c r="AQ3129" i="3"/>
  <c r="AR3129" i="3"/>
  <c r="AQ3130" i="3"/>
  <c r="AR3130" i="3"/>
  <c r="AQ3131" i="3"/>
  <c r="AR3131" i="3"/>
  <c r="AQ3132" i="3"/>
  <c r="AR3132" i="3"/>
  <c r="AQ3133" i="3"/>
  <c r="AR3133" i="3"/>
  <c r="AQ3134" i="3"/>
  <c r="AR3134" i="3"/>
  <c r="AQ3135" i="3"/>
  <c r="AR3135" i="3"/>
  <c r="AQ3136" i="3"/>
  <c r="AR3136" i="3"/>
  <c r="AQ3137" i="3"/>
  <c r="AR3137" i="3"/>
  <c r="AQ3138" i="3"/>
  <c r="AR3138" i="3"/>
  <c r="AQ3139" i="3"/>
  <c r="AR3139" i="3"/>
  <c r="AQ3140" i="3"/>
  <c r="AR3140" i="3"/>
  <c r="AQ3141" i="3"/>
  <c r="AR3141" i="3"/>
  <c r="AQ3142" i="3"/>
  <c r="AR3142" i="3"/>
  <c r="AQ3143" i="3"/>
  <c r="AR3143" i="3"/>
  <c r="AQ3144" i="3"/>
  <c r="AR3144" i="3"/>
  <c r="AQ3145" i="3"/>
  <c r="AR3145" i="3"/>
  <c r="AQ3146" i="3"/>
  <c r="AR3146" i="3"/>
  <c r="AQ3147" i="3"/>
  <c r="AR3147" i="3"/>
  <c r="AQ3148" i="3"/>
  <c r="AR3148" i="3"/>
  <c r="AQ3149" i="3"/>
  <c r="AR3149" i="3"/>
  <c r="AQ3150" i="3"/>
  <c r="AR3150" i="3"/>
  <c r="AQ3151" i="3"/>
  <c r="AR3151" i="3"/>
  <c r="AQ3152" i="3"/>
  <c r="AR3152" i="3"/>
  <c r="AQ3153" i="3"/>
  <c r="AR3153" i="3"/>
  <c r="AQ3154" i="3"/>
  <c r="AR3154" i="3"/>
  <c r="AQ3155" i="3"/>
  <c r="AR3155" i="3"/>
  <c r="AQ3156" i="3"/>
  <c r="AR3156" i="3"/>
  <c r="AQ3157" i="3"/>
  <c r="AR3157" i="3"/>
  <c r="AQ3158" i="3"/>
  <c r="AR3158" i="3"/>
  <c r="AQ3159" i="3"/>
  <c r="AR3159" i="3"/>
  <c r="AQ3160" i="3"/>
  <c r="AR3160" i="3"/>
  <c r="AQ3161" i="3"/>
  <c r="AR3161" i="3"/>
  <c r="AQ3162" i="3"/>
  <c r="AR3162" i="3"/>
  <c r="AQ3163" i="3"/>
  <c r="AR3163" i="3"/>
  <c r="AQ3164" i="3"/>
  <c r="AR3164" i="3"/>
  <c r="AQ3165" i="3"/>
  <c r="AR3165" i="3"/>
  <c r="AQ3166" i="3"/>
  <c r="AR3166" i="3"/>
  <c r="AQ3167" i="3"/>
  <c r="AR3167" i="3"/>
  <c r="AQ3168" i="3"/>
  <c r="AR3168" i="3"/>
  <c r="AQ3169" i="3"/>
  <c r="AR3169" i="3"/>
  <c r="AQ3170" i="3"/>
  <c r="AR3170" i="3"/>
  <c r="AQ3171" i="3"/>
  <c r="AR3171" i="3"/>
  <c r="AQ3172" i="3"/>
  <c r="AR3172" i="3"/>
  <c r="AQ3173" i="3"/>
  <c r="AR3173" i="3"/>
  <c r="AQ3174" i="3"/>
  <c r="AR3174" i="3"/>
  <c r="AQ3175" i="3"/>
  <c r="AR3175" i="3"/>
  <c r="AQ3176" i="3"/>
  <c r="AR3176" i="3"/>
  <c r="AQ3177" i="3"/>
  <c r="AR3177" i="3"/>
  <c r="AQ3178" i="3"/>
  <c r="AR3178" i="3"/>
  <c r="AQ3179" i="3"/>
  <c r="AR3179" i="3"/>
  <c r="AQ3180" i="3"/>
  <c r="AR3180" i="3"/>
  <c r="AQ3181" i="3"/>
  <c r="AR3181" i="3"/>
  <c r="AQ3182" i="3"/>
  <c r="AR3182" i="3"/>
  <c r="AQ3183" i="3"/>
  <c r="AR3183" i="3"/>
  <c r="AQ3184" i="3"/>
  <c r="AR3184" i="3"/>
  <c r="AQ3185" i="3"/>
  <c r="AR3185" i="3"/>
  <c r="AQ3186" i="3"/>
  <c r="AR3186" i="3"/>
  <c r="AQ3187" i="3"/>
  <c r="AR3187" i="3"/>
  <c r="AQ3188" i="3"/>
  <c r="AR3188" i="3"/>
  <c r="AQ3189" i="3"/>
  <c r="AR3189" i="3"/>
  <c r="AQ3190" i="3"/>
  <c r="AR3190" i="3"/>
  <c r="AQ3191" i="3"/>
  <c r="AR3191" i="3"/>
  <c r="AQ3192" i="3"/>
  <c r="AR3192" i="3"/>
  <c r="AQ3193" i="3"/>
  <c r="AR3193" i="3"/>
  <c r="AQ3194" i="3"/>
  <c r="AR3194" i="3"/>
  <c r="AQ3195" i="3"/>
  <c r="AR3195" i="3"/>
  <c r="AQ3196" i="3"/>
  <c r="AR3196" i="3"/>
  <c r="AQ3197" i="3"/>
  <c r="AR3197" i="3"/>
  <c r="AQ3198" i="3"/>
  <c r="AR3198" i="3"/>
  <c r="AQ3199" i="3"/>
  <c r="AR3199" i="3"/>
  <c r="AQ3200" i="3"/>
  <c r="AR3200" i="3"/>
  <c r="AQ3201" i="3"/>
  <c r="AR3201" i="3"/>
  <c r="AQ3202" i="3"/>
  <c r="AR3202" i="3"/>
  <c r="AQ3203" i="3"/>
  <c r="AR3203" i="3"/>
  <c r="AQ3204" i="3"/>
  <c r="AR3204" i="3"/>
  <c r="AQ3205" i="3"/>
  <c r="AR3205" i="3"/>
  <c r="AQ3206" i="3"/>
  <c r="AR3206" i="3"/>
  <c r="AQ3207" i="3"/>
  <c r="AR3207" i="3"/>
  <c r="AQ3208" i="3"/>
  <c r="AR3208" i="3"/>
  <c r="AQ3209" i="3"/>
  <c r="AR3209" i="3"/>
  <c r="AQ3210" i="3"/>
  <c r="AR3210" i="3"/>
  <c r="AQ3211" i="3"/>
  <c r="AR3211" i="3"/>
  <c r="AQ3212" i="3"/>
  <c r="AR3212" i="3"/>
  <c r="AQ3213" i="3"/>
  <c r="AR3213" i="3"/>
  <c r="AQ3214" i="3"/>
  <c r="AR3214" i="3"/>
  <c r="AQ3215" i="3"/>
  <c r="AR3215" i="3"/>
  <c r="AQ3216" i="3"/>
  <c r="AR3216" i="3"/>
  <c r="AQ3217" i="3"/>
  <c r="AR3217" i="3"/>
  <c r="AQ3218" i="3"/>
  <c r="AR3218" i="3"/>
  <c r="AQ3219" i="3"/>
  <c r="AR3219" i="3"/>
  <c r="AQ3220" i="3"/>
  <c r="AR3220" i="3"/>
  <c r="AQ3221" i="3"/>
  <c r="AR3221" i="3"/>
  <c r="AQ3222" i="3"/>
  <c r="AR3222" i="3"/>
  <c r="AQ3223" i="3"/>
  <c r="AR3223" i="3"/>
  <c r="AQ3224" i="3"/>
  <c r="AR3224" i="3"/>
  <c r="AQ3225" i="3"/>
  <c r="AR3225" i="3"/>
  <c r="AQ3226" i="3"/>
  <c r="AR3226" i="3"/>
  <c r="AQ3227" i="3"/>
  <c r="AR3227" i="3"/>
  <c r="AQ3228" i="3"/>
  <c r="AR3228" i="3"/>
  <c r="AQ3229" i="3"/>
  <c r="AR3229" i="3"/>
  <c r="AQ3230" i="3"/>
  <c r="AR3230" i="3"/>
  <c r="AQ3231" i="3"/>
  <c r="AR3231" i="3"/>
  <c r="AQ3232" i="3"/>
  <c r="AR3232" i="3"/>
  <c r="AQ3233" i="3"/>
  <c r="AR3233" i="3"/>
  <c r="AQ3234" i="3"/>
  <c r="AR3234" i="3"/>
  <c r="AQ3235" i="3"/>
  <c r="AR3235" i="3"/>
  <c r="AQ3236" i="3"/>
  <c r="AR3236" i="3"/>
  <c r="AQ3237" i="3"/>
  <c r="AR3237" i="3"/>
  <c r="AQ3238" i="3"/>
  <c r="AR3238" i="3"/>
  <c r="AQ3239" i="3"/>
  <c r="AR3239" i="3"/>
  <c r="AQ3240" i="3"/>
  <c r="AR3240" i="3"/>
  <c r="AQ3241" i="3"/>
  <c r="AR3241" i="3"/>
  <c r="AQ3242" i="3"/>
  <c r="AR3242" i="3"/>
  <c r="AQ3243" i="3"/>
  <c r="AR3243" i="3"/>
  <c r="AQ3244" i="3"/>
  <c r="AR3244" i="3"/>
  <c r="AQ3245" i="3"/>
  <c r="AR3245" i="3"/>
  <c r="AQ3246" i="3"/>
  <c r="AR3246" i="3"/>
  <c r="AQ3247" i="3"/>
  <c r="AR3247" i="3"/>
  <c r="AQ3248" i="3"/>
  <c r="AR3248" i="3"/>
  <c r="AQ3249" i="3"/>
  <c r="AR3249" i="3"/>
  <c r="AQ3250" i="3"/>
  <c r="AR3250" i="3"/>
  <c r="AQ3251" i="3"/>
  <c r="AR3251" i="3"/>
  <c r="AQ3252" i="3"/>
  <c r="AR3252" i="3"/>
  <c r="AQ3253" i="3"/>
  <c r="AR3253" i="3"/>
  <c r="AQ3254" i="3"/>
  <c r="AR3254" i="3"/>
  <c r="AQ3255" i="3"/>
  <c r="AR3255" i="3"/>
  <c r="AQ3256" i="3"/>
  <c r="AR3256" i="3"/>
  <c r="AQ3257" i="3"/>
  <c r="AR3257" i="3"/>
  <c r="AQ3258" i="3"/>
  <c r="AR3258" i="3"/>
  <c r="AQ3259" i="3"/>
  <c r="AR3259" i="3"/>
  <c r="AQ3260" i="3"/>
  <c r="AR3260" i="3"/>
  <c r="AQ3261" i="3"/>
  <c r="AR3261" i="3"/>
  <c r="AQ3262" i="3"/>
  <c r="AR3262" i="3"/>
  <c r="AQ3263" i="3"/>
  <c r="AR3263" i="3"/>
  <c r="AQ3264" i="3"/>
  <c r="AR3264" i="3"/>
  <c r="AQ3265" i="3"/>
  <c r="AR3265" i="3"/>
  <c r="AQ3266" i="3"/>
  <c r="AR3266" i="3"/>
  <c r="AQ3267" i="3"/>
  <c r="AR3267" i="3"/>
  <c r="AQ3268" i="3"/>
  <c r="AR3268" i="3"/>
  <c r="AQ3269" i="3"/>
  <c r="AR3269" i="3"/>
  <c r="AQ3270" i="3"/>
  <c r="AR3270" i="3"/>
  <c r="AQ3271" i="3"/>
  <c r="AR3271" i="3"/>
  <c r="AQ3272" i="3"/>
  <c r="AR3272" i="3"/>
  <c r="AQ3273" i="3"/>
  <c r="AR3273" i="3"/>
  <c r="AQ3274" i="3"/>
  <c r="AR3274" i="3"/>
  <c r="AQ3275" i="3"/>
  <c r="AR3275" i="3"/>
  <c r="AQ3276" i="3"/>
  <c r="AR3276" i="3"/>
  <c r="AQ3277" i="3"/>
  <c r="AR3277" i="3"/>
  <c r="AQ3278" i="3"/>
  <c r="AR3278" i="3"/>
  <c r="AQ3279" i="3"/>
  <c r="AR3279" i="3"/>
  <c r="AQ3280" i="3"/>
  <c r="AR3280" i="3"/>
  <c r="AQ3281" i="3"/>
  <c r="AR3281" i="3"/>
  <c r="AQ3282" i="3"/>
  <c r="AR3282" i="3"/>
  <c r="AQ3283" i="3"/>
  <c r="AR3283" i="3"/>
  <c r="AQ3284" i="3"/>
  <c r="AR3284" i="3"/>
  <c r="AQ3285" i="3"/>
  <c r="AR3285" i="3"/>
  <c r="AQ3286" i="3"/>
  <c r="AR3286" i="3"/>
  <c r="AR28" i="3"/>
  <c r="AQ28" i="3"/>
  <c r="AP3286" i="3"/>
  <c r="AP3285" i="3"/>
  <c r="AP3284" i="3"/>
  <c r="AP3283" i="3"/>
  <c r="AP3282" i="3"/>
  <c r="AP3281" i="3"/>
  <c r="AP3280" i="3"/>
  <c r="AP3279" i="3"/>
  <c r="AP3278" i="3"/>
  <c r="AP3277" i="3"/>
  <c r="AP3276" i="3"/>
  <c r="AP3275" i="3"/>
  <c r="AP3274" i="3"/>
  <c r="AP3273" i="3"/>
  <c r="AP3272" i="3"/>
  <c r="AP3271" i="3"/>
  <c r="AP3270" i="3"/>
  <c r="AP3269" i="3"/>
  <c r="AP3268" i="3"/>
  <c r="AP3267" i="3"/>
  <c r="AP3266" i="3"/>
  <c r="AP3265" i="3"/>
  <c r="AP3264" i="3"/>
  <c r="AP3263" i="3"/>
  <c r="AP3262" i="3"/>
  <c r="AP3261" i="3"/>
  <c r="AP3260" i="3"/>
  <c r="AP3259" i="3"/>
  <c r="AP3258" i="3"/>
  <c r="AP3257" i="3"/>
  <c r="AP3256" i="3"/>
  <c r="AP3255" i="3"/>
  <c r="AP3254" i="3"/>
  <c r="AP3253" i="3"/>
  <c r="AP3252" i="3"/>
  <c r="AP3251" i="3"/>
  <c r="AP3250" i="3"/>
  <c r="AP3249" i="3"/>
  <c r="AP3248" i="3"/>
  <c r="AP3247" i="3"/>
  <c r="AP3246" i="3"/>
  <c r="AP3245" i="3"/>
  <c r="AP3244" i="3"/>
  <c r="AP3243" i="3"/>
  <c r="AP3242" i="3"/>
  <c r="AP3241" i="3"/>
  <c r="AP3240" i="3"/>
  <c r="AP3239" i="3"/>
  <c r="AP3238" i="3"/>
  <c r="AP3237" i="3"/>
  <c r="AP3236" i="3"/>
  <c r="AP3235" i="3"/>
  <c r="AP3234" i="3"/>
  <c r="AP3233" i="3"/>
  <c r="AP3232" i="3"/>
  <c r="AP3231" i="3"/>
  <c r="AP3230" i="3"/>
  <c r="AP3229" i="3"/>
  <c r="AP3228" i="3"/>
  <c r="AP3227" i="3"/>
  <c r="AP3226" i="3"/>
  <c r="AP3225" i="3"/>
  <c r="AP3224" i="3"/>
  <c r="AP3223" i="3"/>
  <c r="AP3222" i="3"/>
  <c r="AP3221" i="3"/>
  <c r="AP3220" i="3"/>
  <c r="AP3219" i="3"/>
  <c r="AP3218" i="3"/>
  <c r="AP3217" i="3"/>
  <c r="AP3216" i="3"/>
  <c r="AP3215" i="3"/>
  <c r="AP3214" i="3"/>
  <c r="AP3213" i="3"/>
  <c r="AP3212" i="3"/>
  <c r="AP3211" i="3"/>
  <c r="AP3210" i="3"/>
  <c r="AP3209" i="3"/>
  <c r="AP3208" i="3"/>
  <c r="AP3207" i="3"/>
  <c r="AP3206" i="3"/>
  <c r="AP3205" i="3"/>
  <c r="AP3204" i="3"/>
  <c r="AP3203" i="3"/>
  <c r="AP3202" i="3"/>
  <c r="AP3201" i="3"/>
  <c r="AP3200" i="3"/>
  <c r="AP3199" i="3"/>
  <c r="AP3198" i="3"/>
  <c r="AP3197" i="3"/>
  <c r="AP3196" i="3"/>
  <c r="AP3195" i="3"/>
  <c r="AP3194" i="3"/>
  <c r="AP3193" i="3"/>
  <c r="AP3192" i="3"/>
  <c r="AP3191" i="3"/>
  <c r="AP3190" i="3"/>
  <c r="AP3189" i="3"/>
  <c r="AP3188" i="3"/>
  <c r="AP3187" i="3"/>
  <c r="AP3186" i="3"/>
  <c r="AP3185" i="3"/>
  <c r="AP3184" i="3"/>
  <c r="AP3183" i="3"/>
  <c r="AP3182" i="3"/>
  <c r="AP3181" i="3"/>
  <c r="AP3180" i="3"/>
  <c r="AP3179" i="3"/>
  <c r="AP3178" i="3"/>
  <c r="AP3177" i="3"/>
  <c r="AP3176" i="3"/>
  <c r="AP3175" i="3"/>
  <c r="AP3174" i="3"/>
  <c r="AP3173" i="3"/>
  <c r="AP3172" i="3"/>
  <c r="AP3171" i="3"/>
  <c r="AP3170" i="3"/>
  <c r="AP3169" i="3"/>
  <c r="AP3168" i="3"/>
  <c r="AP3167" i="3"/>
  <c r="AP3166" i="3"/>
  <c r="AP3165" i="3"/>
  <c r="AP3164" i="3"/>
  <c r="AP3163" i="3"/>
  <c r="AP3162" i="3"/>
  <c r="AP3161" i="3"/>
  <c r="AP3160" i="3"/>
  <c r="AP3159" i="3"/>
  <c r="AP3158" i="3"/>
  <c r="AP3157" i="3"/>
  <c r="AP3156" i="3"/>
  <c r="AP3155" i="3"/>
  <c r="AP3154" i="3"/>
  <c r="AP3153" i="3"/>
  <c r="AP3152" i="3"/>
  <c r="AP3151" i="3"/>
  <c r="AP3150" i="3"/>
  <c r="AP3149" i="3"/>
  <c r="AP3148" i="3"/>
  <c r="AP3147" i="3"/>
  <c r="AP3146" i="3"/>
  <c r="AP3145" i="3"/>
  <c r="AP3144" i="3"/>
  <c r="AP3143" i="3"/>
  <c r="AP3142" i="3"/>
  <c r="AP3141" i="3"/>
  <c r="AP3140" i="3"/>
  <c r="AP3139" i="3"/>
  <c r="AP3138" i="3"/>
  <c r="AP3137" i="3"/>
  <c r="AP3136" i="3"/>
  <c r="AP3135" i="3"/>
  <c r="AP3134" i="3"/>
  <c r="AP3133" i="3"/>
  <c r="AP3132" i="3"/>
  <c r="AP3131" i="3"/>
  <c r="AP3130" i="3"/>
  <c r="AP3129" i="3"/>
  <c r="AP3128" i="3"/>
  <c r="AP3127" i="3"/>
  <c r="AP3126" i="3"/>
  <c r="AP3125" i="3"/>
  <c r="AP3124" i="3"/>
  <c r="AP3123" i="3"/>
  <c r="AP3122" i="3"/>
  <c r="AP3121" i="3"/>
  <c r="AP3120" i="3"/>
  <c r="AP3119" i="3"/>
  <c r="AP3118" i="3"/>
  <c r="AP3117" i="3"/>
  <c r="AP3116" i="3"/>
  <c r="AP3115" i="3"/>
  <c r="AP3114" i="3"/>
  <c r="AP3113" i="3"/>
  <c r="AP3112" i="3"/>
  <c r="AP3111" i="3"/>
  <c r="AP3110" i="3"/>
  <c r="AP3109" i="3"/>
  <c r="AP3108" i="3"/>
  <c r="AP3107" i="3"/>
  <c r="AP3106" i="3"/>
  <c r="AP3105" i="3"/>
  <c r="AP3104" i="3"/>
  <c r="AP3103" i="3"/>
  <c r="AP3102" i="3"/>
  <c r="AP3101" i="3"/>
  <c r="AP3100" i="3"/>
  <c r="AP3099" i="3"/>
  <c r="AP3098" i="3"/>
  <c r="AP3097" i="3"/>
  <c r="AP3096" i="3"/>
  <c r="AP3095" i="3"/>
  <c r="AP3094" i="3"/>
  <c r="AP3093" i="3"/>
  <c r="AP3092" i="3"/>
  <c r="AP3091" i="3"/>
  <c r="AP3090" i="3"/>
  <c r="AP3089" i="3"/>
  <c r="AP3088" i="3"/>
  <c r="AP3087" i="3"/>
  <c r="AP3086" i="3"/>
  <c r="AP3085" i="3"/>
  <c r="AP3084" i="3"/>
  <c r="AP3083" i="3"/>
  <c r="AP3082" i="3"/>
  <c r="AP3081" i="3"/>
  <c r="AP3080" i="3"/>
  <c r="AP3079" i="3"/>
  <c r="AP3078" i="3"/>
  <c r="AP3077" i="3"/>
  <c r="AP3076" i="3"/>
  <c r="AP3075" i="3"/>
  <c r="AP3074" i="3"/>
  <c r="AP3073" i="3"/>
  <c r="AP3072" i="3"/>
  <c r="AP3071" i="3"/>
  <c r="AP3070" i="3"/>
  <c r="AP3069" i="3"/>
  <c r="AP3068" i="3"/>
  <c r="AP3067" i="3"/>
  <c r="AP3066" i="3"/>
  <c r="AP3065" i="3"/>
  <c r="AP3064" i="3"/>
  <c r="AP3063" i="3"/>
  <c r="AP3062" i="3"/>
  <c r="AP3061" i="3"/>
  <c r="AP3060" i="3"/>
  <c r="AP3059" i="3"/>
  <c r="AP3058" i="3"/>
  <c r="AP3057" i="3"/>
  <c r="AP3056" i="3"/>
  <c r="AP3055" i="3"/>
  <c r="AP3054" i="3"/>
  <c r="AP3053" i="3"/>
  <c r="AP3052" i="3"/>
  <c r="AP3051" i="3"/>
  <c r="AP3050" i="3"/>
  <c r="AP3049" i="3"/>
  <c r="AP3048" i="3"/>
  <c r="AP3047" i="3"/>
  <c r="AP3046" i="3"/>
  <c r="AP3045" i="3"/>
  <c r="AP3044" i="3"/>
  <c r="AP3043" i="3"/>
  <c r="AP3042" i="3"/>
  <c r="AP3041" i="3"/>
  <c r="AP3040" i="3"/>
  <c r="AP3039" i="3"/>
  <c r="AP3038" i="3"/>
  <c r="AP3037" i="3"/>
  <c r="AP3036" i="3"/>
  <c r="AP3035" i="3"/>
  <c r="AP3034" i="3"/>
  <c r="AP3033" i="3"/>
  <c r="AP3032" i="3"/>
  <c r="AP3031" i="3"/>
  <c r="AP3030" i="3"/>
  <c r="AP3029" i="3"/>
  <c r="AP3028" i="3"/>
  <c r="AP3027" i="3"/>
  <c r="AP3026" i="3"/>
  <c r="AP3025" i="3"/>
  <c r="AP3024" i="3"/>
  <c r="AP3023" i="3"/>
  <c r="AP3022" i="3"/>
  <c r="AP3021" i="3"/>
  <c r="AP3020" i="3"/>
  <c r="AP3019" i="3"/>
  <c r="AP3018" i="3"/>
  <c r="AP3017" i="3"/>
  <c r="AP3016" i="3"/>
  <c r="AP3015" i="3"/>
  <c r="AP3014" i="3"/>
  <c r="AP3013" i="3"/>
  <c r="AP3012" i="3"/>
  <c r="AP3011" i="3"/>
  <c r="AP3010" i="3"/>
  <c r="AP3009" i="3"/>
  <c r="AP3008" i="3"/>
  <c r="AP3007" i="3"/>
  <c r="AP3006" i="3"/>
  <c r="AP3005" i="3"/>
  <c r="AP3004" i="3"/>
  <c r="AP3003" i="3"/>
  <c r="AP3002" i="3"/>
  <c r="AP3001" i="3"/>
  <c r="AP3000" i="3"/>
  <c r="AP2999" i="3"/>
  <c r="AP2998" i="3"/>
  <c r="AP2997" i="3"/>
  <c r="AP2996" i="3"/>
  <c r="AP2995" i="3"/>
  <c r="AP2994" i="3"/>
  <c r="AP2993" i="3"/>
  <c r="AP2992" i="3"/>
  <c r="AP2991" i="3"/>
  <c r="AP2990" i="3"/>
  <c r="AP2989" i="3"/>
  <c r="AP2988" i="3"/>
  <c r="AP2987" i="3"/>
  <c r="AP2986" i="3"/>
  <c r="AP2985" i="3"/>
  <c r="AP2984" i="3"/>
  <c r="AP2983" i="3"/>
  <c r="AP2982" i="3"/>
  <c r="AP2981" i="3"/>
  <c r="AP2980" i="3"/>
  <c r="AP2979" i="3"/>
  <c r="AP2978" i="3"/>
  <c r="AP2977" i="3"/>
  <c r="AP2976" i="3"/>
  <c r="AP2975" i="3"/>
  <c r="AP2974" i="3"/>
  <c r="AP2973" i="3"/>
  <c r="AP2972" i="3"/>
  <c r="AP2971" i="3"/>
  <c r="AP2970" i="3"/>
  <c r="AP2969" i="3"/>
  <c r="AP2968" i="3"/>
  <c r="AP2967" i="3"/>
  <c r="AP2966" i="3"/>
  <c r="AP2965" i="3"/>
  <c r="AP2964" i="3"/>
  <c r="AP2963" i="3"/>
  <c r="AP2962" i="3"/>
  <c r="AP2961" i="3"/>
  <c r="AP2960" i="3"/>
  <c r="AP2959" i="3"/>
  <c r="AP2958" i="3"/>
  <c r="AP2957" i="3"/>
  <c r="AP2956" i="3"/>
  <c r="AP2955" i="3"/>
  <c r="AP2954" i="3"/>
  <c r="AP2953" i="3"/>
  <c r="AP2952" i="3"/>
  <c r="AP2951" i="3"/>
  <c r="AP2950" i="3"/>
  <c r="AP2949" i="3"/>
  <c r="AP2948" i="3"/>
  <c r="AP2947" i="3"/>
  <c r="AP2946" i="3"/>
  <c r="AP2945" i="3"/>
  <c r="AP2944" i="3"/>
  <c r="AP2943" i="3"/>
  <c r="AP2942" i="3"/>
  <c r="AP2941" i="3"/>
  <c r="AP2940" i="3"/>
  <c r="AP2939" i="3"/>
  <c r="AP2938" i="3"/>
  <c r="AP2937" i="3"/>
  <c r="AP2936" i="3"/>
  <c r="AP2935" i="3"/>
  <c r="AP2934" i="3"/>
  <c r="AP2933" i="3"/>
  <c r="AP2932" i="3"/>
  <c r="AP2931" i="3"/>
  <c r="AP2930" i="3"/>
  <c r="AP2929" i="3"/>
  <c r="AP2928" i="3"/>
  <c r="AP2927" i="3"/>
  <c r="AP2926" i="3"/>
  <c r="AP2925" i="3"/>
  <c r="AP2924" i="3"/>
  <c r="AP2923" i="3"/>
  <c r="AP2922" i="3"/>
  <c r="AP2921" i="3"/>
  <c r="AP2920" i="3"/>
  <c r="AP2919" i="3"/>
  <c r="AP2918" i="3"/>
  <c r="AP2917" i="3"/>
  <c r="AP2916" i="3"/>
  <c r="AP2915" i="3"/>
  <c r="AP2914" i="3"/>
  <c r="AP2913" i="3"/>
  <c r="AP2912" i="3"/>
  <c r="AP2911" i="3"/>
  <c r="AP2910" i="3"/>
  <c r="AP2909" i="3"/>
  <c r="AP2908" i="3"/>
  <c r="AP2907" i="3"/>
  <c r="AP2906" i="3"/>
  <c r="AP2905" i="3"/>
  <c r="AP2904" i="3"/>
  <c r="AP2903" i="3"/>
  <c r="AP2902" i="3"/>
  <c r="AP2901" i="3"/>
  <c r="AP2900" i="3"/>
  <c r="AP2899" i="3"/>
  <c r="AP2898" i="3"/>
  <c r="AP2897" i="3"/>
  <c r="AP2896" i="3"/>
  <c r="AP2895" i="3"/>
  <c r="AP2894" i="3"/>
  <c r="AP2893" i="3"/>
  <c r="AP2892" i="3"/>
  <c r="AP2891" i="3"/>
  <c r="AP2890" i="3"/>
  <c r="AP2889" i="3"/>
  <c r="AP2888" i="3"/>
  <c r="AP2887" i="3"/>
  <c r="AP2886" i="3"/>
  <c r="AP2885" i="3"/>
  <c r="AP2884" i="3"/>
  <c r="AP2883" i="3"/>
  <c r="AP2882" i="3"/>
  <c r="AP2881" i="3"/>
  <c r="AP2880" i="3"/>
  <c r="AP2879" i="3"/>
  <c r="AP2878" i="3"/>
  <c r="AP2877" i="3"/>
  <c r="AP2876" i="3"/>
  <c r="AP2875" i="3"/>
  <c r="AP2874" i="3"/>
  <c r="AP2873" i="3"/>
  <c r="AP2872" i="3"/>
  <c r="AP2871" i="3"/>
  <c r="AP2870" i="3"/>
  <c r="AP2869" i="3"/>
  <c r="AP2868" i="3"/>
  <c r="AP2867" i="3"/>
  <c r="AP2866" i="3"/>
  <c r="AP2865" i="3"/>
  <c r="AP2864" i="3"/>
  <c r="AP2863" i="3"/>
  <c r="AP2862" i="3"/>
  <c r="AP2861" i="3"/>
  <c r="AP2860" i="3"/>
  <c r="AP2859" i="3"/>
  <c r="AP2858" i="3"/>
  <c r="AP2857" i="3"/>
  <c r="AP2856" i="3"/>
  <c r="AP2855" i="3"/>
  <c r="AP2854" i="3"/>
  <c r="AP2853" i="3"/>
  <c r="AP2852" i="3"/>
  <c r="AP2851" i="3"/>
  <c r="AP2850" i="3"/>
  <c r="AP2849" i="3"/>
  <c r="AP2848" i="3"/>
  <c r="AP2847" i="3"/>
  <c r="AP2846" i="3"/>
  <c r="AP2845" i="3"/>
  <c r="AP2844" i="3"/>
  <c r="AP2843" i="3"/>
  <c r="AP2842" i="3"/>
  <c r="AP2841" i="3"/>
  <c r="AP2840" i="3"/>
  <c r="AP2839" i="3"/>
  <c r="AP2838" i="3"/>
  <c r="AP2837" i="3"/>
  <c r="AP2836" i="3"/>
  <c r="AP2835" i="3"/>
  <c r="AP2834" i="3"/>
  <c r="AP2833" i="3"/>
  <c r="AP2832" i="3"/>
  <c r="AP2831" i="3"/>
  <c r="AP2830" i="3"/>
  <c r="AP2829" i="3"/>
  <c r="AP2828" i="3"/>
  <c r="AP2827" i="3"/>
  <c r="AP2826" i="3"/>
  <c r="AP2825" i="3"/>
  <c r="AP2824" i="3"/>
  <c r="AP2823" i="3"/>
  <c r="AP2822" i="3"/>
  <c r="AP2821" i="3"/>
  <c r="AP2820" i="3"/>
  <c r="AP2819" i="3"/>
  <c r="AP2818" i="3"/>
  <c r="AP2817" i="3"/>
  <c r="AP2816" i="3"/>
  <c r="AP2815" i="3"/>
  <c r="AP2814" i="3"/>
  <c r="AP2813" i="3"/>
  <c r="AP2812" i="3"/>
  <c r="AP2811" i="3"/>
  <c r="AP2810" i="3"/>
  <c r="AP2809" i="3"/>
  <c r="AP2808" i="3"/>
  <c r="AP2807" i="3"/>
  <c r="AP2806" i="3"/>
  <c r="AP2805" i="3"/>
  <c r="AP2804" i="3"/>
  <c r="AP2803" i="3"/>
  <c r="AP2802" i="3"/>
  <c r="AP2801" i="3"/>
  <c r="AP2800" i="3"/>
  <c r="AP2799" i="3"/>
  <c r="AP2798" i="3"/>
  <c r="AP2797" i="3"/>
  <c r="AP2796" i="3"/>
  <c r="AP2795" i="3"/>
  <c r="AP2794" i="3"/>
  <c r="AP2793" i="3"/>
  <c r="AP2792" i="3"/>
  <c r="AP2791" i="3"/>
  <c r="AP2790" i="3"/>
  <c r="AP2789" i="3"/>
  <c r="AP2788" i="3"/>
  <c r="AP2787" i="3"/>
  <c r="AP2786" i="3"/>
  <c r="AP2785" i="3"/>
  <c r="AP2784" i="3"/>
  <c r="AP2783" i="3"/>
  <c r="AP2782" i="3"/>
  <c r="AP2781" i="3"/>
  <c r="AP2780" i="3"/>
  <c r="AP2779" i="3"/>
  <c r="AP2778" i="3"/>
  <c r="AP2777" i="3"/>
  <c r="AP2776" i="3"/>
  <c r="AP2775" i="3"/>
  <c r="AP2774" i="3"/>
  <c r="AP2773" i="3"/>
  <c r="AP2772" i="3"/>
  <c r="AP2771" i="3"/>
  <c r="AP2770" i="3"/>
  <c r="AP2769" i="3"/>
  <c r="AP2768" i="3"/>
  <c r="AP2767" i="3"/>
  <c r="AP2766" i="3"/>
  <c r="AP2765" i="3"/>
  <c r="AP2764" i="3"/>
  <c r="AP2763" i="3"/>
  <c r="AP2762" i="3"/>
  <c r="AP2761" i="3"/>
  <c r="AP2760" i="3"/>
  <c r="AP2759" i="3"/>
  <c r="AP2758" i="3"/>
  <c r="AP2757" i="3"/>
  <c r="AP2756" i="3"/>
  <c r="AP2755" i="3"/>
  <c r="AP2754" i="3"/>
  <c r="AP2753" i="3"/>
  <c r="AP2752" i="3"/>
  <c r="AP2751" i="3"/>
  <c r="AP2750" i="3"/>
  <c r="AP2749" i="3"/>
  <c r="AP2748" i="3"/>
  <c r="AP2747" i="3"/>
  <c r="AP2746" i="3"/>
  <c r="AP2745" i="3"/>
  <c r="AP2744" i="3"/>
  <c r="AP2743" i="3"/>
  <c r="AP2742" i="3"/>
  <c r="AP2741" i="3"/>
  <c r="AP2740" i="3"/>
  <c r="AP2739" i="3"/>
  <c r="AP2738" i="3"/>
  <c r="AP2737" i="3"/>
  <c r="AP2736" i="3"/>
  <c r="AP2735" i="3"/>
  <c r="AP2734" i="3"/>
  <c r="AP2733" i="3"/>
  <c r="AP2732" i="3"/>
  <c r="AP2731" i="3"/>
  <c r="AP2730" i="3"/>
  <c r="AP2729" i="3"/>
  <c r="AP2728" i="3"/>
  <c r="AP2727" i="3"/>
  <c r="AP2726" i="3"/>
  <c r="AP2725" i="3"/>
  <c r="AP2724" i="3"/>
  <c r="AP2723" i="3"/>
  <c r="AP2722" i="3"/>
  <c r="AP2721" i="3"/>
  <c r="AP2720" i="3"/>
  <c r="AP2719" i="3"/>
  <c r="AP2718" i="3"/>
  <c r="AP2717" i="3"/>
  <c r="AP2716" i="3"/>
  <c r="AP2715" i="3"/>
  <c r="AP2714" i="3"/>
  <c r="AP2713" i="3"/>
  <c r="AP2712" i="3"/>
  <c r="AP2711" i="3"/>
  <c r="AP2710" i="3"/>
  <c r="AP2709" i="3"/>
  <c r="AP2708" i="3"/>
  <c r="AP2707" i="3"/>
  <c r="AP2706" i="3"/>
  <c r="AP2705" i="3"/>
  <c r="AP2704" i="3"/>
  <c r="AP2703" i="3"/>
  <c r="AP2702" i="3"/>
  <c r="AP2701" i="3"/>
  <c r="AP2700" i="3"/>
  <c r="AP2699" i="3"/>
  <c r="AP2698" i="3"/>
  <c r="AP2697" i="3"/>
  <c r="AP2696" i="3"/>
  <c r="AP2695" i="3"/>
  <c r="AP2694" i="3"/>
  <c r="AP2693" i="3"/>
  <c r="AP2692" i="3"/>
  <c r="AP2691" i="3"/>
  <c r="AP2690" i="3"/>
  <c r="AP2689" i="3"/>
  <c r="AP2688" i="3"/>
  <c r="AP2687" i="3"/>
  <c r="AP2686" i="3"/>
  <c r="AP2685" i="3"/>
  <c r="AP2684" i="3"/>
  <c r="AP2683" i="3"/>
  <c r="AP2682" i="3"/>
  <c r="AP2681" i="3"/>
  <c r="AP2680" i="3"/>
  <c r="AP2679" i="3"/>
  <c r="AP2678" i="3"/>
  <c r="AP2677" i="3"/>
  <c r="AP2676" i="3"/>
  <c r="AP2675" i="3"/>
  <c r="AP2674" i="3"/>
  <c r="AP2673" i="3"/>
  <c r="AP2672" i="3"/>
  <c r="AP2671" i="3"/>
  <c r="AP2670" i="3"/>
  <c r="AP2669" i="3"/>
  <c r="AP2668" i="3"/>
  <c r="AP2667" i="3"/>
  <c r="AP2666" i="3"/>
  <c r="AP2665" i="3"/>
  <c r="AP2664" i="3"/>
  <c r="AP2663" i="3"/>
  <c r="AP2662" i="3"/>
  <c r="AP2661" i="3"/>
  <c r="AP2660" i="3"/>
  <c r="AP2659" i="3"/>
  <c r="AP2658" i="3"/>
  <c r="AP2657" i="3"/>
  <c r="AP2656" i="3"/>
  <c r="AP2655" i="3"/>
  <c r="AP2654" i="3"/>
  <c r="AP2653" i="3"/>
  <c r="AP2652" i="3"/>
  <c r="AP2651" i="3"/>
  <c r="AP2650" i="3"/>
  <c r="AP2649" i="3"/>
  <c r="AP2648" i="3"/>
  <c r="AP2647" i="3"/>
  <c r="AP2646" i="3"/>
  <c r="AP2645" i="3"/>
  <c r="AP2644" i="3"/>
  <c r="AP2643" i="3"/>
  <c r="AP2642" i="3"/>
  <c r="AP2641" i="3"/>
  <c r="AP2640" i="3"/>
  <c r="AP2639" i="3"/>
  <c r="AP2638" i="3"/>
  <c r="AP2637" i="3"/>
  <c r="AP2636" i="3"/>
  <c r="AP2635" i="3"/>
  <c r="AP2634" i="3"/>
  <c r="AP2633" i="3"/>
  <c r="AP2632" i="3"/>
  <c r="AP2631" i="3"/>
  <c r="AP2630" i="3"/>
  <c r="AP2629" i="3"/>
  <c r="AP2628" i="3"/>
  <c r="AP2627" i="3"/>
  <c r="AP2626" i="3"/>
  <c r="AP2625" i="3"/>
  <c r="AP2624" i="3"/>
  <c r="AP2623" i="3"/>
  <c r="AP2622" i="3"/>
  <c r="AP2621" i="3"/>
  <c r="AP2620" i="3"/>
  <c r="AP2619" i="3"/>
  <c r="AP2618" i="3"/>
  <c r="AP2617" i="3"/>
  <c r="AP2616" i="3"/>
  <c r="AP2615" i="3"/>
  <c r="AP2614" i="3"/>
  <c r="AP2613" i="3"/>
  <c r="AP2612" i="3"/>
  <c r="AP2611" i="3"/>
  <c r="AP2610" i="3"/>
  <c r="AP2609" i="3"/>
  <c r="AP2608" i="3"/>
  <c r="AP2607" i="3"/>
  <c r="AP2606" i="3"/>
  <c r="AP2605" i="3"/>
  <c r="AP2604" i="3"/>
  <c r="AP2603" i="3"/>
  <c r="AP2602" i="3"/>
  <c r="AP2601" i="3"/>
  <c r="AP2600" i="3"/>
  <c r="AP2599" i="3"/>
  <c r="AP2598" i="3"/>
  <c r="AP2597" i="3"/>
  <c r="AP2596" i="3"/>
  <c r="AP2595" i="3"/>
  <c r="AP2594" i="3"/>
  <c r="AP2593" i="3"/>
  <c r="AP2592" i="3"/>
  <c r="AP2591" i="3"/>
  <c r="AP2590" i="3"/>
  <c r="AP2589" i="3"/>
  <c r="AP2588" i="3"/>
  <c r="AP2587" i="3"/>
  <c r="AP2586" i="3"/>
  <c r="AP2585" i="3"/>
  <c r="AP2584" i="3"/>
  <c r="AP2583" i="3"/>
  <c r="AP2582" i="3"/>
  <c r="AP2581" i="3"/>
  <c r="AP2580" i="3"/>
  <c r="AP2579" i="3"/>
  <c r="AP2578" i="3"/>
  <c r="AP2577" i="3"/>
  <c r="AP2576" i="3"/>
  <c r="AP2575" i="3"/>
  <c r="AP2574" i="3"/>
  <c r="AP2573" i="3"/>
  <c r="AP2572" i="3"/>
  <c r="AP2571" i="3"/>
  <c r="AP2570" i="3"/>
  <c r="AP2569" i="3"/>
  <c r="AP2568" i="3"/>
  <c r="AP2567" i="3"/>
  <c r="AP2566" i="3"/>
  <c r="AP2565" i="3"/>
  <c r="AP2564" i="3"/>
  <c r="AP2563" i="3"/>
  <c r="AP2562" i="3"/>
  <c r="AP2561" i="3"/>
  <c r="AP2560" i="3"/>
  <c r="AP2559" i="3"/>
  <c r="AP2558" i="3"/>
  <c r="AP2557" i="3"/>
  <c r="AP2556" i="3"/>
  <c r="AP2555" i="3"/>
  <c r="AP2554" i="3"/>
  <c r="AP2553" i="3"/>
  <c r="AP2552" i="3"/>
  <c r="AP2551" i="3"/>
  <c r="AP2550" i="3"/>
  <c r="AP2549" i="3"/>
  <c r="AP2548" i="3"/>
  <c r="AP2547" i="3"/>
  <c r="AP2546" i="3"/>
  <c r="AP2545" i="3"/>
  <c r="AP2544" i="3"/>
  <c r="AP2543" i="3"/>
  <c r="AP2542" i="3"/>
  <c r="AP2541" i="3"/>
  <c r="AP2540" i="3"/>
  <c r="AP2539" i="3"/>
  <c r="AP2538" i="3"/>
  <c r="AP2537" i="3"/>
  <c r="AP2536" i="3"/>
  <c r="AP2535" i="3"/>
  <c r="AP2534" i="3"/>
  <c r="AP2533" i="3"/>
  <c r="AP2532" i="3"/>
  <c r="AP2531" i="3"/>
  <c r="AP2530" i="3"/>
  <c r="AP2529" i="3"/>
  <c r="AP2528" i="3"/>
  <c r="AP2527" i="3"/>
  <c r="AP2526" i="3"/>
  <c r="AP2525" i="3"/>
  <c r="AP2524" i="3"/>
  <c r="AP2523" i="3"/>
  <c r="AP2522" i="3"/>
  <c r="AP2521" i="3"/>
  <c r="AP2520" i="3"/>
  <c r="AP2519" i="3"/>
  <c r="AP2518" i="3"/>
  <c r="AP2517" i="3"/>
  <c r="AP2516" i="3"/>
  <c r="AP2515" i="3"/>
  <c r="AP2514" i="3"/>
  <c r="AP2513" i="3"/>
  <c r="AP2512" i="3"/>
  <c r="AP2511" i="3"/>
  <c r="AP2510" i="3"/>
  <c r="AP2509" i="3"/>
  <c r="AP2508" i="3"/>
  <c r="AP2507" i="3"/>
  <c r="AP2506" i="3"/>
  <c r="AP2505" i="3"/>
  <c r="AP2504" i="3"/>
  <c r="AP2503" i="3"/>
  <c r="AP2502" i="3"/>
  <c r="AP2501" i="3"/>
  <c r="AP2500" i="3"/>
  <c r="AP2499" i="3"/>
  <c r="AP2498" i="3"/>
  <c r="AP2497" i="3"/>
  <c r="AP2496" i="3"/>
  <c r="AP2495" i="3"/>
  <c r="AP2494" i="3"/>
  <c r="AP2493" i="3"/>
  <c r="AP2492" i="3"/>
  <c r="AP2491" i="3"/>
  <c r="AP2490" i="3"/>
  <c r="AP2489" i="3"/>
  <c r="AP2488" i="3"/>
  <c r="AP2487" i="3"/>
  <c r="AP2486" i="3"/>
  <c r="AP2485" i="3"/>
  <c r="AP2484" i="3"/>
  <c r="AP2483" i="3"/>
  <c r="AP2482" i="3"/>
  <c r="AP2481" i="3"/>
  <c r="AP2480" i="3"/>
  <c r="AP2479" i="3"/>
  <c r="AP2478" i="3"/>
  <c r="AP2477" i="3"/>
  <c r="AP2476" i="3"/>
  <c r="AP2475" i="3"/>
  <c r="AP2474" i="3"/>
  <c r="AP2473" i="3"/>
  <c r="AP2472" i="3"/>
  <c r="AP2471" i="3"/>
  <c r="AP2470" i="3"/>
  <c r="AP2469" i="3"/>
  <c r="AP2468" i="3"/>
  <c r="AP2467" i="3"/>
  <c r="AP2466" i="3"/>
  <c r="AP2465" i="3"/>
  <c r="AP2464" i="3"/>
  <c r="AP2463" i="3"/>
  <c r="AP2462" i="3"/>
  <c r="AP2461" i="3"/>
  <c r="AP2460" i="3"/>
  <c r="AP2459" i="3"/>
  <c r="AP2458" i="3"/>
  <c r="AP2457" i="3"/>
  <c r="AP2456" i="3"/>
  <c r="AP2455" i="3"/>
  <c r="AP2454" i="3"/>
  <c r="AP2453" i="3"/>
  <c r="AP2452" i="3"/>
  <c r="AP2451" i="3"/>
  <c r="AP2450" i="3"/>
  <c r="AP2449" i="3"/>
  <c r="AP2448" i="3"/>
  <c r="AP2447" i="3"/>
  <c r="AP2446" i="3"/>
  <c r="AP2445" i="3"/>
  <c r="AP2444" i="3"/>
  <c r="AP2443" i="3"/>
  <c r="AP2442" i="3"/>
  <c r="AP2441" i="3"/>
  <c r="AP2440" i="3"/>
  <c r="AP2439" i="3"/>
  <c r="AP2438" i="3"/>
  <c r="AP2437" i="3"/>
  <c r="AP2436" i="3"/>
  <c r="AP2435" i="3"/>
  <c r="AP2434" i="3"/>
  <c r="AP2433" i="3"/>
  <c r="AP2432" i="3"/>
  <c r="AP2431" i="3"/>
  <c r="AP2430" i="3"/>
  <c r="AP2429" i="3"/>
  <c r="AP2428" i="3"/>
  <c r="AP2427" i="3"/>
  <c r="AP2426" i="3"/>
  <c r="AP2425" i="3"/>
  <c r="AP2424" i="3"/>
  <c r="AP2423" i="3"/>
  <c r="AP2422" i="3"/>
  <c r="AP2421" i="3"/>
  <c r="AP2420" i="3"/>
  <c r="AP2419" i="3"/>
  <c r="AP2418" i="3"/>
  <c r="AP2417" i="3"/>
  <c r="AP2416" i="3"/>
  <c r="AP2415" i="3"/>
  <c r="AP2414" i="3"/>
  <c r="AP2413" i="3"/>
  <c r="AP2412" i="3"/>
  <c r="AP2411" i="3"/>
  <c r="AP2410" i="3"/>
  <c r="AP2409" i="3"/>
  <c r="AP2408" i="3"/>
  <c r="AP2407" i="3"/>
  <c r="AP2406" i="3"/>
  <c r="AP2405" i="3"/>
  <c r="AP2404" i="3"/>
  <c r="AP2403" i="3"/>
  <c r="AP2402" i="3"/>
  <c r="AP2401" i="3"/>
  <c r="AP2400" i="3"/>
  <c r="AP2399" i="3"/>
  <c r="AP2398" i="3"/>
  <c r="AP2397" i="3"/>
  <c r="AP2396" i="3"/>
  <c r="AP2395" i="3"/>
  <c r="AP2394" i="3"/>
  <c r="AP2393" i="3"/>
  <c r="AP2392" i="3"/>
  <c r="AP2391" i="3"/>
  <c r="AP2390" i="3"/>
  <c r="AP2389" i="3"/>
  <c r="AP2388" i="3"/>
  <c r="AP2387" i="3"/>
  <c r="AP2386" i="3"/>
  <c r="AP2385" i="3"/>
  <c r="AP2384" i="3"/>
  <c r="AP2383" i="3"/>
  <c r="AP2382" i="3"/>
  <c r="AP2381" i="3"/>
  <c r="AP2380" i="3"/>
  <c r="AP2379" i="3"/>
  <c r="AP2378" i="3"/>
  <c r="AP2377" i="3"/>
  <c r="AP2376" i="3"/>
  <c r="AP2375" i="3"/>
  <c r="AP2374" i="3"/>
  <c r="AP2373" i="3"/>
  <c r="AP2372" i="3"/>
  <c r="AP2371" i="3"/>
  <c r="AP2370" i="3"/>
  <c r="AP2369" i="3"/>
  <c r="AP2368" i="3"/>
  <c r="AP2367" i="3"/>
  <c r="AP2366" i="3"/>
  <c r="AP2365" i="3"/>
  <c r="AP2364" i="3"/>
  <c r="AP2363" i="3"/>
  <c r="AP2362" i="3"/>
  <c r="AP2361" i="3"/>
  <c r="AP2360" i="3"/>
  <c r="AP2359" i="3"/>
  <c r="AP2358" i="3"/>
  <c r="AP2357" i="3"/>
  <c r="AP2356" i="3"/>
  <c r="AP2355" i="3"/>
  <c r="AP2354" i="3"/>
  <c r="AP2353" i="3"/>
  <c r="AP2352" i="3"/>
  <c r="AP2351" i="3"/>
  <c r="AP2350" i="3"/>
  <c r="AP2349" i="3"/>
  <c r="AP2348" i="3"/>
  <c r="AP2347" i="3"/>
  <c r="AP2346" i="3"/>
  <c r="AP2345" i="3"/>
  <c r="AP2344" i="3"/>
  <c r="AP2343" i="3"/>
  <c r="AP2342" i="3"/>
  <c r="AP2341" i="3"/>
  <c r="AP2340" i="3"/>
  <c r="AP2339" i="3"/>
  <c r="AP2338" i="3"/>
  <c r="AP2337" i="3"/>
  <c r="AP2336" i="3"/>
  <c r="AP2335" i="3"/>
  <c r="AP2334" i="3"/>
  <c r="AP2333" i="3"/>
  <c r="AP2332" i="3"/>
  <c r="AP2331" i="3"/>
  <c r="AP2330" i="3"/>
  <c r="AP2329" i="3"/>
  <c r="AP2328" i="3"/>
  <c r="AP2327" i="3"/>
  <c r="AP2326" i="3"/>
  <c r="AP2325" i="3"/>
  <c r="AP2324" i="3"/>
  <c r="AP2323" i="3"/>
  <c r="AP2322" i="3"/>
  <c r="AP2321" i="3"/>
  <c r="AP2320" i="3"/>
  <c r="AP2319" i="3"/>
  <c r="AP2318" i="3"/>
  <c r="AP2317" i="3"/>
  <c r="AP2316" i="3"/>
  <c r="AP2315" i="3"/>
  <c r="AP2314" i="3"/>
  <c r="AP2313" i="3"/>
  <c r="AP2312" i="3"/>
  <c r="AP2311" i="3"/>
  <c r="AP2310" i="3"/>
  <c r="AP2309" i="3"/>
  <c r="AP2308" i="3"/>
  <c r="AP2307" i="3"/>
  <c r="AP2306" i="3"/>
  <c r="AP2305" i="3"/>
  <c r="AP2304" i="3"/>
  <c r="AP2303" i="3"/>
  <c r="AP2302" i="3"/>
  <c r="AP2301" i="3"/>
  <c r="AP2300" i="3"/>
  <c r="AP2299" i="3"/>
  <c r="AP2298" i="3"/>
  <c r="AP2297" i="3"/>
  <c r="AP2296" i="3"/>
  <c r="AP2295" i="3"/>
  <c r="AP2294" i="3"/>
  <c r="AP2293" i="3"/>
  <c r="AP2292" i="3"/>
  <c r="AP2291" i="3"/>
  <c r="AP2290" i="3"/>
  <c r="AP2289" i="3"/>
  <c r="AP2288" i="3"/>
  <c r="AP2287" i="3"/>
  <c r="AP2286" i="3"/>
  <c r="AP2285" i="3"/>
  <c r="AP2284" i="3"/>
  <c r="AP2283" i="3"/>
  <c r="AP2282" i="3"/>
  <c r="AP2281" i="3"/>
  <c r="AP2280" i="3"/>
  <c r="AP2279" i="3"/>
  <c r="AP2278" i="3"/>
  <c r="AP2277" i="3"/>
  <c r="AP2276" i="3"/>
  <c r="AP2275" i="3"/>
  <c r="AP2274" i="3"/>
  <c r="AP2273" i="3"/>
  <c r="AP2272" i="3"/>
  <c r="AP2271" i="3"/>
  <c r="AP2270" i="3"/>
  <c r="AP2269" i="3"/>
  <c r="AP2268" i="3"/>
  <c r="AP2267" i="3"/>
  <c r="AP2266" i="3"/>
  <c r="AP2265" i="3"/>
  <c r="AP2264" i="3"/>
  <c r="AP2263" i="3"/>
  <c r="AP2262" i="3"/>
  <c r="AP2261" i="3"/>
  <c r="AP2260" i="3"/>
  <c r="AP2259" i="3"/>
  <c r="AP2258" i="3"/>
  <c r="AP2257" i="3"/>
  <c r="AP2256" i="3"/>
  <c r="AP2255" i="3"/>
  <c r="AP2254" i="3"/>
  <c r="AP2253" i="3"/>
  <c r="AP2252" i="3"/>
  <c r="AP2251" i="3"/>
  <c r="AP2250" i="3"/>
  <c r="AP2249" i="3"/>
  <c r="AP2248" i="3"/>
  <c r="AP2247" i="3"/>
  <c r="AP2246" i="3"/>
  <c r="AP2245" i="3"/>
  <c r="AP2244" i="3"/>
  <c r="AP2243" i="3"/>
  <c r="AP2242" i="3"/>
  <c r="AP2241" i="3"/>
  <c r="AP2240" i="3"/>
  <c r="AP2239" i="3"/>
  <c r="AP2238" i="3"/>
  <c r="AP2237" i="3"/>
  <c r="AP2236" i="3"/>
  <c r="AP2235" i="3"/>
  <c r="AP2234" i="3"/>
  <c r="AP2233" i="3"/>
  <c r="AP2232" i="3"/>
  <c r="AP2231" i="3"/>
  <c r="AP2230" i="3"/>
  <c r="AP2229" i="3"/>
  <c r="AP2228" i="3"/>
  <c r="AP2227" i="3"/>
  <c r="AP2226" i="3"/>
  <c r="AP2225" i="3"/>
  <c r="AP2224" i="3"/>
  <c r="AP2223" i="3"/>
  <c r="AP2222" i="3"/>
  <c r="AP2221" i="3"/>
  <c r="AP2220" i="3"/>
  <c r="AP2219" i="3"/>
  <c r="AP2218" i="3"/>
  <c r="AP2217" i="3"/>
  <c r="AP2216" i="3"/>
  <c r="AP2215" i="3"/>
  <c r="AP2214" i="3"/>
  <c r="AP2213" i="3"/>
  <c r="AP2212" i="3"/>
  <c r="AP2211" i="3"/>
  <c r="AP2210" i="3"/>
  <c r="AP2209" i="3"/>
  <c r="AP2208" i="3"/>
  <c r="AP2207" i="3"/>
  <c r="AP2206" i="3"/>
  <c r="AP2205" i="3"/>
  <c r="AP2204" i="3"/>
  <c r="AP2203" i="3"/>
  <c r="AP2202" i="3"/>
  <c r="AP2201" i="3"/>
  <c r="AP2200" i="3"/>
  <c r="AP2199" i="3"/>
  <c r="AP2198" i="3"/>
  <c r="AP2197" i="3"/>
  <c r="AP2196" i="3"/>
  <c r="AP2195" i="3"/>
  <c r="AP2194" i="3"/>
  <c r="AP2193" i="3"/>
  <c r="AP2192" i="3"/>
  <c r="AP2191" i="3"/>
  <c r="AP2190" i="3"/>
  <c r="AP2189" i="3"/>
  <c r="AP2188" i="3"/>
  <c r="AP2187" i="3"/>
  <c r="AP2186" i="3"/>
  <c r="AP2185" i="3"/>
  <c r="AP2184" i="3"/>
  <c r="AP2183" i="3"/>
  <c r="AP2182" i="3"/>
  <c r="AP2181" i="3"/>
  <c r="AP2180" i="3"/>
  <c r="AP2179" i="3"/>
  <c r="AP2178" i="3"/>
  <c r="AP2177" i="3"/>
  <c r="AP2176" i="3"/>
  <c r="AP2175" i="3"/>
  <c r="AP2174" i="3"/>
  <c r="AP2173" i="3"/>
  <c r="AP2172" i="3"/>
  <c r="AP2171" i="3"/>
  <c r="AP2170" i="3"/>
  <c r="AP2169" i="3"/>
  <c r="AP2168" i="3"/>
  <c r="AP2167" i="3"/>
  <c r="AP2166" i="3"/>
  <c r="AP2165" i="3"/>
  <c r="AP2164" i="3"/>
  <c r="AP2163" i="3"/>
  <c r="AP2162" i="3"/>
  <c r="AP2161" i="3"/>
  <c r="AP2160" i="3"/>
  <c r="AP2159" i="3"/>
  <c r="AP2158" i="3"/>
  <c r="AP2157" i="3"/>
  <c r="AP2156" i="3"/>
  <c r="AP2155" i="3"/>
  <c r="AP2154" i="3"/>
  <c r="AP2153" i="3"/>
  <c r="AP2152" i="3"/>
  <c r="AP2151" i="3"/>
  <c r="AP2150" i="3"/>
  <c r="AP2149" i="3"/>
  <c r="AP2148" i="3"/>
  <c r="AP2147" i="3"/>
  <c r="AP2146" i="3"/>
  <c r="AP2145" i="3"/>
  <c r="AP2144" i="3"/>
  <c r="AP2143" i="3"/>
  <c r="AP2142" i="3"/>
  <c r="AP2141" i="3"/>
  <c r="AP2140" i="3"/>
  <c r="AP2139" i="3"/>
  <c r="AP2138" i="3"/>
  <c r="AP2137" i="3"/>
  <c r="AP2136" i="3"/>
  <c r="AP2135" i="3"/>
  <c r="AP2134" i="3"/>
  <c r="AP2133" i="3"/>
  <c r="AP2132" i="3"/>
  <c r="AP2131" i="3"/>
  <c r="AP2130" i="3"/>
  <c r="AP2129" i="3"/>
  <c r="AP2128" i="3"/>
  <c r="AP2127" i="3"/>
  <c r="AP2126" i="3"/>
  <c r="AP2125" i="3"/>
  <c r="AP2124" i="3"/>
  <c r="AP2123" i="3"/>
  <c r="AP2122" i="3"/>
  <c r="AP2121" i="3"/>
  <c r="AP2120" i="3"/>
  <c r="AP2119" i="3"/>
  <c r="AP2118" i="3"/>
  <c r="AP2117" i="3"/>
  <c r="AP2116" i="3"/>
  <c r="AP2115" i="3"/>
  <c r="AP2114" i="3"/>
  <c r="AP2113" i="3"/>
  <c r="AP2112" i="3"/>
  <c r="AP2111" i="3"/>
  <c r="AP2110" i="3"/>
  <c r="AP2109" i="3"/>
  <c r="AP2108" i="3"/>
  <c r="AP2107" i="3"/>
  <c r="AP2106" i="3"/>
  <c r="AP2105" i="3"/>
  <c r="AP2104" i="3"/>
  <c r="AP2103" i="3"/>
  <c r="AP2102" i="3"/>
  <c r="AP2101" i="3"/>
  <c r="AP2100" i="3"/>
  <c r="AP2099" i="3"/>
  <c r="AP2098" i="3"/>
  <c r="AP2097" i="3"/>
  <c r="AP2096" i="3"/>
  <c r="AP2095" i="3"/>
  <c r="AP2094" i="3"/>
  <c r="AP2093" i="3"/>
  <c r="AP2092" i="3"/>
  <c r="AP2091" i="3"/>
  <c r="AP2090" i="3"/>
  <c r="AP2089" i="3"/>
  <c r="AP2088" i="3"/>
  <c r="AP2087" i="3"/>
  <c r="AP2086" i="3"/>
  <c r="AP2085" i="3"/>
  <c r="AP2084" i="3"/>
  <c r="AP2083" i="3"/>
  <c r="AP2082" i="3"/>
  <c r="AP2081" i="3"/>
  <c r="AP2080" i="3"/>
  <c r="AP2079" i="3"/>
  <c r="AP2078" i="3"/>
  <c r="AP2077" i="3"/>
  <c r="AP2076" i="3"/>
  <c r="AP2075" i="3"/>
  <c r="AP2074" i="3"/>
  <c r="AP2073" i="3"/>
  <c r="AP2072" i="3"/>
  <c r="AP2071" i="3"/>
  <c r="AP2070" i="3"/>
  <c r="AP2069" i="3"/>
  <c r="AP2068" i="3"/>
  <c r="AP2067" i="3"/>
  <c r="AP2066" i="3"/>
  <c r="AP2065" i="3"/>
  <c r="AP2064" i="3"/>
  <c r="AP2063" i="3"/>
  <c r="AP2062" i="3"/>
  <c r="AP2061" i="3"/>
  <c r="AP2060" i="3"/>
  <c r="AP2059" i="3"/>
  <c r="AP2058" i="3"/>
  <c r="AP2057" i="3"/>
  <c r="AP2056" i="3"/>
  <c r="AP2055" i="3"/>
  <c r="AP2054" i="3"/>
  <c r="AP2053" i="3"/>
  <c r="AP2052" i="3"/>
  <c r="AP2051" i="3"/>
  <c r="AP2050" i="3"/>
  <c r="AP2049" i="3"/>
  <c r="AP2048" i="3"/>
  <c r="AP2047" i="3"/>
  <c r="AP2046" i="3"/>
  <c r="AP2045" i="3"/>
  <c r="AP2044" i="3"/>
  <c r="AP2043" i="3"/>
  <c r="AP2042" i="3"/>
  <c r="AP2041" i="3"/>
  <c r="AP2040" i="3"/>
  <c r="AP2039" i="3"/>
  <c r="AP2038" i="3"/>
  <c r="AP2037" i="3"/>
  <c r="AP2036" i="3"/>
  <c r="AP2035" i="3"/>
  <c r="AP2034" i="3"/>
  <c r="AP2033" i="3"/>
  <c r="AP2032" i="3"/>
  <c r="AP2031" i="3"/>
  <c r="AP2030" i="3"/>
  <c r="AP2029" i="3"/>
  <c r="AP2028" i="3"/>
  <c r="AP2027" i="3"/>
  <c r="AP2026" i="3"/>
  <c r="AP2025" i="3"/>
  <c r="AP2024" i="3"/>
  <c r="AP2023" i="3"/>
  <c r="AP2022" i="3"/>
  <c r="AP2021" i="3"/>
  <c r="AP2020" i="3"/>
  <c r="AP2019" i="3"/>
  <c r="AP2018" i="3"/>
  <c r="AP2017" i="3"/>
  <c r="AP2016" i="3"/>
  <c r="AP2015" i="3"/>
  <c r="AP2014" i="3"/>
  <c r="AP2013" i="3"/>
  <c r="AP2012" i="3"/>
  <c r="AP2011" i="3"/>
  <c r="AP2010" i="3"/>
  <c r="AP2009" i="3"/>
  <c r="AP2008" i="3"/>
  <c r="AP2007" i="3"/>
  <c r="AP2006" i="3"/>
  <c r="AP2005" i="3"/>
  <c r="AP2004" i="3"/>
  <c r="AP2003" i="3"/>
  <c r="AP2002" i="3"/>
  <c r="AP2001" i="3"/>
  <c r="AP2000" i="3"/>
  <c r="AP1999" i="3"/>
  <c r="AP1998" i="3"/>
  <c r="AP1997" i="3"/>
  <c r="AP1996" i="3"/>
  <c r="AP1995" i="3"/>
  <c r="AP1994" i="3"/>
  <c r="AP1993" i="3"/>
  <c r="AP1992" i="3"/>
  <c r="AP1991" i="3"/>
  <c r="AP1990" i="3"/>
  <c r="AP1989" i="3"/>
  <c r="AP1988" i="3"/>
  <c r="AP1987" i="3"/>
  <c r="AP1986" i="3"/>
  <c r="AP1985" i="3"/>
  <c r="AP1984" i="3"/>
  <c r="AP1983" i="3"/>
  <c r="AP1982" i="3"/>
  <c r="AP1981" i="3"/>
  <c r="AP1980" i="3"/>
  <c r="AP1979" i="3"/>
  <c r="AP1978" i="3"/>
  <c r="AP1977" i="3"/>
  <c r="AP1976" i="3"/>
  <c r="AP1975" i="3"/>
  <c r="AP1974" i="3"/>
  <c r="AP1973" i="3"/>
  <c r="AP1972" i="3"/>
  <c r="AP1971" i="3"/>
  <c r="AP1970" i="3"/>
  <c r="AP1969" i="3"/>
  <c r="AP1968" i="3"/>
  <c r="AP1967" i="3"/>
  <c r="AP1966" i="3"/>
  <c r="AP1965" i="3"/>
  <c r="AP1964" i="3"/>
  <c r="AP1963" i="3"/>
  <c r="AP1962" i="3"/>
  <c r="AP1961" i="3"/>
  <c r="AP1960" i="3"/>
  <c r="AP1959" i="3"/>
  <c r="AP1958" i="3"/>
  <c r="AP1957" i="3"/>
  <c r="AP1956" i="3"/>
  <c r="AP1955" i="3"/>
  <c r="AP1954" i="3"/>
  <c r="AP1953" i="3"/>
  <c r="AP1952" i="3"/>
  <c r="AP1951" i="3"/>
  <c r="AP1950" i="3"/>
  <c r="AP1949" i="3"/>
  <c r="AP1948" i="3"/>
  <c r="AP1947" i="3"/>
  <c r="AP1946" i="3"/>
  <c r="AP1945" i="3"/>
  <c r="AP1944" i="3"/>
  <c r="AP1943" i="3"/>
  <c r="AP1942" i="3"/>
  <c r="AP1941" i="3"/>
  <c r="AP1940" i="3"/>
  <c r="AP1939" i="3"/>
  <c r="AP1938" i="3"/>
  <c r="AP1937" i="3"/>
  <c r="AP1936" i="3"/>
  <c r="AP1935" i="3"/>
  <c r="AP1934" i="3"/>
  <c r="AP1933" i="3"/>
  <c r="AP1932" i="3"/>
  <c r="AP1931" i="3"/>
  <c r="AP1930" i="3"/>
  <c r="AP1929" i="3"/>
  <c r="AP1928" i="3"/>
  <c r="AP1927" i="3"/>
  <c r="AP1926" i="3"/>
  <c r="AP1925" i="3"/>
  <c r="AP1924" i="3"/>
  <c r="AP1923" i="3"/>
  <c r="AP1922" i="3"/>
  <c r="AP1921" i="3"/>
  <c r="AP1920" i="3"/>
  <c r="AP1919" i="3"/>
  <c r="AP1918" i="3"/>
  <c r="AP1917" i="3"/>
  <c r="AP1916" i="3"/>
  <c r="AP1915" i="3"/>
  <c r="AP1914" i="3"/>
  <c r="AP1913" i="3"/>
  <c r="AP1912" i="3"/>
  <c r="AP1911" i="3"/>
  <c r="AP1910" i="3"/>
  <c r="AP1909" i="3"/>
  <c r="AP1908" i="3"/>
  <c r="AP1907" i="3"/>
  <c r="AP1906" i="3"/>
  <c r="AP1905" i="3"/>
  <c r="AP1904" i="3"/>
  <c r="AP1903" i="3"/>
  <c r="AP1902" i="3"/>
  <c r="AP1901" i="3"/>
  <c r="AP1900" i="3"/>
  <c r="AP1899" i="3"/>
  <c r="AP1898" i="3"/>
  <c r="AP1897" i="3"/>
  <c r="AP1896" i="3"/>
  <c r="AP1895" i="3"/>
  <c r="AP1894" i="3"/>
  <c r="AP1893" i="3"/>
  <c r="AP1892" i="3"/>
  <c r="AP1891" i="3"/>
  <c r="AP1890" i="3"/>
  <c r="AP1889" i="3"/>
  <c r="AP1888" i="3"/>
  <c r="AP1887" i="3"/>
  <c r="AP1886" i="3"/>
  <c r="AP1885" i="3"/>
  <c r="AP1884" i="3"/>
  <c r="AP1883" i="3"/>
  <c r="AP1882" i="3"/>
  <c r="AP1881" i="3"/>
  <c r="AP1880" i="3"/>
  <c r="AP1879" i="3"/>
  <c r="AP1878" i="3"/>
  <c r="AP1877" i="3"/>
  <c r="AP1876" i="3"/>
  <c r="AP1875" i="3"/>
  <c r="AP1874" i="3"/>
  <c r="AP1873" i="3"/>
  <c r="AP1872" i="3"/>
  <c r="AP1871" i="3"/>
  <c r="AP1870" i="3"/>
  <c r="AP1869" i="3"/>
  <c r="AP1868" i="3"/>
  <c r="AP1867" i="3"/>
  <c r="AP1866" i="3"/>
  <c r="AP1865" i="3"/>
  <c r="AP1864" i="3"/>
  <c r="AP1863" i="3"/>
  <c r="AP1862" i="3"/>
  <c r="AP1861" i="3"/>
  <c r="AP1860" i="3"/>
  <c r="AP1859" i="3"/>
  <c r="AP1858" i="3"/>
  <c r="AP1857" i="3"/>
  <c r="AP1856" i="3"/>
  <c r="AP1855" i="3"/>
  <c r="AP1854" i="3"/>
  <c r="AP1853" i="3"/>
  <c r="AP1852" i="3"/>
  <c r="AP1851" i="3"/>
  <c r="AP1850" i="3"/>
  <c r="AP1849" i="3"/>
  <c r="AP1848" i="3"/>
  <c r="AP1847" i="3"/>
  <c r="AP1846" i="3"/>
  <c r="AP1845" i="3"/>
  <c r="AP1844" i="3"/>
  <c r="AP1843" i="3"/>
  <c r="AP1842" i="3"/>
  <c r="AP1841" i="3"/>
  <c r="AP1840" i="3"/>
  <c r="AP1839" i="3"/>
  <c r="AP1838" i="3"/>
  <c r="AP1837" i="3"/>
  <c r="AP1836" i="3"/>
  <c r="AP1835" i="3"/>
  <c r="AP1834" i="3"/>
  <c r="AP1833" i="3"/>
  <c r="AP1832" i="3"/>
  <c r="AP1831" i="3"/>
  <c r="AP1830" i="3"/>
  <c r="AP1829" i="3"/>
  <c r="AP1828" i="3"/>
  <c r="AP1827" i="3"/>
  <c r="AP1826" i="3"/>
  <c r="AP1825" i="3"/>
  <c r="AP1824" i="3"/>
  <c r="AP1823" i="3"/>
  <c r="AP1822" i="3"/>
  <c r="AP1821" i="3"/>
  <c r="AP1820" i="3"/>
  <c r="AP1819" i="3"/>
  <c r="AP1818" i="3"/>
  <c r="AP1817" i="3"/>
  <c r="AP1816" i="3"/>
  <c r="AP1815" i="3"/>
  <c r="AP1814" i="3"/>
  <c r="AP1813" i="3"/>
  <c r="AP1812" i="3"/>
  <c r="AP1811" i="3"/>
  <c r="AP1810" i="3"/>
  <c r="AP1809" i="3"/>
  <c r="AP1808" i="3"/>
  <c r="AP1807" i="3"/>
  <c r="AP1806" i="3"/>
  <c r="AP1805" i="3"/>
  <c r="AP1804" i="3"/>
  <c r="AP1803" i="3"/>
  <c r="AP1802" i="3"/>
  <c r="AP1801" i="3"/>
  <c r="AP1800" i="3"/>
  <c r="AP1799" i="3"/>
  <c r="AP1798" i="3"/>
  <c r="AP1797" i="3"/>
  <c r="AP1796" i="3"/>
  <c r="AP1795" i="3"/>
  <c r="AP1794" i="3"/>
  <c r="AP1793" i="3"/>
  <c r="AP1792" i="3"/>
  <c r="AP1791" i="3"/>
  <c r="AP1790" i="3"/>
  <c r="AP1789" i="3"/>
  <c r="AP1788" i="3"/>
  <c r="AP1787" i="3"/>
  <c r="AP1786" i="3"/>
  <c r="AP1785" i="3"/>
  <c r="AP1784" i="3"/>
  <c r="AP1783" i="3"/>
  <c r="AP1782" i="3"/>
  <c r="AP1781" i="3"/>
  <c r="AP1780" i="3"/>
  <c r="AP1779" i="3"/>
  <c r="AP1778" i="3"/>
  <c r="AP1777" i="3"/>
  <c r="AP1776" i="3"/>
  <c r="AP1775" i="3"/>
  <c r="AP1774" i="3"/>
  <c r="AP1773" i="3"/>
  <c r="AP1772" i="3"/>
  <c r="AP1771" i="3"/>
  <c r="AP1770" i="3"/>
  <c r="AP1769" i="3"/>
  <c r="AP1768" i="3"/>
  <c r="AP1767" i="3"/>
  <c r="AP1766" i="3"/>
  <c r="AP1765" i="3"/>
  <c r="AP1764" i="3"/>
  <c r="AP1763" i="3"/>
  <c r="AP1762" i="3"/>
  <c r="AP1761" i="3"/>
  <c r="AP1760" i="3"/>
  <c r="AP1759" i="3"/>
  <c r="AP1758" i="3"/>
  <c r="AP1757" i="3"/>
  <c r="AP1756" i="3"/>
  <c r="AP1755" i="3"/>
  <c r="AP1754" i="3"/>
  <c r="AP1753" i="3"/>
  <c r="AP1752" i="3"/>
  <c r="AP1751" i="3"/>
  <c r="AP1750" i="3"/>
  <c r="AP1749" i="3"/>
  <c r="AP1748" i="3"/>
  <c r="AP1747" i="3"/>
  <c r="AP1746" i="3"/>
  <c r="AP1745" i="3"/>
  <c r="AP1744" i="3"/>
  <c r="AP1743" i="3"/>
  <c r="AP1742" i="3"/>
  <c r="AP1741" i="3"/>
  <c r="AP1740" i="3"/>
  <c r="AP1739" i="3"/>
  <c r="AP1738" i="3"/>
  <c r="AP1737" i="3"/>
  <c r="AP1736" i="3"/>
  <c r="AP1735" i="3"/>
  <c r="AP1734" i="3"/>
  <c r="AP1733" i="3"/>
  <c r="AP1732" i="3"/>
  <c r="AP1731" i="3"/>
  <c r="AP1730" i="3"/>
  <c r="AP1729" i="3"/>
  <c r="AP1728" i="3"/>
  <c r="AP1727" i="3"/>
  <c r="AP1726" i="3"/>
  <c r="AP1725" i="3"/>
  <c r="AP1724" i="3"/>
  <c r="AP1723" i="3"/>
  <c r="AP1722" i="3"/>
  <c r="AP1721" i="3"/>
  <c r="AP1720" i="3"/>
  <c r="AP1719" i="3"/>
  <c r="AP1718" i="3"/>
  <c r="AP1717" i="3"/>
  <c r="AP1716" i="3"/>
  <c r="AP1715" i="3"/>
  <c r="AP1714" i="3"/>
  <c r="AP1713" i="3"/>
  <c r="AP1712" i="3"/>
  <c r="AP1711" i="3"/>
  <c r="AP1710" i="3"/>
  <c r="AP1709" i="3"/>
  <c r="AP1708" i="3"/>
  <c r="AP1707" i="3"/>
  <c r="AP1706" i="3"/>
  <c r="AP1705" i="3"/>
  <c r="AP1704" i="3"/>
  <c r="AP1703" i="3"/>
  <c r="AP1702" i="3"/>
  <c r="AP1701" i="3"/>
  <c r="AP1700" i="3"/>
  <c r="AP1699" i="3"/>
  <c r="AP1698" i="3"/>
  <c r="AP1697" i="3"/>
  <c r="AP1696" i="3"/>
  <c r="AP1695" i="3"/>
  <c r="AP1694" i="3"/>
  <c r="AP1693" i="3"/>
  <c r="AP1692" i="3"/>
  <c r="AP1691" i="3"/>
  <c r="AP1690" i="3"/>
  <c r="AP1689" i="3"/>
  <c r="AP1688" i="3"/>
  <c r="AP1687" i="3"/>
  <c r="AP1686" i="3"/>
  <c r="AP1685" i="3"/>
  <c r="AP1684" i="3"/>
  <c r="AP1683" i="3"/>
  <c r="AP1682" i="3"/>
  <c r="AP1681" i="3"/>
  <c r="AP1680" i="3"/>
  <c r="AP1679" i="3"/>
  <c r="AP1678" i="3"/>
  <c r="AP1677" i="3"/>
  <c r="AP1676" i="3"/>
  <c r="AP1675" i="3"/>
  <c r="AP1674" i="3"/>
  <c r="AP1673" i="3"/>
  <c r="AP1672" i="3"/>
  <c r="AP1671" i="3"/>
  <c r="AP1670" i="3"/>
  <c r="AP1669" i="3"/>
  <c r="AP1668" i="3"/>
  <c r="AP1667" i="3"/>
  <c r="AP1666" i="3"/>
  <c r="AP1665" i="3"/>
  <c r="AP1664" i="3"/>
  <c r="AP1663" i="3"/>
  <c r="AP1662" i="3"/>
  <c r="AP1661" i="3"/>
  <c r="AP1660" i="3"/>
  <c r="AP1659" i="3"/>
  <c r="AP1658" i="3"/>
  <c r="AP1657" i="3"/>
  <c r="AP1656" i="3"/>
  <c r="AP1655" i="3"/>
  <c r="AP1654" i="3"/>
  <c r="AP1653" i="3"/>
  <c r="AP1652" i="3"/>
  <c r="AP1651" i="3"/>
  <c r="AP1650" i="3"/>
  <c r="AP1649" i="3"/>
  <c r="AP1648" i="3"/>
  <c r="AP1647" i="3"/>
  <c r="AP1646" i="3"/>
  <c r="AP1645" i="3"/>
  <c r="AP1644" i="3"/>
  <c r="AP1643" i="3"/>
  <c r="AP1642" i="3"/>
  <c r="AP1641" i="3"/>
  <c r="AP1640" i="3"/>
  <c r="AP1639" i="3"/>
  <c r="AP1638" i="3"/>
  <c r="AP1637" i="3"/>
  <c r="AP1636" i="3"/>
  <c r="AP1635" i="3"/>
  <c r="AP1634" i="3"/>
  <c r="AP1633" i="3"/>
  <c r="AP1632" i="3"/>
  <c r="AP1631" i="3"/>
  <c r="AP1630" i="3"/>
  <c r="AP1629" i="3"/>
  <c r="AP1628" i="3"/>
  <c r="AP1627" i="3"/>
  <c r="AP1626" i="3"/>
  <c r="AP1625" i="3"/>
  <c r="AP1624" i="3"/>
  <c r="AP1623" i="3"/>
  <c r="AP1622" i="3"/>
  <c r="AP1621" i="3"/>
  <c r="AP1620" i="3"/>
  <c r="AP1619" i="3"/>
  <c r="AP1618" i="3"/>
  <c r="AP1617" i="3"/>
  <c r="AP1616" i="3"/>
  <c r="AP1615" i="3"/>
  <c r="AP1614" i="3"/>
  <c r="AP1613" i="3"/>
  <c r="AP1612" i="3"/>
  <c r="AP1611" i="3"/>
  <c r="AP1610" i="3"/>
  <c r="AP1609" i="3"/>
  <c r="AP1608" i="3"/>
  <c r="AP1607" i="3"/>
  <c r="AP1606" i="3"/>
  <c r="AP1605" i="3"/>
  <c r="AP1604" i="3"/>
  <c r="AP1603" i="3"/>
  <c r="AP1602" i="3"/>
  <c r="AP1601" i="3"/>
  <c r="AP1600" i="3"/>
  <c r="AP1599" i="3"/>
  <c r="AP1598" i="3"/>
  <c r="AP1597" i="3"/>
  <c r="AP1596" i="3"/>
  <c r="AP1595" i="3"/>
  <c r="AP1594" i="3"/>
  <c r="AP1593" i="3"/>
  <c r="AP1592" i="3"/>
  <c r="AP1591" i="3"/>
  <c r="AP1590" i="3"/>
  <c r="AP1589" i="3"/>
  <c r="AP1588" i="3"/>
  <c r="AP1587" i="3"/>
  <c r="AP1586" i="3"/>
  <c r="AP1585" i="3"/>
  <c r="AP1584" i="3"/>
  <c r="AP1583" i="3"/>
  <c r="AP1582" i="3"/>
  <c r="AP1581" i="3"/>
  <c r="AP1580" i="3"/>
  <c r="AP1579" i="3"/>
  <c r="AP1578" i="3"/>
  <c r="AP1577" i="3"/>
  <c r="AP1576" i="3"/>
  <c r="AP1575" i="3"/>
  <c r="AP1574" i="3"/>
  <c r="AP1573" i="3"/>
  <c r="AP1572" i="3"/>
  <c r="AP1571" i="3"/>
  <c r="AP1570" i="3"/>
  <c r="AP1569" i="3"/>
  <c r="AP1568" i="3"/>
  <c r="AP1567" i="3"/>
  <c r="AP1566" i="3"/>
  <c r="AP1565" i="3"/>
  <c r="AP1564" i="3"/>
  <c r="AP1563" i="3"/>
  <c r="AP1562" i="3"/>
  <c r="AP1561" i="3"/>
  <c r="AP1560" i="3"/>
  <c r="AP1559" i="3"/>
  <c r="AP1558" i="3"/>
  <c r="AP1557" i="3"/>
  <c r="AP1556" i="3"/>
  <c r="AP1555" i="3"/>
  <c r="AP1554" i="3"/>
  <c r="AP1553" i="3"/>
  <c r="AP1552" i="3"/>
  <c r="AP1551" i="3"/>
  <c r="AP1550" i="3"/>
  <c r="AP1549" i="3"/>
  <c r="AP1548" i="3"/>
  <c r="AP1547" i="3"/>
  <c r="AP1546" i="3"/>
  <c r="AP1545" i="3"/>
  <c r="AP1544" i="3"/>
  <c r="AP1543" i="3"/>
  <c r="AP1542" i="3"/>
  <c r="AP1541" i="3"/>
  <c r="AP1540" i="3"/>
  <c r="AP1539" i="3"/>
  <c r="AP1538" i="3"/>
  <c r="AP1537" i="3"/>
  <c r="AP1536" i="3"/>
  <c r="AP1535" i="3"/>
  <c r="AP1534" i="3"/>
  <c r="AP1533" i="3"/>
  <c r="AP1532" i="3"/>
  <c r="AP1531" i="3"/>
  <c r="AP1530" i="3"/>
  <c r="AP1529" i="3"/>
  <c r="AP1528" i="3"/>
  <c r="AP1527" i="3"/>
  <c r="AP1526" i="3"/>
  <c r="AP1525" i="3"/>
  <c r="AP1524" i="3"/>
  <c r="AP1523" i="3"/>
  <c r="AP1522" i="3"/>
  <c r="AP1521" i="3"/>
  <c r="AP1520" i="3"/>
  <c r="AP1519" i="3"/>
  <c r="AP1518" i="3"/>
  <c r="AP1517" i="3"/>
  <c r="AP1516" i="3"/>
  <c r="AP1515" i="3"/>
  <c r="AP1514" i="3"/>
  <c r="AP1513" i="3"/>
  <c r="AP1512" i="3"/>
  <c r="AP1511" i="3"/>
  <c r="AP1510" i="3"/>
  <c r="AP1509" i="3"/>
  <c r="AP1508" i="3"/>
  <c r="AP1507" i="3"/>
  <c r="AP1506" i="3"/>
  <c r="AP1505" i="3"/>
  <c r="AP1504" i="3"/>
  <c r="AP1503" i="3"/>
  <c r="AP1502" i="3"/>
  <c r="AP1501" i="3"/>
  <c r="AP1500" i="3"/>
  <c r="AP1499" i="3"/>
  <c r="AP1498" i="3"/>
  <c r="AP1497" i="3"/>
  <c r="AP1496" i="3"/>
  <c r="AP1495" i="3"/>
  <c r="AP1494" i="3"/>
  <c r="AP1493" i="3"/>
  <c r="AP1492" i="3"/>
  <c r="AP1491" i="3"/>
  <c r="AP1490" i="3"/>
  <c r="AP1489" i="3"/>
  <c r="AP1488" i="3"/>
  <c r="AP1487" i="3"/>
  <c r="AP1486" i="3"/>
  <c r="AP1485" i="3"/>
  <c r="AP1484" i="3"/>
  <c r="AP1483" i="3"/>
  <c r="AP1482" i="3"/>
  <c r="AP1481" i="3"/>
  <c r="AP1480" i="3"/>
  <c r="AP1479" i="3"/>
  <c r="AP1478" i="3"/>
  <c r="AP1477" i="3"/>
  <c r="AP1476" i="3"/>
  <c r="AP1475" i="3"/>
  <c r="AP1474" i="3"/>
  <c r="AP1473" i="3"/>
  <c r="AP1472" i="3"/>
  <c r="AP1471" i="3"/>
  <c r="AP1470" i="3"/>
  <c r="AP1469" i="3"/>
  <c r="AP1468" i="3"/>
  <c r="AP1467" i="3"/>
  <c r="AP1466" i="3"/>
  <c r="AP1465" i="3"/>
  <c r="AP1464" i="3"/>
  <c r="AP1463" i="3"/>
  <c r="AP1462" i="3"/>
  <c r="AP1461" i="3"/>
  <c r="AP1460" i="3"/>
  <c r="AP1459" i="3"/>
  <c r="AP1458" i="3"/>
  <c r="AP1457" i="3"/>
  <c r="AP1456" i="3"/>
  <c r="AP1455" i="3"/>
  <c r="AP1454" i="3"/>
  <c r="AP1453" i="3"/>
  <c r="AP1452" i="3"/>
  <c r="AP1451" i="3"/>
  <c r="AP1450" i="3"/>
  <c r="AP1449" i="3"/>
  <c r="AP1448" i="3"/>
  <c r="AP1447" i="3"/>
  <c r="AP1446" i="3"/>
  <c r="AP1445" i="3"/>
  <c r="AP1444" i="3"/>
  <c r="AP1443" i="3"/>
  <c r="AP1442" i="3"/>
  <c r="AP1441" i="3"/>
  <c r="AP1440" i="3"/>
  <c r="AP1439" i="3"/>
  <c r="AP1438" i="3"/>
  <c r="AP1437" i="3"/>
  <c r="AP1436" i="3"/>
  <c r="AP1435" i="3"/>
  <c r="AP1434" i="3"/>
  <c r="AP1433" i="3"/>
  <c r="AP1432" i="3"/>
  <c r="AP1431" i="3"/>
  <c r="AP1430" i="3"/>
  <c r="AP1429" i="3"/>
  <c r="AP1428" i="3"/>
  <c r="AP1427" i="3"/>
  <c r="AP1426" i="3"/>
  <c r="AP1425" i="3"/>
  <c r="AP1424" i="3"/>
  <c r="AP1423" i="3"/>
  <c r="AP1422" i="3"/>
  <c r="AP1421" i="3"/>
  <c r="AP1420" i="3"/>
  <c r="AP1419" i="3"/>
  <c r="AP1418" i="3"/>
  <c r="AP1417" i="3"/>
  <c r="AP1416" i="3"/>
  <c r="AP1415" i="3"/>
  <c r="AP1414" i="3"/>
  <c r="AP1413" i="3"/>
  <c r="AP1412" i="3"/>
  <c r="AP1411" i="3"/>
  <c r="AP1410" i="3"/>
  <c r="AP1409" i="3"/>
  <c r="AP1408" i="3"/>
  <c r="AP1407" i="3"/>
  <c r="AP1406" i="3"/>
  <c r="AP1405" i="3"/>
  <c r="AP1404" i="3"/>
  <c r="AP1403" i="3"/>
  <c r="AP1402" i="3"/>
  <c r="AP1401" i="3"/>
  <c r="AP1400" i="3"/>
  <c r="AP1399" i="3"/>
  <c r="AP1398" i="3"/>
  <c r="AP1397" i="3"/>
  <c r="AP1396" i="3"/>
  <c r="AP1395" i="3"/>
  <c r="AP1394" i="3"/>
  <c r="AP1393" i="3"/>
  <c r="AP1392" i="3"/>
  <c r="AP1391" i="3"/>
  <c r="AP1390" i="3"/>
  <c r="AP1389" i="3"/>
  <c r="AP1388" i="3"/>
  <c r="AP1387" i="3"/>
  <c r="AP1386" i="3"/>
  <c r="AP1385" i="3"/>
  <c r="AP1384" i="3"/>
  <c r="AP1383" i="3"/>
  <c r="AP1382" i="3"/>
  <c r="AP1381" i="3"/>
  <c r="AP1380" i="3"/>
  <c r="AP1379" i="3"/>
  <c r="AP1378" i="3"/>
  <c r="AP1377" i="3"/>
  <c r="AP1376" i="3"/>
  <c r="AP1375" i="3"/>
  <c r="AP1374" i="3"/>
  <c r="AP1373" i="3"/>
  <c r="AP1372" i="3"/>
  <c r="AP1371" i="3"/>
  <c r="AP1370" i="3"/>
  <c r="AP1369" i="3"/>
  <c r="AP1368" i="3"/>
  <c r="AP1367" i="3"/>
  <c r="AP1366" i="3"/>
  <c r="AP1365" i="3"/>
  <c r="AP1364" i="3"/>
  <c r="AP1363" i="3"/>
  <c r="AP1362" i="3"/>
  <c r="AP1361" i="3"/>
  <c r="AP1360" i="3"/>
  <c r="AP1359" i="3"/>
  <c r="AP1358" i="3"/>
  <c r="AP1357" i="3"/>
  <c r="AP1356" i="3"/>
  <c r="AP1355" i="3"/>
  <c r="AP1354" i="3"/>
  <c r="AP1353" i="3"/>
  <c r="AP1352" i="3"/>
  <c r="AP1351" i="3"/>
  <c r="AP1350" i="3"/>
  <c r="AP1349" i="3"/>
  <c r="AP1348" i="3"/>
  <c r="AP1347" i="3"/>
  <c r="AP1346" i="3"/>
  <c r="AP1345" i="3"/>
  <c r="AP1344" i="3"/>
  <c r="AP1343" i="3"/>
  <c r="AP1342" i="3"/>
  <c r="AP1341" i="3"/>
  <c r="AP1340" i="3"/>
  <c r="AP1339" i="3"/>
  <c r="AP1338" i="3"/>
  <c r="AP1337" i="3"/>
  <c r="AP1336" i="3"/>
  <c r="AP1335" i="3"/>
  <c r="AP1334" i="3"/>
  <c r="AP1333" i="3"/>
  <c r="AP1332" i="3"/>
  <c r="AP1331" i="3"/>
  <c r="AP1330" i="3"/>
  <c r="AP1329" i="3"/>
  <c r="AP1328" i="3"/>
  <c r="AP1327" i="3"/>
  <c r="AP1326" i="3"/>
  <c r="AP1325" i="3"/>
  <c r="AP1324" i="3"/>
  <c r="AP1323" i="3"/>
  <c r="AP1322" i="3"/>
  <c r="AP1321" i="3"/>
  <c r="AP1320" i="3"/>
  <c r="AP1319" i="3"/>
  <c r="AP1318" i="3"/>
  <c r="AP1317" i="3"/>
  <c r="AP1316" i="3"/>
  <c r="AP1315" i="3"/>
  <c r="AP1314" i="3"/>
  <c r="AP1313" i="3"/>
  <c r="AP1312" i="3"/>
  <c r="AP1311" i="3"/>
  <c r="AP1310" i="3"/>
  <c r="AP1309" i="3"/>
  <c r="AP1308" i="3"/>
  <c r="AP1307" i="3"/>
  <c r="AP1306" i="3"/>
  <c r="AP1305" i="3"/>
  <c r="AP1304" i="3"/>
  <c r="AP1303" i="3"/>
  <c r="AP1302" i="3"/>
  <c r="AP1301" i="3"/>
  <c r="AP1300" i="3"/>
  <c r="AP1299" i="3"/>
  <c r="AP1298" i="3"/>
  <c r="AP1297" i="3"/>
  <c r="AP1296" i="3"/>
  <c r="AP1295" i="3"/>
  <c r="AP1294" i="3"/>
  <c r="AP1293" i="3"/>
  <c r="AP1292" i="3"/>
  <c r="AP1291" i="3"/>
  <c r="AP1290" i="3"/>
  <c r="AP1289" i="3"/>
  <c r="AP1288" i="3"/>
  <c r="AP1287" i="3"/>
  <c r="AP1286" i="3"/>
  <c r="AP1285" i="3"/>
  <c r="AP1284" i="3"/>
  <c r="AP1283" i="3"/>
  <c r="AP1282" i="3"/>
  <c r="AP1281" i="3"/>
  <c r="AP1280" i="3"/>
  <c r="AP1279" i="3"/>
  <c r="AP1278" i="3"/>
  <c r="AP1277" i="3"/>
  <c r="AP1276" i="3"/>
  <c r="AP1275" i="3"/>
  <c r="AP1274" i="3"/>
  <c r="AP1273" i="3"/>
  <c r="AP1272" i="3"/>
  <c r="AP1271" i="3"/>
  <c r="AP1270" i="3"/>
  <c r="AP1269" i="3"/>
  <c r="AP1268" i="3"/>
  <c r="AP1267" i="3"/>
  <c r="AP1266" i="3"/>
  <c r="AP1265" i="3"/>
  <c r="AP1264" i="3"/>
  <c r="AP1263" i="3"/>
  <c r="AP1262" i="3"/>
  <c r="AP1261" i="3"/>
  <c r="AP1260" i="3"/>
  <c r="AP1259" i="3"/>
  <c r="AP1258" i="3"/>
  <c r="AP1257" i="3"/>
  <c r="AP1256" i="3"/>
  <c r="AP1255" i="3"/>
  <c r="AP1254" i="3"/>
  <c r="AP1253" i="3"/>
  <c r="AP1252" i="3"/>
  <c r="AP1251" i="3"/>
  <c r="AP1250" i="3"/>
  <c r="AP1249" i="3"/>
  <c r="AP1248" i="3"/>
  <c r="AP1247" i="3"/>
  <c r="AP1246" i="3"/>
  <c r="AP1245" i="3"/>
  <c r="AP1244" i="3"/>
  <c r="AP1243" i="3"/>
  <c r="AP1242" i="3"/>
  <c r="AP1241" i="3"/>
  <c r="AP1240" i="3"/>
  <c r="AP1239" i="3"/>
  <c r="AP1238" i="3"/>
  <c r="AP1237" i="3"/>
  <c r="AP1236" i="3"/>
  <c r="AP1235" i="3"/>
  <c r="AP1234" i="3"/>
  <c r="AP1233" i="3"/>
  <c r="AP1232" i="3"/>
  <c r="AP1231" i="3"/>
  <c r="AP1230" i="3"/>
  <c r="AP1229" i="3"/>
  <c r="AP1228" i="3"/>
  <c r="AP1227" i="3"/>
  <c r="AP1226" i="3"/>
  <c r="AP1225" i="3"/>
  <c r="AP1224" i="3"/>
  <c r="AP1223" i="3"/>
  <c r="AP1222" i="3"/>
  <c r="AP1221" i="3"/>
  <c r="AP1220" i="3"/>
  <c r="AP1219" i="3"/>
  <c r="AP1218" i="3"/>
  <c r="AP1217" i="3"/>
  <c r="AP1216" i="3"/>
  <c r="AP1215" i="3"/>
  <c r="AP1214" i="3"/>
  <c r="AP1213" i="3"/>
  <c r="AP1212" i="3"/>
  <c r="AP1211" i="3"/>
  <c r="AP1210" i="3"/>
  <c r="AP1209" i="3"/>
  <c r="AP1208" i="3"/>
  <c r="AP1207" i="3"/>
  <c r="AP1206" i="3"/>
  <c r="AP1205" i="3"/>
  <c r="AP1204" i="3"/>
  <c r="AP1203" i="3"/>
  <c r="AP1202" i="3"/>
  <c r="AP1201" i="3"/>
  <c r="AP1200" i="3"/>
  <c r="AP1199" i="3"/>
  <c r="AP1198" i="3"/>
  <c r="AP1197" i="3"/>
  <c r="AP1196" i="3"/>
  <c r="AP1195" i="3"/>
  <c r="AP1194" i="3"/>
  <c r="AP1193" i="3"/>
  <c r="AP1192" i="3"/>
  <c r="AP1191" i="3"/>
  <c r="AP1190" i="3"/>
  <c r="AP1189" i="3"/>
  <c r="AP1188" i="3"/>
  <c r="AP1187" i="3"/>
  <c r="AP1186" i="3"/>
  <c r="AP1185" i="3"/>
  <c r="AP1184" i="3"/>
  <c r="AP1183" i="3"/>
  <c r="AP1182" i="3"/>
  <c r="AP1181" i="3"/>
  <c r="AP1180" i="3"/>
  <c r="AP1179" i="3"/>
  <c r="AP1178" i="3"/>
  <c r="AP1177" i="3"/>
  <c r="AP1176" i="3"/>
  <c r="AP1175" i="3"/>
  <c r="AP1174" i="3"/>
  <c r="AP1173" i="3"/>
  <c r="AP1172" i="3"/>
  <c r="AP1171" i="3"/>
  <c r="AP1170" i="3"/>
  <c r="AP1169" i="3"/>
  <c r="AP1168" i="3"/>
  <c r="AP1167" i="3"/>
  <c r="AP1166" i="3"/>
  <c r="AP1165" i="3"/>
  <c r="AP1164" i="3"/>
  <c r="AP1163" i="3"/>
  <c r="AP1162" i="3"/>
  <c r="AP1161" i="3"/>
  <c r="AP1160" i="3"/>
  <c r="AP1159" i="3"/>
  <c r="AP1158" i="3"/>
  <c r="AP1157" i="3"/>
  <c r="AP1156" i="3"/>
  <c r="AP1155" i="3"/>
  <c r="AP1154" i="3"/>
  <c r="AP1153" i="3"/>
  <c r="AP1152" i="3"/>
  <c r="AP1151" i="3"/>
  <c r="AP1150" i="3"/>
  <c r="AP1149" i="3"/>
  <c r="AP1148" i="3"/>
  <c r="AP1147" i="3"/>
  <c r="AP1146" i="3"/>
  <c r="AP1145" i="3"/>
  <c r="AP1144" i="3"/>
  <c r="AP1143" i="3"/>
  <c r="AP1142" i="3"/>
  <c r="AP1141" i="3"/>
  <c r="AP1140" i="3"/>
  <c r="AP1139" i="3"/>
  <c r="AP1138" i="3"/>
  <c r="AP1137" i="3"/>
  <c r="AP1136" i="3"/>
  <c r="AP1135" i="3"/>
  <c r="AP1134" i="3"/>
  <c r="AP1133" i="3"/>
  <c r="AP1132" i="3"/>
  <c r="AP1131" i="3"/>
  <c r="AP1130" i="3"/>
  <c r="AP1129" i="3"/>
  <c r="AP1128" i="3"/>
  <c r="AP1127" i="3"/>
  <c r="AP1126" i="3"/>
  <c r="AP1125" i="3"/>
  <c r="AP1124" i="3"/>
  <c r="AP1123" i="3"/>
  <c r="AP1122" i="3"/>
  <c r="AP1121" i="3"/>
  <c r="AP1120" i="3"/>
  <c r="AP1119" i="3"/>
  <c r="AP1118" i="3"/>
  <c r="AP1117" i="3"/>
  <c r="AP1116" i="3"/>
  <c r="AP1115" i="3"/>
  <c r="AP1114" i="3"/>
  <c r="AP1113" i="3"/>
  <c r="AP1112" i="3"/>
  <c r="AP1111" i="3"/>
  <c r="AP1110" i="3"/>
  <c r="AP1109" i="3"/>
  <c r="AP1108" i="3"/>
  <c r="AP1107" i="3"/>
  <c r="AP1106" i="3"/>
  <c r="AP1105" i="3"/>
  <c r="AP1104" i="3"/>
  <c r="AP1103" i="3"/>
  <c r="AP1102" i="3"/>
  <c r="AP1101" i="3"/>
  <c r="AP1100" i="3"/>
  <c r="AP1099" i="3"/>
  <c r="AP1098" i="3"/>
  <c r="AP1097" i="3"/>
  <c r="AP1096" i="3"/>
  <c r="AP1095" i="3"/>
  <c r="AP1094" i="3"/>
  <c r="AP1093" i="3"/>
  <c r="AP1092" i="3"/>
  <c r="AP1091" i="3"/>
  <c r="AP1090" i="3"/>
  <c r="AP1089" i="3"/>
  <c r="AP1088" i="3"/>
  <c r="AP1087" i="3"/>
  <c r="AP1086" i="3"/>
  <c r="AP1085" i="3"/>
  <c r="AP1084" i="3"/>
  <c r="AP1083" i="3"/>
  <c r="AP1082" i="3"/>
  <c r="AP1081" i="3"/>
  <c r="AP1080" i="3"/>
  <c r="AP1079" i="3"/>
  <c r="AP1078" i="3"/>
  <c r="AP1077" i="3"/>
  <c r="AP1076" i="3"/>
  <c r="AP1075" i="3"/>
  <c r="AP1074" i="3"/>
  <c r="AP1073" i="3"/>
  <c r="AP1072" i="3"/>
  <c r="AP1071" i="3"/>
  <c r="AP1070" i="3"/>
  <c r="AP1069" i="3"/>
  <c r="AP1068" i="3"/>
  <c r="AP1067" i="3"/>
  <c r="AP1066" i="3"/>
  <c r="AP1065" i="3"/>
  <c r="AP1064" i="3"/>
  <c r="AP1063" i="3"/>
  <c r="AP1062" i="3"/>
  <c r="AP1061" i="3"/>
  <c r="AP1060" i="3"/>
  <c r="AP1059" i="3"/>
  <c r="AP1058" i="3"/>
  <c r="AP1057" i="3"/>
  <c r="AP1056" i="3"/>
  <c r="AP1055" i="3"/>
  <c r="AP1054" i="3"/>
  <c r="AP1053" i="3"/>
  <c r="AP1052" i="3"/>
  <c r="AP1051" i="3"/>
  <c r="AP1050" i="3"/>
  <c r="AP1049" i="3"/>
  <c r="AP1048" i="3"/>
  <c r="AP1047" i="3"/>
  <c r="AP1046" i="3"/>
  <c r="AP1045" i="3"/>
  <c r="AP1044" i="3"/>
  <c r="AP1043" i="3"/>
  <c r="AP1042" i="3"/>
  <c r="AP1041" i="3"/>
  <c r="AP1040" i="3"/>
  <c r="AP1039" i="3"/>
  <c r="AP1038" i="3"/>
  <c r="AP1037" i="3"/>
  <c r="AP1036" i="3"/>
  <c r="AP1035" i="3"/>
  <c r="AP1034" i="3"/>
  <c r="AP1033" i="3"/>
  <c r="AP1032" i="3"/>
  <c r="AP1031" i="3"/>
  <c r="AP1030" i="3"/>
  <c r="AP1029" i="3"/>
  <c r="AP1028" i="3"/>
  <c r="AP1027" i="3"/>
  <c r="AP1026" i="3"/>
  <c r="AP1025" i="3"/>
  <c r="AP1024" i="3"/>
  <c r="AP1023" i="3"/>
  <c r="AP1022" i="3"/>
  <c r="AP1021" i="3"/>
  <c r="AP1020" i="3"/>
  <c r="AP1019" i="3"/>
  <c r="AP1018" i="3"/>
  <c r="AP1017" i="3"/>
  <c r="AP1016" i="3"/>
  <c r="AP1015" i="3"/>
  <c r="AP1014" i="3"/>
  <c r="AP1013" i="3"/>
  <c r="AP1012" i="3"/>
  <c r="AP1011" i="3"/>
  <c r="AP1010" i="3"/>
  <c r="AP1009" i="3"/>
  <c r="AP1008" i="3"/>
  <c r="AP1007" i="3"/>
  <c r="AP1006" i="3"/>
  <c r="AP1005" i="3"/>
  <c r="AP1004" i="3"/>
  <c r="AP1003" i="3"/>
  <c r="AP1002" i="3"/>
  <c r="AP1001" i="3"/>
  <c r="AP1000" i="3"/>
  <c r="AP999" i="3"/>
  <c r="AP998" i="3"/>
  <c r="AP997" i="3"/>
  <c r="AP996" i="3"/>
  <c r="AP995" i="3"/>
  <c r="AP994" i="3"/>
  <c r="AP993" i="3"/>
  <c r="AP992" i="3"/>
  <c r="AP991" i="3"/>
  <c r="AP990" i="3"/>
  <c r="AP989" i="3"/>
  <c r="AP988" i="3"/>
  <c r="AP987" i="3"/>
  <c r="AP986" i="3"/>
  <c r="AP985" i="3"/>
  <c r="AP984" i="3"/>
  <c r="AP983" i="3"/>
  <c r="AP982" i="3"/>
  <c r="AP981" i="3"/>
  <c r="AP980" i="3"/>
  <c r="AP979" i="3"/>
  <c r="AP978" i="3"/>
  <c r="AP977" i="3"/>
  <c r="AP976" i="3"/>
  <c r="AP975" i="3"/>
  <c r="AP974" i="3"/>
  <c r="AP973" i="3"/>
  <c r="AP972" i="3"/>
  <c r="AP971" i="3"/>
  <c r="AP970" i="3"/>
  <c r="AP969" i="3"/>
  <c r="AP968" i="3"/>
  <c r="AP967" i="3"/>
  <c r="AP966" i="3"/>
  <c r="AP965" i="3"/>
  <c r="AP964" i="3"/>
  <c r="AP963" i="3"/>
  <c r="AP962" i="3"/>
  <c r="AP961" i="3"/>
  <c r="AP960" i="3"/>
  <c r="AP959" i="3"/>
  <c r="AP958" i="3"/>
  <c r="AP957" i="3"/>
  <c r="AP956" i="3"/>
  <c r="AP955" i="3"/>
  <c r="AP954" i="3"/>
  <c r="AP953" i="3"/>
  <c r="AP952" i="3"/>
  <c r="AP951" i="3"/>
  <c r="AP950" i="3"/>
  <c r="AP949" i="3"/>
  <c r="AP948" i="3"/>
  <c r="AP947" i="3"/>
  <c r="AP946" i="3"/>
  <c r="AP945" i="3"/>
  <c r="AP944" i="3"/>
  <c r="AP943" i="3"/>
  <c r="AP942" i="3"/>
  <c r="AP941" i="3"/>
  <c r="AP940" i="3"/>
  <c r="AP939" i="3"/>
  <c r="AP938" i="3"/>
  <c r="AP937" i="3"/>
  <c r="AP936" i="3"/>
  <c r="AP935" i="3"/>
  <c r="AP934" i="3"/>
  <c r="AP933" i="3"/>
  <c r="AP932" i="3"/>
  <c r="AP931" i="3"/>
  <c r="AP930" i="3"/>
  <c r="AP929" i="3"/>
  <c r="AP928" i="3"/>
  <c r="AP927" i="3"/>
  <c r="AP926" i="3"/>
  <c r="AP925" i="3"/>
  <c r="AP924" i="3"/>
  <c r="AP923" i="3"/>
  <c r="AP922" i="3"/>
  <c r="AP921" i="3"/>
  <c r="AP920" i="3"/>
  <c r="AP919" i="3"/>
  <c r="AP918" i="3"/>
  <c r="AP917" i="3"/>
  <c r="AP916" i="3"/>
  <c r="AP915" i="3"/>
  <c r="AP914" i="3"/>
  <c r="AP913" i="3"/>
  <c r="AP912" i="3"/>
  <c r="AP911" i="3"/>
  <c r="AP910" i="3"/>
  <c r="AP909" i="3"/>
  <c r="AP908" i="3"/>
  <c r="AP907" i="3"/>
  <c r="AP906" i="3"/>
  <c r="AP905" i="3"/>
  <c r="AP904" i="3"/>
  <c r="AP903" i="3"/>
  <c r="AP902" i="3"/>
  <c r="AP901" i="3"/>
  <c r="AP900" i="3"/>
  <c r="AP899" i="3"/>
  <c r="AP898" i="3"/>
  <c r="AP897" i="3"/>
  <c r="AP896" i="3"/>
  <c r="AP895" i="3"/>
  <c r="AP894" i="3"/>
  <c r="AP893" i="3"/>
  <c r="AP892" i="3"/>
  <c r="AP891" i="3"/>
  <c r="AP890" i="3"/>
  <c r="AP889" i="3"/>
  <c r="AP888" i="3"/>
  <c r="AP887" i="3"/>
  <c r="AP886" i="3"/>
  <c r="AP885" i="3"/>
  <c r="AP884" i="3"/>
  <c r="AP883" i="3"/>
  <c r="AP882" i="3"/>
  <c r="AP881" i="3"/>
  <c r="AP880" i="3"/>
  <c r="AP879" i="3"/>
  <c r="AP878" i="3"/>
  <c r="AP877" i="3"/>
  <c r="AP876" i="3"/>
  <c r="AP875" i="3"/>
  <c r="AP874" i="3"/>
  <c r="AP873" i="3"/>
  <c r="AP872" i="3"/>
  <c r="AP871" i="3"/>
  <c r="AP870" i="3"/>
  <c r="AP869" i="3"/>
  <c r="AP868" i="3"/>
  <c r="AP867" i="3"/>
  <c r="AP866" i="3"/>
  <c r="AP865" i="3"/>
  <c r="AP864" i="3"/>
  <c r="AP863" i="3"/>
  <c r="AP862" i="3"/>
  <c r="AP861" i="3"/>
  <c r="AP860" i="3"/>
  <c r="AP859" i="3"/>
  <c r="AP858" i="3"/>
  <c r="AP857" i="3"/>
  <c r="AP856" i="3"/>
  <c r="AP855" i="3"/>
  <c r="AP854" i="3"/>
  <c r="AP853" i="3"/>
  <c r="AP852" i="3"/>
  <c r="AP851" i="3"/>
  <c r="AP850" i="3"/>
  <c r="AP849" i="3"/>
  <c r="AP848" i="3"/>
  <c r="AP847" i="3"/>
  <c r="AP846" i="3"/>
  <c r="AP845" i="3"/>
  <c r="AP844" i="3"/>
  <c r="AP843" i="3"/>
  <c r="AP842" i="3"/>
  <c r="AP841" i="3"/>
  <c r="AP840" i="3"/>
  <c r="AP839" i="3"/>
  <c r="AP838" i="3"/>
  <c r="AP837" i="3"/>
  <c r="AP836" i="3"/>
  <c r="AP835" i="3"/>
  <c r="AP834" i="3"/>
  <c r="AP833" i="3"/>
  <c r="AP832" i="3"/>
  <c r="AP831" i="3"/>
  <c r="AP830" i="3"/>
  <c r="AP829" i="3"/>
  <c r="AP828" i="3"/>
  <c r="AP827" i="3"/>
  <c r="AP826" i="3"/>
  <c r="AP825" i="3"/>
  <c r="AP824" i="3"/>
  <c r="AP823" i="3"/>
  <c r="AP822" i="3"/>
  <c r="AP821" i="3"/>
  <c r="AP820" i="3"/>
  <c r="AP819" i="3"/>
  <c r="AP818" i="3"/>
  <c r="AP817" i="3"/>
  <c r="AP816" i="3"/>
  <c r="AP815" i="3"/>
  <c r="AP814" i="3"/>
  <c r="AP813" i="3"/>
  <c r="AP812" i="3"/>
  <c r="AP811" i="3"/>
  <c r="AP810" i="3"/>
  <c r="AP809" i="3"/>
  <c r="AP808" i="3"/>
  <c r="AP807" i="3"/>
  <c r="AP806" i="3"/>
  <c r="AP805" i="3"/>
  <c r="AP804" i="3"/>
  <c r="AP803" i="3"/>
  <c r="AP802" i="3"/>
  <c r="AP801" i="3"/>
  <c r="AP800" i="3"/>
  <c r="AP799" i="3"/>
  <c r="AP798" i="3"/>
  <c r="AP797" i="3"/>
  <c r="AP796" i="3"/>
  <c r="AP795" i="3"/>
  <c r="AP794" i="3"/>
  <c r="AP793" i="3"/>
  <c r="AP792" i="3"/>
  <c r="AP791" i="3"/>
  <c r="AP790" i="3"/>
  <c r="AP789" i="3"/>
  <c r="AP788" i="3"/>
  <c r="AP787" i="3"/>
  <c r="AP786" i="3"/>
  <c r="AP785" i="3"/>
  <c r="AP784" i="3"/>
  <c r="AP783" i="3"/>
  <c r="AP782" i="3"/>
  <c r="AP781" i="3"/>
  <c r="AP780" i="3"/>
  <c r="AP779" i="3"/>
  <c r="AP778" i="3"/>
  <c r="AP777" i="3"/>
  <c r="AP776" i="3"/>
  <c r="AP775" i="3"/>
  <c r="AP774" i="3"/>
  <c r="AP773" i="3"/>
  <c r="AP772" i="3"/>
  <c r="AP771" i="3"/>
  <c r="AP770" i="3"/>
  <c r="AP769" i="3"/>
  <c r="AP768" i="3"/>
  <c r="AP767" i="3"/>
  <c r="AP766" i="3"/>
  <c r="AP765" i="3"/>
  <c r="AP764" i="3"/>
  <c r="AP763" i="3"/>
  <c r="AP762" i="3"/>
  <c r="AP761" i="3"/>
  <c r="AP760" i="3"/>
  <c r="AP759" i="3"/>
  <c r="AP758" i="3"/>
  <c r="AP757" i="3"/>
  <c r="AP756" i="3"/>
  <c r="AP755" i="3"/>
  <c r="AP754" i="3"/>
  <c r="AP753" i="3"/>
  <c r="AP752" i="3"/>
  <c r="AP751" i="3"/>
  <c r="AP750" i="3"/>
  <c r="AP749" i="3"/>
  <c r="AP748" i="3"/>
  <c r="AP747" i="3"/>
  <c r="AP746" i="3"/>
  <c r="AP745" i="3"/>
  <c r="AP744" i="3"/>
  <c r="AP743" i="3"/>
  <c r="AP742" i="3"/>
  <c r="AP741" i="3"/>
  <c r="AP740" i="3"/>
  <c r="AP739" i="3"/>
  <c r="AP738" i="3"/>
  <c r="AP737" i="3"/>
  <c r="AP736" i="3"/>
  <c r="AP735" i="3"/>
  <c r="AP734" i="3"/>
  <c r="AP733" i="3"/>
  <c r="AP732" i="3"/>
  <c r="AP731" i="3"/>
  <c r="AP730" i="3"/>
  <c r="AP729" i="3"/>
  <c r="AP728" i="3"/>
  <c r="AP727" i="3"/>
  <c r="AP726" i="3"/>
  <c r="AP725" i="3"/>
  <c r="AP724" i="3"/>
  <c r="AP723" i="3"/>
  <c r="AP722" i="3"/>
  <c r="AP721" i="3"/>
  <c r="AP720" i="3"/>
  <c r="AP719" i="3"/>
  <c r="AP718" i="3"/>
  <c r="AP717" i="3"/>
  <c r="AP716" i="3"/>
  <c r="AP715" i="3"/>
  <c r="AP714" i="3"/>
  <c r="AP713" i="3"/>
  <c r="AP712" i="3"/>
  <c r="AP711" i="3"/>
  <c r="AP710" i="3"/>
  <c r="AP709" i="3"/>
  <c r="AP708" i="3"/>
  <c r="AP707" i="3"/>
  <c r="AP706" i="3"/>
  <c r="AP705" i="3"/>
  <c r="AP704" i="3"/>
  <c r="AP703" i="3"/>
  <c r="AP702" i="3"/>
  <c r="AP701" i="3"/>
  <c r="AP700" i="3"/>
  <c r="AP699" i="3"/>
  <c r="AP698" i="3"/>
  <c r="AP697" i="3"/>
  <c r="AP696" i="3"/>
  <c r="AP695" i="3"/>
  <c r="AP694" i="3"/>
  <c r="AP693" i="3"/>
  <c r="AP692" i="3"/>
  <c r="AP691" i="3"/>
  <c r="AP690" i="3"/>
  <c r="AP689" i="3"/>
  <c r="AP688" i="3"/>
  <c r="AP687" i="3"/>
  <c r="AP686" i="3"/>
  <c r="AP685" i="3"/>
  <c r="AP684" i="3"/>
  <c r="AP683" i="3"/>
  <c r="AP682" i="3"/>
  <c r="AP681" i="3"/>
  <c r="AP680" i="3"/>
  <c r="AP679" i="3"/>
  <c r="AP678" i="3"/>
  <c r="AP677" i="3"/>
  <c r="AP676" i="3"/>
  <c r="AP675" i="3"/>
  <c r="AP674" i="3"/>
  <c r="AP673" i="3"/>
  <c r="AP672" i="3"/>
  <c r="AP671" i="3"/>
  <c r="AP670" i="3"/>
  <c r="AP669" i="3"/>
  <c r="AP668" i="3"/>
  <c r="AP667" i="3"/>
  <c r="AP666" i="3"/>
  <c r="AP665" i="3"/>
  <c r="AP664" i="3"/>
  <c r="AP663" i="3"/>
  <c r="AP662" i="3"/>
  <c r="AP661" i="3"/>
  <c r="AP660" i="3"/>
  <c r="AP659" i="3"/>
  <c r="AP658" i="3"/>
  <c r="AP657" i="3"/>
  <c r="AP656" i="3"/>
  <c r="AP655" i="3"/>
  <c r="AP654" i="3"/>
  <c r="AP653" i="3"/>
  <c r="AP652" i="3"/>
  <c r="AP651" i="3"/>
  <c r="AP650" i="3"/>
  <c r="AP649" i="3"/>
  <c r="AP648" i="3"/>
  <c r="AP647" i="3"/>
  <c r="AP646" i="3"/>
  <c r="AP645" i="3"/>
  <c r="AP644" i="3"/>
  <c r="AP643" i="3"/>
  <c r="AP642" i="3"/>
  <c r="AP641" i="3"/>
  <c r="AP640" i="3"/>
  <c r="AP639" i="3"/>
  <c r="AP638" i="3"/>
  <c r="AP637" i="3"/>
  <c r="AP636" i="3"/>
  <c r="AP635" i="3"/>
  <c r="AP634" i="3"/>
  <c r="AP633" i="3"/>
  <c r="AP632" i="3"/>
  <c r="AP631" i="3"/>
  <c r="AP630" i="3"/>
  <c r="AP629" i="3"/>
  <c r="AP628" i="3"/>
  <c r="AP627" i="3"/>
  <c r="AP626" i="3"/>
  <c r="AP625" i="3"/>
  <c r="AP624" i="3"/>
  <c r="AP623" i="3"/>
  <c r="AP622" i="3"/>
  <c r="AP621" i="3"/>
  <c r="AP620" i="3"/>
  <c r="AP619" i="3"/>
  <c r="AP618" i="3"/>
  <c r="AP617" i="3"/>
  <c r="AP616" i="3"/>
  <c r="AP615" i="3"/>
  <c r="AP614" i="3"/>
  <c r="AP613" i="3"/>
  <c r="AP612" i="3"/>
  <c r="AP611" i="3"/>
  <c r="AP610" i="3"/>
  <c r="AP609" i="3"/>
  <c r="AP608" i="3"/>
  <c r="AP607" i="3"/>
  <c r="AP606" i="3"/>
  <c r="AP605" i="3"/>
  <c r="AP604" i="3"/>
  <c r="AP603" i="3"/>
  <c r="AP602" i="3"/>
  <c r="AP601" i="3"/>
  <c r="AP600" i="3"/>
  <c r="AP599" i="3"/>
  <c r="AP598" i="3"/>
  <c r="AP597" i="3"/>
  <c r="AP596" i="3"/>
  <c r="AP595" i="3"/>
  <c r="AP594" i="3"/>
  <c r="AP593" i="3"/>
  <c r="AP592" i="3"/>
  <c r="AP591" i="3"/>
  <c r="AP590" i="3"/>
  <c r="AP589" i="3"/>
  <c r="AP588" i="3"/>
  <c r="AP587" i="3"/>
  <c r="AP586" i="3"/>
  <c r="AP585" i="3"/>
  <c r="AP584" i="3"/>
  <c r="AP583" i="3"/>
  <c r="AP582" i="3"/>
  <c r="AP581" i="3"/>
  <c r="AP580" i="3"/>
  <c r="AP579" i="3"/>
  <c r="AP578" i="3"/>
  <c r="AP577" i="3"/>
  <c r="AP576" i="3"/>
  <c r="AP575" i="3"/>
  <c r="AP574" i="3"/>
  <c r="AP573" i="3"/>
  <c r="AP572" i="3"/>
  <c r="AP571" i="3"/>
  <c r="AP570" i="3"/>
  <c r="AP569" i="3"/>
  <c r="AP568" i="3"/>
  <c r="AP567" i="3"/>
  <c r="AP566" i="3"/>
  <c r="AP565" i="3"/>
  <c r="AP564" i="3"/>
  <c r="AP563" i="3"/>
  <c r="AP562" i="3"/>
  <c r="AP561" i="3"/>
  <c r="AP560" i="3"/>
  <c r="AP559" i="3"/>
  <c r="AP558" i="3"/>
  <c r="AP557" i="3"/>
  <c r="AP556" i="3"/>
  <c r="AP555" i="3"/>
  <c r="AP554" i="3"/>
  <c r="AP553" i="3"/>
  <c r="AP552" i="3"/>
  <c r="AP551" i="3"/>
  <c r="AP550" i="3"/>
  <c r="AP549" i="3"/>
  <c r="AP548" i="3"/>
  <c r="AP547" i="3"/>
  <c r="AP546" i="3"/>
  <c r="AP545" i="3"/>
  <c r="AP544" i="3"/>
  <c r="AP543" i="3"/>
  <c r="AP542" i="3"/>
  <c r="AP541" i="3"/>
  <c r="AP540" i="3"/>
  <c r="AP539" i="3"/>
  <c r="AP538" i="3"/>
  <c r="AP537" i="3"/>
  <c r="AP536" i="3"/>
  <c r="AP535" i="3"/>
  <c r="AP534" i="3"/>
  <c r="AP533" i="3"/>
  <c r="AP532" i="3"/>
  <c r="AP531" i="3"/>
  <c r="AP530" i="3"/>
  <c r="AP529" i="3"/>
  <c r="AP528" i="3"/>
  <c r="AP527" i="3"/>
  <c r="AP526" i="3"/>
  <c r="AP525" i="3"/>
  <c r="AP524" i="3"/>
  <c r="AP523" i="3"/>
  <c r="AP522" i="3"/>
  <c r="AP521" i="3"/>
  <c r="AP520" i="3"/>
  <c r="AP519" i="3"/>
  <c r="AP518" i="3"/>
  <c r="AP517" i="3"/>
  <c r="AP516" i="3"/>
  <c r="AP515" i="3"/>
  <c r="AP514" i="3"/>
  <c r="AP513" i="3"/>
  <c r="AP512" i="3"/>
  <c r="AP511" i="3"/>
  <c r="AP510" i="3"/>
  <c r="AP509" i="3"/>
  <c r="AP508" i="3"/>
  <c r="AP507" i="3"/>
  <c r="AP506" i="3"/>
  <c r="AP505" i="3"/>
  <c r="AP504" i="3"/>
  <c r="AP503" i="3"/>
  <c r="AP502" i="3"/>
  <c r="AP501" i="3"/>
  <c r="AP500" i="3"/>
  <c r="AP499" i="3"/>
  <c r="AP498" i="3"/>
  <c r="AP497" i="3"/>
  <c r="AP496" i="3"/>
  <c r="AP495" i="3"/>
  <c r="AP494" i="3"/>
  <c r="AP493" i="3"/>
  <c r="AP492" i="3"/>
  <c r="AP491" i="3"/>
  <c r="AP490" i="3"/>
  <c r="AP489" i="3"/>
  <c r="AP488" i="3"/>
  <c r="AP487" i="3"/>
  <c r="AP486" i="3"/>
  <c r="AP485" i="3"/>
  <c r="AP484" i="3"/>
  <c r="AP483" i="3"/>
  <c r="AP482" i="3"/>
  <c r="AP481" i="3"/>
  <c r="AP480" i="3"/>
  <c r="AP479" i="3"/>
  <c r="AP478" i="3"/>
  <c r="AP477" i="3"/>
  <c r="AP476" i="3"/>
  <c r="AP475" i="3"/>
  <c r="AP474" i="3"/>
  <c r="AP473" i="3"/>
  <c r="AP472" i="3"/>
  <c r="AP471" i="3"/>
  <c r="AP470" i="3"/>
  <c r="AP469" i="3"/>
  <c r="AP468" i="3"/>
  <c r="AP467" i="3"/>
  <c r="AP466" i="3"/>
  <c r="AP465" i="3"/>
  <c r="AP464" i="3"/>
  <c r="AP463" i="3"/>
  <c r="AP462" i="3"/>
  <c r="AP461" i="3"/>
  <c r="AP460" i="3"/>
  <c r="AP459" i="3"/>
  <c r="AP458" i="3"/>
  <c r="AP457" i="3"/>
  <c r="AP456" i="3"/>
  <c r="AP455" i="3"/>
  <c r="AP454" i="3"/>
  <c r="AP453" i="3"/>
  <c r="AP452" i="3"/>
  <c r="AP451" i="3"/>
  <c r="AP450" i="3"/>
  <c r="AP449" i="3"/>
  <c r="AP448" i="3"/>
  <c r="AP447" i="3"/>
  <c r="AP446" i="3"/>
  <c r="AP445" i="3"/>
  <c r="AP444" i="3"/>
  <c r="AP443" i="3"/>
  <c r="AP442" i="3"/>
  <c r="AP441" i="3"/>
  <c r="AP440" i="3"/>
  <c r="AP439" i="3"/>
  <c r="AP438" i="3"/>
  <c r="AP437" i="3"/>
  <c r="AP436" i="3"/>
  <c r="AP435" i="3"/>
  <c r="AP434" i="3"/>
  <c r="AP433" i="3"/>
  <c r="AP432" i="3"/>
  <c r="AP431" i="3"/>
  <c r="AP430" i="3"/>
  <c r="AP429" i="3"/>
  <c r="AP428" i="3"/>
  <c r="AP427" i="3"/>
  <c r="AP426" i="3"/>
  <c r="AP425" i="3"/>
  <c r="AP424" i="3"/>
  <c r="AP423" i="3"/>
  <c r="AP422" i="3"/>
  <c r="AP421" i="3"/>
  <c r="AP420" i="3"/>
  <c r="AP419" i="3"/>
  <c r="AP418" i="3"/>
  <c r="AP417" i="3"/>
  <c r="AP416" i="3"/>
  <c r="AP415" i="3"/>
  <c r="AP414" i="3"/>
  <c r="AP413" i="3"/>
  <c r="AP412" i="3"/>
  <c r="AP411" i="3"/>
  <c r="AP410" i="3"/>
  <c r="AP409" i="3"/>
  <c r="AP408" i="3"/>
  <c r="AP407" i="3"/>
  <c r="AP406" i="3"/>
  <c r="AP405" i="3"/>
  <c r="AP404" i="3"/>
  <c r="AP403" i="3"/>
  <c r="AP402" i="3"/>
  <c r="AP401" i="3"/>
  <c r="AP400" i="3"/>
  <c r="AP399" i="3"/>
  <c r="AP398" i="3"/>
  <c r="AP397" i="3"/>
  <c r="AP396" i="3"/>
  <c r="AP395" i="3"/>
  <c r="AP394" i="3"/>
  <c r="AP393" i="3"/>
  <c r="AP392" i="3"/>
  <c r="AP391" i="3"/>
  <c r="AP390" i="3"/>
  <c r="AP389" i="3"/>
  <c r="AP388" i="3"/>
  <c r="AP387" i="3"/>
  <c r="AP386" i="3"/>
  <c r="AP385" i="3"/>
  <c r="AP384" i="3"/>
  <c r="AP383" i="3"/>
  <c r="AP382" i="3"/>
  <c r="AP381" i="3"/>
  <c r="AP380" i="3"/>
  <c r="AP379" i="3"/>
  <c r="AP378" i="3"/>
  <c r="AP377" i="3"/>
  <c r="AP376" i="3"/>
  <c r="AP375" i="3"/>
  <c r="AP374" i="3"/>
  <c r="AP373" i="3"/>
  <c r="AP372" i="3"/>
  <c r="AP371" i="3"/>
  <c r="AP370" i="3"/>
  <c r="AP369" i="3"/>
  <c r="AP368" i="3"/>
  <c r="AP367" i="3"/>
  <c r="AP366" i="3"/>
  <c r="AP365" i="3"/>
  <c r="AP364" i="3"/>
  <c r="AP363" i="3"/>
  <c r="AP362" i="3"/>
  <c r="AP361" i="3"/>
  <c r="AP360" i="3"/>
  <c r="AP359" i="3"/>
  <c r="AP358" i="3"/>
  <c r="AP357" i="3"/>
  <c r="AP356" i="3"/>
  <c r="AP355" i="3"/>
  <c r="AP354" i="3"/>
  <c r="AP353" i="3"/>
  <c r="AP352" i="3"/>
  <c r="AP351" i="3"/>
  <c r="AP350" i="3"/>
  <c r="AP349" i="3"/>
  <c r="AP348" i="3"/>
  <c r="AP347" i="3"/>
  <c r="AP346" i="3"/>
  <c r="AP345" i="3"/>
  <c r="AP344" i="3"/>
  <c r="AP343" i="3"/>
  <c r="AP342" i="3"/>
  <c r="AP341" i="3"/>
  <c r="AP340" i="3"/>
  <c r="AP339" i="3"/>
  <c r="AP338" i="3"/>
  <c r="AP337" i="3"/>
  <c r="AP336" i="3"/>
  <c r="AP335" i="3"/>
  <c r="AP334" i="3"/>
  <c r="AP333" i="3"/>
  <c r="AP332" i="3"/>
  <c r="AP331" i="3"/>
  <c r="AP330" i="3"/>
  <c r="AP329" i="3"/>
  <c r="AP328" i="3"/>
  <c r="AP327" i="3"/>
  <c r="AP326" i="3"/>
  <c r="AP325" i="3"/>
  <c r="AP324" i="3"/>
  <c r="AP323" i="3"/>
  <c r="AP322" i="3"/>
  <c r="AP321" i="3"/>
  <c r="AP320" i="3"/>
  <c r="AP319" i="3"/>
  <c r="AP318" i="3"/>
  <c r="AP317" i="3"/>
  <c r="AP316" i="3"/>
  <c r="AP315" i="3"/>
  <c r="AP314" i="3"/>
  <c r="AP313" i="3"/>
  <c r="AP312" i="3"/>
  <c r="AP311" i="3"/>
  <c r="AP310" i="3"/>
  <c r="AP309" i="3"/>
  <c r="AP308" i="3"/>
  <c r="AP307" i="3"/>
  <c r="AP306" i="3"/>
  <c r="AP305" i="3"/>
  <c r="AP304" i="3"/>
  <c r="AP303" i="3"/>
  <c r="AP302" i="3"/>
  <c r="AP301" i="3"/>
  <c r="AP300" i="3"/>
  <c r="AP299" i="3"/>
  <c r="AP298" i="3"/>
  <c r="AP297" i="3"/>
  <c r="AP296" i="3"/>
  <c r="AP295" i="3"/>
  <c r="AP294" i="3"/>
  <c r="AP293" i="3"/>
  <c r="AP292" i="3"/>
  <c r="AP291" i="3"/>
  <c r="AP290" i="3"/>
  <c r="AP289" i="3"/>
  <c r="AP288" i="3"/>
  <c r="AP287" i="3"/>
  <c r="AP286" i="3"/>
  <c r="AP285" i="3"/>
  <c r="AP284" i="3"/>
  <c r="AP283" i="3"/>
  <c r="AP282" i="3"/>
  <c r="AP281" i="3"/>
  <c r="AP280" i="3"/>
  <c r="AP279" i="3"/>
  <c r="AP278" i="3"/>
  <c r="AP277" i="3"/>
  <c r="AP276" i="3"/>
  <c r="AP275" i="3"/>
  <c r="AP274" i="3"/>
  <c r="AP273" i="3"/>
  <c r="AP272" i="3"/>
  <c r="AP271" i="3"/>
  <c r="AP270" i="3"/>
  <c r="AP269" i="3"/>
  <c r="AP268" i="3"/>
  <c r="AP267" i="3"/>
  <c r="AP266" i="3"/>
  <c r="AP265" i="3"/>
  <c r="AP264" i="3"/>
  <c r="AP263" i="3"/>
  <c r="AP262" i="3"/>
  <c r="AP261" i="3"/>
  <c r="AP260" i="3"/>
  <c r="AP259" i="3"/>
  <c r="AP258" i="3"/>
  <c r="AP257" i="3"/>
  <c r="AP256" i="3"/>
  <c r="AP255" i="3"/>
  <c r="AP254" i="3"/>
  <c r="AP253" i="3"/>
  <c r="AP252" i="3"/>
  <c r="AP251" i="3"/>
  <c r="AP250" i="3"/>
  <c r="AP249" i="3"/>
  <c r="AP248" i="3"/>
  <c r="AP247" i="3"/>
  <c r="AP246" i="3"/>
  <c r="AP245" i="3"/>
  <c r="AP244" i="3"/>
  <c r="AP243" i="3"/>
  <c r="AP242" i="3"/>
  <c r="AP241" i="3"/>
  <c r="AP240" i="3"/>
  <c r="AP239" i="3"/>
  <c r="AP238" i="3"/>
  <c r="AP237" i="3"/>
  <c r="AP236" i="3"/>
  <c r="AP235" i="3"/>
  <c r="AP234" i="3"/>
  <c r="AP233" i="3"/>
  <c r="AP232" i="3"/>
  <c r="AP231" i="3"/>
  <c r="AP230" i="3"/>
  <c r="AP229" i="3"/>
  <c r="AP228" i="3"/>
  <c r="AP227" i="3"/>
  <c r="AP226" i="3"/>
  <c r="AP225" i="3"/>
  <c r="AP224" i="3"/>
  <c r="AP223" i="3"/>
  <c r="AP222" i="3"/>
  <c r="AP221" i="3"/>
  <c r="AP220" i="3"/>
  <c r="AP219" i="3"/>
  <c r="AP218" i="3"/>
  <c r="AP217" i="3"/>
  <c r="AP216" i="3"/>
  <c r="AP215" i="3"/>
  <c r="AP214" i="3"/>
  <c r="AP213" i="3"/>
  <c r="AP212" i="3"/>
  <c r="AP211" i="3"/>
  <c r="AP210" i="3"/>
  <c r="AP209" i="3"/>
  <c r="AP208" i="3"/>
  <c r="AP207" i="3"/>
  <c r="AP206" i="3"/>
  <c r="AP205" i="3"/>
  <c r="AP204" i="3"/>
  <c r="AP203" i="3"/>
  <c r="AP202" i="3"/>
  <c r="AP201" i="3"/>
  <c r="AP200" i="3"/>
  <c r="AP199" i="3"/>
  <c r="AP198" i="3"/>
  <c r="AP197" i="3"/>
  <c r="AP196" i="3"/>
  <c r="AP195" i="3"/>
  <c r="AP194" i="3"/>
  <c r="AP193" i="3"/>
  <c r="AP192" i="3"/>
  <c r="AP191" i="3"/>
  <c r="AP190" i="3"/>
  <c r="AP189" i="3"/>
  <c r="AP188" i="3"/>
  <c r="AP187" i="3"/>
  <c r="AP186" i="3"/>
  <c r="AP185" i="3"/>
  <c r="AP184" i="3"/>
  <c r="AP183" i="3"/>
  <c r="AP182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P166" i="3"/>
  <c r="AP165" i="3"/>
  <c r="AP164" i="3"/>
  <c r="AP163" i="3"/>
  <c r="AP162" i="3"/>
  <c r="AP161" i="3"/>
  <c r="AP160" i="3"/>
  <c r="AP159" i="3"/>
  <c r="AP158" i="3"/>
  <c r="AP157" i="3"/>
  <c r="AP156" i="3"/>
  <c r="AP155" i="3"/>
  <c r="AP154" i="3"/>
  <c r="AP153" i="3"/>
  <c r="AP152" i="3"/>
  <c r="AP151" i="3"/>
  <c r="AP150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P129" i="3"/>
  <c r="AP128" i="3"/>
  <c r="AP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3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P92" i="3"/>
  <c r="AP91" i="3"/>
  <c r="AP90" i="3"/>
  <c r="AP89" i="3"/>
  <c r="AP88" i="3"/>
  <c r="AP87" i="3"/>
  <c r="AP86" i="3"/>
  <c r="AP85" i="3"/>
  <c r="AP84" i="3"/>
  <c r="AP83" i="3"/>
  <c r="AP82" i="3"/>
  <c r="AP81" i="3"/>
  <c r="AP80" i="3"/>
  <c r="AP79" i="3"/>
  <c r="AP78" i="3"/>
  <c r="AP77" i="3"/>
  <c r="AP76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P55" i="3"/>
  <c r="AP54" i="3"/>
  <c r="AP53" i="3"/>
  <c r="AP52" i="3"/>
  <c r="AP51" i="3"/>
  <c r="AP50" i="3"/>
  <c r="AP49" i="3"/>
  <c r="AP48" i="3"/>
  <c r="AP47" i="3"/>
  <c r="AP46" i="3"/>
  <c r="AP45" i="3"/>
  <c r="AP44" i="3"/>
  <c r="AP43" i="3"/>
  <c r="AP42" i="3"/>
  <c r="AP41" i="3"/>
  <c r="AP40" i="3"/>
  <c r="AP39" i="3"/>
  <c r="AP38" i="3"/>
  <c r="AP37" i="3"/>
  <c r="AP36" i="3"/>
  <c r="AP35" i="3"/>
  <c r="AP34" i="3"/>
  <c r="AP33" i="3"/>
  <c r="AP32" i="3"/>
  <c r="AP31" i="3"/>
  <c r="AP30" i="3"/>
  <c r="AP29" i="3"/>
  <c r="AP28" i="3"/>
  <c r="AP27" i="3"/>
  <c r="AN3286" i="3"/>
  <c r="AM3286" i="3"/>
  <c r="AL3286" i="3"/>
  <c r="AI3286" i="3"/>
  <c r="AN3285" i="3"/>
  <c r="AM3285" i="3"/>
  <c r="AL3285" i="3"/>
  <c r="AI3285" i="3"/>
  <c r="AN3284" i="3"/>
  <c r="AM3284" i="3"/>
  <c r="AL3284" i="3"/>
  <c r="AI3284" i="3"/>
  <c r="AN3283" i="3"/>
  <c r="AM3283" i="3"/>
  <c r="AL3283" i="3"/>
  <c r="AI3283" i="3"/>
  <c r="AN3282" i="3"/>
  <c r="AM3282" i="3"/>
  <c r="AL3282" i="3"/>
  <c r="AI3282" i="3"/>
  <c r="AN3281" i="3"/>
  <c r="AM3281" i="3"/>
  <c r="AL3281" i="3"/>
  <c r="AI3281" i="3"/>
  <c r="AN3280" i="3"/>
  <c r="AM3280" i="3"/>
  <c r="AL3280" i="3"/>
  <c r="AI3280" i="3"/>
  <c r="AN3279" i="3"/>
  <c r="AM3279" i="3"/>
  <c r="AL3279" i="3"/>
  <c r="AI3279" i="3"/>
  <c r="AN3278" i="3"/>
  <c r="AM3278" i="3"/>
  <c r="AL3278" i="3"/>
  <c r="AI3278" i="3"/>
  <c r="AN3277" i="3"/>
  <c r="AM3277" i="3"/>
  <c r="AL3277" i="3"/>
  <c r="AI3277" i="3"/>
  <c r="AN3276" i="3"/>
  <c r="AM3276" i="3"/>
  <c r="AL3276" i="3"/>
  <c r="AI3276" i="3"/>
  <c r="AN3275" i="3"/>
  <c r="AM3275" i="3"/>
  <c r="AL3275" i="3"/>
  <c r="AI3275" i="3"/>
  <c r="AN3274" i="3"/>
  <c r="AM3274" i="3"/>
  <c r="AL3274" i="3"/>
  <c r="AI3274" i="3"/>
  <c r="AN3273" i="3"/>
  <c r="AM3273" i="3"/>
  <c r="AL3273" i="3"/>
  <c r="AI3273" i="3"/>
  <c r="AN3272" i="3"/>
  <c r="AM3272" i="3"/>
  <c r="AL3272" i="3"/>
  <c r="AI3272" i="3"/>
  <c r="AN3271" i="3"/>
  <c r="AM3271" i="3"/>
  <c r="AL3271" i="3"/>
  <c r="AI3271" i="3"/>
  <c r="AN3270" i="3"/>
  <c r="AM3270" i="3"/>
  <c r="AL3270" i="3"/>
  <c r="AI3270" i="3"/>
  <c r="AN3269" i="3"/>
  <c r="AM3269" i="3"/>
  <c r="AL3269" i="3"/>
  <c r="AI3269" i="3"/>
  <c r="AN3268" i="3"/>
  <c r="AM3268" i="3"/>
  <c r="AL3268" i="3"/>
  <c r="AI3268" i="3"/>
  <c r="AN3267" i="3"/>
  <c r="AM3267" i="3"/>
  <c r="AL3267" i="3"/>
  <c r="AI3267" i="3"/>
  <c r="AN3266" i="3"/>
  <c r="AM3266" i="3"/>
  <c r="AL3266" i="3"/>
  <c r="AI3266" i="3"/>
  <c r="AN3265" i="3"/>
  <c r="AM3265" i="3"/>
  <c r="AL3265" i="3"/>
  <c r="AI3265" i="3"/>
  <c r="AN3264" i="3"/>
  <c r="AM3264" i="3"/>
  <c r="AL3264" i="3"/>
  <c r="AI3264" i="3"/>
  <c r="AN3263" i="3"/>
  <c r="AM3263" i="3"/>
  <c r="AL3263" i="3"/>
  <c r="AI3263" i="3"/>
  <c r="AN3262" i="3"/>
  <c r="AM3262" i="3"/>
  <c r="AL3262" i="3"/>
  <c r="AI3262" i="3"/>
  <c r="AN3261" i="3"/>
  <c r="AM3261" i="3"/>
  <c r="AL3261" i="3"/>
  <c r="AI3261" i="3"/>
  <c r="AN3260" i="3"/>
  <c r="AM3260" i="3"/>
  <c r="AL3260" i="3"/>
  <c r="AI3260" i="3"/>
  <c r="AN3259" i="3"/>
  <c r="AM3259" i="3"/>
  <c r="AL3259" i="3"/>
  <c r="AI3259" i="3"/>
  <c r="AN3258" i="3"/>
  <c r="AM3258" i="3"/>
  <c r="AL3258" i="3"/>
  <c r="AI3258" i="3"/>
  <c r="AN3257" i="3"/>
  <c r="AM3257" i="3"/>
  <c r="AL3257" i="3"/>
  <c r="AI3257" i="3"/>
  <c r="AN3256" i="3"/>
  <c r="AM3256" i="3"/>
  <c r="AL3256" i="3"/>
  <c r="AI3256" i="3"/>
  <c r="AN3255" i="3"/>
  <c r="AM3255" i="3"/>
  <c r="AL3255" i="3"/>
  <c r="AI3255" i="3"/>
  <c r="AN3254" i="3"/>
  <c r="AM3254" i="3"/>
  <c r="AL3254" i="3"/>
  <c r="AI3254" i="3"/>
  <c r="AN3253" i="3"/>
  <c r="AM3253" i="3"/>
  <c r="AL3253" i="3"/>
  <c r="AI3253" i="3"/>
  <c r="AN3252" i="3"/>
  <c r="AM3252" i="3"/>
  <c r="AL3252" i="3"/>
  <c r="AI3252" i="3"/>
  <c r="AN3251" i="3"/>
  <c r="AM3251" i="3"/>
  <c r="AL3251" i="3"/>
  <c r="AI3251" i="3"/>
  <c r="AN3250" i="3"/>
  <c r="AM3250" i="3"/>
  <c r="AL3250" i="3"/>
  <c r="AI3250" i="3"/>
  <c r="AN3249" i="3"/>
  <c r="AM3249" i="3"/>
  <c r="AL3249" i="3"/>
  <c r="AI3249" i="3"/>
  <c r="AN3248" i="3"/>
  <c r="AM3248" i="3"/>
  <c r="AL3248" i="3"/>
  <c r="AI3248" i="3"/>
  <c r="AN3247" i="3"/>
  <c r="AM3247" i="3"/>
  <c r="AL3247" i="3"/>
  <c r="AI3247" i="3"/>
  <c r="AN3246" i="3"/>
  <c r="AM3246" i="3"/>
  <c r="AL3246" i="3"/>
  <c r="AI3246" i="3"/>
  <c r="AN3245" i="3"/>
  <c r="AM3245" i="3"/>
  <c r="AL3245" i="3"/>
  <c r="AI3245" i="3"/>
  <c r="AN3244" i="3"/>
  <c r="AM3244" i="3"/>
  <c r="AL3244" i="3"/>
  <c r="AI3244" i="3"/>
  <c r="AN3243" i="3"/>
  <c r="AM3243" i="3"/>
  <c r="AL3243" i="3"/>
  <c r="AI3243" i="3"/>
  <c r="AN3242" i="3"/>
  <c r="AM3242" i="3"/>
  <c r="AL3242" i="3"/>
  <c r="AI3242" i="3"/>
  <c r="AN3241" i="3"/>
  <c r="AM3241" i="3"/>
  <c r="AL3241" i="3"/>
  <c r="AI3241" i="3"/>
  <c r="AN3240" i="3"/>
  <c r="AM3240" i="3"/>
  <c r="AL3240" i="3"/>
  <c r="AI3240" i="3"/>
  <c r="AN3239" i="3"/>
  <c r="AM3239" i="3"/>
  <c r="AL3239" i="3"/>
  <c r="AI3239" i="3"/>
  <c r="AN3238" i="3"/>
  <c r="AM3238" i="3"/>
  <c r="AL3238" i="3"/>
  <c r="AI3238" i="3"/>
  <c r="AN3237" i="3"/>
  <c r="AM3237" i="3"/>
  <c r="AL3237" i="3"/>
  <c r="AI3237" i="3"/>
  <c r="AN3236" i="3"/>
  <c r="AM3236" i="3"/>
  <c r="AL3236" i="3"/>
  <c r="AI3236" i="3"/>
  <c r="AN3235" i="3"/>
  <c r="AM3235" i="3"/>
  <c r="AL3235" i="3"/>
  <c r="AI3235" i="3"/>
  <c r="AN3234" i="3"/>
  <c r="AM3234" i="3"/>
  <c r="AL3234" i="3"/>
  <c r="AI3234" i="3"/>
  <c r="AN3233" i="3"/>
  <c r="AM3233" i="3"/>
  <c r="AL3233" i="3"/>
  <c r="AI3233" i="3"/>
  <c r="AN3232" i="3"/>
  <c r="AM3232" i="3"/>
  <c r="AL3232" i="3"/>
  <c r="AI3232" i="3"/>
  <c r="AN3231" i="3"/>
  <c r="AM3231" i="3"/>
  <c r="AL3231" i="3"/>
  <c r="AI3231" i="3"/>
  <c r="AN3230" i="3"/>
  <c r="AM3230" i="3"/>
  <c r="AL3230" i="3"/>
  <c r="AI3230" i="3"/>
  <c r="AN3229" i="3"/>
  <c r="AM3229" i="3"/>
  <c r="AL3229" i="3"/>
  <c r="AI3229" i="3"/>
  <c r="AN3228" i="3"/>
  <c r="AM3228" i="3"/>
  <c r="AL3228" i="3"/>
  <c r="AI3228" i="3"/>
  <c r="AN3227" i="3"/>
  <c r="AM3227" i="3"/>
  <c r="AL3227" i="3"/>
  <c r="AI3227" i="3"/>
  <c r="AN3226" i="3"/>
  <c r="AM3226" i="3"/>
  <c r="AL3226" i="3"/>
  <c r="AI3226" i="3"/>
  <c r="AN3225" i="3"/>
  <c r="AM3225" i="3"/>
  <c r="AL3225" i="3"/>
  <c r="AI3225" i="3"/>
  <c r="AN3224" i="3"/>
  <c r="AM3224" i="3"/>
  <c r="AL3224" i="3"/>
  <c r="AI3224" i="3"/>
  <c r="AN3223" i="3"/>
  <c r="AM3223" i="3"/>
  <c r="AL3223" i="3"/>
  <c r="AI3223" i="3"/>
  <c r="AN3222" i="3"/>
  <c r="AM3222" i="3"/>
  <c r="AL3222" i="3"/>
  <c r="AI3222" i="3"/>
  <c r="AN3221" i="3"/>
  <c r="AM3221" i="3"/>
  <c r="AL3221" i="3"/>
  <c r="AI3221" i="3"/>
  <c r="AN3220" i="3"/>
  <c r="AM3220" i="3"/>
  <c r="AL3220" i="3"/>
  <c r="AI3220" i="3"/>
  <c r="AN3219" i="3"/>
  <c r="AM3219" i="3"/>
  <c r="AL3219" i="3"/>
  <c r="AI3219" i="3"/>
  <c r="AN3218" i="3"/>
  <c r="AM3218" i="3"/>
  <c r="AL3218" i="3"/>
  <c r="AI3218" i="3"/>
  <c r="AN3217" i="3"/>
  <c r="AM3217" i="3"/>
  <c r="AL3217" i="3"/>
  <c r="AI3217" i="3"/>
  <c r="AN3216" i="3"/>
  <c r="AM3216" i="3"/>
  <c r="AL3216" i="3"/>
  <c r="AI3216" i="3"/>
  <c r="AN3215" i="3"/>
  <c r="AM3215" i="3"/>
  <c r="AL3215" i="3"/>
  <c r="AI3215" i="3"/>
  <c r="AN3214" i="3"/>
  <c r="AM3214" i="3"/>
  <c r="AL3214" i="3"/>
  <c r="AI3214" i="3"/>
  <c r="AN3213" i="3"/>
  <c r="AM3213" i="3"/>
  <c r="AL3213" i="3"/>
  <c r="AI3213" i="3"/>
  <c r="AN3212" i="3"/>
  <c r="AM3212" i="3"/>
  <c r="AL3212" i="3"/>
  <c r="AI3212" i="3"/>
  <c r="AN3211" i="3"/>
  <c r="AM3211" i="3"/>
  <c r="AL3211" i="3"/>
  <c r="AI3211" i="3"/>
  <c r="AN3210" i="3"/>
  <c r="AM3210" i="3"/>
  <c r="AL3210" i="3"/>
  <c r="AI3210" i="3"/>
  <c r="AN3209" i="3"/>
  <c r="AM3209" i="3"/>
  <c r="AL3209" i="3"/>
  <c r="AI3209" i="3"/>
  <c r="AN3208" i="3"/>
  <c r="AM3208" i="3"/>
  <c r="AL3208" i="3"/>
  <c r="AI3208" i="3"/>
  <c r="AN3207" i="3"/>
  <c r="AM3207" i="3"/>
  <c r="AL3207" i="3"/>
  <c r="AI3207" i="3"/>
  <c r="AN3206" i="3"/>
  <c r="AM3206" i="3"/>
  <c r="AL3206" i="3"/>
  <c r="AI3206" i="3"/>
  <c r="AN3205" i="3"/>
  <c r="AM3205" i="3"/>
  <c r="AL3205" i="3"/>
  <c r="AI3205" i="3"/>
  <c r="AN3204" i="3"/>
  <c r="AM3204" i="3"/>
  <c r="AL3204" i="3"/>
  <c r="AI3204" i="3"/>
  <c r="AN3203" i="3"/>
  <c r="AM3203" i="3"/>
  <c r="AL3203" i="3"/>
  <c r="AI3203" i="3"/>
  <c r="AN3202" i="3"/>
  <c r="AM3202" i="3"/>
  <c r="AL3202" i="3"/>
  <c r="AI3202" i="3"/>
  <c r="AN3201" i="3"/>
  <c r="AM3201" i="3"/>
  <c r="AL3201" i="3"/>
  <c r="AI3201" i="3"/>
  <c r="AN3200" i="3"/>
  <c r="AM3200" i="3"/>
  <c r="AL3200" i="3"/>
  <c r="AI3200" i="3"/>
  <c r="AN3199" i="3"/>
  <c r="AM3199" i="3"/>
  <c r="AL3199" i="3"/>
  <c r="AI3199" i="3"/>
  <c r="AN3198" i="3"/>
  <c r="AM3198" i="3"/>
  <c r="AL3198" i="3"/>
  <c r="AI3198" i="3"/>
  <c r="AN3197" i="3"/>
  <c r="AM3197" i="3"/>
  <c r="AL3197" i="3"/>
  <c r="AI3197" i="3"/>
  <c r="AN3196" i="3"/>
  <c r="AM3196" i="3"/>
  <c r="AL3196" i="3"/>
  <c r="AI3196" i="3"/>
  <c r="AN3195" i="3"/>
  <c r="AM3195" i="3"/>
  <c r="AL3195" i="3"/>
  <c r="AI3195" i="3"/>
  <c r="AN3194" i="3"/>
  <c r="AM3194" i="3"/>
  <c r="AL3194" i="3"/>
  <c r="AI3194" i="3"/>
  <c r="AN3193" i="3"/>
  <c r="AM3193" i="3"/>
  <c r="AL3193" i="3"/>
  <c r="AI3193" i="3"/>
  <c r="AN3192" i="3"/>
  <c r="AM3192" i="3"/>
  <c r="AL3192" i="3"/>
  <c r="AI3192" i="3"/>
  <c r="AN3191" i="3"/>
  <c r="AM3191" i="3"/>
  <c r="AL3191" i="3"/>
  <c r="AI3191" i="3"/>
  <c r="AN3190" i="3"/>
  <c r="AM3190" i="3"/>
  <c r="AL3190" i="3"/>
  <c r="AI3190" i="3"/>
  <c r="AN3189" i="3"/>
  <c r="AM3189" i="3"/>
  <c r="AL3189" i="3"/>
  <c r="AI3189" i="3"/>
  <c r="AN3188" i="3"/>
  <c r="AM3188" i="3"/>
  <c r="AL3188" i="3"/>
  <c r="AI3188" i="3"/>
  <c r="AN3187" i="3"/>
  <c r="AM3187" i="3"/>
  <c r="AL3187" i="3"/>
  <c r="AI3187" i="3"/>
  <c r="AN3186" i="3"/>
  <c r="AM3186" i="3"/>
  <c r="AL3186" i="3"/>
  <c r="AI3186" i="3"/>
  <c r="AN3185" i="3"/>
  <c r="AM3185" i="3"/>
  <c r="AL3185" i="3"/>
  <c r="AI3185" i="3"/>
  <c r="AN3184" i="3"/>
  <c r="AM3184" i="3"/>
  <c r="AL3184" i="3"/>
  <c r="AI3184" i="3"/>
  <c r="AN3183" i="3"/>
  <c r="AM3183" i="3"/>
  <c r="AL3183" i="3"/>
  <c r="AI3183" i="3"/>
  <c r="AN3182" i="3"/>
  <c r="AM3182" i="3"/>
  <c r="AL3182" i="3"/>
  <c r="AI3182" i="3"/>
  <c r="AN3181" i="3"/>
  <c r="AM3181" i="3"/>
  <c r="AL3181" i="3"/>
  <c r="AI3181" i="3"/>
  <c r="AN3180" i="3"/>
  <c r="AM3180" i="3"/>
  <c r="AL3180" i="3"/>
  <c r="AI3180" i="3"/>
  <c r="AN3179" i="3"/>
  <c r="AM3179" i="3"/>
  <c r="AL3179" i="3"/>
  <c r="AI3179" i="3"/>
  <c r="AN3178" i="3"/>
  <c r="AM3178" i="3"/>
  <c r="AL3178" i="3"/>
  <c r="AI3178" i="3"/>
  <c r="AN3177" i="3"/>
  <c r="AM3177" i="3"/>
  <c r="AL3177" i="3"/>
  <c r="AI3177" i="3"/>
  <c r="AN3176" i="3"/>
  <c r="AM3176" i="3"/>
  <c r="AL3176" i="3"/>
  <c r="AI3176" i="3"/>
  <c r="AN3175" i="3"/>
  <c r="AM3175" i="3"/>
  <c r="AL3175" i="3"/>
  <c r="AI3175" i="3"/>
  <c r="AN3174" i="3"/>
  <c r="AM3174" i="3"/>
  <c r="AL3174" i="3"/>
  <c r="AI3174" i="3"/>
  <c r="AN3173" i="3"/>
  <c r="AM3173" i="3"/>
  <c r="AL3173" i="3"/>
  <c r="AI3173" i="3"/>
  <c r="AN3172" i="3"/>
  <c r="AM3172" i="3"/>
  <c r="AL3172" i="3"/>
  <c r="AI3172" i="3"/>
  <c r="AN3171" i="3"/>
  <c r="AM3171" i="3"/>
  <c r="AL3171" i="3"/>
  <c r="AI3171" i="3"/>
  <c r="AN3170" i="3"/>
  <c r="AM3170" i="3"/>
  <c r="AL3170" i="3"/>
  <c r="AI3170" i="3"/>
  <c r="AN3169" i="3"/>
  <c r="AM3169" i="3"/>
  <c r="AL3169" i="3"/>
  <c r="AI3169" i="3"/>
  <c r="AN3168" i="3"/>
  <c r="AM3168" i="3"/>
  <c r="AL3168" i="3"/>
  <c r="AI3168" i="3"/>
  <c r="AN3167" i="3"/>
  <c r="AM3167" i="3"/>
  <c r="AL3167" i="3"/>
  <c r="AI3167" i="3"/>
  <c r="AN3166" i="3"/>
  <c r="AM3166" i="3"/>
  <c r="AL3166" i="3"/>
  <c r="AI3166" i="3"/>
  <c r="AN3165" i="3"/>
  <c r="AM3165" i="3"/>
  <c r="AL3165" i="3"/>
  <c r="AI3165" i="3"/>
  <c r="AN3164" i="3"/>
  <c r="AM3164" i="3"/>
  <c r="AL3164" i="3"/>
  <c r="AI3164" i="3"/>
  <c r="AN3163" i="3"/>
  <c r="AM3163" i="3"/>
  <c r="AL3163" i="3"/>
  <c r="AI3163" i="3"/>
  <c r="AN3162" i="3"/>
  <c r="AM3162" i="3"/>
  <c r="AL3162" i="3"/>
  <c r="AI3162" i="3"/>
  <c r="AN3161" i="3"/>
  <c r="AM3161" i="3"/>
  <c r="AL3161" i="3"/>
  <c r="AI3161" i="3"/>
  <c r="AN3160" i="3"/>
  <c r="AM3160" i="3"/>
  <c r="AL3160" i="3"/>
  <c r="AI3160" i="3"/>
  <c r="AN3159" i="3"/>
  <c r="AM3159" i="3"/>
  <c r="AL3159" i="3"/>
  <c r="AI3159" i="3"/>
  <c r="AN3158" i="3"/>
  <c r="AM3158" i="3"/>
  <c r="AL3158" i="3"/>
  <c r="AI3158" i="3"/>
  <c r="AN3157" i="3"/>
  <c r="AM3157" i="3"/>
  <c r="AL3157" i="3"/>
  <c r="AI3157" i="3"/>
  <c r="AN3156" i="3"/>
  <c r="AM3156" i="3"/>
  <c r="AL3156" i="3"/>
  <c r="AI3156" i="3"/>
  <c r="AN3155" i="3"/>
  <c r="AM3155" i="3"/>
  <c r="AL3155" i="3"/>
  <c r="AI3155" i="3"/>
  <c r="AN3154" i="3"/>
  <c r="AM3154" i="3"/>
  <c r="AL3154" i="3"/>
  <c r="AI3154" i="3"/>
  <c r="AN3153" i="3"/>
  <c r="AM3153" i="3"/>
  <c r="AL3153" i="3"/>
  <c r="AI3153" i="3"/>
  <c r="AN3152" i="3"/>
  <c r="AM3152" i="3"/>
  <c r="AL3152" i="3"/>
  <c r="AI3152" i="3"/>
  <c r="AN3151" i="3"/>
  <c r="AM3151" i="3"/>
  <c r="AL3151" i="3"/>
  <c r="AI3151" i="3"/>
  <c r="AN3150" i="3"/>
  <c r="AM3150" i="3"/>
  <c r="AL3150" i="3"/>
  <c r="AI3150" i="3"/>
  <c r="AN3149" i="3"/>
  <c r="AM3149" i="3"/>
  <c r="AL3149" i="3"/>
  <c r="AI3149" i="3"/>
  <c r="AN3148" i="3"/>
  <c r="AM3148" i="3"/>
  <c r="AL3148" i="3"/>
  <c r="AI3148" i="3"/>
  <c r="AN3147" i="3"/>
  <c r="AM3147" i="3"/>
  <c r="AL3147" i="3"/>
  <c r="AI3147" i="3"/>
  <c r="AN3146" i="3"/>
  <c r="AM3146" i="3"/>
  <c r="AL3146" i="3"/>
  <c r="AI3146" i="3"/>
  <c r="AN3145" i="3"/>
  <c r="AM3145" i="3"/>
  <c r="AL3145" i="3"/>
  <c r="AI3145" i="3"/>
  <c r="AN3144" i="3"/>
  <c r="AM3144" i="3"/>
  <c r="AL3144" i="3"/>
  <c r="AI3144" i="3"/>
  <c r="AN3143" i="3"/>
  <c r="AM3143" i="3"/>
  <c r="AL3143" i="3"/>
  <c r="AI3143" i="3"/>
  <c r="AN3142" i="3"/>
  <c r="AM3142" i="3"/>
  <c r="AL3142" i="3"/>
  <c r="AI3142" i="3"/>
  <c r="AN3141" i="3"/>
  <c r="AM3141" i="3"/>
  <c r="AL3141" i="3"/>
  <c r="AI3141" i="3"/>
  <c r="AN3140" i="3"/>
  <c r="AM3140" i="3"/>
  <c r="AL3140" i="3"/>
  <c r="AI3140" i="3"/>
  <c r="AN3139" i="3"/>
  <c r="AM3139" i="3"/>
  <c r="AL3139" i="3"/>
  <c r="AI3139" i="3"/>
  <c r="AN3138" i="3"/>
  <c r="AM3138" i="3"/>
  <c r="AL3138" i="3"/>
  <c r="AI3138" i="3"/>
  <c r="AN3137" i="3"/>
  <c r="AM3137" i="3"/>
  <c r="AL3137" i="3"/>
  <c r="AI3137" i="3"/>
  <c r="AN3136" i="3"/>
  <c r="AM3136" i="3"/>
  <c r="AL3136" i="3"/>
  <c r="AI3136" i="3"/>
  <c r="AN3135" i="3"/>
  <c r="AM3135" i="3"/>
  <c r="AL3135" i="3"/>
  <c r="AI3135" i="3"/>
  <c r="AN3134" i="3"/>
  <c r="AM3134" i="3"/>
  <c r="AL3134" i="3"/>
  <c r="AI3134" i="3"/>
  <c r="AN3133" i="3"/>
  <c r="AM3133" i="3"/>
  <c r="AL3133" i="3"/>
  <c r="AI3133" i="3"/>
  <c r="AN3132" i="3"/>
  <c r="AM3132" i="3"/>
  <c r="AL3132" i="3"/>
  <c r="AI3132" i="3"/>
  <c r="AN3131" i="3"/>
  <c r="AM3131" i="3"/>
  <c r="AL3131" i="3"/>
  <c r="AI3131" i="3"/>
  <c r="AN3130" i="3"/>
  <c r="AM3130" i="3"/>
  <c r="AL3130" i="3"/>
  <c r="AI3130" i="3"/>
  <c r="AN3129" i="3"/>
  <c r="AM3129" i="3"/>
  <c r="AL3129" i="3"/>
  <c r="AI3129" i="3"/>
  <c r="AN3128" i="3"/>
  <c r="AM3128" i="3"/>
  <c r="AL3128" i="3"/>
  <c r="AI3128" i="3"/>
  <c r="AN3127" i="3"/>
  <c r="AM3127" i="3"/>
  <c r="AL3127" i="3"/>
  <c r="AI3127" i="3"/>
  <c r="AN3126" i="3"/>
  <c r="AM3126" i="3"/>
  <c r="AL3126" i="3"/>
  <c r="AI3126" i="3"/>
  <c r="AN3125" i="3"/>
  <c r="AM3125" i="3"/>
  <c r="AL3125" i="3"/>
  <c r="AI3125" i="3"/>
  <c r="AN3124" i="3"/>
  <c r="AM3124" i="3"/>
  <c r="AL3124" i="3"/>
  <c r="AI3124" i="3"/>
  <c r="AN3123" i="3"/>
  <c r="AM3123" i="3"/>
  <c r="AL3123" i="3"/>
  <c r="AI3123" i="3"/>
  <c r="AN3122" i="3"/>
  <c r="AM3122" i="3"/>
  <c r="AL3122" i="3"/>
  <c r="AI3122" i="3"/>
  <c r="AN3121" i="3"/>
  <c r="AM3121" i="3"/>
  <c r="AL3121" i="3"/>
  <c r="AI3121" i="3"/>
  <c r="AN3120" i="3"/>
  <c r="AM3120" i="3"/>
  <c r="AL3120" i="3"/>
  <c r="AI3120" i="3"/>
  <c r="AN3119" i="3"/>
  <c r="AM3119" i="3"/>
  <c r="AL3119" i="3"/>
  <c r="AI3119" i="3"/>
  <c r="AN3118" i="3"/>
  <c r="AM3118" i="3"/>
  <c r="AL3118" i="3"/>
  <c r="AI3118" i="3"/>
  <c r="AN3117" i="3"/>
  <c r="AM3117" i="3"/>
  <c r="AL3117" i="3"/>
  <c r="AI3117" i="3"/>
  <c r="AN3116" i="3"/>
  <c r="AM3116" i="3"/>
  <c r="AL3116" i="3"/>
  <c r="AI3116" i="3"/>
  <c r="AN3115" i="3"/>
  <c r="AM3115" i="3"/>
  <c r="AL3115" i="3"/>
  <c r="AI3115" i="3"/>
  <c r="AN3114" i="3"/>
  <c r="AM3114" i="3"/>
  <c r="AL3114" i="3"/>
  <c r="AI3114" i="3"/>
  <c r="AN3113" i="3"/>
  <c r="AM3113" i="3"/>
  <c r="AL3113" i="3"/>
  <c r="AI3113" i="3"/>
  <c r="AN3112" i="3"/>
  <c r="AM3112" i="3"/>
  <c r="AL3112" i="3"/>
  <c r="AI3112" i="3"/>
  <c r="AN3111" i="3"/>
  <c r="AM3111" i="3"/>
  <c r="AL3111" i="3"/>
  <c r="AI3111" i="3"/>
  <c r="AN3110" i="3"/>
  <c r="AM3110" i="3"/>
  <c r="AL3110" i="3"/>
  <c r="AI3110" i="3"/>
  <c r="AN3109" i="3"/>
  <c r="AM3109" i="3"/>
  <c r="AL3109" i="3"/>
  <c r="AI3109" i="3"/>
  <c r="AN3108" i="3"/>
  <c r="AM3108" i="3"/>
  <c r="AL3108" i="3"/>
  <c r="AI3108" i="3"/>
  <c r="AN3107" i="3"/>
  <c r="AM3107" i="3"/>
  <c r="AL3107" i="3"/>
  <c r="AI3107" i="3"/>
  <c r="AN3106" i="3"/>
  <c r="AM3106" i="3"/>
  <c r="AL3106" i="3"/>
  <c r="AI3106" i="3"/>
  <c r="AN3105" i="3"/>
  <c r="AM3105" i="3"/>
  <c r="AL3105" i="3"/>
  <c r="AI3105" i="3"/>
  <c r="AN3104" i="3"/>
  <c r="AM3104" i="3"/>
  <c r="AL3104" i="3"/>
  <c r="AI3104" i="3"/>
  <c r="AN3103" i="3"/>
  <c r="AM3103" i="3"/>
  <c r="AL3103" i="3"/>
  <c r="AI3103" i="3"/>
  <c r="AN3102" i="3"/>
  <c r="AM3102" i="3"/>
  <c r="AL3102" i="3"/>
  <c r="AI3102" i="3"/>
  <c r="AN3101" i="3"/>
  <c r="AM3101" i="3"/>
  <c r="AL3101" i="3"/>
  <c r="AI3101" i="3"/>
  <c r="AN3100" i="3"/>
  <c r="AM3100" i="3"/>
  <c r="AL3100" i="3"/>
  <c r="AI3100" i="3"/>
  <c r="AN3099" i="3"/>
  <c r="AM3099" i="3"/>
  <c r="AL3099" i="3"/>
  <c r="AI3099" i="3"/>
  <c r="AN3098" i="3"/>
  <c r="AM3098" i="3"/>
  <c r="AL3098" i="3"/>
  <c r="AI3098" i="3"/>
  <c r="AN3097" i="3"/>
  <c r="AM3097" i="3"/>
  <c r="AL3097" i="3"/>
  <c r="AI3097" i="3"/>
  <c r="AN3096" i="3"/>
  <c r="AM3096" i="3"/>
  <c r="AL3096" i="3"/>
  <c r="AI3096" i="3"/>
  <c r="AN3095" i="3"/>
  <c r="AM3095" i="3"/>
  <c r="AL3095" i="3"/>
  <c r="AI3095" i="3"/>
  <c r="AN3094" i="3"/>
  <c r="AM3094" i="3"/>
  <c r="AL3094" i="3"/>
  <c r="AI3094" i="3"/>
  <c r="AN3093" i="3"/>
  <c r="AM3093" i="3"/>
  <c r="AL3093" i="3"/>
  <c r="AI3093" i="3"/>
  <c r="AN3092" i="3"/>
  <c r="AM3092" i="3"/>
  <c r="AL3092" i="3"/>
  <c r="AI3092" i="3"/>
  <c r="AN3091" i="3"/>
  <c r="AM3091" i="3"/>
  <c r="AL3091" i="3"/>
  <c r="AI3091" i="3"/>
  <c r="AN3090" i="3"/>
  <c r="AM3090" i="3"/>
  <c r="AL3090" i="3"/>
  <c r="AI3090" i="3"/>
  <c r="AN3089" i="3"/>
  <c r="AM3089" i="3"/>
  <c r="AL3089" i="3"/>
  <c r="AI3089" i="3"/>
  <c r="AN3088" i="3"/>
  <c r="AM3088" i="3"/>
  <c r="AL3088" i="3"/>
  <c r="AI3088" i="3"/>
  <c r="AN3087" i="3"/>
  <c r="AM3087" i="3"/>
  <c r="AL3087" i="3"/>
  <c r="AI3087" i="3"/>
  <c r="AN3086" i="3"/>
  <c r="AM3086" i="3"/>
  <c r="AL3086" i="3"/>
  <c r="AI3086" i="3"/>
  <c r="AN3085" i="3"/>
  <c r="AM3085" i="3"/>
  <c r="AL3085" i="3"/>
  <c r="AI3085" i="3"/>
  <c r="AN3084" i="3"/>
  <c r="AM3084" i="3"/>
  <c r="AL3084" i="3"/>
  <c r="AI3084" i="3"/>
  <c r="AN3083" i="3"/>
  <c r="AM3083" i="3"/>
  <c r="AL3083" i="3"/>
  <c r="AI3083" i="3"/>
  <c r="AN3082" i="3"/>
  <c r="AM3082" i="3"/>
  <c r="AL3082" i="3"/>
  <c r="AI3082" i="3"/>
  <c r="AN3081" i="3"/>
  <c r="AM3081" i="3"/>
  <c r="AL3081" i="3"/>
  <c r="AI3081" i="3"/>
  <c r="AN3080" i="3"/>
  <c r="AM3080" i="3"/>
  <c r="AL3080" i="3"/>
  <c r="AI3080" i="3"/>
  <c r="AN3079" i="3"/>
  <c r="AM3079" i="3"/>
  <c r="AL3079" i="3"/>
  <c r="AI3079" i="3"/>
  <c r="AN3078" i="3"/>
  <c r="AM3078" i="3"/>
  <c r="AL3078" i="3"/>
  <c r="AI3078" i="3"/>
  <c r="AN3077" i="3"/>
  <c r="AM3077" i="3"/>
  <c r="AL3077" i="3"/>
  <c r="AI3077" i="3"/>
  <c r="AN3076" i="3"/>
  <c r="AM3076" i="3"/>
  <c r="AL3076" i="3"/>
  <c r="AI3076" i="3"/>
  <c r="AN3075" i="3"/>
  <c r="AM3075" i="3"/>
  <c r="AL3075" i="3"/>
  <c r="AI3075" i="3"/>
  <c r="AN3074" i="3"/>
  <c r="AM3074" i="3"/>
  <c r="AL3074" i="3"/>
  <c r="AI3074" i="3"/>
  <c r="AN3073" i="3"/>
  <c r="AM3073" i="3"/>
  <c r="AL3073" i="3"/>
  <c r="AI3073" i="3"/>
  <c r="AN3072" i="3"/>
  <c r="AM3072" i="3"/>
  <c r="AL3072" i="3"/>
  <c r="AI3072" i="3"/>
  <c r="AN3071" i="3"/>
  <c r="AM3071" i="3"/>
  <c r="AL3071" i="3"/>
  <c r="AI3071" i="3"/>
  <c r="AN3070" i="3"/>
  <c r="AM3070" i="3"/>
  <c r="AL3070" i="3"/>
  <c r="AI3070" i="3"/>
  <c r="AN3069" i="3"/>
  <c r="AM3069" i="3"/>
  <c r="AL3069" i="3"/>
  <c r="AI3069" i="3"/>
  <c r="AN3068" i="3"/>
  <c r="AM3068" i="3"/>
  <c r="AL3068" i="3"/>
  <c r="AI3068" i="3"/>
  <c r="AN3067" i="3"/>
  <c r="AM3067" i="3"/>
  <c r="AL3067" i="3"/>
  <c r="AI3067" i="3"/>
  <c r="AN3066" i="3"/>
  <c r="AM3066" i="3"/>
  <c r="AL3066" i="3"/>
  <c r="AI3066" i="3"/>
  <c r="AN3065" i="3"/>
  <c r="AM3065" i="3"/>
  <c r="AL3065" i="3"/>
  <c r="AI3065" i="3"/>
  <c r="AN3064" i="3"/>
  <c r="AM3064" i="3"/>
  <c r="AL3064" i="3"/>
  <c r="AI3064" i="3"/>
  <c r="AN3063" i="3"/>
  <c r="AM3063" i="3"/>
  <c r="AL3063" i="3"/>
  <c r="AI3063" i="3"/>
  <c r="AN3062" i="3"/>
  <c r="AM3062" i="3"/>
  <c r="AL3062" i="3"/>
  <c r="AI3062" i="3"/>
  <c r="AN3061" i="3"/>
  <c r="AM3061" i="3"/>
  <c r="AL3061" i="3"/>
  <c r="AI3061" i="3"/>
  <c r="AN3060" i="3"/>
  <c r="AM3060" i="3"/>
  <c r="AL3060" i="3"/>
  <c r="AI3060" i="3"/>
  <c r="AN3059" i="3"/>
  <c r="AM3059" i="3"/>
  <c r="AL3059" i="3"/>
  <c r="AI3059" i="3"/>
  <c r="AN3058" i="3"/>
  <c r="AM3058" i="3"/>
  <c r="AL3058" i="3"/>
  <c r="AI3058" i="3"/>
  <c r="AN3057" i="3"/>
  <c r="AM3057" i="3"/>
  <c r="AL3057" i="3"/>
  <c r="AI3057" i="3"/>
  <c r="AN3056" i="3"/>
  <c r="AM3056" i="3"/>
  <c r="AL3056" i="3"/>
  <c r="AI3056" i="3"/>
  <c r="AN3055" i="3"/>
  <c r="AM3055" i="3"/>
  <c r="AL3055" i="3"/>
  <c r="AI3055" i="3"/>
  <c r="AN3054" i="3"/>
  <c r="AM3054" i="3"/>
  <c r="AL3054" i="3"/>
  <c r="AI3054" i="3"/>
  <c r="AN3053" i="3"/>
  <c r="AM3053" i="3"/>
  <c r="AL3053" i="3"/>
  <c r="AI3053" i="3"/>
  <c r="AN3052" i="3"/>
  <c r="AM3052" i="3"/>
  <c r="AL3052" i="3"/>
  <c r="AI3052" i="3"/>
  <c r="AN3051" i="3"/>
  <c r="AM3051" i="3"/>
  <c r="AL3051" i="3"/>
  <c r="AI3051" i="3"/>
  <c r="AN3050" i="3"/>
  <c r="AM3050" i="3"/>
  <c r="AL3050" i="3"/>
  <c r="AI3050" i="3"/>
  <c r="AN3049" i="3"/>
  <c r="AM3049" i="3"/>
  <c r="AL3049" i="3"/>
  <c r="AI3049" i="3"/>
  <c r="AN3048" i="3"/>
  <c r="AM3048" i="3"/>
  <c r="AL3048" i="3"/>
  <c r="AI3048" i="3"/>
  <c r="AN3047" i="3"/>
  <c r="AM3047" i="3"/>
  <c r="AL3047" i="3"/>
  <c r="AI3047" i="3"/>
  <c r="AN3046" i="3"/>
  <c r="AM3046" i="3"/>
  <c r="AL3046" i="3"/>
  <c r="AI3046" i="3"/>
  <c r="AN3045" i="3"/>
  <c r="AM3045" i="3"/>
  <c r="AL3045" i="3"/>
  <c r="AI3045" i="3"/>
  <c r="AN3044" i="3"/>
  <c r="AM3044" i="3"/>
  <c r="AL3044" i="3"/>
  <c r="AI3044" i="3"/>
  <c r="AN3043" i="3"/>
  <c r="AM3043" i="3"/>
  <c r="AL3043" i="3"/>
  <c r="AI3043" i="3"/>
  <c r="AN3042" i="3"/>
  <c r="AM3042" i="3"/>
  <c r="AL3042" i="3"/>
  <c r="AI3042" i="3"/>
  <c r="AN3041" i="3"/>
  <c r="AM3041" i="3"/>
  <c r="AL3041" i="3"/>
  <c r="AI3041" i="3"/>
  <c r="AN3040" i="3"/>
  <c r="AM3040" i="3"/>
  <c r="AL3040" i="3"/>
  <c r="AI3040" i="3"/>
  <c r="AN3039" i="3"/>
  <c r="AM3039" i="3"/>
  <c r="AL3039" i="3"/>
  <c r="AI3039" i="3"/>
  <c r="AN3038" i="3"/>
  <c r="AM3038" i="3"/>
  <c r="AL3038" i="3"/>
  <c r="AI3038" i="3"/>
  <c r="AN3037" i="3"/>
  <c r="AM3037" i="3"/>
  <c r="AL3037" i="3"/>
  <c r="AI3037" i="3"/>
  <c r="AN3036" i="3"/>
  <c r="AM3036" i="3"/>
  <c r="AL3036" i="3"/>
  <c r="AI3036" i="3"/>
  <c r="AN3035" i="3"/>
  <c r="AM3035" i="3"/>
  <c r="AL3035" i="3"/>
  <c r="AI3035" i="3"/>
  <c r="AN3034" i="3"/>
  <c r="AM3034" i="3"/>
  <c r="AL3034" i="3"/>
  <c r="AI3034" i="3"/>
  <c r="AN3033" i="3"/>
  <c r="AM3033" i="3"/>
  <c r="AL3033" i="3"/>
  <c r="AI3033" i="3"/>
  <c r="AN3032" i="3"/>
  <c r="AM3032" i="3"/>
  <c r="AL3032" i="3"/>
  <c r="AI3032" i="3"/>
  <c r="AN3031" i="3"/>
  <c r="AM3031" i="3"/>
  <c r="AL3031" i="3"/>
  <c r="AI3031" i="3"/>
  <c r="AN3030" i="3"/>
  <c r="AM3030" i="3"/>
  <c r="AL3030" i="3"/>
  <c r="AI3030" i="3"/>
  <c r="AN3029" i="3"/>
  <c r="AM3029" i="3"/>
  <c r="AL3029" i="3"/>
  <c r="AI3029" i="3"/>
  <c r="AN3028" i="3"/>
  <c r="AM3028" i="3"/>
  <c r="AL3028" i="3"/>
  <c r="AI3028" i="3"/>
  <c r="AN3027" i="3"/>
  <c r="AM3027" i="3"/>
  <c r="AL3027" i="3"/>
  <c r="AI3027" i="3"/>
  <c r="AN3026" i="3"/>
  <c r="AM3026" i="3"/>
  <c r="AL3026" i="3"/>
  <c r="AI3026" i="3"/>
  <c r="AN3025" i="3"/>
  <c r="AM3025" i="3"/>
  <c r="AL3025" i="3"/>
  <c r="AI3025" i="3"/>
  <c r="AN3024" i="3"/>
  <c r="AM3024" i="3"/>
  <c r="AL3024" i="3"/>
  <c r="AI3024" i="3"/>
  <c r="AN3023" i="3"/>
  <c r="AM3023" i="3"/>
  <c r="AL3023" i="3"/>
  <c r="AI3023" i="3"/>
  <c r="AN3022" i="3"/>
  <c r="AM3022" i="3"/>
  <c r="AL3022" i="3"/>
  <c r="AI3022" i="3"/>
  <c r="AN3021" i="3"/>
  <c r="AM3021" i="3"/>
  <c r="AL3021" i="3"/>
  <c r="AI3021" i="3"/>
  <c r="AN3020" i="3"/>
  <c r="AM3020" i="3"/>
  <c r="AL3020" i="3"/>
  <c r="AI3020" i="3"/>
  <c r="AN3019" i="3"/>
  <c r="AM3019" i="3"/>
  <c r="AL3019" i="3"/>
  <c r="AI3019" i="3"/>
  <c r="AN3018" i="3"/>
  <c r="AM3018" i="3"/>
  <c r="AL3018" i="3"/>
  <c r="AI3018" i="3"/>
  <c r="AN3017" i="3"/>
  <c r="AM3017" i="3"/>
  <c r="AL3017" i="3"/>
  <c r="AI3017" i="3"/>
  <c r="AN3016" i="3"/>
  <c r="AM3016" i="3"/>
  <c r="AL3016" i="3"/>
  <c r="AI3016" i="3"/>
  <c r="AN3015" i="3"/>
  <c r="AM3015" i="3"/>
  <c r="AL3015" i="3"/>
  <c r="AI3015" i="3"/>
  <c r="AN3014" i="3"/>
  <c r="AM3014" i="3"/>
  <c r="AL3014" i="3"/>
  <c r="AI3014" i="3"/>
  <c r="AN3013" i="3"/>
  <c r="AM3013" i="3"/>
  <c r="AL3013" i="3"/>
  <c r="AI3013" i="3"/>
  <c r="AN3012" i="3"/>
  <c r="AM3012" i="3"/>
  <c r="AL3012" i="3"/>
  <c r="AI3012" i="3"/>
  <c r="AN3011" i="3"/>
  <c r="AM3011" i="3"/>
  <c r="AL3011" i="3"/>
  <c r="AI3011" i="3"/>
  <c r="AN3010" i="3"/>
  <c r="AM3010" i="3"/>
  <c r="AL3010" i="3"/>
  <c r="AI3010" i="3"/>
  <c r="AN3009" i="3"/>
  <c r="AM3009" i="3"/>
  <c r="AL3009" i="3"/>
  <c r="AI3009" i="3"/>
  <c r="AN3008" i="3"/>
  <c r="AM3008" i="3"/>
  <c r="AL3008" i="3"/>
  <c r="AI3008" i="3"/>
  <c r="AN3007" i="3"/>
  <c r="AM3007" i="3"/>
  <c r="AL3007" i="3"/>
  <c r="AI3007" i="3"/>
  <c r="AN3006" i="3"/>
  <c r="AM3006" i="3"/>
  <c r="AL3006" i="3"/>
  <c r="AI3006" i="3"/>
  <c r="AN3005" i="3"/>
  <c r="AM3005" i="3"/>
  <c r="AL3005" i="3"/>
  <c r="AI3005" i="3"/>
  <c r="AN3004" i="3"/>
  <c r="AM3004" i="3"/>
  <c r="AL3004" i="3"/>
  <c r="AI3004" i="3"/>
  <c r="AN3003" i="3"/>
  <c r="AM3003" i="3"/>
  <c r="AL3003" i="3"/>
  <c r="AI3003" i="3"/>
  <c r="AN3002" i="3"/>
  <c r="AM3002" i="3"/>
  <c r="AL3002" i="3"/>
  <c r="AI3002" i="3"/>
  <c r="AN3001" i="3"/>
  <c r="AM3001" i="3"/>
  <c r="AL3001" i="3"/>
  <c r="AI3001" i="3"/>
  <c r="AN3000" i="3"/>
  <c r="AM3000" i="3"/>
  <c r="AL3000" i="3"/>
  <c r="AI3000" i="3"/>
  <c r="AN2999" i="3"/>
  <c r="AM2999" i="3"/>
  <c r="AL2999" i="3"/>
  <c r="AI2999" i="3"/>
  <c r="AN2998" i="3"/>
  <c r="AM2998" i="3"/>
  <c r="AL2998" i="3"/>
  <c r="AI2998" i="3"/>
  <c r="AN2997" i="3"/>
  <c r="AM2997" i="3"/>
  <c r="AL2997" i="3"/>
  <c r="AI2997" i="3"/>
  <c r="AN2996" i="3"/>
  <c r="AM2996" i="3"/>
  <c r="AL2996" i="3"/>
  <c r="AI2996" i="3"/>
  <c r="AN2995" i="3"/>
  <c r="AM2995" i="3"/>
  <c r="AL2995" i="3"/>
  <c r="AI2995" i="3"/>
  <c r="AN2994" i="3"/>
  <c r="AM2994" i="3"/>
  <c r="AL2994" i="3"/>
  <c r="AI2994" i="3"/>
  <c r="AN2993" i="3"/>
  <c r="AM2993" i="3"/>
  <c r="AL2993" i="3"/>
  <c r="AI2993" i="3"/>
  <c r="AN2992" i="3"/>
  <c r="AM2992" i="3"/>
  <c r="AL2992" i="3"/>
  <c r="AI2992" i="3"/>
  <c r="AN2991" i="3"/>
  <c r="AM2991" i="3"/>
  <c r="AL2991" i="3"/>
  <c r="AI2991" i="3"/>
  <c r="AN2990" i="3"/>
  <c r="AM2990" i="3"/>
  <c r="AL2990" i="3"/>
  <c r="AI2990" i="3"/>
  <c r="AN2989" i="3"/>
  <c r="AM2989" i="3"/>
  <c r="AL2989" i="3"/>
  <c r="AI2989" i="3"/>
  <c r="AN2988" i="3"/>
  <c r="AM2988" i="3"/>
  <c r="AL2988" i="3"/>
  <c r="AI2988" i="3"/>
  <c r="AN2987" i="3"/>
  <c r="AM2987" i="3"/>
  <c r="AL2987" i="3"/>
  <c r="AI2987" i="3"/>
  <c r="AN2986" i="3"/>
  <c r="AM2986" i="3"/>
  <c r="AL2986" i="3"/>
  <c r="AI2986" i="3"/>
  <c r="AN2985" i="3"/>
  <c r="AM2985" i="3"/>
  <c r="AL2985" i="3"/>
  <c r="AI2985" i="3"/>
  <c r="AN2984" i="3"/>
  <c r="AM2984" i="3"/>
  <c r="AL2984" i="3"/>
  <c r="AI2984" i="3"/>
  <c r="AN2983" i="3"/>
  <c r="AM2983" i="3"/>
  <c r="AL2983" i="3"/>
  <c r="AI2983" i="3"/>
  <c r="AN2982" i="3"/>
  <c r="AM2982" i="3"/>
  <c r="AL2982" i="3"/>
  <c r="AI2982" i="3"/>
  <c r="AN2981" i="3"/>
  <c r="AM2981" i="3"/>
  <c r="AL2981" i="3"/>
  <c r="AI2981" i="3"/>
  <c r="AN2980" i="3"/>
  <c r="AM2980" i="3"/>
  <c r="AL2980" i="3"/>
  <c r="AI2980" i="3"/>
  <c r="AN2979" i="3"/>
  <c r="AM2979" i="3"/>
  <c r="AL2979" i="3"/>
  <c r="AI2979" i="3"/>
  <c r="AN2978" i="3"/>
  <c r="AM2978" i="3"/>
  <c r="AL2978" i="3"/>
  <c r="AI2978" i="3"/>
  <c r="AN2977" i="3"/>
  <c r="AM2977" i="3"/>
  <c r="AL2977" i="3"/>
  <c r="AI2977" i="3"/>
  <c r="AN2976" i="3"/>
  <c r="AM2976" i="3"/>
  <c r="AL2976" i="3"/>
  <c r="AI2976" i="3"/>
  <c r="AN2975" i="3"/>
  <c r="AM2975" i="3"/>
  <c r="AL2975" i="3"/>
  <c r="AI2975" i="3"/>
  <c r="AN2974" i="3"/>
  <c r="AM2974" i="3"/>
  <c r="AL2974" i="3"/>
  <c r="AI2974" i="3"/>
  <c r="AN2973" i="3"/>
  <c r="AM2973" i="3"/>
  <c r="AL2973" i="3"/>
  <c r="AI2973" i="3"/>
  <c r="AN2972" i="3"/>
  <c r="AM2972" i="3"/>
  <c r="AL2972" i="3"/>
  <c r="AI2972" i="3"/>
  <c r="AN2971" i="3"/>
  <c r="AM2971" i="3"/>
  <c r="AL2971" i="3"/>
  <c r="AI2971" i="3"/>
  <c r="AN2970" i="3"/>
  <c r="AM2970" i="3"/>
  <c r="AL2970" i="3"/>
  <c r="AI2970" i="3"/>
  <c r="AN2969" i="3"/>
  <c r="AM2969" i="3"/>
  <c r="AL2969" i="3"/>
  <c r="AI2969" i="3"/>
  <c r="AN2968" i="3"/>
  <c r="AM2968" i="3"/>
  <c r="AL2968" i="3"/>
  <c r="AI2968" i="3"/>
  <c r="AN2967" i="3"/>
  <c r="AM2967" i="3"/>
  <c r="AL2967" i="3"/>
  <c r="AI2967" i="3"/>
  <c r="AN2966" i="3"/>
  <c r="AM2966" i="3"/>
  <c r="AL2966" i="3"/>
  <c r="AI2966" i="3"/>
  <c r="AN2965" i="3"/>
  <c r="AM2965" i="3"/>
  <c r="AL2965" i="3"/>
  <c r="AI2965" i="3"/>
  <c r="AN2964" i="3"/>
  <c r="AM2964" i="3"/>
  <c r="AL2964" i="3"/>
  <c r="AI2964" i="3"/>
  <c r="AN2963" i="3"/>
  <c r="AM2963" i="3"/>
  <c r="AL2963" i="3"/>
  <c r="AI2963" i="3"/>
  <c r="AN2962" i="3"/>
  <c r="AM2962" i="3"/>
  <c r="AL2962" i="3"/>
  <c r="AI2962" i="3"/>
  <c r="AN2961" i="3"/>
  <c r="AM2961" i="3"/>
  <c r="AL2961" i="3"/>
  <c r="AI2961" i="3"/>
  <c r="AN2960" i="3"/>
  <c r="AM2960" i="3"/>
  <c r="AL2960" i="3"/>
  <c r="AI2960" i="3"/>
  <c r="AN2959" i="3"/>
  <c r="AM2959" i="3"/>
  <c r="AL2959" i="3"/>
  <c r="AI2959" i="3"/>
  <c r="AN2958" i="3"/>
  <c r="AM2958" i="3"/>
  <c r="AL2958" i="3"/>
  <c r="AI2958" i="3"/>
  <c r="AN2957" i="3"/>
  <c r="AM2957" i="3"/>
  <c r="AL2957" i="3"/>
  <c r="AI2957" i="3"/>
  <c r="AN2956" i="3"/>
  <c r="AM2956" i="3"/>
  <c r="AL2956" i="3"/>
  <c r="AI2956" i="3"/>
  <c r="AN2955" i="3"/>
  <c r="AM2955" i="3"/>
  <c r="AL2955" i="3"/>
  <c r="AI2955" i="3"/>
  <c r="AN2954" i="3"/>
  <c r="AM2954" i="3"/>
  <c r="AL2954" i="3"/>
  <c r="AI2954" i="3"/>
  <c r="AN2953" i="3"/>
  <c r="AM2953" i="3"/>
  <c r="AL2953" i="3"/>
  <c r="AI2953" i="3"/>
  <c r="AN2952" i="3"/>
  <c r="AM2952" i="3"/>
  <c r="AL2952" i="3"/>
  <c r="AI2952" i="3"/>
  <c r="AN2951" i="3"/>
  <c r="AM2951" i="3"/>
  <c r="AL2951" i="3"/>
  <c r="AI2951" i="3"/>
  <c r="AN2950" i="3"/>
  <c r="AM2950" i="3"/>
  <c r="AL2950" i="3"/>
  <c r="AI2950" i="3"/>
  <c r="AN2949" i="3"/>
  <c r="AM2949" i="3"/>
  <c r="AL2949" i="3"/>
  <c r="AI2949" i="3"/>
  <c r="AN2948" i="3"/>
  <c r="AM2948" i="3"/>
  <c r="AL2948" i="3"/>
  <c r="AI2948" i="3"/>
  <c r="AN2947" i="3"/>
  <c r="AM2947" i="3"/>
  <c r="AL2947" i="3"/>
  <c r="AI2947" i="3"/>
  <c r="AN2946" i="3"/>
  <c r="AM2946" i="3"/>
  <c r="AL2946" i="3"/>
  <c r="AI2946" i="3"/>
  <c r="AN2945" i="3"/>
  <c r="AM2945" i="3"/>
  <c r="AL2945" i="3"/>
  <c r="AI2945" i="3"/>
  <c r="AN2944" i="3"/>
  <c r="AM2944" i="3"/>
  <c r="AL2944" i="3"/>
  <c r="AI2944" i="3"/>
  <c r="AN2943" i="3"/>
  <c r="AM2943" i="3"/>
  <c r="AL2943" i="3"/>
  <c r="AI2943" i="3"/>
  <c r="AN2942" i="3"/>
  <c r="AM2942" i="3"/>
  <c r="AL2942" i="3"/>
  <c r="AI2942" i="3"/>
  <c r="AN2941" i="3"/>
  <c r="AM2941" i="3"/>
  <c r="AL2941" i="3"/>
  <c r="AI2941" i="3"/>
  <c r="AN2940" i="3"/>
  <c r="AM2940" i="3"/>
  <c r="AL2940" i="3"/>
  <c r="AI2940" i="3"/>
  <c r="AN2939" i="3"/>
  <c r="AM2939" i="3"/>
  <c r="AL2939" i="3"/>
  <c r="AI2939" i="3"/>
  <c r="AN2938" i="3"/>
  <c r="AM2938" i="3"/>
  <c r="AL2938" i="3"/>
  <c r="AI2938" i="3"/>
  <c r="AN2937" i="3"/>
  <c r="AM2937" i="3"/>
  <c r="AL2937" i="3"/>
  <c r="AI2937" i="3"/>
  <c r="AN2936" i="3"/>
  <c r="AM2936" i="3"/>
  <c r="AL2936" i="3"/>
  <c r="AI2936" i="3"/>
  <c r="AN2935" i="3"/>
  <c r="AM2935" i="3"/>
  <c r="AL2935" i="3"/>
  <c r="AI2935" i="3"/>
  <c r="AN2934" i="3"/>
  <c r="AM2934" i="3"/>
  <c r="AL2934" i="3"/>
  <c r="AI2934" i="3"/>
  <c r="AN2933" i="3"/>
  <c r="AM2933" i="3"/>
  <c r="AL2933" i="3"/>
  <c r="AI2933" i="3"/>
  <c r="AN2932" i="3"/>
  <c r="AM2932" i="3"/>
  <c r="AL2932" i="3"/>
  <c r="AI2932" i="3"/>
  <c r="AN2931" i="3"/>
  <c r="AM2931" i="3"/>
  <c r="AL2931" i="3"/>
  <c r="AI2931" i="3"/>
  <c r="AN2930" i="3"/>
  <c r="AM2930" i="3"/>
  <c r="AL2930" i="3"/>
  <c r="AI2930" i="3"/>
  <c r="AN2929" i="3"/>
  <c r="AM2929" i="3"/>
  <c r="AL2929" i="3"/>
  <c r="AI2929" i="3"/>
  <c r="AN2928" i="3"/>
  <c r="AM2928" i="3"/>
  <c r="AL2928" i="3"/>
  <c r="AI2928" i="3"/>
  <c r="AN2927" i="3"/>
  <c r="AM2927" i="3"/>
  <c r="AL2927" i="3"/>
  <c r="AI2927" i="3"/>
  <c r="AN2926" i="3"/>
  <c r="AM2926" i="3"/>
  <c r="AL2926" i="3"/>
  <c r="AI2926" i="3"/>
  <c r="AN2925" i="3"/>
  <c r="AM2925" i="3"/>
  <c r="AL2925" i="3"/>
  <c r="AI2925" i="3"/>
  <c r="AN2924" i="3"/>
  <c r="AM2924" i="3"/>
  <c r="AL2924" i="3"/>
  <c r="AI2924" i="3"/>
  <c r="AN2923" i="3"/>
  <c r="AM2923" i="3"/>
  <c r="AL2923" i="3"/>
  <c r="AI2923" i="3"/>
  <c r="AN2922" i="3"/>
  <c r="AM2922" i="3"/>
  <c r="AL2922" i="3"/>
  <c r="AI2922" i="3"/>
  <c r="AN2921" i="3"/>
  <c r="AM2921" i="3"/>
  <c r="AL2921" i="3"/>
  <c r="AI2921" i="3"/>
  <c r="AN2920" i="3"/>
  <c r="AM2920" i="3"/>
  <c r="AL2920" i="3"/>
  <c r="AI2920" i="3"/>
  <c r="AN2919" i="3"/>
  <c r="AM2919" i="3"/>
  <c r="AL2919" i="3"/>
  <c r="AI2919" i="3"/>
  <c r="AN2918" i="3"/>
  <c r="AM2918" i="3"/>
  <c r="AL2918" i="3"/>
  <c r="AI2918" i="3"/>
  <c r="AN2917" i="3"/>
  <c r="AM2917" i="3"/>
  <c r="AL2917" i="3"/>
  <c r="AI2917" i="3"/>
  <c r="AN2916" i="3"/>
  <c r="AM2916" i="3"/>
  <c r="AL2916" i="3"/>
  <c r="AI2916" i="3"/>
  <c r="AN2915" i="3"/>
  <c r="AM2915" i="3"/>
  <c r="AL2915" i="3"/>
  <c r="AI2915" i="3"/>
  <c r="AN2914" i="3"/>
  <c r="AM2914" i="3"/>
  <c r="AL2914" i="3"/>
  <c r="AI2914" i="3"/>
  <c r="AN2913" i="3"/>
  <c r="AM2913" i="3"/>
  <c r="AL2913" i="3"/>
  <c r="AI2913" i="3"/>
  <c r="AN2912" i="3"/>
  <c r="AM2912" i="3"/>
  <c r="AL2912" i="3"/>
  <c r="AI2912" i="3"/>
  <c r="AN2911" i="3"/>
  <c r="AM2911" i="3"/>
  <c r="AL2911" i="3"/>
  <c r="AI2911" i="3"/>
  <c r="AN2910" i="3"/>
  <c r="AM2910" i="3"/>
  <c r="AL2910" i="3"/>
  <c r="AI2910" i="3"/>
  <c r="AN2909" i="3"/>
  <c r="AM2909" i="3"/>
  <c r="AL2909" i="3"/>
  <c r="AI2909" i="3"/>
  <c r="AN2908" i="3"/>
  <c r="AM2908" i="3"/>
  <c r="AL2908" i="3"/>
  <c r="AI2908" i="3"/>
  <c r="AN2907" i="3"/>
  <c r="AM2907" i="3"/>
  <c r="AL2907" i="3"/>
  <c r="AI2907" i="3"/>
  <c r="AN2906" i="3"/>
  <c r="AM2906" i="3"/>
  <c r="AL2906" i="3"/>
  <c r="AI2906" i="3"/>
  <c r="AN2905" i="3"/>
  <c r="AM2905" i="3"/>
  <c r="AL2905" i="3"/>
  <c r="AI2905" i="3"/>
  <c r="AN2904" i="3"/>
  <c r="AM2904" i="3"/>
  <c r="AL2904" i="3"/>
  <c r="AI2904" i="3"/>
  <c r="AN2903" i="3"/>
  <c r="AM2903" i="3"/>
  <c r="AL2903" i="3"/>
  <c r="AI2903" i="3"/>
  <c r="AN2902" i="3"/>
  <c r="AM2902" i="3"/>
  <c r="AL2902" i="3"/>
  <c r="AI2902" i="3"/>
  <c r="AN2901" i="3"/>
  <c r="AM2901" i="3"/>
  <c r="AL2901" i="3"/>
  <c r="AI2901" i="3"/>
  <c r="AN2900" i="3"/>
  <c r="AM2900" i="3"/>
  <c r="AL2900" i="3"/>
  <c r="AI2900" i="3"/>
  <c r="AN2899" i="3"/>
  <c r="AM2899" i="3"/>
  <c r="AL2899" i="3"/>
  <c r="AI2899" i="3"/>
  <c r="AN2898" i="3"/>
  <c r="AM2898" i="3"/>
  <c r="AL2898" i="3"/>
  <c r="AI2898" i="3"/>
  <c r="AN2897" i="3"/>
  <c r="AM2897" i="3"/>
  <c r="AL2897" i="3"/>
  <c r="AI2897" i="3"/>
  <c r="AN2896" i="3"/>
  <c r="AM2896" i="3"/>
  <c r="AL2896" i="3"/>
  <c r="AI2896" i="3"/>
  <c r="AN2895" i="3"/>
  <c r="AM2895" i="3"/>
  <c r="AL2895" i="3"/>
  <c r="AI2895" i="3"/>
  <c r="AN2894" i="3"/>
  <c r="AM2894" i="3"/>
  <c r="AL2894" i="3"/>
  <c r="AI2894" i="3"/>
  <c r="AN2893" i="3"/>
  <c r="AM2893" i="3"/>
  <c r="AL2893" i="3"/>
  <c r="AI2893" i="3"/>
  <c r="AN2892" i="3"/>
  <c r="AM2892" i="3"/>
  <c r="AL2892" i="3"/>
  <c r="AI2892" i="3"/>
  <c r="AN2891" i="3"/>
  <c r="AM2891" i="3"/>
  <c r="AL2891" i="3"/>
  <c r="AI2891" i="3"/>
  <c r="AN2890" i="3"/>
  <c r="AM2890" i="3"/>
  <c r="AL2890" i="3"/>
  <c r="AI2890" i="3"/>
  <c r="AN2889" i="3"/>
  <c r="AM2889" i="3"/>
  <c r="AL2889" i="3"/>
  <c r="AI2889" i="3"/>
  <c r="AN2888" i="3"/>
  <c r="AM2888" i="3"/>
  <c r="AL2888" i="3"/>
  <c r="AI2888" i="3"/>
  <c r="AN2887" i="3"/>
  <c r="AM2887" i="3"/>
  <c r="AL2887" i="3"/>
  <c r="AI2887" i="3"/>
  <c r="AN2886" i="3"/>
  <c r="AM2886" i="3"/>
  <c r="AL2886" i="3"/>
  <c r="AI2886" i="3"/>
  <c r="AN2885" i="3"/>
  <c r="AM2885" i="3"/>
  <c r="AL2885" i="3"/>
  <c r="AI2885" i="3"/>
  <c r="AN2884" i="3"/>
  <c r="AM2884" i="3"/>
  <c r="AL2884" i="3"/>
  <c r="AI2884" i="3"/>
  <c r="AN2883" i="3"/>
  <c r="AM2883" i="3"/>
  <c r="AL2883" i="3"/>
  <c r="AI2883" i="3"/>
  <c r="AN2882" i="3"/>
  <c r="AM2882" i="3"/>
  <c r="AL2882" i="3"/>
  <c r="AI2882" i="3"/>
  <c r="AN2881" i="3"/>
  <c r="AM2881" i="3"/>
  <c r="AL2881" i="3"/>
  <c r="AI2881" i="3"/>
  <c r="AN2880" i="3"/>
  <c r="AM2880" i="3"/>
  <c r="AL2880" i="3"/>
  <c r="AI2880" i="3"/>
  <c r="AN2879" i="3"/>
  <c r="AM2879" i="3"/>
  <c r="AL2879" i="3"/>
  <c r="AI2879" i="3"/>
  <c r="AN2878" i="3"/>
  <c r="AM2878" i="3"/>
  <c r="AL2878" i="3"/>
  <c r="AI2878" i="3"/>
  <c r="AN2877" i="3"/>
  <c r="AM2877" i="3"/>
  <c r="AL2877" i="3"/>
  <c r="AI2877" i="3"/>
  <c r="AN2876" i="3"/>
  <c r="AM2876" i="3"/>
  <c r="AL2876" i="3"/>
  <c r="AI2876" i="3"/>
  <c r="AN2875" i="3"/>
  <c r="AM2875" i="3"/>
  <c r="AL2875" i="3"/>
  <c r="AI2875" i="3"/>
  <c r="AN2874" i="3"/>
  <c r="AM2874" i="3"/>
  <c r="AL2874" i="3"/>
  <c r="AI2874" i="3"/>
  <c r="AN2873" i="3"/>
  <c r="AM2873" i="3"/>
  <c r="AL2873" i="3"/>
  <c r="AI2873" i="3"/>
  <c r="AN2872" i="3"/>
  <c r="AM2872" i="3"/>
  <c r="AL2872" i="3"/>
  <c r="AI2872" i="3"/>
  <c r="AN2871" i="3"/>
  <c r="AM2871" i="3"/>
  <c r="AL2871" i="3"/>
  <c r="AI2871" i="3"/>
  <c r="AN2870" i="3"/>
  <c r="AM2870" i="3"/>
  <c r="AL2870" i="3"/>
  <c r="AI2870" i="3"/>
  <c r="AN2869" i="3"/>
  <c r="AM2869" i="3"/>
  <c r="AL2869" i="3"/>
  <c r="AI2869" i="3"/>
  <c r="AN2868" i="3"/>
  <c r="AM2868" i="3"/>
  <c r="AL2868" i="3"/>
  <c r="AI2868" i="3"/>
  <c r="AN2867" i="3"/>
  <c r="AM2867" i="3"/>
  <c r="AL2867" i="3"/>
  <c r="AI2867" i="3"/>
  <c r="AN2866" i="3"/>
  <c r="AM2866" i="3"/>
  <c r="AL2866" i="3"/>
  <c r="AI2866" i="3"/>
  <c r="AN2865" i="3"/>
  <c r="AM2865" i="3"/>
  <c r="AL2865" i="3"/>
  <c r="AI2865" i="3"/>
  <c r="AN2864" i="3"/>
  <c r="AM2864" i="3"/>
  <c r="AL2864" i="3"/>
  <c r="AI2864" i="3"/>
  <c r="AN2863" i="3"/>
  <c r="AM2863" i="3"/>
  <c r="AL2863" i="3"/>
  <c r="AI2863" i="3"/>
  <c r="AN2862" i="3"/>
  <c r="AM2862" i="3"/>
  <c r="AL2862" i="3"/>
  <c r="AI2862" i="3"/>
  <c r="AN2861" i="3"/>
  <c r="AM2861" i="3"/>
  <c r="AL2861" i="3"/>
  <c r="AI2861" i="3"/>
  <c r="AN2860" i="3"/>
  <c r="AM2860" i="3"/>
  <c r="AL2860" i="3"/>
  <c r="AI2860" i="3"/>
  <c r="AN2859" i="3"/>
  <c r="AM2859" i="3"/>
  <c r="AL2859" i="3"/>
  <c r="AI2859" i="3"/>
  <c r="AN2858" i="3"/>
  <c r="AM2858" i="3"/>
  <c r="AL2858" i="3"/>
  <c r="AI2858" i="3"/>
  <c r="AN2857" i="3"/>
  <c r="AM2857" i="3"/>
  <c r="AL2857" i="3"/>
  <c r="AI2857" i="3"/>
  <c r="AN2856" i="3"/>
  <c r="AM2856" i="3"/>
  <c r="AL2856" i="3"/>
  <c r="AI2856" i="3"/>
  <c r="AN2855" i="3"/>
  <c r="AM2855" i="3"/>
  <c r="AL2855" i="3"/>
  <c r="AI2855" i="3"/>
  <c r="AN2854" i="3"/>
  <c r="AM2854" i="3"/>
  <c r="AL2854" i="3"/>
  <c r="AI2854" i="3"/>
  <c r="AN2853" i="3"/>
  <c r="AM2853" i="3"/>
  <c r="AL2853" i="3"/>
  <c r="AI2853" i="3"/>
  <c r="AN2852" i="3"/>
  <c r="AM2852" i="3"/>
  <c r="AL2852" i="3"/>
  <c r="AI2852" i="3"/>
  <c r="AN2851" i="3"/>
  <c r="AM2851" i="3"/>
  <c r="AL2851" i="3"/>
  <c r="AI2851" i="3"/>
  <c r="AN2850" i="3"/>
  <c r="AM2850" i="3"/>
  <c r="AL2850" i="3"/>
  <c r="AI2850" i="3"/>
  <c r="AN2849" i="3"/>
  <c r="AM2849" i="3"/>
  <c r="AL2849" i="3"/>
  <c r="AI2849" i="3"/>
  <c r="AN2848" i="3"/>
  <c r="AM2848" i="3"/>
  <c r="AL2848" i="3"/>
  <c r="AI2848" i="3"/>
  <c r="AN2847" i="3"/>
  <c r="AM2847" i="3"/>
  <c r="AL2847" i="3"/>
  <c r="AI2847" i="3"/>
  <c r="AN2846" i="3"/>
  <c r="AM2846" i="3"/>
  <c r="AL2846" i="3"/>
  <c r="AI2846" i="3"/>
  <c r="AN2845" i="3"/>
  <c r="AM2845" i="3"/>
  <c r="AL2845" i="3"/>
  <c r="AI2845" i="3"/>
  <c r="AN2844" i="3"/>
  <c r="AM2844" i="3"/>
  <c r="AL2844" i="3"/>
  <c r="AI2844" i="3"/>
  <c r="AN2843" i="3"/>
  <c r="AM2843" i="3"/>
  <c r="AL2843" i="3"/>
  <c r="AI2843" i="3"/>
  <c r="AN2842" i="3"/>
  <c r="AM2842" i="3"/>
  <c r="AL2842" i="3"/>
  <c r="AI2842" i="3"/>
  <c r="AN2841" i="3"/>
  <c r="AM2841" i="3"/>
  <c r="AL2841" i="3"/>
  <c r="AI2841" i="3"/>
  <c r="AN2840" i="3"/>
  <c r="AM2840" i="3"/>
  <c r="AL2840" i="3"/>
  <c r="AI2840" i="3"/>
  <c r="AN2839" i="3"/>
  <c r="AM2839" i="3"/>
  <c r="AL2839" i="3"/>
  <c r="AI2839" i="3"/>
  <c r="AN2838" i="3"/>
  <c r="AM2838" i="3"/>
  <c r="AL2838" i="3"/>
  <c r="AI2838" i="3"/>
  <c r="AN2837" i="3"/>
  <c r="AM2837" i="3"/>
  <c r="AL2837" i="3"/>
  <c r="AI2837" i="3"/>
  <c r="AN2836" i="3"/>
  <c r="AM2836" i="3"/>
  <c r="AL2836" i="3"/>
  <c r="AI2836" i="3"/>
  <c r="AN2835" i="3"/>
  <c r="AM2835" i="3"/>
  <c r="AL2835" i="3"/>
  <c r="AI2835" i="3"/>
  <c r="AN2834" i="3"/>
  <c r="AM2834" i="3"/>
  <c r="AL2834" i="3"/>
  <c r="AI2834" i="3"/>
  <c r="AN2833" i="3"/>
  <c r="AM2833" i="3"/>
  <c r="AL2833" i="3"/>
  <c r="AI2833" i="3"/>
  <c r="AN2832" i="3"/>
  <c r="AM2832" i="3"/>
  <c r="AL2832" i="3"/>
  <c r="AI2832" i="3"/>
  <c r="AN2831" i="3"/>
  <c r="AM2831" i="3"/>
  <c r="AL2831" i="3"/>
  <c r="AI2831" i="3"/>
  <c r="AN2830" i="3"/>
  <c r="AM2830" i="3"/>
  <c r="AL2830" i="3"/>
  <c r="AI2830" i="3"/>
  <c r="AN2829" i="3"/>
  <c r="AM2829" i="3"/>
  <c r="AL2829" i="3"/>
  <c r="AI2829" i="3"/>
  <c r="AN2828" i="3"/>
  <c r="AM2828" i="3"/>
  <c r="AL2828" i="3"/>
  <c r="AI2828" i="3"/>
  <c r="AN2827" i="3"/>
  <c r="AM2827" i="3"/>
  <c r="AL2827" i="3"/>
  <c r="AI2827" i="3"/>
  <c r="AN2826" i="3"/>
  <c r="AM2826" i="3"/>
  <c r="AL2826" i="3"/>
  <c r="AI2826" i="3"/>
  <c r="AN2825" i="3"/>
  <c r="AM2825" i="3"/>
  <c r="AL2825" i="3"/>
  <c r="AI2825" i="3"/>
  <c r="AN2824" i="3"/>
  <c r="AM2824" i="3"/>
  <c r="AL2824" i="3"/>
  <c r="AI2824" i="3"/>
  <c r="AN2823" i="3"/>
  <c r="AM2823" i="3"/>
  <c r="AL2823" i="3"/>
  <c r="AI2823" i="3"/>
  <c r="AN2822" i="3"/>
  <c r="AM2822" i="3"/>
  <c r="AL2822" i="3"/>
  <c r="AI2822" i="3"/>
  <c r="AN2821" i="3"/>
  <c r="AM2821" i="3"/>
  <c r="AL2821" i="3"/>
  <c r="AI2821" i="3"/>
  <c r="AN2820" i="3"/>
  <c r="AM2820" i="3"/>
  <c r="AL2820" i="3"/>
  <c r="AI2820" i="3"/>
  <c r="AN2819" i="3"/>
  <c r="AM2819" i="3"/>
  <c r="AL2819" i="3"/>
  <c r="AI2819" i="3"/>
  <c r="AN2818" i="3"/>
  <c r="AM2818" i="3"/>
  <c r="AL2818" i="3"/>
  <c r="AI2818" i="3"/>
  <c r="AN2817" i="3"/>
  <c r="AM2817" i="3"/>
  <c r="AL2817" i="3"/>
  <c r="AI2817" i="3"/>
  <c r="AN2816" i="3"/>
  <c r="AM2816" i="3"/>
  <c r="AL2816" i="3"/>
  <c r="AI2816" i="3"/>
  <c r="AN2815" i="3"/>
  <c r="AM2815" i="3"/>
  <c r="AL2815" i="3"/>
  <c r="AI2815" i="3"/>
  <c r="AN2814" i="3"/>
  <c r="AM2814" i="3"/>
  <c r="AL2814" i="3"/>
  <c r="AI2814" i="3"/>
  <c r="AN2813" i="3"/>
  <c r="AM2813" i="3"/>
  <c r="AL2813" i="3"/>
  <c r="AI2813" i="3"/>
  <c r="AN2812" i="3"/>
  <c r="AM2812" i="3"/>
  <c r="AL2812" i="3"/>
  <c r="AI2812" i="3"/>
  <c r="AN2811" i="3"/>
  <c r="AM2811" i="3"/>
  <c r="AL2811" i="3"/>
  <c r="AI2811" i="3"/>
  <c r="AN2810" i="3"/>
  <c r="AM2810" i="3"/>
  <c r="AL2810" i="3"/>
  <c r="AI2810" i="3"/>
  <c r="AN2809" i="3"/>
  <c r="AM2809" i="3"/>
  <c r="AL2809" i="3"/>
  <c r="AI2809" i="3"/>
  <c r="AN2808" i="3"/>
  <c r="AM2808" i="3"/>
  <c r="AL2808" i="3"/>
  <c r="AI2808" i="3"/>
  <c r="AN2807" i="3"/>
  <c r="AM2807" i="3"/>
  <c r="AL2807" i="3"/>
  <c r="AI2807" i="3"/>
  <c r="AN2806" i="3"/>
  <c r="AM2806" i="3"/>
  <c r="AL2806" i="3"/>
  <c r="AI2806" i="3"/>
  <c r="AN2805" i="3"/>
  <c r="AM2805" i="3"/>
  <c r="AL2805" i="3"/>
  <c r="AI2805" i="3"/>
  <c r="AN2804" i="3"/>
  <c r="AM2804" i="3"/>
  <c r="AL2804" i="3"/>
  <c r="AI2804" i="3"/>
  <c r="AN2803" i="3"/>
  <c r="AM2803" i="3"/>
  <c r="AL2803" i="3"/>
  <c r="AI2803" i="3"/>
  <c r="AN2802" i="3"/>
  <c r="AM2802" i="3"/>
  <c r="AL2802" i="3"/>
  <c r="AI2802" i="3"/>
  <c r="AN2801" i="3"/>
  <c r="AM2801" i="3"/>
  <c r="AL2801" i="3"/>
  <c r="AI2801" i="3"/>
  <c r="AN2800" i="3"/>
  <c r="AM2800" i="3"/>
  <c r="AL2800" i="3"/>
  <c r="AI2800" i="3"/>
  <c r="AN2799" i="3"/>
  <c r="AM2799" i="3"/>
  <c r="AL2799" i="3"/>
  <c r="AI2799" i="3"/>
  <c r="AN2798" i="3"/>
  <c r="AM2798" i="3"/>
  <c r="AL2798" i="3"/>
  <c r="AI2798" i="3"/>
  <c r="AN2797" i="3"/>
  <c r="AM2797" i="3"/>
  <c r="AL2797" i="3"/>
  <c r="AI2797" i="3"/>
  <c r="AN2796" i="3"/>
  <c r="AM2796" i="3"/>
  <c r="AL2796" i="3"/>
  <c r="AI2796" i="3"/>
  <c r="AN2795" i="3"/>
  <c r="AM2795" i="3"/>
  <c r="AL2795" i="3"/>
  <c r="AI2795" i="3"/>
  <c r="AN2794" i="3"/>
  <c r="AM2794" i="3"/>
  <c r="AL2794" i="3"/>
  <c r="AI2794" i="3"/>
  <c r="AN2793" i="3"/>
  <c r="AM2793" i="3"/>
  <c r="AL2793" i="3"/>
  <c r="AI2793" i="3"/>
  <c r="AN2792" i="3"/>
  <c r="AM2792" i="3"/>
  <c r="AL2792" i="3"/>
  <c r="AI2792" i="3"/>
  <c r="AN2791" i="3"/>
  <c r="AM2791" i="3"/>
  <c r="AL2791" i="3"/>
  <c r="AI2791" i="3"/>
  <c r="AN2790" i="3"/>
  <c r="AM2790" i="3"/>
  <c r="AL2790" i="3"/>
  <c r="AI2790" i="3"/>
  <c r="AN2789" i="3"/>
  <c r="AM2789" i="3"/>
  <c r="AL2789" i="3"/>
  <c r="AI2789" i="3"/>
  <c r="AN2788" i="3"/>
  <c r="AM2788" i="3"/>
  <c r="AL2788" i="3"/>
  <c r="AI2788" i="3"/>
  <c r="AN2787" i="3"/>
  <c r="AM2787" i="3"/>
  <c r="AL2787" i="3"/>
  <c r="AI2787" i="3"/>
  <c r="AN2786" i="3"/>
  <c r="AM2786" i="3"/>
  <c r="AL2786" i="3"/>
  <c r="AI2786" i="3"/>
  <c r="AN2785" i="3"/>
  <c r="AM2785" i="3"/>
  <c r="AL2785" i="3"/>
  <c r="AI2785" i="3"/>
  <c r="AN2784" i="3"/>
  <c r="AM2784" i="3"/>
  <c r="AL2784" i="3"/>
  <c r="AI2784" i="3"/>
  <c r="AN2783" i="3"/>
  <c r="AM2783" i="3"/>
  <c r="AL2783" i="3"/>
  <c r="AI2783" i="3"/>
  <c r="AN2782" i="3"/>
  <c r="AM2782" i="3"/>
  <c r="AL2782" i="3"/>
  <c r="AI2782" i="3"/>
  <c r="AN2781" i="3"/>
  <c r="AM2781" i="3"/>
  <c r="AL2781" i="3"/>
  <c r="AI2781" i="3"/>
  <c r="AN2780" i="3"/>
  <c r="AM2780" i="3"/>
  <c r="AL2780" i="3"/>
  <c r="AI2780" i="3"/>
  <c r="AN2779" i="3"/>
  <c r="AM2779" i="3"/>
  <c r="AL2779" i="3"/>
  <c r="AI2779" i="3"/>
  <c r="AN2778" i="3"/>
  <c r="AM2778" i="3"/>
  <c r="AL2778" i="3"/>
  <c r="AI2778" i="3"/>
  <c r="AN2777" i="3"/>
  <c r="AM2777" i="3"/>
  <c r="AL2777" i="3"/>
  <c r="AI2777" i="3"/>
  <c r="AN2776" i="3"/>
  <c r="AM2776" i="3"/>
  <c r="AL2776" i="3"/>
  <c r="AI2776" i="3"/>
  <c r="AN2775" i="3"/>
  <c r="AM2775" i="3"/>
  <c r="AL2775" i="3"/>
  <c r="AI2775" i="3"/>
  <c r="AN2774" i="3"/>
  <c r="AM2774" i="3"/>
  <c r="AL2774" i="3"/>
  <c r="AI2774" i="3"/>
  <c r="AN2773" i="3"/>
  <c r="AM2773" i="3"/>
  <c r="AL2773" i="3"/>
  <c r="AI2773" i="3"/>
  <c r="AN2772" i="3"/>
  <c r="AM2772" i="3"/>
  <c r="AL2772" i="3"/>
  <c r="AI2772" i="3"/>
  <c r="AN2771" i="3"/>
  <c r="AM2771" i="3"/>
  <c r="AL2771" i="3"/>
  <c r="AI2771" i="3"/>
  <c r="AN2770" i="3"/>
  <c r="AM2770" i="3"/>
  <c r="AL2770" i="3"/>
  <c r="AI2770" i="3"/>
  <c r="AN2769" i="3"/>
  <c r="AM2769" i="3"/>
  <c r="AL2769" i="3"/>
  <c r="AI2769" i="3"/>
  <c r="AN2768" i="3"/>
  <c r="AM2768" i="3"/>
  <c r="AL2768" i="3"/>
  <c r="AI2768" i="3"/>
  <c r="AN2767" i="3"/>
  <c r="AM2767" i="3"/>
  <c r="AL2767" i="3"/>
  <c r="AI2767" i="3"/>
  <c r="AN2766" i="3"/>
  <c r="AM2766" i="3"/>
  <c r="AL2766" i="3"/>
  <c r="AI2766" i="3"/>
  <c r="AN2765" i="3"/>
  <c r="AM2765" i="3"/>
  <c r="AL2765" i="3"/>
  <c r="AI2765" i="3"/>
  <c r="AN2764" i="3"/>
  <c r="AM2764" i="3"/>
  <c r="AL2764" i="3"/>
  <c r="AI2764" i="3"/>
  <c r="AN2763" i="3"/>
  <c r="AM2763" i="3"/>
  <c r="AL2763" i="3"/>
  <c r="AI2763" i="3"/>
  <c r="AN2762" i="3"/>
  <c r="AM2762" i="3"/>
  <c r="AL2762" i="3"/>
  <c r="AI2762" i="3"/>
  <c r="AN2761" i="3"/>
  <c r="AM2761" i="3"/>
  <c r="AL2761" i="3"/>
  <c r="AI2761" i="3"/>
  <c r="AN2760" i="3"/>
  <c r="AM2760" i="3"/>
  <c r="AL2760" i="3"/>
  <c r="AI2760" i="3"/>
  <c r="AN2759" i="3"/>
  <c r="AM2759" i="3"/>
  <c r="AL2759" i="3"/>
  <c r="AI2759" i="3"/>
  <c r="AN2758" i="3"/>
  <c r="AM2758" i="3"/>
  <c r="AL2758" i="3"/>
  <c r="AI2758" i="3"/>
  <c r="AN2757" i="3"/>
  <c r="AM2757" i="3"/>
  <c r="AL2757" i="3"/>
  <c r="AI2757" i="3"/>
  <c r="AN2756" i="3"/>
  <c r="AM2756" i="3"/>
  <c r="AL2756" i="3"/>
  <c r="AI2756" i="3"/>
  <c r="AN2755" i="3"/>
  <c r="AM2755" i="3"/>
  <c r="AL2755" i="3"/>
  <c r="AI2755" i="3"/>
  <c r="AN2754" i="3"/>
  <c r="AM2754" i="3"/>
  <c r="AL2754" i="3"/>
  <c r="AI2754" i="3"/>
  <c r="AN2753" i="3"/>
  <c r="AM2753" i="3"/>
  <c r="AL2753" i="3"/>
  <c r="AI2753" i="3"/>
  <c r="AN2752" i="3"/>
  <c r="AM2752" i="3"/>
  <c r="AL2752" i="3"/>
  <c r="AI2752" i="3"/>
  <c r="AN2751" i="3"/>
  <c r="AM2751" i="3"/>
  <c r="AL2751" i="3"/>
  <c r="AI2751" i="3"/>
  <c r="AN2750" i="3"/>
  <c r="AM2750" i="3"/>
  <c r="AL2750" i="3"/>
  <c r="AI2750" i="3"/>
  <c r="AN2749" i="3"/>
  <c r="AM2749" i="3"/>
  <c r="AL2749" i="3"/>
  <c r="AI2749" i="3"/>
  <c r="AN2748" i="3"/>
  <c r="AM2748" i="3"/>
  <c r="AL2748" i="3"/>
  <c r="AI2748" i="3"/>
  <c r="AN2747" i="3"/>
  <c r="AM2747" i="3"/>
  <c r="AL2747" i="3"/>
  <c r="AI2747" i="3"/>
  <c r="AN2746" i="3"/>
  <c r="AM2746" i="3"/>
  <c r="AL2746" i="3"/>
  <c r="AI2746" i="3"/>
  <c r="AN2745" i="3"/>
  <c r="AM2745" i="3"/>
  <c r="AL2745" i="3"/>
  <c r="AI2745" i="3"/>
  <c r="AN2744" i="3"/>
  <c r="AM2744" i="3"/>
  <c r="AL2744" i="3"/>
  <c r="AI2744" i="3"/>
  <c r="AN2743" i="3"/>
  <c r="AM2743" i="3"/>
  <c r="AL2743" i="3"/>
  <c r="AI2743" i="3"/>
  <c r="AN2742" i="3"/>
  <c r="AM2742" i="3"/>
  <c r="AL2742" i="3"/>
  <c r="AI2742" i="3"/>
  <c r="AN2741" i="3"/>
  <c r="AM2741" i="3"/>
  <c r="AL2741" i="3"/>
  <c r="AI2741" i="3"/>
  <c r="AN2740" i="3"/>
  <c r="AM2740" i="3"/>
  <c r="AL2740" i="3"/>
  <c r="AI2740" i="3"/>
  <c r="AN2739" i="3"/>
  <c r="AM2739" i="3"/>
  <c r="AL2739" i="3"/>
  <c r="AI2739" i="3"/>
  <c r="AN2738" i="3"/>
  <c r="AM2738" i="3"/>
  <c r="AL2738" i="3"/>
  <c r="AI2738" i="3"/>
  <c r="AN2737" i="3"/>
  <c r="AM2737" i="3"/>
  <c r="AL2737" i="3"/>
  <c r="AI2737" i="3"/>
  <c r="AN2736" i="3"/>
  <c r="AM2736" i="3"/>
  <c r="AL2736" i="3"/>
  <c r="AI2736" i="3"/>
  <c r="AN2735" i="3"/>
  <c r="AM2735" i="3"/>
  <c r="AL2735" i="3"/>
  <c r="AI2735" i="3"/>
  <c r="AN2734" i="3"/>
  <c r="AM2734" i="3"/>
  <c r="AL2734" i="3"/>
  <c r="AI2734" i="3"/>
  <c r="AN2733" i="3"/>
  <c r="AM2733" i="3"/>
  <c r="AL2733" i="3"/>
  <c r="AI2733" i="3"/>
  <c r="AN2732" i="3"/>
  <c r="AM2732" i="3"/>
  <c r="AL2732" i="3"/>
  <c r="AI2732" i="3"/>
  <c r="AN2731" i="3"/>
  <c r="AM2731" i="3"/>
  <c r="AL2731" i="3"/>
  <c r="AI2731" i="3"/>
  <c r="AN2730" i="3"/>
  <c r="AM2730" i="3"/>
  <c r="AL2730" i="3"/>
  <c r="AI2730" i="3"/>
  <c r="AN2729" i="3"/>
  <c r="AM2729" i="3"/>
  <c r="AL2729" i="3"/>
  <c r="AI2729" i="3"/>
  <c r="AN2728" i="3"/>
  <c r="AM2728" i="3"/>
  <c r="AL2728" i="3"/>
  <c r="AI2728" i="3"/>
  <c r="AN2727" i="3"/>
  <c r="AM2727" i="3"/>
  <c r="AL2727" i="3"/>
  <c r="AI2727" i="3"/>
  <c r="AN2726" i="3"/>
  <c r="AM2726" i="3"/>
  <c r="AL2726" i="3"/>
  <c r="AI2726" i="3"/>
  <c r="AN2725" i="3"/>
  <c r="AM2725" i="3"/>
  <c r="AL2725" i="3"/>
  <c r="AI2725" i="3"/>
  <c r="AN2724" i="3"/>
  <c r="AM2724" i="3"/>
  <c r="AL2724" i="3"/>
  <c r="AI2724" i="3"/>
  <c r="AN2723" i="3"/>
  <c r="AM2723" i="3"/>
  <c r="AL2723" i="3"/>
  <c r="AI2723" i="3"/>
  <c r="AN2722" i="3"/>
  <c r="AM2722" i="3"/>
  <c r="AL2722" i="3"/>
  <c r="AI2722" i="3"/>
  <c r="AN2721" i="3"/>
  <c r="AM2721" i="3"/>
  <c r="AL2721" i="3"/>
  <c r="AI2721" i="3"/>
  <c r="AN2720" i="3"/>
  <c r="AM2720" i="3"/>
  <c r="AL2720" i="3"/>
  <c r="AI2720" i="3"/>
  <c r="AN2719" i="3"/>
  <c r="AM2719" i="3"/>
  <c r="AL2719" i="3"/>
  <c r="AI2719" i="3"/>
  <c r="AN2718" i="3"/>
  <c r="AM2718" i="3"/>
  <c r="AL2718" i="3"/>
  <c r="AI2718" i="3"/>
  <c r="AN2717" i="3"/>
  <c r="AM2717" i="3"/>
  <c r="AL2717" i="3"/>
  <c r="AI2717" i="3"/>
  <c r="AN2716" i="3"/>
  <c r="AM2716" i="3"/>
  <c r="AL2716" i="3"/>
  <c r="AI2716" i="3"/>
  <c r="AN2715" i="3"/>
  <c r="AM2715" i="3"/>
  <c r="AL2715" i="3"/>
  <c r="AI2715" i="3"/>
  <c r="AN2714" i="3"/>
  <c r="AM2714" i="3"/>
  <c r="AL2714" i="3"/>
  <c r="AI2714" i="3"/>
  <c r="AN2713" i="3"/>
  <c r="AM2713" i="3"/>
  <c r="AL2713" i="3"/>
  <c r="AI2713" i="3"/>
  <c r="AN2712" i="3"/>
  <c r="AM2712" i="3"/>
  <c r="AL2712" i="3"/>
  <c r="AI2712" i="3"/>
  <c r="AN2711" i="3"/>
  <c r="AM2711" i="3"/>
  <c r="AL2711" i="3"/>
  <c r="AI2711" i="3"/>
  <c r="AN2710" i="3"/>
  <c r="AM2710" i="3"/>
  <c r="AL2710" i="3"/>
  <c r="AI2710" i="3"/>
  <c r="AN2709" i="3"/>
  <c r="AM2709" i="3"/>
  <c r="AL2709" i="3"/>
  <c r="AI2709" i="3"/>
  <c r="AN2708" i="3"/>
  <c r="AM2708" i="3"/>
  <c r="AL2708" i="3"/>
  <c r="AI2708" i="3"/>
  <c r="AN2707" i="3"/>
  <c r="AM2707" i="3"/>
  <c r="AL2707" i="3"/>
  <c r="AI2707" i="3"/>
  <c r="AN2706" i="3"/>
  <c r="AM2706" i="3"/>
  <c r="AL2706" i="3"/>
  <c r="AI2706" i="3"/>
  <c r="AN2705" i="3"/>
  <c r="AM2705" i="3"/>
  <c r="AL2705" i="3"/>
  <c r="AI2705" i="3"/>
  <c r="AN2704" i="3"/>
  <c r="AM2704" i="3"/>
  <c r="AL2704" i="3"/>
  <c r="AI2704" i="3"/>
  <c r="AN2703" i="3"/>
  <c r="AM2703" i="3"/>
  <c r="AL2703" i="3"/>
  <c r="AI2703" i="3"/>
  <c r="AN2702" i="3"/>
  <c r="AM2702" i="3"/>
  <c r="AL2702" i="3"/>
  <c r="AI2702" i="3"/>
  <c r="AN2701" i="3"/>
  <c r="AM2701" i="3"/>
  <c r="AL2701" i="3"/>
  <c r="AI2701" i="3"/>
  <c r="AN2700" i="3"/>
  <c r="AM2700" i="3"/>
  <c r="AL2700" i="3"/>
  <c r="AI2700" i="3"/>
  <c r="AN2699" i="3"/>
  <c r="AM2699" i="3"/>
  <c r="AL2699" i="3"/>
  <c r="AI2699" i="3"/>
  <c r="AN2698" i="3"/>
  <c r="AM2698" i="3"/>
  <c r="AL2698" i="3"/>
  <c r="AI2698" i="3"/>
  <c r="AN2697" i="3"/>
  <c r="AM2697" i="3"/>
  <c r="AL2697" i="3"/>
  <c r="AI2697" i="3"/>
  <c r="AN2696" i="3"/>
  <c r="AM2696" i="3"/>
  <c r="AL2696" i="3"/>
  <c r="AI2696" i="3"/>
  <c r="AN2695" i="3"/>
  <c r="AM2695" i="3"/>
  <c r="AL2695" i="3"/>
  <c r="AI2695" i="3"/>
  <c r="AN2694" i="3"/>
  <c r="AM2694" i="3"/>
  <c r="AL2694" i="3"/>
  <c r="AI2694" i="3"/>
  <c r="AN2693" i="3"/>
  <c r="AM2693" i="3"/>
  <c r="AL2693" i="3"/>
  <c r="AI2693" i="3"/>
  <c r="AN2692" i="3"/>
  <c r="AM2692" i="3"/>
  <c r="AL2692" i="3"/>
  <c r="AI2692" i="3"/>
  <c r="AN2691" i="3"/>
  <c r="AM2691" i="3"/>
  <c r="AL2691" i="3"/>
  <c r="AI2691" i="3"/>
  <c r="AN2690" i="3"/>
  <c r="AM2690" i="3"/>
  <c r="AL2690" i="3"/>
  <c r="AI2690" i="3"/>
  <c r="AN2689" i="3"/>
  <c r="AM2689" i="3"/>
  <c r="AL2689" i="3"/>
  <c r="AI2689" i="3"/>
  <c r="AN2688" i="3"/>
  <c r="AM2688" i="3"/>
  <c r="AL2688" i="3"/>
  <c r="AI2688" i="3"/>
  <c r="AN2687" i="3"/>
  <c r="AM2687" i="3"/>
  <c r="AL2687" i="3"/>
  <c r="AI2687" i="3"/>
  <c r="AN2686" i="3"/>
  <c r="AM2686" i="3"/>
  <c r="AL2686" i="3"/>
  <c r="AI2686" i="3"/>
  <c r="AN2685" i="3"/>
  <c r="AM2685" i="3"/>
  <c r="AL2685" i="3"/>
  <c r="AI2685" i="3"/>
  <c r="AN2684" i="3"/>
  <c r="AM2684" i="3"/>
  <c r="AL2684" i="3"/>
  <c r="AI2684" i="3"/>
  <c r="AN2683" i="3"/>
  <c r="AM2683" i="3"/>
  <c r="AL2683" i="3"/>
  <c r="AI2683" i="3"/>
  <c r="AN2682" i="3"/>
  <c r="AM2682" i="3"/>
  <c r="AL2682" i="3"/>
  <c r="AI2682" i="3"/>
  <c r="AN2681" i="3"/>
  <c r="AM2681" i="3"/>
  <c r="AL2681" i="3"/>
  <c r="AI2681" i="3"/>
  <c r="AN2680" i="3"/>
  <c r="AM2680" i="3"/>
  <c r="AL2680" i="3"/>
  <c r="AI2680" i="3"/>
  <c r="AN2679" i="3"/>
  <c r="AM2679" i="3"/>
  <c r="AL2679" i="3"/>
  <c r="AI2679" i="3"/>
  <c r="AN2678" i="3"/>
  <c r="AM2678" i="3"/>
  <c r="AL2678" i="3"/>
  <c r="AI2678" i="3"/>
  <c r="AN2677" i="3"/>
  <c r="AM2677" i="3"/>
  <c r="AL2677" i="3"/>
  <c r="AI2677" i="3"/>
  <c r="AN2676" i="3"/>
  <c r="AM2676" i="3"/>
  <c r="AL2676" i="3"/>
  <c r="AI2676" i="3"/>
  <c r="AN2675" i="3"/>
  <c r="AM2675" i="3"/>
  <c r="AL2675" i="3"/>
  <c r="AI2675" i="3"/>
  <c r="AN2674" i="3"/>
  <c r="AM2674" i="3"/>
  <c r="AL2674" i="3"/>
  <c r="AI2674" i="3"/>
  <c r="AN2673" i="3"/>
  <c r="AM2673" i="3"/>
  <c r="AL2673" i="3"/>
  <c r="AI2673" i="3"/>
  <c r="AN2672" i="3"/>
  <c r="AM2672" i="3"/>
  <c r="AL2672" i="3"/>
  <c r="AI2672" i="3"/>
  <c r="AN2671" i="3"/>
  <c r="AM2671" i="3"/>
  <c r="AL2671" i="3"/>
  <c r="AI2671" i="3"/>
  <c r="AN2670" i="3"/>
  <c r="AM2670" i="3"/>
  <c r="AL2670" i="3"/>
  <c r="AI2670" i="3"/>
  <c r="AN2669" i="3"/>
  <c r="AM2669" i="3"/>
  <c r="AL2669" i="3"/>
  <c r="AI2669" i="3"/>
  <c r="AN2668" i="3"/>
  <c r="AM2668" i="3"/>
  <c r="AL2668" i="3"/>
  <c r="AI2668" i="3"/>
  <c r="AN2667" i="3"/>
  <c r="AM2667" i="3"/>
  <c r="AL2667" i="3"/>
  <c r="AI2667" i="3"/>
  <c r="AN2666" i="3"/>
  <c r="AM2666" i="3"/>
  <c r="AL2666" i="3"/>
  <c r="AI2666" i="3"/>
  <c r="AN2665" i="3"/>
  <c r="AM2665" i="3"/>
  <c r="AL2665" i="3"/>
  <c r="AI2665" i="3"/>
  <c r="AN2664" i="3"/>
  <c r="AM2664" i="3"/>
  <c r="AL2664" i="3"/>
  <c r="AI2664" i="3"/>
  <c r="AN2663" i="3"/>
  <c r="AM2663" i="3"/>
  <c r="AL2663" i="3"/>
  <c r="AI2663" i="3"/>
  <c r="AN2662" i="3"/>
  <c r="AM2662" i="3"/>
  <c r="AL2662" i="3"/>
  <c r="AI2662" i="3"/>
  <c r="AN2661" i="3"/>
  <c r="AM2661" i="3"/>
  <c r="AL2661" i="3"/>
  <c r="AI2661" i="3"/>
  <c r="AN2660" i="3"/>
  <c r="AM2660" i="3"/>
  <c r="AL2660" i="3"/>
  <c r="AI2660" i="3"/>
  <c r="AN2659" i="3"/>
  <c r="AM2659" i="3"/>
  <c r="AL2659" i="3"/>
  <c r="AI2659" i="3"/>
  <c r="AN2658" i="3"/>
  <c r="AM2658" i="3"/>
  <c r="AL2658" i="3"/>
  <c r="AI2658" i="3"/>
  <c r="AN2657" i="3"/>
  <c r="AM2657" i="3"/>
  <c r="AL2657" i="3"/>
  <c r="AI2657" i="3"/>
  <c r="AN2656" i="3"/>
  <c r="AM2656" i="3"/>
  <c r="AL2656" i="3"/>
  <c r="AI2656" i="3"/>
  <c r="AN2655" i="3"/>
  <c r="AM2655" i="3"/>
  <c r="AL2655" i="3"/>
  <c r="AI2655" i="3"/>
  <c r="AN2654" i="3"/>
  <c r="AM2654" i="3"/>
  <c r="AL2654" i="3"/>
  <c r="AI2654" i="3"/>
  <c r="AN2653" i="3"/>
  <c r="AM2653" i="3"/>
  <c r="AL2653" i="3"/>
  <c r="AI2653" i="3"/>
  <c r="AN2652" i="3"/>
  <c r="AM2652" i="3"/>
  <c r="AL2652" i="3"/>
  <c r="AI2652" i="3"/>
  <c r="AN2651" i="3"/>
  <c r="AM2651" i="3"/>
  <c r="AL2651" i="3"/>
  <c r="AI2651" i="3"/>
  <c r="AN2650" i="3"/>
  <c r="AM2650" i="3"/>
  <c r="AL2650" i="3"/>
  <c r="AI2650" i="3"/>
  <c r="AN2649" i="3"/>
  <c r="AM2649" i="3"/>
  <c r="AL2649" i="3"/>
  <c r="AI2649" i="3"/>
  <c r="AN2648" i="3"/>
  <c r="AM2648" i="3"/>
  <c r="AL2648" i="3"/>
  <c r="AI2648" i="3"/>
  <c r="AN2647" i="3"/>
  <c r="AM2647" i="3"/>
  <c r="AL2647" i="3"/>
  <c r="AI2647" i="3"/>
  <c r="AN2646" i="3"/>
  <c r="AM2646" i="3"/>
  <c r="AL2646" i="3"/>
  <c r="AI2646" i="3"/>
  <c r="AN2645" i="3"/>
  <c r="AM2645" i="3"/>
  <c r="AL2645" i="3"/>
  <c r="AI2645" i="3"/>
  <c r="AN2644" i="3"/>
  <c r="AM2644" i="3"/>
  <c r="AL2644" i="3"/>
  <c r="AI2644" i="3"/>
  <c r="AN2643" i="3"/>
  <c r="AM2643" i="3"/>
  <c r="AL2643" i="3"/>
  <c r="AI2643" i="3"/>
  <c r="AN2642" i="3"/>
  <c r="AM2642" i="3"/>
  <c r="AL2642" i="3"/>
  <c r="AI2642" i="3"/>
  <c r="AN2641" i="3"/>
  <c r="AM2641" i="3"/>
  <c r="AL2641" i="3"/>
  <c r="AI2641" i="3"/>
  <c r="AN2640" i="3"/>
  <c r="AM2640" i="3"/>
  <c r="AL2640" i="3"/>
  <c r="AI2640" i="3"/>
  <c r="AN2639" i="3"/>
  <c r="AM2639" i="3"/>
  <c r="AL2639" i="3"/>
  <c r="AI2639" i="3"/>
  <c r="AN2638" i="3"/>
  <c r="AM2638" i="3"/>
  <c r="AL2638" i="3"/>
  <c r="AI2638" i="3"/>
  <c r="AN2637" i="3"/>
  <c r="AM2637" i="3"/>
  <c r="AL2637" i="3"/>
  <c r="AI2637" i="3"/>
  <c r="AN2636" i="3"/>
  <c r="AM2636" i="3"/>
  <c r="AL2636" i="3"/>
  <c r="AI2636" i="3"/>
  <c r="AN2635" i="3"/>
  <c r="AM2635" i="3"/>
  <c r="AL2635" i="3"/>
  <c r="AI2635" i="3"/>
  <c r="AN2634" i="3"/>
  <c r="AM2634" i="3"/>
  <c r="AL2634" i="3"/>
  <c r="AI2634" i="3"/>
  <c r="AN2633" i="3"/>
  <c r="AM2633" i="3"/>
  <c r="AL2633" i="3"/>
  <c r="AI2633" i="3"/>
  <c r="AN2632" i="3"/>
  <c r="AM2632" i="3"/>
  <c r="AL2632" i="3"/>
  <c r="AI2632" i="3"/>
  <c r="AN2631" i="3"/>
  <c r="AM2631" i="3"/>
  <c r="AL2631" i="3"/>
  <c r="AI2631" i="3"/>
  <c r="AN2630" i="3"/>
  <c r="AM2630" i="3"/>
  <c r="AL2630" i="3"/>
  <c r="AI2630" i="3"/>
  <c r="AN2629" i="3"/>
  <c r="AM2629" i="3"/>
  <c r="AL2629" i="3"/>
  <c r="AI2629" i="3"/>
  <c r="AN2628" i="3"/>
  <c r="AM2628" i="3"/>
  <c r="AL2628" i="3"/>
  <c r="AI2628" i="3"/>
  <c r="AN2627" i="3"/>
  <c r="AM2627" i="3"/>
  <c r="AL2627" i="3"/>
  <c r="AI2627" i="3"/>
  <c r="AN2626" i="3"/>
  <c r="AM2626" i="3"/>
  <c r="AL2626" i="3"/>
  <c r="AI2626" i="3"/>
  <c r="AN2625" i="3"/>
  <c r="AM2625" i="3"/>
  <c r="AL2625" i="3"/>
  <c r="AI2625" i="3"/>
  <c r="AN2624" i="3"/>
  <c r="AM2624" i="3"/>
  <c r="AL2624" i="3"/>
  <c r="AI2624" i="3"/>
  <c r="AN2623" i="3"/>
  <c r="AM2623" i="3"/>
  <c r="AL2623" i="3"/>
  <c r="AI2623" i="3"/>
  <c r="AN2622" i="3"/>
  <c r="AM2622" i="3"/>
  <c r="AL2622" i="3"/>
  <c r="AI2622" i="3"/>
  <c r="AN2621" i="3"/>
  <c r="AM2621" i="3"/>
  <c r="AL2621" i="3"/>
  <c r="AI2621" i="3"/>
  <c r="AN2620" i="3"/>
  <c r="AM2620" i="3"/>
  <c r="AL2620" i="3"/>
  <c r="AI2620" i="3"/>
  <c r="AN2619" i="3"/>
  <c r="AM2619" i="3"/>
  <c r="AL2619" i="3"/>
  <c r="AI2619" i="3"/>
  <c r="AN2618" i="3"/>
  <c r="AM2618" i="3"/>
  <c r="AL2618" i="3"/>
  <c r="AI2618" i="3"/>
  <c r="AN2617" i="3"/>
  <c r="AM2617" i="3"/>
  <c r="AL2617" i="3"/>
  <c r="AI2617" i="3"/>
  <c r="AN2616" i="3"/>
  <c r="AM2616" i="3"/>
  <c r="AL2616" i="3"/>
  <c r="AI2616" i="3"/>
  <c r="AN2615" i="3"/>
  <c r="AM2615" i="3"/>
  <c r="AL2615" i="3"/>
  <c r="AI2615" i="3"/>
  <c r="AN2614" i="3"/>
  <c r="AM2614" i="3"/>
  <c r="AL2614" i="3"/>
  <c r="AI2614" i="3"/>
  <c r="AN2613" i="3"/>
  <c r="AM2613" i="3"/>
  <c r="AL2613" i="3"/>
  <c r="AI2613" i="3"/>
  <c r="AN2612" i="3"/>
  <c r="AM2612" i="3"/>
  <c r="AL2612" i="3"/>
  <c r="AI2612" i="3"/>
  <c r="AN2611" i="3"/>
  <c r="AM2611" i="3"/>
  <c r="AL2611" i="3"/>
  <c r="AI2611" i="3"/>
  <c r="AN2610" i="3"/>
  <c r="AM2610" i="3"/>
  <c r="AL2610" i="3"/>
  <c r="AI2610" i="3"/>
  <c r="AN2609" i="3"/>
  <c r="AM2609" i="3"/>
  <c r="AL2609" i="3"/>
  <c r="AI2609" i="3"/>
  <c r="AN2608" i="3"/>
  <c r="AM2608" i="3"/>
  <c r="AL2608" i="3"/>
  <c r="AI2608" i="3"/>
  <c r="AN2607" i="3"/>
  <c r="AM2607" i="3"/>
  <c r="AL2607" i="3"/>
  <c r="AI2607" i="3"/>
  <c r="AN2606" i="3"/>
  <c r="AM2606" i="3"/>
  <c r="AL2606" i="3"/>
  <c r="AI2606" i="3"/>
  <c r="AN2605" i="3"/>
  <c r="AM2605" i="3"/>
  <c r="AL2605" i="3"/>
  <c r="AI2605" i="3"/>
  <c r="AN2604" i="3"/>
  <c r="AM2604" i="3"/>
  <c r="AL2604" i="3"/>
  <c r="AI2604" i="3"/>
  <c r="AN2603" i="3"/>
  <c r="AM2603" i="3"/>
  <c r="AL2603" i="3"/>
  <c r="AI2603" i="3"/>
  <c r="AN2602" i="3"/>
  <c r="AM2602" i="3"/>
  <c r="AL2602" i="3"/>
  <c r="AI2602" i="3"/>
  <c r="AN2601" i="3"/>
  <c r="AM2601" i="3"/>
  <c r="AL2601" i="3"/>
  <c r="AI2601" i="3"/>
  <c r="AN2600" i="3"/>
  <c r="AM2600" i="3"/>
  <c r="AL2600" i="3"/>
  <c r="AI2600" i="3"/>
  <c r="AN2599" i="3"/>
  <c r="AM2599" i="3"/>
  <c r="AL2599" i="3"/>
  <c r="AI2599" i="3"/>
  <c r="AN2598" i="3"/>
  <c r="AM2598" i="3"/>
  <c r="AL2598" i="3"/>
  <c r="AI2598" i="3"/>
  <c r="AN2597" i="3"/>
  <c r="AM2597" i="3"/>
  <c r="AL2597" i="3"/>
  <c r="AI2597" i="3"/>
  <c r="AN2596" i="3"/>
  <c r="AM2596" i="3"/>
  <c r="AL2596" i="3"/>
  <c r="AI2596" i="3"/>
  <c r="AN2595" i="3"/>
  <c r="AM2595" i="3"/>
  <c r="AL2595" i="3"/>
  <c r="AI2595" i="3"/>
  <c r="AN2594" i="3"/>
  <c r="AM2594" i="3"/>
  <c r="AL2594" i="3"/>
  <c r="AI2594" i="3"/>
  <c r="AN2593" i="3"/>
  <c r="AM2593" i="3"/>
  <c r="AL2593" i="3"/>
  <c r="AI2593" i="3"/>
  <c r="AN2592" i="3"/>
  <c r="AM2592" i="3"/>
  <c r="AL2592" i="3"/>
  <c r="AI2592" i="3"/>
  <c r="AN2591" i="3"/>
  <c r="AM2591" i="3"/>
  <c r="AL2591" i="3"/>
  <c r="AI2591" i="3"/>
  <c r="AN2590" i="3"/>
  <c r="AM2590" i="3"/>
  <c r="AL2590" i="3"/>
  <c r="AI2590" i="3"/>
  <c r="AN2589" i="3"/>
  <c r="AM2589" i="3"/>
  <c r="AL2589" i="3"/>
  <c r="AI2589" i="3"/>
  <c r="AN2588" i="3"/>
  <c r="AM2588" i="3"/>
  <c r="AL2588" i="3"/>
  <c r="AI2588" i="3"/>
  <c r="AN2587" i="3"/>
  <c r="AM2587" i="3"/>
  <c r="AL2587" i="3"/>
  <c r="AI2587" i="3"/>
  <c r="AN2586" i="3"/>
  <c r="AM2586" i="3"/>
  <c r="AL2586" i="3"/>
  <c r="AI2586" i="3"/>
  <c r="AN2585" i="3"/>
  <c r="AM2585" i="3"/>
  <c r="AL2585" i="3"/>
  <c r="AI2585" i="3"/>
  <c r="AN2584" i="3"/>
  <c r="AM2584" i="3"/>
  <c r="AL2584" i="3"/>
  <c r="AI2584" i="3"/>
  <c r="AN2583" i="3"/>
  <c r="AM2583" i="3"/>
  <c r="AL2583" i="3"/>
  <c r="AI2583" i="3"/>
  <c r="AN2582" i="3"/>
  <c r="AM2582" i="3"/>
  <c r="AL2582" i="3"/>
  <c r="AI2582" i="3"/>
  <c r="AN2581" i="3"/>
  <c r="AM2581" i="3"/>
  <c r="AL2581" i="3"/>
  <c r="AI2581" i="3"/>
  <c r="AN2580" i="3"/>
  <c r="AM2580" i="3"/>
  <c r="AL2580" i="3"/>
  <c r="AI2580" i="3"/>
  <c r="AN2579" i="3"/>
  <c r="AM2579" i="3"/>
  <c r="AL2579" i="3"/>
  <c r="AI2579" i="3"/>
  <c r="AN2578" i="3"/>
  <c r="AM2578" i="3"/>
  <c r="AL2578" i="3"/>
  <c r="AI2578" i="3"/>
  <c r="AN2577" i="3"/>
  <c r="AM2577" i="3"/>
  <c r="AL2577" i="3"/>
  <c r="AI2577" i="3"/>
  <c r="AN2576" i="3"/>
  <c r="AM2576" i="3"/>
  <c r="AL2576" i="3"/>
  <c r="AI2576" i="3"/>
  <c r="AN2575" i="3"/>
  <c r="AM2575" i="3"/>
  <c r="AL2575" i="3"/>
  <c r="AI2575" i="3"/>
  <c r="AN2574" i="3"/>
  <c r="AM2574" i="3"/>
  <c r="AL2574" i="3"/>
  <c r="AI2574" i="3"/>
  <c r="AN2573" i="3"/>
  <c r="AM2573" i="3"/>
  <c r="AL2573" i="3"/>
  <c r="AI2573" i="3"/>
  <c r="AN2572" i="3"/>
  <c r="AM2572" i="3"/>
  <c r="AL2572" i="3"/>
  <c r="AI2572" i="3"/>
  <c r="AN2571" i="3"/>
  <c r="AM2571" i="3"/>
  <c r="AL2571" i="3"/>
  <c r="AI2571" i="3"/>
  <c r="AN2570" i="3"/>
  <c r="AM2570" i="3"/>
  <c r="AL2570" i="3"/>
  <c r="AI2570" i="3"/>
  <c r="AN2569" i="3"/>
  <c r="AM2569" i="3"/>
  <c r="AL2569" i="3"/>
  <c r="AI2569" i="3"/>
  <c r="AN2568" i="3"/>
  <c r="AM2568" i="3"/>
  <c r="AL2568" i="3"/>
  <c r="AI2568" i="3"/>
  <c r="AN2567" i="3"/>
  <c r="AM2567" i="3"/>
  <c r="AL2567" i="3"/>
  <c r="AI2567" i="3"/>
  <c r="AN2566" i="3"/>
  <c r="AM2566" i="3"/>
  <c r="AL2566" i="3"/>
  <c r="AI2566" i="3"/>
  <c r="AN2565" i="3"/>
  <c r="AM2565" i="3"/>
  <c r="AL2565" i="3"/>
  <c r="AI2565" i="3"/>
  <c r="AN2564" i="3"/>
  <c r="AM2564" i="3"/>
  <c r="AL2564" i="3"/>
  <c r="AI2564" i="3"/>
  <c r="AN2563" i="3"/>
  <c r="AM2563" i="3"/>
  <c r="AL2563" i="3"/>
  <c r="AI2563" i="3"/>
  <c r="AN2562" i="3"/>
  <c r="AM2562" i="3"/>
  <c r="AL2562" i="3"/>
  <c r="AI2562" i="3"/>
  <c r="AN2561" i="3"/>
  <c r="AM2561" i="3"/>
  <c r="AL2561" i="3"/>
  <c r="AI2561" i="3"/>
  <c r="AN2560" i="3"/>
  <c r="AM2560" i="3"/>
  <c r="AL2560" i="3"/>
  <c r="AI2560" i="3"/>
  <c r="AN2559" i="3"/>
  <c r="AM2559" i="3"/>
  <c r="AL2559" i="3"/>
  <c r="AI2559" i="3"/>
  <c r="AN2558" i="3"/>
  <c r="AM2558" i="3"/>
  <c r="AL2558" i="3"/>
  <c r="AI2558" i="3"/>
  <c r="AN2557" i="3"/>
  <c r="AM2557" i="3"/>
  <c r="AL2557" i="3"/>
  <c r="AI2557" i="3"/>
  <c r="AN2556" i="3"/>
  <c r="AM2556" i="3"/>
  <c r="AL2556" i="3"/>
  <c r="AI2556" i="3"/>
  <c r="AN2555" i="3"/>
  <c r="AM2555" i="3"/>
  <c r="AL2555" i="3"/>
  <c r="AI2555" i="3"/>
  <c r="AN2554" i="3"/>
  <c r="AM2554" i="3"/>
  <c r="AL2554" i="3"/>
  <c r="AI2554" i="3"/>
  <c r="AN2553" i="3"/>
  <c r="AM2553" i="3"/>
  <c r="AL2553" i="3"/>
  <c r="AI2553" i="3"/>
  <c r="AN2552" i="3"/>
  <c r="AM2552" i="3"/>
  <c r="AL2552" i="3"/>
  <c r="AI2552" i="3"/>
  <c r="AN2551" i="3"/>
  <c r="AM2551" i="3"/>
  <c r="AL2551" i="3"/>
  <c r="AI2551" i="3"/>
  <c r="AN2550" i="3"/>
  <c r="AM2550" i="3"/>
  <c r="AL2550" i="3"/>
  <c r="AI2550" i="3"/>
  <c r="AN2549" i="3"/>
  <c r="AM2549" i="3"/>
  <c r="AL2549" i="3"/>
  <c r="AI2549" i="3"/>
  <c r="AN2548" i="3"/>
  <c r="AM2548" i="3"/>
  <c r="AL2548" i="3"/>
  <c r="AI2548" i="3"/>
  <c r="AN2547" i="3"/>
  <c r="AM2547" i="3"/>
  <c r="AL2547" i="3"/>
  <c r="AI2547" i="3"/>
  <c r="AN2546" i="3"/>
  <c r="AM2546" i="3"/>
  <c r="AL2546" i="3"/>
  <c r="AI2546" i="3"/>
  <c r="AN2545" i="3"/>
  <c r="AM2545" i="3"/>
  <c r="AL2545" i="3"/>
  <c r="AI2545" i="3"/>
  <c r="AN2544" i="3"/>
  <c r="AM2544" i="3"/>
  <c r="AL2544" i="3"/>
  <c r="AI2544" i="3"/>
  <c r="AN2543" i="3"/>
  <c r="AM2543" i="3"/>
  <c r="AL2543" i="3"/>
  <c r="AI2543" i="3"/>
  <c r="AN2542" i="3"/>
  <c r="AM2542" i="3"/>
  <c r="AL2542" i="3"/>
  <c r="AI2542" i="3"/>
  <c r="AN2541" i="3"/>
  <c r="AM2541" i="3"/>
  <c r="AL2541" i="3"/>
  <c r="AI2541" i="3"/>
  <c r="AN2540" i="3"/>
  <c r="AM2540" i="3"/>
  <c r="AL2540" i="3"/>
  <c r="AI2540" i="3"/>
  <c r="AN2539" i="3"/>
  <c r="AM2539" i="3"/>
  <c r="AL2539" i="3"/>
  <c r="AI2539" i="3"/>
  <c r="AN2538" i="3"/>
  <c r="AM2538" i="3"/>
  <c r="AL2538" i="3"/>
  <c r="AI2538" i="3"/>
  <c r="AN2537" i="3"/>
  <c r="AM2537" i="3"/>
  <c r="AL2537" i="3"/>
  <c r="AI2537" i="3"/>
  <c r="AN2536" i="3"/>
  <c r="AM2536" i="3"/>
  <c r="AL2536" i="3"/>
  <c r="AI2536" i="3"/>
  <c r="AN2535" i="3"/>
  <c r="AM2535" i="3"/>
  <c r="AL2535" i="3"/>
  <c r="AI2535" i="3"/>
  <c r="AN2534" i="3"/>
  <c r="AM2534" i="3"/>
  <c r="AL2534" i="3"/>
  <c r="AI2534" i="3"/>
  <c r="AN2533" i="3"/>
  <c r="AM2533" i="3"/>
  <c r="AL2533" i="3"/>
  <c r="AI2533" i="3"/>
  <c r="AN2532" i="3"/>
  <c r="AM2532" i="3"/>
  <c r="AL2532" i="3"/>
  <c r="AI2532" i="3"/>
  <c r="AN2531" i="3"/>
  <c r="AM2531" i="3"/>
  <c r="AL2531" i="3"/>
  <c r="AI2531" i="3"/>
  <c r="AN2530" i="3"/>
  <c r="AM2530" i="3"/>
  <c r="AL2530" i="3"/>
  <c r="AI2530" i="3"/>
  <c r="AN2529" i="3"/>
  <c r="AM2529" i="3"/>
  <c r="AL2529" i="3"/>
  <c r="AI2529" i="3"/>
  <c r="AN2528" i="3"/>
  <c r="AM2528" i="3"/>
  <c r="AL2528" i="3"/>
  <c r="AI2528" i="3"/>
  <c r="AN2527" i="3"/>
  <c r="AM2527" i="3"/>
  <c r="AL2527" i="3"/>
  <c r="AI2527" i="3"/>
  <c r="AN2526" i="3"/>
  <c r="AM2526" i="3"/>
  <c r="AL2526" i="3"/>
  <c r="AI2526" i="3"/>
  <c r="AN2525" i="3"/>
  <c r="AM2525" i="3"/>
  <c r="AL2525" i="3"/>
  <c r="AI2525" i="3"/>
  <c r="AN2524" i="3"/>
  <c r="AM2524" i="3"/>
  <c r="AL2524" i="3"/>
  <c r="AI2524" i="3"/>
  <c r="AN2523" i="3"/>
  <c r="AM2523" i="3"/>
  <c r="AL2523" i="3"/>
  <c r="AI2523" i="3"/>
  <c r="AN2522" i="3"/>
  <c r="AM2522" i="3"/>
  <c r="AL2522" i="3"/>
  <c r="AI2522" i="3"/>
  <c r="AN2521" i="3"/>
  <c r="AM2521" i="3"/>
  <c r="AL2521" i="3"/>
  <c r="AI2521" i="3"/>
  <c r="AN2520" i="3"/>
  <c r="AM2520" i="3"/>
  <c r="AL2520" i="3"/>
  <c r="AI2520" i="3"/>
  <c r="AN2519" i="3"/>
  <c r="AM2519" i="3"/>
  <c r="AL2519" i="3"/>
  <c r="AI2519" i="3"/>
  <c r="AN2518" i="3"/>
  <c r="AM2518" i="3"/>
  <c r="AL2518" i="3"/>
  <c r="AI2518" i="3"/>
  <c r="AN2517" i="3"/>
  <c r="AM2517" i="3"/>
  <c r="AL2517" i="3"/>
  <c r="AI2517" i="3"/>
  <c r="AN2516" i="3"/>
  <c r="AM2516" i="3"/>
  <c r="AL2516" i="3"/>
  <c r="AI2516" i="3"/>
  <c r="AN2515" i="3"/>
  <c r="AM2515" i="3"/>
  <c r="AL2515" i="3"/>
  <c r="AI2515" i="3"/>
  <c r="AN2514" i="3"/>
  <c r="AM2514" i="3"/>
  <c r="AL2514" i="3"/>
  <c r="AI2514" i="3"/>
  <c r="AN2513" i="3"/>
  <c r="AM2513" i="3"/>
  <c r="AL2513" i="3"/>
  <c r="AI2513" i="3"/>
  <c r="AN2512" i="3"/>
  <c r="AM2512" i="3"/>
  <c r="AL2512" i="3"/>
  <c r="AI2512" i="3"/>
  <c r="AN2511" i="3"/>
  <c r="AM2511" i="3"/>
  <c r="AL2511" i="3"/>
  <c r="AI2511" i="3"/>
  <c r="AN2510" i="3"/>
  <c r="AM2510" i="3"/>
  <c r="AL2510" i="3"/>
  <c r="AI2510" i="3"/>
  <c r="AN2509" i="3"/>
  <c r="AM2509" i="3"/>
  <c r="AL2509" i="3"/>
  <c r="AI2509" i="3"/>
  <c r="AN2508" i="3"/>
  <c r="AM2508" i="3"/>
  <c r="AL2508" i="3"/>
  <c r="AI2508" i="3"/>
  <c r="AN2507" i="3"/>
  <c r="AM2507" i="3"/>
  <c r="AL2507" i="3"/>
  <c r="AI2507" i="3"/>
  <c r="AN2506" i="3"/>
  <c r="AM2506" i="3"/>
  <c r="AL2506" i="3"/>
  <c r="AI2506" i="3"/>
  <c r="AN2505" i="3"/>
  <c r="AM2505" i="3"/>
  <c r="AL2505" i="3"/>
  <c r="AI2505" i="3"/>
  <c r="AN2504" i="3"/>
  <c r="AM2504" i="3"/>
  <c r="AL2504" i="3"/>
  <c r="AI2504" i="3"/>
  <c r="AN2503" i="3"/>
  <c r="AM2503" i="3"/>
  <c r="AL2503" i="3"/>
  <c r="AI2503" i="3"/>
  <c r="AN2502" i="3"/>
  <c r="AM2502" i="3"/>
  <c r="AL2502" i="3"/>
  <c r="AI2502" i="3"/>
  <c r="AN2501" i="3"/>
  <c r="AM2501" i="3"/>
  <c r="AL2501" i="3"/>
  <c r="AI2501" i="3"/>
  <c r="AN2500" i="3"/>
  <c r="AM2500" i="3"/>
  <c r="AL2500" i="3"/>
  <c r="AI2500" i="3"/>
  <c r="AN2499" i="3"/>
  <c r="AM2499" i="3"/>
  <c r="AL2499" i="3"/>
  <c r="AI2499" i="3"/>
  <c r="AN2498" i="3"/>
  <c r="AM2498" i="3"/>
  <c r="AL2498" i="3"/>
  <c r="AI2498" i="3"/>
  <c r="AN2497" i="3"/>
  <c r="AM2497" i="3"/>
  <c r="AL2497" i="3"/>
  <c r="AI2497" i="3"/>
  <c r="AN2496" i="3"/>
  <c r="AM2496" i="3"/>
  <c r="AL2496" i="3"/>
  <c r="AI2496" i="3"/>
  <c r="AN2495" i="3"/>
  <c r="AM2495" i="3"/>
  <c r="AL2495" i="3"/>
  <c r="AI2495" i="3"/>
  <c r="AN2494" i="3"/>
  <c r="AM2494" i="3"/>
  <c r="AL2494" i="3"/>
  <c r="AI2494" i="3"/>
  <c r="AN2493" i="3"/>
  <c r="AM2493" i="3"/>
  <c r="AL2493" i="3"/>
  <c r="AI2493" i="3"/>
  <c r="AN2492" i="3"/>
  <c r="AM2492" i="3"/>
  <c r="AL2492" i="3"/>
  <c r="AI2492" i="3"/>
  <c r="AN2491" i="3"/>
  <c r="AM2491" i="3"/>
  <c r="AL2491" i="3"/>
  <c r="AI2491" i="3"/>
  <c r="AN2490" i="3"/>
  <c r="AM2490" i="3"/>
  <c r="AL2490" i="3"/>
  <c r="AI2490" i="3"/>
  <c r="AN2489" i="3"/>
  <c r="AM2489" i="3"/>
  <c r="AL2489" i="3"/>
  <c r="AI2489" i="3"/>
  <c r="AN2488" i="3"/>
  <c r="AM2488" i="3"/>
  <c r="AL2488" i="3"/>
  <c r="AI2488" i="3"/>
  <c r="AN2487" i="3"/>
  <c r="AM2487" i="3"/>
  <c r="AL2487" i="3"/>
  <c r="AI2487" i="3"/>
  <c r="AN2486" i="3"/>
  <c r="AM2486" i="3"/>
  <c r="AL2486" i="3"/>
  <c r="AI2486" i="3"/>
  <c r="AN2485" i="3"/>
  <c r="AM2485" i="3"/>
  <c r="AL2485" i="3"/>
  <c r="AI2485" i="3"/>
  <c r="AN2484" i="3"/>
  <c r="AM2484" i="3"/>
  <c r="AL2484" i="3"/>
  <c r="AI2484" i="3"/>
  <c r="AN2483" i="3"/>
  <c r="AM2483" i="3"/>
  <c r="AL2483" i="3"/>
  <c r="AI2483" i="3"/>
  <c r="AN2482" i="3"/>
  <c r="AM2482" i="3"/>
  <c r="AL2482" i="3"/>
  <c r="AI2482" i="3"/>
  <c r="AN2481" i="3"/>
  <c r="AM2481" i="3"/>
  <c r="AL2481" i="3"/>
  <c r="AI2481" i="3"/>
  <c r="AN2480" i="3"/>
  <c r="AM2480" i="3"/>
  <c r="AL2480" i="3"/>
  <c r="AI2480" i="3"/>
  <c r="AN2479" i="3"/>
  <c r="AM2479" i="3"/>
  <c r="AL2479" i="3"/>
  <c r="AI2479" i="3"/>
  <c r="AN2478" i="3"/>
  <c r="AM2478" i="3"/>
  <c r="AL2478" i="3"/>
  <c r="AI2478" i="3"/>
  <c r="AN2477" i="3"/>
  <c r="AM2477" i="3"/>
  <c r="AL2477" i="3"/>
  <c r="AI2477" i="3"/>
  <c r="AN2476" i="3"/>
  <c r="AM2476" i="3"/>
  <c r="AL2476" i="3"/>
  <c r="AI2476" i="3"/>
  <c r="AN2475" i="3"/>
  <c r="AM2475" i="3"/>
  <c r="AL2475" i="3"/>
  <c r="AI2475" i="3"/>
  <c r="AN2474" i="3"/>
  <c r="AM2474" i="3"/>
  <c r="AL2474" i="3"/>
  <c r="AI2474" i="3"/>
  <c r="AN2473" i="3"/>
  <c r="AM2473" i="3"/>
  <c r="AL2473" i="3"/>
  <c r="AI2473" i="3"/>
  <c r="AN2472" i="3"/>
  <c r="AM2472" i="3"/>
  <c r="AL2472" i="3"/>
  <c r="AI2472" i="3"/>
  <c r="AN2471" i="3"/>
  <c r="AM2471" i="3"/>
  <c r="AL2471" i="3"/>
  <c r="AI2471" i="3"/>
  <c r="AN2470" i="3"/>
  <c r="AM2470" i="3"/>
  <c r="AL2470" i="3"/>
  <c r="AI2470" i="3"/>
  <c r="AN2469" i="3"/>
  <c r="AM2469" i="3"/>
  <c r="AL2469" i="3"/>
  <c r="AI2469" i="3"/>
  <c r="AN2468" i="3"/>
  <c r="AM2468" i="3"/>
  <c r="AL2468" i="3"/>
  <c r="AI2468" i="3"/>
  <c r="AN2467" i="3"/>
  <c r="AM2467" i="3"/>
  <c r="AL2467" i="3"/>
  <c r="AI2467" i="3"/>
  <c r="AN2466" i="3"/>
  <c r="AM2466" i="3"/>
  <c r="AL2466" i="3"/>
  <c r="AI2466" i="3"/>
  <c r="AN2465" i="3"/>
  <c r="AM2465" i="3"/>
  <c r="AL2465" i="3"/>
  <c r="AI2465" i="3"/>
  <c r="AN2464" i="3"/>
  <c r="AM2464" i="3"/>
  <c r="AL2464" i="3"/>
  <c r="AI2464" i="3"/>
  <c r="AN2463" i="3"/>
  <c r="AM2463" i="3"/>
  <c r="AL2463" i="3"/>
  <c r="AI2463" i="3"/>
  <c r="AN2462" i="3"/>
  <c r="AM2462" i="3"/>
  <c r="AL2462" i="3"/>
  <c r="AI2462" i="3"/>
  <c r="AN2461" i="3"/>
  <c r="AM2461" i="3"/>
  <c r="AL2461" i="3"/>
  <c r="AI2461" i="3"/>
  <c r="AN2460" i="3"/>
  <c r="AM2460" i="3"/>
  <c r="AL2460" i="3"/>
  <c r="AI2460" i="3"/>
  <c r="AN2459" i="3"/>
  <c r="AM2459" i="3"/>
  <c r="AL2459" i="3"/>
  <c r="AI2459" i="3"/>
  <c r="AN2458" i="3"/>
  <c r="AM2458" i="3"/>
  <c r="AL2458" i="3"/>
  <c r="AI2458" i="3"/>
  <c r="AN2457" i="3"/>
  <c r="AM2457" i="3"/>
  <c r="AL2457" i="3"/>
  <c r="AI2457" i="3"/>
  <c r="AN2456" i="3"/>
  <c r="AM2456" i="3"/>
  <c r="AL2456" i="3"/>
  <c r="AI2456" i="3"/>
  <c r="AN2455" i="3"/>
  <c r="AM2455" i="3"/>
  <c r="AL2455" i="3"/>
  <c r="AI2455" i="3"/>
  <c r="AN2454" i="3"/>
  <c r="AM2454" i="3"/>
  <c r="AL2454" i="3"/>
  <c r="AI2454" i="3"/>
  <c r="AN2453" i="3"/>
  <c r="AM2453" i="3"/>
  <c r="AL2453" i="3"/>
  <c r="AI2453" i="3"/>
  <c r="AN2452" i="3"/>
  <c r="AM2452" i="3"/>
  <c r="AL2452" i="3"/>
  <c r="AI2452" i="3"/>
  <c r="AN2451" i="3"/>
  <c r="AM2451" i="3"/>
  <c r="AL2451" i="3"/>
  <c r="AI2451" i="3"/>
  <c r="AN2450" i="3"/>
  <c r="AM2450" i="3"/>
  <c r="AL2450" i="3"/>
  <c r="AI2450" i="3"/>
  <c r="AN2449" i="3"/>
  <c r="AM2449" i="3"/>
  <c r="AL2449" i="3"/>
  <c r="AI2449" i="3"/>
  <c r="AN2448" i="3"/>
  <c r="AM2448" i="3"/>
  <c r="AL2448" i="3"/>
  <c r="AI2448" i="3"/>
  <c r="AN2447" i="3"/>
  <c r="AM2447" i="3"/>
  <c r="AL2447" i="3"/>
  <c r="AI2447" i="3"/>
  <c r="AN2446" i="3"/>
  <c r="AM2446" i="3"/>
  <c r="AL2446" i="3"/>
  <c r="AI2446" i="3"/>
  <c r="AN2445" i="3"/>
  <c r="AM2445" i="3"/>
  <c r="AL2445" i="3"/>
  <c r="AI2445" i="3"/>
  <c r="AN2444" i="3"/>
  <c r="AM2444" i="3"/>
  <c r="AL2444" i="3"/>
  <c r="AI2444" i="3"/>
  <c r="AN2443" i="3"/>
  <c r="AM2443" i="3"/>
  <c r="AL2443" i="3"/>
  <c r="AI2443" i="3"/>
  <c r="AN2442" i="3"/>
  <c r="AM2442" i="3"/>
  <c r="AL2442" i="3"/>
  <c r="AI2442" i="3"/>
  <c r="AN2441" i="3"/>
  <c r="AM2441" i="3"/>
  <c r="AL2441" i="3"/>
  <c r="AI2441" i="3"/>
  <c r="AN2440" i="3"/>
  <c r="AM2440" i="3"/>
  <c r="AL2440" i="3"/>
  <c r="AI2440" i="3"/>
  <c r="AN2439" i="3"/>
  <c r="AM2439" i="3"/>
  <c r="AL2439" i="3"/>
  <c r="AI2439" i="3"/>
  <c r="AN2438" i="3"/>
  <c r="AM2438" i="3"/>
  <c r="AL2438" i="3"/>
  <c r="AI2438" i="3"/>
  <c r="AN2437" i="3"/>
  <c r="AM2437" i="3"/>
  <c r="AL2437" i="3"/>
  <c r="AI2437" i="3"/>
  <c r="AN2436" i="3"/>
  <c r="AM2436" i="3"/>
  <c r="AL2436" i="3"/>
  <c r="AI2436" i="3"/>
  <c r="AN2435" i="3"/>
  <c r="AM2435" i="3"/>
  <c r="AL2435" i="3"/>
  <c r="AI2435" i="3"/>
  <c r="AN2434" i="3"/>
  <c r="AM2434" i="3"/>
  <c r="AL2434" i="3"/>
  <c r="AI2434" i="3"/>
  <c r="AN2433" i="3"/>
  <c r="AM2433" i="3"/>
  <c r="AL2433" i="3"/>
  <c r="AI2433" i="3"/>
  <c r="AN2432" i="3"/>
  <c r="AM2432" i="3"/>
  <c r="AL2432" i="3"/>
  <c r="AI2432" i="3"/>
  <c r="AN2431" i="3"/>
  <c r="AM2431" i="3"/>
  <c r="AL2431" i="3"/>
  <c r="AI2431" i="3"/>
  <c r="AN2430" i="3"/>
  <c r="AM2430" i="3"/>
  <c r="AL2430" i="3"/>
  <c r="AI2430" i="3"/>
  <c r="AN2429" i="3"/>
  <c r="AM2429" i="3"/>
  <c r="AL2429" i="3"/>
  <c r="AI2429" i="3"/>
  <c r="AN2428" i="3"/>
  <c r="AM2428" i="3"/>
  <c r="AL2428" i="3"/>
  <c r="AI2428" i="3"/>
  <c r="AN2427" i="3"/>
  <c r="AM2427" i="3"/>
  <c r="AL2427" i="3"/>
  <c r="AI2427" i="3"/>
  <c r="AN2426" i="3"/>
  <c r="AM2426" i="3"/>
  <c r="AL2426" i="3"/>
  <c r="AI2426" i="3"/>
  <c r="AN2425" i="3"/>
  <c r="AM2425" i="3"/>
  <c r="AL2425" i="3"/>
  <c r="AI2425" i="3"/>
  <c r="AN2424" i="3"/>
  <c r="AM2424" i="3"/>
  <c r="AL2424" i="3"/>
  <c r="AI2424" i="3"/>
  <c r="AN2423" i="3"/>
  <c r="AM2423" i="3"/>
  <c r="AL2423" i="3"/>
  <c r="AI2423" i="3"/>
  <c r="AN2422" i="3"/>
  <c r="AM2422" i="3"/>
  <c r="AL2422" i="3"/>
  <c r="AI2422" i="3"/>
  <c r="AN2421" i="3"/>
  <c r="AM2421" i="3"/>
  <c r="AL2421" i="3"/>
  <c r="AI2421" i="3"/>
  <c r="AN2420" i="3"/>
  <c r="AM2420" i="3"/>
  <c r="AL2420" i="3"/>
  <c r="AI2420" i="3"/>
  <c r="AN2419" i="3"/>
  <c r="AM2419" i="3"/>
  <c r="AL2419" i="3"/>
  <c r="AI2419" i="3"/>
  <c r="AN2418" i="3"/>
  <c r="AM2418" i="3"/>
  <c r="AL2418" i="3"/>
  <c r="AI2418" i="3"/>
  <c r="AN2417" i="3"/>
  <c r="AM2417" i="3"/>
  <c r="AL2417" i="3"/>
  <c r="AI2417" i="3"/>
  <c r="AN2416" i="3"/>
  <c r="AM2416" i="3"/>
  <c r="AL2416" i="3"/>
  <c r="AI2416" i="3"/>
  <c r="AN2415" i="3"/>
  <c r="AM2415" i="3"/>
  <c r="AL2415" i="3"/>
  <c r="AI2415" i="3"/>
  <c r="AN2414" i="3"/>
  <c r="AM2414" i="3"/>
  <c r="AL2414" i="3"/>
  <c r="AI2414" i="3"/>
  <c r="AN2413" i="3"/>
  <c r="AM2413" i="3"/>
  <c r="AL2413" i="3"/>
  <c r="AI2413" i="3"/>
  <c r="AN2412" i="3"/>
  <c r="AM2412" i="3"/>
  <c r="AL2412" i="3"/>
  <c r="AI2412" i="3"/>
  <c r="AN2411" i="3"/>
  <c r="AM2411" i="3"/>
  <c r="AL2411" i="3"/>
  <c r="AI2411" i="3"/>
  <c r="AN2410" i="3"/>
  <c r="AM2410" i="3"/>
  <c r="AL2410" i="3"/>
  <c r="AI2410" i="3"/>
  <c r="AN2409" i="3"/>
  <c r="AM2409" i="3"/>
  <c r="AL2409" i="3"/>
  <c r="AI2409" i="3"/>
  <c r="AN2408" i="3"/>
  <c r="AM2408" i="3"/>
  <c r="AL2408" i="3"/>
  <c r="AI2408" i="3"/>
  <c r="AN2407" i="3"/>
  <c r="AM2407" i="3"/>
  <c r="AL2407" i="3"/>
  <c r="AI2407" i="3"/>
  <c r="AN2406" i="3"/>
  <c r="AM2406" i="3"/>
  <c r="AL2406" i="3"/>
  <c r="AI2406" i="3"/>
  <c r="AN2405" i="3"/>
  <c r="AM2405" i="3"/>
  <c r="AL2405" i="3"/>
  <c r="AI2405" i="3"/>
  <c r="AN2404" i="3"/>
  <c r="AM2404" i="3"/>
  <c r="AL2404" i="3"/>
  <c r="AI2404" i="3"/>
  <c r="AN2403" i="3"/>
  <c r="AM2403" i="3"/>
  <c r="AL2403" i="3"/>
  <c r="AI2403" i="3"/>
  <c r="AN2402" i="3"/>
  <c r="AM2402" i="3"/>
  <c r="AL2402" i="3"/>
  <c r="AI2402" i="3"/>
  <c r="AN2401" i="3"/>
  <c r="AM2401" i="3"/>
  <c r="AL2401" i="3"/>
  <c r="AI2401" i="3"/>
  <c r="AN2400" i="3"/>
  <c r="AM2400" i="3"/>
  <c r="AL2400" i="3"/>
  <c r="AI2400" i="3"/>
  <c r="AN2399" i="3"/>
  <c r="AM2399" i="3"/>
  <c r="AL2399" i="3"/>
  <c r="AI2399" i="3"/>
  <c r="AN2398" i="3"/>
  <c r="AM2398" i="3"/>
  <c r="AL2398" i="3"/>
  <c r="AI2398" i="3"/>
  <c r="AN2397" i="3"/>
  <c r="AM2397" i="3"/>
  <c r="AL2397" i="3"/>
  <c r="AI2397" i="3"/>
  <c r="AN2396" i="3"/>
  <c r="AM2396" i="3"/>
  <c r="AL2396" i="3"/>
  <c r="AI2396" i="3"/>
  <c r="AN2395" i="3"/>
  <c r="AM2395" i="3"/>
  <c r="AL2395" i="3"/>
  <c r="AI2395" i="3"/>
  <c r="AN2394" i="3"/>
  <c r="AM2394" i="3"/>
  <c r="AL2394" i="3"/>
  <c r="AI2394" i="3"/>
  <c r="AN2393" i="3"/>
  <c r="AM2393" i="3"/>
  <c r="AL2393" i="3"/>
  <c r="AI2393" i="3"/>
  <c r="AN2392" i="3"/>
  <c r="AM2392" i="3"/>
  <c r="AL2392" i="3"/>
  <c r="AI2392" i="3"/>
  <c r="AN2391" i="3"/>
  <c r="AM2391" i="3"/>
  <c r="AL2391" i="3"/>
  <c r="AI2391" i="3"/>
  <c r="AN2390" i="3"/>
  <c r="AM2390" i="3"/>
  <c r="AL2390" i="3"/>
  <c r="AI2390" i="3"/>
  <c r="AN2389" i="3"/>
  <c r="AM2389" i="3"/>
  <c r="AL2389" i="3"/>
  <c r="AI2389" i="3"/>
  <c r="AN2388" i="3"/>
  <c r="AM2388" i="3"/>
  <c r="AL2388" i="3"/>
  <c r="AI2388" i="3"/>
  <c r="AN2387" i="3"/>
  <c r="AM2387" i="3"/>
  <c r="AL2387" i="3"/>
  <c r="AI2387" i="3"/>
  <c r="AN2386" i="3"/>
  <c r="AM2386" i="3"/>
  <c r="AL2386" i="3"/>
  <c r="AI2386" i="3"/>
  <c r="AN2385" i="3"/>
  <c r="AM2385" i="3"/>
  <c r="AL2385" i="3"/>
  <c r="AI2385" i="3"/>
  <c r="AN2384" i="3"/>
  <c r="AM2384" i="3"/>
  <c r="AL2384" i="3"/>
  <c r="AI2384" i="3"/>
  <c r="AN2383" i="3"/>
  <c r="AM2383" i="3"/>
  <c r="AL2383" i="3"/>
  <c r="AI2383" i="3"/>
  <c r="AN2382" i="3"/>
  <c r="AM2382" i="3"/>
  <c r="AL2382" i="3"/>
  <c r="AI2382" i="3"/>
  <c r="AN2381" i="3"/>
  <c r="AM2381" i="3"/>
  <c r="AL2381" i="3"/>
  <c r="AI2381" i="3"/>
  <c r="AN2380" i="3"/>
  <c r="AM2380" i="3"/>
  <c r="AL2380" i="3"/>
  <c r="AI2380" i="3"/>
  <c r="AN2379" i="3"/>
  <c r="AM2379" i="3"/>
  <c r="AL2379" i="3"/>
  <c r="AI2379" i="3"/>
  <c r="AN2378" i="3"/>
  <c r="AM2378" i="3"/>
  <c r="AL2378" i="3"/>
  <c r="AI2378" i="3"/>
  <c r="AN2377" i="3"/>
  <c r="AM2377" i="3"/>
  <c r="AL2377" i="3"/>
  <c r="AI2377" i="3"/>
  <c r="AN2376" i="3"/>
  <c r="AM2376" i="3"/>
  <c r="AL2376" i="3"/>
  <c r="AI2376" i="3"/>
  <c r="AN2375" i="3"/>
  <c r="AM2375" i="3"/>
  <c r="AL2375" i="3"/>
  <c r="AI2375" i="3"/>
  <c r="AN2374" i="3"/>
  <c r="AM2374" i="3"/>
  <c r="AL2374" i="3"/>
  <c r="AI2374" i="3"/>
  <c r="AN2373" i="3"/>
  <c r="AM2373" i="3"/>
  <c r="AL2373" i="3"/>
  <c r="AI2373" i="3"/>
  <c r="AN2372" i="3"/>
  <c r="AM2372" i="3"/>
  <c r="AL2372" i="3"/>
  <c r="AI2372" i="3"/>
  <c r="AN2371" i="3"/>
  <c r="AM2371" i="3"/>
  <c r="AL2371" i="3"/>
  <c r="AI2371" i="3"/>
  <c r="AN2370" i="3"/>
  <c r="AM2370" i="3"/>
  <c r="AL2370" i="3"/>
  <c r="AI2370" i="3"/>
  <c r="AN2369" i="3"/>
  <c r="AM2369" i="3"/>
  <c r="AL2369" i="3"/>
  <c r="AI2369" i="3"/>
  <c r="AN2368" i="3"/>
  <c r="AM2368" i="3"/>
  <c r="AL2368" i="3"/>
  <c r="AI2368" i="3"/>
  <c r="AN2367" i="3"/>
  <c r="AM2367" i="3"/>
  <c r="AL2367" i="3"/>
  <c r="AI2367" i="3"/>
  <c r="AN2366" i="3"/>
  <c r="AM2366" i="3"/>
  <c r="AL2366" i="3"/>
  <c r="AI2366" i="3"/>
  <c r="AN2365" i="3"/>
  <c r="AM2365" i="3"/>
  <c r="AL2365" i="3"/>
  <c r="AI2365" i="3"/>
  <c r="AN2364" i="3"/>
  <c r="AM2364" i="3"/>
  <c r="AL2364" i="3"/>
  <c r="AI2364" i="3"/>
  <c r="AN2363" i="3"/>
  <c r="AM2363" i="3"/>
  <c r="AL2363" i="3"/>
  <c r="AI2363" i="3"/>
  <c r="AN2362" i="3"/>
  <c r="AM2362" i="3"/>
  <c r="AL2362" i="3"/>
  <c r="AI2362" i="3"/>
  <c r="AN2361" i="3"/>
  <c r="AM2361" i="3"/>
  <c r="AL2361" i="3"/>
  <c r="AI2361" i="3"/>
  <c r="AN2360" i="3"/>
  <c r="AM2360" i="3"/>
  <c r="AL2360" i="3"/>
  <c r="AI2360" i="3"/>
  <c r="AN2359" i="3"/>
  <c r="AM2359" i="3"/>
  <c r="AL2359" i="3"/>
  <c r="AI2359" i="3"/>
  <c r="AN2358" i="3"/>
  <c r="AM2358" i="3"/>
  <c r="AL2358" i="3"/>
  <c r="AI2358" i="3"/>
  <c r="AN2357" i="3"/>
  <c r="AM2357" i="3"/>
  <c r="AL2357" i="3"/>
  <c r="AI2357" i="3"/>
  <c r="AN2356" i="3"/>
  <c r="AM2356" i="3"/>
  <c r="AL2356" i="3"/>
  <c r="AI2356" i="3"/>
  <c r="AN2355" i="3"/>
  <c r="AM2355" i="3"/>
  <c r="AL2355" i="3"/>
  <c r="AI2355" i="3"/>
  <c r="AN2354" i="3"/>
  <c r="AM2354" i="3"/>
  <c r="AL2354" i="3"/>
  <c r="AI2354" i="3"/>
  <c r="AN2353" i="3"/>
  <c r="AM2353" i="3"/>
  <c r="AL2353" i="3"/>
  <c r="AI2353" i="3"/>
  <c r="AN2352" i="3"/>
  <c r="AM2352" i="3"/>
  <c r="AL2352" i="3"/>
  <c r="AI2352" i="3"/>
  <c r="AN2351" i="3"/>
  <c r="AM2351" i="3"/>
  <c r="AL2351" i="3"/>
  <c r="AI2351" i="3"/>
  <c r="AN2350" i="3"/>
  <c r="AM2350" i="3"/>
  <c r="AL2350" i="3"/>
  <c r="AI2350" i="3"/>
  <c r="AN2349" i="3"/>
  <c r="AM2349" i="3"/>
  <c r="AL2349" i="3"/>
  <c r="AI2349" i="3"/>
  <c r="AN2348" i="3"/>
  <c r="AM2348" i="3"/>
  <c r="AL2348" i="3"/>
  <c r="AI2348" i="3"/>
  <c r="AN2347" i="3"/>
  <c r="AM2347" i="3"/>
  <c r="AL2347" i="3"/>
  <c r="AI2347" i="3"/>
  <c r="AN2346" i="3"/>
  <c r="AM2346" i="3"/>
  <c r="AL2346" i="3"/>
  <c r="AI2346" i="3"/>
  <c r="AN2345" i="3"/>
  <c r="AM2345" i="3"/>
  <c r="AL2345" i="3"/>
  <c r="AI2345" i="3"/>
  <c r="AN2344" i="3"/>
  <c r="AM2344" i="3"/>
  <c r="AL2344" i="3"/>
  <c r="AI2344" i="3"/>
  <c r="AN2343" i="3"/>
  <c r="AM2343" i="3"/>
  <c r="AL2343" i="3"/>
  <c r="AI2343" i="3"/>
  <c r="AN2342" i="3"/>
  <c r="AM2342" i="3"/>
  <c r="AL2342" i="3"/>
  <c r="AI2342" i="3"/>
  <c r="AN2341" i="3"/>
  <c r="AM2341" i="3"/>
  <c r="AL2341" i="3"/>
  <c r="AI2341" i="3"/>
  <c r="AN2340" i="3"/>
  <c r="AM2340" i="3"/>
  <c r="AL2340" i="3"/>
  <c r="AI2340" i="3"/>
  <c r="AN2339" i="3"/>
  <c r="AM2339" i="3"/>
  <c r="AL2339" i="3"/>
  <c r="AI2339" i="3"/>
  <c r="AN2338" i="3"/>
  <c r="AM2338" i="3"/>
  <c r="AL2338" i="3"/>
  <c r="AI2338" i="3"/>
  <c r="AN2337" i="3"/>
  <c r="AM2337" i="3"/>
  <c r="AL2337" i="3"/>
  <c r="AI2337" i="3"/>
  <c r="AN2336" i="3"/>
  <c r="AM2336" i="3"/>
  <c r="AL2336" i="3"/>
  <c r="AI2336" i="3"/>
  <c r="AN2335" i="3"/>
  <c r="AM2335" i="3"/>
  <c r="AL2335" i="3"/>
  <c r="AI2335" i="3"/>
  <c r="AN2334" i="3"/>
  <c r="AM2334" i="3"/>
  <c r="AL2334" i="3"/>
  <c r="AI2334" i="3"/>
  <c r="AN2333" i="3"/>
  <c r="AM2333" i="3"/>
  <c r="AL2333" i="3"/>
  <c r="AI2333" i="3"/>
  <c r="AN2332" i="3"/>
  <c r="AM2332" i="3"/>
  <c r="AL2332" i="3"/>
  <c r="AI2332" i="3"/>
  <c r="AN2331" i="3"/>
  <c r="AM2331" i="3"/>
  <c r="AL2331" i="3"/>
  <c r="AI2331" i="3"/>
  <c r="AN2330" i="3"/>
  <c r="AM2330" i="3"/>
  <c r="AL2330" i="3"/>
  <c r="AI2330" i="3"/>
  <c r="AN2329" i="3"/>
  <c r="AM2329" i="3"/>
  <c r="AL2329" i="3"/>
  <c r="AI2329" i="3"/>
  <c r="AN2328" i="3"/>
  <c r="AM2328" i="3"/>
  <c r="AL2328" i="3"/>
  <c r="AI2328" i="3"/>
  <c r="AN2327" i="3"/>
  <c r="AM2327" i="3"/>
  <c r="AL2327" i="3"/>
  <c r="AI2327" i="3"/>
  <c r="AN2326" i="3"/>
  <c r="AM2326" i="3"/>
  <c r="AL2326" i="3"/>
  <c r="AI2326" i="3"/>
  <c r="AN2325" i="3"/>
  <c r="AM2325" i="3"/>
  <c r="AL2325" i="3"/>
  <c r="AI2325" i="3"/>
  <c r="AN2324" i="3"/>
  <c r="AM2324" i="3"/>
  <c r="AL2324" i="3"/>
  <c r="AI2324" i="3"/>
  <c r="AN2323" i="3"/>
  <c r="AM2323" i="3"/>
  <c r="AL2323" i="3"/>
  <c r="AI2323" i="3"/>
  <c r="AN2322" i="3"/>
  <c r="AM2322" i="3"/>
  <c r="AL2322" i="3"/>
  <c r="AI2322" i="3"/>
  <c r="AN2321" i="3"/>
  <c r="AM2321" i="3"/>
  <c r="AL2321" i="3"/>
  <c r="AI2321" i="3"/>
  <c r="AN2320" i="3"/>
  <c r="AM2320" i="3"/>
  <c r="AL2320" i="3"/>
  <c r="AI2320" i="3"/>
  <c r="AN2319" i="3"/>
  <c r="AM2319" i="3"/>
  <c r="AL2319" i="3"/>
  <c r="AI2319" i="3"/>
  <c r="AN2318" i="3"/>
  <c r="AM2318" i="3"/>
  <c r="AL2318" i="3"/>
  <c r="AI2318" i="3"/>
  <c r="AN2317" i="3"/>
  <c r="AM2317" i="3"/>
  <c r="AL2317" i="3"/>
  <c r="AI2317" i="3"/>
  <c r="AN2316" i="3"/>
  <c r="AM2316" i="3"/>
  <c r="AL2316" i="3"/>
  <c r="AI2316" i="3"/>
  <c r="AN2315" i="3"/>
  <c r="AM2315" i="3"/>
  <c r="AL2315" i="3"/>
  <c r="AI2315" i="3"/>
  <c r="AN2314" i="3"/>
  <c r="AM2314" i="3"/>
  <c r="AL2314" i="3"/>
  <c r="AI2314" i="3"/>
  <c r="AN2313" i="3"/>
  <c r="AM2313" i="3"/>
  <c r="AL2313" i="3"/>
  <c r="AI2313" i="3"/>
  <c r="AN2312" i="3"/>
  <c r="AM2312" i="3"/>
  <c r="AL2312" i="3"/>
  <c r="AI2312" i="3"/>
  <c r="AN2311" i="3"/>
  <c r="AM2311" i="3"/>
  <c r="AL2311" i="3"/>
  <c r="AI2311" i="3"/>
  <c r="AN2310" i="3"/>
  <c r="AM2310" i="3"/>
  <c r="AL2310" i="3"/>
  <c r="AI2310" i="3"/>
  <c r="AN2309" i="3"/>
  <c r="AM2309" i="3"/>
  <c r="AL2309" i="3"/>
  <c r="AI2309" i="3"/>
  <c r="AN2308" i="3"/>
  <c r="AM2308" i="3"/>
  <c r="AL2308" i="3"/>
  <c r="AI2308" i="3"/>
  <c r="AN2307" i="3"/>
  <c r="AM2307" i="3"/>
  <c r="AL2307" i="3"/>
  <c r="AI2307" i="3"/>
  <c r="AN2306" i="3"/>
  <c r="AM2306" i="3"/>
  <c r="AL2306" i="3"/>
  <c r="AI2306" i="3"/>
  <c r="AN2305" i="3"/>
  <c r="AM2305" i="3"/>
  <c r="AL2305" i="3"/>
  <c r="AI2305" i="3"/>
  <c r="AN2304" i="3"/>
  <c r="AM2304" i="3"/>
  <c r="AL2304" i="3"/>
  <c r="AI2304" i="3"/>
  <c r="AN2303" i="3"/>
  <c r="AM2303" i="3"/>
  <c r="AL2303" i="3"/>
  <c r="AI2303" i="3"/>
  <c r="AN2302" i="3"/>
  <c r="AM2302" i="3"/>
  <c r="AL2302" i="3"/>
  <c r="AI2302" i="3"/>
  <c r="AN2301" i="3"/>
  <c r="AM2301" i="3"/>
  <c r="AL2301" i="3"/>
  <c r="AI2301" i="3"/>
  <c r="AN2300" i="3"/>
  <c r="AM2300" i="3"/>
  <c r="AL2300" i="3"/>
  <c r="AI2300" i="3"/>
  <c r="AN2299" i="3"/>
  <c r="AM2299" i="3"/>
  <c r="AL2299" i="3"/>
  <c r="AI2299" i="3"/>
  <c r="AN2298" i="3"/>
  <c r="AM2298" i="3"/>
  <c r="AL2298" i="3"/>
  <c r="AI2298" i="3"/>
  <c r="AN2297" i="3"/>
  <c r="AM2297" i="3"/>
  <c r="AL2297" i="3"/>
  <c r="AI2297" i="3"/>
  <c r="AN2296" i="3"/>
  <c r="AM2296" i="3"/>
  <c r="AL2296" i="3"/>
  <c r="AI2296" i="3"/>
  <c r="AN2295" i="3"/>
  <c r="AM2295" i="3"/>
  <c r="AL2295" i="3"/>
  <c r="AI2295" i="3"/>
  <c r="AN2294" i="3"/>
  <c r="AM2294" i="3"/>
  <c r="AL2294" i="3"/>
  <c r="AI2294" i="3"/>
  <c r="AN2293" i="3"/>
  <c r="AM2293" i="3"/>
  <c r="AL2293" i="3"/>
  <c r="AI2293" i="3"/>
  <c r="AN2292" i="3"/>
  <c r="AM2292" i="3"/>
  <c r="AL2292" i="3"/>
  <c r="AI2292" i="3"/>
  <c r="AN2291" i="3"/>
  <c r="AM2291" i="3"/>
  <c r="AL2291" i="3"/>
  <c r="AI2291" i="3"/>
  <c r="AN2290" i="3"/>
  <c r="AM2290" i="3"/>
  <c r="AL2290" i="3"/>
  <c r="AI2290" i="3"/>
  <c r="AN2289" i="3"/>
  <c r="AM2289" i="3"/>
  <c r="AL2289" i="3"/>
  <c r="AI2289" i="3"/>
  <c r="AN2288" i="3"/>
  <c r="AM2288" i="3"/>
  <c r="AL2288" i="3"/>
  <c r="AI2288" i="3"/>
  <c r="AN2287" i="3"/>
  <c r="AM2287" i="3"/>
  <c r="AL2287" i="3"/>
  <c r="AI2287" i="3"/>
  <c r="AN2286" i="3"/>
  <c r="AM2286" i="3"/>
  <c r="AL2286" i="3"/>
  <c r="AI2286" i="3"/>
  <c r="AN2285" i="3"/>
  <c r="AM2285" i="3"/>
  <c r="AL2285" i="3"/>
  <c r="AI2285" i="3"/>
  <c r="AN2284" i="3"/>
  <c r="AM2284" i="3"/>
  <c r="AL2284" i="3"/>
  <c r="AI2284" i="3"/>
  <c r="AN2283" i="3"/>
  <c r="AM2283" i="3"/>
  <c r="AL2283" i="3"/>
  <c r="AI2283" i="3"/>
  <c r="AN2282" i="3"/>
  <c r="AM2282" i="3"/>
  <c r="AL2282" i="3"/>
  <c r="AI2282" i="3"/>
  <c r="AN2281" i="3"/>
  <c r="AM2281" i="3"/>
  <c r="AL2281" i="3"/>
  <c r="AI2281" i="3"/>
  <c r="AN2280" i="3"/>
  <c r="AM2280" i="3"/>
  <c r="AL2280" i="3"/>
  <c r="AI2280" i="3"/>
  <c r="AN2279" i="3"/>
  <c r="AM2279" i="3"/>
  <c r="AL2279" i="3"/>
  <c r="AI2279" i="3"/>
  <c r="AN2278" i="3"/>
  <c r="AM2278" i="3"/>
  <c r="AL2278" i="3"/>
  <c r="AI2278" i="3"/>
  <c r="AN2277" i="3"/>
  <c r="AM2277" i="3"/>
  <c r="AL2277" i="3"/>
  <c r="AI2277" i="3"/>
  <c r="AN2276" i="3"/>
  <c r="AM2276" i="3"/>
  <c r="AL2276" i="3"/>
  <c r="AI2276" i="3"/>
  <c r="AN2275" i="3"/>
  <c r="AM2275" i="3"/>
  <c r="AL2275" i="3"/>
  <c r="AI2275" i="3"/>
  <c r="AN2274" i="3"/>
  <c r="AM2274" i="3"/>
  <c r="AL2274" i="3"/>
  <c r="AI2274" i="3"/>
  <c r="AN2273" i="3"/>
  <c r="AM2273" i="3"/>
  <c r="AL2273" i="3"/>
  <c r="AI2273" i="3"/>
  <c r="AN2272" i="3"/>
  <c r="AM2272" i="3"/>
  <c r="AL2272" i="3"/>
  <c r="AI2272" i="3"/>
  <c r="AN2271" i="3"/>
  <c r="AM2271" i="3"/>
  <c r="AL2271" i="3"/>
  <c r="AI2271" i="3"/>
  <c r="AN2270" i="3"/>
  <c r="AM2270" i="3"/>
  <c r="AL2270" i="3"/>
  <c r="AI2270" i="3"/>
  <c r="AN2269" i="3"/>
  <c r="AM2269" i="3"/>
  <c r="AL2269" i="3"/>
  <c r="AI2269" i="3"/>
  <c r="AN2268" i="3"/>
  <c r="AM2268" i="3"/>
  <c r="AL2268" i="3"/>
  <c r="AI2268" i="3"/>
  <c r="AN2267" i="3"/>
  <c r="AM2267" i="3"/>
  <c r="AL2267" i="3"/>
  <c r="AI2267" i="3"/>
  <c r="AN2266" i="3"/>
  <c r="AM2266" i="3"/>
  <c r="AL2266" i="3"/>
  <c r="AI2266" i="3"/>
  <c r="AN2265" i="3"/>
  <c r="AM2265" i="3"/>
  <c r="AL2265" i="3"/>
  <c r="AI2265" i="3"/>
  <c r="AN2264" i="3"/>
  <c r="AM2264" i="3"/>
  <c r="AL2264" i="3"/>
  <c r="AI2264" i="3"/>
  <c r="AN2263" i="3"/>
  <c r="AM2263" i="3"/>
  <c r="AL2263" i="3"/>
  <c r="AI2263" i="3"/>
  <c r="AN2262" i="3"/>
  <c r="AM2262" i="3"/>
  <c r="AL2262" i="3"/>
  <c r="AI2262" i="3"/>
  <c r="AN2261" i="3"/>
  <c r="AM2261" i="3"/>
  <c r="AL2261" i="3"/>
  <c r="AI2261" i="3"/>
  <c r="AN2260" i="3"/>
  <c r="AM2260" i="3"/>
  <c r="AL2260" i="3"/>
  <c r="AI2260" i="3"/>
  <c r="AN2259" i="3"/>
  <c r="AM2259" i="3"/>
  <c r="AL2259" i="3"/>
  <c r="AI2259" i="3"/>
  <c r="AN2258" i="3"/>
  <c r="AM2258" i="3"/>
  <c r="AL2258" i="3"/>
  <c r="AI2258" i="3"/>
  <c r="AN2257" i="3"/>
  <c r="AM2257" i="3"/>
  <c r="AL2257" i="3"/>
  <c r="AI2257" i="3"/>
  <c r="AN2256" i="3"/>
  <c r="AM2256" i="3"/>
  <c r="AL2256" i="3"/>
  <c r="AI2256" i="3"/>
  <c r="AN2255" i="3"/>
  <c r="AM2255" i="3"/>
  <c r="AL2255" i="3"/>
  <c r="AI2255" i="3"/>
  <c r="AN2254" i="3"/>
  <c r="AM2254" i="3"/>
  <c r="AL2254" i="3"/>
  <c r="AI2254" i="3"/>
  <c r="AN2253" i="3"/>
  <c r="AM2253" i="3"/>
  <c r="AL2253" i="3"/>
  <c r="AI2253" i="3"/>
  <c r="AN2252" i="3"/>
  <c r="AM2252" i="3"/>
  <c r="AL2252" i="3"/>
  <c r="AI2252" i="3"/>
  <c r="AN2251" i="3"/>
  <c r="AM2251" i="3"/>
  <c r="AL2251" i="3"/>
  <c r="AI2251" i="3"/>
  <c r="AN2250" i="3"/>
  <c r="AM2250" i="3"/>
  <c r="AL2250" i="3"/>
  <c r="AI2250" i="3"/>
  <c r="AN2249" i="3"/>
  <c r="AM2249" i="3"/>
  <c r="AL2249" i="3"/>
  <c r="AI2249" i="3"/>
  <c r="AN2248" i="3"/>
  <c r="AM2248" i="3"/>
  <c r="AL2248" i="3"/>
  <c r="AI2248" i="3"/>
  <c r="AN2247" i="3"/>
  <c r="AM2247" i="3"/>
  <c r="AL2247" i="3"/>
  <c r="AI2247" i="3"/>
  <c r="AN2246" i="3"/>
  <c r="AM2246" i="3"/>
  <c r="AL2246" i="3"/>
  <c r="AI2246" i="3"/>
  <c r="AN2245" i="3"/>
  <c r="AM2245" i="3"/>
  <c r="AL2245" i="3"/>
  <c r="AI2245" i="3"/>
  <c r="AN2244" i="3"/>
  <c r="AM2244" i="3"/>
  <c r="AL2244" i="3"/>
  <c r="AI2244" i="3"/>
  <c r="AN2243" i="3"/>
  <c r="AM2243" i="3"/>
  <c r="AL2243" i="3"/>
  <c r="AI2243" i="3"/>
  <c r="AN2242" i="3"/>
  <c r="AM2242" i="3"/>
  <c r="AL2242" i="3"/>
  <c r="AI2242" i="3"/>
  <c r="AN2241" i="3"/>
  <c r="AM2241" i="3"/>
  <c r="AL2241" i="3"/>
  <c r="AI2241" i="3"/>
  <c r="AN2240" i="3"/>
  <c r="AM2240" i="3"/>
  <c r="AL2240" i="3"/>
  <c r="AI2240" i="3"/>
  <c r="AN2239" i="3"/>
  <c r="AM2239" i="3"/>
  <c r="AL2239" i="3"/>
  <c r="AI2239" i="3"/>
  <c r="AN2238" i="3"/>
  <c r="AM2238" i="3"/>
  <c r="AL2238" i="3"/>
  <c r="AI2238" i="3"/>
  <c r="AN2237" i="3"/>
  <c r="AM2237" i="3"/>
  <c r="AL2237" i="3"/>
  <c r="AI2237" i="3"/>
  <c r="AN2236" i="3"/>
  <c r="AM2236" i="3"/>
  <c r="AL2236" i="3"/>
  <c r="AI2236" i="3"/>
  <c r="AN2235" i="3"/>
  <c r="AM2235" i="3"/>
  <c r="AL2235" i="3"/>
  <c r="AI2235" i="3"/>
  <c r="AN2234" i="3"/>
  <c r="AM2234" i="3"/>
  <c r="AL2234" i="3"/>
  <c r="AI2234" i="3"/>
  <c r="AN2233" i="3"/>
  <c r="AM2233" i="3"/>
  <c r="AL2233" i="3"/>
  <c r="AI2233" i="3"/>
  <c r="AN2232" i="3"/>
  <c r="AM2232" i="3"/>
  <c r="AL2232" i="3"/>
  <c r="AI2232" i="3"/>
  <c r="AN2231" i="3"/>
  <c r="AM2231" i="3"/>
  <c r="AL2231" i="3"/>
  <c r="AI2231" i="3"/>
  <c r="AN2230" i="3"/>
  <c r="AM2230" i="3"/>
  <c r="AL2230" i="3"/>
  <c r="AI2230" i="3"/>
  <c r="AN2229" i="3"/>
  <c r="AM2229" i="3"/>
  <c r="AL2229" i="3"/>
  <c r="AI2229" i="3"/>
  <c r="AN2228" i="3"/>
  <c r="AM2228" i="3"/>
  <c r="AL2228" i="3"/>
  <c r="AI2228" i="3"/>
  <c r="AN2227" i="3"/>
  <c r="AM2227" i="3"/>
  <c r="AL2227" i="3"/>
  <c r="AI2227" i="3"/>
  <c r="AN2226" i="3"/>
  <c r="AM2226" i="3"/>
  <c r="AL2226" i="3"/>
  <c r="AI2226" i="3"/>
  <c r="AN2225" i="3"/>
  <c r="AM2225" i="3"/>
  <c r="AL2225" i="3"/>
  <c r="AI2225" i="3"/>
  <c r="AN2224" i="3"/>
  <c r="AM2224" i="3"/>
  <c r="AL2224" i="3"/>
  <c r="AI2224" i="3"/>
  <c r="AN2223" i="3"/>
  <c r="AM2223" i="3"/>
  <c r="AL2223" i="3"/>
  <c r="AI2223" i="3"/>
  <c r="AN2222" i="3"/>
  <c r="AM2222" i="3"/>
  <c r="AL2222" i="3"/>
  <c r="AI2222" i="3"/>
  <c r="AN2221" i="3"/>
  <c r="AM2221" i="3"/>
  <c r="AL2221" i="3"/>
  <c r="AI2221" i="3"/>
  <c r="AN2220" i="3"/>
  <c r="AM2220" i="3"/>
  <c r="AL2220" i="3"/>
  <c r="AI2220" i="3"/>
  <c r="AN2219" i="3"/>
  <c r="AM2219" i="3"/>
  <c r="AL2219" i="3"/>
  <c r="AI2219" i="3"/>
  <c r="AN2218" i="3"/>
  <c r="AM2218" i="3"/>
  <c r="AL2218" i="3"/>
  <c r="AI2218" i="3"/>
  <c r="AN2217" i="3"/>
  <c r="AM2217" i="3"/>
  <c r="AL2217" i="3"/>
  <c r="AI2217" i="3"/>
  <c r="AN2216" i="3"/>
  <c r="AM2216" i="3"/>
  <c r="AL2216" i="3"/>
  <c r="AI2216" i="3"/>
  <c r="AN2215" i="3"/>
  <c r="AM2215" i="3"/>
  <c r="AL2215" i="3"/>
  <c r="AI2215" i="3"/>
  <c r="AN2214" i="3"/>
  <c r="AM2214" i="3"/>
  <c r="AL2214" i="3"/>
  <c r="AI2214" i="3"/>
  <c r="AN2213" i="3"/>
  <c r="AM2213" i="3"/>
  <c r="AL2213" i="3"/>
  <c r="AI2213" i="3"/>
  <c r="AN2212" i="3"/>
  <c r="AM2212" i="3"/>
  <c r="AL2212" i="3"/>
  <c r="AI2212" i="3"/>
  <c r="AN2211" i="3"/>
  <c r="AM2211" i="3"/>
  <c r="AL2211" i="3"/>
  <c r="AI2211" i="3"/>
  <c r="AN2210" i="3"/>
  <c r="AM2210" i="3"/>
  <c r="AL2210" i="3"/>
  <c r="AI2210" i="3"/>
  <c r="AN2209" i="3"/>
  <c r="AM2209" i="3"/>
  <c r="AL2209" i="3"/>
  <c r="AI2209" i="3"/>
  <c r="AN2208" i="3"/>
  <c r="AM2208" i="3"/>
  <c r="AL2208" i="3"/>
  <c r="AI2208" i="3"/>
  <c r="AN2207" i="3"/>
  <c r="AM2207" i="3"/>
  <c r="AL2207" i="3"/>
  <c r="AI2207" i="3"/>
  <c r="AN2206" i="3"/>
  <c r="AM2206" i="3"/>
  <c r="AL2206" i="3"/>
  <c r="AI2206" i="3"/>
  <c r="AN2205" i="3"/>
  <c r="AM2205" i="3"/>
  <c r="AL2205" i="3"/>
  <c r="AI2205" i="3"/>
  <c r="AN2204" i="3"/>
  <c r="AM2204" i="3"/>
  <c r="AL2204" i="3"/>
  <c r="AI2204" i="3"/>
  <c r="AN2203" i="3"/>
  <c r="AM2203" i="3"/>
  <c r="AL2203" i="3"/>
  <c r="AI2203" i="3"/>
  <c r="AN2202" i="3"/>
  <c r="AM2202" i="3"/>
  <c r="AL2202" i="3"/>
  <c r="AI2202" i="3"/>
  <c r="AN2201" i="3"/>
  <c r="AM2201" i="3"/>
  <c r="AL2201" i="3"/>
  <c r="AI2201" i="3"/>
  <c r="AN2200" i="3"/>
  <c r="AM2200" i="3"/>
  <c r="AL2200" i="3"/>
  <c r="AI2200" i="3"/>
  <c r="AN2199" i="3"/>
  <c r="AM2199" i="3"/>
  <c r="AL2199" i="3"/>
  <c r="AI2199" i="3"/>
  <c r="AN2198" i="3"/>
  <c r="AM2198" i="3"/>
  <c r="AL2198" i="3"/>
  <c r="AI2198" i="3"/>
  <c r="AN2197" i="3"/>
  <c r="AM2197" i="3"/>
  <c r="AL2197" i="3"/>
  <c r="AI2197" i="3"/>
  <c r="AN2196" i="3"/>
  <c r="AM2196" i="3"/>
  <c r="AL2196" i="3"/>
  <c r="AI2196" i="3"/>
  <c r="AN2195" i="3"/>
  <c r="AM2195" i="3"/>
  <c r="AL2195" i="3"/>
  <c r="AI2195" i="3"/>
  <c r="AN2194" i="3"/>
  <c r="AM2194" i="3"/>
  <c r="AL2194" i="3"/>
  <c r="AI2194" i="3"/>
  <c r="AN2193" i="3"/>
  <c r="AM2193" i="3"/>
  <c r="AL2193" i="3"/>
  <c r="AI2193" i="3"/>
  <c r="AN2192" i="3"/>
  <c r="AM2192" i="3"/>
  <c r="AL2192" i="3"/>
  <c r="AI2192" i="3"/>
  <c r="AN2191" i="3"/>
  <c r="AM2191" i="3"/>
  <c r="AL2191" i="3"/>
  <c r="AI2191" i="3"/>
  <c r="AN2190" i="3"/>
  <c r="AM2190" i="3"/>
  <c r="AL2190" i="3"/>
  <c r="AI2190" i="3"/>
  <c r="AN2189" i="3"/>
  <c r="AM2189" i="3"/>
  <c r="AL2189" i="3"/>
  <c r="AI2189" i="3"/>
  <c r="AN2188" i="3"/>
  <c r="AM2188" i="3"/>
  <c r="AL2188" i="3"/>
  <c r="AI2188" i="3"/>
  <c r="AN2187" i="3"/>
  <c r="AM2187" i="3"/>
  <c r="AL2187" i="3"/>
  <c r="AI2187" i="3"/>
  <c r="AN2186" i="3"/>
  <c r="AM2186" i="3"/>
  <c r="AL2186" i="3"/>
  <c r="AI2186" i="3"/>
  <c r="AN2185" i="3"/>
  <c r="AM2185" i="3"/>
  <c r="AL2185" i="3"/>
  <c r="AI2185" i="3"/>
  <c r="AN2184" i="3"/>
  <c r="AM2184" i="3"/>
  <c r="AL2184" i="3"/>
  <c r="AI2184" i="3"/>
  <c r="AN2183" i="3"/>
  <c r="AM2183" i="3"/>
  <c r="AL2183" i="3"/>
  <c r="AI2183" i="3"/>
  <c r="AN2182" i="3"/>
  <c r="AM2182" i="3"/>
  <c r="AL2182" i="3"/>
  <c r="AI2182" i="3"/>
  <c r="AN2181" i="3"/>
  <c r="AM2181" i="3"/>
  <c r="AL2181" i="3"/>
  <c r="AI2181" i="3"/>
  <c r="AN2180" i="3"/>
  <c r="AM2180" i="3"/>
  <c r="AL2180" i="3"/>
  <c r="AI2180" i="3"/>
  <c r="AN2179" i="3"/>
  <c r="AM2179" i="3"/>
  <c r="AL2179" i="3"/>
  <c r="AI2179" i="3"/>
  <c r="AN2178" i="3"/>
  <c r="AM2178" i="3"/>
  <c r="AL2178" i="3"/>
  <c r="AI2178" i="3"/>
  <c r="AN2177" i="3"/>
  <c r="AM2177" i="3"/>
  <c r="AL2177" i="3"/>
  <c r="AI2177" i="3"/>
  <c r="AN2176" i="3"/>
  <c r="AM2176" i="3"/>
  <c r="AL2176" i="3"/>
  <c r="AI2176" i="3"/>
  <c r="AN2175" i="3"/>
  <c r="AM2175" i="3"/>
  <c r="AL2175" i="3"/>
  <c r="AI2175" i="3"/>
  <c r="AN2174" i="3"/>
  <c r="AM2174" i="3"/>
  <c r="AL2174" i="3"/>
  <c r="AI2174" i="3"/>
  <c r="AN2173" i="3"/>
  <c r="AM2173" i="3"/>
  <c r="AL2173" i="3"/>
  <c r="AI2173" i="3"/>
  <c r="AN2172" i="3"/>
  <c r="AM2172" i="3"/>
  <c r="AL2172" i="3"/>
  <c r="AI2172" i="3"/>
  <c r="AN2171" i="3"/>
  <c r="AM2171" i="3"/>
  <c r="AL2171" i="3"/>
  <c r="AI2171" i="3"/>
  <c r="AN2170" i="3"/>
  <c r="AM2170" i="3"/>
  <c r="AL2170" i="3"/>
  <c r="AI2170" i="3"/>
  <c r="AN2169" i="3"/>
  <c r="AM2169" i="3"/>
  <c r="AL2169" i="3"/>
  <c r="AI2169" i="3"/>
  <c r="AN2168" i="3"/>
  <c r="AM2168" i="3"/>
  <c r="AL2168" i="3"/>
  <c r="AI2168" i="3"/>
  <c r="AN2167" i="3"/>
  <c r="AM2167" i="3"/>
  <c r="AL2167" i="3"/>
  <c r="AI2167" i="3"/>
  <c r="AN2166" i="3"/>
  <c r="AM2166" i="3"/>
  <c r="AL2166" i="3"/>
  <c r="AI2166" i="3"/>
  <c r="AN2165" i="3"/>
  <c r="AM2165" i="3"/>
  <c r="AL2165" i="3"/>
  <c r="AI2165" i="3"/>
  <c r="AN2164" i="3"/>
  <c r="AM2164" i="3"/>
  <c r="AL2164" i="3"/>
  <c r="AI2164" i="3"/>
  <c r="AN2163" i="3"/>
  <c r="AM2163" i="3"/>
  <c r="AL2163" i="3"/>
  <c r="AI2163" i="3"/>
  <c r="AN2162" i="3"/>
  <c r="AM2162" i="3"/>
  <c r="AL2162" i="3"/>
  <c r="AI2162" i="3"/>
  <c r="AN2161" i="3"/>
  <c r="AM2161" i="3"/>
  <c r="AL2161" i="3"/>
  <c r="AI2161" i="3"/>
  <c r="AN2160" i="3"/>
  <c r="AM2160" i="3"/>
  <c r="AL2160" i="3"/>
  <c r="AI2160" i="3"/>
  <c r="AN2159" i="3"/>
  <c r="AM2159" i="3"/>
  <c r="AL2159" i="3"/>
  <c r="AI2159" i="3"/>
  <c r="AN2158" i="3"/>
  <c r="AM2158" i="3"/>
  <c r="AL2158" i="3"/>
  <c r="AI2158" i="3"/>
  <c r="AN2157" i="3"/>
  <c r="AM2157" i="3"/>
  <c r="AL2157" i="3"/>
  <c r="AI2157" i="3"/>
  <c r="AN2156" i="3"/>
  <c r="AM2156" i="3"/>
  <c r="AL2156" i="3"/>
  <c r="AI2156" i="3"/>
  <c r="AN2155" i="3"/>
  <c r="AM2155" i="3"/>
  <c r="AL2155" i="3"/>
  <c r="AI2155" i="3"/>
  <c r="AN2154" i="3"/>
  <c r="AM2154" i="3"/>
  <c r="AL2154" i="3"/>
  <c r="AI2154" i="3"/>
  <c r="AN2153" i="3"/>
  <c r="AM2153" i="3"/>
  <c r="AL2153" i="3"/>
  <c r="AI2153" i="3"/>
  <c r="AN2152" i="3"/>
  <c r="AM2152" i="3"/>
  <c r="AL2152" i="3"/>
  <c r="AI2152" i="3"/>
  <c r="AN2151" i="3"/>
  <c r="AM2151" i="3"/>
  <c r="AL2151" i="3"/>
  <c r="AI2151" i="3"/>
  <c r="AN2150" i="3"/>
  <c r="AM2150" i="3"/>
  <c r="AL2150" i="3"/>
  <c r="AI2150" i="3"/>
  <c r="AN2149" i="3"/>
  <c r="AM2149" i="3"/>
  <c r="AL2149" i="3"/>
  <c r="AI2149" i="3"/>
  <c r="AN2148" i="3"/>
  <c r="AM2148" i="3"/>
  <c r="AL2148" i="3"/>
  <c r="AI2148" i="3"/>
  <c r="AN2147" i="3"/>
  <c r="AM2147" i="3"/>
  <c r="AL2147" i="3"/>
  <c r="AI2147" i="3"/>
  <c r="AN2146" i="3"/>
  <c r="AM2146" i="3"/>
  <c r="AL2146" i="3"/>
  <c r="AI2146" i="3"/>
  <c r="AN2145" i="3"/>
  <c r="AM2145" i="3"/>
  <c r="AL2145" i="3"/>
  <c r="AI2145" i="3"/>
  <c r="AN2144" i="3"/>
  <c r="AM2144" i="3"/>
  <c r="AL2144" i="3"/>
  <c r="AI2144" i="3"/>
  <c r="AN2143" i="3"/>
  <c r="AM2143" i="3"/>
  <c r="AL2143" i="3"/>
  <c r="AI2143" i="3"/>
  <c r="AN2142" i="3"/>
  <c r="AM2142" i="3"/>
  <c r="AL2142" i="3"/>
  <c r="AI2142" i="3"/>
  <c r="AN2141" i="3"/>
  <c r="AM2141" i="3"/>
  <c r="AL2141" i="3"/>
  <c r="AI2141" i="3"/>
  <c r="AN2140" i="3"/>
  <c r="AM2140" i="3"/>
  <c r="AL2140" i="3"/>
  <c r="AI2140" i="3"/>
  <c r="AN2139" i="3"/>
  <c r="AM2139" i="3"/>
  <c r="AL2139" i="3"/>
  <c r="AI2139" i="3"/>
  <c r="AN2138" i="3"/>
  <c r="AM2138" i="3"/>
  <c r="AL2138" i="3"/>
  <c r="AI2138" i="3"/>
  <c r="AN2137" i="3"/>
  <c r="AM2137" i="3"/>
  <c r="AL2137" i="3"/>
  <c r="AI2137" i="3"/>
  <c r="AN2136" i="3"/>
  <c r="AM2136" i="3"/>
  <c r="AL2136" i="3"/>
  <c r="AI2136" i="3"/>
  <c r="AN2135" i="3"/>
  <c r="AM2135" i="3"/>
  <c r="AL2135" i="3"/>
  <c r="AI2135" i="3"/>
  <c r="AN2134" i="3"/>
  <c r="AM2134" i="3"/>
  <c r="AL2134" i="3"/>
  <c r="AI2134" i="3"/>
  <c r="AN2133" i="3"/>
  <c r="AM2133" i="3"/>
  <c r="AL2133" i="3"/>
  <c r="AI2133" i="3"/>
  <c r="AN2132" i="3"/>
  <c r="AM2132" i="3"/>
  <c r="AL2132" i="3"/>
  <c r="AI2132" i="3"/>
  <c r="AN2131" i="3"/>
  <c r="AM2131" i="3"/>
  <c r="AL2131" i="3"/>
  <c r="AI2131" i="3"/>
  <c r="AN2130" i="3"/>
  <c r="AM2130" i="3"/>
  <c r="AL2130" i="3"/>
  <c r="AI2130" i="3"/>
  <c r="AN2129" i="3"/>
  <c r="AM2129" i="3"/>
  <c r="AL2129" i="3"/>
  <c r="AI2129" i="3"/>
  <c r="AN2128" i="3"/>
  <c r="AM2128" i="3"/>
  <c r="AL2128" i="3"/>
  <c r="AI2128" i="3"/>
  <c r="AN2127" i="3"/>
  <c r="AM2127" i="3"/>
  <c r="AL2127" i="3"/>
  <c r="AI2127" i="3"/>
  <c r="AN2126" i="3"/>
  <c r="AM2126" i="3"/>
  <c r="AL2126" i="3"/>
  <c r="AI2126" i="3"/>
  <c r="AN2125" i="3"/>
  <c r="AM2125" i="3"/>
  <c r="AL2125" i="3"/>
  <c r="AI2125" i="3"/>
  <c r="AN2124" i="3"/>
  <c r="AM2124" i="3"/>
  <c r="AL2124" i="3"/>
  <c r="AI2124" i="3"/>
  <c r="AN2123" i="3"/>
  <c r="AM2123" i="3"/>
  <c r="AL2123" i="3"/>
  <c r="AI2123" i="3"/>
  <c r="AN2122" i="3"/>
  <c r="AM2122" i="3"/>
  <c r="AL2122" i="3"/>
  <c r="AI2122" i="3"/>
  <c r="AN2121" i="3"/>
  <c r="AM2121" i="3"/>
  <c r="AL2121" i="3"/>
  <c r="AI2121" i="3"/>
  <c r="AN2120" i="3"/>
  <c r="AM2120" i="3"/>
  <c r="AL2120" i="3"/>
  <c r="AI2120" i="3"/>
  <c r="AN2119" i="3"/>
  <c r="AM2119" i="3"/>
  <c r="AL2119" i="3"/>
  <c r="AI2119" i="3"/>
  <c r="AN2118" i="3"/>
  <c r="AM2118" i="3"/>
  <c r="AL2118" i="3"/>
  <c r="AI2118" i="3"/>
  <c r="AN2117" i="3"/>
  <c r="AM2117" i="3"/>
  <c r="AL2117" i="3"/>
  <c r="AI2117" i="3"/>
  <c r="AN2116" i="3"/>
  <c r="AM2116" i="3"/>
  <c r="AL2116" i="3"/>
  <c r="AI2116" i="3"/>
  <c r="AN2115" i="3"/>
  <c r="AM2115" i="3"/>
  <c r="AL2115" i="3"/>
  <c r="AI2115" i="3"/>
  <c r="AN2114" i="3"/>
  <c r="AM2114" i="3"/>
  <c r="AL2114" i="3"/>
  <c r="AI2114" i="3"/>
  <c r="AN2113" i="3"/>
  <c r="AM2113" i="3"/>
  <c r="AL2113" i="3"/>
  <c r="AI2113" i="3"/>
  <c r="AN2112" i="3"/>
  <c r="AM2112" i="3"/>
  <c r="AL2112" i="3"/>
  <c r="AI2112" i="3"/>
  <c r="AN2111" i="3"/>
  <c r="AM2111" i="3"/>
  <c r="AL2111" i="3"/>
  <c r="AI2111" i="3"/>
  <c r="AN2110" i="3"/>
  <c r="AM2110" i="3"/>
  <c r="AL2110" i="3"/>
  <c r="AI2110" i="3"/>
  <c r="AN2109" i="3"/>
  <c r="AM2109" i="3"/>
  <c r="AL2109" i="3"/>
  <c r="AI2109" i="3"/>
  <c r="AN2108" i="3"/>
  <c r="AM2108" i="3"/>
  <c r="AL2108" i="3"/>
  <c r="AI2108" i="3"/>
  <c r="AN2107" i="3"/>
  <c r="AM2107" i="3"/>
  <c r="AL2107" i="3"/>
  <c r="AI2107" i="3"/>
  <c r="AN2106" i="3"/>
  <c r="AM2106" i="3"/>
  <c r="AL2106" i="3"/>
  <c r="AI2106" i="3"/>
  <c r="AN2105" i="3"/>
  <c r="AM2105" i="3"/>
  <c r="AL2105" i="3"/>
  <c r="AI2105" i="3"/>
  <c r="AN2104" i="3"/>
  <c r="AM2104" i="3"/>
  <c r="AL2104" i="3"/>
  <c r="AI2104" i="3"/>
  <c r="AN2103" i="3"/>
  <c r="AM2103" i="3"/>
  <c r="AL2103" i="3"/>
  <c r="AI2103" i="3"/>
  <c r="AN2102" i="3"/>
  <c r="AM2102" i="3"/>
  <c r="AL2102" i="3"/>
  <c r="AI2102" i="3"/>
  <c r="AN2101" i="3"/>
  <c r="AM2101" i="3"/>
  <c r="AL2101" i="3"/>
  <c r="AI2101" i="3"/>
  <c r="AN2100" i="3"/>
  <c r="AM2100" i="3"/>
  <c r="AL2100" i="3"/>
  <c r="AI2100" i="3"/>
  <c r="AN2099" i="3"/>
  <c r="AM2099" i="3"/>
  <c r="AL2099" i="3"/>
  <c r="AI2099" i="3"/>
  <c r="AN2098" i="3"/>
  <c r="AM2098" i="3"/>
  <c r="AL2098" i="3"/>
  <c r="AI2098" i="3"/>
  <c r="AN2097" i="3"/>
  <c r="AM2097" i="3"/>
  <c r="AL2097" i="3"/>
  <c r="AI2097" i="3"/>
  <c r="AN2096" i="3"/>
  <c r="AM2096" i="3"/>
  <c r="AL2096" i="3"/>
  <c r="AI2096" i="3"/>
  <c r="AN2095" i="3"/>
  <c r="AM2095" i="3"/>
  <c r="AL2095" i="3"/>
  <c r="AI2095" i="3"/>
  <c r="AN2094" i="3"/>
  <c r="AM2094" i="3"/>
  <c r="AL2094" i="3"/>
  <c r="AI2094" i="3"/>
  <c r="AN2093" i="3"/>
  <c r="AM2093" i="3"/>
  <c r="AL2093" i="3"/>
  <c r="AI2093" i="3"/>
  <c r="AN2092" i="3"/>
  <c r="AM2092" i="3"/>
  <c r="AL2092" i="3"/>
  <c r="AI2092" i="3"/>
  <c r="AN2091" i="3"/>
  <c r="AM2091" i="3"/>
  <c r="AL2091" i="3"/>
  <c r="AI2091" i="3"/>
  <c r="AN2090" i="3"/>
  <c r="AM2090" i="3"/>
  <c r="AL2090" i="3"/>
  <c r="AI2090" i="3"/>
  <c r="AN2089" i="3"/>
  <c r="AM2089" i="3"/>
  <c r="AL2089" i="3"/>
  <c r="AI2089" i="3"/>
  <c r="AN2088" i="3"/>
  <c r="AM2088" i="3"/>
  <c r="AL2088" i="3"/>
  <c r="AI2088" i="3"/>
  <c r="AN2087" i="3"/>
  <c r="AM2087" i="3"/>
  <c r="AL2087" i="3"/>
  <c r="AI2087" i="3"/>
  <c r="AN2086" i="3"/>
  <c r="AM2086" i="3"/>
  <c r="AL2086" i="3"/>
  <c r="AI2086" i="3"/>
  <c r="AN2085" i="3"/>
  <c r="AM2085" i="3"/>
  <c r="AL2085" i="3"/>
  <c r="AI2085" i="3"/>
  <c r="AN2084" i="3"/>
  <c r="AM2084" i="3"/>
  <c r="AL2084" i="3"/>
  <c r="AI2084" i="3"/>
  <c r="AN2083" i="3"/>
  <c r="AM2083" i="3"/>
  <c r="AL2083" i="3"/>
  <c r="AI2083" i="3"/>
  <c r="AN2082" i="3"/>
  <c r="AM2082" i="3"/>
  <c r="AL2082" i="3"/>
  <c r="AI2082" i="3"/>
  <c r="AN2081" i="3"/>
  <c r="AM2081" i="3"/>
  <c r="AL2081" i="3"/>
  <c r="AI2081" i="3"/>
  <c r="AN2080" i="3"/>
  <c r="AM2080" i="3"/>
  <c r="AL2080" i="3"/>
  <c r="AI2080" i="3"/>
  <c r="AN2079" i="3"/>
  <c r="AM2079" i="3"/>
  <c r="AL2079" i="3"/>
  <c r="AI2079" i="3"/>
  <c r="AN2078" i="3"/>
  <c r="AM2078" i="3"/>
  <c r="AL2078" i="3"/>
  <c r="AI2078" i="3"/>
  <c r="AN2077" i="3"/>
  <c r="AM2077" i="3"/>
  <c r="AL2077" i="3"/>
  <c r="AI2077" i="3"/>
  <c r="AN2076" i="3"/>
  <c r="AM2076" i="3"/>
  <c r="AL2076" i="3"/>
  <c r="AI2076" i="3"/>
  <c r="AN2075" i="3"/>
  <c r="AM2075" i="3"/>
  <c r="AL2075" i="3"/>
  <c r="AI2075" i="3"/>
  <c r="AN2074" i="3"/>
  <c r="AM2074" i="3"/>
  <c r="AL2074" i="3"/>
  <c r="AI2074" i="3"/>
  <c r="AN2073" i="3"/>
  <c r="AM2073" i="3"/>
  <c r="AL2073" i="3"/>
  <c r="AI2073" i="3"/>
  <c r="AN2072" i="3"/>
  <c r="AM2072" i="3"/>
  <c r="AL2072" i="3"/>
  <c r="AI2072" i="3"/>
  <c r="AN2071" i="3"/>
  <c r="AM2071" i="3"/>
  <c r="AL2071" i="3"/>
  <c r="AI2071" i="3"/>
  <c r="AN2070" i="3"/>
  <c r="AM2070" i="3"/>
  <c r="AL2070" i="3"/>
  <c r="AI2070" i="3"/>
  <c r="AN2069" i="3"/>
  <c r="AM2069" i="3"/>
  <c r="AL2069" i="3"/>
  <c r="AI2069" i="3"/>
  <c r="AN2068" i="3"/>
  <c r="AM2068" i="3"/>
  <c r="AL2068" i="3"/>
  <c r="AI2068" i="3"/>
  <c r="AN2067" i="3"/>
  <c r="AM2067" i="3"/>
  <c r="AL2067" i="3"/>
  <c r="AI2067" i="3"/>
  <c r="AN2066" i="3"/>
  <c r="AM2066" i="3"/>
  <c r="AL2066" i="3"/>
  <c r="AI2066" i="3"/>
  <c r="AN2065" i="3"/>
  <c r="AM2065" i="3"/>
  <c r="AL2065" i="3"/>
  <c r="AI2065" i="3"/>
  <c r="AN2064" i="3"/>
  <c r="AM2064" i="3"/>
  <c r="AL2064" i="3"/>
  <c r="AI2064" i="3"/>
  <c r="AN2063" i="3"/>
  <c r="AM2063" i="3"/>
  <c r="AL2063" i="3"/>
  <c r="AI2063" i="3"/>
  <c r="AN2062" i="3"/>
  <c r="AM2062" i="3"/>
  <c r="AL2062" i="3"/>
  <c r="AI2062" i="3"/>
  <c r="AN2061" i="3"/>
  <c r="AM2061" i="3"/>
  <c r="AL2061" i="3"/>
  <c r="AI2061" i="3"/>
  <c r="AN2060" i="3"/>
  <c r="AM2060" i="3"/>
  <c r="AL2060" i="3"/>
  <c r="AI2060" i="3"/>
  <c r="AN2059" i="3"/>
  <c r="AM2059" i="3"/>
  <c r="AL2059" i="3"/>
  <c r="AI2059" i="3"/>
  <c r="AN2058" i="3"/>
  <c r="AM2058" i="3"/>
  <c r="AL2058" i="3"/>
  <c r="AI2058" i="3"/>
  <c r="AN2057" i="3"/>
  <c r="AM2057" i="3"/>
  <c r="AL2057" i="3"/>
  <c r="AI2057" i="3"/>
  <c r="AN2056" i="3"/>
  <c r="AM2056" i="3"/>
  <c r="AL2056" i="3"/>
  <c r="AI2056" i="3"/>
  <c r="AN2055" i="3"/>
  <c r="AM2055" i="3"/>
  <c r="AL2055" i="3"/>
  <c r="AI2055" i="3"/>
  <c r="AN2054" i="3"/>
  <c r="AM2054" i="3"/>
  <c r="AL2054" i="3"/>
  <c r="AI2054" i="3"/>
  <c r="AN2053" i="3"/>
  <c r="AM2053" i="3"/>
  <c r="AL2053" i="3"/>
  <c r="AI2053" i="3"/>
  <c r="AN2052" i="3"/>
  <c r="AM2052" i="3"/>
  <c r="AL2052" i="3"/>
  <c r="AI2052" i="3"/>
  <c r="AN2051" i="3"/>
  <c r="AM2051" i="3"/>
  <c r="AL2051" i="3"/>
  <c r="AI2051" i="3"/>
  <c r="AN2050" i="3"/>
  <c r="AM2050" i="3"/>
  <c r="AL2050" i="3"/>
  <c r="AI2050" i="3"/>
  <c r="AN2049" i="3"/>
  <c r="AM2049" i="3"/>
  <c r="AL2049" i="3"/>
  <c r="AI2049" i="3"/>
  <c r="AN2048" i="3"/>
  <c r="AM2048" i="3"/>
  <c r="AL2048" i="3"/>
  <c r="AI2048" i="3"/>
  <c r="AN2047" i="3"/>
  <c r="AM2047" i="3"/>
  <c r="AL2047" i="3"/>
  <c r="AI2047" i="3"/>
  <c r="AN2046" i="3"/>
  <c r="AM2046" i="3"/>
  <c r="AL2046" i="3"/>
  <c r="AI2046" i="3"/>
  <c r="AN2045" i="3"/>
  <c r="AM2045" i="3"/>
  <c r="AL2045" i="3"/>
  <c r="AI2045" i="3"/>
  <c r="AN2044" i="3"/>
  <c r="AM2044" i="3"/>
  <c r="AL2044" i="3"/>
  <c r="AI2044" i="3"/>
  <c r="AN2043" i="3"/>
  <c r="AM2043" i="3"/>
  <c r="AL2043" i="3"/>
  <c r="AI2043" i="3"/>
  <c r="AN2042" i="3"/>
  <c r="AM2042" i="3"/>
  <c r="AL2042" i="3"/>
  <c r="AI2042" i="3"/>
  <c r="AN2041" i="3"/>
  <c r="AM2041" i="3"/>
  <c r="AL2041" i="3"/>
  <c r="AI2041" i="3"/>
  <c r="AN2040" i="3"/>
  <c r="AM2040" i="3"/>
  <c r="AL2040" i="3"/>
  <c r="AI2040" i="3"/>
  <c r="AN2039" i="3"/>
  <c r="AM2039" i="3"/>
  <c r="AL2039" i="3"/>
  <c r="AI2039" i="3"/>
  <c r="AN2038" i="3"/>
  <c r="AM2038" i="3"/>
  <c r="AL2038" i="3"/>
  <c r="AI2038" i="3"/>
  <c r="AN2037" i="3"/>
  <c r="AM2037" i="3"/>
  <c r="AL2037" i="3"/>
  <c r="AI2037" i="3"/>
  <c r="AN2036" i="3"/>
  <c r="AM2036" i="3"/>
  <c r="AL2036" i="3"/>
  <c r="AI2036" i="3"/>
  <c r="AN2035" i="3"/>
  <c r="AM2035" i="3"/>
  <c r="AL2035" i="3"/>
  <c r="AI2035" i="3"/>
  <c r="AN2034" i="3"/>
  <c r="AM2034" i="3"/>
  <c r="AL2034" i="3"/>
  <c r="AI2034" i="3"/>
  <c r="AN2033" i="3"/>
  <c r="AM2033" i="3"/>
  <c r="AL2033" i="3"/>
  <c r="AI2033" i="3"/>
  <c r="AN2032" i="3"/>
  <c r="AM2032" i="3"/>
  <c r="AL2032" i="3"/>
  <c r="AI2032" i="3"/>
  <c r="AN2031" i="3"/>
  <c r="AM2031" i="3"/>
  <c r="AL2031" i="3"/>
  <c r="AI2031" i="3"/>
  <c r="AN2030" i="3"/>
  <c r="AM2030" i="3"/>
  <c r="AL2030" i="3"/>
  <c r="AI2030" i="3"/>
  <c r="AN2029" i="3"/>
  <c r="AM2029" i="3"/>
  <c r="AL2029" i="3"/>
  <c r="AI2029" i="3"/>
  <c r="AN2028" i="3"/>
  <c r="AM2028" i="3"/>
  <c r="AL2028" i="3"/>
  <c r="AI2028" i="3"/>
  <c r="AN2027" i="3"/>
  <c r="AM2027" i="3"/>
  <c r="AL2027" i="3"/>
  <c r="AI2027" i="3"/>
  <c r="AN2026" i="3"/>
  <c r="AM2026" i="3"/>
  <c r="AL2026" i="3"/>
  <c r="AI2026" i="3"/>
  <c r="AN2025" i="3"/>
  <c r="AM2025" i="3"/>
  <c r="AL2025" i="3"/>
  <c r="AI2025" i="3"/>
  <c r="AN2024" i="3"/>
  <c r="AM2024" i="3"/>
  <c r="AL2024" i="3"/>
  <c r="AI2024" i="3"/>
  <c r="AN2023" i="3"/>
  <c r="AM2023" i="3"/>
  <c r="AL2023" i="3"/>
  <c r="AI2023" i="3"/>
  <c r="AN2022" i="3"/>
  <c r="AM2022" i="3"/>
  <c r="AL2022" i="3"/>
  <c r="AI2022" i="3"/>
  <c r="AN2021" i="3"/>
  <c r="AM2021" i="3"/>
  <c r="AL2021" i="3"/>
  <c r="AI2021" i="3"/>
  <c r="AN2020" i="3"/>
  <c r="AM2020" i="3"/>
  <c r="AL2020" i="3"/>
  <c r="AI2020" i="3"/>
  <c r="AN2019" i="3"/>
  <c r="AM2019" i="3"/>
  <c r="AL2019" i="3"/>
  <c r="AI2019" i="3"/>
  <c r="AN2018" i="3"/>
  <c r="AM2018" i="3"/>
  <c r="AL2018" i="3"/>
  <c r="AI2018" i="3"/>
  <c r="AN2017" i="3"/>
  <c r="AM2017" i="3"/>
  <c r="AL2017" i="3"/>
  <c r="AI2017" i="3"/>
  <c r="AN2016" i="3"/>
  <c r="AM2016" i="3"/>
  <c r="AL2016" i="3"/>
  <c r="AI2016" i="3"/>
  <c r="AN2015" i="3"/>
  <c r="AM2015" i="3"/>
  <c r="AL2015" i="3"/>
  <c r="AI2015" i="3"/>
  <c r="AN2014" i="3"/>
  <c r="AM2014" i="3"/>
  <c r="AL2014" i="3"/>
  <c r="AI2014" i="3"/>
  <c r="AN2013" i="3"/>
  <c r="AM2013" i="3"/>
  <c r="AL2013" i="3"/>
  <c r="AI2013" i="3"/>
  <c r="AN2012" i="3"/>
  <c r="AM2012" i="3"/>
  <c r="AL2012" i="3"/>
  <c r="AI2012" i="3"/>
  <c r="AN2011" i="3"/>
  <c r="AM2011" i="3"/>
  <c r="AL2011" i="3"/>
  <c r="AI2011" i="3"/>
  <c r="AN2010" i="3"/>
  <c r="AM2010" i="3"/>
  <c r="AL2010" i="3"/>
  <c r="AI2010" i="3"/>
  <c r="AN2009" i="3"/>
  <c r="AM2009" i="3"/>
  <c r="AL2009" i="3"/>
  <c r="AI2009" i="3"/>
  <c r="AN2008" i="3"/>
  <c r="AM2008" i="3"/>
  <c r="AL2008" i="3"/>
  <c r="AI2008" i="3"/>
  <c r="AN2007" i="3"/>
  <c r="AM2007" i="3"/>
  <c r="AL2007" i="3"/>
  <c r="AI2007" i="3"/>
  <c r="AN2006" i="3"/>
  <c r="AM2006" i="3"/>
  <c r="AL2006" i="3"/>
  <c r="AI2006" i="3"/>
  <c r="AN2005" i="3"/>
  <c r="AM2005" i="3"/>
  <c r="AL2005" i="3"/>
  <c r="AI2005" i="3"/>
  <c r="AN2004" i="3"/>
  <c r="AM2004" i="3"/>
  <c r="AL2004" i="3"/>
  <c r="AI2004" i="3"/>
  <c r="AN2003" i="3"/>
  <c r="AM2003" i="3"/>
  <c r="AL2003" i="3"/>
  <c r="AI2003" i="3"/>
  <c r="AN2002" i="3"/>
  <c r="AM2002" i="3"/>
  <c r="AL2002" i="3"/>
  <c r="AI2002" i="3"/>
  <c r="AN2001" i="3"/>
  <c r="AM2001" i="3"/>
  <c r="AL2001" i="3"/>
  <c r="AI2001" i="3"/>
  <c r="AN2000" i="3"/>
  <c r="AM2000" i="3"/>
  <c r="AL2000" i="3"/>
  <c r="AI2000" i="3"/>
  <c r="AN1999" i="3"/>
  <c r="AM1999" i="3"/>
  <c r="AL1999" i="3"/>
  <c r="AI1999" i="3"/>
  <c r="AN1998" i="3"/>
  <c r="AM1998" i="3"/>
  <c r="AL1998" i="3"/>
  <c r="AI1998" i="3"/>
  <c r="AN1997" i="3"/>
  <c r="AM1997" i="3"/>
  <c r="AL1997" i="3"/>
  <c r="AI1997" i="3"/>
  <c r="AN1996" i="3"/>
  <c r="AM1996" i="3"/>
  <c r="AL1996" i="3"/>
  <c r="AI1996" i="3"/>
  <c r="AN1995" i="3"/>
  <c r="AM1995" i="3"/>
  <c r="AL1995" i="3"/>
  <c r="AI1995" i="3"/>
  <c r="AN1994" i="3"/>
  <c r="AM1994" i="3"/>
  <c r="AL1994" i="3"/>
  <c r="AI1994" i="3"/>
  <c r="AN1993" i="3"/>
  <c r="AM1993" i="3"/>
  <c r="AL1993" i="3"/>
  <c r="AI1993" i="3"/>
  <c r="AN1992" i="3"/>
  <c r="AM1992" i="3"/>
  <c r="AL1992" i="3"/>
  <c r="AI1992" i="3"/>
  <c r="AN1991" i="3"/>
  <c r="AM1991" i="3"/>
  <c r="AL1991" i="3"/>
  <c r="AI1991" i="3"/>
  <c r="AN1990" i="3"/>
  <c r="AM1990" i="3"/>
  <c r="AL1990" i="3"/>
  <c r="AI1990" i="3"/>
  <c r="AN1989" i="3"/>
  <c r="AM1989" i="3"/>
  <c r="AL1989" i="3"/>
  <c r="AI1989" i="3"/>
  <c r="AN1988" i="3"/>
  <c r="AM1988" i="3"/>
  <c r="AL1988" i="3"/>
  <c r="AI1988" i="3"/>
  <c r="AN1987" i="3"/>
  <c r="AM1987" i="3"/>
  <c r="AL1987" i="3"/>
  <c r="AI1987" i="3"/>
  <c r="AN1986" i="3"/>
  <c r="AM1986" i="3"/>
  <c r="AL1986" i="3"/>
  <c r="AI1986" i="3"/>
  <c r="AN1985" i="3"/>
  <c r="AM1985" i="3"/>
  <c r="AL1985" i="3"/>
  <c r="AI1985" i="3"/>
  <c r="AN1984" i="3"/>
  <c r="AM1984" i="3"/>
  <c r="AL1984" i="3"/>
  <c r="AI1984" i="3"/>
  <c r="AN1983" i="3"/>
  <c r="AM1983" i="3"/>
  <c r="AL1983" i="3"/>
  <c r="AI1983" i="3"/>
  <c r="AN1982" i="3"/>
  <c r="AM1982" i="3"/>
  <c r="AL1982" i="3"/>
  <c r="AI1982" i="3"/>
  <c r="AN1981" i="3"/>
  <c r="AM1981" i="3"/>
  <c r="AL1981" i="3"/>
  <c r="AI1981" i="3"/>
  <c r="AN1980" i="3"/>
  <c r="AM1980" i="3"/>
  <c r="AL1980" i="3"/>
  <c r="AI1980" i="3"/>
  <c r="AN1979" i="3"/>
  <c r="AM1979" i="3"/>
  <c r="AL1979" i="3"/>
  <c r="AI1979" i="3"/>
  <c r="AN1978" i="3"/>
  <c r="AM1978" i="3"/>
  <c r="AL1978" i="3"/>
  <c r="AI1978" i="3"/>
  <c r="AN1977" i="3"/>
  <c r="AM1977" i="3"/>
  <c r="AL1977" i="3"/>
  <c r="AI1977" i="3"/>
  <c r="AN1976" i="3"/>
  <c r="AM1976" i="3"/>
  <c r="AL1976" i="3"/>
  <c r="AI1976" i="3"/>
  <c r="AN1975" i="3"/>
  <c r="AM1975" i="3"/>
  <c r="AL1975" i="3"/>
  <c r="AI1975" i="3"/>
  <c r="AN1974" i="3"/>
  <c r="AM1974" i="3"/>
  <c r="AL1974" i="3"/>
  <c r="AI1974" i="3"/>
  <c r="AN1973" i="3"/>
  <c r="AM1973" i="3"/>
  <c r="AL1973" i="3"/>
  <c r="AI1973" i="3"/>
  <c r="AN1972" i="3"/>
  <c r="AM1972" i="3"/>
  <c r="AL1972" i="3"/>
  <c r="AI1972" i="3"/>
  <c r="AN1971" i="3"/>
  <c r="AM1971" i="3"/>
  <c r="AL1971" i="3"/>
  <c r="AI1971" i="3"/>
  <c r="AN1970" i="3"/>
  <c r="AM1970" i="3"/>
  <c r="AL1970" i="3"/>
  <c r="AI1970" i="3"/>
  <c r="AN1969" i="3"/>
  <c r="AM1969" i="3"/>
  <c r="AL1969" i="3"/>
  <c r="AI1969" i="3"/>
  <c r="AN1968" i="3"/>
  <c r="AM1968" i="3"/>
  <c r="AL1968" i="3"/>
  <c r="AI1968" i="3"/>
  <c r="AN1967" i="3"/>
  <c r="AM1967" i="3"/>
  <c r="AL1967" i="3"/>
  <c r="AI1967" i="3"/>
  <c r="AN1966" i="3"/>
  <c r="AM1966" i="3"/>
  <c r="AL1966" i="3"/>
  <c r="AI1966" i="3"/>
  <c r="AN1965" i="3"/>
  <c r="AM1965" i="3"/>
  <c r="AL1965" i="3"/>
  <c r="AI1965" i="3"/>
  <c r="AN1964" i="3"/>
  <c r="AM1964" i="3"/>
  <c r="AL1964" i="3"/>
  <c r="AI1964" i="3"/>
  <c r="AN1963" i="3"/>
  <c r="AM1963" i="3"/>
  <c r="AL1963" i="3"/>
  <c r="AI1963" i="3"/>
  <c r="AN1962" i="3"/>
  <c r="AM1962" i="3"/>
  <c r="AL1962" i="3"/>
  <c r="AI1962" i="3"/>
  <c r="AN1961" i="3"/>
  <c r="AM1961" i="3"/>
  <c r="AL1961" i="3"/>
  <c r="AI1961" i="3"/>
  <c r="AN1960" i="3"/>
  <c r="AM1960" i="3"/>
  <c r="AL1960" i="3"/>
  <c r="AI1960" i="3"/>
  <c r="AN1959" i="3"/>
  <c r="AM1959" i="3"/>
  <c r="AL1959" i="3"/>
  <c r="AI1959" i="3"/>
  <c r="AN1958" i="3"/>
  <c r="AM1958" i="3"/>
  <c r="AL1958" i="3"/>
  <c r="AI1958" i="3"/>
  <c r="AN1957" i="3"/>
  <c r="AM1957" i="3"/>
  <c r="AL1957" i="3"/>
  <c r="AI1957" i="3"/>
  <c r="AN1956" i="3"/>
  <c r="AM1956" i="3"/>
  <c r="AL1956" i="3"/>
  <c r="AI1956" i="3"/>
  <c r="AN1955" i="3"/>
  <c r="AM1955" i="3"/>
  <c r="AL1955" i="3"/>
  <c r="AI1955" i="3"/>
  <c r="AN1954" i="3"/>
  <c r="AM1954" i="3"/>
  <c r="AL1954" i="3"/>
  <c r="AI1954" i="3"/>
  <c r="AN1953" i="3"/>
  <c r="AM1953" i="3"/>
  <c r="AL1953" i="3"/>
  <c r="AI1953" i="3"/>
  <c r="AN1952" i="3"/>
  <c r="AM1952" i="3"/>
  <c r="AL1952" i="3"/>
  <c r="AI1952" i="3"/>
  <c r="AN1951" i="3"/>
  <c r="AM1951" i="3"/>
  <c r="AL1951" i="3"/>
  <c r="AI1951" i="3"/>
  <c r="AN1950" i="3"/>
  <c r="AM1950" i="3"/>
  <c r="AL1950" i="3"/>
  <c r="AI1950" i="3"/>
  <c r="AN1949" i="3"/>
  <c r="AM1949" i="3"/>
  <c r="AL1949" i="3"/>
  <c r="AI1949" i="3"/>
  <c r="AN1948" i="3"/>
  <c r="AM1948" i="3"/>
  <c r="AL1948" i="3"/>
  <c r="AI1948" i="3"/>
  <c r="AN1947" i="3"/>
  <c r="AM1947" i="3"/>
  <c r="AL1947" i="3"/>
  <c r="AI1947" i="3"/>
  <c r="AN1946" i="3"/>
  <c r="AM1946" i="3"/>
  <c r="AL1946" i="3"/>
  <c r="AI1946" i="3"/>
  <c r="AN1945" i="3"/>
  <c r="AM1945" i="3"/>
  <c r="AL1945" i="3"/>
  <c r="AI1945" i="3"/>
  <c r="AN1944" i="3"/>
  <c r="AM1944" i="3"/>
  <c r="AL1944" i="3"/>
  <c r="AI1944" i="3"/>
  <c r="AN1943" i="3"/>
  <c r="AM1943" i="3"/>
  <c r="AL1943" i="3"/>
  <c r="AI1943" i="3"/>
  <c r="AN1942" i="3"/>
  <c r="AM1942" i="3"/>
  <c r="AL1942" i="3"/>
  <c r="AI1942" i="3"/>
  <c r="AN1941" i="3"/>
  <c r="AM1941" i="3"/>
  <c r="AL1941" i="3"/>
  <c r="AI1941" i="3"/>
  <c r="AN1940" i="3"/>
  <c r="AM1940" i="3"/>
  <c r="AL1940" i="3"/>
  <c r="AI1940" i="3"/>
  <c r="AN1939" i="3"/>
  <c r="AM1939" i="3"/>
  <c r="AL1939" i="3"/>
  <c r="AI1939" i="3"/>
  <c r="AN1938" i="3"/>
  <c r="AM1938" i="3"/>
  <c r="AL1938" i="3"/>
  <c r="AI1938" i="3"/>
  <c r="AN1937" i="3"/>
  <c r="AM1937" i="3"/>
  <c r="AL1937" i="3"/>
  <c r="AI1937" i="3"/>
  <c r="AN1936" i="3"/>
  <c r="AM1936" i="3"/>
  <c r="AL1936" i="3"/>
  <c r="AI1936" i="3"/>
  <c r="AN1935" i="3"/>
  <c r="AM1935" i="3"/>
  <c r="AL1935" i="3"/>
  <c r="AI1935" i="3"/>
  <c r="AN1934" i="3"/>
  <c r="AM1934" i="3"/>
  <c r="AL1934" i="3"/>
  <c r="AI1934" i="3"/>
  <c r="AN1933" i="3"/>
  <c r="AM1933" i="3"/>
  <c r="AL1933" i="3"/>
  <c r="AI1933" i="3"/>
  <c r="AN1932" i="3"/>
  <c r="AM1932" i="3"/>
  <c r="AL1932" i="3"/>
  <c r="AI1932" i="3"/>
  <c r="AN1931" i="3"/>
  <c r="AM1931" i="3"/>
  <c r="AL1931" i="3"/>
  <c r="AI1931" i="3"/>
  <c r="AN1930" i="3"/>
  <c r="AM1930" i="3"/>
  <c r="AL1930" i="3"/>
  <c r="AI1930" i="3"/>
  <c r="AN1929" i="3"/>
  <c r="AM1929" i="3"/>
  <c r="AL1929" i="3"/>
  <c r="AI1929" i="3"/>
  <c r="AN1928" i="3"/>
  <c r="AM1928" i="3"/>
  <c r="AL1928" i="3"/>
  <c r="AI1928" i="3"/>
  <c r="AN1927" i="3"/>
  <c r="AM1927" i="3"/>
  <c r="AL1927" i="3"/>
  <c r="AI1927" i="3"/>
  <c r="AN1926" i="3"/>
  <c r="AM1926" i="3"/>
  <c r="AL1926" i="3"/>
  <c r="AI1926" i="3"/>
  <c r="AN1925" i="3"/>
  <c r="AM1925" i="3"/>
  <c r="AL1925" i="3"/>
  <c r="AI1925" i="3"/>
  <c r="AN1924" i="3"/>
  <c r="AM1924" i="3"/>
  <c r="AL1924" i="3"/>
  <c r="AI1924" i="3"/>
  <c r="AN1923" i="3"/>
  <c r="AM1923" i="3"/>
  <c r="AL1923" i="3"/>
  <c r="AI1923" i="3"/>
  <c r="AN1922" i="3"/>
  <c r="AM1922" i="3"/>
  <c r="AL1922" i="3"/>
  <c r="AI1922" i="3"/>
  <c r="AN1921" i="3"/>
  <c r="AM1921" i="3"/>
  <c r="AL1921" i="3"/>
  <c r="AI1921" i="3"/>
  <c r="AN1920" i="3"/>
  <c r="AM1920" i="3"/>
  <c r="AL1920" i="3"/>
  <c r="AI1920" i="3"/>
  <c r="AN1919" i="3"/>
  <c r="AM1919" i="3"/>
  <c r="AL1919" i="3"/>
  <c r="AI1919" i="3"/>
  <c r="AN1918" i="3"/>
  <c r="AM1918" i="3"/>
  <c r="AL1918" i="3"/>
  <c r="AI1918" i="3"/>
  <c r="AN1917" i="3"/>
  <c r="AM1917" i="3"/>
  <c r="AL1917" i="3"/>
  <c r="AI1917" i="3"/>
  <c r="AN1916" i="3"/>
  <c r="AM1916" i="3"/>
  <c r="AL1916" i="3"/>
  <c r="AI1916" i="3"/>
  <c r="AN1915" i="3"/>
  <c r="AM1915" i="3"/>
  <c r="AL1915" i="3"/>
  <c r="AI1915" i="3"/>
  <c r="AN1914" i="3"/>
  <c r="AM1914" i="3"/>
  <c r="AL1914" i="3"/>
  <c r="AI1914" i="3"/>
  <c r="AN1913" i="3"/>
  <c r="AM1913" i="3"/>
  <c r="AL1913" i="3"/>
  <c r="AI1913" i="3"/>
  <c r="AN1912" i="3"/>
  <c r="AM1912" i="3"/>
  <c r="AL1912" i="3"/>
  <c r="AI1912" i="3"/>
  <c r="AN1911" i="3"/>
  <c r="AM1911" i="3"/>
  <c r="AL1911" i="3"/>
  <c r="AI1911" i="3"/>
  <c r="AN1910" i="3"/>
  <c r="AM1910" i="3"/>
  <c r="AL1910" i="3"/>
  <c r="AI1910" i="3"/>
  <c r="AN1909" i="3"/>
  <c r="AM1909" i="3"/>
  <c r="AL1909" i="3"/>
  <c r="AI1909" i="3"/>
  <c r="AN1908" i="3"/>
  <c r="AM1908" i="3"/>
  <c r="AL1908" i="3"/>
  <c r="AI1908" i="3"/>
  <c r="AN1907" i="3"/>
  <c r="AM1907" i="3"/>
  <c r="AL1907" i="3"/>
  <c r="AI1907" i="3"/>
  <c r="AN1906" i="3"/>
  <c r="AM1906" i="3"/>
  <c r="AL1906" i="3"/>
  <c r="AI1906" i="3"/>
  <c r="AN1905" i="3"/>
  <c r="AM1905" i="3"/>
  <c r="AL1905" i="3"/>
  <c r="AI1905" i="3"/>
  <c r="AN1904" i="3"/>
  <c r="AM1904" i="3"/>
  <c r="AL1904" i="3"/>
  <c r="AI1904" i="3"/>
  <c r="AN1903" i="3"/>
  <c r="AM1903" i="3"/>
  <c r="AL1903" i="3"/>
  <c r="AI1903" i="3"/>
  <c r="AN1902" i="3"/>
  <c r="AM1902" i="3"/>
  <c r="AL1902" i="3"/>
  <c r="AI1902" i="3"/>
  <c r="AN1901" i="3"/>
  <c r="AM1901" i="3"/>
  <c r="AL1901" i="3"/>
  <c r="AI1901" i="3"/>
  <c r="AN1900" i="3"/>
  <c r="AM1900" i="3"/>
  <c r="AL1900" i="3"/>
  <c r="AI1900" i="3"/>
  <c r="AN1899" i="3"/>
  <c r="AM1899" i="3"/>
  <c r="AL1899" i="3"/>
  <c r="AI1899" i="3"/>
  <c r="AN1898" i="3"/>
  <c r="AM1898" i="3"/>
  <c r="AL1898" i="3"/>
  <c r="AI1898" i="3"/>
  <c r="AN1897" i="3"/>
  <c r="AM1897" i="3"/>
  <c r="AL1897" i="3"/>
  <c r="AI1897" i="3"/>
  <c r="AN1896" i="3"/>
  <c r="AM1896" i="3"/>
  <c r="AL1896" i="3"/>
  <c r="AI1896" i="3"/>
  <c r="AN1895" i="3"/>
  <c r="AM1895" i="3"/>
  <c r="AL1895" i="3"/>
  <c r="AI1895" i="3"/>
  <c r="AN1894" i="3"/>
  <c r="AM1894" i="3"/>
  <c r="AL1894" i="3"/>
  <c r="AI1894" i="3"/>
  <c r="AN1893" i="3"/>
  <c r="AM1893" i="3"/>
  <c r="AL1893" i="3"/>
  <c r="AI1893" i="3"/>
  <c r="AN1892" i="3"/>
  <c r="AM1892" i="3"/>
  <c r="AL1892" i="3"/>
  <c r="AI1892" i="3"/>
  <c r="AN1891" i="3"/>
  <c r="AM1891" i="3"/>
  <c r="AL1891" i="3"/>
  <c r="AI1891" i="3"/>
  <c r="AN1890" i="3"/>
  <c r="AM1890" i="3"/>
  <c r="AL1890" i="3"/>
  <c r="AI1890" i="3"/>
  <c r="AN1889" i="3"/>
  <c r="AM1889" i="3"/>
  <c r="AL1889" i="3"/>
  <c r="AI1889" i="3"/>
  <c r="AN1888" i="3"/>
  <c r="AM1888" i="3"/>
  <c r="AL1888" i="3"/>
  <c r="AI1888" i="3"/>
  <c r="AN1887" i="3"/>
  <c r="AM1887" i="3"/>
  <c r="AL1887" i="3"/>
  <c r="AI1887" i="3"/>
  <c r="AN1886" i="3"/>
  <c r="AM1886" i="3"/>
  <c r="AL1886" i="3"/>
  <c r="AI1886" i="3"/>
  <c r="AN1885" i="3"/>
  <c r="AM1885" i="3"/>
  <c r="AL1885" i="3"/>
  <c r="AI1885" i="3"/>
  <c r="AN1884" i="3"/>
  <c r="AM1884" i="3"/>
  <c r="AL1884" i="3"/>
  <c r="AI1884" i="3"/>
  <c r="AN1883" i="3"/>
  <c r="AM1883" i="3"/>
  <c r="AL1883" i="3"/>
  <c r="AI1883" i="3"/>
  <c r="AN1882" i="3"/>
  <c r="AM1882" i="3"/>
  <c r="AL1882" i="3"/>
  <c r="AI1882" i="3"/>
  <c r="AN1881" i="3"/>
  <c r="AM1881" i="3"/>
  <c r="AL1881" i="3"/>
  <c r="AI1881" i="3"/>
  <c r="AN1880" i="3"/>
  <c r="AM1880" i="3"/>
  <c r="AL1880" i="3"/>
  <c r="AI1880" i="3"/>
  <c r="AN1879" i="3"/>
  <c r="AM1879" i="3"/>
  <c r="AL1879" i="3"/>
  <c r="AI1879" i="3"/>
  <c r="AN1878" i="3"/>
  <c r="AM1878" i="3"/>
  <c r="AL1878" i="3"/>
  <c r="AI1878" i="3"/>
  <c r="AN1877" i="3"/>
  <c r="AM1877" i="3"/>
  <c r="AL1877" i="3"/>
  <c r="AI1877" i="3"/>
  <c r="AN1876" i="3"/>
  <c r="AM1876" i="3"/>
  <c r="AL1876" i="3"/>
  <c r="AI1876" i="3"/>
  <c r="AN1875" i="3"/>
  <c r="AM1875" i="3"/>
  <c r="AL1875" i="3"/>
  <c r="AI1875" i="3"/>
  <c r="AN1874" i="3"/>
  <c r="AM1874" i="3"/>
  <c r="AL1874" i="3"/>
  <c r="AI1874" i="3"/>
  <c r="AN1873" i="3"/>
  <c r="AM1873" i="3"/>
  <c r="AL1873" i="3"/>
  <c r="AI1873" i="3"/>
  <c r="AN1872" i="3"/>
  <c r="AM1872" i="3"/>
  <c r="AL1872" i="3"/>
  <c r="AI1872" i="3"/>
  <c r="AN1871" i="3"/>
  <c r="AM1871" i="3"/>
  <c r="AL1871" i="3"/>
  <c r="AI1871" i="3"/>
  <c r="AN1870" i="3"/>
  <c r="AM1870" i="3"/>
  <c r="AL1870" i="3"/>
  <c r="AI1870" i="3"/>
  <c r="AN1869" i="3"/>
  <c r="AM1869" i="3"/>
  <c r="AL1869" i="3"/>
  <c r="AI1869" i="3"/>
  <c r="AN1868" i="3"/>
  <c r="AM1868" i="3"/>
  <c r="AL1868" i="3"/>
  <c r="AI1868" i="3"/>
  <c r="AN1867" i="3"/>
  <c r="AM1867" i="3"/>
  <c r="AL1867" i="3"/>
  <c r="AI1867" i="3"/>
  <c r="AN1866" i="3"/>
  <c r="AM1866" i="3"/>
  <c r="AL1866" i="3"/>
  <c r="AI1866" i="3"/>
  <c r="AN1865" i="3"/>
  <c r="AM1865" i="3"/>
  <c r="AL1865" i="3"/>
  <c r="AI1865" i="3"/>
  <c r="AN1864" i="3"/>
  <c r="AM1864" i="3"/>
  <c r="AL1864" i="3"/>
  <c r="AI1864" i="3"/>
  <c r="AN1863" i="3"/>
  <c r="AM1863" i="3"/>
  <c r="AL1863" i="3"/>
  <c r="AI1863" i="3"/>
  <c r="AN1862" i="3"/>
  <c r="AM1862" i="3"/>
  <c r="AL1862" i="3"/>
  <c r="AI1862" i="3"/>
  <c r="AN1861" i="3"/>
  <c r="AM1861" i="3"/>
  <c r="AL1861" i="3"/>
  <c r="AI1861" i="3"/>
  <c r="AN1860" i="3"/>
  <c r="AM1860" i="3"/>
  <c r="AL1860" i="3"/>
  <c r="AI1860" i="3"/>
  <c r="AN1859" i="3"/>
  <c r="AM1859" i="3"/>
  <c r="AL1859" i="3"/>
  <c r="AI1859" i="3"/>
  <c r="AN1858" i="3"/>
  <c r="AM1858" i="3"/>
  <c r="AL1858" i="3"/>
  <c r="AI1858" i="3"/>
  <c r="AN1857" i="3"/>
  <c r="AM1857" i="3"/>
  <c r="AL1857" i="3"/>
  <c r="AI1857" i="3"/>
  <c r="AN1856" i="3"/>
  <c r="AM1856" i="3"/>
  <c r="AL1856" i="3"/>
  <c r="AI1856" i="3"/>
  <c r="AN1855" i="3"/>
  <c r="AM1855" i="3"/>
  <c r="AL1855" i="3"/>
  <c r="AI1855" i="3"/>
  <c r="AN1854" i="3"/>
  <c r="AM1854" i="3"/>
  <c r="AL1854" i="3"/>
  <c r="AI1854" i="3"/>
  <c r="AN1853" i="3"/>
  <c r="AM1853" i="3"/>
  <c r="AL1853" i="3"/>
  <c r="AI1853" i="3"/>
  <c r="AN1852" i="3"/>
  <c r="AM1852" i="3"/>
  <c r="AL1852" i="3"/>
  <c r="AI1852" i="3"/>
  <c r="AN1851" i="3"/>
  <c r="AM1851" i="3"/>
  <c r="AL1851" i="3"/>
  <c r="AI1851" i="3"/>
  <c r="AN1850" i="3"/>
  <c r="AM1850" i="3"/>
  <c r="AL1850" i="3"/>
  <c r="AI1850" i="3"/>
  <c r="AN1849" i="3"/>
  <c r="AM1849" i="3"/>
  <c r="AL1849" i="3"/>
  <c r="AI1849" i="3"/>
  <c r="AN1848" i="3"/>
  <c r="AM1848" i="3"/>
  <c r="AL1848" i="3"/>
  <c r="AI1848" i="3"/>
  <c r="AN1847" i="3"/>
  <c r="AM1847" i="3"/>
  <c r="AL1847" i="3"/>
  <c r="AI1847" i="3"/>
  <c r="AN1846" i="3"/>
  <c r="AM1846" i="3"/>
  <c r="AL1846" i="3"/>
  <c r="AI1846" i="3"/>
  <c r="AN1845" i="3"/>
  <c r="AM1845" i="3"/>
  <c r="AL1845" i="3"/>
  <c r="AI1845" i="3"/>
  <c r="AN1844" i="3"/>
  <c r="AM1844" i="3"/>
  <c r="AL1844" i="3"/>
  <c r="AI1844" i="3"/>
  <c r="AN1843" i="3"/>
  <c r="AM1843" i="3"/>
  <c r="AL1843" i="3"/>
  <c r="AI1843" i="3"/>
  <c r="AN1842" i="3"/>
  <c r="AM1842" i="3"/>
  <c r="AL1842" i="3"/>
  <c r="AI1842" i="3"/>
  <c r="AN1841" i="3"/>
  <c r="AM1841" i="3"/>
  <c r="AL1841" i="3"/>
  <c r="AI1841" i="3"/>
  <c r="AN1840" i="3"/>
  <c r="AM1840" i="3"/>
  <c r="AL1840" i="3"/>
  <c r="AI1840" i="3"/>
  <c r="AN1839" i="3"/>
  <c r="AM1839" i="3"/>
  <c r="AL1839" i="3"/>
  <c r="AI1839" i="3"/>
  <c r="AN1838" i="3"/>
  <c r="AM1838" i="3"/>
  <c r="AL1838" i="3"/>
  <c r="AI1838" i="3"/>
  <c r="AN1837" i="3"/>
  <c r="AM1837" i="3"/>
  <c r="AL1837" i="3"/>
  <c r="AI1837" i="3"/>
  <c r="AN1836" i="3"/>
  <c r="AM1836" i="3"/>
  <c r="AL1836" i="3"/>
  <c r="AI1836" i="3"/>
  <c r="AN1835" i="3"/>
  <c r="AM1835" i="3"/>
  <c r="AL1835" i="3"/>
  <c r="AI1835" i="3"/>
  <c r="AN1834" i="3"/>
  <c r="AM1834" i="3"/>
  <c r="AL1834" i="3"/>
  <c r="AI1834" i="3"/>
  <c r="AN1833" i="3"/>
  <c r="AM1833" i="3"/>
  <c r="AL1833" i="3"/>
  <c r="AI1833" i="3"/>
  <c r="AN1832" i="3"/>
  <c r="AM1832" i="3"/>
  <c r="AL1832" i="3"/>
  <c r="AI1832" i="3"/>
  <c r="AN1831" i="3"/>
  <c r="AM1831" i="3"/>
  <c r="AL1831" i="3"/>
  <c r="AI1831" i="3"/>
  <c r="AN1830" i="3"/>
  <c r="AM1830" i="3"/>
  <c r="AL1830" i="3"/>
  <c r="AI1830" i="3"/>
  <c r="AN1829" i="3"/>
  <c r="AM1829" i="3"/>
  <c r="AL1829" i="3"/>
  <c r="AI1829" i="3"/>
  <c r="AN1828" i="3"/>
  <c r="AM1828" i="3"/>
  <c r="AL1828" i="3"/>
  <c r="AI1828" i="3"/>
  <c r="AN1827" i="3"/>
  <c r="AM1827" i="3"/>
  <c r="AL1827" i="3"/>
  <c r="AI1827" i="3"/>
  <c r="AN1826" i="3"/>
  <c r="AM1826" i="3"/>
  <c r="AL1826" i="3"/>
  <c r="AI1826" i="3"/>
  <c r="AN1825" i="3"/>
  <c r="AM1825" i="3"/>
  <c r="AL1825" i="3"/>
  <c r="AI1825" i="3"/>
  <c r="AN1824" i="3"/>
  <c r="AM1824" i="3"/>
  <c r="AL1824" i="3"/>
  <c r="AI1824" i="3"/>
  <c r="AN1823" i="3"/>
  <c r="AM1823" i="3"/>
  <c r="AL1823" i="3"/>
  <c r="AI1823" i="3"/>
  <c r="AN1822" i="3"/>
  <c r="AM1822" i="3"/>
  <c r="AL1822" i="3"/>
  <c r="AI1822" i="3"/>
  <c r="AN1821" i="3"/>
  <c r="AM1821" i="3"/>
  <c r="AL1821" i="3"/>
  <c r="AI1821" i="3"/>
  <c r="AN1820" i="3"/>
  <c r="AM1820" i="3"/>
  <c r="AL1820" i="3"/>
  <c r="AI1820" i="3"/>
  <c r="AN1819" i="3"/>
  <c r="AM1819" i="3"/>
  <c r="AL1819" i="3"/>
  <c r="AI1819" i="3"/>
  <c r="AN1818" i="3"/>
  <c r="AM1818" i="3"/>
  <c r="AL1818" i="3"/>
  <c r="AI1818" i="3"/>
  <c r="AN1817" i="3"/>
  <c r="AM1817" i="3"/>
  <c r="AL1817" i="3"/>
  <c r="AI1817" i="3"/>
  <c r="AN1816" i="3"/>
  <c r="AM1816" i="3"/>
  <c r="AL1816" i="3"/>
  <c r="AI1816" i="3"/>
  <c r="AN1815" i="3"/>
  <c r="AM1815" i="3"/>
  <c r="AL1815" i="3"/>
  <c r="AI1815" i="3"/>
  <c r="AN1814" i="3"/>
  <c r="AM1814" i="3"/>
  <c r="AL1814" i="3"/>
  <c r="AI1814" i="3"/>
  <c r="AN1813" i="3"/>
  <c r="AM1813" i="3"/>
  <c r="AL1813" i="3"/>
  <c r="AI1813" i="3"/>
  <c r="AN1812" i="3"/>
  <c r="AM1812" i="3"/>
  <c r="AL1812" i="3"/>
  <c r="AI1812" i="3"/>
  <c r="AN1811" i="3"/>
  <c r="AM1811" i="3"/>
  <c r="AL1811" i="3"/>
  <c r="AI1811" i="3"/>
  <c r="AN1810" i="3"/>
  <c r="AM1810" i="3"/>
  <c r="AL1810" i="3"/>
  <c r="AI1810" i="3"/>
  <c r="AN1809" i="3"/>
  <c r="AM1809" i="3"/>
  <c r="AL1809" i="3"/>
  <c r="AI1809" i="3"/>
  <c r="AN1808" i="3"/>
  <c r="AM1808" i="3"/>
  <c r="AL1808" i="3"/>
  <c r="AI1808" i="3"/>
  <c r="AN1807" i="3"/>
  <c r="AM1807" i="3"/>
  <c r="AL1807" i="3"/>
  <c r="AI1807" i="3"/>
  <c r="AN1806" i="3"/>
  <c r="AM1806" i="3"/>
  <c r="AL1806" i="3"/>
  <c r="AI1806" i="3"/>
  <c r="AN1805" i="3"/>
  <c r="AM1805" i="3"/>
  <c r="AL1805" i="3"/>
  <c r="AI1805" i="3"/>
  <c r="AN1804" i="3"/>
  <c r="AM1804" i="3"/>
  <c r="AL1804" i="3"/>
  <c r="AI1804" i="3"/>
  <c r="AN1803" i="3"/>
  <c r="AM1803" i="3"/>
  <c r="AL1803" i="3"/>
  <c r="AI1803" i="3"/>
  <c r="AN1802" i="3"/>
  <c r="AM1802" i="3"/>
  <c r="AL1802" i="3"/>
  <c r="AI1802" i="3"/>
  <c r="AN1801" i="3"/>
  <c r="AM1801" i="3"/>
  <c r="AL1801" i="3"/>
  <c r="AI1801" i="3"/>
  <c r="AN1800" i="3"/>
  <c r="AM1800" i="3"/>
  <c r="AL1800" i="3"/>
  <c r="AI1800" i="3"/>
  <c r="AN1799" i="3"/>
  <c r="AM1799" i="3"/>
  <c r="AL1799" i="3"/>
  <c r="AI1799" i="3"/>
  <c r="AN1798" i="3"/>
  <c r="AM1798" i="3"/>
  <c r="AL1798" i="3"/>
  <c r="AI1798" i="3"/>
  <c r="AN1797" i="3"/>
  <c r="AM1797" i="3"/>
  <c r="AL1797" i="3"/>
  <c r="AI1797" i="3"/>
  <c r="AN1796" i="3"/>
  <c r="AM1796" i="3"/>
  <c r="AL1796" i="3"/>
  <c r="AI1796" i="3"/>
  <c r="AN1795" i="3"/>
  <c r="AM1795" i="3"/>
  <c r="AL1795" i="3"/>
  <c r="AI1795" i="3"/>
  <c r="AN1794" i="3"/>
  <c r="AM1794" i="3"/>
  <c r="AL1794" i="3"/>
  <c r="AI1794" i="3"/>
  <c r="AN1793" i="3"/>
  <c r="AM1793" i="3"/>
  <c r="AL1793" i="3"/>
  <c r="AI1793" i="3"/>
  <c r="AN1792" i="3"/>
  <c r="AM1792" i="3"/>
  <c r="AL1792" i="3"/>
  <c r="AI1792" i="3"/>
  <c r="AN1791" i="3"/>
  <c r="AM1791" i="3"/>
  <c r="AL1791" i="3"/>
  <c r="AI1791" i="3"/>
  <c r="AN1790" i="3"/>
  <c r="AM1790" i="3"/>
  <c r="AL1790" i="3"/>
  <c r="AI1790" i="3"/>
  <c r="AN1789" i="3"/>
  <c r="AM1789" i="3"/>
  <c r="AL1789" i="3"/>
  <c r="AI1789" i="3"/>
  <c r="AN1788" i="3"/>
  <c r="AM1788" i="3"/>
  <c r="AL1788" i="3"/>
  <c r="AI1788" i="3"/>
  <c r="AN1787" i="3"/>
  <c r="AM1787" i="3"/>
  <c r="AL1787" i="3"/>
  <c r="AI1787" i="3"/>
  <c r="AN1786" i="3"/>
  <c r="AM1786" i="3"/>
  <c r="AL1786" i="3"/>
  <c r="AI1786" i="3"/>
  <c r="AN1785" i="3"/>
  <c r="AM1785" i="3"/>
  <c r="AL1785" i="3"/>
  <c r="AI1785" i="3"/>
  <c r="AN1784" i="3"/>
  <c r="AM1784" i="3"/>
  <c r="AL1784" i="3"/>
  <c r="AI1784" i="3"/>
  <c r="AN1783" i="3"/>
  <c r="AM1783" i="3"/>
  <c r="AL1783" i="3"/>
  <c r="AI1783" i="3"/>
  <c r="AN1782" i="3"/>
  <c r="AM1782" i="3"/>
  <c r="AL1782" i="3"/>
  <c r="AI1782" i="3"/>
  <c r="AN1781" i="3"/>
  <c r="AM1781" i="3"/>
  <c r="AL1781" i="3"/>
  <c r="AI1781" i="3"/>
  <c r="AN1780" i="3"/>
  <c r="AM1780" i="3"/>
  <c r="AL1780" i="3"/>
  <c r="AI1780" i="3"/>
  <c r="AN1779" i="3"/>
  <c r="AM1779" i="3"/>
  <c r="AL1779" i="3"/>
  <c r="AI1779" i="3"/>
  <c r="AN1778" i="3"/>
  <c r="AM1778" i="3"/>
  <c r="AL1778" i="3"/>
  <c r="AI1778" i="3"/>
  <c r="AN1777" i="3"/>
  <c r="AM1777" i="3"/>
  <c r="AL1777" i="3"/>
  <c r="AI1777" i="3"/>
  <c r="AN1776" i="3"/>
  <c r="AM1776" i="3"/>
  <c r="AL1776" i="3"/>
  <c r="AI1776" i="3"/>
  <c r="AN1775" i="3"/>
  <c r="AM1775" i="3"/>
  <c r="AL1775" i="3"/>
  <c r="AI1775" i="3"/>
  <c r="AN1774" i="3"/>
  <c r="AM1774" i="3"/>
  <c r="AL1774" i="3"/>
  <c r="AI1774" i="3"/>
  <c r="AN1773" i="3"/>
  <c r="AM1773" i="3"/>
  <c r="AL1773" i="3"/>
  <c r="AI1773" i="3"/>
  <c r="AN1772" i="3"/>
  <c r="AM1772" i="3"/>
  <c r="AL1772" i="3"/>
  <c r="AI1772" i="3"/>
  <c r="AN1771" i="3"/>
  <c r="AM1771" i="3"/>
  <c r="AL1771" i="3"/>
  <c r="AI1771" i="3"/>
  <c r="AN1770" i="3"/>
  <c r="AM1770" i="3"/>
  <c r="AL1770" i="3"/>
  <c r="AI1770" i="3"/>
  <c r="AN1769" i="3"/>
  <c r="AM1769" i="3"/>
  <c r="AL1769" i="3"/>
  <c r="AI1769" i="3"/>
  <c r="AN1768" i="3"/>
  <c r="AM1768" i="3"/>
  <c r="AL1768" i="3"/>
  <c r="AI1768" i="3"/>
  <c r="AN1767" i="3"/>
  <c r="AM1767" i="3"/>
  <c r="AL1767" i="3"/>
  <c r="AI1767" i="3"/>
  <c r="AN1766" i="3"/>
  <c r="AM1766" i="3"/>
  <c r="AL1766" i="3"/>
  <c r="AI1766" i="3"/>
  <c r="AN1765" i="3"/>
  <c r="AM1765" i="3"/>
  <c r="AL1765" i="3"/>
  <c r="AI1765" i="3"/>
  <c r="AN1764" i="3"/>
  <c r="AM1764" i="3"/>
  <c r="AL1764" i="3"/>
  <c r="AI1764" i="3"/>
  <c r="AN1763" i="3"/>
  <c r="AM1763" i="3"/>
  <c r="AL1763" i="3"/>
  <c r="AI1763" i="3"/>
  <c r="AN1762" i="3"/>
  <c r="AM1762" i="3"/>
  <c r="AL1762" i="3"/>
  <c r="AI1762" i="3"/>
  <c r="AN1761" i="3"/>
  <c r="AM1761" i="3"/>
  <c r="AL1761" i="3"/>
  <c r="AI1761" i="3"/>
  <c r="AN1760" i="3"/>
  <c r="AM1760" i="3"/>
  <c r="AL1760" i="3"/>
  <c r="AI1760" i="3"/>
  <c r="AN1759" i="3"/>
  <c r="AM1759" i="3"/>
  <c r="AL1759" i="3"/>
  <c r="AI1759" i="3"/>
  <c r="AN1758" i="3"/>
  <c r="AM1758" i="3"/>
  <c r="AL1758" i="3"/>
  <c r="AI1758" i="3"/>
  <c r="AN1757" i="3"/>
  <c r="AM1757" i="3"/>
  <c r="AL1757" i="3"/>
  <c r="AI1757" i="3"/>
  <c r="AN1756" i="3"/>
  <c r="AM1756" i="3"/>
  <c r="AL1756" i="3"/>
  <c r="AI1756" i="3"/>
  <c r="AN1755" i="3"/>
  <c r="AM1755" i="3"/>
  <c r="AL1755" i="3"/>
  <c r="AI1755" i="3"/>
  <c r="AN1754" i="3"/>
  <c r="AM1754" i="3"/>
  <c r="AL1754" i="3"/>
  <c r="AI1754" i="3"/>
  <c r="AN1753" i="3"/>
  <c r="AM1753" i="3"/>
  <c r="AL1753" i="3"/>
  <c r="AI1753" i="3"/>
  <c r="AN1752" i="3"/>
  <c r="AM1752" i="3"/>
  <c r="AL1752" i="3"/>
  <c r="AI1752" i="3"/>
  <c r="AN1751" i="3"/>
  <c r="AM1751" i="3"/>
  <c r="AL1751" i="3"/>
  <c r="AI1751" i="3"/>
  <c r="AN1750" i="3"/>
  <c r="AM1750" i="3"/>
  <c r="AL1750" i="3"/>
  <c r="AI1750" i="3"/>
  <c r="AN1749" i="3"/>
  <c r="AM1749" i="3"/>
  <c r="AL1749" i="3"/>
  <c r="AI1749" i="3"/>
  <c r="AN1748" i="3"/>
  <c r="AM1748" i="3"/>
  <c r="AL1748" i="3"/>
  <c r="AI1748" i="3"/>
  <c r="AN1747" i="3"/>
  <c r="AM1747" i="3"/>
  <c r="AL1747" i="3"/>
  <c r="AI1747" i="3"/>
  <c r="AN1746" i="3"/>
  <c r="AM1746" i="3"/>
  <c r="AL1746" i="3"/>
  <c r="AI1746" i="3"/>
  <c r="AN1745" i="3"/>
  <c r="AM1745" i="3"/>
  <c r="AL1745" i="3"/>
  <c r="AI1745" i="3"/>
  <c r="AN1744" i="3"/>
  <c r="AM1744" i="3"/>
  <c r="AL1744" i="3"/>
  <c r="AI1744" i="3"/>
  <c r="AN1743" i="3"/>
  <c r="AM1743" i="3"/>
  <c r="AL1743" i="3"/>
  <c r="AI1743" i="3"/>
  <c r="AN1742" i="3"/>
  <c r="AM1742" i="3"/>
  <c r="AL1742" i="3"/>
  <c r="AI1742" i="3"/>
  <c r="AN1741" i="3"/>
  <c r="AM1741" i="3"/>
  <c r="AL1741" i="3"/>
  <c r="AI1741" i="3"/>
  <c r="AN1740" i="3"/>
  <c r="AM1740" i="3"/>
  <c r="AL1740" i="3"/>
  <c r="AI1740" i="3"/>
  <c r="AN1739" i="3"/>
  <c r="AM1739" i="3"/>
  <c r="AL1739" i="3"/>
  <c r="AI1739" i="3"/>
  <c r="AN1738" i="3"/>
  <c r="AM1738" i="3"/>
  <c r="AL1738" i="3"/>
  <c r="AI1738" i="3"/>
  <c r="AN1737" i="3"/>
  <c r="AM1737" i="3"/>
  <c r="AL1737" i="3"/>
  <c r="AI1737" i="3"/>
  <c r="AN1736" i="3"/>
  <c r="AM1736" i="3"/>
  <c r="AL1736" i="3"/>
  <c r="AI1736" i="3"/>
  <c r="AN1735" i="3"/>
  <c r="AM1735" i="3"/>
  <c r="AL1735" i="3"/>
  <c r="AI1735" i="3"/>
  <c r="AN1734" i="3"/>
  <c r="AM1734" i="3"/>
  <c r="AL1734" i="3"/>
  <c r="AI1734" i="3"/>
  <c r="AN1733" i="3"/>
  <c r="AM1733" i="3"/>
  <c r="AL1733" i="3"/>
  <c r="AI1733" i="3"/>
  <c r="AN1732" i="3"/>
  <c r="AM1732" i="3"/>
  <c r="AL1732" i="3"/>
  <c r="AI1732" i="3"/>
  <c r="AN1731" i="3"/>
  <c r="AM1731" i="3"/>
  <c r="AL1731" i="3"/>
  <c r="AI1731" i="3"/>
  <c r="AN1730" i="3"/>
  <c r="AM1730" i="3"/>
  <c r="AL1730" i="3"/>
  <c r="AI1730" i="3"/>
  <c r="AN1729" i="3"/>
  <c r="AM1729" i="3"/>
  <c r="AL1729" i="3"/>
  <c r="AI1729" i="3"/>
  <c r="AN1728" i="3"/>
  <c r="AM1728" i="3"/>
  <c r="AL1728" i="3"/>
  <c r="AI1728" i="3"/>
  <c r="AN1727" i="3"/>
  <c r="AM1727" i="3"/>
  <c r="AL1727" i="3"/>
  <c r="AI1727" i="3"/>
  <c r="AN1726" i="3"/>
  <c r="AM1726" i="3"/>
  <c r="AL1726" i="3"/>
  <c r="AI1726" i="3"/>
  <c r="AN1725" i="3"/>
  <c r="AM1725" i="3"/>
  <c r="AL1725" i="3"/>
  <c r="AI1725" i="3"/>
  <c r="AN1724" i="3"/>
  <c r="AM1724" i="3"/>
  <c r="AL1724" i="3"/>
  <c r="AI1724" i="3"/>
  <c r="AN1723" i="3"/>
  <c r="AM1723" i="3"/>
  <c r="AL1723" i="3"/>
  <c r="AI1723" i="3"/>
  <c r="AN1722" i="3"/>
  <c r="AM1722" i="3"/>
  <c r="AL1722" i="3"/>
  <c r="AI1722" i="3"/>
  <c r="AN1721" i="3"/>
  <c r="AM1721" i="3"/>
  <c r="AL1721" i="3"/>
  <c r="AI1721" i="3"/>
  <c r="AN1720" i="3"/>
  <c r="AM1720" i="3"/>
  <c r="AL1720" i="3"/>
  <c r="AI1720" i="3"/>
  <c r="AN1719" i="3"/>
  <c r="AM1719" i="3"/>
  <c r="AL1719" i="3"/>
  <c r="AI1719" i="3"/>
  <c r="AN1718" i="3"/>
  <c r="AM1718" i="3"/>
  <c r="AL1718" i="3"/>
  <c r="AI1718" i="3"/>
  <c r="AN1717" i="3"/>
  <c r="AM1717" i="3"/>
  <c r="AL1717" i="3"/>
  <c r="AI1717" i="3"/>
  <c r="AN1716" i="3"/>
  <c r="AM1716" i="3"/>
  <c r="AL1716" i="3"/>
  <c r="AI1716" i="3"/>
  <c r="AN1715" i="3"/>
  <c r="AM1715" i="3"/>
  <c r="AL1715" i="3"/>
  <c r="AI1715" i="3"/>
  <c r="AN1714" i="3"/>
  <c r="AM1714" i="3"/>
  <c r="AL1714" i="3"/>
  <c r="AI1714" i="3"/>
  <c r="AN1713" i="3"/>
  <c r="AM1713" i="3"/>
  <c r="AL1713" i="3"/>
  <c r="AI1713" i="3"/>
  <c r="AN1712" i="3"/>
  <c r="AM1712" i="3"/>
  <c r="AL1712" i="3"/>
  <c r="AI1712" i="3"/>
  <c r="AN1711" i="3"/>
  <c r="AM1711" i="3"/>
  <c r="AL1711" i="3"/>
  <c r="AI1711" i="3"/>
  <c r="AN1710" i="3"/>
  <c r="AM1710" i="3"/>
  <c r="AL1710" i="3"/>
  <c r="AI1710" i="3"/>
  <c r="AN1709" i="3"/>
  <c r="AM1709" i="3"/>
  <c r="AL1709" i="3"/>
  <c r="AI1709" i="3"/>
  <c r="AN1708" i="3"/>
  <c r="AM1708" i="3"/>
  <c r="AL1708" i="3"/>
  <c r="AI1708" i="3"/>
  <c r="AN1707" i="3"/>
  <c r="AM1707" i="3"/>
  <c r="AL1707" i="3"/>
  <c r="AI1707" i="3"/>
  <c r="AN1706" i="3"/>
  <c r="AM1706" i="3"/>
  <c r="AL1706" i="3"/>
  <c r="AI1706" i="3"/>
  <c r="AN1705" i="3"/>
  <c r="AM1705" i="3"/>
  <c r="AL1705" i="3"/>
  <c r="AI1705" i="3"/>
  <c r="AN1704" i="3"/>
  <c r="AM1704" i="3"/>
  <c r="AL1704" i="3"/>
  <c r="AI1704" i="3"/>
  <c r="AN1703" i="3"/>
  <c r="AM1703" i="3"/>
  <c r="AL1703" i="3"/>
  <c r="AI1703" i="3"/>
  <c r="AN1702" i="3"/>
  <c r="AM1702" i="3"/>
  <c r="AL1702" i="3"/>
  <c r="AI1702" i="3"/>
  <c r="AN1701" i="3"/>
  <c r="AM1701" i="3"/>
  <c r="AL1701" i="3"/>
  <c r="AI1701" i="3"/>
  <c r="AN1700" i="3"/>
  <c r="AM1700" i="3"/>
  <c r="AL1700" i="3"/>
  <c r="AI1700" i="3"/>
  <c r="AN1699" i="3"/>
  <c r="AM1699" i="3"/>
  <c r="AL1699" i="3"/>
  <c r="AI1699" i="3"/>
  <c r="AN1698" i="3"/>
  <c r="AM1698" i="3"/>
  <c r="AL1698" i="3"/>
  <c r="AI1698" i="3"/>
  <c r="AN1697" i="3"/>
  <c r="AM1697" i="3"/>
  <c r="AL1697" i="3"/>
  <c r="AI1697" i="3"/>
  <c r="AN1696" i="3"/>
  <c r="AM1696" i="3"/>
  <c r="AL1696" i="3"/>
  <c r="AI1696" i="3"/>
  <c r="AN1695" i="3"/>
  <c r="AM1695" i="3"/>
  <c r="AL1695" i="3"/>
  <c r="AI1695" i="3"/>
  <c r="AN1694" i="3"/>
  <c r="AM1694" i="3"/>
  <c r="AL1694" i="3"/>
  <c r="AI1694" i="3"/>
  <c r="AN1693" i="3"/>
  <c r="AM1693" i="3"/>
  <c r="AL1693" i="3"/>
  <c r="AI1693" i="3"/>
  <c r="AN1692" i="3"/>
  <c r="AM1692" i="3"/>
  <c r="AL1692" i="3"/>
  <c r="AI1692" i="3"/>
  <c r="AN1691" i="3"/>
  <c r="AM1691" i="3"/>
  <c r="AL1691" i="3"/>
  <c r="AI1691" i="3"/>
  <c r="AN1690" i="3"/>
  <c r="AM1690" i="3"/>
  <c r="AL1690" i="3"/>
  <c r="AI1690" i="3"/>
  <c r="AN1689" i="3"/>
  <c r="AM1689" i="3"/>
  <c r="AL1689" i="3"/>
  <c r="AI1689" i="3"/>
  <c r="AN1688" i="3"/>
  <c r="AM1688" i="3"/>
  <c r="AL1688" i="3"/>
  <c r="AI1688" i="3"/>
  <c r="AN1687" i="3"/>
  <c r="AM1687" i="3"/>
  <c r="AL1687" i="3"/>
  <c r="AI1687" i="3"/>
  <c r="AN1686" i="3"/>
  <c r="AM1686" i="3"/>
  <c r="AL1686" i="3"/>
  <c r="AI1686" i="3"/>
  <c r="AN1685" i="3"/>
  <c r="AM1685" i="3"/>
  <c r="AL1685" i="3"/>
  <c r="AI1685" i="3"/>
  <c r="AN1684" i="3"/>
  <c r="AM1684" i="3"/>
  <c r="AL1684" i="3"/>
  <c r="AI1684" i="3"/>
  <c r="AN1683" i="3"/>
  <c r="AM1683" i="3"/>
  <c r="AL1683" i="3"/>
  <c r="AI1683" i="3"/>
  <c r="AN1682" i="3"/>
  <c r="AM1682" i="3"/>
  <c r="AL1682" i="3"/>
  <c r="AI1682" i="3"/>
  <c r="AN1681" i="3"/>
  <c r="AM1681" i="3"/>
  <c r="AL1681" i="3"/>
  <c r="AI1681" i="3"/>
  <c r="AN1680" i="3"/>
  <c r="AM1680" i="3"/>
  <c r="AL1680" i="3"/>
  <c r="AI1680" i="3"/>
  <c r="AN1679" i="3"/>
  <c r="AM1679" i="3"/>
  <c r="AL1679" i="3"/>
  <c r="AI1679" i="3"/>
  <c r="AN1678" i="3"/>
  <c r="AM1678" i="3"/>
  <c r="AL1678" i="3"/>
  <c r="AI1678" i="3"/>
  <c r="AN1677" i="3"/>
  <c r="AM1677" i="3"/>
  <c r="AL1677" i="3"/>
  <c r="AI1677" i="3"/>
  <c r="AN1676" i="3"/>
  <c r="AM1676" i="3"/>
  <c r="AL1676" i="3"/>
  <c r="AI1676" i="3"/>
  <c r="AN1675" i="3"/>
  <c r="AM1675" i="3"/>
  <c r="AL1675" i="3"/>
  <c r="AI1675" i="3"/>
  <c r="AN1674" i="3"/>
  <c r="AM1674" i="3"/>
  <c r="AL1674" i="3"/>
  <c r="AI1674" i="3"/>
  <c r="AN1673" i="3"/>
  <c r="AM1673" i="3"/>
  <c r="AL1673" i="3"/>
  <c r="AI1673" i="3"/>
  <c r="AN1672" i="3"/>
  <c r="AM1672" i="3"/>
  <c r="AL1672" i="3"/>
  <c r="AI1672" i="3"/>
  <c r="AN1671" i="3"/>
  <c r="AM1671" i="3"/>
  <c r="AL1671" i="3"/>
  <c r="AI1671" i="3"/>
  <c r="AN1670" i="3"/>
  <c r="AM1670" i="3"/>
  <c r="AL1670" i="3"/>
  <c r="AI1670" i="3"/>
  <c r="AN1669" i="3"/>
  <c r="AM1669" i="3"/>
  <c r="AL1669" i="3"/>
  <c r="AI1669" i="3"/>
  <c r="AN1668" i="3"/>
  <c r="AM1668" i="3"/>
  <c r="AL1668" i="3"/>
  <c r="AI1668" i="3"/>
  <c r="AN1667" i="3"/>
  <c r="AM1667" i="3"/>
  <c r="AL1667" i="3"/>
  <c r="AI1667" i="3"/>
  <c r="AN1666" i="3"/>
  <c r="AM1666" i="3"/>
  <c r="AL1666" i="3"/>
  <c r="AI1666" i="3"/>
  <c r="AN1665" i="3"/>
  <c r="AM1665" i="3"/>
  <c r="AL1665" i="3"/>
  <c r="AI1665" i="3"/>
  <c r="AN1664" i="3"/>
  <c r="AM1664" i="3"/>
  <c r="AL1664" i="3"/>
  <c r="AI1664" i="3"/>
  <c r="AN1663" i="3"/>
  <c r="AM1663" i="3"/>
  <c r="AL1663" i="3"/>
  <c r="AI1663" i="3"/>
  <c r="AN1662" i="3"/>
  <c r="AM1662" i="3"/>
  <c r="AL1662" i="3"/>
  <c r="AI1662" i="3"/>
  <c r="AN1661" i="3"/>
  <c r="AM1661" i="3"/>
  <c r="AL1661" i="3"/>
  <c r="AI1661" i="3"/>
  <c r="AN1660" i="3"/>
  <c r="AM1660" i="3"/>
  <c r="AL1660" i="3"/>
  <c r="AI1660" i="3"/>
  <c r="AN1659" i="3"/>
  <c r="AM1659" i="3"/>
  <c r="AL1659" i="3"/>
  <c r="AI1659" i="3"/>
  <c r="AN1658" i="3"/>
  <c r="AM1658" i="3"/>
  <c r="AL1658" i="3"/>
  <c r="AI1658" i="3"/>
  <c r="AN1657" i="3"/>
  <c r="AM1657" i="3"/>
  <c r="AL1657" i="3"/>
  <c r="AI1657" i="3"/>
  <c r="AN1656" i="3"/>
  <c r="AM1656" i="3"/>
  <c r="AL1656" i="3"/>
  <c r="AI1656" i="3"/>
  <c r="AN1655" i="3"/>
  <c r="AM1655" i="3"/>
  <c r="AL1655" i="3"/>
  <c r="AI1655" i="3"/>
  <c r="AN1654" i="3"/>
  <c r="AM1654" i="3"/>
  <c r="AL1654" i="3"/>
  <c r="AI1654" i="3"/>
  <c r="AN1653" i="3"/>
  <c r="AM1653" i="3"/>
  <c r="AL1653" i="3"/>
  <c r="AI1653" i="3"/>
  <c r="AN1652" i="3"/>
  <c r="AM1652" i="3"/>
  <c r="AL1652" i="3"/>
  <c r="AI1652" i="3"/>
  <c r="AN1651" i="3"/>
  <c r="AM1651" i="3"/>
  <c r="AL1651" i="3"/>
  <c r="AI1651" i="3"/>
  <c r="AN1650" i="3"/>
  <c r="AM1650" i="3"/>
  <c r="AL1650" i="3"/>
  <c r="AI1650" i="3"/>
  <c r="AN1649" i="3"/>
  <c r="AM1649" i="3"/>
  <c r="AL1649" i="3"/>
  <c r="AI1649" i="3"/>
  <c r="AN1648" i="3"/>
  <c r="AM1648" i="3"/>
  <c r="AL1648" i="3"/>
  <c r="AI1648" i="3"/>
  <c r="AN1647" i="3"/>
  <c r="AM1647" i="3"/>
  <c r="AL1647" i="3"/>
  <c r="AI1647" i="3"/>
  <c r="AN1646" i="3"/>
  <c r="AM1646" i="3"/>
  <c r="AL1646" i="3"/>
  <c r="AI1646" i="3"/>
  <c r="AN1645" i="3"/>
  <c r="AM1645" i="3"/>
  <c r="AL1645" i="3"/>
  <c r="AI1645" i="3"/>
  <c r="AN1644" i="3"/>
  <c r="AM1644" i="3"/>
  <c r="AL1644" i="3"/>
  <c r="AI1644" i="3"/>
  <c r="AN1643" i="3"/>
  <c r="AM1643" i="3"/>
  <c r="AL1643" i="3"/>
  <c r="AI1643" i="3"/>
  <c r="AN1642" i="3"/>
  <c r="AM1642" i="3"/>
  <c r="AL1642" i="3"/>
  <c r="AI1642" i="3"/>
  <c r="AN1641" i="3"/>
  <c r="AM1641" i="3"/>
  <c r="AL1641" i="3"/>
  <c r="AI1641" i="3"/>
  <c r="AN1640" i="3"/>
  <c r="AM1640" i="3"/>
  <c r="AL1640" i="3"/>
  <c r="AI1640" i="3"/>
  <c r="AN1639" i="3"/>
  <c r="AM1639" i="3"/>
  <c r="AL1639" i="3"/>
  <c r="AI1639" i="3"/>
  <c r="AN1638" i="3"/>
  <c r="AM1638" i="3"/>
  <c r="AL1638" i="3"/>
  <c r="AI1638" i="3"/>
  <c r="AN1637" i="3"/>
  <c r="AM1637" i="3"/>
  <c r="AL1637" i="3"/>
  <c r="AI1637" i="3"/>
  <c r="AN1636" i="3"/>
  <c r="AM1636" i="3"/>
  <c r="AL1636" i="3"/>
  <c r="AI1636" i="3"/>
  <c r="AN1635" i="3"/>
  <c r="AM1635" i="3"/>
  <c r="AL1635" i="3"/>
  <c r="AI1635" i="3"/>
  <c r="AN1634" i="3"/>
  <c r="AM1634" i="3"/>
  <c r="AL1634" i="3"/>
  <c r="AI1634" i="3"/>
  <c r="AN1633" i="3"/>
  <c r="AM1633" i="3"/>
  <c r="AL1633" i="3"/>
  <c r="AI1633" i="3"/>
  <c r="AN1632" i="3"/>
  <c r="AM1632" i="3"/>
  <c r="AL1632" i="3"/>
  <c r="AI1632" i="3"/>
  <c r="AN1631" i="3"/>
  <c r="AM1631" i="3"/>
  <c r="AL1631" i="3"/>
  <c r="AI1631" i="3"/>
  <c r="AN1630" i="3"/>
  <c r="AM1630" i="3"/>
  <c r="AL1630" i="3"/>
  <c r="AI1630" i="3"/>
  <c r="AN1629" i="3"/>
  <c r="AM1629" i="3"/>
  <c r="AL1629" i="3"/>
  <c r="AI1629" i="3"/>
  <c r="AN1628" i="3"/>
  <c r="AM1628" i="3"/>
  <c r="AL1628" i="3"/>
  <c r="AI1628" i="3"/>
  <c r="AN1627" i="3"/>
  <c r="AM1627" i="3"/>
  <c r="AL1627" i="3"/>
  <c r="AI1627" i="3"/>
  <c r="AN1626" i="3"/>
  <c r="AM1626" i="3"/>
  <c r="AL1626" i="3"/>
  <c r="AI1626" i="3"/>
  <c r="AN1625" i="3"/>
  <c r="AM1625" i="3"/>
  <c r="AL1625" i="3"/>
  <c r="AI1625" i="3"/>
  <c r="AN1624" i="3"/>
  <c r="AM1624" i="3"/>
  <c r="AL1624" i="3"/>
  <c r="AI1624" i="3"/>
  <c r="AN1623" i="3"/>
  <c r="AM1623" i="3"/>
  <c r="AL1623" i="3"/>
  <c r="AI1623" i="3"/>
  <c r="AN1622" i="3"/>
  <c r="AM1622" i="3"/>
  <c r="AL1622" i="3"/>
  <c r="AI1622" i="3"/>
  <c r="AN1621" i="3"/>
  <c r="AM1621" i="3"/>
  <c r="AL1621" i="3"/>
  <c r="AI1621" i="3"/>
  <c r="AN1620" i="3"/>
  <c r="AM1620" i="3"/>
  <c r="AL1620" i="3"/>
  <c r="AI1620" i="3"/>
  <c r="AN1619" i="3"/>
  <c r="AM1619" i="3"/>
  <c r="AL1619" i="3"/>
  <c r="AI1619" i="3"/>
  <c r="AN1618" i="3"/>
  <c r="AM1618" i="3"/>
  <c r="AL1618" i="3"/>
  <c r="AI1618" i="3"/>
  <c r="AN1617" i="3"/>
  <c r="AM1617" i="3"/>
  <c r="AL1617" i="3"/>
  <c r="AI1617" i="3"/>
  <c r="AN1616" i="3"/>
  <c r="AM1616" i="3"/>
  <c r="AL1616" i="3"/>
  <c r="AI1616" i="3"/>
  <c r="AN1615" i="3"/>
  <c r="AM1615" i="3"/>
  <c r="AL1615" i="3"/>
  <c r="AI1615" i="3"/>
  <c r="AN1614" i="3"/>
  <c r="AM1614" i="3"/>
  <c r="AL1614" i="3"/>
  <c r="AI1614" i="3"/>
  <c r="AN1613" i="3"/>
  <c r="AM1613" i="3"/>
  <c r="AL1613" i="3"/>
  <c r="AI1613" i="3"/>
  <c r="AN1612" i="3"/>
  <c r="AM1612" i="3"/>
  <c r="AL1612" i="3"/>
  <c r="AI1612" i="3"/>
  <c r="AN1611" i="3"/>
  <c r="AM1611" i="3"/>
  <c r="AL1611" i="3"/>
  <c r="AI1611" i="3"/>
  <c r="AN1610" i="3"/>
  <c r="AM1610" i="3"/>
  <c r="AL1610" i="3"/>
  <c r="AI1610" i="3"/>
  <c r="AN1609" i="3"/>
  <c r="AM1609" i="3"/>
  <c r="AL1609" i="3"/>
  <c r="AI1609" i="3"/>
  <c r="AN1608" i="3"/>
  <c r="AM1608" i="3"/>
  <c r="AL1608" i="3"/>
  <c r="AI1608" i="3"/>
  <c r="AN1607" i="3"/>
  <c r="AM1607" i="3"/>
  <c r="AL1607" i="3"/>
  <c r="AI1607" i="3"/>
  <c r="AN1606" i="3"/>
  <c r="AM1606" i="3"/>
  <c r="AL1606" i="3"/>
  <c r="AI1606" i="3"/>
  <c r="AN1605" i="3"/>
  <c r="AM1605" i="3"/>
  <c r="AL1605" i="3"/>
  <c r="AI1605" i="3"/>
  <c r="AN1604" i="3"/>
  <c r="AM1604" i="3"/>
  <c r="AL1604" i="3"/>
  <c r="AI1604" i="3"/>
  <c r="AN1603" i="3"/>
  <c r="AM1603" i="3"/>
  <c r="AL1603" i="3"/>
  <c r="AI1603" i="3"/>
  <c r="AN1602" i="3"/>
  <c r="AM1602" i="3"/>
  <c r="AL1602" i="3"/>
  <c r="AI1602" i="3"/>
  <c r="AN1601" i="3"/>
  <c r="AM1601" i="3"/>
  <c r="AL1601" i="3"/>
  <c r="AI1601" i="3"/>
  <c r="AN1600" i="3"/>
  <c r="AM1600" i="3"/>
  <c r="AL1600" i="3"/>
  <c r="AI1600" i="3"/>
  <c r="AN1599" i="3"/>
  <c r="AM1599" i="3"/>
  <c r="AL1599" i="3"/>
  <c r="AI1599" i="3"/>
  <c r="AN1598" i="3"/>
  <c r="AM1598" i="3"/>
  <c r="AL1598" i="3"/>
  <c r="AI1598" i="3"/>
  <c r="AN1597" i="3"/>
  <c r="AM1597" i="3"/>
  <c r="AL1597" i="3"/>
  <c r="AI1597" i="3"/>
  <c r="AN1596" i="3"/>
  <c r="AM1596" i="3"/>
  <c r="AL1596" i="3"/>
  <c r="AI1596" i="3"/>
  <c r="AN1595" i="3"/>
  <c r="AM1595" i="3"/>
  <c r="AL1595" i="3"/>
  <c r="AI1595" i="3"/>
  <c r="AN1594" i="3"/>
  <c r="AM1594" i="3"/>
  <c r="AL1594" i="3"/>
  <c r="AI1594" i="3"/>
  <c r="AN1593" i="3"/>
  <c r="AM1593" i="3"/>
  <c r="AL1593" i="3"/>
  <c r="AI1593" i="3"/>
  <c r="AN1592" i="3"/>
  <c r="AM1592" i="3"/>
  <c r="AL1592" i="3"/>
  <c r="AI1592" i="3"/>
  <c r="AN1591" i="3"/>
  <c r="AM1591" i="3"/>
  <c r="AL1591" i="3"/>
  <c r="AI1591" i="3"/>
  <c r="AN1590" i="3"/>
  <c r="AM1590" i="3"/>
  <c r="AL1590" i="3"/>
  <c r="AI1590" i="3"/>
  <c r="AN1589" i="3"/>
  <c r="AM1589" i="3"/>
  <c r="AL1589" i="3"/>
  <c r="AI1589" i="3"/>
  <c r="AN1588" i="3"/>
  <c r="AM1588" i="3"/>
  <c r="AL1588" i="3"/>
  <c r="AI1588" i="3"/>
  <c r="AN1587" i="3"/>
  <c r="AM1587" i="3"/>
  <c r="AL1587" i="3"/>
  <c r="AI1587" i="3"/>
  <c r="AN1586" i="3"/>
  <c r="AM1586" i="3"/>
  <c r="AL1586" i="3"/>
  <c r="AI1586" i="3"/>
  <c r="AN1585" i="3"/>
  <c r="AM1585" i="3"/>
  <c r="AL1585" i="3"/>
  <c r="AI1585" i="3"/>
  <c r="AN1584" i="3"/>
  <c r="AM1584" i="3"/>
  <c r="AL1584" i="3"/>
  <c r="AI1584" i="3"/>
  <c r="AN1583" i="3"/>
  <c r="AM1583" i="3"/>
  <c r="AL1583" i="3"/>
  <c r="AI1583" i="3"/>
  <c r="AN1582" i="3"/>
  <c r="AM1582" i="3"/>
  <c r="AL1582" i="3"/>
  <c r="AI1582" i="3"/>
  <c r="AN1581" i="3"/>
  <c r="AM1581" i="3"/>
  <c r="AL1581" i="3"/>
  <c r="AI1581" i="3"/>
  <c r="AN1580" i="3"/>
  <c r="AM1580" i="3"/>
  <c r="AL1580" i="3"/>
  <c r="AI1580" i="3"/>
  <c r="AN1579" i="3"/>
  <c r="AM1579" i="3"/>
  <c r="AL1579" i="3"/>
  <c r="AI1579" i="3"/>
  <c r="AN1578" i="3"/>
  <c r="AM1578" i="3"/>
  <c r="AL1578" i="3"/>
  <c r="AI1578" i="3"/>
  <c r="AN1577" i="3"/>
  <c r="AM1577" i="3"/>
  <c r="AL1577" i="3"/>
  <c r="AI1577" i="3"/>
  <c r="AN1576" i="3"/>
  <c r="AM1576" i="3"/>
  <c r="AL1576" i="3"/>
  <c r="AI1576" i="3"/>
  <c r="AN1575" i="3"/>
  <c r="AM1575" i="3"/>
  <c r="AL1575" i="3"/>
  <c r="AI1575" i="3"/>
  <c r="AN1574" i="3"/>
  <c r="AM1574" i="3"/>
  <c r="AL1574" i="3"/>
  <c r="AI1574" i="3"/>
  <c r="AN1573" i="3"/>
  <c r="AM1573" i="3"/>
  <c r="AL1573" i="3"/>
  <c r="AI1573" i="3"/>
  <c r="AN1572" i="3"/>
  <c r="AM1572" i="3"/>
  <c r="AL1572" i="3"/>
  <c r="AI1572" i="3"/>
  <c r="AN1571" i="3"/>
  <c r="AM1571" i="3"/>
  <c r="AL1571" i="3"/>
  <c r="AI1571" i="3"/>
  <c r="AN1570" i="3"/>
  <c r="AM1570" i="3"/>
  <c r="AL1570" i="3"/>
  <c r="AI1570" i="3"/>
  <c r="AN1569" i="3"/>
  <c r="AM1569" i="3"/>
  <c r="AL1569" i="3"/>
  <c r="AI1569" i="3"/>
  <c r="AN1568" i="3"/>
  <c r="AM1568" i="3"/>
  <c r="AL1568" i="3"/>
  <c r="AI1568" i="3"/>
  <c r="AN1567" i="3"/>
  <c r="AM1567" i="3"/>
  <c r="AL1567" i="3"/>
  <c r="AI1567" i="3"/>
  <c r="AN1566" i="3"/>
  <c r="AM1566" i="3"/>
  <c r="AL1566" i="3"/>
  <c r="AI1566" i="3"/>
  <c r="AN1565" i="3"/>
  <c r="AM1565" i="3"/>
  <c r="AL1565" i="3"/>
  <c r="AI1565" i="3"/>
  <c r="AN1564" i="3"/>
  <c r="AM1564" i="3"/>
  <c r="AL1564" i="3"/>
  <c r="AI1564" i="3"/>
  <c r="AN1563" i="3"/>
  <c r="AM1563" i="3"/>
  <c r="AL1563" i="3"/>
  <c r="AI1563" i="3"/>
  <c r="AN1562" i="3"/>
  <c r="AM1562" i="3"/>
  <c r="AL1562" i="3"/>
  <c r="AI1562" i="3"/>
  <c r="AN1561" i="3"/>
  <c r="AM1561" i="3"/>
  <c r="AL1561" i="3"/>
  <c r="AI1561" i="3"/>
  <c r="AN1560" i="3"/>
  <c r="AM1560" i="3"/>
  <c r="AL1560" i="3"/>
  <c r="AI1560" i="3"/>
  <c r="AN1559" i="3"/>
  <c r="AM1559" i="3"/>
  <c r="AL1559" i="3"/>
  <c r="AI1559" i="3"/>
  <c r="AN1558" i="3"/>
  <c r="AM1558" i="3"/>
  <c r="AL1558" i="3"/>
  <c r="AI1558" i="3"/>
  <c r="AN1557" i="3"/>
  <c r="AM1557" i="3"/>
  <c r="AL1557" i="3"/>
  <c r="AI1557" i="3"/>
  <c r="AN1556" i="3"/>
  <c r="AM1556" i="3"/>
  <c r="AL1556" i="3"/>
  <c r="AI1556" i="3"/>
  <c r="AN1555" i="3"/>
  <c r="AM1555" i="3"/>
  <c r="AL1555" i="3"/>
  <c r="AI1555" i="3"/>
  <c r="AN1554" i="3"/>
  <c r="AM1554" i="3"/>
  <c r="AL1554" i="3"/>
  <c r="AI1554" i="3"/>
  <c r="AN1553" i="3"/>
  <c r="AM1553" i="3"/>
  <c r="AL1553" i="3"/>
  <c r="AI1553" i="3"/>
  <c r="AN1552" i="3"/>
  <c r="AM1552" i="3"/>
  <c r="AL1552" i="3"/>
  <c r="AI1552" i="3"/>
  <c r="AN1551" i="3"/>
  <c r="AM1551" i="3"/>
  <c r="AL1551" i="3"/>
  <c r="AI1551" i="3"/>
  <c r="AN1550" i="3"/>
  <c r="AM1550" i="3"/>
  <c r="AL1550" i="3"/>
  <c r="AI1550" i="3"/>
  <c r="AN1549" i="3"/>
  <c r="AM1549" i="3"/>
  <c r="AL1549" i="3"/>
  <c r="AI1549" i="3"/>
  <c r="AN1548" i="3"/>
  <c r="AM1548" i="3"/>
  <c r="AL1548" i="3"/>
  <c r="AI1548" i="3"/>
  <c r="AN1547" i="3"/>
  <c r="AM1547" i="3"/>
  <c r="AL1547" i="3"/>
  <c r="AI1547" i="3"/>
  <c r="AN1546" i="3"/>
  <c r="AM1546" i="3"/>
  <c r="AL1546" i="3"/>
  <c r="AI1546" i="3"/>
  <c r="AN1545" i="3"/>
  <c r="AM1545" i="3"/>
  <c r="AL1545" i="3"/>
  <c r="AI1545" i="3"/>
  <c r="AN1544" i="3"/>
  <c r="AM1544" i="3"/>
  <c r="AL1544" i="3"/>
  <c r="AI1544" i="3"/>
  <c r="AN1543" i="3"/>
  <c r="AM1543" i="3"/>
  <c r="AL1543" i="3"/>
  <c r="AI1543" i="3"/>
  <c r="AN1542" i="3"/>
  <c r="AM1542" i="3"/>
  <c r="AL1542" i="3"/>
  <c r="AI1542" i="3"/>
  <c r="AN1541" i="3"/>
  <c r="AM1541" i="3"/>
  <c r="AL1541" i="3"/>
  <c r="AI1541" i="3"/>
  <c r="AN1540" i="3"/>
  <c r="AM1540" i="3"/>
  <c r="AL1540" i="3"/>
  <c r="AI1540" i="3"/>
  <c r="AN1539" i="3"/>
  <c r="AM1539" i="3"/>
  <c r="AL1539" i="3"/>
  <c r="AI1539" i="3"/>
  <c r="AN1538" i="3"/>
  <c r="AM1538" i="3"/>
  <c r="AL1538" i="3"/>
  <c r="AI1538" i="3"/>
  <c r="AN1537" i="3"/>
  <c r="AM1537" i="3"/>
  <c r="AL1537" i="3"/>
  <c r="AI1537" i="3"/>
  <c r="AN1536" i="3"/>
  <c r="AM1536" i="3"/>
  <c r="AL1536" i="3"/>
  <c r="AI1536" i="3"/>
  <c r="AN1535" i="3"/>
  <c r="AM1535" i="3"/>
  <c r="AL1535" i="3"/>
  <c r="AI1535" i="3"/>
  <c r="AN1534" i="3"/>
  <c r="AM1534" i="3"/>
  <c r="AL1534" i="3"/>
  <c r="AI1534" i="3"/>
  <c r="AN1533" i="3"/>
  <c r="AM1533" i="3"/>
  <c r="AL1533" i="3"/>
  <c r="AI1533" i="3"/>
  <c r="AN1532" i="3"/>
  <c r="AM1532" i="3"/>
  <c r="AL1532" i="3"/>
  <c r="AI1532" i="3"/>
  <c r="AN1531" i="3"/>
  <c r="AM1531" i="3"/>
  <c r="AL1531" i="3"/>
  <c r="AI1531" i="3"/>
  <c r="AN1530" i="3"/>
  <c r="AM1530" i="3"/>
  <c r="AL1530" i="3"/>
  <c r="AI1530" i="3"/>
  <c r="AN1529" i="3"/>
  <c r="AM1529" i="3"/>
  <c r="AL1529" i="3"/>
  <c r="AI1529" i="3"/>
  <c r="AN1528" i="3"/>
  <c r="AM1528" i="3"/>
  <c r="AL1528" i="3"/>
  <c r="AI1528" i="3"/>
  <c r="AN1527" i="3"/>
  <c r="AM1527" i="3"/>
  <c r="AL1527" i="3"/>
  <c r="AI1527" i="3"/>
  <c r="AN1526" i="3"/>
  <c r="AM1526" i="3"/>
  <c r="AL1526" i="3"/>
  <c r="AI1526" i="3"/>
  <c r="AN1525" i="3"/>
  <c r="AM1525" i="3"/>
  <c r="AL1525" i="3"/>
  <c r="AI1525" i="3"/>
  <c r="AN1524" i="3"/>
  <c r="AM1524" i="3"/>
  <c r="AL1524" i="3"/>
  <c r="AI1524" i="3"/>
  <c r="AN1523" i="3"/>
  <c r="AM1523" i="3"/>
  <c r="AL1523" i="3"/>
  <c r="AI1523" i="3"/>
  <c r="AN1522" i="3"/>
  <c r="AM1522" i="3"/>
  <c r="AL1522" i="3"/>
  <c r="AI1522" i="3"/>
  <c r="AN1521" i="3"/>
  <c r="AM1521" i="3"/>
  <c r="AL1521" i="3"/>
  <c r="AI1521" i="3"/>
  <c r="AN1520" i="3"/>
  <c r="AM1520" i="3"/>
  <c r="AL1520" i="3"/>
  <c r="AI1520" i="3"/>
  <c r="AN1519" i="3"/>
  <c r="AM1519" i="3"/>
  <c r="AL1519" i="3"/>
  <c r="AI1519" i="3"/>
  <c r="AN1518" i="3"/>
  <c r="AM1518" i="3"/>
  <c r="AL1518" i="3"/>
  <c r="AI1518" i="3"/>
  <c r="AN1517" i="3"/>
  <c r="AM1517" i="3"/>
  <c r="AL1517" i="3"/>
  <c r="AI1517" i="3"/>
  <c r="AN1516" i="3"/>
  <c r="AM1516" i="3"/>
  <c r="AL1516" i="3"/>
  <c r="AI1516" i="3"/>
  <c r="AN1515" i="3"/>
  <c r="AM1515" i="3"/>
  <c r="AL1515" i="3"/>
  <c r="AI1515" i="3"/>
  <c r="AN1514" i="3"/>
  <c r="AM1514" i="3"/>
  <c r="AL1514" i="3"/>
  <c r="AI1514" i="3"/>
  <c r="AN1513" i="3"/>
  <c r="AM1513" i="3"/>
  <c r="AL1513" i="3"/>
  <c r="AI1513" i="3"/>
  <c r="AN1512" i="3"/>
  <c r="AM1512" i="3"/>
  <c r="AL1512" i="3"/>
  <c r="AI1512" i="3"/>
  <c r="AN1511" i="3"/>
  <c r="AM1511" i="3"/>
  <c r="AL1511" i="3"/>
  <c r="AI1511" i="3"/>
  <c r="AN1510" i="3"/>
  <c r="AM1510" i="3"/>
  <c r="AL1510" i="3"/>
  <c r="AI1510" i="3"/>
  <c r="AN1509" i="3"/>
  <c r="AM1509" i="3"/>
  <c r="AL1509" i="3"/>
  <c r="AI1509" i="3"/>
  <c r="AN1508" i="3"/>
  <c r="AM1508" i="3"/>
  <c r="AL1508" i="3"/>
  <c r="AI1508" i="3"/>
  <c r="AN1507" i="3"/>
  <c r="AM1507" i="3"/>
  <c r="AL1507" i="3"/>
  <c r="AI1507" i="3"/>
  <c r="AN1506" i="3"/>
  <c r="AM1506" i="3"/>
  <c r="AL1506" i="3"/>
  <c r="AI1506" i="3"/>
  <c r="AN1505" i="3"/>
  <c r="AM1505" i="3"/>
  <c r="AL1505" i="3"/>
  <c r="AI1505" i="3"/>
  <c r="AN1504" i="3"/>
  <c r="AM1504" i="3"/>
  <c r="AL1504" i="3"/>
  <c r="AI1504" i="3"/>
  <c r="AN1503" i="3"/>
  <c r="AM1503" i="3"/>
  <c r="AL1503" i="3"/>
  <c r="AI1503" i="3"/>
  <c r="AN1502" i="3"/>
  <c r="AM1502" i="3"/>
  <c r="AL1502" i="3"/>
  <c r="AI1502" i="3"/>
  <c r="AN1501" i="3"/>
  <c r="AM1501" i="3"/>
  <c r="AL1501" i="3"/>
  <c r="AI1501" i="3"/>
  <c r="AN1500" i="3"/>
  <c r="AM1500" i="3"/>
  <c r="AL1500" i="3"/>
  <c r="AI1500" i="3"/>
  <c r="AN1499" i="3"/>
  <c r="AM1499" i="3"/>
  <c r="AL1499" i="3"/>
  <c r="AI1499" i="3"/>
  <c r="AN1498" i="3"/>
  <c r="AM1498" i="3"/>
  <c r="AL1498" i="3"/>
  <c r="AI1498" i="3"/>
  <c r="AN1497" i="3"/>
  <c r="AM1497" i="3"/>
  <c r="AL1497" i="3"/>
  <c r="AI1497" i="3"/>
  <c r="AN1496" i="3"/>
  <c r="AM1496" i="3"/>
  <c r="AL1496" i="3"/>
  <c r="AI1496" i="3"/>
  <c r="AN1495" i="3"/>
  <c r="AM1495" i="3"/>
  <c r="AL1495" i="3"/>
  <c r="AI1495" i="3"/>
  <c r="AN1494" i="3"/>
  <c r="AM1494" i="3"/>
  <c r="AL1494" i="3"/>
  <c r="AI1494" i="3"/>
  <c r="AN1493" i="3"/>
  <c r="AM1493" i="3"/>
  <c r="AL1493" i="3"/>
  <c r="AI1493" i="3"/>
  <c r="AN1492" i="3"/>
  <c r="AM1492" i="3"/>
  <c r="AL1492" i="3"/>
  <c r="AI1492" i="3"/>
  <c r="AN1491" i="3"/>
  <c r="AM1491" i="3"/>
  <c r="AL1491" i="3"/>
  <c r="AI1491" i="3"/>
  <c r="AN1490" i="3"/>
  <c r="AM1490" i="3"/>
  <c r="AL1490" i="3"/>
  <c r="AI1490" i="3"/>
  <c r="AN1489" i="3"/>
  <c r="AM1489" i="3"/>
  <c r="AL1489" i="3"/>
  <c r="AI1489" i="3"/>
  <c r="AN1488" i="3"/>
  <c r="AM1488" i="3"/>
  <c r="AL1488" i="3"/>
  <c r="AI1488" i="3"/>
  <c r="AN1487" i="3"/>
  <c r="AM1487" i="3"/>
  <c r="AL1487" i="3"/>
  <c r="AI1487" i="3"/>
  <c r="AN1486" i="3"/>
  <c r="AM1486" i="3"/>
  <c r="AL1486" i="3"/>
  <c r="AI1486" i="3"/>
  <c r="AN1485" i="3"/>
  <c r="AM1485" i="3"/>
  <c r="AL1485" i="3"/>
  <c r="AI1485" i="3"/>
  <c r="AN1484" i="3"/>
  <c r="AM1484" i="3"/>
  <c r="AL1484" i="3"/>
  <c r="AI1484" i="3"/>
  <c r="AN1483" i="3"/>
  <c r="AM1483" i="3"/>
  <c r="AL1483" i="3"/>
  <c r="AI1483" i="3"/>
  <c r="AN1482" i="3"/>
  <c r="AM1482" i="3"/>
  <c r="AL1482" i="3"/>
  <c r="AI1482" i="3"/>
  <c r="AN1481" i="3"/>
  <c r="AM1481" i="3"/>
  <c r="AL1481" i="3"/>
  <c r="AI1481" i="3"/>
  <c r="AN1480" i="3"/>
  <c r="AM1480" i="3"/>
  <c r="AL1480" i="3"/>
  <c r="AI1480" i="3"/>
  <c r="AN1479" i="3"/>
  <c r="AM1479" i="3"/>
  <c r="AL1479" i="3"/>
  <c r="AI1479" i="3"/>
  <c r="AN1478" i="3"/>
  <c r="AM1478" i="3"/>
  <c r="AL1478" i="3"/>
  <c r="AI1478" i="3"/>
  <c r="AN1477" i="3"/>
  <c r="AM1477" i="3"/>
  <c r="AL1477" i="3"/>
  <c r="AI1477" i="3"/>
  <c r="AN1476" i="3"/>
  <c r="AM1476" i="3"/>
  <c r="AL1476" i="3"/>
  <c r="AI1476" i="3"/>
  <c r="AN1475" i="3"/>
  <c r="AM1475" i="3"/>
  <c r="AL1475" i="3"/>
  <c r="AI1475" i="3"/>
  <c r="AN1474" i="3"/>
  <c r="AM1474" i="3"/>
  <c r="AL1474" i="3"/>
  <c r="AI1474" i="3"/>
  <c r="AN1473" i="3"/>
  <c r="AM1473" i="3"/>
  <c r="AL1473" i="3"/>
  <c r="AI1473" i="3"/>
  <c r="AN1472" i="3"/>
  <c r="AM1472" i="3"/>
  <c r="AL1472" i="3"/>
  <c r="AI1472" i="3"/>
  <c r="AN1471" i="3"/>
  <c r="AM1471" i="3"/>
  <c r="AL1471" i="3"/>
  <c r="AI1471" i="3"/>
  <c r="AN1470" i="3"/>
  <c r="AM1470" i="3"/>
  <c r="AL1470" i="3"/>
  <c r="AI1470" i="3"/>
  <c r="AN1469" i="3"/>
  <c r="AM1469" i="3"/>
  <c r="AL1469" i="3"/>
  <c r="AI1469" i="3"/>
  <c r="AN1468" i="3"/>
  <c r="AM1468" i="3"/>
  <c r="AL1468" i="3"/>
  <c r="AI1468" i="3"/>
  <c r="AN1467" i="3"/>
  <c r="AM1467" i="3"/>
  <c r="AL1467" i="3"/>
  <c r="AI1467" i="3"/>
  <c r="AN1466" i="3"/>
  <c r="AM1466" i="3"/>
  <c r="AL1466" i="3"/>
  <c r="AI1466" i="3"/>
  <c r="AN1465" i="3"/>
  <c r="AM1465" i="3"/>
  <c r="AL1465" i="3"/>
  <c r="AI1465" i="3"/>
  <c r="AN1464" i="3"/>
  <c r="AM1464" i="3"/>
  <c r="AL1464" i="3"/>
  <c r="AI1464" i="3"/>
  <c r="AN1463" i="3"/>
  <c r="AM1463" i="3"/>
  <c r="AL1463" i="3"/>
  <c r="AI1463" i="3"/>
  <c r="AN1462" i="3"/>
  <c r="AM1462" i="3"/>
  <c r="AL1462" i="3"/>
  <c r="AI1462" i="3"/>
  <c r="AN1461" i="3"/>
  <c r="AM1461" i="3"/>
  <c r="AL1461" i="3"/>
  <c r="AI1461" i="3"/>
  <c r="AN1460" i="3"/>
  <c r="AM1460" i="3"/>
  <c r="AL1460" i="3"/>
  <c r="AI1460" i="3"/>
  <c r="AN1459" i="3"/>
  <c r="AM1459" i="3"/>
  <c r="AL1459" i="3"/>
  <c r="AI1459" i="3"/>
  <c r="AN1458" i="3"/>
  <c r="AM1458" i="3"/>
  <c r="AL1458" i="3"/>
  <c r="AI1458" i="3"/>
  <c r="AN1457" i="3"/>
  <c r="AM1457" i="3"/>
  <c r="AL1457" i="3"/>
  <c r="AI1457" i="3"/>
  <c r="AN1456" i="3"/>
  <c r="AM1456" i="3"/>
  <c r="AL1456" i="3"/>
  <c r="AI1456" i="3"/>
  <c r="AN1455" i="3"/>
  <c r="AM1455" i="3"/>
  <c r="AL1455" i="3"/>
  <c r="AI1455" i="3"/>
  <c r="AN1454" i="3"/>
  <c r="AM1454" i="3"/>
  <c r="AL1454" i="3"/>
  <c r="AI1454" i="3"/>
  <c r="AN1453" i="3"/>
  <c r="AM1453" i="3"/>
  <c r="AL1453" i="3"/>
  <c r="AI1453" i="3"/>
  <c r="AN1452" i="3"/>
  <c r="AM1452" i="3"/>
  <c r="AL1452" i="3"/>
  <c r="AI1452" i="3"/>
  <c r="AN1451" i="3"/>
  <c r="AM1451" i="3"/>
  <c r="AL1451" i="3"/>
  <c r="AI1451" i="3"/>
  <c r="AN1450" i="3"/>
  <c r="AM1450" i="3"/>
  <c r="AL1450" i="3"/>
  <c r="AI1450" i="3"/>
  <c r="AN1449" i="3"/>
  <c r="AM1449" i="3"/>
  <c r="AL1449" i="3"/>
  <c r="AI1449" i="3"/>
  <c r="AN1448" i="3"/>
  <c r="AM1448" i="3"/>
  <c r="AL1448" i="3"/>
  <c r="AI1448" i="3"/>
  <c r="AN1447" i="3"/>
  <c r="AM1447" i="3"/>
  <c r="AL1447" i="3"/>
  <c r="AI1447" i="3"/>
  <c r="AN1446" i="3"/>
  <c r="AM1446" i="3"/>
  <c r="AL1446" i="3"/>
  <c r="AI1446" i="3"/>
  <c r="AN1445" i="3"/>
  <c r="AM1445" i="3"/>
  <c r="AL1445" i="3"/>
  <c r="AI1445" i="3"/>
  <c r="AN1444" i="3"/>
  <c r="AM1444" i="3"/>
  <c r="AL1444" i="3"/>
  <c r="AI1444" i="3"/>
  <c r="AN1443" i="3"/>
  <c r="AM1443" i="3"/>
  <c r="AL1443" i="3"/>
  <c r="AI1443" i="3"/>
  <c r="AN1442" i="3"/>
  <c r="AM1442" i="3"/>
  <c r="AL1442" i="3"/>
  <c r="AI1442" i="3"/>
  <c r="AN1441" i="3"/>
  <c r="AM1441" i="3"/>
  <c r="AL1441" i="3"/>
  <c r="AI1441" i="3"/>
  <c r="AN1440" i="3"/>
  <c r="AM1440" i="3"/>
  <c r="AL1440" i="3"/>
  <c r="AI1440" i="3"/>
  <c r="AN1439" i="3"/>
  <c r="AM1439" i="3"/>
  <c r="AL1439" i="3"/>
  <c r="AI1439" i="3"/>
  <c r="AN1438" i="3"/>
  <c r="AM1438" i="3"/>
  <c r="AL1438" i="3"/>
  <c r="AI1438" i="3"/>
  <c r="AN1437" i="3"/>
  <c r="AM1437" i="3"/>
  <c r="AL1437" i="3"/>
  <c r="AI1437" i="3"/>
  <c r="AN1436" i="3"/>
  <c r="AM1436" i="3"/>
  <c r="AL1436" i="3"/>
  <c r="AI1436" i="3"/>
  <c r="AN1435" i="3"/>
  <c r="AM1435" i="3"/>
  <c r="AL1435" i="3"/>
  <c r="AI1435" i="3"/>
  <c r="AN1434" i="3"/>
  <c r="AM1434" i="3"/>
  <c r="AL1434" i="3"/>
  <c r="AI1434" i="3"/>
  <c r="AN1433" i="3"/>
  <c r="AM1433" i="3"/>
  <c r="AL1433" i="3"/>
  <c r="AI1433" i="3"/>
  <c r="AN1432" i="3"/>
  <c r="AM1432" i="3"/>
  <c r="AL1432" i="3"/>
  <c r="AI1432" i="3"/>
  <c r="AN1431" i="3"/>
  <c r="AM1431" i="3"/>
  <c r="AL1431" i="3"/>
  <c r="AI1431" i="3"/>
  <c r="AN1430" i="3"/>
  <c r="AM1430" i="3"/>
  <c r="AL1430" i="3"/>
  <c r="AI1430" i="3"/>
  <c r="AN1429" i="3"/>
  <c r="AM1429" i="3"/>
  <c r="AL1429" i="3"/>
  <c r="AI1429" i="3"/>
  <c r="AN1428" i="3"/>
  <c r="AM1428" i="3"/>
  <c r="AL1428" i="3"/>
  <c r="AI1428" i="3"/>
  <c r="AN1427" i="3"/>
  <c r="AM1427" i="3"/>
  <c r="AL1427" i="3"/>
  <c r="AI1427" i="3"/>
  <c r="AN1426" i="3"/>
  <c r="AM1426" i="3"/>
  <c r="AL1426" i="3"/>
  <c r="AI1426" i="3"/>
  <c r="AN1425" i="3"/>
  <c r="AM1425" i="3"/>
  <c r="AL1425" i="3"/>
  <c r="AI1425" i="3"/>
  <c r="AN1424" i="3"/>
  <c r="AM1424" i="3"/>
  <c r="AL1424" i="3"/>
  <c r="AI1424" i="3"/>
  <c r="AN1423" i="3"/>
  <c r="AM1423" i="3"/>
  <c r="AL1423" i="3"/>
  <c r="AI1423" i="3"/>
  <c r="AN1422" i="3"/>
  <c r="AM1422" i="3"/>
  <c r="AL1422" i="3"/>
  <c r="AI1422" i="3"/>
  <c r="AN1421" i="3"/>
  <c r="AM1421" i="3"/>
  <c r="AL1421" i="3"/>
  <c r="AI1421" i="3"/>
  <c r="AN1420" i="3"/>
  <c r="AM1420" i="3"/>
  <c r="AL1420" i="3"/>
  <c r="AI1420" i="3"/>
  <c r="AN1419" i="3"/>
  <c r="AM1419" i="3"/>
  <c r="AL1419" i="3"/>
  <c r="AI1419" i="3"/>
  <c r="AN1418" i="3"/>
  <c r="AM1418" i="3"/>
  <c r="AL1418" i="3"/>
  <c r="AI1418" i="3"/>
  <c r="AN1417" i="3"/>
  <c r="AM1417" i="3"/>
  <c r="AL1417" i="3"/>
  <c r="AI1417" i="3"/>
  <c r="AN1416" i="3"/>
  <c r="AM1416" i="3"/>
  <c r="AL1416" i="3"/>
  <c r="AI1416" i="3"/>
  <c r="AN1415" i="3"/>
  <c r="AM1415" i="3"/>
  <c r="AL1415" i="3"/>
  <c r="AI1415" i="3"/>
  <c r="AN1414" i="3"/>
  <c r="AM1414" i="3"/>
  <c r="AL1414" i="3"/>
  <c r="AI1414" i="3"/>
  <c r="AN1413" i="3"/>
  <c r="AM1413" i="3"/>
  <c r="AL1413" i="3"/>
  <c r="AI1413" i="3"/>
  <c r="AN1412" i="3"/>
  <c r="AM1412" i="3"/>
  <c r="AL1412" i="3"/>
  <c r="AI1412" i="3"/>
  <c r="AN1411" i="3"/>
  <c r="AM1411" i="3"/>
  <c r="AL1411" i="3"/>
  <c r="AI1411" i="3"/>
  <c r="AN1410" i="3"/>
  <c r="AM1410" i="3"/>
  <c r="AL1410" i="3"/>
  <c r="AI1410" i="3"/>
  <c r="AN1409" i="3"/>
  <c r="AM1409" i="3"/>
  <c r="AL1409" i="3"/>
  <c r="AI1409" i="3"/>
  <c r="AN1408" i="3"/>
  <c r="AM1408" i="3"/>
  <c r="AL1408" i="3"/>
  <c r="AI1408" i="3"/>
  <c r="AN1407" i="3"/>
  <c r="AM1407" i="3"/>
  <c r="AL1407" i="3"/>
  <c r="AI1407" i="3"/>
  <c r="AN1406" i="3"/>
  <c r="AM1406" i="3"/>
  <c r="AL1406" i="3"/>
  <c r="AI1406" i="3"/>
  <c r="AN1405" i="3"/>
  <c r="AM1405" i="3"/>
  <c r="AL1405" i="3"/>
  <c r="AI1405" i="3"/>
  <c r="AN1404" i="3"/>
  <c r="AM1404" i="3"/>
  <c r="AL1404" i="3"/>
  <c r="AI1404" i="3"/>
  <c r="AN1403" i="3"/>
  <c r="AM1403" i="3"/>
  <c r="AL1403" i="3"/>
  <c r="AI1403" i="3"/>
  <c r="AN1402" i="3"/>
  <c r="AM1402" i="3"/>
  <c r="AL1402" i="3"/>
  <c r="AI1402" i="3"/>
  <c r="AN1401" i="3"/>
  <c r="AM1401" i="3"/>
  <c r="AL1401" i="3"/>
  <c r="AI1401" i="3"/>
  <c r="AN1400" i="3"/>
  <c r="AM1400" i="3"/>
  <c r="AL1400" i="3"/>
  <c r="AI1400" i="3"/>
  <c r="AN1399" i="3"/>
  <c r="AM1399" i="3"/>
  <c r="AL1399" i="3"/>
  <c r="AI1399" i="3"/>
  <c r="AN1398" i="3"/>
  <c r="AM1398" i="3"/>
  <c r="AL1398" i="3"/>
  <c r="AI1398" i="3"/>
  <c r="AN1397" i="3"/>
  <c r="AM1397" i="3"/>
  <c r="AL1397" i="3"/>
  <c r="AI1397" i="3"/>
  <c r="AN1396" i="3"/>
  <c r="AM1396" i="3"/>
  <c r="AL1396" i="3"/>
  <c r="AI1396" i="3"/>
  <c r="AN1395" i="3"/>
  <c r="AM1395" i="3"/>
  <c r="AL1395" i="3"/>
  <c r="AI1395" i="3"/>
  <c r="AN1394" i="3"/>
  <c r="AM1394" i="3"/>
  <c r="AL1394" i="3"/>
  <c r="AI1394" i="3"/>
  <c r="AN1393" i="3"/>
  <c r="AM1393" i="3"/>
  <c r="AL1393" i="3"/>
  <c r="AI1393" i="3"/>
  <c r="AN1392" i="3"/>
  <c r="AM1392" i="3"/>
  <c r="AL1392" i="3"/>
  <c r="AI1392" i="3"/>
  <c r="AN1391" i="3"/>
  <c r="AM1391" i="3"/>
  <c r="AL1391" i="3"/>
  <c r="AI1391" i="3"/>
  <c r="AN1390" i="3"/>
  <c r="AM1390" i="3"/>
  <c r="AL1390" i="3"/>
  <c r="AI1390" i="3"/>
  <c r="AN1389" i="3"/>
  <c r="AM1389" i="3"/>
  <c r="AL1389" i="3"/>
  <c r="AI1389" i="3"/>
  <c r="AN1388" i="3"/>
  <c r="AM1388" i="3"/>
  <c r="AL1388" i="3"/>
  <c r="AI1388" i="3"/>
  <c r="AN1387" i="3"/>
  <c r="AM1387" i="3"/>
  <c r="AL1387" i="3"/>
  <c r="AI1387" i="3"/>
  <c r="AN1386" i="3"/>
  <c r="AM1386" i="3"/>
  <c r="AL1386" i="3"/>
  <c r="AI1386" i="3"/>
  <c r="AN1385" i="3"/>
  <c r="AM1385" i="3"/>
  <c r="AL1385" i="3"/>
  <c r="AI1385" i="3"/>
  <c r="AN1384" i="3"/>
  <c r="AM1384" i="3"/>
  <c r="AL1384" i="3"/>
  <c r="AI1384" i="3"/>
  <c r="AN1383" i="3"/>
  <c r="AM1383" i="3"/>
  <c r="AL1383" i="3"/>
  <c r="AI1383" i="3"/>
  <c r="AN1382" i="3"/>
  <c r="AM1382" i="3"/>
  <c r="AL1382" i="3"/>
  <c r="AI1382" i="3"/>
  <c r="AN1381" i="3"/>
  <c r="AM1381" i="3"/>
  <c r="AL1381" i="3"/>
  <c r="AI1381" i="3"/>
  <c r="AN1380" i="3"/>
  <c r="AM1380" i="3"/>
  <c r="AL1380" i="3"/>
  <c r="AI1380" i="3"/>
  <c r="AN1379" i="3"/>
  <c r="AM1379" i="3"/>
  <c r="AL1379" i="3"/>
  <c r="AI1379" i="3"/>
  <c r="AN1378" i="3"/>
  <c r="AM1378" i="3"/>
  <c r="AL1378" i="3"/>
  <c r="AI1378" i="3"/>
  <c r="AN1377" i="3"/>
  <c r="AM1377" i="3"/>
  <c r="AL1377" i="3"/>
  <c r="AI1377" i="3"/>
  <c r="AN1376" i="3"/>
  <c r="AM1376" i="3"/>
  <c r="AL1376" i="3"/>
  <c r="AI1376" i="3"/>
  <c r="AN1375" i="3"/>
  <c r="AM1375" i="3"/>
  <c r="AL1375" i="3"/>
  <c r="AI1375" i="3"/>
  <c r="AN1374" i="3"/>
  <c r="AM1374" i="3"/>
  <c r="AL1374" i="3"/>
  <c r="AI1374" i="3"/>
  <c r="AN1373" i="3"/>
  <c r="AM1373" i="3"/>
  <c r="AL1373" i="3"/>
  <c r="AI1373" i="3"/>
  <c r="AN1372" i="3"/>
  <c r="AM1372" i="3"/>
  <c r="AL1372" i="3"/>
  <c r="AI1372" i="3"/>
  <c r="AN1371" i="3"/>
  <c r="AM1371" i="3"/>
  <c r="AL1371" i="3"/>
  <c r="AI1371" i="3"/>
  <c r="AN1370" i="3"/>
  <c r="AM1370" i="3"/>
  <c r="AL1370" i="3"/>
  <c r="AI1370" i="3"/>
  <c r="AN1369" i="3"/>
  <c r="AM1369" i="3"/>
  <c r="AL1369" i="3"/>
  <c r="AI1369" i="3"/>
  <c r="AN1368" i="3"/>
  <c r="AM1368" i="3"/>
  <c r="AL1368" i="3"/>
  <c r="AI1368" i="3"/>
  <c r="AN1367" i="3"/>
  <c r="AM1367" i="3"/>
  <c r="AL1367" i="3"/>
  <c r="AI1367" i="3"/>
  <c r="AN1366" i="3"/>
  <c r="AM1366" i="3"/>
  <c r="AL1366" i="3"/>
  <c r="AI1366" i="3"/>
  <c r="AN1365" i="3"/>
  <c r="AM1365" i="3"/>
  <c r="AL1365" i="3"/>
  <c r="AI1365" i="3"/>
  <c r="AN1364" i="3"/>
  <c r="AM1364" i="3"/>
  <c r="AL1364" i="3"/>
  <c r="AI1364" i="3"/>
  <c r="AN1363" i="3"/>
  <c r="AM1363" i="3"/>
  <c r="AL1363" i="3"/>
  <c r="AI1363" i="3"/>
  <c r="AN1362" i="3"/>
  <c r="AM1362" i="3"/>
  <c r="AL1362" i="3"/>
  <c r="AI1362" i="3"/>
  <c r="AN1361" i="3"/>
  <c r="AM1361" i="3"/>
  <c r="AL1361" i="3"/>
  <c r="AI1361" i="3"/>
  <c r="AN1360" i="3"/>
  <c r="AM1360" i="3"/>
  <c r="AL1360" i="3"/>
  <c r="AI1360" i="3"/>
  <c r="AN1359" i="3"/>
  <c r="AM1359" i="3"/>
  <c r="AL1359" i="3"/>
  <c r="AI1359" i="3"/>
  <c r="AN1358" i="3"/>
  <c r="AM1358" i="3"/>
  <c r="AL1358" i="3"/>
  <c r="AI1358" i="3"/>
  <c r="AN1357" i="3"/>
  <c r="AM1357" i="3"/>
  <c r="AL1357" i="3"/>
  <c r="AI1357" i="3"/>
  <c r="AN1356" i="3"/>
  <c r="AM1356" i="3"/>
  <c r="AL1356" i="3"/>
  <c r="AI1356" i="3"/>
  <c r="AN1355" i="3"/>
  <c r="AM1355" i="3"/>
  <c r="AL1355" i="3"/>
  <c r="AI1355" i="3"/>
  <c r="AN1354" i="3"/>
  <c r="AM1354" i="3"/>
  <c r="AL1354" i="3"/>
  <c r="AI1354" i="3"/>
  <c r="AN1353" i="3"/>
  <c r="AM1353" i="3"/>
  <c r="AL1353" i="3"/>
  <c r="AI1353" i="3"/>
  <c r="AN1352" i="3"/>
  <c r="AM1352" i="3"/>
  <c r="AL1352" i="3"/>
  <c r="AI1352" i="3"/>
  <c r="AN1351" i="3"/>
  <c r="AM1351" i="3"/>
  <c r="AL1351" i="3"/>
  <c r="AI1351" i="3"/>
  <c r="AN1350" i="3"/>
  <c r="AM1350" i="3"/>
  <c r="AL1350" i="3"/>
  <c r="AI1350" i="3"/>
  <c r="AN1349" i="3"/>
  <c r="AM1349" i="3"/>
  <c r="AL1349" i="3"/>
  <c r="AI1349" i="3"/>
  <c r="AN1348" i="3"/>
  <c r="AM1348" i="3"/>
  <c r="AL1348" i="3"/>
  <c r="AI1348" i="3"/>
  <c r="AN1347" i="3"/>
  <c r="AM1347" i="3"/>
  <c r="AL1347" i="3"/>
  <c r="AI1347" i="3"/>
  <c r="AN1346" i="3"/>
  <c r="AM1346" i="3"/>
  <c r="AL1346" i="3"/>
  <c r="AI1346" i="3"/>
  <c r="AN1345" i="3"/>
  <c r="AM1345" i="3"/>
  <c r="AL1345" i="3"/>
  <c r="AI1345" i="3"/>
  <c r="AN1344" i="3"/>
  <c r="AM1344" i="3"/>
  <c r="AL1344" i="3"/>
  <c r="AI1344" i="3"/>
  <c r="AN1343" i="3"/>
  <c r="AM1343" i="3"/>
  <c r="AL1343" i="3"/>
  <c r="AI1343" i="3"/>
  <c r="AN1342" i="3"/>
  <c r="AM1342" i="3"/>
  <c r="AL1342" i="3"/>
  <c r="AI1342" i="3"/>
  <c r="AN1341" i="3"/>
  <c r="AM1341" i="3"/>
  <c r="AL1341" i="3"/>
  <c r="AI1341" i="3"/>
  <c r="AN1340" i="3"/>
  <c r="AM1340" i="3"/>
  <c r="AL1340" i="3"/>
  <c r="AI1340" i="3"/>
  <c r="AN1339" i="3"/>
  <c r="AM1339" i="3"/>
  <c r="AL1339" i="3"/>
  <c r="AI1339" i="3"/>
  <c r="AN1338" i="3"/>
  <c r="AM1338" i="3"/>
  <c r="AL1338" i="3"/>
  <c r="AI1338" i="3"/>
  <c r="AN1337" i="3"/>
  <c r="AM1337" i="3"/>
  <c r="AL1337" i="3"/>
  <c r="AI1337" i="3"/>
  <c r="AN1336" i="3"/>
  <c r="AM1336" i="3"/>
  <c r="AL1336" i="3"/>
  <c r="AI1336" i="3"/>
  <c r="AN1335" i="3"/>
  <c r="AM1335" i="3"/>
  <c r="AL1335" i="3"/>
  <c r="AI1335" i="3"/>
  <c r="AN1334" i="3"/>
  <c r="AM1334" i="3"/>
  <c r="AL1334" i="3"/>
  <c r="AI1334" i="3"/>
  <c r="AN1333" i="3"/>
  <c r="AM1333" i="3"/>
  <c r="AL1333" i="3"/>
  <c r="AI1333" i="3"/>
  <c r="AN1332" i="3"/>
  <c r="AM1332" i="3"/>
  <c r="AL1332" i="3"/>
  <c r="AI1332" i="3"/>
  <c r="AN1331" i="3"/>
  <c r="AM1331" i="3"/>
  <c r="AL1331" i="3"/>
  <c r="AI1331" i="3"/>
  <c r="AN1330" i="3"/>
  <c r="AM1330" i="3"/>
  <c r="AL1330" i="3"/>
  <c r="AI1330" i="3"/>
  <c r="AN1329" i="3"/>
  <c r="AM1329" i="3"/>
  <c r="AL1329" i="3"/>
  <c r="AI1329" i="3"/>
  <c r="AN1328" i="3"/>
  <c r="AM1328" i="3"/>
  <c r="AL1328" i="3"/>
  <c r="AI1328" i="3"/>
  <c r="AN1327" i="3"/>
  <c r="AM1327" i="3"/>
  <c r="AL1327" i="3"/>
  <c r="AI1327" i="3"/>
  <c r="AN1326" i="3"/>
  <c r="AM1326" i="3"/>
  <c r="AL1326" i="3"/>
  <c r="AI1326" i="3"/>
  <c r="AN1325" i="3"/>
  <c r="AM1325" i="3"/>
  <c r="AL1325" i="3"/>
  <c r="AI1325" i="3"/>
  <c r="AN1324" i="3"/>
  <c r="AM1324" i="3"/>
  <c r="AL1324" i="3"/>
  <c r="AI1324" i="3"/>
  <c r="AN1323" i="3"/>
  <c r="AM1323" i="3"/>
  <c r="AL1323" i="3"/>
  <c r="AI1323" i="3"/>
  <c r="AN1322" i="3"/>
  <c r="AM1322" i="3"/>
  <c r="AL1322" i="3"/>
  <c r="AI1322" i="3"/>
  <c r="AN1321" i="3"/>
  <c r="AM1321" i="3"/>
  <c r="AL1321" i="3"/>
  <c r="AI1321" i="3"/>
  <c r="AN1320" i="3"/>
  <c r="AM1320" i="3"/>
  <c r="AL1320" i="3"/>
  <c r="AI1320" i="3"/>
  <c r="AN1319" i="3"/>
  <c r="AM1319" i="3"/>
  <c r="AL1319" i="3"/>
  <c r="AI1319" i="3"/>
  <c r="AN1318" i="3"/>
  <c r="AM1318" i="3"/>
  <c r="AL1318" i="3"/>
  <c r="AI1318" i="3"/>
  <c r="AN1317" i="3"/>
  <c r="AM1317" i="3"/>
  <c r="AL1317" i="3"/>
  <c r="AI1317" i="3"/>
  <c r="AN1316" i="3"/>
  <c r="AM1316" i="3"/>
  <c r="AL1316" i="3"/>
  <c r="AI1316" i="3"/>
  <c r="AN1315" i="3"/>
  <c r="AM1315" i="3"/>
  <c r="AL1315" i="3"/>
  <c r="AI1315" i="3"/>
  <c r="AN1314" i="3"/>
  <c r="AM1314" i="3"/>
  <c r="AL1314" i="3"/>
  <c r="AI1314" i="3"/>
  <c r="AN1313" i="3"/>
  <c r="AM1313" i="3"/>
  <c r="AL1313" i="3"/>
  <c r="AI1313" i="3"/>
  <c r="AN1312" i="3"/>
  <c r="AM1312" i="3"/>
  <c r="AL1312" i="3"/>
  <c r="AI1312" i="3"/>
  <c r="AN1311" i="3"/>
  <c r="AM1311" i="3"/>
  <c r="AL1311" i="3"/>
  <c r="AI1311" i="3"/>
  <c r="AN1310" i="3"/>
  <c r="AM1310" i="3"/>
  <c r="AL1310" i="3"/>
  <c r="AI1310" i="3"/>
  <c r="AN1309" i="3"/>
  <c r="AM1309" i="3"/>
  <c r="AL1309" i="3"/>
  <c r="AI1309" i="3"/>
  <c r="AN1308" i="3"/>
  <c r="AM1308" i="3"/>
  <c r="AL1308" i="3"/>
  <c r="AI1308" i="3"/>
  <c r="AN1307" i="3"/>
  <c r="AM1307" i="3"/>
  <c r="AL1307" i="3"/>
  <c r="AI1307" i="3"/>
  <c r="AN1306" i="3"/>
  <c r="AM1306" i="3"/>
  <c r="AL1306" i="3"/>
  <c r="AI1306" i="3"/>
  <c r="AN1305" i="3"/>
  <c r="AM1305" i="3"/>
  <c r="AL1305" i="3"/>
  <c r="AI1305" i="3"/>
  <c r="AN1304" i="3"/>
  <c r="AM1304" i="3"/>
  <c r="AL1304" i="3"/>
  <c r="AI1304" i="3"/>
  <c r="AN1303" i="3"/>
  <c r="AM1303" i="3"/>
  <c r="AL1303" i="3"/>
  <c r="AI1303" i="3"/>
  <c r="AN1302" i="3"/>
  <c r="AM1302" i="3"/>
  <c r="AL1302" i="3"/>
  <c r="AI1302" i="3"/>
  <c r="AN1301" i="3"/>
  <c r="AM1301" i="3"/>
  <c r="AL1301" i="3"/>
  <c r="AI1301" i="3"/>
  <c r="AN1300" i="3"/>
  <c r="AM1300" i="3"/>
  <c r="AL1300" i="3"/>
  <c r="AI1300" i="3"/>
  <c r="AN1299" i="3"/>
  <c r="AM1299" i="3"/>
  <c r="AL1299" i="3"/>
  <c r="AI1299" i="3"/>
  <c r="AN1298" i="3"/>
  <c r="AM1298" i="3"/>
  <c r="AL1298" i="3"/>
  <c r="AI1298" i="3"/>
  <c r="AN1297" i="3"/>
  <c r="AM1297" i="3"/>
  <c r="AL1297" i="3"/>
  <c r="AI1297" i="3"/>
  <c r="AN1296" i="3"/>
  <c r="AM1296" i="3"/>
  <c r="AL1296" i="3"/>
  <c r="AI1296" i="3"/>
  <c r="AN1295" i="3"/>
  <c r="AM1295" i="3"/>
  <c r="AL1295" i="3"/>
  <c r="AI1295" i="3"/>
  <c r="AN1294" i="3"/>
  <c r="AM1294" i="3"/>
  <c r="AL1294" i="3"/>
  <c r="AI1294" i="3"/>
  <c r="AN1293" i="3"/>
  <c r="AM1293" i="3"/>
  <c r="AL1293" i="3"/>
  <c r="AI1293" i="3"/>
  <c r="AN1292" i="3"/>
  <c r="AM1292" i="3"/>
  <c r="AL1292" i="3"/>
  <c r="AI1292" i="3"/>
  <c r="AN1291" i="3"/>
  <c r="AM1291" i="3"/>
  <c r="AL1291" i="3"/>
  <c r="AI1291" i="3"/>
  <c r="AN1290" i="3"/>
  <c r="AM1290" i="3"/>
  <c r="AL1290" i="3"/>
  <c r="AI1290" i="3"/>
  <c r="AN1289" i="3"/>
  <c r="AM1289" i="3"/>
  <c r="AL1289" i="3"/>
  <c r="AI1289" i="3"/>
  <c r="AN1288" i="3"/>
  <c r="AM1288" i="3"/>
  <c r="AL1288" i="3"/>
  <c r="AI1288" i="3"/>
  <c r="AN1287" i="3"/>
  <c r="AM1287" i="3"/>
  <c r="AL1287" i="3"/>
  <c r="AI1287" i="3"/>
  <c r="AN1286" i="3"/>
  <c r="AM1286" i="3"/>
  <c r="AL1286" i="3"/>
  <c r="AI1286" i="3"/>
  <c r="AN1285" i="3"/>
  <c r="AM1285" i="3"/>
  <c r="AL1285" i="3"/>
  <c r="AI1285" i="3"/>
  <c r="AN1284" i="3"/>
  <c r="AM1284" i="3"/>
  <c r="AL1284" i="3"/>
  <c r="AI1284" i="3"/>
  <c r="AN1283" i="3"/>
  <c r="AM1283" i="3"/>
  <c r="AL1283" i="3"/>
  <c r="AI1283" i="3"/>
  <c r="AN1282" i="3"/>
  <c r="AM1282" i="3"/>
  <c r="AL1282" i="3"/>
  <c r="AI1282" i="3"/>
  <c r="AN1281" i="3"/>
  <c r="AM1281" i="3"/>
  <c r="AL1281" i="3"/>
  <c r="AI1281" i="3"/>
  <c r="AN1280" i="3"/>
  <c r="AM1280" i="3"/>
  <c r="AL1280" i="3"/>
  <c r="AI1280" i="3"/>
  <c r="AN1279" i="3"/>
  <c r="AM1279" i="3"/>
  <c r="AL1279" i="3"/>
  <c r="AI1279" i="3"/>
  <c r="AN1278" i="3"/>
  <c r="AM1278" i="3"/>
  <c r="AL1278" i="3"/>
  <c r="AI1278" i="3"/>
  <c r="AN1277" i="3"/>
  <c r="AM1277" i="3"/>
  <c r="AL1277" i="3"/>
  <c r="AI1277" i="3"/>
  <c r="AN1276" i="3"/>
  <c r="AM1276" i="3"/>
  <c r="AL1276" i="3"/>
  <c r="AI1276" i="3"/>
  <c r="AN1275" i="3"/>
  <c r="AM1275" i="3"/>
  <c r="AL1275" i="3"/>
  <c r="AI1275" i="3"/>
  <c r="AN1274" i="3"/>
  <c r="AM1274" i="3"/>
  <c r="AL1274" i="3"/>
  <c r="AI1274" i="3"/>
  <c r="AN1273" i="3"/>
  <c r="AM1273" i="3"/>
  <c r="AL1273" i="3"/>
  <c r="AI1273" i="3"/>
  <c r="AN1272" i="3"/>
  <c r="AM1272" i="3"/>
  <c r="AL1272" i="3"/>
  <c r="AI1272" i="3"/>
  <c r="AN1271" i="3"/>
  <c r="AM1271" i="3"/>
  <c r="AL1271" i="3"/>
  <c r="AI1271" i="3"/>
  <c r="AN1270" i="3"/>
  <c r="AM1270" i="3"/>
  <c r="AL1270" i="3"/>
  <c r="AI1270" i="3"/>
  <c r="AN1269" i="3"/>
  <c r="AM1269" i="3"/>
  <c r="AL1269" i="3"/>
  <c r="AI1269" i="3"/>
  <c r="AN1268" i="3"/>
  <c r="AM1268" i="3"/>
  <c r="AL1268" i="3"/>
  <c r="AI1268" i="3"/>
  <c r="AN1267" i="3"/>
  <c r="AM1267" i="3"/>
  <c r="AL1267" i="3"/>
  <c r="AI1267" i="3"/>
  <c r="AN1266" i="3"/>
  <c r="AM1266" i="3"/>
  <c r="AL1266" i="3"/>
  <c r="AI1266" i="3"/>
  <c r="AN1265" i="3"/>
  <c r="AM1265" i="3"/>
  <c r="AL1265" i="3"/>
  <c r="AI1265" i="3"/>
  <c r="AN1264" i="3"/>
  <c r="AM1264" i="3"/>
  <c r="AL1264" i="3"/>
  <c r="AI1264" i="3"/>
  <c r="AN1263" i="3"/>
  <c r="AM1263" i="3"/>
  <c r="AL1263" i="3"/>
  <c r="AI1263" i="3"/>
  <c r="AN1262" i="3"/>
  <c r="AM1262" i="3"/>
  <c r="AL1262" i="3"/>
  <c r="AI1262" i="3"/>
  <c r="AN1261" i="3"/>
  <c r="AM1261" i="3"/>
  <c r="AL1261" i="3"/>
  <c r="AI1261" i="3"/>
  <c r="AN1260" i="3"/>
  <c r="AM1260" i="3"/>
  <c r="AL1260" i="3"/>
  <c r="AI1260" i="3"/>
  <c r="AN1259" i="3"/>
  <c r="AM1259" i="3"/>
  <c r="AL1259" i="3"/>
  <c r="AI1259" i="3"/>
  <c r="AN1258" i="3"/>
  <c r="AM1258" i="3"/>
  <c r="AL1258" i="3"/>
  <c r="AI1258" i="3"/>
  <c r="AN1257" i="3"/>
  <c r="AM1257" i="3"/>
  <c r="AL1257" i="3"/>
  <c r="AI1257" i="3"/>
  <c r="AN1256" i="3"/>
  <c r="AM1256" i="3"/>
  <c r="AL1256" i="3"/>
  <c r="AI1256" i="3"/>
  <c r="AN1255" i="3"/>
  <c r="AM1255" i="3"/>
  <c r="AL1255" i="3"/>
  <c r="AI1255" i="3"/>
  <c r="AN1254" i="3"/>
  <c r="AM1254" i="3"/>
  <c r="AL1254" i="3"/>
  <c r="AI1254" i="3"/>
  <c r="AN1253" i="3"/>
  <c r="AM1253" i="3"/>
  <c r="AL1253" i="3"/>
  <c r="AI1253" i="3"/>
  <c r="AN1252" i="3"/>
  <c r="AM1252" i="3"/>
  <c r="AL1252" i="3"/>
  <c r="AI1252" i="3"/>
  <c r="AN1251" i="3"/>
  <c r="AM1251" i="3"/>
  <c r="AL1251" i="3"/>
  <c r="AI1251" i="3"/>
  <c r="AN1250" i="3"/>
  <c r="AM1250" i="3"/>
  <c r="AL1250" i="3"/>
  <c r="AI1250" i="3"/>
  <c r="AN1249" i="3"/>
  <c r="AM1249" i="3"/>
  <c r="AL1249" i="3"/>
  <c r="AI1249" i="3"/>
  <c r="AN1248" i="3"/>
  <c r="AM1248" i="3"/>
  <c r="AL1248" i="3"/>
  <c r="AI1248" i="3"/>
  <c r="AN1247" i="3"/>
  <c r="AM1247" i="3"/>
  <c r="AL1247" i="3"/>
  <c r="AI1247" i="3"/>
  <c r="AN1246" i="3"/>
  <c r="AM1246" i="3"/>
  <c r="AL1246" i="3"/>
  <c r="AI1246" i="3"/>
  <c r="AN1245" i="3"/>
  <c r="AM1245" i="3"/>
  <c r="AL1245" i="3"/>
  <c r="AI1245" i="3"/>
  <c r="AN1244" i="3"/>
  <c r="AM1244" i="3"/>
  <c r="AL1244" i="3"/>
  <c r="AI1244" i="3"/>
  <c r="AN1243" i="3"/>
  <c r="AM1243" i="3"/>
  <c r="AL1243" i="3"/>
  <c r="AI1243" i="3"/>
  <c r="AN1242" i="3"/>
  <c r="AM1242" i="3"/>
  <c r="AL1242" i="3"/>
  <c r="AI1242" i="3"/>
  <c r="AN1241" i="3"/>
  <c r="AM1241" i="3"/>
  <c r="AL1241" i="3"/>
  <c r="AI1241" i="3"/>
  <c r="AN1240" i="3"/>
  <c r="AM1240" i="3"/>
  <c r="AL1240" i="3"/>
  <c r="AI1240" i="3"/>
  <c r="AN1239" i="3"/>
  <c r="AM1239" i="3"/>
  <c r="AL1239" i="3"/>
  <c r="AI1239" i="3"/>
  <c r="AN1238" i="3"/>
  <c r="AM1238" i="3"/>
  <c r="AL1238" i="3"/>
  <c r="AI1238" i="3"/>
  <c r="AN1237" i="3"/>
  <c r="AM1237" i="3"/>
  <c r="AL1237" i="3"/>
  <c r="AI1237" i="3"/>
  <c r="AN1236" i="3"/>
  <c r="AM1236" i="3"/>
  <c r="AL1236" i="3"/>
  <c r="AI1236" i="3"/>
  <c r="AN1235" i="3"/>
  <c r="AM1235" i="3"/>
  <c r="AL1235" i="3"/>
  <c r="AI1235" i="3"/>
  <c r="AN1234" i="3"/>
  <c r="AM1234" i="3"/>
  <c r="AL1234" i="3"/>
  <c r="AI1234" i="3"/>
  <c r="AN1233" i="3"/>
  <c r="AM1233" i="3"/>
  <c r="AL1233" i="3"/>
  <c r="AI1233" i="3"/>
  <c r="AN1232" i="3"/>
  <c r="AM1232" i="3"/>
  <c r="AL1232" i="3"/>
  <c r="AI1232" i="3"/>
  <c r="AN1231" i="3"/>
  <c r="AM1231" i="3"/>
  <c r="AL1231" i="3"/>
  <c r="AI1231" i="3"/>
  <c r="AN1230" i="3"/>
  <c r="AM1230" i="3"/>
  <c r="AL1230" i="3"/>
  <c r="AI1230" i="3"/>
  <c r="AN1229" i="3"/>
  <c r="AM1229" i="3"/>
  <c r="AL1229" i="3"/>
  <c r="AI1229" i="3"/>
  <c r="AN1228" i="3"/>
  <c r="AM1228" i="3"/>
  <c r="AL1228" i="3"/>
  <c r="AI1228" i="3"/>
  <c r="AN1227" i="3"/>
  <c r="AM1227" i="3"/>
  <c r="AL1227" i="3"/>
  <c r="AI1227" i="3"/>
  <c r="AN1226" i="3"/>
  <c r="AM1226" i="3"/>
  <c r="AL1226" i="3"/>
  <c r="AI1226" i="3"/>
  <c r="AN1225" i="3"/>
  <c r="AM1225" i="3"/>
  <c r="AL1225" i="3"/>
  <c r="AI1225" i="3"/>
  <c r="AN1224" i="3"/>
  <c r="AM1224" i="3"/>
  <c r="AL1224" i="3"/>
  <c r="AI1224" i="3"/>
  <c r="AN1223" i="3"/>
  <c r="AM1223" i="3"/>
  <c r="AL1223" i="3"/>
  <c r="AI1223" i="3"/>
  <c r="AN1222" i="3"/>
  <c r="AM1222" i="3"/>
  <c r="AL1222" i="3"/>
  <c r="AI1222" i="3"/>
  <c r="AN1221" i="3"/>
  <c r="AM1221" i="3"/>
  <c r="AL1221" i="3"/>
  <c r="AI1221" i="3"/>
  <c r="AN1220" i="3"/>
  <c r="AM1220" i="3"/>
  <c r="AL1220" i="3"/>
  <c r="AI1220" i="3"/>
  <c r="AN1219" i="3"/>
  <c r="AM1219" i="3"/>
  <c r="AL1219" i="3"/>
  <c r="AI1219" i="3"/>
  <c r="AN1218" i="3"/>
  <c r="AM1218" i="3"/>
  <c r="AL1218" i="3"/>
  <c r="AI1218" i="3"/>
  <c r="AN1217" i="3"/>
  <c r="AM1217" i="3"/>
  <c r="AL1217" i="3"/>
  <c r="AI1217" i="3"/>
  <c r="AN1216" i="3"/>
  <c r="AM1216" i="3"/>
  <c r="AL1216" i="3"/>
  <c r="AI1216" i="3"/>
  <c r="AN1215" i="3"/>
  <c r="AM1215" i="3"/>
  <c r="AL1215" i="3"/>
  <c r="AI1215" i="3"/>
  <c r="AN1214" i="3"/>
  <c r="AM1214" i="3"/>
  <c r="AL1214" i="3"/>
  <c r="AI1214" i="3"/>
  <c r="AN1213" i="3"/>
  <c r="AM1213" i="3"/>
  <c r="AL1213" i="3"/>
  <c r="AI1213" i="3"/>
  <c r="AN1212" i="3"/>
  <c r="AM1212" i="3"/>
  <c r="AL1212" i="3"/>
  <c r="AI1212" i="3"/>
  <c r="AN1211" i="3"/>
  <c r="AM1211" i="3"/>
  <c r="AL1211" i="3"/>
  <c r="AI1211" i="3"/>
  <c r="AN1210" i="3"/>
  <c r="AM1210" i="3"/>
  <c r="AL1210" i="3"/>
  <c r="AI1210" i="3"/>
  <c r="AN1209" i="3"/>
  <c r="AM1209" i="3"/>
  <c r="AL1209" i="3"/>
  <c r="AI1209" i="3"/>
  <c r="AN1208" i="3"/>
  <c r="AM1208" i="3"/>
  <c r="AL1208" i="3"/>
  <c r="AI1208" i="3"/>
  <c r="AN1207" i="3"/>
  <c r="AM1207" i="3"/>
  <c r="AL1207" i="3"/>
  <c r="AI1207" i="3"/>
  <c r="AN1206" i="3"/>
  <c r="AM1206" i="3"/>
  <c r="AL1206" i="3"/>
  <c r="AI1206" i="3"/>
  <c r="AN1205" i="3"/>
  <c r="AM1205" i="3"/>
  <c r="AL1205" i="3"/>
  <c r="AI1205" i="3"/>
  <c r="AN1204" i="3"/>
  <c r="AM1204" i="3"/>
  <c r="AL1204" i="3"/>
  <c r="AI1204" i="3"/>
  <c r="AN1203" i="3"/>
  <c r="AM1203" i="3"/>
  <c r="AL1203" i="3"/>
  <c r="AI1203" i="3"/>
  <c r="AN1202" i="3"/>
  <c r="AM1202" i="3"/>
  <c r="AL1202" i="3"/>
  <c r="AI1202" i="3"/>
  <c r="AN1201" i="3"/>
  <c r="AM1201" i="3"/>
  <c r="AL1201" i="3"/>
  <c r="AI1201" i="3"/>
  <c r="AN1200" i="3"/>
  <c r="AM1200" i="3"/>
  <c r="AL1200" i="3"/>
  <c r="AI1200" i="3"/>
  <c r="AN1199" i="3"/>
  <c r="AM1199" i="3"/>
  <c r="AL1199" i="3"/>
  <c r="AI1199" i="3"/>
  <c r="AN1198" i="3"/>
  <c r="AM1198" i="3"/>
  <c r="AL1198" i="3"/>
  <c r="AI1198" i="3"/>
  <c r="AN1197" i="3"/>
  <c r="AM1197" i="3"/>
  <c r="AL1197" i="3"/>
  <c r="AI1197" i="3"/>
  <c r="AN1196" i="3"/>
  <c r="AM1196" i="3"/>
  <c r="AL1196" i="3"/>
  <c r="AI1196" i="3"/>
  <c r="AN1195" i="3"/>
  <c r="AM1195" i="3"/>
  <c r="AL1195" i="3"/>
  <c r="AI1195" i="3"/>
  <c r="AN1194" i="3"/>
  <c r="AM1194" i="3"/>
  <c r="AL1194" i="3"/>
  <c r="AI1194" i="3"/>
  <c r="AN1193" i="3"/>
  <c r="AM1193" i="3"/>
  <c r="AL1193" i="3"/>
  <c r="AI1193" i="3"/>
  <c r="AN1192" i="3"/>
  <c r="AM1192" i="3"/>
  <c r="AL1192" i="3"/>
  <c r="AI1192" i="3"/>
  <c r="AN1191" i="3"/>
  <c r="AM1191" i="3"/>
  <c r="AL1191" i="3"/>
  <c r="AI1191" i="3"/>
  <c r="AN1190" i="3"/>
  <c r="AM1190" i="3"/>
  <c r="AL1190" i="3"/>
  <c r="AI1190" i="3"/>
  <c r="AN1189" i="3"/>
  <c r="AM1189" i="3"/>
  <c r="AL1189" i="3"/>
  <c r="AI1189" i="3"/>
  <c r="AN1188" i="3"/>
  <c r="AM1188" i="3"/>
  <c r="AL1188" i="3"/>
  <c r="AI1188" i="3"/>
  <c r="AN1187" i="3"/>
  <c r="AM1187" i="3"/>
  <c r="AL1187" i="3"/>
  <c r="AI1187" i="3"/>
  <c r="AN1186" i="3"/>
  <c r="AM1186" i="3"/>
  <c r="AL1186" i="3"/>
  <c r="AI1186" i="3"/>
  <c r="AN1185" i="3"/>
  <c r="AM1185" i="3"/>
  <c r="AL1185" i="3"/>
  <c r="AI1185" i="3"/>
  <c r="AN1184" i="3"/>
  <c r="AM1184" i="3"/>
  <c r="AL1184" i="3"/>
  <c r="AI1184" i="3"/>
  <c r="AN1183" i="3"/>
  <c r="AM1183" i="3"/>
  <c r="AL1183" i="3"/>
  <c r="AI1183" i="3"/>
  <c r="AN1182" i="3"/>
  <c r="AM1182" i="3"/>
  <c r="AL1182" i="3"/>
  <c r="AI1182" i="3"/>
  <c r="AN1181" i="3"/>
  <c r="AM1181" i="3"/>
  <c r="AL1181" i="3"/>
  <c r="AI1181" i="3"/>
  <c r="AN1180" i="3"/>
  <c r="AM1180" i="3"/>
  <c r="AL1180" i="3"/>
  <c r="AI1180" i="3"/>
  <c r="AN1179" i="3"/>
  <c r="AM1179" i="3"/>
  <c r="AL1179" i="3"/>
  <c r="AI1179" i="3"/>
  <c r="AN1178" i="3"/>
  <c r="AM1178" i="3"/>
  <c r="AL1178" i="3"/>
  <c r="AI1178" i="3"/>
  <c r="AN1177" i="3"/>
  <c r="AM1177" i="3"/>
  <c r="AL1177" i="3"/>
  <c r="AI1177" i="3"/>
  <c r="AN1176" i="3"/>
  <c r="AM1176" i="3"/>
  <c r="AL1176" i="3"/>
  <c r="AI1176" i="3"/>
  <c r="AN1175" i="3"/>
  <c r="AM1175" i="3"/>
  <c r="AL1175" i="3"/>
  <c r="AI1175" i="3"/>
  <c r="AN1174" i="3"/>
  <c r="AM1174" i="3"/>
  <c r="AL1174" i="3"/>
  <c r="AI1174" i="3"/>
  <c r="AN1173" i="3"/>
  <c r="AM1173" i="3"/>
  <c r="AL1173" i="3"/>
  <c r="AI1173" i="3"/>
  <c r="AN1172" i="3"/>
  <c r="AM1172" i="3"/>
  <c r="AL1172" i="3"/>
  <c r="AI1172" i="3"/>
  <c r="AN1171" i="3"/>
  <c r="AM1171" i="3"/>
  <c r="AL1171" i="3"/>
  <c r="AI1171" i="3"/>
  <c r="AN1170" i="3"/>
  <c r="AM1170" i="3"/>
  <c r="AL1170" i="3"/>
  <c r="AI1170" i="3"/>
  <c r="AN1169" i="3"/>
  <c r="AM1169" i="3"/>
  <c r="AL1169" i="3"/>
  <c r="AI1169" i="3"/>
  <c r="AN1168" i="3"/>
  <c r="AM1168" i="3"/>
  <c r="AL1168" i="3"/>
  <c r="AI1168" i="3"/>
  <c r="AN1167" i="3"/>
  <c r="AM1167" i="3"/>
  <c r="AL1167" i="3"/>
  <c r="AI1167" i="3"/>
  <c r="AN1166" i="3"/>
  <c r="AM1166" i="3"/>
  <c r="AL1166" i="3"/>
  <c r="AI1166" i="3"/>
  <c r="AN1165" i="3"/>
  <c r="AM1165" i="3"/>
  <c r="AL1165" i="3"/>
  <c r="AI1165" i="3"/>
  <c r="AN1164" i="3"/>
  <c r="AM1164" i="3"/>
  <c r="AL1164" i="3"/>
  <c r="AI1164" i="3"/>
  <c r="AN1163" i="3"/>
  <c r="AM1163" i="3"/>
  <c r="AL1163" i="3"/>
  <c r="AI1163" i="3"/>
  <c r="AN1162" i="3"/>
  <c r="AM1162" i="3"/>
  <c r="AL1162" i="3"/>
  <c r="AI1162" i="3"/>
  <c r="AN1161" i="3"/>
  <c r="AM1161" i="3"/>
  <c r="AL1161" i="3"/>
  <c r="AI1161" i="3"/>
  <c r="AN1160" i="3"/>
  <c r="AM1160" i="3"/>
  <c r="AL1160" i="3"/>
  <c r="AI1160" i="3"/>
  <c r="AN1159" i="3"/>
  <c r="AM1159" i="3"/>
  <c r="AL1159" i="3"/>
  <c r="AI1159" i="3"/>
  <c r="AN1158" i="3"/>
  <c r="AM1158" i="3"/>
  <c r="AL1158" i="3"/>
  <c r="AI1158" i="3"/>
  <c r="AN1157" i="3"/>
  <c r="AM1157" i="3"/>
  <c r="AL1157" i="3"/>
  <c r="AI1157" i="3"/>
  <c r="AN1156" i="3"/>
  <c r="AM1156" i="3"/>
  <c r="AL1156" i="3"/>
  <c r="AI1156" i="3"/>
  <c r="AN1155" i="3"/>
  <c r="AM1155" i="3"/>
  <c r="AL1155" i="3"/>
  <c r="AI1155" i="3"/>
  <c r="AN1154" i="3"/>
  <c r="AM1154" i="3"/>
  <c r="AL1154" i="3"/>
  <c r="AI1154" i="3"/>
  <c r="AN1153" i="3"/>
  <c r="AM1153" i="3"/>
  <c r="AL1153" i="3"/>
  <c r="AI1153" i="3"/>
  <c r="AN1152" i="3"/>
  <c r="AM1152" i="3"/>
  <c r="AL1152" i="3"/>
  <c r="AI1152" i="3"/>
  <c r="AN1151" i="3"/>
  <c r="AM1151" i="3"/>
  <c r="AL1151" i="3"/>
  <c r="AI1151" i="3"/>
  <c r="AN1150" i="3"/>
  <c r="AM1150" i="3"/>
  <c r="AL1150" i="3"/>
  <c r="AI1150" i="3"/>
  <c r="AN1149" i="3"/>
  <c r="AM1149" i="3"/>
  <c r="AL1149" i="3"/>
  <c r="AI1149" i="3"/>
  <c r="AN1148" i="3"/>
  <c r="AM1148" i="3"/>
  <c r="AL1148" i="3"/>
  <c r="AI1148" i="3"/>
  <c r="AN1147" i="3"/>
  <c r="AM1147" i="3"/>
  <c r="AL1147" i="3"/>
  <c r="AI1147" i="3"/>
  <c r="AN1146" i="3"/>
  <c r="AM1146" i="3"/>
  <c r="AL1146" i="3"/>
  <c r="AI1146" i="3"/>
  <c r="AN1145" i="3"/>
  <c r="AM1145" i="3"/>
  <c r="AL1145" i="3"/>
  <c r="AI1145" i="3"/>
  <c r="AN1144" i="3"/>
  <c r="AM1144" i="3"/>
  <c r="AL1144" i="3"/>
  <c r="AI1144" i="3"/>
  <c r="AN1143" i="3"/>
  <c r="AM1143" i="3"/>
  <c r="AL1143" i="3"/>
  <c r="AI1143" i="3"/>
  <c r="AN1142" i="3"/>
  <c r="AM1142" i="3"/>
  <c r="AL1142" i="3"/>
  <c r="AI1142" i="3"/>
  <c r="AN1141" i="3"/>
  <c r="AM1141" i="3"/>
  <c r="AL1141" i="3"/>
  <c r="AI1141" i="3"/>
  <c r="AN1140" i="3"/>
  <c r="AM1140" i="3"/>
  <c r="AL1140" i="3"/>
  <c r="AI1140" i="3"/>
  <c r="AN1139" i="3"/>
  <c r="AM1139" i="3"/>
  <c r="AL1139" i="3"/>
  <c r="AI1139" i="3"/>
  <c r="AN1138" i="3"/>
  <c r="AM1138" i="3"/>
  <c r="AL1138" i="3"/>
  <c r="AI1138" i="3"/>
  <c r="AN1137" i="3"/>
  <c r="AM1137" i="3"/>
  <c r="AL1137" i="3"/>
  <c r="AI1137" i="3"/>
  <c r="AN1136" i="3"/>
  <c r="AM1136" i="3"/>
  <c r="AL1136" i="3"/>
  <c r="AI1136" i="3"/>
  <c r="AN1135" i="3"/>
  <c r="AM1135" i="3"/>
  <c r="AL1135" i="3"/>
  <c r="AI1135" i="3"/>
  <c r="AN1134" i="3"/>
  <c r="AM1134" i="3"/>
  <c r="AL1134" i="3"/>
  <c r="AI1134" i="3"/>
  <c r="AN1133" i="3"/>
  <c r="AM1133" i="3"/>
  <c r="AL1133" i="3"/>
  <c r="AI1133" i="3"/>
  <c r="AN1132" i="3"/>
  <c r="AM1132" i="3"/>
  <c r="AL1132" i="3"/>
  <c r="AI1132" i="3"/>
  <c r="AN1131" i="3"/>
  <c r="AM1131" i="3"/>
  <c r="AL1131" i="3"/>
  <c r="AI1131" i="3"/>
  <c r="AN1130" i="3"/>
  <c r="AM1130" i="3"/>
  <c r="AL1130" i="3"/>
  <c r="AI1130" i="3"/>
  <c r="AN1129" i="3"/>
  <c r="AM1129" i="3"/>
  <c r="AL1129" i="3"/>
  <c r="AI1129" i="3"/>
  <c r="AN1128" i="3"/>
  <c r="AM1128" i="3"/>
  <c r="AL1128" i="3"/>
  <c r="AI1128" i="3"/>
  <c r="AN1127" i="3"/>
  <c r="AM1127" i="3"/>
  <c r="AL1127" i="3"/>
  <c r="AI1127" i="3"/>
  <c r="AN1126" i="3"/>
  <c r="AM1126" i="3"/>
  <c r="AL1126" i="3"/>
  <c r="AI1126" i="3"/>
  <c r="AN1125" i="3"/>
  <c r="AM1125" i="3"/>
  <c r="AL1125" i="3"/>
  <c r="AI1125" i="3"/>
  <c r="AN1124" i="3"/>
  <c r="AM1124" i="3"/>
  <c r="AL1124" i="3"/>
  <c r="AI1124" i="3"/>
  <c r="AN1123" i="3"/>
  <c r="AM1123" i="3"/>
  <c r="AL1123" i="3"/>
  <c r="AI1123" i="3"/>
  <c r="AN1122" i="3"/>
  <c r="AM1122" i="3"/>
  <c r="AL1122" i="3"/>
  <c r="AI1122" i="3"/>
  <c r="AN1121" i="3"/>
  <c r="AM1121" i="3"/>
  <c r="AL1121" i="3"/>
  <c r="AI1121" i="3"/>
  <c r="AN1120" i="3"/>
  <c r="AM1120" i="3"/>
  <c r="AL1120" i="3"/>
  <c r="AI1120" i="3"/>
  <c r="AN1119" i="3"/>
  <c r="AM1119" i="3"/>
  <c r="AL1119" i="3"/>
  <c r="AI1119" i="3"/>
  <c r="AN1118" i="3"/>
  <c r="AM1118" i="3"/>
  <c r="AL1118" i="3"/>
  <c r="AI1118" i="3"/>
  <c r="AN1117" i="3"/>
  <c r="AM1117" i="3"/>
  <c r="AL1117" i="3"/>
  <c r="AI1117" i="3"/>
  <c r="AN1116" i="3"/>
  <c r="AM1116" i="3"/>
  <c r="AL1116" i="3"/>
  <c r="AI1116" i="3"/>
  <c r="AN1115" i="3"/>
  <c r="AM1115" i="3"/>
  <c r="AL1115" i="3"/>
  <c r="AI1115" i="3"/>
  <c r="AN1114" i="3"/>
  <c r="AM1114" i="3"/>
  <c r="AL1114" i="3"/>
  <c r="AI1114" i="3"/>
  <c r="AN1113" i="3"/>
  <c r="AM1113" i="3"/>
  <c r="AL1113" i="3"/>
  <c r="AI1113" i="3"/>
  <c r="AN1112" i="3"/>
  <c r="AM1112" i="3"/>
  <c r="AL1112" i="3"/>
  <c r="AI1112" i="3"/>
  <c r="AN1111" i="3"/>
  <c r="AM1111" i="3"/>
  <c r="AL1111" i="3"/>
  <c r="AI1111" i="3"/>
  <c r="AN1110" i="3"/>
  <c r="AM1110" i="3"/>
  <c r="AL1110" i="3"/>
  <c r="AI1110" i="3"/>
  <c r="AN1109" i="3"/>
  <c r="AM1109" i="3"/>
  <c r="AL1109" i="3"/>
  <c r="AI1109" i="3"/>
  <c r="AN1108" i="3"/>
  <c r="AM1108" i="3"/>
  <c r="AL1108" i="3"/>
  <c r="AI1108" i="3"/>
  <c r="AN1107" i="3"/>
  <c r="AM1107" i="3"/>
  <c r="AL1107" i="3"/>
  <c r="AI1107" i="3"/>
  <c r="AN1106" i="3"/>
  <c r="AM1106" i="3"/>
  <c r="AL1106" i="3"/>
  <c r="AI1106" i="3"/>
  <c r="AN1105" i="3"/>
  <c r="AM1105" i="3"/>
  <c r="AL1105" i="3"/>
  <c r="AI1105" i="3"/>
  <c r="AN1104" i="3"/>
  <c r="AM1104" i="3"/>
  <c r="AL1104" i="3"/>
  <c r="AI1104" i="3"/>
  <c r="AN1103" i="3"/>
  <c r="AM1103" i="3"/>
  <c r="AL1103" i="3"/>
  <c r="AI1103" i="3"/>
  <c r="AN1102" i="3"/>
  <c r="AM1102" i="3"/>
  <c r="AL1102" i="3"/>
  <c r="AI1102" i="3"/>
  <c r="AN1101" i="3"/>
  <c r="AM1101" i="3"/>
  <c r="AL1101" i="3"/>
  <c r="AI1101" i="3"/>
  <c r="AN1100" i="3"/>
  <c r="AM1100" i="3"/>
  <c r="AL1100" i="3"/>
  <c r="AI1100" i="3"/>
  <c r="AN1099" i="3"/>
  <c r="AM1099" i="3"/>
  <c r="AL1099" i="3"/>
  <c r="AI1099" i="3"/>
  <c r="AN1098" i="3"/>
  <c r="AM1098" i="3"/>
  <c r="AL1098" i="3"/>
  <c r="AI1098" i="3"/>
  <c r="AN1097" i="3"/>
  <c r="AM1097" i="3"/>
  <c r="AL1097" i="3"/>
  <c r="AI1097" i="3"/>
  <c r="AN1096" i="3"/>
  <c r="AM1096" i="3"/>
  <c r="AL1096" i="3"/>
  <c r="AI1096" i="3"/>
  <c r="AN1095" i="3"/>
  <c r="AM1095" i="3"/>
  <c r="AL1095" i="3"/>
  <c r="AI1095" i="3"/>
  <c r="AN1094" i="3"/>
  <c r="AM1094" i="3"/>
  <c r="AL1094" i="3"/>
  <c r="AI1094" i="3"/>
  <c r="AN1093" i="3"/>
  <c r="AM1093" i="3"/>
  <c r="AL1093" i="3"/>
  <c r="AI1093" i="3"/>
  <c r="AN1092" i="3"/>
  <c r="AM1092" i="3"/>
  <c r="AL1092" i="3"/>
  <c r="AI1092" i="3"/>
  <c r="AN1091" i="3"/>
  <c r="AM1091" i="3"/>
  <c r="AL1091" i="3"/>
  <c r="AI1091" i="3"/>
  <c r="AN1090" i="3"/>
  <c r="AM1090" i="3"/>
  <c r="AL1090" i="3"/>
  <c r="AI1090" i="3"/>
  <c r="AN1089" i="3"/>
  <c r="AM1089" i="3"/>
  <c r="AL1089" i="3"/>
  <c r="AI1089" i="3"/>
  <c r="AN1088" i="3"/>
  <c r="AM1088" i="3"/>
  <c r="AL1088" i="3"/>
  <c r="AI1088" i="3"/>
  <c r="AN1087" i="3"/>
  <c r="AM1087" i="3"/>
  <c r="AL1087" i="3"/>
  <c r="AI1087" i="3"/>
  <c r="AN1086" i="3"/>
  <c r="AM1086" i="3"/>
  <c r="AL1086" i="3"/>
  <c r="AI1086" i="3"/>
  <c r="AN1085" i="3"/>
  <c r="AM1085" i="3"/>
  <c r="AL1085" i="3"/>
  <c r="AI1085" i="3"/>
  <c r="AN1084" i="3"/>
  <c r="AM1084" i="3"/>
  <c r="AL1084" i="3"/>
  <c r="AI1084" i="3"/>
  <c r="AN1083" i="3"/>
  <c r="AM1083" i="3"/>
  <c r="AL1083" i="3"/>
  <c r="AI1083" i="3"/>
  <c r="AN1082" i="3"/>
  <c r="AM1082" i="3"/>
  <c r="AL1082" i="3"/>
  <c r="AI1082" i="3"/>
  <c r="AN1081" i="3"/>
  <c r="AM1081" i="3"/>
  <c r="AL1081" i="3"/>
  <c r="AI1081" i="3"/>
  <c r="AN1080" i="3"/>
  <c r="AM1080" i="3"/>
  <c r="AL1080" i="3"/>
  <c r="AI1080" i="3"/>
  <c r="AN1079" i="3"/>
  <c r="AM1079" i="3"/>
  <c r="AL1079" i="3"/>
  <c r="AI1079" i="3"/>
  <c r="AN1078" i="3"/>
  <c r="AM1078" i="3"/>
  <c r="AL1078" i="3"/>
  <c r="AI1078" i="3"/>
  <c r="AN1077" i="3"/>
  <c r="AM1077" i="3"/>
  <c r="AL1077" i="3"/>
  <c r="AI1077" i="3"/>
  <c r="AN1076" i="3"/>
  <c r="AM1076" i="3"/>
  <c r="AL1076" i="3"/>
  <c r="AI1076" i="3"/>
  <c r="AN1075" i="3"/>
  <c r="AM1075" i="3"/>
  <c r="AL1075" i="3"/>
  <c r="AI1075" i="3"/>
  <c r="AN1074" i="3"/>
  <c r="AM1074" i="3"/>
  <c r="AL1074" i="3"/>
  <c r="AI1074" i="3"/>
  <c r="AN1073" i="3"/>
  <c r="AM1073" i="3"/>
  <c r="AL1073" i="3"/>
  <c r="AI1073" i="3"/>
  <c r="AN1072" i="3"/>
  <c r="AM1072" i="3"/>
  <c r="AL1072" i="3"/>
  <c r="AI1072" i="3"/>
  <c r="AN1071" i="3"/>
  <c r="AM1071" i="3"/>
  <c r="AL1071" i="3"/>
  <c r="AI1071" i="3"/>
  <c r="AN1070" i="3"/>
  <c r="AM1070" i="3"/>
  <c r="AL1070" i="3"/>
  <c r="AI1070" i="3"/>
  <c r="AN1069" i="3"/>
  <c r="AM1069" i="3"/>
  <c r="AL1069" i="3"/>
  <c r="AI1069" i="3"/>
  <c r="AN1068" i="3"/>
  <c r="AM1068" i="3"/>
  <c r="AL1068" i="3"/>
  <c r="AI1068" i="3"/>
  <c r="AN1067" i="3"/>
  <c r="AM1067" i="3"/>
  <c r="AL1067" i="3"/>
  <c r="AI1067" i="3"/>
  <c r="AN1066" i="3"/>
  <c r="AM1066" i="3"/>
  <c r="AL1066" i="3"/>
  <c r="AI1066" i="3"/>
  <c r="AN1065" i="3"/>
  <c r="AM1065" i="3"/>
  <c r="AL1065" i="3"/>
  <c r="AI1065" i="3"/>
  <c r="AN1064" i="3"/>
  <c r="AM1064" i="3"/>
  <c r="AL1064" i="3"/>
  <c r="AI1064" i="3"/>
  <c r="AN1063" i="3"/>
  <c r="AM1063" i="3"/>
  <c r="AL1063" i="3"/>
  <c r="AI1063" i="3"/>
  <c r="AN1062" i="3"/>
  <c r="AM1062" i="3"/>
  <c r="AL1062" i="3"/>
  <c r="AI1062" i="3"/>
  <c r="AN1061" i="3"/>
  <c r="AM1061" i="3"/>
  <c r="AL1061" i="3"/>
  <c r="AI1061" i="3"/>
  <c r="AN1060" i="3"/>
  <c r="AM1060" i="3"/>
  <c r="AL1060" i="3"/>
  <c r="AI1060" i="3"/>
  <c r="AN1059" i="3"/>
  <c r="AM1059" i="3"/>
  <c r="AL1059" i="3"/>
  <c r="AI1059" i="3"/>
  <c r="AN1058" i="3"/>
  <c r="AM1058" i="3"/>
  <c r="AL1058" i="3"/>
  <c r="AI1058" i="3"/>
  <c r="AN1057" i="3"/>
  <c r="AM1057" i="3"/>
  <c r="AL1057" i="3"/>
  <c r="AI1057" i="3"/>
  <c r="AN1056" i="3"/>
  <c r="AM1056" i="3"/>
  <c r="AL1056" i="3"/>
  <c r="AI1056" i="3"/>
  <c r="AN1055" i="3"/>
  <c r="AM1055" i="3"/>
  <c r="AL1055" i="3"/>
  <c r="AI1055" i="3"/>
  <c r="AN1054" i="3"/>
  <c r="AM1054" i="3"/>
  <c r="AL1054" i="3"/>
  <c r="AI1054" i="3"/>
  <c r="AN1053" i="3"/>
  <c r="AM1053" i="3"/>
  <c r="AL1053" i="3"/>
  <c r="AI1053" i="3"/>
  <c r="AN1052" i="3"/>
  <c r="AM1052" i="3"/>
  <c r="AL1052" i="3"/>
  <c r="AI1052" i="3"/>
  <c r="AN1051" i="3"/>
  <c r="AM1051" i="3"/>
  <c r="AL1051" i="3"/>
  <c r="AI1051" i="3"/>
  <c r="AN1050" i="3"/>
  <c r="AM1050" i="3"/>
  <c r="AL1050" i="3"/>
  <c r="AI1050" i="3"/>
  <c r="AN1049" i="3"/>
  <c r="AM1049" i="3"/>
  <c r="AL1049" i="3"/>
  <c r="AI1049" i="3"/>
  <c r="AN1048" i="3"/>
  <c r="AM1048" i="3"/>
  <c r="AL1048" i="3"/>
  <c r="AI1048" i="3"/>
  <c r="AN1047" i="3"/>
  <c r="AM1047" i="3"/>
  <c r="AL1047" i="3"/>
  <c r="AI1047" i="3"/>
  <c r="AN1046" i="3"/>
  <c r="AM1046" i="3"/>
  <c r="AL1046" i="3"/>
  <c r="AI1046" i="3"/>
  <c r="AN1045" i="3"/>
  <c r="AM1045" i="3"/>
  <c r="AL1045" i="3"/>
  <c r="AI1045" i="3"/>
  <c r="AN1044" i="3"/>
  <c r="AM1044" i="3"/>
  <c r="AL1044" i="3"/>
  <c r="AI1044" i="3"/>
  <c r="AN1043" i="3"/>
  <c r="AM1043" i="3"/>
  <c r="AL1043" i="3"/>
  <c r="AI1043" i="3"/>
  <c r="AN1042" i="3"/>
  <c r="AM1042" i="3"/>
  <c r="AL1042" i="3"/>
  <c r="AI1042" i="3"/>
  <c r="AN1041" i="3"/>
  <c r="AM1041" i="3"/>
  <c r="AL1041" i="3"/>
  <c r="AI1041" i="3"/>
  <c r="AN1040" i="3"/>
  <c r="AM1040" i="3"/>
  <c r="AL1040" i="3"/>
  <c r="AI1040" i="3"/>
  <c r="AN1039" i="3"/>
  <c r="AM1039" i="3"/>
  <c r="AL1039" i="3"/>
  <c r="AI1039" i="3"/>
  <c r="AN1038" i="3"/>
  <c r="AM1038" i="3"/>
  <c r="AL1038" i="3"/>
  <c r="AI1038" i="3"/>
  <c r="AN1037" i="3"/>
  <c r="AM1037" i="3"/>
  <c r="AL1037" i="3"/>
  <c r="AI1037" i="3"/>
  <c r="AN1036" i="3"/>
  <c r="AM1036" i="3"/>
  <c r="AL1036" i="3"/>
  <c r="AI1036" i="3"/>
  <c r="AN1035" i="3"/>
  <c r="AM1035" i="3"/>
  <c r="AL1035" i="3"/>
  <c r="AI1035" i="3"/>
  <c r="AN1034" i="3"/>
  <c r="AM1034" i="3"/>
  <c r="AL1034" i="3"/>
  <c r="AI1034" i="3"/>
  <c r="AN1033" i="3"/>
  <c r="AM1033" i="3"/>
  <c r="AL1033" i="3"/>
  <c r="AI1033" i="3"/>
  <c r="AN1032" i="3"/>
  <c r="AM1032" i="3"/>
  <c r="AL1032" i="3"/>
  <c r="AI1032" i="3"/>
  <c r="AN1031" i="3"/>
  <c r="AM1031" i="3"/>
  <c r="AL1031" i="3"/>
  <c r="AI1031" i="3"/>
  <c r="AN1030" i="3"/>
  <c r="AM1030" i="3"/>
  <c r="AL1030" i="3"/>
  <c r="AI1030" i="3"/>
  <c r="AN1029" i="3"/>
  <c r="AM1029" i="3"/>
  <c r="AL1029" i="3"/>
  <c r="AI1029" i="3"/>
  <c r="AN1028" i="3"/>
  <c r="AM1028" i="3"/>
  <c r="AL1028" i="3"/>
  <c r="AI1028" i="3"/>
  <c r="AN1027" i="3"/>
  <c r="AM1027" i="3"/>
  <c r="AL1027" i="3"/>
  <c r="AI1027" i="3"/>
  <c r="AN1026" i="3"/>
  <c r="AM1026" i="3"/>
  <c r="AL1026" i="3"/>
  <c r="AI1026" i="3"/>
  <c r="AN1025" i="3"/>
  <c r="AM1025" i="3"/>
  <c r="AL1025" i="3"/>
  <c r="AI1025" i="3"/>
  <c r="AN1024" i="3"/>
  <c r="AM1024" i="3"/>
  <c r="AL1024" i="3"/>
  <c r="AI1024" i="3"/>
  <c r="AN1023" i="3"/>
  <c r="AM1023" i="3"/>
  <c r="AL1023" i="3"/>
  <c r="AI1023" i="3"/>
  <c r="AN1022" i="3"/>
  <c r="AM1022" i="3"/>
  <c r="AL1022" i="3"/>
  <c r="AI1022" i="3"/>
  <c r="AN1021" i="3"/>
  <c r="AM1021" i="3"/>
  <c r="AL1021" i="3"/>
  <c r="AI1021" i="3"/>
  <c r="AN1020" i="3"/>
  <c r="AM1020" i="3"/>
  <c r="AL1020" i="3"/>
  <c r="AI1020" i="3"/>
  <c r="AN1019" i="3"/>
  <c r="AM1019" i="3"/>
  <c r="AL1019" i="3"/>
  <c r="AI1019" i="3"/>
  <c r="AN1018" i="3"/>
  <c r="AM1018" i="3"/>
  <c r="AL1018" i="3"/>
  <c r="AI1018" i="3"/>
  <c r="AN1017" i="3"/>
  <c r="AM1017" i="3"/>
  <c r="AL1017" i="3"/>
  <c r="AI1017" i="3"/>
  <c r="AN1016" i="3"/>
  <c r="AM1016" i="3"/>
  <c r="AL1016" i="3"/>
  <c r="AI1016" i="3"/>
  <c r="AN1015" i="3"/>
  <c r="AM1015" i="3"/>
  <c r="AL1015" i="3"/>
  <c r="AI1015" i="3"/>
  <c r="AN1014" i="3"/>
  <c r="AM1014" i="3"/>
  <c r="AL1014" i="3"/>
  <c r="AI1014" i="3"/>
  <c r="AN1013" i="3"/>
  <c r="AM1013" i="3"/>
  <c r="AL1013" i="3"/>
  <c r="AI1013" i="3"/>
  <c r="AN1012" i="3"/>
  <c r="AM1012" i="3"/>
  <c r="AL1012" i="3"/>
  <c r="AI1012" i="3"/>
  <c r="AN1011" i="3"/>
  <c r="AM1011" i="3"/>
  <c r="AL1011" i="3"/>
  <c r="AI1011" i="3"/>
  <c r="AN1010" i="3"/>
  <c r="AM1010" i="3"/>
  <c r="AL1010" i="3"/>
  <c r="AI1010" i="3"/>
  <c r="AN1009" i="3"/>
  <c r="AM1009" i="3"/>
  <c r="AL1009" i="3"/>
  <c r="AI1009" i="3"/>
  <c r="AN1008" i="3"/>
  <c r="AM1008" i="3"/>
  <c r="AL1008" i="3"/>
  <c r="AI1008" i="3"/>
  <c r="AN1007" i="3"/>
  <c r="AM1007" i="3"/>
  <c r="AL1007" i="3"/>
  <c r="AI1007" i="3"/>
  <c r="AN1006" i="3"/>
  <c r="AM1006" i="3"/>
  <c r="AL1006" i="3"/>
  <c r="AI1006" i="3"/>
  <c r="AN1005" i="3"/>
  <c r="AM1005" i="3"/>
  <c r="AL1005" i="3"/>
  <c r="AI1005" i="3"/>
  <c r="AN1004" i="3"/>
  <c r="AM1004" i="3"/>
  <c r="AL1004" i="3"/>
  <c r="AI1004" i="3"/>
  <c r="AN1003" i="3"/>
  <c r="AM1003" i="3"/>
  <c r="AL1003" i="3"/>
  <c r="AI1003" i="3"/>
  <c r="AN1002" i="3"/>
  <c r="AM1002" i="3"/>
  <c r="AL1002" i="3"/>
  <c r="AI1002" i="3"/>
  <c r="AN1001" i="3"/>
  <c r="AM1001" i="3"/>
  <c r="AL1001" i="3"/>
  <c r="AI1001" i="3"/>
  <c r="AN1000" i="3"/>
  <c r="AM1000" i="3"/>
  <c r="AL1000" i="3"/>
  <c r="AI1000" i="3"/>
  <c r="AN999" i="3"/>
  <c r="AM999" i="3"/>
  <c r="AL999" i="3"/>
  <c r="AI999" i="3"/>
  <c r="AN998" i="3"/>
  <c r="AM998" i="3"/>
  <c r="AL998" i="3"/>
  <c r="AI998" i="3"/>
  <c r="AN997" i="3"/>
  <c r="AM997" i="3"/>
  <c r="AL997" i="3"/>
  <c r="AI997" i="3"/>
  <c r="AN996" i="3"/>
  <c r="AM996" i="3"/>
  <c r="AL996" i="3"/>
  <c r="AI996" i="3"/>
  <c r="AN995" i="3"/>
  <c r="AM995" i="3"/>
  <c r="AL995" i="3"/>
  <c r="AI995" i="3"/>
  <c r="AN994" i="3"/>
  <c r="AM994" i="3"/>
  <c r="AL994" i="3"/>
  <c r="AI994" i="3"/>
  <c r="AN993" i="3"/>
  <c r="AM993" i="3"/>
  <c r="AL993" i="3"/>
  <c r="AI993" i="3"/>
  <c r="AN992" i="3"/>
  <c r="AM992" i="3"/>
  <c r="AL992" i="3"/>
  <c r="AI992" i="3"/>
  <c r="AN991" i="3"/>
  <c r="AM991" i="3"/>
  <c r="AL991" i="3"/>
  <c r="AI991" i="3"/>
  <c r="AN990" i="3"/>
  <c r="AM990" i="3"/>
  <c r="AL990" i="3"/>
  <c r="AI990" i="3"/>
  <c r="AN989" i="3"/>
  <c r="AM989" i="3"/>
  <c r="AL989" i="3"/>
  <c r="AI989" i="3"/>
  <c r="AN988" i="3"/>
  <c r="AM988" i="3"/>
  <c r="AL988" i="3"/>
  <c r="AI988" i="3"/>
  <c r="AN987" i="3"/>
  <c r="AM987" i="3"/>
  <c r="AL987" i="3"/>
  <c r="AI987" i="3"/>
  <c r="AN986" i="3"/>
  <c r="AM986" i="3"/>
  <c r="AL986" i="3"/>
  <c r="AI986" i="3"/>
  <c r="AN985" i="3"/>
  <c r="AM985" i="3"/>
  <c r="AL985" i="3"/>
  <c r="AI985" i="3"/>
  <c r="AN984" i="3"/>
  <c r="AM984" i="3"/>
  <c r="AL984" i="3"/>
  <c r="AI984" i="3"/>
  <c r="AN983" i="3"/>
  <c r="AM983" i="3"/>
  <c r="AL983" i="3"/>
  <c r="AI983" i="3"/>
  <c r="AN982" i="3"/>
  <c r="AM982" i="3"/>
  <c r="AL982" i="3"/>
  <c r="AI982" i="3"/>
  <c r="AN981" i="3"/>
  <c r="AM981" i="3"/>
  <c r="AL981" i="3"/>
  <c r="AI981" i="3"/>
  <c r="AN980" i="3"/>
  <c r="AM980" i="3"/>
  <c r="AL980" i="3"/>
  <c r="AI980" i="3"/>
  <c r="AN979" i="3"/>
  <c r="AM979" i="3"/>
  <c r="AL979" i="3"/>
  <c r="AI979" i="3"/>
  <c r="AN978" i="3"/>
  <c r="AM978" i="3"/>
  <c r="AL978" i="3"/>
  <c r="AI978" i="3"/>
  <c r="AN977" i="3"/>
  <c r="AM977" i="3"/>
  <c r="AL977" i="3"/>
  <c r="AI977" i="3"/>
  <c r="AN976" i="3"/>
  <c r="AM976" i="3"/>
  <c r="AL976" i="3"/>
  <c r="AI976" i="3"/>
  <c r="AN975" i="3"/>
  <c r="AM975" i="3"/>
  <c r="AL975" i="3"/>
  <c r="AI975" i="3"/>
  <c r="AN974" i="3"/>
  <c r="AM974" i="3"/>
  <c r="AL974" i="3"/>
  <c r="AI974" i="3"/>
  <c r="AN973" i="3"/>
  <c r="AM973" i="3"/>
  <c r="AL973" i="3"/>
  <c r="AI973" i="3"/>
  <c r="AN972" i="3"/>
  <c r="AM972" i="3"/>
  <c r="AL972" i="3"/>
  <c r="AI972" i="3"/>
  <c r="AN971" i="3"/>
  <c r="AM971" i="3"/>
  <c r="AL971" i="3"/>
  <c r="AI971" i="3"/>
  <c r="AN970" i="3"/>
  <c r="AM970" i="3"/>
  <c r="AL970" i="3"/>
  <c r="AI970" i="3"/>
  <c r="AN969" i="3"/>
  <c r="AM969" i="3"/>
  <c r="AL969" i="3"/>
  <c r="AI969" i="3"/>
  <c r="AN968" i="3"/>
  <c r="AM968" i="3"/>
  <c r="AL968" i="3"/>
  <c r="AI968" i="3"/>
  <c r="AN967" i="3"/>
  <c r="AM967" i="3"/>
  <c r="AL967" i="3"/>
  <c r="AI967" i="3"/>
  <c r="AN966" i="3"/>
  <c r="AM966" i="3"/>
  <c r="AL966" i="3"/>
  <c r="AI966" i="3"/>
  <c r="AN965" i="3"/>
  <c r="AM965" i="3"/>
  <c r="AL965" i="3"/>
  <c r="AI965" i="3"/>
  <c r="AN964" i="3"/>
  <c r="AM964" i="3"/>
  <c r="AL964" i="3"/>
  <c r="AI964" i="3"/>
  <c r="AN963" i="3"/>
  <c r="AM963" i="3"/>
  <c r="AL963" i="3"/>
  <c r="AI963" i="3"/>
  <c r="AN962" i="3"/>
  <c r="AM962" i="3"/>
  <c r="AL962" i="3"/>
  <c r="AI962" i="3"/>
  <c r="AN961" i="3"/>
  <c r="AM961" i="3"/>
  <c r="AL961" i="3"/>
  <c r="AI961" i="3"/>
  <c r="AN960" i="3"/>
  <c r="AM960" i="3"/>
  <c r="AL960" i="3"/>
  <c r="AI960" i="3"/>
  <c r="AN959" i="3"/>
  <c r="AM959" i="3"/>
  <c r="AL959" i="3"/>
  <c r="AI959" i="3"/>
  <c r="AN958" i="3"/>
  <c r="AM958" i="3"/>
  <c r="AL958" i="3"/>
  <c r="AI958" i="3"/>
  <c r="AN957" i="3"/>
  <c r="AM957" i="3"/>
  <c r="AL957" i="3"/>
  <c r="AI957" i="3"/>
  <c r="AN956" i="3"/>
  <c r="AM956" i="3"/>
  <c r="AL956" i="3"/>
  <c r="AI956" i="3"/>
  <c r="AN955" i="3"/>
  <c r="AM955" i="3"/>
  <c r="AL955" i="3"/>
  <c r="AI955" i="3"/>
  <c r="AN954" i="3"/>
  <c r="AM954" i="3"/>
  <c r="AL954" i="3"/>
  <c r="AI954" i="3"/>
  <c r="AN953" i="3"/>
  <c r="AM953" i="3"/>
  <c r="AL953" i="3"/>
  <c r="AI953" i="3"/>
  <c r="AN952" i="3"/>
  <c r="AM952" i="3"/>
  <c r="AL952" i="3"/>
  <c r="AI952" i="3"/>
  <c r="AN951" i="3"/>
  <c r="AM951" i="3"/>
  <c r="AL951" i="3"/>
  <c r="AI951" i="3"/>
  <c r="AN950" i="3"/>
  <c r="AM950" i="3"/>
  <c r="AL950" i="3"/>
  <c r="AI950" i="3"/>
  <c r="AN949" i="3"/>
  <c r="AM949" i="3"/>
  <c r="AL949" i="3"/>
  <c r="AI949" i="3"/>
  <c r="AN948" i="3"/>
  <c r="AM948" i="3"/>
  <c r="AL948" i="3"/>
  <c r="AI948" i="3"/>
  <c r="AN947" i="3"/>
  <c r="AM947" i="3"/>
  <c r="AL947" i="3"/>
  <c r="AI947" i="3"/>
  <c r="AN946" i="3"/>
  <c r="AM946" i="3"/>
  <c r="AL946" i="3"/>
  <c r="AI946" i="3"/>
  <c r="AN945" i="3"/>
  <c r="AM945" i="3"/>
  <c r="AL945" i="3"/>
  <c r="AI945" i="3"/>
  <c r="AN944" i="3"/>
  <c r="AM944" i="3"/>
  <c r="AL944" i="3"/>
  <c r="AI944" i="3"/>
  <c r="AN943" i="3"/>
  <c r="AM943" i="3"/>
  <c r="AL943" i="3"/>
  <c r="AI943" i="3"/>
  <c r="AN942" i="3"/>
  <c r="AM942" i="3"/>
  <c r="AL942" i="3"/>
  <c r="AI942" i="3"/>
  <c r="AN941" i="3"/>
  <c r="AM941" i="3"/>
  <c r="AL941" i="3"/>
  <c r="AI941" i="3"/>
  <c r="AN940" i="3"/>
  <c r="AM940" i="3"/>
  <c r="AL940" i="3"/>
  <c r="AI940" i="3"/>
  <c r="AN939" i="3"/>
  <c r="AM939" i="3"/>
  <c r="AL939" i="3"/>
  <c r="AI939" i="3"/>
  <c r="AN938" i="3"/>
  <c r="AM938" i="3"/>
  <c r="AL938" i="3"/>
  <c r="AI938" i="3"/>
  <c r="AN937" i="3"/>
  <c r="AM937" i="3"/>
  <c r="AL937" i="3"/>
  <c r="AI937" i="3"/>
  <c r="AN936" i="3"/>
  <c r="AM936" i="3"/>
  <c r="AL936" i="3"/>
  <c r="AI936" i="3"/>
  <c r="AN935" i="3"/>
  <c r="AM935" i="3"/>
  <c r="AL935" i="3"/>
  <c r="AI935" i="3"/>
  <c r="AN934" i="3"/>
  <c r="AM934" i="3"/>
  <c r="AL934" i="3"/>
  <c r="AI934" i="3"/>
  <c r="AN933" i="3"/>
  <c r="AM933" i="3"/>
  <c r="AL933" i="3"/>
  <c r="AI933" i="3"/>
  <c r="AN932" i="3"/>
  <c r="AM932" i="3"/>
  <c r="AL932" i="3"/>
  <c r="AI932" i="3"/>
  <c r="AN931" i="3"/>
  <c r="AM931" i="3"/>
  <c r="AL931" i="3"/>
  <c r="AI931" i="3"/>
  <c r="AN930" i="3"/>
  <c r="AM930" i="3"/>
  <c r="AL930" i="3"/>
  <c r="AI930" i="3"/>
  <c r="AN929" i="3"/>
  <c r="AM929" i="3"/>
  <c r="AL929" i="3"/>
  <c r="AI929" i="3"/>
  <c r="AN928" i="3"/>
  <c r="AM928" i="3"/>
  <c r="AL928" i="3"/>
  <c r="AI928" i="3"/>
  <c r="AN927" i="3"/>
  <c r="AM927" i="3"/>
  <c r="AL927" i="3"/>
  <c r="AI927" i="3"/>
  <c r="AN926" i="3"/>
  <c r="AM926" i="3"/>
  <c r="AL926" i="3"/>
  <c r="AI926" i="3"/>
  <c r="AN925" i="3"/>
  <c r="AM925" i="3"/>
  <c r="AL925" i="3"/>
  <c r="AI925" i="3"/>
  <c r="AN924" i="3"/>
  <c r="AM924" i="3"/>
  <c r="AL924" i="3"/>
  <c r="AI924" i="3"/>
  <c r="AN923" i="3"/>
  <c r="AM923" i="3"/>
  <c r="AL923" i="3"/>
  <c r="AI923" i="3"/>
  <c r="AN922" i="3"/>
  <c r="AM922" i="3"/>
  <c r="AL922" i="3"/>
  <c r="AI922" i="3"/>
  <c r="AN921" i="3"/>
  <c r="AM921" i="3"/>
  <c r="AL921" i="3"/>
  <c r="AI921" i="3"/>
  <c r="AN920" i="3"/>
  <c r="AM920" i="3"/>
  <c r="AL920" i="3"/>
  <c r="AI920" i="3"/>
  <c r="AN919" i="3"/>
  <c r="AM919" i="3"/>
  <c r="AL919" i="3"/>
  <c r="AI919" i="3"/>
  <c r="AN918" i="3"/>
  <c r="AM918" i="3"/>
  <c r="AL918" i="3"/>
  <c r="AI918" i="3"/>
  <c r="AN917" i="3"/>
  <c r="AM917" i="3"/>
  <c r="AL917" i="3"/>
  <c r="AI917" i="3"/>
  <c r="AN916" i="3"/>
  <c r="AM916" i="3"/>
  <c r="AL916" i="3"/>
  <c r="AI916" i="3"/>
  <c r="AN915" i="3"/>
  <c r="AM915" i="3"/>
  <c r="AL915" i="3"/>
  <c r="AI915" i="3"/>
  <c r="AN914" i="3"/>
  <c r="AM914" i="3"/>
  <c r="AL914" i="3"/>
  <c r="AI914" i="3"/>
  <c r="AN913" i="3"/>
  <c r="AM913" i="3"/>
  <c r="AL913" i="3"/>
  <c r="AI913" i="3"/>
  <c r="AN912" i="3"/>
  <c r="AM912" i="3"/>
  <c r="AL912" i="3"/>
  <c r="AI912" i="3"/>
  <c r="AN911" i="3"/>
  <c r="AM911" i="3"/>
  <c r="AL911" i="3"/>
  <c r="AI911" i="3"/>
  <c r="AN910" i="3"/>
  <c r="AM910" i="3"/>
  <c r="AL910" i="3"/>
  <c r="AI910" i="3"/>
  <c r="AN909" i="3"/>
  <c r="AM909" i="3"/>
  <c r="AL909" i="3"/>
  <c r="AI909" i="3"/>
  <c r="AN908" i="3"/>
  <c r="AM908" i="3"/>
  <c r="AL908" i="3"/>
  <c r="AI908" i="3"/>
  <c r="AN907" i="3"/>
  <c r="AM907" i="3"/>
  <c r="AL907" i="3"/>
  <c r="AI907" i="3"/>
  <c r="AN906" i="3"/>
  <c r="AM906" i="3"/>
  <c r="AL906" i="3"/>
  <c r="AI906" i="3"/>
  <c r="AN905" i="3"/>
  <c r="AM905" i="3"/>
  <c r="AL905" i="3"/>
  <c r="AI905" i="3"/>
  <c r="AN904" i="3"/>
  <c r="AM904" i="3"/>
  <c r="AL904" i="3"/>
  <c r="AI904" i="3"/>
  <c r="AN903" i="3"/>
  <c r="AM903" i="3"/>
  <c r="AL903" i="3"/>
  <c r="AI903" i="3"/>
  <c r="AN902" i="3"/>
  <c r="AM902" i="3"/>
  <c r="AL902" i="3"/>
  <c r="AI902" i="3"/>
  <c r="AN901" i="3"/>
  <c r="AM901" i="3"/>
  <c r="AL901" i="3"/>
  <c r="AI901" i="3"/>
  <c r="AN900" i="3"/>
  <c r="AM900" i="3"/>
  <c r="AL900" i="3"/>
  <c r="AI900" i="3"/>
  <c r="AN899" i="3"/>
  <c r="AM899" i="3"/>
  <c r="AL899" i="3"/>
  <c r="AI899" i="3"/>
  <c r="AN898" i="3"/>
  <c r="AM898" i="3"/>
  <c r="AL898" i="3"/>
  <c r="AI898" i="3"/>
  <c r="AN897" i="3"/>
  <c r="AM897" i="3"/>
  <c r="AL897" i="3"/>
  <c r="AI897" i="3"/>
  <c r="AN896" i="3"/>
  <c r="AM896" i="3"/>
  <c r="AL896" i="3"/>
  <c r="AI896" i="3"/>
  <c r="AN895" i="3"/>
  <c r="AM895" i="3"/>
  <c r="AL895" i="3"/>
  <c r="AI895" i="3"/>
  <c r="AN894" i="3"/>
  <c r="AM894" i="3"/>
  <c r="AL894" i="3"/>
  <c r="AI894" i="3"/>
  <c r="AN893" i="3"/>
  <c r="AM893" i="3"/>
  <c r="AL893" i="3"/>
  <c r="AI893" i="3"/>
  <c r="AN892" i="3"/>
  <c r="AM892" i="3"/>
  <c r="AL892" i="3"/>
  <c r="AI892" i="3"/>
  <c r="AN891" i="3"/>
  <c r="AM891" i="3"/>
  <c r="AL891" i="3"/>
  <c r="AI891" i="3"/>
  <c r="AN890" i="3"/>
  <c r="AM890" i="3"/>
  <c r="AL890" i="3"/>
  <c r="AI890" i="3"/>
  <c r="AN889" i="3"/>
  <c r="AM889" i="3"/>
  <c r="AL889" i="3"/>
  <c r="AI889" i="3"/>
  <c r="AN888" i="3"/>
  <c r="AM888" i="3"/>
  <c r="AL888" i="3"/>
  <c r="AI888" i="3"/>
  <c r="AN887" i="3"/>
  <c r="AM887" i="3"/>
  <c r="AL887" i="3"/>
  <c r="AI887" i="3"/>
  <c r="AN886" i="3"/>
  <c r="AM886" i="3"/>
  <c r="AL886" i="3"/>
  <c r="AI886" i="3"/>
  <c r="AN885" i="3"/>
  <c r="AM885" i="3"/>
  <c r="AL885" i="3"/>
  <c r="AI885" i="3"/>
  <c r="AN884" i="3"/>
  <c r="AM884" i="3"/>
  <c r="AL884" i="3"/>
  <c r="AI884" i="3"/>
  <c r="AN883" i="3"/>
  <c r="AM883" i="3"/>
  <c r="AL883" i="3"/>
  <c r="AI883" i="3"/>
  <c r="AN882" i="3"/>
  <c r="AM882" i="3"/>
  <c r="AL882" i="3"/>
  <c r="AI882" i="3"/>
  <c r="AN881" i="3"/>
  <c r="AM881" i="3"/>
  <c r="AL881" i="3"/>
  <c r="AI881" i="3"/>
  <c r="AN880" i="3"/>
  <c r="AM880" i="3"/>
  <c r="AL880" i="3"/>
  <c r="AI880" i="3"/>
  <c r="AN879" i="3"/>
  <c r="AM879" i="3"/>
  <c r="AL879" i="3"/>
  <c r="AI879" i="3"/>
  <c r="AN878" i="3"/>
  <c r="AM878" i="3"/>
  <c r="AL878" i="3"/>
  <c r="AI878" i="3"/>
  <c r="AN877" i="3"/>
  <c r="AM877" i="3"/>
  <c r="AL877" i="3"/>
  <c r="AI877" i="3"/>
  <c r="AN876" i="3"/>
  <c r="AM876" i="3"/>
  <c r="AL876" i="3"/>
  <c r="AI876" i="3"/>
  <c r="AN875" i="3"/>
  <c r="AM875" i="3"/>
  <c r="AL875" i="3"/>
  <c r="AI875" i="3"/>
  <c r="AN874" i="3"/>
  <c r="AM874" i="3"/>
  <c r="AL874" i="3"/>
  <c r="AI874" i="3"/>
  <c r="AN873" i="3"/>
  <c r="AM873" i="3"/>
  <c r="AL873" i="3"/>
  <c r="AI873" i="3"/>
  <c r="AN872" i="3"/>
  <c r="AM872" i="3"/>
  <c r="AL872" i="3"/>
  <c r="AI872" i="3"/>
  <c r="AN871" i="3"/>
  <c r="AM871" i="3"/>
  <c r="AL871" i="3"/>
  <c r="AI871" i="3"/>
  <c r="AN870" i="3"/>
  <c r="AM870" i="3"/>
  <c r="AL870" i="3"/>
  <c r="AI870" i="3"/>
  <c r="AN869" i="3"/>
  <c r="AM869" i="3"/>
  <c r="AL869" i="3"/>
  <c r="AI869" i="3"/>
  <c r="AN868" i="3"/>
  <c r="AM868" i="3"/>
  <c r="AL868" i="3"/>
  <c r="AI868" i="3"/>
  <c r="AN867" i="3"/>
  <c r="AM867" i="3"/>
  <c r="AL867" i="3"/>
  <c r="AI867" i="3"/>
  <c r="AN866" i="3"/>
  <c r="AM866" i="3"/>
  <c r="AL866" i="3"/>
  <c r="AI866" i="3"/>
  <c r="AN865" i="3"/>
  <c r="AM865" i="3"/>
  <c r="AL865" i="3"/>
  <c r="AI865" i="3"/>
  <c r="AN864" i="3"/>
  <c r="AM864" i="3"/>
  <c r="AL864" i="3"/>
  <c r="AI864" i="3"/>
  <c r="AN863" i="3"/>
  <c r="AM863" i="3"/>
  <c r="AL863" i="3"/>
  <c r="AI863" i="3"/>
  <c r="AN862" i="3"/>
  <c r="AM862" i="3"/>
  <c r="AL862" i="3"/>
  <c r="AI862" i="3"/>
  <c r="AN861" i="3"/>
  <c r="AM861" i="3"/>
  <c r="AL861" i="3"/>
  <c r="AI861" i="3"/>
  <c r="AN860" i="3"/>
  <c r="AM860" i="3"/>
  <c r="AL860" i="3"/>
  <c r="AI860" i="3"/>
  <c r="AN859" i="3"/>
  <c r="AM859" i="3"/>
  <c r="AL859" i="3"/>
  <c r="AI859" i="3"/>
  <c r="AN858" i="3"/>
  <c r="AM858" i="3"/>
  <c r="AL858" i="3"/>
  <c r="AI858" i="3"/>
  <c r="AN857" i="3"/>
  <c r="AM857" i="3"/>
  <c r="AL857" i="3"/>
  <c r="AI857" i="3"/>
  <c r="AN856" i="3"/>
  <c r="AM856" i="3"/>
  <c r="AL856" i="3"/>
  <c r="AI856" i="3"/>
  <c r="AN855" i="3"/>
  <c r="AM855" i="3"/>
  <c r="AL855" i="3"/>
  <c r="AI855" i="3"/>
  <c r="AN854" i="3"/>
  <c r="AM854" i="3"/>
  <c r="AL854" i="3"/>
  <c r="AI854" i="3"/>
  <c r="AN853" i="3"/>
  <c r="AM853" i="3"/>
  <c r="AL853" i="3"/>
  <c r="AI853" i="3"/>
  <c r="AN852" i="3"/>
  <c r="AM852" i="3"/>
  <c r="AL852" i="3"/>
  <c r="AI852" i="3"/>
  <c r="AN851" i="3"/>
  <c r="AM851" i="3"/>
  <c r="AL851" i="3"/>
  <c r="AI851" i="3"/>
  <c r="AN850" i="3"/>
  <c r="AM850" i="3"/>
  <c r="AL850" i="3"/>
  <c r="AI850" i="3"/>
  <c r="AN849" i="3"/>
  <c r="AM849" i="3"/>
  <c r="AL849" i="3"/>
  <c r="AI849" i="3"/>
  <c r="AN848" i="3"/>
  <c r="AM848" i="3"/>
  <c r="AL848" i="3"/>
  <c r="AI848" i="3"/>
  <c r="AN847" i="3"/>
  <c r="AM847" i="3"/>
  <c r="AL847" i="3"/>
  <c r="AI847" i="3"/>
  <c r="AN846" i="3"/>
  <c r="AM846" i="3"/>
  <c r="AL846" i="3"/>
  <c r="AI846" i="3"/>
  <c r="AN845" i="3"/>
  <c r="AM845" i="3"/>
  <c r="AL845" i="3"/>
  <c r="AI845" i="3"/>
  <c r="AN844" i="3"/>
  <c r="AM844" i="3"/>
  <c r="AL844" i="3"/>
  <c r="AI844" i="3"/>
  <c r="AN843" i="3"/>
  <c r="AM843" i="3"/>
  <c r="AL843" i="3"/>
  <c r="AI843" i="3"/>
  <c r="AN842" i="3"/>
  <c r="AM842" i="3"/>
  <c r="AL842" i="3"/>
  <c r="AI842" i="3"/>
  <c r="AN841" i="3"/>
  <c r="AM841" i="3"/>
  <c r="AL841" i="3"/>
  <c r="AI841" i="3"/>
  <c r="AN840" i="3"/>
  <c r="AM840" i="3"/>
  <c r="AL840" i="3"/>
  <c r="AI840" i="3"/>
  <c r="AN839" i="3"/>
  <c r="AM839" i="3"/>
  <c r="AL839" i="3"/>
  <c r="AI839" i="3"/>
  <c r="AN838" i="3"/>
  <c r="AM838" i="3"/>
  <c r="AL838" i="3"/>
  <c r="AI838" i="3"/>
  <c r="AN837" i="3"/>
  <c r="AM837" i="3"/>
  <c r="AL837" i="3"/>
  <c r="AI837" i="3"/>
  <c r="AN836" i="3"/>
  <c r="AM836" i="3"/>
  <c r="AL836" i="3"/>
  <c r="AI836" i="3"/>
  <c r="AN835" i="3"/>
  <c r="AM835" i="3"/>
  <c r="AL835" i="3"/>
  <c r="AI835" i="3"/>
  <c r="AN834" i="3"/>
  <c r="AM834" i="3"/>
  <c r="AL834" i="3"/>
  <c r="AI834" i="3"/>
  <c r="AN833" i="3"/>
  <c r="AM833" i="3"/>
  <c r="AL833" i="3"/>
  <c r="AI833" i="3"/>
  <c r="AN832" i="3"/>
  <c r="AM832" i="3"/>
  <c r="AL832" i="3"/>
  <c r="AI832" i="3"/>
  <c r="AN831" i="3"/>
  <c r="AM831" i="3"/>
  <c r="AL831" i="3"/>
  <c r="AI831" i="3"/>
  <c r="AN830" i="3"/>
  <c r="AM830" i="3"/>
  <c r="AL830" i="3"/>
  <c r="AI830" i="3"/>
  <c r="AN829" i="3"/>
  <c r="AM829" i="3"/>
  <c r="AL829" i="3"/>
  <c r="AI829" i="3"/>
  <c r="AN828" i="3"/>
  <c r="AM828" i="3"/>
  <c r="AL828" i="3"/>
  <c r="AI828" i="3"/>
  <c r="AN827" i="3"/>
  <c r="AM827" i="3"/>
  <c r="AL827" i="3"/>
  <c r="AI827" i="3"/>
  <c r="AN826" i="3"/>
  <c r="AM826" i="3"/>
  <c r="AL826" i="3"/>
  <c r="AI826" i="3"/>
  <c r="AN825" i="3"/>
  <c r="AM825" i="3"/>
  <c r="AL825" i="3"/>
  <c r="AI825" i="3"/>
  <c r="AN824" i="3"/>
  <c r="AM824" i="3"/>
  <c r="AL824" i="3"/>
  <c r="AI824" i="3"/>
  <c r="AN823" i="3"/>
  <c r="AM823" i="3"/>
  <c r="AL823" i="3"/>
  <c r="AI823" i="3"/>
  <c r="AN822" i="3"/>
  <c r="AM822" i="3"/>
  <c r="AL822" i="3"/>
  <c r="AI822" i="3"/>
  <c r="AN821" i="3"/>
  <c r="AM821" i="3"/>
  <c r="AL821" i="3"/>
  <c r="AI821" i="3"/>
  <c r="AN820" i="3"/>
  <c r="AM820" i="3"/>
  <c r="AL820" i="3"/>
  <c r="AI820" i="3"/>
  <c r="AN819" i="3"/>
  <c r="AM819" i="3"/>
  <c r="AL819" i="3"/>
  <c r="AI819" i="3"/>
  <c r="AN818" i="3"/>
  <c r="AM818" i="3"/>
  <c r="AL818" i="3"/>
  <c r="AI818" i="3"/>
  <c r="AN817" i="3"/>
  <c r="AM817" i="3"/>
  <c r="AL817" i="3"/>
  <c r="AI817" i="3"/>
  <c r="AN816" i="3"/>
  <c r="AM816" i="3"/>
  <c r="AL816" i="3"/>
  <c r="AI816" i="3"/>
  <c r="AN815" i="3"/>
  <c r="AM815" i="3"/>
  <c r="AL815" i="3"/>
  <c r="AI815" i="3"/>
  <c r="AN814" i="3"/>
  <c r="AM814" i="3"/>
  <c r="AL814" i="3"/>
  <c r="AI814" i="3"/>
  <c r="AN813" i="3"/>
  <c r="AM813" i="3"/>
  <c r="AL813" i="3"/>
  <c r="AI813" i="3"/>
  <c r="AN812" i="3"/>
  <c r="AM812" i="3"/>
  <c r="AL812" i="3"/>
  <c r="AI812" i="3"/>
  <c r="AN811" i="3"/>
  <c r="AM811" i="3"/>
  <c r="AL811" i="3"/>
  <c r="AI811" i="3"/>
  <c r="AN810" i="3"/>
  <c r="AM810" i="3"/>
  <c r="AL810" i="3"/>
  <c r="AI810" i="3"/>
  <c r="AN809" i="3"/>
  <c r="AM809" i="3"/>
  <c r="AL809" i="3"/>
  <c r="AI809" i="3"/>
  <c r="AN808" i="3"/>
  <c r="AM808" i="3"/>
  <c r="AL808" i="3"/>
  <c r="AI808" i="3"/>
  <c r="AN807" i="3"/>
  <c r="AM807" i="3"/>
  <c r="AL807" i="3"/>
  <c r="AI807" i="3"/>
  <c r="AN806" i="3"/>
  <c r="AM806" i="3"/>
  <c r="AL806" i="3"/>
  <c r="AI806" i="3"/>
  <c r="AN805" i="3"/>
  <c r="AM805" i="3"/>
  <c r="AL805" i="3"/>
  <c r="AI805" i="3"/>
  <c r="AN804" i="3"/>
  <c r="AM804" i="3"/>
  <c r="AL804" i="3"/>
  <c r="AI804" i="3"/>
  <c r="AN803" i="3"/>
  <c r="AM803" i="3"/>
  <c r="AL803" i="3"/>
  <c r="AI803" i="3"/>
  <c r="AN802" i="3"/>
  <c r="AM802" i="3"/>
  <c r="AL802" i="3"/>
  <c r="AI802" i="3"/>
  <c r="AN801" i="3"/>
  <c r="AM801" i="3"/>
  <c r="AL801" i="3"/>
  <c r="AI801" i="3"/>
  <c r="AN800" i="3"/>
  <c r="AM800" i="3"/>
  <c r="AL800" i="3"/>
  <c r="AI800" i="3"/>
  <c r="AN799" i="3"/>
  <c r="AM799" i="3"/>
  <c r="AL799" i="3"/>
  <c r="AI799" i="3"/>
  <c r="AN798" i="3"/>
  <c r="AM798" i="3"/>
  <c r="AL798" i="3"/>
  <c r="AI798" i="3"/>
  <c r="AN797" i="3"/>
  <c r="AM797" i="3"/>
  <c r="AL797" i="3"/>
  <c r="AI797" i="3"/>
  <c r="AN796" i="3"/>
  <c r="AM796" i="3"/>
  <c r="AL796" i="3"/>
  <c r="AI796" i="3"/>
  <c r="AN795" i="3"/>
  <c r="AM795" i="3"/>
  <c r="AL795" i="3"/>
  <c r="AI795" i="3"/>
  <c r="AN794" i="3"/>
  <c r="AM794" i="3"/>
  <c r="AL794" i="3"/>
  <c r="AI794" i="3"/>
  <c r="AN793" i="3"/>
  <c r="AM793" i="3"/>
  <c r="AL793" i="3"/>
  <c r="AI793" i="3"/>
  <c r="AN792" i="3"/>
  <c r="AM792" i="3"/>
  <c r="AL792" i="3"/>
  <c r="AI792" i="3"/>
  <c r="AN791" i="3"/>
  <c r="AM791" i="3"/>
  <c r="AL791" i="3"/>
  <c r="AI791" i="3"/>
  <c r="AN790" i="3"/>
  <c r="AM790" i="3"/>
  <c r="AL790" i="3"/>
  <c r="AI790" i="3"/>
  <c r="AN789" i="3"/>
  <c r="AM789" i="3"/>
  <c r="AL789" i="3"/>
  <c r="AI789" i="3"/>
  <c r="AN788" i="3"/>
  <c r="AM788" i="3"/>
  <c r="AL788" i="3"/>
  <c r="AI788" i="3"/>
  <c r="AN787" i="3"/>
  <c r="AM787" i="3"/>
  <c r="AL787" i="3"/>
  <c r="AI787" i="3"/>
  <c r="AN786" i="3"/>
  <c r="AM786" i="3"/>
  <c r="AL786" i="3"/>
  <c r="AI786" i="3"/>
  <c r="AN785" i="3"/>
  <c r="AM785" i="3"/>
  <c r="AL785" i="3"/>
  <c r="AI785" i="3"/>
  <c r="AN784" i="3"/>
  <c r="AM784" i="3"/>
  <c r="AL784" i="3"/>
  <c r="AI784" i="3"/>
  <c r="AN783" i="3"/>
  <c r="AM783" i="3"/>
  <c r="AL783" i="3"/>
  <c r="AI783" i="3"/>
  <c r="AN782" i="3"/>
  <c r="AM782" i="3"/>
  <c r="AL782" i="3"/>
  <c r="AI782" i="3"/>
  <c r="AN781" i="3"/>
  <c r="AM781" i="3"/>
  <c r="AL781" i="3"/>
  <c r="AI781" i="3"/>
  <c r="AN780" i="3"/>
  <c r="AM780" i="3"/>
  <c r="AL780" i="3"/>
  <c r="AI780" i="3"/>
  <c r="AN779" i="3"/>
  <c r="AM779" i="3"/>
  <c r="AL779" i="3"/>
  <c r="AI779" i="3"/>
  <c r="AN778" i="3"/>
  <c r="AM778" i="3"/>
  <c r="AL778" i="3"/>
  <c r="AI778" i="3"/>
  <c r="AN777" i="3"/>
  <c r="AM777" i="3"/>
  <c r="AL777" i="3"/>
  <c r="AI777" i="3"/>
  <c r="AN776" i="3"/>
  <c r="AM776" i="3"/>
  <c r="AL776" i="3"/>
  <c r="AI776" i="3"/>
  <c r="AN775" i="3"/>
  <c r="AM775" i="3"/>
  <c r="AL775" i="3"/>
  <c r="AI775" i="3"/>
  <c r="AN774" i="3"/>
  <c r="AM774" i="3"/>
  <c r="AL774" i="3"/>
  <c r="AI774" i="3"/>
  <c r="AN773" i="3"/>
  <c r="AM773" i="3"/>
  <c r="AL773" i="3"/>
  <c r="AI773" i="3"/>
  <c r="AN772" i="3"/>
  <c r="AM772" i="3"/>
  <c r="AL772" i="3"/>
  <c r="AI772" i="3"/>
  <c r="AN771" i="3"/>
  <c r="AM771" i="3"/>
  <c r="AL771" i="3"/>
  <c r="AI771" i="3"/>
  <c r="AN770" i="3"/>
  <c r="AM770" i="3"/>
  <c r="AL770" i="3"/>
  <c r="AI770" i="3"/>
  <c r="AN769" i="3"/>
  <c r="AM769" i="3"/>
  <c r="AL769" i="3"/>
  <c r="AI769" i="3"/>
  <c r="AN768" i="3"/>
  <c r="AM768" i="3"/>
  <c r="AL768" i="3"/>
  <c r="AI768" i="3"/>
  <c r="AN767" i="3"/>
  <c r="AM767" i="3"/>
  <c r="AL767" i="3"/>
  <c r="AI767" i="3"/>
  <c r="AN766" i="3"/>
  <c r="AM766" i="3"/>
  <c r="AL766" i="3"/>
  <c r="AI766" i="3"/>
  <c r="AN765" i="3"/>
  <c r="AM765" i="3"/>
  <c r="AL765" i="3"/>
  <c r="AI765" i="3"/>
  <c r="AN764" i="3"/>
  <c r="AM764" i="3"/>
  <c r="AL764" i="3"/>
  <c r="AI764" i="3"/>
  <c r="AN763" i="3"/>
  <c r="AM763" i="3"/>
  <c r="AL763" i="3"/>
  <c r="AI763" i="3"/>
  <c r="AN762" i="3"/>
  <c r="AM762" i="3"/>
  <c r="AL762" i="3"/>
  <c r="AI762" i="3"/>
  <c r="AN761" i="3"/>
  <c r="AM761" i="3"/>
  <c r="AL761" i="3"/>
  <c r="AI761" i="3"/>
  <c r="AN760" i="3"/>
  <c r="AM760" i="3"/>
  <c r="AL760" i="3"/>
  <c r="AI760" i="3"/>
  <c r="AN759" i="3"/>
  <c r="AM759" i="3"/>
  <c r="AL759" i="3"/>
  <c r="AI759" i="3"/>
  <c r="AN758" i="3"/>
  <c r="AM758" i="3"/>
  <c r="AL758" i="3"/>
  <c r="AI758" i="3"/>
  <c r="AN757" i="3"/>
  <c r="AM757" i="3"/>
  <c r="AL757" i="3"/>
  <c r="AI757" i="3"/>
  <c r="AN756" i="3"/>
  <c r="AM756" i="3"/>
  <c r="AL756" i="3"/>
  <c r="AI756" i="3"/>
  <c r="AN755" i="3"/>
  <c r="AM755" i="3"/>
  <c r="AL755" i="3"/>
  <c r="AI755" i="3"/>
  <c r="AN754" i="3"/>
  <c r="AM754" i="3"/>
  <c r="AL754" i="3"/>
  <c r="AI754" i="3"/>
  <c r="AN753" i="3"/>
  <c r="AM753" i="3"/>
  <c r="AL753" i="3"/>
  <c r="AI753" i="3"/>
  <c r="AN752" i="3"/>
  <c r="AM752" i="3"/>
  <c r="AL752" i="3"/>
  <c r="AI752" i="3"/>
  <c r="AN751" i="3"/>
  <c r="AM751" i="3"/>
  <c r="AL751" i="3"/>
  <c r="AI751" i="3"/>
  <c r="AN750" i="3"/>
  <c r="AM750" i="3"/>
  <c r="AL750" i="3"/>
  <c r="AI750" i="3"/>
  <c r="AN749" i="3"/>
  <c r="AM749" i="3"/>
  <c r="AL749" i="3"/>
  <c r="AI749" i="3"/>
  <c r="AN748" i="3"/>
  <c r="AM748" i="3"/>
  <c r="AL748" i="3"/>
  <c r="AI748" i="3"/>
  <c r="AN747" i="3"/>
  <c r="AM747" i="3"/>
  <c r="AL747" i="3"/>
  <c r="AI747" i="3"/>
  <c r="AN746" i="3"/>
  <c r="AM746" i="3"/>
  <c r="AL746" i="3"/>
  <c r="AI746" i="3"/>
  <c r="AN745" i="3"/>
  <c r="AM745" i="3"/>
  <c r="AL745" i="3"/>
  <c r="AI745" i="3"/>
  <c r="AN744" i="3"/>
  <c r="AM744" i="3"/>
  <c r="AL744" i="3"/>
  <c r="AI744" i="3"/>
  <c r="AN743" i="3"/>
  <c r="AM743" i="3"/>
  <c r="AL743" i="3"/>
  <c r="AI743" i="3"/>
  <c r="AN742" i="3"/>
  <c r="AM742" i="3"/>
  <c r="AL742" i="3"/>
  <c r="AI742" i="3"/>
  <c r="AN741" i="3"/>
  <c r="AM741" i="3"/>
  <c r="AL741" i="3"/>
  <c r="AI741" i="3"/>
  <c r="AN740" i="3"/>
  <c r="AM740" i="3"/>
  <c r="AL740" i="3"/>
  <c r="AI740" i="3"/>
  <c r="AN739" i="3"/>
  <c r="AM739" i="3"/>
  <c r="AL739" i="3"/>
  <c r="AI739" i="3"/>
  <c r="AN738" i="3"/>
  <c r="AM738" i="3"/>
  <c r="AL738" i="3"/>
  <c r="AI738" i="3"/>
  <c r="AN737" i="3"/>
  <c r="AM737" i="3"/>
  <c r="AL737" i="3"/>
  <c r="AI737" i="3"/>
  <c r="AN736" i="3"/>
  <c r="AM736" i="3"/>
  <c r="AL736" i="3"/>
  <c r="AI736" i="3"/>
  <c r="AN735" i="3"/>
  <c r="AM735" i="3"/>
  <c r="AL735" i="3"/>
  <c r="AI735" i="3"/>
  <c r="AN734" i="3"/>
  <c r="AM734" i="3"/>
  <c r="AL734" i="3"/>
  <c r="AI734" i="3"/>
  <c r="AN733" i="3"/>
  <c r="AM733" i="3"/>
  <c r="AL733" i="3"/>
  <c r="AI733" i="3"/>
  <c r="AN732" i="3"/>
  <c r="AM732" i="3"/>
  <c r="AL732" i="3"/>
  <c r="AI732" i="3"/>
  <c r="AN731" i="3"/>
  <c r="AM731" i="3"/>
  <c r="AL731" i="3"/>
  <c r="AI731" i="3"/>
  <c r="AN730" i="3"/>
  <c r="AM730" i="3"/>
  <c r="AL730" i="3"/>
  <c r="AI730" i="3"/>
  <c r="AN729" i="3"/>
  <c r="AM729" i="3"/>
  <c r="AL729" i="3"/>
  <c r="AI729" i="3"/>
  <c r="AN728" i="3"/>
  <c r="AM728" i="3"/>
  <c r="AL728" i="3"/>
  <c r="AI728" i="3"/>
  <c r="AN727" i="3"/>
  <c r="AM727" i="3"/>
  <c r="AL727" i="3"/>
  <c r="AI727" i="3"/>
  <c r="AN726" i="3"/>
  <c r="AM726" i="3"/>
  <c r="AL726" i="3"/>
  <c r="AI726" i="3"/>
  <c r="AN725" i="3"/>
  <c r="AM725" i="3"/>
  <c r="AL725" i="3"/>
  <c r="AI725" i="3"/>
  <c r="AN724" i="3"/>
  <c r="AM724" i="3"/>
  <c r="AL724" i="3"/>
  <c r="AI724" i="3"/>
  <c r="AN723" i="3"/>
  <c r="AM723" i="3"/>
  <c r="AL723" i="3"/>
  <c r="AI723" i="3"/>
  <c r="AN722" i="3"/>
  <c r="AM722" i="3"/>
  <c r="AL722" i="3"/>
  <c r="AI722" i="3"/>
  <c r="AN721" i="3"/>
  <c r="AM721" i="3"/>
  <c r="AL721" i="3"/>
  <c r="AI721" i="3"/>
  <c r="AN720" i="3"/>
  <c r="AM720" i="3"/>
  <c r="AL720" i="3"/>
  <c r="AI720" i="3"/>
  <c r="AN719" i="3"/>
  <c r="AM719" i="3"/>
  <c r="AL719" i="3"/>
  <c r="AI719" i="3"/>
  <c r="AN718" i="3"/>
  <c r="AM718" i="3"/>
  <c r="AL718" i="3"/>
  <c r="AI718" i="3"/>
  <c r="AN717" i="3"/>
  <c r="AM717" i="3"/>
  <c r="AL717" i="3"/>
  <c r="AI717" i="3"/>
  <c r="AN716" i="3"/>
  <c r="AM716" i="3"/>
  <c r="AL716" i="3"/>
  <c r="AI716" i="3"/>
  <c r="AN715" i="3"/>
  <c r="AM715" i="3"/>
  <c r="AL715" i="3"/>
  <c r="AI715" i="3"/>
  <c r="AN714" i="3"/>
  <c r="AM714" i="3"/>
  <c r="AL714" i="3"/>
  <c r="AI714" i="3"/>
  <c r="AN713" i="3"/>
  <c r="AM713" i="3"/>
  <c r="AL713" i="3"/>
  <c r="AI713" i="3"/>
  <c r="AN712" i="3"/>
  <c r="AM712" i="3"/>
  <c r="AL712" i="3"/>
  <c r="AI712" i="3"/>
  <c r="AN711" i="3"/>
  <c r="AM711" i="3"/>
  <c r="AL711" i="3"/>
  <c r="AI711" i="3"/>
  <c r="AN710" i="3"/>
  <c r="AM710" i="3"/>
  <c r="AL710" i="3"/>
  <c r="AI710" i="3"/>
  <c r="AN709" i="3"/>
  <c r="AM709" i="3"/>
  <c r="AL709" i="3"/>
  <c r="AI709" i="3"/>
  <c r="AN708" i="3"/>
  <c r="AM708" i="3"/>
  <c r="AL708" i="3"/>
  <c r="AI708" i="3"/>
  <c r="AN707" i="3"/>
  <c r="AM707" i="3"/>
  <c r="AL707" i="3"/>
  <c r="AI707" i="3"/>
  <c r="AN706" i="3"/>
  <c r="AM706" i="3"/>
  <c r="AL706" i="3"/>
  <c r="AI706" i="3"/>
  <c r="AN705" i="3"/>
  <c r="AM705" i="3"/>
  <c r="AL705" i="3"/>
  <c r="AI705" i="3"/>
  <c r="AN704" i="3"/>
  <c r="AM704" i="3"/>
  <c r="AL704" i="3"/>
  <c r="AI704" i="3"/>
  <c r="AN703" i="3"/>
  <c r="AM703" i="3"/>
  <c r="AL703" i="3"/>
  <c r="AI703" i="3"/>
  <c r="AN702" i="3"/>
  <c r="AM702" i="3"/>
  <c r="AL702" i="3"/>
  <c r="AI702" i="3"/>
  <c r="AN701" i="3"/>
  <c r="AM701" i="3"/>
  <c r="AL701" i="3"/>
  <c r="AI701" i="3"/>
  <c r="AN700" i="3"/>
  <c r="AM700" i="3"/>
  <c r="AL700" i="3"/>
  <c r="AI700" i="3"/>
  <c r="AN699" i="3"/>
  <c r="AM699" i="3"/>
  <c r="AL699" i="3"/>
  <c r="AI699" i="3"/>
  <c r="AN698" i="3"/>
  <c r="AM698" i="3"/>
  <c r="AL698" i="3"/>
  <c r="AI698" i="3"/>
  <c r="AN697" i="3"/>
  <c r="AM697" i="3"/>
  <c r="AL697" i="3"/>
  <c r="AI697" i="3"/>
  <c r="AN696" i="3"/>
  <c r="AM696" i="3"/>
  <c r="AL696" i="3"/>
  <c r="AI696" i="3"/>
  <c r="AN695" i="3"/>
  <c r="AM695" i="3"/>
  <c r="AL695" i="3"/>
  <c r="AI695" i="3"/>
  <c r="AN694" i="3"/>
  <c r="AM694" i="3"/>
  <c r="AL694" i="3"/>
  <c r="AI694" i="3"/>
  <c r="AN693" i="3"/>
  <c r="AM693" i="3"/>
  <c r="AL693" i="3"/>
  <c r="AI693" i="3"/>
  <c r="AN692" i="3"/>
  <c r="AM692" i="3"/>
  <c r="AL692" i="3"/>
  <c r="AI692" i="3"/>
  <c r="AN691" i="3"/>
  <c r="AM691" i="3"/>
  <c r="AL691" i="3"/>
  <c r="AI691" i="3"/>
  <c r="AN690" i="3"/>
  <c r="AM690" i="3"/>
  <c r="AL690" i="3"/>
  <c r="AI690" i="3"/>
  <c r="AN689" i="3"/>
  <c r="AM689" i="3"/>
  <c r="AL689" i="3"/>
  <c r="AI689" i="3"/>
  <c r="AN688" i="3"/>
  <c r="AM688" i="3"/>
  <c r="AL688" i="3"/>
  <c r="AI688" i="3"/>
  <c r="AN687" i="3"/>
  <c r="AM687" i="3"/>
  <c r="AL687" i="3"/>
  <c r="AI687" i="3"/>
  <c r="AN686" i="3"/>
  <c r="AM686" i="3"/>
  <c r="AL686" i="3"/>
  <c r="AI686" i="3"/>
  <c r="AN685" i="3"/>
  <c r="AM685" i="3"/>
  <c r="AL685" i="3"/>
  <c r="AI685" i="3"/>
  <c r="AN684" i="3"/>
  <c r="AM684" i="3"/>
  <c r="AL684" i="3"/>
  <c r="AI684" i="3"/>
  <c r="AN683" i="3"/>
  <c r="AM683" i="3"/>
  <c r="AL683" i="3"/>
  <c r="AI683" i="3"/>
  <c r="AN682" i="3"/>
  <c r="AM682" i="3"/>
  <c r="AL682" i="3"/>
  <c r="AI682" i="3"/>
  <c r="AN681" i="3"/>
  <c r="AM681" i="3"/>
  <c r="AL681" i="3"/>
  <c r="AI681" i="3"/>
  <c r="AN680" i="3"/>
  <c r="AM680" i="3"/>
  <c r="AL680" i="3"/>
  <c r="AI680" i="3"/>
  <c r="AN679" i="3"/>
  <c r="AM679" i="3"/>
  <c r="AL679" i="3"/>
  <c r="AI679" i="3"/>
  <c r="AN678" i="3"/>
  <c r="AM678" i="3"/>
  <c r="AL678" i="3"/>
  <c r="AI678" i="3"/>
  <c r="AN677" i="3"/>
  <c r="AM677" i="3"/>
  <c r="AL677" i="3"/>
  <c r="AI677" i="3"/>
  <c r="AN676" i="3"/>
  <c r="AM676" i="3"/>
  <c r="AL676" i="3"/>
  <c r="AI676" i="3"/>
  <c r="AN675" i="3"/>
  <c r="AM675" i="3"/>
  <c r="AL675" i="3"/>
  <c r="AI675" i="3"/>
  <c r="AN674" i="3"/>
  <c r="AM674" i="3"/>
  <c r="AL674" i="3"/>
  <c r="AI674" i="3"/>
  <c r="AN673" i="3"/>
  <c r="AM673" i="3"/>
  <c r="AL673" i="3"/>
  <c r="AI673" i="3"/>
  <c r="AN672" i="3"/>
  <c r="AM672" i="3"/>
  <c r="AL672" i="3"/>
  <c r="AI672" i="3"/>
  <c r="AN671" i="3"/>
  <c r="AM671" i="3"/>
  <c r="AL671" i="3"/>
  <c r="AI671" i="3"/>
  <c r="AN670" i="3"/>
  <c r="AM670" i="3"/>
  <c r="AL670" i="3"/>
  <c r="AI670" i="3"/>
  <c r="AN669" i="3"/>
  <c r="AM669" i="3"/>
  <c r="AL669" i="3"/>
  <c r="AI669" i="3"/>
  <c r="AN668" i="3"/>
  <c r="AM668" i="3"/>
  <c r="AL668" i="3"/>
  <c r="AI668" i="3"/>
  <c r="AN667" i="3"/>
  <c r="AM667" i="3"/>
  <c r="AL667" i="3"/>
  <c r="AI667" i="3"/>
  <c r="AN666" i="3"/>
  <c r="AM666" i="3"/>
  <c r="AL666" i="3"/>
  <c r="AI666" i="3"/>
  <c r="AN665" i="3"/>
  <c r="AM665" i="3"/>
  <c r="AL665" i="3"/>
  <c r="AI665" i="3"/>
  <c r="AN664" i="3"/>
  <c r="AM664" i="3"/>
  <c r="AL664" i="3"/>
  <c r="AI664" i="3"/>
  <c r="AN663" i="3"/>
  <c r="AM663" i="3"/>
  <c r="AL663" i="3"/>
  <c r="AI663" i="3"/>
  <c r="AN662" i="3"/>
  <c r="AM662" i="3"/>
  <c r="AL662" i="3"/>
  <c r="AI662" i="3"/>
  <c r="AN661" i="3"/>
  <c r="AM661" i="3"/>
  <c r="AL661" i="3"/>
  <c r="AI661" i="3"/>
  <c r="AN660" i="3"/>
  <c r="AM660" i="3"/>
  <c r="AL660" i="3"/>
  <c r="AI660" i="3"/>
  <c r="AN659" i="3"/>
  <c r="AM659" i="3"/>
  <c r="AL659" i="3"/>
  <c r="AI659" i="3"/>
  <c r="AN658" i="3"/>
  <c r="AM658" i="3"/>
  <c r="AL658" i="3"/>
  <c r="AI658" i="3"/>
  <c r="AN657" i="3"/>
  <c r="AM657" i="3"/>
  <c r="AL657" i="3"/>
  <c r="AI657" i="3"/>
  <c r="AN656" i="3"/>
  <c r="AM656" i="3"/>
  <c r="AL656" i="3"/>
  <c r="AI656" i="3"/>
  <c r="AN655" i="3"/>
  <c r="AM655" i="3"/>
  <c r="AL655" i="3"/>
  <c r="AI655" i="3"/>
  <c r="AN654" i="3"/>
  <c r="AM654" i="3"/>
  <c r="AL654" i="3"/>
  <c r="AI654" i="3"/>
  <c r="AN653" i="3"/>
  <c r="AM653" i="3"/>
  <c r="AL653" i="3"/>
  <c r="AI653" i="3"/>
  <c r="AN652" i="3"/>
  <c r="AM652" i="3"/>
  <c r="AL652" i="3"/>
  <c r="AI652" i="3"/>
  <c r="AN651" i="3"/>
  <c r="AM651" i="3"/>
  <c r="AL651" i="3"/>
  <c r="AI651" i="3"/>
  <c r="AN650" i="3"/>
  <c r="AM650" i="3"/>
  <c r="AL650" i="3"/>
  <c r="AI650" i="3"/>
  <c r="AN649" i="3"/>
  <c r="AM649" i="3"/>
  <c r="AL649" i="3"/>
  <c r="AI649" i="3"/>
  <c r="AN648" i="3"/>
  <c r="AM648" i="3"/>
  <c r="AL648" i="3"/>
  <c r="AI648" i="3"/>
  <c r="AN647" i="3"/>
  <c r="AM647" i="3"/>
  <c r="AL647" i="3"/>
  <c r="AI647" i="3"/>
  <c r="AN646" i="3"/>
  <c r="AM646" i="3"/>
  <c r="AL646" i="3"/>
  <c r="AI646" i="3"/>
  <c r="AN645" i="3"/>
  <c r="AM645" i="3"/>
  <c r="AL645" i="3"/>
  <c r="AI645" i="3"/>
  <c r="AN644" i="3"/>
  <c r="AM644" i="3"/>
  <c r="AL644" i="3"/>
  <c r="AI644" i="3"/>
  <c r="AN643" i="3"/>
  <c r="AM643" i="3"/>
  <c r="AL643" i="3"/>
  <c r="AI643" i="3"/>
  <c r="AN642" i="3"/>
  <c r="AM642" i="3"/>
  <c r="AL642" i="3"/>
  <c r="AI642" i="3"/>
  <c r="AN641" i="3"/>
  <c r="AM641" i="3"/>
  <c r="AL641" i="3"/>
  <c r="AI641" i="3"/>
  <c r="AN640" i="3"/>
  <c r="AM640" i="3"/>
  <c r="AL640" i="3"/>
  <c r="AI640" i="3"/>
  <c r="AN639" i="3"/>
  <c r="AM639" i="3"/>
  <c r="AL639" i="3"/>
  <c r="AI639" i="3"/>
  <c r="AN638" i="3"/>
  <c r="AM638" i="3"/>
  <c r="AL638" i="3"/>
  <c r="AI638" i="3"/>
  <c r="AN637" i="3"/>
  <c r="AM637" i="3"/>
  <c r="AL637" i="3"/>
  <c r="AI637" i="3"/>
  <c r="AN636" i="3"/>
  <c r="AM636" i="3"/>
  <c r="AL636" i="3"/>
  <c r="AI636" i="3"/>
  <c r="AN635" i="3"/>
  <c r="AM635" i="3"/>
  <c r="AL635" i="3"/>
  <c r="AI635" i="3"/>
  <c r="AN634" i="3"/>
  <c r="AM634" i="3"/>
  <c r="AL634" i="3"/>
  <c r="AI634" i="3"/>
  <c r="AN633" i="3"/>
  <c r="AM633" i="3"/>
  <c r="AL633" i="3"/>
  <c r="AI633" i="3"/>
  <c r="AN632" i="3"/>
  <c r="AM632" i="3"/>
  <c r="AL632" i="3"/>
  <c r="AI632" i="3"/>
  <c r="AN631" i="3"/>
  <c r="AM631" i="3"/>
  <c r="AL631" i="3"/>
  <c r="AI631" i="3"/>
  <c r="AN630" i="3"/>
  <c r="AM630" i="3"/>
  <c r="AL630" i="3"/>
  <c r="AI630" i="3"/>
  <c r="AN629" i="3"/>
  <c r="AM629" i="3"/>
  <c r="AL629" i="3"/>
  <c r="AI629" i="3"/>
  <c r="AN628" i="3"/>
  <c r="AM628" i="3"/>
  <c r="AL628" i="3"/>
  <c r="AI628" i="3"/>
  <c r="AN627" i="3"/>
  <c r="AM627" i="3"/>
  <c r="AL627" i="3"/>
  <c r="AI627" i="3"/>
  <c r="AN626" i="3"/>
  <c r="AM626" i="3"/>
  <c r="AL626" i="3"/>
  <c r="AI626" i="3"/>
  <c r="AN625" i="3"/>
  <c r="AM625" i="3"/>
  <c r="AL625" i="3"/>
  <c r="AI625" i="3"/>
  <c r="AN624" i="3"/>
  <c r="AM624" i="3"/>
  <c r="AL624" i="3"/>
  <c r="AI624" i="3"/>
  <c r="AN623" i="3"/>
  <c r="AM623" i="3"/>
  <c r="AL623" i="3"/>
  <c r="AI623" i="3"/>
  <c r="AN622" i="3"/>
  <c r="AM622" i="3"/>
  <c r="AL622" i="3"/>
  <c r="AI622" i="3"/>
  <c r="AN621" i="3"/>
  <c r="AM621" i="3"/>
  <c r="AL621" i="3"/>
  <c r="AI621" i="3"/>
  <c r="AN620" i="3"/>
  <c r="AM620" i="3"/>
  <c r="AL620" i="3"/>
  <c r="AI620" i="3"/>
  <c r="AN619" i="3"/>
  <c r="AM619" i="3"/>
  <c r="AL619" i="3"/>
  <c r="AI619" i="3"/>
  <c r="AN618" i="3"/>
  <c r="AM618" i="3"/>
  <c r="AL618" i="3"/>
  <c r="AI618" i="3"/>
  <c r="AN617" i="3"/>
  <c r="AM617" i="3"/>
  <c r="AL617" i="3"/>
  <c r="AI617" i="3"/>
  <c r="AN616" i="3"/>
  <c r="AM616" i="3"/>
  <c r="AL616" i="3"/>
  <c r="AI616" i="3"/>
  <c r="AN615" i="3"/>
  <c r="AM615" i="3"/>
  <c r="AL615" i="3"/>
  <c r="AI615" i="3"/>
  <c r="AN614" i="3"/>
  <c r="AM614" i="3"/>
  <c r="AL614" i="3"/>
  <c r="AI614" i="3"/>
  <c r="AN613" i="3"/>
  <c r="AM613" i="3"/>
  <c r="AL613" i="3"/>
  <c r="AI613" i="3"/>
  <c r="AN612" i="3"/>
  <c r="AM612" i="3"/>
  <c r="AL612" i="3"/>
  <c r="AI612" i="3"/>
  <c r="AN611" i="3"/>
  <c r="AM611" i="3"/>
  <c r="AL611" i="3"/>
  <c r="AI611" i="3"/>
  <c r="AN610" i="3"/>
  <c r="AM610" i="3"/>
  <c r="AL610" i="3"/>
  <c r="AI610" i="3"/>
  <c r="AN609" i="3"/>
  <c r="AM609" i="3"/>
  <c r="AL609" i="3"/>
  <c r="AI609" i="3"/>
  <c r="AN608" i="3"/>
  <c r="AM608" i="3"/>
  <c r="AL608" i="3"/>
  <c r="AI608" i="3"/>
  <c r="AN607" i="3"/>
  <c r="AM607" i="3"/>
  <c r="AL607" i="3"/>
  <c r="AI607" i="3"/>
  <c r="AN606" i="3"/>
  <c r="AM606" i="3"/>
  <c r="AL606" i="3"/>
  <c r="AI606" i="3"/>
  <c r="AN605" i="3"/>
  <c r="AM605" i="3"/>
  <c r="AL605" i="3"/>
  <c r="AI605" i="3"/>
  <c r="AN604" i="3"/>
  <c r="AM604" i="3"/>
  <c r="AL604" i="3"/>
  <c r="AI604" i="3"/>
  <c r="AN603" i="3"/>
  <c r="AM603" i="3"/>
  <c r="AL603" i="3"/>
  <c r="AI603" i="3"/>
  <c r="AN602" i="3"/>
  <c r="AM602" i="3"/>
  <c r="AL602" i="3"/>
  <c r="AI602" i="3"/>
  <c r="AN601" i="3"/>
  <c r="AM601" i="3"/>
  <c r="AL601" i="3"/>
  <c r="AI601" i="3"/>
  <c r="AN600" i="3"/>
  <c r="AM600" i="3"/>
  <c r="AL600" i="3"/>
  <c r="AI600" i="3"/>
  <c r="AN599" i="3"/>
  <c r="AM599" i="3"/>
  <c r="AL599" i="3"/>
  <c r="AI599" i="3"/>
  <c r="AN598" i="3"/>
  <c r="AM598" i="3"/>
  <c r="AL598" i="3"/>
  <c r="AI598" i="3"/>
  <c r="AN597" i="3"/>
  <c r="AM597" i="3"/>
  <c r="AL597" i="3"/>
  <c r="AI597" i="3"/>
  <c r="AN596" i="3"/>
  <c r="AM596" i="3"/>
  <c r="AL596" i="3"/>
  <c r="AI596" i="3"/>
  <c r="AN595" i="3"/>
  <c r="AM595" i="3"/>
  <c r="AL595" i="3"/>
  <c r="AI595" i="3"/>
  <c r="AN594" i="3"/>
  <c r="AM594" i="3"/>
  <c r="AL594" i="3"/>
  <c r="AI594" i="3"/>
  <c r="AN593" i="3"/>
  <c r="AM593" i="3"/>
  <c r="AL593" i="3"/>
  <c r="AI593" i="3"/>
  <c r="AN592" i="3"/>
  <c r="AM592" i="3"/>
  <c r="AL592" i="3"/>
  <c r="AI592" i="3"/>
  <c r="AN591" i="3"/>
  <c r="AM591" i="3"/>
  <c r="AL591" i="3"/>
  <c r="AI591" i="3"/>
  <c r="AN590" i="3"/>
  <c r="AM590" i="3"/>
  <c r="AL590" i="3"/>
  <c r="AI590" i="3"/>
  <c r="AN589" i="3"/>
  <c r="AM589" i="3"/>
  <c r="AL589" i="3"/>
  <c r="AI589" i="3"/>
  <c r="AN588" i="3"/>
  <c r="AM588" i="3"/>
  <c r="AL588" i="3"/>
  <c r="AI588" i="3"/>
  <c r="AN587" i="3"/>
  <c r="AM587" i="3"/>
  <c r="AL587" i="3"/>
  <c r="AI587" i="3"/>
  <c r="AN586" i="3"/>
  <c r="AM586" i="3"/>
  <c r="AL586" i="3"/>
  <c r="AI586" i="3"/>
  <c r="AN585" i="3"/>
  <c r="AM585" i="3"/>
  <c r="AL585" i="3"/>
  <c r="AI585" i="3"/>
  <c r="AN584" i="3"/>
  <c r="AM584" i="3"/>
  <c r="AL584" i="3"/>
  <c r="AI584" i="3"/>
  <c r="AN583" i="3"/>
  <c r="AM583" i="3"/>
  <c r="AL583" i="3"/>
  <c r="AI583" i="3"/>
  <c r="AN582" i="3"/>
  <c r="AM582" i="3"/>
  <c r="AL582" i="3"/>
  <c r="AI582" i="3"/>
  <c r="AN581" i="3"/>
  <c r="AM581" i="3"/>
  <c r="AL581" i="3"/>
  <c r="AI581" i="3"/>
  <c r="AN580" i="3"/>
  <c r="AM580" i="3"/>
  <c r="AL580" i="3"/>
  <c r="AI580" i="3"/>
  <c r="AN579" i="3"/>
  <c r="AM579" i="3"/>
  <c r="AL579" i="3"/>
  <c r="AI579" i="3"/>
  <c r="AN578" i="3"/>
  <c r="AM578" i="3"/>
  <c r="AL578" i="3"/>
  <c r="AI578" i="3"/>
  <c r="AN577" i="3"/>
  <c r="AM577" i="3"/>
  <c r="AL577" i="3"/>
  <c r="AI577" i="3"/>
  <c r="AN576" i="3"/>
  <c r="AM576" i="3"/>
  <c r="AL576" i="3"/>
  <c r="AI576" i="3"/>
  <c r="AN575" i="3"/>
  <c r="AM575" i="3"/>
  <c r="AL575" i="3"/>
  <c r="AI575" i="3"/>
  <c r="AN574" i="3"/>
  <c r="AM574" i="3"/>
  <c r="AL574" i="3"/>
  <c r="AI574" i="3"/>
  <c r="AN573" i="3"/>
  <c r="AM573" i="3"/>
  <c r="AL573" i="3"/>
  <c r="AI573" i="3"/>
  <c r="AN572" i="3"/>
  <c r="AM572" i="3"/>
  <c r="AL572" i="3"/>
  <c r="AI572" i="3"/>
  <c r="AN571" i="3"/>
  <c r="AM571" i="3"/>
  <c r="AL571" i="3"/>
  <c r="AI571" i="3"/>
  <c r="AN570" i="3"/>
  <c r="AM570" i="3"/>
  <c r="AL570" i="3"/>
  <c r="AI570" i="3"/>
  <c r="AN569" i="3"/>
  <c r="AM569" i="3"/>
  <c r="AL569" i="3"/>
  <c r="AI569" i="3"/>
  <c r="AN568" i="3"/>
  <c r="AM568" i="3"/>
  <c r="AL568" i="3"/>
  <c r="AI568" i="3"/>
  <c r="AN567" i="3"/>
  <c r="AM567" i="3"/>
  <c r="AL567" i="3"/>
  <c r="AI567" i="3"/>
  <c r="AN566" i="3"/>
  <c r="AM566" i="3"/>
  <c r="AL566" i="3"/>
  <c r="AI566" i="3"/>
  <c r="AN565" i="3"/>
  <c r="AM565" i="3"/>
  <c r="AL565" i="3"/>
  <c r="AI565" i="3"/>
  <c r="AN564" i="3"/>
  <c r="AM564" i="3"/>
  <c r="AL564" i="3"/>
  <c r="AI564" i="3"/>
  <c r="AN563" i="3"/>
  <c r="AM563" i="3"/>
  <c r="AL563" i="3"/>
  <c r="AI563" i="3"/>
  <c r="AN562" i="3"/>
  <c r="AM562" i="3"/>
  <c r="AL562" i="3"/>
  <c r="AI562" i="3"/>
  <c r="AN561" i="3"/>
  <c r="AM561" i="3"/>
  <c r="AL561" i="3"/>
  <c r="AI561" i="3"/>
  <c r="AN560" i="3"/>
  <c r="AM560" i="3"/>
  <c r="AL560" i="3"/>
  <c r="AI560" i="3"/>
  <c r="AN559" i="3"/>
  <c r="AM559" i="3"/>
  <c r="AL559" i="3"/>
  <c r="AI559" i="3"/>
  <c r="AN558" i="3"/>
  <c r="AM558" i="3"/>
  <c r="AL558" i="3"/>
  <c r="AI558" i="3"/>
  <c r="AN557" i="3"/>
  <c r="AM557" i="3"/>
  <c r="AL557" i="3"/>
  <c r="AI557" i="3"/>
  <c r="AN556" i="3"/>
  <c r="AM556" i="3"/>
  <c r="AL556" i="3"/>
  <c r="AI556" i="3"/>
  <c r="AN555" i="3"/>
  <c r="AM555" i="3"/>
  <c r="AL555" i="3"/>
  <c r="AI555" i="3"/>
  <c r="AN554" i="3"/>
  <c r="AM554" i="3"/>
  <c r="AL554" i="3"/>
  <c r="AI554" i="3"/>
  <c r="AN553" i="3"/>
  <c r="AM553" i="3"/>
  <c r="AL553" i="3"/>
  <c r="AI553" i="3"/>
  <c r="AN552" i="3"/>
  <c r="AM552" i="3"/>
  <c r="AL552" i="3"/>
  <c r="AI552" i="3"/>
  <c r="AN551" i="3"/>
  <c r="AM551" i="3"/>
  <c r="AL551" i="3"/>
  <c r="AI551" i="3"/>
  <c r="AN550" i="3"/>
  <c r="AM550" i="3"/>
  <c r="AL550" i="3"/>
  <c r="AI550" i="3"/>
  <c r="AN549" i="3"/>
  <c r="AM549" i="3"/>
  <c r="AL549" i="3"/>
  <c r="AI549" i="3"/>
  <c r="AN548" i="3"/>
  <c r="AM548" i="3"/>
  <c r="AL548" i="3"/>
  <c r="AI548" i="3"/>
  <c r="AN547" i="3"/>
  <c r="AM547" i="3"/>
  <c r="AL547" i="3"/>
  <c r="AI547" i="3"/>
  <c r="AN546" i="3"/>
  <c r="AM546" i="3"/>
  <c r="AL546" i="3"/>
  <c r="AI546" i="3"/>
  <c r="AN545" i="3"/>
  <c r="AM545" i="3"/>
  <c r="AL545" i="3"/>
  <c r="AI545" i="3"/>
  <c r="AN544" i="3"/>
  <c r="AM544" i="3"/>
  <c r="AL544" i="3"/>
  <c r="AI544" i="3"/>
  <c r="AN543" i="3"/>
  <c r="AM543" i="3"/>
  <c r="AL543" i="3"/>
  <c r="AI543" i="3"/>
  <c r="AN542" i="3"/>
  <c r="AM542" i="3"/>
  <c r="AL542" i="3"/>
  <c r="AI542" i="3"/>
  <c r="AN541" i="3"/>
  <c r="AM541" i="3"/>
  <c r="AL541" i="3"/>
  <c r="AI541" i="3"/>
  <c r="AN540" i="3"/>
  <c r="AM540" i="3"/>
  <c r="AL540" i="3"/>
  <c r="AI540" i="3"/>
  <c r="AN539" i="3"/>
  <c r="AM539" i="3"/>
  <c r="AL539" i="3"/>
  <c r="AI539" i="3"/>
  <c r="AN538" i="3"/>
  <c r="AM538" i="3"/>
  <c r="AL538" i="3"/>
  <c r="AI538" i="3"/>
  <c r="AN537" i="3"/>
  <c r="AM537" i="3"/>
  <c r="AL537" i="3"/>
  <c r="AI537" i="3"/>
  <c r="AN536" i="3"/>
  <c r="AM536" i="3"/>
  <c r="AL536" i="3"/>
  <c r="AI536" i="3"/>
  <c r="AN535" i="3"/>
  <c r="AM535" i="3"/>
  <c r="AL535" i="3"/>
  <c r="AI535" i="3"/>
  <c r="AN534" i="3"/>
  <c r="AM534" i="3"/>
  <c r="AL534" i="3"/>
  <c r="AI534" i="3"/>
  <c r="AN533" i="3"/>
  <c r="AM533" i="3"/>
  <c r="AL533" i="3"/>
  <c r="AI533" i="3"/>
  <c r="AN532" i="3"/>
  <c r="AM532" i="3"/>
  <c r="AL532" i="3"/>
  <c r="AI532" i="3"/>
  <c r="AN531" i="3"/>
  <c r="AM531" i="3"/>
  <c r="AL531" i="3"/>
  <c r="AI531" i="3"/>
  <c r="AN530" i="3"/>
  <c r="AM530" i="3"/>
  <c r="AL530" i="3"/>
  <c r="AI530" i="3"/>
  <c r="AN529" i="3"/>
  <c r="AM529" i="3"/>
  <c r="AL529" i="3"/>
  <c r="AI529" i="3"/>
  <c r="AN528" i="3"/>
  <c r="AM528" i="3"/>
  <c r="AL528" i="3"/>
  <c r="AI528" i="3"/>
  <c r="AN527" i="3"/>
  <c r="AM527" i="3"/>
  <c r="AL527" i="3"/>
  <c r="AI527" i="3"/>
  <c r="AN526" i="3"/>
  <c r="AM526" i="3"/>
  <c r="AL526" i="3"/>
  <c r="AI526" i="3"/>
  <c r="AN525" i="3"/>
  <c r="AM525" i="3"/>
  <c r="AL525" i="3"/>
  <c r="AI525" i="3"/>
  <c r="AN524" i="3"/>
  <c r="AM524" i="3"/>
  <c r="AL524" i="3"/>
  <c r="AI524" i="3"/>
  <c r="AN523" i="3"/>
  <c r="AM523" i="3"/>
  <c r="AL523" i="3"/>
  <c r="AI523" i="3"/>
  <c r="AN522" i="3"/>
  <c r="AM522" i="3"/>
  <c r="AL522" i="3"/>
  <c r="AI522" i="3"/>
  <c r="AN521" i="3"/>
  <c r="AM521" i="3"/>
  <c r="AL521" i="3"/>
  <c r="AI521" i="3"/>
  <c r="AN520" i="3"/>
  <c r="AM520" i="3"/>
  <c r="AL520" i="3"/>
  <c r="AI520" i="3"/>
  <c r="AN519" i="3"/>
  <c r="AM519" i="3"/>
  <c r="AL519" i="3"/>
  <c r="AI519" i="3"/>
  <c r="AN518" i="3"/>
  <c r="AM518" i="3"/>
  <c r="AL518" i="3"/>
  <c r="AI518" i="3"/>
  <c r="AN517" i="3"/>
  <c r="AM517" i="3"/>
  <c r="AL517" i="3"/>
  <c r="AI517" i="3"/>
  <c r="AN516" i="3"/>
  <c r="AM516" i="3"/>
  <c r="AL516" i="3"/>
  <c r="AI516" i="3"/>
  <c r="AN515" i="3"/>
  <c r="AM515" i="3"/>
  <c r="AL515" i="3"/>
  <c r="AI515" i="3"/>
  <c r="AN514" i="3"/>
  <c r="AM514" i="3"/>
  <c r="AL514" i="3"/>
  <c r="AI514" i="3"/>
  <c r="AN513" i="3"/>
  <c r="AM513" i="3"/>
  <c r="AL513" i="3"/>
  <c r="AI513" i="3"/>
  <c r="AN512" i="3"/>
  <c r="AM512" i="3"/>
  <c r="AL512" i="3"/>
  <c r="AI512" i="3"/>
  <c r="AN511" i="3"/>
  <c r="AM511" i="3"/>
  <c r="AL511" i="3"/>
  <c r="AI511" i="3"/>
  <c r="AN510" i="3"/>
  <c r="AM510" i="3"/>
  <c r="AL510" i="3"/>
  <c r="AI510" i="3"/>
  <c r="AN509" i="3"/>
  <c r="AM509" i="3"/>
  <c r="AL509" i="3"/>
  <c r="AI509" i="3"/>
  <c r="AN508" i="3"/>
  <c r="AM508" i="3"/>
  <c r="AL508" i="3"/>
  <c r="AI508" i="3"/>
  <c r="AN507" i="3"/>
  <c r="AM507" i="3"/>
  <c r="AL507" i="3"/>
  <c r="AI507" i="3"/>
  <c r="AN506" i="3"/>
  <c r="AM506" i="3"/>
  <c r="AL506" i="3"/>
  <c r="AI506" i="3"/>
  <c r="AN505" i="3"/>
  <c r="AM505" i="3"/>
  <c r="AL505" i="3"/>
  <c r="AI505" i="3"/>
  <c r="AN504" i="3"/>
  <c r="AM504" i="3"/>
  <c r="AL504" i="3"/>
  <c r="AI504" i="3"/>
  <c r="AN503" i="3"/>
  <c r="AM503" i="3"/>
  <c r="AL503" i="3"/>
  <c r="AI503" i="3"/>
  <c r="AN502" i="3"/>
  <c r="AM502" i="3"/>
  <c r="AL502" i="3"/>
  <c r="AI502" i="3"/>
  <c r="AN501" i="3"/>
  <c r="AM501" i="3"/>
  <c r="AL501" i="3"/>
  <c r="AI501" i="3"/>
  <c r="AN500" i="3"/>
  <c r="AM500" i="3"/>
  <c r="AL500" i="3"/>
  <c r="AI500" i="3"/>
  <c r="AN499" i="3"/>
  <c r="AM499" i="3"/>
  <c r="AL499" i="3"/>
  <c r="AI499" i="3"/>
  <c r="AN498" i="3"/>
  <c r="AM498" i="3"/>
  <c r="AL498" i="3"/>
  <c r="AI498" i="3"/>
  <c r="AN497" i="3"/>
  <c r="AM497" i="3"/>
  <c r="AL497" i="3"/>
  <c r="AI497" i="3"/>
  <c r="AN496" i="3"/>
  <c r="AM496" i="3"/>
  <c r="AL496" i="3"/>
  <c r="AI496" i="3"/>
  <c r="AN495" i="3"/>
  <c r="AM495" i="3"/>
  <c r="AL495" i="3"/>
  <c r="AI495" i="3"/>
  <c r="AN494" i="3"/>
  <c r="AM494" i="3"/>
  <c r="AL494" i="3"/>
  <c r="AI494" i="3"/>
  <c r="AN493" i="3"/>
  <c r="AM493" i="3"/>
  <c r="AL493" i="3"/>
  <c r="AI493" i="3"/>
  <c r="AN492" i="3"/>
  <c r="AM492" i="3"/>
  <c r="AL492" i="3"/>
  <c r="AI492" i="3"/>
  <c r="AN491" i="3"/>
  <c r="AM491" i="3"/>
  <c r="AL491" i="3"/>
  <c r="AI491" i="3"/>
  <c r="AN490" i="3"/>
  <c r="AM490" i="3"/>
  <c r="AL490" i="3"/>
  <c r="AI490" i="3"/>
  <c r="AN489" i="3"/>
  <c r="AM489" i="3"/>
  <c r="AL489" i="3"/>
  <c r="AI489" i="3"/>
  <c r="AN488" i="3"/>
  <c r="AM488" i="3"/>
  <c r="AL488" i="3"/>
  <c r="AI488" i="3"/>
  <c r="AN487" i="3"/>
  <c r="AM487" i="3"/>
  <c r="AL487" i="3"/>
  <c r="AI487" i="3"/>
  <c r="AN486" i="3"/>
  <c r="AM486" i="3"/>
  <c r="AL486" i="3"/>
  <c r="AI486" i="3"/>
  <c r="AN485" i="3"/>
  <c r="AM485" i="3"/>
  <c r="AL485" i="3"/>
  <c r="AI485" i="3"/>
  <c r="AN484" i="3"/>
  <c r="AM484" i="3"/>
  <c r="AL484" i="3"/>
  <c r="AI484" i="3"/>
  <c r="AN483" i="3"/>
  <c r="AM483" i="3"/>
  <c r="AL483" i="3"/>
  <c r="AI483" i="3"/>
  <c r="AN482" i="3"/>
  <c r="AM482" i="3"/>
  <c r="AL482" i="3"/>
  <c r="AI482" i="3"/>
  <c r="AN481" i="3"/>
  <c r="AM481" i="3"/>
  <c r="AL481" i="3"/>
  <c r="AI481" i="3"/>
  <c r="AN480" i="3"/>
  <c r="AM480" i="3"/>
  <c r="AL480" i="3"/>
  <c r="AI480" i="3"/>
  <c r="AN479" i="3"/>
  <c r="AM479" i="3"/>
  <c r="AL479" i="3"/>
  <c r="AI479" i="3"/>
  <c r="AN478" i="3"/>
  <c r="AM478" i="3"/>
  <c r="AL478" i="3"/>
  <c r="AI478" i="3"/>
  <c r="AN477" i="3"/>
  <c r="AM477" i="3"/>
  <c r="AL477" i="3"/>
  <c r="AI477" i="3"/>
  <c r="AN476" i="3"/>
  <c r="AM476" i="3"/>
  <c r="AL476" i="3"/>
  <c r="AI476" i="3"/>
  <c r="AN475" i="3"/>
  <c r="AM475" i="3"/>
  <c r="AL475" i="3"/>
  <c r="AI475" i="3"/>
  <c r="AN474" i="3"/>
  <c r="AM474" i="3"/>
  <c r="AL474" i="3"/>
  <c r="AI474" i="3"/>
  <c r="AN473" i="3"/>
  <c r="AM473" i="3"/>
  <c r="AL473" i="3"/>
  <c r="AI473" i="3"/>
  <c r="AN472" i="3"/>
  <c r="AM472" i="3"/>
  <c r="AL472" i="3"/>
  <c r="AI472" i="3"/>
  <c r="AN471" i="3"/>
  <c r="AM471" i="3"/>
  <c r="AL471" i="3"/>
  <c r="AI471" i="3"/>
  <c r="AN470" i="3"/>
  <c r="AM470" i="3"/>
  <c r="AL470" i="3"/>
  <c r="AI470" i="3"/>
  <c r="AN469" i="3"/>
  <c r="AM469" i="3"/>
  <c r="AL469" i="3"/>
  <c r="AI469" i="3"/>
  <c r="AN468" i="3"/>
  <c r="AM468" i="3"/>
  <c r="AL468" i="3"/>
  <c r="AI468" i="3"/>
  <c r="AN467" i="3"/>
  <c r="AM467" i="3"/>
  <c r="AL467" i="3"/>
  <c r="AI467" i="3"/>
  <c r="AN466" i="3"/>
  <c r="AM466" i="3"/>
  <c r="AL466" i="3"/>
  <c r="AI466" i="3"/>
  <c r="AN465" i="3"/>
  <c r="AM465" i="3"/>
  <c r="AL465" i="3"/>
  <c r="AI465" i="3"/>
  <c r="AN464" i="3"/>
  <c r="AM464" i="3"/>
  <c r="AL464" i="3"/>
  <c r="AI464" i="3"/>
  <c r="AN463" i="3"/>
  <c r="AM463" i="3"/>
  <c r="AL463" i="3"/>
  <c r="AI463" i="3"/>
  <c r="AN462" i="3"/>
  <c r="AM462" i="3"/>
  <c r="AL462" i="3"/>
  <c r="AI462" i="3"/>
  <c r="AN461" i="3"/>
  <c r="AM461" i="3"/>
  <c r="AL461" i="3"/>
  <c r="AI461" i="3"/>
  <c r="AN460" i="3"/>
  <c r="AM460" i="3"/>
  <c r="AL460" i="3"/>
  <c r="AI460" i="3"/>
  <c r="AN459" i="3"/>
  <c r="AM459" i="3"/>
  <c r="AL459" i="3"/>
  <c r="AI459" i="3"/>
  <c r="AN458" i="3"/>
  <c r="AM458" i="3"/>
  <c r="AL458" i="3"/>
  <c r="AI458" i="3"/>
  <c r="AN457" i="3"/>
  <c r="AM457" i="3"/>
  <c r="AL457" i="3"/>
  <c r="AI457" i="3"/>
  <c r="AN456" i="3"/>
  <c r="AM456" i="3"/>
  <c r="AL456" i="3"/>
  <c r="AI456" i="3"/>
  <c r="AN455" i="3"/>
  <c r="AM455" i="3"/>
  <c r="AL455" i="3"/>
  <c r="AI455" i="3"/>
  <c r="AN454" i="3"/>
  <c r="AM454" i="3"/>
  <c r="AL454" i="3"/>
  <c r="AI454" i="3"/>
  <c r="AN453" i="3"/>
  <c r="AM453" i="3"/>
  <c r="AL453" i="3"/>
  <c r="AI453" i="3"/>
  <c r="AN452" i="3"/>
  <c r="AM452" i="3"/>
  <c r="AL452" i="3"/>
  <c r="AI452" i="3"/>
  <c r="AN451" i="3"/>
  <c r="AM451" i="3"/>
  <c r="AL451" i="3"/>
  <c r="AI451" i="3"/>
  <c r="AN450" i="3"/>
  <c r="AM450" i="3"/>
  <c r="AL450" i="3"/>
  <c r="AI450" i="3"/>
  <c r="AN449" i="3"/>
  <c r="AM449" i="3"/>
  <c r="AL449" i="3"/>
  <c r="AI449" i="3"/>
  <c r="AN448" i="3"/>
  <c r="AM448" i="3"/>
  <c r="AL448" i="3"/>
  <c r="AI448" i="3"/>
  <c r="AN447" i="3"/>
  <c r="AM447" i="3"/>
  <c r="AL447" i="3"/>
  <c r="AI447" i="3"/>
  <c r="AN446" i="3"/>
  <c r="AM446" i="3"/>
  <c r="AL446" i="3"/>
  <c r="AI446" i="3"/>
  <c r="AN445" i="3"/>
  <c r="AM445" i="3"/>
  <c r="AL445" i="3"/>
  <c r="AI445" i="3"/>
  <c r="AN444" i="3"/>
  <c r="AM444" i="3"/>
  <c r="AL444" i="3"/>
  <c r="AI444" i="3"/>
  <c r="AN443" i="3"/>
  <c r="AM443" i="3"/>
  <c r="AL443" i="3"/>
  <c r="AI443" i="3"/>
  <c r="AN442" i="3"/>
  <c r="AM442" i="3"/>
  <c r="AL442" i="3"/>
  <c r="AI442" i="3"/>
  <c r="AN441" i="3"/>
  <c r="AM441" i="3"/>
  <c r="AL441" i="3"/>
  <c r="AI441" i="3"/>
  <c r="AN440" i="3"/>
  <c r="AM440" i="3"/>
  <c r="AL440" i="3"/>
  <c r="AI440" i="3"/>
  <c r="AN439" i="3"/>
  <c r="AM439" i="3"/>
  <c r="AL439" i="3"/>
  <c r="AI439" i="3"/>
  <c r="AN438" i="3"/>
  <c r="AM438" i="3"/>
  <c r="AL438" i="3"/>
  <c r="AI438" i="3"/>
  <c r="AN437" i="3"/>
  <c r="AM437" i="3"/>
  <c r="AL437" i="3"/>
  <c r="AI437" i="3"/>
  <c r="AN436" i="3"/>
  <c r="AM436" i="3"/>
  <c r="AL436" i="3"/>
  <c r="AI436" i="3"/>
  <c r="AN435" i="3"/>
  <c r="AM435" i="3"/>
  <c r="AL435" i="3"/>
  <c r="AI435" i="3"/>
  <c r="AN434" i="3"/>
  <c r="AM434" i="3"/>
  <c r="AL434" i="3"/>
  <c r="AI434" i="3"/>
  <c r="AN433" i="3"/>
  <c r="AM433" i="3"/>
  <c r="AL433" i="3"/>
  <c r="AI433" i="3"/>
  <c r="AN432" i="3"/>
  <c r="AM432" i="3"/>
  <c r="AL432" i="3"/>
  <c r="AI432" i="3"/>
  <c r="AN431" i="3"/>
  <c r="AM431" i="3"/>
  <c r="AL431" i="3"/>
  <c r="AI431" i="3"/>
  <c r="AN430" i="3"/>
  <c r="AM430" i="3"/>
  <c r="AL430" i="3"/>
  <c r="AI430" i="3"/>
  <c r="AN429" i="3"/>
  <c r="AM429" i="3"/>
  <c r="AL429" i="3"/>
  <c r="AI429" i="3"/>
  <c r="AN428" i="3"/>
  <c r="AM428" i="3"/>
  <c r="AL428" i="3"/>
  <c r="AI428" i="3"/>
  <c r="AN427" i="3"/>
  <c r="AM427" i="3"/>
  <c r="AL427" i="3"/>
  <c r="AI427" i="3"/>
  <c r="AN426" i="3"/>
  <c r="AM426" i="3"/>
  <c r="AL426" i="3"/>
  <c r="AI426" i="3"/>
  <c r="AN425" i="3"/>
  <c r="AM425" i="3"/>
  <c r="AL425" i="3"/>
  <c r="AI425" i="3"/>
  <c r="AN424" i="3"/>
  <c r="AM424" i="3"/>
  <c r="AL424" i="3"/>
  <c r="AI424" i="3"/>
  <c r="AN423" i="3"/>
  <c r="AM423" i="3"/>
  <c r="AL423" i="3"/>
  <c r="AI423" i="3"/>
  <c r="AN422" i="3"/>
  <c r="AM422" i="3"/>
  <c r="AL422" i="3"/>
  <c r="AI422" i="3"/>
  <c r="AN421" i="3"/>
  <c r="AM421" i="3"/>
  <c r="AL421" i="3"/>
  <c r="AI421" i="3"/>
  <c r="AN420" i="3"/>
  <c r="AM420" i="3"/>
  <c r="AL420" i="3"/>
  <c r="AI420" i="3"/>
  <c r="AN419" i="3"/>
  <c r="AM419" i="3"/>
  <c r="AL419" i="3"/>
  <c r="AI419" i="3"/>
  <c r="AN418" i="3"/>
  <c r="AM418" i="3"/>
  <c r="AL418" i="3"/>
  <c r="AI418" i="3"/>
  <c r="AN417" i="3"/>
  <c r="AM417" i="3"/>
  <c r="AL417" i="3"/>
  <c r="AI417" i="3"/>
  <c r="AN416" i="3"/>
  <c r="AM416" i="3"/>
  <c r="AL416" i="3"/>
  <c r="AI416" i="3"/>
  <c r="AN415" i="3"/>
  <c r="AM415" i="3"/>
  <c r="AL415" i="3"/>
  <c r="AI415" i="3"/>
  <c r="AN414" i="3"/>
  <c r="AM414" i="3"/>
  <c r="AL414" i="3"/>
  <c r="AI414" i="3"/>
  <c r="AN413" i="3"/>
  <c r="AM413" i="3"/>
  <c r="AL413" i="3"/>
  <c r="AI413" i="3"/>
  <c r="AN412" i="3"/>
  <c r="AM412" i="3"/>
  <c r="AL412" i="3"/>
  <c r="AI412" i="3"/>
  <c r="AN411" i="3"/>
  <c r="AM411" i="3"/>
  <c r="AL411" i="3"/>
  <c r="AI411" i="3"/>
  <c r="AN410" i="3"/>
  <c r="AM410" i="3"/>
  <c r="AL410" i="3"/>
  <c r="AI410" i="3"/>
  <c r="AN409" i="3"/>
  <c r="AM409" i="3"/>
  <c r="AL409" i="3"/>
  <c r="AI409" i="3"/>
  <c r="AN408" i="3"/>
  <c r="AM408" i="3"/>
  <c r="AL408" i="3"/>
  <c r="AI408" i="3"/>
  <c r="AN407" i="3"/>
  <c r="AM407" i="3"/>
  <c r="AL407" i="3"/>
  <c r="AI407" i="3"/>
  <c r="AN406" i="3"/>
  <c r="AM406" i="3"/>
  <c r="AL406" i="3"/>
  <c r="AI406" i="3"/>
  <c r="AN405" i="3"/>
  <c r="AM405" i="3"/>
  <c r="AL405" i="3"/>
  <c r="AI405" i="3"/>
  <c r="AN404" i="3"/>
  <c r="AM404" i="3"/>
  <c r="AL404" i="3"/>
  <c r="AI404" i="3"/>
  <c r="AN403" i="3"/>
  <c r="AM403" i="3"/>
  <c r="AL403" i="3"/>
  <c r="AI403" i="3"/>
  <c r="AN402" i="3"/>
  <c r="AM402" i="3"/>
  <c r="AL402" i="3"/>
  <c r="AI402" i="3"/>
  <c r="AN401" i="3"/>
  <c r="AM401" i="3"/>
  <c r="AL401" i="3"/>
  <c r="AI401" i="3"/>
  <c r="AN400" i="3"/>
  <c r="AM400" i="3"/>
  <c r="AL400" i="3"/>
  <c r="AI400" i="3"/>
  <c r="AN399" i="3"/>
  <c r="AM399" i="3"/>
  <c r="AL399" i="3"/>
  <c r="AI399" i="3"/>
  <c r="AN398" i="3"/>
  <c r="AM398" i="3"/>
  <c r="AL398" i="3"/>
  <c r="AI398" i="3"/>
  <c r="AN397" i="3"/>
  <c r="AM397" i="3"/>
  <c r="AL397" i="3"/>
  <c r="AI397" i="3"/>
  <c r="AN396" i="3"/>
  <c r="AM396" i="3"/>
  <c r="AL396" i="3"/>
  <c r="AI396" i="3"/>
  <c r="AN395" i="3"/>
  <c r="AM395" i="3"/>
  <c r="AL395" i="3"/>
  <c r="AI395" i="3"/>
  <c r="AN394" i="3"/>
  <c r="AM394" i="3"/>
  <c r="AL394" i="3"/>
  <c r="AI394" i="3"/>
  <c r="AN393" i="3"/>
  <c r="AM393" i="3"/>
  <c r="AL393" i="3"/>
  <c r="AI393" i="3"/>
  <c r="AN392" i="3"/>
  <c r="AM392" i="3"/>
  <c r="AL392" i="3"/>
  <c r="AI392" i="3"/>
  <c r="AN391" i="3"/>
  <c r="AM391" i="3"/>
  <c r="AL391" i="3"/>
  <c r="AI391" i="3"/>
  <c r="AN390" i="3"/>
  <c r="AM390" i="3"/>
  <c r="AL390" i="3"/>
  <c r="AI390" i="3"/>
  <c r="AN389" i="3"/>
  <c r="AM389" i="3"/>
  <c r="AL389" i="3"/>
  <c r="AI389" i="3"/>
  <c r="AN388" i="3"/>
  <c r="AM388" i="3"/>
  <c r="AL388" i="3"/>
  <c r="AI388" i="3"/>
  <c r="AN387" i="3"/>
  <c r="AM387" i="3"/>
  <c r="AL387" i="3"/>
  <c r="AI387" i="3"/>
  <c r="AN386" i="3"/>
  <c r="AM386" i="3"/>
  <c r="AL386" i="3"/>
  <c r="AI386" i="3"/>
  <c r="AN385" i="3"/>
  <c r="AM385" i="3"/>
  <c r="AL385" i="3"/>
  <c r="AI385" i="3"/>
  <c r="AN384" i="3"/>
  <c r="AM384" i="3"/>
  <c r="AL384" i="3"/>
  <c r="AI384" i="3"/>
  <c r="AN383" i="3"/>
  <c r="AM383" i="3"/>
  <c r="AL383" i="3"/>
  <c r="AI383" i="3"/>
  <c r="AN382" i="3"/>
  <c r="AM382" i="3"/>
  <c r="AL382" i="3"/>
  <c r="AI382" i="3"/>
  <c r="AN381" i="3"/>
  <c r="AM381" i="3"/>
  <c r="AL381" i="3"/>
  <c r="AI381" i="3"/>
  <c r="AN380" i="3"/>
  <c r="AM380" i="3"/>
  <c r="AL380" i="3"/>
  <c r="AI380" i="3"/>
  <c r="AN379" i="3"/>
  <c r="AM379" i="3"/>
  <c r="AL379" i="3"/>
  <c r="AI379" i="3"/>
  <c r="AN378" i="3"/>
  <c r="AM378" i="3"/>
  <c r="AL378" i="3"/>
  <c r="AI378" i="3"/>
  <c r="AN377" i="3"/>
  <c r="AM377" i="3"/>
  <c r="AL377" i="3"/>
  <c r="AI377" i="3"/>
  <c r="AN376" i="3"/>
  <c r="AM376" i="3"/>
  <c r="AL376" i="3"/>
  <c r="AI376" i="3"/>
  <c r="AN375" i="3"/>
  <c r="AM375" i="3"/>
  <c r="AL375" i="3"/>
  <c r="AI375" i="3"/>
  <c r="AN374" i="3"/>
  <c r="AM374" i="3"/>
  <c r="AL374" i="3"/>
  <c r="AI374" i="3"/>
  <c r="AN373" i="3"/>
  <c r="AM373" i="3"/>
  <c r="AL373" i="3"/>
  <c r="AI373" i="3"/>
  <c r="AN372" i="3"/>
  <c r="AM372" i="3"/>
  <c r="AL372" i="3"/>
  <c r="AI372" i="3"/>
  <c r="AN371" i="3"/>
  <c r="AM371" i="3"/>
  <c r="AL371" i="3"/>
  <c r="AI371" i="3"/>
  <c r="AN370" i="3"/>
  <c r="AM370" i="3"/>
  <c r="AL370" i="3"/>
  <c r="AI370" i="3"/>
  <c r="AN369" i="3"/>
  <c r="AM369" i="3"/>
  <c r="AL369" i="3"/>
  <c r="AI369" i="3"/>
  <c r="AN368" i="3"/>
  <c r="AM368" i="3"/>
  <c r="AL368" i="3"/>
  <c r="AI368" i="3"/>
  <c r="AN367" i="3"/>
  <c r="AM367" i="3"/>
  <c r="AL367" i="3"/>
  <c r="AI367" i="3"/>
  <c r="AN366" i="3"/>
  <c r="AM366" i="3"/>
  <c r="AL366" i="3"/>
  <c r="AI366" i="3"/>
  <c r="AN365" i="3"/>
  <c r="AM365" i="3"/>
  <c r="AL365" i="3"/>
  <c r="AI365" i="3"/>
  <c r="AN364" i="3"/>
  <c r="AM364" i="3"/>
  <c r="AL364" i="3"/>
  <c r="AI364" i="3"/>
  <c r="AN363" i="3"/>
  <c r="AM363" i="3"/>
  <c r="AL363" i="3"/>
  <c r="AI363" i="3"/>
  <c r="AN362" i="3"/>
  <c r="AM362" i="3"/>
  <c r="AL362" i="3"/>
  <c r="AI362" i="3"/>
  <c r="AN361" i="3"/>
  <c r="AM361" i="3"/>
  <c r="AL361" i="3"/>
  <c r="AI361" i="3"/>
  <c r="AN360" i="3"/>
  <c r="AM360" i="3"/>
  <c r="AL360" i="3"/>
  <c r="AI360" i="3"/>
  <c r="AN359" i="3"/>
  <c r="AM359" i="3"/>
  <c r="AL359" i="3"/>
  <c r="AI359" i="3"/>
  <c r="AN358" i="3"/>
  <c r="AM358" i="3"/>
  <c r="AL358" i="3"/>
  <c r="AI358" i="3"/>
  <c r="AN357" i="3"/>
  <c r="AM357" i="3"/>
  <c r="AL357" i="3"/>
  <c r="AI357" i="3"/>
  <c r="AN356" i="3"/>
  <c r="AM356" i="3"/>
  <c r="AL356" i="3"/>
  <c r="AI356" i="3"/>
  <c r="AN355" i="3"/>
  <c r="AM355" i="3"/>
  <c r="AL355" i="3"/>
  <c r="AI355" i="3"/>
  <c r="AN354" i="3"/>
  <c r="AM354" i="3"/>
  <c r="AL354" i="3"/>
  <c r="AI354" i="3"/>
  <c r="AN353" i="3"/>
  <c r="AM353" i="3"/>
  <c r="AL353" i="3"/>
  <c r="AI353" i="3"/>
  <c r="AN352" i="3"/>
  <c r="AM352" i="3"/>
  <c r="AL352" i="3"/>
  <c r="AI352" i="3"/>
  <c r="AN351" i="3"/>
  <c r="AM351" i="3"/>
  <c r="AL351" i="3"/>
  <c r="AI351" i="3"/>
  <c r="AN350" i="3"/>
  <c r="AM350" i="3"/>
  <c r="AL350" i="3"/>
  <c r="AI350" i="3"/>
  <c r="AN349" i="3"/>
  <c r="AM349" i="3"/>
  <c r="AL349" i="3"/>
  <c r="AI349" i="3"/>
  <c r="AN348" i="3"/>
  <c r="AM348" i="3"/>
  <c r="AL348" i="3"/>
  <c r="AI348" i="3"/>
  <c r="AN347" i="3"/>
  <c r="AM347" i="3"/>
  <c r="AL347" i="3"/>
  <c r="AI347" i="3"/>
  <c r="AN346" i="3"/>
  <c r="AM346" i="3"/>
  <c r="AL346" i="3"/>
  <c r="AI346" i="3"/>
  <c r="AN345" i="3"/>
  <c r="AM345" i="3"/>
  <c r="AL345" i="3"/>
  <c r="AI345" i="3"/>
  <c r="AN344" i="3"/>
  <c r="AM344" i="3"/>
  <c r="AL344" i="3"/>
  <c r="AI344" i="3"/>
  <c r="AN343" i="3"/>
  <c r="AM343" i="3"/>
  <c r="AL343" i="3"/>
  <c r="AI343" i="3"/>
  <c r="AN342" i="3"/>
  <c r="AM342" i="3"/>
  <c r="AL342" i="3"/>
  <c r="AI342" i="3"/>
  <c r="AN341" i="3"/>
  <c r="AM341" i="3"/>
  <c r="AL341" i="3"/>
  <c r="AI341" i="3"/>
  <c r="AN340" i="3"/>
  <c r="AM340" i="3"/>
  <c r="AL340" i="3"/>
  <c r="AI340" i="3"/>
  <c r="AN339" i="3"/>
  <c r="AM339" i="3"/>
  <c r="AL339" i="3"/>
  <c r="AI339" i="3"/>
  <c r="AN338" i="3"/>
  <c r="AM338" i="3"/>
  <c r="AL338" i="3"/>
  <c r="AI338" i="3"/>
  <c r="AN337" i="3"/>
  <c r="AM337" i="3"/>
  <c r="AL337" i="3"/>
  <c r="AI337" i="3"/>
  <c r="AN336" i="3"/>
  <c r="AM336" i="3"/>
  <c r="AL336" i="3"/>
  <c r="AI336" i="3"/>
  <c r="AN335" i="3"/>
  <c r="AM335" i="3"/>
  <c r="AL335" i="3"/>
  <c r="AI335" i="3"/>
  <c r="AN334" i="3"/>
  <c r="AM334" i="3"/>
  <c r="AL334" i="3"/>
  <c r="AI334" i="3"/>
  <c r="AN333" i="3"/>
  <c r="AM333" i="3"/>
  <c r="AL333" i="3"/>
  <c r="AI333" i="3"/>
  <c r="AN332" i="3"/>
  <c r="AM332" i="3"/>
  <c r="AL332" i="3"/>
  <c r="AI332" i="3"/>
  <c r="AN331" i="3"/>
  <c r="AM331" i="3"/>
  <c r="AL331" i="3"/>
  <c r="AI331" i="3"/>
  <c r="AN330" i="3"/>
  <c r="AM330" i="3"/>
  <c r="AL330" i="3"/>
  <c r="AI330" i="3"/>
  <c r="AN329" i="3"/>
  <c r="AM329" i="3"/>
  <c r="AL329" i="3"/>
  <c r="AI329" i="3"/>
  <c r="AN328" i="3"/>
  <c r="AM328" i="3"/>
  <c r="AL328" i="3"/>
  <c r="AI328" i="3"/>
  <c r="AN327" i="3"/>
  <c r="AM327" i="3"/>
  <c r="AL327" i="3"/>
  <c r="AI327" i="3"/>
  <c r="AN326" i="3"/>
  <c r="AM326" i="3"/>
  <c r="AL326" i="3"/>
  <c r="AI326" i="3"/>
  <c r="AN325" i="3"/>
  <c r="AM325" i="3"/>
  <c r="AL325" i="3"/>
  <c r="AI325" i="3"/>
  <c r="AN324" i="3"/>
  <c r="AM324" i="3"/>
  <c r="AL324" i="3"/>
  <c r="AI324" i="3"/>
  <c r="AN323" i="3"/>
  <c r="AM323" i="3"/>
  <c r="AL323" i="3"/>
  <c r="AI323" i="3"/>
  <c r="AN322" i="3"/>
  <c r="AM322" i="3"/>
  <c r="AL322" i="3"/>
  <c r="AI322" i="3"/>
  <c r="AN321" i="3"/>
  <c r="AM321" i="3"/>
  <c r="AL321" i="3"/>
  <c r="AI321" i="3"/>
  <c r="AN320" i="3"/>
  <c r="AM320" i="3"/>
  <c r="AL320" i="3"/>
  <c r="AI320" i="3"/>
  <c r="AN319" i="3"/>
  <c r="AM319" i="3"/>
  <c r="AL319" i="3"/>
  <c r="AI319" i="3"/>
  <c r="AN318" i="3"/>
  <c r="AM318" i="3"/>
  <c r="AL318" i="3"/>
  <c r="AI318" i="3"/>
  <c r="AN317" i="3"/>
  <c r="AM317" i="3"/>
  <c r="AL317" i="3"/>
  <c r="AI317" i="3"/>
  <c r="AN316" i="3"/>
  <c r="AM316" i="3"/>
  <c r="AL316" i="3"/>
  <c r="AI316" i="3"/>
  <c r="AN315" i="3"/>
  <c r="AM315" i="3"/>
  <c r="AL315" i="3"/>
  <c r="AI315" i="3"/>
  <c r="AN314" i="3"/>
  <c r="AM314" i="3"/>
  <c r="AL314" i="3"/>
  <c r="AI314" i="3"/>
  <c r="AN313" i="3"/>
  <c r="AM313" i="3"/>
  <c r="AL313" i="3"/>
  <c r="AI313" i="3"/>
  <c r="AN312" i="3"/>
  <c r="AM312" i="3"/>
  <c r="AL312" i="3"/>
  <c r="AI312" i="3"/>
  <c r="AN311" i="3"/>
  <c r="AM311" i="3"/>
  <c r="AL311" i="3"/>
  <c r="AI311" i="3"/>
  <c r="AN310" i="3"/>
  <c r="AM310" i="3"/>
  <c r="AL310" i="3"/>
  <c r="AI310" i="3"/>
  <c r="AN309" i="3"/>
  <c r="AM309" i="3"/>
  <c r="AL309" i="3"/>
  <c r="AI309" i="3"/>
  <c r="AN308" i="3"/>
  <c r="AM308" i="3"/>
  <c r="AL308" i="3"/>
  <c r="AI308" i="3"/>
  <c r="AN307" i="3"/>
  <c r="AM307" i="3"/>
  <c r="AL307" i="3"/>
  <c r="AI307" i="3"/>
  <c r="AN306" i="3"/>
  <c r="AM306" i="3"/>
  <c r="AL306" i="3"/>
  <c r="AI306" i="3"/>
  <c r="AN305" i="3"/>
  <c r="AM305" i="3"/>
  <c r="AL305" i="3"/>
  <c r="AI305" i="3"/>
  <c r="AN304" i="3"/>
  <c r="AM304" i="3"/>
  <c r="AL304" i="3"/>
  <c r="AI304" i="3"/>
  <c r="AN303" i="3"/>
  <c r="AM303" i="3"/>
  <c r="AL303" i="3"/>
  <c r="AI303" i="3"/>
  <c r="AN302" i="3"/>
  <c r="AM302" i="3"/>
  <c r="AL302" i="3"/>
  <c r="AI302" i="3"/>
  <c r="AN301" i="3"/>
  <c r="AM301" i="3"/>
  <c r="AL301" i="3"/>
  <c r="AI301" i="3"/>
  <c r="AN300" i="3"/>
  <c r="AM300" i="3"/>
  <c r="AL300" i="3"/>
  <c r="AI300" i="3"/>
  <c r="AN299" i="3"/>
  <c r="AM299" i="3"/>
  <c r="AL299" i="3"/>
  <c r="AI299" i="3"/>
  <c r="AN298" i="3"/>
  <c r="AM298" i="3"/>
  <c r="AL298" i="3"/>
  <c r="AI298" i="3"/>
  <c r="AN297" i="3"/>
  <c r="AM297" i="3"/>
  <c r="AL297" i="3"/>
  <c r="AI297" i="3"/>
  <c r="AN296" i="3"/>
  <c r="AM296" i="3"/>
  <c r="AL296" i="3"/>
  <c r="AI296" i="3"/>
  <c r="AN295" i="3"/>
  <c r="AM295" i="3"/>
  <c r="AL295" i="3"/>
  <c r="AI295" i="3"/>
  <c r="AN294" i="3"/>
  <c r="AM294" i="3"/>
  <c r="AL294" i="3"/>
  <c r="AI294" i="3"/>
  <c r="AN293" i="3"/>
  <c r="AM293" i="3"/>
  <c r="AL293" i="3"/>
  <c r="AI293" i="3"/>
  <c r="AN292" i="3"/>
  <c r="AM292" i="3"/>
  <c r="AL292" i="3"/>
  <c r="AI292" i="3"/>
  <c r="AN291" i="3"/>
  <c r="AM291" i="3"/>
  <c r="AL291" i="3"/>
  <c r="AI291" i="3"/>
  <c r="AN290" i="3"/>
  <c r="AM290" i="3"/>
  <c r="AL290" i="3"/>
  <c r="AI290" i="3"/>
  <c r="AN289" i="3"/>
  <c r="AM289" i="3"/>
  <c r="AL289" i="3"/>
  <c r="AI289" i="3"/>
  <c r="AN288" i="3"/>
  <c r="AM288" i="3"/>
  <c r="AL288" i="3"/>
  <c r="AI288" i="3"/>
  <c r="AN287" i="3"/>
  <c r="AM287" i="3"/>
  <c r="AL287" i="3"/>
  <c r="AI287" i="3"/>
  <c r="AN286" i="3"/>
  <c r="AM286" i="3"/>
  <c r="AL286" i="3"/>
  <c r="AI286" i="3"/>
  <c r="AN285" i="3"/>
  <c r="AM285" i="3"/>
  <c r="AL285" i="3"/>
  <c r="AI285" i="3"/>
  <c r="AN284" i="3"/>
  <c r="AM284" i="3"/>
  <c r="AL284" i="3"/>
  <c r="AI284" i="3"/>
  <c r="AN283" i="3"/>
  <c r="AM283" i="3"/>
  <c r="AL283" i="3"/>
  <c r="AI283" i="3"/>
  <c r="AN282" i="3"/>
  <c r="AM282" i="3"/>
  <c r="AL282" i="3"/>
  <c r="AI282" i="3"/>
  <c r="AN281" i="3"/>
  <c r="AM281" i="3"/>
  <c r="AL281" i="3"/>
  <c r="AI281" i="3"/>
  <c r="AN280" i="3"/>
  <c r="AM280" i="3"/>
  <c r="AL280" i="3"/>
  <c r="AI280" i="3"/>
  <c r="AN279" i="3"/>
  <c r="AM279" i="3"/>
  <c r="AL279" i="3"/>
  <c r="AI279" i="3"/>
  <c r="AN278" i="3"/>
  <c r="AM278" i="3"/>
  <c r="AL278" i="3"/>
  <c r="AI278" i="3"/>
  <c r="AN277" i="3"/>
  <c r="AM277" i="3"/>
  <c r="AL277" i="3"/>
  <c r="AI277" i="3"/>
  <c r="AN276" i="3"/>
  <c r="AM276" i="3"/>
  <c r="AL276" i="3"/>
  <c r="AI276" i="3"/>
  <c r="AN275" i="3"/>
  <c r="AM275" i="3"/>
  <c r="AL275" i="3"/>
  <c r="AI275" i="3"/>
  <c r="AN274" i="3"/>
  <c r="AM274" i="3"/>
  <c r="AL274" i="3"/>
  <c r="AI274" i="3"/>
  <c r="AN273" i="3"/>
  <c r="AM273" i="3"/>
  <c r="AL273" i="3"/>
  <c r="AI273" i="3"/>
  <c r="AN272" i="3"/>
  <c r="AM272" i="3"/>
  <c r="AL272" i="3"/>
  <c r="AI272" i="3"/>
  <c r="AN271" i="3"/>
  <c r="AM271" i="3"/>
  <c r="AL271" i="3"/>
  <c r="AI271" i="3"/>
  <c r="AN270" i="3"/>
  <c r="AM270" i="3"/>
  <c r="AL270" i="3"/>
  <c r="AI270" i="3"/>
  <c r="AN269" i="3"/>
  <c r="AM269" i="3"/>
  <c r="AL269" i="3"/>
  <c r="AI269" i="3"/>
  <c r="AN268" i="3"/>
  <c r="AM268" i="3"/>
  <c r="AL268" i="3"/>
  <c r="AI268" i="3"/>
  <c r="AN267" i="3"/>
  <c r="AM267" i="3"/>
  <c r="AL267" i="3"/>
  <c r="AI267" i="3"/>
  <c r="AN266" i="3"/>
  <c r="AM266" i="3"/>
  <c r="AL266" i="3"/>
  <c r="AI266" i="3"/>
  <c r="AN265" i="3"/>
  <c r="AM265" i="3"/>
  <c r="AL265" i="3"/>
  <c r="AI265" i="3"/>
  <c r="AN264" i="3"/>
  <c r="AM264" i="3"/>
  <c r="AL264" i="3"/>
  <c r="AI264" i="3"/>
  <c r="AN263" i="3"/>
  <c r="AM263" i="3"/>
  <c r="AL263" i="3"/>
  <c r="AI263" i="3"/>
  <c r="AN262" i="3"/>
  <c r="AM262" i="3"/>
  <c r="AL262" i="3"/>
  <c r="AI262" i="3"/>
  <c r="AN261" i="3"/>
  <c r="AM261" i="3"/>
  <c r="AL261" i="3"/>
  <c r="AI261" i="3"/>
  <c r="AN260" i="3"/>
  <c r="AM260" i="3"/>
  <c r="AL260" i="3"/>
  <c r="AI260" i="3"/>
  <c r="AN259" i="3"/>
  <c r="AM259" i="3"/>
  <c r="AL259" i="3"/>
  <c r="AI259" i="3"/>
  <c r="AN258" i="3"/>
  <c r="AM258" i="3"/>
  <c r="AL258" i="3"/>
  <c r="AI258" i="3"/>
  <c r="AN257" i="3"/>
  <c r="AM257" i="3"/>
  <c r="AL257" i="3"/>
  <c r="AI257" i="3"/>
  <c r="AN256" i="3"/>
  <c r="AM256" i="3"/>
  <c r="AL256" i="3"/>
  <c r="AI256" i="3"/>
  <c r="AN255" i="3"/>
  <c r="AM255" i="3"/>
  <c r="AL255" i="3"/>
  <c r="AI255" i="3"/>
  <c r="AN254" i="3"/>
  <c r="AM254" i="3"/>
  <c r="AL254" i="3"/>
  <c r="AI254" i="3"/>
  <c r="AN253" i="3"/>
  <c r="AM253" i="3"/>
  <c r="AL253" i="3"/>
  <c r="AI253" i="3"/>
  <c r="AN252" i="3"/>
  <c r="AM252" i="3"/>
  <c r="AL252" i="3"/>
  <c r="AI252" i="3"/>
  <c r="AN251" i="3"/>
  <c r="AM251" i="3"/>
  <c r="AL251" i="3"/>
  <c r="AI251" i="3"/>
  <c r="AN250" i="3"/>
  <c r="AM250" i="3"/>
  <c r="AL250" i="3"/>
  <c r="AI250" i="3"/>
  <c r="AN249" i="3"/>
  <c r="AM249" i="3"/>
  <c r="AL249" i="3"/>
  <c r="AI249" i="3"/>
  <c r="AN248" i="3"/>
  <c r="AM248" i="3"/>
  <c r="AL248" i="3"/>
  <c r="AI248" i="3"/>
  <c r="AN247" i="3"/>
  <c r="AM247" i="3"/>
  <c r="AL247" i="3"/>
  <c r="AI247" i="3"/>
  <c r="AN246" i="3"/>
  <c r="AM246" i="3"/>
  <c r="AL246" i="3"/>
  <c r="AI246" i="3"/>
  <c r="AN245" i="3"/>
  <c r="AM245" i="3"/>
  <c r="AL245" i="3"/>
  <c r="AI245" i="3"/>
  <c r="AN244" i="3"/>
  <c r="AM244" i="3"/>
  <c r="AL244" i="3"/>
  <c r="AI244" i="3"/>
  <c r="AN243" i="3"/>
  <c r="AM243" i="3"/>
  <c r="AL243" i="3"/>
  <c r="AI243" i="3"/>
  <c r="AN242" i="3"/>
  <c r="AM242" i="3"/>
  <c r="AL242" i="3"/>
  <c r="AI242" i="3"/>
  <c r="AN241" i="3"/>
  <c r="AM241" i="3"/>
  <c r="AL241" i="3"/>
  <c r="AI241" i="3"/>
  <c r="AN240" i="3"/>
  <c r="AM240" i="3"/>
  <c r="AL240" i="3"/>
  <c r="AI240" i="3"/>
  <c r="AN239" i="3"/>
  <c r="AM239" i="3"/>
  <c r="AL239" i="3"/>
  <c r="AI239" i="3"/>
  <c r="AN238" i="3"/>
  <c r="AM238" i="3"/>
  <c r="AL238" i="3"/>
  <c r="AI238" i="3"/>
  <c r="AN237" i="3"/>
  <c r="AM237" i="3"/>
  <c r="AL237" i="3"/>
  <c r="AI237" i="3"/>
  <c r="AN236" i="3"/>
  <c r="AM236" i="3"/>
  <c r="AL236" i="3"/>
  <c r="AI236" i="3"/>
  <c r="AN235" i="3"/>
  <c r="AM235" i="3"/>
  <c r="AL235" i="3"/>
  <c r="AI235" i="3"/>
  <c r="AN234" i="3"/>
  <c r="AM234" i="3"/>
  <c r="AL234" i="3"/>
  <c r="AI234" i="3"/>
  <c r="AN233" i="3"/>
  <c r="AM233" i="3"/>
  <c r="AL233" i="3"/>
  <c r="AI233" i="3"/>
  <c r="AN232" i="3"/>
  <c r="AM232" i="3"/>
  <c r="AL232" i="3"/>
  <c r="AI232" i="3"/>
  <c r="AN231" i="3"/>
  <c r="AM231" i="3"/>
  <c r="AL231" i="3"/>
  <c r="AI231" i="3"/>
  <c r="AN230" i="3"/>
  <c r="AM230" i="3"/>
  <c r="AL230" i="3"/>
  <c r="AI230" i="3"/>
  <c r="AN229" i="3"/>
  <c r="AM229" i="3"/>
  <c r="AL229" i="3"/>
  <c r="AI229" i="3"/>
  <c r="AN228" i="3"/>
  <c r="AM228" i="3"/>
  <c r="AL228" i="3"/>
  <c r="AI228" i="3"/>
  <c r="AN227" i="3"/>
  <c r="AM227" i="3"/>
  <c r="AL227" i="3"/>
  <c r="AI227" i="3"/>
  <c r="AN226" i="3"/>
  <c r="AM226" i="3"/>
  <c r="AL226" i="3"/>
  <c r="AI226" i="3"/>
  <c r="AN225" i="3"/>
  <c r="AM225" i="3"/>
  <c r="AL225" i="3"/>
  <c r="AI225" i="3"/>
  <c r="AN224" i="3"/>
  <c r="AM224" i="3"/>
  <c r="AL224" i="3"/>
  <c r="AI224" i="3"/>
  <c r="AN223" i="3"/>
  <c r="AM223" i="3"/>
  <c r="AL223" i="3"/>
  <c r="AI223" i="3"/>
  <c r="AN222" i="3"/>
  <c r="AM222" i="3"/>
  <c r="AL222" i="3"/>
  <c r="AI222" i="3"/>
  <c r="AN221" i="3"/>
  <c r="AM221" i="3"/>
  <c r="AL221" i="3"/>
  <c r="AI221" i="3"/>
  <c r="AN220" i="3"/>
  <c r="AM220" i="3"/>
  <c r="AL220" i="3"/>
  <c r="AI220" i="3"/>
  <c r="AN219" i="3"/>
  <c r="AM219" i="3"/>
  <c r="AL219" i="3"/>
  <c r="AI219" i="3"/>
  <c r="AN218" i="3"/>
  <c r="AM218" i="3"/>
  <c r="AL218" i="3"/>
  <c r="AI218" i="3"/>
  <c r="AN217" i="3"/>
  <c r="AM217" i="3"/>
  <c r="AL217" i="3"/>
  <c r="AI217" i="3"/>
  <c r="AN216" i="3"/>
  <c r="AM216" i="3"/>
  <c r="AL216" i="3"/>
  <c r="AI216" i="3"/>
  <c r="AN215" i="3"/>
  <c r="AM215" i="3"/>
  <c r="AL215" i="3"/>
  <c r="AI215" i="3"/>
  <c r="AN214" i="3"/>
  <c r="AM214" i="3"/>
  <c r="AL214" i="3"/>
  <c r="AI214" i="3"/>
  <c r="AN213" i="3"/>
  <c r="AM213" i="3"/>
  <c r="AL213" i="3"/>
  <c r="AI213" i="3"/>
  <c r="AN212" i="3"/>
  <c r="AM212" i="3"/>
  <c r="AL212" i="3"/>
  <c r="AI212" i="3"/>
  <c r="AN211" i="3"/>
  <c r="AM211" i="3"/>
  <c r="AL211" i="3"/>
  <c r="AI211" i="3"/>
  <c r="AN210" i="3"/>
  <c r="AM210" i="3"/>
  <c r="AL210" i="3"/>
  <c r="AI210" i="3"/>
  <c r="AN209" i="3"/>
  <c r="AM209" i="3"/>
  <c r="AL209" i="3"/>
  <c r="AI209" i="3"/>
  <c r="AN208" i="3"/>
  <c r="AM208" i="3"/>
  <c r="AL208" i="3"/>
  <c r="AI208" i="3"/>
  <c r="AN207" i="3"/>
  <c r="AM207" i="3"/>
  <c r="AL207" i="3"/>
  <c r="AI207" i="3"/>
  <c r="AN206" i="3"/>
  <c r="AM206" i="3"/>
  <c r="AL206" i="3"/>
  <c r="AI206" i="3"/>
  <c r="AN205" i="3"/>
  <c r="AM205" i="3"/>
  <c r="AL205" i="3"/>
  <c r="AI205" i="3"/>
  <c r="AN204" i="3"/>
  <c r="AM204" i="3"/>
  <c r="AL204" i="3"/>
  <c r="AI204" i="3"/>
  <c r="AN203" i="3"/>
  <c r="AM203" i="3"/>
  <c r="AL203" i="3"/>
  <c r="AI203" i="3"/>
  <c r="AN202" i="3"/>
  <c r="AM202" i="3"/>
  <c r="AL202" i="3"/>
  <c r="AI202" i="3"/>
  <c r="AN201" i="3"/>
  <c r="AM201" i="3"/>
  <c r="AL201" i="3"/>
  <c r="AI201" i="3"/>
  <c r="AN200" i="3"/>
  <c r="AM200" i="3"/>
  <c r="AL200" i="3"/>
  <c r="AI200" i="3"/>
  <c r="AN199" i="3"/>
  <c r="AM199" i="3"/>
  <c r="AL199" i="3"/>
  <c r="AI199" i="3"/>
  <c r="AN198" i="3"/>
  <c r="AM198" i="3"/>
  <c r="AL198" i="3"/>
  <c r="AI198" i="3"/>
  <c r="AN197" i="3"/>
  <c r="AM197" i="3"/>
  <c r="AL197" i="3"/>
  <c r="AI197" i="3"/>
  <c r="AN196" i="3"/>
  <c r="AM196" i="3"/>
  <c r="AL196" i="3"/>
  <c r="AI196" i="3"/>
  <c r="AN195" i="3"/>
  <c r="AM195" i="3"/>
  <c r="AL195" i="3"/>
  <c r="AI195" i="3"/>
  <c r="AN194" i="3"/>
  <c r="AM194" i="3"/>
  <c r="AL194" i="3"/>
  <c r="AI194" i="3"/>
  <c r="AN193" i="3"/>
  <c r="AM193" i="3"/>
  <c r="AL193" i="3"/>
  <c r="AI193" i="3"/>
  <c r="AN192" i="3"/>
  <c r="AM192" i="3"/>
  <c r="AL192" i="3"/>
  <c r="AI192" i="3"/>
  <c r="AN191" i="3"/>
  <c r="AM191" i="3"/>
  <c r="AL191" i="3"/>
  <c r="AI191" i="3"/>
  <c r="AN190" i="3"/>
  <c r="AM190" i="3"/>
  <c r="AL190" i="3"/>
  <c r="AI190" i="3"/>
  <c r="AN189" i="3"/>
  <c r="AM189" i="3"/>
  <c r="AL189" i="3"/>
  <c r="AI189" i="3"/>
  <c r="AN188" i="3"/>
  <c r="AM188" i="3"/>
  <c r="AL188" i="3"/>
  <c r="AI188" i="3"/>
  <c r="AN187" i="3"/>
  <c r="AM187" i="3"/>
  <c r="AL187" i="3"/>
  <c r="AI187" i="3"/>
  <c r="AN186" i="3"/>
  <c r="AM186" i="3"/>
  <c r="AL186" i="3"/>
  <c r="AI186" i="3"/>
  <c r="AN185" i="3"/>
  <c r="AM185" i="3"/>
  <c r="AL185" i="3"/>
  <c r="AI185" i="3"/>
  <c r="AN184" i="3"/>
  <c r="AM184" i="3"/>
  <c r="AL184" i="3"/>
  <c r="AI184" i="3"/>
  <c r="AN183" i="3"/>
  <c r="AM183" i="3"/>
  <c r="AL183" i="3"/>
  <c r="AI183" i="3"/>
  <c r="AN182" i="3"/>
  <c r="AM182" i="3"/>
  <c r="AL182" i="3"/>
  <c r="AI182" i="3"/>
  <c r="AN181" i="3"/>
  <c r="AM181" i="3"/>
  <c r="AL181" i="3"/>
  <c r="AI181" i="3"/>
  <c r="AN180" i="3"/>
  <c r="AM180" i="3"/>
  <c r="AL180" i="3"/>
  <c r="AI180" i="3"/>
  <c r="AN179" i="3"/>
  <c r="AM179" i="3"/>
  <c r="AL179" i="3"/>
  <c r="AI179" i="3"/>
  <c r="AN178" i="3"/>
  <c r="AM178" i="3"/>
  <c r="AL178" i="3"/>
  <c r="AI178" i="3"/>
  <c r="AN177" i="3"/>
  <c r="AM177" i="3"/>
  <c r="AL177" i="3"/>
  <c r="AI177" i="3"/>
  <c r="AN176" i="3"/>
  <c r="AM176" i="3"/>
  <c r="AL176" i="3"/>
  <c r="AI176" i="3"/>
  <c r="AN175" i="3"/>
  <c r="AM175" i="3"/>
  <c r="AL175" i="3"/>
  <c r="AI175" i="3"/>
  <c r="AN174" i="3"/>
  <c r="AM174" i="3"/>
  <c r="AL174" i="3"/>
  <c r="AI174" i="3"/>
  <c r="AN173" i="3"/>
  <c r="AM173" i="3"/>
  <c r="AL173" i="3"/>
  <c r="AI173" i="3"/>
  <c r="AN172" i="3"/>
  <c r="AM172" i="3"/>
  <c r="AL172" i="3"/>
  <c r="AI172" i="3"/>
  <c r="AN171" i="3"/>
  <c r="AM171" i="3"/>
  <c r="AL171" i="3"/>
  <c r="AI171" i="3"/>
  <c r="AN170" i="3"/>
  <c r="AM170" i="3"/>
  <c r="AL170" i="3"/>
  <c r="AI170" i="3"/>
  <c r="AN169" i="3"/>
  <c r="AM169" i="3"/>
  <c r="AL169" i="3"/>
  <c r="AI169" i="3"/>
  <c r="AN168" i="3"/>
  <c r="AM168" i="3"/>
  <c r="AL168" i="3"/>
  <c r="AI168" i="3"/>
  <c r="AN167" i="3"/>
  <c r="AM167" i="3"/>
  <c r="AL167" i="3"/>
  <c r="AI167" i="3"/>
  <c r="AN166" i="3"/>
  <c r="AM166" i="3"/>
  <c r="AL166" i="3"/>
  <c r="AI166" i="3"/>
  <c r="AN165" i="3"/>
  <c r="AM165" i="3"/>
  <c r="AL165" i="3"/>
  <c r="AI165" i="3"/>
  <c r="AN164" i="3"/>
  <c r="AM164" i="3"/>
  <c r="AL164" i="3"/>
  <c r="AI164" i="3"/>
  <c r="AN163" i="3"/>
  <c r="AM163" i="3"/>
  <c r="AL163" i="3"/>
  <c r="AI163" i="3"/>
  <c r="AN162" i="3"/>
  <c r="AM162" i="3"/>
  <c r="AL162" i="3"/>
  <c r="AI162" i="3"/>
  <c r="AN161" i="3"/>
  <c r="AM161" i="3"/>
  <c r="AL161" i="3"/>
  <c r="AI161" i="3"/>
  <c r="AN160" i="3"/>
  <c r="AM160" i="3"/>
  <c r="AL160" i="3"/>
  <c r="AI160" i="3"/>
  <c r="AN159" i="3"/>
  <c r="AM159" i="3"/>
  <c r="AL159" i="3"/>
  <c r="AI159" i="3"/>
  <c r="AN158" i="3"/>
  <c r="AM158" i="3"/>
  <c r="AL158" i="3"/>
  <c r="AI158" i="3"/>
  <c r="AN157" i="3"/>
  <c r="AM157" i="3"/>
  <c r="AL157" i="3"/>
  <c r="AI157" i="3"/>
  <c r="AN156" i="3"/>
  <c r="AM156" i="3"/>
  <c r="AL156" i="3"/>
  <c r="AI156" i="3"/>
  <c r="AN155" i="3"/>
  <c r="AM155" i="3"/>
  <c r="AL155" i="3"/>
  <c r="AI155" i="3"/>
  <c r="AN154" i="3"/>
  <c r="AM154" i="3"/>
  <c r="AL154" i="3"/>
  <c r="AI154" i="3"/>
  <c r="AN153" i="3"/>
  <c r="AM153" i="3"/>
  <c r="AL153" i="3"/>
  <c r="AI153" i="3"/>
  <c r="AN152" i="3"/>
  <c r="AM152" i="3"/>
  <c r="AL152" i="3"/>
  <c r="AI152" i="3"/>
  <c r="AN151" i="3"/>
  <c r="AM151" i="3"/>
  <c r="AL151" i="3"/>
  <c r="AI151" i="3"/>
  <c r="AN150" i="3"/>
  <c r="AM150" i="3"/>
  <c r="AL150" i="3"/>
  <c r="AI150" i="3"/>
  <c r="AN149" i="3"/>
  <c r="AM149" i="3"/>
  <c r="AL149" i="3"/>
  <c r="AI149" i="3"/>
  <c r="AN148" i="3"/>
  <c r="AM148" i="3"/>
  <c r="AL148" i="3"/>
  <c r="AI148" i="3"/>
  <c r="AN147" i="3"/>
  <c r="AM147" i="3"/>
  <c r="AL147" i="3"/>
  <c r="AI147" i="3"/>
  <c r="AN146" i="3"/>
  <c r="AM146" i="3"/>
  <c r="AL146" i="3"/>
  <c r="AI146" i="3"/>
  <c r="AN145" i="3"/>
  <c r="AM145" i="3"/>
  <c r="AL145" i="3"/>
  <c r="AI145" i="3"/>
  <c r="AN144" i="3"/>
  <c r="AM144" i="3"/>
  <c r="AL144" i="3"/>
  <c r="AI144" i="3"/>
  <c r="AN143" i="3"/>
  <c r="AM143" i="3"/>
  <c r="AL143" i="3"/>
  <c r="AI143" i="3"/>
  <c r="AN142" i="3"/>
  <c r="AM142" i="3"/>
  <c r="AL142" i="3"/>
  <c r="AI142" i="3"/>
  <c r="AN141" i="3"/>
  <c r="AM141" i="3"/>
  <c r="AL141" i="3"/>
  <c r="AI141" i="3"/>
  <c r="AN140" i="3"/>
  <c r="AM140" i="3"/>
  <c r="AL140" i="3"/>
  <c r="AI140" i="3"/>
  <c r="AN139" i="3"/>
  <c r="AM139" i="3"/>
  <c r="AL139" i="3"/>
  <c r="AI139" i="3"/>
  <c r="AN138" i="3"/>
  <c r="AM138" i="3"/>
  <c r="AL138" i="3"/>
  <c r="AI138" i="3"/>
  <c r="AN137" i="3"/>
  <c r="AM137" i="3"/>
  <c r="AL137" i="3"/>
  <c r="AI137" i="3"/>
  <c r="AN136" i="3"/>
  <c r="AM136" i="3"/>
  <c r="AL136" i="3"/>
  <c r="AI136" i="3"/>
  <c r="AN135" i="3"/>
  <c r="AM135" i="3"/>
  <c r="AL135" i="3"/>
  <c r="AI135" i="3"/>
  <c r="AN134" i="3"/>
  <c r="AM134" i="3"/>
  <c r="AL134" i="3"/>
  <c r="AI134" i="3"/>
  <c r="AN133" i="3"/>
  <c r="AM133" i="3"/>
  <c r="AL133" i="3"/>
  <c r="AI133" i="3"/>
  <c r="AN132" i="3"/>
  <c r="AM132" i="3"/>
  <c r="AL132" i="3"/>
  <c r="AI132" i="3"/>
  <c r="AN131" i="3"/>
  <c r="AM131" i="3"/>
  <c r="AL131" i="3"/>
  <c r="AI131" i="3"/>
  <c r="AN130" i="3"/>
  <c r="AM130" i="3"/>
  <c r="AL130" i="3"/>
  <c r="AI130" i="3"/>
  <c r="AN129" i="3"/>
  <c r="AM129" i="3"/>
  <c r="AL129" i="3"/>
  <c r="AI129" i="3"/>
  <c r="AN128" i="3"/>
  <c r="AM128" i="3"/>
  <c r="AL128" i="3"/>
  <c r="AI128" i="3"/>
  <c r="AN127" i="3"/>
  <c r="AM127" i="3"/>
  <c r="AL127" i="3"/>
  <c r="AI127" i="3"/>
  <c r="AN126" i="3"/>
  <c r="AM126" i="3"/>
  <c r="AL126" i="3"/>
  <c r="AI126" i="3"/>
  <c r="AN125" i="3"/>
  <c r="AM125" i="3"/>
  <c r="AL125" i="3"/>
  <c r="AI125" i="3"/>
  <c r="AN124" i="3"/>
  <c r="AM124" i="3"/>
  <c r="AL124" i="3"/>
  <c r="AI124" i="3"/>
  <c r="AN123" i="3"/>
  <c r="AM123" i="3"/>
  <c r="AL123" i="3"/>
  <c r="AI123" i="3"/>
  <c r="AN122" i="3"/>
  <c r="AM122" i="3"/>
  <c r="AL122" i="3"/>
  <c r="AI122" i="3"/>
  <c r="AN121" i="3"/>
  <c r="AM121" i="3"/>
  <c r="AL121" i="3"/>
  <c r="AI121" i="3"/>
  <c r="AN120" i="3"/>
  <c r="AM120" i="3"/>
  <c r="AL120" i="3"/>
  <c r="AI120" i="3"/>
  <c r="AN119" i="3"/>
  <c r="AM119" i="3"/>
  <c r="AL119" i="3"/>
  <c r="AI119" i="3"/>
  <c r="AN118" i="3"/>
  <c r="AM118" i="3"/>
  <c r="AL118" i="3"/>
  <c r="AI118" i="3"/>
  <c r="AN117" i="3"/>
  <c r="AM117" i="3"/>
  <c r="AL117" i="3"/>
  <c r="AI117" i="3"/>
  <c r="AN116" i="3"/>
  <c r="AM116" i="3"/>
  <c r="AL116" i="3"/>
  <c r="AI116" i="3"/>
  <c r="AN115" i="3"/>
  <c r="AM115" i="3"/>
  <c r="AL115" i="3"/>
  <c r="AI115" i="3"/>
  <c r="AN114" i="3"/>
  <c r="AM114" i="3"/>
  <c r="AL114" i="3"/>
  <c r="AI114" i="3"/>
  <c r="AN113" i="3"/>
  <c r="AM113" i="3"/>
  <c r="AL113" i="3"/>
  <c r="AI113" i="3"/>
  <c r="AN112" i="3"/>
  <c r="AM112" i="3"/>
  <c r="AL112" i="3"/>
  <c r="AI112" i="3"/>
  <c r="AN111" i="3"/>
  <c r="AM111" i="3"/>
  <c r="AL111" i="3"/>
  <c r="AI111" i="3"/>
  <c r="AN110" i="3"/>
  <c r="AM110" i="3"/>
  <c r="AL110" i="3"/>
  <c r="AI110" i="3"/>
  <c r="AN109" i="3"/>
  <c r="AM109" i="3"/>
  <c r="AL109" i="3"/>
  <c r="AI109" i="3"/>
  <c r="AN108" i="3"/>
  <c r="AM108" i="3"/>
  <c r="AL108" i="3"/>
  <c r="AI108" i="3"/>
  <c r="AN107" i="3"/>
  <c r="AM107" i="3"/>
  <c r="AL107" i="3"/>
  <c r="AI107" i="3"/>
  <c r="AN106" i="3"/>
  <c r="AM106" i="3"/>
  <c r="AL106" i="3"/>
  <c r="AI106" i="3"/>
  <c r="AN105" i="3"/>
  <c r="AM105" i="3"/>
  <c r="AL105" i="3"/>
  <c r="AI105" i="3"/>
  <c r="AN104" i="3"/>
  <c r="AM104" i="3"/>
  <c r="AL104" i="3"/>
  <c r="AI104" i="3"/>
  <c r="AN103" i="3"/>
  <c r="AM103" i="3"/>
  <c r="AL103" i="3"/>
  <c r="AI103" i="3"/>
  <c r="AN102" i="3"/>
  <c r="AM102" i="3"/>
  <c r="AL102" i="3"/>
  <c r="AI102" i="3"/>
  <c r="AN101" i="3"/>
  <c r="AM101" i="3"/>
  <c r="AL101" i="3"/>
  <c r="AI101" i="3"/>
  <c r="AN100" i="3"/>
  <c r="AM100" i="3"/>
  <c r="AL100" i="3"/>
  <c r="AI100" i="3"/>
  <c r="AN99" i="3"/>
  <c r="AM99" i="3"/>
  <c r="AL99" i="3"/>
  <c r="AI99" i="3"/>
  <c r="AN98" i="3"/>
  <c r="AM98" i="3"/>
  <c r="AL98" i="3"/>
  <c r="AI98" i="3"/>
  <c r="AN97" i="3"/>
  <c r="AM97" i="3"/>
  <c r="AL97" i="3"/>
  <c r="AI97" i="3"/>
  <c r="AN96" i="3"/>
  <c r="AM96" i="3"/>
  <c r="AL96" i="3"/>
  <c r="AI96" i="3"/>
  <c r="AN95" i="3"/>
  <c r="AM95" i="3"/>
  <c r="AL95" i="3"/>
  <c r="AI95" i="3"/>
  <c r="AN94" i="3"/>
  <c r="AM94" i="3"/>
  <c r="AL94" i="3"/>
  <c r="AI94" i="3"/>
  <c r="AN93" i="3"/>
  <c r="AM93" i="3"/>
  <c r="AL93" i="3"/>
  <c r="AI93" i="3"/>
  <c r="AN92" i="3"/>
  <c r="AM92" i="3"/>
  <c r="AL92" i="3"/>
  <c r="AI92" i="3"/>
  <c r="AN91" i="3"/>
  <c r="AM91" i="3"/>
  <c r="AL91" i="3"/>
  <c r="AI91" i="3"/>
  <c r="AN90" i="3"/>
  <c r="AM90" i="3"/>
  <c r="AL90" i="3"/>
  <c r="AI90" i="3"/>
  <c r="AN89" i="3"/>
  <c r="AM89" i="3"/>
  <c r="AL89" i="3"/>
  <c r="AI89" i="3"/>
  <c r="AN88" i="3"/>
  <c r="AM88" i="3"/>
  <c r="AL88" i="3"/>
  <c r="AI88" i="3"/>
  <c r="AN87" i="3"/>
  <c r="AM87" i="3"/>
  <c r="AL87" i="3"/>
  <c r="AI87" i="3"/>
  <c r="AN86" i="3"/>
  <c r="AM86" i="3"/>
  <c r="AL86" i="3"/>
  <c r="AI86" i="3"/>
  <c r="AN85" i="3"/>
  <c r="AM85" i="3"/>
  <c r="AL85" i="3"/>
  <c r="AI85" i="3"/>
  <c r="AN84" i="3"/>
  <c r="AM84" i="3"/>
  <c r="AL84" i="3"/>
  <c r="AI84" i="3"/>
  <c r="AN83" i="3"/>
  <c r="AM83" i="3"/>
  <c r="AL83" i="3"/>
  <c r="AI83" i="3"/>
  <c r="AN82" i="3"/>
  <c r="AM82" i="3"/>
  <c r="AL82" i="3"/>
  <c r="AI82" i="3"/>
  <c r="AN81" i="3"/>
  <c r="AM81" i="3"/>
  <c r="AL81" i="3"/>
  <c r="AI81" i="3"/>
  <c r="AN80" i="3"/>
  <c r="AM80" i="3"/>
  <c r="AL80" i="3"/>
  <c r="AI80" i="3"/>
  <c r="AN79" i="3"/>
  <c r="AM79" i="3"/>
  <c r="AL79" i="3"/>
  <c r="AI79" i="3"/>
  <c r="AN78" i="3"/>
  <c r="AM78" i="3"/>
  <c r="AL78" i="3"/>
  <c r="AI78" i="3"/>
  <c r="AN77" i="3"/>
  <c r="AM77" i="3"/>
  <c r="AL77" i="3"/>
  <c r="AI77" i="3"/>
  <c r="AN76" i="3"/>
  <c r="AM76" i="3"/>
  <c r="AL76" i="3"/>
  <c r="AI76" i="3"/>
  <c r="AN75" i="3"/>
  <c r="AM75" i="3"/>
  <c r="AL75" i="3"/>
  <c r="AI75" i="3"/>
  <c r="AN74" i="3"/>
  <c r="AM74" i="3"/>
  <c r="AL74" i="3"/>
  <c r="AI74" i="3"/>
  <c r="AN73" i="3"/>
  <c r="AM73" i="3"/>
  <c r="AL73" i="3"/>
  <c r="AI73" i="3"/>
  <c r="AN72" i="3"/>
  <c r="AM72" i="3"/>
  <c r="AL72" i="3"/>
  <c r="AI72" i="3"/>
  <c r="AN71" i="3"/>
  <c r="AM71" i="3"/>
  <c r="AL71" i="3"/>
  <c r="AI71" i="3"/>
  <c r="AN70" i="3"/>
  <c r="AM70" i="3"/>
  <c r="AL70" i="3"/>
  <c r="AI70" i="3"/>
  <c r="AN69" i="3"/>
  <c r="AM69" i="3"/>
  <c r="AL69" i="3"/>
  <c r="AI69" i="3"/>
  <c r="AN68" i="3"/>
  <c r="AM68" i="3"/>
  <c r="AL68" i="3"/>
  <c r="AI68" i="3"/>
  <c r="AN67" i="3"/>
  <c r="AM67" i="3"/>
  <c r="AL67" i="3"/>
  <c r="AI67" i="3"/>
  <c r="AN66" i="3"/>
  <c r="AM66" i="3"/>
  <c r="AL66" i="3"/>
  <c r="AI66" i="3"/>
  <c r="AN65" i="3"/>
  <c r="AM65" i="3"/>
  <c r="AL65" i="3"/>
  <c r="AI65" i="3"/>
  <c r="AN64" i="3"/>
  <c r="AM64" i="3"/>
  <c r="AL64" i="3"/>
  <c r="AI64" i="3"/>
  <c r="AN63" i="3"/>
  <c r="AM63" i="3"/>
  <c r="AL63" i="3"/>
  <c r="AI63" i="3"/>
  <c r="AN62" i="3"/>
  <c r="AM62" i="3"/>
  <c r="AL62" i="3"/>
  <c r="AI62" i="3"/>
  <c r="AN61" i="3"/>
  <c r="AM61" i="3"/>
  <c r="AL61" i="3"/>
  <c r="AI61" i="3"/>
  <c r="AN60" i="3"/>
  <c r="AM60" i="3"/>
  <c r="AL60" i="3"/>
  <c r="AI60" i="3"/>
  <c r="AN59" i="3"/>
  <c r="AM59" i="3"/>
  <c r="AL59" i="3"/>
  <c r="AI59" i="3"/>
  <c r="AN58" i="3"/>
  <c r="AM58" i="3"/>
  <c r="AL58" i="3"/>
  <c r="AI58" i="3"/>
  <c r="AN57" i="3"/>
  <c r="AM57" i="3"/>
  <c r="AL57" i="3"/>
  <c r="AI57" i="3"/>
  <c r="AN56" i="3"/>
  <c r="AM56" i="3"/>
  <c r="AL56" i="3"/>
  <c r="AI56" i="3"/>
  <c r="AN55" i="3"/>
  <c r="AM55" i="3"/>
  <c r="AL55" i="3"/>
  <c r="AI55" i="3"/>
  <c r="AN54" i="3"/>
  <c r="AM54" i="3"/>
  <c r="AL54" i="3"/>
  <c r="AI54" i="3"/>
  <c r="AN53" i="3"/>
  <c r="AM53" i="3"/>
  <c r="AL53" i="3"/>
  <c r="AI53" i="3"/>
  <c r="AN52" i="3"/>
  <c r="AM52" i="3"/>
  <c r="AL52" i="3"/>
  <c r="AI52" i="3"/>
  <c r="AN51" i="3"/>
  <c r="AM51" i="3"/>
  <c r="AL51" i="3"/>
  <c r="AI51" i="3"/>
  <c r="AN50" i="3"/>
  <c r="AM50" i="3"/>
  <c r="AL50" i="3"/>
  <c r="AI50" i="3"/>
  <c r="AN49" i="3"/>
  <c r="AM49" i="3"/>
  <c r="AL49" i="3"/>
  <c r="AI49" i="3"/>
  <c r="AN48" i="3"/>
  <c r="AM48" i="3"/>
  <c r="AL48" i="3"/>
  <c r="AI48" i="3"/>
  <c r="AN47" i="3"/>
  <c r="AM47" i="3"/>
  <c r="AL47" i="3"/>
  <c r="AI47" i="3"/>
  <c r="AN46" i="3"/>
  <c r="AM46" i="3"/>
  <c r="AL46" i="3"/>
  <c r="AI46" i="3"/>
  <c r="AN45" i="3"/>
  <c r="AM45" i="3"/>
  <c r="AL45" i="3"/>
  <c r="AI45" i="3"/>
  <c r="AN44" i="3"/>
  <c r="AM44" i="3"/>
  <c r="AL44" i="3"/>
  <c r="AI44" i="3"/>
  <c r="AN43" i="3"/>
  <c r="AM43" i="3"/>
  <c r="AL43" i="3"/>
  <c r="AI43" i="3"/>
  <c r="AN42" i="3"/>
  <c r="AM42" i="3"/>
  <c r="AL42" i="3"/>
  <c r="AI42" i="3"/>
  <c r="AN41" i="3"/>
  <c r="AM41" i="3"/>
  <c r="AL41" i="3"/>
  <c r="AI41" i="3"/>
  <c r="AN40" i="3"/>
  <c r="AM40" i="3"/>
  <c r="AL40" i="3"/>
  <c r="AI40" i="3"/>
  <c r="AN39" i="3"/>
  <c r="AM39" i="3"/>
  <c r="AL39" i="3"/>
  <c r="AI39" i="3"/>
  <c r="AN38" i="3"/>
  <c r="AM38" i="3"/>
  <c r="AL38" i="3"/>
  <c r="AI38" i="3"/>
  <c r="AN37" i="3"/>
  <c r="AM37" i="3"/>
  <c r="AL37" i="3"/>
  <c r="AI37" i="3"/>
  <c r="AN36" i="3"/>
  <c r="AM36" i="3"/>
  <c r="AL36" i="3"/>
  <c r="AI36" i="3"/>
  <c r="AN35" i="3"/>
  <c r="AM35" i="3"/>
  <c r="AL35" i="3"/>
  <c r="AI35" i="3"/>
  <c r="AN34" i="3"/>
  <c r="AM34" i="3"/>
  <c r="AL34" i="3"/>
  <c r="AI34" i="3"/>
  <c r="AN33" i="3"/>
  <c r="AM33" i="3"/>
  <c r="AL33" i="3"/>
  <c r="AI33" i="3"/>
  <c r="AN32" i="3"/>
  <c r="AM32" i="3"/>
  <c r="AL32" i="3"/>
  <c r="AI32" i="3"/>
  <c r="AN31" i="3"/>
  <c r="AM31" i="3"/>
  <c r="AL31" i="3"/>
  <c r="AI31" i="3"/>
  <c r="AN30" i="3"/>
  <c r="AM30" i="3"/>
  <c r="AL30" i="3"/>
  <c r="AI30" i="3"/>
  <c r="AN29" i="3"/>
  <c r="AM29" i="3"/>
  <c r="AL29" i="3"/>
  <c r="AI29" i="3"/>
  <c r="AN28" i="3"/>
  <c r="AM28" i="3"/>
  <c r="AL28" i="3"/>
  <c r="AI28" i="3"/>
  <c r="I16" i="1" l="1"/>
  <c r="I17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J18" i="3" l="1"/>
  <c r="AA1808" i="3" s="1"/>
  <c r="J17" i="3"/>
  <c r="P2294" i="3" s="1"/>
  <c r="J16" i="3"/>
  <c r="E1487" i="3" s="1"/>
  <c r="P1002" i="3" l="1"/>
  <c r="E112" i="3"/>
  <c r="E922" i="3"/>
  <c r="P2439" i="3"/>
  <c r="P2355" i="3"/>
  <c r="P2277" i="3"/>
  <c r="P2197" i="3"/>
  <c r="P2112" i="3"/>
  <c r="P2032" i="3"/>
  <c r="P1954" i="3"/>
  <c r="P1869" i="3"/>
  <c r="P1792" i="3"/>
  <c r="P1712" i="3"/>
  <c r="P1627" i="3"/>
  <c r="P1549" i="3"/>
  <c r="P1470" i="3"/>
  <c r="P1385" i="3"/>
  <c r="P1305" i="3"/>
  <c r="P1227" i="3"/>
  <c r="P1143" i="3"/>
  <c r="P1065" i="3"/>
  <c r="P985" i="3"/>
  <c r="P901" i="3"/>
  <c r="P820" i="3"/>
  <c r="P742" i="3"/>
  <c r="P657" i="3"/>
  <c r="P578" i="3"/>
  <c r="P499" i="3"/>
  <c r="P414" i="3"/>
  <c r="P336" i="3"/>
  <c r="P256" i="3"/>
  <c r="P171" i="3"/>
  <c r="P91" i="3"/>
  <c r="P2418" i="3"/>
  <c r="P2333" i="3"/>
  <c r="P2257" i="3"/>
  <c r="P2175" i="3"/>
  <c r="P2091" i="3"/>
  <c r="P2013" i="3"/>
  <c r="P1932" i="3"/>
  <c r="P1849" i="3"/>
  <c r="P1770" i="3"/>
  <c r="P1690" i="3"/>
  <c r="P1607" i="3"/>
  <c r="P1529" i="3"/>
  <c r="P1449" i="3"/>
  <c r="P1363" i="3"/>
  <c r="P1286" i="3"/>
  <c r="P1207" i="3"/>
  <c r="P1121" i="3"/>
  <c r="P1045" i="3"/>
  <c r="P964" i="3"/>
  <c r="P879" i="3"/>
  <c r="P802" i="3"/>
  <c r="P720" i="3"/>
  <c r="P636" i="3"/>
  <c r="P558" i="3"/>
  <c r="P477" i="3"/>
  <c r="P394" i="3"/>
  <c r="P314" i="3"/>
  <c r="P234" i="3"/>
  <c r="P150" i="3"/>
  <c r="P71" i="3"/>
  <c r="P2397" i="3"/>
  <c r="P2314" i="3"/>
  <c r="P2237" i="3"/>
  <c r="P2154" i="3"/>
  <c r="P2070" i="3"/>
  <c r="P1993" i="3"/>
  <c r="P1913" i="3"/>
  <c r="P1828" i="3"/>
  <c r="P1750" i="3"/>
  <c r="P1671" i="3"/>
  <c r="P1586" i="3"/>
  <c r="P1508" i="3"/>
  <c r="P1428" i="3"/>
  <c r="P1342" i="3"/>
  <c r="P1266" i="3"/>
  <c r="P1185" i="3"/>
  <c r="P1102" i="3"/>
  <c r="P1025" i="3"/>
  <c r="P943" i="3"/>
  <c r="P860" i="3"/>
  <c r="P782" i="3"/>
  <c r="P699" i="3"/>
  <c r="P615" i="3"/>
  <c r="P537" i="3"/>
  <c r="P458" i="3"/>
  <c r="P374" i="3"/>
  <c r="P294" i="3"/>
  <c r="P215" i="3"/>
  <c r="P129" i="3"/>
  <c r="P51" i="3"/>
  <c r="P2214" i="3"/>
  <c r="P1891" i="3"/>
  <c r="P1567" i="3"/>
  <c r="P1244" i="3"/>
  <c r="P922" i="3"/>
  <c r="P595" i="3"/>
  <c r="P273" i="3"/>
  <c r="P2134" i="3"/>
  <c r="P1808" i="3"/>
  <c r="P1487" i="3"/>
  <c r="P1163" i="3"/>
  <c r="P839" i="3"/>
  <c r="P515" i="3"/>
  <c r="P193" i="3"/>
  <c r="P2377" i="3"/>
  <c r="P2050" i="3"/>
  <c r="P1728" i="3"/>
  <c r="P1406" i="3"/>
  <c r="P1082" i="3"/>
  <c r="P759" i="3"/>
  <c r="P436" i="3"/>
  <c r="P112" i="3"/>
  <c r="E193" i="3"/>
  <c r="E558" i="3"/>
  <c r="E1163" i="3"/>
  <c r="P30" i="3"/>
  <c r="P1325" i="3"/>
  <c r="AA193" i="3"/>
  <c r="AA1487" i="3"/>
  <c r="E436" i="3"/>
  <c r="AA1163" i="3"/>
  <c r="E273" i="3"/>
  <c r="E657" i="3"/>
  <c r="P354" i="3"/>
  <c r="P1649" i="3"/>
  <c r="AA515" i="3"/>
  <c r="E2439" i="3"/>
  <c r="E2355" i="3"/>
  <c r="E2277" i="3"/>
  <c r="E2197" i="3"/>
  <c r="E2112" i="3"/>
  <c r="E2032" i="3"/>
  <c r="E1954" i="3"/>
  <c r="E1869" i="3"/>
  <c r="E1792" i="3"/>
  <c r="E1712" i="3"/>
  <c r="E1627" i="3"/>
  <c r="E1549" i="3"/>
  <c r="E1470" i="3"/>
  <c r="E1385" i="3"/>
  <c r="E1305" i="3"/>
  <c r="E1227" i="3"/>
  <c r="E1143" i="3"/>
  <c r="E1065" i="3"/>
  <c r="E2418" i="3"/>
  <c r="E2333" i="3"/>
  <c r="E2257" i="3"/>
  <c r="E2175" i="3"/>
  <c r="E2091" i="3"/>
  <c r="E2013" i="3"/>
  <c r="E1932" i="3"/>
  <c r="E1849" i="3"/>
  <c r="E1770" i="3"/>
  <c r="E1690" i="3"/>
  <c r="E1607" i="3"/>
  <c r="E1529" i="3"/>
  <c r="E1449" i="3"/>
  <c r="E1363" i="3"/>
  <c r="E1286" i="3"/>
  <c r="E1207" i="3"/>
  <c r="E1121" i="3"/>
  <c r="E1045" i="3"/>
  <c r="E964" i="3"/>
  <c r="E879" i="3"/>
  <c r="E802" i="3"/>
  <c r="E2397" i="3"/>
  <c r="E2314" i="3"/>
  <c r="E2237" i="3"/>
  <c r="E2154" i="3"/>
  <c r="E2070" i="3"/>
  <c r="E1993" i="3"/>
  <c r="E1913" i="3"/>
  <c r="E1828" i="3"/>
  <c r="E1750" i="3"/>
  <c r="E1671" i="3"/>
  <c r="E1586" i="3"/>
  <c r="E1508" i="3"/>
  <c r="E1428" i="3"/>
  <c r="E1342" i="3"/>
  <c r="E1266" i="3"/>
  <c r="E1185" i="3"/>
  <c r="E1102" i="3"/>
  <c r="E1025" i="3"/>
  <c r="E943" i="3"/>
  <c r="E860" i="3"/>
  <c r="E782" i="3"/>
  <c r="E699" i="3"/>
  <c r="E615" i="3"/>
  <c r="E537" i="3"/>
  <c r="E458" i="3"/>
  <c r="E2377" i="3"/>
  <c r="E2050" i="3"/>
  <c r="E1728" i="3"/>
  <c r="E1406" i="3"/>
  <c r="E1082" i="3"/>
  <c r="E901" i="3"/>
  <c r="E742" i="3"/>
  <c r="E636" i="3"/>
  <c r="E515" i="3"/>
  <c r="E414" i="3"/>
  <c r="E336" i="3"/>
  <c r="E256" i="3"/>
  <c r="E171" i="3"/>
  <c r="E91" i="3"/>
  <c r="E2294" i="3"/>
  <c r="E1970" i="3"/>
  <c r="E1649" i="3"/>
  <c r="E1325" i="3"/>
  <c r="E1002" i="3"/>
  <c r="E839" i="3"/>
  <c r="E720" i="3"/>
  <c r="E595" i="3"/>
  <c r="E499" i="3"/>
  <c r="E394" i="3"/>
  <c r="E314" i="3"/>
  <c r="E234" i="3"/>
  <c r="E150" i="3"/>
  <c r="E71" i="3"/>
  <c r="E2214" i="3"/>
  <c r="E1891" i="3"/>
  <c r="E1567" i="3"/>
  <c r="E1244" i="3"/>
  <c r="E985" i="3"/>
  <c r="E820" i="3"/>
  <c r="E679" i="3"/>
  <c r="E578" i="3"/>
  <c r="E477" i="3"/>
  <c r="E374" i="3"/>
  <c r="E294" i="3"/>
  <c r="E215" i="3"/>
  <c r="E129" i="3"/>
  <c r="E51" i="3"/>
  <c r="E2134" i="3"/>
  <c r="AA2439" i="3"/>
  <c r="AA2355" i="3"/>
  <c r="AA2277" i="3"/>
  <c r="AA2197" i="3"/>
  <c r="AA2112" i="3"/>
  <c r="AA2032" i="3"/>
  <c r="AA1954" i="3"/>
  <c r="AA1869" i="3"/>
  <c r="AA1792" i="3"/>
  <c r="AA1712" i="3"/>
  <c r="AA1627" i="3"/>
  <c r="AA1549" i="3"/>
  <c r="AA1470" i="3"/>
  <c r="AA1385" i="3"/>
  <c r="AA1305" i="3"/>
  <c r="AA1227" i="3"/>
  <c r="AA1143" i="3"/>
  <c r="AA1065" i="3"/>
  <c r="AA985" i="3"/>
  <c r="AA901" i="3"/>
  <c r="AA820" i="3"/>
  <c r="AA742" i="3"/>
  <c r="AA657" i="3"/>
  <c r="AA578" i="3"/>
  <c r="AA499" i="3"/>
  <c r="AA414" i="3"/>
  <c r="AA336" i="3"/>
  <c r="AA256" i="3"/>
  <c r="AA171" i="3"/>
  <c r="AA91" i="3"/>
  <c r="AA2418" i="3"/>
  <c r="AA2333" i="3"/>
  <c r="AA2257" i="3"/>
  <c r="AA2175" i="3"/>
  <c r="AA2091" i="3"/>
  <c r="AA2013" i="3"/>
  <c r="AA1932" i="3"/>
  <c r="AA1849" i="3"/>
  <c r="AA1770" i="3"/>
  <c r="AA1690" i="3"/>
  <c r="AA1607" i="3"/>
  <c r="AA1529" i="3"/>
  <c r="AA1449" i="3"/>
  <c r="AA1363" i="3"/>
  <c r="AA1286" i="3"/>
  <c r="AA1207" i="3"/>
  <c r="AA1121" i="3"/>
  <c r="AA1045" i="3"/>
  <c r="AA964" i="3"/>
  <c r="AA879" i="3"/>
  <c r="AA802" i="3"/>
  <c r="AA720" i="3"/>
  <c r="AA636" i="3"/>
  <c r="AA558" i="3"/>
  <c r="AA477" i="3"/>
  <c r="AA394" i="3"/>
  <c r="AA314" i="3"/>
  <c r="AA234" i="3"/>
  <c r="AA150" i="3"/>
  <c r="AA71" i="3"/>
  <c r="AA2397" i="3"/>
  <c r="AA2314" i="3"/>
  <c r="AA2237" i="3"/>
  <c r="AA2154" i="3"/>
  <c r="AA2070" i="3"/>
  <c r="AA1993" i="3"/>
  <c r="AA1913" i="3"/>
  <c r="AA1828" i="3"/>
  <c r="AA1750" i="3"/>
  <c r="AA1671" i="3"/>
  <c r="AA1586" i="3"/>
  <c r="AA1508" i="3"/>
  <c r="AA1428" i="3"/>
  <c r="AA1342" i="3"/>
  <c r="AA1266" i="3"/>
  <c r="AA1185" i="3"/>
  <c r="AA1102" i="3"/>
  <c r="AA1025" i="3"/>
  <c r="AA943" i="3"/>
  <c r="AA860" i="3"/>
  <c r="AA782" i="3"/>
  <c r="AA699" i="3"/>
  <c r="AA615" i="3"/>
  <c r="AA537" i="3"/>
  <c r="AA458" i="3"/>
  <c r="AA374" i="3"/>
  <c r="AA294" i="3"/>
  <c r="AA215" i="3"/>
  <c r="AA129" i="3"/>
  <c r="AA51" i="3"/>
  <c r="AA2377" i="3"/>
  <c r="AA2050" i="3"/>
  <c r="AA1728" i="3"/>
  <c r="AA1406" i="3"/>
  <c r="AA1082" i="3"/>
  <c r="AA759" i="3"/>
  <c r="AA436" i="3"/>
  <c r="AA112" i="3"/>
  <c r="AA2294" i="3"/>
  <c r="AA1970" i="3"/>
  <c r="AA1649" i="3"/>
  <c r="AA1325" i="3"/>
  <c r="AA1002" i="3"/>
  <c r="AA679" i="3"/>
  <c r="AA354" i="3"/>
  <c r="AA30" i="3"/>
  <c r="AA2214" i="3"/>
  <c r="AA1891" i="3"/>
  <c r="AA1567" i="3"/>
  <c r="AA1244" i="3"/>
  <c r="AA922" i="3"/>
  <c r="AA595" i="3"/>
  <c r="AA273" i="3"/>
  <c r="E30" i="3"/>
  <c r="E354" i="3"/>
  <c r="E759" i="3"/>
  <c r="E1808" i="3"/>
  <c r="P679" i="3"/>
  <c r="P1970" i="3"/>
  <c r="AA839" i="3"/>
  <c r="AA2134" i="3"/>
  <c r="C18" i="3"/>
  <c r="E18" i="3" s="1"/>
  <c r="C17" i="3"/>
  <c r="E17" i="3" s="1"/>
  <c r="C16" i="3"/>
  <c r="E16" i="3" s="1"/>
  <c r="B5" i="3"/>
  <c r="B12" i="3" s="1"/>
  <c r="B4" i="3"/>
  <c r="C2439" i="3" l="1"/>
  <c r="C2355" i="3"/>
  <c r="C2277" i="3"/>
  <c r="C2197" i="3"/>
  <c r="C2112" i="3"/>
  <c r="C2032" i="3"/>
  <c r="C1954" i="3"/>
  <c r="C1869" i="3"/>
  <c r="C1792" i="3"/>
  <c r="C1712" i="3"/>
  <c r="C1627" i="3"/>
  <c r="C1549" i="3"/>
  <c r="C1470" i="3"/>
  <c r="C1385" i="3"/>
  <c r="C1305" i="3"/>
  <c r="C1227" i="3"/>
  <c r="C1143" i="3"/>
  <c r="C1065" i="3"/>
  <c r="C985" i="3"/>
  <c r="C901" i="3"/>
  <c r="C820" i="3"/>
  <c r="C742" i="3"/>
  <c r="C657" i="3"/>
  <c r="C578" i="3"/>
  <c r="C499" i="3"/>
  <c r="C414" i="3"/>
  <c r="C336" i="3"/>
  <c r="C256" i="3"/>
  <c r="C171" i="3"/>
  <c r="C91" i="3"/>
  <c r="C394" i="3"/>
  <c r="C234" i="3"/>
  <c r="C71" i="3"/>
  <c r="C2134" i="3"/>
  <c r="C1891" i="3"/>
  <c r="C1567" i="3"/>
  <c r="C1325" i="3"/>
  <c r="C1082" i="3"/>
  <c r="C839" i="3"/>
  <c r="C515" i="3"/>
  <c r="C193" i="3"/>
  <c r="C2418" i="3"/>
  <c r="C2333" i="3"/>
  <c r="C2257" i="3"/>
  <c r="C2175" i="3"/>
  <c r="C2091" i="3"/>
  <c r="C2013" i="3"/>
  <c r="C1932" i="3"/>
  <c r="C1849" i="3"/>
  <c r="C1770" i="3"/>
  <c r="C1690" i="3"/>
  <c r="C1607" i="3"/>
  <c r="C1529" i="3"/>
  <c r="C1449" i="3"/>
  <c r="C1363" i="3"/>
  <c r="C1286" i="3"/>
  <c r="C1207" i="3"/>
  <c r="C1121" i="3"/>
  <c r="C1045" i="3"/>
  <c r="C964" i="3"/>
  <c r="C879" i="3"/>
  <c r="C802" i="3"/>
  <c r="C720" i="3"/>
  <c r="C636" i="3"/>
  <c r="C558" i="3"/>
  <c r="C477" i="3"/>
  <c r="C314" i="3"/>
  <c r="C150" i="3"/>
  <c r="C30" i="3"/>
  <c r="C374" i="3"/>
  <c r="C129" i="3"/>
  <c r="C2294" i="3"/>
  <c r="C2050" i="3"/>
  <c r="C1808" i="3"/>
  <c r="C1487" i="3"/>
  <c r="C1244" i="3"/>
  <c r="C1002" i="3"/>
  <c r="C679" i="3"/>
  <c r="C436" i="3"/>
  <c r="C112" i="3"/>
  <c r="C2397" i="3"/>
  <c r="C2314" i="3"/>
  <c r="C2237" i="3"/>
  <c r="C2154" i="3"/>
  <c r="C2070" i="3"/>
  <c r="C1993" i="3"/>
  <c r="C1913" i="3"/>
  <c r="C1828" i="3"/>
  <c r="C1750" i="3"/>
  <c r="C1671" i="3"/>
  <c r="C1586" i="3"/>
  <c r="C1508" i="3"/>
  <c r="C1428" i="3"/>
  <c r="C1342" i="3"/>
  <c r="C1266" i="3"/>
  <c r="C1185" i="3"/>
  <c r="C1102" i="3"/>
  <c r="C1025" i="3"/>
  <c r="C943" i="3"/>
  <c r="C860" i="3"/>
  <c r="C782" i="3"/>
  <c r="C699" i="3"/>
  <c r="C615" i="3"/>
  <c r="C537" i="3"/>
  <c r="C458" i="3"/>
  <c r="C294" i="3"/>
  <c r="C215" i="3"/>
  <c r="C51" i="3"/>
  <c r="C2377" i="3"/>
  <c r="C2214" i="3"/>
  <c r="C1970" i="3"/>
  <c r="C1728" i="3"/>
  <c r="C1649" i="3"/>
  <c r="C1406" i="3"/>
  <c r="C1163" i="3"/>
  <c r="C922" i="3"/>
  <c r="C759" i="3"/>
  <c r="C595" i="3"/>
  <c r="C354" i="3"/>
  <c r="C273" i="3"/>
  <c r="D17" i="3"/>
  <c r="N27" i="3" s="1"/>
  <c r="N2418" i="3"/>
  <c r="N2333" i="3"/>
  <c r="N2257" i="3"/>
  <c r="N2175" i="3"/>
  <c r="N2091" i="3"/>
  <c r="N2013" i="3"/>
  <c r="N1932" i="3"/>
  <c r="N1849" i="3"/>
  <c r="N1770" i="3"/>
  <c r="N1690" i="3"/>
  <c r="N1607" i="3"/>
  <c r="N1529" i="3"/>
  <c r="N1449" i="3"/>
  <c r="N1363" i="3"/>
  <c r="N1286" i="3"/>
  <c r="N1207" i="3"/>
  <c r="N1121" i="3"/>
  <c r="N1045" i="3"/>
  <c r="N964" i="3"/>
  <c r="N879" i="3"/>
  <c r="N802" i="3"/>
  <c r="N720" i="3"/>
  <c r="N636" i="3"/>
  <c r="N558" i="3"/>
  <c r="N477" i="3"/>
  <c r="N394" i="3"/>
  <c r="N2397" i="3"/>
  <c r="N2314" i="3"/>
  <c r="N2237" i="3"/>
  <c r="N2154" i="3"/>
  <c r="N2070" i="3"/>
  <c r="N1993" i="3"/>
  <c r="N1913" i="3"/>
  <c r="N1828" i="3"/>
  <c r="N1750" i="3"/>
  <c r="N1671" i="3"/>
  <c r="N1586" i="3"/>
  <c r="N1508" i="3"/>
  <c r="N1428" i="3"/>
  <c r="N1342" i="3"/>
  <c r="N1266" i="3"/>
  <c r="N1185" i="3"/>
  <c r="N1102" i="3"/>
  <c r="N1025" i="3"/>
  <c r="N943" i="3"/>
  <c r="N860" i="3"/>
  <c r="N782" i="3"/>
  <c r="N699" i="3"/>
  <c r="N615" i="3"/>
  <c r="N537" i="3"/>
  <c r="N458" i="3"/>
  <c r="N374" i="3"/>
  <c r="N2377" i="3"/>
  <c r="N2294" i="3"/>
  <c r="N2214" i="3"/>
  <c r="N2134" i="3"/>
  <c r="N2050" i="3"/>
  <c r="N2277" i="3"/>
  <c r="N1970" i="3"/>
  <c r="N1808" i="3"/>
  <c r="N1649" i="3"/>
  <c r="N1487" i="3"/>
  <c r="N1325" i="3"/>
  <c r="N1163" i="3"/>
  <c r="N1002" i="3"/>
  <c r="N839" i="3"/>
  <c r="N679" i="3"/>
  <c r="N515" i="3"/>
  <c r="N354" i="3"/>
  <c r="N273" i="3"/>
  <c r="N193" i="3"/>
  <c r="N112" i="3"/>
  <c r="N30" i="3"/>
  <c r="N1712" i="3"/>
  <c r="N578" i="3"/>
  <c r="N51" i="3"/>
  <c r="N2197" i="3"/>
  <c r="N1954" i="3"/>
  <c r="N1792" i="3"/>
  <c r="N1627" i="3"/>
  <c r="N1470" i="3"/>
  <c r="N1305" i="3"/>
  <c r="N1143" i="3"/>
  <c r="N985" i="3"/>
  <c r="N820" i="3"/>
  <c r="N657" i="3"/>
  <c r="N499" i="3"/>
  <c r="N336" i="3"/>
  <c r="N256" i="3"/>
  <c r="N171" i="3"/>
  <c r="N91" i="3"/>
  <c r="N2032" i="3"/>
  <c r="N1549" i="3"/>
  <c r="N1065" i="3"/>
  <c r="N742" i="3"/>
  <c r="N294" i="3"/>
  <c r="N129" i="3"/>
  <c r="N2439" i="3"/>
  <c r="N2112" i="3"/>
  <c r="N1891" i="3"/>
  <c r="N1728" i="3"/>
  <c r="N1567" i="3"/>
  <c r="N1406" i="3"/>
  <c r="N1244" i="3"/>
  <c r="N1082" i="3"/>
  <c r="N922" i="3"/>
  <c r="N759" i="3"/>
  <c r="N595" i="3"/>
  <c r="N436" i="3"/>
  <c r="N314" i="3"/>
  <c r="N234" i="3"/>
  <c r="N150" i="3"/>
  <c r="N71" i="3"/>
  <c r="N2355" i="3"/>
  <c r="N1869" i="3"/>
  <c r="N1385" i="3"/>
  <c r="N1227" i="3"/>
  <c r="N901" i="3"/>
  <c r="N414" i="3"/>
  <c r="N215" i="3"/>
  <c r="D18" i="3"/>
  <c r="Y27" i="3" s="1"/>
  <c r="Y2439" i="3"/>
  <c r="Y2355" i="3"/>
  <c r="Y2277" i="3"/>
  <c r="Y2197" i="3"/>
  <c r="Y2112" i="3"/>
  <c r="Y2032" i="3"/>
  <c r="Y1954" i="3"/>
  <c r="Y1869" i="3"/>
  <c r="Y1792" i="3"/>
  <c r="Y1712" i="3"/>
  <c r="Y1627" i="3"/>
  <c r="Y1549" i="3"/>
  <c r="Y1470" i="3"/>
  <c r="Y1385" i="3"/>
  <c r="Y1305" i="3"/>
  <c r="Y1227" i="3"/>
  <c r="Y1143" i="3"/>
  <c r="Y1065" i="3"/>
  <c r="Y985" i="3"/>
  <c r="Y901" i="3"/>
  <c r="Y820" i="3"/>
  <c r="Y742" i="3"/>
  <c r="Y657" i="3"/>
  <c r="Y578" i="3"/>
  <c r="Y499" i="3"/>
  <c r="Y414" i="3"/>
  <c r="Y336" i="3"/>
  <c r="Y256" i="3"/>
  <c r="Y171" i="3"/>
  <c r="Y91" i="3"/>
  <c r="Y2418" i="3"/>
  <c r="Y2333" i="3"/>
  <c r="Y2257" i="3"/>
  <c r="Y2175" i="3"/>
  <c r="Y2091" i="3"/>
  <c r="Y2013" i="3"/>
  <c r="Y1932" i="3"/>
  <c r="Y1849" i="3"/>
  <c r="Y1770" i="3"/>
  <c r="Y1690" i="3"/>
  <c r="Y1607" i="3"/>
  <c r="Y1529" i="3"/>
  <c r="Y1449" i="3"/>
  <c r="Y1363" i="3"/>
  <c r="Y1286" i="3"/>
  <c r="Y1207" i="3"/>
  <c r="Y1121" i="3"/>
  <c r="Y1045" i="3"/>
  <c r="Y964" i="3"/>
  <c r="Y879" i="3"/>
  <c r="Y802" i="3"/>
  <c r="Y720" i="3"/>
  <c r="Y636" i="3"/>
  <c r="Y558" i="3"/>
  <c r="Y477" i="3"/>
  <c r="Y394" i="3"/>
  <c r="Y314" i="3"/>
  <c r="Y234" i="3"/>
  <c r="Y150" i="3"/>
  <c r="Y71" i="3"/>
  <c r="Y2397" i="3"/>
  <c r="Y2314" i="3"/>
  <c r="Y2237" i="3"/>
  <c r="Y2154" i="3"/>
  <c r="Y2070" i="3"/>
  <c r="Y1993" i="3"/>
  <c r="Y1913" i="3"/>
  <c r="Y1828" i="3"/>
  <c r="Y1750" i="3"/>
  <c r="Y1671" i="3"/>
  <c r="Y1586" i="3"/>
  <c r="Y1508" i="3"/>
  <c r="Y1428" i="3"/>
  <c r="Y1342" i="3"/>
  <c r="Y1266" i="3"/>
  <c r="Y1185" i="3"/>
  <c r="Y1102" i="3"/>
  <c r="Y1025" i="3"/>
  <c r="Y943" i="3"/>
  <c r="Y860" i="3"/>
  <c r="Y782" i="3"/>
  <c r="Y699" i="3"/>
  <c r="Y615" i="3"/>
  <c r="Y537" i="3"/>
  <c r="Y458" i="3"/>
  <c r="Y374" i="3"/>
  <c r="Y294" i="3"/>
  <c r="Y215" i="3"/>
  <c r="Y129" i="3"/>
  <c r="Y51" i="3"/>
  <c r="Y2134" i="3"/>
  <c r="Y1808" i="3"/>
  <c r="Y1487" i="3"/>
  <c r="Y1163" i="3"/>
  <c r="Y839" i="3"/>
  <c r="Y515" i="3"/>
  <c r="Y193" i="3"/>
  <c r="Y2377" i="3"/>
  <c r="Y2050" i="3"/>
  <c r="Y1728" i="3"/>
  <c r="Y1406" i="3"/>
  <c r="Y1082" i="3"/>
  <c r="Y759" i="3"/>
  <c r="Y436" i="3"/>
  <c r="Y112" i="3"/>
  <c r="Y2214" i="3"/>
  <c r="Y1567" i="3"/>
  <c r="Y922" i="3"/>
  <c r="Y273" i="3"/>
  <c r="Y2294" i="3"/>
  <c r="Y1970" i="3"/>
  <c r="Y1649" i="3"/>
  <c r="Y1325" i="3"/>
  <c r="Y1002" i="3"/>
  <c r="Y679" i="3"/>
  <c r="Y354" i="3"/>
  <c r="Y1891" i="3"/>
  <c r="Y1244" i="3"/>
  <c r="Y595" i="3"/>
  <c r="Y30" i="3"/>
  <c r="I18" i="3"/>
  <c r="AA27" i="3" s="1"/>
  <c r="I17" i="3"/>
  <c r="I16" i="3"/>
  <c r="D16" i="3"/>
  <c r="C27" i="3" s="1"/>
  <c r="C6" i="3"/>
  <c r="R27" i="3" l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R1374" i="3" s="1"/>
  <c r="R1375" i="3" s="1"/>
  <c r="R1376" i="3" s="1"/>
  <c r="R1377" i="3" s="1"/>
  <c r="R1378" i="3" s="1"/>
  <c r="R1379" i="3" s="1"/>
  <c r="R1380" i="3" s="1"/>
  <c r="R1381" i="3" s="1"/>
  <c r="R1382" i="3" s="1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R1414" i="3" s="1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R1442" i="3" s="1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R1502" i="3" s="1"/>
  <c r="R1503" i="3" s="1"/>
  <c r="R1504" i="3" s="1"/>
  <c r="R1505" i="3" s="1"/>
  <c r="R1506" i="3" s="1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R1562" i="3" s="1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R1622" i="3" s="1"/>
  <c r="R1623" i="3" s="1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R1682" i="3" s="1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705" i="3" s="1"/>
  <c r="R1706" i="3" s="1"/>
  <c r="R1707" i="3" s="1"/>
  <c r="R1708" i="3" s="1"/>
  <c r="R1709" i="3" s="1"/>
  <c r="R1710" i="3" s="1"/>
  <c r="R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R1742" i="3" s="1"/>
  <c r="R1743" i="3" s="1"/>
  <c r="R1744" i="3" s="1"/>
  <c r="R1745" i="3" s="1"/>
  <c r="R1746" i="3" s="1"/>
  <c r="R1747" i="3" s="1"/>
  <c r="R1748" i="3" s="1"/>
  <c r="R1749" i="3" s="1"/>
  <c r="R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R1802" i="3" s="1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R1856" i="3" s="1"/>
  <c r="R1857" i="3" s="1"/>
  <c r="R1858" i="3" s="1"/>
  <c r="R1859" i="3" s="1"/>
  <c r="R1860" i="3" s="1"/>
  <c r="R1861" i="3" s="1"/>
  <c r="R1862" i="3" s="1"/>
  <c r="R1863" i="3" s="1"/>
  <c r="R1864" i="3" s="1"/>
  <c r="R1865" i="3" s="1"/>
  <c r="R1866" i="3" s="1"/>
  <c r="R1867" i="3" s="1"/>
  <c r="R1868" i="3" s="1"/>
  <c r="R1869" i="3" s="1"/>
  <c r="R1870" i="3" s="1"/>
  <c r="R1871" i="3" s="1"/>
  <c r="R1872" i="3" s="1"/>
  <c r="R1873" i="3" s="1"/>
  <c r="R1874" i="3" s="1"/>
  <c r="R1875" i="3" s="1"/>
  <c r="R1876" i="3" s="1"/>
  <c r="R1877" i="3" s="1"/>
  <c r="R1878" i="3" s="1"/>
  <c r="R1879" i="3" s="1"/>
  <c r="R1880" i="3" s="1"/>
  <c r="R1881" i="3" s="1"/>
  <c r="R1882" i="3" s="1"/>
  <c r="R1883" i="3" s="1"/>
  <c r="R1884" i="3" s="1"/>
  <c r="R1885" i="3" s="1"/>
  <c r="R1886" i="3" s="1"/>
  <c r="R1887" i="3" s="1"/>
  <c r="R1888" i="3" s="1"/>
  <c r="R1889" i="3" s="1"/>
  <c r="R1890" i="3" s="1"/>
  <c r="R1891" i="3" s="1"/>
  <c r="R1892" i="3" s="1"/>
  <c r="R1893" i="3" s="1"/>
  <c r="R1894" i="3" s="1"/>
  <c r="R1895" i="3" s="1"/>
  <c r="R1896" i="3" s="1"/>
  <c r="R1897" i="3" s="1"/>
  <c r="R1898" i="3" s="1"/>
  <c r="R1899" i="3" s="1"/>
  <c r="R1900" i="3" s="1"/>
  <c r="R1901" i="3" s="1"/>
  <c r="R1902" i="3" s="1"/>
  <c r="R1903" i="3" s="1"/>
  <c r="R1904" i="3" s="1"/>
  <c r="R1905" i="3" s="1"/>
  <c r="R1906" i="3" s="1"/>
  <c r="R1907" i="3" s="1"/>
  <c r="R1908" i="3" s="1"/>
  <c r="R1909" i="3" s="1"/>
  <c r="R1910" i="3" s="1"/>
  <c r="R1911" i="3" s="1"/>
  <c r="R1912" i="3" s="1"/>
  <c r="R1913" i="3" s="1"/>
  <c r="R1914" i="3" s="1"/>
  <c r="R1915" i="3" s="1"/>
  <c r="R1916" i="3" s="1"/>
  <c r="R1917" i="3" s="1"/>
  <c r="R1918" i="3" s="1"/>
  <c r="R1919" i="3" s="1"/>
  <c r="R1920" i="3" s="1"/>
  <c r="R1921" i="3" s="1"/>
  <c r="R1922" i="3" s="1"/>
  <c r="R1923" i="3" s="1"/>
  <c r="R1924" i="3" s="1"/>
  <c r="R1925" i="3" s="1"/>
  <c r="R1926" i="3" s="1"/>
  <c r="R1927" i="3" s="1"/>
  <c r="R1928" i="3" s="1"/>
  <c r="R1929" i="3" s="1"/>
  <c r="R1930" i="3" s="1"/>
  <c r="R1931" i="3" s="1"/>
  <c r="R1932" i="3" s="1"/>
  <c r="R1933" i="3" s="1"/>
  <c r="R1934" i="3" s="1"/>
  <c r="R1935" i="3" s="1"/>
  <c r="R1936" i="3" s="1"/>
  <c r="R1937" i="3" s="1"/>
  <c r="R1938" i="3" s="1"/>
  <c r="R1939" i="3" s="1"/>
  <c r="R1940" i="3" s="1"/>
  <c r="R1941" i="3" s="1"/>
  <c r="R1942" i="3" s="1"/>
  <c r="R1943" i="3" s="1"/>
  <c r="R1944" i="3" s="1"/>
  <c r="R1945" i="3" s="1"/>
  <c r="R1946" i="3" s="1"/>
  <c r="R1947" i="3" s="1"/>
  <c r="R1948" i="3" s="1"/>
  <c r="R1949" i="3" s="1"/>
  <c r="R1950" i="3" s="1"/>
  <c r="R1951" i="3" s="1"/>
  <c r="R1952" i="3" s="1"/>
  <c r="R1953" i="3" s="1"/>
  <c r="R1954" i="3" s="1"/>
  <c r="R1955" i="3" s="1"/>
  <c r="R1956" i="3" s="1"/>
  <c r="R1957" i="3" s="1"/>
  <c r="R1958" i="3" s="1"/>
  <c r="R1959" i="3" s="1"/>
  <c r="R1960" i="3" s="1"/>
  <c r="R1961" i="3" s="1"/>
  <c r="R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R1982" i="3" s="1"/>
  <c r="R1983" i="3" s="1"/>
  <c r="R1984" i="3" s="1"/>
  <c r="R1985" i="3" s="1"/>
  <c r="R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R2004" i="3" s="1"/>
  <c r="R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 s="1"/>
  <c r="R2037" i="3" s="1"/>
  <c r="R2038" i="3" s="1"/>
  <c r="R2039" i="3" s="1"/>
  <c r="R2040" i="3" s="1"/>
  <c r="R2041" i="3" s="1"/>
  <c r="R2042" i="3" s="1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R2102" i="3" s="1"/>
  <c r="R2103" i="3" s="1"/>
  <c r="R2104" i="3" s="1"/>
  <c r="R2105" i="3" s="1"/>
  <c r="R2106" i="3" s="1"/>
  <c r="R2107" i="3" s="1"/>
  <c r="R2108" i="3" s="1"/>
  <c r="R2109" i="3" s="1"/>
  <c r="R2110" i="3" s="1"/>
  <c r="R2111" i="3" s="1"/>
  <c r="R2112" i="3" s="1"/>
  <c r="R2113" i="3" s="1"/>
  <c r="R2114" i="3" s="1"/>
  <c r="R2115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R2162" i="3" s="1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R2207" i="3" s="1"/>
  <c r="R2208" i="3" s="1"/>
  <c r="R2209" i="3" s="1"/>
  <c r="R2210" i="3" s="1"/>
  <c r="R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R2222" i="3" s="1"/>
  <c r="R2223" i="3" s="1"/>
  <c r="R2224" i="3" s="1"/>
  <c r="R2225" i="3" s="1"/>
  <c r="R2226" i="3" s="1"/>
  <c r="R2227" i="3" s="1"/>
  <c r="R2228" i="3" s="1"/>
  <c r="R2229" i="3" s="1"/>
  <c r="R2230" i="3" s="1"/>
  <c r="R2231" i="3" s="1"/>
  <c r="R2232" i="3" s="1"/>
  <c r="R2233" i="3" s="1"/>
  <c r="R2234" i="3" s="1"/>
  <c r="R2235" i="3" s="1"/>
  <c r="R2236" i="3" s="1"/>
  <c r="R2237" i="3" s="1"/>
  <c r="R2238" i="3" s="1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R2269" i="3" s="1"/>
  <c r="R2270" i="3" s="1"/>
  <c r="R2271" i="3" s="1"/>
  <c r="R2272" i="3" s="1"/>
  <c r="R2273" i="3" s="1"/>
  <c r="R2274" i="3" s="1"/>
  <c r="R2275" i="3" s="1"/>
  <c r="R2276" i="3" s="1"/>
  <c r="R2277" i="3" s="1"/>
  <c r="R2278" i="3" s="1"/>
  <c r="R2279" i="3" s="1"/>
  <c r="R2280" i="3" s="1"/>
  <c r="R2281" i="3" s="1"/>
  <c r="R2282" i="3" s="1"/>
  <c r="R2283" i="3" s="1"/>
  <c r="R2284" i="3" s="1"/>
  <c r="R2285" i="3" s="1"/>
  <c r="R2286" i="3" s="1"/>
  <c r="R2287" i="3" s="1"/>
  <c r="R2288" i="3" s="1"/>
  <c r="R2289" i="3" s="1"/>
  <c r="R2290" i="3" s="1"/>
  <c r="R2291" i="3" s="1"/>
  <c r="R2292" i="3" s="1"/>
  <c r="R2293" i="3" s="1"/>
  <c r="R2294" i="3" s="1"/>
  <c r="R2295" i="3" s="1"/>
  <c r="R2296" i="3" s="1"/>
  <c r="R2297" i="3" s="1"/>
  <c r="R2298" i="3" s="1"/>
  <c r="R2299" i="3" s="1"/>
  <c r="R2300" i="3" s="1"/>
  <c r="R2301" i="3" s="1"/>
  <c r="R2302" i="3" s="1"/>
  <c r="R2303" i="3" s="1"/>
  <c r="R2304" i="3" s="1"/>
  <c r="R2305" i="3" s="1"/>
  <c r="R2306" i="3" s="1"/>
  <c r="R2307" i="3" s="1"/>
  <c r="R2308" i="3" s="1"/>
  <c r="R2309" i="3" s="1"/>
  <c r="R2310" i="3" s="1"/>
  <c r="R2311" i="3" s="1"/>
  <c r="R2312" i="3" s="1"/>
  <c r="R2313" i="3" s="1"/>
  <c r="R2314" i="3" s="1"/>
  <c r="R2315" i="3" s="1"/>
  <c r="R2316" i="3" s="1"/>
  <c r="R2317" i="3" s="1"/>
  <c r="R2318" i="3" s="1"/>
  <c r="R2319" i="3" s="1"/>
  <c r="R2320" i="3" s="1"/>
  <c r="R2321" i="3" s="1"/>
  <c r="R2322" i="3" s="1"/>
  <c r="R2323" i="3" s="1"/>
  <c r="R2324" i="3" s="1"/>
  <c r="R2325" i="3" s="1"/>
  <c r="R2326" i="3" s="1"/>
  <c r="R2327" i="3" s="1"/>
  <c r="R2328" i="3" s="1"/>
  <c r="R2329" i="3" s="1"/>
  <c r="R2330" i="3" s="1"/>
  <c r="R2331" i="3" s="1"/>
  <c r="R2332" i="3" s="1"/>
  <c r="R2333" i="3" s="1"/>
  <c r="R2334" i="3" s="1"/>
  <c r="R2335" i="3" s="1"/>
  <c r="R2336" i="3" s="1"/>
  <c r="R2337" i="3" s="1"/>
  <c r="R2338" i="3" s="1"/>
  <c r="R2339" i="3" s="1"/>
  <c r="R2340" i="3" s="1"/>
  <c r="R2341" i="3" s="1"/>
  <c r="R2342" i="3" s="1"/>
  <c r="R2343" i="3" s="1"/>
  <c r="R2344" i="3" s="1"/>
  <c r="R2345" i="3" s="1"/>
  <c r="R2346" i="3" s="1"/>
  <c r="R2347" i="3" s="1"/>
  <c r="R2348" i="3" s="1"/>
  <c r="R2349" i="3" s="1"/>
  <c r="R2350" i="3" s="1"/>
  <c r="R2351" i="3" s="1"/>
  <c r="R2352" i="3" s="1"/>
  <c r="R2353" i="3" s="1"/>
  <c r="R2354" i="3" s="1"/>
  <c r="R2355" i="3" s="1"/>
  <c r="R2356" i="3" s="1"/>
  <c r="R2357" i="3" s="1"/>
  <c r="R2358" i="3" s="1"/>
  <c r="R2359" i="3" s="1"/>
  <c r="R2360" i="3" s="1"/>
  <c r="R2361" i="3" s="1"/>
  <c r="R2362" i="3" s="1"/>
  <c r="R2363" i="3" s="1"/>
  <c r="R2364" i="3" s="1"/>
  <c r="R2365" i="3" s="1"/>
  <c r="R2366" i="3" s="1"/>
  <c r="R2367" i="3" s="1"/>
  <c r="R2368" i="3" s="1"/>
  <c r="R2369" i="3" s="1"/>
  <c r="R2370" i="3" s="1"/>
  <c r="R2371" i="3" s="1"/>
  <c r="R2372" i="3" s="1"/>
  <c r="R2373" i="3" s="1"/>
  <c r="R2374" i="3" s="1"/>
  <c r="R2375" i="3" s="1"/>
  <c r="R2376" i="3" s="1"/>
  <c r="R2377" i="3" s="1"/>
  <c r="R2378" i="3" s="1"/>
  <c r="R2379" i="3" s="1"/>
  <c r="R2380" i="3" s="1"/>
  <c r="R2381" i="3" s="1"/>
  <c r="R2382" i="3" s="1"/>
  <c r="R2383" i="3" s="1"/>
  <c r="R2384" i="3" s="1"/>
  <c r="R2385" i="3" s="1"/>
  <c r="R2386" i="3" s="1"/>
  <c r="R2387" i="3" s="1"/>
  <c r="R2388" i="3" s="1"/>
  <c r="R2389" i="3" s="1"/>
  <c r="R2390" i="3" s="1"/>
  <c r="R2391" i="3" s="1"/>
  <c r="R2392" i="3" s="1"/>
  <c r="R2393" i="3" s="1"/>
  <c r="R2394" i="3" s="1"/>
  <c r="R2395" i="3" s="1"/>
  <c r="R2396" i="3" s="1"/>
  <c r="R2397" i="3" s="1"/>
  <c r="R2398" i="3" s="1"/>
  <c r="R2399" i="3" s="1"/>
  <c r="R2400" i="3" s="1"/>
  <c r="R2401" i="3" s="1"/>
  <c r="R2402" i="3" s="1"/>
  <c r="R2403" i="3" s="1"/>
  <c r="R2404" i="3" s="1"/>
  <c r="R2405" i="3" s="1"/>
  <c r="R2406" i="3" s="1"/>
  <c r="R2407" i="3" s="1"/>
  <c r="R2408" i="3" s="1"/>
  <c r="R2409" i="3" s="1"/>
  <c r="R2410" i="3" s="1"/>
  <c r="R2411" i="3" s="1"/>
  <c r="R2412" i="3" s="1"/>
  <c r="R2413" i="3" s="1"/>
  <c r="R2414" i="3" s="1"/>
  <c r="R2415" i="3" s="1"/>
  <c r="R2416" i="3" s="1"/>
  <c r="R2417" i="3" s="1"/>
  <c r="R2418" i="3" s="1"/>
  <c r="R2419" i="3" s="1"/>
  <c r="R2420" i="3" s="1"/>
  <c r="R2421" i="3" s="1"/>
  <c r="R2422" i="3" s="1"/>
  <c r="R2423" i="3" s="1"/>
  <c r="R2424" i="3" s="1"/>
  <c r="R2425" i="3" s="1"/>
  <c r="R2426" i="3" s="1"/>
  <c r="R2427" i="3" s="1"/>
  <c r="R2428" i="3" s="1"/>
  <c r="R2429" i="3" s="1"/>
  <c r="R2430" i="3" s="1"/>
  <c r="R2431" i="3" s="1"/>
  <c r="R2432" i="3" s="1"/>
  <c r="R2433" i="3" s="1"/>
  <c r="R2434" i="3" s="1"/>
  <c r="R2435" i="3" s="1"/>
  <c r="R2436" i="3" s="1"/>
  <c r="R2437" i="3" s="1"/>
  <c r="R2438" i="3" s="1"/>
  <c r="R2439" i="3" s="1"/>
  <c r="R2440" i="3" s="1"/>
  <c r="R2441" i="3" s="1"/>
  <c r="R2442" i="3" s="1"/>
  <c r="R2443" i="3" s="1"/>
  <c r="R2444" i="3" s="1"/>
  <c r="R2445" i="3" s="1"/>
  <c r="R2446" i="3" s="1"/>
  <c r="R2447" i="3" s="1"/>
  <c r="R2448" i="3" s="1"/>
  <c r="R2449" i="3" s="1"/>
  <c r="R2450" i="3" s="1"/>
  <c r="R2451" i="3" s="1"/>
  <c r="R2452" i="3" s="1"/>
  <c r="R2453" i="3" s="1"/>
  <c r="R2454" i="3" s="1"/>
  <c r="R2455" i="3" s="1"/>
  <c r="R2456" i="3" s="1"/>
  <c r="R2457" i="3" s="1"/>
  <c r="R2458" i="3" s="1"/>
  <c r="R2459" i="3" s="1"/>
  <c r="R2460" i="3" s="1"/>
  <c r="R2461" i="3" s="1"/>
  <c r="R2462" i="3" s="1"/>
  <c r="R2463" i="3" s="1"/>
  <c r="R2464" i="3" s="1"/>
  <c r="R2465" i="3" s="1"/>
  <c r="R2466" i="3" s="1"/>
  <c r="R2467" i="3" s="1"/>
  <c r="R2468" i="3" s="1"/>
  <c r="R2469" i="3" s="1"/>
  <c r="R2470" i="3" s="1"/>
  <c r="R2471" i="3" s="1"/>
  <c r="R2472" i="3" s="1"/>
  <c r="R2473" i="3" s="1"/>
  <c r="R2474" i="3" s="1"/>
  <c r="R2475" i="3" s="1"/>
  <c r="R2476" i="3" s="1"/>
  <c r="R2477" i="3" s="1"/>
  <c r="R2478" i="3" s="1"/>
  <c r="R2479" i="3" s="1"/>
  <c r="R2480" i="3" s="1"/>
  <c r="R2481" i="3" s="1"/>
  <c r="R2482" i="3" s="1"/>
  <c r="R2483" i="3" s="1"/>
  <c r="R2484" i="3" s="1"/>
  <c r="R2485" i="3" s="1"/>
  <c r="R2486" i="3" s="1"/>
  <c r="R2487" i="3" s="1"/>
  <c r="R2488" i="3" s="1"/>
  <c r="R2489" i="3" s="1"/>
  <c r="R2490" i="3" s="1"/>
  <c r="R2491" i="3" s="1"/>
  <c r="R2492" i="3" s="1"/>
  <c r="R2493" i="3" s="1"/>
  <c r="R2494" i="3" s="1"/>
  <c r="R2495" i="3" s="1"/>
  <c r="R2496" i="3" s="1"/>
  <c r="R2497" i="3" s="1"/>
  <c r="R2498" i="3" s="1"/>
  <c r="R2499" i="3" s="1"/>
  <c r="R2500" i="3" s="1"/>
  <c r="R2501" i="3" s="1"/>
  <c r="R2502" i="3" s="1"/>
  <c r="R2503" i="3" s="1"/>
  <c r="R2504" i="3" s="1"/>
  <c r="R2505" i="3" s="1"/>
  <c r="R2506" i="3" s="1"/>
  <c r="R2507" i="3" s="1"/>
  <c r="R2508" i="3" s="1"/>
  <c r="R2509" i="3" s="1"/>
  <c r="R2510" i="3" s="1"/>
  <c r="R2511" i="3" s="1"/>
  <c r="R2512" i="3" s="1"/>
  <c r="R2513" i="3" s="1"/>
  <c r="R2514" i="3" s="1"/>
  <c r="R2515" i="3" s="1"/>
  <c r="R2516" i="3" s="1"/>
  <c r="R2517" i="3" s="1"/>
  <c r="R2518" i="3" s="1"/>
  <c r="R2519" i="3" s="1"/>
  <c r="R2520" i="3" s="1"/>
  <c r="R2521" i="3" s="1"/>
  <c r="R2522" i="3" s="1"/>
  <c r="R2523" i="3" s="1"/>
  <c r="R2524" i="3" s="1"/>
  <c r="R2525" i="3" s="1"/>
  <c r="R2526" i="3" s="1"/>
  <c r="R2527" i="3" s="1"/>
  <c r="R2528" i="3" s="1"/>
  <c r="R2529" i="3" s="1"/>
  <c r="R2530" i="3" s="1"/>
  <c r="R2531" i="3" s="1"/>
  <c r="R2532" i="3" s="1"/>
  <c r="R2533" i="3" s="1"/>
  <c r="R2534" i="3" s="1"/>
  <c r="R2535" i="3" s="1"/>
  <c r="R2536" i="3" s="1"/>
  <c r="R2537" i="3" s="1"/>
  <c r="R2538" i="3" s="1"/>
  <c r="R2539" i="3" s="1"/>
  <c r="R2540" i="3" s="1"/>
  <c r="R2541" i="3" s="1"/>
  <c r="R2542" i="3" s="1"/>
  <c r="R2543" i="3" s="1"/>
  <c r="R2544" i="3" s="1"/>
  <c r="R2545" i="3" s="1"/>
  <c r="R2546" i="3" s="1"/>
  <c r="R2547" i="3" s="1"/>
  <c r="R2548" i="3" s="1"/>
  <c r="R2549" i="3" s="1"/>
  <c r="R2550" i="3" s="1"/>
  <c r="R2551" i="3" s="1"/>
  <c r="R2552" i="3" s="1"/>
  <c r="R2553" i="3" s="1"/>
  <c r="R2554" i="3" s="1"/>
  <c r="R2555" i="3" s="1"/>
  <c r="R2556" i="3" s="1"/>
  <c r="R2557" i="3" s="1"/>
  <c r="R2558" i="3" s="1"/>
  <c r="R2559" i="3" s="1"/>
  <c r="R2560" i="3" s="1"/>
  <c r="R2561" i="3" s="1"/>
  <c r="R2562" i="3" s="1"/>
  <c r="R2563" i="3" s="1"/>
  <c r="R2564" i="3" s="1"/>
  <c r="R2565" i="3" s="1"/>
  <c r="R2566" i="3" s="1"/>
  <c r="R2567" i="3" s="1"/>
  <c r="R2568" i="3" s="1"/>
  <c r="R2569" i="3" s="1"/>
  <c r="R2570" i="3" s="1"/>
  <c r="R2571" i="3" s="1"/>
  <c r="R2572" i="3" s="1"/>
  <c r="R2573" i="3" s="1"/>
  <c r="R2574" i="3" s="1"/>
  <c r="R2575" i="3" s="1"/>
  <c r="R2576" i="3" s="1"/>
  <c r="R2577" i="3" s="1"/>
  <c r="R2578" i="3" s="1"/>
  <c r="R2579" i="3" s="1"/>
  <c r="R2580" i="3" s="1"/>
  <c r="R2581" i="3" s="1"/>
  <c r="R2582" i="3" s="1"/>
  <c r="R2583" i="3" s="1"/>
  <c r="R2584" i="3" s="1"/>
  <c r="R2585" i="3" s="1"/>
  <c r="R2586" i="3" s="1"/>
  <c r="R2587" i="3" s="1"/>
  <c r="R2588" i="3" s="1"/>
  <c r="R2589" i="3" s="1"/>
  <c r="R2590" i="3" s="1"/>
  <c r="R2591" i="3" s="1"/>
  <c r="R2592" i="3" s="1"/>
  <c r="R2593" i="3" s="1"/>
  <c r="R2594" i="3" s="1"/>
  <c r="R2595" i="3" s="1"/>
  <c r="R2596" i="3" s="1"/>
  <c r="R2597" i="3" s="1"/>
  <c r="R2598" i="3" s="1"/>
  <c r="R2599" i="3" s="1"/>
  <c r="R2600" i="3" s="1"/>
  <c r="R2601" i="3" s="1"/>
  <c r="R2602" i="3" s="1"/>
  <c r="R2603" i="3" s="1"/>
  <c r="R2604" i="3" s="1"/>
  <c r="R2605" i="3" s="1"/>
  <c r="R2606" i="3" s="1"/>
  <c r="R2607" i="3" s="1"/>
  <c r="R2608" i="3" s="1"/>
  <c r="R2609" i="3" s="1"/>
  <c r="R2610" i="3" s="1"/>
  <c r="R2611" i="3" s="1"/>
  <c r="R2612" i="3" s="1"/>
  <c r="R2613" i="3" s="1"/>
  <c r="R2614" i="3" s="1"/>
  <c r="R2615" i="3" s="1"/>
  <c r="R2616" i="3" s="1"/>
  <c r="R2617" i="3" s="1"/>
  <c r="R2618" i="3" s="1"/>
  <c r="R2619" i="3" s="1"/>
  <c r="R2620" i="3" s="1"/>
  <c r="R2621" i="3" s="1"/>
  <c r="R2622" i="3" s="1"/>
  <c r="R2623" i="3" s="1"/>
  <c r="R2624" i="3" s="1"/>
  <c r="R2625" i="3" s="1"/>
  <c r="R2626" i="3" s="1"/>
  <c r="R2627" i="3" s="1"/>
  <c r="R2628" i="3" s="1"/>
  <c r="R2629" i="3" s="1"/>
  <c r="R2630" i="3" s="1"/>
  <c r="R2631" i="3" s="1"/>
  <c r="R2632" i="3" s="1"/>
  <c r="R2633" i="3" s="1"/>
  <c r="R2634" i="3" s="1"/>
  <c r="R2635" i="3" s="1"/>
  <c r="R2636" i="3" s="1"/>
  <c r="R2637" i="3" s="1"/>
  <c r="R2638" i="3" s="1"/>
  <c r="R2639" i="3" s="1"/>
  <c r="R2640" i="3" s="1"/>
  <c r="R2641" i="3" s="1"/>
  <c r="R2642" i="3" s="1"/>
  <c r="R2643" i="3" s="1"/>
  <c r="R2644" i="3" s="1"/>
  <c r="R2645" i="3" s="1"/>
  <c r="R2646" i="3" s="1"/>
  <c r="R2647" i="3" s="1"/>
  <c r="R2648" i="3" s="1"/>
  <c r="R2649" i="3" s="1"/>
  <c r="R2650" i="3" s="1"/>
  <c r="R2651" i="3" s="1"/>
  <c r="R2652" i="3" s="1"/>
  <c r="R2653" i="3" s="1"/>
  <c r="R2654" i="3" s="1"/>
  <c r="R2655" i="3" s="1"/>
  <c r="R2656" i="3" s="1"/>
  <c r="R2657" i="3" s="1"/>
  <c r="R2658" i="3" s="1"/>
  <c r="R2659" i="3" s="1"/>
  <c r="R2660" i="3" s="1"/>
  <c r="R2661" i="3" s="1"/>
  <c r="R2662" i="3" s="1"/>
  <c r="R2663" i="3" s="1"/>
  <c r="R2664" i="3" s="1"/>
  <c r="R2665" i="3" s="1"/>
  <c r="R2666" i="3" s="1"/>
  <c r="R2667" i="3" s="1"/>
  <c r="R2668" i="3" s="1"/>
  <c r="R2669" i="3" s="1"/>
  <c r="R2670" i="3" s="1"/>
  <c r="R2671" i="3" s="1"/>
  <c r="R2672" i="3" s="1"/>
  <c r="R2673" i="3" s="1"/>
  <c r="R2674" i="3" s="1"/>
  <c r="R2675" i="3" s="1"/>
  <c r="R2676" i="3" s="1"/>
  <c r="R2677" i="3" s="1"/>
  <c r="R2678" i="3" s="1"/>
  <c r="R2679" i="3" s="1"/>
  <c r="R2680" i="3" s="1"/>
  <c r="R2681" i="3" s="1"/>
  <c r="R2682" i="3" s="1"/>
  <c r="R2683" i="3" s="1"/>
  <c r="R2684" i="3" s="1"/>
  <c r="R2685" i="3" s="1"/>
  <c r="R2686" i="3" s="1"/>
  <c r="R2687" i="3" s="1"/>
  <c r="R2688" i="3" s="1"/>
  <c r="R2689" i="3" s="1"/>
  <c r="R2690" i="3" s="1"/>
  <c r="R2691" i="3" s="1"/>
  <c r="R2692" i="3" s="1"/>
  <c r="R2693" i="3" s="1"/>
  <c r="R2694" i="3" s="1"/>
  <c r="R2695" i="3" s="1"/>
  <c r="R2696" i="3" s="1"/>
  <c r="R2697" i="3" s="1"/>
  <c r="R2698" i="3" s="1"/>
  <c r="R2699" i="3" s="1"/>
  <c r="R2700" i="3" s="1"/>
  <c r="R2701" i="3" s="1"/>
  <c r="R2702" i="3" s="1"/>
  <c r="R2703" i="3" s="1"/>
  <c r="R2704" i="3" s="1"/>
  <c r="R2705" i="3" s="1"/>
  <c r="R2706" i="3" s="1"/>
  <c r="R2707" i="3" s="1"/>
  <c r="R2708" i="3" s="1"/>
  <c r="R2709" i="3" s="1"/>
  <c r="R2710" i="3" s="1"/>
  <c r="R2711" i="3" s="1"/>
  <c r="R2712" i="3" s="1"/>
  <c r="R2713" i="3" s="1"/>
  <c r="R2714" i="3" s="1"/>
  <c r="R2715" i="3" s="1"/>
  <c r="R2716" i="3" s="1"/>
  <c r="R2717" i="3" s="1"/>
  <c r="R2718" i="3" s="1"/>
  <c r="R2719" i="3" s="1"/>
  <c r="R2720" i="3" s="1"/>
  <c r="R2721" i="3" s="1"/>
  <c r="R2722" i="3" s="1"/>
  <c r="R2723" i="3" s="1"/>
  <c r="R2724" i="3" s="1"/>
  <c r="R2725" i="3" s="1"/>
  <c r="R2726" i="3" s="1"/>
  <c r="R2727" i="3" s="1"/>
  <c r="R2728" i="3" s="1"/>
  <c r="R2729" i="3" s="1"/>
  <c r="R2730" i="3" s="1"/>
  <c r="R2731" i="3" s="1"/>
  <c r="R2732" i="3" s="1"/>
  <c r="R2733" i="3" s="1"/>
  <c r="R2734" i="3" s="1"/>
  <c r="R2735" i="3" s="1"/>
  <c r="R2736" i="3" s="1"/>
  <c r="R2737" i="3" s="1"/>
  <c r="R2738" i="3" s="1"/>
  <c r="R2739" i="3" s="1"/>
  <c r="R2740" i="3" s="1"/>
  <c r="R2741" i="3" s="1"/>
  <c r="R2742" i="3" s="1"/>
  <c r="R2743" i="3" s="1"/>
  <c r="R2744" i="3" s="1"/>
  <c r="R2745" i="3" s="1"/>
  <c r="R2746" i="3" s="1"/>
  <c r="R2747" i="3" s="1"/>
  <c r="R2748" i="3" s="1"/>
  <c r="R2749" i="3" s="1"/>
  <c r="R2750" i="3" s="1"/>
  <c r="R2751" i="3" s="1"/>
  <c r="R2752" i="3" s="1"/>
  <c r="R2753" i="3" s="1"/>
  <c r="R2754" i="3" s="1"/>
  <c r="R2755" i="3" s="1"/>
  <c r="R2756" i="3" s="1"/>
  <c r="R2757" i="3" s="1"/>
  <c r="R2758" i="3" s="1"/>
  <c r="R2759" i="3" s="1"/>
  <c r="R2760" i="3" s="1"/>
  <c r="R2761" i="3" s="1"/>
  <c r="R2762" i="3" s="1"/>
  <c r="R2763" i="3" s="1"/>
  <c r="R2764" i="3" s="1"/>
  <c r="R2765" i="3" s="1"/>
  <c r="R2766" i="3" s="1"/>
  <c r="R2767" i="3" s="1"/>
  <c r="R2768" i="3" s="1"/>
  <c r="R2769" i="3" s="1"/>
  <c r="R2770" i="3" s="1"/>
  <c r="R2771" i="3" s="1"/>
  <c r="R2772" i="3" s="1"/>
  <c r="R2773" i="3" s="1"/>
  <c r="R2774" i="3" s="1"/>
  <c r="R2775" i="3" s="1"/>
  <c r="R2776" i="3" s="1"/>
  <c r="R2777" i="3" s="1"/>
  <c r="R2778" i="3" s="1"/>
  <c r="R2779" i="3" s="1"/>
  <c r="R2780" i="3" s="1"/>
  <c r="R2781" i="3" s="1"/>
  <c r="R2782" i="3" s="1"/>
  <c r="R2783" i="3" s="1"/>
  <c r="R2784" i="3" s="1"/>
  <c r="R2785" i="3" s="1"/>
  <c r="R2786" i="3" s="1"/>
  <c r="R2787" i="3" s="1"/>
  <c r="R2788" i="3" s="1"/>
  <c r="R2789" i="3" s="1"/>
  <c r="R2790" i="3" s="1"/>
  <c r="R2791" i="3" s="1"/>
  <c r="R2792" i="3" s="1"/>
  <c r="R2793" i="3" s="1"/>
  <c r="R2794" i="3" s="1"/>
  <c r="R2795" i="3" s="1"/>
  <c r="R2796" i="3" s="1"/>
  <c r="R2797" i="3" s="1"/>
  <c r="R2798" i="3" s="1"/>
  <c r="R2799" i="3" s="1"/>
  <c r="R2800" i="3" s="1"/>
  <c r="R2801" i="3" s="1"/>
  <c r="R2802" i="3" s="1"/>
  <c r="R2803" i="3" s="1"/>
  <c r="R2804" i="3" s="1"/>
  <c r="R2805" i="3" s="1"/>
  <c r="R2806" i="3" s="1"/>
  <c r="R2807" i="3" s="1"/>
  <c r="R2808" i="3" s="1"/>
  <c r="R2809" i="3" s="1"/>
  <c r="R2810" i="3" s="1"/>
  <c r="R2811" i="3" s="1"/>
  <c r="R2812" i="3" s="1"/>
  <c r="R2813" i="3" s="1"/>
  <c r="R2814" i="3" s="1"/>
  <c r="R2815" i="3" s="1"/>
  <c r="R2816" i="3" s="1"/>
  <c r="R2817" i="3" s="1"/>
  <c r="R2818" i="3" s="1"/>
  <c r="R2819" i="3" s="1"/>
  <c r="R2820" i="3" s="1"/>
  <c r="R2821" i="3" s="1"/>
  <c r="R2822" i="3" s="1"/>
  <c r="R2823" i="3" s="1"/>
  <c r="R2824" i="3" s="1"/>
  <c r="R2825" i="3" s="1"/>
  <c r="R2826" i="3" s="1"/>
  <c r="R2827" i="3" s="1"/>
  <c r="R2828" i="3" s="1"/>
  <c r="R2829" i="3" s="1"/>
  <c r="R2830" i="3" s="1"/>
  <c r="R2831" i="3" s="1"/>
  <c r="R2832" i="3" s="1"/>
  <c r="R2833" i="3" s="1"/>
  <c r="R2834" i="3" s="1"/>
  <c r="R2835" i="3" s="1"/>
  <c r="R2836" i="3" s="1"/>
  <c r="R2837" i="3" s="1"/>
  <c r="R2838" i="3" s="1"/>
  <c r="R2839" i="3" s="1"/>
  <c r="R2840" i="3" s="1"/>
  <c r="R2841" i="3" s="1"/>
  <c r="R2842" i="3" s="1"/>
  <c r="R2843" i="3" s="1"/>
  <c r="R2844" i="3" s="1"/>
  <c r="R2845" i="3" s="1"/>
  <c r="R2846" i="3" s="1"/>
  <c r="R2847" i="3" s="1"/>
  <c r="R2848" i="3" s="1"/>
  <c r="R2849" i="3" s="1"/>
  <c r="R2850" i="3" s="1"/>
  <c r="R2851" i="3" s="1"/>
  <c r="R2852" i="3" s="1"/>
  <c r="R2853" i="3" s="1"/>
  <c r="R2854" i="3" s="1"/>
  <c r="R2855" i="3" s="1"/>
  <c r="R2856" i="3" s="1"/>
  <c r="R2857" i="3" s="1"/>
  <c r="R2858" i="3" s="1"/>
  <c r="R2859" i="3" s="1"/>
  <c r="R2860" i="3" s="1"/>
  <c r="R2861" i="3" s="1"/>
  <c r="R2862" i="3" s="1"/>
  <c r="R2863" i="3" s="1"/>
  <c r="R2864" i="3" s="1"/>
  <c r="R2865" i="3" s="1"/>
  <c r="R2866" i="3" s="1"/>
  <c r="R2867" i="3" s="1"/>
  <c r="R2868" i="3" s="1"/>
  <c r="R2869" i="3" s="1"/>
  <c r="R2870" i="3" s="1"/>
  <c r="R2871" i="3" s="1"/>
  <c r="R2872" i="3" s="1"/>
  <c r="R2873" i="3" s="1"/>
  <c r="R2874" i="3" s="1"/>
  <c r="R2875" i="3" s="1"/>
  <c r="R2876" i="3" s="1"/>
  <c r="R2877" i="3" s="1"/>
  <c r="R2878" i="3" s="1"/>
  <c r="R2879" i="3" s="1"/>
  <c r="R2880" i="3" s="1"/>
  <c r="R2881" i="3" s="1"/>
  <c r="R2882" i="3" s="1"/>
  <c r="R2883" i="3" s="1"/>
  <c r="R2884" i="3" s="1"/>
  <c r="R2885" i="3" s="1"/>
  <c r="R2886" i="3" s="1"/>
  <c r="R2887" i="3" s="1"/>
  <c r="R2888" i="3" s="1"/>
  <c r="R2889" i="3" s="1"/>
  <c r="R2890" i="3" s="1"/>
  <c r="R2891" i="3" s="1"/>
  <c r="R2892" i="3" s="1"/>
  <c r="R2893" i="3" s="1"/>
  <c r="R2894" i="3" s="1"/>
  <c r="R2895" i="3" s="1"/>
  <c r="R2896" i="3" s="1"/>
  <c r="R2897" i="3" s="1"/>
  <c r="R2898" i="3" s="1"/>
  <c r="R2899" i="3" s="1"/>
  <c r="R2900" i="3" s="1"/>
  <c r="R2901" i="3" s="1"/>
  <c r="R2902" i="3" s="1"/>
  <c r="R2903" i="3" s="1"/>
  <c r="R2904" i="3" s="1"/>
  <c r="R2905" i="3" s="1"/>
  <c r="R2906" i="3" s="1"/>
  <c r="R2907" i="3" s="1"/>
  <c r="R2908" i="3" s="1"/>
  <c r="R2909" i="3" s="1"/>
  <c r="R2910" i="3" s="1"/>
  <c r="R2911" i="3" s="1"/>
  <c r="R2912" i="3" s="1"/>
  <c r="R2913" i="3" s="1"/>
  <c r="R2914" i="3" s="1"/>
  <c r="R2915" i="3" s="1"/>
  <c r="R2916" i="3" s="1"/>
  <c r="R2917" i="3" s="1"/>
  <c r="R2918" i="3" s="1"/>
  <c r="R2919" i="3" s="1"/>
  <c r="R2920" i="3" s="1"/>
  <c r="R2921" i="3" s="1"/>
  <c r="R2922" i="3" s="1"/>
  <c r="R2923" i="3" s="1"/>
  <c r="R2924" i="3" s="1"/>
  <c r="R2925" i="3" s="1"/>
  <c r="R2926" i="3" s="1"/>
  <c r="R2927" i="3" s="1"/>
  <c r="R2928" i="3" s="1"/>
  <c r="R2929" i="3" s="1"/>
  <c r="R2930" i="3" s="1"/>
  <c r="R2931" i="3" s="1"/>
  <c r="R2932" i="3" s="1"/>
  <c r="R2933" i="3" s="1"/>
  <c r="R2934" i="3" s="1"/>
  <c r="R2935" i="3" s="1"/>
  <c r="R2936" i="3" s="1"/>
  <c r="R2937" i="3" s="1"/>
  <c r="R2938" i="3" s="1"/>
  <c r="R2939" i="3" s="1"/>
  <c r="R2940" i="3" s="1"/>
  <c r="R2941" i="3" s="1"/>
  <c r="R2942" i="3" s="1"/>
  <c r="R2943" i="3" s="1"/>
  <c r="R2944" i="3" s="1"/>
  <c r="R2945" i="3" s="1"/>
  <c r="R2946" i="3" s="1"/>
  <c r="R2947" i="3" s="1"/>
  <c r="R2948" i="3" s="1"/>
  <c r="R2949" i="3" s="1"/>
  <c r="R2950" i="3" s="1"/>
  <c r="R2951" i="3" s="1"/>
  <c r="R2952" i="3" s="1"/>
  <c r="R2953" i="3" s="1"/>
  <c r="R2954" i="3" s="1"/>
  <c r="R2955" i="3" s="1"/>
  <c r="R2956" i="3" s="1"/>
  <c r="R2957" i="3" s="1"/>
  <c r="R2958" i="3" s="1"/>
  <c r="R2959" i="3" s="1"/>
  <c r="R2960" i="3" s="1"/>
  <c r="R2961" i="3" s="1"/>
  <c r="R2962" i="3" s="1"/>
  <c r="R2963" i="3" s="1"/>
  <c r="R2964" i="3" s="1"/>
  <c r="R2965" i="3" s="1"/>
  <c r="R2966" i="3" s="1"/>
  <c r="R2967" i="3" s="1"/>
  <c r="R2968" i="3" s="1"/>
  <c r="R2969" i="3" s="1"/>
  <c r="R2970" i="3" s="1"/>
  <c r="R2971" i="3" s="1"/>
  <c r="R2972" i="3" s="1"/>
  <c r="R2973" i="3" s="1"/>
  <c r="R2974" i="3" s="1"/>
  <c r="R2975" i="3" s="1"/>
  <c r="R2976" i="3" s="1"/>
  <c r="R2977" i="3" s="1"/>
  <c r="R2978" i="3" s="1"/>
  <c r="R2979" i="3" s="1"/>
  <c r="R2980" i="3" s="1"/>
  <c r="R2981" i="3" s="1"/>
  <c r="R2982" i="3" s="1"/>
  <c r="R2983" i="3" s="1"/>
  <c r="R2984" i="3" s="1"/>
  <c r="R2985" i="3" s="1"/>
  <c r="R2986" i="3" s="1"/>
  <c r="R2987" i="3" s="1"/>
  <c r="R2988" i="3" s="1"/>
  <c r="R2989" i="3" s="1"/>
  <c r="R2990" i="3" s="1"/>
  <c r="R2991" i="3" s="1"/>
  <c r="R2992" i="3" s="1"/>
  <c r="R2993" i="3" s="1"/>
  <c r="R2994" i="3" s="1"/>
  <c r="R2995" i="3" s="1"/>
  <c r="R2996" i="3" s="1"/>
  <c r="R2997" i="3" s="1"/>
  <c r="R2998" i="3" s="1"/>
  <c r="R2999" i="3" s="1"/>
  <c r="R3000" i="3" s="1"/>
  <c r="R3001" i="3" s="1"/>
  <c r="R3002" i="3" s="1"/>
  <c r="R3003" i="3" s="1"/>
  <c r="R3004" i="3" s="1"/>
  <c r="R3005" i="3" s="1"/>
  <c r="R3006" i="3" s="1"/>
  <c r="R3007" i="3" s="1"/>
  <c r="R3008" i="3" s="1"/>
  <c r="R3009" i="3" s="1"/>
  <c r="R3010" i="3" s="1"/>
  <c r="R3011" i="3" s="1"/>
  <c r="R3012" i="3" s="1"/>
  <c r="R3013" i="3" s="1"/>
  <c r="R3014" i="3" s="1"/>
  <c r="R3015" i="3" s="1"/>
  <c r="R3016" i="3" s="1"/>
  <c r="R3017" i="3" s="1"/>
  <c r="R3018" i="3" s="1"/>
  <c r="R3019" i="3" s="1"/>
  <c r="R3020" i="3" s="1"/>
  <c r="R3021" i="3" s="1"/>
  <c r="R3022" i="3" s="1"/>
  <c r="R3023" i="3" s="1"/>
  <c r="R3024" i="3" s="1"/>
  <c r="R3025" i="3" s="1"/>
  <c r="R3026" i="3" s="1"/>
  <c r="R3027" i="3" s="1"/>
  <c r="R3028" i="3" s="1"/>
  <c r="R3029" i="3" s="1"/>
  <c r="R3030" i="3" s="1"/>
  <c r="R3031" i="3" s="1"/>
  <c r="R3032" i="3" s="1"/>
  <c r="R3033" i="3" s="1"/>
  <c r="R3034" i="3" s="1"/>
  <c r="R3035" i="3" s="1"/>
  <c r="R3036" i="3" s="1"/>
  <c r="R3037" i="3" s="1"/>
  <c r="R3038" i="3" s="1"/>
  <c r="R3039" i="3" s="1"/>
  <c r="R3040" i="3" s="1"/>
  <c r="R3041" i="3" s="1"/>
  <c r="R3042" i="3" s="1"/>
  <c r="R3043" i="3" s="1"/>
  <c r="R3044" i="3" s="1"/>
  <c r="R3045" i="3" s="1"/>
  <c r="R3046" i="3" s="1"/>
  <c r="R3047" i="3" s="1"/>
  <c r="R3048" i="3" s="1"/>
  <c r="R3049" i="3" s="1"/>
  <c r="R3050" i="3" s="1"/>
  <c r="R3051" i="3" s="1"/>
  <c r="R3052" i="3" s="1"/>
  <c r="R3053" i="3" s="1"/>
  <c r="R3054" i="3" s="1"/>
  <c r="R3055" i="3" s="1"/>
  <c r="R3056" i="3" s="1"/>
  <c r="R3057" i="3" s="1"/>
  <c r="R3058" i="3" s="1"/>
  <c r="R3059" i="3" s="1"/>
  <c r="R3060" i="3" s="1"/>
  <c r="R3061" i="3" s="1"/>
  <c r="R3062" i="3" s="1"/>
  <c r="R3063" i="3" s="1"/>
  <c r="R3064" i="3" s="1"/>
  <c r="R3065" i="3" s="1"/>
  <c r="R3066" i="3" s="1"/>
  <c r="R3067" i="3" s="1"/>
  <c r="R3068" i="3" s="1"/>
  <c r="R3069" i="3" s="1"/>
  <c r="R3070" i="3" s="1"/>
  <c r="R3071" i="3" s="1"/>
  <c r="R3072" i="3" s="1"/>
  <c r="R3073" i="3" s="1"/>
  <c r="R3074" i="3" s="1"/>
  <c r="R3075" i="3" s="1"/>
  <c r="R3076" i="3" s="1"/>
  <c r="R3077" i="3" s="1"/>
  <c r="R3078" i="3" s="1"/>
  <c r="R3079" i="3" s="1"/>
  <c r="R3080" i="3" s="1"/>
  <c r="R3081" i="3" s="1"/>
  <c r="R3082" i="3" s="1"/>
  <c r="R3083" i="3" s="1"/>
  <c r="R3084" i="3" s="1"/>
  <c r="R3085" i="3" s="1"/>
  <c r="R3086" i="3" s="1"/>
  <c r="R3087" i="3" s="1"/>
  <c r="R3088" i="3" s="1"/>
  <c r="R3089" i="3" s="1"/>
  <c r="R3090" i="3" s="1"/>
  <c r="R3091" i="3" s="1"/>
  <c r="R3092" i="3" s="1"/>
  <c r="R3093" i="3" s="1"/>
  <c r="R3094" i="3" s="1"/>
  <c r="R3095" i="3" s="1"/>
  <c r="R3096" i="3" s="1"/>
  <c r="R3097" i="3" s="1"/>
  <c r="R3098" i="3" s="1"/>
  <c r="R3099" i="3" s="1"/>
  <c r="R3100" i="3" s="1"/>
  <c r="R3101" i="3" s="1"/>
  <c r="R3102" i="3" s="1"/>
  <c r="R3103" i="3" s="1"/>
  <c r="R3104" i="3" s="1"/>
  <c r="R3105" i="3" s="1"/>
  <c r="R3106" i="3" s="1"/>
  <c r="R3107" i="3" s="1"/>
  <c r="R3108" i="3" s="1"/>
  <c r="R3109" i="3" s="1"/>
  <c r="R3110" i="3" s="1"/>
  <c r="R3111" i="3" s="1"/>
  <c r="R3112" i="3" s="1"/>
  <c r="R3113" i="3" s="1"/>
  <c r="R3114" i="3" s="1"/>
  <c r="R3115" i="3" s="1"/>
  <c r="R3116" i="3" s="1"/>
  <c r="R3117" i="3" s="1"/>
  <c r="R3118" i="3" s="1"/>
  <c r="R3119" i="3" s="1"/>
  <c r="R3120" i="3" s="1"/>
  <c r="R3121" i="3" s="1"/>
  <c r="R3122" i="3" s="1"/>
  <c r="R3123" i="3" s="1"/>
  <c r="R3124" i="3" s="1"/>
  <c r="R3125" i="3" s="1"/>
  <c r="R3126" i="3" s="1"/>
  <c r="R3127" i="3" s="1"/>
  <c r="R3128" i="3" s="1"/>
  <c r="R3129" i="3" s="1"/>
  <c r="R3130" i="3" s="1"/>
  <c r="R3131" i="3" s="1"/>
  <c r="R3132" i="3" s="1"/>
  <c r="R3133" i="3" s="1"/>
  <c r="R3134" i="3" s="1"/>
  <c r="R3135" i="3" s="1"/>
  <c r="R3136" i="3" s="1"/>
  <c r="R3137" i="3" s="1"/>
  <c r="R3138" i="3" s="1"/>
  <c r="R3139" i="3" s="1"/>
  <c r="R3140" i="3" s="1"/>
  <c r="R3141" i="3" s="1"/>
  <c r="R3142" i="3" s="1"/>
  <c r="R3143" i="3" s="1"/>
  <c r="R3144" i="3" s="1"/>
  <c r="R3145" i="3" s="1"/>
  <c r="R3146" i="3" s="1"/>
  <c r="R3147" i="3" s="1"/>
  <c r="R3148" i="3" s="1"/>
  <c r="R3149" i="3" s="1"/>
  <c r="R3150" i="3" s="1"/>
  <c r="R3151" i="3" s="1"/>
  <c r="R3152" i="3" s="1"/>
  <c r="R3153" i="3" s="1"/>
  <c r="R3154" i="3" s="1"/>
  <c r="R3155" i="3" s="1"/>
  <c r="R3156" i="3" s="1"/>
  <c r="R3157" i="3" s="1"/>
  <c r="R3158" i="3" s="1"/>
  <c r="R3159" i="3" s="1"/>
  <c r="R3160" i="3" s="1"/>
  <c r="R3161" i="3" s="1"/>
  <c r="R3162" i="3" s="1"/>
  <c r="R3163" i="3" s="1"/>
  <c r="R3164" i="3" s="1"/>
  <c r="R3165" i="3" s="1"/>
  <c r="R3166" i="3" s="1"/>
  <c r="R3167" i="3" s="1"/>
  <c r="R3168" i="3" s="1"/>
  <c r="R3169" i="3" s="1"/>
  <c r="R3170" i="3" s="1"/>
  <c r="R3171" i="3" s="1"/>
  <c r="R3172" i="3" s="1"/>
  <c r="R3173" i="3" s="1"/>
  <c r="R3174" i="3" s="1"/>
  <c r="R3175" i="3" s="1"/>
  <c r="R3176" i="3" s="1"/>
  <c r="R3177" i="3" s="1"/>
  <c r="R3178" i="3" s="1"/>
  <c r="R3179" i="3" s="1"/>
  <c r="R3180" i="3" s="1"/>
  <c r="R3181" i="3" s="1"/>
  <c r="R3182" i="3" s="1"/>
  <c r="R3183" i="3" s="1"/>
  <c r="R3184" i="3" s="1"/>
  <c r="R3185" i="3" s="1"/>
  <c r="R3186" i="3" s="1"/>
  <c r="R3187" i="3" s="1"/>
  <c r="R3188" i="3" s="1"/>
  <c r="R3189" i="3" s="1"/>
  <c r="R3190" i="3" s="1"/>
  <c r="R3191" i="3" s="1"/>
  <c r="R3192" i="3" s="1"/>
  <c r="R3193" i="3" s="1"/>
  <c r="R3194" i="3" s="1"/>
  <c r="R3195" i="3" s="1"/>
  <c r="R3196" i="3" s="1"/>
  <c r="R3197" i="3" s="1"/>
  <c r="R3198" i="3" s="1"/>
  <c r="R3199" i="3" s="1"/>
  <c r="R3200" i="3" s="1"/>
  <c r="R3201" i="3" s="1"/>
  <c r="R3202" i="3" s="1"/>
  <c r="R3203" i="3" s="1"/>
  <c r="R3204" i="3" s="1"/>
  <c r="R3205" i="3" s="1"/>
  <c r="R3206" i="3" s="1"/>
  <c r="R3207" i="3" s="1"/>
  <c r="R3208" i="3" s="1"/>
  <c r="R3209" i="3" s="1"/>
  <c r="R3210" i="3" s="1"/>
  <c r="R3211" i="3" s="1"/>
  <c r="R3212" i="3" s="1"/>
  <c r="R3213" i="3" s="1"/>
  <c r="R3214" i="3" s="1"/>
  <c r="R3215" i="3" s="1"/>
  <c r="R3216" i="3" s="1"/>
  <c r="R3217" i="3" s="1"/>
  <c r="R3218" i="3" s="1"/>
  <c r="R3219" i="3" s="1"/>
  <c r="R3220" i="3" s="1"/>
  <c r="R3221" i="3" s="1"/>
  <c r="R3222" i="3" s="1"/>
  <c r="R3223" i="3" s="1"/>
  <c r="R3224" i="3" s="1"/>
  <c r="R3225" i="3" s="1"/>
  <c r="R3226" i="3" s="1"/>
  <c r="R3227" i="3" s="1"/>
  <c r="R3228" i="3" s="1"/>
  <c r="R3229" i="3" s="1"/>
  <c r="R3230" i="3" s="1"/>
  <c r="R3231" i="3" s="1"/>
  <c r="R3232" i="3" s="1"/>
  <c r="R3233" i="3" s="1"/>
  <c r="R3234" i="3" s="1"/>
  <c r="R3235" i="3" s="1"/>
  <c r="R3236" i="3" s="1"/>
  <c r="R3237" i="3" s="1"/>
  <c r="R3238" i="3" s="1"/>
  <c r="R3239" i="3" s="1"/>
  <c r="R3240" i="3" s="1"/>
  <c r="R3241" i="3" s="1"/>
  <c r="R3242" i="3" s="1"/>
  <c r="R3243" i="3" s="1"/>
  <c r="R3244" i="3" s="1"/>
  <c r="R3245" i="3" s="1"/>
  <c r="R3246" i="3" s="1"/>
  <c r="R3247" i="3" s="1"/>
  <c r="R3248" i="3" s="1"/>
  <c r="R3249" i="3" s="1"/>
  <c r="R3250" i="3" s="1"/>
  <c r="R3251" i="3" s="1"/>
  <c r="R3252" i="3" s="1"/>
  <c r="R3253" i="3" s="1"/>
  <c r="R3254" i="3" s="1"/>
  <c r="R3255" i="3" s="1"/>
  <c r="R3256" i="3" s="1"/>
  <c r="R3257" i="3" s="1"/>
  <c r="R3258" i="3" s="1"/>
  <c r="R3259" i="3" s="1"/>
  <c r="R3260" i="3" s="1"/>
  <c r="R3261" i="3" s="1"/>
  <c r="R3262" i="3" s="1"/>
  <c r="R3263" i="3" s="1"/>
  <c r="R3264" i="3" s="1"/>
  <c r="R3265" i="3" s="1"/>
  <c r="R3266" i="3" s="1"/>
  <c r="R3267" i="3" s="1"/>
  <c r="R3268" i="3" s="1"/>
  <c r="R3269" i="3" s="1"/>
  <c r="R3270" i="3" s="1"/>
  <c r="R3271" i="3" s="1"/>
  <c r="R3272" i="3" s="1"/>
  <c r="R3273" i="3" s="1"/>
  <c r="R3274" i="3" s="1"/>
  <c r="R3275" i="3" s="1"/>
  <c r="R3276" i="3" s="1"/>
  <c r="R3277" i="3" s="1"/>
  <c r="R3278" i="3" s="1"/>
  <c r="R3279" i="3" s="1"/>
  <c r="R3280" i="3" s="1"/>
  <c r="R3281" i="3" s="1"/>
  <c r="R3282" i="3" s="1"/>
  <c r="R3283" i="3" s="1"/>
  <c r="R3284" i="3" s="1"/>
  <c r="R3285" i="3" s="1"/>
  <c r="R3286" i="3" s="1"/>
  <c r="AI27" i="3"/>
  <c r="G27" i="3"/>
  <c r="AC27" i="3"/>
  <c r="AC28" i="3" s="1"/>
  <c r="P27" i="3"/>
  <c r="E27" i="3"/>
  <c r="C10" i="3"/>
  <c r="C11" i="3"/>
  <c r="C9" i="3"/>
  <c r="G28" i="3" l="1"/>
  <c r="AM27" i="3"/>
  <c r="D10" i="3"/>
  <c r="G18" i="3"/>
  <c r="G17" i="3"/>
  <c r="G16" i="3"/>
  <c r="F18" i="3"/>
  <c r="Z27" i="3" s="1"/>
  <c r="AB27" i="3" s="1"/>
  <c r="F17" i="3"/>
  <c r="O27" i="3" s="1"/>
  <c r="Q27" i="3" s="1"/>
  <c r="S27" i="3" s="1"/>
  <c r="F16" i="3"/>
  <c r="D27" i="3" s="1"/>
  <c r="F27" i="3" s="1"/>
  <c r="D11" i="3"/>
  <c r="H16" i="3"/>
  <c r="H17" i="3"/>
  <c r="H18" i="3"/>
  <c r="S28" i="3" l="1"/>
  <c r="U27" i="3"/>
  <c r="H27" i="3"/>
  <c r="AL27" i="3"/>
  <c r="AC29" i="3"/>
  <c r="AD27" i="3"/>
  <c r="O2377" i="3"/>
  <c r="Q2377" i="3" s="1"/>
  <c r="O2294" i="3"/>
  <c r="Q2294" i="3" s="1"/>
  <c r="O2214" i="3"/>
  <c r="Q2214" i="3" s="1"/>
  <c r="O2134" i="3"/>
  <c r="Q2134" i="3" s="1"/>
  <c r="O2050" i="3"/>
  <c r="Q2050" i="3" s="1"/>
  <c r="O1970" i="3"/>
  <c r="Q1970" i="3" s="1"/>
  <c r="O1891" i="3"/>
  <c r="Q1891" i="3" s="1"/>
  <c r="O1808" i="3"/>
  <c r="Q1808" i="3" s="1"/>
  <c r="O1728" i="3"/>
  <c r="Q1728" i="3" s="1"/>
  <c r="O1649" i="3"/>
  <c r="Q1649" i="3" s="1"/>
  <c r="O1567" i="3"/>
  <c r="Q1567" i="3" s="1"/>
  <c r="O1487" i="3"/>
  <c r="Q1487" i="3" s="1"/>
  <c r="O1406" i="3"/>
  <c r="Q1406" i="3" s="1"/>
  <c r="O1325" i="3"/>
  <c r="Q1325" i="3" s="1"/>
  <c r="O1244" i="3"/>
  <c r="Q1244" i="3" s="1"/>
  <c r="O1163" i="3"/>
  <c r="Q1163" i="3" s="1"/>
  <c r="O1082" i="3"/>
  <c r="Q1082" i="3" s="1"/>
  <c r="O1002" i="3"/>
  <c r="Q1002" i="3" s="1"/>
  <c r="O922" i="3"/>
  <c r="Q922" i="3" s="1"/>
  <c r="O839" i="3"/>
  <c r="Q839" i="3" s="1"/>
  <c r="O759" i="3"/>
  <c r="Q759" i="3" s="1"/>
  <c r="O679" i="3"/>
  <c r="Q679" i="3" s="1"/>
  <c r="O595" i="3"/>
  <c r="Q595" i="3" s="1"/>
  <c r="O515" i="3"/>
  <c r="Q515" i="3" s="1"/>
  <c r="O436" i="3"/>
  <c r="Q436" i="3" s="1"/>
  <c r="O354" i="3"/>
  <c r="Q354" i="3" s="1"/>
  <c r="O273" i="3"/>
  <c r="Q273" i="3" s="1"/>
  <c r="O193" i="3"/>
  <c r="Q193" i="3" s="1"/>
  <c r="O150" i="3"/>
  <c r="Q150" i="3" s="1"/>
  <c r="O2439" i="3"/>
  <c r="Q2439" i="3" s="1"/>
  <c r="O2355" i="3"/>
  <c r="Q2355" i="3" s="1"/>
  <c r="O2277" i="3"/>
  <c r="Q2277" i="3" s="1"/>
  <c r="O2197" i="3"/>
  <c r="Q2197" i="3" s="1"/>
  <c r="O2112" i="3"/>
  <c r="Q2112" i="3" s="1"/>
  <c r="O2032" i="3"/>
  <c r="Q2032" i="3" s="1"/>
  <c r="O1954" i="3"/>
  <c r="Q1954" i="3" s="1"/>
  <c r="O1869" i="3"/>
  <c r="Q1869" i="3" s="1"/>
  <c r="O1792" i="3"/>
  <c r="Q1792" i="3" s="1"/>
  <c r="O1712" i="3"/>
  <c r="Q1712" i="3" s="1"/>
  <c r="O1627" i="3"/>
  <c r="Q1627" i="3" s="1"/>
  <c r="O1549" i="3"/>
  <c r="Q1549" i="3" s="1"/>
  <c r="O1470" i="3"/>
  <c r="Q1470" i="3" s="1"/>
  <c r="O1385" i="3"/>
  <c r="Q1385" i="3" s="1"/>
  <c r="O1305" i="3"/>
  <c r="Q1305" i="3" s="1"/>
  <c r="O1227" i="3"/>
  <c r="Q1227" i="3" s="1"/>
  <c r="O1143" i="3"/>
  <c r="Q1143" i="3" s="1"/>
  <c r="O1065" i="3"/>
  <c r="Q1065" i="3" s="1"/>
  <c r="O985" i="3"/>
  <c r="Q985" i="3" s="1"/>
  <c r="O901" i="3"/>
  <c r="Q901" i="3" s="1"/>
  <c r="O820" i="3"/>
  <c r="Q820" i="3" s="1"/>
  <c r="O742" i="3"/>
  <c r="Q742" i="3" s="1"/>
  <c r="O657" i="3"/>
  <c r="Q657" i="3" s="1"/>
  <c r="O578" i="3"/>
  <c r="Q578" i="3" s="1"/>
  <c r="O499" i="3"/>
  <c r="Q499" i="3" s="1"/>
  <c r="O414" i="3"/>
  <c r="Q414" i="3" s="1"/>
  <c r="O336" i="3"/>
  <c r="Q336" i="3" s="1"/>
  <c r="O256" i="3"/>
  <c r="Q256" i="3" s="1"/>
  <c r="O171" i="3"/>
  <c r="Q171" i="3" s="1"/>
  <c r="O2418" i="3"/>
  <c r="Q2418" i="3" s="1"/>
  <c r="O2333" i="3"/>
  <c r="Q2333" i="3" s="1"/>
  <c r="O2257" i="3"/>
  <c r="Q2257" i="3" s="1"/>
  <c r="O2175" i="3"/>
  <c r="Q2175" i="3" s="1"/>
  <c r="O2091" i="3"/>
  <c r="Q2091" i="3" s="1"/>
  <c r="O2013" i="3"/>
  <c r="Q2013" i="3" s="1"/>
  <c r="O1932" i="3"/>
  <c r="Q1932" i="3" s="1"/>
  <c r="O1849" i="3"/>
  <c r="Q1849" i="3" s="1"/>
  <c r="O1770" i="3"/>
  <c r="Q1770" i="3" s="1"/>
  <c r="O1690" i="3"/>
  <c r="Q1690" i="3" s="1"/>
  <c r="O1607" i="3"/>
  <c r="Q1607" i="3" s="1"/>
  <c r="O1529" i="3"/>
  <c r="Q1529" i="3" s="1"/>
  <c r="O1449" i="3"/>
  <c r="Q1449" i="3" s="1"/>
  <c r="O1363" i="3"/>
  <c r="Q1363" i="3" s="1"/>
  <c r="O1286" i="3"/>
  <c r="Q1286" i="3" s="1"/>
  <c r="O1207" i="3"/>
  <c r="Q1207" i="3" s="1"/>
  <c r="O1121" i="3"/>
  <c r="Q1121" i="3" s="1"/>
  <c r="O1045" i="3"/>
  <c r="Q1045" i="3" s="1"/>
  <c r="O964" i="3"/>
  <c r="Q964" i="3" s="1"/>
  <c r="O879" i="3"/>
  <c r="Q879" i="3" s="1"/>
  <c r="O802" i="3"/>
  <c r="Q802" i="3" s="1"/>
  <c r="O720" i="3"/>
  <c r="Q720" i="3" s="1"/>
  <c r="O636" i="3"/>
  <c r="Q636" i="3" s="1"/>
  <c r="O558" i="3"/>
  <c r="Q558" i="3" s="1"/>
  <c r="O477" i="3"/>
  <c r="Q477" i="3" s="1"/>
  <c r="O394" i="3"/>
  <c r="Q394" i="3" s="1"/>
  <c r="O314" i="3"/>
  <c r="Q314" i="3" s="1"/>
  <c r="O234" i="3"/>
  <c r="Q234" i="3" s="1"/>
  <c r="O2397" i="3"/>
  <c r="Q2397" i="3" s="1"/>
  <c r="O2314" i="3"/>
  <c r="Q2314" i="3" s="1"/>
  <c r="O2237" i="3"/>
  <c r="Q2237" i="3" s="1"/>
  <c r="O2154" i="3"/>
  <c r="Q2154" i="3" s="1"/>
  <c r="O2070" i="3"/>
  <c r="Q2070" i="3" s="1"/>
  <c r="O1993" i="3"/>
  <c r="Q1993" i="3" s="1"/>
  <c r="O1913" i="3"/>
  <c r="Q1913" i="3" s="1"/>
  <c r="O1828" i="3"/>
  <c r="Q1828" i="3" s="1"/>
  <c r="O1750" i="3"/>
  <c r="Q1750" i="3" s="1"/>
  <c r="O1671" i="3"/>
  <c r="Q1671" i="3" s="1"/>
  <c r="O1586" i="3"/>
  <c r="Q1586" i="3" s="1"/>
  <c r="O1508" i="3"/>
  <c r="Q1508" i="3" s="1"/>
  <c r="O1428" i="3"/>
  <c r="Q1428" i="3" s="1"/>
  <c r="O1342" i="3"/>
  <c r="Q1342" i="3" s="1"/>
  <c r="O1266" i="3"/>
  <c r="Q1266" i="3" s="1"/>
  <c r="O1185" i="3"/>
  <c r="Q1185" i="3" s="1"/>
  <c r="O1102" i="3"/>
  <c r="Q1102" i="3" s="1"/>
  <c r="O1025" i="3"/>
  <c r="Q1025" i="3" s="1"/>
  <c r="O943" i="3"/>
  <c r="Q943" i="3" s="1"/>
  <c r="O860" i="3"/>
  <c r="Q860" i="3" s="1"/>
  <c r="O782" i="3"/>
  <c r="Q782" i="3" s="1"/>
  <c r="O699" i="3"/>
  <c r="Q699" i="3" s="1"/>
  <c r="O615" i="3"/>
  <c r="Q615" i="3" s="1"/>
  <c r="O537" i="3"/>
  <c r="Q537" i="3" s="1"/>
  <c r="O458" i="3"/>
  <c r="Q458" i="3" s="1"/>
  <c r="O374" i="3"/>
  <c r="Q374" i="3" s="1"/>
  <c r="O294" i="3"/>
  <c r="Q294" i="3" s="1"/>
  <c r="O215" i="3"/>
  <c r="Q215" i="3" s="1"/>
  <c r="D2377" i="3"/>
  <c r="F2377" i="3" s="1"/>
  <c r="D2294" i="3"/>
  <c r="F2294" i="3" s="1"/>
  <c r="D2214" i="3"/>
  <c r="F2214" i="3" s="1"/>
  <c r="D2134" i="3"/>
  <c r="F2134" i="3" s="1"/>
  <c r="D2050" i="3"/>
  <c r="F2050" i="3" s="1"/>
  <c r="D1970" i="3"/>
  <c r="F1970" i="3" s="1"/>
  <c r="D1891" i="3"/>
  <c r="F1891" i="3" s="1"/>
  <c r="D1808" i="3"/>
  <c r="F1808" i="3" s="1"/>
  <c r="D1728" i="3"/>
  <c r="F1728" i="3" s="1"/>
  <c r="D1649" i="3"/>
  <c r="F1649" i="3" s="1"/>
  <c r="D2439" i="3"/>
  <c r="F2439" i="3" s="1"/>
  <c r="D2355" i="3"/>
  <c r="F2355" i="3" s="1"/>
  <c r="D2277" i="3"/>
  <c r="F2277" i="3" s="1"/>
  <c r="D2197" i="3"/>
  <c r="F2197" i="3" s="1"/>
  <c r="D2112" i="3"/>
  <c r="F2112" i="3" s="1"/>
  <c r="D2032" i="3"/>
  <c r="F2032" i="3" s="1"/>
  <c r="D1954" i="3"/>
  <c r="F1954" i="3" s="1"/>
  <c r="D1869" i="3"/>
  <c r="F1869" i="3" s="1"/>
  <c r="D1792" i="3"/>
  <c r="F1792" i="3" s="1"/>
  <c r="D1712" i="3"/>
  <c r="F1712" i="3" s="1"/>
  <c r="D1627" i="3"/>
  <c r="F1627" i="3" s="1"/>
  <c r="D1549" i="3"/>
  <c r="F1549" i="3" s="1"/>
  <c r="D1470" i="3"/>
  <c r="F1470" i="3" s="1"/>
  <c r="D1385" i="3"/>
  <c r="F1385" i="3" s="1"/>
  <c r="D2418" i="3"/>
  <c r="F2418" i="3" s="1"/>
  <c r="D2333" i="3"/>
  <c r="F2333" i="3" s="1"/>
  <c r="D2257" i="3"/>
  <c r="F2257" i="3" s="1"/>
  <c r="D2175" i="3"/>
  <c r="F2175" i="3" s="1"/>
  <c r="D2091" i="3"/>
  <c r="F2091" i="3" s="1"/>
  <c r="D2013" i="3"/>
  <c r="F2013" i="3" s="1"/>
  <c r="D1932" i="3"/>
  <c r="F1932" i="3" s="1"/>
  <c r="D1849" i="3"/>
  <c r="F1849" i="3" s="1"/>
  <c r="D1770" i="3"/>
  <c r="F1770" i="3" s="1"/>
  <c r="D1690" i="3"/>
  <c r="F1690" i="3" s="1"/>
  <c r="D1607" i="3"/>
  <c r="F1607" i="3" s="1"/>
  <c r="D1529" i="3"/>
  <c r="F1529" i="3" s="1"/>
  <c r="D1449" i="3"/>
  <c r="F1449" i="3" s="1"/>
  <c r="D1363" i="3"/>
  <c r="F1363" i="3" s="1"/>
  <c r="D1286" i="3"/>
  <c r="F1286" i="3" s="1"/>
  <c r="D1207" i="3"/>
  <c r="F1207" i="3" s="1"/>
  <c r="D1121" i="3"/>
  <c r="F1121" i="3" s="1"/>
  <c r="D1045" i="3"/>
  <c r="F1045" i="3" s="1"/>
  <c r="D964" i="3"/>
  <c r="F964" i="3" s="1"/>
  <c r="D879" i="3"/>
  <c r="F879" i="3" s="1"/>
  <c r="D802" i="3"/>
  <c r="F802" i="3" s="1"/>
  <c r="D720" i="3"/>
  <c r="F720" i="3" s="1"/>
  <c r="D636" i="3"/>
  <c r="F636" i="3" s="1"/>
  <c r="D558" i="3"/>
  <c r="F558" i="3" s="1"/>
  <c r="D477" i="3"/>
  <c r="F477" i="3" s="1"/>
  <c r="D2397" i="3"/>
  <c r="F2397" i="3" s="1"/>
  <c r="D2314" i="3"/>
  <c r="F2314" i="3" s="1"/>
  <c r="D2237" i="3"/>
  <c r="F2237" i="3" s="1"/>
  <c r="D2154" i="3"/>
  <c r="F2154" i="3" s="1"/>
  <c r="D2070" i="3"/>
  <c r="F2070" i="3" s="1"/>
  <c r="D1993" i="3"/>
  <c r="F1993" i="3" s="1"/>
  <c r="D1913" i="3"/>
  <c r="F1913" i="3" s="1"/>
  <c r="D1828" i="3"/>
  <c r="F1828" i="3" s="1"/>
  <c r="D1750" i="3"/>
  <c r="F1750" i="3" s="1"/>
  <c r="D1671" i="3"/>
  <c r="F1671" i="3" s="1"/>
  <c r="D1586" i="3"/>
  <c r="F1586" i="3" s="1"/>
  <c r="D1508" i="3"/>
  <c r="F1508" i="3" s="1"/>
  <c r="D1428" i="3"/>
  <c r="F1428" i="3" s="1"/>
  <c r="D1342" i="3"/>
  <c r="F1342" i="3" s="1"/>
  <c r="D1266" i="3"/>
  <c r="F1266" i="3" s="1"/>
  <c r="D1185" i="3"/>
  <c r="F1185" i="3" s="1"/>
  <c r="D1487" i="3"/>
  <c r="F1487" i="3" s="1"/>
  <c r="D1244" i="3"/>
  <c r="F1244" i="3" s="1"/>
  <c r="D1102" i="3"/>
  <c r="F1102" i="3" s="1"/>
  <c r="D1002" i="3"/>
  <c r="F1002" i="3" s="1"/>
  <c r="D901" i="3"/>
  <c r="F901" i="3" s="1"/>
  <c r="D782" i="3"/>
  <c r="F782" i="3" s="1"/>
  <c r="D679" i="3"/>
  <c r="F679" i="3" s="1"/>
  <c r="D578" i="3"/>
  <c r="F578" i="3" s="1"/>
  <c r="D458" i="3"/>
  <c r="F458" i="3" s="1"/>
  <c r="D374" i="3"/>
  <c r="F374" i="3" s="1"/>
  <c r="D294" i="3"/>
  <c r="F294" i="3" s="1"/>
  <c r="D215" i="3"/>
  <c r="F215" i="3" s="1"/>
  <c r="D1406" i="3"/>
  <c r="F1406" i="3" s="1"/>
  <c r="D1227" i="3"/>
  <c r="F1227" i="3" s="1"/>
  <c r="D1082" i="3"/>
  <c r="F1082" i="3" s="1"/>
  <c r="D985" i="3"/>
  <c r="F985" i="3" s="1"/>
  <c r="D860" i="3"/>
  <c r="F860" i="3" s="1"/>
  <c r="D759" i="3"/>
  <c r="F759" i="3" s="1"/>
  <c r="D657" i="3"/>
  <c r="F657" i="3" s="1"/>
  <c r="D537" i="3"/>
  <c r="F537" i="3" s="1"/>
  <c r="D436" i="3"/>
  <c r="F436" i="3" s="1"/>
  <c r="D354" i="3"/>
  <c r="F354" i="3" s="1"/>
  <c r="D273" i="3"/>
  <c r="F273" i="3" s="1"/>
  <c r="D193" i="3"/>
  <c r="F193" i="3" s="1"/>
  <c r="D1325" i="3"/>
  <c r="F1325" i="3" s="1"/>
  <c r="D1163" i="3"/>
  <c r="F1163" i="3" s="1"/>
  <c r="D1065" i="3"/>
  <c r="F1065" i="3" s="1"/>
  <c r="D943" i="3"/>
  <c r="F943" i="3" s="1"/>
  <c r="D839" i="3"/>
  <c r="F839" i="3" s="1"/>
  <c r="D742" i="3"/>
  <c r="F742" i="3" s="1"/>
  <c r="D615" i="3"/>
  <c r="F615" i="3" s="1"/>
  <c r="D515" i="3"/>
  <c r="F515" i="3" s="1"/>
  <c r="D414" i="3"/>
  <c r="F414" i="3" s="1"/>
  <c r="D336" i="3"/>
  <c r="F336" i="3" s="1"/>
  <c r="D256" i="3"/>
  <c r="F256" i="3" s="1"/>
  <c r="D171" i="3"/>
  <c r="F171" i="3" s="1"/>
  <c r="D1567" i="3"/>
  <c r="F1567" i="3" s="1"/>
  <c r="D1305" i="3"/>
  <c r="F1305" i="3" s="1"/>
  <c r="D1143" i="3"/>
  <c r="F1143" i="3" s="1"/>
  <c r="D1025" i="3"/>
  <c r="F1025" i="3" s="1"/>
  <c r="D922" i="3"/>
  <c r="F922" i="3" s="1"/>
  <c r="D820" i="3"/>
  <c r="F820" i="3" s="1"/>
  <c r="D699" i="3"/>
  <c r="F699" i="3" s="1"/>
  <c r="D595" i="3"/>
  <c r="F595" i="3" s="1"/>
  <c r="D499" i="3"/>
  <c r="F499" i="3" s="1"/>
  <c r="D394" i="3"/>
  <c r="F394" i="3" s="1"/>
  <c r="D314" i="3"/>
  <c r="F314" i="3" s="1"/>
  <c r="D234" i="3"/>
  <c r="F234" i="3" s="1"/>
  <c r="D150" i="3"/>
  <c r="F150" i="3" s="1"/>
  <c r="Z2397" i="3"/>
  <c r="AB2397" i="3" s="1"/>
  <c r="Z2314" i="3"/>
  <c r="AB2314" i="3" s="1"/>
  <c r="Z2237" i="3"/>
  <c r="AB2237" i="3" s="1"/>
  <c r="Z2154" i="3"/>
  <c r="AB2154" i="3" s="1"/>
  <c r="Z2070" i="3"/>
  <c r="AB2070" i="3" s="1"/>
  <c r="Z1993" i="3"/>
  <c r="AB1993" i="3" s="1"/>
  <c r="Z1913" i="3"/>
  <c r="AB1913" i="3" s="1"/>
  <c r="Z1828" i="3"/>
  <c r="AB1828" i="3" s="1"/>
  <c r="Z1750" i="3"/>
  <c r="AB1750" i="3" s="1"/>
  <c r="Z1671" i="3"/>
  <c r="AB1671" i="3" s="1"/>
  <c r="Z1586" i="3"/>
  <c r="AB1586" i="3" s="1"/>
  <c r="Z1508" i="3"/>
  <c r="AB1508" i="3" s="1"/>
  <c r="Z1428" i="3"/>
  <c r="AB1428" i="3" s="1"/>
  <c r="Z1342" i="3"/>
  <c r="AB1342" i="3" s="1"/>
  <c r="Z1266" i="3"/>
  <c r="AB1266" i="3" s="1"/>
  <c r="Z1185" i="3"/>
  <c r="AB1185" i="3" s="1"/>
  <c r="Z1102" i="3"/>
  <c r="AB1102" i="3" s="1"/>
  <c r="Z1025" i="3"/>
  <c r="AB1025" i="3" s="1"/>
  <c r="Z943" i="3"/>
  <c r="AB943" i="3" s="1"/>
  <c r="Z860" i="3"/>
  <c r="AB860" i="3" s="1"/>
  <c r="Z782" i="3"/>
  <c r="AB782" i="3" s="1"/>
  <c r="Z699" i="3"/>
  <c r="AB699" i="3" s="1"/>
  <c r="Z615" i="3"/>
  <c r="AB615" i="3" s="1"/>
  <c r="Z537" i="3"/>
  <c r="AB537" i="3" s="1"/>
  <c r="Z458" i="3"/>
  <c r="AB458" i="3" s="1"/>
  <c r="Z374" i="3"/>
  <c r="AB374" i="3" s="1"/>
  <c r="Z294" i="3"/>
  <c r="AB294" i="3" s="1"/>
  <c r="Z215" i="3"/>
  <c r="AB215" i="3" s="1"/>
  <c r="Z2377" i="3"/>
  <c r="AB2377" i="3" s="1"/>
  <c r="Z2294" i="3"/>
  <c r="AB2294" i="3" s="1"/>
  <c r="Z2214" i="3"/>
  <c r="AB2214" i="3" s="1"/>
  <c r="Z2134" i="3"/>
  <c r="AB2134" i="3" s="1"/>
  <c r="Z2050" i="3"/>
  <c r="AB2050" i="3" s="1"/>
  <c r="Z1970" i="3"/>
  <c r="AB1970" i="3" s="1"/>
  <c r="Z1891" i="3"/>
  <c r="AB1891" i="3" s="1"/>
  <c r="Z1808" i="3"/>
  <c r="AB1808" i="3" s="1"/>
  <c r="Z1728" i="3"/>
  <c r="AB1728" i="3" s="1"/>
  <c r="Z1649" i="3"/>
  <c r="AB1649" i="3" s="1"/>
  <c r="Z1567" i="3"/>
  <c r="AB1567" i="3" s="1"/>
  <c r="Z1487" i="3"/>
  <c r="AB1487" i="3" s="1"/>
  <c r="Z1406" i="3"/>
  <c r="AB1406" i="3" s="1"/>
  <c r="Z1325" i="3"/>
  <c r="AB1325" i="3" s="1"/>
  <c r="Z1244" i="3"/>
  <c r="AB1244" i="3" s="1"/>
  <c r="Z1163" i="3"/>
  <c r="AB1163" i="3" s="1"/>
  <c r="Z1082" i="3"/>
  <c r="AB1082" i="3" s="1"/>
  <c r="Z1002" i="3"/>
  <c r="AB1002" i="3" s="1"/>
  <c r="Z922" i="3"/>
  <c r="AB922" i="3" s="1"/>
  <c r="Z839" i="3"/>
  <c r="AB839" i="3" s="1"/>
  <c r="Z759" i="3"/>
  <c r="AB759" i="3" s="1"/>
  <c r="Z679" i="3"/>
  <c r="AB679" i="3" s="1"/>
  <c r="Z595" i="3"/>
  <c r="AB595" i="3" s="1"/>
  <c r="Z515" i="3"/>
  <c r="AB515" i="3" s="1"/>
  <c r="Z436" i="3"/>
  <c r="AB436" i="3" s="1"/>
  <c r="Z354" i="3"/>
  <c r="AB354" i="3" s="1"/>
  <c r="Z273" i="3"/>
  <c r="AB273" i="3" s="1"/>
  <c r="Z193" i="3"/>
  <c r="AB193" i="3" s="1"/>
  <c r="Z2439" i="3"/>
  <c r="AB2439" i="3" s="1"/>
  <c r="Z2355" i="3"/>
  <c r="AB2355" i="3" s="1"/>
  <c r="Z2277" i="3"/>
  <c r="AB2277" i="3" s="1"/>
  <c r="Z2197" i="3"/>
  <c r="AB2197" i="3" s="1"/>
  <c r="Z2112" i="3"/>
  <c r="AB2112" i="3" s="1"/>
  <c r="Z2032" i="3"/>
  <c r="AB2032" i="3" s="1"/>
  <c r="Z1954" i="3"/>
  <c r="AB1954" i="3" s="1"/>
  <c r="Z1869" i="3"/>
  <c r="AB1869" i="3" s="1"/>
  <c r="Z1792" i="3"/>
  <c r="AB1792" i="3" s="1"/>
  <c r="Z1712" i="3"/>
  <c r="AB1712" i="3" s="1"/>
  <c r="Z1627" i="3"/>
  <c r="AB1627" i="3" s="1"/>
  <c r="Z1549" i="3"/>
  <c r="AB1549" i="3" s="1"/>
  <c r="Z1470" i="3"/>
  <c r="AB1470" i="3" s="1"/>
  <c r="Z1385" i="3"/>
  <c r="AB1385" i="3" s="1"/>
  <c r="Z1305" i="3"/>
  <c r="AB1305" i="3" s="1"/>
  <c r="Z1227" i="3"/>
  <c r="AB1227" i="3" s="1"/>
  <c r="Z1143" i="3"/>
  <c r="AB1143" i="3" s="1"/>
  <c r="Z1065" i="3"/>
  <c r="AB1065" i="3" s="1"/>
  <c r="Z985" i="3"/>
  <c r="AB985" i="3" s="1"/>
  <c r="Z901" i="3"/>
  <c r="AB901" i="3" s="1"/>
  <c r="Z820" i="3"/>
  <c r="AB820" i="3" s="1"/>
  <c r="Z742" i="3"/>
  <c r="AB742" i="3" s="1"/>
  <c r="Z657" i="3"/>
  <c r="AB657" i="3" s="1"/>
  <c r="Z578" i="3"/>
  <c r="AB578" i="3" s="1"/>
  <c r="Z499" i="3"/>
  <c r="AB499" i="3" s="1"/>
  <c r="Z414" i="3"/>
  <c r="AB414" i="3" s="1"/>
  <c r="Z336" i="3"/>
  <c r="AB336" i="3" s="1"/>
  <c r="Z256" i="3"/>
  <c r="AB256" i="3" s="1"/>
  <c r="Z171" i="3"/>
  <c r="AB171" i="3" s="1"/>
  <c r="Z2418" i="3"/>
  <c r="AB2418" i="3" s="1"/>
  <c r="Z2333" i="3"/>
  <c r="AB2333" i="3" s="1"/>
  <c r="Z2257" i="3"/>
  <c r="AB2257" i="3" s="1"/>
  <c r="Z2175" i="3"/>
  <c r="AB2175" i="3" s="1"/>
  <c r="Z2091" i="3"/>
  <c r="AB2091" i="3" s="1"/>
  <c r="Z2013" i="3"/>
  <c r="AB2013" i="3" s="1"/>
  <c r="Z1932" i="3"/>
  <c r="AB1932" i="3" s="1"/>
  <c r="Z1849" i="3"/>
  <c r="AB1849" i="3" s="1"/>
  <c r="Z1770" i="3"/>
  <c r="AB1770" i="3" s="1"/>
  <c r="Z1690" i="3"/>
  <c r="AB1690" i="3" s="1"/>
  <c r="Z1607" i="3"/>
  <c r="AB1607" i="3" s="1"/>
  <c r="Z1529" i="3"/>
  <c r="AB1529" i="3" s="1"/>
  <c r="Z1449" i="3"/>
  <c r="AB1449" i="3" s="1"/>
  <c r="Z1363" i="3"/>
  <c r="AB1363" i="3" s="1"/>
  <c r="Z1286" i="3"/>
  <c r="AB1286" i="3" s="1"/>
  <c r="Z1207" i="3"/>
  <c r="AB1207" i="3" s="1"/>
  <c r="Z1121" i="3"/>
  <c r="AB1121" i="3" s="1"/>
  <c r="Z1045" i="3"/>
  <c r="AB1045" i="3" s="1"/>
  <c r="Z964" i="3"/>
  <c r="AB964" i="3" s="1"/>
  <c r="Z879" i="3"/>
  <c r="AB879" i="3" s="1"/>
  <c r="Z802" i="3"/>
  <c r="AB802" i="3" s="1"/>
  <c r="Z720" i="3"/>
  <c r="AB720" i="3" s="1"/>
  <c r="Z636" i="3"/>
  <c r="AB636" i="3" s="1"/>
  <c r="Z558" i="3"/>
  <c r="AB558" i="3" s="1"/>
  <c r="Z477" i="3"/>
  <c r="AB477" i="3" s="1"/>
  <c r="Z394" i="3"/>
  <c r="AB394" i="3" s="1"/>
  <c r="Z314" i="3"/>
  <c r="AB314" i="3" s="1"/>
  <c r="Z234" i="3"/>
  <c r="AB234" i="3" s="1"/>
  <c r="Z150" i="3"/>
  <c r="AB150" i="3" s="1"/>
  <c r="D129" i="3"/>
  <c r="F129" i="3" s="1"/>
  <c r="D51" i="3"/>
  <c r="F51" i="3" s="1"/>
  <c r="D112" i="3"/>
  <c r="F112" i="3" s="1"/>
  <c r="D30" i="3"/>
  <c r="F30" i="3" s="1"/>
  <c r="D91" i="3"/>
  <c r="F91" i="3" s="1"/>
  <c r="D71" i="3"/>
  <c r="F71" i="3" s="1"/>
  <c r="O91" i="3"/>
  <c r="Q91" i="3" s="1"/>
  <c r="O30" i="3"/>
  <c r="Q30" i="3" s="1"/>
  <c r="O71" i="3"/>
  <c r="Q71" i="3" s="1"/>
  <c r="O129" i="3"/>
  <c r="Q129" i="3" s="1"/>
  <c r="O51" i="3"/>
  <c r="Q51" i="3" s="1"/>
  <c r="O112" i="3"/>
  <c r="Q112" i="3" s="1"/>
  <c r="Z71" i="3"/>
  <c r="AB71" i="3" s="1"/>
  <c r="Z129" i="3"/>
  <c r="AB129" i="3" s="1"/>
  <c r="Z51" i="3"/>
  <c r="AB51" i="3" s="1"/>
  <c r="Z112" i="3"/>
  <c r="AB112" i="3" s="1"/>
  <c r="Z91" i="3"/>
  <c r="AB91" i="3" s="1"/>
  <c r="Z30" i="3"/>
  <c r="AB30" i="3" s="1"/>
  <c r="H28" i="3" l="1"/>
  <c r="AN27" i="3"/>
  <c r="J27" i="3"/>
  <c r="AD28" i="3"/>
  <c r="AH28" i="3" s="1"/>
  <c r="AF27" i="3"/>
  <c r="S29" i="3"/>
  <c r="W28" i="3"/>
  <c r="U28" i="3"/>
  <c r="V28" i="3" s="1"/>
  <c r="AD29" i="3"/>
  <c r="AF28" i="3"/>
  <c r="AG28" i="3" s="1"/>
  <c r="AD30" i="3"/>
  <c r="AH30" i="3" s="1"/>
  <c r="AC30" i="3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C41" i="3" s="1"/>
  <c r="AC42" i="3" s="1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AC65" i="3" s="1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AC91" i="3" s="1"/>
  <c r="AC92" i="3" s="1"/>
  <c r="AC93" i="3" s="1"/>
  <c r="AC94" i="3" s="1"/>
  <c r="AC95" i="3" s="1"/>
  <c r="AC96" i="3" s="1"/>
  <c r="AC97" i="3" s="1"/>
  <c r="AC98" i="3" s="1"/>
  <c r="AC99" i="3" s="1"/>
  <c r="AC100" i="3" s="1"/>
  <c r="AC101" i="3" s="1"/>
  <c r="AC102" i="3" s="1"/>
  <c r="AC103" i="3" s="1"/>
  <c r="AC104" i="3" s="1"/>
  <c r="AC105" i="3" s="1"/>
  <c r="AC106" i="3" s="1"/>
  <c r="AC107" i="3" s="1"/>
  <c r="AC108" i="3" s="1"/>
  <c r="AC109" i="3" s="1"/>
  <c r="AC110" i="3" s="1"/>
  <c r="AC111" i="3" s="1"/>
  <c r="AC112" i="3" s="1"/>
  <c r="AC113" i="3" s="1"/>
  <c r="AC114" i="3" s="1"/>
  <c r="AC115" i="3" s="1"/>
  <c r="AC116" i="3" s="1"/>
  <c r="AC117" i="3" s="1"/>
  <c r="AC118" i="3" s="1"/>
  <c r="AC119" i="3" s="1"/>
  <c r="AC120" i="3" s="1"/>
  <c r="AC121" i="3" s="1"/>
  <c r="AC122" i="3" s="1"/>
  <c r="AC123" i="3" s="1"/>
  <c r="AC124" i="3" s="1"/>
  <c r="AC125" i="3" s="1"/>
  <c r="AC126" i="3" s="1"/>
  <c r="AC127" i="3" s="1"/>
  <c r="AC128" i="3" s="1"/>
  <c r="AC129" i="3" s="1"/>
  <c r="AC130" i="3" s="1"/>
  <c r="AC131" i="3" s="1"/>
  <c r="AC132" i="3" s="1"/>
  <c r="AC133" i="3" s="1"/>
  <c r="AC134" i="3" s="1"/>
  <c r="AC135" i="3" s="1"/>
  <c r="AC136" i="3" s="1"/>
  <c r="AC137" i="3" s="1"/>
  <c r="AC138" i="3" s="1"/>
  <c r="AC139" i="3" s="1"/>
  <c r="AC140" i="3" s="1"/>
  <c r="AC141" i="3" s="1"/>
  <c r="AC142" i="3" s="1"/>
  <c r="AC143" i="3" s="1"/>
  <c r="AC144" i="3" s="1"/>
  <c r="AC145" i="3" s="1"/>
  <c r="AC146" i="3" s="1"/>
  <c r="AC147" i="3" s="1"/>
  <c r="AC148" i="3" s="1"/>
  <c r="AC149" i="3" s="1"/>
  <c r="AC150" i="3" s="1"/>
  <c r="AC151" i="3" s="1"/>
  <c r="AC152" i="3" s="1"/>
  <c r="AC153" i="3" s="1"/>
  <c r="AC154" i="3" s="1"/>
  <c r="AC155" i="3" s="1"/>
  <c r="AC156" i="3" s="1"/>
  <c r="AC157" i="3" s="1"/>
  <c r="AC158" i="3" s="1"/>
  <c r="AC159" i="3" s="1"/>
  <c r="AC160" i="3" s="1"/>
  <c r="AC161" i="3" s="1"/>
  <c r="AC162" i="3" s="1"/>
  <c r="AC163" i="3" s="1"/>
  <c r="AC164" i="3" s="1"/>
  <c r="AC165" i="3" s="1"/>
  <c r="AC166" i="3" s="1"/>
  <c r="AC167" i="3" s="1"/>
  <c r="AC168" i="3" s="1"/>
  <c r="AC169" i="3" s="1"/>
  <c r="AC170" i="3" s="1"/>
  <c r="AC171" i="3" s="1"/>
  <c r="AC172" i="3" s="1"/>
  <c r="AC173" i="3" s="1"/>
  <c r="AC174" i="3" s="1"/>
  <c r="AC175" i="3" s="1"/>
  <c r="AC176" i="3" s="1"/>
  <c r="AC177" i="3" s="1"/>
  <c r="AC178" i="3" s="1"/>
  <c r="AC179" i="3" s="1"/>
  <c r="AC180" i="3" s="1"/>
  <c r="AC181" i="3" s="1"/>
  <c r="AC182" i="3" s="1"/>
  <c r="AC183" i="3" s="1"/>
  <c r="AC184" i="3" s="1"/>
  <c r="AC185" i="3" s="1"/>
  <c r="AC186" i="3" s="1"/>
  <c r="AC187" i="3" s="1"/>
  <c r="AC188" i="3" s="1"/>
  <c r="AC189" i="3" s="1"/>
  <c r="AC190" i="3" s="1"/>
  <c r="AC191" i="3" s="1"/>
  <c r="AC192" i="3" s="1"/>
  <c r="AC193" i="3" s="1"/>
  <c r="AC194" i="3" s="1"/>
  <c r="AC195" i="3" s="1"/>
  <c r="AC196" i="3" s="1"/>
  <c r="AC197" i="3" s="1"/>
  <c r="AC198" i="3" s="1"/>
  <c r="AC199" i="3" s="1"/>
  <c r="AC200" i="3" s="1"/>
  <c r="AC201" i="3" s="1"/>
  <c r="AC202" i="3" s="1"/>
  <c r="AC203" i="3" s="1"/>
  <c r="AC204" i="3" s="1"/>
  <c r="AC205" i="3" s="1"/>
  <c r="AC206" i="3" s="1"/>
  <c r="AC207" i="3" s="1"/>
  <c r="AC208" i="3" s="1"/>
  <c r="AC209" i="3" s="1"/>
  <c r="AC210" i="3" s="1"/>
  <c r="AC211" i="3" s="1"/>
  <c r="AC212" i="3" s="1"/>
  <c r="AC213" i="3" s="1"/>
  <c r="AC214" i="3" s="1"/>
  <c r="AC215" i="3" s="1"/>
  <c r="AC216" i="3" s="1"/>
  <c r="AC217" i="3" s="1"/>
  <c r="AC218" i="3" s="1"/>
  <c r="AC219" i="3" s="1"/>
  <c r="AC220" i="3" s="1"/>
  <c r="AC221" i="3" s="1"/>
  <c r="AC222" i="3" s="1"/>
  <c r="AC223" i="3" s="1"/>
  <c r="AC224" i="3" s="1"/>
  <c r="AC225" i="3" s="1"/>
  <c r="AC226" i="3" s="1"/>
  <c r="AC227" i="3" s="1"/>
  <c r="AC228" i="3" s="1"/>
  <c r="AC229" i="3" s="1"/>
  <c r="AC230" i="3" s="1"/>
  <c r="AC231" i="3" s="1"/>
  <c r="AC232" i="3" s="1"/>
  <c r="AC233" i="3" s="1"/>
  <c r="AC234" i="3" s="1"/>
  <c r="AC235" i="3" s="1"/>
  <c r="AC236" i="3" s="1"/>
  <c r="AC237" i="3" s="1"/>
  <c r="AC238" i="3" s="1"/>
  <c r="AC239" i="3" s="1"/>
  <c r="AC240" i="3" s="1"/>
  <c r="AC241" i="3" s="1"/>
  <c r="AC242" i="3" s="1"/>
  <c r="AC243" i="3" s="1"/>
  <c r="AC244" i="3" s="1"/>
  <c r="AC245" i="3" s="1"/>
  <c r="AC246" i="3" s="1"/>
  <c r="AC247" i="3" s="1"/>
  <c r="AC248" i="3" s="1"/>
  <c r="AC249" i="3" s="1"/>
  <c r="AC250" i="3" s="1"/>
  <c r="AC251" i="3" s="1"/>
  <c r="AC252" i="3" s="1"/>
  <c r="AC253" i="3" s="1"/>
  <c r="AC254" i="3" s="1"/>
  <c r="AC255" i="3" s="1"/>
  <c r="AC256" i="3" s="1"/>
  <c r="AC257" i="3" s="1"/>
  <c r="AC258" i="3" s="1"/>
  <c r="AC259" i="3" s="1"/>
  <c r="AC260" i="3" s="1"/>
  <c r="AC261" i="3" s="1"/>
  <c r="AC262" i="3" s="1"/>
  <c r="AC263" i="3" s="1"/>
  <c r="AC264" i="3" s="1"/>
  <c r="AC265" i="3" s="1"/>
  <c r="AC266" i="3" s="1"/>
  <c r="AC267" i="3" s="1"/>
  <c r="AC268" i="3" s="1"/>
  <c r="AC269" i="3" s="1"/>
  <c r="AC270" i="3" s="1"/>
  <c r="AC271" i="3" s="1"/>
  <c r="AC272" i="3" s="1"/>
  <c r="AC273" i="3" s="1"/>
  <c r="AC274" i="3" s="1"/>
  <c r="AC275" i="3" s="1"/>
  <c r="AC276" i="3" s="1"/>
  <c r="AC277" i="3" s="1"/>
  <c r="AC278" i="3" s="1"/>
  <c r="AC279" i="3" s="1"/>
  <c r="AC280" i="3" s="1"/>
  <c r="AC281" i="3" s="1"/>
  <c r="AC282" i="3" s="1"/>
  <c r="AC283" i="3" s="1"/>
  <c r="AC284" i="3" s="1"/>
  <c r="AC285" i="3" s="1"/>
  <c r="AC286" i="3" s="1"/>
  <c r="AC287" i="3" s="1"/>
  <c r="AC288" i="3" s="1"/>
  <c r="AC289" i="3" s="1"/>
  <c r="AC290" i="3" s="1"/>
  <c r="AC291" i="3" s="1"/>
  <c r="AC292" i="3" s="1"/>
  <c r="AC293" i="3" s="1"/>
  <c r="AC294" i="3" s="1"/>
  <c r="AC295" i="3" s="1"/>
  <c r="AC296" i="3" s="1"/>
  <c r="AC297" i="3" s="1"/>
  <c r="AC298" i="3" s="1"/>
  <c r="AC299" i="3" s="1"/>
  <c r="AC300" i="3" s="1"/>
  <c r="AC301" i="3" s="1"/>
  <c r="AC302" i="3" s="1"/>
  <c r="AC303" i="3" s="1"/>
  <c r="AC304" i="3" s="1"/>
  <c r="AC305" i="3" s="1"/>
  <c r="AC306" i="3" s="1"/>
  <c r="AC307" i="3" s="1"/>
  <c r="AC308" i="3" s="1"/>
  <c r="AC309" i="3" s="1"/>
  <c r="AC310" i="3" s="1"/>
  <c r="AC311" i="3" s="1"/>
  <c r="AC312" i="3" s="1"/>
  <c r="AC313" i="3" s="1"/>
  <c r="AC314" i="3" s="1"/>
  <c r="AC315" i="3" s="1"/>
  <c r="AC316" i="3" s="1"/>
  <c r="AC317" i="3" s="1"/>
  <c r="AC318" i="3" s="1"/>
  <c r="AC319" i="3" s="1"/>
  <c r="AC320" i="3" s="1"/>
  <c r="AC321" i="3" s="1"/>
  <c r="AC322" i="3" s="1"/>
  <c r="AC323" i="3" s="1"/>
  <c r="AC324" i="3" s="1"/>
  <c r="AC325" i="3" s="1"/>
  <c r="AC326" i="3" s="1"/>
  <c r="AC327" i="3" s="1"/>
  <c r="AC328" i="3" s="1"/>
  <c r="AC329" i="3" s="1"/>
  <c r="AC330" i="3" s="1"/>
  <c r="AC331" i="3" s="1"/>
  <c r="AC332" i="3" s="1"/>
  <c r="AC333" i="3" s="1"/>
  <c r="AC334" i="3" s="1"/>
  <c r="AC335" i="3" s="1"/>
  <c r="AC336" i="3" s="1"/>
  <c r="AC337" i="3" s="1"/>
  <c r="AC338" i="3" s="1"/>
  <c r="AC339" i="3" s="1"/>
  <c r="AC340" i="3" s="1"/>
  <c r="AC341" i="3" s="1"/>
  <c r="AC342" i="3" s="1"/>
  <c r="AC343" i="3" s="1"/>
  <c r="AC344" i="3" s="1"/>
  <c r="AC345" i="3" s="1"/>
  <c r="AC346" i="3" s="1"/>
  <c r="AC347" i="3" s="1"/>
  <c r="AC348" i="3" s="1"/>
  <c r="AC349" i="3" s="1"/>
  <c r="AC350" i="3" s="1"/>
  <c r="AC351" i="3" s="1"/>
  <c r="AC352" i="3" s="1"/>
  <c r="AC353" i="3" s="1"/>
  <c r="AC354" i="3" s="1"/>
  <c r="AC355" i="3" s="1"/>
  <c r="AC356" i="3" s="1"/>
  <c r="AC357" i="3" s="1"/>
  <c r="AC358" i="3" s="1"/>
  <c r="AC359" i="3" s="1"/>
  <c r="AC360" i="3" s="1"/>
  <c r="AC361" i="3" s="1"/>
  <c r="AC362" i="3" s="1"/>
  <c r="AC363" i="3" s="1"/>
  <c r="AC364" i="3" s="1"/>
  <c r="AC365" i="3" s="1"/>
  <c r="AC366" i="3" s="1"/>
  <c r="AC367" i="3" s="1"/>
  <c r="AC368" i="3" s="1"/>
  <c r="AC369" i="3" s="1"/>
  <c r="AC370" i="3" s="1"/>
  <c r="AC371" i="3" s="1"/>
  <c r="AC372" i="3" s="1"/>
  <c r="AC373" i="3" s="1"/>
  <c r="AC374" i="3" s="1"/>
  <c r="AC375" i="3" s="1"/>
  <c r="AC376" i="3" s="1"/>
  <c r="AC377" i="3" s="1"/>
  <c r="AC378" i="3" s="1"/>
  <c r="AC379" i="3" s="1"/>
  <c r="AC380" i="3" s="1"/>
  <c r="AC381" i="3" s="1"/>
  <c r="AC382" i="3" s="1"/>
  <c r="AC383" i="3" s="1"/>
  <c r="AC384" i="3" s="1"/>
  <c r="AC385" i="3" s="1"/>
  <c r="AC386" i="3" s="1"/>
  <c r="AC387" i="3" s="1"/>
  <c r="AC388" i="3" s="1"/>
  <c r="AC389" i="3" s="1"/>
  <c r="AC390" i="3" s="1"/>
  <c r="AC391" i="3" s="1"/>
  <c r="AC392" i="3" s="1"/>
  <c r="AC393" i="3" s="1"/>
  <c r="AC394" i="3" s="1"/>
  <c r="AC395" i="3" s="1"/>
  <c r="AC396" i="3" s="1"/>
  <c r="AC397" i="3" s="1"/>
  <c r="AC398" i="3" s="1"/>
  <c r="AC399" i="3" s="1"/>
  <c r="AC400" i="3" s="1"/>
  <c r="AC401" i="3" s="1"/>
  <c r="AC402" i="3" s="1"/>
  <c r="AC403" i="3" s="1"/>
  <c r="AC404" i="3" s="1"/>
  <c r="AC405" i="3" s="1"/>
  <c r="AC406" i="3" s="1"/>
  <c r="AC407" i="3" s="1"/>
  <c r="AC408" i="3" s="1"/>
  <c r="AC409" i="3" s="1"/>
  <c r="AC410" i="3" s="1"/>
  <c r="AC411" i="3" s="1"/>
  <c r="AC412" i="3" s="1"/>
  <c r="AC413" i="3" s="1"/>
  <c r="AC414" i="3" s="1"/>
  <c r="AC415" i="3" s="1"/>
  <c r="AC416" i="3" s="1"/>
  <c r="AC417" i="3" s="1"/>
  <c r="AC418" i="3" s="1"/>
  <c r="AC419" i="3" s="1"/>
  <c r="AC420" i="3" s="1"/>
  <c r="AC421" i="3" s="1"/>
  <c r="AC422" i="3" s="1"/>
  <c r="AC423" i="3" s="1"/>
  <c r="AC424" i="3" s="1"/>
  <c r="AC425" i="3" s="1"/>
  <c r="AC426" i="3" s="1"/>
  <c r="AC427" i="3" s="1"/>
  <c r="AC428" i="3" s="1"/>
  <c r="AC429" i="3" s="1"/>
  <c r="AC430" i="3" s="1"/>
  <c r="AC431" i="3" s="1"/>
  <c r="AC432" i="3" s="1"/>
  <c r="AC433" i="3" s="1"/>
  <c r="AC434" i="3" s="1"/>
  <c r="AC435" i="3" s="1"/>
  <c r="AC436" i="3" s="1"/>
  <c r="AC437" i="3" s="1"/>
  <c r="AC438" i="3" s="1"/>
  <c r="AC439" i="3" s="1"/>
  <c r="AC440" i="3" s="1"/>
  <c r="AC441" i="3" s="1"/>
  <c r="AC442" i="3" s="1"/>
  <c r="AC443" i="3" s="1"/>
  <c r="AC444" i="3" s="1"/>
  <c r="AC445" i="3" s="1"/>
  <c r="AC446" i="3" s="1"/>
  <c r="AC447" i="3" s="1"/>
  <c r="AC448" i="3" s="1"/>
  <c r="AC449" i="3" s="1"/>
  <c r="AC450" i="3" s="1"/>
  <c r="AC451" i="3" s="1"/>
  <c r="AC452" i="3" s="1"/>
  <c r="AC453" i="3" s="1"/>
  <c r="AC454" i="3" s="1"/>
  <c r="AC455" i="3" s="1"/>
  <c r="AC456" i="3" s="1"/>
  <c r="AC457" i="3" s="1"/>
  <c r="AC458" i="3" s="1"/>
  <c r="AC459" i="3" s="1"/>
  <c r="AC460" i="3" s="1"/>
  <c r="AC461" i="3" s="1"/>
  <c r="AC462" i="3" s="1"/>
  <c r="AC463" i="3" s="1"/>
  <c r="AC464" i="3" s="1"/>
  <c r="AC465" i="3" s="1"/>
  <c r="AC466" i="3" s="1"/>
  <c r="AC467" i="3" s="1"/>
  <c r="AC468" i="3" s="1"/>
  <c r="AC469" i="3" s="1"/>
  <c r="AC470" i="3" s="1"/>
  <c r="AC471" i="3" s="1"/>
  <c r="AC472" i="3" s="1"/>
  <c r="AC473" i="3" s="1"/>
  <c r="AC474" i="3" s="1"/>
  <c r="AC475" i="3" s="1"/>
  <c r="AC476" i="3" s="1"/>
  <c r="AC477" i="3" s="1"/>
  <c r="AC478" i="3" s="1"/>
  <c r="AC479" i="3" s="1"/>
  <c r="AC480" i="3" s="1"/>
  <c r="AC481" i="3" s="1"/>
  <c r="AC482" i="3" s="1"/>
  <c r="AC483" i="3" s="1"/>
  <c r="AC484" i="3" s="1"/>
  <c r="AC485" i="3" s="1"/>
  <c r="AC486" i="3" s="1"/>
  <c r="AC487" i="3" s="1"/>
  <c r="AC488" i="3" s="1"/>
  <c r="AC489" i="3" s="1"/>
  <c r="AC490" i="3" s="1"/>
  <c r="AC491" i="3" s="1"/>
  <c r="AC492" i="3" s="1"/>
  <c r="AC493" i="3" s="1"/>
  <c r="AC494" i="3" s="1"/>
  <c r="AC495" i="3" s="1"/>
  <c r="AC496" i="3" s="1"/>
  <c r="AC497" i="3" s="1"/>
  <c r="AC498" i="3" s="1"/>
  <c r="AC499" i="3" s="1"/>
  <c r="AC500" i="3" s="1"/>
  <c r="AC501" i="3" s="1"/>
  <c r="AC502" i="3" s="1"/>
  <c r="AC503" i="3" s="1"/>
  <c r="AC504" i="3" s="1"/>
  <c r="AC505" i="3" s="1"/>
  <c r="AC506" i="3" s="1"/>
  <c r="AC507" i="3" s="1"/>
  <c r="AC508" i="3" s="1"/>
  <c r="AC509" i="3" s="1"/>
  <c r="AC510" i="3" s="1"/>
  <c r="AC511" i="3" s="1"/>
  <c r="AC512" i="3" s="1"/>
  <c r="AC513" i="3" s="1"/>
  <c r="AC514" i="3" s="1"/>
  <c r="AC515" i="3" s="1"/>
  <c r="AC516" i="3" s="1"/>
  <c r="AC517" i="3" s="1"/>
  <c r="AC518" i="3" s="1"/>
  <c r="AC519" i="3" s="1"/>
  <c r="AC520" i="3" s="1"/>
  <c r="AC521" i="3" s="1"/>
  <c r="AC522" i="3" s="1"/>
  <c r="AC523" i="3" s="1"/>
  <c r="AC524" i="3" s="1"/>
  <c r="AC525" i="3" s="1"/>
  <c r="AC526" i="3" s="1"/>
  <c r="AC527" i="3" s="1"/>
  <c r="AC528" i="3" s="1"/>
  <c r="AC529" i="3" s="1"/>
  <c r="AC530" i="3" s="1"/>
  <c r="AC531" i="3" s="1"/>
  <c r="AC532" i="3" s="1"/>
  <c r="AC533" i="3" s="1"/>
  <c r="AC534" i="3" s="1"/>
  <c r="AC535" i="3" s="1"/>
  <c r="AC536" i="3" s="1"/>
  <c r="AC537" i="3" s="1"/>
  <c r="AC538" i="3" s="1"/>
  <c r="AC539" i="3" s="1"/>
  <c r="AC540" i="3" s="1"/>
  <c r="AC541" i="3" s="1"/>
  <c r="AC542" i="3" s="1"/>
  <c r="AC543" i="3" s="1"/>
  <c r="AC544" i="3" s="1"/>
  <c r="AC545" i="3" s="1"/>
  <c r="AC546" i="3" s="1"/>
  <c r="AC547" i="3" s="1"/>
  <c r="AC548" i="3" s="1"/>
  <c r="AC549" i="3" s="1"/>
  <c r="AC550" i="3" s="1"/>
  <c r="AC551" i="3" s="1"/>
  <c r="AC552" i="3" s="1"/>
  <c r="AC553" i="3" s="1"/>
  <c r="AC554" i="3" s="1"/>
  <c r="AC555" i="3" s="1"/>
  <c r="AC556" i="3" s="1"/>
  <c r="AC557" i="3" s="1"/>
  <c r="AC558" i="3" s="1"/>
  <c r="AC559" i="3" s="1"/>
  <c r="AC560" i="3" s="1"/>
  <c r="AC561" i="3" s="1"/>
  <c r="AC562" i="3" s="1"/>
  <c r="AC563" i="3" s="1"/>
  <c r="AC564" i="3" s="1"/>
  <c r="AC565" i="3" s="1"/>
  <c r="AC566" i="3" s="1"/>
  <c r="AC567" i="3" s="1"/>
  <c r="AC568" i="3" s="1"/>
  <c r="AC569" i="3" s="1"/>
  <c r="AC570" i="3" s="1"/>
  <c r="AC571" i="3" s="1"/>
  <c r="AC572" i="3" s="1"/>
  <c r="AC573" i="3" s="1"/>
  <c r="AC574" i="3" s="1"/>
  <c r="AC575" i="3" s="1"/>
  <c r="AC576" i="3" s="1"/>
  <c r="AC577" i="3" s="1"/>
  <c r="AC578" i="3" s="1"/>
  <c r="AC579" i="3" s="1"/>
  <c r="AC580" i="3" s="1"/>
  <c r="AC581" i="3" s="1"/>
  <c r="AC582" i="3" s="1"/>
  <c r="AC583" i="3" s="1"/>
  <c r="AC584" i="3" s="1"/>
  <c r="AC585" i="3" s="1"/>
  <c r="AC586" i="3" s="1"/>
  <c r="AC587" i="3" s="1"/>
  <c r="AC588" i="3" s="1"/>
  <c r="AC589" i="3" s="1"/>
  <c r="AC590" i="3" s="1"/>
  <c r="AC591" i="3" s="1"/>
  <c r="AC592" i="3" s="1"/>
  <c r="AC593" i="3" s="1"/>
  <c r="AC594" i="3" s="1"/>
  <c r="AC595" i="3" s="1"/>
  <c r="AC596" i="3" s="1"/>
  <c r="AC597" i="3" s="1"/>
  <c r="AC598" i="3" s="1"/>
  <c r="AC599" i="3" s="1"/>
  <c r="AC600" i="3" s="1"/>
  <c r="AC601" i="3" s="1"/>
  <c r="AC602" i="3" s="1"/>
  <c r="AC603" i="3" s="1"/>
  <c r="AC604" i="3" s="1"/>
  <c r="AC605" i="3" s="1"/>
  <c r="AC606" i="3" s="1"/>
  <c r="AC607" i="3" s="1"/>
  <c r="AC608" i="3" s="1"/>
  <c r="AC609" i="3" s="1"/>
  <c r="AC610" i="3" s="1"/>
  <c r="AC611" i="3" s="1"/>
  <c r="AC612" i="3" s="1"/>
  <c r="AC613" i="3" s="1"/>
  <c r="AC614" i="3" s="1"/>
  <c r="AC615" i="3" s="1"/>
  <c r="AC616" i="3" s="1"/>
  <c r="AC617" i="3" s="1"/>
  <c r="AC618" i="3" s="1"/>
  <c r="AC619" i="3" s="1"/>
  <c r="AC620" i="3" s="1"/>
  <c r="AC621" i="3" s="1"/>
  <c r="AC622" i="3" s="1"/>
  <c r="AC623" i="3" s="1"/>
  <c r="AC624" i="3" s="1"/>
  <c r="AC625" i="3" s="1"/>
  <c r="AC626" i="3" s="1"/>
  <c r="AC627" i="3" s="1"/>
  <c r="AC628" i="3" s="1"/>
  <c r="AC629" i="3" s="1"/>
  <c r="AC630" i="3" s="1"/>
  <c r="AC631" i="3" s="1"/>
  <c r="AC632" i="3" s="1"/>
  <c r="AC633" i="3" s="1"/>
  <c r="AC634" i="3" s="1"/>
  <c r="AC635" i="3" s="1"/>
  <c r="AC636" i="3" s="1"/>
  <c r="AC637" i="3" s="1"/>
  <c r="AC638" i="3" s="1"/>
  <c r="AC639" i="3" s="1"/>
  <c r="AC640" i="3" s="1"/>
  <c r="AC641" i="3" s="1"/>
  <c r="AC642" i="3" s="1"/>
  <c r="AC643" i="3" s="1"/>
  <c r="AC644" i="3" s="1"/>
  <c r="AC645" i="3" s="1"/>
  <c r="AC646" i="3" s="1"/>
  <c r="AC647" i="3" s="1"/>
  <c r="AC648" i="3" s="1"/>
  <c r="AC649" i="3" s="1"/>
  <c r="AC650" i="3" s="1"/>
  <c r="AC651" i="3" s="1"/>
  <c r="AC652" i="3" s="1"/>
  <c r="AC653" i="3" s="1"/>
  <c r="AC654" i="3" s="1"/>
  <c r="AC655" i="3" s="1"/>
  <c r="AC656" i="3" s="1"/>
  <c r="AC657" i="3" s="1"/>
  <c r="AC658" i="3" s="1"/>
  <c r="AC659" i="3" s="1"/>
  <c r="AC660" i="3" s="1"/>
  <c r="AC661" i="3" s="1"/>
  <c r="AC662" i="3" s="1"/>
  <c r="AC663" i="3" s="1"/>
  <c r="AC664" i="3" s="1"/>
  <c r="AC665" i="3" s="1"/>
  <c r="AC666" i="3" s="1"/>
  <c r="AC667" i="3" s="1"/>
  <c r="AC668" i="3" s="1"/>
  <c r="AC669" i="3" s="1"/>
  <c r="AC670" i="3" s="1"/>
  <c r="AC671" i="3" s="1"/>
  <c r="AC672" i="3" s="1"/>
  <c r="AC673" i="3" s="1"/>
  <c r="AC674" i="3" s="1"/>
  <c r="AC675" i="3" s="1"/>
  <c r="AC676" i="3" s="1"/>
  <c r="AC677" i="3" s="1"/>
  <c r="AC678" i="3" s="1"/>
  <c r="AC679" i="3" s="1"/>
  <c r="AC680" i="3" s="1"/>
  <c r="AC681" i="3" s="1"/>
  <c r="AC682" i="3" s="1"/>
  <c r="AC683" i="3" s="1"/>
  <c r="AC684" i="3" s="1"/>
  <c r="AC685" i="3" s="1"/>
  <c r="AC686" i="3" s="1"/>
  <c r="AC687" i="3" s="1"/>
  <c r="AC688" i="3" s="1"/>
  <c r="AC689" i="3" s="1"/>
  <c r="AC690" i="3" s="1"/>
  <c r="AC691" i="3" s="1"/>
  <c r="AC692" i="3" s="1"/>
  <c r="AC693" i="3" s="1"/>
  <c r="AC694" i="3" s="1"/>
  <c r="AC695" i="3" s="1"/>
  <c r="AC696" i="3" s="1"/>
  <c r="AC697" i="3" s="1"/>
  <c r="AC698" i="3" s="1"/>
  <c r="AC699" i="3" s="1"/>
  <c r="AC700" i="3" s="1"/>
  <c r="AC701" i="3" s="1"/>
  <c r="AC702" i="3" s="1"/>
  <c r="AC703" i="3" s="1"/>
  <c r="AC704" i="3" s="1"/>
  <c r="AC705" i="3" s="1"/>
  <c r="AC706" i="3" s="1"/>
  <c r="AC707" i="3" s="1"/>
  <c r="AC708" i="3" s="1"/>
  <c r="AC709" i="3" s="1"/>
  <c r="AC710" i="3" s="1"/>
  <c r="AC711" i="3" s="1"/>
  <c r="AC712" i="3" s="1"/>
  <c r="AC713" i="3" s="1"/>
  <c r="AC714" i="3" s="1"/>
  <c r="AC715" i="3" s="1"/>
  <c r="AC716" i="3" s="1"/>
  <c r="AC717" i="3" s="1"/>
  <c r="AC718" i="3" s="1"/>
  <c r="AC719" i="3" s="1"/>
  <c r="AC720" i="3" s="1"/>
  <c r="AC721" i="3" s="1"/>
  <c r="AC722" i="3" s="1"/>
  <c r="AC723" i="3" s="1"/>
  <c r="AC724" i="3" s="1"/>
  <c r="AC725" i="3" s="1"/>
  <c r="AC726" i="3" s="1"/>
  <c r="AC727" i="3" s="1"/>
  <c r="AC728" i="3" s="1"/>
  <c r="AC729" i="3" s="1"/>
  <c r="AC730" i="3" s="1"/>
  <c r="AC731" i="3" s="1"/>
  <c r="AC732" i="3" s="1"/>
  <c r="AC733" i="3" s="1"/>
  <c r="AC734" i="3" s="1"/>
  <c r="AC735" i="3" s="1"/>
  <c r="AC736" i="3" s="1"/>
  <c r="AC737" i="3" s="1"/>
  <c r="AC738" i="3" s="1"/>
  <c r="AC739" i="3" s="1"/>
  <c r="AC740" i="3" s="1"/>
  <c r="AC741" i="3" s="1"/>
  <c r="AC742" i="3" s="1"/>
  <c r="AC743" i="3" s="1"/>
  <c r="AC744" i="3" s="1"/>
  <c r="AC745" i="3" s="1"/>
  <c r="AC746" i="3" s="1"/>
  <c r="AC747" i="3" s="1"/>
  <c r="AC748" i="3" s="1"/>
  <c r="AC749" i="3" s="1"/>
  <c r="AC750" i="3" s="1"/>
  <c r="AC751" i="3" s="1"/>
  <c r="AC752" i="3" s="1"/>
  <c r="AC753" i="3" s="1"/>
  <c r="AC754" i="3" s="1"/>
  <c r="AC755" i="3" s="1"/>
  <c r="AC756" i="3" s="1"/>
  <c r="AC757" i="3" s="1"/>
  <c r="AC758" i="3" s="1"/>
  <c r="AC759" i="3" s="1"/>
  <c r="AC760" i="3" s="1"/>
  <c r="AC761" i="3" s="1"/>
  <c r="AC762" i="3" s="1"/>
  <c r="AC763" i="3" s="1"/>
  <c r="AC764" i="3" s="1"/>
  <c r="AC765" i="3" s="1"/>
  <c r="AC766" i="3" s="1"/>
  <c r="AC767" i="3" s="1"/>
  <c r="AC768" i="3" s="1"/>
  <c r="AC769" i="3" s="1"/>
  <c r="AC770" i="3" s="1"/>
  <c r="AC771" i="3" s="1"/>
  <c r="AC772" i="3" s="1"/>
  <c r="AC773" i="3" s="1"/>
  <c r="AC774" i="3" s="1"/>
  <c r="AC775" i="3" s="1"/>
  <c r="AC776" i="3" s="1"/>
  <c r="AC777" i="3" s="1"/>
  <c r="AC778" i="3" s="1"/>
  <c r="AC779" i="3" s="1"/>
  <c r="AC780" i="3" s="1"/>
  <c r="AC781" i="3" s="1"/>
  <c r="AC782" i="3" s="1"/>
  <c r="AC783" i="3" s="1"/>
  <c r="AC784" i="3" s="1"/>
  <c r="AC785" i="3" s="1"/>
  <c r="AC786" i="3" s="1"/>
  <c r="AC787" i="3" s="1"/>
  <c r="AC788" i="3" s="1"/>
  <c r="AC789" i="3" s="1"/>
  <c r="AC790" i="3" s="1"/>
  <c r="AC791" i="3" s="1"/>
  <c r="AC792" i="3" s="1"/>
  <c r="AC793" i="3" s="1"/>
  <c r="AC794" i="3" s="1"/>
  <c r="AC795" i="3" s="1"/>
  <c r="AC796" i="3" s="1"/>
  <c r="AC797" i="3" s="1"/>
  <c r="AC798" i="3" s="1"/>
  <c r="AC799" i="3" s="1"/>
  <c r="AC800" i="3" s="1"/>
  <c r="AC801" i="3" s="1"/>
  <c r="AC802" i="3" s="1"/>
  <c r="AC803" i="3" s="1"/>
  <c r="AC804" i="3" s="1"/>
  <c r="AC805" i="3" s="1"/>
  <c r="AC806" i="3" s="1"/>
  <c r="AC807" i="3" s="1"/>
  <c r="AC808" i="3" s="1"/>
  <c r="AC809" i="3" s="1"/>
  <c r="AC810" i="3" s="1"/>
  <c r="AC811" i="3" s="1"/>
  <c r="AC812" i="3" s="1"/>
  <c r="AC813" i="3" s="1"/>
  <c r="AC814" i="3" s="1"/>
  <c r="AC815" i="3" s="1"/>
  <c r="AC816" i="3" s="1"/>
  <c r="AC817" i="3" s="1"/>
  <c r="AC818" i="3" s="1"/>
  <c r="AC819" i="3" s="1"/>
  <c r="AC820" i="3" s="1"/>
  <c r="AC821" i="3" s="1"/>
  <c r="AC822" i="3" s="1"/>
  <c r="AC823" i="3" s="1"/>
  <c r="AC824" i="3" s="1"/>
  <c r="AC825" i="3" s="1"/>
  <c r="AC826" i="3" s="1"/>
  <c r="AC827" i="3" s="1"/>
  <c r="AC828" i="3" s="1"/>
  <c r="AC829" i="3" s="1"/>
  <c r="AC830" i="3" s="1"/>
  <c r="AC831" i="3" s="1"/>
  <c r="AC832" i="3" s="1"/>
  <c r="AC833" i="3" s="1"/>
  <c r="AC834" i="3" s="1"/>
  <c r="AC835" i="3" s="1"/>
  <c r="AC836" i="3" s="1"/>
  <c r="AC837" i="3" s="1"/>
  <c r="AC838" i="3" s="1"/>
  <c r="AC839" i="3" s="1"/>
  <c r="AC840" i="3" s="1"/>
  <c r="AC841" i="3" s="1"/>
  <c r="AC842" i="3" s="1"/>
  <c r="AC843" i="3" s="1"/>
  <c r="AC844" i="3" s="1"/>
  <c r="AC845" i="3" s="1"/>
  <c r="AC846" i="3" s="1"/>
  <c r="AC847" i="3" s="1"/>
  <c r="AC848" i="3" s="1"/>
  <c r="AC849" i="3" s="1"/>
  <c r="AC850" i="3" s="1"/>
  <c r="AC851" i="3" s="1"/>
  <c r="AC852" i="3" s="1"/>
  <c r="AC853" i="3" s="1"/>
  <c r="AC854" i="3" s="1"/>
  <c r="AC855" i="3" s="1"/>
  <c r="AC856" i="3" s="1"/>
  <c r="AC857" i="3" s="1"/>
  <c r="AC858" i="3" s="1"/>
  <c r="AC859" i="3" s="1"/>
  <c r="AC860" i="3" s="1"/>
  <c r="AC861" i="3" s="1"/>
  <c r="AC862" i="3" s="1"/>
  <c r="AC863" i="3" s="1"/>
  <c r="AC864" i="3" s="1"/>
  <c r="AC865" i="3" s="1"/>
  <c r="AC866" i="3" s="1"/>
  <c r="AC867" i="3" s="1"/>
  <c r="AC868" i="3" s="1"/>
  <c r="AC869" i="3" s="1"/>
  <c r="AC870" i="3" s="1"/>
  <c r="AC871" i="3" s="1"/>
  <c r="AC872" i="3" s="1"/>
  <c r="AC873" i="3" s="1"/>
  <c r="AC874" i="3" s="1"/>
  <c r="AC875" i="3" s="1"/>
  <c r="AC876" i="3" s="1"/>
  <c r="AC877" i="3" s="1"/>
  <c r="AC878" i="3" s="1"/>
  <c r="AC879" i="3" s="1"/>
  <c r="AC880" i="3" s="1"/>
  <c r="AC881" i="3" s="1"/>
  <c r="AC882" i="3" s="1"/>
  <c r="AC883" i="3" s="1"/>
  <c r="AC884" i="3" s="1"/>
  <c r="AC885" i="3" s="1"/>
  <c r="AC886" i="3" s="1"/>
  <c r="AC887" i="3" s="1"/>
  <c r="AC888" i="3" s="1"/>
  <c r="AC889" i="3" s="1"/>
  <c r="AC890" i="3" s="1"/>
  <c r="AC891" i="3" s="1"/>
  <c r="AC892" i="3" s="1"/>
  <c r="AC893" i="3" s="1"/>
  <c r="AC894" i="3" s="1"/>
  <c r="AC895" i="3" s="1"/>
  <c r="AC896" i="3" s="1"/>
  <c r="AC897" i="3" s="1"/>
  <c r="AC898" i="3" s="1"/>
  <c r="AC899" i="3" s="1"/>
  <c r="AC900" i="3" s="1"/>
  <c r="AC901" i="3" s="1"/>
  <c r="AC902" i="3" s="1"/>
  <c r="AC903" i="3" s="1"/>
  <c r="AC904" i="3" s="1"/>
  <c r="AC905" i="3" s="1"/>
  <c r="AC906" i="3" s="1"/>
  <c r="AC907" i="3" s="1"/>
  <c r="AC908" i="3" s="1"/>
  <c r="AC909" i="3" s="1"/>
  <c r="AC910" i="3" s="1"/>
  <c r="AC911" i="3" s="1"/>
  <c r="AC912" i="3" s="1"/>
  <c r="AC913" i="3" s="1"/>
  <c r="AC914" i="3" s="1"/>
  <c r="AC915" i="3" s="1"/>
  <c r="AC916" i="3" s="1"/>
  <c r="AC917" i="3" s="1"/>
  <c r="AC918" i="3" s="1"/>
  <c r="AC919" i="3" s="1"/>
  <c r="AC920" i="3" s="1"/>
  <c r="AC921" i="3" s="1"/>
  <c r="AC922" i="3" s="1"/>
  <c r="AC923" i="3" s="1"/>
  <c r="AC924" i="3" s="1"/>
  <c r="AC925" i="3" s="1"/>
  <c r="AC926" i="3" s="1"/>
  <c r="AC927" i="3" s="1"/>
  <c r="AC928" i="3" s="1"/>
  <c r="AC929" i="3" s="1"/>
  <c r="AC930" i="3" s="1"/>
  <c r="AC931" i="3" s="1"/>
  <c r="AC932" i="3" s="1"/>
  <c r="AC933" i="3" s="1"/>
  <c r="AC934" i="3" s="1"/>
  <c r="AC935" i="3" s="1"/>
  <c r="AC936" i="3" s="1"/>
  <c r="AC937" i="3" s="1"/>
  <c r="AC938" i="3" s="1"/>
  <c r="AC939" i="3" s="1"/>
  <c r="AC940" i="3" s="1"/>
  <c r="AC941" i="3" s="1"/>
  <c r="AC942" i="3" s="1"/>
  <c r="AC943" i="3" s="1"/>
  <c r="AC944" i="3" s="1"/>
  <c r="AC945" i="3" s="1"/>
  <c r="AC946" i="3" s="1"/>
  <c r="AC947" i="3" s="1"/>
  <c r="AC948" i="3" s="1"/>
  <c r="AC949" i="3" s="1"/>
  <c r="AC950" i="3" s="1"/>
  <c r="AC951" i="3" s="1"/>
  <c r="AC952" i="3" s="1"/>
  <c r="AC953" i="3" s="1"/>
  <c r="AC954" i="3" s="1"/>
  <c r="AC955" i="3" s="1"/>
  <c r="AC956" i="3" s="1"/>
  <c r="AC957" i="3" s="1"/>
  <c r="AC958" i="3" s="1"/>
  <c r="AC959" i="3" s="1"/>
  <c r="AC960" i="3" s="1"/>
  <c r="AC961" i="3" s="1"/>
  <c r="AC962" i="3" s="1"/>
  <c r="AC963" i="3" s="1"/>
  <c r="AC964" i="3" s="1"/>
  <c r="AC965" i="3" s="1"/>
  <c r="AC966" i="3" s="1"/>
  <c r="AC967" i="3" s="1"/>
  <c r="AC968" i="3" s="1"/>
  <c r="AC969" i="3" s="1"/>
  <c r="AC970" i="3" s="1"/>
  <c r="AC971" i="3" s="1"/>
  <c r="AC972" i="3" s="1"/>
  <c r="AC973" i="3" s="1"/>
  <c r="AC974" i="3" s="1"/>
  <c r="AC975" i="3" s="1"/>
  <c r="AC976" i="3" s="1"/>
  <c r="AC977" i="3" s="1"/>
  <c r="AC978" i="3" s="1"/>
  <c r="AC979" i="3" s="1"/>
  <c r="AC980" i="3" s="1"/>
  <c r="AC981" i="3" s="1"/>
  <c r="AC982" i="3" s="1"/>
  <c r="AC983" i="3" s="1"/>
  <c r="AC984" i="3" s="1"/>
  <c r="AC985" i="3" s="1"/>
  <c r="AC986" i="3" s="1"/>
  <c r="AC987" i="3" s="1"/>
  <c r="AC988" i="3" s="1"/>
  <c r="AC989" i="3" s="1"/>
  <c r="AC990" i="3" s="1"/>
  <c r="AC991" i="3" s="1"/>
  <c r="AC992" i="3" s="1"/>
  <c r="AC993" i="3" s="1"/>
  <c r="AC994" i="3" s="1"/>
  <c r="AC995" i="3" s="1"/>
  <c r="AC996" i="3" s="1"/>
  <c r="AC997" i="3" s="1"/>
  <c r="AC998" i="3" s="1"/>
  <c r="AC999" i="3" s="1"/>
  <c r="AC1000" i="3" s="1"/>
  <c r="AC1001" i="3" s="1"/>
  <c r="AC1002" i="3" s="1"/>
  <c r="AC1003" i="3" s="1"/>
  <c r="AC1004" i="3" s="1"/>
  <c r="AC1005" i="3" s="1"/>
  <c r="AC1006" i="3" s="1"/>
  <c r="AC1007" i="3" s="1"/>
  <c r="AC1008" i="3" s="1"/>
  <c r="AC1009" i="3" s="1"/>
  <c r="AC1010" i="3" s="1"/>
  <c r="AC1011" i="3" s="1"/>
  <c r="AC1012" i="3" s="1"/>
  <c r="AC1013" i="3" s="1"/>
  <c r="AC1014" i="3" s="1"/>
  <c r="AC1015" i="3" s="1"/>
  <c r="AC1016" i="3" s="1"/>
  <c r="AC1017" i="3" s="1"/>
  <c r="AC1018" i="3" s="1"/>
  <c r="AC1019" i="3" s="1"/>
  <c r="AC1020" i="3" s="1"/>
  <c r="AC1021" i="3" s="1"/>
  <c r="AC1022" i="3" s="1"/>
  <c r="AC1023" i="3" s="1"/>
  <c r="AC1024" i="3" s="1"/>
  <c r="AC1025" i="3" s="1"/>
  <c r="AC1026" i="3" s="1"/>
  <c r="AC1027" i="3" s="1"/>
  <c r="AC1028" i="3" s="1"/>
  <c r="AC1029" i="3" s="1"/>
  <c r="AC1030" i="3" s="1"/>
  <c r="AC1031" i="3" s="1"/>
  <c r="AC1032" i="3" s="1"/>
  <c r="AC1033" i="3" s="1"/>
  <c r="AC1034" i="3" s="1"/>
  <c r="AC1035" i="3" s="1"/>
  <c r="AC1036" i="3" s="1"/>
  <c r="AC1037" i="3" s="1"/>
  <c r="AC1038" i="3" s="1"/>
  <c r="AC1039" i="3" s="1"/>
  <c r="AC1040" i="3" s="1"/>
  <c r="AC1041" i="3" s="1"/>
  <c r="AC1042" i="3" s="1"/>
  <c r="AC1043" i="3" s="1"/>
  <c r="AC1044" i="3" s="1"/>
  <c r="AC1045" i="3" s="1"/>
  <c r="AC1046" i="3" s="1"/>
  <c r="AC1047" i="3" s="1"/>
  <c r="AC1048" i="3" s="1"/>
  <c r="AC1049" i="3" s="1"/>
  <c r="AC1050" i="3" s="1"/>
  <c r="AC1051" i="3" s="1"/>
  <c r="AC1052" i="3" s="1"/>
  <c r="AC1053" i="3" s="1"/>
  <c r="AC1054" i="3" s="1"/>
  <c r="AC1055" i="3" s="1"/>
  <c r="AC1056" i="3" s="1"/>
  <c r="AC1057" i="3" s="1"/>
  <c r="AC1058" i="3" s="1"/>
  <c r="AC1059" i="3" s="1"/>
  <c r="AC1060" i="3" s="1"/>
  <c r="AC1061" i="3" s="1"/>
  <c r="AC1062" i="3" s="1"/>
  <c r="AC1063" i="3" s="1"/>
  <c r="AC1064" i="3" s="1"/>
  <c r="AC1065" i="3" s="1"/>
  <c r="AC1066" i="3" s="1"/>
  <c r="AC1067" i="3" s="1"/>
  <c r="AC1068" i="3" s="1"/>
  <c r="AC1069" i="3" s="1"/>
  <c r="AC1070" i="3" s="1"/>
  <c r="AC1071" i="3" s="1"/>
  <c r="AC1072" i="3" s="1"/>
  <c r="AC1073" i="3" s="1"/>
  <c r="AC1074" i="3" s="1"/>
  <c r="AC1075" i="3" s="1"/>
  <c r="AC1076" i="3" s="1"/>
  <c r="AC1077" i="3" s="1"/>
  <c r="AC1078" i="3" s="1"/>
  <c r="AC1079" i="3" s="1"/>
  <c r="AC1080" i="3" s="1"/>
  <c r="AC1081" i="3" s="1"/>
  <c r="AC1082" i="3" s="1"/>
  <c r="AC1083" i="3" s="1"/>
  <c r="AC1084" i="3" s="1"/>
  <c r="AC1085" i="3" s="1"/>
  <c r="AC1086" i="3" s="1"/>
  <c r="AC1087" i="3" s="1"/>
  <c r="AC1088" i="3" s="1"/>
  <c r="AC1089" i="3" s="1"/>
  <c r="AC1090" i="3" s="1"/>
  <c r="AC1091" i="3" s="1"/>
  <c r="AC1092" i="3" s="1"/>
  <c r="AC1093" i="3" s="1"/>
  <c r="AC1094" i="3" s="1"/>
  <c r="AC1095" i="3" s="1"/>
  <c r="AC1096" i="3" s="1"/>
  <c r="AC1097" i="3" s="1"/>
  <c r="AC1098" i="3" s="1"/>
  <c r="AC1099" i="3" s="1"/>
  <c r="AC1100" i="3" s="1"/>
  <c r="AC1101" i="3" s="1"/>
  <c r="AC1102" i="3" s="1"/>
  <c r="AC1103" i="3" s="1"/>
  <c r="AC1104" i="3" s="1"/>
  <c r="AC1105" i="3" s="1"/>
  <c r="AC1106" i="3" s="1"/>
  <c r="AC1107" i="3" s="1"/>
  <c r="AC1108" i="3" s="1"/>
  <c r="AC1109" i="3" s="1"/>
  <c r="AC1110" i="3" s="1"/>
  <c r="AC1111" i="3" s="1"/>
  <c r="AC1112" i="3" s="1"/>
  <c r="AC1113" i="3" s="1"/>
  <c r="AC1114" i="3" s="1"/>
  <c r="AC1115" i="3" s="1"/>
  <c r="AC1116" i="3" s="1"/>
  <c r="AC1117" i="3" s="1"/>
  <c r="AC1118" i="3" s="1"/>
  <c r="AC1119" i="3" s="1"/>
  <c r="AC1120" i="3" s="1"/>
  <c r="AC1121" i="3" s="1"/>
  <c r="AC1122" i="3" s="1"/>
  <c r="AC1123" i="3" s="1"/>
  <c r="AC1124" i="3" s="1"/>
  <c r="AC1125" i="3" s="1"/>
  <c r="AC1126" i="3" s="1"/>
  <c r="AC1127" i="3" s="1"/>
  <c r="AC1128" i="3" s="1"/>
  <c r="AC1129" i="3" s="1"/>
  <c r="AC1130" i="3" s="1"/>
  <c r="AC1131" i="3" s="1"/>
  <c r="AC1132" i="3" s="1"/>
  <c r="AC1133" i="3" s="1"/>
  <c r="AC1134" i="3" s="1"/>
  <c r="AC1135" i="3" s="1"/>
  <c r="AC1136" i="3" s="1"/>
  <c r="AC1137" i="3" s="1"/>
  <c r="AC1138" i="3" s="1"/>
  <c r="AC1139" i="3" s="1"/>
  <c r="AC1140" i="3" s="1"/>
  <c r="AC1141" i="3" s="1"/>
  <c r="AC1142" i="3" s="1"/>
  <c r="AC1143" i="3" s="1"/>
  <c r="AC1144" i="3" s="1"/>
  <c r="AC1145" i="3" s="1"/>
  <c r="AC1146" i="3" s="1"/>
  <c r="AC1147" i="3" s="1"/>
  <c r="AC1148" i="3" s="1"/>
  <c r="AC1149" i="3" s="1"/>
  <c r="AC1150" i="3" s="1"/>
  <c r="AC1151" i="3" s="1"/>
  <c r="AC1152" i="3" s="1"/>
  <c r="AC1153" i="3" s="1"/>
  <c r="AC1154" i="3" s="1"/>
  <c r="AC1155" i="3" s="1"/>
  <c r="AC1156" i="3" s="1"/>
  <c r="AC1157" i="3" s="1"/>
  <c r="AC1158" i="3" s="1"/>
  <c r="AC1159" i="3" s="1"/>
  <c r="AC1160" i="3" s="1"/>
  <c r="AC1161" i="3" s="1"/>
  <c r="AC1162" i="3" s="1"/>
  <c r="AC1163" i="3" s="1"/>
  <c r="AC1164" i="3" s="1"/>
  <c r="AC1165" i="3" s="1"/>
  <c r="AC1166" i="3" s="1"/>
  <c r="AC1167" i="3" s="1"/>
  <c r="AC1168" i="3" s="1"/>
  <c r="AC1169" i="3" s="1"/>
  <c r="AC1170" i="3" s="1"/>
  <c r="AC1171" i="3" s="1"/>
  <c r="AC1172" i="3" s="1"/>
  <c r="AC1173" i="3" s="1"/>
  <c r="AC1174" i="3" s="1"/>
  <c r="AC1175" i="3" s="1"/>
  <c r="AC1176" i="3" s="1"/>
  <c r="AC1177" i="3" s="1"/>
  <c r="AC1178" i="3" s="1"/>
  <c r="AC1179" i="3" s="1"/>
  <c r="AC1180" i="3" s="1"/>
  <c r="AC1181" i="3" s="1"/>
  <c r="AC1182" i="3" s="1"/>
  <c r="AC1183" i="3" s="1"/>
  <c r="AC1184" i="3" s="1"/>
  <c r="AC1185" i="3" s="1"/>
  <c r="AC1186" i="3" s="1"/>
  <c r="AC1187" i="3" s="1"/>
  <c r="AC1188" i="3" s="1"/>
  <c r="AC1189" i="3" s="1"/>
  <c r="AC1190" i="3" s="1"/>
  <c r="AC1191" i="3" s="1"/>
  <c r="AC1192" i="3" s="1"/>
  <c r="AC1193" i="3" s="1"/>
  <c r="AC1194" i="3" s="1"/>
  <c r="AC1195" i="3" s="1"/>
  <c r="AC1196" i="3" s="1"/>
  <c r="AC1197" i="3" s="1"/>
  <c r="AC1198" i="3" s="1"/>
  <c r="AC1199" i="3" s="1"/>
  <c r="AC1200" i="3" s="1"/>
  <c r="AC1201" i="3" s="1"/>
  <c r="AC1202" i="3" s="1"/>
  <c r="AC1203" i="3" s="1"/>
  <c r="AC1204" i="3" s="1"/>
  <c r="AC1205" i="3" s="1"/>
  <c r="AC1206" i="3" s="1"/>
  <c r="AC1207" i="3" s="1"/>
  <c r="AC1208" i="3" s="1"/>
  <c r="AC1209" i="3" s="1"/>
  <c r="AC1210" i="3" s="1"/>
  <c r="AC1211" i="3" s="1"/>
  <c r="AC1212" i="3" s="1"/>
  <c r="AC1213" i="3" s="1"/>
  <c r="AC1214" i="3" s="1"/>
  <c r="AC1215" i="3" s="1"/>
  <c r="AC1216" i="3" s="1"/>
  <c r="AC1217" i="3" s="1"/>
  <c r="AC1218" i="3" s="1"/>
  <c r="AC1219" i="3" s="1"/>
  <c r="AC1220" i="3" s="1"/>
  <c r="AC1221" i="3" s="1"/>
  <c r="AC1222" i="3" s="1"/>
  <c r="AC1223" i="3" s="1"/>
  <c r="AC1224" i="3" s="1"/>
  <c r="AC1225" i="3" s="1"/>
  <c r="AC1226" i="3" s="1"/>
  <c r="AC1227" i="3" s="1"/>
  <c r="AC1228" i="3" s="1"/>
  <c r="AC1229" i="3" s="1"/>
  <c r="AC1230" i="3" s="1"/>
  <c r="AC1231" i="3" s="1"/>
  <c r="AC1232" i="3" s="1"/>
  <c r="AC1233" i="3" s="1"/>
  <c r="AC1234" i="3" s="1"/>
  <c r="AC1235" i="3" s="1"/>
  <c r="AC1236" i="3" s="1"/>
  <c r="AC1237" i="3" s="1"/>
  <c r="AC1238" i="3" s="1"/>
  <c r="AC1239" i="3" s="1"/>
  <c r="AC1240" i="3" s="1"/>
  <c r="AC1241" i="3" s="1"/>
  <c r="AC1242" i="3" s="1"/>
  <c r="AC1243" i="3" s="1"/>
  <c r="AC1244" i="3" s="1"/>
  <c r="AC1245" i="3" s="1"/>
  <c r="AC1246" i="3" s="1"/>
  <c r="AC1247" i="3" s="1"/>
  <c r="AC1248" i="3" s="1"/>
  <c r="AC1249" i="3" s="1"/>
  <c r="AC1250" i="3" s="1"/>
  <c r="AC1251" i="3" s="1"/>
  <c r="AC1252" i="3" s="1"/>
  <c r="AC1253" i="3" s="1"/>
  <c r="AC1254" i="3" s="1"/>
  <c r="AC1255" i="3" s="1"/>
  <c r="AC1256" i="3" s="1"/>
  <c r="AC1257" i="3" s="1"/>
  <c r="AC1258" i="3" s="1"/>
  <c r="AC1259" i="3" s="1"/>
  <c r="AC1260" i="3" s="1"/>
  <c r="AC1261" i="3" s="1"/>
  <c r="AC1262" i="3" s="1"/>
  <c r="AC1263" i="3" s="1"/>
  <c r="AC1264" i="3" s="1"/>
  <c r="AC1265" i="3" s="1"/>
  <c r="AC1266" i="3" s="1"/>
  <c r="AC1267" i="3" s="1"/>
  <c r="AC1268" i="3" s="1"/>
  <c r="AC1269" i="3" s="1"/>
  <c r="AC1270" i="3" s="1"/>
  <c r="AC1271" i="3" s="1"/>
  <c r="AC1272" i="3" s="1"/>
  <c r="AC1273" i="3" s="1"/>
  <c r="AC1274" i="3" s="1"/>
  <c r="AC1275" i="3" s="1"/>
  <c r="AC1276" i="3" s="1"/>
  <c r="AC1277" i="3" s="1"/>
  <c r="AC1278" i="3" s="1"/>
  <c r="AC1279" i="3" s="1"/>
  <c r="AC1280" i="3" s="1"/>
  <c r="AC1281" i="3" s="1"/>
  <c r="AC1282" i="3" s="1"/>
  <c r="AC1283" i="3" s="1"/>
  <c r="AC1284" i="3" s="1"/>
  <c r="AC1285" i="3" s="1"/>
  <c r="AC1286" i="3" s="1"/>
  <c r="AC1287" i="3" s="1"/>
  <c r="AC1288" i="3" s="1"/>
  <c r="AC1289" i="3" s="1"/>
  <c r="AC1290" i="3" s="1"/>
  <c r="AC1291" i="3" s="1"/>
  <c r="AC1292" i="3" s="1"/>
  <c r="AC1293" i="3" s="1"/>
  <c r="AC1294" i="3" s="1"/>
  <c r="AC1295" i="3" s="1"/>
  <c r="AC1296" i="3" s="1"/>
  <c r="AC1297" i="3" s="1"/>
  <c r="AC1298" i="3" s="1"/>
  <c r="AC1299" i="3" s="1"/>
  <c r="AC1300" i="3" s="1"/>
  <c r="AC1301" i="3" s="1"/>
  <c r="AC1302" i="3" s="1"/>
  <c r="AC1303" i="3" s="1"/>
  <c r="AC1304" i="3" s="1"/>
  <c r="AC1305" i="3" s="1"/>
  <c r="AC1306" i="3" s="1"/>
  <c r="AC1307" i="3" s="1"/>
  <c r="AC1308" i="3" s="1"/>
  <c r="AC1309" i="3" s="1"/>
  <c r="AC1310" i="3" s="1"/>
  <c r="AC1311" i="3" s="1"/>
  <c r="AC1312" i="3" s="1"/>
  <c r="AC1313" i="3" s="1"/>
  <c r="AC1314" i="3" s="1"/>
  <c r="AC1315" i="3" s="1"/>
  <c r="AC1316" i="3" s="1"/>
  <c r="AC1317" i="3" s="1"/>
  <c r="AC1318" i="3" s="1"/>
  <c r="AC1319" i="3" s="1"/>
  <c r="AC1320" i="3" s="1"/>
  <c r="AC1321" i="3" s="1"/>
  <c r="AC1322" i="3" s="1"/>
  <c r="AC1323" i="3" s="1"/>
  <c r="AC1324" i="3" s="1"/>
  <c r="AC1325" i="3" s="1"/>
  <c r="AC1326" i="3" s="1"/>
  <c r="AC1327" i="3" s="1"/>
  <c r="AC1328" i="3" s="1"/>
  <c r="AC1329" i="3" s="1"/>
  <c r="AC1330" i="3" s="1"/>
  <c r="AC1331" i="3" s="1"/>
  <c r="AC1332" i="3" s="1"/>
  <c r="AC1333" i="3" s="1"/>
  <c r="AC1334" i="3" s="1"/>
  <c r="AC1335" i="3" s="1"/>
  <c r="AC1336" i="3" s="1"/>
  <c r="AC1337" i="3" s="1"/>
  <c r="AC1338" i="3" s="1"/>
  <c r="AC1339" i="3" s="1"/>
  <c r="AC1340" i="3" s="1"/>
  <c r="AC1341" i="3" s="1"/>
  <c r="AC1342" i="3" s="1"/>
  <c r="AC1343" i="3" s="1"/>
  <c r="AC1344" i="3" s="1"/>
  <c r="AC1345" i="3" s="1"/>
  <c r="AC1346" i="3" s="1"/>
  <c r="AC1347" i="3" s="1"/>
  <c r="AC1348" i="3" s="1"/>
  <c r="AC1349" i="3" s="1"/>
  <c r="AC1350" i="3" s="1"/>
  <c r="AC1351" i="3" s="1"/>
  <c r="AC1352" i="3" s="1"/>
  <c r="AC1353" i="3" s="1"/>
  <c r="AC1354" i="3" s="1"/>
  <c r="AC1355" i="3" s="1"/>
  <c r="AC1356" i="3" s="1"/>
  <c r="AC1357" i="3" s="1"/>
  <c r="AC1358" i="3" s="1"/>
  <c r="AC1359" i="3" s="1"/>
  <c r="AC1360" i="3" s="1"/>
  <c r="AC1361" i="3" s="1"/>
  <c r="AC1362" i="3" s="1"/>
  <c r="AC1363" i="3" s="1"/>
  <c r="AC1364" i="3" s="1"/>
  <c r="AC1365" i="3" s="1"/>
  <c r="AC1366" i="3" s="1"/>
  <c r="AC1367" i="3" s="1"/>
  <c r="AC1368" i="3" s="1"/>
  <c r="AC1369" i="3" s="1"/>
  <c r="AC1370" i="3" s="1"/>
  <c r="AC1371" i="3" s="1"/>
  <c r="AC1372" i="3" s="1"/>
  <c r="AC1373" i="3" s="1"/>
  <c r="AC1374" i="3" s="1"/>
  <c r="AC1375" i="3" s="1"/>
  <c r="AC1376" i="3" s="1"/>
  <c r="AC1377" i="3" s="1"/>
  <c r="AC1378" i="3" s="1"/>
  <c r="AC1379" i="3" s="1"/>
  <c r="AC1380" i="3" s="1"/>
  <c r="AC1381" i="3" s="1"/>
  <c r="AC1382" i="3" s="1"/>
  <c r="AC1383" i="3" s="1"/>
  <c r="AC1384" i="3" s="1"/>
  <c r="AC1385" i="3" s="1"/>
  <c r="AC1386" i="3" s="1"/>
  <c r="AC1387" i="3" s="1"/>
  <c r="AC1388" i="3" s="1"/>
  <c r="AC1389" i="3" s="1"/>
  <c r="AC1390" i="3" s="1"/>
  <c r="AC1391" i="3" s="1"/>
  <c r="AC1392" i="3" s="1"/>
  <c r="AC1393" i="3" s="1"/>
  <c r="AC1394" i="3" s="1"/>
  <c r="AC1395" i="3" s="1"/>
  <c r="AC1396" i="3" s="1"/>
  <c r="AC1397" i="3" s="1"/>
  <c r="AC1398" i="3" s="1"/>
  <c r="AC1399" i="3" s="1"/>
  <c r="AC1400" i="3" s="1"/>
  <c r="AC1401" i="3" s="1"/>
  <c r="AC1402" i="3" s="1"/>
  <c r="AC1403" i="3" s="1"/>
  <c r="AC1404" i="3" s="1"/>
  <c r="AC1405" i="3" s="1"/>
  <c r="AC1406" i="3" s="1"/>
  <c r="AC1407" i="3" s="1"/>
  <c r="AC1408" i="3" s="1"/>
  <c r="AC1409" i="3" s="1"/>
  <c r="AC1410" i="3" s="1"/>
  <c r="AC1411" i="3" s="1"/>
  <c r="AC1412" i="3" s="1"/>
  <c r="AC1413" i="3" s="1"/>
  <c r="AC1414" i="3" s="1"/>
  <c r="AC1415" i="3" s="1"/>
  <c r="AC1416" i="3" s="1"/>
  <c r="AC1417" i="3" s="1"/>
  <c r="AC1418" i="3" s="1"/>
  <c r="AC1419" i="3" s="1"/>
  <c r="AC1420" i="3" s="1"/>
  <c r="AC1421" i="3" s="1"/>
  <c r="AC1422" i="3" s="1"/>
  <c r="AC1423" i="3" s="1"/>
  <c r="AC1424" i="3" s="1"/>
  <c r="AC1425" i="3" s="1"/>
  <c r="AC1426" i="3" s="1"/>
  <c r="AC1427" i="3" s="1"/>
  <c r="AC1428" i="3" s="1"/>
  <c r="AC1429" i="3" s="1"/>
  <c r="AC1430" i="3" s="1"/>
  <c r="AC1431" i="3" s="1"/>
  <c r="AC1432" i="3" s="1"/>
  <c r="AC1433" i="3" s="1"/>
  <c r="AC1434" i="3" s="1"/>
  <c r="AC1435" i="3" s="1"/>
  <c r="AC1436" i="3" s="1"/>
  <c r="AC1437" i="3" s="1"/>
  <c r="AC1438" i="3" s="1"/>
  <c r="AC1439" i="3" s="1"/>
  <c r="AC1440" i="3" s="1"/>
  <c r="AC1441" i="3" s="1"/>
  <c r="AC1442" i="3" s="1"/>
  <c r="AC1443" i="3" s="1"/>
  <c r="AC1444" i="3" s="1"/>
  <c r="AC1445" i="3" s="1"/>
  <c r="AC1446" i="3" s="1"/>
  <c r="AC1447" i="3" s="1"/>
  <c r="AC1448" i="3" s="1"/>
  <c r="AC1449" i="3" s="1"/>
  <c r="AC1450" i="3" s="1"/>
  <c r="AC1451" i="3" s="1"/>
  <c r="AC1452" i="3" s="1"/>
  <c r="AC1453" i="3" s="1"/>
  <c r="AC1454" i="3" s="1"/>
  <c r="AC1455" i="3" s="1"/>
  <c r="AC1456" i="3" s="1"/>
  <c r="AC1457" i="3" s="1"/>
  <c r="AC1458" i="3" s="1"/>
  <c r="AC1459" i="3" s="1"/>
  <c r="AC1460" i="3" s="1"/>
  <c r="AC1461" i="3" s="1"/>
  <c r="AC1462" i="3" s="1"/>
  <c r="AC1463" i="3" s="1"/>
  <c r="AC1464" i="3" s="1"/>
  <c r="AC1465" i="3" s="1"/>
  <c r="AC1466" i="3" s="1"/>
  <c r="AC1467" i="3" s="1"/>
  <c r="AC1468" i="3" s="1"/>
  <c r="AC1469" i="3" s="1"/>
  <c r="AC1470" i="3" s="1"/>
  <c r="AC1471" i="3" s="1"/>
  <c r="AC1472" i="3" s="1"/>
  <c r="AC1473" i="3" s="1"/>
  <c r="AC1474" i="3" s="1"/>
  <c r="AC1475" i="3" s="1"/>
  <c r="AC1476" i="3" s="1"/>
  <c r="AC1477" i="3" s="1"/>
  <c r="AC1478" i="3" s="1"/>
  <c r="AC1479" i="3" s="1"/>
  <c r="AC1480" i="3" s="1"/>
  <c r="AC1481" i="3" s="1"/>
  <c r="AC1482" i="3" s="1"/>
  <c r="AC1483" i="3" s="1"/>
  <c r="AC1484" i="3" s="1"/>
  <c r="AC1485" i="3" s="1"/>
  <c r="AC1486" i="3" s="1"/>
  <c r="AC1487" i="3" s="1"/>
  <c r="AC1488" i="3" s="1"/>
  <c r="AC1489" i="3" s="1"/>
  <c r="AC1490" i="3" s="1"/>
  <c r="AC1491" i="3" s="1"/>
  <c r="AC1492" i="3" s="1"/>
  <c r="AC1493" i="3" s="1"/>
  <c r="AC1494" i="3" s="1"/>
  <c r="AC1495" i="3" s="1"/>
  <c r="AC1496" i="3" s="1"/>
  <c r="AC1497" i="3" s="1"/>
  <c r="AC1498" i="3" s="1"/>
  <c r="AC1499" i="3" s="1"/>
  <c r="AC1500" i="3" s="1"/>
  <c r="AC1501" i="3" s="1"/>
  <c r="AC1502" i="3" s="1"/>
  <c r="AC1503" i="3" s="1"/>
  <c r="AC1504" i="3" s="1"/>
  <c r="AC1505" i="3" s="1"/>
  <c r="AC1506" i="3" s="1"/>
  <c r="AC1507" i="3" s="1"/>
  <c r="AC1508" i="3" s="1"/>
  <c r="AC1509" i="3" s="1"/>
  <c r="AC1510" i="3" s="1"/>
  <c r="AC1511" i="3" s="1"/>
  <c r="AC1512" i="3" s="1"/>
  <c r="AC1513" i="3" s="1"/>
  <c r="AC1514" i="3" s="1"/>
  <c r="AC1515" i="3" s="1"/>
  <c r="AC1516" i="3" s="1"/>
  <c r="AC1517" i="3" s="1"/>
  <c r="AC1518" i="3" s="1"/>
  <c r="AC1519" i="3" s="1"/>
  <c r="AC1520" i="3" s="1"/>
  <c r="AC1521" i="3" s="1"/>
  <c r="AC1522" i="3" s="1"/>
  <c r="AC1523" i="3" s="1"/>
  <c r="AC1524" i="3" s="1"/>
  <c r="AC1525" i="3" s="1"/>
  <c r="AC1526" i="3" s="1"/>
  <c r="AC1527" i="3" s="1"/>
  <c r="AC1528" i="3" s="1"/>
  <c r="AC1529" i="3" s="1"/>
  <c r="AC1530" i="3" s="1"/>
  <c r="AC1531" i="3" s="1"/>
  <c r="AC1532" i="3" s="1"/>
  <c r="AC1533" i="3" s="1"/>
  <c r="AC1534" i="3" s="1"/>
  <c r="AC1535" i="3" s="1"/>
  <c r="AC1536" i="3" s="1"/>
  <c r="AC1537" i="3" s="1"/>
  <c r="AC1538" i="3" s="1"/>
  <c r="AC1539" i="3" s="1"/>
  <c r="AC1540" i="3" s="1"/>
  <c r="AC1541" i="3" s="1"/>
  <c r="AC1542" i="3" s="1"/>
  <c r="AC1543" i="3" s="1"/>
  <c r="AC1544" i="3" s="1"/>
  <c r="AC1545" i="3" s="1"/>
  <c r="AC1546" i="3" s="1"/>
  <c r="AC1547" i="3" s="1"/>
  <c r="AC1548" i="3" s="1"/>
  <c r="AC1549" i="3" s="1"/>
  <c r="AC1550" i="3" s="1"/>
  <c r="AC1551" i="3" s="1"/>
  <c r="AC1552" i="3" s="1"/>
  <c r="AC1553" i="3" s="1"/>
  <c r="AC1554" i="3" s="1"/>
  <c r="AC1555" i="3" s="1"/>
  <c r="AC1556" i="3" s="1"/>
  <c r="AC1557" i="3" s="1"/>
  <c r="AC1558" i="3" s="1"/>
  <c r="AC1559" i="3" s="1"/>
  <c r="AC1560" i="3" s="1"/>
  <c r="AC1561" i="3" s="1"/>
  <c r="AC1562" i="3" s="1"/>
  <c r="AC1563" i="3" s="1"/>
  <c r="AC1564" i="3" s="1"/>
  <c r="AC1565" i="3" s="1"/>
  <c r="AC1566" i="3" s="1"/>
  <c r="AC1567" i="3" s="1"/>
  <c r="AC1568" i="3" s="1"/>
  <c r="AC1569" i="3" s="1"/>
  <c r="AC1570" i="3" s="1"/>
  <c r="AC1571" i="3" s="1"/>
  <c r="AC1572" i="3" s="1"/>
  <c r="AC1573" i="3" s="1"/>
  <c r="AC1574" i="3" s="1"/>
  <c r="AC1575" i="3" s="1"/>
  <c r="AC1576" i="3" s="1"/>
  <c r="AC1577" i="3" s="1"/>
  <c r="AC1578" i="3" s="1"/>
  <c r="AC1579" i="3" s="1"/>
  <c r="AC1580" i="3" s="1"/>
  <c r="AC1581" i="3" s="1"/>
  <c r="AC1582" i="3" s="1"/>
  <c r="AC1583" i="3" s="1"/>
  <c r="AC1584" i="3" s="1"/>
  <c r="AC1585" i="3" s="1"/>
  <c r="AC1586" i="3" s="1"/>
  <c r="AC1587" i="3" s="1"/>
  <c r="AC1588" i="3" s="1"/>
  <c r="AC1589" i="3" s="1"/>
  <c r="AC1590" i="3" s="1"/>
  <c r="AC1591" i="3" s="1"/>
  <c r="AC1592" i="3" s="1"/>
  <c r="AC1593" i="3" s="1"/>
  <c r="AC1594" i="3" s="1"/>
  <c r="AC1595" i="3" s="1"/>
  <c r="AC1596" i="3" s="1"/>
  <c r="AC1597" i="3" s="1"/>
  <c r="AC1598" i="3" s="1"/>
  <c r="AC1599" i="3" s="1"/>
  <c r="AC1600" i="3" s="1"/>
  <c r="AC1601" i="3" s="1"/>
  <c r="AC1602" i="3" s="1"/>
  <c r="AC1603" i="3" s="1"/>
  <c r="AC1604" i="3" s="1"/>
  <c r="AC1605" i="3" s="1"/>
  <c r="AC1606" i="3" s="1"/>
  <c r="AC1607" i="3" s="1"/>
  <c r="AC1608" i="3" s="1"/>
  <c r="AC1609" i="3" s="1"/>
  <c r="AC1610" i="3" s="1"/>
  <c r="AC1611" i="3" s="1"/>
  <c r="AC1612" i="3" s="1"/>
  <c r="AC1613" i="3" s="1"/>
  <c r="AC1614" i="3" s="1"/>
  <c r="AC1615" i="3" s="1"/>
  <c r="AC1616" i="3" s="1"/>
  <c r="AC1617" i="3" s="1"/>
  <c r="AC1618" i="3" s="1"/>
  <c r="AC1619" i="3" s="1"/>
  <c r="AC1620" i="3" s="1"/>
  <c r="AC1621" i="3" s="1"/>
  <c r="AC1622" i="3" s="1"/>
  <c r="AC1623" i="3" s="1"/>
  <c r="AC1624" i="3" s="1"/>
  <c r="AC1625" i="3" s="1"/>
  <c r="AC1626" i="3" s="1"/>
  <c r="AC1627" i="3" s="1"/>
  <c r="AC1628" i="3" s="1"/>
  <c r="AC1629" i="3" s="1"/>
  <c r="AC1630" i="3" s="1"/>
  <c r="AC1631" i="3" s="1"/>
  <c r="AC1632" i="3" s="1"/>
  <c r="AC1633" i="3" s="1"/>
  <c r="AC1634" i="3" s="1"/>
  <c r="AC1635" i="3" s="1"/>
  <c r="AC1636" i="3" s="1"/>
  <c r="AC1637" i="3" s="1"/>
  <c r="AC1638" i="3" s="1"/>
  <c r="AC1639" i="3" s="1"/>
  <c r="AC1640" i="3" s="1"/>
  <c r="AC1641" i="3" s="1"/>
  <c r="AC1642" i="3" s="1"/>
  <c r="AC1643" i="3" s="1"/>
  <c r="AC1644" i="3" s="1"/>
  <c r="AC1645" i="3" s="1"/>
  <c r="AC1646" i="3" s="1"/>
  <c r="AC1647" i="3" s="1"/>
  <c r="AC1648" i="3" s="1"/>
  <c r="AC1649" i="3" s="1"/>
  <c r="AC1650" i="3" s="1"/>
  <c r="AC1651" i="3" s="1"/>
  <c r="AC1652" i="3" s="1"/>
  <c r="AC1653" i="3" s="1"/>
  <c r="AC1654" i="3" s="1"/>
  <c r="AC1655" i="3" s="1"/>
  <c r="AC1656" i="3" s="1"/>
  <c r="AC1657" i="3" s="1"/>
  <c r="AC1658" i="3" s="1"/>
  <c r="AC1659" i="3" s="1"/>
  <c r="AC1660" i="3" s="1"/>
  <c r="AC1661" i="3" s="1"/>
  <c r="AC1662" i="3" s="1"/>
  <c r="AC1663" i="3" s="1"/>
  <c r="AC1664" i="3" s="1"/>
  <c r="AC1665" i="3" s="1"/>
  <c r="AC1666" i="3" s="1"/>
  <c r="AC1667" i="3" s="1"/>
  <c r="AC1668" i="3" s="1"/>
  <c r="AC1669" i="3" s="1"/>
  <c r="AC1670" i="3" s="1"/>
  <c r="AC1671" i="3" s="1"/>
  <c r="AC1672" i="3" s="1"/>
  <c r="AC1673" i="3" s="1"/>
  <c r="AC1674" i="3" s="1"/>
  <c r="AC1675" i="3" s="1"/>
  <c r="AC1676" i="3" s="1"/>
  <c r="AC1677" i="3" s="1"/>
  <c r="AC1678" i="3" s="1"/>
  <c r="AC1679" i="3" s="1"/>
  <c r="AC1680" i="3" s="1"/>
  <c r="AC1681" i="3" s="1"/>
  <c r="AC1682" i="3" s="1"/>
  <c r="AC1683" i="3" s="1"/>
  <c r="AC1684" i="3" s="1"/>
  <c r="AC1685" i="3" s="1"/>
  <c r="AC1686" i="3" s="1"/>
  <c r="AC1687" i="3" s="1"/>
  <c r="AC1688" i="3" s="1"/>
  <c r="AC1689" i="3" s="1"/>
  <c r="AC1690" i="3" s="1"/>
  <c r="AC1691" i="3" s="1"/>
  <c r="AC1692" i="3" s="1"/>
  <c r="AC1693" i="3" s="1"/>
  <c r="AC1694" i="3" s="1"/>
  <c r="AC1695" i="3" s="1"/>
  <c r="AC1696" i="3" s="1"/>
  <c r="AC1697" i="3" s="1"/>
  <c r="AC1698" i="3" s="1"/>
  <c r="AC1699" i="3" s="1"/>
  <c r="AC1700" i="3" s="1"/>
  <c r="AC1701" i="3" s="1"/>
  <c r="AC1702" i="3" s="1"/>
  <c r="AC1703" i="3" s="1"/>
  <c r="AC1704" i="3" s="1"/>
  <c r="AC1705" i="3" s="1"/>
  <c r="AC1706" i="3" s="1"/>
  <c r="AC1707" i="3" s="1"/>
  <c r="AC1708" i="3" s="1"/>
  <c r="AC1709" i="3" s="1"/>
  <c r="AC1710" i="3" s="1"/>
  <c r="AC1711" i="3" s="1"/>
  <c r="AC1712" i="3" s="1"/>
  <c r="AC1713" i="3" s="1"/>
  <c r="AC1714" i="3" s="1"/>
  <c r="AC1715" i="3" s="1"/>
  <c r="AC1716" i="3" s="1"/>
  <c r="AC1717" i="3" s="1"/>
  <c r="AC1718" i="3" s="1"/>
  <c r="AC1719" i="3" s="1"/>
  <c r="AC1720" i="3" s="1"/>
  <c r="AC1721" i="3" s="1"/>
  <c r="AC1722" i="3" s="1"/>
  <c r="AC1723" i="3" s="1"/>
  <c r="AC1724" i="3" s="1"/>
  <c r="AC1725" i="3" s="1"/>
  <c r="AC1726" i="3" s="1"/>
  <c r="AC1727" i="3" s="1"/>
  <c r="AC1728" i="3" s="1"/>
  <c r="AC1729" i="3" s="1"/>
  <c r="AC1730" i="3" s="1"/>
  <c r="AC1731" i="3" s="1"/>
  <c r="AC1732" i="3" s="1"/>
  <c r="AC1733" i="3" s="1"/>
  <c r="AC1734" i="3" s="1"/>
  <c r="AC1735" i="3" s="1"/>
  <c r="AC1736" i="3" s="1"/>
  <c r="AC1737" i="3" s="1"/>
  <c r="AC1738" i="3" s="1"/>
  <c r="AC1739" i="3" s="1"/>
  <c r="AC1740" i="3" s="1"/>
  <c r="AC1741" i="3" s="1"/>
  <c r="AC1742" i="3" s="1"/>
  <c r="AC1743" i="3" s="1"/>
  <c r="AC1744" i="3" s="1"/>
  <c r="AC1745" i="3" s="1"/>
  <c r="AC1746" i="3" s="1"/>
  <c r="AC1747" i="3" s="1"/>
  <c r="AC1748" i="3" s="1"/>
  <c r="AC1749" i="3" s="1"/>
  <c r="AC1750" i="3" s="1"/>
  <c r="AC1751" i="3" s="1"/>
  <c r="AC1752" i="3" s="1"/>
  <c r="AC1753" i="3" s="1"/>
  <c r="AC1754" i="3" s="1"/>
  <c r="AC1755" i="3" s="1"/>
  <c r="AC1756" i="3" s="1"/>
  <c r="AC1757" i="3" s="1"/>
  <c r="AC1758" i="3" s="1"/>
  <c r="AC1759" i="3" s="1"/>
  <c r="AC1760" i="3" s="1"/>
  <c r="AC1761" i="3" s="1"/>
  <c r="AC1762" i="3" s="1"/>
  <c r="AC1763" i="3" s="1"/>
  <c r="AC1764" i="3" s="1"/>
  <c r="AC1765" i="3" s="1"/>
  <c r="AC1766" i="3" s="1"/>
  <c r="AC1767" i="3" s="1"/>
  <c r="AC1768" i="3" s="1"/>
  <c r="AC1769" i="3" s="1"/>
  <c r="AC1770" i="3" s="1"/>
  <c r="AC1771" i="3" s="1"/>
  <c r="AC1772" i="3" s="1"/>
  <c r="AC1773" i="3" s="1"/>
  <c r="AC1774" i="3" s="1"/>
  <c r="AC1775" i="3" s="1"/>
  <c r="AC1776" i="3" s="1"/>
  <c r="AC1777" i="3" s="1"/>
  <c r="AC1778" i="3" s="1"/>
  <c r="AC1779" i="3" s="1"/>
  <c r="AC1780" i="3" s="1"/>
  <c r="AC1781" i="3" s="1"/>
  <c r="AC1782" i="3" s="1"/>
  <c r="AC1783" i="3" s="1"/>
  <c r="AC1784" i="3" s="1"/>
  <c r="AC1785" i="3" s="1"/>
  <c r="AC1786" i="3" s="1"/>
  <c r="AC1787" i="3" s="1"/>
  <c r="AC1788" i="3" s="1"/>
  <c r="AC1789" i="3" s="1"/>
  <c r="AC1790" i="3" s="1"/>
  <c r="AC1791" i="3" s="1"/>
  <c r="AC1792" i="3" s="1"/>
  <c r="AC1793" i="3" s="1"/>
  <c r="AC1794" i="3" s="1"/>
  <c r="AC1795" i="3" s="1"/>
  <c r="AC1796" i="3" s="1"/>
  <c r="AC1797" i="3" s="1"/>
  <c r="AC1798" i="3" s="1"/>
  <c r="AC1799" i="3" s="1"/>
  <c r="AC1800" i="3" s="1"/>
  <c r="AC1801" i="3" s="1"/>
  <c r="AC1802" i="3" s="1"/>
  <c r="AC1803" i="3" s="1"/>
  <c r="AC1804" i="3" s="1"/>
  <c r="AC1805" i="3" s="1"/>
  <c r="AC1806" i="3" s="1"/>
  <c r="AC1807" i="3" s="1"/>
  <c r="AC1808" i="3" s="1"/>
  <c r="AC1809" i="3" s="1"/>
  <c r="AC1810" i="3" s="1"/>
  <c r="AC1811" i="3" s="1"/>
  <c r="AC1812" i="3" s="1"/>
  <c r="AC1813" i="3" s="1"/>
  <c r="AC1814" i="3" s="1"/>
  <c r="AC1815" i="3" s="1"/>
  <c r="AC1816" i="3" s="1"/>
  <c r="AC1817" i="3" s="1"/>
  <c r="AC1818" i="3" s="1"/>
  <c r="AC1819" i="3" s="1"/>
  <c r="AC1820" i="3" s="1"/>
  <c r="AC1821" i="3" s="1"/>
  <c r="AC1822" i="3" s="1"/>
  <c r="AC1823" i="3" s="1"/>
  <c r="AC1824" i="3" s="1"/>
  <c r="AC1825" i="3" s="1"/>
  <c r="AC1826" i="3" s="1"/>
  <c r="AC1827" i="3" s="1"/>
  <c r="AC1828" i="3" s="1"/>
  <c r="AC1829" i="3" s="1"/>
  <c r="AC1830" i="3" s="1"/>
  <c r="AC1831" i="3" s="1"/>
  <c r="AC1832" i="3" s="1"/>
  <c r="AC1833" i="3" s="1"/>
  <c r="AC1834" i="3" s="1"/>
  <c r="AC1835" i="3" s="1"/>
  <c r="AC1836" i="3" s="1"/>
  <c r="AC1837" i="3" s="1"/>
  <c r="AC1838" i="3" s="1"/>
  <c r="AC1839" i="3" s="1"/>
  <c r="AC1840" i="3" s="1"/>
  <c r="AC1841" i="3" s="1"/>
  <c r="AC1842" i="3" s="1"/>
  <c r="AC1843" i="3" s="1"/>
  <c r="AC1844" i="3" s="1"/>
  <c r="AC1845" i="3" s="1"/>
  <c r="AC1846" i="3" s="1"/>
  <c r="AC1847" i="3" s="1"/>
  <c r="AC1848" i="3" s="1"/>
  <c r="AC1849" i="3" s="1"/>
  <c r="AC1850" i="3" s="1"/>
  <c r="AC1851" i="3" s="1"/>
  <c r="AC1852" i="3" s="1"/>
  <c r="AC1853" i="3" s="1"/>
  <c r="AC1854" i="3" s="1"/>
  <c r="AC1855" i="3" s="1"/>
  <c r="AC1856" i="3" s="1"/>
  <c r="AC1857" i="3" s="1"/>
  <c r="AC1858" i="3" s="1"/>
  <c r="AC1859" i="3" s="1"/>
  <c r="AC1860" i="3" s="1"/>
  <c r="AC1861" i="3" s="1"/>
  <c r="AC1862" i="3" s="1"/>
  <c r="AC1863" i="3" s="1"/>
  <c r="AC1864" i="3" s="1"/>
  <c r="AC1865" i="3" s="1"/>
  <c r="AC1866" i="3" s="1"/>
  <c r="AC1867" i="3" s="1"/>
  <c r="AC1868" i="3" s="1"/>
  <c r="AC1869" i="3" s="1"/>
  <c r="AC1870" i="3" s="1"/>
  <c r="AC1871" i="3" s="1"/>
  <c r="AC1872" i="3" s="1"/>
  <c r="AC1873" i="3" s="1"/>
  <c r="AC1874" i="3" s="1"/>
  <c r="AC1875" i="3" s="1"/>
  <c r="AC1876" i="3" s="1"/>
  <c r="AC1877" i="3" s="1"/>
  <c r="AC1878" i="3" s="1"/>
  <c r="AC1879" i="3" s="1"/>
  <c r="AC1880" i="3" s="1"/>
  <c r="AC1881" i="3" s="1"/>
  <c r="AC1882" i="3" s="1"/>
  <c r="AC1883" i="3" s="1"/>
  <c r="AC1884" i="3" s="1"/>
  <c r="AC1885" i="3" s="1"/>
  <c r="AC1886" i="3" s="1"/>
  <c r="AC1887" i="3" s="1"/>
  <c r="AC1888" i="3" s="1"/>
  <c r="AC1889" i="3" s="1"/>
  <c r="AC1890" i="3" s="1"/>
  <c r="AC1891" i="3" s="1"/>
  <c r="AC1892" i="3" s="1"/>
  <c r="AC1893" i="3" s="1"/>
  <c r="AC1894" i="3" s="1"/>
  <c r="AC1895" i="3" s="1"/>
  <c r="AC1896" i="3" s="1"/>
  <c r="AC1897" i="3" s="1"/>
  <c r="AC1898" i="3" s="1"/>
  <c r="AC1899" i="3" s="1"/>
  <c r="AC1900" i="3" s="1"/>
  <c r="AC1901" i="3" s="1"/>
  <c r="AC1902" i="3" s="1"/>
  <c r="AC1903" i="3" s="1"/>
  <c r="AC1904" i="3" s="1"/>
  <c r="AC1905" i="3" s="1"/>
  <c r="AC1906" i="3" s="1"/>
  <c r="AC1907" i="3" s="1"/>
  <c r="AC1908" i="3" s="1"/>
  <c r="AC1909" i="3" s="1"/>
  <c r="AC1910" i="3" s="1"/>
  <c r="AC1911" i="3" s="1"/>
  <c r="AC1912" i="3" s="1"/>
  <c r="AC1913" i="3" s="1"/>
  <c r="AC1914" i="3" s="1"/>
  <c r="AC1915" i="3" s="1"/>
  <c r="AC1916" i="3" s="1"/>
  <c r="AC1917" i="3" s="1"/>
  <c r="AC1918" i="3" s="1"/>
  <c r="AC1919" i="3" s="1"/>
  <c r="AC1920" i="3" s="1"/>
  <c r="AC1921" i="3" s="1"/>
  <c r="AC1922" i="3" s="1"/>
  <c r="AC1923" i="3" s="1"/>
  <c r="AC1924" i="3" s="1"/>
  <c r="AC1925" i="3" s="1"/>
  <c r="AC1926" i="3" s="1"/>
  <c r="AC1927" i="3" s="1"/>
  <c r="AC1928" i="3" s="1"/>
  <c r="AC1929" i="3" s="1"/>
  <c r="AC1930" i="3" s="1"/>
  <c r="AC1931" i="3" s="1"/>
  <c r="AC1932" i="3" s="1"/>
  <c r="AC1933" i="3" s="1"/>
  <c r="AC1934" i="3" s="1"/>
  <c r="AC1935" i="3" s="1"/>
  <c r="AC1936" i="3" s="1"/>
  <c r="AC1937" i="3" s="1"/>
  <c r="AC1938" i="3" s="1"/>
  <c r="AC1939" i="3" s="1"/>
  <c r="AC1940" i="3" s="1"/>
  <c r="AC1941" i="3" s="1"/>
  <c r="AC1942" i="3" s="1"/>
  <c r="AC1943" i="3" s="1"/>
  <c r="AC1944" i="3" s="1"/>
  <c r="AC1945" i="3" s="1"/>
  <c r="AC1946" i="3" s="1"/>
  <c r="AC1947" i="3" s="1"/>
  <c r="AC1948" i="3" s="1"/>
  <c r="AC1949" i="3" s="1"/>
  <c r="AC1950" i="3" s="1"/>
  <c r="AC1951" i="3" s="1"/>
  <c r="AC1952" i="3" s="1"/>
  <c r="AC1953" i="3" s="1"/>
  <c r="AC1954" i="3" s="1"/>
  <c r="AC1955" i="3" s="1"/>
  <c r="AC1956" i="3" s="1"/>
  <c r="AC1957" i="3" s="1"/>
  <c r="AC1958" i="3" s="1"/>
  <c r="AC1959" i="3" s="1"/>
  <c r="AC1960" i="3" s="1"/>
  <c r="AC1961" i="3" s="1"/>
  <c r="AC1962" i="3" s="1"/>
  <c r="AC1963" i="3" s="1"/>
  <c r="AC1964" i="3" s="1"/>
  <c r="AC1965" i="3" s="1"/>
  <c r="AC1966" i="3" s="1"/>
  <c r="AC1967" i="3" s="1"/>
  <c r="AC1968" i="3" s="1"/>
  <c r="AC1969" i="3" s="1"/>
  <c r="AC1970" i="3" s="1"/>
  <c r="AC1971" i="3" s="1"/>
  <c r="AC1972" i="3" s="1"/>
  <c r="AC1973" i="3" s="1"/>
  <c r="AC1974" i="3" s="1"/>
  <c r="AC1975" i="3" s="1"/>
  <c r="AC1976" i="3" s="1"/>
  <c r="AC1977" i="3" s="1"/>
  <c r="AC1978" i="3" s="1"/>
  <c r="AC1979" i="3" s="1"/>
  <c r="AC1980" i="3" s="1"/>
  <c r="AC1981" i="3" s="1"/>
  <c r="AC1982" i="3" s="1"/>
  <c r="AC1983" i="3" s="1"/>
  <c r="AC1984" i="3" s="1"/>
  <c r="AC1985" i="3" s="1"/>
  <c r="AC1986" i="3" s="1"/>
  <c r="AC1987" i="3" s="1"/>
  <c r="AC1988" i="3" s="1"/>
  <c r="AC1989" i="3" s="1"/>
  <c r="AC1990" i="3" s="1"/>
  <c r="AC1991" i="3" s="1"/>
  <c r="AC1992" i="3" s="1"/>
  <c r="AC1993" i="3" s="1"/>
  <c r="AC1994" i="3" s="1"/>
  <c r="AC1995" i="3" s="1"/>
  <c r="AC1996" i="3" s="1"/>
  <c r="AC1997" i="3" s="1"/>
  <c r="AC1998" i="3" s="1"/>
  <c r="AC1999" i="3" s="1"/>
  <c r="AC2000" i="3" s="1"/>
  <c r="AC2001" i="3" s="1"/>
  <c r="AC2002" i="3" s="1"/>
  <c r="AC2003" i="3" s="1"/>
  <c r="AC2004" i="3" s="1"/>
  <c r="AC2005" i="3" s="1"/>
  <c r="AC2006" i="3" s="1"/>
  <c r="AC2007" i="3" s="1"/>
  <c r="AC2008" i="3" s="1"/>
  <c r="AC2009" i="3" s="1"/>
  <c r="AC2010" i="3" s="1"/>
  <c r="AC2011" i="3" s="1"/>
  <c r="AC2012" i="3" s="1"/>
  <c r="AC2013" i="3" s="1"/>
  <c r="AC2014" i="3" s="1"/>
  <c r="AC2015" i="3" s="1"/>
  <c r="AC2016" i="3" s="1"/>
  <c r="AC2017" i="3" s="1"/>
  <c r="AC2018" i="3" s="1"/>
  <c r="AC2019" i="3" s="1"/>
  <c r="AC2020" i="3" s="1"/>
  <c r="AC2021" i="3" s="1"/>
  <c r="AC2022" i="3" s="1"/>
  <c r="AC2023" i="3" s="1"/>
  <c r="AC2024" i="3" s="1"/>
  <c r="AC2025" i="3" s="1"/>
  <c r="AC2026" i="3" s="1"/>
  <c r="AC2027" i="3" s="1"/>
  <c r="AC2028" i="3" s="1"/>
  <c r="AC2029" i="3" s="1"/>
  <c r="AC2030" i="3" s="1"/>
  <c r="AC2031" i="3" s="1"/>
  <c r="AC2032" i="3" s="1"/>
  <c r="AC2033" i="3" s="1"/>
  <c r="AC2034" i="3" s="1"/>
  <c r="AC2035" i="3" s="1"/>
  <c r="AC2036" i="3" s="1"/>
  <c r="AC2037" i="3" s="1"/>
  <c r="AC2038" i="3" s="1"/>
  <c r="AC2039" i="3" s="1"/>
  <c r="AC2040" i="3" s="1"/>
  <c r="AC2041" i="3" s="1"/>
  <c r="AC2042" i="3" s="1"/>
  <c r="AC2043" i="3" s="1"/>
  <c r="AC2044" i="3" s="1"/>
  <c r="AC2045" i="3" s="1"/>
  <c r="AC2046" i="3" s="1"/>
  <c r="AC2047" i="3" s="1"/>
  <c r="AC2048" i="3" s="1"/>
  <c r="AC2049" i="3" s="1"/>
  <c r="AC2050" i="3" s="1"/>
  <c r="AC2051" i="3" s="1"/>
  <c r="AC2052" i="3" s="1"/>
  <c r="AC2053" i="3" s="1"/>
  <c r="AC2054" i="3" s="1"/>
  <c r="AC2055" i="3" s="1"/>
  <c r="AC2056" i="3" s="1"/>
  <c r="AC2057" i="3" s="1"/>
  <c r="AC2058" i="3" s="1"/>
  <c r="AC2059" i="3" s="1"/>
  <c r="AC2060" i="3" s="1"/>
  <c r="AC2061" i="3" s="1"/>
  <c r="AC2062" i="3" s="1"/>
  <c r="AC2063" i="3" s="1"/>
  <c r="AC2064" i="3" s="1"/>
  <c r="AC2065" i="3" s="1"/>
  <c r="AC2066" i="3" s="1"/>
  <c r="AC2067" i="3" s="1"/>
  <c r="AC2068" i="3" s="1"/>
  <c r="AC2069" i="3" s="1"/>
  <c r="AC2070" i="3" s="1"/>
  <c r="AC2071" i="3" s="1"/>
  <c r="AC2072" i="3" s="1"/>
  <c r="AC2073" i="3" s="1"/>
  <c r="AC2074" i="3" s="1"/>
  <c r="AC2075" i="3" s="1"/>
  <c r="AC2076" i="3" s="1"/>
  <c r="AC2077" i="3" s="1"/>
  <c r="AC2078" i="3" s="1"/>
  <c r="AC2079" i="3" s="1"/>
  <c r="AC2080" i="3" s="1"/>
  <c r="AC2081" i="3" s="1"/>
  <c r="AC2082" i="3" s="1"/>
  <c r="AC2083" i="3" s="1"/>
  <c r="AC2084" i="3" s="1"/>
  <c r="AC2085" i="3" s="1"/>
  <c r="AC2086" i="3" s="1"/>
  <c r="AC2087" i="3" s="1"/>
  <c r="AC2088" i="3" s="1"/>
  <c r="AC2089" i="3" s="1"/>
  <c r="AC2090" i="3" s="1"/>
  <c r="AC2091" i="3" s="1"/>
  <c r="AC2092" i="3" s="1"/>
  <c r="AC2093" i="3" s="1"/>
  <c r="AC2094" i="3" s="1"/>
  <c r="AC2095" i="3" s="1"/>
  <c r="AC2096" i="3" s="1"/>
  <c r="AC2097" i="3" s="1"/>
  <c r="AC2098" i="3" s="1"/>
  <c r="AC2099" i="3" s="1"/>
  <c r="AC2100" i="3" s="1"/>
  <c r="AC2101" i="3" s="1"/>
  <c r="AC2102" i="3" s="1"/>
  <c r="AC2103" i="3" s="1"/>
  <c r="AC2104" i="3" s="1"/>
  <c r="AC2105" i="3" s="1"/>
  <c r="AC2106" i="3" s="1"/>
  <c r="AC2107" i="3" s="1"/>
  <c r="AC2108" i="3" s="1"/>
  <c r="AC2109" i="3" s="1"/>
  <c r="AC2110" i="3" s="1"/>
  <c r="AC2111" i="3" s="1"/>
  <c r="AC2112" i="3" s="1"/>
  <c r="AC2113" i="3" s="1"/>
  <c r="AC2114" i="3" s="1"/>
  <c r="AC2115" i="3" s="1"/>
  <c r="AC2116" i="3" s="1"/>
  <c r="AC2117" i="3" s="1"/>
  <c r="AC2118" i="3" s="1"/>
  <c r="AC2119" i="3" s="1"/>
  <c r="AC2120" i="3" s="1"/>
  <c r="AC2121" i="3" s="1"/>
  <c r="AC2122" i="3" s="1"/>
  <c r="AC2123" i="3" s="1"/>
  <c r="AC2124" i="3" s="1"/>
  <c r="AC2125" i="3" s="1"/>
  <c r="AC2126" i="3" s="1"/>
  <c r="AC2127" i="3" s="1"/>
  <c r="AC2128" i="3" s="1"/>
  <c r="AC2129" i="3" s="1"/>
  <c r="AC2130" i="3" s="1"/>
  <c r="AC2131" i="3" s="1"/>
  <c r="AC2132" i="3" s="1"/>
  <c r="AC2133" i="3" s="1"/>
  <c r="AC2134" i="3" s="1"/>
  <c r="AC2135" i="3" s="1"/>
  <c r="AC2136" i="3" s="1"/>
  <c r="AC2137" i="3" s="1"/>
  <c r="AC2138" i="3" s="1"/>
  <c r="AC2139" i="3" s="1"/>
  <c r="AC2140" i="3" s="1"/>
  <c r="AC2141" i="3" s="1"/>
  <c r="AC2142" i="3" s="1"/>
  <c r="AC2143" i="3" s="1"/>
  <c r="AC2144" i="3" s="1"/>
  <c r="AC2145" i="3" s="1"/>
  <c r="AC2146" i="3" s="1"/>
  <c r="AC2147" i="3" s="1"/>
  <c r="AC2148" i="3" s="1"/>
  <c r="AC2149" i="3" s="1"/>
  <c r="AC2150" i="3" s="1"/>
  <c r="AC2151" i="3" s="1"/>
  <c r="AC2152" i="3" s="1"/>
  <c r="AC2153" i="3" s="1"/>
  <c r="AC2154" i="3" s="1"/>
  <c r="AC2155" i="3" s="1"/>
  <c r="AC2156" i="3" s="1"/>
  <c r="AC2157" i="3" s="1"/>
  <c r="AC2158" i="3" s="1"/>
  <c r="AC2159" i="3" s="1"/>
  <c r="AC2160" i="3" s="1"/>
  <c r="AC2161" i="3" s="1"/>
  <c r="AC2162" i="3" s="1"/>
  <c r="AC2163" i="3" s="1"/>
  <c r="AC2164" i="3" s="1"/>
  <c r="AC2165" i="3" s="1"/>
  <c r="AC2166" i="3" s="1"/>
  <c r="AC2167" i="3" s="1"/>
  <c r="AC2168" i="3" s="1"/>
  <c r="AC2169" i="3" s="1"/>
  <c r="AC2170" i="3" s="1"/>
  <c r="AC2171" i="3" s="1"/>
  <c r="AC2172" i="3" s="1"/>
  <c r="AC2173" i="3" s="1"/>
  <c r="AC2174" i="3" s="1"/>
  <c r="AC2175" i="3" s="1"/>
  <c r="AC2176" i="3" s="1"/>
  <c r="AC2177" i="3" s="1"/>
  <c r="AC2178" i="3" s="1"/>
  <c r="AC2179" i="3" s="1"/>
  <c r="AC2180" i="3" s="1"/>
  <c r="AC2181" i="3" s="1"/>
  <c r="AC2182" i="3" s="1"/>
  <c r="AC2183" i="3" s="1"/>
  <c r="AC2184" i="3" s="1"/>
  <c r="AC2185" i="3" s="1"/>
  <c r="AC2186" i="3" s="1"/>
  <c r="AC2187" i="3" s="1"/>
  <c r="AC2188" i="3" s="1"/>
  <c r="AC2189" i="3" s="1"/>
  <c r="AC2190" i="3" s="1"/>
  <c r="AC2191" i="3" s="1"/>
  <c r="AC2192" i="3" s="1"/>
  <c r="AC2193" i="3" s="1"/>
  <c r="AC2194" i="3" s="1"/>
  <c r="AC2195" i="3" s="1"/>
  <c r="AC2196" i="3" s="1"/>
  <c r="AC2197" i="3" s="1"/>
  <c r="AC2198" i="3" s="1"/>
  <c r="AC2199" i="3" s="1"/>
  <c r="AC2200" i="3" s="1"/>
  <c r="AC2201" i="3" s="1"/>
  <c r="AC2202" i="3" s="1"/>
  <c r="AC2203" i="3" s="1"/>
  <c r="AC2204" i="3" s="1"/>
  <c r="AC2205" i="3" s="1"/>
  <c r="AC2206" i="3" s="1"/>
  <c r="AC2207" i="3" s="1"/>
  <c r="AC2208" i="3" s="1"/>
  <c r="AC2209" i="3" s="1"/>
  <c r="AC2210" i="3" s="1"/>
  <c r="AC2211" i="3" s="1"/>
  <c r="AC2212" i="3" s="1"/>
  <c r="AC2213" i="3" s="1"/>
  <c r="AC2214" i="3" s="1"/>
  <c r="AC2215" i="3" s="1"/>
  <c r="AC2216" i="3" s="1"/>
  <c r="AC2217" i="3" s="1"/>
  <c r="AC2218" i="3" s="1"/>
  <c r="AC2219" i="3" s="1"/>
  <c r="AC2220" i="3" s="1"/>
  <c r="AC2221" i="3" s="1"/>
  <c r="AC2222" i="3" s="1"/>
  <c r="AC2223" i="3" s="1"/>
  <c r="AC2224" i="3" s="1"/>
  <c r="AC2225" i="3" s="1"/>
  <c r="AC2226" i="3" s="1"/>
  <c r="AC2227" i="3" s="1"/>
  <c r="AC2228" i="3" s="1"/>
  <c r="AC2229" i="3" s="1"/>
  <c r="AC2230" i="3" s="1"/>
  <c r="AC2231" i="3" s="1"/>
  <c r="AC2232" i="3" s="1"/>
  <c r="AC2233" i="3" s="1"/>
  <c r="AC2234" i="3" s="1"/>
  <c r="AC2235" i="3" s="1"/>
  <c r="AC2236" i="3" s="1"/>
  <c r="AC2237" i="3" s="1"/>
  <c r="AC2238" i="3" s="1"/>
  <c r="AC2239" i="3" s="1"/>
  <c r="AC2240" i="3" s="1"/>
  <c r="AC2241" i="3" s="1"/>
  <c r="AC2242" i="3" s="1"/>
  <c r="AC2243" i="3" s="1"/>
  <c r="AC2244" i="3" s="1"/>
  <c r="AC2245" i="3" s="1"/>
  <c r="AC2246" i="3" s="1"/>
  <c r="AC2247" i="3" s="1"/>
  <c r="AC2248" i="3" s="1"/>
  <c r="AC2249" i="3" s="1"/>
  <c r="AC2250" i="3" s="1"/>
  <c r="AC2251" i="3" s="1"/>
  <c r="AC2252" i="3" s="1"/>
  <c r="AC2253" i="3" s="1"/>
  <c r="AC2254" i="3" s="1"/>
  <c r="AC2255" i="3" s="1"/>
  <c r="AC2256" i="3" s="1"/>
  <c r="AC2257" i="3" s="1"/>
  <c r="AC2258" i="3" s="1"/>
  <c r="AC2259" i="3" s="1"/>
  <c r="AC2260" i="3" s="1"/>
  <c r="AC2261" i="3" s="1"/>
  <c r="AC2262" i="3" s="1"/>
  <c r="AC2263" i="3" s="1"/>
  <c r="AC2264" i="3" s="1"/>
  <c r="AC2265" i="3" s="1"/>
  <c r="AC2266" i="3" s="1"/>
  <c r="AC2267" i="3" s="1"/>
  <c r="AC2268" i="3" s="1"/>
  <c r="AC2269" i="3" s="1"/>
  <c r="AC2270" i="3" s="1"/>
  <c r="AC2271" i="3" s="1"/>
  <c r="AC2272" i="3" s="1"/>
  <c r="AC2273" i="3" s="1"/>
  <c r="AC2274" i="3" s="1"/>
  <c r="AC2275" i="3" s="1"/>
  <c r="AC2276" i="3" s="1"/>
  <c r="AC2277" i="3" s="1"/>
  <c r="AC2278" i="3" s="1"/>
  <c r="AC2279" i="3" s="1"/>
  <c r="AC2280" i="3" s="1"/>
  <c r="AC2281" i="3" s="1"/>
  <c r="AC2282" i="3" s="1"/>
  <c r="AC2283" i="3" s="1"/>
  <c r="AC2284" i="3" s="1"/>
  <c r="AC2285" i="3" s="1"/>
  <c r="AC2286" i="3" s="1"/>
  <c r="AC2287" i="3" s="1"/>
  <c r="AC2288" i="3" s="1"/>
  <c r="AC2289" i="3" s="1"/>
  <c r="AC2290" i="3" s="1"/>
  <c r="AC2291" i="3" s="1"/>
  <c r="AC2292" i="3" s="1"/>
  <c r="AC2293" i="3" s="1"/>
  <c r="AC2294" i="3" s="1"/>
  <c r="AC2295" i="3" s="1"/>
  <c r="AC2296" i="3" s="1"/>
  <c r="AC2297" i="3" s="1"/>
  <c r="AC2298" i="3" s="1"/>
  <c r="AC2299" i="3" s="1"/>
  <c r="AC2300" i="3" s="1"/>
  <c r="AC2301" i="3" s="1"/>
  <c r="AC2302" i="3" s="1"/>
  <c r="AC2303" i="3" s="1"/>
  <c r="AC2304" i="3" s="1"/>
  <c r="AC2305" i="3" s="1"/>
  <c r="AC2306" i="3" s="1"/>
  <c r="AC2307" i="3" s="1"/>
  <c r="AC2308" i="3" s="1"/>
  <c r="AC2309" i="3" s="1"/>
  <c r="AC2310" i="3" s="1"/>
  <c r="AC2311" i="3" s="1"/>
  <c r="AC2312" i="3" s="1"/>
  <c r="AC2313" i="3" s="1"/>
  <c r="AC2314" i="3" s="1"/>
  <c r="AC2315" i="3" s="1"/>
  <c r="AC2316" i="3" s="1"/>
  <c r="AC2317" i="3" s="1"/>
  <c r="AC2318" i="3" s="1"/>
  <c r="AC2319" i="3" s="1"/>
  <c r="AC2320" i="3" s="1"/>
  <c r="AC2321" i="3" s="1"/>
  <c r="AC2322" i="3" s="1"/>
  <c r="AC2323" i="3" s="1"/>
  <c r="AC2324" i="3" s="1"/>
  <c r="AC2325" i="3" s="1"/>
  <c r="AC2326" i="3" s="1"/>
  <c r="AC2327" i="3" s="1"/>
  <c r="AC2328" i="3" s="1"/>
  <c r="AC2329" i="3" s="1"/>
  <c r="AC2330" i="3" s="1"/>
  <c r="AC2331" i="3" s="1"/>
  <c r="AC2332" i="3" s="1"/>
  <c r="AC2333" i="3" s="1"/>
  <c r="AC2334" i="3" s="1"/>
  <c r="AC2335" i="3" s="1"/>
  <c r="AC2336" i="3" s="1"/>
  <c r="AC2337" i="3" s="1"/>
  <c r="AC2338" i="3" s="1"/>
  <c r="AC2339" i="3" s="1"/>
  <c r="AC2340" i="3" s="1"/>
  <c r="AC2341" i="3" s="1"/>
  <c r="AC2342" i="3" s="1"/>
  <c r="AC2343" i="3" s="1"/>
  <c r="AC2344" i="3" s="1"/>
  <c r="AC2345" i="3" s="1"/>
  <c r="AC2346" i="3" s="1"/>
  <c r="AC2347" i="3" s="1"/>
  <c r="AC2348" i="3" s="1"/>
  <c r="AC2349" i="3" s="1"/>
  <c r="AC2350" i="3" s="1"/>
  <c r="AC2351" i="3" s="1"/>
  <c r="AC2352" i="3" s="1"/>
  <c r="AC2353" i="3" s="1"/>
  <c r="AC2354" i="3" s="1"/>
  <c r="AC2355" i="3" s="1"/>
  <c r="AC2356" i="3" s="1"/>
  <c r="AC2357" i="3" s="1"/>
  <c r="AC2358" i="3" s="1"/>
  <c r="AC2359" i="3" s="1"/>
  <c r="AC2360" i="3" s="1"/>
  <c r="AC2361" i="3" s="1"/>
  <c r="AC2362" i="3" s="1"/>
  <c r="AC2363" i="3" s="1"/>
  <c r="AC2364" i="3" s="1"/>
  <c r="AC2365" i="3" s="1"/>
  <c r="AC2366" i="3" s="1"/>
  <c r="AC2367" i="3" s="1"/>
  <c r="AC2368" i="3" s="1"/>
  <c r="AC2369" i="3" s="1"/>
  <c r="AC2370" i="3" s="1"/>
  <c r="AC2371" i="3" s="1"/>
  <c r="AC2372" i="3" s="1"/>
  <c r="AC2373" i="3" s="1"/>
  <c r="AC2374" i="3" s="1"/>
  <c r="AC2375" i="3" s="1"/>
  <c r="AC2376" i="3" s="1"/>
  <c r="AC2377" i="3" s="1"/>
  <c r="AC2378" i="3" s="1"/>
  <c r="AC2379" i="3" s="1"/>
  <c r="AC2380" i="3" s="1"/>
  <c r="AC2381" i="3" s="1"/>
  <c r="AC2382" i="3" s="1"/>
  <c r="AC2383" i="3" s="1"/>
  <c r="AC2384" i="3" s="1"/>
  <c r="AC2385" i="3" s="1"/>
  <c r="AC2386" i="3" s="1"/>
  <c r="AC2387" i="3" s="1"/>
  <c r="AC2388" i="3" s="1"/>
  <c r="AC2389" i="3" s="1"/>
  <c r="AC2390" i="3" s="1"/>
  <c r="AC2391" i="3" s="1"/>
  <c r="AC2392" i="3" s="1"/>
  <c r="AC2393" i="3" s="1"/>
  <c r="AC2394" i="3" s="1"/>
  <c r="AC2395" i="3" s="1"/>
  <c r="AC2396" i="3" s="1"/>
  <c r="AC2397" i="3" s="1"/>
  <c r="AC2398" i="3" s="1"/>
  <c r="AC2399" i="3" s="1"/>
  <c r="AC2400" i="3" s="1"/>
  <c r="AC2401" i="3" s="1"/>
  <c r="AC2402" i="3" s="1"/>
  <c r="AC2403" i="3" s="1"/>
  <c r="AC2404" i="3" s="1"/>
  <c r="AC2405" i="3" s="1"/>
  <c r="AC2406" i="3" s="1"/>
  <c r="AC2407" i="3" s="1"/>
  <c r="AC2408" i="3" s="1"/>
  <c r="AC2409" i="3" s="1"/>
  <c r="AC2410" i="3" s="1"/>
  <c r="AC2411" i="3" s="1"/>
  <c r="AC2412" i="3" s="1"/>
  <c r="AC2413" i="3" s="1"/>
  <c r="AC2414" i="3" s="1"/>
  <c r="AC2415" i="3" s="1"/>
  <c r="AC2416" i="3" s="1"/>
  <c r="AC2417" i="3" s="1"/>
  <c r="AC2418" i="3" s="1"/>
  <c r="AC2419" i="3" s="1"/>
  <c r="AC2420" i="3" s="1"/>
  <c r="AC2421" i="3" s="1"/>
  <c r="AC2422" i="3" s="1"/>
  <c r="AC2423" i="3" s="1"/>
  <c r="AC2424" i="3" s="1"/>
  <c r="AC2425" i="3" s="1"/>
  <c r="AC2426" i="3" s="1"/>
  <c r="AC2427" i="3" s="1"/>
  <c r="AC2428" i="3" s="1"/>
  <c r="AC2429" i="3" s="1"/>
  <c r="AC2430" i="3" s="1"/>
  <c r="AC2431" i="3" s="1"/>
  <c r="AC2432" i="3" s="1"/>
  <c r="AC2433" i="3" s="1"/>
  <c r="AC2434" i="3" s="1"/>
  <c r="AC2435" i="3" s="1"/>
  <c r="AC2436" i="3" s="1"/>
  <c r="AC2437" i="3" s="1"/>
  <c r="AC2438" i="3" s="1"/>
  <c r="AC2439" i="3" s="1"/>
  <c r="AC2440" i="3" s="1"/>
  <c r="AC2441" i="3" s="1"/>
  <c r="AC2442" i="3" s="1"/>
  <c r="AC2443" i="3" s="1"/>
  <c r="AC2444" i="3" s="1"/>
  <c r="AC2445" i="3" s="1"/>
  <c r="AC2446" i="3" s="1"/>
  <c r="AC2447" i="3" s="1"/>
  <c r="AC2448" i="3" s="1"/>
  <c r="AC2449" i="3" s="1"/>
  <c r="AC2450" i="3" s="1"/>
  <c r="AC2451" i="3" s="1"/>
  <c r="AC2452" i="3" s="1"/>
  <c r="AC2453" i="3" s="1"/>
  <c r="AC2454" i="3" s="1"/>
  <c r="AC2455" i="3" s="1"/>
  <c r="AC2456" i="3" s="1"/>
  <c r="AC2457" i="3" s="1"/>
  <c r="AC2458" i="3" s="1"/>
  <c r="AC2459" i="3" s="1"/>
  <c r="AC2460" i="3" s="1"/>
  <c r="AC2461" i="3" s="1"/>
  <c r="AC2462" i="3" s="1"/>
  <c r="AC2463" i="3" s="1"/>
  <c r="AC2464" i="3" s="1"/>
  <c r="AC2465" i="3" s="1"/>
  <c r="AC2466" i="3" s="1"/>
  <c r="AC2467" i="3" s="1"/>
  <c r="AC2468" i="3" s="1"/>
  <c r="AC2469" i="3" s="1"/>
  <c r="AC2470" i="3" s="1"/>
  <c r="AC2471" i="3" s="1"/>
  <c r="AC2472" i="3" s="1"/>
  <c r="AC2473" i="3" s="1"/>
  <c r="AC2474" i="3" s="1"/>
  <c r="AC2475" i="3" s="1"/>
  <c r="AC2476" i="3" s="1"/>
  <c r="AC2477" i="3" s="1"/>
  <c r="AC2478" i="3" s="1"/>
  <c r="AC2479" i="3" s="1"/>
  <c r="AC2480" i="3" s="1"/>
  <c r="AC2481" i="3" s="1"/>
  <c r="AC2482" i="3" s="1"/>
  <c r="AC2483" i="3" s="1"/>
  <c r="AC2484" i="3" s="1"/>
  <c r="AC2485" i="3" s="1"/>
  <c r="AC2486" i="3" s="1"/>
  <c r="AC2487" i="3" s="1"/>
  <c r="AC2488" i="3" s="1"/>
  <c r="AC2489" i="3" s="1"/>
  <c r="AC2490" i="3" s="1"/>
  <c r="AC2491" i="3" s="1"/>
  <c r="AC2492" i="3" s="1"/>
  <c r="AC2493" i="3" s="1"/>
  <c r="AC2494" i="3" s="1"/>
  <c r="AC2495" i="3" s="1"/>
  <c r="AC2496" i="3" s="1"/>
  <c r="AC2497" i="3" s="1"/>
  <c r="AC2498" i="3" s="1"/>
  <c r="AC2499" i="3" s="1"/>
  <c r="AC2500" i="3" s="1"/>
  <c r="AC2501" i="3" s="1"/>
  <c r="AC2502" i="3" s="1"/>
  <c r="AC2503" i="3" s="1"/>
  <c r="AC2504" i="3" s="1"/>
  <c r="AC2505" i="3" s="1"/>
  <c r="AC2506" i="3" s="1"/>
  <c r="AC2507" i="3" s="1"/>
  <c r="AC2508" i="3" s="1"/>
  <c r="AC2509" i="3" s="1"/>
  <c r="AC2510" i="3" s="1"/>
  <c r="AC2511" i="3" s="1"/>
  <c r="AC2512" i="3" s="1"/>
  <c r="AC2513" i="3" s="1"/>
  <c r="AC2514" i="3" s="1"/>
  <c r="AC2515" i="3" s="1"/>
  <c r="AC2516" i="3" s="1"/>
  <c r="AC2517" i="3" s="1"/>
  <c r="AC2518" i="3" s="1"/>
  <c r="AC2519" i="3" s="1"/>
  <c r="AC2520" i="3" s="1"/>
  <c r="AC2521" i="3" s="1"/>
  <c r="AC2522" i="3" s="1"/>
  <c r="AC2523" i="3" s="1"/>
  <c r="AC2524" i="3" s="1"/>
  <c r="AC2525" i="3" s="1"/>
  <c r="AC2526" i="3" s="1"/>
  <c r="AC2527" i="3" s="1"/>
  <c r="AC2528" i="3" s="1"/>
  <c r="AC2529" i="3" s="1"/>
  <c r="AC2530" i="3" s="1"/>
  <c r="AC2531" i="3" s="1"/>
  <c r="AC2532" i="3" s="1"/>
  <c r="AC2533" i="3" s="1"/>
  <c r="AC2534" i="3" s="1"/>
  <c r="AC2535" i="3" s="1"/>
  <c r="AC2536" i="3" s="1"/>
  <c r="AC2537" i="3" s="1"/>
  <c r="AC2538" i="3" s="1"/>
  <c r="AC2539" i="3" s="1"/>
  <c r="AC2540" i="3" s="1"/>
  <c r="AC2541" i="3" s="1"/>
  <c r="AC2542" i="3" s="1"/>
  <c r="AC2543" i="3" s="1"/>
  <c r="AC2544" i="3" s="1"/>
  <c r="AC2545" i="3" s="1"/>
  <c r="AC2546" i="3" s="1"/>
  <c r="AC2547" i="3" s="1"/>
  <c r="AC2548" i="3" s="1"/>
  <c r="AC2549" i="3" s="1"/>
  <c r="AC2550" i="3" s="1"/>
  <c r="AC2551" i="3" s="1"/>
  <c r="AC2552" i="3" s="1"/>
  <c r="AC2553" i="3" s="1"/>
  <c r="AC2554" i="3" s="1"/>
  <c r="AC2555" i="3" s="1"/>
  <c r="AC2556" i="3" s="1"/>
  <c r="AC2557" i="3" s="1"/>
  <c r="AC2558" i="3" s="1"/>
  <c r="AC2559" i="3" s="1"/>
  <c r="AC2560" i="3" s="1"/>
  <c r="AC2561" i="3" s="1"/>
  <c r="AC2562" i="3" s="1"/>
  <c r="AC2563" i="3" s="1"/>
  <c r="AC2564" i="3" s="1"/>
  <c r="AC2565" i="3" s="1"/>
  <c r="AC2566" i="3" s="1"/>
  <c r="AC2567" i="3" s="1"/>
  <c r="AC2568" i="3" s="1"/>
  <c r="AC2569" i="3" s="1"/>
  <c r="AC2570" i="3" s="1"/>
  <c r="AC2571" i="3" s="1"/>
  <c r="AC2572" i="3" s="1"/>
  <c r="AC2573" i="3" s="1"/>
  <c r="AC2574" i="3" s="1"/>
  <c r="AC2575" i="3" s="1"/>
  <c r="AC2576" i="3" s="1"/>
  <c r="AC2577" i="3" s="1"/>
  <c r="AC2578" i="3" s="1"/>
  <c r="AC2579" i="3" s="1"/>
  <c r="AC2580" i="3" s="1"/>
  <c r="AC2581" i="3" s="1"/>
  <c r="AC2582" i="3" s="1"/>
  <c r="AC2583" i="3" s="1"/>
  <c r="AC2584" i="3" s="1"/>
  <c r="AC2585" i="3" s="1"/>
  <c r="AC2586" i="3" s="1"/>
  <c r="AC2587" i="3" s="1"/>
  <c r="AC2588" i="3" s="1"/>
  <c r="AC2589" i="3" s="1"/>
  <c r="AC2590" i="3" s="1"/>
  <c r="AC2591" i="3" s="1"/>
  <c r="AC2592" i="3" s="1"/>
  <c r="AC2593" i="3" s="1"/>
  <c r="AC2594" i="3" s="1"/>
  <c r="AC2595" i="3" s="1"/>
  <c r="AC2596" i="3" s="1"/>
  <c r="AC2597" i="3" s="1"/>
  <c r="AC2598" i="3" s="1"/>
  <c r="AC2599" i="3" s="1"/>
  <c r="AC2600" i="3" s="1"/>
  <c r="AC2601" i="3" s="1"/>
  <c r="AC2602" i="3" s="1"/>
  <c r="AC2603" i="3" s="1"/>
  <c r="AC2604" i="3" s="1"/>
  <c r="AC2605" i="3" s="1"/>
  <c r="AC2606" i="3" s="1"/>
  <c r="AC2607" i="3" s="1"/>
  <c r="AC2608" i="3" s="1"/>
  <c r="AC2609" i="3" s="1"/>
  <c r="AC2610" i="3" s="1"/>
  <c r="AC2611" i="3" s="1"/>
  <c r="AC2612" i="3" s="1"/>
  <c r="AC2613" i="3" s="1"/>
  <c r="AC2614" i="3" s="1"/>
  <c r="AC2615" i="3" s="1"/>
  <c r="AC2616" i="3" s="1"/>
  <c r="AC2617" i="3" s="1"/>
  <c r="AC2618" i="3" s="1"/>
  <c r="AC2619" i="3" s="1"/>
  <c r="AC2620" i="3" s="1"/>
  <c r="AC2621" i="3" s="1"/>
  <c r="AC2622" i="3" s="1"/>
  <c r="AC2623" i="3" s="1"/>
  <c r="AC2624" i="3" s="1"/>
  <c r="AC2625" i="3" s="1"/>
  <c r="AC2626" i="3" s="1"/>
  <c r="AC2627" i="3" s="1"/>
  <c r="AC2628" i="3" s="1"/>
  <c r="AC2629" i="3" s="1"/>
  <c r="AC2630" i="3" s="1"/>
  <c r="AC2631" i="3" s="1"/>
  <c r="AC2632" i="3" s="1"/>
  <c r="AC2633" i="3" s="1"/>
  <c r="AC2634" i="3" s="1"/>
  <c r="AC2635" i="3" s="1"/>
  <c r="AC2636" i="3" s="1"/>
  <c r="AC2637" i="3" s="1"/>
  <c r="AC2638" i="3" s="1"/>
  <c r="AC2639" i="3" s="1"/>
  <c r="AC2640" i="3" s="1"/>
  <c r="AC2641" i="3" s="1"/>
  <c r="AC2642" i="3" s="1"/>
  <c r="AC2643" i="3" s="1"/>
  <c r="AC2644" i="3" s="1"/>
  <c r="AC2645" i="3" s="1"/>
  <c r="AC2646" i="3" s="1"/>
  <c r="AC2647" i="3" s="1"/>
  <c r="AC2648" i="3" s="1"/>
  <c r="AC2649" i="3" s="1"/>
  <c r="AC2650" i="3" s="1"/>
  <c r="AC2651" i="3" s="1"/>
  <c r="AC2652" i="3" s="1"/>
  <c r="AC2653" i="3" s="1"/>
  <c r="AC2654" i="3" s="1"/>
  <c r="AC2655" i="3" s="1"/>
  <c r="AC2656" i="3" s="1"/>
  <c r="AC2657" i="3" s="1"/>
  <c r="AC2658" i="3" s="1"/>
  <c r="AC2659" i="3" s="1"/>
  <c r="AC2660" i="3" s="1"/>
  <c r="AC2661" i="3" s="1"/>
  <c r="AC2662" i="3" s="1"/>
  <c r="AC2663" i="3" s="1"/>
  <c r="AC2664" i="3" s="1"/>
  <c r="AC2665" i="3" s="1"/>
  <c r="AC2666" i="3" s="1"/>
  <c r="AC2667" i="3" s="1"/>
  <c r="AC2668" i="3" s="1"/>
  <c r="AC2669" i="3" s="1"/>
  <c r="AC2670" i="3" s="1"/>
  <c r="AC2671" i="3" s="1"/>
  <c r="AC2672" i="3" s="1"/>
  <c r="AC2673" i="3" s="1"/>
  <c r="AC2674" i="3" s="1"/>
  <c r="AC2675" i="3" s="1"/>
  <c r="AC2676" i="3" s="1"/>
  <c r="AC2677" i="3" s="1"/>
  <c r="AC2678" i="3" s="1"/>
  <c r="AC2679" i="3" s="1"/>
  <c r="AC2680" i="3" s="1"/>
  <c r="AC2681" i="3" s="1"/>
  <c r="AC2682" i="3" s="1"/>
  <c r="AC2683" i="3" s="1"/>
  <c r="AC2684" i="3" s="1"/>
  <c r="AC2685" i="3" s="1"/>
  <c r="AC2686" i="3" s="1"/>
  <c r="AC2687" i="3" s="1"/>
  <c r="AC2688" i="3" s="1"/>
  <c r="AC2689" i="3" s="1"/>
  <c r="AC2690" i="3" s="1"/>
  <c r="AC2691" i="3" s="1"/>
  <c r="AC2692" i="3" s="1"/>
  <c r="AC2693" i="3" s="1"/>
  <c r="AC2694" i="3" s="1"/>
  <c r="AC2695" i="3" s="1"/>
  <c r="AC2696" i="3" s="1"/>
  <c r="AC2697" i="3" s="1"/>
  <c r="AC2698" i="3" s="1"/>
  <c r="AC2699" i="3" s="1"/>
  <c r="AC2700" i="3" s="1"/>
  <c r="AC2701" i="3" s="1"/>
  <c r="AC2702" i="3" s="1"/>
  <c r="AC2703" i="3" s="1"/>
  <c r="AC2704" i="3" s="1"/>
  <c r="AC2705" i="3" s="1"/>
  <c r="AC2706" i="3" s="1"/>
  <c r="AC2707" i="3" s="1"/>
  <c r="AC2708" i="3" s="1"/>
  <c r="AC2709" i="3" s="1"/>
  <c r="AC2710" i="3" s="1"/>
  <c r="AC2711" i="3" s="1"/>
  <c r="AC2712" i="3" s="1"/>
  <c r="AC2713" i="3" s="1"/>
  <c r="AC2714" i="3" s="1"/>
  <c r="AC2715" i="3" s="1"/>
  <c r="AC2716" i="3" s="1"/>
  <c r="AC2717" i="3" s="1"/>
  <c r="AC2718" i="3" s="1"/>
  <c r="AC2719" i="3" s="1"/>
  <c r="AC2720" i="3" s="1"/>
  <c r="AC2721" i="3" s="1"/>
  <c r="AC2722" i="3" s="1"/>
  <c r="AC2723" i="3" s="1"/>
  <c r="AC2724" i="3" s="1"/>
  <c r="AC2725" i="3" s="1"/>
  <c r="AC2726" i="3" s="1"/>
  <c r="AC2727" i="3" s="1"/>
  <c r="AC2728" i="3" s="1"/>
  <c r="AC2729" i="3" s="1"/>
  <c r="AC2730" i="3" s="1"/>
  <c r="AC2731" i="3" s="1"/>
  <c r="AC2732" i="3" s="1"/>
  <c r="AC2733" i="3" s="1"/>
  <c r="AC2734" i="3" s="1"/>
  <c r="AC2735" i="3" s="1"/>
  <c r="AC2736" i="3" s="1"/>
  <c r="AC2737" i="3" s="1"/>
  <c r="AC2738" i="3" s="1"/>
  <c r="AC2739" i="3" s="1"/>
  <c r="AC2740" i="3" s="1"/>
  <c r="AC2741" i="3" s="1"/>
  <c r="AC2742" i="3" s="1"/>
  <c r="AC2743" i="3" s="1"/>
  <c r="AC2744" i="3" s="1"/>
  <c r="AC2745" i="3" s="1"/>
  <c r="AC2746" i="3" s="1"/>
  <c r="AC2747" i="3" s="1"/>
  <c r="AC2748" i="3" s="1"/>
  <c r="AC2749" i="3" s="1"/>
  <c r="AC2750" i="3" s="1"/>
  <c r="AC2751" i="3" s="1"/>
  <c r="AC2752" i="3" s="1"/>
  <c r="AC2753" i="3" s="1"/>
  <c r="AC2754" i="3" s="1"/>
  <c r="AC2755" i="3" s="1"/>
  <c r="AC2756" i="3" s="1"/>
  <c r="AC2757" i="3" s="1"/>
  <c r="AC2758" i="3" s="1"/>
  <c r="AC2759" i="3" s="1"/>
  <c r="AC2760" i="3" s="1"/>
  <c r="AC2761" i="3" s="1"/>
  <c r="AC2762" i="3" s="1"/>
  <c r="AC2763" i="3" s="1"/>
  <c r="AC2764" i="3" s="1"/>
  <c r="AC2765" i="3" s="1"/>
  <c r="AC2766" i="3" s="1"/>
  <c r="AC2767" i="3" s="1"/>
  <c r="AC2768" i="3" s="1"/>
  <c r="AC2769" i="3" s="1"/>
  <c r="AC2770" i="3" s="1"/>
  <c r="AC2771" i="3" s="1"/>
  <c r="AC2772" i="3" s="1"/>
  <c r="AC2773" i="3" s="1"/>
  <c r="AC2774" i="3" s="1"/>
  <c r="AC2775" i="3" s="1"/>
  <c r="AC2776" i="3" s="1"/>
  <c r="AC2777" i="3" s="1"/>
  <c r="AC2778" i="3" s="1"/>
  <c r="AC2779" i="3" s="1"/>
  <c r="AC2780" i="3" s="1"/>
  <c r="AC2781" i="3" s="1"/>
  <c r="AC2782" i="3" s="1"/>
  <c r="AC2783" i="3" s="1"/>
  <c r="AC2784" i="3" s="1"/>
  <c r="AC2785" i="3" s="1"/>
  <c r="AC2786" i="3" s="1"/>
  <c r="AC2787" i="3" s="1"/>
  <c r="AC2788" i="3" s="1"/>
  <c r="AC2789" i="3" s="1"/>
  <c r="AC2790" i="3" s="1"/>
  <c r="AC2791" i="3" s="1"/>
  <c r="AC2792" i="3" s="1"/>
  <c r="AC2793" i="3" s="1"/>
  <c r="AC2794" i="3" s="1"/>
  <c r="AC2795" i="3" s="1"/>
  <c r="AC2796" i="3" s="1"/>
  <c r="AC2797" i="3" s="1"/>
  <c r="AC2798" i="3" s="1"/>
  <c r="AC2799" i="3" s="1"/>
  <c r="AC2800" i="3" s="1"/>
  <c r="AC2801" i="3" s="1"/>
  <c r="AC2802" i="3" s="1"/>
  <c r="AC2803" i="3" s="1"/>
  <c r="AC2804" i="3" s="1"/>
  <c r="AC2805" i="3" s="1"/>
  <c r="AC2806" i="3" s="1"/>
  <c r="AC2807" i="3" s="1"/>
  <c r="AC2808" i="3" s="1"/>
  <c r="AC2809" i="3" s="1"/>
  <c r="AC2810" i="3" s="1"/>
  <c r="AC2811" i="3" s="1"/>
  <c r="AC2812" i="3" s="1"/>
  <c r="AC2813" i="3" s="1"/>
  <c r="AC2814" i="3" s="1"/>
  <c r="AC2815" i="3" s="1"/>
  <c r="AC2816" i="3" s="1"/>
  <c r="AC2817" i="3" s="1"/>
  <c r="AC2818" i="3" s="1"/>
  <c r="AC2819" i="3" s="1"/>
  <c r="AC2820" i="3" s="1"/>
  <c r="AC2821" i="3" s="1"/>
  <c r="AC2822" i="3" s="1"/>
  <c r="AC2823" i="3" s="1"/>
  <c r="AC2824" i="3" s="1"/>
  <c r="AC2825" i="3" s="1"/>
  <c r="AC2826" i="3" s="1"/>
  <c r="AC2827" i="3" s="1"/>
  <c r="AC2828" i="3" s="1"/>
  <c r="AC2829" i="3" s="1"/>
  <c r="AC2830" i="3" s="1"/>
  <c r="AC2831" i="3" s="1"/>
  <c r="AC2832" i="3" s="1"/>
  <c r="AC2833" i="3" s="1"/>
  <c r="AC2834" i="3" s="1"/>
  <c r="AC2835" i="3" s="1"/>
  <c r="AC2836" i="3" s="1"/>
  <c r="AC2837" i="3" s="1"/>
  <c r="AC2838" i="3" s="1"/>
  <c r="AC2839" i="3" s="1"/>
  <c r="AC2840" i="3" s="1"/>
  <c r="AC2841" i="3" s="1"/>
  <c r="AC2842" i="3" s="1"/>
  <c r="AC2843" i="3" s="1"/>
  <c r="AC2844" i="3" s="1"/>
  <c r="AC2845" i="3" s="1"/>
  <c r="AC2846" i="3" s="1"/>
  <c r="AC2847" i="3" s="1"/>
  <c r="AC2848" i="3" s="1"/>
  <c r="AC2849" i="3" s="1"/>
  <c r="AC2850" i="3" s="1"/>
  <c r="AC2851" i="3" s="1"/>
  <c r="AC2852" i="3" s="1"/>
  <c r="AC2853" i="3" s="1"/>
  <c r="AC2854" i="3" s="1"/>
  <c r="AC2855" i="3" s="1"/>
  <c r="AC2856" i="3" s="1"/>
  <c r="AC2857" i="3" s="1"/>
  <c r="AC2858" i="3" s="1"/>
  <c r="AC2859" i="3" s="1"/>
  <c r="AC2860" i="3" s="1"/>
  <c r="AC2861" i="3" s="1"/>
  <c r="AC2862" i="3" s="1"/>
  <c r="AC2863" i="3" s="1"/>
  <c r="AC2864" i="3" s="1"/>
  <c r="AC2865" i="3" s="1"/>
  <c r="AC2866" i="3" s="1"/>
  <c r="AC2867" i="3" s="1"/>
  <c r="AC2868" i="3" s="1"/>
  <c r="AC2869" i="3" s="1"/>
  <c r="AC2870" i="3" s="1"/>
  <c r="AC2871" i="3" s="1"/>
  <c r="AC2872" i="3" s="1"/>
  <c r="AC2873" i="3" s="1"/>
  <c r="AC2874" i="3" s="1"/>
  <c r="AC2875" i="3" s="1"/>
  <c r="AC2876" i="3" s="1"/>
  <c r="AC2877" i="3" s="1"/>
  <c r="AC2878" i="3" s="1"/>
  <c r="AC2879" i="3" s="1"/>
  <c r="AC2880" i="3" s="1"/>
  <c r="AC2881" i="3" s="1"/>
  <c r="AC2882" i="3" s="1"/>
  <c r="AC2883" i="3" s="1"/>
  <c r="AC2884" i="3" s="1"/>
  <c r="AC2885" i="3" s="1"/>
  <c r="AC2886" i="3" s="1"/>
  <c r="AC2887" i="3" s="1"/>
  <c r="AC2888" i="3" s="1"/>
  <c r="AC2889" i="3" s="1"/>
  <c r="AC2890" i="3" s="1"/>
  <c r="AC2891" i="3" s="1"/>
  <c r="AC2892" i="3" s="1"/>
  <c r="AC2893" i="3" s="1"/>
  <c r="AC2894" i="3" s="1"/>
  <c r="AC2895" i="3" s="1"/>
  <c r="AC2896" i="3" s="1"/>
  <c r="AC2897" i="3" s="1"/>
  <c r="AC2898" i="3" s="1"/>
  <c r="AC2899" i="3" s="1"/>
  <c r="AC2900" i="3" s="1"/>
  <c r="AC2901" i="3" s="1"/>
  <c r="AC2902" i="3" s="1"/>
  <c r="AC2903" i="3" s="1"/>
  <c r="AC2904" i="3" s="1"/>
  <c r="AC2905" i="3" s="1"/>
  <c r="AC2906" i="3" s="1"/>
  <c r="AC2907" i="3" s="1"/>
  <c r="AC2908" i="3" s="1"/>
  <c r="AC2909" i="3" s="1"/>
  <c r="AC2910" i="3" s="1"/>
  <c r="AC2911" i="3" s="1"/>
  <c r="AC2912" i="3" s="1"/>
  <c r="AC2913" i="3" s="1"/>
  <c r="AC2914" i="3" s="1"/>
  <c r="AC2915" i="3" s="1"/>
  <c r="AC2916" i="3" s="1"/>
  <c r="AC2917" i="3" s="1"/>
  <c r="AC2918" i="3" s="1"/>
  <c r="AC2919" i="3" s="1"/>
  <c r="AC2920" i="3" s="1"/>
  <c r="AC2921" i="3" s="1"/>
  <c r="AC2922" i="3" s="1"/>
  <c r="AC2923" i="3" s="1"/>
  <c r="AC2924" i="3" s="1"/>
  <c r="AC2925" i="3" s="1"/>
  <c r="AC2926" i="3" s="1"/>
  <c r="AC2927" i="3" s="1"/>
  <c r="AC2928" i="3" s="1"/>
  <c r="AC2929" i="3" s="1"/>
  <c r="AC2930" i="3" s="1"/>
  <c r="AC2931" i="3" s="1"/>
  <c r="AC2932" i="3" s="1"/>
  <c r="AC2933" i="3" s="1"/>
  <c r="AC2934" i="3" s="1"/>
  <c r="AC2935" i="3" s="1"/>
  <c r="AC2936" i="3" s="1"/>
  <c r="AC2937" i="3" s="1"/>
  <c r="AC2938" i="3" s="1"/>
  <c r="AC2939" i="3" s="1"/>
  <c r="AC2940" i="3" s="1"/>
  <c r="AC2941" i="3" s="1"/>
  <c r="AC2942" i="3" s="1"/>
  <c r="AC2943" i="3" s="1"/>
  <c r="AC2944" i="3" s="1"/>
  <c r="AC2945" i="3" s="1"/>
  <c r="AC2946" i="3" s="1"/>
  <c r="AC2947" i="3" s="1"/>
  <c r="AC2948" i="3" s="1"/>
  <c r="AC2949" i="3" s="1"/>
  <c r="AC2950" i="3" s="1"/>
  <c r="AC2951" i="3" s="1"/>
  <c r="AC2952" i="3" s="1"/>
  <c r="AC2953" i="3" s="1"/>
  <c r="AC2954" i="3" s="1"/>
  <c r="AC2955" i="3" s="1"/>
  <c r="AC2956" i="3" s="1"/>
  <c r="AC2957" i="3" s="1"/>
  <c r="AC2958" i="3" s="1"/>
  <c r="AC2959" i="3" s="1"/>
  <c r="AC2960" i="3" s="1"/>
  <c r="AC2961" i="3" s="1"/>
  <c r="AC2962" i="3" s="1"/>
  <c r="AC2963" i="3" s="1"/>
  <c r="AC2964" i="3" s="1"/>
  <c r="AC2965" i="3" s="1"/>
  <c r="AC2966" i="3" s="1"/>
  <c r="AC2967" i="3" s="1"/>
  <c r="AC2968" i="3" s="1"/>
  <c r="AC2969" i="3" s="1"/>
  <c r="AC2970" i="3" s="1"/>
  <c r="AC2971" i="3" s="1"/>
  <c r="AC2972" i="3" s="1"/>
  <c r="AC2973" i="3" s="1"/>
  <c r="AC2974" i="3" s="1"/>
  <c r="AC2975" i="3" s="1"/>
  <c r="AC2976" i="3" s="1"/>
  <c r="AC2977" i="3" s="1"/>
  <c r="AC2978" i="3" s="1"/>
  <c r="AC2979" i="3" s="1"/>
  <c r="AC2980" i="3" s="1"/>
  <c r="AC2981" i="3" s="1"/>
  <c r="AC2982" i="3" s="1"/>
  <c r="AC2983" i="3" s="1"/>
  <c r="AC2984" i="3" s="1"/>
  <c r="AC2985" i="3" s="1"/>
  <c r="AC2986" i="3" s="1"/>
  <c r="AC2987" i="3" s="1"/>
  <c r="AC2988" i="3" s="1"/>
  <c r="AC2989" i="3" s="1"/>
  <c r="AC2990" i="3" s="1"/>
  <c r="AC2991" i="3" s="1"/>
  <c r="AC2992" i="3" s="1"/>
  <c r="AC2993" i="3" s="1"/>
  <c r="AC2994" i="3" s="1"/>
  <c r="AC2995" i="3" s="1"/>
  <c r="AC2996" i="3" s="1"/>
  <c r="AC2997" i="3" s="1"/>
  <c r="AC2998" i="3" s="1"/>
  <c r="AC2999" i="3" s="1"/>
  <c r="AC3000" i="3" s="1"/>
  <c r="AC3001" i="3" s="1"/>
  <c r="AC3002" i="3" s="1"/>
  <c r="AC3003" i="3" s="1"/>
  <c r="AC3004" i="3" s="1"/>
  <c r="AC3005" i="3" s="1"/>
  <c r="AC3006" i="3" s="1"/>
  <c r="AC3007" i="3" s="1"/>
  <c r="AC3008" i="3" s="1"/>
  <c r="AC3009" i="3" s="1"/>
  <c r="AC3010" i="3" s="1"/>
  <c r="AC3011" i="3" s="1"/>
  <c r="AC3012" i="3" s="1"/>
  <c r="AC3013" i="3" s="1"/>
  <c r="AC3014" i="3" s="1"/>
  <c r="AC3015" i="3" s="1"/>
  <c r="AC3016" i="3" s="1"/>
  <c r="AC3017" i="3" s="1"/>
  <c r="AC3018" i="3" s="1"/>
  <c r="AC3019" i="3" s="1"/>
  <c r="AC3020" i="3" s="1"/>
  <c r="AC3021" i="3" s="1"/>
  <c r="AC3022" i="3" s="1"/>
  <c r="AC3023" i="3" s="1"/>
  <c r="AC3024" i="3" s="1"/>
  <c r="AC3025" i="3" s="1"/>
  <c r="AC3026" i="3" s="1"/>
  <c r="AC3027" i="3" s="1"/>
  <c r="AC3028" i="3" s="1"/>
  <c r="AC3029" i="3" s="1"/>
  <c r="AC3030" i="3" s="1"/>
  <c r="AC3031" i="3" s="1"/>
  <c r="AC3032" i="3" s="1"/>
  <c r="AC3033" i="3" s="1"/>
  <c r="AC3034" i="3" s="1"/>
  <c r="AC3035" i="3" s="1"/>
  <c r="AC3036" i="3" s="1"/>
  <c r="AC3037" i="3" s="1"/>
  <c r="AC3038" i="3" s="1"/>
  <c r="AC3039" i="3" s="1"/>
  <c r="AC3040" i="3" s="1"/>
  <c r="AC3041" i="3" s="1"/>
  <c r="AC3042" i="3" s="1"/>
  <c r="AC3043" i="3" s="1"/>
  <c r="AC3044" i="3" s="1"/>
  <c r="AC3045" i="3" s="1"/>
  <c r="AC3046" i="3" s="1"/>
  <c r="AC3047" i="3" s="1"/>
  <c r="AC3048" i="3" s="1"/>
  <c r="AC3049" i="3" s="1"/>
  <c r="AC3050" i="3" s="1"/>
  <c r="AC3051" i="3" s="1"/>
  <c r="AC3052" i="3" s="1"/>
  <c r="AC3053" i="3" s="1"/>
  <c r="AC3054" i="3" s="1"/>
  <c r="AC3055" i="3" s="1"/>
  <c r="AC3056" i="3" s="1"/>
  <c r="AC3057" i="3" s="1"/>
  <c r="AC3058" i="3" s="1"/>
  <c r="AC3059" i="3" s="1"/>
  <c r="AC3060" i="3" s="1"/>
  <c r="AC3061" i="3" s="1"/>
  <c r="AC3062" i="3" s="1"/>
  <c r="AC3063" i="3" s="1"/>
  <c r="AC3064" i="3" s="1"/>
  <c r="AC3065" i="3" s="1"/>
  <c r="AC3066" i="3" s="1"/>
  <c r="AC3067" i="3" s="1"/>
  <c r="AC3068" i="3" s="1"/>
  <c r="AC3069" i="3" s="1"/>
  <c r="AC3070" i="3" s="1"/>
  <c r="AC3071" i="3" s="1"/>
  <c r="AC3072" i="3" s="1"/>
  <c r="AC3073" i="3" s="1"/>
  <c r="AC3074" i="3" s="1"/>
  <c r="AC3075" i="3" s="1"/>
  <c r="AC3076" i="3" s="1"/>
  <c r="AC3077" i="3" s="1"/>
  <c r="AC3078" i="3" s="1"/>
  <c r="AC3079" i="3" s="1"/>
  <c r="AC3080" i="3" s="1"/>
  <c r="AC3081" i="3" s="1"/>
  <c r="AC3082" i="3" s="1"/>
  <c r="AC3083" i="3" s="1"/>
  <c r="AC3084" i="3" s="1"/>
  <c r="AC3085" i="3" s="1"/>
  <c r="AC3086" i="3" s="1"/>
  <c r="AC3087" i="3" s="1"/>
  <c r="AC3088" i="3" s="1"/>
  <c r="AC3089" i="3" s="1"/>
  <c r="AC3090" i="3" s="1"/>
  <c r="AC3091" i="3" s="1"/>
  <c r="AC3092" i="3" s="1"/>
  <c r="AC3093" i="3" s="1"/>
  <c r="AC3094" i="3" s="1"/>
  <c r="AC3095" i="3" s="1"/>
  <c r="AC3096" i="3" s="1"/>
  <c r="AC3097" i="3" s="1"/>
  <c r="AC3098" i="3" s="1"/>
  <c r="AC3099" i="3" s="1"/>
  <c r="AC3100" i="3" s="1"/>
  <c r="AC3101" i="3" s="1"/>
  <c r="AC3102" i="3" s="1"/>
  <c r="AC3103" i="3" s="1"/>
  <c r="AC3104" i="3" s="1"/>
  <c r="AC3105" i="3" s="1"/>
  <c r="AC3106" i="3" s="1"/>
  <c r="AC3107" i="3" s="1"/>
  <c r="AC3108" i="3" s="1"/>
  <c r="AC3109" i="3" s="1"/>
  <c r="AC3110" i="3" s="1"/>
  <c r="AC3111" i="3" s="1"/>
  <c r="AC3112" i="3" s="1"/>
  <c r="AC3113" i="3" s="1"/>
  <c r="AC3114" i="3" s="1"/>
  <c r="AC3115" i="3" s="1"/>
  <c r="AC3116" i="3" s="1"/>
  <c r="AC3117" i="3" s="1"/>
  <c r="AC3118" i="3" s="1"/>
  <c r="AC3119" i="3" s="1"/>
  <c r="AC3120" i="3" s="1"/>
  <c r="AC3121" i="3" s="1"/>
  <c r="AC3122" i="3" s="1"/>
  <c r="AC3123" i="3" s="1"/>
  <c r="AC3124" i="3" s="1"/>
  <c r="AC3125" i="3" s="1"/>
  <c r="AC3126" i="3" s="1"/>
  <c r="AC3127" i="3" s="1"/>
  <c r="AC3128" i="3" s="1"/>
  <c r="AC3129" i="3" s="1"/>
  <c r="AC3130" i="3" s="1"/>
  <c r="AC3131" i="3" s="1"/>
  <c r="AC3132" i="3" s="1"/>
  <c r="AC3133" i="3" s="1"/>
  <c r="AC3134" i="3" s="1"/>
  <c r="AC3135" i="3" s="1"/>
  <c r="AC3136" i="3" s="1"/>
  <c r="AC3137" i="3" s="1"/>
  <c r="AC3138" i="3" s="1"/>
  <c r="AC3139" i="3" s="1"/>
  <c r="AC3140" i="3" s="1"/>
  <c r="AC3141" i="3" s="1"/>
  <c r="AC3142" i="3" s="1"/>
  <c r="AC3143" i="3" s="1"/>
  <c r="AC3144" i="3" s="1"/>
  <c r="AC3145" i="3" s="1"/>
  <c r="AC3146" i="3" s="1"/>
  <c r="AC3147" i="3" s="1"/>
  <c r="AC3148" i="3" s="1"/>
  <c r="AC3149" i="3" s="1"/>
  <c r="AC3150" i="3" s="1"/>
  <c r="AC3151" i="3" s="1"/>
  <c r="AC3152" i="3" s="1"/>
  <c r="AC3153" i="3" s="1"/>
  <c r="AC3154" i="3" s="1"/>
  <c r="AC3155" i="3" s="1"/>
  <c r="AC3156" i="3" s="1"/>
  <c r="AC3157" i="3" s="1"/>
  <c r="AC3158" i="3" s="1"/>
  <c r="AC3159" i="3" s="1"/>
  <c r="AC3160" i="3" s="1"/>
  <c r="AC3161" i="3" s="1"/>
  <c r="AC3162" i="3" s="1"/>
  <c r="AC3163" i="3" s="1"/>
  <c r="AC3164" i="3" s="1"/>
  <c r="AC3165" i="3" s="1"/>
  <c r="AC3166" i="3" s="1"/>
  <c r="AC3167" i="3" s="1"/>
  <c r="AC3168" i="3" s="1"/>
  <c r="AC3169" i="3" s="1"/>
  <c r="AC3170" i="3" s="1"/>
  <c r="AC3171" i="3" s="1"/>
  <c r="AC3172" i="3" s="1"/>
  <c r="AC3173" i="3" s="1"/>
  <c r="AC3174" i="3" s="1"/>
  <c r="AC3175" i="3" s="1"/>
  <c r="AC3176" i="3" s="1"/>
  <c r="AC3177" i="3" s="1"/>
  <c r="AC3178" i="3" s="1"/>
  <c r="AC3179" i="3" s="1"/>
  <c r="AC3180" i="3" s="1"/>
  <c r="AC3181" i="3" s="1"/>
  <c r="AC3182" i="3" s="1"/>
  <c r="AC3183" i="3" s="1"/>
  <c r="AC3184" i="3" s="1"/>
  <c r="AC3185" i="3" s="1"/>
  <c r="AC3186" i="3" s="1"/>
  <c r="AC3187" i="3" s="1"/>
  <c r="AC3188" i="3" s="1"/>
  <c r="AC3189" i="3" s="1"/>
  <c r="AC3190" i="3" s="1"/>
  <c r="AC3191" i="3" s="1"/>
  <c r="AC3192" i="3" s="1"/>
  <c r="AC3193" i="3" s="1"/>
  <c r="AC3194" i="3" s="1"/>
  <c r="AC3195" i="3" s="1"/>
  <c r="AC3196" i="3" s="1"/>
  <c r="AC3197" i="3" s="1"/>
  <c r="AC3198" i="3" s="1"/>
  <c r="AC3199" i="3" s="1"/>
  <c r="AC3200" i="3" s="1"/>
  <c r="AC3201" i="3" s="1"/>
  <c r="AC3202" i="3" s="1"/>
  <c r="AC3203" i="3" s="1"/>
  <c r="AC3204" i="3" s="1"/>
  <c r="AC3205" i="3" s="1"/>
  <c r="AC3206" i="3" s="1"/>
  <c r="AC3207" i="3" s="1"/>
  <c r="AC3208" i="3" s="1"/>
  <c r="AC3209" i="3" s="1"/>
  <c r="AC3210" i="3" s="1"/>
  <c r="AC3211" i="3" s="1"/>
  <c r="AC3212" i="3" s="1"/>
  <c r="AC3213" i="3" s="1"/>
  <c r="AC3214" i="3" s="1"/>
  <c r="AC3215" i="3" s="1"/>
  <c r="AC3216" i="3" s="1"/>
  <c r="AC3217" i="3" s="1"/>
  <c r="AC3218" i="3" s="1"/>
  <c r="AC3219" i="3" s="1"/>
  <c r="AC3220" i="3" s="1"/>
  <c r="AC3221" i="3" s="1"/>
  <c r="AC3222" i="3" s="1"/>
  <c r="AC3223" i="3" s="1"/>
  <c r="AC3224" i="3" s="1"/>
  <c r="AC3225" i="3" s="1"/>
  <c r="AC3226" i="3" s="1"/>
  <c r="AC3227" i="3" s="1"/>
  <c r="AC3228" i="3" s="1"/>
  <c r="AC3229" i="3" s="1"/>
  <c r="AC3230" i="3" s="1"/>
  <c r="AC3231" i="3" s="1"/>
  <c r="AC3232" i="3" s="1"/>
  <c r="AC3233" i="3" s="1"/>
  <c r="AC3234" i="3" s="1"/>
  <c r="AC3235" i="3" s="1"/>
  <c r="AC3236" i="3" s="1"/>
  <c r="AC3237" i="3" s="1"/>
  <c r="AC3238" i="3" s="1"/>
  <c r="AC3239" i="3" s="1"/>
  <c r="AC3240" i="3" s="1"/>
  <c r="AC3241" i="3" s="1"/>
  <c r="AC3242" i="3" s="1"/>
  <c r="AC3243" i="3" s="1"/>
  <c r="AC3244" i="3" s="1"/>
  <c r="AC3245" i="3" s="1"/>
  <c r="AC3246" i="3" s="1"/>
  <c r="AC3247" i="3" s="1"/>
  <c r="AC3248" i="3" s="1"/>
  <c r="AC3249" i="3" s="1"/>
  <c r="AC3250" i="3" s="1"/>
  <c r="AC3251" i="3" s="1"/>
  <c r="AC3252" i="3" s="1"/>
  <c r="AC3253" i="3" s="1"/>
  <c r="AC3254" i="3" s="1"/>
  <c r="AC3255" i="3" s="1"/>
  <c r="AC3256" i="3" s="1"/>
  <c r="AC3257" i="3" s="1"/>
  <c r="AC3258" i="3" s="1"/>
  <c r="AC3259" i="3" s="1"/>
  <c r="AC3260" i="3" s="1"/>
  <c r="AC3261" i="3" s="1"/>
  <c r="AC3262" i="3" s="1"/>
  <c r="AC3263" i="3" s="1"/>
  <c r="AC3264" i="3" s="1"/>
  <c r="AC3265" i="3" s="1"/>
  <c r="AC3266" i="3" s="1"/>
  <c r="AC3267" i="3" s="1"/>
  <c r="AC3268" i="3" s="1"/>
  <c r="AC3269" i="3" s="1"/>
  <c r="AC3270" i="3" s="1"/>
  <c r="AC3271" i="3" s="1"/>
  <c r="AC3272" i="3" s="1"/>
  <c r="AC3273" i="3" s="1"/>
  <c r="AC3274" i="3" s="1"/>
  <c r="AC3275" i="3" s="1"/>
  <c r="AC3276" i="3" s="1"/>
  <c r="AC3277" i="3" s="1"/>
  <c r="AC3278" i="3" s="1"/>
  <c r="AC3279" i="3" s="1"/>
  <c r="AC3280" i="3" s="1"/>
  <c r="AC3281" i="3" s="1"/>
  <c r="AC3282" i="3" s="1"/>
  <c r="AC3283" i="3" s="1"/>
  <c r="AC3284" i="3" s="1"/>
  <c r="AC3285" i="3" s="1"/>
  <c r="AC3286" i="3" s="1"/>
  <c r="G29" i="3"/>
  <c r="W29" i="3" l="1"/>
  <c r="U29" i="3"/>
  <c r="V29" i="3" s="1"/>
  <c r="AF29" i="3"/>
  <c r="AG29" i="3" s="1"/>
  <c r="AH29" i="3"/>
  <c r="H29" i="3"/>
  <c r="L28" i="3"/>
  <c r="J28" i="3"/>
  <c r="K28" i="3" s="1"/>
  <c r="S30" i="3"/>
  <c r="AD31" i="3"/>
  <c r="AH31" i="3" s="1"/>
  <c r="AF30" i="3"/>
  <c r="AG30" i="3" s="1"/>
  <c r="G30" i="3"/>
  <c r="S31" i="3" l="1"/>
  <c r="W30" i="3"/>
  <c r="U30" i="3"/>
  <c r="V30" i="3" s="1"/>
  <c r="L29" i="3"/>
  <c r="J29" i="3"/>
  <c r="K29" i="3" s="1"/>
  <c r="H30" i="3"/>
  <c r="AD32" i="3"/>
  <c r="AH32" i="3" s="1"/>
  <c r="AF31" i="3"/>
  <c r="AG31" i="3" s="1"/>
  <c r="G31" i="3"/>
  <c r="H31" i="3" l="1"/>
  <c r="L30" i="3"/>
  <c r="J30" i="3"/>
  <c r="K30" i="3" s="1"/>
  <c r="S32" i="3"/>
  <c r="W31" i="3"/>
  <c r="U31" i="3"/>
  <c r="V31" i="3" s="1"/>
  <c r="AD33" i="3"/>
  <c r="AH33" i="3" s="1"/>
  <c r="AF32" i="3"/>
  <c r="AG32" i="3" s="1"/>
  <c r="G32" i="3"/>
  <c r="S33" i="3" l="1"/>
  <c r="W32" i="3"/>
  <c r="U32" i="3"/>
  <c r="V32" i="3" s="1"/>
  <c r="H32" i="3"/>
  <c r="L31" i="3"/>
  <c r="J31" i="3"/>
  <c r="K31" i="3" s="1"/>
  <c r="AD34" i="3"/>
  <c r="AH34" i="3" s="1"/>
  <c r="AF33" i="3"/>
  <c r="AG33" i="3" s="1"/>
  <c r="G33" i="3"/>
  <c r="H33" i="3" l="1"/>
  <c r="L32" i="3"/>
  <c r="J32" i="3"/>
  <c r="K32" i="3" s="1"/>
  <c r="S34" i="3"/>
  <c r="W33" i="3"/>
  <c r="U33" i="3"/>
  <c r="V33" i="3" s="1"/>
  <c r="AD35" i="3"/>
  <c r="AH35" i="3" s="1"/>
  <c r="AF34" i="3"/>
  <c r="AG34" i="3" s="1"/>
  <c r="G34" i="3"/>
  <c r="S35" i="3" l="1"/>
  <c r="W34" i="3"/>
  <c r="U34" i="3"/>
  <c r="V34" i="3" s="1"/>
  <c r="H34" i="3"/>
  <c r="L33" i="3"/>
  <c r="J33" i="3"/>
  <c r="K33" i="3" s="1"/>
  <c r="AD36" i="3"/>
  <c r="AH36" i="3" s="1"/>
  <c r="AF35" i="3"/>
  <c r="AG35" i="3" s="1"/>
  <c r="G35" i="3"/>
  <c r="H35" i="3" l="1"/>
  <c r="L34" i="3"/>
  <c r="J34" i="3"/>
  <c r="K34" i="3" s="1"/>
  <c r="S36" i="3"/>
  <c r="W35" i="3"/>
  <c r="U35" i="3"/>
  <c r="V35" i="3" s="1"/>
  <c r="AD37" i="3"/>
  <c r="AH37" i="3" s="1"/>
  <c r="AF36" i="3"/>
  <c r="AG36" i="3" s="1"/>
  <c r="G36" i="3"/>
  <c r="S37" i="3" l="1"/>
  <c r="W36" i="3"/>
  <c r="U36" i="3"/>
  <c r="V36" i="3" s="1"/>
  <c r="H36" i="3"/>
  <c r="L35" i="3"/>
  <c r="J35" i="3"/>
  <c r="K35" i="3" s="1"/>
  <c r="AD38" i="3"/>
  <c r="AH38" i="3" s="1"/>
  <c r="AF37" i="3"/>
  <c r="AG37" i="3" s="1"/>
  <c r="G37" i="3"/>
  <c r="H37" i="3" l="1"/>
  <c r="L36" i="3"/>
  <c r="J36" i="3"/>
  <c r="K36" i="3" s="1"/>
  <c r="S38" i="3"/>
  <c r="W37" i="3"/>
  <c r="U37" i="3"/>
  <c r="V37" i="3" s="1"/>
  <c r="AD39" i="3"/>
  <c r="AH39" i="3" s="1"/>
  <c r="AF38" i="3"/>
  <c r="AG38" i="3" s="1"/>
  <c r="G38" i="3"/>
  <c r="S39" i="3" l="1"/>
  <c r="W38" i="3"/>
  <c r="U38" i="3"/>
  <c r="V38" i="3" s="1"/>
  <c r="H38" i="3"/>
  <c r="L37" i="3"/>
  <c r="J37" i="3"/>
  <c r="K37" i="3" s="1"/>
  <c r="AD40" i="3"/>
  <c r="AH40" i="3" s="1"/>
  <c r="AF39" i="3"/>
  <c r="AG39" i="3" s="1"/>
  <c r="G39" i="3"/>
  <c r="H39" i="3" l="1"/>
  <c r="L38" i="3"/>
  <c r="J38" i="3"/>
  <c r="K38" i="3" s="1"/>
  <c r="S40" i="3"/>
  <c r="W39" i="3"/>
  <c r="U39" i="3"/>
  <c r="V39" i="3" s="1"/>
  <c r="AD41" i="3"/>
  <c r="AH41" i="3" s="1"/>
  <c r="AF40" i="3"/>
  <c r="AG40" i="3" s="1"/>
  <c r="G40" i="3"/>
  <c r="S41" i="3" l="1"/>
  <c r="W40" i="3"/>
  <c r="U40" i="3"/>
  <c r="V40" i="3" s="1"/>
  <c r="H40" i="3"/>
  <c r="L39" i="3"/>
  <c r="J39" i="3"/>
  <c r="K39" i="3" s="1"/>
  <c r="AD42" i="3"/>
  <c r="AH42" i="3" s="1"/>
  <c r="AF41" i="3"/>
  <c r="AG41" i="3" s="1"/>
  <c r="G41" i="3"/>
  <c r="H41" i="3" l="1"/>
  <c r="L40" i="3"/>
  <c r="J40" i="3"/>
  <c r="K40" i="3" s="1"/>
  <c r="S42" i="3"/>
  <c r="W41" i="3"/>
  <c r="U41" i="3"/>
  <c r="V41" i="3" s="1"/>
  <c r="AD43" i="3"/>
  <c r="AH43" i="3" s="1"/>
  <c r="AF42" i="3"/>
  <c r="AG42" i="3" s="1"/>
  <c r="G42" i="3"/>
  <c r="S43" i="3" l="1"/>
  <c r="W42" i="3"/>
  <c r="U42" i="3"/>
  <c r="V42" i="3" s="1"/>
  <c r="H42" i="3"/>
  <c r="L41" i="3"/>
  <c r="J41" i="3"/>
  <c r="K41" i="3" s="1"/>
  <c r="AD44" i="3"/>
  <c r="AH44" i="3" s="1"/>
  <c r="AF43" i="3"/>
  <c r="AG43" i="3" s="1"/>
  <c r="G43" i="3"/>
  <c r="H43" i="3" l="1"/>
  <c r="L42" i="3"/>
  <c r="J42" i="3"/>
  <c r="K42" i="3" s="1"/>
  <c r="S44" i="3"/>
  <c r="W43" i="3"/>
  <c r="U43" i="3"/>
  <c r="V43" i="3" s="1"/>
  <c r="AD45" i="3"/>
  <c r="AH45" i="3" s="1"/>
  <c r="AF44" i="3"/>
  <c r="AG44" i="3" s="1"/>
  <c r="G44" i="3"/>
  <c r="S45" i="3" l="1"/>
  <c r="W44" i="3"/>
  <c r="U44" i="3"/>
  <c r="V44" i="3" s="1"/>
  <c r="H44" i="3"/>
  <c r="L43" i="3"/>
  <c r="J43" i="3"/>
  <c r="K43" i="3" s="1"/>
  <c r="AD46" i="3"/>
  <c r="AH46" i="3" s="1"/>
  <c r="AF45" i="3"/>
  <c r="AG45" i="3" s="1"/>
  <c r="G45" i="3"/>
  <c r="H45" i="3" l="1"/>
  <c r="L44" i="3"/>
  <c r="J44" i="3"/>
  <c r="K44" i="3" s="1"/>
  <c r="S46" i="3"/>
  <c r="W45" i="3"/>
  <c r="U45" i="3"/>
  <c r="V45" i="3" s="1"/>
  <c r="AD47" i="3"/>
  <c r="AH47" i="3" s="1"/>
  <c r="AF46" i="3"/>
  <c r="AG46" i="3" s="1"/>
  <c r="G46" i="3"/>
  <c r="S47" i="3" l="1"/>
  <c r="W46" i="3"/>
  <c r="U46" i="3"/>
  <c r="V46" i="3" s="1"/>
  <c r="H46" i="3"/>
  <c r="L45" i="3"/>
  <c r="J45" i="3"/>
  <c r="K45" i="3" s="1"/>
  <c r="AD48" i="3"/>
  <c r="AH48" i="3" s="1"/>
  <c r="AF47" i="3"/>
  <c r="AG47" i="3" s="1"/>
  <c r="G47" i="3"/>
  <c r="H47" i="3" l="1"/>
  <c r="L46" i="3"/>
  <c r="J46" i="3"/>
  <c r="K46" i="3" s="1"/>
  <c r="S48" i="3"/>
  <c r="W47" i="3"/>
  <c r="U47" i="3"/>
  <c r="V47" i="3" s="1"/>
  <c r="AD49" i="3"/>
  <c r="AH49" i="3" s="1"/>
  <c r="AF48" i="3"/>
  <c r="AG48" i="3" s="1"/>
  <c r="G48" i="3"/>
  <c r="S49" i="3" l="1"/>
  <c r="W48" i="3"/>
  <c r="U48" i="3"/>
  <c r="V48" i="3" s="1"/>
  <c r="H48" i="3"/>
  <c r="L47" i="3"/>
  <c r="J47" i="3"/>
  <c r="K47" i="3" s="1"/>
  <c r="AD50" i="3"/>
  <c r="AH50" i="3" s="1"/>
  <c r="AF49" i="3"/>
  <c r="AG49" i="3" s="1"/>
  <c r="G49" i="3"/>
  <c r="H49" i="3" l="1"/>
  <c r="L48" i="3"/>
  <c r="J48" i="3"/>
  <c r="K48" i="3" s="1"/>
  <c r="S50" i="3"/>
  <c r="W49" i="3"/>
  <c r="U49" i="3"/>
  <c r="V49" i="3" s="1"/>
  <c r="AD51" i="3"/>
  <c r="AH51" i="3" s="1"/>
  <c r="AF50" i="3"/>
  <c r="AG50" i="3" s="1"/>
  <c r="G50" i="3"/>
  <c r="S51" i="3" l="1"/>
  <c r="W50" i="3"/>
  <c r="U50" i="3"/>
  <c r="V50" i="3" s="1"/>
  <c r="H50" i="3"/>
  <c r="L49" i="3"/>
  <c r="J49" i="3"/>
  <c r="K49" i="3" s="1"/>
  <c r="AD52" i="3"/>
  <c r="AH52" i="3" s="1"/>
  <c r="AF51" i="3"/>
  <c r="AG51" i="3" s="1"/>
  <c r="G51" i="3"/>
  <c r="H51" i="3" l="1"/>
  <c r="L50" i="3"/>
  <c r="J50" i="3"/>
  <c r="K50" i="3" s="1"/>
  <c r="S52" i="3"/>
  <c r="W51" i="3"/>
  <c r="U51" i="3"/>
  <c r="V51" i="3" s="1"/>
  <c r="AD53" i="3"/>
  <c r="AH53" i="3" s="1"/>
  <c r="AF52" i="3"/>
  <c r="AG52" i="3" s="1"/>
  <c r="G52" i="3"/>
  <c r="S53" i="3" l="1"/>
  <c r="W52" i="3"/>
  <c r="U52" i="3"/>
  <c r="V52" i="3" s="1"/>
  <c r="H52" i="3"/>
  <c r="L51" i="3"/>
  <c r="J51" i="3"/>
  <c r="K51" i="3" s="1"/>
  <c r="AD54" i="3"/>
  <c r="AH54" i="3" s="1"/>
  <c r="AF53" i="3"/>
  <c r="AG53" i="3" s="1"/>
  <c r="G53" i="3"/>
  <c r="H53" i="3" l="1"/>
  <c r="L52" i="3"/>
  <c r="J52" i="3"/>
  <c r="K52" i="3" s="1"/>
  <c r="S54" i="3"/>
  <c r="W53" i="3"/>
  <c r="U53" i="3"/>
  <c r="V53" i="3" s="1"/>
  <c r="AD55" i="3"/>
  <c r="AH55" i="3" s="1"/>
  <c r="AF54" i="3"/>
  <c r="AG54" i="3" s="1"/>
  <c r="G54" i="3"/>
  <c r="S55" i="3" l="1"/>
  <c r="W54" i="3"/>
  <c r="U54" i="3"/>
  <c r="V54" i="3" s="1"/>
  <c r="H54" i="3"/>
  <c r="L53" i="3"/>
  <c r="J53" i="3"/>
  <c r="K53" i="3" s="1"/>
  <c r="AD56" i="3"/>
  <c r="AH56" i="3" s="1"/>
  <c r="AF55" i="3"/>
  <c r="AG55" i="3" s="1"/>
  <c r="G55" i="3"/>
  <c r="H55" i="3" l="1"/>
  <c r="L54" i="3"/>
  <c r="J54" i="3"/>
  <c r="K54" i="3" s="1"/>
  <c r="S56" i="3"/>
  <c r="W55" i="3"/>
  <c r="U55" i="3"/>
  <c r="V55" i="3" s="1"/>
  <c r="AD57" i="3"/>
  <c r="AH57" i="3" s="1"/>
  <c r="AF56" i="3"/>
  <c r="AG56" i="3" s="1"/>
  <c r="G56" i="3"/>
  <c r="S57" i="3" l="1"/>
  <c r="W56" i="3"/>
  <c r="U56" i="3"/>
  <c r="V56" i="3" s="1"/>
  <c r="H56" i="3"/>
  <c r="L55" i="3"/>
  <c r="J55" i="3"/>
  <c r="K55" i="3" s="1"/>
  <c r="AD58" i="3"/>
  <c r="AH58" i="3" s="1"/>
  <c r="AF57" i="3"/>
  <c r="AG57" i="3" s="1"/>
  <c r="G57" i="3"/>
  <c r="H57" i="3" l="1"/>
  <c r="L56" i="3"/>
  <c r="J56" i="3"/>
  <c r="K56" i="3" s="1"/>
  <c r="S58" i="3"/>
  <c r="W57" i="3"/>
  <c r="U57" i="3"/>
  <c r="V57" i="3" s="1"/>
  <c r="AD59" i="3"/>
  <c r="AH59" i="3" s="1"/>
  <c r="AF58" i="3"/>
  <c r="AG58" i="3" s="1"/>
  <c r="G58" i="3"/>
  <c r="S59" i="3" l="1"/>
  <c r="W58" i="3"/>
  <c r="U58" i="3"/>
  <c r="V58" i="3" s="1"/>
  <c r="H58" i="3"/>
  <c r="L57" i="3"/>
  <c r="J57" i="3"/>
  <c r="K57" i="3" s="1"/>
  <c r="AD60" i="3"/>
  <c r="AH60" i="3" s="1"/>
  <c r="AF59" i="3"/>
  <c r="AG59" i="3" s="1"/>
  <c r="G59" i="3"/>
  <c r="H59" i="3" l="1"/>
  <c r="L58" i="3"/>
  <c r="J58" i="3"/>
  <c r="K58" i="3" s="1"/>
  <c r="S60" i="3"/>
  <c r="W59" i="3"/>
  <c r="U59" i="3"/>
  <c r="V59" i="3" s="1"/>
  <c r="AD61" i="3"/>
  <c r="AH61" i="3" s="1"/>
  <c r="AF60" i="3"/>
  <c r="AG60" i="3" s="1"/>
  <c r="G60" i="3"/>
  <c r="S61" i="3" l="1"/>
  <c r="W60" i="3"/>
  <c r="U60" i="3"/>
  <c r="V60" i="3" s="1"/>
  <c r="H60" i="3"/>
  <c r="L59" i="3"/>
  <c r="J59" i="3"/>
  <c r="K59" i="3" s="1"/>
  <c r="AD62" i="3"/>
  <c r="AH62" i="3" s="1"/>
  <c r="AF61" i="3"/>
  <c r="AG61" i="3" s="1"/>
  <c r="G61" i="3"/>
  <c r="H61" i="3" l="1"/>
  <c r="L60" i="3"/>
  <c r="J60" i="3"/>
  <c r="K60" i="3" s="1"/>
  <c r="S62" i="3"/>
  <c r="W61" i="3"/>
  <c r="U61" i="3"/>
  <c r="V61" i="3" s="1"/>
  <c r="AD63" i="3"/>
  <c r="AH63" i="3" s="1"/>
  <c r="AF62" i="3"/>
  <c r="AG62" i="3" s="1"/>
  <c r="G62" i="3"/>
  <c r="S63" i="3" l="1"/>
  <c r="W62" i="3"/>
  <c r="U62" i="3"/>
  <c r="V62" i="3" s="1"/>
  <c r="H62" i="3"/>
  <c r="L61" i="3"/>
  <c r="J61" i="3"/>
  <c r="K61" i="3" s="1"/>
  <c r="AD64" i="3"/>
  <c r="AH64" i="3" s="1"/>
  <c r="AF63" i="3"/>
  <c r="AG63" i="3" s="1"/>
  <c r="G63" i="3"/>
  <c r="H63" i="3" l="1"/>
  <c r="L62" i="3"/>
  <c r="J62" i="3"/>
  <c r="K62" i="3" s="1"/>
  <c r="S64" i="3"/>
  <c r="W63" i="3"/>
  <c r="U63" i="3"/>
  <c r="V63" i="3" s="1"/>
  <c r="AD65" i="3"/>
  <c r="AH65" i="3" s="1"/>
  <c r="AF64" i="3"/>
  <c r="AG64" i="3" s="1"/>
  <c r="G64" i="3"/>
  <c r="S65" i="3" l="1"/>
  <c r="W64" i="3"/>
  <c r="U64" i="3"/>
  <c r="V64" i="3" s="1"/>
  <c r="H64" i="3"/>
  <c r="L63" i="3"/>
  <c r="J63" i="3"/>
  <c r="K63" i="3" s="1"/>
  <c r="AD66" i="3"/>
  <c r="AH66" i="3" s="1"/>
  <c r="AF65" i="3"/>
  <c r="AG65" i="3" s="1"/>
  <c r="G65" i="3"/>
  <c r="H65" i="3" l="1"/>
  <c r="L64" i="3"/>
  <c r="J64" i="3"/>
  <c r="K64" i="3" s="1"/>
  <c r="S66" i="3"/>
  <c r="W65" i="3"/>
  <c r="U65" i="3"/>
  <c r="V65" i="3" s="1"/>
  <c r="AD67" i="3"/>
  <c r="AH67" i="3" s="1"/>
  <c r="AF66" i="3"/>
  <c r="AG66" i="3" s="1"/>
  <c r="G66" i="3"/>
  <c r="S67" i="3" l="1"/>
  <c r="W66" i="3"/>
  <c r="U66" i="3"/>
  <c r="V66" i="3" s="1"/>
  <c r="H66" i="3"/>
  <c r="L65" i="3"/>
  <c r="J65" i="3"/>
  <c r="K65" i="3" s="1"/>
  <c r="AD68" i="3"/>
  <c r="AH68" i="3" s="1"/>
  <c r="AF67" i="3"/>
  <c r="AG67" i="3" s="1"/>
  <c r="G67" i="3"/>
  <c r="H67" i="3" l="1"/>
  <c r="L66" i="3"/>
  <c r="J66" i="3"/>
  <c r="K66" i="3" s="1"/>
  <c r="S68" i="3"/>
  <c r="W67" i="3"/>
  <c r="U67" i="3"/>
  <c r="V67" i="3" s="1"/>
  <c r="AD69" i="3"/>
  <c r="AH69" i="3" s="1"/>
  <c r="AF68" i="3"/>
  <c r="AG68" i="3" s="1"/>
  <c r="G68" i="3"/>
  <c r="S69" i="3" l="1"/>
  <c r="W68" i="3"/>
  <c r="U68" i="3"/>
  <c r="V68" i="3" s="1"/>
  <c r="H68" i="3"/>
  <c r="L67" i="3"/>
  <c r="J67" i="3"/>
  <c r="K67" i="3" s="1"/>
  <c r="AD70" i="3"/>
  <c r="AH70" i="3" s="1"/>
  <c r="AF69" i="3"/>
  <c r="AG69" i="3" s="1"/>
  <c r="G69" i="3"/>
  <c r="H69" i="3" l="1"/>
  <c r="L68" i="3"/>
  <c r="J68" i="3"/>
  <c r="K68" i="3" s="1"/>
  <c r="S70" i="3"/>
  <c r="W69" i="3"/>
  <c r="U69" i="3"/>
  <c r="V69" i="3" s="1"/>
  <c r="AD71" i="3"/>
  <c r="AH71" i="3" s="1"/>
  <c r="AF70" i="3"/>
  <c r="AG70" i="3" s="1"/>
  <c r="G70" i="3"/>
  <c r="S71" i="3" l="1"/>
  <c r="W70" i="3"/>
  <c r="U70" i="3"/>
  <c r="V70" i="3" s="1"/>
  <c r="H70" i="3"/>
  <c r="L69" i="3"/>
  <c r="J69" i="3"/>
  <c r="K69" i="3" s="1"/>
  <c r="AD72" i="3"/>
  <c r="AH72" i="3" s="1"/>
  <c r="AF71" i="3"/>
  <c r="AG71" i="3" s="1"/>
  <c r="G71" i="3"/>
  <c r="H71" i="3" l="1"/>
  <c r="L70" i="3"/>
  <c r="J70" i="3"/>
  <c r="K70" i="3" s="1"/>
  <c r="S72" i="3"/>
  <c r="W71" i="3"/>
  <c r="U71" i="3"/>
  <c r="V71" i="3" s="1"/>
  <c r="AD73" i="3"/>
  <c r="AH73" i="3" s="1"/>
  <c r="AF72" i="3"/>
  <c r="AG72" i="3" s="1"/>
  <c r="G72" i="3"/>
  <c r="S73" i="3" l="1"/>
  <c r="W72" i="3"/>
  <c r="U72" i="3"/>
  <c r="V72" i="3" s="1"/>
  <c r="H72" i="3"/>
  <c r="L71" i="3"/>
  <c r="J71" i="3"/>
  <c r="K71" i="3" s="1"/>
  <c r="AD74" i="3"/>
  <c r="AH74" i="3" s="1"/>
  <c r="AF73" i="3"/>
  <c r="AG73" i="3" s="1"/>
  <c r="G73" i="3"/>
  <c r="H73" i="3" l="1"/>
  <c r="L72" i="3"/>
  <c r="J72" i="3"/>
  <c r="K72" i="3" s="1"/>
  <c r="S74" i="3"/>
  <c r="W73" i="3"/>
  <c r="U73" i="3"/>
  <c r="V73" i="3" s="1"/>
  <c r="AD75" i="3"/>
  <c r="AH75" i="3" s="1"/>
  <c r="AF74" i="3"/>
  <c r="AG74" i="3" s="1"/>
  <c r="G74" i="3"/>
  <c r="S75" i="3" l="1"/>
  <c r="W74" i="3"/>
  <c r="U74" i="3"/>
  <c r="V74" i="3" s="1"/>
  <c r="H74" i="3"/>
  <c r="L73" i="3"/>
  <c r="J73" i="3"/>
  <c r="K73" i="3" s="1"/>
  <c r="AD76" i="3"/>
  <c r="AH76" i="3" s="1"/>
  <c r="AF75" i="3"/>
  <c r="AG75" i="3" s="1"/>
  <c r="G75" i="3"/>
  <c r="H75" i="3" l="1"/>
  <c r="L74" i="3"/>
  <c r="J74" i="3"/>
  <c r="K74" i="3" s="1"/>
  <c r="S76" i="3"/>
  <c r="W75" i="3"/>
  <c r="U75" i="3"/>
  <c r="V75" i="3" s="1"/>
  <c r="AD77" i="3"/>
  <c r="AH77" i="3" s="1"/>
  <c r="AF76" i="3"/>
  <c r="AG76" i="3" s="1"/>
  <c r="G76" i="3"/>
  <c r="S77" i="3" l="1"/>
  <c r="W76" i="3"/>
  <c r="U76" i="3"/>
  <c r="V76" i="3" s="1"/>
  <c r="H76" i="3"/>
  <c r="L75" i="3"/>
  <c r="J75" i="3"/>
  <c r="K75" i="3" s="1"/>
  <c r="AD78" i="3"/>
  <c r="AH78" i="3" s="1"/>
  <c r="AF77" i="3"/>
  <c r="AG77" i="3" s="1"/>
  <c r="G77" i="3"/>
  <c r="H77" i="3" l="1"/>
  <c r="L76" i="3"/>
  <c r="J76" i="3"/>
  <c r="K76" i="3" s="1"/>
  <c r="S78" i="3"/>
  <c r="W77" i="3"/>
  <c r="U77" i="3"/>
  <c r="V77" i="3" s="1"/>
  <c r="AD79" i="3"/>
  <c r="AH79" i="3" s="1"/>
  <c r="AF78" i="3"/>
  <c r="AG78" i="3" s="1"/>
  <c r="G78" i="3"/>
  <c r="S79" i="3" l="1"/>
  <c r="W78" i="3"/>
  <c r="U78" i="3"/>
  <c r="V78" i="3" s="1"/>
  <c r="H78" i="3"/>
  <c r="L77" i="3"/>
  <c r="J77" i="3"/>
  <c r="K77" i="3" s="1"/>
  <c r="AD80" i="3"/>
  <c r="AH80" i="3" s="1"/>
  <c r="AF79" i="3"/>
  <c r="AG79" i="3" s="1"/>
  <c r="G79" i="3"/>
  <c r="H79" i="3" l="1"/>
  <c r="L78" i="3"/>
  <c r="J78" i="3"/>
  <c r="K78" i="3" s="1"/>
  <c r="S80" i="3"/>
  <c r="W79" i="3"/>
  <c r="U79" i="3"/>
  <c r="V79" i="3" s="1"/>
  <c r="AD81" i="3"/>
  <c r="AH81" i="3" s="1"/>
  <c r="AF80" i="3"/>
  <c r="AG80" i="3" s="1"/>
  <c r="G80" i="3"/>
  <c r="S81" i="3" l="1"/>
  <c r="W80" i="3"/>
  <c r="U80" i="3"/>
  <c r="V80" i="3" s="1"/>
  <c r="H80" i="3"/>
  <c r="L79" i="3"/>
  <c r="J79" i="3"/>
  <c r="K79" i="3" s="1"/>
  <c r="AD82" i="3"/>
  <c r="AH82" i="3" s="1"/>
  <c r="AF81" i="3"/>
  <c r="AG81" i="3" s="1"/>
  <c r="G81" i="3"/>
  <c r="H81" i="3" l="1"/>
  <c r="L80" i="3"/>
  <c r="J80" i="3"/>
  <c r="K80" i="3" s="1"/>
  <c r="S82" i="3"/>
  <c r="W81" i="3"/>
  <c r="U81" i="3"/>
  <c r="V81" i="3" s="1"/>
  <c r="AD83" i="3"/>
  <c r="AH83" i="3" s="1"/>
  <c r="AF82" i="3"/>
  <c r="AG82" i="3" s="1"/>
  <c r="G82" i="3"/>
  <c r="S83" i="3" l="1"/>
  <c r="W82" i="3"/>
  <c r="U82" i="3"/>
  <c r="V82" i="3" s="1"/>
  <c r="H82" i="3"/>
  <c r="L81" i="3"/>
  <c r="J81" i="3"/>
  <c r="K81" i="3" s="1"/>
  <c r="AD84" i="3"/>
  <c r="AH84" i="3" s="1"/>
  <c r="AF83" i="3"/>
  <c r="AG83" i="3" s="1"/>
  <c r="G83" i="3"/>
  <c r="H83" i="3" l="1"/>
  <c r="L82" i="3"/>
  <c r="J82" i="3"/>
  <c r="K82" i="3" s="1"/>
  <c r="S84" i="3"/>
  <c r="W83" i="3"/>
  <c r="U83" i="3"/>
  <c r="V83" i="3" s="1"/>
  <c r="AD85" i="3"/>
  <c r="AH85" i="3" s="1"/>
  <c r="AF84" i="3"/>
  <c r="AG84" i="3" s="1"/>
  <c r="G84" i="3"/>
  <c r="S85" i="3" l="1"/>
  <c r="W84" i="3"/>
  <c r="U84" i="3"/>
  <c r="V84" i="3" s="1"/>
  <c r="H84" i="3"/>
  <c r="L83" i="3"/>
  <c r="J83" i="3"/>
  <c r="K83" i="3" s="1"/>
  <c r="AD86" i="3"/>
  <c r="AH86" i="3" s="1"/>
  <c r="AF85" i="3"/>
  <c r="AG85" i="3" s="1"/>
  <c r="G85" i="3"/>
  <c r="H85" i="3" l="1"/>
  <c r="L84" i="3"/>
  <c r="J84" i="3"/>
  <c r="K84" i="3" s="1"/>
  <c r="S86" i="3"/>
  <c r="W85" i="3"/>
  <c r="U85" i="3"/>
  <c r="V85" i="3" s="1"/>
  <c r="AD87" i="3"/>
  <c r="AH87" i="3" s="1"/>
  <c r="AF86" i="3"/>
  <c r="AG86" i="3" s="1"/>
  <c r="G86" i="3"/>
  <c r="S87" i="3" l="1"/>
  <c r="W86" i="3"/>
  <c r="U86" i="3"/>
  <c r="V86" i="3" s="1"/>
  <c r="H86" i="3"/>
  <c r="L85" i="3"/>
  <c r="J85" i="3"/>
  <c r="K85" i="3" s="1"/>
  <c r="AD88" i="3"/>
  <c r="AH88" i="3" s="1"/>
  <c r="AF87" i="3"/>
  <c r="AG87" i="3" s="1"/>
  <c r="G87" i="3"/>
  <c r="H87" i="3" l="1"/>
  <c r="L86" i="3"/>
  <c r="J86" i="3"/>
  <c r="K86" i="3" s="1"/>
  <c r="S88" i="3"/>
  <c r="W87" i="3"/>
  <c r="U87" i="3"/>
  <c r="V87" i="3" s="1"/>
  <c r="AD89" i="3"/>
  <c r="AH89" i="3" s="1"/>
  <c r="AF88" i="3"/>
  <c r="AG88" i="3" s="1"/>
  <c r="G88" i="3"/>
  <c r="S89" i="3" l="1"/>
  <c r="W88" i="3"/>
  <c r="U88" i="3"/>
  <c r="V88" i="3" s="1"/>
  <c r="H88" i="3"/>
  <c r="L87" i="3"/>
  <c r="J87" i="3"/>
  <c r="K87" i="3" s="1"/>
  <c r="AD90" i="3"/>
  <c r="AH90" i="3" s="1"/>
  <c r="AF89" i="3"/>
  <c r="AG89" i="3" s="1"/>
  <c r="G89" i="3"/>
  <c r="H89" i="3" l="1"/>
  <c r="L88" i="3"/>
  <c r="J88" i="3"/>
  <c r="K88" i="3" s="1"/>
  <c r="S90" i="3"/>
  <c r="W89" i="3"/>
  <c r="U89" i="3"/>
  <c r="V89" i="3" s="1"/>
  <c r="AD91" i="3"/>
  <c r="AH91" i="3" s="1"/>
  <c r="AF90" i="3"/>
  <c r="AG90" i="3" s="1"/>
  <c r="G90" i="3"/>
  <c r="S91" i="3" l="1"/>
  <c r="W90" i="3"/>
  <c r="U90" i="3"/>
  <c r="V90" i="3" s="1"/>
  <c r="H90" i="3"/>
  <c r="L89" i="3"/>
  <c r="J89" i="3"/>
  <c r="K89" i="3" s="1"/>
  <c r="AD92" i="3"/>
  <c r="AH92" i="3" s="1"/>
  <c r="AF91" i="3"/>
  <c r="AG91" i="3" s="1"/>
  <c r="G91" i="3"/>
  <c r="H91" i="3" l="1"/>
  <c r="L90" i="3"/>
  <c r="J90" i="3"/>
  <c r="K90" i="3" s="1"/>
  <c r="S92" i="3"/>
  <c r="W91" i="3"/>
  <c r="U91" i="3"/>
  <c r="V91" i="3" s="1"/>
  <c r="AD93" i="3"/>
  <c r="AH93" i="3" s="1"/>
  <c r="AF92" i="3"/>
  <c r="AG92" i="3" s="1"/>
  <c r="G92" i="3"/>
  <c r="S93" i="3" l="1"/>
  <c r="W92" i="3"/>
  <c r="U92" i="3"/>
  <c r="V92" i="3" s="1"/>
  <c r="H92" i="3"/>
  <c r="L91" i="3"/>
  <c r="J91" i="3"/>
  <c r="K91" i="3" s="1"/>
  <c r="AD94" i="3"/>
  <c r="AH94" i="3" s="1"/>
  <c r="AF93" i="3"/>
  <c r="AG93" i="3" s="1"/>
  <c r="G93" i="3"/>
  <c r="H93" i="3" l="1"/>
  <c r="L92" i="3"/>
  <c r="J92" i="3"/>
  <c r="K92" i="3" s="1"/>
  <c r="S94" i="3"/>
  <c r="W93" i="3"/>
  <c r="U93" i="3"/>
  <c r="V93" i="3" s="1"/>
  <c r="AD95" i="3"/>
  <c r="AH95" i="3" s="1"/>
  <c r="AF94" i="3"/>
  <c r="AG94" i="3" s="1"/>
  <c r="G94" i="3"/>
  <c r="S95" i="3" l="1"/>
  <c r="W94" i="3"/>
  <c r="U94" i="3"/>
  <c r="V94" i="3" s="1"/>
  <c r="H94" i="3"/>
  <c r="L93" i="3"/>
  <c r="J93" i="3"/>
  <c r="K93" i="3" s="1"/>
  <c r="AD96" i="3"/>
  <c r="AH96" i="3" s="1"/>
  <c r="AF95" i="3"/>
  <c r="AG95" i="3" s="1"/>
  <c r="G95" i="3"/>
  <c r="H95" i="3" l="1"/>
  <c r="L94" i="3"/>
  <c r="J94" i="3"/>
  <c r="K94" i="3" s="1"/>
  <c r="S96" i="3"/>
  <c r="W95" i="3"/>
  <c r="U95" i="3"/>
  <c r="V95" i="3" s="1"/>
  <c r="AD97" i="3"/>
  <c r="AH97" i="3" s="1"/>
  <c r="AF96" i="3"/>
  <c r="AG96" i="3" s="1"/>
  <c r="G96" i="3"/>
  <c r="S97" i="3" l="1"/>
  <c r="W96" i="3"/>
  <c r="U96" i="3"/>
  <c r="V96" i="3" s="1"/>
  <c r="H96" i="3"/>
  <c r="L95" i="3"/>
  <c r="J95" i="3"/>
  <c r="K95" i="3" s="1"/>
  <c r="AD98" i="3"/>
  <c r="AH98" i="3" s="1"/>
  <c r="AF97" i="3"/>
  <c r="AG97" i="3" s="1"/>
  <c r="G97" i="3"/>
  <c r="H97" i="3" l="1"/>
  <c r="L96" i="3"/>
  <c r="J96" i="3"/>
  <c r="K96" i="3" s="1"/>
  <c r="S98" i="3"/>
  <c r="W97" i="3"/>
  <c r="U97" i="3"/>
  <c r="V97" i="3" s="1"/>
  <c r="AD99" i="3"/>
  <c r="AH99" i="3" s="1"/>
  <c r="AF98" i="3"/>
  <c r="AG98" i="3" s="1"/>
  <c r="G98" i="3"/>
  <c r="S99" i="3" l="1"/>
  <c r="W98" i="3"/>
  <c r="U98" i="3"/>
  <c r="V98" i="3" s="1"/>
  <c r="H98" i="3"/>
  <c r="L97" i="3"/>
  <c r="J97" i="3"/>
  <c r="K97" i="3" s="1"/>
  <c r="AD100" i="3"/>
  <c r="AH100" i="3" s="1"/>
  <c r="AF99" i="3"/>
  <c r="AG99" i="3" s="1"/>
  <c r="G99" i="3"/>
  <c r="H99" i="3" l="1"/>
  <c r="L98" i="3"/>
  <c r="J98" i="3"/>
  <c r="K98" i="3" s="1"/>
  <c r="S100" i="3"/>
  <c r="W99" i="3"/>
  <c r="U99" i="3"/>
  <c r="V99" i="3" s="1"/>
  <c r="AD101" i="3"/>
  <c r="AH101" i="3" s="1"/>
  <c r="AF100" i="3"/>
  <c r="AG100" i="3" s="1"/>
  <c r="G100" i="3"/>
  <c r="S101" i="3" l="1"/>
  <c r="W100" i="3"/>
  <c r="U100" i="3"/>
  <c r="V100" i="3" s="1"/>
  <c r="H100" i="3"/>
  <c r="L99" i="3"/>
  <c r="J99" i="3"/>
  <c r="K99" i="3" s="1"/>
  <c r="AD102" i="3"/>
  <c r="AH102" i="3" s="1"/>
  <c r="AF101" i="3"/>
  <c r="AG101" i="3" s="1"/>
  <c r="G101" i="3"/>
  <c r="H101" i="3" l="1"/>
  <c r="L100" i="3"/>
  <c r="J100" i="3"/>
  <c r="K100" i="3" s="1"/>
  <c r="S102" i="3"/>
  <c r="W101" i="3"/>
  <c r="U101" i="3"/>
  <c r="V101" i="3" s="1"/>
  <c r="AD103" i="3"/>
  <c r="AH103" i="3" s="1"/>
  <c r="AF102" i="3"/>
  <c r="AG102" i="3" s="1"/>
  <c r="G102" i="3"/>
  <c r="S103" i="3" l="1"/>
  <c r="W102" i="3"/>
  <c r="U102" i="3"/>
  <c r="V102" i="3" s="1"/>
  <c r="H102" i="3"/>
  <c r="L101" i="3"/>
  <c r="J101" i="3"/>
  <c r="K101" i="3" s="1"/>
  <c r="AD104" i="3"/>
  <c r="AH104" i="3" s="1"/>
  <c r="AF103" i="3"/>
  <c r="AG103" i="3" s="1"/>
  <c r="G103" i="3"/>
  <c r="H103" i="3" l="1"/>
  <c r="L102" i="3"/>
  <c r="J102" i="3"/>
  <c r="K102" i="3" s="1"/>
  <c r="S104" i="3"/>
  <c r="W103" i="3"/>
  <c r="U103" i="3"/>
  <c r="V103" i="3" s="1"/>
  <c r="AD105" i="3"/>
  <c r="AH105" i="3" s="1"/>
  <c r="AF104" i="3"/>
  <c r="AG104" i="3" s="1"/>
  <c r="G104" i="3"/>
  <c r="S105" i="3" l="1"/>
  <c r="W104" i="3"/>
  <c r="U104" i="3"/>
  <c r="V104" i="3" s="1"/>
  <c r="H104" i="3"/>
  <c r="L103" i="3"/>
  <c r="J103" i="3"/>
  <c r="K103" i="3" s="1"/>
  <c r="AD106" i="3"/>
  <c r="AH106" i="3" s="1"/>
  <c r="AF105" i="3"/>
  <c r="AG105" i="3" s="1"/>
  <c r="G105" i="3"/>
  <c r="H105" i="3" l="1"/>
  <c r="L104" i="3"/>
  <c r="J104" i="3"/>
  <c r="K104" i="3" s="1"/>
  <c r="S106" i="3"/>
  <c r="W105" i="3"/>
  <c r="U105" i="3"/>
  <c r="V105" i="3" s="1"/>
  <c r="AD107" i="3"/>
  <c r="AH107" i="3" s="1"/>
  <c r="AF106" i="3"/>
  <c r="AG106" i="3" s="1"/>
  <c r="G106" i="3"/>
  <c r="S107" i="3" l="1"/>
  <c r="W106" i="3"/>
  <c r="U106" i="3"/>
  <c r="V106" i="3" s="1"/>
  <c r="H106" i="3"/>
  <c r="L105" i="3"/>
  <c r="J105" i="3"/>
  <c r="K105" i="3" s="1"/>
  <c r="AD108" i="3"/>
  <c r="AH108" i="3" s="1"/>
  <c r="AF107" i="3"/>
  <c r="AG107" i="3" s="1"/>
  <c r="G107" i="3"/>
  <c r="H107" i="3" l="1"/>
  <c r="L106" i="3"/>
  <c r="J106" i="3"/>
  <c r="K106" i="3" s="1"/>
  <c r="S108" i="3"/>
  <c r="W107" i="3"/>
  <c r="U107" i="3"/>
  <c r="V107" i="3" s="1"/>
  <c r="AD109" i="3"/>
  <c r="AH109" i="3" s="1"/>
  <c r="AF108" i="3"/>
  <c r="AG108" i="3" s="1"/>
  <c r="G108" i="3"/>
  <c r="S109" i="3" l="1"/>
  <c r="W108" i="3"/>
  <c r="U108" i="3"/>
  <c r="V108" i="3" s="1"/>
  <c r="H108" i="3"/>
  <c r="L107" i="3"/>
  <c r="J107" i="3"/>
  <c r="K107" i="3" s="1"/>
  <c r="AD110" i="3"/>
  <c r="AH110" i="3" s="1"/>
  <c r="AF109" i="3"/>
  <c r="AG109" i="3" s="1"/>
  <c r="G109" i="3"/>
  <c r="H109" i="3" l="1"/>
  <c r="L108" i="3"/>
  <c r="J108" i="3"/>
  <c r="K108" i="3" s="1"/>
  <c r="S110" i="3"/>
  <c r="W109" i="3"/>
  <c r="U109" i="3"/>
  <c r="V109" i="3" s="1"/>
  <c r="AD111" i="3"/>
  <c r="AH111" i="3" s="1"/>
  <c r="AF110" i="3"/>
  <c r="AG110" i="3" s="1"/>
  <c r="G110" i="3"/>
  <c r="S111" i="3" l="1"/>
  <c r="W110" i="3"/>
  <c r="U110" i="3"/>
  <c r="V110" i="3" s="1"/>
  <c r="H110" i="3"/>
  <c r="L109" i="3"/>
  <c r="J109" i="3"/>
  <c r="K109" i="3" s="1"/>
  <c r="AD112" i="3"/>
  <c r="AH112" i="3" s="1"/>
  <c r="AF111" i="3"/>
  <c r="AG111" i="3" s="1"/>
  <c r="G111" i="3"/>
  <c r="H111" i="3" l="1"/>
  <c r="L110" i="3"/>
  <c r="J110" i="3"/>
  <c r="K110" i="3" s="1"/>
  <c r="S112" i="3"/>
  <c r="W111" i="3"/>
  <c r="U111" i="3"/>
  <c r="V111" i="3" s="1"/>
  <c r="AD113" i="3"/>
  <c r="AH113" i="3" s="1"/>
  <c r="AF112" i="3"/>
  <c r="AG112" i="3" s="1"/>
  <c r="G112" i="3"/>
  <c r="S113" i="3" l="1"/>
  <c r="W112" i="3"/>
  <c r="U112" i="3"/>
  <c r="V112" i="3" s="1"/>
  <c r="H112" i="3"/>
  <c r="L111" i="3"/>
  <c r="J111" i="3"/>
  <c r="K111" i="3" s="1"/>
  <c r="AD114" i="3"/>
  <c r="AH114" i="3" s="1"/>
  <c r="AF113" i="3"/>
  <c r="AG113" i="3" s="1"/>
  <c r="G113" i="3"/>
  <c r="H113" i="3" l="1"/>
  <c r="L112" i="3"/>
  <c r="J112" i="3"/>
  <c r="K112" i="3" s="1"/>
  <c r="S114" i="3"/>
  <c r="W113" i="3"/>
  <c r="U113" i="3"/>
  <c r="V113" i="3" s="1"/>
  <c r="AD115" i="3"/>
  <c r="AH115" i="3" s="1"/>
  <c r="AF114" i="3"/>
  <c r="AG114" i="3" s="1"/>
  <c r="G114" i="3"/>
  <c r="S115" i="3" l="1"/>
  <c r="W114" i="3"/>
  <c r="U114" i="3"/>
  <c r="V114" i="3" s="1"/>
  <c r="H114" i="3"/>
  <c r="L113" i="3"/>
  <c r="J113" i="3"/>
  <c r="K113" i="3" s="1"/>
  <c r="AD116" i="3"/>
  <c r="AH116" i="3" s="1"/>
  <c r="AF115" i="3"/>
  <c r="AG115" i="3" s="1"/>
  <c r="G115" i="3"/>
  <c r="H115" i="3" l="1"/>
  <c r="L114" i="3"/>
  <c r="J114" i="3"/>
  <c r="K114" i="3" s="1"/>
  <c r="S116" i="3"/>
  <c r="W115" i="3"/>
  <c r="U115" i="3"/>
  <c r="V115" i="3" s="1"/>
  <c r="AD117" i="3"/>
  <c r="AH117" i="3" s="1"/>
  <c r="AF116" i="3"/>
  <c r="AG116" i="3" s="1"/>
  <c r="G116" i="3"/>
  <c r="S117" i="3" l="1"/>
  <c r="W116" i="3"/>
  <c r="U116" i="3"/>
  <c r="V116" i="3" s="1"/>
  <c r="H116" i="3"/>
  <c r="L115" i="3"/>
  <c r="J115" i="3"/>
  <c r="K115" i="3" s="1"/>
  <c r="AD118" i="3"/>
  <c r="AH118" i="3" s="1"/>
  <c r="AF117" i="3"/>
  <c r="AG117" i="3" s="1"/>
  <c r="G117" i="3"/>
  <c r="H117" i="3" l="1"/>
  <c r="L116" i="3"/>
  <c r="J116" i="3"/>
  <c r="K116" i="3" s="1"/>
  <c r="S118" i="3"/>
  <c r="W117" i="3"/>
  <c r="U117" i="3"/>
  <c r="V117" i="3" s="1"/>
  <c r="AD119" i="3"/>
  <c r="AH119" i="3" s="1"/>
  <c r="AF118" i="3"/>
  <c r="AG118" i="3" s="1"/>
  <c r="G118" i="3"/>
  <c r="S119" i="3" l="1"/>
  <c r="W118" i="3"/>
  <c r="U118" i="3"/>
  <c r="V118" i="3" s="1"/>
  <c r="H118" i="3"/>
  <c r="L117" i="3"/>
  <c r="J117" i="3"/>
  <c r="K117" i="3" s="1"/>
  <c r="AD120" i="3"/>
  <c r="AH120" i="3" s="1"/>
  <c r="AF119" i="3"/>
  <c r="AG119" i="3" s="1"/>
  <c r="G119" i="3"/>
  <c r="H119" i="3" l="1"/>
  <c r="L118" i="3"/>
  <c r="J118" i="3"/>
  <c r="K118" i="3" s="1"/>
  <c r="S120" i="3"/>
  <c r="W119" i="3"/>
  <c r="U119" i="3"/>
  <c r="V119" i="3" s="1"/>
  <c r="AD121" i="3"/>
  <c r="AH121" i="3" s="1"/>
  <c r="AF120" i="3"/>
  <c r="AG120" i="3" s="1"/>
  <c r="G120" i="3"/>
  <c r="S121" i="3" l="1"/>
  <c r="W120" i="3"/>
  <c r="U120" i="3"/>
  <c r="V120" i="3" s="1"/>
  <c r="H120" i="3"/>
  <c r="L119" i="3"/>
  <c r="J119" i="3"/>
  <c r="K119" i="3" s="1"/>
  <c r="AD122" i="3"/>
  <c r="AH122" i="3" s="1"/>
  <c r="AF121" i="3"/>
  <c r="AG121" i="3" s="1"/>
  <c r="G121" i="3"/>
  <c r="H121" i="3" l="1"/>
  <c r="L120" i="3"/>
  <c r="J120" i="3"/>
  <c r="K120" i="3" s="1"/>
  <c r="S122" i="3"/>
  <c r="W121" i="3"/>
  <c r="U121" i="3"/>
  <c r="V121" i="3" s="1"/>
  <c r="AD123" i="3"/>
  <c r="AH123" i="3" s="1"/>
  <c r="AF122" i="3"/>
  <c r="AG122" i="3" s="1"/>
  <c r="G122" i="3"/>
  <c r="S123" i="3" l="1"/>
  <c r="W122" i="3"/>
  <c r="U122" i="3"/>
  <c r="V122" i="3" s="1"/>
  <c r="H122" i="3"/>
  <c r="L121" i="3"/>
  <c r="J121" i="3"/>
  <c r="K121" i="3" s="1"/>
  <c r="AD124" i="3"/>
  <c r="AH124" i="3" s="1"/>
  <c r="AF123" i="3"/>
  <c r="AG123" i="3" s="1"/>
  <c r="G123" i="3"/>
  <c r="H123" i="3" l="1"/>
  <c r="L122" i="3"/>
  <c r="J122" i="3"/>
  <c r="K122" i="3" s="1"/>
  <c r="S124" i="3"/>
  <c r="W123" i="3"/>
  <c r="U123" i="3"/>
  <c r="V123" i="3" s="1"/>
  <c r="AD125" i="3"/>
  <c r="AH125" i="3" s="1"/>
  <c r="AF124" i="3"/>
  <c r="AG124" i="3" s="1"/>
  <c r="G124" i="3"/>
  <c r="S125" i="3" l="1"/>
  <c r="W124" i="3"/>
  <c r="U124" i="3"/>
  <c r="V124" i="3" s="1"/>
  <c r="H124" i="3"/>
  <c r="L123" i="3"/>
  <c r="J123" i="3"/>
  <c r="K123" i="3" s="1"/>
  <c r="AD126" i="3"/>
  <c r="AH126" i="3" s="1"/>
  <c r="AF125" i="3"/>
  <c r="AG125" i="3" s="1"/>
  <c r="G125" i="3"/>
  <c r="H125" i="3" l="1"/>
  <c r="L124" i="3"/>
  <c r="J124" i="3"/>
  <c r="K124" i="3" s="1"/>
  <c r="S126" i="3"/>
  <c r="W125" i="3"/>
  <c r="U125" i="3"/>
  <c r="V125" i="3" s="1"/>
  <c r="AD127" i="3"/>
  <c r="AH127" i="3" s="1"/>
  <c r="AF126" i="3"/>
  <c r="AG126" i="3" s="1"/>
  <c r="G126" i="3"/>
  <c r="S127" i="3" l="1"/>
  <c r="W126" i="3"/>
  <c r="U126" i="3"/>
  <c r="V126" i="3" s="1"/>
  <c r="H126" i="3"/>
  <c r="L125" i="3"/>
  <c r="J125" i="3"/>
  <c r="K125" i="3" s="1"/>
  <c r="AD128" i="3"/>
  <c r="AH128" i="3" s="1"/>
  <c r="AF127" i="3"/>
  <c r="AG127" i="3" s="1"/>
  <c r="G127" i="3"/>
  <c r="H127" i="3" l="1"/>
  <c r="L126" i="3"/>
  <c r="J126" i="3"/>
  <c r="K126" i="3" s="1"/>
  <c r="S128" i="3"/>
  <c r="W127" i="3"/>
  <c r="U127" i="3"/>
  <c r="V127" i="3" s="1"/>
  <c r="AD129" i="3"/>
  <c r="AH129" i="3" s="1"/>
  <c r="AF128" i="3"/>
  <c r="AG128" i="3" s="1"/>
  <c r="G128" i="3"/>
  <c r="S129" i="3" l="1"/>
  <c r="W128" i="3"/>
  <c r="U128" i="3"/>
  <c r="V128" i="3" s="1"/>
  <c r="H128" i="3"/>
  <c r="L127" i="3"/>
  <c r="J127" i="3"/>
  <c r="K127" i="3" s="1"/>
  <c r="AD130" i="3"/>
  <c r="AH130" i="3" s="1"/>
  <c r="AF129" i="3"/>
  <c r="AG129" i="3" s="1"/>
  <c r="G129" i="3"/>
  <c r="H129" i="3" l="1"/>
  <c r="L128" i="3"/>
  <c r="J128" i="3"/>
  <c r="K128" i="3" s="1"/>
  <c r="S130" i="3"/>
  <c r="W129" i="3"/>
  <c r="U129" i="3"/>
  <c r="V129" i="3" s="1"/>
  <c r="AD131" i="3"/>
  <c r="AH131" i="3" s="1"/>
  <c r="AF130" i="3"/>
  <c r="AG130" i="3" s="1"/>
  <c r="G130" i="3"/>
  <c r="S131" i="3" l="1"/>
  <c r="W130" i="3"/>
  <c r="U130" i="3"/>
  <c r="V130" i="3" s="1"/>
  <c r="H130" i="3"/>
  <c r="L129" i="3"/>
  <c r="J129" i="3"/>
  <c r="K129" i="3" s="1"/>
  <c r="AD132" i="3"/>
  <c r="AH132" i="3" s="1"/>
  <c r="AF131" i="3"/>
  <c r="AG131" i="3" s="1"/>
  <c r="G131" i="3"/>
  <c r="H131" i="3" l="1"/>
  <c r="L130" i="3"/>
  <c r="J130" i="3"/>
  <c r="K130" i="3" s="1"/>
  <c r="S132" i="3"/>
  <c r="W131" i="3"/>
  <c r="U131" i="3"/>
  <c r="V131" i="3" s="1"/>
  <c r="AD133" i="3"/>
  <c r="AH133" i="3" s="1"/>
  <c r="AF132" i="3"/>
  <c r="AG132" i="3" s="1"/>
  <c r="G132" i="3"/>
  <c r="S133" i="3" l="1"/>
  <c r="W132" i="3"/>
  <c r="U132" i="3"/>
  <c r="V132" i="3" s="1"/>
  <c r="H132" i="3"/>
  <c r="L131" i="3"/>
  <c r="J131" i="3"/>
  <c r="K131" i="3" s="1"/>
  <c r="AD134" i="3"/>
  <c r="AH134" i="3" s="1"/>
  <c r="AF133" i="3"/>
  <c r="AG133" i="3" s="1"/>
  <c r="G133" i="3"/>
  <c r="H133" i="3" l="1"/>
  <c r="L132" i="3"/>
  <c r="J132" i="3"/>
  <c r="K132" i="3" s="1"/>
  <c r="S134" i="3"/>
  <c r="W133" i="3"/>
  <c r="U133" i="3"/>
  <c r="V133" i="3" s="1"/>
  <c r="AD135" i="3"/>
  <c r="AH135" i="3" s="1"/>
  <c r="AF134" i="3"/>
  <c r="AG134" i="3" s="1"/>
  <c r="G134" i="3"/>
  <c r="S135" i="3" l="1"/>
  <c r="W134" i="3"/>
  <c r="U134" i="3"/>
  <c r="V134" i="3" s="1"/>
  <c r="H134" i="3"/>
  <c r="L133" i="3"/>
  <c r="J133" i="3"/>
  <c r="K133" i="3" s="1"/>
  <c r="AD136" i="3"/>
  <c r="AH136" i="3" s="1"/>
  <c r="AF135" i="3"/>
  <c r="AG135" i="3" s="1"/>
  <c r="G135" i="3"/>
  <c r="H135" i="3" l="1"/>
  <c r="L134" i="3"/>
  <c r="J134" i="3"/>
  <c r="K134" i="3" s="1"/>
  <c r="S136" i="3"/>
  <c r="W135" i="3"/>
  <c r="U135" i="3"/>
  <c r="V135" i="3" s="1"/>
  <c r="AD137" i="3"/>
  <c r="AH137" i="3" s="1"/>
  <c r="AF136" i="3"/>
  <c r="AG136" i="3" s="1"/>
  <c r="G136" i="3"/>
  <c r="S137" i="3" l="1"/>
  <c r="W136" i="3"/>
  <c r="U136" i="3"/>
  <c r="V136" i="3" s="1"/>
  <c r="H136" i="3"/>
  <c r="L135" i="3"/>
  <c r="J135" i="3"/>
  <c r="K135" i="3" s="1"/>
  <c r="AD138" i="3"/>
  <c r="AH138" i="3" s="1"/>
  <c r="AF137" i="3"/>
  <c r="AG137" i="3" s="1"/>
  <c r="G137" i="3"/>
  <c r="H137" i="3" l="1"/>
  <c r="L136" i="3"/>
  <c r="J136" i="3"/>
  <c r="K136" i="3" s="1"/>
  <c r="S138" i="3"/>
  <c r="W137" i="3"/>
  <c r="U137" i="3"/>
  <c r="V137" i="3" s="1"/>
  <c r="AD139" i="3"/>
  <c r="AH139" i="3" s="1"/>
  <c r="AF138" i="3"/>
  <c r="AG138" i="3" s="1"/>
  <c r="G138" i="3"/>
  <c r="S139" i="3" l="1"/>
  <c r="W138" i="3"/>
  <c r="U138" i="3"/>
  <c r="V138" i="3" s="1"/>
  <c r="H138" i="3"/>
  <c r="L137" i="3"/>
  <c r="J137" i="3"/>
  <c r="K137" i="3" s="1"/>
  <c r="AD140" i="3"/>
  <c r="AH140" i="3" s="1"/>
  <c r="AF139" i="3"/>
  <c r="AG139" i="3" s="1"/>
  <c r="G139" i="3"/>
  <c r="H139" i="3" l="1"/>
  <c r="L138" i="3"/>
  <c r="J138" i="3"/>
  <c r="K138" i="3" s="1"/>
  <c r="S140" i="3"/>
  <c r="W139" i="3"/>
  <c r="U139" i="3"/>
  <c r="V139" i="3" s="1"/>
  <c r="AD141" i="3"/>
  <c r="AH141" i="3" s="1"/>
  <c r="AF140" i="3"/>
  <c r="AG140" i="3" s="1"/>
  <c r="G140" i="3"/>
  <c r="S141" i="3" l="1"/>
  <c r="W140" i="3"/>
  <c r="U140" i="3"/>
  <c r="V140" i="3" s="1"/>
  <c r="H140" i="3"/>
  <c r="L139" i="3"/>
  <c r="J139" i="3"/>
  <c r="K139" i="3" s="1"/>
  <c r="AD142" i="3"/>
  <c r="AH142" i="3" s="1"/>
  <c r="AF141" i="3"/>
  <c r="AG141" i="3" s="1"/>
  <c r="G141" i="3"/>
  <c r="H141" i="3" l="1"/>
  <c r="L140" i="3"/>
  <c r="J140" i="3"/>
  <c r="K140" i="3" s="1"/>
  <c r="S142" i="3"/>
  <c r="W141" i="3"/>
  <c r="U141" i="3"/>
  <c r="V141" i="3" s="1"/>
  <c r="AD143" i="3"/>
  <c r="AH143" i="3" s="1"/>
  <c r="AF142" i="3"/>
  <c r="AG142" i="3" s="1"/>
  <c r="G142" i="3"/>
  <c r="S143" i="3" l="1"/>
  <c r="W142" i="3"/>
  <c r="U142" i="3"/>
  <c r="V142" i="3" s="1"/>
  <c r="H142" i="3"/>
  <c r="L141" i="3"/>
  <c r="J141" i="3"/>
  <c r="K141" i="3" s="1"/>
  <c r="AD144" i="3"/>
  <c r="AH144" i="3" s="1"/>
  <c r="AF143" i="3"/>
  <c r="AG143" i="3" s="1"/>
  <c r="G143" i="3"/>
  <c r="H143" i="3" l="1"/>
  <c r="L142" i="3"/>
  <c r="J142" i="3"/>
  <c r="K142" i="3" s="1"/>
  <c r="S144" i="3"/>
  <c r="W143" i="3"/>
  <c r="U143" i="3"/>
  <c r="V143" i="3" s="1"/>
  <c r="AD145" i="3"/>
  <c r="AH145" i="3" s="1"/>
  <c r="AF144" i="3"/>
  <c r="AG144" i="3" s="1"/>
  <c r="G144" i="3"/>
  <c r="S145" i="3" l="1"/>
  <c r="W144" i="3"/>
  <c r="U144" i="3"/>
  <c r="V144" i="3" s="1"/>
  <c r="H144" i="3"/>
  <c r="L143" i="3"/>
  <c r="J143" i="3"/>
  <c r="K143" i="3" s="1"/>
  <c r="AD146" i="3"/>
  <c r="AH146" i="3" s="1"/>
  <c r="AF145" i="3"/>
  <c r="AG145" i="3" s="1"/>
  <c r="G145" i="3"/>
  <c r="H145" i="3" l="1"/>
  <c r="L144" i="3"/>
  <c r="J144" i="3"/>
  <c r="K144" i="3" s="1"/>
  <c r="S146" i="3"/>
  <c r="W145" i="3"/>
  <c r="U145" i="3"/>
  <c r="V145" i="3" s="1"/>
  <c r="AD147" i="3"/>
  <c r="AH147" i="3" s="1"/>
  <c r="AF146" i="3"/>
  <c r="AG146" i="3" s="1"/>
  <c r="G146" i="3"/>
  <c r="S147" i="3" l="1"/>
  <c r="W146" i="3"/>
  <c r="U146" i="3"/>
  <c r="V146" i="3" s="1"/>
  <c r="H146" i="3"/>
  <c r="L145" i="3"/>
  <c r="J145" i="3"/>
  <c r="K145" i="3" s="1"/>
  <c r="AD148" i="3"/>
  <c r="AH148" i="3" s="1"/>
  <c r="AF147" i="3"/>
  <c r="AG147" i="3" s="1"/>
  <c r="G147" i="3"/>
  <c r="H147" i="3" l="1"/>
  <c r="L146" i="3"/>
  <c r="J146" i="3"/>
  <c r="K146" i="3" s="1"/>
  <c r="S148" i="3"/>
  <c r="W147" i="3"/>
  <c r="U147" i="3"/>
  <c r="V147" i="3" s="1"/>
  <c r="AD149" i="3"/>
  <c r="AH149" i="3" s="1"/>
  <c r="AF148" i="3"/>
  <c r="AG148" i="3" s="1"/>
  <c r="G148" i="3"/>
  <c r="S149" i="3" l="1"/>
  <c r="W148" i="3"/>
  <c r="U148" i="3"/>
  <c r="V148" i="3" s="1"/>
  <c r="H148" i="3"/>
  <c r="L147" i="3"/>
  <c r="J147" i="3"/>
  <c r="K147" i="3" s="1"/>
  <c r="AD150" i="3"/>
  <c r="AH150" i="3" s="1"/>
  <c r="AF149" i="3"/>
  <c r="AG149" i="3" s="1"/>
  <c r="G149" i="3"/>
  <c r="H149" i="3" l="1"/>
  <c r="L148" i="3"/>
  <c r="J148" i="3"/>
  <c r="K148" i="3" s="1"/>
  <c r="S150" i="3"/>
  <c r="W149" i="3"/>
  <c r="U149" i="3"/>
  <c r="V149" i="3" s="1"/>
  <c r="AD151" i="3"/>
  <c r="AH151" i="3" s="1"/>
  <c r="AF150" i="3"/>
  <c r="AG150" i="3" s="1"/>
  <c r="G150" i="3"/>
  <c r="S151" i="3" l="1"/>
  <c r="W150" i="3"/>
  <c r="U150" i="3"/>
  <c r="V150" i="3" s="1"/>
  <c r="H150" i="3"/>
  <c r="L149" i="3"/>
  <c r="J149" i="3"/>
  <c r="K149" i="3" s="1"/>
  <c r="AD152" i="3"/>
  <c r="AH152" i="3" s="1"/>
  <c r="AF151" i="3"/>
  <c r="AG151" i="3" s="1"/>
  <c r="G151" i="3"/>
  <c r="H151" i="3" l="1"/>
  <c r="L150" i="3"/>
  <c r="J150" i="3"/>
  <c r="K150" i="3" s="1"/>
  <c r="S152" i="3"/>
  <c r="W151" i="3"/>
  <c r="U151" i="3"/>
  <c r="V151" i="3" s="1"/>
  <c r="AD153" i="3"/>
  <c r="AH153" i="3" s="1"/>
  <c r="AF152" i="3"/>
  <c r="AG152" i="3" s="1"/>
  <c r="G152" i="3"/>
  <c r="S153" i="3" l="1"/>
  <c r="W152" i="3"/>
  <c r="U152" i="3"/>
  <c r="V152" i="3" s="1"/>
  <c r="H152" i="3"/>
  <c r="L151" i="3"/>
  <c r="J151" i="3"/>
  <c r="K151" i="3" s="1"/>
  <c r="AD154" i="3"/>
  <c r="AH154" i="3" s="1"/>
  <c r="AF153" i="3"/>
  <c r="AG153" i="3" s="1"/>
  <c r="G153" i="3"/>
  <c r="H153" i="3" l="1"/>
  <c r="L152" i="3"/>
  <c r="J152" i="3"/>
  <c r="K152" i="3" s="1"/>
  <c r="S154" i="3"/>
  <c r="W153" i="3"/>
  <c r="U153" i="3"/>
  <c r="V153" i="3" s="1"/>
  <c r="AD155" i="3"/>
  <c r="AH155" i="3" s="1"/>
  <c r="AF154" i="3"/>
  <c r="AG154" i="3" s="1"/>
  <c r="G154" i="3"/>
  <c r="S155" i="3" l="1"/>
  <c r="W154" i="3"/>
  <c r="U154" i="3"/>
  <c r="V154" i="3" s="1"/>
  <c r="H154" i="3"/>
  <c r="L153" i="3"/>
  <c r="J153" i="3"/>
  <c r="K153" i="3" s="1"/>
  <c r="AD156" i="3"/>
  <c r="AH156" i="3" s="1"/>
  <c r="AF155" i="3"/>
  <c r="AG155" i="3" s="1"/>
  <c r="G155" i="3"/>
  <c r="H155" i="3" l="1"/>
  <c r="L154" i="3"/>
  <c r="J154" i="3"/>
  <c r="K154" i="3" s="1"/>
  <c r="S156" i="3"/>
  <c r="W155" i="3"/>
  <c r="U155" i="3"/>
  <c r="V155" i="3" s="1"/>
  <c r="AD157" i="3"/>
  <c r="AH157" i="3" s="1"/>
  <c r="AF156" i="3"/>
  <c r="AG156" i="3" s="1"/>
  <c r="G156" i="3"/>
  <c r="S157" i="3" l="1"/>
  <c r="W156" i="3"/>
  <c r="U156" i="3"/>
  <c r="V156" i="3" s="1"/>
  <c r="H156" i="3"/>
  <c r="L155" i="3"/>
  <c r="J155" i="3"/>
  <c r="K155" i="3" s="1"/>
  <c r="AD158" i="3"/>
  <c r="AH158" i="3" s="1"/>
  <c r="AF157" i="3"/>
  <c r="AG157" i="3" s="1"/>
  <c r="G157" i="3"/>
  <c r="H157" i="3" l="1"/>
  <c r="L156" i="3"/>
  <c r="J156" i="3"/>
  <c r="K156" i="3" s="1"/>
  <c r="S158" i="3"/>
  <c r="W157" i="3"/>
  <c r="U157" i="3"/>
  <c r="V157" i="3" s="1"/>
  <c r="AD159" i="3"/>
  <c r="AH159" i="3" s="1"/>
  <c r="AF158" i="3"/>
  <c r="AG158" i="3" s="1"/>
  <c r="G158" i="3"/>
  <c r="S159" i="3" l="1"/>
  <c r="W158" i="3"/>
  <c r="U158" i="3"/>
  <c r="V158" i="3" s="1"/>
  <c r="H158" i="3"/>
  <c r="L157" i="3"/>
  <c r="J157" i="3"/>
  <c r="K157" i="3" s="1"/>
  <c r="AD160" i="3"/>
  <c r="AH160" i="3" s="1"/>
  <c r="AF159" i="3"/>
  <c r="AG159" i="3" s="1"/>
  <c r="G159" i="3"/>
  <c r="H159" i="3" l="1"/>
  <c r="L158" i="3"/>
  <c r="J158" i="3"/>
  <c r="K158" i="3" s="1"/>
  <c r="S160" i="3"/>
  <c r="W159" i="3"/>
  <c r="U159" i="3"/>
  <c r="V159" i="3" s="1"/>
  <c r="AD161" i="3"/>
  <c r="AH161" i="3" s="1"/>
  <c r="AF160" i="3"/>
  <c r="AG160" i="3" s="1"/>
  <c r="G160" i="3"/>
  <c r="S161" i="3" l="1"/>
  <c r="W160" i="3"/>
  <c r="U160" i="3"/>
  <c r="V160" i="3" s="1"/>
  <c r="H160" i="3"/>
  <c r="L159" i="3"/>
  <c r="J159" i="3"/>
  <c r="K159" i="3" s="1"/>
  <c r="AD162" i="3"/>
  <c r="AH162" i="3" s="1"/>
  <c r="AF161" i="3"/>
  <c r="AG161" i="3" s="1"/>
  <c r="G161" i="3"/>
  <c r="H161" i="3" l="1"/>
  <c r="L160" i="3"/>
  <c r="J160" i="3"/>
  <c r="K160" i="3" s="1"/>
  <c r="S162" i="3"/>
  <c r="W161" i="3"/>
  <c r="U161" i="3"/>
  <c r="V161" i="3" s="1"/>
  <c r="AD163" i="3"/>
  <c r="AH163" i="3" s="1"/>
  <c r="AF162" i="3"/>
  <c r="AG162" i="3" s="1"/>
  <c r="G162" i="3"/>
  <c r="S163" i="3" l="1"/>
  <c r="W162" i="3"/>
  <c r="U162" i="3"/>
  <c r="V162" i="3" s="1"/>
  <c r="H162" i="3"/>
  <c r="L161" i="3"/>
  <c r="J161" i="3"/>
  <c r="K161" i="3" s="1"/>
  <c r="AD164" i="3"/>
  <c r="AH164" i="3" s="1"/>
  <c r="AF163" i="3"/>
  <c r="AG163" i="3" s="1"/>
  <c r="G163" i="3"/>
  <c r="H163" i="3" l="1"/>
  <c r="L162" i="3"/>
  <c r="J162" i="3"/>
  <c r="K162" i="3" s="1"/>
  <c r="S164" i="3"/>
  <c r="W163" i="3"/>
  <c r="U163" i="3"/>
  <c r="V163" i="3" s="1"/>
  <c r="AD165" i="3"/>
  <c r="AH165" i="3" s="1"/>
  <c r="AF164" i="3"/>
  <c r="AG164" i="3" s="1"/>
  <c r="G164" i="3"/>
  <c r="S165" i="3" l="1"/>
  <c r="W164" i="3"/>
  <c r="U164" i="3"/>
  <c r="V164" i="3" s="1"/>
  <c r="H164" i="3"/>
  <c r="L163" i="3"/>
  <c r="J163" i="3"/>
  <c r="K163" i="3" s="1"/>
  <c r="AD166" i="3"/>
  <c r="AH166" i="3" s="1"/>
  <c r="AF165" i="3"/>
  <c r="AG165" i="3" s="1"/>
  <c r="G165" i="3"/>
  <c r="H165" i="3" l="1"/>
  <c r="L164" i="3"/>
  <c r="J164" i="3"/>
  <c r="K164" i="3" s="1"/>
  <c r="S166" i="3"/>
  <c r="W165" i="3"/>
  <c r="U165" i="3"/>
  <c r="V165" i="3" s="1"/>
  <c r="AD167" i="3"/>
  <c r="AH167" i="3" s="1"/>
  <c r="AF166" i="3"/>
  <c r="AG166" i="3" s="1"/>
  <c r="G166" i="3"/>
  <c r="S167" i="3" l="1"/>
  <c r="W166" i="3"/>
  <c r="U166" i="3"/>
  <c r="V166" i="3" s="1"/>
  <c r="H166" i="3"/>
  <c r="L165" i="3"/>
  <c r="J165" i="3"/>
  <c r="K165" i="3" s="1"/>
  <c r="AD168" i="3"/>
  <c r="AH168" i="3" s="1"/>
  <c r="AF167" i="3"/>
  <c r="AG167" i="3" s="1"/>
  <c r="G167" i="3"/>
  <c r="H167" i="3" l="1"/>
  <c r="L166" i="3"/>
  <c r="J166" i="3"/>
  <c r="K166" i="3" s="1"/>
  <c r="S168" i="3"/>
  <c r="W167" i="3"/>
  <c r="U167" i="3"/>
  <c r="V167" i="3" s="1"/>
  <c r="AD169" i="3"/>
  <c r="AH169" i="3" s="1"/>
  <c r="AF168" i="3"/>
  <c r="AG168" i="3" s="1"/>
  <c r="G168" i="3"/>
  <c r="S169" i="3" l="1"/>
  <c r="W168" i="3"/>
  <c r="U168" i="3"/>
  <c r="V168" i="3" s="1"/>
  <c r="H168" i="3"/>
  <c r="L167" i="3"/>
  <c r="J167" i="3"/>
  <c r="K167" i="3" s="1"/>
  <c r="AD170" i="3"/>
  <c r="AH170" i="3" s="1"/>
  <c r="AF169" i="3"/>
  <c r="AG169" i="3" s="1"/>
  <c r="G169" i="3"/>
  <c r="H169" i="3" l="1"/>
  <c r="L168" i="3"/>
  <c r="J168" i="3"/>
  <c r="K168" i="3" s="1"/>
  <c r="S170" i="3"/>
  <c r="W169" i="3"/>
  <c r="U169" i="3"/>
  <c r="V169" i="3" s="1"/>
  <c r="AD171" i="3"/>
  <c r="AH171" i="3" s="1"/>
  <c r="AF170" i="3"/>
  <c r="AG170" i="3" s="1"/>
  <c r="G170" i="3"/>
  <c r="S171" i="3" l="1"/>
  <c r="W170" i="3"/>
  <c r="U170" i="3"/>
  <c r="V170" i="3" s="1"/>
  <c r="H170" i="3"/>
  <c r="L169" i="3"/>
  <c r="J169" i="3"/>
  <c r="K169" i="3" s="1"/>
  <c r="AD172" i="3"/>
  <c r="AH172" i="3" s="1"/>
  <c r="AF171" i="3"/>
  <c r="AG171" i="3" s="1"/>
  <c r="G171" i="3"/>
  <c r="H171" i="3" l="1"/>
  <c r="L170" i="3"/>
  <c r="J170" i="3"/>
  <c r="K170" i="3" s="1"/>
  <c r="S172" i="3"/>
  <c r="W171" i="3"/>
  <c r="U171" i="3"/>
  <c r="V171" i="3" s="1"/>
  <c r="AD173" i="3"/>
  <c r="AH173" i="3" s="1"/>
  <c r="AF172" i="3"/>
  <c r="AG172" i="3" s="1"/>
  <c r="G172" i="3"/>
  <c r="S173" i="3" l="1"/>
  <c r="W172" i="3"/>
  <c r="U172" i="3"/>
  <c r="V172" i="3" s="1"/>
  <c r="H172" i="3"/>
  <c r="L171" i="3"/>
  <c r="J171" i="3"/>
  <c r="K171" i="3" s="1"/>
  <c r="AD174" i="3"/>
  <c r="AH174" i="3" s="1"/>
  <c r="AF173" i="3"/>
  <c r="AG173" i="3" s="1"/>
  <c r="G173" i="3"/>
  <c r="H173" i="3" l="1"/>
  <c r="L172" i="3"/>
  <c r="J172" i="3"/>
  <c r="K172" i="3" s="1"/>
  <c r="S174" i="3"/>
  <c r="W173" i="3"/>
  <c r="U173" i="3"/>
  <c r="V173" i="3" s="1"/>
  <c r="AD175" i="3"/>
  <c r="AH175" i="3" s="1"/>
  <c r="AF174" i="3"/>
  <c r="AG174" i="3" s="1"/>
  <c r="G174" i="3"/>
  <c r="S175" i="3" l="1"/>
  <c r="W174" i="3"/>
  <c r="U174" i="3"/>
  <c r="V174" i="3" s="1"/>
  <c r="H174" i="3"/>
  <c r="L173" i="3"/>
  <c r="J173" i="3"/>
  <c r="K173" i="3" s="1"/>
  <c r="AD176" i="3"/>
  <c r="AH176" i="3" s="1"/>
  <c r="AF175" i="3"/>
  <c r="AG175" i="3" s="1"/>
  <c r="G175" i="3"/>
  <c r="H175" i="3" l="1"/>
  <c r="L174" i="3"/>
  <c r="J174" i="3"/>
  <c r="K174" i="3" s="1"/>
  <c r="S176" i="3"/>
  <c r="W175" i="3"/>
  <c r="U175" i="3"/>
  <c r="V175" i="3" s="1"/>
  <c r="AD177" i="3"/>
  <c r="AH177" i="3" s="1"/>
  <c r="AF176" i="3"/>
  <c r="AG176" i="3" s="1"/>
  <c r="G176" i="3"/>
  <c r="S177" i="3" l="1"/>
  <c r="W176" i="3"/>
  <c r="U176" i="3"/>
  <c r="V176" i="3" s="1"/>
  <c r="H176" i="3"/>
  <c r="L175" i="3"/>
  <c r="J175" i="3"/>
  <c r="K175" i="3" s="1"/>
  <c r="AD178" i="3"/>
  <c r="AH178" i="3" s="1"/>
  <c r="AF177" i="3"/>
  <c r="AG177" i="3" s="1"/>
  <c r="G177" i="3"/>
  <c r="H177" i="3" l="1"/>
  <c r="L176" i="3"/>
  <c r="J176" i="3"/>
  <c r="K176" i="3" s="1"/>
  <c r="S178" i="3"/>
  <c r="W177" i="3"/>
  <c r="U177" i="3"/>
  <c r="V177" i="3" s="1"/>
  <c r="AD179" i="3"/>
  <c r="AH179" i="3" s="1"/>
  <c r="AF178" i="3"/>
  <c r="AG178" i="3" s="1"/>
  <c r="G178" i="3"/>
  <c r="S179" i="3" l="1"/>
  <c r="W178" i="3"/>
  <c r="U178" i="3"/>
  <c r="V178" i="3" s="1"/>
  <c r="H178" i="3"/>
  <c r="L177" i="3"/>
  <c r="J177" i="3"/>
  <c r="K177" i="3" s="1"/>
  <c r="AD180" i="3"/>
  <c r="AH180" i="3" s="1"/>
  <c r="AF179" i="3"/>
  <c r="AG179" i="3" s="1"/>
  <c r="G179" i="3"/>
  <c r="H179" i="3" l="1"/>
  <c r="L178" i="3"/>
  <c r="J178" i="3"/>
  <c r="K178" i="3" s="1"/>
  <c r="S180" i="3"/>
  <c r="W179" i="3"/>
  <c r="U179" i="3"/>
  <c r="V179" i="3" s="1"/>
  <c r="AD181" i="3"/>
  <c r="AH181" i="3" s="1"/>
  <c r="AF180" i="3"/>
  <c r="AG180" i="3" s="1"/>
  <c r="G180" i="3"/>
  <c r="S181" i="3" l="1"/>
  <c r="W180" i="3"/>
  <c r="U180" i="3"/>
  <c r="V180" i="3" s="1"/>
  <c r="H180" i="3"/>
  <c r="L179" i="3"/>
  <c r="J179" i="3"/>
  <c r="K179" i="3" s="1"/>
  <c r="AD182" i="3"/>
  <c r="AH182" i="3" s="1"/>
  <c r="AF181" i="3"/>
  <c r="AG181" i="3" s="1"/>
  <c r="G181" i="3"/>
  <c r="H181" i="3" l="1"/>
  <c r="L180" i="3"/>
  <c r="J180" i="3"/>
  <c r="K180" i="3" s="1"/>
  <c r="S182" i="3"/>
  <c r="W181" i="3"/>
  <c r="U181" i="3"/>
  <c r="V181" i="3" s="1"/>
  <c r="AD183" i="3"/>
  <c r="AH183" i="3" s="1"/>
  <c r="AF182" i="3"/>
  <c r="AG182" i="3" s="1"/>
  <c r="G182" i="3"/>
  <c r="S183" i="3" l="1"/>
  <c r="W182" i="3"/>
  <c r="U182" i="3"/>
  <c r="V182" i="3" s="1"/>
  <c r="H182" i="3"/>
  <c r="L181" i="3"/>
  <c r="J181" i="3"/>
  <c r="K181" i="3" s="1"/>
  <c r="AD184" i="3"/>
  <c r="AH184" i="3" s="1"/>
  <c r="AF183" i="3"/>
  <c r="AG183" i="3" s="1"/>
  <c r="G183" i="3"/>
  <c r="H183" i="3" l="1"/>
  <c r="L182" i="3"/>
  <c r="J182" i="3"/>
  <c r="K182" i="3" s="1"/>
  <c r="S184" i="3"/>
  <c r="W183" i="3"/>
  <c r="U183" i="3"/>
  <c r="V183" i="3" s="1"/>
  <c r="AD185" i="3"/>
  <c r="AH185" i="3" s="1"/>
  <c r="AF184" i="3"/>
  <c r="AG184" i="3" s="1"/>
  <c r="G184" i="3"/>
  <c r="S185" i="3" l="1"/>
  <c r="W184" i="3"/>
  <c r="U184" i="3"/>
  <c r="V184" i="3" s="1"/>
  <c r="H184" i="3"/>
  <c r="L183" i="3"/>
  <c r="J183" i="3"/>
  <c r="K183" i="3" s="1"/>
  <c r="AD186" i="3"/>
  <c r="AH186" i="3" s="1"/>
  <c r="AF185" i="3"/>
  <c r="AG185" i="3" s="1"/>
  <c r="G185" i="3"/>
  <c r="H185" i="3" l="1"/>
  <c r="L184" i="3"/>
  <c r="J184" i="3"/>
  <c r="K184" i="3" s="1"/>
  <c r="S186" i="3"/>
  <c r="W185" i="3"/>
  <c r="U185" i="3"/>
  <c r="V185" i="3" s="1"/>
  <c r="AD187" i="3"/>
  <c r="AH187" i="3" s="1"/>
  <c r="AF186" i="3"/>
  <c r="AG186" i="3" s="1"/>
  <c r="G186" i="3"/>
  <c r="S187" i="3" l="1"/>
  <c r="W186" i="3"/>
  <c r="U186" i="3"/>
  <c r="V186" i="3" s="1"/>
  <c r="H186" i="3"/>
  <c r="L185" i="3"/>
  <c r="J185" i="3"/>
  <c r="K185" i="3" s="1"/>
  <c r="AD188" i="3"/>
  <c r="AH188" i="3" s="1"/>
  <c r="AF187" i="3"/>
  <c r="AG187" i="3" s="1"/>
  <c r="G187" i="3"/>
  <c r="H187" i="3" l="1"/>
  <c r="L186" i="3"/>
  <c r="J186" i="3"/>
  <c r="K186" i="3" s="1"/>
  <c r="S188" i="3"/>
  <c r="W187" i="3"/>
  <c r="U187" i="3"/>
  <c r="V187" i="3" s="1"/>
  <c r="AD189" i="3"/>
  <c r="AH189" i="3" s="1"/>
  <c r="AF188" i="3"/>
  <c r="AG188" i="3" s="1"/>
  <c r="G188" i="3"/>
  <c r="S189" i="3" l="1"/>
  <c r="W188" i="3"/>
  <c r="U188" i="3"/>
  <c r="V188" i="3" s="1"/>
  <c r="H188" i="3"/>
  <c r="L187" i="3"/>
  <c r="J187" i="3"/>
  <c r="K187" i="3" s="1"/>
  <c r="AD190" i="3"/>
  <c r="AH190" i="3" s="1"/>
  <c r="AF189" i="3"/>
  <c r="AG189" i="3" s="1"/>
  <c r="G189" i="3"/>
  <c r="H189" i="3" l="1"/>
  <c r="L188" i="3"/>
  <c r="J188" i="3"/>
  <c r="K188" i="3" s="1"/>
  <c r="S190" i="3"/>
  <c r="W189" i="3"/>
  <c r="U189" i="3"/>
  <c r="V189" i="3" s="1"/>
  <c r="AD191" i="3"/>
  <c r="AH191" i="3" s="1"/>
  <c r="AF190" i="3"/>
  <c r="AG190" i="3" s="1"/>
  <c r="G190" i="3"/>
  <c r="S191" i="3" l="1"/>
  <c r="W190" i="3"/>
  <c r="U190" i="3"/>
  <c r="V190" i="3" s="1"/>
  <c r="H190" i="3"/>
  <c r="L189" i="3"/>
  <c r="J189" i="3"/>
  <c r="K189" i="3" s="1"/>
  <c r="AD192" i="3"/>
  <c r="AH192" i="3" s="1"/>
  <c r="AF191" i="3"/>
  <c r="AG191" i="3" s="1"/>
  <c r="G191" i="3"/>
  <c r="H191" i="3" l="1"/>
  <c r="L190" i="3"/>
  <c r="J190" i="3"/>
  <c r="K190" i="3" s="1"/>
  <c r="S192" i="3"/>
  <c r="W191" i="3"/>
  <c r="U191" i="3"/>
  <c r="V191" i="3" s="1"/>
  <c r="AD193" i="3"/>
  <c r="AH193" i="3" s="1"/>
  <c r="AF192" i="3"/>
  <c r="AG192" i="3" s="1"/>
  <c r="G192" i="3"/>
  <c r="S193" i="3" l="1"/>
  <c r="W192" i="3"/>
  <c r="U192" i="3"/>
  <c r="V192" i="3" s="1"/>
  <c r="H192" i="3"/>
  <c r="L191" i="3"/>
  <c r="J191" i="3"/>
  <c r="K191" i="3" s="1"/>
  <c r="AD194" i="3"/>
  <c r="AH194" i="3" s="1"/>
  <c r="AF193" i="3"/>
  <c r="AG193" i="3" s="1"/>
  <c r="G193" i="3"/>
  <c r="H193" i="3" l="1"/>
  <c r="L192" i="3"/>
  <c r="J192" i="3"/>
  <c r="K192" i="3" s="1"/>
  <c r="S194" i="3"/>
  <c r="W193" i="3"/>
  <c r="U193" i="3"/>
  <c r="V193" i="3" s="1"/>
  <c r="AD195" i="3"/>
  <c r="AH195" i="3" s="1"/>
  <c r="AF194" i="3"/>
  <c r="AG194" i="3" s="1"/>
  <c r="G194" i="3"/>
  <c r="S195" i="3" l="1"/>
  <c r="W194" i="3"/>
  <c r="U194" i="3"/>
  <c r="V194" i="3" s="1"/>
  <c r="H194" i="3"/>
  <c r="L193" i="3"/>
  <c r="J193" i="3"/>
  <c r="K193" i="3" s="1"/>
  <c r="AD196" i="3"/>
  <c r="AH196" i="3" s="1"/>
  <c r="AF195" i="3"/>
  <c r="AG195" i="3" s="1"/>
  <c r="G195" i="3"/>
  <c r="H195" i="3" l="1"/>
  <c r="L194" i="3"/>
  <c r="J194" i="3"/>
  <c r="K194" i="3" s="1"/>
  <c r="S196" i="3"/>
  <c r="W195" i="3"/>
  <c r="U195" i="3"/>
  <c r="V195" i="3" s="1"/>
  <c r="AD197" i="3"/>
  <c r="AH197" i="3" s="1"/>
  <c r="AF196" i="3"/>
  <c r="AG196" i="3" s="1"/>
  <c r="G196" i="3"/>
  <c r="S197" i="3" l="1"/>
  <c r="W196" i="3"/>
  <c r="U196" i="3"/>
  <c r="V196" i="3" s="1"/>
  <c r="H196" i="3"/>
  <c r="L195" i="3"/>
  <c r="J195" i="3"/>
  <c r="K195" i="3" s="1"/>
  <c r="AD198" i="3"/>
  <c r="AH198" i="3" s="1"/>
  <c r="AF197" i="3"/>
  <c r="AG197" i="3" s="1"/>
  <c r="G197" i="3"/>
  <c r="H197" i="3" l="1"/>
  <c r="L196" i="3"/>
  <c r="J196" i="3"/>
  <c r="K196" i="3" s="1"/>
  <c r="S198" i="3"/>
  <c r="W197" i="3"/>
  <c r="U197" i="3"/>
  <c r="V197" i="3" s="1"/>
  <c r="AD199" i="3"/>
  <c r="AH199" i="3" s="1"/>
  <c r="AF198" i="3"/>
  <c r="AG198" i="3" s="1"/>
  <c r="G198" i="3"/>
  <c r="S199" i="3" l="1"/>
  <c r="W198" i="3"/>
  <c r="U198" i="3"/>
  <c r="V198" i="3" s="1"/>
  <c r="H198" i="3"/>
  <c r="L197" i="3"/>
  <c r="J197" i="3"/>
  <c r="K197" i="3" s="1"/>
  <c r="AD200" i="3"/>
  <c r="AH200" i="3" s="1"/>
  <c r="AF199" i="3"/>
  <c r="AG199" i="3" s="1"/>
  <c r="G199" i="3"/>
  <c r="H199" i="3" l="1"/>
  <c r="L198" i="3"/>
  <c r="J198" i="3"/>
  <c r="K198" i="3" s="1"/>
  <c r="S200" i="3"/>
  <c r="W199" i="3"/>
  <c r="U199" i="3"/>
  <c r="V199" i="3" s="1"/>
  <c r="AD201" i="3"/>
  <c r="AH201" i="3" s="1"/>
  <c r="AF200" i="3"/>
  <c r="AG200" i="3" s="1"/>
  <c r="G200" i="3"/>
  <c r="S201" i="3" l="1"/>
  <c r="W200" i="3"/>
  <c r="U200" i="3"/>
  <c r="V200" i="3" s="1"/>
  <c r="H200" i="3"/>
  <c r="L199" i="3"/>
  <c r="J199" i="3"/>
  <c r="K199" i="3" s="1"/>
  <c r="AD202" i="3"/>
  <c r="AH202" i="3" s="1"/>
  <c r="AF201" i="3"/>
  <c r="AG201" i="3" s="1"/>
  <c r="G201" i="3"/>
  <c r="H201" i="3" l="1"/>
  <c r="L200" i="3"/>
  <c r="J200" i="3"/>
  <c r="K200" i="3" s="1"/>
  <c r="S202" i="3"/>
  <c r="W201" i="3"/>
  <c r="U201" i="3"/>
  <c r="V201" i="3" s="1"/>
  <c r="AD203" i="3"/>
  <c r="AH203" i="3" s="1"/>
  <c r="AF202" i="3"/>
  <c r="AG202" i="3" s="1"/>
  <c r="G202" i="3"/>
  <c r="S203" i="3" l="1"/>
  <c r="W202" i="3"/>
  <c r="U202" i="3"/>
  <c r="V202" i="3" s="1"/>
  <c r="H202" i="3"/>
  <c r="L201" i="3"/>
  <c r="J201" i="3"/>
  <c r="K201" i="3" s="1"/>
  <c r="AD204" i="3"/>
  <c r="AH204" i="3" s="1"/>
  <c r="AF203" i="3"/>
  <c r="AG203" i="3" s="1"/>
  <c r="G203" i="3"/>
  <c r="H203" i="3" l="1"/>
  <c r="L202" i="3"/>
  <c r="J202" i="3"/>
  <c r="K202" i="3" s="1"/>
  <c r="S204" i="3"/>
  <c r="W203" i="3"/>
  <c r="U203" i="3"/>
  <c r="V203" i="3" s="1"/>
  <c r="AD205" i="3"/>
  <c r="AH205" i="3" s="1"/>
  <c r="AF204" i="3"/>
  <c r="AG204" i="3" s="1"/>
  <c r="G204" i="3"/>
  <c r="S205" i="3" l="1"/>
  <c r="W204" i="3"/>
  <c r="U204" i="3"/>
  <c r="V204" i="3" s="1"/>
  <c r="H204" i="3"/>
  <c r="L203" i="3"/>
  <c r="J203" i="3"/>
  <c r="K203" i="3" s="1"/>
  <c r="AD206" i="3"/>
  <c r="AH206" i="3" s="1"/>
  <c r="AF205" i="3"/>
  <c r="AG205" i="3" s="1"/>
  <c r="G205" i="3"/>
  <c r="H205" i="3" l="1"/>
  <c r="L204" i="3"/>
  <c r="J204" i="3"/>
  <c r="K204" i="3" s="1"/>
  <c r="S206" i="3"/>
  <c r="W205" i="3"/>
  <c r="U205" i="3"/>
  <c r="V205" i="3" s="1"/>
  <c r="AD207" i="3"/>
  <c r="AH207" i="3" s="1"/>
  <c r="AF206" i="3"/>
  <c r="AG206" i="3" s="1"/>
  <c r="G206" i="3"/>
  <c r="S207" i="3" l="1"/>
  <c r="W206" i="3"/>
  <c r="U206" i="3"/>
  <c r="V206" i="3" s="1"/>
  <c r="H206" i="3"/>
  <c r="L205" i="3"/>
  <c r="J205" i="3"/>
  <c r="K205" i="3" s="1"/>
  <c r="AD208" i="3"/>
  <c r="AH208" i="3" s="1"/>
  <c r="AF207" i="3"/>
  <c r="AG207" i="3" s="1"/>
  <c r="G207" i="3"/>
  <c r="H207" i="3" l="1"/>
  <c r="L206" i="3"/>
  <c r="J206" i="3"/>
  <c r="K206" i="3" s="1"/>
  <c r="S208" i="3"/>
  <c r="W207" i="3"/>
  <c r="U207" i="3"/>
  <c r="V207" i="3" s="1"/>
  <c r="AD209" i="3"/>
  <c r="AH209" i="3" s="1"/>
  <c r="AF208" i="3"/>
  <c r="AG208" i="3" s="1"/>
  <c r="G208" i="3"/>
  <c r="S209" i="3" l="1"/>
  <c r="W208" i="3"/>
  <c r="U208" i="3"/>
  <c r="V208" i="3" s="1"/>
  <c r="H208" i="3"/>
  <c r="L207" i="3"/>
  <c r="J207" i="3"/>
  <c r="K207" i="3" s="1"/>
  <c r="AD210" i="3"/>
  <c r="AH210" i="3" s="1"/>
  <c r="AF209" i="3"/>
  <c r="AG209" i="3" s="1"/>
  <c r="G209" i="3"/>
  <c r="H209" i="3" l="1"/>
  <c r="L208" i="3"/>
  <c r="J208" i="3"/>
  <c r="K208" i="3" s="1"/>
  <c r="S210" i="3"/>
  <c r="W209" i="3"/>
  <c r="U209" i="3"/>
  <c r="V209" i="3" s="1"/>
  <c r="AD211" i="3"/>
  <c r="AH211" i="3" s="1"/>
  <c r="AF210" i="3"/>
  <c r="AG210" i="3" s="1"/>
  <c r="G210" i="3"/>
  <c r="S211" i="3" l="1"/>
  <c r="W210" i="3"/>
  <c r="U210" i="3"/>
  <c r="V210" i="3" s="1"/>
  <c r="H210" i="3"/>
  <c r="L209" i="3"/>
  <c r="J209" i="3"/>
  <c r="K209" i="3" s="1"/>
  <c r="AD212" i="3"/>
  <c r="AH212" i="3" s="1"/>
  <c r="AF211" i="3"/>
  <c r="AG211" i="3" s="1"/>
  <c r="G211" i="3"/>
  <c r="H211" i="3" l="1"/>
  <c r="L210" i="3"/>
  <c r="J210" i="3"/>
  <c r="K210" i="3" s="1"/>
  <c r="S212" i="3"/>
  <c r="W211" i="3"/>
  <c r="U211" i="3"/>
  <c r="V211" i="3" s="1"/>
  <c r="AD213" i="3"/>
  <c r="AH213" i="3" s="1"/>
  <c r="AF212" i="3"/>
  <c r="AG212" i="3" s="1"/>
  <c r="G212" i="3"/>
  <c r="S213" i="3" l="1"/>
  <c r="W212" i="3"/>
  <c r="U212" i="3"/>
  <c r="V212" i="3" s="1"/>
  <c r="H212" i="3"/>
  <c r="L211" i="3"/>
  <c r="J211" i="3"/>
  <c r="K211" i="3" s="1"/>
  <c r="AD214" i="3"/>
  <c r="AH214" i="3" s="1"/>
  <c r="AF213" i="3"/>
  <c r="AG213" i="3" s="1"/>
  <c r="G213" i="3"/>
  <c r="H213" i="3" l="1"/>
  <c r="L212" i="3"/>
  <c r="J212" i="3"/>
  <c r="K212" i="3" s="1"/>
  <c r="S214" i="3"/>
  <c r="W213" i="3"/>
  <c r="U213" i="3"/>
  <c r="V213" i="3" s="1"/>
  <c r="AD215" i="3"/>
  <c r="AH215" i="3" s="1"/>
  <c r="AF214" i="3"/>
  <c r="AG214" i="3" s="1"/>
  <c r="G214" i="3"/>
  <c r="C2427" i="1"/>
  <c r="I2427" i="1" s="1"/>
  <c r="C2365" i="1"/>
  <c r="I2365" i="1" s="1"/>
  <c r="C2302" i="1"/>
  <c r="I2302" i="1" s="1"/>
  <c r="C2185" i="1"/>
  <c r="I2185" i="1" s="1"/>
  <c r="C2122" i="1"/>
  <c r="I2122" i="1" s="1"/>
  <c r="C2079" i="1"/>
  <c r="I2079" i="1" s="1"/>
  <c r="C2020" i="1"/>
  <c r="I2020" i="1" s="1"/>
  <c r="C1942" i="1"/>
  <c r="I1942" i="1" s="1"/>
  <c r="C1901" i="1"/>
  <c r="I1901" i="1" s="1"/>
  <c r="C1837" i="1"/>
  <c r="I1837" i="1" s="1"/>
  <c r="C1780" i="1"/>
  <c r="I1780" i="1" s="1"/>
  <c r="C1700" i="1"/>
  <c r="I1700" i="1" s="1"/>
  <c r="C1716" i="1"/>
  <c r="I1716" i="1" s="1"/>
  <c r="C1659" i="1"/>
  <c r="I1659" i="1" s="1"/>
  <c r="C1555" i="1"/>
  <c r="I1555" i="1" s="1"/>
  <c r="C1458" i="1"/>
  <c r="I1458" i="1" s="1"/>
  <c r="C1437" i="1"/>
  <c r="I1437" i="1" s="1"/>
  <c r="C1373" i="1"/>
  <c r="I1373" i="1" s="1"/>
  <c r="C1274" i="1"/>
  <c r="I1274" i="1" s="1"/>
  <c r="C1254" i="1"/>
  <c r="I1254" i="1" s="1"/>
  <c r="C1215" i="1"/>
  <c r="I1215" i="1" s="1"/>
  <c r="C1195" i="1"/>
  <c r="I1195" i="1" s="1"/>
  <c r="C1090" i="1"/>
  <c r="I1090" i="1" s="1"/>
  <c r="C1033" i="1"/>
  <c r="I1033" i="1" s="1"/>
  <c r="C1013" i="1"/>
  <c r="I1013" i="1" s="1"/>
  <c r="C973" i="1"/>
  <c r="I973" i="1" s="1"/>
  <c r="C910" i="1"/>
  <c r="I910" i="1" s="1"/>
  <c r="C848" i="1"/>
  <c r="I848" i="1" s="1"/>
  <c r="C730" i="1"/>
  <c r="I730" i="1" s="1"/>
  <c r="C667" i="1"/>
  <c r="I667" i="1" s="1"/>
  <c r="C624" i="1"/>
  <c r="I624" i="1" s="1"/>
  <c r="C566" i="1"/>
  <c r="I566" i="1" s="1"/>
  <c r="C503" i="1"/>
  <c r="I503" i="1" s="1"/>
  <c r="C487" i="1"/>
  <c r="I487" i="1" s="1"/>
  <c r="C446" i="1"/>
  <c r="I446" i="1" s="1"/>
  <c r="C342" i="1"/>
  <c r="I342" i="1" s="1"/>
  <c r="S215" i="3" l="1"/>
  <c r="W214" i="3"/>
  <c r="U214" i="3"/>
  <c r="V214" i="3" s="1"/>
  <c r="H214" i="3"/>
  <c r="L213" i="3"/>
  <c r="J213" i="3"/>
  <c r="K213" i="3" s="1"/>
  <c r="AD216" i="3"/>
  <c r="AH216" i="3" s="1"/>
  <c r="AF215" i="3"/>
  <c r="AG215" i="3" s="1"/>
  <c r="G215" i="3"/>
  <c r="C261" i="1"/>
  <c r="I261" i="1" s="1"/>
  <c r="C244" i="1"/>
  <c r="I244" i="1" s="1"/>
  <c r="C159" i="1"/>
  <c r="I159" i="1" s="1"/>
  <c r="C100" i="1"/>
  <c r="I100" i="1" s="1"/>
  <c r="C2406" i="1"/>
  <c r="I2406" i="1" s="1"/>
  <c r="C2385" i="1"/>
  <c r="I2385" i="1" s="1"/>
  <c r="C2343" i="1"/>
  <c r="I2343" i="1" s="1"/>
  <c r="C2321" i="1"/>
  <c r="I2321" i="1" s="1"/>
  <c r="C2282" i="1"/>
  <c r="I2282" i="1" s="1"/>
  <c r="C2265" i="1"/>
  <c r="I2265" i="1" s="1"/>
  <c r="C2245" i="1"/>
  <c r="I2245" i="1" s="1"/>
  <c r="C2225" i="1"/>
  <c r="I2225" i="1" s="1"/>
  <c r="C2202" i="1"/>
  <c r="I2202" i="1" s="1"/>
  <c r="C2163" i="1"/>
  <c r="I2163" i="1" s="1"/>
  <c r="C2142" i="1"/>
  <c r="I2142" i="1" s="1"/>
  <c r="C2100" i="1"/>
  <c r="I2100" i="1" s="1"/>
  <c r="C2058" i="1"/>
  <c r="I2058" i="1" s="1"/>
  <c r="C2038" i="1"/>
  <c r="I2038" i="1" s="1"/>
  <c r="C2001" i="1"/>
  <c r="I2001" i="1" s="1"/>
  <c r="C1981" i="1"/>
  <c r="I1981" i="1" s="1"/>
  <c r="C1958" i="1"/>
  <c r="I1958" i="1" s="1"/>
  <c r="C1920" i="1"/>
  <c r="I1920" i="1" s="1"/>
  <c r="C1879" i="1"/>
  <c r="I1879" i="1" s="1"/>
  <c r="C1857" i="1"/>
  <c r="I1857" i="1" s="1"/>
  <c r="C1816" i="1"/>
  <c r="I1816" i="1" s="1"/>
  <c r="C1796" i="1"/>
  <c r="I1796" i="1" s="1"/>
  <c r="C1758" i="1"/>
  <c r="I1758" i="1" s="1"/>
  <c r="C1738" i="1"/>
  <c r="I1738" i="1" s="1"/>
  <c r="C1678" i="1"/>
  <c r="I1678" i="1" s="1"/>
  <c r="C1637" i="1"/>
  <c r="I1637" i="1" s="1"/>
  <c r="C1615" i="1"/>
  <c r="I1615" i="1" s="1"/>
  <c r="C1595" i="1"/>
  <c r="I1595" i="1" s="1"/>
  <c r="C1574" i="1"/>
  <c r="I1574" i="1" s="1"/>
  <c r="C1537" i="1"/>
  <c r="I1537" i="1" s="1"/>
  <c r="C1517" i="1"/>
  <c r="I1517" i="1" s="1"/>
  <c r="C1496" i="1"/>
  <c r="I1496" i="1" s="1"/>
  <c r="C1475" i="1"/>
  <c r="I1475" i="1" s="1"/>
  <c r="C1416" i="1"/>
  <c r="I1416" i="1" s="1"/>
  <c r="C1394" i="1"/>
  <c r="I1394" i="1" s="1"/>
  <c r="C1351" i="1"/>
  <c r="I1351" i="1" s="1"/>
  <c r="C1330" i="1"/>
  <c r="I1330" i="1" s="1"/>
  <c r="C1313" i="1"/>
  <c r="I1313" i="1" s="1"/>
  <c r="C1293" i="1"/>
  <c r="I1293" i="1" s="1"/>
  <c r="C1232" i="1"/>
  <c r="I1232" i="1" s="1"/>
  <c r="C1173" i="1"/>
  <c r="I1173" i="1" s="1"/>
  <c r="C1151" i="1"/>
  <c r="I1151" i="1" s="1"/>
  <c r="C1131" i="1"/>
  <c r="I1131" i="1" s="1"/>
  <c r="C1109" i="1"/>
  <c r="I1109" i="1" s="1"/>
  <c r="C1070" i="1"/>
  <c r="I1070" i="1" s="1"/>
  <c r="C1053" i="1"/>
  <c r="I1053" i="1" s="1"/>
  <c r="C990" i="1"/>
  <c r="I990" i="1" s="1"/>
  <c r="C952" i="1"/>
  <c r="I952" i="1" s="1"/>
  <c r="C931" i="1"/>
  <c r="I931" i="1" s="1"/>
  <c r="C889" i="1"/>
  <c r="I889" i="1" s="1"/>
  <c r="C867" i="1"/>
  <c r="I867" i="1" s="1"/>
  <c r="C827" i="1"/>
  <c r="I827" i="1" s="1"/>
  <c r="C808" i="1"/>
  <c r="I808" i="1" s="1"/>
  <c r="C790" i="1"/>
  <c r="I790" i="1" s="1"/>
  <c r="C770" i="1"/>
  <c r="I770" i="1" s="1"/>
  <c r="C747" i="1"/>
  <c r="I747" i="1" s="1"/>
  <c r="C708" i="1"/>
  <c r="I708" i="1" s="1"/>
  <c r="C687" i="1"/>
  <c r="I687" i="1" s="1"/>
  <c r="C645" i="1"/>
  <c r="I645" i="1" s="1"/>
  <c r="C603" i="1"/>
  <c r="I603" i="1" s="1"/>
  <c r="C583" i="1"/>
  <c r="I583" i="1" s="1"/>
  <c r="C546" i="1"/>
  <c r="I546" i="1" s="1"/>
  <c r="C525" i="1"/>
  <c r="I525" i="1" s="1"/>
  <c r="C465" i="1"/>
  <c r="I465" i="1" s="1"/>
  <c r="C424" i="1"/>
  <c r="I424" i="1" s="1"/>
  <c r="C402" i="1"/>
  <c r="I402" i="1" s="1"/>
  <c r="C382" i="1"/>
  <c r="I382" i="1" s="1"/>
  <c r="C362" i="1"/>
  <c r="I362" i="1" s="1"/>
  <c r="C324" i="1"/>
  <c r="I324" i="1" s="1"/>
  <c r="C302" i="1"/>
  <c r="I302" i="1" s="1"/>
  <c r="C282" i="1"/>
  <c r="I282" i="1" s="1"/>
  <c r="C222" i="1"/>
  <c r="I222" i="1" s="1"/>
  <c r="C203" i="1"/>
  <c r="I203" i="1" s="1"/>
  <c r="C181" i="1"/>
  <c r="I181" i="1" s="1"/>
  <c r="C138" i="1"/>
  <c r="I138" i="1" s="1"/>
  <c r="C117" i="1"/>
  <c r="I117" i="1" s="1"/>
  <c r="C79" i="1"/>
  <c r="I79" i="1" s="1"/>
  <c r="C59" i="1"/>
  <c r="I59" i="1" s="1"/>
  <c r="C39" i="1"/>
  <c r="I39" i="1" s="1"/>
  <c r="C18" i="1"/>
  <c r="I18" i="1" s="1"/>
  <c r="H215" i="3" l="1"/>
  <c r="L214" i="3"/>
  <c r="J214" i="3"/>
  <c r="K214" i="3" s="1"/>
  <c r="S216" i="3"/>
  <c r="W215" i="3"/>
  <c r="U215" i="3"/>
  <c r="V215" i="3" s="1"/>
  <c r="AD217" i="3"/>
  <c r="AH217" i="3" s="1"/>
  <c r="AF216" i="3"/>
  <c r="AG216" i="3" s="1"/>
  <c r="G216" i="3"/>
  <c r="B4" i="1"/>
  <c r="B5" i="1"/>
  <c r="B12" i="1" s="1"/>
  <c r="E15" i="1" s="1"/>
  <c r="S217" i="3" l="1"/>
  <c r="W216" i="3"/>
  <c r="U216" i="3"/>
  <c r="V216" i="3" s="1"/>
  <c r="H216" i="3"/>
  <c r="L215" i="3"/>
  <c r="J215" i="3"/>
  <c r="K215" i="3" s="1"/>
  <c r="AD218" i="3"/>
  <c r="AH218" i="3" s="1"/>
  <c r="AF217" i="3"/>
  <c r="AG217" i="3" s="1"/>
  <c r="G217" i="3"/>
  <c r="C15" i="1"/>
  <c r="C6" i="1"/>
  <c r="C7" i="1" s="1"/>
  <c r="T5" i="1" l="1"/>
  <c r="I15" i="1"/>
  <c r="G15" i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H217" i="3"/>
  <c r="L216" i="3"/>
  <c r="J216" i="3"/>
  <c r="K216" i="3" s="1"/>
  <c r="S218" i="3"/>
  <c r="W217" i="3"/>
  <c r="U217" i="3"/>
  <c r="V217" i="3" s="1"/>
  <c r="AD219" i="3"/>
  <c r="AH219" i="3" s="1"/>
  <c r="AF218" i="3"/>
  <c r="AG218" i="3" s="1"/>
  <c r="C10" i="1"/>
  <c r="C9" i="1"/>
  <c r="D15" i="1" s="1"/>
  <c r="F15" i="1" s="1"/>
  <c r="C11" i="1"/>
  <c r="D11" i="1" s="1"/>
  <c r="G218" i="3"/>
  <c r="D10" i="1"/>
  <c r="S219" i="3" l="1"/>
  <c r="W218" i="3"/>
  <c r="U218" i="3"/>
  <c r="V218" i="3" s="1"/>
  <c r="H218" i="3"/>
  <c r="L217" i="3"/>
  <c r="J217" i="3"/>
  <c r="K217" i="3" s="1"/>
  <c r="AD220" i="3"/>
  <c r="AH220" i="3" s="1"/>
  <c r="AF219" i="3"/>
  <c r="AG219" i="3" s="1"/>
  <c r="H15" i="1"/>
  <c r="G219" i="3"/>
  <c r="D2427" i="1"/>
  <c r="F2427" i="1" s="1"/>
  <c r="D2343" i="1"/>
  <c r="F2343" i="1" s="1"/>
  <c r="D2265" i="1"/>
  <c r="F2265" i="1" s="1"/>
  <c r="D2185" i="1"/>
  <c r="F2185" i="1" s="1"/>
  <c r="D2100" i="1"/>
  <c r="F2100" i="1" s="1"/>
  <c r="D2020" i="1"/>
  <c r="F2020" i="1" s="1"/>
  <c r="D1942" i="1"/>
  <c r="F1942" i="1" s="1"/>
  <c r="D1857" i="1"/>
  <c r="F1857" i="1" s="1"/>
  <c r="D1780" i="1"/>
  <c r="F1780" i="1" s="1"/>
  <c r="D1700" i="1"/>
  <c r="F1700" i="1" s="1"/>
  <c r="D1615" i="1"/>
  <c r="F1615" i="1" s="1"/>
  <c r="D1537" i="1"/>
  <c r="F1537" i="1" s="1"/>
  <c r="D1458" i="1"/>
  <c r="F1458" i="1" s="1"/>
  <c r="D1373" i="1"/>
  <c r="F1373" i="1" s="1"/>
  <c r="D1293" i="1"/>
  <c r="F1293" i="1" s="1"/>
  <c r="D1215" i="1"/>
  <c r="F1215" i="1" s="1"/>
  <c r="D1131" i="1"/>
  <c r="F1131" i="1" s="1"/>
  <c r="D1053" i="1"/>
  <c r="F1053" i="1" s="1"/>
  <c r="D973" i="1"/>
  <c r="F973" i="1" s="1"/>
  <c r="D889" i="1"/>
  <c r="F889" i="1" s="1"/>
  <c r="D808" i="1"/>
  <c r="F808" i="1" s="1"/>
  <c r="D730" i="1"/>
  <c r="F730" i="1" s="1"/>
  <c r="D645" i="1"/>
  <c r="F645" i="1" s="1"/>
  <c r="D566" i="1"/>
  <c r="F566" i="1" s="1"/>
  <c r="D487" i="1"/>
  <c r="F487" i="1" s="1"/>
  <c r="D402" i="1"/>
  <c r="F402" i="1" s="1"/>
  <c r="D324" i="1"/>
  <c r="F324" i="1" s="1"/>
  <c r="D244" i="1"/>
  <c r="F244" i="1" s="1"/>
  <c r="D159" i="1"/>
  <c r="F159" i="1" s="1"/>
  <c r="D2202" i="1"/>
  <c r="F2202" i="1" s="1"/>
  <c r="D1958" i="1"/>
  <c r="F1958" i="1" s="1"/>
  <c r="D1796" i="1"/>
  <c r="F1796" i="1" s="1"/>
  <c r="D1716" i="1"/>
  <c r="F1716" i="1" s="1"/>
  <c r="D1555" i="1"/>
  <c r="F1555" i="1" s="1"/>
  <c r="D1394" i="1"/>
  <c r="F1394" i="1" s="1"/>
  <c r="D1232" i="1"/>
  <c r="F1232" i="1" s="1"/>
  <c r="D1070" i="1"/>
  <c r="F1070" i="1" s="1"/>
  <c r="D910" i="1"/>
  <c r="F910" i="1" s="1"/>
  <c r="D747" i="1"/>
  <c r="F747" i="1" s="1"/>
  <c r="D583" i="1"/>
  <c r="F583" i="1" s="1"/>
  <c r="D424" i="1"/>
  <c r="F424" i="1" s="1"/>
  <c r="D261" i="1"/>
  <c r="F261" i="1" s="1"/>
  <c r="D181" i="1"/>
  <c r="F181" i="1" s="1"/>
  <c r="D2406" i="1"/>
  <c r="F2406" i="1" s="1"/>
  <c r="D2321" i="1"/>
  <c r="F2321" i="1" s="1"/>
  <c r="D2245" i="1"/>
  <c r="F2245" i="1" s="1"/>
  <c r="D2163" i="1"/>
  <c r="F2163" i="1" s="1"/>
  <c r="D2079" i="1"/>
  <c r="F2079" i="1" s="1"/>
  <c r="D2001" i="1"/>
  <c r="F2001" i="1" s="1"/>
  <c r="D1920" i="1"/>
  <c r="F1920" i="1" s="1"/>
  <c r="D1837" i="1"/>
  <c r="F1837" i="1" s="1"/>
  <c r="D1758" i="1"/>
  <c r="F1758" i="1" s="1"/>
  <c r="D1678" i="1"/>
  <c r="F1678" i="1" s="1"/>
  <c r="D1595" i="1"/>
  <c r="F1595" i="1" s="1"/>
  <c r="D1517" i="1"/>
  <c r="F1517" i="1" s="1"/>
  <c r="D1437" i="1"/>
  <c r="F1437" i="1" s="1"/>
  <c r="D1351" i="1"/>
  <c r="F1351" i="1" s="1"/>
  <c r="D1274" i="1"/>
  <c r="F1274" i="1" s="1"/>
  <c r="D1195" i="1"/>
  <c r="F1195" i="1" s="1"/>
  <c r="D1109" i="1"/>
  <c r="F1109" i="1" s="1"/>
  <c r="D1033" i="1"/>
  <c r="F1033" i="1" s="1"/>
  <c r="D952" i="1"/>
  <c r="F952" i="1" s="1"/>
  <c r="D867" i="1"/>
  <c r="F867" i="1" s="1"/>
  <c r="D790" i="1"/>
  <c r="F790" i="1" s="1"/>
  <c r="D708" i="1"/>
  <c r="F708" i="1" s="1"/>
  <c r="D624" i="1"/>
  <c r="F624" i="1" s="1"/>
  <c r="D546" i="1"/>
  <c r="F546" i="1" s="1"/>
  <c r="D465" i="1"/>
  <c r="F465" i="1" s="1"/>
  <c r="D382" i="1"/>
  <c r="F382" i="1" s="1"/>
  <c r="D302" i="1"/>
  <c r="F302" i="1" s="1"/>
  <c r="D222" i="1"/>
  <c r="F222" i="1" s="1"/>
  <c r="D138" i="1"/>
  <c r="F138" i="1" s="1"/>
  <c r="D2122" i="1"/>
  <c r="F2122" i="1" s="1"/>
  <c r="D2385" i="1"/>
  <c r="F2385" i="1" s="1"/>
  <c r="D2302" i="1"/>
  <c r="F2302" i="1" s="1"/>
  <c r="D2225" i="1"/>
  <c r="F2225" i="1" s="1"/>
  <c r="D2142" i="1"/>
  <c r="F2142" i="1" s="1"/>
  <c r="D2058" i="1"/>
  <c r="F2058" i="1" s="1"/>
  <c r="D1981" i="1"/>
  <c r="F1981" i="1" s="1"/>
  <c r="D1901" i="1"/>
  <c r="F1901" i="1" s="1"/>
  <c r="D1816" i="1"/>
  <c r="F1816" i="1" s="1"/>
  <c r="D1738" i="1"/>
  <c r="F1738" i="1" s="1"/>
  <c r="D1659" i="1"/>
  <c r="F1659" i="1" s="1"/>
  <c r="D1574" i="1"/>
  <c r="F1574" i="1" s="1"/>
  <c r="D1496" i="1"/>
  <c r="F1496" i="1" s="1"/>
  <c r="D1416" i="1"/>
  <c r="F1416" i="1" s="1"/>
  <c r="D1330" i="1"/>
  <c r="F1330" i="1" s="1"/>
  <c r="D1254" i="1"/>
  <c r="F1254" i="1" s="1"/>
  <c r="D1173" i="1"/>
  <c r="F1173" i="1" s="1"/>
  <c r="D1090" i="1"/>
  <c r="F1090" i="1" s="1"/>
  <c r="D1013" i="1"/>
  <c r="F1013" i="1" s="1"/>
  <c r="D931" i="1"/>
  <c r="F931" i="1" s="1"/>
  <c r="D848" i="1"/>
  <c r="F848" i="1" s="1"/>
  <c r="D770" i="1"/>
  <c r="F770" i="1" s="1"/>
  <c r="D687" i="1"/>
  <c r="F687" i="1" s="1"/>
  <c r="D603" i="1"/>
  <c r="F603" i="1" s="1"/>
  <c r="D525" i="1"/>
  <c r="F525" i="1" s="1"/>
  <c r="D446" i="1"/>
  <c r="F446" i="1" s="1"/>
  <c r="D362" i="1"/>
  <c r="F362" i="1" s="1"/>
  <c r="D282" i="1"/>
  <c r="F282" i="1" s="1"/>
  <c r="D203" i="1"/>
  <c r="F203" i="1" s="1"/>
  <c r="D2282" i="1"/>
  <c r="F2282" i="1" s="1"/>
  <c r="D2038" i="1"/>
  <c r="F2038" i="1" s="1"/>
  <c r="D1879" i="1"/>
  <c r="F1879" i="1" s="1"/>
  <c r="D1637" i="1"/>
  <c r="F1637" i="1" s="1"/>
  <c r="D1475" i="1"/>
  <c r="F1475" i="1" s="1"/>
  <c r="D1313" i="1"/>
  <c r="F1313" i="1" s="1"/>
  <c r="D1151" i="1"/>
  <c r="F1151" i="1" s="1"/>
  <c r="D990" i="1"/>
  <c r="F990" i="1" s="1"/>
  <c r="D827" i="1"/>
  <c r="F827" i="1" s="1"/>
  <c r="D667" i="1"/>
  <c r="F667" i="1" s="1"/>
  <c r="D503" i="1"/>
  <c r="F503" i="1" s="1"/>
  <c r="D342" i="1"/>
  <c r="F342" i="1" s="1"/>
  <c r="D2365" i="1"/>
  <c r="F2365" i="1" s="1"/>
  <c r="D79" i="1"/>
  <c r="F79" i="1" s="1"/>
  <c r="D18" i="1"/>
  <c r="F18" i="1" s="1"/>
  <c r="D59" i="1"/>
  <c r="F59" i="1" s="1"/>
  <c r="D117" i="1"/>
  <c r="F117" i="1" s="1"/>
  <c r="D39" i="1"/>
  <c r="F39" i="1" s="1"/>
  <c r="D100" i="1"/>
  <c r="F100" i="1" s="1"/>
  <c r="H219" i="3" l="1"/>
  <c r="L218" i="3"/>
  <c r="J218" i="3"/>
  <c r="K218" i="3" s="1"/>
  <c r="S220" i="3"/>
  <c r="W219" i="3"/>
  <c r="U219" i="3"/>
  <c r="V219" i="3" s="1"/>
  <c r="AD221" i="3"/>
  <c r="AH221" i="3" s="1"/>
  <c r="AF220" i="3"/>
  <c r="AG220" i="3" s="1"/>
  <c r="H16" i="1"/>
  <c r="J15" i="1"/>
  <c r="G220" i="3"/>
  <c r="S221" i="3" l="1"/>
  <c r="W220" i="3"/>
  <c r="U220" i="3"/>
  <c r="V220" i="3" s="1"/>
  <c r="H220" i="3"/>
  <c r="L219" i="3"/>
  <c r="J219" i="3"/>
  <c r="K219" i="3" s="1"/>
  <c r="AD222" i="3"/>
  <c r="AH222" i="3" s="1"/>
  <c r="AF221" i="3"/>
  <c r="AG221" i="3" s="1"/>
  <c r="H17" i="1"/>
  <c r="L17" i="1" s="1"/>
  <c r="L16" i="1"/>
  <c r="J16" i="1"/>
  <c r="K16" i="1" s="1"/>
  <c r="G221" i="3"/>
  <c r="H221" i="3" l="1"/>
  <c r="L220" i="3"/>
  <c r="J220" i="3"/>
  <c r="K220" i="3" s="1"/>
  <c r="S222" i="3"/>
  <c r="W221" i="3"/>
  <c r="U221" i="3"/>
  <c r="V221" i="3" s="1"/>
  <c r="AD223" i="3"/>
  <c r="AH223" i="3" s="1"/>
  <c r="AF222" i="3"/>
  <c r="AG222" i="3" s="1"/>
  <c r="J17" i="1"/>
  <c r="K17" i="1" s="1"/>
  <c r="H18" i="1"/>
  <c r="G222" i="3"/>
  <c r="S223" i="3" l="1"/>
  <c r="W222" i="3"/>
  <c r="U222" i="3"/>
  <c r="V222" i="3" s="1"/>
  <c r="H222" i="3"/>
  <c r="L221" i="3"/>
  <c r="J221" i="3"/>
  <c r="K221" i="3" s="1"/>
  <c r="AD224" i="3"/>
  <c r="AH224" i="3" s="1"/>
  <c r="AF223" i="3"/>
  <c r="AG223" i="3" s="1"/>
  <c r="H19" i="1"/>
  <c r="L18" i="1"/>
  <c r="J18" i="1"/>
  <c r="K18" i="1" s="1"/>
  <c r="G223" i="3"/>
  <c r="H223" i="3" l="1"/>
  <c r="L222" i="3"/>
  <c r="J222" i="3"/>
  <c r="K222" i="3" s="1"/>
  <c r="S224" i="3"/>
  <c r="W223" i="3"/>
  <c r="U223" i="3"/>
  <c r="V223" i="3" s="1"/>
  <c r="AD225" i="3"/>
  <c r="AH225" i="3" s="1"/>
  <c r="AF224" i="3"/>
  <c r="AG224" i="3" s="1"/>
  <c r="H20" i="1"/>
  <c r="L19" i="1"/>
  <c r="J19" i="1"/>
  <c r="K19" i="1" s="1"/>
  <c r="G224" i="3"/>
  <c r="S225" i="3" l="1"/>
  <c r="W224" i="3"/>
  <c r="U224" i="3"/>
  <c r="V224" i="3" s="1"/>
  <c r="H224" i="3"/>
  <c r="L223" i="3"/>
  <c r="J223" i="3"/>
  <c r="K223" i="3" s="1"/>
  <c r="AD226" i="3"/>
  <c r="AH226" i="3" s="1"/>
  <c r="AF225" i="3"/>
  <c r="AG225" i="3" s="1"/>
  <c r="H21" i="1"/>
  <c r="L20" i="1"/>
  <c r="J20" i="1"/>
  <c r="K20" i="1" s="1"/>
  <c r="G225" i="3"/>
  <c r="H225" i="3" l="1"/>
  <c r="L224" i="3"/>
  <c r="J224" i="3"/>
  <c r="K224" i="3" s="1"/>
  <c r="S226" i="3"/>
  <c r="W225" i="3"/>
  <c r="U225" i="3"/>
  <c r="V225" i="3" s="1"/>
  <c r="AD227" i="3"/>
  <c r="AH227" i="3" s="1"/>
  <c r="AF226" i="3"/>
  <c r="AG226" i="3" s="1"/>
  <c r="H22" i="1"/>
  <c r="L21" i="1"/>
  <c r="J21" i="1"/>
  <c r="K21" i="1" s="1"/>
  <c r="G226" i="3"/>
  <c r="S227" i="3" l="1"/>
  <c r="W226" i="3"/>
  <c r="U226" i="3"/>
  <c r="V226" i="3" s="1"/>
  <c r="H226" i="3"/>
  <c r="L225" i="3"/>
  <c r="J225" i="3"/>
  <c r="K225" i="3" s="1"/>
  <c r="AD228" i="3"/>
  <c r="AH228" i="3" s="1"/>
  <c r="AF227" i="3"/>
  <c r="AG227" i="3" s="1"/>
  <c r="H23" i="1"/>
  <c r="L22" i="1"/>
  <c r="J22" i="1"/>
  <c r="K22" i="1" s="1"/>
  <c r="G227" i="3"/>
  <c r="H227" i="3" l="1"/>
  <c r="L226" i="3"/>
  <c r="J226" i="3"/>
  <c r="K226" i="3" s="1"/>
  <c r="S228" i="3"/>
  <c r="W227" i="3"/>
  <c r="U227" i="3"/>
  <c r="V227" i="3" s="1"/>
  <c r="AD229" i="3"/>
  <c r="AH229" i="3" s="1"/>
  <c r="AF228" i="3"/>
  <c r="AG228" i="3" s="1"/>
  <c r="H24" i="1"/>
  <c r="L23" i="1"/>
  <c r="J23" i="1"/>
  <c r="K23" i="1" s="1"/>
  <c r="G228" i="3"/>
  <c r="S229" i="3" l="1"/>
  <c r="W228" i="3"/>
  <c r="U228" i="3"/>
  <c r="V228" i="3" s="1"/>
  <c r="H228" i="3"/>
  <c r="L227" i="3"/>
  <c r="J227" i="3"/>
  <c r="K227" i="3" s="1"/>
  <c r="AD230" i="3"/>
  <c r="AH230" i="3" s="1"/>
  <c r="AF229" i="3"/>
  <c r="AG229" i="3" s="1"/>
  <c r="H25" i="1"/>
  <c r="L24" i="1"/>
  <c r="J24" i="1"/>
  <c r="K24" i="1" s="1"/>
  <c r="G229" i="3"/>
  <c r="H229" i="3" l="1"/>
  <c r="L228" i="3"/>
  <c r="J228" i="3"/>
  <c r="K228" i="3" s="1"/>
  <c r="S230" i="3"/>
  <c r="W229" i="3"/>
  <c r="U229" i="3"/>
  <c r="V229" i="3" s="1"/>
  <c r="AD231" i="3"/>
  <c r="AH231" i="3" s="1"/>
  <c r="AF230" i="3"/>
  <c r="AG230" i="3" s="1"/>
  <c r="H26" i="1"/>
  <c r="L25" i="1"/>
  <c r="J25" i="1"/>
  <c r="K25" i="1" s="1"/>
  <c r="G230" i="3"/>
  <c r="S231" i="3" l="1"/>
  <c r="W230" i="3"/>
  <c r="U230" i="3"/>
  <c r="V230" i="3" s="1"/>
  <c r="H230" i="3"/>
  <c r="L229" i="3"/>
  <c r="J229" i="3"/>
  <c r="K229" i="3" s="1"/>
  <c r="AD232" i="3"/>
  <c r="AH232" i="3" s="1"/>
  <c r="AF231" i="3"/>
  <c r="AG231" i="3" s="1"/>
  <c r="H27" i="1"/>
  <c r="L26" i="1"/>
  <c r="J26" i="1"/>
  <c r="K26" i="1" s="1"/>
  <c r="G231" i="3"/>
  <c r="H231" i="3" l="1"/>
  <c r="L230" i="3"/>
  <c r="J230" i="3"/>
  <c r="K230" i="3" s="1"/>
  <c r="S232" i="3"/>
  <c r="W231" i="3"/>
  <c r="U231" i="3"/>
  <c r="V231" i="3" s="1"/>
  <c r="AD233" i="3"/>
  <c r="AH233" i="3" s="1"/>
  <c r="AF232" i="3"/>
  <c r="AG232" i="3" s="1"/>
  <c r="H28" i="1"/>
  <c r="L27" i="1"/>
  <c r="J27" i="1"/>
  <c r="K27" i="1" s="1"/>
  <c r="G232" i="3"/>
  <c r="S233" i="3" l="1"/>
  <c r="W232" i="3"/>
  <c r="U232" i="3"/>
  <c r="V232" i="3" s="1"/>
  <c r="H232" i="3"/>
  <c r="L231" i="3"/>
  <c r="J231" i="3"/>
  <c r="K231" i="3" s="1"/>
  <c r="AD234" i="3"/>
  <c r="AH234" i="3" s="1"/>
  <c r="AF233" i="3"/>
  <c r="AG233" i="3" s="1"/>
  <c r="H29" i="1"/>
  <c r="L28" i="1"/>
  <c r="J28" i="1"/>
  <c r="K28" i="1" s="1"/>
  <c r="G233" i="3"/>
  <c r="H233" i="3" l="1"/>
  <c r="L232" i="3"/>
  <c r="J232" i="3"/>
  <c r="K232" i="3" s="1"/>
  <c r="S234" i="3"/>
  <c r="W233" i="3"/>
  <c r="U233" i="3"/>
  <c r="V233" i="3" s="1"/>
  <c r="AD235" i="3"/>
  <c r="AH235" i="3" s="1"/>
  <c r="AF234" i="3"/>
  <c r="AG234" i="3" s="1"/>
  <c r="H30" i="1"/>
  <c r="L29" i="1"/>
  <c r="J29" i="1"/>
  <c r="K29" i="1" s="1"/>
  <c r="G234" i="3"/>
  <c r="S235" i="3" l="1"/>
  <c r="W234" i="3"/>
  <c r="U234" i="3"/>
  <c r="V234" i="3" s="1"/>
  <c r="H234" i="3"/>
  <c r="L233" i="3"/>
  <c r="J233" i="3"/>
  <c r="K233" i="3" s="1"/>
  <c r="AD236" i="3"/>
  <c r="AH236" i="3" s="1"/>
  <c r="AF235" i="3"/>
  <c r="AG235" i="3" s="1"/>
  <c r="H31" i="1"/>
  <c r="L30" i="1"/>
  <c r="J30" i="1"/>
  <c r="K30" i="1" s="1"/>
  <c r="G235" i="3"/>
  <c r="H235" i="3" l="1"/>
  <c r="L234" i="3"/>
  <c r="J234" i="3"/>
  <c r="K234" i="3" s="1"/>
  <c r="S236" i="3"/>
  <c r="W235" i="3"/>
  <c r="U235" i="3"/>
  <c r="V235" i="3" s="1"/>
  <c r="AD237" i="3"/>
  <c r="AH237" i="3" s="1"/>
  <c r="AF236" i="3"/>
  <c r="AG236" i="3" s="1"/>
  <c r="H32" i="1"/>
  <c r="L31" i="1"/>
  <c r="J31" i="1"/>
  <c r="K31" i="1" s="1"/>
  <c r="G236" i="3"/>
  <c r="S237" i="3" l="1"/>
  <c r="W236" i="3"/>
  <c r="U236" i="3"/>
  <c r="V236" i="3" s="1"/>
  <c r="H236" i="3"/>
  <c r="L235" i="3"/>
  <c r="J235" i="3"/>
  <c r="K235" i="3" s="1"/>
  <c r="AD238" i="3"/>
  <c r="AH238" i="3" s="1"/>
  <c r="AF237" i="3"/>
  <c r="AG237" i="3" s="1"/>
  <c r="H33" i="1"/>
  <c r="L32" i="1"/>
  <c r="J32" i="1"/>
  <c r="K32" i="1" s="1"/>
  <c r="G237" i="3"/>
  <c r="H237" i="3" l="1"/>
  <c r="L236" i="3"/>
  <c r="J236" i="3"/>
  <c r="K236" i="3" s="1"/>
  <c r="S238" i="3"/>
  <c r="W237" i="3"/>
  <c r="U237" i="3"/>
  <c r="V237" i="3" s="1"/>
  <c r="AD239" i="3"/>
  <c r="AH239" i="3" s="1"/>
  <c r="AF238" i="3"/>
  <c r="AG238" i="3" s="1"/>
  <c r="H34" i="1"/>
  <c r="L33" i="1"/>
  <c r="J33" i="1"/>
  <c r="G238" i="3"/>
  <c r="K33" i="1" l="1"/>
  <c r="S15" i="1"/>
  <c r="S239" i="3"/>
  <c r="W238" i="3"/>
  <c r="U238" i="3"/>
  <c r="V238" i="3" s="1"/>
  <c r="H238" i="3"/>
  <c r="L237" i="3"/>
  <c r="J237" i="3"/>
  <c r="K237" i="3" s="1"/>
  <c r="AD240" i="3"/>
  <c r="AH240" i="3" s="1"/>
  <c r="AF239" i="3"/>
  <c r="AG239" i="3" s="1"/>
  <c r="H35" i="1"/>
  <c r="L34" i="1"/>
  <c r="J34" i="1"/>
  <c r="K34" i="1" s="1"/>
  <c r="G239" i="3"/>
  <c r="H239" i="3" l="1"/>
  <c r="L238" i="3"/>
  <c r="J238" i="3"/>
  <c r="K238" i="3" s="1"/>
  <c r="S240" i="3"/>
  <c r="W239" i="3"/>
  <c r="U239" i="3"/>
  <c r="V239" i="3" s="1"/>
  <c r="AD241" i="3"/>
  <c r="AH241" i="3" s="1"/>
  <c r="AF240" i="3"/>
  <c r="AG240" i="3" s="1"/>
  <c r="H36" i="1"/>
  <c r="L35" i="1"/>
  <c r="J35" i="1"/>
  <c r="K35" i="1" s="1"/>
  <c r="G240" i="3"/>
  <c r="S241" i="3" l="1"/>
  <c r="W240" i="3"/>
  <c r="U240" i="3"/>
  <c r="V240" i="3" s="1"/>
  <c r="H240" i="3"/>
  <c r="L239" i="3"/>
  <c r="J239" i="3"/>
  <c r="K239" i="3" s="1"/>
  <c r="AD242" i="3"/>
  <c r="AH242" i="3" s="1"/>
  <c r="AF241" i="3"/>
  <c r="AG241" i="3" s="1"/>
  <c r="H37" i="1"/>
  <c r="L36" i="1"/>
  <c r="J36" i="1"/>
  <c r="K36" i="1" s="1"/>
  <c r="G241" i="3"/>
  <c r="H241" i="3" l="1"/>
  <c r="L240" i="3"/>
  <c r="J240" i="3"/>
  <c r="K240" i="3" s="1"/>
  <c r="S242" i="3"/>
  <c r="W241" i="3"/>
  <c r="U241" i="3"/>
  <c r="V241" i="3" s="1"/>
  <c r="AD243" i="3"/>
  <c r="AH243" i="3" s="1"/>
  <c r="AF242" i="3"/>
  <c r="AG242" i="3" s="1"/>
  <c r="H38" i="1"/>
  <c r="L37" i="1"/>
  <c r="J37" i="1"/>
  <c r="K37" i="1" s="1"/>
  <c r="G242" i="3"/>
  <c r="S243" i="3" l="1"/>
  <c r="W242" i="3"/>
  <c r="U242" i="3"/>
  <c r="V242" i="3" s="1"/>
  <c r="H242" i="3"/>
  <c r="L241" i="3"/>
  <c r="J241" i="3"/>
  <c r="K241" i="3" s="1"/>
  <c r="AD244" i="3"/>
  <c r="AH244" i="3" s="1"/>
  <c r="AF243" i="3"/>
  <c r="AG243" i="3" s="1"/>
  <c r="H39" i="1"/>
  <c r="L38" i="1"/>
  <c r="J38" i="1"/>
  <c r="K38" i="1" s="1"/>
  <c r="G243" i="3"/>
  <c r="H243" i="3" l="1"/>
  <c r="L242" i="3"/>
  <c r="J242" i="3"/>
  <c r="K242" i="3" s="1"/>
  <c r="S244" i="3"/>
  <c r="W243" i="3"/>
  <c r="U243" i="3"/>
  <c r="V243" i="3" s="1"/>
  <c r="AD245" i="3"/>
  <c r="AH245" i="3" s="1"/>
  <c r="AF244" i="3"/>
  <c r="AG244" i="3" s="1"/>
  <c r="H40" i="1"/>
  <c r="L39" i="1"/>
  <c r="J39" i="1"/>
  <c r="K39" i="1" s="1"/>
  <c r="G244" i="3"/>
  <c r="S245" i="3" l="1"/>
  <c r="W244" i="3"/>
  <c r="U244" i="3"/>
  <c r="V244" i="3" s="1"/>
  <c r="H244" i="3"/>
  <c r="L243" i="3"/>
  <c r="J243" i="3"/>
  <c r="K243" i="3" s="1"/>
  <c r="AD246" i="3"/>
  <c r="AH246" i="3" s="1"/>
  <c r="AF245" i="3"/>
  <c r="AG245" i="3" s="1"/>
  <c r="H41" i="1"/>
  <c r="L40" i="1"/>
  <c r="J40" i="1"/>
  <c r="K40" i="1" s="1"/>
  <c r="G245" i="3"/>
  <c r="H245" i="3" l="1"/>
  <c r="L244" i="3"/>
  <c r="J244" i="3"/>
  <c r="K244" i="3" s="1"/>
  <c r="S246" i="3"/>
  <c r="W245" i="3"/>
  <c r="U245" i="3"/>
  <c r="V245" i="3" s="1"/>
  <c r="AD247" i="3"/>
  <c r="AH247" i="3" s="1"/>
  <c r="AF246" i="3"/>
  <c r="AG246" i="3" s="1"/>
  <c r="H42" i="1"/>
  <c r="L41" i="1"/>
  <c r="J41" i="1"/>
  <c r="K41" i="1" s="1"/>
  <c r="G246" i="3"/>
  <c r="S247" i="3" l="1"/>
  <c r="W246" i="3"/>
  <c r="U246" i="3"/>
  <c r="V246" i="3" s="1"/>
  <c r="H246" i="3"/>
  <c r="L245" i="3"/>
  <c r="J245" i="3"/>
  <c r="K245" i="3" s="1"/>
  <c r="AD248" i="3"/>
  <c r="AH248" i="3" s="1"/>
  <c r="AF247" i="3"/>
  <c r="AG247" i="3" s="1"/>
  <c r="H43" i="1"/>
  <c r="L42" i="1"/>
  <c r="J42" i="1"/>
  <c r="K42" i="1" s="1"/>
  <c r="G247" i="3"/>
  <c r="H247" i="3" l="1"/>
  <c r="L246" i="3"/>
  <c r="J246" i="3"/>
  <c r="K246" i="3" s="1"/>
  <c r="S248" i="3"/>
  <c r="W247" i="3"/>
  <c r="U247" i="3"/>
  <c r="V247" i="3" s="1"/>
  <c r="AD249" i="3"/>
  <c r="AH249" i="3" s="1"/>
  <c r="AF248" i="3"/>
  <c r="AG248" i="3" s="1"/>
  <c r="H44" i="1"/>
  <c r="L43" i="1"/>
  <c r="J43" i="1"/>
  <c r="K43" i="1" s="1"/>
  <c r="G248" i="3"/>
  <c r="S249" i="3" l="1"/>
  <c r="W248" i="3"/>
  <c r="U248" i="3"/>
  <c r="V248" i="3" s="1"/>
  <c r="H248" i="3"/>
  <c r="L247" i="3"/>
  <c r="J247" i="3"/>
  <c r="K247" i="3" s="1"/>
  <c r="AD250" i="3"/>
  <c r="AH250" i="3" s="1"/>
  <c r="AF249" i="3"/>
  <c r="AG249" i="3" s="1"/>
  <c r="H45" i="1"/>
  <c r="L44" i="1"/>
  <c r="J44" i="1"/>
  <c r="K44" i="1" s="1"/>
  <c r="G249" i="3"/>
  <c r="H249" i="3" l="1"/>
  <c r="L248" i="3"/>
  <c r="J248" i="3"/>
  <c r="K248" i="3" s="1"/>
  <c r="S250" i="3"/>
  <c r="W249" i="3"/>
  <c r="U249" i="3"/>
  <c r="V249" i="3" s="1"/>
  <c r="AD251" i="3"/>
  <c r="AH251" i="3" s="1"/>
  <c r="AF250" i="3"/>
  <c r="AG250" i="3" s="1"/>
  <c r="H46" i="1"/>
  <c r="L45" i="1"/>
  <c r="J45" i="1"/>
  <c r="K45" i="1" s="1"/>
  <c r="G250" i="3"/>
  <c r="S251" i="3" l="1"/>
  <c r="W250" i="3"/>
  <c r="U250" i="3"/>
  <c r="V250" i="3" s="1"/>
  <c r="H250" i="3"/>
  <c r="L249" i="3"/>
  <c r="J249" i="3"/>
  <c r="K249" i="3" s="1"/>
  <c r="AD252" i="3"/>
  <c r="AH252" i="3" s="1"/>
  <c r="AF251" i="3"/>
  <c r="AG251" i="3" s="1"/>
  <c r="H47" i="1"/>
  <c r="L46" i="1"/>
  <c r="J46" i="1"/>
  <c r="K46" i="1" s="1"/>
  <c r="G251" i="3"/>
  <c r="H251" i="3" l="1"/>
  <c r="L250" i="3"/>
  <c r="J250" i="3"/>
  <c r="K250" i="3" s="1"/>
  <c r="S252" i="3"/>
  <c r="W251" i="3"/>
  <c r="U251" i="3"/>
  <c r="V251" i="3" s="1"/>
  <c r="AD253" i="3"/>
  <c r="AH253" i="3" s="1"/>
  <c r="AF252" i="3"/>
  <c r="AG252" i="3" s="1"/>
  <c r="H48" i="1"/>
  <c r="L47" i="1"/>
  <c r="J47" i="1"/>
  <c r="K47" i="1" s="1"/>
  <c r="G252" i="3"/>
  <c r="S253" i="3" l="1"/>
  <c r="W252" i="3"/>
  <c r="U252" i="3"/>
  <c r="V252" i="3" s="1"/>
  <c r="H252" i="3"/>
  <c r="L251" i="3"/>
  <c r="J251" i="3"/>
  <c r="K251" i="3" s="1"/>
  <c r="AD254" i="3"/>
  <c r="AH254" i="3" s="1"/>
  <c r="AF253" i="3"/>
  <c r="AG253" i="3" s="1"/>
  <c r="H49" i="1"/>
  <c r="L48" i="1"/>
  <c r="J48" i="1"/>
  <c r="K48" i="1" s="1"/>
  <c r="G253" i="3"/>
  <c r="H253" i="3" l="1"/>
  <c r="L252" i="3"/>
  <c r="J252" i="3"/>
  <c r="K252" i="3" s="1"/>
  <c r="S254" i="3"/>
  <c r="W253" i="3"/>
  <c r="U253" i="3"/>
  <c r="V253" i="3" s="1"/>
  <c r="AD255" i="3"/>
  <c r="AH255" i="3" s="1"/>
  <c r="AF254" i="3"/>
  <c r="AG254" i="3" s="1"/>
  <c r="H50" i="1"/>
  <c r="L49" i="1"/>
  <c r="J49" i="1"/>
  <c r="K49" i="1" s="1"/>
  <c r="G254" i="3"/>
  <c r="S255" i="3" l="1"/>
  <c r="W254" i="3"/>
  <c r="U254" i="3"/>
  <c r="V254" i="3" s="1"/>
  <c r="H254" i="3"/>
  <c r="L253" i="3"/>
  <c r="J253" i="3"/>
  <c r="K253" i="3" s="1"/>
  <c r="AD256" i="3"/>
  <c r="AH256" i="3" s="1"/>
  <c r="AF255" i="3"/>
  <c r="AG255" i="3" s="1"/>
  <c r="H51" i="1"/>
  <c r="L50" i="1"/>
  <c r="J50" i="1"/>
  <c r="K50" i="1" s="1"/>
  <c r="G255" i="3"/>
  <c r="H255" i="3" l="1"/>
  <c r="L254" i="3"/>
  <c r="J254" i="3"/>
  <c r="K254" i="3" s="1"/>
  <c r="S256" i="3"/>
  <c r="W255" i="3"/>
  <c r="U255" i="3"/>
  <c r="V255" i="3" s="1"/>
  <c r="AD257" i="3"/>
  <c r="AH257" i="3" s="1"/>
  <c r="AF256" i="3"/>
  <c r="AG256" i="3" s="1"/>
  <c r="H52" i="1"/>
  <c r="L51" i="1"/>
  <c r="J51" i="1"/>
  <c r="K51" i="1" s="1"/>
  <c r="G256" i="3"/>
  <c r="S257" i="3" l="1"/>
  <c r="W256" i="3"/>
  <c r="U256" i="3"/>
  <c r="V256" i="3" s="1"/>
  <c r="H256" i="3"/>
  <c r="L255" i="3"/>
  <c r="J255" i="3"/>
  <c r="K255" i="3" s="1"/>
  <c r="AD258" i="3"/>
  <c r="AH258" i="3" s="1"/>
  <c r="AF257" i="3"/>
  <c r="AG257" i="3" s="1"/>
  <c r="H53" i="1"/>
  <c r="L52" i="1"/>
  <c r="J52" i="1"/>
  <c r="K52" i="1" s="1"/>
  <c r="G257" i="3"/>
  <c r="H257" i="3" l="1"/>
  <c r="L256" i="3"/>
  <c r="J256" i="3"/>
  <c r="K256" i="3" s="1"/>
  <c r="S258" i="3"/>
  <c r="W257" i="3"/>
  <c r="U257" i="3"/>
  <c r="V257" i="3" s="1"/>
  <c r="AD259" i="3"/>
  <c r="AH259" i="3" s="1"/>
  <c r="AF258" i="3"/>
  <c r="AG258" i="3" s="1"/>
  <c r="H54" i="1"/>
  <c r="L53" i="1"/>
  <c r="J53" i="1"/>
  <c r="G258" i="3"/>
  <c r="K53" i="1" l="1"/>
  <c r="S16" i="1"/>
  <c r="T16" i="1" s="1"/>
  <c r="S259" i="3"/>
  <c r="W258" i="3"/>
  <c r="U258" i="3"/>
  <c r="V258" i="3" s="1"/>
  <c r="H258" i="3"/>
  <c r="L257" i="3"/>
  <c r="J257" i="3"/>
  <c r="K257" i="3" s="1"/>
  <c r="AD260" i="3"/>
  <c r="AH260" i="3" s="1"/>
  <c r="AF259" i="3"/>
  <c r="AG259" i="3" s="1"/>
  <c r="H55" i="1"/>
  <c r="L54" i="1"/>
  <c r="J54" i="1"/>
  <c r="K54" i="1" s="1"/>
  <c r="G259" i="3"/>
  <c r="H259" i="3" l="1"/>
  <c r="L258" i="3"/>
  <c r="J258" i="3"/>
  <c r="K258" i="3" s="1"/>
  <c r="S260" i="3"/>
  <c r="W259" i="3"/>
  <c r="U259" i="3"/>
  <c r="V259" i="3" s="1"/>
  <c r="AD261" i="3"/>
  <c r="AH261" i="3" s="1"/>
  <c r="AF260" i="3"/>
  <c r="AG260" i="3" s="1"/>
  <c r="H56" i="1"/>
  <c r="L55" i="1"/>
  <c r="J55" i="1"/>
  <c r="K55" i="1" s="1"/>
  <c r="G260" i="3"/>
  <c r="S261" i="3" l="1"/>
  <c r="W260" i="3"/>
  <c r="U260" i="3"/>
  <c r="V260" i="3" s="1"/>
  <c r="H260" i="3"/>
  <c r="L259" i="3"/>
  <c r="J259" i="3"/>
  <c r="K259" i="3" s="1"/>
  <c r="AD262" i="3"/>
  <c r="AH262" i="3" s="1"/>
  <c r="AF261" i="3"/>
  <c r="AG261" i="3" s="1"/>
  <c r="H57" i="1"/>
  <c r="L56" i="1"/>
  <c r="J56" i="1"/>
  <c r="K56" i="1" s="1"/>
  <c r="G261" i="3"/>
  <c r="H261" i="3" l="1"/>
  <c r="L260" i="3"/>
  <c r="J260" i="3"/>
  <c r="K260" i="3" s="1"/>
  <c r="S262" i="3"/>
  <c r="W261" i="3"/>
  <c r="U261" i="3"/>
  <c r="V261" i="3" s="1"/>
  <c r="AD263" i="3"/>
  <c r="AH263" i="3" s="1"/>
  <c r="AF262" i="3"/>
  <c r="AG262" i="3" s="1"/>
  <c r="H58" i="1"/>
  <c r="L57" i="1"/>
  <c r="J57" i="1"/>
  <c r="K57" i="1" s="1"/>
  <c r="G262" i="3"/>
  <c r="S263" i="3" l="1"/>
  <c r="W262" i="3"/>
  <c r="U262" i="3"/>
  <c r="V262" i="3" s="1"/>
  <c r="H262" i="3"/>
  <c r="L261" i="3"/>
  <c r="J261" i="3"/>
  <c r="K261" i="3" s="1"/>
  <c r="AD264" i="3"/>
  <c r="AH264" i="3" s="1"/>
  <c r="AF263" i="3"/>
  <c r="AG263" i="3" s="1"/>
  <c r="H59" i="1"/>
  <c r="L58" i="1"/>
  <c r="J58" i="1"/>
  <c r="K58" i="1" s="1"/>
  <c r="G263" i="3"/>
  <c r="H263" i="3" l="1"/>
  <c r="L262" i="3"/>
  <c r="J262" i="3"/>
  <c r="K262" i="3" s="1"/>
  <c r="S264" i="3"/>
  <c r="W263" i="3"/>
  <c r="U263" i="3"/>
  <c r="V263" i="3" s="1"/>
  <c r="AD265" i="3"/>
  <c r="AH265" i="3" s="1"/>
  <c r="AF264" i="3"/>
  <c r="AG264" i="3" s="1"/>
  <c r="H60" i="1"/>
  <c r="L59" i="1"/>
  <c r="J59" i="1"/>
  <c r="K59" i="1" s="1"/>
  <c r="G264" i="3"/>
  <c r="S265" i="3" l="1"/>
  <c r="W264" i="3"/>
  <c r="U264" i="3"/>
  <c r="V264" i="3" s="1"/>
  <c r="H264" i="3"/>
  <c r="L263" i="3"/>
  <c r="J263" i="3"/>
  <c r="K263" i="3" s="1"/>
  <c r="AD266" i="3"/>
  <c r="AH266" i="3" s="1"/>
  <c r="AF265" i="3"/>
  <c r="AG265" i="3" s="1"/>
  <c r="H61" i="1"/>
  <c r="L60" i="1"/>
  <c r="J60" i="1"/>
  <c r="K60" i="1" s="1"/>
  <c r="G265" i="3"/>
  <c r="H265" i="3" l="1"/>
  <c r="L264" i="3"/>
  <c r="J264" i="3"/>
  <c r="K264" i="3" s="1"/>
  <c r="S266" i="3"/>
  <c r="W265" i="3"/>
  <c r="U265" i="3"/>
  <c r="V265" i="3" s="1"/>
  <c r="AD267" i="3"/>
  <c r="AH267" i="3" s="1"/>
  <c r="AF266" i="3"/>
  <c r="AG266" i="3" s="1"/>
  <c r="H62" i="1"/>
  <c r="L61" i="1"/>
  <c r="J61" i="1"/>
  <c r="K61" i="1" s="1"/>
  <c r="G266" i="3"/>
  <c r="S267" i="3" l="1"/>
  <c r="W266" i="3"/>
  <c r="U266" i="3"/>
  <c r="V266" i="3" s="1"/>
  <c r="H266" i="3"/>
  <c r="L265" i="3"/>
  <c r="J265" i="3"/>
  <c r="K265" i="3" s="1"/>
  <c r="AD268" i="3"/>
  <c r="AH268" i="3" s="1"/>
  <c r="AF267" i="3"/>
  <c r="AG267" i="3" s="1"/>
  <c r="H63" i="1"/>
  <c r="L62" i="1"/>
  <c r="J62" i="1"/>
  <c r="K62" i="1" s="1"/>
  <c r="G267" i="3"/>
  <c r="H267" i="3" l="1"/>
  <c r="L266" i="3"/>
  <c r="J266" i="3"/>
  <c r="K266" i="3" s="1"/>
  <c r="S268" i="3"/>
  <c r="W267" i="3"/>
  <c r="U267" i="3"/>
  <c r="V267" i="3" s="1"/>
  <c r="AD269" i="3"/>
  <c r="AH269" i="3" s="1"/>
  <c r="AF268" i="3"/>
  <c r="AG268" i="3" s="1"/>
  <c r="H64" i="1"/>
  <c r="L63" i="1"/>
  <c r="J63" i="1"/>
  <c r="K63" i="1" s="1"/>
  <c r="G268" i="3"/>
  <c r="S269" i="3" l="1"/>
  <c r="W268" i="3"/>
  <c r="U268" i="3"/>
  <c r="V268" i="3" s="1"/>
  <c r="H268" i="3"/>
  <c r="L267" i="3"/>
  <c r="J267" i="3"/>
  <c r="K267" i="3" s="1"/>
  <c r="AD270" i="3"/>
  <c r="AH270" i="3" s="1"/>
  <c r="AF269" i="3"/>
  <c r="AG269" i="3" s="1"/>
  <c r="H65" i="1"/>
  <c r="L64" i="1"/>
  <c r="J64" i="1"/>
  <c r="K64" i="1" s="1"/>
  <c r="G269" i="3"/>
  <c r="H269" i="3" l="1"/>
  <c r="L268" i="3"/>
  <c r="J268" i="3"/>
  <c r="K268" i="3" s="1"/>
  <c r="S270" i="3"/>
  <c r="W269" i="3"/>
  <c r="U269" i="3"/>
  <c r="V269" i="3" s="1"/>
  <c r="AD271" i="3"/>
  <c r="AH271" i="3" s="1"/>
  <c r="AF270" i="3"/>
  <c r="AG270" i="3" s="1"/>
  <c r="H66" i="1"/>
  <c r="L65" i="1"/>
  <c r="J65" i="1"/>
  <c r="K65" i="1" s="1"/>
  <c r="G270" i="3"/>
  <c r="S271" i="3" l="1"/>
  <c r="W270" i="3"/>
  <c r="U270" i="3"/>
  <c r="V270" i="3" s="1"/>
  <c r="H270" i="3"/>
  <c r="L269" i="3"/>
  <c r="J269" i="3"/>
  <c r="K269" i="3" s="1"/>
  <c r="AD272" i="3"/>
  <c r="AH272" i="3" s="1"/>
  <c r="AF271" i="3"/>
  <c r="AG271" i="3" s="1"/>
  <c r="H67" i="1"/>
  <c r="L66" i="1"/>
  <c r="J66" i="1"/>
  <c r="K66" i="1" s="1"/>
  <c r="G271" i="3"/>
  <c r="H271" i="3" l="1"/>
  <c r="L270" i="3"/>
  <c r="J270" i="3"/>
  <c r="K270" i="3" s="1"/>
  <c r="S272" i="3"/>
  <c r="W271" i="3"/>
  <c r="U271" i="3"/>
  <c r="V271" i="3" s="1"/>
  <c r="AD273" i="3"/>
  <c r="AH273" i="3" s="1"/>
  <c r="AF272" i="3"/>
  <c r="AG272" i="3" s="1"/>
  <c r="H68" i="1"/>
  <c r="L67" i="1"/>
  <c r="J67" i="1"/>
  <c r="K67" i="1" s="1"/>
  <c r="G272" i="3"/>
  <c r="S273" i="3" l="1"/>
  <c r="W272" i="3"/>
  <c r="U272" i="3"/>
  <c r="V272" i="3" s="1"/>
  <c r="H272" i="3"/>
  <c r="L271" i="3"/>
  <c r="J271" i="3"/>
  <c r="K271" i="3" s="1"/>
  <c r="AD274" i="3"/>
  <c r="AH274" i="3" s="1"/>
  <c r="AF273" i="3"/>
  <c r="AG273" i="3" s="1"/>
  <c r="H69" i="1"/>
  <c r="L68" i="1"/>
  <c r="J68" i="1"/>
  <c r="K68" i="1" s="1"/>
  <c r="G273" i="3"/>
  <c r="H273" i="3" l="1"/>
  <c r="L272" i="3"/>
  <c r="J272" i="3"/>
  <c r="K272" i="3" s="1"/>
  <c r="S274" i="3"/>
  <c r="W273" i="3"/>
  <c r="U273" i="3"/>
  <c r="V273" i="3" s="1"/>
  <c r="AD275" i="3"/>
  <c r="AH275" i="3" s="1"/>
  <c r="AF274" i="3"/>
  <c r="AG274" i="3" s="1"/>
  <c r="H70" i="1"/>
  <c r="L69" i="1"/>
  <c r="J69" i="1"/>
  <c r="K69" i="1" s="1"/>
  <c r="G274" i="3"/>
  <c r="S275" i="3" l="1"/>
  <c r="W274" i="3"/>
  <c r="U274" i="3"/>
  <c r="V274" i="3" s="1"/>
  <c r="H274" i="3"/>
  <c r="L273" i="3"/>
  <c r="J273" i="3"/>
  <c r="K273" i="3" s="1"/>
  <c r="AD276" i="3"/>
  <c r="AH276" i="3" s="1"/>
  <c r="AF275" i="3"/>
  <c r="AG275" i="3" s="1"/>
  <c r="H71" i="1"/>
  <c r="L70" i="1"/>
  <c r="J70" i="1"/>
  <c r="K70" i="1" s="1"/>
  <c r="G275" i="3"/>
  <c r="H275" i="3" l="1"/>
  <c r="L274" i="3"/>
  <c r="J274" i="3"/>
  <c r="K274" i="3" s="1"/>
  <c r="S276" i="3"/>
  <c r="W275" i="3"/>
  <c r="U275" i="3"/>
  <c r="V275" i="3" s="1"/>
  <c r="AD277" i="3"/>
  <c r="AH277" i="3" s="1"/>
  <c r="AF276" i="3"/>
  <c r="AG276" i="3" s="1"/>
  <c r="H72" i="1"/>
  <c r="L71" i="1"/>
  <c r="J71" i="1"/>
  <c r="K71" i="1" s="1"/>
  <c r="G276" i="3"/>
  <c r="S277" i="3" l="1"/>
  <c r="W276" i="3"/>
  <c r="U276" i="3"/>
  <c r="V276" i="3" s="1"/>
  <c r="H276" i="3"/>
  <c r="L275" i="3"/>
  <c r="J275" i="3"/>
  <c r="K275" i="3" s="1"/>
  <c r="AD278" i="3"/>
  <c r="AH278" i="3" s="1"/>
  <c r="AF277" i="3"/>
  <c r="AG277" i="3" s="1"/>
  <c r="H73" i="1"/>
  <c r="L72" i="1"/>
  <c r="J72" i="1"/>
  <c r="K72" i="1" s="1"/>
  <c r="G277" i="3"/>
  <c r="H277" i="3" l="1"/>
  <c r="L276" i="3"/>
  <c r="J276" i="3"/>
  <c r="K276" i="3" s="1"/>
  <c r="S278" i="3"/>
  <c r="W277" i="3"/>
  <c r="U277" i="3"/>
  <c r="V277" i="3" s="1"/>
  <c r="AD279" i="3"/>
  <c r="AH279" i="3" s="1"/>
  <c r="AF278" i="3"/>
  <c r="AG278" i="3" s="1"/>
  <c r="H74" i="1"/>
  <c r="L73" i="1"/>
  <c r="J73" i="1"/>
  <c r="K73" i="1" s="1"/>
  <c r="G278" i="3"/>
  <c r="S279" i="3" l="1"/>
  <c r="W278" i="3"/>
  <c r="U278" i="3"/>
  <c r="V278" i="3" s="1"/>
  <c r="H278" i="3"/>
  <c r="L277" i="3"/>
  <c r="J277" i="3"/>
  <c r="K277" i="3" s="1"/>
  <c r="AD280" i="3"/>
  <c r="AH280" i="3" s="1"/>
  <c r="AF279" i="3"/>
  <c r="AG279" i="3" s="1"/>
  <c r="H75" i="1"/>
  <c r="L74" i="1"/>
  <c r="J74" i="1"/>
  <c r="K74" i="1" s="1"/>
  <c r="G279" i="3"/>
  <c r="H279" i="3" l="1"/>
  <c r="L278" i="3"/>
  <c r="J278" i="3"/>
  <c r="K278" i="3" s="1"/>
  <c r="S280" i="3"/>
  <c r="W279" i="3"/>
  <c r="U279" i="3"/>
  <c r="V279" i="3" s="1"/>
  <c r="AD281" i="3"/>
  <c r="AH281" i="3" s="1"/>
  <c r="AF280" i="3"/>
  <c r="AG280" i="3" s="1"/>
  <c r="H76" i="1"/>
  <c r="L75" i="1"/>
  <c r="J75" i="1"/>
  <c r="G280" i="3"/>
  <c r="K75" i="1" l="1"/>
  <c r="S17" i="1"/>
  <c r="T17" i="1" s="1"/>
  <c r="S281" i="3"/>
  <c r="W280" i="3"/>
  <c r="U280" i="3"/>
  <c r="V280" i="3" s="1"/>
  <c r="H280" i="3"/>
  <c r="L279" i="3"/>
  <c r="J279" i="3"/>
  <c r="K279" i="3" s="1"/>
  <c r="AD282" i="3"/>
  <c r="AH282" i="3" s="1"/>
  <c r="AF281" i="3"/>
  <c r="AG281" i="3" s="1"/>
  <c r="H77" i="1"/>
  <c r="L76" i="1"/>
  <c r="J76" i="1"/>
  <c r="K76" i="1" s="1"/>
  <c r="G281" i="3"/>
  <c r="H281" i="3" l="1"/>
  <c r="L280" i="3"/>
  <c r="J280" i="3"/>
  <c r="K280" i="3" s="1"/>
  <c r="S282" i="3"/>
  <c r="W281" i="3"/>
  <c r="U281" i="3"/>
  <c r="V281" i="3" s="1"/>
  <c r="AD283" i="3"/>
  <c r="AH283" i="3" s="1"/>
  <c r="AF282" i="3"/>
  <c r="AG282" i="3" s="1"/>
  <c r="H78" i="1"/>
  <c r="L77" i="1"/>
  <c r="J77" i="1"/>
  <c r="K77" i="1" s="1"/>
  <c r="G282" i="3"/>
  <c r="S283" i="3" l="1"/>
  <c r="W282" i="3"/>
  <c r="U282" i="3"/>
  <c r="V282" i="3" s="1"/>
  <c r="H282" i="3"/>
  <c r="L281" i="3"/>
  <c r="J281" i="3"/>
  <c r="K281" i="3" s="1"/>
  <c r="AD284" i="3"/>
  <c r="AH284" i="3" s="1"/>
  <c r="AF283" i="3"/>
  <c r="AG283" i="3" s="1"/>
  <c r="H79" i="1"/>
  <c r="L78" i="1"/>
  <c r="J78" i="1"/>
  <c r="K78" i="1" s="1"/>
  <c r="G283" i="3"/>
  <c r="H283" i="3" l="1"/>
  <c r="L282" i="3"/>
  <c r="J282" i="3"/>
  <c r="K282" i="3" s="1"/>
  <c r="S284" i="3"/>
  <c r="W283" i="3"/>
  <c r="U283" i="3"/>
  <c r="V283" i="3" s="1"/>
  <c r="AD285" i="3"/>
  <c r="AH285" i="3" s="1"/>
  <c r="AF284" i="3"/>
  <c r="AG284" i="3" s="1"/>
  <c r="H80" i="1"/>
  <c r="L79" i="1"/>
  <c r="J79" i="1"/>
  <c r="K79" i="1" s="1"/>
  <c r="G284" i="3"/>
  <c r="S285" i="3" l="1"/>
  <c r="W284" i="3"/>
  <c r="U284" i="3"/>
  <c r="V284" i="3" s="1"/>
  <c r="H284" i="3"/>
  <c r="L283" i="3"/>
  <c r="J283" i="3"/>
  <c r="K283" i="3" s="1"/>
  <c r="AD286" i="3"/>
  <c r="AH286" i="3" s="1"/>
  <c r="AF285" i="3"/>
  <c r="AG285" i="3" s="1"/>
  <c r="H81" i="1"/>
  <c r="L80" i="1"/>
  <c r="J80" i="1"/>
  <c r="K80" i="1" s="1"/>
  <c r="G285" i="3"/>
  <c r="H285" i="3" l="1"/>
  <c r="L284" i="3"/>
  <c r="J284" i="3"/>
  <c r="K284" i="3" s="1"/>
  <c r="S286" i="3"/>
  <c r="W285" i="3"/>
  <c r="U285" i="3"/>
  <c r="V285" i="3" s="1"/>
  <c r="AD287" i="3"/>
  <c r="AH287" i="3" s="1"/>
  <c r="AF286" i="3"/>
  <c r="AG286" i="3" s="1"/>
  <c r="H82" i="1"/>
  <c r="L81" i="1"/>
  <c r="J81" i="1"/>
  <c r="K81" i="1" s="1"/>
  <c r="G286" i="3"/>
  <c r="S287" i="3" l="1"/>
  <c r="W286" i="3"/>
  <c r="U286" i="3"/>
  <c r="V286" i="3" s="1"/>
  <c r="H286" i="3"/>
  <c r="L285" i="3"/>
  <c r="J285" i="3"/>
  <c r="K285" i="3" s="1"/>
  <c r="AD288" i="3"/>
  <c r="AH288" i="3" s="1"/>
  <c r="AF287" i="3"/>
  <c r="AG287" i="3" s="1"/>
  <c r="H83" i="1"/>
  <c r="L82" i="1"/>
  <c r="J82" i="1"/>
  <c r="K82" i="1" s="1"/>
  <c r="G287" i="3"/>
  <c r="H287" i="3" l="1"/>
  <c r="L286" i="3"/>
  <c r="J286" i="3"/>
  <c r="K286" i="3" s="1"/>
  <c r="S288" i="3"/>
  <c r="W287" i="3"/>
  <c r="U287" i="3"/>
  <c r="V287" i="3" s="1"/>
  <c r="AD289" i="3"/>
  <c r="AH289" i="3" s="1"/>
  <c r="AF288" i="3"/>
  <c r="AG288" i="3" s="1"/>
  <c r="H84" i="1"/>
  <c r="L83" i="1"/>
  <c r="J83" i="1"/>
  <c r="K83" i="1" s="1"/>
  <c r="G288" i="3"/>
  <c r="H288" i="3" l="1"/>
  <c r="L287" i="3"/>
  <c r="J287" i="3"/>
  <c r="K287" i="3" s="1"/>
  <c r="S289" i="3"/>
  <c r="W288" i="3"/>
  <c r="U288" i="3"/>
  <c r="V288" i="3" s="1"/>
  <c r="AD290" i="3"/>
  <c r="AH290" i="3" s="1"/>
  <c r="AF289" i="3"/>
  <c r="AG289" i="3" s="1"/>
  <c r="H85" i="1"/>
  <c r="L84" i="1"/>
  <c r="J84" i="1"/>
  <c r="K84" i="1" s="1"/>
  <c r="G289" i="3"/>
  <c r="S290" i="3" l="1"/>
  <c r="W289" i="3"/>
  <c r="U289" i="3"/>
  <c r="V289" i="3" s="1"/>
  <c r="H289" i="3"/>
  <c r="L288" i="3"/>
  <c r="J288" i="3"/>
  <c r="K288" i="3" s="1"/>
  <c r="AD291" i="3"/>
  <c r="AH291" i="3" s="1"/>
  <c r="AF290" i="3"/>
  <c r="AG290" i="3" s="1"/>
  <c r="H86" i="1"/>
  <c r="L85" i="1"/>
  <c r="J85" i="1"/>
  <c r="K85" i="1" s="1"/>
  <c r="G290" i="3"/>
  <c r="S291" i="3" l="1"/>
  <c r="W290" i="3"/>
  <c r="U290" i="3"/>
  <c r="V290" i="3" s="1"/>
  <c r="H290" i="3"/>
  <c r="L289" i="3"/>
  <c r="J289" i="3"/>
  <c r="K289" i="3" s="1"/>
  <c r="AD292" i="3"/>
  <c r="AH292" i="3" s="1"/>
  <c r="AF291" i="3"/>
  <c r="AG291" i="3" s="1"/>
  <c r="H87" i="1"/>
  <c r="L86" i="1"/>
  <c r="J86" i="1"/>
  <c r="K86" i="1" s="1"/>
  <c r="G291" i="3"/>
  <c r="S292" i="3" l="1"/>
  <c r="W291" i="3"/>
  <c r="U291" i="3"/>
  <c r="V291" i="3" s="1"/>
  <c r="H291" i="3"/>
  <c r="L290" i="3"/>
  <c r="J290" i="3"/>
  <c r="K290" i="3" s="1"/>
  <c r="AD293" i="3"/>
  <c r="AH293" i="3" s="1"/>
  <c r="AF292" i="3"/>
  <c r="AG292" i="3" s="1"/>
  <c r="H88" i="1"/>
  <c r="L87" i="1"/>
  <c r="J87" i="1"/>
  <c r="K87" i="1" s="1"/>
  <c r="G292" i="3"/>
  <c r="S293" i="3" l="1"/>
  <c r="W292" i="3"/>
  <c r="U292" i="3"/>
  <c r="V292" i="3" s="1"/>
  <c r="H292" i="3"/>
  <c r="L291" i="3"/>
  <c r="J291" i="3"/>
  <c r="K291" i="3" s="1"/>
  <c r="AD294" i="3"/>
  <c r="AH294" i="3" s="1"/>
  <c r="AF293" i="3"/>
  <c r="AG293" i="3" s="1"/>
  <c r="H89" i="1"/>
  <c r="L88" i="1"/>
  <c r="J88" i="1"/>
  <c r="K88" i="1" s="1"/>
  <c r="G293" i="3"/>
  <c r="S294" i="3" l="1"/>
  <c r="W293" i="3"/>
  <c r="U293" i="3"/>
  <c r="V293" i="3" s="1"/>
  <c r="H293" i="3"/>
  <c r="L292" i="3"/>
  <c r="J292" i="3"/>
  <c r="K292" i="3" s="1"/>
  <c r="AD295" i="3"/>
  <c r="AH295" i="3" s="1"/>
  <c r="AF294" i="3"/>
  <c r="AG294" i="3" s="1"/>
  <c r="H90" i="1"/>
  <c r="L89" i="1"/>
  <c r="J89" i="1"/>
  <c r="K89" i="1" s="1"/>
  <c r="G294" i="3"/>
  <c r="S295" i="3" l="1"/>
  <c r="W294" i="3"/>
  <c r="U294" i="3"/>
  <c r="V294" i="3" s="1"/>
  <c r="H294" i="3"/>
  <c r="L293" i="3"/>
  <c r="J293" i="3"/>
  <c r="K293" i="3" s="1"/>
  <c r="AD296" i="3"/>
  <c r="AH296" i="3" s="1"/>
  <c r="AF295" i="3"/>
  <c r="AG295" i="3" s="1"/>
  <c r="H91" i="1"/>
  <c r="L90" i="1"/>
  <c r="J90" i="1"/>
  <c r="K90" i="1" s="1"/>
  <c r="G295" i="3"/>
  <c r="S296" i="3" l="1"/>
  <c r="W295" i="3"/>
  <c r="U295" i="3"/>
  <c r="V295" i="3" s="1"/>
  <c r="H295" i="3"/>
  <c r="L294" i="3"/>
  <c r="J294" i="3"/>
  <c r="K294" i="3" s="1"/>
  <c r="AD297" i="3"/>
  <c r="AH297" i="3" s="1"/>
  <c r="AF296" i="3"/>
  <c r="AG296" i="3" s="1"/>
  <c r="H92" i="1"/>
  <c r="L91" i="1"/>
  <c r="J91" i="1"/>
  <c r="K91" i="1" s="1"/>
  <c r="G296" i="3"/>
  <c r="S297" i="3" l="1"/>
  <c r="W296" i="3"/>
  <c r="U296" i="3"/>
  <c r="V296" i="3" s="1"/>
  <c r="H296" i="3"/>
  <c r="L295" i="3"/>
  <c r="J295" i="3"/>
  <c r="K295" i="3" s="1"/>
  <c r="AD298" i="3"/>
  <c r="AH298" i="3" s="1"/>
  <c r="AF297" i="3"/>
  <c r="AG297" i="3" s="1"/>
  <c r="H93" i="1"/>
  <c r="L92" i="1"/>
  <c r="J92" i="1"/>
  <c r="K92" i="1" s="1"/>
  <c r="G297" i="3"/>
  <c r="S298" i="3" l="1"/>
  <c r="W297" i="3"/>
  <c r="U297" i="3"/>
  <c r="V297" i="3" s="1"/>
  <c r="H297" i="3"/>
  <c r="L296" i="3"/>
  <c r="J296" i="3"/>
  <c r="K296" i="3" s="1"/>
  <c r="AD299" i="3"/>
  <c r="AH299" i="3" s="1"/>
  <c r="AF298" i="3"/>
  <c r="AG298" i="3" s="1"/>
  <c r="H94" i="1"/>
  <c r="L93" i="1"/>
  <c r="J93" i="1"/>
  <c r="K93" i="1" s="1"/>
  <c r="G298" i="3"/>
  <c r="S299" i="3" l="1"/>
  <c r="W298" i="3"/>
  <c r="U298" i="3"/>
  <c r="V298" i="3" s="1"/>
  <c r="H298" i="3"/>
  <c r="L297" i="3"/>
  <c r="J297" i="3"/>
  <c r="K297" i="3" s="1"/>
  <c r="AD300" i="3"/>
  <c r="AH300" i="3" s="1"/>
  <c r="AF299" i="3"/>
  <c r="AG299" i="3" s="1"/>
  <c r="H95" i="1"/>
  <c r="L94" i="1"/>
  <c r="J94" i="1"/>
  <c r="K94" i="1" s="1"/>
  <c r="G299" i="3"/>
  <c r="S300" i="3" l="1"/>
  <c r="W299" i="3"/>
  <c r="U299" i="3"/>
  <c r="V299" i="3" s="1"/>
  <c r="H299" i="3"/>
  <c r="L298" i="3"/>
  <c r="J298" i="3"/>
  <c r="K298" i="3" s="1"/>
  <c r="AD301" i="3"/>
  <c r="AH301" i="3" s="1"/>
  <c r="AF300" i="3"/>
  <c r="AG300" i="3" s="1"/>
  <c r="H96" i="1"/>
  <c r="L95" i="1"/>
  <c r="J95" i="1"/>
  <c r="G300" i="3"/>
  <c r="K95" i="1" l="1"/>
  <c r="S18" i="1"/>
  <c r="T18" i="1" s="1"/>
  <c r="S301" i="3"/>
  <c r="W300" i="3"/>
  <c r="U300" i="3"/>
  <c r="V300" i="3" s="1"/>
  <c r="H300" i="3"/>
  <c r="L299" i="3"/>
  <c r="J299" i="3"/>
  <c r="K299" i="3" s="1"/>
  <c r="AD302" i="3"/>
  <c r="AH302" i="3" s="1"/>
  <c r="AF301" i="3"/>
  <c r="AG301" i="3" s="1"/>
  <c r="H97" i="1"/>
  <c r="L96" i="1"/>
  <c r="J96" i="1"/>
  <c r="K96" i="1" s="1"/>
  <c r="G301" i="3"/>
  <c r="S302" i="3" l="1"/>
  <c r="W301" i="3"/>
  <c r="U301" i="3"/>
  <c r="V301" i="3" s="1"/>
  <c r="H301" i="3"/>
  <c r="L300" i="3"/>
  <c r="J300" i="3"/>
  <c r="K300" i="3" s="1"/>
  <c r="AD303" i="3"/>
  <c r="AH303" i="3" s="1"/>
  <c r="AF302" i="3"/>
  <c r="AG302" i="3" s="1"/>
  <c r="H98" i="1"/>
  <c r="L97" i="1"/>
  <c r="J97" i="1"/>
  <c r="K97" i="1" s="1"/>
  <c r="G302" i="3"/>
  <c r="H302" i="3" l="1"/>
  <c r="L301" i="3"/>
  <c r="J301" i="3"/>
  <c r="K301" i="3" s="1"/>
  <c r="S303" i="3"/>
  <c r="W302" i="3"/>
  <c r="U302" i="3"/>
  <c r="V302" i="3" s="1"/>
  <c r="AD304" i="3"/>
  <c r="AH304" i="3" s="1"/>
  <c r="AF303" i="3"/>
  <c r="AG303" i="3" s="1"/>
  <c r="H99" i="1"/>
  <c r="L98" i="1"/>
  <c r="J98" i="1"/>
  <c r="K98" i="1" s="1"/>
  <c r="G303" i="3"/>
  <c r="S304" i="3" l="1"/>
  <c r="W303" i="3"/>
  <c r="U303" i="3"/>
  <c r="V303" i="3" s="1"/>
  <c r="H303" i="3"/>
  <c r="L302" i="3"/>
  <c r="J302" i="3"/>
  <c r="K302" i="3" s="1"/>
  <c r="AD305" i="3"/>
  <c r="AH305" i="3" s="1"/>
  <c r="AF304" i="3"/>
  <c r="AG304" i="3" s="1"/>
  <c r="H100" i="1"/>
  <c r="L99" i="1"/>
  <c r="J99" i="1"/>
  <c r="K99" i="1" s="1"/>
  <c r="G304" i="3"/>
  <c r="H304" i="3" l="1"/>
  <c r="L303" i="3"/>
  <c r="J303" i="3"/>
  <c r="K303" i="3" s="1"/>
  <c r="S305" i="3"/>
  <c r="W304" i="3"/>
  <c r="U304" i="3"/>
  <c r="V304" i="3" s="1"/>
  <c r="AD306" i="3"/>
  <c r="AH306" i="3" s="1"/>
  <c r="AF305" i="3"/>
  <c r="AG305" i="3" s="1"/>
  <c r="H101" i="1"/>
  <c r="L100" i="1"/>
  <c r="J100" i="1"/>
  <c r="K100" i="1" s="1"/>
  <c r="G305" i="3"/>
  <c r="S306" i="3" l="1"/>
  <c r="W305" i="3"/>
  <c r="U305" i="3"/>
  <c r="V305" i="3" s="1"/>
  <c r="H305" i="3"/>
  <c r="L304" i="3"/>
  <c r="J304" i="3"/>
  <c r="K304" i="3" s="1"/>
  <c r="AD307" i="3"/>
  <c r="AH307" i="3" s="1"/>
  <c r="AF306" i="3"/>
  <c r="AG306" i="3" s="1"/>
  <c r="H102" i="1"/>
  <c r="L101" i="1"/>
  <c r="J101" i="1"/>
  <c r="K101" i="1" s="1"/>
  <c r="G306" i="3"/>
  <c r="S307" i="3" l="1"/>
  <c r="W306" i="3"/>
  <c r="U306" i="3"/>
  <c r="V306" i="3" s="1"/>
  <c r="H306" i="3"/>
  <c r="L305" i="3"/>
  <c r="J305" i="3"/>
  <c r="K305" i="3" s="1"/>
  <c r="AD308" i="3"/>
  <c r="AH308" i="3" s="1"/>
  <c r="AF307" i="3"/>
  <c r="AG307" i="3" s="1"/>
  <c r="H103" i="1"/>
  <c r="L102" i="1"/>
  <c r="J102" i="1"/>
  <c r="K102" i="1" s="1"/>
  <c r="G307" i="3"/>
  <c r="H307" i="3" l="1"/>
  <c r="L306" i="3"/>
  <c r="J306" i="3"/>
  <c r="K306" i="3" s="1"/>
  <c r="S308" i="3"/>
  <c r="W307" i="3"/>
  <c r="U307" i="3"/>
  <c r="V307" i="3" s="1"/>
  <c r="AD309" i="3"/>
  <c r="AH309" i="3" s="1"/>
  <c r="AF308" i="3"/>
  <c r="AG308" i="3" s="1"/>
  <c r="H104" i="1"/>
  <c r="L103" i="1"/>
  <c r="J103" i="1"/>
  <c r="K103" i="1" s="1"/>
  <c r="G308" i="3"/>
  <c r="S309" i="3" l="1"/>
  <c r="W308" i="3"/>
  <c r="U308" i="3"/>
  <c r="V308" i="3" s="1"/>
  <c r="H308" i="3"/>
  <c r="L307" i="3"/>
  <c r="J307" i="3"/>
  <c r="K307" i="3" s="1"/>
  <c r="AD310" i="3"/>
  <c r="AH310" i="3" s="1"/>
  <c r="AF309" i="3"/>
  <c r="AG309" i="3" s="1"/>
  <c r="H105" i="1"/>
  <c r="L104" i="1"/>
  <c r="J104" i="1"/>
  <c r="K104" i="1" s="1"/>
  <c r="G309" i="3"/>
  <c r="S310" i="3" l="1"/>
  <c r="W309" i="3"/>
  <c r="U309" i="3"/>
  <c r="V309" i="3" s="1"/>
  <c r="H309" i="3"/>
  <c r="L308" i="3"/>
  <c r="J308" i="3"/>
  <c r="K308" i="3" s="1"/>
  <c r="AD311" i="3"/>
  <c r="AH311" i="3" s="1"/>
  <c r="AF310" i="3"/>
  <c r="AG310" i="3" s="1"/>
  <c r="H106" i="1"/>
  <c r="L105" i="1"/>
  <c r="J105" i="1"/>
  <c r="K105" i="1" s="1"/>
  <c r="G310" i="3"/>
  <c r="H310" i="3" l="1"/>
  <c r="L309" i="3"/>
  <c r="J309" i="3"/>
  <c r="K309" i="3" s="1"/>
  <c r="S311" i="3"/>
  <c r="W310" i="3"/>
  <c r="U310" i="3"/>
  <c r="V310" i="3" s="1"/>
  <c r="AD312" i="3"/>
  <c r="AH312" i="3" s="1"/>
  <c r="AF311" i="3"/>
  <c r="AG311" i="3" s="1"/>
  <c r="H107" i="1"/>
  <c r="L106" i="1"/>
  <c r="J106" i="1"/>
  <c r="K106" i="1" s="1"/>
  <c r="G311" i="3"/>
  <c r="S312" i="3" l="1"/>
  <c r="W311" i="3"/>
  <c r="U311" i="3"/>
  <c r="V311" i="3" s="1"/>
  <c r="H311" i="3"/>
  <c r="L310" i="3"/>
  <c r="J310" i="3"/>
  <c r="K310" i="3" s="1"/>
  <c r="AD313" i="3"/>
  <c r="AH313" i="3" s="1"/>
  <c r="AF312" i="3"/>
  <c r="AG312" i="3" s="1"/>
  <c r="H108" i="1"/>
  <c r="L107" i="1"/>
  <c r="J107" i="1"/>
  <c r="K107" i="1" s="1"/>
  <c r="G312" i="3"/>
  <c r="S313" i="3" l="1"/>
  <c r="W312" i="3"/>
  <c r="U312" i="3"/>
  <c r="V312" i="3" s="1"/>
  <c r="H312" i="3"/>
  <c r="L311" i="3"/>
  <c r="J311" i="3"/>
  <c r="K311" i="3" s="1"/>
  <c r="AD314" i="3"/>
  <c r="AH314" i="3" s="1"/>
  <c r="AF313" i="3"/>
  <c r="AG313" i="3" s="1"/>
  <c r="H109" i="1"/>
  <c r="L108" i="1"/>
  <c r="J108" i="1"/>
  <c r="K108" i="1" s="1"/>
  <c r="G313" i="3"/>
  <c r="S314" i="3" l="1"/>
  <c r="W313" i="3"/>
  <c r="U313" i="3"/>
  <c r="V313" i="3" s="1"/>
  <c r="H313" i="3"/>
  <c r="L312" i="3"/>
  <c r="J312" i="3"/>
  <c r="K312" i="3" s="1"/>
  <c r="AD315" i="3"/>
  <c r="AH315" i="3" s="1"/>
  <c r="AF314" i="3"/>
  <c r="AG314" i="3" s="1"/>
  <c r="H110" i="1"/>
  <c r="L109" i="1"/>
  <c r="J109" i="1"/>
  <c r="K109" i="1" s="1"/>
  <c r="G314" i="3"/>
  <c r="S315" i="3" l="1"/>
  <c r="W314" i="3"/>
  <c r="U314" i="3"/>
  <c r="V314" i="3" s="1"/>
  <c r="H314" i="3"/>
  <c r="L313" i="3"/>
  <c r="J313" i="3"/>
  <c r="K313" i="3" s="1"/>
  <c r="AD316" i="3"/>
  <c r="AH316" i="3" s="1"/>
  <c r="AF315" i="3"/>
  <c r="AG315" i="3" s="1"/>
  <c r="H111" i="1"/>
  <c r="L110" i="1"/>
  <c r="J110" i="1"/>
  <c r="K110" i="1" s="1"/>
  <c r="G315" i="3"/>
  <c r="H315" i="3" l="1"/>
  <c r="L314" i="3"/>
  <c r="J314" i="3"/>
  <c r="K314" i="3" s="1"/>
  <c r="S316" i="3"/>
  <c r="W315" i="3"/>
  <c r="U315" i="3"/>
  <c r="V315" i="3" s="1"/>
  <c r="AD317" i="3"/>
  <c r="AH317" i="3" s="1"/>
  <c r="AF316" i="3"/>
  <c r="AG316" i="3" s="1"/>
  <c r="H112" i="1"/>
  <c r="L111" i="1"/>
  <c r="J111" i="1"/>
  <c r="K111" i="1" s="1"/>
  <c r="G316" i="3"/>
  <c r="S317" i="3" l="1"/>
  <c r="W316" i="3"/>
  <c r="U316" i="3"/>
  <c r="V316" i="3" s="1"/>
  <c r="H316" i="3"/>
  <c r="L315" i="3"/>
  <c r="J315" i="3"/>
  <c r="K315" i="3" s="1"/>
  <c r="AD318" i="3"/>
  <c r="AH318" i="3" s="1"/>
  <c r="AF317" i="3"/>
  <c r="AG317" i="3" s="1"/>
  <c r="H113" i="1"/>
  <c r="L112" i="1"/>
  <c r="J112" i="1"/>
  <c r="K112" i="1" s="1"/>
  <c r="G317" i="3"/>
  <c r="H317" i="3" l="1"/>
  <c r="L316" i="3"/>
  <c r="J316" i="3"/>
  <c r="K316" i="3" s="1"/>
  <c r="S318" i="3"/>
  <c r="W317" i="3"/>
  <c r="U317" i="3"/>
  <c r="V317" i="3" s="1"/>
  <c r="AD319" i="3"/>
  <c r="AH319" i="3" s="1"/>
  <c r="AF318" i="3"/>
  <c r="AG318" i="3" s="1"/>
  <c r="H114" i="1"/>
  <c r="L113" i="1"/>
  <c r="J113" i="1"/>
  <c r="G318" i="3"/>
  <c r="K113" i="1" l="1"/>
  <c r="S19" i="1"/>
  <c r="T19" i="1" s="1"/>
  <c r="S319" i="3"/>
  <c r="W318" i="3"/>
  <c r="U318" i="3"/>
  <c r="V318" i="3" s="1"/>
  <c r="H318" i="3"/>
  <c r="L317" i="3"/>
  <c r="J317" i="3"/>
  <c r="K317" i="3" s="1"/>
  <c r="AD320" i="3"/>
  <c r="AH320" i="3" s="1"/>
  <c r="AF319" i="3"/>
  <c r="AG319" i="3" s="1"/>
  <c r="H115" i="1"/>
  <c r="L114" i="1"/>
  <c r="J114" i="1"/>
  <c r="K114" i="1" s="1"/>
  <c r="G319" i="3"/>
  <c r="H319" i="3" l="1"/>
  <c r="L318" i="3"/>
  <c r="J318" i="3"/>
  <c r="K318" i="3" s="1"/>
  <c r="S320" i="3"/>
  <c r="W319" i="3"/>
  <c r="U319" i="3"/>
  <c r="V319" i="3" s="1"/>
  <c r="AD321" i="3"/>
  <c r="AH321" i="3" s="1"/>
  <c r="AF320" i="3"/>
  <c r="AG320" i="3" s="1"/>
  <c r="H116" i="1"/>
  <c r="L115" i="1"/>
  <c r="J115" i="1"/>
  <c r="K115" i="1" s="1"/>
  <c r="G320" i="3"/>
  <c r="S321" i="3" l="1"/>
  <c r="W320" i="3"/>
  <c r="U320" i="3"/>
  <c r="V320" i="3" s="1"/>
  <c r="H320" i="3"/>
  <c r="L319" i="3"/>
  <c r="J319" i="3"/>
  <c r="K319" i="3" s="1"/>
  <c r="AD322" i="3"/>
  <c r="AH322" i="3" s="1"/>
  <c r="AF321" i="3"/>
  <c r="AG321" i="3" s="1"/>
  <c r="H117" i="1"/>
  <c r="L116" i="1"/>
  <c r="J116" i="1"/>
  <c r="K116" i="1" s="1"/>
  <c r="G321" i="3"/>
  <c r="S322" i="3" l="1"/>
  <c r="W321" i="3"/>
  <c r="U321" i="3"/>
  <c r="V321" i="3" s="1"/>
  <c r="H321" i="3"/>
  <c r="L320" i="3"/>
  <c r="J320" i="3"/>
  <c r="K320" i="3" s="1"/>
  <c r="AD323" i="3"/>
  <c r="AH323" i="3" s="1"/>
  <c r="AF322" i="3"/>
  <c r="AG322" i="3" s="1"/>
  <c r="H118" i="1"/>
  <c r="L117" i="1"/>
  <c r="J117" i="1"/>
  <c r="K117" i="1" s="1"/>
  <c r="G322" i="3"/>
  <c r="H322" i="3" l="1"/>
  <c r="L321" i="3"/>
  <c r="J321" i="3"/>
  <c r="K321" i="3" s="1"/>
  <c r="S323" i="3"/>
  <c r="W322" i="3"/>
  <c r="U322" i="3"/>
  <c r="V322" i="3" s="1"/>
  <c r="AD324" i="3"/>
  <c r="AH324" i="3" s="1"/>
  <c r="AF323" i="3"/>
  <c r="AG323" i="3" s="1"/>
  <c r="H119" i="1"/>
  <c r="L118" i="1"/>
  <c r="J118" i="1"/>
  <c r="K118" i="1" s="1"/>
  <c r="G323" i="3"/>
  <c r="S324" i="3" l="1"/>
  <c r="W323" i="3"/>
  <c r="U323" i="3"/>
  <c r="V323" i="3" s="1"/>
  <c r="H323" i="3"/>
  <c r="L322" i="3"/>
  <c r="J322" i="3"/>
  <c r="K322" i="3" s="1"/>
  <c r="AD325" i="3"/>
  <c r="AH325" i="3" s="1"/>
  <c r="AF324" i="3"/>
  <c r="AG324" i="3" s="1"/>
  <c r="H120" i="1"/>
  <c r="L119" i="1"/>
  <c r="J119" i="1"/>
  <c r="K119" i="1" s="1"/>
  <c r="G324" i="3"/>
  <c r="H324" i="3" l="1"/>
  <c r="L323" i="3"/>
  <c r="J323" i="3"/>
  <c r="K323" i="3" s="1"/>
  <c r="S325" i="3"/>
  <c r="W324" i="3"/>
  <c r="U324" i="3"/>
  <c r="V324" i="3" s="1"/>
  <c r="AD326" i="3"/>
  <c r="AH326" i="3" s="1"/>
  <c r="AF325" i="3"/>
  <c r="AG325" i="3" s="1"/>
  <c r="H121" i="1"/>
  <c r="L120" i="1"/>
  <c r="J120" i="1"/>
  <c r="K120" i="1" s="1"/>
  <c r="G325" i="3"/>
  <c r="H325" i="3" l="1"/>
  <c r="L324" i="3"/>
  <c r="J324" i="3"/>
  <c r="K324" i="3" s="1"/>
  <c r="S326" i="3"/>
  <c r="W325" i="3"/>
  <c r="U325" i="3"/>
  <c r="V325" i="3" s="1"/>
  <c r="AD327" i="3"/>
  <c r="AH327" i="3" s="1"/>
  <c r="AF326" i="3"/>
  <c r="AG326" i="3" s="1"/>
  <c r="H122" i="1"/>
  <c r="L121" i="1"/>
  <c r="J121" i="1"/>
  <c r="K121" i="1" s="1"/>
  <c r="G326" i="3"/>
  <c r="S327" i="3" l="1"/>
  <c r="W326" i="3"/>
  <c r="U326" i="3"/>
  <c r="V326" i="3" s="1"/>
  <c r="H326" i="3"/>
  <c r="L325" i="3"/>
  <c r="J325" i="3"/>
  <c r="K325" i="3" s="1"/>
  <c r="AD328" i="3"/>
  <c r="AH328" i="3" s="1"/>
  <c r="AF327" i="3"/>
  <c r="AG327" i="3" s="1"/>
  <c r="H123" i="1"/>
  <c r="L122" i="1"/>
  <c r="J122" i="1"/>
  <c r="K122" i="1" s="1"/>
  <c r="G327" i="3"/>
  <c r="H327" i="3" l="1"/>
  <c r="L326" i="3"/>
  <c r="J326" i="3"/>
  <c r="K326" i="3" s="1"/>
  <c r="S328" i="3"/>
  <c r="W327" i="3"/>
  <c r="U327" i="3"/>
  <c r="V327" i="3" s="1"/>
  <c r="AD329" i="3"/>
  <c r="AH329" i="3" s="1"/>
  <c r="AF328" i="3"/>
  <c r="AG328" i="3" s="1"/>
  <c r="H124" i="1"/>
  <c r="L123" i="1"/>
  <c r="J123" i="1"/>
  <c r="K123" i="1" s="1"/>
  <c r="G328" i="3"/>
  <c r="H328" i="3" l="1"/>
  <c r="L327" i="3"/>
  <c r="J327" i="3"/>
  <c r="K327" i="3" s="1"/>
  <c r="S329" i="3"/>
  <c r="W328" i="3"/>
  <c r="U328" i="3"/>
  <c r="V328" i="3" s="1"/>
  <c r="AD330" i="3"/>
  <c r="AH330" i="3" s="1"/>
  <c r="AF329" i="3"/>
  <c r="AG329" i="3" s="1"/>
  <c r="H125" i="1"/>
  <c r="L124" i="1"/>
  <c r="J124" i="1"/>
  <c r="K124" i="1" s="1"/>
  <c r="G329" i="3"/>
  <c r="S330" i="3" l="1"/>
  <c r="W329" i="3"/>
  <c r="U329" i="3"/>
  <c r="V329" i="3" s="1"/>
  <c r="H329" i="3"/>
  <c r="L328" i="3"/>
  <c r="J328" i="3"/>
  <c r="K328" i="3" s="1"/>
  <c r="AD331" i="3"/>
  <c r="AH331" i="3" s="1"/>
  <c r="AF330" i="3"/>
  <c r="AG330" i="3" s="1"/>
  <c r="H126" i="1"/>
  <c r="L125" i="1"/>
  <c r="J125" i="1"/>
  <c r="K125" i="1" s="1"/>
  <c r="G330" i="3"/>
  <c r="H330" i="3" l="1"/>
  <c r="L329" i="3"/>
  <c r="J329" i="3"/>
  <c r="K329" i="3" s="1"/>
  <c r="S331" i="3"/>
  <c r="W330" i="3"/>
  <c r="U330" i="3"/>
  <c r="V330" i="3" s="1"/>
  <c r="AD332" i="3"/>
  <c r="AH332" i="3" s="1"/>
  <c r="AF331" i="3"/>
  <c r="AG331" i="3" s="1"/>
  <c r="H127" i="1"/>
  <c r="L126" i="1"/>
  <c r="J126" i="1"/>
  <c r="K126" i="1" s="1"/>
  <c r="G331" i="3"/>
  <c r="S332" i="3" l="1"/>
  <c r="W331" i="3"/>
  <c r="U331" i="3"/>
  <c r="V331" i="3" s="1"/>
  <c r="H331" i="3"/>
  <c r="L330" i="3"/>
  <c r="J330" i="3"/>
  <c r="K330" i="3" s="1"/>
  <c r="AD333" i="3"/>
  <c r="AH333" i="3" s="1"/>
  <c r="AF332" i="3"/>
  <c r="AG332" i="3" s="1"/>
  <c r="H128" i="1"/>
  <c r="L127" i="1"/>
  <c r="J127" i="1"/>
  <c r="K127" i="1" s="1"/>
  <c r="G332" i="3"/>
  <c r="S333" i="3" l="1"/>
  <c r="W332" i="3"/>
  <c r="U332" i="3"/>
  <c r="V332" i="3" s="1"/>
  <c r="H332" i="3"/>
  <c r="L331" i="3"/>
  <c r="J331" i="3"/>
  <c r="K331" i="3" s="1"/>
  <c r="AD334" i="3"/>
  <c r="AH334" i="3" s="1"/>
  <c r="AF333" i="3"/>
  <c r="AG333" i="3" s="1"/>
  <c r="H129" i="1"/>
  <c r="L128" i="1"/>
  <c r="J128" i="1"/>
  <c r="K128" i="1" s="1"/>
  <c r="G333" i="3"/>
  <c r="H333" i="3" l="1"/>
  <c r="L332" i="3"/>
  <c r="J332" i="3"/>
  <c r="K332" i="3" s="1"/>
  <c r="S334" i="3"/>
  <c r="W333" i="3"/>
  <c r="U333" i="3"/>
  <c r="V333" i="3" s="1"/>
  <c r="AD335" i="3"/>
  <c r="AH335" i="3" s="1"/>
  <c r="AF334" i="3"/>
  <c r="AG334" i="3" s="1"/>
  <c r="H130" i="1"/>
  <c r="L129" i="1"/>
  <c r="J129" i="1"/>
  <c r="K129" i="1" s="1"/>
  <c r="G334" i="3"/>
  <c r="S335" i="3" l="1"/>
  <c r="W334" i="3"/>
  <c r="U334" i="3"/>
  <c r="V334" i="3" s="1"/>
  <c r="H334" i="3"/>
  <c r="L333" i="3"/>
  <c r="J333" i="3"/>
  <c r="K333" i="3" s="1"/>
  <c r="AD336" i="3"/>
  <c r="AH336" i="3" s="1"/>
  <c r="AF335" i="3"/>
  <c r="AG335" i="3" s="1"/>
  <c r="H131" i="1"/>
  <c r="L130" i="1"/>
  <c r="J130" i="1"/>
  <c r="K130" i="1" s="1"/>
  <c r="G335" i="3"/>
  <c r="H335" i="3" l="1"/>
  <c r="L334" i="3"/>
  <c r="J334" i="3"/>
  <c r="K334" i="3" s="1"/>
  <c r="S336" i="3"/>
  <c r="W335" i="3"/>
  <c r="U335" i="3"/>
  <c r="V335" i="3" s="1"/>
  <c r="AD337" i="3"/>
  <c r="AH337" i="3" s="1"/>
  <c r="AF336" i="3"/>
  <c r="AG336" i="3" s="1"/>
  <c r="H132" i="1"/>
  <c r="L131" i="1"/>
  <c r="J131" i="1"/>
  <c r="K131" i="1" s="1"/>
  <c r="G336" i="3"/>
  <c r="S337" i="3" l="1"/>
  <c r="W336" i="3"/>
  <c r="U336" i="3"/>
  <c r="V336" i="3" s="1"/>
  <c r="H336" i="3"/>
  <c r="L335" i="3"/>
  <c r="J335" i="3"/>
  <c r="K335" i="3" s="1"/>
  <c r="AD338" i="3"/>
  <c r="AH338" i="3" s="1"/>
  <c r="AF337" i="3"/>
  <c r="AG337" i="3" s="1"/>
  <c r="H133" i="1"/>
  <c r="L132" i="1"/>
  <c r="J132" i="1"/>
  <c r="G337" i="3"/>
  <c r="K132" i="1" l="1"/>
  <c r="S20" i="1"/>
  <c r="T20" i="1" s="1"/>
  <c r="H337" i="3"/>
  <c r="L336" i="3"/>
  <c r="J336" i="3"/>
  <c r="K336" i="3" s="1"/>
  <c r="S338" i="3"/>
  <c r="W337" i="3"/>
  <c r="U337" i="3"/>
  <c r="V337" i="3" s="1"/>
  <c r="AD339" i="3"/>
  <c r="AH339" i="3" s="1"/>
  <c r="AF338" i="3"/>
  <c r="AG338" i="3" s="1"/>
  <c r="H134" i="1"/>
  <c r="L133" i="1"/>
  <c r="J133" i="1"/>
  <c r="K133" i="1" s="1"/>
  <c r="G338" i="3"/>
  <c r="S339" i="3" l="1"/>
  <c r="W338" i="3"/>
  <c r="U338" i="3"/>
  <c r="V338" i="3" s="1"/>
  <c r="H338" i="3"/>
  <c r="L337" i="3"/>
  <c r="J337" i="3"/>
  <c r="K337" i="3" s="1"/>
  <c r="AD340" i="3"/>
  <c r="AH340" i="3" s="1"/>
  <c r="AF339" i="3"/>
  <c r="AG339" i="3" s="1"/>
  <c r="H135" i="1"/>
  <c r="L134" i="1"/>
  <c r="J134" i="1"/>
  <c r="K134" i="1" s="1"/>
  <c r="G339" i="3"/>
  <c r="H339" i="3" l="1"/>
  <c r="L338" i="3"/>
  <c r="J338" i="3"/>
  <c r="K338" i="3" s="1"/>
  <c r="S340" i="3"/>
  <c r="W339" i="3"/>
  <c r="U339" i="3"/>
  <c r="V339" i="3" s="1"/>
  <c r="AD341" i="3"/>
  <c r="AH341" i="3" s="1"/>
  <c r="AF340" i="3"/>
  <c r="AG340" i="3" s="1"/>
  <c r="H136" i="1"/>
  <c r="L135" i="1"/>
  <c r="J135" i="1"/>
  <c r="K135" i="1" s="1"/>
  <c r="G340" i="3"/>
  <c r="S341" i="3" l="1"/>
  <c r="W340" i="3"/>
  <c r="U340" i="3"/>
  <c r="V340" i="3" s="1"/>
  <c r="H340" i="3"/>
  <c r="L339" i="3"/>
  <c r="J339" i="3"/>
  <c r="K339" i="3" s="1"/>
  <c r="AD342" i="3"/>
  <c r="AH342" i="3" s="1"/>
  <c r="AF341" i="3"/>
  <c r="AG341" i="3" s="1"/>
  <c r="H137" i="1"/>
  <c r="L136" i="1"/>
  <c r="J136" i="1"/>
  <c r="K136" i="1" s="1"/>
  <c r="G341" i="3"/>
  <c r="H341" i="3" l="1"/>
  <c r="L340" i="3"/>
  <c r="J340" i="3"/>
  <c r="K340" i="3" s="1"/>
  <c r="S342" i="3"/>
  <c r="W341" i="3"/>
  <c r="U341" i="3"/>
  <c r="V341" i="3" s="1"/>
  <c r="AD343" i="3"/>
  <c r="AH343" i="3" s="1"/>
  <c r="AF342" i="3"/>
  <c r="AG342" i="3" s="1"/>
  <c r="H138" i="1"/>
  <c r="L137" i="1"/>
  <c r="J137" i="1"/>
  <c r="K137" i="1" s="1"/>
  <c r="G342" i="3"/>
  <c r="S343" i="3" l="1"/>
  <c r="W342" i="3"/>
  <c r="U342" i="3"/>
  <c r="V342" i="3" s="1"/>
  <c r="H342" i="3"/>
  <c r="L341" i="3"/>
  <c r="J341" i="3"/>
  <c r="K341" i="3" s="1"/>
  <c r="AD344" i="3"/>
  <c r="AH344" i="3" s="1"/>
  <c r="AF343" i="3"/>
  <c r="AG343" i="3" s="1"/>
  <c r="H139" i="1"/>
  <c r="L138" i="1"/>
  <c r="J138" i="1"/>
  <c r="K138" i="1" s="1"/>
  <c r="G343" i="3"/>
  <c r="H343" i="3" l="1"/>
  <c r="L342" i="3"/>
  <c r="J342" i="3"/>
  <c r="K342" i="3" s="1"/>
  <c r="S344" i="3"/>
  <c r="W343" i="3"/>
  <c r="U343" i="3"/>
  <c r="V343" i="3" s="1"/>
  <c r="AD345" i="3"/>
  <c r="AH345" i="3" s="1"/>
  <c r="AF344" i="3"/>
  <c r="AG344" i="3" s="1"/>
  <c r="H140" i="1"/>
  <c r="L139" i="1"/>
  <c r="J139" i="1"/>
  <c r="K139" i="1" s="1"/>
  <c r="G344" i="3"/>
  <c r="S345" i="3" l="1"/>
  <c r="W344" i="3"/>
  <c r="U344" i="3"/>
  <c r="V344" i="3" s="1"/>
  <c r="H344" i="3"/>
  <c r="L343" i="3"/>
  <c r="J343" i="3"/>
  <c r="K343" i="3" s="1"/>
  <c r="AD346" i="3"/>
  <c r="AH346" i="3" s="1"/>
  <c r="AF345" i="3"/>
  <c r="AG345" i="3" s="1"/>
  <c r="H141" i="1"/>
  <c r="L140" i="1"/>
  <c r="J140" i="1"/>
  <c r="K140" i="1" s="1"/>
  <c r="G345" i="3"/>
  <c r="H345" i="3" l="1"/>
  <c r="L344" i="3"/>
  <c r="J344" i="3"/>
  <c r="K344" i="3" s="1"/>
  <c r="S346" i="3"/>
  <c r="W345" i="3"/>
  <c r="U345" i="3"/>
  <c r="V345" i="3" s="1"/>
  <c r="AD347" i="3"/>
  <c r="AH347" i="3" s="1"/>
  <c r="AF346" i="3"/>
  <c r="AG346" i="3" s="1"/>
  <c r="H142" i="1"/>
  <c r="L141" i="1"/>
  <c r="J141" i="1"/>
  <c r="K141" i="1" s="1"/>
  <c r="G346" i="3"/>
  <c r="S347" i="3" l="1"/>
  <c r="W346" i="3"/>
  <c r="U346" i="3"/>
  <c r="V346" i="3" s="1"/>
  <c r="H346" i="3"/>
  <c r="L345" i="3"/>
  <c r="J345" i="3"/>
  <c r="K345" i="3" s="1"/>
  <c r="AD348" i="3"/>
  <c r="AH348" i="3" s="1"/>
  <c r="AF347" i="3"/>
  <c r="AG347" i="3" s="1"/>
  <c r="H143" i="1"/>
  <c r="L142" i="1"/>
  <c r="J142" i="1"/>
  <c r="K142" i="1" s="1"/>
  <c r="G347" i="3"/>
  <c r="H347" i="3" l="1"/>
  <c r="L346" i="3"/>
  <c r="J346" i="3"/>
  <c r="K346" i="3" s="1"/>
  <c r="S348" i="3"/>
  <c r="W347" i="3"/>
  <c r="U347" i="3"/>
  <c r="V347" i="3" s="1"/>
  <c r="AD349" i="3"/>
  <c r="AH349" i="3" s="1"/>
  <c r="AF348" i="3"/>
  <c r="AG348" i="3" s="1"/>
  <c r="H144" i="1"/>
  <c r="L143" i="1"/>
  <c r="J143" i="1"/>
  <c r="K143" i="1" s="1"/>
  <c r="G348" i="3"/>
  <c r="S349" i="3" l="1"/>
  <c r="W348" i="3"/>
  <c r="U348" i="3"/>
  <c r="V348" i="3" s="1"/>
  <c r="H348" i="3"/>
  <c r="L347" i="3"/>
  <c r="J347" i="3"/>
  <c r="K347" i="3" s="1"/>
  <c r="AD350" i="3"/>
  <c r="AH350" i="3" s="1"/>
  <c r="AF349" i="3"/>
  <c r="AG349" i="3" s="1"/>
  <c r="H145" i="1"/>
  <c r="L144" i="1"/>
  <c r="J144" i="1"/>
  <c r="K144" i="1" s="1"/>
  <c r="G349" i="3"/>
  <c r="H349" i="3" l="1"/>
  <c r="L348" i="3"/>
  <c r="J348" i="3"/>
  <c r="K348" i="3" s="1"/>
  <c r="S350" i="3"/>
  <c r="W349" i="3"/>
  <c r="U349" i="3"/>
  <c r="V349" i="3" s="1"/>
  <c r="AD351" i="3"/>
  <c r="AH351" i="3" s="1"/>
  <c r="AF350" i="3"/>
  <c r="AG350" i="3" s="1"/>
  <c r="H146" i="1"/>
  <c r="L145" i="1"/>
  <c r="J145" i="1"/>
  <c r="K145" i="1" s="1"/>
  <c r="G350" i="3"/>
  <c r="S351" i="3" l="1"/>
  <c r="W350" i="3"/>
  <c r="U350" i="3"/>
  <c r="V350" i="3" s="1"/>
  <c r="H350" i="3"/>
  <c r="L349" i="3"/>
  <c r="J349" i="3"/>
  <c r="K349" i="3" s="1"/>
  <c r="AD352" i="3"/>
  <c r="AH352" i="3" s="1"/>
  <c r="AF351" i="3"/>
  <c r="AG351" i="3" s="1"/>
  <c r="H147" i="1"/>
  <c r="L146" i="1"/>
  <c r="J146" i="1"/>
  <c r="K146" i="1" s="1"/>
  <c r="G351" i="3"/>
  <c r="H351" i="3" l="1"/>
  <c r="L350" i="3"/>
  <c r="J350" i="3"/>
  <c r="K350" i="3" s="1"/>
  <c r="S352" i="3"/>
  <c r="W351" i="3"/>
  <c r="U351" i="3"/>
  <c r="V351" i="3" s="1"/>
  <c r="AD353" i="3"/>
  <c r="AH353" i="3" s="1"/>
  <c r="AF352" i="3"/>
  <c r="AG352" i="3" s="1"/>
  <c r="H148" i="1"/>
  <c r="L147" i="1"/>
  <c r="J147" i="1"/>
  <c r="K147" i="1" s="1"/>
  <c r="G352" i="3"/>
  <c r="S353" i="3" l="1"/>
  <c r="W352" i="3"/>
  <c r="U352" i="3"/>
  <c r="V352" i="3" s="1"/>
  <c r="H352" i="3"/>
  <c r="L351" i="3"/>
  <c r="J351" i="3"/>
  <c r="K351" i="3" s="1"/>
  <c r="AD354" i="3"/>
  <c r="AH354" i="3" s="1"/>
  <c r="AF353" i="3"/>
  <c r="AG353" i="3" s="1"/>
  <c r="H149" i="1"/>
  <c r="L148" i="1"/>
  <c r="J148" i="1"/>
  <c r="K148" i="1" s="1"/>
  <c r="G353" i="3"/>
  <c r="H353" i="3" l="1"/>
  <c r="L352" i="3"/>
  <c r="J352" i="3"/>
  <c r="K352" i="3" s="1"/>
  <c r="S354" i="3"/>
  <c r="W353" i="3"/>
  <c r="U353" i="3"/>
  <c r="V353" i="3" s="1"/>
  <c r="AD355" i="3"/>
  <c r="AH355" i="3" s="1"/>
  <c r="AF354" i="3"/>
  <c r="AG354" i="3" s="1"/>
  <c r="H150" i="1"/>
  <c r="L149" i="1"/>
  <c r="J149" i="1"/>
  <c r="K149" i="1" s="1"/>
  <c r="G354" i="3"/>
  <c r="S355" i="3" l="1"/>
  <c r="W354" i="3"/>
  <c r="U354" i="3"/>
  <c r="V354" i="3" s="1"/>
  <c r="H354" i="3"/>
  <c r="L353" i="3"/>
  <c r="J353" i="3"/>
  <c r="K353" i="3" s="1"/>
  <c r="AD356" i="3"/>
  <c r="AH356" i="3" s="1"/>
  <c r="AF355" i="3"/>
  <c r="AG355" i="3" s="1"/>
  <c r="H151" i="1"/>
  <c r="L150" i="1"/>
  <c r="J150" i="1"/>
  <c r="K150" i="1" s="1"/>
  <c r="G355" i="3"/>
  <c r="H355" i="3" l="1"/>
  <c r="L354" i="3"/>
  <c r="J354" i="3"/>
  <c r="K354" i="3" s="1"/>
  <c r="S356" i="3"/>
  <c r="W355" i="3"/>
  <c r="U355" i="3"/>
  <c r="V355" i="3" s="1"/>
  <c r="AD357" i="3"/>
  <c r="AH357" i="3" s="1"/>
  <c r="AF356" i="3"/>
  <c r="AG356" i="3" s="1"/>
  <c r="H152" i="1"/>
  <c r="L151" i="1"/>
  <c r="J151" i="1"/>
  <c r="K151" i="1" s="1"/>
  <c r="G356" i="3"/>
  <c r="S357" i="3" l="1"/>
  <c r="W356" i="3"/>
  <c r="U356" i="3"/>
  <c r="V356" i="3" s="1"/>
  <c r="H356" i="3"/>
  <c r="L355" i="3"/>
  <c r="J355" i="3"/>
  <c r="K355" i="3" s="1"/>
  <c r="AD358" i="3"/>
  <c r="AH358" i="3" s="1"/>
  <c r="AF357" i="3"/>
  <c r="AG357" i="3" s="1"/>
  <c r="H153" i="1"/>
  <c r="L152" i="1"/>
  <c r="J152" i="1"/>
  <c r="K152" i="1" s="1"/>
  <c r="G357" i="3"/>
  <c r="H357" i="3" l="1"/>
  <c r="L356" i="3"/>
  <c r="J356" i="3"/>
  <c r="K356" i="3" s="1"/>
  <c r="S358" i="3"/>
  <c r="W357" i="3"/>
  <c r="U357" i="3"/>
  <c r="V357" i="3" s="1"/>
  <c r="AD359" i="3"/>
  <c r="AH359" i="3" s="1"/>
  <c r="AF358" i="3"/>
  <c r="AG358" i="3" s="1"/>
  <c r="H154" i="1"/>
  <c r="L153" i="1"/>
  <c r="J153" i="1"/>
  <c r="K153" i="1" s="1"/>
  <c r="G358" i="3"/>
  <c r="S359" i="3" l="1"/>
  <c r="W358" i="3"/>
  <c r="U358" i="3"/>
  <c r="V358" i="3" s="1"/>
  <c r="H358" i="3"/>
  <c r="L357" i="3"/>
  <c r="J357" i="3"/>
  <c r="K357" i="3" s="1"/>
  <c r="AD360" i="3"/>
  <c r="AH360" i="3" s="1"/>
  <c r="AF359" i="3"/>
  <c r="AG359" i="3" s="1"/>
  <c r="H155" i="1"/>
  <c r="L154" i="1"/>
  <c r="J154" i="1"/>
  <c r="G359" i="3"/>
  <c r="K154" i="1" l="1"/>
  <c r="S21" i="1"/>
  <c r="T21" i="1" s="1"/>
  <c r="H359" i="3"/>
  <c r="L358" i="3"/>
  <c r="J358" i="3"/>
  <c r="K358" i="3" s="1"/>
  <c r="S360" i="3"/>
  <c r="W359" i="3"/>
  <c r="U359" i="3"/>
  <c r="V359" i="3" s="1"/>
  <c r="AD361" i="3"/>
  <c r="AH361" i="3" s="1"/>
  <c r="AF360" i="3"/>
  <c r="AG360" i="3" s="1"/>
  <c r="H156" i="1"/>
  <c r="L155" i="1"/>
  <c r="J155" i="1"/>
  <c r="K155" i="1" s="1"/>
  <c r="G360" i="3"/>
  <c r="S361" i="3" l="1"/>
  <c r="W360" i="3"/>
  <c r="U360" i="3"/>
  <c r="V360" i="3" s="1"/>
  <c r="H360" i="3"/>
  <c r="L359" i="3"/>
  <c r="J359" i="3"/>
  <c r="K359" i="3" s="1"/>
  <c r="AD362" i="3"/>
  <c r="AH362" i="3" s="1"/>
  <c r="AF361" i="3"/>
  <c r="AG361" i="3" s="1"/>
  <c r="H157" i="1"/>
  <c r="L156" i="1"/>
  <c r="J156" i="1"/>
  <c r="K156" i="1" s="1"/>
  <c r="G361" i="3"/>
  <c r="H361" i="3" l="1"/>
  <c r="L360" i="3"/>
  <c r="J360" i="3"/>
  <c r="K360" i="3" s="1"/>
  <c r="S362" i="3"/>
  <c r="W361" i="3"/>
  <c r="U361" i="3"/>
  <c r="V361" i="3" s="1"/>
  <c r="AD363" i="3"/>
  <c r="AH363" i="3" s="1"/>
  <c r="AF362" i="3"/>
  <c r="AG362" i="3" s="1"/>
  <c r="H158" i="1"/>
  <c r="L157" i="1"/>
  <c r="J157" i="1"/>
  <c r="K157" i="1" s="1"/>
  <c r="G362" i="3"/>
  <c r="S363" i="3" l="1"/>
  <c r="W362" i="3"/>
  <c r="U362" i="3"/>
  <c r="V362" i="3" s="1"/>
  <c r="H362" i="3"/>
  <c r="L361" i="3"/>
  <c r="J361" i="3"/>
  <c r="K361" i="3" s="1"/>
  <c r="AD364" i="3"/>
  <c r="AH364" i="3" s="1"/>
  <c r="AF363" i="3"/>
  <c r="AG363" i="3" s="1"/>
  <c r="H159" i="1"/>
  <c r="L158" i="1"/>
  <c r="J158" i="1"/>
  <c r="K158" i="1" s="1"/>
  <c r="G363" i="3"/>
  <c r="H363" i="3" l="1"/>
  <c r="L362" i="3"/>
  <c r="J362" i="3"/>
  <c r="K362" i="3" s="1"/>
  <c r="S364" i="3"/>
  <c r="W363" i="3"/>
  <c r="U363" i="3"/>
  <c r="V363" i="3" s="1"/>
  <c r="AD365" i="3"/>
  <c r="AH365" i="3" s="1"/>
  <c r="AF364" i="3"/>
  <c r="AG364" i="3" s="1"/>
  <c r="H160" i="1"/>
  <c r="L159" i="1"/>
  <c r="J159" i="1"/>
  <c r="K159" i="1" s="1"/>
  <c r="G364" i="3"/>
  <c r="S365" i="3" l="1"/>
  <c r="W364" i="3"/>
  <c r="U364" i="3"/>
  <c r="V364" i="3" s="1"/>
  <c r="H364" i="3"/>
  <c r="L363" i="3"/>
  <c r="J363" i="3"/>
  <c r="K363" i="3" s="1"/>
  <c r="AD366" i="3"/>
  <c r="AH366" i="3" s="1"/>
  <c r="AF365" i="3"/>
  <c r="AG365" i="3" s="1"/>
  <c r="H161" i="1"/>
  <c r="L160" i="1"/>
  <c r="J160" i="1"/>
  <c r="K160" i="1" s="1"/>
  <c r="G365" i="3"/>
  <c r="H365" i="3" l="1"/>
  <c r="L364" i="3"/>
  <c r="J364" i="3"/>
  <c r="K364" i="3" s="1"/>
  <c r="S366" i="3"/>
  <c r="W365" i="3"/>
  <c r="U365" i="3"/>
  <c r="V365" i="3" s="1"/>
  <c r="AD367" i="3"/>
  <c r="AH367" i="3" s="1"/>
  <c r="AF366" i="3"/>
  <c r="AG366" i="3" s="1"/>
  <c r="H162" i="1"/>
  <c r="L161" i="1"/>
  <c r="J161" i="1"/>
  <c r="K161" i="1" s="1"/>
  <c r="G366" i="3"/>
  <c r="S367" i="3" l="1"/>
  <c r="W366" i="3"/>
  <c r="U366" i="3"/>
  <c r="V366" i="3" s="1"/>
  <c r="H366" i="3"/>
  <c r="L365" i="3"/>
  <c r="J365" i="3"/>
  <c r="K365" i="3" s="1"/>
  <c r="AD368" i="3"/>
  <c r="AH368" i="3" s="1"/>
  <c r="AF367" i="3"/>
  <c r="AG367" i="3" s="1"/>
  <c r="H163" i="1"/>
  <c r="L162" i="1"/>
  <c r="J162" i="1"/>
  <c r="K162" i="1" s="1"/>
  <c r="G367" i="3"/>
  <c r="H367" i="3" l="1"/>
  <c r="L366" i="3"/>
  <c r="J366" i="3"/>
  <c r="K366" i="3" s="1"/>
  <c r="S368" i="3"/>
  <c r="W367" i="3"/>
  <c r="U367" i="3"/>
  <c r="V367" i="3" s="1"/>
  <c r="AD369" i="3"/>
  <c r="AH369" i="3" s="1"/>
  <c r="AF368" i="3"/>
  <c r="AG368" i="3" s="1"/>
  <c r="H164" i="1"/>
  <c r="L163" i="1"/>
  <c r="J163" i="1"/>
  <c r="K163" i="1" s="1"/>
  <c r="G368" i="3"/>
  <c r="S369" i="3" l="1"/>
  <c r="W368" i="3"/>
  <c r="U368" i="3"/>
  <c r="V368" i="3" s="1"/>
  <c r="H368" i="3"/>
  <c r="L367" i="3"/>
  <c r="J367" i="3"/>
  <c r="K367" i="3" s="1"/>
  <c r="AD370" i="3"/>
  <c r="AH370" i="3" s="1"/>
  <c r="AF369" i="3"/>
  <c r="AG369" i="3" s="1"/>
  <c r="H165" i="1"/>
  <c r="L164" i="1"/>
  <c r="J164" i="1"/>
  <c r="K164" i="1" s="1"/>
  <c r="G369" i="3"/>
  <c r="H369" i="3" l="1"/>
  <c r="L368" i="3"/>
  <c r="J368" i="3"/>
  <c r="K368" i="3" s="1"/>
  <c r="S370" i="3"/>
  <c r="W369" i="3"/>
  <c r="U369" i="3"/>
  <c r="V369" i="3" s="1"/>
  <c r="AD371" i="3"/>
  <c r="AH371" i="3" s="1"/>
  <c r="AF370" i="3"/>
  <c r="AG370" i="3" s="1"/>
  <c r="H166" i="1"/>
  <c r="L165" i="1"/>
  <c r="J165" i="1"/>
  <c r="K165" i="1" s="1"/>
  <c r="G370" i="3"/>
  <c r="S371" i="3" l="1"/>
  <c r="W370" i="3"/>
  <c r="U370" i="3"/>
  <c r="V370" i="3" s="1"/>
  <c r="H370" i="3"/>
  <c r="L369" i="3"/>
  <c r="J369" i="3"/>
  <c r="K369" i="3" s="1"/>
  <c r="AD372" i="3"/>
  <c r="AH372" i="3" s="1"/>
  <c r="AF371" i="3"/>
  <c r="AG371" i="3" s="1"/>
  <c r="H167" i="1"/>
  <c r="L166" i="1"/>
  <c r="J166" i="1"/>
  <c r="K166" i="1" s="1"/>
  <c r="G371" i="3"/>
  <c r="H371" i="3" l="1"/>
  <c r="L370" i="3"/>
  <c r="J370" i="3"/>
  <c r="K370" i="3" s="1"/>
  <c r="S372" i="3"/>
  <c r="W371" i="3"/>
  <c r="U371" i="3"/>
  <c r="V371" i="3" s="1"/>
  <c r="AD373" i="3"/>
  <c r="AH373" i="3" s="1"/>
  <c r="AF372" i="3"/>
  <c r="AG372" i="3" s="1"/>
  <c r="H168" i="1"/>
  <c r="L167" i="1"/>
  <c r="J167" i="1"/>
  <c r="K167" i="1" s="1"/>
  <c r="G372" i="3"/>
  <c r="S373" i="3" l="1"/>
  <c r="W372" i="3"/>
  <c r="U372" i="3"/>
  <c r="V372" i="3" s="1"/>
  <c r="H372" i="3"/>
  <c r="L371" i="3"/>
  <c r="J371" i="3"/>
  <c r="K371" i="3" s="1"/>
  <c r="AD374" i="3"/>
  <c r="AH374" i="3" s="1"/>
  <c r="AF373" i="3"/>
  <c r="AG373" i="3" s="1"/>
  <c r="H169" i="1"/>
  <c r="L168" i="1"/>
  <c r="J168" i="1"/>
  <c r="K168" i="1" s="1"/>
  <c r="G373" i="3"/>
  <c r="H373" i="3" l="1"/>
  <c r="L372" i="3"/>
  <c r="J372" i="3"/>
  <c r="K372" i="3" s="1"/>
  <c r="S374" i="3"/>
  <c r="W373" i="3"/>
  <c r="U373" i="3"/>
  <c r="V373" i="3" s="1"/>
  <c r="AD375" i="3"/>
  <c r="AH375" i="3" s="1"/>
  <c r="AF374" i="3"/>
  <c r="AG374" i="3" s="1"/>
  <c r="H170" i="1"/>
  <c r="L169" i="1"/>
  <c r="J169" i="1"/>
  <c r="K169" i="1" s="1"/>
  <c r="G374" i="3"/>
  <c r="S375" i="3" l="1"/>
  <c r="W374" i="3"/>
  <c r="U374" i="3"/>
  <c r="V374" i="3" s="1"/>
  <c r="H374" i="3"/>
  <c r="L373" i="3"/>
  <c r="J373" i="3"/>
  <c r="K373" i="3" s="1"/>
  <c r="AD376" i="3"/>
  <c r="AH376" i="3" s="1"/>
  <c r="AF375" i="3"/>
  <c r="AG375" i="3" s="1"/>
  <c r="H171" i="1"/>
  <c r="L170" i="1"/>
  <c r="J170" i="1"/>
  <c r="K170" i="1" s="1"/>
  <c r="G375" i="3"/>
  <c r="H375" i="3" l="1"/>
  <c r="L374" i="3"/>
  <c r="J374" i="3"/>
  <c r="K374" i="3" s="1"/>
  <c r="S376" i="3"/>
  <c r="W375" i="3"/>
  <c r="U375" i="3"/>
  <c r="V375" i="3" s="1"/>
  <c r="AD377" i="3"/>
  <c r="AH377" i="3" s="1"/>
  <c r="AF376" i="3"/>
  <c r="AG376" i="3" s="1"/>
  <c r="H172" i="1"/>
  <c r="L171" i="1"/>
  <c r="J171" i="1"/>
  <c r="K171" i="1" s="1"/>
  <c r="G376" i="3"/>
  <c r="S377" i="3" l="1"/>
  <c r="W376" i="3"/>
  <c r="U376" i="3"/>
  <c r="V376" i="3" s="1"/>
  <c r="H376" i="3"/>
  <c r="L375" i="3"/>
  <c r="J375" i="3"/>
  <c r="K375" i="3" s="1"/>
  <c r="AD378" i="3"/>
  <c r="AH378" i="3" s="1"/>
  <c r="AF377" i="3"/>
  <c r="AG377" i="3" s="1"/>
  <c r="H173" i="1"/>
  <c r="L172" i="1"/>
  <c r="J172" i="1"/>
  <c r="K172" i="1" s="1"/>
  <c r="G377" i="3"/>
  <c r="H377" i="3" l="1"/>
  <c r="L376" i="3"/>
  <c r="J376" i="3"/>
  <c r="K376" i="3" s="1"/>
  <c r="S378" i="3"/>
  <c r="W377" i="3"/>
  <c r="U377" i="3"/>
  <c r="V377" i="3" s="1"/>
  <c r="AD379" i="3"/>
  <c r="AH379" i="3" s="1"/>
  <c r="AF378" i="3"/>
  <c r="AG378" i="3" s="1"/>
  <c r="H174" i="1"/>
  <c r="L173" i="1"/>
  <c r="J173" i="1"/>
  <c r="K173" i="1" s="1"/>
  <c r="G378" i="3"/>
  <c r="S379" i="3" l="1"/>
  <c r="W378" i="3"/>
  <c r="U378" i="3"/>
  <c r="V378" i="3" s="1"/>
  <c r="H378" i="3"/>
  <c r="L377" i="3"/>
  <c r="J377" i="3"/>
  <c r="K377" i="3" s="1"/>
  <c r="AD380" i="3"/>
  <c r="AH380" i="3" s="1"/>
  <c r="AF379" i="3"/>
  <c r="AG379" i="3" s="1"/>
  <c r="H175" i="1"/>
  <c r="L174" i="1"/>
  <c r="J174" i="1"/>
  <c r="K174" i="1" s="1"/>
  <c r="G379" i="3"/>
  <c r="H379" i="3" l="1"/>
  <c r="L378" i="3"/>
  <c r="J378" i="3"/>
  <c r="K378" i="3" s="1"/>
  <c r="S380" i="3"/>
  <c r="W379" i="3"/>
  <c r="U379" i="3"/>
  <c r="V379" i="3" s="1"/>
  <c r="AD381" i="3"/>
  <c r="AH381" i="3" s="1"/>
  <c r="AF380" i="3"/>
  <c r="AG380" i="3" s="1"/>
  <c r="H176" i="1"/>
  <c r="L175" i="1"/>
  <c r="J175" i="1"/>
  <c r="G380" i="3"/>
  <c r="K175" i="1" l="1"/>
  <c r="S22" i="1"/>
  <c r="T22" i="1" s="1"/>
  <c r="S381" i="3"/>
  <c r="W380" i="3"/>
  <c r="U380" i="3"/>
  <c r="V380" i="3" s="1"/>
  <c r="H380" i="3"/>
  <c r="L379" i="3"/>
  <c r="J379" i="3"/>
  <c r="K379" i="3" s="1"/>
  <c r="AD382" i="3"/>
  <c r="AH382" i="3" s="1"/>
  <c r="AF381" i="3"/>
  <c r="AG381" i="3" s="1"/>
  <c r="H177" i="1"/>
  <c r="L176" i="1"/>
  <c r="J176" i="1"/>
  <c r="K176" i="1" s="1"/>
  <c r="G381" i="3"/>
  <c r="H381" i="3" l="1"/>
  <c r="L380" i="3"/>
  <c r="J380" i="3"/>
  <c r="K380" i="3" s="1"/>
  <c r="S382" i="3"/>
  <c r="W381" i="3"/>
  <c r="U381" i="3"/>
  <c r="V381" i="3" s="1"/>
  <c r="AD383" i="3"/>
  <c r="AH383" i="3" s="1"/>
  <c r="AF382" i="3"/>
  <c r="AG382" i="3" s="1"/>
  <c r="H178" i="1"/>
  <c r="L177" i="1"/>
  <c r="J177" i="1"/>
  <c r="K177" i="1" s="1"/>
  <c r="G382" i="3"/>
  <c r="S383" i="3" l="1"/>
  <c r="W382" i="3"/>
  <c r="U382" i="3"/>
  <c r="V382" i="3" s="1"/>
  <c r="H382" i="3"/>
  <c r="L381" i="3"/>
  <c r="J381" i="3"/>
  <c r="K381" i="3" s="1"/>
  <c r="AD384" i="3"/>
  <c r="AH384" i="3" s="1"/>
  <c r="AF383" i="3"/>
  <c r="AG383" i="3" s="1"/>
  <c r="H179" i="1"/>
  <c r="L178" i="1"/>
  <c r="J178" i="1"/>
  <c r="K178" i="1" s="1"/>
  <c r="G383" i="3"/>
  <c r="H383" i="3" l="1"/>
  <c r="L382" i="3"/>
  <c r="J382" i="3"/>
  <c r="K382" i="3" s="1"/>
  <c r="S384" i="3"/>
  <c r="W383" i="3"/>
  <c r="U383" i="3"/>
  <c r="V383" i="3" s="1"/>
  <c r="AD385" i="3"/>
  <c r="AH385" i="3" s="1"/>
  <c r="AF384" i="3"/>
  <c r="AG384" i="3" s="1"/>
  <c r="H180" i="1"/>
  <c r="L179" i="1"/>
  <c r="J179" i="1"/>
  <c r="K179" i="1" s="1"/>
  <c r="G384" i="3"/>
  <c r="S385" i="3" l="1"/>
  <c r="W384" i="3"/>
  <c r="U384" i="3"/>
  <c r="V384" i="3" s="1"/>
  <c r="H384" i="3"/>
  <c r="L383" i="3"/>
  <c r="J383" i="3"/>
  <c r="K383" i="3" s="1"/>
  <c r="AD386" i="3"/>
  <c r="AH386" i="3" s="1"/>
  <c r="AF385" i="3"/>
  <c r="AG385" i="3" s="1"/>
  <c r="H181" i="1"/>
  <c r="L180" i="1"/>
  <c r="J180" i="1"/>
  <c r="K180" i="1" s="1"/>
  <c r="G385" i="3"/>
  <c r="H385" i="3" l="1"/>
  <c r="L384" i="3"/>
  <c r="J384" i="3"/>
  <c r="K384" i="3" s="1"/>
  <c r="S386" i="3"/>
  <c r="W385" i="3"/>
  <c r="U385" i="3"/>
  <c r="V385" i="3" s="1"/>
  <c r="AD387" i="3"/>
  <c r="AH387" i="3" s="1"/>
  <c r="AF386" i="3"/>
  <c r="AG386" i="3" s="1"/>
  <c r="H182" i="1"/>
  <c r="L181" i="1"/>
  <c r="J181" i="1"/>
  <c r="K181" i="1" s="1"/>
  <c r="G386" i="3"/>
  <c r="S387" i="3" l="1"/>
  <c r="W386" i="3"/>
  <c r="U386" i="3"/>
  <c r="V386" i="3" s="1"/>
  <c r="H386" i="3"/>
  <c r="L385" i="3"/>
  <c r="J385" i="3"/>
  <c r="K385" i="3" s="1"/>
  <c r="AD388" i="3"/>
  <c r="AH388" i="3" s="1"/>
  <c r="AF387" i="3"/>
  <c r="AG387" i="3" s="1"/>
  <c r="H183" i="1"/>
  <c r="L182" i="1"/>
  <c r="J182" i="1"/>
  <c r="K182" i="1" s="1"/>
  <c r="G387" i="3"/>
  <c r="H387" i="3" l="1"/>
  <c r="L386" i="3"/>
  <c r="J386" i="3"/>
  <c r="K386" i="3" s="1"/>
  <c r="S388" i="3"/>
  <c r="W387" i="3"/>
  <c r="U387" i="3"/>
  <c r="V387" i="3" s="1"/>
  <c r="AD389" i="3"/>
  <c r="AH389" i="3" s="1"/>
  <c r="AF388" i="3"/>
  <c r="AG388" i="3" s="1"/>
  <c r="H184" i="1"/>
  <c r="L183" i="1"/>
  <c r="J183" i="1"/>
  <c r="K183" i="1" s="1"/>
  <c r="G388" i="3"/>
  <c r="S389" i="3" l="1"/>
  <c r="W388" i="3"/>
  <c r="U388" i="3"/>
  <c r="V388" i="3" s="1"/>
  <c r="H388" i="3"/>
  <c r="L387" i="3"/>
  <c r="J387" i="3"/>
  <c r="K387" i="3" s="1"/>
  <c r="AD390" i="3"/>
  <c r="AH390" i="3" s="1"/>
  <c r="AF389" i="3"/>
  <c r="AG389" i="3" s="1"/>
  <c r="H185" i="1"/>
  <c r="L184" i="1"/>
  <c r="J184" i="1"/>
  <c r="K184" i="1" s="1"/>
  <c r="G389" i="3"/>
  <c r="H389" i="3" l="1"/>
  <c r="L388" i="3"/>
  <c r="J388" i="3"/>
  <c r="K388" i="3" s="1"/>
  <c r="S390" i="3"/>
  <c r="W389" i="3"/>
  <c r="U389" i="3"/>
  <c r="V389" i="3" s="1"/>
  <c r="AD391" i="3"/>
  <c r="AH391" i="3" s="1"/>
  <c r="AF390" i="3"/>
  <c r="AG390" i="3" s="1"/>
  <c r="H186" i="1"/>
  <c r="L185" i="1"/>
  <c r="J185" i="1"/>
  <c r="K185" i="1" s="1"/>
  <c r="G390" i="3"/>
  <c r="S391" i="3" l="1"/>
  <c r="W390" i="3"/>
  <c r="U390" i="3"/>
  <c r="V390" i="3" s="1"/>
  <c r="H390" i="3"/>
  <c r="L389" i="3"/>
  <c r="J389" i="3"/>
  <c r="K389" i="3" s="1"/>
  <c r="AD392" i="3"/>
  <c r="AH392" i="3" s="1"/>
  <c r="AF391" i="3"/>
  <c r="AG391" i="3" s="1"/>
  <c r="H187" i="1"/>
  <c r="L186" i="1"/>
  <c r="J186" i="1"/>
  <c r="K186" i="1" s="1"/>
  <c r="G391" i="3"/>
  <c r="H391" i="3" l="1"/>
  <c r="L390" i="3"/>
  <c r="J390" i="3"/>
  <c r="K390" i="3" s="1"/>
  <c r="S392" i="3"/>
  <c r="W391" i="3"/>
  <c r="U391" i="3"/>
  <c r="V391" i="3" s="1"/>
  <c r="AD393" i="3"/>
  <c r="AH393" i="3" s="1"/>
  <c r="AF392" i="3"/>
  <c r="AG392" i="3" s="1"/>
  <c r="H188" i="1"/>
  <c r="L187" i="1"/>
  <c r="J187" i="1"/>
  <c r="K187" i="1" s="1"/>
  <c r="G392" i="3"/>
  <c r="S393" i="3" l="1"/>
  <c r="W392" i="3"/>
  <c r="U392" i="3"/>
  <c r="V392" i="3" s="1"/>
  <c r="H392" i="3"/>
  <c r="L391" i="3"/>
  <c r="J391" i="3"/>
  <c r="K391" i="3" s="1"/>
  <c r="AD394" i="3"/>
  <c r="AH394" i="3" s="1"/>
  <c r="AF393" i="3"/>
  <c r="AG393" i="3" s="1"/>
  <c r="H189" i="1"/>
  <c r="L188" i="1"/>
  <c r="J188" i="1"/>
  <c r="K188" i="1" s="1"/>
  <c r="G393" i="3"/>
  <c r="H393" i="3" l="1"/>
  <c r="L392" i="3"/>
  <c r="J392" i="3"/>
  <c r="K392" i="3" s="1"/>
  <c r="S394" i="3"/>
  <c r="W393" i="3"/>
  <c r="U393" i="3"/>
  <c r="V393" i="3" s="1"/>
  <c r="AD395" i="3"/>
  <c r="AH395" i="3" s="1"/>
  <c r="AF394" i="3"/>
  <c r="AG394" i="3" s="1"/>
  <c r="H190" i="1"/>
  <c r="L189" i="1"/>
  <c r="J189" i="1"/>
  <c r="K189" i="1" s="1"/>
  <c r="G394" i="3"/>
  <c r="S395" i="3" l="1"/>
  <c r="W394" i="3"/>
  <c r="U394" i="3"/>
  <c r="V394" i="3" s="1"/>
  <c r="H394" i="3"/>
  <c r="L393" i="3"/>
  <c r="J393" i="3"/>
  <c r="K393" i="3" s="1"/>
  <c r="AD396" i="3"/>
  <c r="AH396" i="3" s="1"/>
  <c r="AF395" i="3"/>
  <c r="AG395" i="3" s="1"/>
  <c r="H191" i="1"/>
  <c r="L190" i="1"/>
  <c r="J190" i="1"/>
  <c r="K190" i="1" s="1"/>
  <c r="G395" i="3"/>
  <c r="H395" i="3" l="1"/>
  <c r="L394" i="3"/>
  <c r="J394" i="3"/>
  <c r="K394" i="3" s="1"/>
  <c r="S396" i="3"/>
  <c r="W395" i="3"/>
  <c r="U395" i="3"/>
  <c r="V395" i="3" s="1"/>
  <c r="AD397" i="3"/>
  <c r="AH397" i="3" s="1"/>
  <c r="AF396" i="3"/>
  <c r="AG396" i="3" s="1"/>
  <c r="H192" i="1"/>
  <c r="L191" i="1"/>
  <c r="J191" i="1"/>
  <c r="K191" i="1" s="1"/>
  <c r="G396" i="3"/>
  <c r="S397" i="3" l="1"/>
  <c r="W396" i="3"/>
  <c r="U396" i="3"/>
  <c r="V396" i="3" s="1"/>
  <c r="H396" i="3"/>
  <c r="L395" i="3"/>
  <c r="J395" i="3"/>
  <c r="K395" i="3" s="1"/>
  <c r="AD398" i="3"/>
  <c r="AH398" i="3" s="1"/>
  <c r="AF397" i="3"/>
  <c r="AG397" i="3" s="1"/>
  <c r="H193" i="1"/>
  <c r="L192" i="1"/>
  <c r="J192" i="1"/>
  <c r="K192" i="1" s="1"/>
  <c r="G397" i="3"/>
  <c r="H397" i="3" l="1"/>
  <c r="L396" i="3"/>
  <c r="J396" i="3"/>
  <c r="K396" i="3" s="1"/>
  <c r="S398" i="3"/>
  <c r="W397" i="3"/>
  <c r="U397" i="3"/>
  <c r="V397" i="3" s="1"/>
  <c r="AD399" i="3"/>
  <c r="AH399" i="3" s="1"/>
  <c r="AF398" i="3"/>
  <c r="AG398" i="3" s="1"/>
  <c r="H194" i="1"/>
  <c r="L193" i="1"/>
  <c r="J193" i="1"/>
  <c r="K193" i="1" s="1"/>
  <c r="G398" i="3"/>
  <c r="S399" i="3" l="1"/>
  <c r="W398" i="3"/>
  <c r="U398" i="3"/>
  <c r="V398" i="3" s="1"/>
  <c r="H398" i="3"/>
  <c r="L397" i="3"/>
  <c r="J397" i="3"/>
  <c r="K397" i="3" s="1"/>
  <c r="AD400" i="3"/>
  <c r="AH400" i="3" s="1"/>
  <c r="AF399" i="3"/>
  <c r="AG399" i="3" s="1"/>
  <c r="H195" i="1"/>
  <c r="L194" i="1"/>
  <c r="J194" i="1"/>
  <c r="K194" i="1" s="1"/>
  <c r="G399" i="3"/>
  <c r="H399" i="3" l="1"/>
  <c r="L398" i="3"/>
  <c r="J398" i="3"/>
  <c r="K398" i="3" s="1"/>
  <c r="S400" i="3"/>
  <c r="W399" i="3"/>
  <c r="U399" i="3"/>
  <c r="V399" i="3" s="1"/>
  <c r="AD401" i="3"/>
  <c r="AH401" i="3" s="1"/>
  <c r="AF400" i="3"/>
  <c r="AG400" i="3" s="1"/>
  <c r="H196" i="1"/>
  <c r="L195" i="1"/>
  <c r="J195" i="1"/>
  <c r="K195" i="1" s="1"/>
  <c r="G400" i="3"/>
  <c r="S401" i="3" l="1"/>
  <c r="W400" i="3"/>
  <c r="U400" i="3"/>
  <c r="V400" i="3" s="1"/>
  <c r="H400" i="3"/>
  <c r="L399" i="3"/>
  <c r="J399" i="3"/>
  <c r="K399" i="3" s="1"/>
  <c r="AD402" i="3"/>
  <c r="AH402" i="3" s="1"/>
  <c r="AF401" i="3"/>
  <c r="AG401" i="3" s="1"/>
  <c r="H197" i="1"/>
  <c r="L196" i="1"/>
  <c r="J196" i="1"/>
  <c r="K196" i="1" s="1"/>
  <c r="G401" i="3"/>
  <c r="H401" i="3" l="1"/>
  <c r="L400" i="3"/>
  <c r="J400" i="3"/>
  <c r="K400" i="3" s="1"/>
  <c r="S402" i="3"/>
  <c r="W401" i="3"/>
  <c r="U401" i="3"/>
  <c r="V401" i="3" s="1"/>
  <c r="AD403" i="3"/>
  <c r="AH403" i="3" s="1"/>
  <c r="AF402" i="3"/>
  <c r="AG402" i="3" s="1"/>
  <c r="H198" i="1"/>
  <c r="L197" i="1"/>
  <c r="J197" i="1"/>
  <c r="G402" i="3"/>
  <c r="K197" i="1" l="1"/>
  <c r="S23" i="1"/>
  <c r="T23" i="1" s="1"/>
  <c r="S403" i="3"/>
  <c r="W402" i="3"/>
  <c r="U402" i="3"/>
  <c r="V402" i="3" s="1"/>
  <c r="H402" i="3"/>
  <c r="L401" i="3"/>
  <c r="J401" i="3"/>
  <c r="K401" i="3" s="1"/>
  <c r="AD404" i="3"/>
  <c r="AH404" i="3" s="1"/>
  <c r="AF403" i="3"/>
  <c r="AG403" i="3" s="1"/>
  <c r="H199" i="1"/>
  <c r="L198" i="1"/>
  <c r="J198" i="1"/>
  <c r="K198" i="1" s="1"/>
  <c r="G403" i="3"/>
  <c r="H403" i="3" l="1"/>
  <c r="L402" i="3"/>
  <c r="J402" i="3"/>
  <c r="K402" i="3" s="1"/>
  <c r="S404" i="3"/>
  <c r="W403" i="3"/>
  <c r="U403" i="3"/>
  <c r="V403" i="3" s="1"/>
  <c r="AD405" i="3"/>
  <c r="AH405" i="3" s="1"/>
  <c r="AF404" i="3"/>
  <c r="AG404" i="3" s="1"/>
  <c r="H200" i="1"/>
  <c r="L199" i="1"/>
  <c r="J199" i="1"/>
  <c r="K199" i="1" s="1"/>
  <c r="G404" i="3"/>
  <c r="S405" i="3" l="1"/>
  <c r="W404" i="3"/>
  <c r="U404" i="3"/>
  <c r="V404" i="3" s="1"/>
  <c r="H404" i="3"/>
  <c r="L403" i="3"/>
  <c r="J403" i="3"/>
  <c r="K403" i="3" s="1"/>
  <c r="AD406" i="3"/>
  <c r="AH406" i="3" s="1"/>
  <c r="AF405" i="3"/>
  <c r="AG405" i="3" s="1"/>
  <c r="H201" i="1"/>
  <c r="L200" i="1"/>
  <c r="J200" i="1"/>
  <c r="K200" i="1" s="1"/>
  <c r="G405" i="3"/>
  <c r="H405" i="3" l="1"/>
  <c r="L404" i="3"/>
  <c r="J404" i="3"/>
  <c r="K404" i="3" s="1"/>
  <c r="S406" i="3"/>
  <c r="W405" i="3"/>
  <c r="U405" i="3"/>
  <c r="V405" i="3" s="1"/>
  <c r="AD407" i="3"/>
  <c r="AH407" i="3" s="1"/>
  <c r="AF406" i="3"/>
  <c r="AG406" i="3" s="1"/>
  <c r="H202" i="1"/>
  <c r="L201" i="1"/>
  <c r="J201" i="1"/>
  <c r="K201" i="1" s="1"/>
  <c r="G406" i="3"/>
  <c r="S407" i="3" l="1"/>
  <c r="W406" i="3"/>
  <c r="U406" i="3"/>
  <c r="V406" i="3" s="1"/>
  <c r="H406" i="3"/>
  <c r="L405" i="3"/>
  <c r="J405" i="3"/>
  <c r="K405" i="3" s="1"/>
  <c r="AD408" i="3"/>
  <c r="AH408" i="3" s="1"/>
  <c r="AF407" i="3"/>
  <c r="AG407" i="3" s="1"/>
  <c r="H203" i="1"/>
  <c r="L202" i="1"/>
  <c r="J202" i="1"/>
  <c r="K202" i="1" s="1"/>
  <c r="G407" i="3"/>
  <c r="H407" i="3" l="1"/>
  <c r="L406" i="3"/>
  <c r="J406" i="3"/>
  <c r="K406" i="3" s="1"/>
  <c r="S408" i="3"/>
  <c r="W407" i="3"/>
  <c r="U407" i="3"/>
  <c r="V407" i="3" s="1"/>
  <c r="AD409" i="3"/>
  <c r="AH409" i="3" s="1"/>
  <c r="AF408" i="3"/>
  <c r="AG408" i="3" s="1"/>
  <c r="H204" i="1"/>
  <c r="L203" i="1"/>
  <c r="J203" i="1"/>
  <c r="K203" i="1" s="1"/>
  <c r="G408" i="3"/>
  <c r="S409" i="3" l="1"/>
  <c r="W408" i="3"/>
  <c r="U408" i="3"/>
  <c r="V408" i="3" s="1"/>
  <c r="H408" i="3"/>
  <c r="L407" i="3"/>
  <c r="J407" i="3"/>
  <c r="K407" i="3" s="1"/>
  <c r="AD410" i="3"/>
  <c r="AH410" i="3" s="1"/>
  <c r="AF409" i="3"/>
  <c r="AG409" i="3" s="1"/>
  <c r="H205" i="1"/>
  <c r="L204" i="1"/>
  <c r="J204" i="1"/>
  <c r="K204" i="1" s="1"/>
  <c r="G409" i="3"/>
  <c r="H409" i="3" l="1"/>
  <c r="L408" i="3"/>
  <c r="J408" i="3"/>
  <c r="K408" i="3" s="1"/>
  <c r="S410" i="3"/>
  <c r="W409" i="3"/>
  <c r="U409" i="3"/>
  <c r="V409" i="3" s="1"/>
  <c r="AD411" i="3"/>
  <c r="AH411" i="3" s="1"/>
  <c r="AF410" i="3"/>
  <c r="AG410" i="3" s="1"/>
  <c r="H206" i="1"/>
  <c r="L205" i="1"/>
  <c r="J205" i="1"/>
  <c r="K205" i="1" s="1"/>
  <c r="G410" i="3"/>
  <c r="S411" i="3" l="1"/>
  <c r="W410" i="3"/>
  <c r="U410" i="3"/>
  <c r="V410" i="3" s="1"/>
  <c r="H410" i="3"/>
  <c r="L409" i="3"/>
  <c r="J409" i="3"/>
  <c r="K409" i="3" s="1"/>
  <c r="AD412" i="3"/>
  <c r="AH412" i="3" s="1"/>
  <c r="AF411" i="3"/>
  <c r="AG411" i="3" s="1"/>
  <c r="H207" i="1"/>
  <c r="L206" i="1"/>
  <c r="J206" i="1"/>
  <c r="K206" i="1" s="1"/>
  <c r="G411" i="3"/>
  <c r="H411" i="3" l="1"/>
  <c r="L410" i="3"/>
  <c r="J410" i="3"/>
  <c r="K410" i="3" s="1"/>
  <c r="S412" i="3"/>
  <c r="W411" i="3"/>
  <c r="U411" i="3"/>
  <c r="V411" i="3" s="1"/>
  <c r="AD413" i="3"/>
  <c r="AH413" i="3" s="1"/>
  <c r="AF412" i="3"/>
  <c r="AG412" i="3" s="1"/>
  <c r="H208" i="1"/>
  <c r="L207" i="1"/>
  <c r="J207" i="1"/>
  <c r="K207" i="1" s="1"/>
  <c r="G412" i="3"/>
  <c r="S413" i="3" l="1"/>
  <c r="W412" i="3"/>
  <c r="U412" i="3"/>
  <c r="V412" i="3" s="1"/>
  <c r="H412" i="3"/>
  <c r="L411" i="3"/>
  <c r="J411" i="3"/>
  <c r="K411" i="3" s="1"/>
  <c r="AD414" i="3"/>
  <c r="AH414" i="3" s="1"/>
  <c r="AF413" i="3"/>
  <c r="AG413" i="3" s="1"/>
  <c r="H209" i="1"/>
  <c r="L208" i="1"/>
  <c r="J208" i="1"/>
  <c r="K208" i="1" s="1"/>
  <c r="G413" i="3"/>
  <c r="H413" i="3" l="1"/>
  <c r="L412" i="3"/>
  <c r="J412" i="3"/>
  <c r="K412" i="3" s="1"/>
  <c r="S414" i="3"/>
  <c r="W413" i="3"/>
  <c r="U413" i="3"/>
  <c r="V413" i="3" s="1"/>
  <c r="AD415" i="3"/>
  <c r="AH415" i="3" s="1"/>
  <c r="AF414" i="3"/>
  <c r="AG414" i="3" s="1"/>
  <c r="H210" i="1"/>
  <c r="L209" i="1"/>
  <c r="J209" i="1"/>
  <c r="K209" i="1" s="1"/>
  <c r="G414" i="3"/>
  <c r="S415" i="3" l="1"/>
  <c r="W414" i="3"/>
  <c r="U414" i="3"/>
  <c r="V414" i="3" s="1"/>
  <c r="H414" i="3"/>
  <c r="L413" i="3"/>
  <c r="J413" i="3"/>
  <c r="K413" i="3" s="1"/>
  <c r="AD416" i="3"/>
  <c r="AH416" i="3" s="1"/>
  <c r="AF415" i="3"/>
  <c r="AG415" i="3" s="1"/>
  <c r="H211" i="1"/>
  <c r="L210" i="1"/>
  <c r="J210" i="1"/>
  <c r="K210" i="1" s="1"/>
  <c r="G415" i="3"/>
  <c r="H415" i="3" l="1"/>
  <c r="L414" i="3"/>
  <c r="J414" i="3"/>
  <c r="K414" i="3" s="1"/>
  <c r="S416" i="3"/>
  <c r="W415" i="3"/>
  <c r="U415" i="3"/>
  <c r="V415" i="3" s="1"/>
  <c r="AD417" i="3"/>
  <c r="AH417" i="3" s="1"/>
  <c r="AF416" i="3"/>
  <c r="AG416" i="3" s="1"/>
  <c r="H212" i="1"/>
  <c r="L211" i="1"/>
  <c r="J211" i="1"/>
  <c r="K211" i="1" s="1"/>
  <c r="G416" i="3"/>
  <c r="S417" i="3" l="1"/>
  <c r="W416" i="3"/>
  <c r="U416" i="3"/>
  <c r="V416" i="3" s="1"/>
  <c r="H416" i="3"/>
  <c r="L415" i="3"/>
  <c r="J415" i="3"/>
  <c r="K415" i="3" s="1"/>
  <c r="AD418" i="3"/>
  <c r="AH418" i="3" s="1"/>
  <c r="AF417" i="3"/>
  <c r="AG417" i="3" s="1"/>
  <c r="H213" i="1"/>
  <c r="L212" i="1"/>
  <c r="J212" i="1"/>
  <c r="K212" i="1" s="1"/>
  <c r="G417" i="3"/>
  <c r="H417" i="3" l="1"/>
  <c r="L416" i="3"/>
  <c r="J416" i="3"/>
  <c r="K416" i="3" s="1"/>
  <c r="S418" i="3"/>
  <c r="W417" i="3"/>
  <c r="U417" i="3"/>
  <c r="V417" i="3" s="1"/>
  <c r="AD419" i="3"/>
  <c r="AH419" i="3" s="1"/>
  <c r="AF418" i="3"/>
  <c r="AG418" i="3" s="1"/>
  <c r="H214" i="1"/>
  <c r="L213" i="1"/>
  <c r="J213" i="1"/>
  <c r="K213" i="1" s="1"/>
  <c r="G418" i="3"/>
  <c r="S419" i="3" l="1"/>
  <c r="W418" i="3"/>
  <c r="U418" i="3"/>
  <c r="V418" i="3" s="1"/>
  <c r="H418" i="3"/>
  <c r="L417" i="3"/>
  <c r="J417" i="3"/>
  <c r="K417" i="3" s="1"/>
  <c r="AD420" i="3"/>
  <c r="AH420" i="3" s="1"/>
  <c r="AF419" i="3"/>
  <c r="AG419" i="3" s="1"/>
  <c r="H215" i="1"/>
  <c r="L214" i="1"/>
  <c r="J214" i="1"/>
  <c r="K214" i="1" s="1"/>
  <c r="G419" i="3"/>
  <c r="H419" i="3" l="1"/>
  <c r="L418" i="3"/>
  <c r="J418" i="3"/>
  <c r="K418" i="3" s="1"/>
  <c r="S420" i="3"/>
  <c r="W419" i="3"/>
  <c r="U419" i="3"/>
  <c r="V419" i="3" s="1"/>
  <c r="AD421" i="3"/>
  <c r="AH421" i="3" s="1"/>
  <c r="AF420" i="3"/>
  <c r="AG420" i="3" s="1"/>
  <c r="H216" i="1"/>
  <c r="L215" i="1"/>
  <c r="J215" i="1"/>
  <c r="K215" i="1" s="1"/>
  <c r="G420" i="3"/>
  <c r="S421" i="3" l="1"/>
  <c r="W420" i="3"/>
  <c r="U420" i="3"/>
  <c r="V420" i="3" s="1"/>
  <c r="H420" i="3"/>
  <c r="L419" i="3"/>
  <c r="J419" i="3"/>
  <c r="K419" i="3" s="1"/>
  <c r="AD422" i="3"/>
  <c r="AH422" i="3" s="1"/>
  <c r="AF421" i="3"/>
  <c r="AG421" i="3" s="1"/>
  <c r="H217" i="1"/>
  <c r="L216" i="1"/>
  <c r="J216" i="1"/>
  <c r="K216" i="1" s="1"/>
  <c r="G421" i="3"/>
  <c r="H421" i="3" l="1"/>
  <c r="L420" i="3"/>
  <c r="J420" i="3"/>
  <c r="K420" i="3" s="1"/>
  <c r="S422" i="3"/>
  <c r="W421" i="3"/>
  <c r="U421" i="3"/>
  <c r="V421" i="3" s="1"/>
  <c r="AD423" i="3"/>
  <c r="AH423" i="3" s="1"/>
  <c r="AF422" i="3"/>
  <c r="AG422" i="3" s="1"/>
  <c r="H218" i="1"/>
  <c r="L217" i="1"/>
  <c r="J217" i="1"/>
  <c r="G422" i="3"/>
  <c r="K217" i="1" l="1"/>
  <c r="S24" i="1"/>
  <c r="T24" i="1" s="1"/>
  <c r="S423" i="3"/>
  <c r="W422" i="3"/>
  <c r="U422" i="3"/>
  <c r="V422" i="3" s="1"/>
  <c r="H422" i="3"/>
  <c r="L421" i="3"/>
  <c r="J421" i="3"/>
  <c r="K421" i="3" s="1"/>
  <c r="AD424" i="3"/>
  <c r="AH424" i="3" s="1"/>
  <c r="AF423" i="3"/>
  <c r="AG423" i="3" s="1"/>
  <c r="H219" i="1"/>
  <c r="L218" i="1"/>
  <c r="J218" i="1"/>
  <c r="K218" i="1" s="1"/>
  <c r="G423" i="3"/>
  <c r="H423" i="3" l="1"/>
  <c r="L422" i="3"/>
  <c r="J422" i="3"/>
  <c r="K422" i="3" s="1"/>
  <c r="S424" i="3"/>
  <c r="W423" i="3"/>
  <c r="U423" i="3"/>
  <c r="V423" i="3" s="1"/>
  <c r="AD425" i="3"/>
  <c r="AH425" i="3" s="1"/>
  <c r="AF424" i="3"/>
  <c r="AG424" i="3" s="1"/>
  <c r="H220" i="1"/>
  <c r="L219" i="1"/>
  <c r="J219" i="1"/>
  <c r="K219" i="1" s="1"/>
  <c r="G424" i="3"/>
  <c r="S425" i="3" l="1"/>
  <c r="W424" i="3"/>
  <c r="U424" i="3"/>
  <c r="V424" i="3" s="1"/>
  <c r="H424" i="3"/>
  <c r="L423" i="3"/>
  <c r="J423" i="3"/>
  <c r="K423" i="3" s="1"/>
  <c r="AD426" i="3"/>
  <c r="AH426" i="3" s="1"/>
  <c r="AF425" i="3"/>
  <c r="AG425" i="3" s="1"/>
  <c r="H221" i="1"/>
  <c r="L220" i="1"/>
  <c r="J220" i="1"/>
  <c r="K220" i="1" s="1"/>
  <c r="G425" i="3"/>
  <c r="H425" i="3" l="1"/>
  <c r="L424" i="3"/>
  <c r="J424" i="3"/>
  <c r="K424" i="3" s="1"/>
  <c r="S426" i="3"/>
  <c r="W425" i="3"/>
  <c r="U425" i="3"/>
  <c r="V425" i="3" s="1"/>
  <c r="AD427" i="3"/>
  <c r="AH427" i="3" s="1"/>
  <c r="AF426" i="3"/>
  <c r="AG426" i="3" s="1"/>
  <c r="H222" i="1"/>
  <c r="L221" i="1"/>
  <c r="J221" i="1"/>
  <c r="K221" i="1" s="1"/>
  <c r="G426" i="3"/>
  <c r="S427" i="3" l="1"/>
  <c r="W426" i="3"/>
  <c r="U426" i="3"/>
  <c r="V426" i="3" s="1"/>
  <c r="H426" i="3"/>
  <c r="L425" i="3"/>
  <c r="J425" i="3"/>
  <c r="K425" i="3" s="1"/>
  <c r="AD428" i="3"/>
  <c r="AH428" i="3" s="1"/>
  <c r="AF427" i="3"/>
  <c r="AG427" i="3" s="1"/>
  <c r="H223" i="1"/>
  <c r="L222" i="1"/>
  <c r="J222" i="1"/>
  <c r="K222" i="1" s="1"/>
  <c r="G427" i="3"/>
  <c r="H427" i="3" l="1"/>
  <c r="L426" i="3"/>
  <c r="J426" i="3"/>
  <c r="K426" i="3" s="1"/>
  <c r="S428" i="3"/>
  <c r="W427" i="3"/>
  <c r="U427" i="3"/>
  <c r="V427" i="3" s="1"/>
  <c r="AD429" i="3"/>
  <c r="AH429" i="3" s="1"/>
  <c r="AF428" i="3"/>
  <c r="AG428" i="3" s="1"/>
  <c r="H224" i="1"/>
  <c r="L223" i="1"/>
  <c r="J223" i="1"/>
  <c r="K223" i="1" s="1"/>
  <c r="G428" i="3"/>
  <c r="S429" i="3" l="1"/>
  <c r="W428" i="3"/>
  <c r="U428" i="3"/>
  <c r="V428" i="3" s="1"/>
  <c r="H428" i="3"/>
  <c r="L427" i="3"/>
  <c r="J427" i="3"/>
  <c r="K427" i="3" s="1"/>
  <c r="AD430" i="3"/>
  <c r="AH430" i="3" s="1"/>
  <c r="AF429" i="3"/>
  <c r="AG429" i="3" s="1"/>
  <c r="H225" i="1"/>
  <c r="L224" i="1"/>
  <c r="J224" i="1"/>
  <c r="K224" i="1" s="1"/>
  <c r="G429" i="3"/>
  <c r="H429" i="3" l="1"/>
  <c r="L428" i="3"/>
  <c r="J428" i="3"/>
  <c r="K428" i="3" s="1"/>
  <c r="S430" i="3"/>
  <c r="W429" i="3"/>
  <c r="U429" i="3"/>
  <c r="V429" i="3" s="1"/>
  <c r="AD431" i="3"/>
  <c r="AH431" i="3" s="1"/>
  <c r="AF430" i="3"/>
  <c r="AG430" i="3" s="1"/>
  <c r="H226" i="1"/>
  <c r="L225" i="1"/>
  <c r="J225" i="1"/>
  <c r="K225" i="1" s="1"/>
  <c r="G430" i="3"/>
  <c r="S431" i="3" l="1"/>
  <c r="W430" i="3"/>
  <c r="U430" i="3"/>
  <c r="V430" i="3" s="1"/>
  <c r="H430" i="3"/>
  <c r="L429" i="3"/>
  <c r="J429" i="3"/>
  <c r="K429" i="3" s="1"/>
  <c r="AD432" i="3"/>
  <c r="AH432" i="3" s="1"/>
  <c r="AF431" i="3"/>
  <c r="AG431" i="3" s="1"/>
  <c r="H227" i="1"/>
  <c r="L226" i="1"/>
  <c r="J226" i="1"/>
  <c r="K226" i="1" s="1"/>
  <c r="G431" i="3"/>
  <c r="H431" i="3" l="1"/>
  <c r="L430" i="3"/>
  <c r="J430" i="3"/>
  <c r="K430" i="3" s="1"/>
  <c r="S432" i="3"/>
  <c r="W431" i="3"/>
  <c r="U431" i="3"/>
  <c r="V431" i="3" s="1"/>
  <c r="AD433" i="3"/>
  <c r="AH433" i="3" s="1"/>
  <c r="AF432" i="3"/>
  <c r="AG432" i="3" s="1"/>
  <c r="H228" i="1"/>
  <c r="L227" i="1"/>
  <c r="J227" i="1"/>
  <c r="K227" i="1" s="1"/>
  <c r="G432" i="3"/>
  <c r="S433" i="3" l="1"/>
  <c r="W432" i="3"/>
  <c r="U432" i="3"/>
  <c r="V432" i="3" s="1"/>
  <c r="H432" i="3"/>
  <c r="L431" i="3"/>
  <c r="J431" i="3"/>
  <c r="K431" i="3" s="1"/>
  <c r="AD434" i="3"/>
  <c r="AH434" i="3" s="1"/>
  <c r="AF433" i="3"/>
  <c r="AG433" i="3" s="1"/>
  <c r="H229" i="1"/>
  <c r="L228" i="1"/>
  <c r="J228" i="1"/>
  <c r="K228" i="1" s="1"/>
  <c r="G433" i="3"/>
  <c r="H433" i="3" l="1"/>
  <c r="L432" i="3"/>
  <c r="J432" i="3"/>
  <c r="K432" i="3" s="1"/>
  <c r="S434" i="3"/>
  <c r="W433" i="3"/>
  <c r="U433" i="3"/>
  <c r="V433" i="3" s="1"/>
  <c r="AD435" i="3"/>
  <c r="AH435" i="3" s="1"/>
  <c r="AF434" i="3"/>
  <c r="AG434" i="3" s="1"/>
  <c r="H230" i="1"/>
  <c r="L229" i="1"/>
  <c r="J229" i="1"/>
  <c r="K229" i="1" s="1"/>
  <c r="G434" i="3"/>
  <c r="S435" i="3" l="1"/>
  <c r="W434" i="3"/>
  <c r="U434" i="3"/>
  <c r="V434" i="3" s="1"/>
  <c r="H434" i="3"/>
  <c r="L433" i="3"/>
  <c r="J433" i="3"/>
  <c r="K433" i="3" s="1"/>
  <c r="AD436" i="3"/>
  <c r="AH436" i="3" s="1"/>
  <c r="AF435" i="3"/>
  <c r="AG435" i="3" s="1"/>
  <c r="H231" i="1"/>
  <c r="L230" i="1"/>
  <c r="J230" i="1"/>
  <c r="K230" i="1" s="1"/>
  <c r="G435" i="3"/>
  <c r="H435" i="3" l="1"/>
  <c r="L434" i="3"/>
  <c r="J434" i="3"/>
  <c r="K434" i="3" s="1"/>
  <c r="S436" i="3"/>
  <c r="W435" i="3"/>
  <c r="U435" i="3"/>
  <c r="V435" i="3" s="1"/>
  <c r="AD437" i="3"/>
  <c r="AH437" i="3" s="1"/>
  <c r="AF436" i="3"/>
  <c r="AG436" i="3" s="1"/>
  <c r="H232" i="1"/>
  <c r="L231" i="1"/>
  <c r="J231" i="1"/>
  <c r="K231" i="1" s="1"/>
  <c r="G436" i="3"/>
  <c r="S437" i="3" l="1"/>
  <c r="W436" i="3"/>
  <c r="U436" i="3"/>
  <c r="V436" i="3" s="1"/>
  <c r="H436" i="3"/>
  <c r="L435" i="3"/>
  <c r="J435" i="3"/>
  <c r="K435" i="3" s="1"/>
  <c r="AD438" i="3"/>
  <c r="AH438" i="3" s="1"/>
  <c r="AF437" i="3"/>
  <c r="AG437" i="3" s="1"/>
  <c r="H233" i="1"/>
  <c r="L232" i="1"/>
  <c r="J232" i="1"/>
  <c r="K232" i="1" s="1"/>
  <c r="G437" i="3"/>
  <c r="H437" i="3" l="1"/>
  <c r="L436" i="3"/>
  <c r="J436" i="3"/>
  <c r="K436" i="3" s="1"/>
  <c r="S438" i="3"/>
  <c r="W437" i="3"/>
  <c r="U437" i="3"/>
  <c r="V437" i="3" s="1"/>
  <c r="AD439" i="3"/>
  <c r="AH439" i="3" s="1"/>
  <c r="AF438" i="3"/>
  <c r="AG438" i="3" s="1"/>
  <c r="H234" i="1"/>
  <c r="L233" i="1"/>
  <c r="J233" i="1"/>
  <c r="K233" i="1" s="1"/>
  <c r="G438" i="3"/>
  <c r="S439" i="3" l="1"/>
  <c r="W438" i="3"/>
  <c r="U438" i="3"/>
  <c r="V438" i="3" s="1"/>
  <c r="H438" i="3"/>
  <c r="L437" i="3"/>
  <c r="J437" i="3"/>
  <c r="K437" i="3" s="1"/>
  <c r="AD440" i="3"/>
  <c r="AH440" i="3" s="1"/>
  <c r="AF439" i="3"/>
  <c r="AG439" i="3" s="1"/>
  <c r="H235" i="1"/>
  <c r="L234" i="1"/>
  <c r="J234" i="1"/>
  <c r="K234" i="1" s="1"/>
  <c r="G439" i="3"/>
  <c r="H439" i="3" l="1"/>
  <c r="L438" i="3"/>
  <c r="J438" i="3"/>
  <c r="K438" i="3" s="1"/>
  <c r="S440" i="3"/>
  <c r="W439" i="3"/>
  <c r="U439" i="3"/>
  <c r="V439" i="3" s="1"/>
  <c r="AD441" i="3"/>
  <c r="AH441" i="3" s="1"/>
  <c r="AF440" i="3"/>
  <c r="AG440" i="3" s="1"/>
  <c r="H236" i="1"/>
  <c r="L235" i="1"/>
  <c r="J235" i="1"/>
  <c r="K235" i="1" s="1"/>
  <c r="G440" i="3"/>
  <c r="S441" i="3" l="1"/>
  <c r="W440" i="3"/>
  <c r="U440" i="3"/>
  <c r="V440" i="3" s="1"/>
  <c r="H440" i="3"/>
  <c r="L439" i="3"/>
  <c r="J439" i="3"/>
  <c r="K439" i="3" s="1"/>
  <c r="AD442" i="3"/>
  <c r="AH442" i="3" s="1"/>
  <c r="AF441" i="3"/>
  <c r="AG441" i="3" s="1"/>
  <c r="H237" i="1"/>
  <c r="L236" i="1"/>
  <c r="J236" i="1"/>
  <c r="K236" i="1" s="1"/>
  <c r="G441" i="3"/>
  <c r="H441" i="3" l="1"/>
  <c r="L440" i="3"/>
  <c r="J440" i="3"/>
  <c r="K440" i="3" s="1"/>
  <c r="S442" i="3"/>
  <c r="W441" i="3"/>
  <c r="U441" i="3"/>
  <c r="V441" i="3" s="1"/>
  <c r="AD443" i="3"/>
  <c r="AH443" i="3" s="1"/>
  <c r="AF442" i="3"/>
  <c r="AG442" i="3" s="1"/>
  <c r="H238" i="1"/>
  <c r="L237" i="1"/>
  <c r="J237" i="1"/>
  <c r="K237" i="1" s="1"/>
  <c r="G442" i="3"/>
  <c r="S443" i="3" l="1"/>
  <c r="W442" i="3"/>
  <c r="U442" i="3"/>
  <c r="V442" i="3" s="1"/>
  <c r="H442" i="3"/>
  <c r="L441" i="3"/>
  <c r="J441" i="3"/>
  <c r="K441" i="3" s="1"/>
  <c r="AD444" i="3"/>
  <c r="AH444" i="3" s="1"/>
  <c r="AF443" i="3"/>
  <c r="AG443" i="3" s="1"/>
  <c r="H239" i="1"/>
  <c r="L238" i="1"/>
  <c r="J238" i="1"/>
  <c r="G443" i="3"/>
  <c r="K238" i="1" l="1"/>
  <c r="S25" i="1"/>
  <c r="T25" i="1" s="1"/>
  <c r="H443" i="3"/>
  <c r="L442" i="3"/>
  <c r="J442" i="3"/>
  <c r="K442" i="3" s="1"/>
  <c r="S444" i="3"/>
  <c r="W443" i="3"/>
  <c r="U443" i="3"/>
  <c r="V443" i="3" s="1"/>
  <c r="AD445" i="3"/>
  <c r="AH445" i="3" s="1"/>
  <c r="AF444" i="3"/>
  <c r="AG444" i="3" s="1"/>
  <c r="H240" i="1"/>
  <c r="L239" i="1"/>
  <c r="J239" i="1"/>
  <c r="K239" i="1" s="1"/>
  <c r="G444" i="3"/>
  <c r="S445" i="3" l="1"/>
  <c r="W444" i="3"/>
  <c r="U444" i="3"/>
  <c r="V444" i="3" s="1"/>
  <c r="H444" i="3"/>
  <c r="L443" i="3"/>
  <c r="J443" i="3"/>
  <c r="K443" i="3" s="1"/>
  <c r="AD446" i="3"/>
  <c r="AH446" i="3" s="1"/>
  <c r="AF445" i="3"/>
  <c r="AG445" i="3" s="1"/>
  <c r="H241" i="1"/>
  <c r="L240" i="1"/>
  <c r="J240" i="1"/>
  <c r="K240" i="1" s="1"/>
  <c r="G445" i="3"/>
  <c r="H445" i="3" l="1"/>
  <c r="L444" i="3"/>
  <c r="J444" i="3"/>
  <c r="K444" i="3" s="1"/>
  <c r="S446" i="3"/>
  <c r="W445" i="3"/>
  <c r="U445" i="3"/>
  <c r="V445" i="3" s="1"/>
  <c r="AD447" i="3"/>
  <c r="AH447" i="3" s="1"/>
  <c r="AF446" i="3"/>
  <c r="AG446" i="3" s="1"/>
  <c r="H242" i="1"/>
  <c r="L241" i="1"/>
  <c r="J241" i="1"/>
  <c r="K241" i="1" s="1"/>
  <c r="G446" i="3"/>
  <c r="S447" i="3" l="1"/>
  <c r="W446" i="3"/>
  <c r="U446" i="3"/>
  <c r="V446" i="3" s="1"/>
  <c r="H446" i="3"/>
  <c r="L445" i="3"/>
  <c r="J445" i="3"/>
  <c r="K445" i="3" s="1"/>
  <c r="AD448" i="3"/>
  <c r="AH448" i="3" s="1"/>
  <c r="AF447" i="3"/>
  <c r="AG447" i="3" s="1"/>
  <c r="H243" i="1"/>
  <c r="L242" i="1"/>
  <c r="J242" i="1"/>
  <c r="K242" i="1" s="1"/>
  <c r="G447" i="3"/>
  <c r="H447" i="3" l="1"/>
  <c r="L446" i="3"/>
  <c r="J446" i="3"/>
  <c r="K446" i="3" s="1"/>
  <c r="S448" i="3"/>
  <c r="W447" i="3"/>
  <c r="U447" i="3"/>
  <c r="V447" i="3" s="1"/>
  <c r="AD449" i="3"/>
  <c r="AH449" i="3" s="1"/>
  <c r="AF448" i="3"/>
  <c r="AG448" i="3" s="1"/>
  <c r="H244" i="1"/>
  <c r="L243" i="1"/>
  <c r="J243" i="1"/>
  <c r="K243" i="1" s="1"/>
  <c r="G448" i="3"/>
  <c r="S449" i="3" l="1"/>
  <c r="W448" i="3"/>
  <c r="U448" i="3"/>
  <c r="V448" i="3" s="1"/>
  <c r="H448" i="3"/>
  <c r="L447" i="3"/>
  <c r="J447" i="3"/>
  <c r="K447" i="3" s="1"/>
  <c r="AD450" i="3"/>
  <c r="AH450" i="3" s="1"/>
  <c r="AF449" i="3"/>
  <c r="AG449" i="3" s="1"/>
  <c r="H245" i="1"/>
  <c r="L244" i="1"/>
  <c r="J244" i="1"/>
  <c r="K244" i="1" s="1"/>
  <c r="G449" i="3"/>
  <c r="H449" i="3" l="1"/>
  <c r="L448" i="3"/>
  <c r="J448" i="3"/>
  <c r="K448" i="3" s="1"/>
  <c r="S450" i="3"/>
  <c r="W449" i="3"/>
  <c r="U449" i="3"/>
  <c r="V449" i="3" s="1"/>
  <c r="AD451" i="3"/>
  <c r="AH451" i="3" s="1"/>
  <c r="AF450" i="3"/>
  <c r="AG450" i="3" s="1"/>
  <c r="H246" i="1"/>
  <c r="L245" i="1"/>
  <c r="J245" i="1"/>
  <c r="K245" i="1" s="1"/>
  <c r="G450" i="3"/>
  <c r="S451" i="3" l="1"/>
  <c r="W450" i="3"/>
  <c r="U450" i="3"/>
  <c r="V450" i="3" s="1"/>
  <c r="H450" i="3"/>
  <c r="L449" i="3"/>
  <c r="J449" i="3"/>
  <c r="K449" i="3" s="1"/>
  <c r="AD452" i="3"/>
  <c r="AH452" i="3" s="1"/>
  <c r="AF451" i="3"/>
  <c r="AG451" i="3" s="1"/>
  <c r="H247" i="1"/>
  <c r="L246" i="1"/>
  <c r="J246" i="1"/>
  <c r="K246" i="1" s="1"/>
  <c r="G451" i="3"/>
  <c r="H451" i="3" l="1"/>
  <c r="L450" i="3"/>
  <c r="J450" i="3"/>
  <c r="K450" i="3" s="1"/>
  <c r="S452" i="3"/>
  <c r="W451" i="3"/>
  <c r="U451" i="3"/>
  <c r="V451" i="3" s="1"/>
  <c r="AD453" i="3"/>
  <c r="AH453" i="3" s="1"/>
  <c r="AF452" i="3"/>
  <c r="AG452" i="3" s="1"/>
  <c r="H248" i="1"/>
  <c r="L247" i="1"/>
  <c r="J247" i="1"/>
  <c r="K247" i="1" s="1"/>
  <c r="G452" i="3"/>
  <c r="S453" i="3" l="1"/>
  <c r="W452" i="3"/>
  <c r="U452" i="3"/>
  <c r="V452" i="3" s="1"/>
  <c r="H452" i="3"/>
  <c r="L451" i="3"/>
  <c r="J451" i="3"/>
  <c r="K451" i="3" s="1"/>
  <c r="AD454" i="3"/>
  <c r="AH454" i="3" s="1"/>
  <c r="AF453" i="3"/>
  <c r="AG453" i="3" s="1"/>
  <c r="H249" i="1"/>
  <c r="L248" i="1"/>
  <c r="J248" i="1"/>
  <c r="K248" i="1" s="1"/>
  <c r="G453" i="3"/>
  <c r="H453" i="3" l="1"/>
  <c r="L452" i="3"/>
  <c r="J452" i="3"/>
  <c r="K452" i="3" s="1"/>
  <c r="S454" i="3"/>
  <c r="W453" i="3"/>
  <c r="U453" i="3"/>
  <c r="V453" i="3" s="1"/>
  <c r="AD455" i="3"/>
  <c r="AH455" i="3" s="1"/>
  <c r="AF454" i="3"/>
  <c r="AG454" i="3" s="1"/>
  <c r="H250" i="1"/>
  <c r="L249" i="1"/>
  <c r="J249" i="1"/>
  <c r="K249" i="1" s="1"/>
  <c r="G454" i="3"/>
  <c r="S455" i="3" l="1"/>
  <c r="W454" i="3"/>
  <c r="U454" i="3"/>
  <c r="V454" i="3" s="1"/>
  <c r="H454" i="3"/>
  <c r="L453" i="3"/>
  <c r="J453" i="3"/>
  <c r="K453" i="3" s="1"/>
  <c r="AD456" i="3"/>
  <c r="AH456" i="3" s="1"/>
  <c r="AF455" i="3"/>
  <c r="AG455" i="3" s="1"/>
  <c r="H251" i="1"/>
  <c r="L250" i="1"/>
  <c r="J250" i="1"/>
  <c r="K250" i="1" s="1"/>
  <c r="G455" i="3"/>
  <c r="H455" i="3" l="1"/>
  <c r="L454" i="3"/>
  <c r="J454" i="3"/>
  <c r="K454" i="3" s="1"/>
  <c r="S456" i="3"/>
  <c r="W455" i="3"/>
  <c r="U455" i="3"/>
  <c r="V455" i="3" s="1"/>
  <c r="AD457" i="3"/>
  <c r="AH457" i="3" s="1"/>
  <c r="AF456" i="3"/>
  <c r="AG456" i="3" s="1"/>
  <c r="H252" i="1"/>
  <c r="L251" i="1"/>
  <c r="J251" i="1"/>
  <c r="K251" i="1" s="1"/>
  <c r="G456" i="3"/>
  <c r="S457" i="3" l="1"/>
  <c r="W456" i="3"/>
  <c r="U456" i="3"/>
  <c r="V456" i="3" s="1"/>
  <c r="H456" i="3"/>
  <c r="L455" i="3"/>
  <c r="J455" i="3"/>
  <c r="K455" i="3" s="1"/>
  <c r="AD458" i="3"/>
  <c r="AH458" i="3" s="1"/>
  <c r="AF457" i="3"/>
  <c r="AG457" i="3" s="1"/>
  <c r="H253" i="1"/>
  <c r="L252" i="1"/>
  <c r="J252" i="1"/>
  <c r="K252" i="1" s="1"/>
  <c r="G457" i="3"/>
  <c r="H457" i="3" l="1"/>
  <c r="L456" i="3"/>
  <c r="J456" i="3"/>
  <c r="K456" i="3" s="1"/>
  <c r="S458" i="3"/>
  <c r="W457" i="3"/>
  <c r="U457" i="3"/>
  <c r="V457" i="3" s="1"/>
  <c r="AD459" i="3"/>
  <c r="AH459" i="3" s="1"/>
  <c r="AF458" i="3"/>
  <c r="AG458" i="3" s="1"/>
  <c r="H254" i="1"/>
  <c r="L253" i="1"/>
  <c r="J253" i="1"/>
  <c r="K253" i="1" s="1"/>
  <c r="G458" i="3"/>
  <c r="S459" i="3" l="1"/>
  <c r="W458" i="3"/>
  <c r="U458" i="3"/>
  <c r="V458" i="3" s="1"/>
  <c r="H458" i="3"/>
  <c r="L457" i="3"/>
  <c r="J457" i="3"/>
  <c r="K457" i="3" s="1"/>
  <c r="AD460" i="3"/>
  <c r="AH460" i="3" s="1"/>
  <c r="AF459" i="3"/>
  <c r="AG459" i="3" s="1"/>
  <c r="H255" i="1"/>
  <c r="L254" i="1"/>
  <c r="J254" i="1"/>
  <c r="K254" i="1" s="1"/>
  <c r="G459" i="3"/>
  <c r="H459" i="3" l="1"/>
  <c r="L458" i="3"/>
  <c r="J458" i="3"/>
  <c r="K458" i="3" s="1"/>
  <c r="S460" i="3"/>
  <c r="W459" i="3"/>
  <c r="U459" i="3"/>
  <c r="V459" i="3" s="1"/>
  <c r="AD461" i="3"/>
  <c r="AH461" i="3" s="1"/>
  <c r="AF460" i="3"/>
  <c r="AG460" i="3" s="1"/>
  <c r="H256" i="1"/>
  <c r="L255" i="1"/>
  <c r="J255" i="1"/>
  <c r="K255" i="1" s="1"/>
  <c r="G460" i="3"/>
  <c r="S461" i="3" l="1"/>
  <c r="W460" i="3"/>
  <c r="U460" i="3"/>
  <c r="V460" i="3" s="1"/>
  <c r="H460" i="3"/>
  <c r="L459" i="3"/>
  <c r="J459" i="3"/>
  <c r="K459" i="3" s="1"/>
  <c r="AD462" i="3"/>
  <c r="AH462" i="3" s="1"/>
  <c r="AF461" i="3"/>
  <c r="AG461" i="3" s="1"/>
  <c r="H257" i="1"/>
  <c r="L256" i="1"/>
  <c r="J256" i="1"/>
  <c r="K256" i="1" s="1"/>
  <c r="G461" i="3"/>
  <c r="H461" i="3" l="1"/>
  <c r="L460" i="3"/>
  <c r="J460" i="3"/>
  <c r="K460" i="3" s="1"/>
  <c r="S462" i="3"/>
  <c r="W461" i="3"/>
  <c r="U461" i="3"/>
  <c r="V461" i="3" s="1"/>
  <c r="AD463" i="3"/>
  <c r="AH463" i="3" s="1"/>
  <c r="AF462" i="3"/>
  <c r="AG462" i="3" s="1"/>
  <c r="H258" i="1"/>
  <c r="L257" i="1"/>
  <c r="J257" i="1"/>
  <c r="G462" i="3"/>
  <c r="K257" i="1" l="1"/>
  <c r="S26" i="1"/>
  <c r="T26" i="1" s="1"/>
  <c r="S463" i="3"/>
  <c r="W462" i="3"/>
  <c r="U462" i="3"/>
  <c r="V462" i="3" s="1"/>
  <c r="H462" i="3"/>
  <c r="L461" i="3"/>
  <c r="J461" i="3"/>
  <c r="K461" i="3" s="1"/>
  <c r="AD464" i="3"/>
  <c r="AH464" i="3" s="1"/>
  <c r="AF463" i="3"/>
  <c r="AG463" i="3" s="1"/>
  <c r="H259" i="1"/>
  <c r="L258" i="1"/>
  <c r="J258" i="1"/>
  <c r="K258" i="1" s="1"/>
  <c r="G463" i="3"/>
  <c r="H463" i="3" l="1"/>
  <c r="L462" i="3"/>
  <c r="J462" i="3"/>
  <c r="K462" i="3" s="1"/>
  <c r="S464" i="3"/>
  <c r="W463" i="3"/>
  <c r="U463" i="3"/>
  <c r="V463" i="3" s="1"/>
  <c r="AD465" i="3"/>
  <c r="AH465" i="3" s="1"/>
  <c r="AF464" i="3"/>
  <c r="AG464" i="3" s="1"/>
  <c r="H260" i="1"/>
  <c r="L259" i="1"/>
  <c r="J259" i="1"/>
  <c r="K259" i="1" s="1"/>
  <c r="G464" i="3"/>
  <c r="S465" i="3" l="1"/>
  <c r="W464" i="3"/>
  <c r="U464" i="3"/>
  <c r="V464" i="3" s="1"/>
  <c r="H464" i="3"/>
  <c r="L463" i="3"/>
  <c r="J463" i="3"/>
  <c r="K463" i="3" s="1"/>
  <c r="AD466" i="3"/>
  <c r="AH466" i="3" s="1"/>
  <c r="AF465" i="3"/>
  <c r="AG465" i="3" s="1"/>
  <c r="H261" i="1"/>
  <c r="L260" i="1"/>
  <c r="J260" i="1"/>
  <c r="K260" i="1" s="1"/>
  <c r="G465" i="3"/>
  <c r="H465" i="3" l="1"/>
  <c r="L464" i="3"/>
  <c r="J464" i="3"/>
  <c r="K464" i="3" s="1"/>
  <c r="S466" i="3"/>
  <c r="W465" i="3"/>
  <c r="U465" i="3"/>
  <c r="V465" i="3" s="1"/>
  <c r="AD467" i="3"/>
  <c r="AH467" i="3" s="1"/>
  <c r="AF466" i="3"/>
  <c r="AG466" i="3" s="1"/>
  <c r="H262" i="1"/>
  <c r="L261" i="1"/>
  <c r="J261" i="1"/>
  <c r="K261" i="1" s="1"/>
  <c r="G466" i="3"/>
  <c r="S467" i="3" l="1"/>
  <c r="W466" i="3"/>
  <c r="U466" i="3"/>
  <c r="V466" i="3" s="1"/>
  <c r="H466" i="3"/>
  <c r="L465" i="3"/>
  <c r="J465" i="3"/>
  <c r="K465" i="3" s="1"/>
  <c r="AD468" i="3"/>
  <c r="AH468" i="3" s="1"/>
  <c r="AF467" i="3"/>
  <c r="AG467" i="3" s="1"/>
  <c r="H263" i="1"/>
  <c r="L262" i="1"/>
  <c r="J262" i="1"/>
  <c r="K262" i="1" s="1"/>
  <c r="G467" i="3"/>
  <c r="H467" i="3" l="1"/>
  <c r="L466" i="3"/>
  <c r="J466" i="3"/>
  <c r="K466" i="3" s="1"/>
  <c r="S468" i="3"/>
  <c r="W467" i="3"/>
  <c r="U467" i="3"/>
  <c r="V467" i="3" s="1"/>
  <c r="AD469" i="3"/>
  <c r="AH469" i="3" s="1"/>
  <c r="AF468" i="3"/>
  <c r="AG468" i="3" s="1"/>
  <c r="H264" i="1"/>
  <c r="L263" i="1"/>
  <c r="J263" i="1"/>
  <c r="K263" i="1" s="1"/>
  <c r="G468" i="3"/>
  <c r="S469" i="3" l="1"/>
  <c r="W468" i="3"/>
  <c r="U468" i="3"/>
  <c r="V468" i="3" s="1"/>
  <c r="H468" i="3"/>
  <c r="L467" i="3"/>
  <c r="J467" i="3"/>
  <c r="K467" i="3" s="1"/>
  <c r="AD470" i="3"/>
  <c r="AH470" i="3" s="1"/>
  <c r="AF469" i="3"/>
  <c r="AG469" i="3" s="1"/>
  <c r="H265" i="1"/>
  <c r="L264" i="1"/>
  <c r="J264" i="1"/>
  <c r="K264" i="1" s="1"/>
  <c r="G469" i="3"/>
  <c r="H469" i="3" l="1"/>
  <c r="L468" i="3"/>
  <c r="J468" i="3"/>
  <c r="K468" i="3" s="1"/>
  <c r="S470" i="3"/>
  <c r="W469" i="3"/>
  <c r="U469" i="3"/>
  <c r="V469" i="3" s="1"/>
  <c r="AD471" i="3"/>
  <c r="AH471" i="3" s="1"/>
  <c r="AF470" i="3"/>
  <c r="AG470" i="3" s="1"/>
  <c r="H266" i="1"/>
  <c r="L265" i="1"/>
  <c r="J265" i="1"/>
  <c r="K265" i="1" s="1"/>
  <c r="G470" i="3"/>
  <c r="S471" i="3" l="1"/>
  <c r="W470" i="3"/>
  <c r="U470" i="3"/>
  <c r="V470" i="3" s="1"/>
  <c r="H470" i="3"/>
  <c r="L469" i="3"/>
  <c r="J469" i="3"/>
  <c r="K469" i="3" s="1"/>
  <c r="AD472" i="3"/>
  <c r="AH472" i="3" s="1"/>
  <c r="AF471" i="3"/>
  <c r="AG471" i="3" s="1"/>
  <c r="H267" i="1"/>
  <c r="L266" i="1"/>
  <c r="J266" i="1"/>
  <c r="K266" i="1" s="1"/>
  <c r="G471" i="3"/>
  <c r="H471" i="3" l="1"/>
  <c r="L470" i="3"/>
  <c r="J470" i="3"/>
  <c r="K470" i="3" s="1"/>
  <c r="S472" i="3"/>
  <c r="W471" i="3"/>
  <c r="U471" i="3"/>
  <c r="V471" i="3" s="1"/>
  <c r="AD473" i="3"/>
  <c r="AH473" i="3" s="1"/>
  <c r="AF472" i="3"/>
  <c r="AG472" i="3" s="1"/>
  <c r="H268" i="1"/>
  <c r="L267" i="1"/>
  <c r="J267" i="1"/>
  <c r="K267" i="1" s="1"/>
  <c r="G472" i="3"/>
  <c r="S473" i="3" l="1"/>
  <c r="W472" i="3"/>
  <c r="U472" i="3"/>
  <c r="V472" i="3" s="1"/>
  <c r="H472" i="3"/>
  <c r="L471" i="3"/>
  <c r="J471" i="3"/>
  <c r="K471" i="3" s="1"/>
  <c r="AD474" i="3"/>
  <c r="AH474" i="3" s="1"/>
  <c r="AF473" i="3"/>
  <c r="AG473" i="3" s="1"/>
  <c r="H269" i="1"/>
  <c r="L268" i="1"/>
  <c r="J268" i="1"/>
  <c r="K268" i="1" s="1"/>
  <c r="G473" i="3"/>
  <c r="H473" i="3" l="1"/>
  <c r="L472" i="3"/>
  <c r="J472" i="3"/>
  <c r="K472" i="3" s="1"/>
  <c r="S474" i="3"/>
  <c r="W473" i="3"/>
  <c r="U473" i="3"/>
  <c r="V473" i="3" s="1"/>
  <c r="AD475" i="3"/>
  <c r="AH475" i="3" s="1"/>
  <c r="AF474" i="3"/>
  <c r="AG474" i="3" s="1"/>
  <c r="H270" i="1"/>
  <c r="L269" i="1"/>
  <c r="J269" i="1"/>
  <c r="K269" i="1" s="1"/>
  <c r="G474" i="3"/>
  <c r="S475" i="3" l="1"/>
  <c r="W474" i="3"/>
  <c r="U474" i="3"/>
  <c r="V474" i="3" s="1"/>
  <c r="H474" i="3"/>
  <c r="L473" i="3"/>
  <c r="J473" i="3"/>
  <c r="K473" i="3" s="1"/>
  <c r="AD476" i="3"/>
  <c r="AH476" i="3" s="1"/>
  <c r="AF475" i="3"/>
  <c r="AG475" i="3" s="1"/>
  <c r="H271" i="1"/>
  <c r="L270" i="1"/>
  <c r="J270" i="1"/>
  <c r="K270" i="1" s="1"/>
  <c r="G475" i="3"/>
  <c r="H475" i="3" l="1"/>
  <c r="L474" i="3"/>
  <c r="J474" i="3"/>
  <c r="K474" i="3" s="1"/>
  <c r="S476" i="3"/>
  <c r="W475" i="3"/>
  <c r="U475" i="3"/>
  <c r="V475" i="3" s="1"/>
  <c r="AD477" i="3"/>
  <c r="AH477" i="3" s="1"/>
  <c r="AF476" i="3"/>
  <c r="AG476" i="3" s="1"/>
  <c r="H272" i="1"/>
  <c r="L271" i="1"/>
  <c r="J271" i="1"/>
  <c r="K271" i="1" s="1"/>
  <c r="G476" i="3"/>
  <c r="S477" i="3" l="1"/>
  <c r="W476" i="3"/>
  <c r="U476" i="3"/>
  <c r="V476" i="3" s="1"/>
  <c r="H476" i="3"/>
  <c r="L475" i="3"/>
  <c r="J475" i="3"/>
  <c r="K475" i="3" s="1"/>
  <c r="AD478" i="3"/>
  <c r="AH478" i="3" s="1"/>
  <c r="AF477" i="3"/>
  <c r="AG477" i="3" s="1"/>
  <c r="H273" i="1"/>
  <c r="L272" i="1"/>
  <c r="J272" i="1"/>
  <c r="K272" i="1" s="1"/>
  <c r="G477" i="3"/>
  <c r="H477" i="3" l="1"/>
  <c r="L476" i="3"/>
  <c r="J476" i="3"/>
  <c r="K476" i="3" s="1"/>
  <c r="S478" i="3"/>
  <c r="W477" i="3"/>
  <c r="U477" i="3"/>
  <c r="V477" i="3" s="1"/>
  <c r="AD479" i="3"/>
  <c r="AH479" i="3" s="1"/>
  <c r="AF478" i="3"/>
  <c r="AG478" i="3" s="1"/>
  <c r="H274" i="1"/>
  <c r="L273" i="1"/>
  <c r="J273" i="1"/>
  <c r="K273" i="1" s="1"/>
  <c r="G478" i="3"/>
  <c r="S479" i="3" l="1"/>
  <c r="W478" i="3"/>
  <c r="U478" i="3"/>
  <c r="V478" i="3" s="1"/>
  <c r="H478" i="3"/>
  <c r="L477" i="3"/>
  <c r="J477" i="3"/>
  <c r="K477" i="3" s="1"/>
  <c r="AD480" i="3"/>
  <c r="AH480" i="3" s="1"/>
  <c r="AF479" i="3"/>
  <c r="AG479" i="3" s="1"/>
  <c r="H275" i="1"/>
  <c r="L274" i="1"/>
  <c r="J274" i="1"/>
  <c r="K274" i="1" s="1"/>
  <c r="G479" i="3"/>
  <c r="H479" i="3" l="1"/>
  <c r="L478" i="3"/>
  <c r="J478" i="3"/>
  <c r="K478" i="3" s="1"/>
  <c r="S480" i="3"/>
  <c r="W479" i="3"/>
  <c r="U479" i="3"/>
  <c r="V479" i="3" s="1"/>
  <c r="AD481" i="3"/>
  <c r="AH481" i="3" s="1"/>
  <c r="AF480" i="3"/>
  <c r="AG480" i="3" s="1"/>
  <c r="H276" i="1"/>
  <c r="L275" i="1"/>
  <c r="J275" i="1"/>
  <c r="K275" i="1" s="1"/>
  <c r="G480" i="3"/>
  <c r="S481" i="3" l="1"/>
  <c r="W480" i="3"/>
  <c r="U480" i="3"/>
  <c r="V480" i="3" s="1"/>
  <c r="H480" i="3"/>
  <c r="L479" i="3"/>
  <c r="J479" i="3"/>
  <c r="K479" i="3" s="1"/>
  <c r="AD482" i="3"/>
  <c r="AH482" i="3" s="1"/>
  <c r="AF481" i="3"/>
  <c r="AG481" i="3" s="1"/>
  <c r="H277" i="1"/>
  <c r="L276" i="1"/>
  <c r="J276" i="1"/>
  <c r="G481" i="3"/>
  <c r="K276" i="1" l="1"/>
  <c r="S27" i="1"/>
  <c r="T27" i="1" s="1"/>
  <c r="H481" i="3"/>
  <c r="L480" i="3"/>
  <c r="J480" i="3"/>
  <c r="K480" i="3" s="1"/>
  <c r="S482" i="3"/>
  <c r="W481" i="3"/>
  <c r="U481" i="3"/>
  <c r="V481" i="3" s="1"/>
  <c r="AD483" i="3"/>
  <c r="AH483" i="3" s="1"/>
  <c r="AF482" i="3"/>
  <c r="AG482" i="3" s="1"/>
  <c r="H278" i="1"/>
  <c r="L277" i="1"/>
  <c r="J277" i="1"/>
  <c r="K277" i="1" s="1"/>
  <c r="G482" i="3"/>
  <c r="S483" i="3" l="1"/>
  <c r="W482" i="3"/>
  <c r="U482" i="3"/>
  <c r="V482" i="3" s="1"/>
  <c r="H482" i="3"/>
  <c r="L481" i="3"/>
  <c r="J481" i="3"/>
  <c r="K481" i="3" s="1"/>
  <c r="AD484" i="3"/>
  <c r="AH484" i="3" s="1"/>
  <c r="AF483" i="3"/>
  <c r="AG483" i="3" s="1"/>
  <c r="H279" i="1"/>
  <c r="L278" i="1"/>
  <c r="J278" i="1"/>
  <c r="K278" i="1" s="1"/>
  <c r="G483" i="3"/>
  <c r="H483" i="3" l="1"/>
  <c r="L482" i="3"/>
  <c r="J482" i="3"/>
  <c r="K482" i="3" s="1"/>
  <c r="S484" i="3"/>
  <c r="W483" i="3"/>
  <c r="U483" i="3"/>
  <c r="V483" i="3" s="1"/>
  <c r="AD485" i="3"/>
  <c r="AH485" i="3" s="1"/>
  <c r="AF484" i="3"/>
  <c r="AG484" i="3" s="1"/>
  <c r="H280" i="1"/>
  <c r="L279" i="1"/>
  <c r="J279" i="1"/>
  <c r="K279" i="1" s="1"/>
  <c r="G484" i="3"/>
  <c r="S485" i="3" l="1"/>
  <c r="W484" i="3"/>
  <c r="U484" i="3"/>
  <c r="V484" i="3" s="1"/>
  <c r="H484" i="3"/>
  <c r="L483" i="3"/>
  <c r="J483" i="3"/>
  <c r="K483" i="3" s="1"/>
  <c r="AD486" i="3"/>
  <c r="AH486" i="3" s="1"/>
  <c r="AF485" i="3"/>
  <c r="AG485" i="3" s="1"/>
  <c r="H281" i="1"/>
  <c r="L280" i="1"/>
  <c r="J280" i="1"/>
  <c r="K280" i="1" s="1"/>
  <c r="G485" i="3"/>
  <c r="H485" i="3" l="1"/>
  <c r="L484" i="3"/>
  <c r="J484" i="3"/>
  <c r="K484" i="3" s="1"/>
  <c r="S486" i="3"/>
  <c r="W485" i="3"/>
  <c r="U485" i="3"/>
  <c r="V485" i="3" s="1"/>
  <c r="AD487" i="3"/>
  <c r="AH487" i="3" s="1"/>
  <c r="AF486" i="3"/>
  <c r="AG486" i="3" s="1"/>
  <c r="H282" i="1"/>
  <c r="L281" i="1"/>
  <c r="J281" i="1"/>
  <c r="K281" i="1" s="1"/>
  <c r="G486" i="3"/>
  <c r="S487" i="3" l="1"/>
  <c r="W486" i="3"/>
  <c r="U486" i="3"/>
  <c r="V486" i="3" s="1"/>
  <c r="H486" i="3"/>
  <c r="L485" i="3"/>
  <c r="J485" i="3"/>
  <c r="K485" i="3" s="1"/>
  <c r="AD488" i="3"/>
  <c r="AH488" i="3" s="1"/>
  <c r="AF487" i="3"/>
  <c r="AG487" i="3" s="1"/>
  <c r="H283" i="1"/>
  <c r="L282" i="1"/>
  <c r="J282" i="1"/>
  <c r="K282" i="1" s="1"/>
  <c r="G487" i="3"/>
  <c r="H487" i="3" l="1"/>
  <c r="L486" i="3"/>
  <c r="J486" i="3"/>
  <c r="K486" i="3" s="1"/>
  <c r="S488" i="3"/>
  <c r="W487" i="3"/>
  <c r="U487" i="3"/>
  <c r="V487" i="3" s="1"/>
  <c r="AD489" i="3"/>
  <c r="AH489" i="3" s="1"/>
  <c r="AF488" i="3"/>
  <c r="AG488" i="3" s="1"/>
  <c r="H284" i="1"/>
  <c r="L283" i="1"/>
  <c r="J283" i="1"/>
  <c r="K283" i="1" s="1"/>
  <c r="G488" i="3"/>
  <c r="S489" i="3" l="1"/>
  <c r="W488" i="3"/>
  <c r="U488" i="3"/>
  <c r="V488" i="3" s="1"/>
  <c r="H488" i="3"/>
  <c r="L487" i="3"/>
  <c r="J487" i="3"/>
  <c r="K487" i="3" s="1"/>
  <c r="AD490" i="3"/>
  <c r="AH490" i="3" s="1"/>
  <c r="AF489" i="3"/>
  <c r="AG489" i="3" s="1"/>
  <c r="H285" i="1"/>
  <c r="L284" i="1"/>
  <c r="J284" i="1"/>
  <c r="K284" i="1" s="1"/>
  <c r="G489" i="3"/>
  <c r="H489" i="3" l="1"/>
  <c r="L488" i="3"/>
  <c r="J488" i="3"/>
  <c r="K488" i="3" s="1"/>
  <c r="S490" i="3"/>
  <c r="W489" i="3"/>
  <c r="U489" i="3"/>
  <c r="V489" i="3" s="1"/>
  <c r="AD491" i="3"/>
  <c r="AH491" i="3" s="1"/>
  <c r="AF490" i="3"/>
  <c r="AG490" i="3" s="1"/>
  <c r="H286" i="1"/>
  <c r="L285" i="1"/>
  <c r="J285" i="1"/>
  <c r="K285" i="1" s="1"/>
  <c r="G490" i="3"/>
  <c r="S491" i="3" l="1"/>
  <c r="W490" i="3"/>
  <c r="U490" i="3"/>
  <c r="V490" i="3" s="1"/>
  <c r="H490" i="3"/>
  <c r="L489" i="3"/>
  <c r="J489" i="3"/>
  <c r="K489" i="3" s="1"/>
  <c r="AD492" i="3"/>
  <c r="AH492" i="3" s="1"/>
  <c r="AF491" i="3"/>
  <c r="AG491" i="3" s="1"/>
  <c r="H287" i="1"/>
  <c r="L286" i="1"/>
  <c r="J286" i="1"/>
  <c r="K286" i="1" s="1"/>
  <c r="G491" i="3"/>
  <c r="H491" i="3" l="1"/>
  <c r="L490" i="3"/>
  <c r="J490" i="3"/>
  <c r="K490" i="3" s="1"/>
  <c r="S492" i="3"/>
  <c r="W491" i="3"/>
  <c r="U491" i="3"/>
  <c r="V491" i="3" s="1"/>
  <c r="AD493" i="3"/>
  <c r="AH493" i="3" s="1"/>
  <c r="AF492" i="3"/>
  <c r="AG492" i="3" s="1"/>
  <c r="H288" i="1"/>
  <c r="L287" i="1"/>
  <c r="J287" i="1"/>
  <c r="K287" i="1" s="1"/>
  <c r="G492" i="3"/>
  <c r="S493" i="3" l="1"/>
  <c r="W492" i="3"/>
  <c r="U492" i="3"/>
  <c r="V492" i="3" s="1"/>
  <c r="H492" i="3"/>
  <c r="L491" i="3"/>
  <c r="J491" i="3"/>
  <c r="K491" i="3" s="1"/>
  <c r="AD494" i="3"/>
  <c r="AH494" i="3" s="1"/>
  <c r="AF493" i="3"/>
  <c r="AG493" i="3" s="1"/>
  <c r="H289" i="1"/>
  <c r="L288" i="1"/>
  <c r="J288" i="1"/>
  <c r="K288" i="1" s="1"/>
  <c r="G493" i="3"/>
  <c r="H493" i="3" l="1"/>
  <c r="L492" i="3"/>
  <c r="J492" i="3"/>
  <c r="K492" i="3" s="1"/>
  <c r="S494" i="3"/>
  <c r="W493" i="3"/>
  <c r="U493" i="3"/>
  <c r="V493" i="3" s="1"/>
  <c r="AD495" i="3"/>
  <c r="AH495" i="3" s="1"/>
  <c r="AF494" i="3"/>
  <c r="AG494" i="3" s="1"/>
  <c r="H290" i="1"/>
  <c r="L289" i="1"/>
  <c r="J289" i="1"/>
  <c r="K289" i="1" s="1"/>
  <c r="G494" i="3"/>
  <c r="S495" i="3" l="1"/>
  <c r="W494" i="3"/>
  <c r="U494" i="3"/>
  <c r="V494" i="3" s="1"/>
  <c r="H494" i="3"/>
  <c r="L493" i="3"/>
  <c r="J493" i="3"/>
  <c r="K493" i="3" s="1"/>
  <c r="AD496" i="3"/>
  <c r="AH496" i="3" s="1"/>
  <c r="AF495" i="3"/>
  <c r="AG495" i="3" s="1"/>
  <c r="H291" i="1"/>
  <c r="L290" i="1"/>
  <c r="J290" i="1"/>
  <c r="K290" i="1" s="1"/>
  <c r="G495" i="3"/>
  <c r="H495" i="3" l="1"/>
  <c r="L494" i="3"/>
  <c r="J494" i="3"/>
  <c r="K494" i="3" s="1"/>
  <c r="S496" i="3"/>
  <c r="W495" i="3"/>
  <c r="U495" i="3"/>
  <c r="V495" i="3" s="1"/>
  <c r="AD497" i="3"/>
  <c r="AH497" i="3" s="1"/>
  <c r="AF496" i="3"/>
  <c r="AG496" i="3" s="1"/>
  <c r="H292" i="1"/>
  <c r="L291" i="1"/>
  <c r="J291" i="1"/>
  <c r="K291" i="1" s="1"/>
  <c r="G496" i="3"/>
  <c r="S497" i="3" l="1"/>
  <c r="W496" i="3"/>
  <c r="U496" i="3"/>
  <c r="V496" i="3" s="1"/>
  <c r="H496" i="3"/>
  <c r="L495" i="3"/>
  <c r="J495" i="3"/>
  <c r="K495" i="3" s="1"/>
  <c r="AD498" i="3"/>
  <c r="AH498" i="3" s="1"/>
  <c r="AF497" i="3"/>
  <c r="AG497" i="3" s="1"/>
  <c r="H293" i="1"/>
  <c r="L292" i="1"/>
  <c r="J292" i="1"/>
  <c r="K292" i="1" s="1"/>
  <c r="G497" i="3"/>
  <c r="H497" i="3" l="1"/>
  <c r="L496" i="3"/>
  <c r="J496" i="3"/>
  <c r="K496" i="3" s="1"/>
  <c r="S498" i="3"/>
  <c r="W497" i="3"/>
  <c r="U497" i="3"/>
  <c r="V497" i="3" s="1"/>
  <c r="AD499" i="3"/>
  <c r="AH499" i="3" s="1"/>
  <c r="AF498" i="3"/>
  <c r="AG498" i="3" s="1"/>
  <c r="H294" i="1"/>
  <c r="L293" i="1"/>
  <c r="J293" i="1"/>
  <c r="K293" i="1" s="1"/>
  <c r="G498" i="3"/>
  <c r="S499" i="3" l="1"/>
  <c r="W498" i="3"/>
  <c r="U498" i="3"/>
  <c r="V498" i="3" s="1"/>
  <c r="H498" i="3"/>
  <c r="L497" i="3"/>
  <c r="J497" i="3"/>
  <c r="K497" i="3" s="1"/>
  <c r="AD500" i="3"/>
  <c r="AH500" i="3" s="1"/>
  <c r="AF499" i="3"/>
  <c r="AG499" i="3" s="1"/>
  <c r="H295" i="1"/>
  <c r="L294" i="1"/>
  <c r="J294" i="1"/>
  <c r="K294" i="1" s="1"/>
  <c r="G499" i="3"/>
  <c r="H499" i="3" l="1"/>
  <c r="L498" i="3"/>
  <c r="J498" i="3"/>
  <c r="K498" i="3" s="1"/>
  <c r="S500" i="3"/>
  <c r="W499" i="3"/>
  <c r="U499" i="3"/>
  <c r="V499" i="3" s="1"/>
  <c r="AD501" i="3"/>
  <c r="AH501" i="3" s="1"/>
  <c r="AF500" i="3"/>
  <c r="AG500" i="3" s="1"/>
  <c r="H296" i="1"/>
  <c r="L295" i="1"/>
  <c r="J295" i="1"/>
  <c r="K295" i="1" s="1"/>
  <c r="G500" i="3"/>
  <c r="S501" i="3" l="1"/>
  <c r="W500" i="3"/>
  <c r="U500" i="3"/>
  <c r="V500" i="3" s="1"/>
  <c r="H500" i="3"/>
  <c r="L499" i="3"/>
  <c r="J499" i="3"/>
  <c r="K499" i="3" s="1"/>
  <c r="AD502" i="3"/>
  <c r="AH502" i="3" s="1"/>
  <c r="AF501" i="3"/>
  <c r="AG501" i="3" s="1"/>
  <c r="H297" i="1"/>
  <c r="L296" i="1"/>
  <c r="J296" i="1"/>
  <c r="G501" i="3"/>
  <c r="K296" i="1" l="1"/>
  <c r="S28" i="1"/>
  <c r="T28" i="1" s="1"/>
  <c r="H501" i="3"/>
  <c r="L500" i="3"/>
  <c r="J500" i="3"/>
  <c r="K500" i="3" s="1"/>
  <c r="S502" i="3"/>
  <c r="W501" i="3"/>
  <c r="U501" i="3"/>
  <c r="V501" i="3" s="1"/>
  <c r="AD503" i="3"/>
  <c r="AH503" i="3" s="1"/>
  <c r="AF502" i="3"/>
  <c r="AG502" i="3" s="1"/>
  <c r="H298" i="1"/>
  <c r="L297" i="1"/>
  <c r="J297" i="1"/>
  <c r="K297" i="1" s="1"/>
  <c r="G502" i="3"/>
  <c r="S503" i="3" l="1"/>
  <c r="W502" i="3"/>
  <c r="U502" i="3"/>
  <c r="V502" i="3" s="1"/>
  <c r="H502" i="3"/>
  <c r="L501" i="3"/>
  <c r="J501" i="3"/>
  <c r="K501" i="3" s="1"/>
  <c r="AD504" i="3"/>
  <c r="AH504" i="3" s="1"/>
  <c r="AF503" i="3"/>
  <c r="AG503" i="3" s="1"/>
  <c r="H299" i="1"/>
  <c r="L298" i="1"/>
  <c r="J298" i="1"/>
  <c r="K298" i="1" s="1"/>
  <c r="G503" i="3"/>
  <c r="H503" i="3" l="1"/>
  <c r="L502" i="3"/>
  <c r="J502" i="3"/>
  <c r="K502" i="3" s="1"/>
  <c r="S504" i="3"/>
  <c r="W503" i="3"/>
  <c r="U503" i="3"/>
  <c r="V503" i="3" s="1"/>
  <c r="AD505" i="3"/>
  <c r="AH505" i="3" s="1"/>
  <c r="AF504" i="3"/>
  <c r="AG504" i="3" s="1"/>
  <c r="H300" i="1"/>
  <c r="L299" i="1"/>
  <c r="J299" i="1"/>
  <c r="K299" i="1" s="1"/>
  <c r="G504" i="3"/>
  <c r="S505" i="3" l="1"/>
  <c r="W504" i="3"/>
  <c r="U504" i="3"/>
  <c r="V504" i="3" s="1"/>
  <c r="H504" i="3"/>
  <c r="L503" i="3"/>
  <c r="J503" i="3"/>
  <c r="K503" i="3" s="1"/>
  <c r="AD506" i="3"/>
  <c r="AH506" i="3" s="1"/>
  <c r="AF505" i="3"/>
  <c r="AG505" i="3" s="1"/>
  <c r="H301" i="1"/>
  <c r="L300" i="1"/>
  <c r="J300" i="1"/>
  <c r="K300" i="1" s="1"/>
  <c r="G505" i="3"/>
  <c r="H505" i="3" l="1"/>
  <c r="L504" i="3"/>
  <c r="J504" i="3"/>
  <c r="K504" i="3" s="1"/>
  <c r="S506" i="3"/>
  <c r="W505" i="3"/>
  <c r="U505" i="3"/>
  <c r="V505" i="3" s="1"/>
  <c r="AD507" i="3"/>
  <c r="AH507" i="3" s="1"/>
  <c r="AF506" i="3"/>
  <c r="AG506" i="3" s="1"/>
  <c r="H302" i="1"/>
  <c r="L301" i="1"/>
  <c r="J301" i="1"/>
  <c r="K301" i="1" s="1"/>
  <c r="G506" i="3"/>
  <c r="S507" i="3" l="1"/>
  <c r="W506" i="3"/>
  <c r="U506" i="3"/>
  <c r="V506" i="3" s="1"/>
  <c r="H506" i="3"/>
  <c r="L505" i="3"/>
  <c r="J505" i="3"/>
  <c r="K505" i="3" s="1"/>
  <c r="AD508" i="3"/>
  <c r="AH508" i="3" s="1"/>
  <c r="AF507" i="3"/>
  <c r="AG507" i="3" s="1"/>
  <c r="H303" i="1"/>
  <c r="L302" i="1"/>
  <c r="J302" i="1"/>
  <c r="K302" i="1" s="1"/>
  <c r="G507" i="3"/>
  <c r="H507" i="3" l="1"/>
  <c r="L506" i="3"/>
  <c r="J506" i="3"/>
  <c r="K506" i="3" s="1"/>
  <c r="S508" i="3"/>
  <c r="W507" i="3"/>
  <c r="U507" i="3"/>
  <c r="V507" i="3" s="1"/>
  <c r="AD509" i="3"/>
  <c r="AH509" i="3" s="1"/>
  <c r="AF508" i="3"/>
  <c r="AG508" i="3" s="1"/>
  <c r="H304" i="1"/>
  <c r="L303" i="1"/>
  <c r="J303" i="1"/>
  <c r="K303" i="1" s="1"/>
  <c r="G508" i="3"/>
  <c r="S509" i="3" l="1"/>
  <c r="W508" i="3"/>
  <c r="U508" i="3"/>
  <c r="V508" i="3" s="1"/>
  <c r="H508" i="3"/>
  <c r="L507" i="3"/>
  <c r="J507" i="3"/>
  <c r="K507" i="3" s="1"/>
  <c r="AD510" i="3"/>
  <c r="AH510" i="3" s="1"/>
  <c r="AF509" i="3"/>
  <c r="AG509" i="3" s="1"/>
  <c r="H305" i="1"/>
  <c r="L304" i="1"/>
  <c r="J304" i="1"/>
  <c r="K304" i="1" s="1"/>
  <c r="G509" i="3"/>
  <c r="H509" i="3" l="1"/>
  <c r="L508" i="3"/>
  <c r="J508" i="3"/>
  <c r="K508" i="3" s="1"/>
  <c r="S510" i="3"/>
  <c r="W509" i="3"/>
  <c r="U509" i="3"/>
  <c r="V509" i="3" s="1"/>
  <c r="AD511" i="3"/>
  <c r="AH511" i="3" s="1"/>
  <c r="AF510" i="3"/>
  <c r="AG510" i="3" s="1"/>
  <c r="H306" i="1"/>
  <c r="L305" i="1"/>
  <c r="J305" i="1"/>
  <c r="K305" i="1" s="1"/>
  <c r="G510" i="3"/>
  <c r="S511" i="3" l="1"/>
  <c r="W510" i="3"/>
  <c r="U510" i="3"/>
  <c r="V510" i="3" s="1"/>
  <c r="H510" i="3"/>
  <c r="L509" i="3"/>
  <c r="J509" i="3"/>
  <c r="K509" i="3" s="1"/>
  <c r="AD512" i="3"/>
  <c r="AH512" i="3" s="1"/>
  <c r="AF511" i="3"/>
  <c r="AG511" i="3" s="1"/>
  <c r="H307" i="1"/>
  <c r="L306" i="1"/>
  <c r="J306" i="1"/>
  <c r="K306" i="1" s="1"/>
  <c r="G511" i="3"/>
  <c r="H511" i="3" l="1"/>
  <c r="L510" i="3"/>
  <c r="J510" i="3"/>
  <c r="K510" i="3" s="1"/>
  <c r="S512" i="3"/>
  <c r="W511" i="3"/>
  <c r="U511" i="3"/>
  <c r="V511" i="3" s="1"/>
  <c r="AD513" i="3"/>
  <c r="AH513" i="3" s="1"/>
  <c r="AF512" i="3"/>
  <c r="AG512" i="3" s="1"/>
  <c r="H308" i="1"/>
  <c r="L307" i="1"/>
  <c r="J307" i="1"/>
  <c r="K307" i="1" s="1"/>
  <c r="G512" i="3"/>
  <c r="S513" i="3" l="1"/>
  <c r="W512" i="3"/>
  <c r="U512" i="3"/>
  <c r="V512" i="3" s="1"/>
  <c r="H512" i="3"/>
  <c r="L511" i="3"/>
  <c r="J511" i="3"/>
  <c r="K511" i="3" s="1"/>
  <c r="AD514" i="3"/>
  <c r="AH514" i="3" s="1"/>
  <c r="AF513" i="3"/>
  <c r="AG513" i="3" s="1"/>
  <c r="H309" i="1"/>
  <c r="L308" i="1"/>
  <c r="J308" i="1"/>
  <c r="K308" i="1" s="1"/>
  <c r="G513" i="3"/>
  <c r="H513" i="3" l="1"/>
  <c r="L512" i="3"/>
  <c r="J512" i="3"/>
  <c r="K512" i="3" s="1"/>
  <c r="S514" i="3"/>
  <c r="W513" i="3"/>
  <c r="U513" i="3"/>
  <c r="V513" i="3" s="1"/>
  <c r="AD515" i="3"/>
  <c r="AH515" i="3" s="1"/>
  <c r="AF514" i="3"/>
  <c r="AG514" i="3" s="1"/>
  <c r="H310" i="1"/>
  <c r="L309" i="1"/>
  <c r="J309" i="1"/>
  <c r="K309" i="1" s="1"/>
  <c r="G514" i="3"/>
  <c r="S515" i="3" l="1"/>
  <c r="W514" i="3"/>
  <c r="U514" i="3"/>
  <c r="V514" i="3" s="1"/>
  <c r="H514" i="3"/>
  <c r="L513" i="3"/>
  <c r="J513" i="3"/>
  <c r="K513" i="3" s="1"/>
  <c r="AD516" i="3"/>
  <c r="AH516" i="3" s="1"/>
  <c r="AF515" i="3"/>
  <c r="AG515" i="3" s="1"/>
  <c r="H311" i="1"/>
  <c r="L310" i="1"/>
  <c r="J310" i="1"/>
  <c r="K310" i="1" s="1"/>
  <c r="G515" i="3"/>
  <c r="H515" i="3" l="1"/>
  <c r="L514" i="3"/>
  <c r="J514" i="3"/>
  <c r="K514" i="3" s="1"/>
  <c r="S516" i="3"/>
  <c r="W515" i="3"/>
  <c r="U515" i="3"/>
  <c r="V515" i="3" s="1"/>
  <c r="AD517" i="3"/>
  <c r="AH517" i="3" s="1"/>
  <c r="AF516" i="3"/>
  <c r="AG516" i="3" s="1"/>
  <c r="H312" i="1"/>
  <c r="L311" i="1"/>
  <c r="J311" i="1"/>
  <c r="K311" i="1" s="1"/>
  <c r="G516" i="3"/>
  <c r="S517" i="3" l="1"/>
  <c r="W516" i="3"/>
  <c r="U516" i="3"/>
  <c r="V516" i="3" s="1"/>
  <c r="H516" i="3"/>
  <c r="L515" i="3"/>
  <c r="J515" i="3"/>
  <c r="K515" i="3" s="1"/>
  <c r="AD518" i="3"/>
  <c r="AH518" i="3" s="1"/>
  <c r="AF517" i="3"/>
  <c r="AG517" i="3" s="1"/>
  <c r="H313" i="1"/>
  <c r="L312" i="1"/>
  <c r="J312" i="1"/>
  <c r="K312" i="1" s="1"/>
  <c r="G517" i="3"/>
  <c r="H517" i="3" l="1"/>
  <c r="L516" i="3"/>
  <c r="J516" i="3"/>
  <c r="K516" i="3" s="1"/>
  <c r="S518" i="3"/>
  <c r="W517" i="3"/>
  <c r="U517" i="3"/>
  <c r="V517" i="3" s="1"/>
  <c r="AD519" i="3"/>
  <c r="AH519" i="3" s="1"/>
  <c r="AF518" i="3"/>
  <c r="AG518" i="3" s="1"/>
  <c r="H314" i="1"/>
  <c r="L313" i="1"/>
  <c r="J313" i="1"/>
  <c r="K313" i="1" s="1"/>
  <c r="G518" i="3"/>
  <c r="S519" i="3" l="1"/>
  <c r="W518" i="3"/>
  <c r="U518" i="3"/>
  <c r="V518" i="3" s="1"/>
  <c r="H518" i="3"/>
  <c r="L517" i="3"/>
  <c r="J517" i="3"/>
  <c r="K517" i="3" s="1"/>
  <c r="AD520" i="3"/>
  <c r="AH520" i="3" s="1"/>
  <c r="AF519" i="3"/>
  <c r="AG519" i="3" s="1"/>
  <c r="H315" i="1"/>
  <c r="L314" i="1"/>
  <c r="J314" i="1"/>
  <c r="K314" i="1" s="1"/>
  <c r="G519" i="3"/>
  <c r="H519" i="3" l="1"/>
  <c r="L518" i="3"/>
  <c r="J518" i="3"/>
  <c r="K518" i="3" s="1"/>
  <c r="S520" i="3"/>
  <c r="W519" i="3"/>
  <c r="U519" i="3"/>
  <c r="V519" i="3" s="1"/>
  <c r="AD521" i="3"/>
  <c r="AH521" i="3" s="1"/>
  <c r="AF520" i="3"/>
  <c r="AG520" i="3" s="1"/>
  <c r="H316" i="1"/>
  <c r="L315" i="1"/>
  <c r="J315" i="1"/>
  <c r="K315" i="1" s="1"/>
  <c r="G520" i="3"/>
  <c r="S521" i="3" l="1"/>
  <c r="W520" i="3"/>
  <c r="U520" i="3"/>
  <c r="V520" i="3" s="1"/>
  <c r="H520" i="3"/>
  <c r="L519" i="3"/>
  <c r="J519" i="3"/>
  <c r="K519" i="3" s="1"/>
  <c r="AD522" i="3"/>
  <c r="AH522" i="3" s="1"/>
  <c r="AF521" i="3"/>
  <c r="AG521" i="3" s="1"/>
  <c r="H317" i="1"/>
  <c r="L316" i="1"/>
  <c r="J316" i="1"/>
  <c r="K316" i="1" s="1"/>
  <c r="G521" i="3"/>
  <c r="H521" i="3" l="1"/>
  <c r="L520" i="3"/>
  <c r="J520" i="3"/>
  <c r="K520" i="3" s="1"/>
  <c r="S522" i="3"/>
  <c r="W521" i="3"/>
  <c r="U521" i="3"/>
  <c r="V521" i="3" s="1"/>
  <c r="AD523" i="3"/>
  <c r="AH523" i="3" s="1"/>
  <c r="AF522" i="3"/>
  <c r="AG522" i="3" s="1"/>
  <c r="H318" i="1"/>
  <c r="L317" i="1"/>
  <c r="J317" i="1"/>
  <c r="K317" i="1" s="1"/>
  <c r="G522" i="3"/>
  <c r="S523" i="3" l="1"/>
  <c r="W522" i="3"/>
  <c r="U522" i="3"/>
  <c r="V522" i="3" s="1"/>
  <c r="H522" i="3"/>
  <c r="L521" i="3"/>
  <c r="J521" i="3"/>
  <c r="K521" i="3" s="1"/>
  <c r="AD524" i="3"/>
  <c r="AH524" i="3" s="1"/>
  <c r="AF523" i="3"/>
  <c r="AG523" i="3" s="1"/>
  <c r="H319" i="1"/>
  <c r="L318" i="1"/>
  <c r="J318" i="1"/>
  <c r="G523" i="3"/>
  <c r="K318" i="1" l="1"/>
  <c r="S29" i="1"/>
  <c r="T29" i="1" s="1"/>
  <c r="H523" i="3"/>
  <c r="L522" i="3"/>
  <c r="J522" i="3"/>
  <c r="K522" i="3" s="1"/>
  <c r="S524" i="3"/>
  <c r="W523" i="3"/>
  <c r="U523" i="3"/>
  <c r="V523" i="3" s="1"/>
  <c r="AD525" i="3"/>
  <c r="AH525" i="3" s="1"/>
  <c r="AF524" i="3"/>
  <c r="AG524" i="3" s="1"/>
  <c r="H320" i="1"/>
  <c r="L319" i="1"/>
  <c r="J319" i="1"/>
  <c r="K319" i="1" s="1"/>
  <c r="G524" i="3"/>
  <c r="S525" i="3" l="1"/>
  <c r="W524" i="3"/>
  <c r="U524" i="3"/>
  <c r="V524" i="3" s="1"/>
  <c r="H524" i="3"/>
  <c r="L523" i="3"/>
  <c r="J523" i="3"/>
  <c r="K523" i="3" s="1"/>
  <c r="AD526" i="3"/>
  <c r="AH526" i="3" s="1"/>
  <c r="AF525" i="3"/>
  <c r="AG525" i="3" s="1"/>
  <c r="H321" i="1"/>
  <c r="L320" i="1"/>
  <c r="J320" i="1"/>
  <c r="K320" i="1" s="1"/>
  <c r="G525" i="3"/>
  <c r="H525" i="3" l="1"/>
  <c r="L524" i="3"/>
  <c r="J524" i="3"/>
  <c r="K524" i="3" s="1"/>
  <c r="S526" i="3"/>
  <c r="W525" i="3"/>
  <c r="U525" i="3"/>
  <c r="V525" i="3" s="1"/>
  <c r="AD527" i="3"/>
  <c r="AH527" i="3" s="1"/>
  <c r="AF526" i="3"/>
  <c r="AG526" i="3" s="1"/>
  <c r="H322" i="1"/>
  <c r="L321" i="1"/>
  <c r="J321" i="1"/>
  <c r="K321" i="1" s="1"/>
  <c r="G526" i="3"/>
  <c r="S527" i="3" l="1"/>
  <c r="W526" i="3"/>
  <c r="U526" i="3"/>
  <c r="V526" i="3" s="1"/>
  <c r="H526" i="3"/>
  <c r="L525" i="3"/>
  <c r="J525" i="3"/>
  <c r="K525" i="3" s="1"/>
  <c r="AD528" i="3"/>
  <c r="AH528" i="3" s="1"/>
  <c r="AF527" i="3"/>
  <c r="AG527" i="3" s="1"/>
  <c r="H323" i="1"/>
  <c r="L322" i="1"/>
  <c r="J322" i="1"/>
  <c r="K322" i="1" s="1"/>
  <c r="G527" i="3"/>
  <c r="H527" i="3" l="1"/>
  <c r="L526" i="3"/>
  <c r="J526" i="3"/>
  <c r="K526" i="3" s="1"/>
  <c r="S528" i="3"/>
  <c r="W527" i="3"/>
  <c r="U527" i="3"/>
  <c r="V527" i="3" s="1"/>
  <c r="AD529" i="3"/>
  <c r="AH529" i="3" s="1"/>
  <c r="AF528" i="3"/>
  <c r="AG528" i="3" s="1"/>
  <c r="H324" i="1"/>
  <c r="L323" i="1"/>
  <c r="J323" i="1"/>
  <c r="K323" i="1" s="1"/>
  <c r="G528" i="3"/>
  <c r="S529" i="3" l="1"/>
  <c r="W528" i="3"/>
  <c r="U528" i="3"/>
  <c r="V528" i="3" s="1"/>
  <c r="H528" i="3"/>
  <c r="L527" i="3"/>
  <c r="J527" i="3"/>
  <c r="K527" i="3" s="1"/>
  <c r="AD530" i="3"/>
  <c r="AH530" i="3" s="1"/>
  <c r="AF529" i="3"/>
  <c r="AG529" i="3" s="1"/>
  <c r="H325" i="1"/>
  <c r="L324" i="1"/>
  <c r="J324" i="1"/>
  <c r="K324" i="1" s="1"/>
  <c r="G529" i="3"/>
  <c r="H529" i="3" l="1"/>
  <c r="L528" i="3"/>
  <c r="J528" i="3"/>
  <c r="K528" i="3" s="1"/>
  <c r="S530" i="3"/>
  <c r="W529" i="3"/>
  <c r="U529" i="3"/>
  <c r="V529" i="3" s="1"/>
  <c r="AD531" i="3"/>
  <c r="AH531" i="3" s="1"/>
  <c r="AF530" i="3"/>
  <c r="AG530" i="3" s="1"/>
  <c r="H326" i="1"/>
  <c r="L325" i="1"/>
  <c r="J325" i="1"/>
  <c r="K325" i="1" s="1"/>
  <c r="G530" i="3"/>
  <c r="S531" i="3" l="1"/>
  <c r="W530" i="3"/>
  <c r="U530" i="3"/>
  <c r="V530" i="3" s="1"/>
  <c r="H530" i="3"/>
  <c r="L529" i="3"/>
  <c r="J529" i="3"/>
  <c r="K529" i="3" s="1"/>
  <c r="AD532" i="3"/>
  <c r="AH532" i="3" s="1"/>
  <c r="AF531" i="3"/>
  <c r="AG531" i="3" s="1"/>
  <c r="H327" i="1"/>
  <c r="L326" i="1"/>
  <c r="J326" i="1"/>
  <c r="K326" i="1" s="1"/>
  <c r="G531" i="3"/>
  <c r="H531" i="3" l="1"/>
  <c r="L530" i="3"/>
  <c r="J530" i="3"/>
  <c r="K530" i="3" s="1"/>
  <c r="S532" i="3"/>
  <c r="W531" i="3"/>
  <c r="U531" i="3"/>
  <c r="V531" i="3" s="1"/>
  <c r="AD533" i="3"/>
  <c r="AH533" i="3" s="1"/>
  <c r="AF532" i="3"/>
  <c r="AG532" i="3" s="1"/>
  <c r="H328" i="1"/>
  <c r="L327" i="1"/>
  <c r="J327" i="1"/>
  <c r="K327" i="1" s="1"/>
  <c r="G532" i="3"/>
  <c r="S533" i="3" l="1"/>
  <c r="W532" i="3"/>
  <c r="U532" i="3"/>
  <c r="V532" i="3" s="1"/>
  <c r="H532" i="3"/>
  <c r="L531" i="3"/>
  <c r="J531" i="3"/>
  <c r="K531" i="3" s="1"/>
  <c r="AD534" i="3"/>
  <c r="AH534" i="3" s="1"/>
  <c r="AF533" i="3"/>
  <c r="AG533" i="3" s="1"/>
  <c r="H329" i="1"/>
  <c r="L328" i="1"/>
  <c r="J328" i="1"/>
  <c r="K328" i="1" s="1"/>
  <c r="G533" i="3"/>
  <c r="H533" i="3" l="1"/>
  <c r="L532" i="3"/>
  <c r="J532" i="3"/>
  <c r="K532" i="3" s="1"/>
  <c r="S534" i="3"/>
  <c r="W533" i="3"/>
  <c r="U533" i="3"/>
  <c r="V533" i="3" s="1"/>
  <c r="AD535" i="3"/>
  <c r="AH535" i="3" s="1"/>
  <c r="AF534" i="3"/>
  <c r="AG534" i="3" s="1"/>
  <c r="H330" i="1"/>
  <c r="L329" i="1"/>
  <c r="J329" i="1"/>
  <c r="K329" i="1" s="1"/>
  <c r="G534" i="3"/>
  <c r="S535" i="3" l="1"/>
  <c r="W534" i="3"/>
  <c r="U534" i="3"/>
  <c r="V534" i="3" s="1"/>
  <c r="H534" i="3"/>
  <c r="L533" i="3"/>
  <c r="J533" i="3"/>
  <c r="K533" i="3" s="1"/>
  <c r="AD536" i="3"/>
  <c r="AH536" i="3" s="1"/>
  <c r="AF535" i="3"/>
  <c r="AG535" i="3" s="1"/>
  <c r="H331" i="1"/>
  <c r="L330" i="1"/>
  <c r="J330" i="1"/>
  <c r="K330" i="1" s="1"/>
  <c r="G535" i="3"/>
  <c r="H535" i="3" l="1"/>
  <c r="L534" i="3"/>
  <c r="J534" i="3"/>
  <c r="K534" i="3" s="1"/>
  <c r="S536" i="3"/>
  <c r="W535" i="3"/>
  <c r="U535" i="3"/>
  <c r="V535" i="3" s="1"/>
  <c r="AD537" i="3"/>
  <c r="AH537" i="3" s="1"/>
  <c r="AF536" i="3"/>
  <c r="AG536" i="3" s="1"/>
  <c r="H332" i="1"/>
  <c r="L331" i="1"/>
  <c r="J331" i="1"/>
  <c r="K331" i="1" s="1"/>
  <c r="G536" i="3"/>
  <c r="S537" i="3" l="1"/>
  <c r="W536" i="3"/>
  <c r="U536" i="3"/>
  <c r="V536" i="3" s="1"/>
  <c r="H536" i="3"/>
  <c r="L535" i="3"/>
  <c r="J535" i="3"/>
  <c r="K535" i="3" s="1"/>
  <c r="AD538" i="3"/>
  <c r="AH538" i="3" s="1"/>
  <c r="AF537" i="3"/>
  <c r="AG537" i="3" s="1"/>
  <c r="H333" i="1"/>
  <c r="L332" i="1"/>
  <c r="J332" i="1"/>
  <c r="K332" i="1" s="1"/>
  <c r="G537" i="3"/>
  <c r="H537" i="3" l="1"/>
  <c r="L536" i="3"/>
  <c r="J536" i="3"/>
  <c r="K536" i="3" s="1"/>
  <c r="S538" i="3"/>
  <c r="W537" i="3"/>
  <c r="U537" i="3"/>
  <c r="V537" i="3" s="1"/>
  <c r="AD539" i="3"/>
  <c r="AH539" i="3" s="1"/>
  <c r="AF538" i="3"/>
  <c r="AG538" i="3" s="1"/>
  <c r="H334" i="1"/>
  <c r="L333" i="1"/>
  <c r="J333" i="1"/>
  <c r="K333" i="1" s="1"/>
  <c r="G538" i="3"/>
  <c r="S539" i="3" l="1"/>
  <c r="W538" i="3"/>
  <c r="U538" i="3"/>
  <c r="V538" i="3" s="1"/>
  <c r="H538" i="3"/>
  <c r="L537" i="3"/>
  <c r="J537" i="3"/>
  <c r="K537" i="3" s="1"/>
  <c r="AD540" i="3"/>
  <c r="AH540" i="3" s="1"/>
  <c r="AF539" i="3"/>
  <c r="AG539" i="3" s="1"/>
  <c r="H335" i="1"/>
  <c r="L334" i="1"/>
  <c r="J334" i="1"/>
  <c r="K334" i="1" s="1"/>
  <c r="G539" i="3"/>
  <c r="H539" i="3" l="1"/>
  <c r="L538" i="3"/>
  <c r="J538" i="3"/>
  <c r="K538" i="3" s="1"/>
  <c r="S540" i="3"/>
  <c r="W539" i="3"/>
  <c r="U539" i="3"/>
  <c r="V539" i="3" s="1"/>
  <c r="AD541" i="3"/>
  <c r="AH541" i="3" s="1"/>
  <c r="AF540" i="3"/>
  <c r="AG540" i="3" s="1"/>
  <c r="H336" i="1"/>
  <c r="L335" i="1"/>
  <c r="J335" i="1"/>
  <c r="K335" i="1" s="1"/>
  <c r="G540" i="3"/>
  <c r="S541" i="3" l="1"/>
  <c r="W540" i="3"/>
  <c r="U540" i="3"/>
  <c r="V540" i="3" s="1"/>
  <c r="H540" i="3"/>
  <c r="L539" i="3"/>
  <c r="J539" i="3"/>
  <c r="K539" i="3" s="1"/>
  <c r="AD542" i="3"/>
  <c r="AH542" i="3" s="1"/>
  <c r="AF541" i="3"/>
  <c r="AG541" i="3" s="1"/>
  <c r="H337" i="1"/>
  <c r="L336" i="1"/>
  <c r="J336" i="1"/>
  <c r="K336" i="1" s="1"/>
  <c r="G541" i="3"/>
  <c r="H541" i="3" l="1"/>
  <c r="L540" i="3"/>
  <c r="J540" i="3"/>
  <c r="K540" i="3" s="1"/>
  <c r="S542" i="3"/>
  <c r="W541" i="3"/>
  <c r="U541" i="3"/>
  <c r="V541" i="3" s="1"/>
  <c r="AD543" i="3"/>
  <c r="AH543" i="3" s="1"/>
  <c r="AF542" i="3"/>
  <c r="AG542" i="3" s="1"/>
  <c r="H338" i="1"/>
  <c r="L337" i="1"/>
  <c r="J337" i="1"/>
  <c r="G542" i="3"/>
  <c r="K337" i="1" l="1"/>
  <c r="S30" i="1"/>
  <c r="T30" i="1" s="1"/>
  <c r="S543" i="3"/>
  <c r="W542" i="3"/>
  <c r="U542" i="3"/>
  <c r="V542" i="3" s="1"/>
  <c r="H542" i="3"/>
  <c r="L541" i="3"/>
  <c r="J541" i="3"/>
  <c r="K541" i="3" s="1"/>
  <c r="AD544" i="3"/>
  <c r="AH544" i="3" s="1"/>
  <c r="AF543" i="3"/>
  <c r="AG543" i="3" s="1"/>
  <c r="H339" i="1"/>
  <c r="L338" i="1"/>
  <c r="J338" i="1"/>
  <c r="K338" i="1" s="1"/>
  <c r="G543" i="3"/>
  <c r="H543" i="3" l="1"/>
  <c r="L542" i="3"/>
  <c r="J542" i="3"/>
  <c r="K542" i="3" s="1"/>
  <c r="S544" i="3"/>
  <c r="W543" i="3"/>
  <c r="U543" i="3"/>
  <c r="V543" i="3" s="1"/>
  <c r="AD545" i="3"/>
  <c r="AH545" i="3" s="1"/>
  <c r="AF544" i="3"/>
  <c r="AG544" i="3" s="1"/>
  <c r="H340" i="1"/>
  <c r="L339" i="1"/>
  <c r="J339" i="1"/>
  <c r="K339" i="1" s="1"/>
  <c r="G544" i="3"/>
  <c r="S545" i="3" l="1"/>
  <c r="W544" i="3"/>
  <c r="U544" i="3"/>
  <c r="V544" i="3" s="1"/>
  <c r="H544" i="3"/>
  <c r="L543" i="3"/>
  <c r="J543" i="3"/>
  <c r="K543" i="3" s="1"/>
  <c r="AD546" i="3"/>
  <c r="AH546" i="3" s="1"/>
  <c r="AF545" i="3"/>
  <c r="AG545" i="3" s="1"/>
  <c r="H341" i="1"/>
  <c r="L340" i="1"/>
  <c r="J340" i="1"/>
  <c r="K340" i="1" s="1"/>
  <c r="G545" i="3"/>
  <c r="H545" i="3" l="1"/>
  <c r="L544" i="3"/>
  <c r="J544" i="3"/>
  <c r="K544" i="3" s="1"/>
  <c r="S546" i="3"/>
  <c r="W545" i="3"/>
  <c r="U545" i="3"/>
  <c r="V545" i="3" s="1"/>
  <c r="AD547" i="3"/>
  <c r="AH547" i="3" s="1"/>
  <c r="AF546" i="3"/>
  <c r="AG546" i="3" s="1"/>
  <c r="H342" i="1"/>
  <c r="L341" i="1"/>
  <c r="J341" i="1"/>
  <c r="K341" i="1" s="1"/>
  <c r="G546" i="3"/>
  <c r="S547" i="3" l="1"/>
  <c r="W546" i="3"/>
  <c r="U546" i="3"/>
  <c r="V546" i="3" s="1"/>
  <c r="H546" i="3"/>
  <c r="L545" i="3"/>
  <c r="J545" i="3"/>
  <c r="K545" i="3" s="1"/>
  <c r="AD548" i="3"/>
  <c r="AH548" i="3" s="1"/>
  <c r="AF547" i="3"/>
  <c r="AG547" i="3" s="1"/>
  <c r="H343" i="1"/>
  <c r="L342" i="1"/>
  <c r="J342" i="1"/>
  <c r="K342" i="1" s="1"/>
  <c r="G547" i="3"/>
  <c r="H547" i="3" l="1"/>
  <c r="L546" i="3"/>
  <c r="J546" i="3"/>
  <c r="K546" i="3" s="1"/>
  <c r="S548" i="3"/>
  <c r="W547" i="3"/>
  <c r="U547" i="3"/>
  <c r="V547" i="3" s="1"/>
  <c r="AD549" i="3"/>
  <c r="AH549" i="3" s="1"/>
  <c r="AF548" i="3"/>
  <c r="AG548" i="3" s="1"/>
  <c r="H344" i="1"/>
  <c r="L343" i="1"/>
  <c r="J343" i="1"/>
  <c r="K343" i="1" s="1"/>
  <c r="G548" i="3"/>
  <c r="S549" i="3" l="1"/>
  <c r="W548" i="3"/>
  <c r="U548" i="3"/>
  <c r="V548" i="3" s="1"/>
  <c r="H548" i="3"/>
  <c r="L547" i="3"/>
  <c r="J547" i="3"/>
  <c r="K547" i="3" s="1"/>
  <c r="AD550" i="3"/>
  <c r="AH550" i="3" s="1"/>
  <c r="AF549" i="3"/>
  <c r="AG549" i="3" s="1"/>
  <c r="H345" i="1"/>
  <c r="L344" i="1"/>
  <c r="J344" i="1"/>
  <c r="K344" i="1" s="1"/>
  <c r="G549" i="3"/>
  <c r="H549" i="3" l="1"/>
  <c r="L548" i="3"/>
  <c r="J548" i="3"/>
  <c r="K548" i="3" s="1"/>
  <c r="S550" i="3"/>
  <c r="W549" i="3"/>
  <c r="U549" i="3"/>
  <c r="V549" i="3" s="1"/>
  <c r="AD551" i="3"/>
  <c r="AH551" i="3" s="1"/>
  <c r="AF550" i="3"/>
  <c r="AG550" i="3" s="1"/>
  <c r="H346" i="1"/>
  <c r="L345" i="1"/>
  <c r="J345" i="1"/>
  <c r="K345" i="1" s="1"/>
  <c r="G550" i="3"/>
  <c r="S551" i="3" l="1"/>
  <c r="W550" i="3"/>
  <c r="U550" i="3"/>
  <c r="V550" i="3" s="1"/>
  <c r="H550" i="3"/>
  <c r="L549" i="3"/>
  <c r="J549" i="3"/>
  <c r="K549" i="3" s="1"/>
  <c r="AD552" i="3"/>
  <c r="AH552" i="3" s="1"/>
  <c r="AF551" i="3"/>
  <c r="AG551" i="3" s="1"/>
  <c r="H347" i="1"/>
  <c r="L346" i="1"/>
  <c r="J346" i="1"/>
  <c r="K346" i="1" s="1"/>
  <c r="G551" i="3"/>
  <c r="H551" i="3" l="1"/>
  <c r="L550" i="3"/>
  <c r="J550" i="3"/>
  <c r="K550" i="3" s="1"/>
  <c r="S552" i="3"/>
  <c r="W551" i="3"/>
  <c r="U551" i="3"/>
  <c r="V551" i="3" s="1"/>
  <c r="AD553" i="3"/>
  <c r="AH553" i="3" s="1"/>
  <c r="AF552" i="3"/>
  <c r="AG552" i="3" s="1"/>
  <c r="H348" i="1"/>
  <c r="L347" i="1"/>
  <c r="J347" i="1"/>
  <c r="K347" i="1" s="1"/>
  <c r="G552" i="3"/>
  <c r="S553" i="3" l="1"/>
  <c r="W552" i="3"/>
  <c r="U552" i="3"/>
  <c r="V552" i="3" s="1"/>
  <c r="H552" i="3"/>
  <c r="L551" i="3"/>
  <c r="J551" i="3"/>
  <c r="K551" i="3" s="1"/>
  <c r="AD554" i="3"/>
  <c r="AH554" i="3" s="1"/>
  <c r="AF553" i="3"/>
  <c r="AG553" i="3" s="1"/>
  <c r="H349" i="1"/>
  <c r="L348" i="1"/>
  <c r="J348" i="1"/>
  <c r="K348" i="1" s="1"/>
  <c r="G553" i="3"/>
  <c r="H553" i="3" l="1"/>
  <c r="L552" i="3"/>
  <c r="J552" i="3"/>
  <c r="K552" i="3" s="1"/>
  <c r="S554" i="3"/>
  <c r="W553" i="3"/>
  <c r="U553" i="3"/>
  <c r="V553" i="3" s="1"/>
  <c r="AD555" i="3"/>
  <c r="AH555" i="3" s="1"/>
  <c r="AF554" i="3"/>
  <c r="AG554" i="3" s="1"/>
  <c r="H350" i="1"/>
  <c r="L349" i="1"/>
  <c r="J349" i="1"/>
  <c r="K349" i="1" s="1"/>
  <c r="G554" i="3"/>
  <c r="S555" i="3" l="1"/>
  <c r="W554" i="3"/>
  <c r="U554" i="3"/>
  <c r="V554" i="3" s="1"/>
  <c r="H554" i="3"/>
  <c r="L553" i="3"/>
  <c r="J553" i="3"/>
  <c r="K553" i="3" s="1"/>
  <c r="AD556" i="3"/>
  <c r="AH556" i="3" s="1"/>
  <c r="AF555" i="3"/>
  <c r="AG555" i="3" s="1"/>
  <c r="H351" i="1"/>
  <c r="L350" i="1"/>
  <c r="J350" i="1"/>
  <c r="K350" i="1" s="1"/>
  <c r="G555" i="3"/>
  <c r="H555" i="3" l="1"/>
  <c r="L554" i="3"/>
  <c r="J554" i="3"/>
  <c r="K554" i="3" s="1"/>
  <c r="S556" i="3"/>
  <c r="W555" i="3"/>
  <c r="U555" i="3"/>
  <c r="V555" i="3" s="1"/>
  <c r="AD557" i="3"/>
  <c r="AH557" i="3" s="1"/>
  <c r="AF556" i="3"/>
  <c r="AG556" i="3" s="1"/>
  <c r="H352" i="1"/>
  <c r="L351" i="1"/>
  <c r="J351" i="1"/>
  <c r="K351" i="1" s="1"/>
  <c r="G556" i="3"/>
  <c r="S557" i="3" l="1"/>
  <c r="W556" i="3"/>
  <c r="U556" i="3"/>
  <c r="V556" i="3" s="1"/>
  <c r="H556" i="3"/>
  <c r="L555" i="3"/>
  <c r="J555" i="3"/>
  <c r="K555" i="3" s="1"/>
  <c r="AD558" i="3"/>
  <c r="AH558" i="3" s="1"/>
  <c r="AF557" i="3"/>
  <c r="AG557" i="3" s="1"/>
  <c r="H353" i="1"/>
  <c r="L352" i="1"/>
  <c r="J352" i="1"/>
  <c r="K352" i="1" s="1"/>
  <c r="G557" i="3"/>
  <c r="H557" i="3" l="1"/>
  <c r="L556" i="3"/>
  <c r="J556" i="3"/>
  <c r="K556" i="3" s="1"/>
  <c r="S558" i="3"/>
  <c r="W557" i="3"/>
  <c r="U557" i="3"/>
  <c r="V557" i="3" s="1"/>
  <c r="AD559" i="3"/>
  <c r="AH559" i="3" s="1"/>
  <c r="AF558" i="3"/>
  <c r="AG558" i="3" s="1"/>
  <c r="H354" i="1"/>
  <c r="L353" i="1"/>
  <c r="J353" i="1"/>
  <c r="K353" i="1" s="1"/>
  <c r="G558" i="3"/>
  <c r="S559" i="3" l="1"/>
  <c r="W558" i="3"/>
  <c r="U558" i="3"/>
  <c r="V558" i="3" s="1"/>
  <c r="H558" i="3"/>
  <c r="L557" i="3"/>
  <c r="J557" i="3"/>
  <c r="K557" i="3" s="1"/>
  <c r="AD560" i="3"/>
  <c r="AH560" i="3" s="1"/>
  <c r="AF559" i="3"/>
  <c r="AG559" i="3" s="1"/>
  <c r="H355" i="1"/>
  <c r="L354" i="1"/>
  <c r="J354" i="1"/>
  <c r="K354" i="1" s="1"/>
  <c r="G559" i="3"/>
  <c r="H559" i="3" l="1"/>
  <c r="L558" i="3"/>
  <c r="J558" i="3"/>
  <c r="K558" i="3" s="1"/>
  <c r="S560" i="3"/>
  <c r="W559" i="3"/>
  <c r="U559" i="3"/>
  <c r="V559" i="3" s="1"/>
  <c r="AD561" i="3"/>
  <c r="AH561" i="3" s="1"/>
  <c r="AF560" i="3"/>
  <c r="AG560" i="3" s="1"/>
  <c r="H356" i="1"/>
  <c r="L355" i="1"/>
  <c r="J355" i="1"/>
  <c r="K355" i="1" s="1"/>
  <c r="G560" i="3"/>
  <c r="S561" i="3" l="1"/>
  <c r="W560" i="3"/>
  <c r="U560" i="3"/>
  <c r="V560" i="3" s="1"/>
  <c r="H560" i="3"/>
  <c r="L559" i="3"/>
  <c r="J559" i="3"/>
  <c r="K559" i="3" s="1"/>
  <c r="AD562" i="3"/>
  <c r="AH562" i="3" s="1"/>
  <c r="AF561" i="3"/>
  <c r="AG561" i="3" s="1"/>
  <c r="H357" i="1"/>
  <c r="L356" i="1"/>
  <c r="J356" i="1"/>
  <c r="K356" i="1" s="1"/>
  <c r="G561" i="3"/>
  <c r="H561" i="3" l="1"/>
  <c r="L560" i="3"/>
  <c r="J560" i="3"/>
  <c r="K560" i="3" s="1"/>
  <c r="S562" i="3"/>
  <c r="W561" i="3"/>
  <c r="U561" i="3"/>
  <c r="V561" i="3" s="1"/>
  <c r="AD563" i="3"/>
  <c r="AH563" i="3" s="1"/>
  <c r="AF562" i="3"/>
  <c r="AG562" i="3" s="1"/>
  <c r="H358" i="1"/>
  <c r="L357" i="1"/>
  <c r="J357" i="1"/>
  <c r="K357" i="1" s="1"/>
  <c r="G562" i="3"/>
  <c r="S563" i="3" l="1"/>
  <c r="W562" i="3"/>
  <c r="U562" i="3"/>
  <c r="V562" i="3" s="1"/>
  <c r="H562" i="3"/>
  <c r="L561" i="3"/>
  <c r="J561" i="3"/>
  <c r="K561" i="3" s="1"/>
  <c r="AD564" i="3"/>
  <c r="AH564" i="3" s="1"/>
  <c r="AF563" i="3"/>
  <c r="AG563" i="3" s="1"/>
  <c r="H359" i="1"/>
  <c r="L358" i="1"/>
  <c r="J358" i="1"/>
  <c r="G563" i="3"/>
  <c r="K358" i="1" l="1"/>
  <c r="S31" i="1"/>
  <c r="T31" i="1" s="1"/>
  <c r="H563" i="3"/>
  <c r="L562" i="3"/>
  <c r="J562" i="3"/>
  <c r="K562" i="3" s="1"/>
  <c r="S564" i="3"/>
  <c r="W563" i="3"/>
  <c r="U563" i="3"/>
  <c r="V563" i="3" s="1"/>
  <c r="AD565" i="3"/>
  <c r="AH565" i="3" s="1"/>
  <c r="AF564" i="3"/>
  <c r="AG564" i="3" s="1"/>
  <c r="H360" i="1"/>
  <c r="L359" i="1"/>
  <c r="J359" i="1"/>
  <c r="K359" i="1" s="1"/>
  <c r="G564" i="3"/>
  <c r="S565" i="3" l="1"/>
  <c r="W564" i="3"/>
  <c r="U564" i="3"/>
  <c r="V564" i="3" s="1"/>
  <c r="H564" i="3"/>
  <c r="L563" i="3"/>
  <c r="J563" i="3"/>
  <c r="K563" i="3" s="1"/>
  <c r="AD566" i="3"/>
  <c r="AH566" i="3" s="1"/>
  <c r="AF565" i="3"/>
  <c r="AG565" i="3" s="1"/>
  <c r="H361" i="1"/>
  <c r="L360" i="1"/>
  <c r="J360" i="1"/>
  <c r="K360" i="1" s="1"/>
  <c r="G565" i="3"/>
  <c r="H565" i="3" l="1"/>
  <c r="L564" i="3"/>
  <c r="J564" i="3"/>
  <c r="K564" i="3" s="1"/>
  <c r="S566" i="3"/>
  <c r="W565" i="3"/>
  <c r="U565" i="3"/>
  <c r="V565" i="3" s="1"/>
  <c r="AD567" i="3"/>
  <c r="AH567" i="3" s="1"/>
  <c r="AF566" i="3"/>
  <c r="AG566" i="3" s="1"/>
  <c r="H362" i="1"/>
  <c r="L361" i="1"/>
  <c r="J361" i="1"/>
  <c r="K361" i="1" s="1"/>
  <c r="G566" i="3"/>
  <c r="S567" i="3" l="1"/>
  <c r="W566" i="3"/>
  <c r="U566" i="3"/>
  <c r="V566" i="3" s="1"/>
  <c r="H566" i="3"/>
  <c r="L565" i="3"/>
  <c r="J565" i="3"/>
  <c r="K565" i="3" s="1"/>
  <c r="AD568" i="3"/>
  <c r="AH568" i="3" s="1"/>
  <c r="AF567" i="3"/>
  <c r="AG567" i="3" s="1"/>
  <c r="H363" i="1"/>
  <c r="L362" i="1"/>
  <c r="J362" i="1"/>
  <c r="K362" i="1" s="1"/>
  <c r="G567" i="3"/>
  <c r="H567" i="3" l="1"/>
  <c r="L566" i="3"/>
  <c r="J566" i="3"/>
  <c r="K566" i="3" s="1"/>
  <c r="S568" i="3"/>
  <c r="W567" i="3"/>
  <c r="U567" i="3"/>
  <c r="V567" i="3" s="1"/>
  <c r="AD569" i="3"/>
  <c r="AH569" i="3" s="1"/>
  <c r="AF568" i="3"/>
  <c r="AG568" i="3" s="1"/>
  <c r="H364" i="1"/>
  <c r="L363" i="1"/>
  <c r="J363" i="1"/>
  <c r="K363" i="1" s="1"/>
  <c r="G568" i="3"/>
  <c r="S569" i="3" l="1"/>
  <c r="W568" i="3"/>
  <c r="U568" i="3"/>
  <c r="V568" i="3" s="1"/>
  <c r="H568" i="3"/>
  <c r="L567" i="3"/>
  <c r="J567" i="3"/>
  <c r="K567" i="3" s="1"/>
  <c r="AD570" i="3"/>
  <c r="AH570" i="3" s="1"/>
  <c r="AF569" i="3"/>
  <c r="AG569" i="3" s="1"/>
  <c r="H365" i="1"/>
  <c r="L364" i="1"/>
  <c r="J364" i="1"/>
  <c r="K364" i="1" s="1"/>
  <c r="G569" i="3"/>
  <c r="H569" i="3" l="1"/>
  <c r="L568" i="3"/>
  <c r="J568" i="3"/>
  <c r="K568" i="3" s="1"/>
  <c r="S570" i="3"/>
  <c r="W569" i="3"/>
  <c r="U569" i="3"/>
  <c r="V569" i="3" s="1"/>
  <c r="AD571" i="3"/>
  <c r="AH571" i="3" s="1"/>
  <c r="AF570" i="3"/>
  <c r="AG570" i="3" s="1"/>
  <c r="H366" i="1"/>
  <c r="L365" i="1"/>
  <c r="J365" i="1"/>
  <c r="K365" i="1" s="1"/>
  <c r="G570" i="3"/>
  <c r="S571" i="3" l="1"/>
  <c r="W570" i="3"/>
  <c r="U570" i="3"/>
  <c r="V570" i="3" s="1"/>
  <c r="H570" i="3"/>
  <c r="L569" i="3"/>
  <c r="J569" i="3"/>
  <c r="K569" i="3" s="1"/>
  <c r="AD572" i="3"/>
  <c r="AH572" i="3" s="1"/>
  <c r="AF571" i="3"/>
  <c r="AG571" i="3" s="1"/>
  <c r="H367" i="1"/>
  <c r="L366" i="1"/>
  <c r="J366" i="1"/>
  <c r="K366" i="1" s="1"/>
  <c r="G571" i="3"/>
  <c r="H571" i="3" l="1"/>
  <c r="L570" i="3"/>
  <c r="J570" i="3"/>
  <c r="K570" i="3" s="1"/>
  <c r="S572" i="3"/>
  <c r="W571" i="3"/>
  <c r="U571" i="3"/>
  <c r="V571" i="3" s="1"/>
  <c r="AD573" i="3"/>
  <c r="AH573" i="3" s="1"/>
  <c r="AF572" i="3"/>
  <c r="AG572" i="3" s="1"/>
  <c r="H368" i="1"/>
  <c r="L367" i="1"/>
  <c r="J367" i="1"/>
  <c r="K367" i="1" s="1"/>
  <c r="G572" i="3"/>
  <c r="S573" i="3" l="1"/>
  <c r="W572" i="3"/>
  <c r="U572" i="3"/>
  <c r="V572" i="3" s="1"/>
  <c r="H572" i="3"/>
  <c r="L571" i="3"/>
  <c r="J571" i="3"/>
  <c r="K571" i="3" s="1"/>
  <c r="AD574" i="3"/>
  <c r="AH574" i="3" s="1"/>
  <c r="AF573" i="3"/>
  <c r="AG573" i="3" s="1"/>
  <c r="H369" i="1"/>
  <c r="L368" i="1"/>
  <c r="J368" i="1"/>
  <c r="K368" i="1" s="1"/>
  <c r="G573" i="3"/>
  <c r="H573" i="3" l="1"/>
  <c r="L572" i="3"/>
  <c r="J572" i="3"/>
  <c r="K572" i="3" s="1"/>
  <c r="S574" i="3"/>
  <c r="W573" i="3"/>
  <c r="U573" i="3"/>
  <c r="V573" i="3" s="1"/>
  <c r="AD575" i="3"/>
  <c r="AH575" i="3" s="1"/>
  <c r="AF574" i="3"/>
  <c r="AG574" i="3" s="1"/>
  <c r="H370" i="1"/>
  <c r="L369" i="1"/>
  <c r="J369" i="1"/>
  <c r="K369" i="1" s="1"/>
  <c r="G574" i="3"/>
  <c r="S575" i="3" l="1"/>
  <c r="W574" i="3"/>
  <c r="U574" i="3"/>
  <c r="V574" i="3" s="1"/>
  <c r="H574" i="3"/>
  <c r="L573" i="3"/>
  <c r="J573" i="3"/>
  <c r="K573" i="3" s="1"/>
  <c r="AD576" i="3"/>
  <c r="AH576" i="3" s="1"/>
  <c r="AF575" i="3"/>
  <c r="AG575" i="3" s="1"/>
  <c r="H371" i="1"/>
  <c r="L370" i="1"/>
  <c r="J370" i="1"/>
  <c r="K370" i="1" s="1"/>
  <c r="G575" i="3"/>
  <c r="H575" i="3" l="1"/>
  <c r="L574" i="3"/>
  <c r="J574" i="3"/>
  <c r="K574" i="3" s="1"/>
  <c r="S576" i="3"/>
  <c r="W575" i="3"/>
  <c r="U575" i="3"/>
  <c r="V575" i="3" s="1"/>
  <c r="AD577" i="3"/>
  <c r="AH577" i="3" s="1"/>
  <c r="AF576" i="3"/>
  <c r="AG576" i="3" s="1"/>
  <c r="H372" i="1"/>
  <c r="L371" i="1"/>
  <c r="J371" i="1"/>
  <c r="K371" i="1" s="1"/>
  <c r="G576" i="3"/>
  <c r="S577" i="3" l="1"/>
  <c r="W576" i="3"/>
  <c r="U576" i="3"/>
  <c r="V576" i="3" s="1"/>
  <c r="H576" i="3"/>
  <c r="L575" i="3"/>
  <c r="J575" i="3"/>
  <c r="K575" i="3" s="1"/>
  <c r="AD578" i="3"/>
  <c r="AH578" i="3" s="1"/>
  <c r="AF577" i="3"/>
  <c r="AG577" i="3" s="1"/>
  <c r="H373" i="1"/>
  <c r="L372" i="1"/>
  <c r="J372" i="1"/>
  <c r="K372" i="1" s="1"/>
  <c r="G577" i="3"/>
  <c r="H577" i="3" l="1"/>
  <c r="L576" i="3"/>
  <c r="J576" i="3"/>
  <c r="K576" i="3" s="1"/>
  <c r="S578" i="3"/>
  <c r="W577" i="3"/>
  <c r="U577" i="3"/>
  <c r="V577" i="3" s="1"/>
  <c r="AD579" i="3"/>
  <c r="AH579" i="3" s="1"/>
  <c r="AF578" i="3"/>
  <c r="AG578" i="3" s="1"/>
  <c r="H374" i="1"/>
  <c r="L373" i="1"/>
  <c r="J373" i="1"/>
  <c r="K373" i="1" s="1"/>
  <c r="G578" i="3"/>
  <c r="S579" i="3" l="1"/>
  <c r="W578" i="3"/>
  <c r="U578" i="3"/>
  <c r="V578" i="3" s="1"/>
  <c r="H578" i="3"/>
  <c r="L577" i="3"/>
  <c r="J577" i="3"/>
  <c r="K577" i="3" s="1"/>
  <c r="AD580" i="3"/>
  <c r="AH580" i="3" s="1"/>
  <c r="AF579" i="3"/>
  <c r="AG579" i="3" s="1"/>
  <c r="H375" i="1"/>
  <c r="L374" i="1"/>
  <c r="J374" i="1"/>
  <c r="K374" i="1" s="1"/>
  <c r="G579" i="3"/>
  <c r="H579" i="3" l="1"/>
  <c r="L578" i="3"/>
  <c r="J578" i="3"/>
  <c r="K578" i="3" s="1"/>
  <c r="S580" i="3"/>
  <c r="W579" i="3"/>
  <c r="U579" i="3"/>
  <c r="V579" i="3" s="1"/>
  <c r="AD581" i="3"/>
  <c r="AH581" i="3" s="1"/>
  <c r="AF580" i="3"/>
  <c r="AG580" i="3" s="1"/>
  <c r="H376" i="1"/>
  <c r="L375" i="1"/>
  <c r="J375" i="1"/>
  <c r="K375" i="1" s="1"/>
  <c r="G580" i="3"/>
  <c r="S581" i="3" l="1"/>
  <c r="W580" i="3"/>
  <c r="U580" i="3"/>
  <c r="V580" i="3" s="1"/>
  <c r="H580" i="3"/>
  <c r="L579" i="3"/>
  <c r="J579" i="3"/>
  <c r="K579" i="3" s="1"/>
  <c r="AD582" i="3"/>
  <c r="AH582" i="3" s="1"/>
  <c r="AF581" i="3"/>
  <c r="AG581" i="3" s="1"/>
  <c r="H377" i="1"/>
  <c r="L376" i="1"/>
  <c r="J376" i="1"/>
  <c r="G581" i="3"/>
  <c r="K376" i="1" l="1"/>
  <c r="S32" i="1"/>
  <c r="T32" i="1" s="1"/>
  <c r="H581" i="3"/>
  <c r="L580" i="3"/>
  <c r="J580" i="3"/>
  <c r="K580" i="3" s="1"/>
  <c r="S582" i="3"/>
  <c r="W581" i="3"/>
  <c r="U581" i="3"/>
  <c r="V581" i="3" s="1"/>
  <c r="AD583" i="3"/>
  <c r="AH583" i="3" s="1"/>
  <c r="AF582" i="3"/>
  <c r="AG582" i="3" s="1"/>
  <c r="H378" i="1"/>
  <c r="L377" i="1"/>
  <c r="J377" i="1"/>
  <c r="K377" i="1" s="1"/>
  <c r="G582" i="3"/>
  <c r="S583" i="3" l="1"/>
  <c r="W582" i="3"/>
  <c r="U582" i="3"/>
  <c r="V582" i="3" s="1"/>
  <c r="H582" i="3"/>
  <c r="L581" i="3"/>
  <c r="J581" i="3"/>
  <c r="K581" i="3" s="1"/>
  <c r="AD584" i="3"/>
  <c r="AH584" i="3" s="1"/>
  <c r="AF583" i="3"/>
  <c r="AG583" i="3" s="1"/>
  <c r="H379" i="1"/>
  <c r="L378" i="1"/>
  <c r="J378" i="1"/>
  <c r="K378" i="1" s="1"/>
  <c r="G583" i="3"/>
  <c r="H583" i="3" l="1"/>
  <c r="L582" i="3"/>
  <c r="J582" i="3"/>
  <c r="K582" i="3" s="1"/>
  <c r="S584" i="3"/>
  <c r="W583" i="3"/>
  <c r="U583" i="3"/>
  <c r="V583" i="3" s="1"/>
  <c r="AD585" i="3"/>
  <c r="AH585" i="3" s="1"/>
  <c r="AF584" i="3"/>
  <c r="AG584" i="3" s="1"/>
  <c r="H380" i="1"/>
  <c r="L379" i="1"/>
  <c r="J379" i="1"/>
  <c r="K379" i="1" s="1"/>
  <c r="G584" i="3"/>
  <c r="S585" i="3" l="1"/>
  <c r="W584" i="3"/>
  <c r="U584" i="3"/>
  <c r="V584" i="3" s="1"/>
  <c r="H584" i="3"/>
  <c r="L583" i="3"/>
  <c r="J583" i="3"/>
  <c r="K583" i="3" s="1"/>
  <c r="AD586" i="3"/>
  <c r="AH586" i="3" s="1"/>
  <c r="AF585" i="3"/>
  <c r="AG585" i="3" s="1"/>
  <c r="H381" i="1"/>
  <c r="L380" i="1"/>
  <c r="J380" i="1"/>
  <c r="K380" i="1" s="1"/>
  <c r="G585" i="3"/>
  <c r="H585" i="3" l="1"/>
  <c r="L584" i="3"/>
  <c r="J584" i="3"/>
  <c r="K584" i="3" s="1"/>
  <c r="S586" i="3"/>
  <c r="W585" i="3"/>
  <c r="U585" i="3"/>
  <c r="V585" i="3" s="1"/>
  <c r="AD587" i="3"/>
  <c r="AH587" i="3" s="1"/>
  <c r="AF586" i="3"/>
  <c r="AG586" i="3" s="1"/>
  <c r="H382" i="1"/>
  <c r="L381" i="1"/>
  <c r="J381" i="1"/>
  <c r="K381" i="1" s="1"/>
  <c r="G586" i="3"/>
  <c r="S587" i="3" l="1"/>
  <c r="W586" i="3"/>
  <c r="U586" i="3"/>
  <c r="V586" i="3" s="1"/>
  <c r="H586" i="3"/>
  <c r="L585" i="3"/>
  <c r="J585" i="3"/>
  <c r="K585" i="3" s="1"/>
  <c r="AD588" i="3"/>
  <c r="AH588" i="3" s="1"/>
  <c r="AF587" i="3"/>
  <c r="AG587" i="3" s="1"/>
  <c r="H383" i="1"/>
  <c r="L382" i="1"/>
  <c r="J382" i="1"/>
  <c r="K382" i="1" s="1"/>
  <c r="G587" i="3"/>
  <c r="H587" i="3" l="1"/>
  <c r="L586" i="3"/>
  <c r="J586" i="3"/>
  <c r="K586" i="3" s="1"/>
  <c r="S588" i="3"/>
  <c r="W587" i="3"/>
  <c r="U587" i="3"/>
  <c r="V587" i="3" s="1"/>
  <c r="AD589" i="3"/>
  <c r="AH589" i="3" s="1"/>
  <c r="AF588" i="3"/>
  <c r="AG588" i="3" s="1"/>
  <c r="H384" i="1"/>
  <c r="L383" i="1"/>
  <c r="J383" i="1"/>
  <c r="K383" i="1" s="1"/>
  <c r="G588" i="3"/>
  <c r="S589" i="3" l="1"/>
  <c r="W588" i="3"/>
  <c r="U588" i="3"/>
  <c r="V588" i="3" s="1"/>
  <c r="H588" i="3"/>
  <c r="L587" i="3"/>
  <c r="J587" i="3"/>
  <c r="K587" i="3" s="1"/>
  <c r="AD590" i="3"/>
  <c r="AH590" i="3" s="1"/>
  <c r="AF589" i="3"/>
  <c r="AG589" i="3" s="1"/>
  <c r="H385" i="1"/>
  <c r="L384" i="1"/>
  <c r="J384" i="1"/>
  <c r="K384" i="1" s="1"/>
  <c r="G589" i="3"/>
  <c r="H589" i="3" l="1"/>
  <c r="L588" i="3"/>
  <c r="J588" i="3"/>
  <c r="K588" i="3" s="1"/>
  <c r="S590" i="3"/>
  <c r="W589" i="3"/>
  <c r="U589" i="3"/>
  <c r="V589" i="3" s="1"/>
  <c r="AD591" i="3"/>
  <c r="AH591" i="3" s="1"/>
  <c r="AF590" i="3"/>
  <c r="AG590" i="3" s="1"/>
  <c r="H386" i="1"/>
  <c r="L385" i="1"/>
  <c r="J385" i="1"/>
  <c r="K385" i="1" s="1"/>
  <c r="G590" i="3"/>
  <c r="S591" i="3" l="1"/>
  <c r="W590" i="3"/>
  <c r="U590" i="3"/>
  <c r="V590" i="3" s="1"/>
  <c r="H590" i="3"/>
  <c r="L589" i="3"/>
  <c r="J589" i="3"/>
  <c r="K589" i="3" s="1"/>
  <c r="AD592" i="3"/>
  <c r="AH592" i="3" s="1"/>
  <c r="AF591" i="3"/>
  <c r="AG591" i="3" s="1"/>
  <c r="H387" i="1"/>
  <c r="L386" i="1"/>
  <c r="J386" i="1"/>
  <c r="K386" i="1" s="1"/>
  <c r="G591" i="3"/>
  <c r="H591" i="3" l="1"/>
  <c r="L590" i="3"/>
  <c r="J590" i="3"/>
  <c r="K590" i="3" s="1"/>
  <c r="S592" i="3"/>
  <c r="W591" i="3"/>
  <c r="U591" i="3"/>
  <c r="V591" i="3" s="1"/>
  <c r="AD593" i="3"/>
  <c r="AH593" i="3" s="1"/>
  <c r="AF592" i="3"/>
  <c r="AG592" i="3" s="1"/>
  <c r="H388" i="1"/>
  <c r="L387" i="1"/>
  <c r="J387" i="1"/>
  <c r="K387" i="1" s="1"/>
  <c r="G592" i="3"/>
  <c r="S593" i="3" l="1"/>
  <c r="W592" i="3"/>
  <c r="U592" i="3"/>
  <c r="V592" i="3" s="1"/>
  <c r="H592" i="3"/>
  <c r="L591" i="3"/>
  <c r="J591" i="3"/>
  <c r="K591" i="3" s="1"/>
  <c r="AD594" i="3"/>
  <c r="AH594" i="3" s="1"/>
  <c r="AF593" i="3"/>
  <c r="AG593" i="3" s="1"/>
  <c r="H389" i="1"/>
  <c r="L388" i="1"/>
  <c r="J388" i="1"/>
  <c r="K388" i="1" s="1"/>
  <c r="G593" i="3"/>
  <c r="H593" i="3" l="1"/>
  <c r="L592" i="3"/>
  <c r="J592" i="3"/>
  <c r="K592" i="3" s="1"/>
  <c r="S594" i="3"/>
  <c r="W593" i="3"/>
  <c r="U593" i="3"/>
  <c r="V593" i="3" s="1"/>
  <c r="AD595" i="3"/>
  <c r="AH595" i="3" s="1"/>
  <c r="AF594" i="3"/>
  <c r="AG594" i="3" s="1"/>
  <c r="H390" i="1"/>
  <c r="L389" i="1"/>
  <c r="J389" i="1"/>
  <c r="K389" i="1" s="1"/>
  <c r="G594" i="3"/>
  <c r="S595" i="3" l="1"/>
  <c r="W594" i="3"/>
  <c r="U594" i="3"/>
  <c r="V594" i="3" s="1"/>
  <c r="H594" i="3"/>
  <c r="L593" i="3"/>
  <c r="J593" i="3"/>
  <c r="K593" i="3" s="1"/>
  <c r="AD596" i="3"/>
  <c r="AH596" i="3" s="1"/>
  <c r="AF595" i="3"/>
  <c r="AG595" i="3" s="1"/>
  <c r="H391" i="1"/>
  <c r="L390" i="1"/>
  <c r="J390" i="1"/>
  <c r="K390" i="1" s="1"/>
  <c r="G595" i="3"/>
  <c r="H595" i="3" l="1"/>
  <c r="L594" i="3"/>
  <c r="J594" i="3"/>
  <c r="K594" i="3" s="1"/>
  <c r="S596" i="3"/>
  <c r="W595" i="3"/>
  <c r="U595" i="3"/>
  <c r="V595" i="3" s="1"/>
  <c r="AD597" i="3"/>
  <c r="AH597" i="3" s="1"/>
  <c r="AF596" i="3"/>
  <c r="AG596" i="3" s="1"/>
  <c r="H392" i="1"/>
  <c r="L391" i="1"/>
  <c r="J391" i="1"/>
  <c r="K391" i="1" s="1"/>
  <c r="G596" i="3"/>
  <c r="S597" i="3" l="1"/>
  <c r="W596" i="3"/>
  <c r="U596" i="3"/>
  <c r="V596" i="3" s="1"/>
  <c r="H596" i="3"/>
  <c r="L595" i="3"/>
  <c r="J595" i="3"/>
  <c r="K595" i="3" s="1"/>
  <c r="AD598" i="3"/>
  <c r="AH598" i="3" s="1"/>
  <c r="AF597" i="3"/>
  <c r="AG597" i="3" s="1"/>
  <c r="H393" i="1"/>
  <c r="L392" i="1"/>
  <c r="J392" i="1"/>
  <c r="K392" i="1" s="1"/>
  <c r="G597" i="3"/>
  <c r="H597" i="3" l="1"/>
  <c r="L596" i="3"/>
  <c r="J596" i="3"/>
  <c r="K596" i="3" s="1"/>
  <c r="S598" i="3"/>
  <c r="W597" i="3"/>
  <c r="U597" i="3"/>
  <c r="V597" i="3" s="1"/>
  <c r="AD599" i="3"/>
  <c r="AH599" i="3" s="1"/>
  <c r="AF598" i="3"/>
  <c r="AG598" i="3" s="1"/>
  <c r="H394" i="1"/>
  <c r="L393" i="1"/>
  <c r="J393" i="1"/>
  <c r="K393" i="1" s="1"/>
  <c r="G598" i="3"/>
  <c r="S599" i="3" l="1"/>
  <c r="W598" i="3"/>
  <c r="U598" i="3"/>
  <c r="V598" i="3" s="1"/>
  <c r="H598" i="3"/>
  <c r="L597" i="3"/>
  <c r="J597" i="3"/>
  <c r="K597" i="3" s="1"/>
  <c r="AD600" i="3"/>
  <c r="AH600" i="3" s="1"/>
  <c r="AF599" i="3"/>
  <c r="AG599" i="3" s="1"/>
  <c r="H395" i="1"/>
  <c r="L394" i="1"/>
  <c r="J394" i="1"/>
  <c r="K394" i="1" s="1"/>
  <c r="G599" i="3"/>
  <c r="H599" i="3" l="1"/>
  <c r="L598" i="3"/>
  <c r="J598" i="3"/>
  <c r="K598" i="3" s="1"/>
  <c r="S600" i="3"/>
  <c r="W599" i="3"/>
  <c r="U599" i="3"/>
  <c r="V599" i="3" s="1"/>
  <c r="AD601" i="3"/>
  <c r="AH601" i="3" s="1"/>
  <c r="AF600" i="3"/>
  <c r="AG600" i="3" s="1"/>
  <c r="H396" i="1"/>
  <c r="L395" i="1"/>
  <c r="J395" i="1"/>
  <c r="K395" i="1" s="1"/>
  <c r="G600" i="3"/>
  <c r="S601" i="3" l="1"/>
  <c r="W600" i="3"/>
  <c r="U600" i="3"/>
  <c r="V600" i="3" s="1"/>
  <c r="H600" i="3"/>
  <c r="L599" i="3"/>
  <c r="J599" i="3"/>
  <c r="K599" i="3" s="1"/>
  <c r="AD602" i="3"/>
  <c r="AH602" i="3" s="1"/>
  <c r="AF601" i="3"/>
  <c r="AG601" i="3" s="1"/>
  <c r="H397" i="1"/>
  <c r="L396" i="1"/>
  <c r="J396" i="1"/>
  <c r="K396" i="1" s="1"/>
  <c r="G601" i="3"/>
  <c r="H601" i="3" l="1"/>
  <c r="L600" i="3"/>
  <c r="J600" i="3"/>
  <c r="K600" i="3" s="1"/>
  <c r="S602" i="3"/>
  <c r="W601" i="3"/>
  <c r="U601" i="3"/>
  <c r="V601" i="3" s="1"/>
  <c r="AD603" i="3"/>
  <c r="AH603" i="3" s="1"/>
  <c r="AF602" i="3"/>
  <c r="AG602" i="3" s="1"/>
  <c r="H398" i="1"/>
  <c r="L397" i="1"/>
  <c r="J397" i="1"/>
  <c r="G602" i="3"/>
  <c r="K397" i="1" l="1"/>
  <c r="S33" i="1"/>
  <c r="T33" i="1" s="1"/>
  <c r="S603" i="3"/>
  <c r="W602" i="3"/>
  <c r="U602" i="3"/>
  <c r="V602" i="3" s="1"/>
  <c r="H602" i="3"/>
  <c r="L601" i="3"/>
  <c r="J601" i="3"/>
  <c r="K601" i="3" s="1"/>
  <c r="AD604" i="3"/>
  <c r="AH604" i="3" s="1"/>
  <c r="AF603" i="3"/>
  <c r="AG603" i="3" s="1"/>
  <c r="H399" i="1"/>
  <c r="L398" i="1"/>
  <c r="J398" i="1"/>
  <c r="K398" i="1" s="1"/>
  <c r="G603" i="3"/>
  <c r="H603" i="3" l="1"/>
  <c r="L602" i="3"/>
  <c r="J602" i="3"/>
  <c r="K602" i="3" s="1"/>
  <c r="S604" i="3"/>
  <c r="W603" i="3"/>
  <c r="U603" i="3"/>
  <c r="V603" i="3" s="1"/>
  <c r="AD605" i="3"/>
  <c r="AH605" i="3" s="1"/>
  <c r="AF604" i="3"/>
  <c r="AG604" i="3" s="1"/>
  <c r="H400" i="1"/>
  <c r="L399" i="1"/>
  <c r="J399" i="1"/>
  <c r="K399" i="1" s="1"/>
  <c r="G604" i="3"/>
  <c r="S605" i="3" l="1"/>
  <c r="W604" i="3"/>
  <c r="U604" i="3"/>
  <c r="V604" i="3" s="1"/>
  <c r="H604" i="3"/>
  <c r="L603" i="3"/>
  <c r="J603" i="3"/>
  <c r="K603" i="3" s="1"/>
  <c r="AD606" i="3"/>
  <c r="AH606" i="3" s="1"/>
  <c r="AF605" i="3"/>
  <c r="AG605" i="3" s="1"/>
  <c r="H401" i="1"/>
  <c r="L400" i="1"/>
  <c r="J400" i="1"/>
  <c r="K400" i="1" s="1"/>
  <c r="G605" i="3"/>
  <c r="H605" i="3" l="1"/>
  <c r="L604" i="3"/>
  <c r="J604" i="3"/>
  <c r="K604" i="3" s="1"/>
  <c r="S606" i="3"/>
  <c r="W605" i="3"/>
  <c r="U605" i="3"/>
  <c r="V605" i="3" s="1"/>
  <c r="AD607" i="3"/>
  <c r="AH607" i="3" s="1"/>
  <c r="AF606" i="3"/>
  <c r="AG606" i="3" s="1"/>
  <c r="H402" i="1"/>
  <c r="L401" i="1"/>
  <c r="J401" i="1"/>
  <c r="K401" i="1" s="1"/>
  <c r="G606" i="3"/>
  <c r="S607" i="3" l="1"/>
  <c r="W606" i="3"/>
  <c r="U606" i="3"/>
  <c r="V606" i="3" s="1"/>
  <c r="H606" i="3"/>
  <c r="L605" i="3"/>
  <c r="J605" i="3"/>
  <c r="K605" i="3" s="1"/>
  <c r="AD608" i="3"/>
  <c r="AH608" i="3" s="1"/>
  <c r="AF607" i="3"/>
  <c r="AG607" i="3" s="1"/>
  <c r="H403" i="1"/>
  <c r="L402" i="1"/>
  <c r="J402" i="1"/>
  <c r="K402" i="1" s="1"/>
  <c r="G607" i="3"/>
  <c r="H607" i="3" l="1"/>
  <c r="L606" i="3"/>
  <c r="J606" i="3"/>
  <c r="K606" i="3" s="1"/>
  <c r="S608" i="3"/>
  <c r="W607" i="3"/>
  <c r="U607" i="3"/>
  <c r="V607" i="3" s="1"/>
  <c r="AD609" i="3"/>
  <c r="AH609" i="3" s="1"/>
  <c r="AF608" i="3"/>
  <c r="AG608" i="3" s="1"/>
  <c r="H404" i="1"/>
  <c r="L403" i="1"/>
  <c r="J403" i="1"/>
  <c r="K403" i="1" s="1"/>
  <c r="G608" i="3"/>
  <c r="S609" i="3" l="1"/>
  <c r="W608" i="3"/>
  <c r="U608" i="3"/>
  <c r="V608" i="3" s="1"/>
  <c r="H608" i="3"/>
  <c r="L607" i="3"/>
  <c r="J607" i="3"/>
  <c r="K607" i="3" s="1"/>
  <c r="AD610" i="3"/>
  <c r="AH610" i="3" s="1"/>
  <c r="AF609" i="3"/>
  <c r="AG609" i="3" s="1"/>
  <c r="H405" i="1"/>
  <c r="L404" i="1"/>
  <c r="J404" i="1"/>
  <c r="K404" i="1" s="1"/>
  <c r="G609" i="3"/>
  <c r="H609" i="3" l="1"/>
  <c r="L608" i="3"/>
  <c r="J608" i="3"/>
  <c r="K608" i="3" s="1"/>
  <c r="S610" i="3"/>
  <c r="W609" i="3"/>
  <c r="U609" i="3"/>
  <c r="V609" i="3" s="1"/>
  <c r="AD611" i="3"/>
  <c r="AH611" i="3" s="1"/>
  <c r="AF610" i="3"/>
  <c r="AG610" i="3" s="1"/>
  <c r="H406" i="1"/>
  <c r="L405" i="1"/>
  <c r="J405" i="1"/>
  <c r="K405" i="1" s="1"/>
  <c r="G610" i="3"/>
  <c r="S611" i="3" l="1"/>
  <c r="W610" i="3"/>
  <c r="U610" i="3"/>
  <c r="V610" i="3" s="1"/>
  <c r="H610" i="3"/>
  <c r="L609" i="3"/>
  <c r="J609" i="3"/>
  <c r="K609" i="3" s="1"/>
  <c r="AD612" i="3"/>
  <c r="AH612" i="3" s="1"/>
  <c r="AF611" i="3"/>
  <c r="AG611" i="3" s="1"/>
  <c r="H407" i="1"/>
  <c r="L406" i="1"/>
  <c r="J406" i="1"/>
  <c r="K406" i="1" s="1"/>
  <c r="G611" i="3"/>
  <c r="H611" i="3" l="1"/>
  <c r="L610" i="3"/>
  <c r="J610" i="3"/>
  <c r="K610" i="3" s="1"/>
  <c r="S612" i="3"/>
  <c r="W611" i="3"/>
  <c r="U611" i="3"/>
  <c r="V611" i="3" s="1"/>
  <c r="AD613" i="3"/>
  <c r="AH613" i="3" s="1"/>
  <c r="AF612" i="3"/>
  <c r="AG612" i="3" s="1"/>
  <c r="H408" i="1"/>
  <c r="L407" i="1"/>
  <c r="J407" i="1"/>
  <c r="K407" i="1" s="1"/>
  <c r="G612" i="3"/>
  <c r="S613" i="3" l="1"/>
  <c r="W612" i="3"/>
  <c r="U612" i="3"/>
  <c r="V612" i="3" s="1"/>
  <c r="H612" i="3"/>
  <c r="L611" i="3"/>
  <c r="J611" i="3"/>
  <c r="K611" i="3" s="1"/>
  <c r="AD614" i="3"/>
  <c r="AH614" i="3" s="1"/>
  <c r="AF613" i="3"/>
  <c r="AG613" i="3" s="1"/>
  <c r="H409" i="1"/>
  <c r="L408" i="1"/>
  <c r="J408" i="1"/>
  <c r="K408" i="1" s="1"/>
  <c r="G613" i="3"/>
  <c r="H613" i="3" l="1"/>
  <c r="L612" i="3"/>
  <c r="J612" i="3"/>
  <c r="K612" i="3" s="1"/>
  <c r="S614" i="3"/>
  <c r="W613" i="3"/>
  <c r="U613" i="3"/>
  <c r="V613" i="3" s="1"/>
  <c r="AD615" i="3"/>
  <c r="AH615" i="3" s="1"/>
  <c r="AF614" i="3"/>
  <c r="AG614" i="3" s="1"/>
  <c r="H410" i="1"/>
  <c r="L409" i="1"/>
  <c r="J409" i="1"/>
  <c r="K409" i="1" s="1"/>
  <c r="G614" i="3"/>
  <c r="S615" i="3" l="1"/>
  <c r="W614" i="3"/>
  <c r="U614" i="3"/>
  <c r="V614" i="3" s="1"/>
  <c r="H614" i="3"/>
  <c r="L613" i="3"/>
  <c r="J613" i="3"/>
  <c r="K613" i="3" s="1"/>
  <c r="AD616" i="3"/>
  <c r="AH616" i="3" s="1"/>
  <c r="AF615" i="3"/>
  <c r="AG615" i="3" s="1"/>
  <c r="H411" i="1"/>
  <c r="L410" i="1"/>
  <c r="J410" i="1"/>
  <c r="K410" i="1" s="1"/>
  <c r="G615" i="3"/>
  <c r="H615" i="3" l="1"/>
  <c r="L614" i="3"/>
  <c r="J614" i="3"/>
  <c r="K614" i="3" s="1"/>
  <c r="S616" i="3"/>
  <c r="W615" i="3"/>
  <c r="U615" i="3"/>
  <c r="V615" i="3" s="1"/>
  <c r="AD617" i="3"/>
  <c r="AH617" i="3" s="1"/>
  <c r="AF616" i="3"/>
  <c r="AG616" i="3" s="1"/>
  <c r="H412" i="1"/>
  <c r="L411" i="1"/>
  <c r="J411" i="1"/>
  <c r="K411" i="1" s="1"/>
  <c r="G616" i="3"/>
  <c r="S617" i="3" l="1"/>
  <c r="W616" i="3"/>
  <c r="U616" i="3"/>
  <c r="V616" i="3" s="1"/>
  <c r="H616" i="3"/>
  <c r="L615" i="3"/>
  <c r="J615" i="3"/>
  <c r="K615" i="3" s="1"/>
  <c r="AD618" i="3"/>
  <c r="AH618" i="3" s="1"/>
  <c r="AF617" i="3"/>
  <c r="AG617" i="3" s="1"/>
  <c r="H413" i="1"/>
  <c r="L412" i="1"/>
  <c r="J412" i="1"/>
  <c r="K412" i="1" s="1"/>
  <c r="G617" i="3"/>
  <c r="H617" i="3" l="1"/>
  <c r="L616" i="3"/>
  <c r="J616" i="3"/>
  <c r="K616" i="3" s="1"/>
  <c r="S618" i="3"/>
  <c r="W617" i="3"/>
  <c r="U617" i="3"/>
  <c r="V617" i="3" s="1"/>
  <c r="AD619" i="3"/>
  <c r="AH619" i="3" s="1"/>
  <c r="AF618" i="3"/>
  <c r="AG618" i="3" s="1"/>
  <c r="H414" i="1"/>
  <c r="L413" i="1"/>
  <c r="J413" i="1"/>
  <c r="K413" i="1" s="1"/>
  <c r="G618" i="3"/>
  <c r="S619" i="3" l="1"/>
  <c r="W618" i="3"/>
  <c r="U618" i="3"/>
  <c r="V618" i="3" s="1"/>
  <c r="H618" i="3"/>
  <c r="L617" i="3"/>
  <c r="J617" i="3"/>
  <c r="K617" i="3" s="1"/>
  <c r="AD620" i="3"/>
  <c r="AH620" i="3" s="1"/>
  <c r="AF619" i="3"/>
  <c r="AG619" i="3" s="1"/>
  <c r="H415" i="1"/>
  <c r="L414" i="1"/>
  <c r="J414" i="1"/>
  <c r="K414" i="1" s="1"/>
  <c r="G619" i="3"/>
  <c r="H619" i="3" l="1"/>
  <c r="L618" i="3"/>
  <c r="J618" i="3"/>
  <c r="K618" i="3" s="1"/>
  <c r="S620" i="3"/>
  <c r="W619" i="3"/>
  <c r="U619" i="3"/>
  <c r="V619" i="3" s="1"/>
  <c r="AD621" i="3"/>
  <c r="AH621" i="3" s="1"/>
  <c r="AF620" i="3"/>
  <c r="AG620" i="3" s="1"/>
  <c r="H416" i="1"/>
  <c r="L415" i="1"/>
  <c r="J415" i="1"/>
  <c r="K415" i="1" s="1"/>
  <c r="G620" i="3"/>
  <c r="S621" i="3" l="1"/>
  <c r="W620" i="3"/>
  <c r="U620" i="3"/>
  <c r="V620" i="3" s="1"/>
  <c r="H620" i="3"/>
  <c r="L619" i="3"/>
  <c r="J619" i="3"/>
  <c r="K619" i="3" s="1"/>
  <c r="AD622" i="3"/>
  <c r="AH622" i="3" s="1"/>
  <c r="AF621" i="3"/>
  <c r="AG621" i="3" s="1"/>
  <c r="H417" i="1"/>
  <c r="L416" i="1"/>
  <c r="J416" i="1"/>
  <c r="K416" i="1" s="1"/>
  <c r="G621" i="3"/>
  <c r="H621" i="3" l="1"/>
  <c r="L620" i="3"/>
  <c r="J620" i="3"/>
  <c r="K620" i="3" s="1"/>
  <c r="S622" i="3"/>
  <c r="W621" i="3"/>
  <c r="U621" i="3"/>
  <c r="V621" i="3" s="1"/>
  <c r="AD623" i="3"/>
  <c r="AH623" i="3" s="1"/>
  <c r="AF622" i="3"/>
  <c r="AG622" i="3" s="1"/>
  <c r="H418" i="1"/>
  <c r="L417" i="1"/>
  <c r="J417" i="1"/>
  <c r="K417" i="1" s="1"/>
  <c r="G622" i="3"/>
  <c r="S623" i="3" l="1"/>
  <c r="W622" i="3"/>
  <c r="U622" i="3"/>
  <c r="V622" i="3" s="1"/>
  <c r="H622" i="3"/>
  <c r="L621" i="3"/>
  <c r="J621" i="3"/>
  <c r="K621" i="3" s="1"/>
  <c r="AD624" i="3"/>
  <c r="AH624" i="3" s="1"/>
  <c r="AF623" i="3"/>
  <c r="AG623" i="3" s="1"/>
  <c r="H419" i="1"/>
  <c r="L418" i="1"/>
  <c r="J418" i="1"/>
  <c r="G623" i="3"/>
  <c r="K418" i="1" l="1"/>
  <c r="S34" i="1"/>
  <c r="T34" i="1" s="1"/>
  <c r="H623" i="3"/>
  <c r="L622" i="3"/>
  <c r="J622" i="3"/>
  <c r="K622" i="3" s="1"/>
  <c r="S624" i="3"/>
  <c r="W623" i="3"/>
  <c r="U623" i="3"/>
  <c r="V623" i="3" s="1"/>
  <c r="AD625" i="3"/>
  <c r="AH625" i="3" s="1"/>
  <c r="AF624" i="3"/>
  <c r="AG624" i="3" s="1"/>
  <c r="H420" i="1"/>
  <c r="L419" i="1"/>
  <c r="J419" i="1"/>
  <c r="K419" i="1" s="1"/>
  <c r="G624" i="3"/>
  <c r="S625" i="3" l="1"/>
  <c r="W624" i="3"/>
  <c r="U624" i="3"/>
  <c r="V624" i="3" s="1"/>
  <c r="H624" i="3"/>
  <c r="L623" i="3"/>
  <c r="J623" i="3"/>
  <c r="K623" i="3" s="1"/>
  <c r="AD626" i="3"/>
  <c r="AH626" i="3" s="1"/>
  <c r="AF625" i="3"/>
  <c r="AG625" i="3" s="1"/>
  <c r="H421" i="1"/>
  <c r="L420" i="1"/>
  <c r="J420" i="1"/>
  <c r="K420" i="1" s="1"/>
  <c r="G625" i="3"/>
  <c r="H625" i="3" l="1"/>
  <c r="L624" i="3"/>
  <c r="J624" i="3"/>
  <c r="K624" i="3" s="1"/>
  <c r="S626" i="3"/>
  <c r="W625" i="3"/>
  <c r="U625" i="3"/>
  <c r="V625" i="3" s="1"/>
  <c r="AD627" i="3"/>
  <c r="AH627" i="3" s="1"/>
  <c r="AF626" i="3"/>
  <c r="AG626" i="3" s="1"/>
  <c r="H422" i="1"/>
  <c r="L421" i="1"/>
  <c r="J421" i="1"/>
  <c r="K421" i="1" s="1"/>
  <c r="G626" i="3"/>
  <c r="S627" i="3" l="1"/>
  <c r="W626" i="3"/>
  <c r="U626" i="3"/>
  <c r="V626" i="3" s="1"/>
  <c r="H626" i="3"/>
  <c r="L625" i="3"/>
  <c r="J625" i="3"/>
  <c r="K625" i="3" s="1"/>
  <c r="AD628" i="3"/>
  <c r="AH628" i="3" s="1"/>
  <c r="AF627" i="3"/>
  <c r="AG627" i="3" s="1"/>
  <c r="H423" i="1"/>
  <c r="L422" i="1"/>
  <c r="J422" i="1"/>
  <c r="K422" i="1" s="1"/>
  <c r="G627" i="3"/>
  <c r="H627" i="3" l="1"/>
  <c r="L626" i="3"/>
  <c r="J626" i="3"/>
  <c r="K626" i="3" s="1"/>
  <c r="S628" i="3"/>
  <c r="W627" i="3"/>
  <c r="U627" i="3"/>
  <c r="V627" i="3" s="1"/>
  <c r="AD629" i="3"/>
  <c r="AH629" i="3" s="1"/>
  <c r="AF628" i="3"/>
  <c r="AG628" i="3" s="1"/>
  <c r="H424" i="1"/>
  <c r="L423" i="1"/>
  <c r="J423" i="1"/>
  <c r="K423" i="1" s="1"/>
  <c r="G628" i="3"/>
  <c r="S629" i="3" l="1"/>
  <c r="W628" i="3"/>
  <c r="U628" i="3"/>
  <c r="V628" i="3" s="1"/>
  <c r="H628" i="3"/>
  <c r="L627" i="3"/>
  <c r="J627" i="3"/>
  <c r="K627" i="3" s="1"/>
  <c r="AD630" i="3"/>
  <c r="AH630" i="3" s="1"/>
  <c r="AF629" i="3"/>
  <c r="AG629" i="3" s="1"/>
  <c r="H425" i="1"/>
  <c r="L424" i="1"/>
  <c r="J424" i="1"/>
  <c r="K424" i="1" s="1"/>
  <c r="G629" i="3"/>
  <c r="H629" i="3" l="1"/>
  <c r="L628" i="3"/>
  <c r="J628" i="3"/>
  <c r="K628" i="3" s="1"/>
  <c r="S630" i="3"/>
  <c r="W629" i="3"/>
  <c r="U629" i="3"/>
  <c r="V629" i="3" s="1"/>
  <c r="AD631" i="3"/>
  <c r="AH631" i="3" s="1"/>
  <c r="AF630" i="3"/>
  <c r="AG630" i="3" s="1"/>
  <c r="H426" i="1"/>
  <c r="L425" i="1"/>
  <c r="J425" i="1"/>
  <c r="K425" i="1" s="1"/>
  <c r="G630" i="3"/>
  <c r="S631" i="3" l="1"/>
  <c r="W630" i="3"/>
  <c r="U630" i="3"/>
  <c r="V630" i="3" s="1"/>
  <c r="H630" i="3"/>
  <c r="L629" i="3"/>
  <c r="J629" i="3"/>
  <c r="K629" i="3" s="1"/>
  <c r="AD632" i="3"/>
  <c r="AH632" i="3" s="1"/>
  <c r="AF631" i="3"/>
  <c r="AG631" i="3" s="1"/>
  <c r="H427" i="1"/>
  <c r="L426" i="1"/>
  <c r="J426" i="1"/>
  <c r="K426" i="1" s="1"/>
  <c r="G631" i="3"/>
  <c r="H631" i="3" l="1"/>
  <c r="L630" i="3"/>
  <c r="J630" i="3"/>
  <c r="K630" i="3" s="1"/>
  <c r="S632" i="3"/>
  <c r="W631" i="3"/>
  <c r="U631" i="3"/>
  <c r="V631" i="3" s="1"/>
  <c r="AD633" i="3"/>
  <c r="AH633" i="3" s="1"/>
  <c r="AF632" i="3"/>
  <c r="AG632" i="3" s="1"/>
  <c r="H428" i="1"/>
  <c r="L427" i="1"/>
  <c r="J427" i="1"/>
  <c r="K427" i="1" s="1"/>
  <c r="G632" i="3"/>
  <c r="S633" i="3" l="1"/>
  <c r="W632" i="3"/>
  <c r="U632" i="3"/>
  <c r="V632" i="3" s="1"/>
  <c r="H632" i="3"/>
  <c r="L631" i="3"/>
  <c r="J631" i="3"/>
  <c r="K631" i="3" s="1"/>
  <c r="AD634" i="3"/>
  <c r="AH634" i="3" s="1"/>
  <c r="AF633" i="3"/>
  <c r="AG633" i="3" s="1"/>
  <c r="H429" i="1"/>
  <c r="L428" i="1"/>
  <c r="J428" i="1"/>
  <c r="K428" i="1" s="1"/>
  <c r="G633" i="3"/>
  <c r="H633" i="3" l="1"/>
  <c r="L632" i="3"/>
  <c r="J632" i="3"/>
  <c r="K632" i="3" s="1"/>
  <c r="S634" i="3"/>
  <c r="W633" i="3"/>
  <c r="U633" i="3"/>
  <c r="V633" i="3" s="1"/>
  <c r="AD635" i="3"/>
  <c r="AH635" i="3" s="1"/>
  <c r="AF634" i="3"/>
  <c r="AG634" i="3" s="1"/>
  <c r="H430" i="1"/>
  <c r="L429" i="1"/>
  <c r="J429" i="1"/>
  <c r="K429" i="1" s="1"/>
  <c r="G634" i="3"/>
  <c r="S635" i="3" l="1"/>
  <c r="W634" i="3"/>
  <c r="U634" i="3"/>
  <c r="V634" i="3" s="1"/>
  <c r="H634" i="3"/>
  <c r="L633" i="3"/>
  <c r="J633" i="3"/>
  <c r="K633" i="3" s="1"/>
  <c r="AD636" i="3"/>
  <c r="AH636" i="3" s="1"/>
  <c r="AF635" i="3"/>
  <c r="AG635" i="3" s="1"/>
  <c r="H431" i="1"/>
  <c r="L430" i="1"/>
  <c r="J430" i="1"/>
  <c r="K430" i="1" s="1"/>
  <c r="G635" i="3"/>
  <c r="H635" i="3" l="1"/>
  <c r="L634" i="3"/>
  <c r="J634" i="3"/>
  <c r="K634" i="3" s="1"/>
  <c r="S636" i="3"/>
  <c r="W635" i="3"/>
  <c r="U635" i="3"/>
  <c r="V635" i="3" s="1"/>
  <c r="AD637" i="3"/>
  <c r="AH637" i="3" s="1"/>
  <c r="AF636" i="3"/>
  <c r="AG636" i="3" s="1"/>
  <c r="H432" i="1"/>
  <c r="L431" i="1"/>
  <c r="J431" i="1"/>
  <c r="K431" i="1" s="1"/>
  <c r="G636" i="3"/>
  <c r="S637" i="3" l="1"/>
  <c r="W636" i="3"/>
  <c r="U636" i="3"/>
  <c r="V636" i="3" s="1"/>
  <c r="H636" i="3"/>
  <c r="L635" i="3"/>
  <c r="J635" i="3"/>
  <c r="K635" i="3" s="1"/>
  <c r="AD638" i="3"/>
  <c r="AH638" i="3" s="1"/>
  <c r="AF637" i="3"/>
  <c r="AG637" i="3" s="1"/>
  <c r="H433" i="1"/>
  <c r="L432" i="1"/>
  <c r="J432" i="1"/>
  <c r="K432" i="1" s="1"/>
  <c r="G637" i="3"/>
  <c r="H637" i="3" l="1"/>
  <c r="L636" i="3"/>
  <c r="J636" i="3"/>
  <c r="K636" i="3" s="1"/>
  <c r="S638" i="3"/>
  <c r="W637" i="3"/>
  <c r="U637" i="3"/>
  <c r="V637" i="3" s="1"/>
  <c r="AD639" i="3"/>
  <c r="AH639" i="3" s="1"/>
  <c r="AF638" i="3"/>
  <c r="AG638" i="3" s="1"/>
  <c r="H434" i="1"/>
  <c r="L433" i="1"/>
  <c r="J433" i="1"/>
  <c r="K433" i="1" s="1"/>
  <c r="G638" i="3"/>
  <c r="S639" i="3" l="1"/>
  <c r="W638" i="3"/>
  <c r="U638" i="3"/>
  <c r="V638" i="3" s="1"/>
  <c r="H638" i="3"/>
  <c r="L637" i="3"/>
  <c r="J637" i="3"/>
  <c r="K637" i="3" s="1"/>
  <c r="AD640" i="3"/>
  <c r="AH640" i="3" s="1"/>
  <c r="AF639" i="3"/>
  <c r="AG639" i="3" s="1"/>
  <c r="H435" i="1"/>
  <c r="L434" i="1"/>
  <c r="J434" i="1"/>
  <c r="K434" i="1" s="1"/>
  <c r="G639" i="3"/>
  <c r="H639" i="3" l="1"/>
  <c r="L638" i="3"/>
  <c r="J638" i="3"/>
  <c r="K638" i="3" s="1"/>
  <c r="S640" i="3"/>
  <c r="W639" i="3"/>
  <c r="U639" i="3"/>
  <c r="V639" i="3" s="1"/>
  <c r="AD641" i="3"/>
  <c r="AH641" i="3" s="1"/>
  <c r="AF640" i="3"/>
  <c r="AG640" i="3" s="1"/>
  <c r="H436" i="1"/>
  <c r="L435" i="1"/>
  <c r="J435" i="1"/>
  <c r="K435" i="1" s="1"/>
  <c r="G640" i="3"/>
  <c r="S641" i="3" l="1"/>
  <c r="W640" i="3"/>
  <c r="U640" i="3"/>
  <c r="V640" i="3" s="1"/>
  <c r="H640" i="3"/>
  <c r="L639" i="3"/>
  <c r="J639" i="3"/>
  <c r="K639" i="3" s="1"/>
  <c r="AD642" i="3"/>
  <c r="AH642" i="3" s="1"/>
  <c r="AF641" i="3"/>
  <c r="AG641" i="3" s="1"/>
  <c r="H437" i="1"/>
  <c r="L436" i="1"/>
  <c r="J436" i="1"/>
  <c r="K436" i="1" s="1"/>
  <c r="G641" i="3"/>
  <c r="H641" i="3" l="1"/>
  <c r="L640" i="3"/>
  <c r="J640" i="3"/>
  <c r="K640" i="3" s="1"/>
  <c r="S642" i="3"/>
  <c r="W641" i="3"/>
  <c r="U641" i="3"/>
  <c r="V641" i="3" s="1"/>
  <c r="AD643" i="3"/>
  <c r="AH643" i="3" s="1"/>
  <c r="AF642" i="3"/>
  <c r="AG642" i="3" s="1"/>
  <c r="H438" i="1"/>
  <c r="L437" i="1"/>
  <c r="J437" i="1"/>
  <c r="K437" i="1" s="1"/>
  <c r="G642" i="3"/>
  <c r="S643" i="3" l="1"/>
  <c r="W642" i="3"/>
  <c r="U642" i="3"/>
  <c r="V642" i="3" s="1"/>
  <c r="H642" i="3"/>
  <c r="L641" i="3"/>
  <c r="J641" i="3"/>
  <c r="K641" i="3" s="1"/>
  <c r="AD644" i="3"/>
  <c r="AH644" i="3" s="1"/>
  <c r="AF643" i="3"/>
  <c r="AG643" i="3" s="1"/>
  <c r="H439" i="1"/>
  <c r="L438" i="1"/>
  <c r="J438" i="1"/>
  <c r="K438" i="1" s="1"/>
  <c r="G643" i="3"/>
  <c r="H643" i="3" l="1"/>
  <c r="L642" i="3"/>
  <c r="J642" i="3"/>
  <c r="K642" i="3" s="1"/>
  <c r="S644" i="3"/>
  <c r="W643" i="3"/>
  <c r="U643" i="3"/>
  <c r="V643" i="3" s="1"/>
  <c r="AD645" i="3"/>
  <c r="AH645" i="3" s="1"/>
  <c r="AF644" i="3"/>
  <c r="AG644" i="3" s="1"/>
  <c r="H440" i="1"/>
  <c r="L439" i="1"/>
  <c r="J439" i="1"/>
  <c r="K439" i="1" s="1"/>
  <c r="G644" i="3"/>
  <c r="S645" i="3" l="1"/>
  <c r="W644" i="3"/>
  <c r="U644" i="3"/>
  <c r="V644" i="3" s="1"/>
  <c r="H644" i="3"/>
  <c r="L643" i="3"/>
  <c r="J643" i="3"/>
  <c r="K643" i="3" s="1"/>
  <c r="AD646" i="3"/>
  <c r="AH646" i="3" s="1"/>
  <c r="AF645" i="3"/>
  <c r="AG645" i="3" s="1"/>
  <c r="H441" i="1"/>
  <c r="L440" i="1"/>
  <c r="J440" i="1"/>
  <c r="G645" i="3"/>
  <c r="K440" i="1" l="1"/>
  <c r="S35" i="1"/>
  <c r="T35" i="1" s="1"/>
  <c r="H645" i="3"/>
  <c r="L644" i="3"/>
  <c r="J644" i="3"/>
  <c r="K644" i="3" s="1"/>
  <c r="S646" i="3"/>
  <c r="W645" i="3"/>
  <c r="U645" i="3"/>
  <c r="V645" i="3" s="1"/>
  <c r="AD647" i="3"/>
  <c r="AH647" i="3" s="1"/>
  <c r="AF646" i="3"/>
  <c r="AG646" i="3" s="1"/>
  <c r="H442" i="1"/>
  <c r="L441" i="1"/>
  <c r="J441" i="1"/>
  <c r="K441" i="1" s="1"/>
  <c r="G646" i="3"/>
  <c r="S647" i="3" l="1"/>
  <c r="W646" i="3"/>
  <c r="U646" i="3"/>
  <c r="V646" i="3" s="1"/>
  <c r="H646" i="3"/>
  <c r="L645" i="3"/>
  <c r="J645" i="3"/>
  <c r="K645" i="3" s="1"/>
  <c r="AD648" i="3"/>
  <c r="AH648" i="3" s="1"/>
  <c r="AF647" i="3"/>
  <c r="AG647" i="3" s="1"/>
  <c r="H443" i="1"/>
  <c r="L442" i="1"/>
  <c r="J442" i="1"/>
  <c r="K442" i="1" s="1"/>
  <c r="G647" i="3"/>
  <c r="H647" i="3" l="1"/>
  <c r="L646" i="3"/>
  <c r="J646" i="3"/>
  <c r="K646" i="3" s="1"/>
  <c r="S648" i="3"/>
  <c r="W647" i="3"/>
  <c r="U647" i="3"/>
  <c r="V647" i="3" s="1"/>
  <c r="AD649" i="3"/>
  <c r="AH649" i="3" s="1"/>
  <c r="AF648" i="3"/>
  <c r="AG648" i="3" s="1"/>
  <c r="H444" i="1"/>
  <c r="L443" i="1"/>
  <c r="J443" i="1"/>
  <c r="K443" i="1" s="1"/>
  <c r="G648" i="3"/>
  <c r="S649" i="3" l="1"/>
  <c r="W648" i="3"/>
  <c r="U648" i="3"/>
  <c r="V648" i="3" s="1"/>
  <c r="H648" i="3"/>
  <c r="L647" i="3"/>
  <c r="J647" i="3"/>
  <c r="K647" i="3" s="1"/>
  <c r="AD650" i="3"/>
  <c r="AH650" i="3" s="1"/>
  <c r="AF649" i="3"/>
  <c r="AG649" i="3" s="1"/>
  <c r="H445" i="1"/>
  <c r="L444" i="1"/>
  <c r="J444" i="1"/>
  <c r="K444" i="1" s="1"/>
  <c r="G649" i="3"/>
  <c r="H649" i="3" l="1"/>
  <c r="L648" i="3"/>
  <c r="J648" i="3"/>
  <c r="K648" i="3" s="1"/>
  <c r="S650" i="3"/>
  <c r="W649" i="3"/>
  <c r="U649" i="3"/>
  <c r="V649" i="3" s="1"/>
  <c r="AD651" i="3"/>
  <c r="AH651" i="3" s="1"/>
  <c r="AF650" i="3"/>
  <c r="AG650" i="3" s="1"/>
  <c r="H446" i="1"/>
  <c r="L445" i="1"/>
  <c r="J445" i="1"/>
  <c r="K445" i="1" s="1"/>
  <c r="G650" i="3"/>
  <c r="S651" i="3" l="1"/>
  <c r="W650" i="3"/>
  <c r="U650" i="3"/>
  <c r="V650" i="3" s="1"/>
  <c r="H650" i="3"/>
  <c r="L649" i="3"/>
  <c r="J649" i="3"/>
  <c r="K649" i="3" s="1"/>
  <c r="AD652" i="3"/>
  <c r="AH652" i="3" s="1"/>
  <c r="AF651" i="3"/>
  <c r="AG651" i="3" s="1"/>
  <c r="H447" i="1"/>
  <c r="L446" i="1"/>
  <c r="J446" i="1"/>
  <c r="K446" i="1" s="1"/>
  <c r="G651" i="3"/>
  <c r="H651" i="3" l="1"/>
  <c r="L650" i="3"/>
  <c r="J650" i="3"/>
  <c r="K650" i="3" s="1"/>
  <c r="S652" i="3"/>
  <c r="W651" i="3"/>
  <c r="U651" i="3"/>
  <c r="V651" i="3" s="1"/>
  <c r="AD653" i="3"/>
  <c r="AH653" i="3" s="1"/>
  <c r="AF652" i="3"/>
  <c r="AG652" i="3" s="1"/>
  <c r="H448" i="1"/>
  <c r="L447" i="1"/>
  <c r="J447" i="1"/>
  <c r="K447" i="1" s="1"/>
  <c r="G652" i="3"/>
  <c r="S653" i="3" l="1"/>
  <c r="W652" i="3"/>
  <c r="U652" i="3"/>
  <c r="V652" i="3" s="1"/>
  <c r="H652" i="3"/>
  <c r="L651" i="3"/>
  <c r="J651" i="3"/>
  <c r="K651" i="3" s="1"/>
  <c r="AD654" i="3"/>
  <c r="AH654" i="3" s="1"/>
  <c r="AF653" i="3"/>
  <c r="AG653" i="3" s="1"/>
  <c r="H449" i="1"/>
  <c r="L448" i="1"/>
  <c r="J448" i="1"/>
  <c r="K448" i="1" s="1"/>
  <c r="G653" i="3"/>
  <c r="H653" i="3" l="1"/>
  <c r="L652" i="3"/>
  <c r="J652" i="3"/>
  <c r="K652" i="3" s="1"/>
  <c r="S654" i="3"/>
  <c r="W653" i="3"/>
  <c r="U653" i="3"/>
  <c r="V653" i="3" s="1"/>
  <c r="AD655" i="3"/>
  <c r="AH655" i="3" s="1"/>
  <c r="AF654" i="3"/>
  <c r="AG654" i="3" s="1"/>
  <c r="H450" i="1"/>
  <c r="L449" i="1"/>
  <c r="J449" i="1"/>
  <c r="K449" i="1" s="1"/>
  <c r="G654" i="3"/>
  <c r="S655" i="3" l="1"/>
  <c r="W654" i="3"/>
  <c r="U654" i="3"/>
  <c r="V654" i="3" s="1"/>
  <c r="H654" i="3"/>
  <c r="L653" i="3"/>
  <c r="J653" i="3"/>
  <c r="K653" i="3" s="1"/>
  <c r="AD656" i="3"/>
  <c r="AH656" i="3" s="1"/>
  <c r="AF655" i="3"/>
  <c r="AG655" i="3" s="1"/>
  <c r="H451" i="1"/>
  <c r="L450" i="1"/>
  <c r="J450" i="1"/>
  <c r="K450" i="1" s="1"/>
  <c r="G655" i="3"/>
  <c r="H655" i="3" l="1"/>
  <c r="L654" i="3"/>
  <c r="J654" i="3"/>
  <c r="K654" i="3" s="1"/>
  <c r="S656" i="3"/>
  <c r="W655" i="3"/>
  <c r="U655" i="3"/>
  <c r="V655" i="3" s="1"/>
  <c r="AD657" i="3"/>
  <c r="AH657" i="3" s="1"/>
  <c r="AF656" i="3"/>
  <c r="AG656" i="3" s="1"/>
  <c r="H452" i="1"/>
  <c r="L451" i="1"/>
  <c r="J451" i="1"/>
  <c r="K451" i="1" s="1"/>
  <c r="G656" i="3"/>
  <c r="S657" i="3" l="1"/>
  <c r="W656" i="3"/>
  <c r="U656" i="3"/>
  <c r="V656" i="3" s="1"/>
  <c r="H656" i="3"/>
  <c r="L655" i="3"/>
  <c r="J655" i="3"/>
  <c r="K655" i="3" s="1"/>
  <c r="AD658" i="3"/>
  <c r="AH658" i="3" s="1"/>
  <c r="AF657" i="3"/>
  <c r="AG657" i="3" s="1"/>
  <c r="H453" i="1"/>
  <c r="L452" i="1"/>
  <c r="J452" i="1"/>
  <c r="K452" i="1" s="1"/>
  <c r="G657" i="3"/>
  <c r="H657" i="3" l="1"/>
  <c r="L656" i="3"/>
  <c r="J656" i="3"/>
  <c r="K656" i="3" s="1"/>
  <c r="S658" i="3"/>
  <c r="W657" i="3"/>
  <c r="U657" i="3"/>
  <c r="V657" i="3" s="1"/>
  <c r="AD659" i="3"/>
  <c r="AH659" i="3" s="1"/>
  <c r="AF658" i="3"/>
  <c r="AG658" i="3" s="1"/>
  <c r="H454" i="1"/>
  <c r="L453" i="1"/>
  <c r="J453" i="1"/>
  <c r="K453" i="1" s="1"/>
  <c r="G658" i="3"/>
  <c r="S659" i="3" l="1"/>
  <c r="W658" i="3"/>
  <c r="U658" i="3"/>
  <c r="V658" i="3" s="1"/>
  <c r="H658" i="3"/>
  <c r="L657" i="3"/>
  <c r="J657" i="3"/>
  <c r="K657" i="3" s="1"/>
  <c r="AD660" i="3"/>
  <c r="AH660" i="3" s="1"/>
  <c r="AF659" i="3"/>
  <c r="AG659" i="3" s="1"/>
  <c r="H455" i="1"/>
  <c r="L454" i="1"/>
  <c r="J454" i="1"/>
  <c r="K454" i="1" s="1"/>
  <c r="G659" i="3"/>
  <c r="H659" i="3" l="1"/>
  <c r="L658" i="3"/>
  <c r="J658" i="3"/>
  <c r="K658" i="3" s="1"/>
  <c r="S660" i="3"/>
  <c r="W659" i="3"/>
  <c r="U659" i="3"/>
  <c r="V659" i="3" s="1"/>
  <c r="AD661" i="3"/>
  <c r="AH661" i="3" s="1"/>
  <c r="AF660" i="3"/>
  <c r="AG660" i="3" s="1"/>
  <c r="H456" i="1"/>
  <c r="L455" i="1"/>
  <c r="J455" i="1"/>
  <c r="K455" i="1" s="1"/>
  <c r="G660" i="3"/>
  <c r="S661" i="3" l="1"/>
  <c r="W660" i="3"/>
  <c r="U660" i="3"/>
  <c r="V660" i="3" s="1"/>
  <c r="H660" i="3"/>
  <c r="L659" i="3"/>
  <c r="J659" i="3"/>
  <c r="K659" i="3" s="1"/>
  <c r="AD662" i="3"/>
  <c r="AH662" i="3" s="1"/>
  <c r="AF661" i="3"/>
  <c r="AG661" i="3" s="1"/>
  <c r="H457" i="1"/>
  <c r="L456" i="1"/>
  <c r="J456" i="1"/>
  <c r="K456" i="1" s="1"/>
  <c r="G661" i="3"/>
  <c r="H661" i="3" l="1"/>
  <c r="L660" i="3"/>
  <c r="J660" i="3"/>
  <c r="K660" i="3" s="1"/>
  <c r="S662" i="3"/>
  <c r="W661" i="3"/>
  <c r="U661" i="3"/>
  <c r="V661" i="3" s="1"/>
  <c r="AD663" i="3"/>
  <c r="AH663" i="3" s="1"/>
  <c r="AF662" i="3"/>
  <c r="AG662" i="3" s="1"/>
  <c r="H458" i="1"/>
  <c r="L457" i="1"/>
  <c r="J457" i="1"/>
  <c r="K457" i="1" s="1"/>
  <c r="G662" i="3"/>
  <c r="S663" i="3" l="1"/>
  <c r="W662" i="3"/>
  <c r="U662" i="3"/>
  <c r="V662" i="3" s="1"/>
  <c r="H662" i="3"/>
  <c r="L661" i="3"/>
  <c r="J661" i="3"/>
  <c r="K661" i="3" s="1"/>
  <c r="AD664" i="3"/>
  <c r="AH664" i="3" s="1"/>
  <c r="AF663" i="3"/>
  <c r="AG663" i="3" s="1"/>
  <c r="H459" i="1"/>
  <c r="L458" i="1"/>
  <c r="J458" i="1"/>
  <c r="K458" i="1" s="1"/>
  <c r="G663" i="3"/>
  <c r="H663" i="3" l="1"/>
  <c r="L662" i="3"/>
  <c r="J662" i="3"/>
  <c r="K662" i="3" s="1"/>
  <c r="S664" i="3"/>
  <c r="W663" i="3"/>
  <c r="U663" i="3"/>
  <c r="V663" i="3" s="1"/>
  <c r="AD665" i="3"/>
  <c r="AH665" i="3" s="1"/>
  <c r="AF664" i="3"/>
  <c r="AG664" i="3" s="1"/>
  <c r="H460" i="1"/>
  <c r="L459" i="1"/>
  <c r="J459" i="1"/>
  <c r="K459" i="1" s="1"/>
  <c r="G664" i="3"/>
  <c r="S665" i="3" l="1"/>
  <c r="W664" i="3"/>
  <c r="U664" i="3"/>
  <c r="V664" i="3" s="1"/>
  <c r="H664" i="3"/>
  <c r="L663" i="3"/>
  <c r="J663" i="3"/>
  <c r="K663" i="3" s="1"/>
  <c r="AD666" i="3"/>
  <c r="AH666" i="3" s="1"/>
  <c r="AF665" i="3"/>
  <c r="AG665" i="3" s="1"/>
  <c r="H461" i="1"/>
  <c r="L460" i="1"/>
  <c r="J460" i="1"/>
  <c r="G665" i="3"/>
  <c r="K460" i="1" l="1"/>
  <c r="S36" i="1"/>
  <c r="T36" i="1" s="1"/>
  <c r="H665" i="3"/>
  <c r="L664" i="3"/>
  <c r="J664" i="3"/>
  <c r="K664" i="3" s="1"/>
  <c r="S666" i="3"/>
  <c r="W665" i="3"/>
  <c r="U665" i="3"/>
  <c r="V665" i="3" s="1"/>
  <c r="AD667" i="3"/>
  <c r="AH667" i="3" s="1"/>
  <c r="AF666" i="3"/>
  <c r="AG666" i="3" s="1"/>
  <c r="H462" i="1"/>
  <c r="L461" i="1"/>
  <c r="J461" i="1"/>
  <c r="K461" i="1" s="1"/>
  <c r="G666" i="3"/>
  <c r="S667" i="3" l="1"/>
  <c r="W666" i="3"/>
  <c r="U666" i="3"/>
  <c r="V666" i="3" s="1"/>
  <c r="H666" i="3"/>
  <c r="L665" i="3"/>
  <c r="J665" i="3"/>
  <c r="K665" i="3" s="1"/>
  <c r="AD668" i="3"/>
  <c r="AH668" i="3" s="1"/>
  <c r="AF667" i="3"/>
  <c r="AG667" i="3" s="1"/>
  <c r="H463" i="1"/>
  <c r="L462" i="1"/>
  <c r="J462" i="1"/>
  <c r="K462" i="1" s="1"/>
  <c r="G667" i="3"/>
  <c r="H667" i="3" l="1"/>
  <c r="L666" i="3"/>
  <c r="J666" i="3"/>
  <c r="K666" i="3" s="1"/>
  <c r="S668" i="3"/>
  <c r="W667" i="3"/>
  <c r="U667" i="3"/>
  <c r="V667" i="3" s="1"/>
  <c r="AD669" i="3"/>
  <c r="AH669" i="3" s="1"/>
  <c r="AF668" i="3"/>
  <c r="AG668" i="3" s="1"/>
  <c r="H464" i="1"/>
  <c r="L463" i="1"/>
  <c r="J463" i="1"/>
  <c r="K463" i="1" s="1"/>
  <c r="G668" i="3"/>
  <c r="S669" i="3" l="1"/>
  <c r="W668" i="3"/>
  <c r="U668" i="3"/>
  <c r="V668" i="3" s="1"/>
  <c r="H668" i="3"/>
  <c r="L667" i="3"/>
  <c r="J667" i="3"/>
  <c r="K667" i="3" s="1"/>
  <c r="AD670" i="3"/>
  <c r="AH670" i="3" s="1"/>
  <c r="AF669" i="3"/>
  <c r="AG669" i="3" s="1"/>
  <c r="H465" i="1"/>
  <c r="L464" i="1"/>
  <c r="J464" i="1"/>
  <c r="K464" i="1" s="1"/>
  <c r="G669" i="3"/>
  <c r="H669" i="3" l="1"/>
  <c r="L668" i="3"/>
  <c r="J668" i="3"/>
  <c r="K668" i="3" s="1"/>
  <c r="S670" i="3"/>
  <c r="W669" i="3"/>
  <c r="U669" i="3"/>
  <c r="V669" i="3" s="1"/>
  <c r="AD671" i="3"/>
  <c r="AH671" i="3" s="1"/>
  <c r="AF670" i="3"/>
  <c r="AG670" i="3" s="1"/>
  <c r="H466" i="1"/>
  <c r="L465" i="1"/>
  <c r="J465" i="1"/>
  <c r="K465" i="1" s="1"/>
  <c r="G670" i="3"/>
  <c r="S671" i="3" l="1"/>
  <c r="W670" i="3"/>
  <c r="U670" i="3"/>
  <c r="V670" i="3" s="1"/>
  <c r="H670" i="3"/>
  <c r="L669" i="3"/>
  <c r="J669" i="3"/>
  <c r="K669" i="3" s="1"/>
  <c r="AD672" i="3"/>
  <c r="AH672" i="3" s="1"/>
  <c r="AF671" i="3"/>
  <c r="AG671" i="3" s="1"/>
  <c r="H467" i="1"/>
  <c r="L466" i="1"/>
  <c r="J466" i="1"/>
  <c r="K466" i="1" s="1"/>
  <c r="G671" i="3"/>
  <c r="H671" i="3" l="1"/>
  <c r="L670" i="3"/>
  <c r="J670" i="3"/>
  <c r="K670" i="3" s="1"/>
  <c r="S672" i="3"/>
  <c r="W671" i="3"/>
  <c r="U671" i="3"/>
  <c r="V671" i="3" s="1"/>
  <c r="AD673" i="3"/>
  <c r="AH673" i="3" s="1"/>
  <c r="AF672" i="3"/>
  <c r="AG672" i="3" s="1"/>
  <c r="H468" i="1"/>
  <c r="L467" i="1"/>
  <c r="J467" i="1"/>
  <c r="K467" i="1" s="1"/>
  <c r="G672" i="3"/>
  <c r="S673" i="3" l="1"/>
  <c r="W672" i="3"/>
  <c r="U672" i="3"/>
  <c r="V672" i="3" s="1"/>
  <c r="H672" i="3"/>
  <c r="L671" i="3"/>
  <c r="J671" i="3"/>
  <c r="K671" i="3" s="1"/>
  <c r="AD674" i="3"/>
  <c r="AH674" i="3" s="1"/>
  <c r="AF673" i="3"/>
  <c r="AG673" i="3" s="1"/>
  <c r="H469" i="1"/>
  <c r="L468" i="1"/>
  <c r="J468" i="1"/>
  <c r="K468" i="1" s="1"/>
  <c r="G673" i="3"/>
  <c r="H673" i="3" l="1"/>
  <c r="L672" i="3"/>
  <c r="J672" i="3"/>
  <c r="K672" i="3" s="1"/>
  <c r="S674" i="3"/>
  <c r="W673" i="3"/>
  <c r="U673" i="3"/>
  <c r="V673" i="3" s="1"/>
  <c r="AD675" i="3"/>
  <c r="AH675" i="3" s="1"/>
  <c r="AF674" i="3"/>
  <c r="AG674" i="3" s="1"/>
  <c r="H470" i="1"/>
  <c r="L469" i="1"/>
  <c r="J469" i="1"/>
  <c r="K469" i="1" s="1"/>
  <c r="G674" i="3"/>
  <c r="S675" i="3" l="1"/>
  <c r="W674" i="3"/>
  <c r="U674" i="3"/>
  <c r="V674" i="3" s="1"/>
  <c r="H674" i="3"/>
  <c r="L673" i="3"/>
  <c r="J673" i="3"/>
  <c r="K673" i="3" s="1"/>
  <c r="AD676" i="3"/>
  <c r="AH676" i="3" s="1"/>
  <c r="AF675" i="3"/>
  <c r="AG675" i="3" s="1"/>
  <c r="H471" i="1"/>
  <c r="L470" i="1"/>
  <c r="J470" i="1"/>
  <c r="K470" i="1" s="1"/>
  <c r="G675" i="3"/>
  <c r="H675" i="3" l="1"/>
  <c r="L674" i="3"/>
  <c r="J674" i="3"/>
  <c r="K674" i="3" s="1"/>
  <c r="S676" i="3"/>
  <c r="W675" i="3"/>
  <c r="U675" i="3"/>
  <c r="V675" i="3" s="1"/>
  <c r="AD677" i="3"/>
  <c r="AH677" i="3" s="1"/>
  <c r="AF676" i="3"/>
  <c r="AG676" i="3" s="1"/>
  <c r="H472" i="1"/>
  <c r="L471" i="1"/>
  <c r="J471" i="1"/>
  <c r="K471" i="1" s="1"/>
  <c r="G676" i="3"/>
  <c r="S677" i="3" l="1"/>
  <c r="W676" i="3"/>
  <c r="U676" i="3"/>
  <c r="V676" i="3" s="1"/>
  <c r="H676" i="3"/>
  <c r="L675" i="3"/>
  <c r="J675" i="3"/>
  <c r="K675" i="3" s="1"/>
  <c r="AD678" i="3"/>
  <c r="AH678" i="3" s="1"/>
  <c r="AF677" i="3"/>
  <c r="AG677" i="3" s="1"/>
  <c r="H473" i="1"/>
  <c r="L472" i="1"/>
  <c r="J472" i="1"/>
  <c r="K472" i="1" s="1"/>
  <c r="G677" i="3"/>
  <c r="H677" i="3" l="1"/>
  <c r="L676" i="3"/>
  <c r="J676" i="3"/>
  <c r="K676" i="3" s="1"/>
  <c r="S678" i="3"/>
  <c r="W677" i="3"/>
  <c r="U677" i="3"/>
  <c r="V677" i="3" s="1"/>
  <c r="AD679" i="3"/>
  <c r="AH679" i="3" s="1"/>
  <c r="AF678" i="3"/>
  <c r="AG678" i="3" s="1"/>
  <c r="H474" i="1"/>
  <c r="L473" i="1"/>
  <c r="J473" i="1"/>
  <c r="K473" i="1" s="1"/>
  <c r="G678" i="3"/>
  <c r="S679" i="3" l="1"/>
  <c r="W678" i="3"/>
  <c r="U678" i="3"/>
  <c r="V678" i="3" s="1"/>
  <c r="H678" i="3"/>
  <c r="L677" i="3"/>
  <c r="J677" i="3"/>
  <c r="K677" i="3" s="1"/>
  <c r="AD680" i="3"/>
  <c r="AH680" i="3" s="1"/>
  <c r="AF679" i="3"/>
  <c r="AG679" i="3" s="1"/>
  <c r="H475" i="1"/>
  <c r="L474" i="1"/>
  <c r="J474" i="1"/>
  <c r="K474" i="1" s="1"/>
  <c r="G679" i="3"/>
  <c r="H679" i="3" l="1"/>
  <c r="L678" i="3"/>
  <c r="J678" i="3"/>
  <c r="K678" i="3" s="1"/>
  <c r="S680" i="3"/>
  <c r="W679" i="3"/>
  <c r="U679" i="3"/>
  <c r="V679" i="3" s="1"/>
  <c r="AD681" i="3"/>
  <c r="AH681" i="3" s="1"/>
  <c r="AF680" i="3"/>
  <c r="AG680" i="3" s="1"/>
  <c r="H476" i="1"/>
  <c r="L475" i="1"/>
  <c r="J475" i="1"/>
  <c r="K475" i="1" s="1"/>
  <c r="G680" i="3"/>
  <c r="S681" i="3" l="1"/>
  <c r="W680" i="3"/>
  <c r="U680" i="3"/>
  <c r="V680" i="3" s="1"/>
  <c r="H680" i="3"/>
  <c r="L679" i="3"/>
  <c r="J679" i="3"/>
  <c r="K679" i="3" s="1"/>
  <c r="AD682" i="3"/>
  <c r="AH682" i="3" s="1"/>
  <c r="AF681" i="3"/>
  <c r="AG681" i="3" s="1"/>
  <c r="H477" i="1"/>
  <c r="L476" i="1"/>
  <c r="J476" i="1"/>
  <c r="K476" i="1" s="1"/>
  <c r="G681" i="3"/>
  <c r="H681" i="3" l="1"/>
  <c r="L680" i="3"/>
  <c r="J680" i="3"/>
  <c r="K680" i="3" s="1"/>
  <c r="S682" i="3"/>
  <c r="W681" i="3"/>
  <c r="U681" i="3"/>
  <c r="V681" i="3" s="1"/>
  <c r="AD683" i="3"/>
  <c r="AH683" i="3" s="1"/>
  <c r="AF682" i="3"/>
  <c r="AG682" i="3" s="1"/>
  <c r="H478" i="1"/>
  <c r="L477" i="1"/>
  <c r="J477" i="1"/>
  <c r="K477" i="1" s="1"/>
  <c r="G682" i="3"/>
  <c r="S683" i="3" l="1"/>
  <c r="W682" i="3"/>
  <c r="U682" i="3"/>
  <c r="V682" i="3" s="1"/>
  <c r="H682" i="3"/>
  <c r="L681" i="3"/>
  <c r="J681" i="3"/>
  <c r="K681" i="3" s="1"/>
  <c r="AD684" i="3"/>
  <c r="AH684" i="3" s="1"/>
  <c r="AF683" i="3"/>
  <c r="AG683" i="3" s="1"/>
  <c r="H479" i="1"/>
  <c r="L478" i="1"/>
  <c r="J478" i="1"/>
  <c r="K478" i="1" s="1"/>
  <c r="G683" i="3"/>
  <c r="H683" i="3" l="1"/>
  <c r="L682" i="3"/>
  <c r="J682" i="3"/>
  <c r="K682" i="3" s="1"/>
  <c r="S684" i="3"/>
  <c r="W683" i="3"/>
  <c r="U683" i="3"/>
  <c r="V683" i="3" s="1"/>
  <c r="AD685" i="3"/>
  <c r="AH685" i="3" s="1"/>
  <c r="AF684" i="3"/>
  <c r="AG684" i="3" s="1"/>
  <c r="H480" i="1"/>
  <c r="L479" i="1"/>
  <c r="J479" i="1"/>
  <c r="K479" i="1" s="1"/>
  <c r="G684" i="3"/>
  <c r="S685" i="3" l="1"/>
  <c r="W684" i="3"/>
  <c r="U684" i="3"/>
  <c r="V684" i="3" s="1"/>
  <c r="H684" i="3"/>
  <c r="L683" i="3"/>
  <c r="J683" i="3"/>
  <c r="K683" i="3" s="1"/>
  <c r="AD686" i="3"/>
  <c r="AH686" i="3" s="1"/>
  <c r="AF685" i="3"/>
  <c r="AG685" i="3" s="1"/>
  <c r="H481" i="1"/>
  <c r="L480" i="1"/>
  <c r="J480" i="1"/>
  <c r="K480" i="1" s="1"/>
  <c r="G685" i="3"/>
  <c r="H685" i="3" l="1"/>
  <c r="L684" i="3"/>
  <c r="J684" i="3"/>
  <c r="K684" i="3" s="1"/>
  <c r="S686" i="3"/>
  <c r="W685" i="3"/>
  <c r="U685" i="3"/>
  <c r="V685" i="3" s="1"/>
  <c r="AD687" i="3"/>
  <c r="AH687" i="3" s="1"/>
  <c r="AF686" i="3"/>
  <c r="AG686" i="3" s="1"/>
  <c r="H482" i="1"/>
  <c r="L481" i="1"/>
  <c r="J481" i="1"/>
  <c r="G686" i="3"/>
  <c r="K481" i="1" l="1"/>
  <c r="S37" i="1"/>
  <c r="T37" i="1" s="1"/>
  <c r="S687" i="3"/>
  <c r="W686" i="3"/>
  <c r="U686" i="3"/>
  <c r="V686" i="3" s="1"/>
  <c r="H686" i="3"/>
  <c r="L685" i="3"/>
  <c r="J685" i="3"/>
  <c r="K685" i="3" s="1"/>
  <c r="AD688" i="3"/>
  <c r="AH688" i="3" s="1"/>
  <c r="AF687" i="3"/>
  <c r="AG687" i="3" s="1"/>
  <c r="H483" i="1"/>
  <c r="L482" i="1"/>
  <c r="J482" i="1"/>
  <c r="K482" i="1" s="1"/>
  <c r="G687" i="3"/>
  <c r="H687" i="3" l="1"/>
  <c r="L686" i="3"/>
  <c r="J686" i="3"/>
  <c r="K686" i="3" s="1"/>
  <c r="S688" i="3"/>
  <c r="W687" i="3"/>
  <c r="U687" i="3"/>
  <c r="V687" i="3" s="1"/>
  <c r="AD689" i="3"/>
  <c r="AH689" i="3" s="1"/>
  <c r="AF688" i="3"/>
  <c r="AG688" i="3" s="1"/>
  <c r="H484" i="1"/>
  <c r="L483" i="1"/>
  <c r="J483" i="1"/>
  <c r="K483" i="1" s="1"/>
  <c r="G688" i="3"/>
  <c r="S689" i="3" l="1"/>
  <c r="W688" i="3"/>
  <c r="U688" i="3"/>
  <c r="V688" i="3" s="1"/>
  <c r="H688" i="3"/>
  <c r="L687" i="3"/>
  <c r="J687" i="3"/>
  <c r="K687" i="3" s="1"/>
  <c r="AD690" i="3"/>
  <c r="AH690" i="3" s="1"/>
  <c r="AF689" i="3"/>
  <c r="AG689" i="3" s="1"/>
  <c r="H485" i="1"/>
  <c r="L484" i="1"/>
  <c r="J484" i="1"/>
  <c r="K484" i="1" s="1"/>
  <c r="G689" i="3"/>
  <c r="H689" i="3" l="1"/>
  <c r="L688" i="3"/>
  <c r="J688" i="3"/>
  <c r="K688" i="3" s="1"/>
  <c r="S690" i="3"/>
  <c r="W689" i="3"/>
  <c r="U689" i="3"/>
  <c r="V689" i="3" s="1"/>
  <c r="AD691" i="3"/>
  <c r="AH691" i="3" s="1"/>
  <c r="AF690" i="3"/>
  <c r="AG690" i="3" s="1"/>
  <c r="H486" i="1"/>
  <c r="L485" i="1"/>
  <c r="J485" i="1"/>
  <c r="K485" i="1" s="1"/>
  <c r="G690" i="3"/>
  <c r="S691" i="3" l="1"/>
  <c r="W690" i="3"/>
  <c r="U690" i="3"/>
  <c r="V690" i="3" s="1"/>
  <c r="H690" i="3"/>
  <c r="L689" i="3"/>
  <c r="J689" i="3"/>
  <c r="K689" i="3" s="1"/>
  <c r="AD692" i="3"/>
  <c r="AH692" i="3" s="1"/>
  <c r="AF691" i="3"/>
  <c r="AG691" i="3" s="1"/>
  <c r="H487" i="1"/>
  <c r="L486" i="1"/>
  <c r="J486" i="1"/>
  <c r="K486" i="1" s="1"/>
  <c r="G691" i="3"/>
  <c r="H691" i="3" l="1"/>
  <c r="L690" i="3"/>
  <c r="J690" i="3"/>
  <c r="K690" i="3" s="1"/>
  <c r="S692" i="3"/>
  <c r="W691" i="3"/>
  <c r="U691" i="3"/>
  <c r="V691" i="3" s="1"/>
  <c r="AD693" i="3"/>
  <c r="AH693" i="3" s="1"/>
  <c r="AF692" i="3"/>
  <c r="AG692" i="3" s="1"/>
  <c r="H488" i="1"/>
  <c r="L487" i="1"/>
  <c r="J487" i="1"/>
  <c r="K487" i="1" s="1"/>
  <c r="G692" i="3"/>
  <c r="S693" i="3" l="1"/>
  <c r="W692" i="3"/>
  <c r="U692" i="3"/>
  <c r="V692" i="3" s="1"/>
  <c r="H692" i="3"/>
  <c r="L691" i="3"/>
  <c r="J691" i="3"/>
  <c r="K691" i="3" s="1"/>
  <c r="AD694" i="3"/>
  <c r="AH694" i="3" s="1"/>
  <c r="AF693" i="3"/>
  <c r="AG693" i="3" s="1"/>
  <c r="H489" i="1"/>
  <c r="L488" i="1"/>
  <c r="J488" i="1"/>
  <c r="K488" i="1" s="1"/>
  <c r="G693" i="3"/>
  <c r="H693" i="3" l="1"/>
  <c r="L692" i="3"/>
  <c r="J692" i="3"/>
  <c r="K692" i="3" s="1"/>
  <c r="S694" i="3"/>
  <c r="W693" i="3"/>
  <c r="U693" i="3"/>
  <c r="V693" i="3" s="1"/>
  <c r="AD695" i="3"/>
  <c r="AH695" i="3" s="1"/>
  <c r="AF694" i="3"/>
  <c r="AG694" i="3" s="1"/>
  <c r="H490" i="1"/>
  <c r="L489" i="1"/>
  <c r="J489" i="1"/>
  <c r="K489" i="1" s="1"/>
  <c r="G694" i="3"/>
  <c r="S695" i="3" l="1"/>
  <c r="W694" i="3"/>
  <c r="U694" i="3"/>
  <c r="V694" i="3" s="1"/>
  <c r="H694" i="3"/>
  <c r="L693" i="3"/>
  <c r="J693" i="3"/>
  <c r="K693" i="3" s="1"/>
  <c r="AD696" i="3"/>
  <c r="AH696" i="3" s="1"/>
  <c r="AF695" i="3"/>
  <c r="AG695" i="3" s="1"/>
  <c r="H491" i="1"/>
  <c r="L490" i="1"/>
  <c r="J490" i="1"/>
  <c r="K490" i="1" s="1"/>
  <c r="G695" i="3"/>
  <c r="H695" i="3" l="1"/>
  <c r="L694" i="3"/>
  <c r="J694" i="3"/>
  <c r="K694" i="3" s="1"/>
  <c r="S696" i="3"/>
  <c r="W695" i="3"/>
  <c r="U695" i="3"/>
  <c r="V695" i="3" s="1"/>
  <c r="AD697" i="3"/>
  <c r="AH697" i="3" s="1"/>
  <c r="AF696" i="3"/>
  <c r="AG696" i="3" s="1"/>
  <c r="H492" i="1"/>
  <c r="L491" i="1"/>
  <c r="J491" i="1"/>
  <c r="K491" i="1" s="1"/>
  <c r="G696" i="3"/>
  <c r="S697" i="3" l="1"/>
  <c r="W696" i="3"/>
  <c r="U696" i="3"/>
  <c r="V696" i="3" s="1"/>
  <c r="H696" i="3"/>
  <c r="L695" i="3"/>
  <c r="J695" i="3"/>
  <c r="K695" i="3" s="1"/>
  <c r="AD698" i="3"/>
  <c r="AH698" i="3" s="1"/>
  <c r="AF697" i="3"/>
  <c r="AG697" i="3" s="1"/>
  <c r="H493" i="1"/>
  <c r="L492" i="1"/>
  <c r="J492" i="1"/>
  <c r="K492" i="1" s="1"/>
  <c r="G697" i="3"/>
  <c r="H697" i="3" l="1"/>
  <c r="L696" i="3"/>
  <c r="J696" i="3"/>
  <c r="K696" i="3" s="1"/>
  <c r="S698" i="3"/>
  <c r="W697" i="3"/>
  <c r="U697" i="3"/>
  <c r="V697" i="3" s="1"/>
  <c r="AD699" i="3"/>
  <c r="AH699" i="3" s="1"/>
  <c r="AF698" i="3"/>
  <c r="AG698" i="3" s="1"/>
  <c r="H494" i="1"/>
  <c r="L493" i="1"/>
  <c r="J493" i="1"/>
  <c r="K493" i="1" s="1"/>
  <c r="G698" i="3"/>
  <c r="S699" i="3" l="1"/>
  <c r="W698" i="3"/>
  <c r="U698" i="3"/>
  <c r="V698" i="3" s="1"/>
  <c r="H698" i="3"/>
  <c r="L697" i="3"/>
  <c r="J697" i="3"/>
  <c r="K697" i="3" s="1"/>
  <c r="AD700" i="3"/>
  <c r="AH700" i="3" s="1"/>
  <c r="AF699" i="3"/>
  <c r="AG699" i="3" s="1"/>
  <c r="H495" i="1"/>
  <c r="L494" i="1"/>
  <c r="J494" i="1"/>
  <c r="K494" i="1" s="1"/>
  <c r="G699" i="3"/>
  <c r="H699" i="3" l="1"/>
  <c r="L698" i="3"/>
  <c r="J698" i="3"/>
  <c r="K698" i="3" s="1"/>
  <c r="S700" i="3"/>
  <c r="W699" i="3"/>
  <c r="U699" i="3"/>
  <c r="V699" i="3" s="1"/>
  <c r="AD701" i="3"/>
  <c r="AH701" i="3" s="1"/>
  <c r="AF700" i="3"/>
  <c r="AG700" i="3" s="1"/>
  <c r="H496" i="1"/>
  <c r="L495" i="1"/>
  <c r="J495" i="1"/>
  <c r="K495" i="1" s="1"/>
  <c r="G700" i="3"/>
  <c r="S701" i="3" l="1"/>
  <c r="W700" i="3"/>
  <c r="U700" i="3"/>
  <c r="V700" i="3" s="1"/>
  <c r="H700" i="3"/>
  <c r="L699" i="3"/>
  <c r="J699" i="3"/>
  <c r="K699" i="3" s="1"/>
  <c r="AD702" i="3"/>
  <c r="AH702" i="3" s="1"/>
  <c r="AF701" i="3"/>
  <c r="AG701" i="3" s="1"/>
  <c r="H497" i="1"/>
  <c r="L496" i="1"/>
  <c r="J496" i="1"/>
  <c r="K496" i="1" s="1"/>
  <c r="G701" i="3"/>
  <c r="H701" i="3" l="1"/>
  <c r="L700" i="3"/>
  <c r="J700" i="3"/>
  <c r="K700" i="3" s="1"/>
  <c r="S702" i="3"/>
  <c r="W701" i="3"/>
  <c r="U701" i="3"/>
  <c r="V701" i="3" s="1"/>
  <c r="AD703" i="3"/>
  <c r="AH703" i="3" s="1"/>
  <c r="AF702" i="3"/>
  <c r="AG702" i="3" s="1"/>
  <c r="H498" i="1"/>
  <c r="L497" i="1"/>
  <c r="J497" i="1"/>
  <c r="K497" i="1" s="1"/>
  <c r="G702" i="3"/>
  <c r="S703" i="3" l="1"/>
  <c r="W702" i="3"/>
  <c r="U702" i="3"/>
  <c r="V702" i="3" s="1"/>
  <c r="H702" i="3"/>
  <c r="L701" i="3"/>
  <c r="J701" i="3"/>
  <c r="K701" i="3" s="1"/>
  <c r="AD704" i="3"/>
  <c r="AH704" i="3" s="1"/>
  <c r="AF703" i="3"/>
  <c r="AG703" i="3" s="1"/>
  <c r="H499" i="1"/>
  <c r="L498" i="1"/>
  <c r="J498" i="1"/>
  <c r="K498" i="1" s="1"/>
  <c r="G703" i="3"/>
  <c r="H703" i="3" l="1"/>
  <c r="L702" i="3"/>
  <c r="J702" i="3"/>
  <c r="K702" i="3" s="1"/>
  <c r="S704" i="3"/>
  <c r="W703" i="3"/>
  <c r="U703" i="3"/>
  <c r="V703" i="3" s="1"/>
  <c r="AD705" i="3"/>
  <c r="AH705" i="3" s="1"/>
  <c r="AF704" i="3"/>
  <c r="AG704" i="3" s="1"/>
  <c r="H500" i="1"/>
  <c r="L499" i="1"/>
  <c r="J499" i="1"/>
  <c r="G704" i="3"/>
  <c r="K499" i="1" l="1"/>
  <c r="S38" i="1"/>
  <c r="T38" i="1" s="1"/>
  <c r="S705" i="3"/>
  <c r="W704" i="3"/>
  <c r="U704" i="3"/>
  <c r="V704" i="3" s="1"/>
  <c r="H704" i="3"/>
  <c r="L703" i="3"/>
  <c r="J703" i="3"/>
  <c r="K703" i="3" s="1"/>
  <c r="AD706" i="3"/>
  <c r="AH706" i="3" s="1"/>
  <c r="AF705" i="3"/>
  <c r="AG705" i="3" s="1"/>
  <c r="H501" i="1"/>
  <c r="L500" i="1"/>
  <c r="J500" i="1"/>
  <c r="K500" i="1" s="1"/>
  <c r="G705" i="3"/>
  <c r="H705" i="3" l="1"/>
  <c r="L704" i="3"/>
  <c r="J704" i="3"/>
  <c r="K704" i="3" s="1"/>
  <c r="S706" i="3"/>
  <c r="W705" i="3"/>
  <c r="U705" i="3"/>
  <c r="V705" i="3" s="1"/>
  <c r="AD707" i="3"/>
  <c r="AH707" i="3" s="1"/>
  <c r="AF706" i="3"/>
  <c r="AG706" i="3" s="1"/>
  <c r="H502" i="1"/>
  <c r="L501" i="1"/>
  <c r="J501" i="1"/>
  <c r="K501" i="1" s="1"/>
  <c r="G706" i="3"/>
  <c r="S707" i="3" l="1"/>
  <c r="W706" i="3"/>
  <c r="U706" i="3"/>
  <c r="V706" i="3" s="1"/>
  <c r="H706" i="3"/>
  <c r="L705" i="3"/>
  <c r="J705" i="3"/>
  <c r="K705" i="3" s="1"/>
  <c r="AD708" i="3"/>
  <c r="AH708" i="3" s="1"/>
  <c r="AF707" i="3"/>
  <c r="AG707" i="3" s="1"/>
  <c r="H503" i="1"/>
  <c r="L502" i="1"/>
  <c r="J502" i="1"/>
  <c r="K502" i="1" s="1"/>
  <c r="G707" i="3"/>
  <c r="H707" i="3" l="1"/>
  <c r="L706" i="3"/>
  <c r="J706" i="3"/>
  <c r="K706" i="3" s="1"/>
  <c r="S708" i="3"/>
  <c r="W707" i="3"/>
  <c r="U707" i="3"/>
  <c r="V707" i="3" s="1"/>
  <c r="AD709" i="3"/>
  <c r="AH709" i="3" s="1"/>
  <c r="AF708" i="3"/>
  <c r="AG708" i="3" s="1"/>
  <c r="H504" i="1"/>
  <c r="L503" i="1"/>
  <c r="J503" i="1"/>
  <c r="K503" i="1" s="1"/>
  <c r="G708" i="3"/>
  <c r="S709" i="3" l="1"/>
  <c r="W708" i="3"/>
  <c r="U708" i="3"/>
  <c r="V708" i="3" s="1"/>
  <c r="H708" i="3"/>
  <c r="L707" i="3"/>
  <c r="J707" i="3"/>
  <c r="K707" i="3" s="1"/>
  <c r="AD710" i="3"/>
  <c r="AH710" i="3" s="1"/>
  <c r="AF709" i="3"/>
  <c r="AG709" i="3" s="1"/>
  <c r="H505" i="1"/>
  <c r="L504" i="1"/>
  <c r="J504" i="1"/>
  <c r="K504" i="1" s="1"/>
  <c r="G709" i="3"/>
  <c r="H709" i="3" l="1"/>
  <c r="L708" i="3"/>
  <c r="J708" i="3"/>
  <c r="K708" i="3" s="1"/>
  <c r="S710" i="3"/>
  <c r="W709" i="3"/>
  <c r="U709" i="3"/>
  <c r="V709" i="3" s="1"/>
  <c r="AD711" i="3"/>
  <c r="AH711" i="3" s="1"/>
  <c r="AF710" i="3"/>
  <c r="AG710" i="3" s="1"/>
  <c r="H506" i="1"/>
  <c r="L505" i="1"/>
  <c r="J505" i="1"/>
  <c r="K505" i="1" s="1"/>
  <c r="G710" i="3"/>
  <c r="S711" i="3" l="1"/>
  <c r="W710" i="3"/>
  <c r="U710" i="3"/>
  <c r="V710" i="3" s="1"/>
  <c r="H710" i="3"/>
  <c r="L709" i="3"/>
  <c r="J709" i="3"/>
  <c r="K709" i="3" s="1"/>
  <c r="AD712" i="3"/>
  <c r="AH712" i="3" s="1"/>
  <c r="AF711" i="3"/>
  <c r="AG711" i="3" s="1"/>
  <c r="H507" i="1"/>
  <c r="L506" i="1"/>
  <c r="J506" i="1"/>
  <c r="K506" i="1" s="1"/>
  <c r="G711" i="3"/>
  <c r="H711" i="3" l="1"/>
  <c r="L710" i="3"/>
  <c r="J710" i="3"/>
  <c r="K710" i="3" s="1"/>
  <c r="S712" i="3"/>
  <c r="W711" i="3"/>
  <c r="U711" i="3"/>
  <c r="V711" i="3" s="1"/>
  <c r="AD713" i="3"/>
  <c r="AH713" i="3" s="1"/>
  <c r="AF712" i="3"/>
  <c r="AG712" i="3" s="1"/>
  <c r="H508" i="1"/>
  <c r="L507" i="1"/>
  <c r="J507" i="1"/>
  <c r="K507" i="1" s="1"/>
  <c r="G712" i="3"/>
  <c r="S713" i="3" l="1"/>
  <c r="W712" i="3"/>
  <c r="U712" i="3"/>
  <c r="V712" i="3" s="1"/>
  <c r="H712" i="3"/>
  <c r="L711" i="3"/>
  <c r="J711" i="3"/>
  <c r="K711" i="3" s="1"/>
  <c r="AD714" i="3"/>
  <c r="AH714" i="3" s="1"/>
  <c r="AF713" i="3"/>
  <c r="AG713" i="3" s="1"/>
  <c r="H509" i="1"/>
  <c r="L508" i="1"/>
  <c r="J508" i="1"/>
  <c r="K508" i="1" s="1"/>
  <c r="G713" i="3"/>
  <c r="H713" i="3" l="1"/>
  <c r="L712" i="3"/>
  <c r="J712" i="3"/>
  <c r="K712" i="3" s="1"/>
  <c r="S714" i="3"/>
  <c r="W713" i="3"/>
  <c r="U713" i="3"/>
  <c r="V713" i="3" s="1"/>
  <c r="AD715" i="3"/>
  <c r="AH715" i="3" s="1"/>
  <c r="AF714" i="3"/>
  <c r="AG714" i="3" s="1"/>
  <c r="H510" i="1"/>
  <c r="L509" i="1"/>
  <c r="J509" i="1"/>
  <c r="K509" i="1" s="1"/>
  <c r="G714" i="3"/>
  <c r="S715" i="3" l="1"/>
  <c r="W714" i="3"/>
  <c r="U714" i="3"/>
  <c r="V714" i="3" s="1"/>
  <c r="H714" i="3"/>
  <c r="L713" i="3"/>
  <c r="J713" i="3"/>
  <c r="K713" i="3" s="1"/>
  <c r="AD716" i="3"/>
  <c r="AH716" i="3" s="1"/>
  <c r="AF715" i="3"/>
  <c r="AG715" i="3" s="1"/>
  <c r="H511" i="1"/>
  <c r="L510" i="1"/>
  <c r="J510" i="1"/>
  <c r="K510" i="1" s="1"/>
  <c r="G715" i="3"/>
  <c r="H715" i="3" l="1"/>
  <c r="L714" i="3"/>
  <c r="J714" i="3"/>
  <c r="K714" i="3" s="1"/>
  <c r="S716" i="3"/>
  <c r="W715" i="3"/>
  <c r="U715" i="3"/>
  <c r="V715" i="3" s="1"/>
  <c r="AD717" i="3"/>
  <c r="AH717" i="3" s="1"/>
  <c r="AF716" i="3"/>
  <c r="AG716" i="3" s="1"/>
  <c r="H512" i="1"/>
  <c r="L511" i="1"/>
  <c r="J511" i="1"/>
  <c r="K511" i="1" s="1"/>
  <c r="G716" i="3"/>
  <c r="S717" i="3" l="1"/>
  <c r="W716" i="3"/>
  <c r="U716" i="3"/>
  <c r="V716" i="3" s="1"/>
  <c r="H716" i="3"/>
  <c r="L715" i="3"/>
  <c r="J715" i="3"/>
  <c r="K715" i="3" s="1"/>
  <c r="AD718" i="3"/>
  <c r="AH718" i="3" s="1"/>
  <c r="AF717" i="3"/>
  <c r="AG717" i="3" s="1"/>
  <c r="H513" i="1"/>
  <c r="L512" i="1"/>
  <c r="J512" i="1"/>
  <c r="K512" i="1" s="1"/>
  <c r="G717" i="3"/>
  <c r="H717" i="3" l="1"/>
  <c r="L716" i="3"/>
  <c r="J716" i="3"/>
  <c r="K716" i="3" s="1"/>
  <c r="S718" i="3"/>
  <c r="W717" i="3"/>
  <c r="U717" i="3"/>
  <c r="V717" i="3" s="1"/>
  <c r="AD719" i="3"/>
  <c r="AH719" i="3" s="1"/>
  <c r="AF718" i="3"/>
  <c r="AG718" i="3" s="1"/>
  <c r="H514" i="1"/>
  <c r="L513" i="1"/>
  <c r="J513" i="1"/>
  <c r="K513" i="1" s="1"/>
  <c r="G718" i="3"/>
  <c r="S719" i="3" l="1"/>
  <c r="W718" i="3"/>
  <c r="U718" i="3"/>
  <c r="V718" i="3" s="1"/>
  <c r="H718" i="3"/>
  <c r="L717" i="3"/>
  <c r="J717" i="3"/>
  <c r="K717" i="3" s="1"/>
  <c r="AD720" i="3"/>
  <c r="AH720" i="3" s="1"/>
  <c r="AF719" i="3"/>
  <c r="AG719" i="3" s="1"/>
  <c r="H515" i="1"/>
  <c r="L514" i="1"/>
  <c r="J514" i="1"/>
  <c r="K514" i="1" s="1"/>
  <c r="G719" i="3"/>
  <c r="H719" i="3" l="1"/>
  <c r="L718" i="3"/>
  <c r="J718" i="3"/>
  <c r="K718" i="3" s="1"/>
  <c r="S720" i="3"/>
  <c r="W719" i="3"/>
  <c r="U719" i="3"/>
  <c r="V719" i="3" s="1"/>
  <c r="AD721" i="3"/>
  <c r="AH721" i="3" s="1"/>
  <c r="AF720" i="3"/>
  <c r="AG720" i="3" s="1"/>
  <c r="H516" i="1"/>
  <c r="L515" i="1"/>
  <c r="J515" i="1"/>
  <c r="K515" i="1" s="1"/>
  <c r="G720" i="3"/>
  <c r="S721" i="3" l="1"/>
  <c r="W720" i="3"/>
  <c r="U720" i="3"/>
  <c r="V720" i="3" s="1"/>
  <c r="H720" i="3"/>
  <c r="L719" i="3"/>
  <c r="J719" i="3"/>
  <c r="K719" i="3" s="1"/>
  <c r="AD722" i="3"/>
  <c r="AH722" i="3" s="1"/>
  <c r="AF721" i="3"/>
  <c r="AG721" i="3" s="1"/>
  <c r="H517" i="1"/>
  <c r="L516" i="1"/>
  <c r="J516" i="1"/>
  <c r="K516" i="1" s="1"/>
  <c r="G721" i="3"/>
  <c r="H721" i="3" l="1"/>
  <c r="L720" i="3"/>
  <c r="J720" i="3"/>
  <c r="K720" i="3" s="1"/>
  <c r="S722" i="3"/>
  <c r="W721" i="3"/>
  <c r="U721" i="3"/>
  <c r="V721" i="3" s="1"/>
  <c r="AD723" i="3"/>
  <c r="AH723" i="3" s="1"/>
  <c r="AF722" i="3"/>
  <c r="AG722" i="3" s="1"/>
  <c r="H518" i="1"/>
  <c r="L517" i="1"/>
  <c r="J517" i="1"/>
  <c r="K517" i="1" s="1"/>
  <c r="G722" i="3"/>
  <c r="S723" i="3" l="1"/>
  <c r="W722" i="3"/>
  <c r="U722" i="3"/>
  <c r="V722" i="3" s="1"/>
  <c r="H722" i="3"/>
  <c r="L721" i="3"/>
  <c r="J721" i="3"/>
  <c r="K721" i="3" s="1"/>
  <c r="AD724" i="3"/>
  <c r="AH724" i="3" s="1"/>
  <c r="AF723" i="3"/>
  <c r="AG723" i="3" s="1"/>
  <c r="H519" i="1"/>
  <c r="L518" i="1"/>
  <c r="J518" i="1"/>
  <c r="K518" i="1" s="1"/>
  <c r="G723" i="3"/>
  <c r="H723" i="3" l="1"/>
  <c r="L722" i="3"/>
  <c r="J722" i="3"/>
  <c r="K722" i="3" s="1"/>
  <c r="S724" i="3"/>
  <c r="W723" i="3"/>
  <c r="U723" i="3"/>
  <c r="V723" i="3" s="1"/>
  <c r="AD725" i="3"/>
  <c r="AH725" i="3" s="1"/>
  <c r="AF724" i="3"/>
  <c r="AG724" i="3" s="1"/>
  <c r="H520" i="1"/>
  <c r="L519" i="1"/>
  <c r="J519" i="1"/>
  <c r="G724" i="3"/>
  <c r="K519" i="1" l="1"/>
  <c r="S39" i="1"/>
  <c r="T39" i="1" s="1"/>
  <c r="S725" i="3"/>
  <c r="W724" i="3"/>
  <c r="U724" i="3"/>
  <c r="V724" i="3" s="1"/>
  <c r="H724" i="3"/>
  <c r="L723" i="3"/>
  <c r="J723" i="3"/>
  <c r="K723" i="3" s="1"/>
  <c r="AD726" i="3"/>
  <c r="AH726" i="3" s="1"/>
  <c r="AF725" i="3"/>
  <c r="AG725" i="3" s="1"/>
  <c r="H521" i="1"/>
  <c r="L520" i="1"/>
  <c r="J520" i="1"/>
  <c r="K520" i="1" s="1"/>
  <c r="G725" i="3"/>
  <c r="H725" i="3" l="1"/>
  <c r="L724" i="3"/>
  <c r="J724" i="3"/>
  <c r="K724" i="3" s="1"/>
  <c r="S726" i="3"/>
  <c r="W725" i="3"/>
  <c r="U725" i="3"/>
  <c r="V725" i="3" s="1"/>
  <c r="AD727" i="3"/>
  <c r="AH727" i="3" s="1"/>
  <c r="AF726" i="3"/>
  <c r="AG726" i="3" s="1"/>
  <c r="H522" i="1"/>
  <c r="L521" i="1"/>
  <c r="J521" i="1"/>
  <c r="K521" i="1" s="1"/>
  <c r="G726" i="3"/>
  <c r="S727" i="3" l="1"/>
  <c r="W726" i="3"/>
  <c r="U726" i="3"/>
  <c r="V726" i="3" s="1"/>
  <c r="H726" i="3"/>
  <c r="L725" i="3"/>
  <c r="J725" i="3"/>
  <c r="K725" i="3" s="1"/>
  <c r="AD728" i="3"/>
  <c r="AH728" i="3" s="1"/>
  <c r="AF727" i="3"/>
  <c r="AG727" i="3" s="1"/>
  <c r="H523" i="1"/>
  <c r="L522" i="1"/>
  <c r="J522" i="1"/>
  <c r="K522" i="1" s="1"/>
  <c r="G727" i="3"/>
  <c r="H727" i="3" l="1"/>
  <c r="L726" i="3"/>
  <c r="J726" i="3"/>
  <c r="K726" i="3" s="1"/>
  <c r="S728" i="3"/>
  <c r="W727" i="3"/>
  <c r="U727" i="3"/>
  <c r="V727" i="3" s="1"/>
  <c r="AD729" i="3"/>
  <c r="AH729" i="3" s="1"/>
  <c r="AF728" i="3"/>
  <c r="AG728" i="3" s="1"/>
  <c r="H524" i="1"/>
  <c r="L523" i="1"/>
  <c r="J523" i="1"/>
  <c r="K523" i="1" s="1"/>
  <c r="G728" i="3"/>
  <c r="S729" i="3" l="1"/>
  <c r="W728" i="3"/>
  <c r="U728" i="3"/>
  <c r="V728" i="3" s="1"/>
  <c r="H728" i="3"/>
  <c r="L727" i="3"/>
  <c r="J727" i="3"/>
  <c r="K727" i="3" s="1"/>
  <c r="AD730" i="3"/>
  <c r="AH730" i="3" s="1"/>
  <c r="AF729" i="3"/>
  <c r="AG729" i="3" s="1"/>
  <c r="H525" i="1"/>
  <c r="L524" i="1"/>
  <c r="J524" i="1"/>
  <c r="K524" i="1" s="1"/>
  <c r="G729" i="3"/>
  <c r="H729" i="3" l="1"/>
  <c r="L728" i="3"/>
  <c r="J728" i="3"/>
  <c r="K728" i="3" s="1"/>
  <c r="S730" i="3"/>
  <c r="W729" i="3"/>
  <c r="U729" i="3"/>
  <c r="V729" i="3" s="1"/>
  <c r="AD731" i="3"/>
  <c r="AH731" i="3" s="1"/>
  <c r="AF730" i="3"/>
  <c r="AG730" i="3" s="1"/>
  <c r="H526" i="1"/>
  <c r="L525" i="1"/>
  <c r="J525" i="1"/>
  <c r="K525" i="1" s="1"/>
  <c r="G730" i="3"/>
  <c r="S731" i="3" l="1"/>
  <c r="W730" i="3"/>
  <c r="U730" i="3"/>
  <c r="V730" i="3" s="1"/>
  <c r="H730" i="3"/>
  <c r="L729" i="3"/>
  <c r="J729" i="3"/>
  <c r="K729" i="3" s="1"/>
  <c r="AD732" i="3"/>
  <c r="AH732" i="3" s="1"/>
  <c r="AF731" i="3"/>
  <c r="AG731" i="3" s="1"/>
  <c r="H527" i="1"/>
  <c r="L526" i="1"/>
  <c r="J526" i="1"/>
  <c r="K526" i="1" s="1"/>
  <c r="G731" i="3"/>
  <c r="H731" i="3" l="1"/>
  <c r="L730" i="3"/>
  <c r="J730" i="3"/>
  <c r="K730" i="3" s="1"/>
  <c r="S732" i="3"/>
  <c r="W731" i="3"/>
  <c r="U731" i="3"/>
  <c r="V731" i="3" s="1"/>
  <c r="AD733" i="3"/>
  <c r="AH733" i="3" s="1"/>
  <c r="AF732" i="3"/>
  <c r="AG732" i="3" s="1"/>
  <c r="H528" i="1"/>
  <c r="L527" i="1"/>
  <c r="J527" i="1"/>
  <c r="K527" i="1" s="1"/>
  <c r="G732" i="3"/>
  <c r="S733" i="3" l="1"/>
  <c r="W732" i="3"/>
  <c r="U732" i="3"/>
  <c r="V732" i="3" s="1"/>
  <c r="H732" i="3"/>
  <c r="L731" i="3"/>
  <c r="J731" i="3"/>
  <c r="K731" i="3" s="1"/>
  <c r="AD734" i="3"/>
  <c r="AH734" i="3" s="1"/>
  <c r="AF733" i="3"/>
  <c r="AG733" i="3" s="1"/>
  <c r="H529" i="1"/>
  <c r="L528" i="1"/>
  <c r="J528" i="1"/>
  <c r="K528" i="1" s="1"/>
  <c r="G733" i="3"/>
  <c r="H733" i="3" l="1"/>
  <c r="L732" i="3"/>
  <c r="J732" i="3"/>
  <c r="K732" i="3" s="1"/>
  <c r="S734" i="3"/>
  <c r="W733" i="3"/>
  <c r="U733" i="3"/>
  <c r="V733" i="3" s="1"/>
  <c r="AD735" i="3"/>
  <c r="AH735" i="3" s="1"/>
  <c r="AF734" i="3"/>
  <c r="AG734" i="3" s="1"/>
  <c r="H530" i="1"/>
  <c r="L529" i="1"/>
  <c r="J529" i="1"/>
  <c r="K529" i="1" s="1"/>
  <c r="G734" i="3"/>
  <c r="S735" i="3" l="1"/>
  <c r="W734" i="3"/>
  <c r="U734" i="3"/>
  <c r="V734" i="3" s="1"/>
  <c r="H734" i="3"/>
  <c r="L733" i="3"/>
  <c r="J733" i="3"/>
  <c r="K733" i="3" s="1"/>
  <c r="AD736" i="3"/>
  <c r="AH736" i="3" s="1"/>
  <c r="AF735" i="3"/>
  <c r="AG735" i="3" s="1"/>
  <c r="H531" i="1"/>
  <c r="L530" i="1"/>
  <c r="J530" i="1"/>
  <c r="K530" i="1" s="1"/>
  <c r="G735" i="3"/>
  <c r="H735" i="3" l="1"/>
  <c r="L734" i="3"/>
  <c r="J734" i="3"/>
  <c r="K734" i="3" s="1"/>
  <c r="S736" i="3"/>
  <c r="W735" i="3"/>
  <c r="U735" i="3"/>
  <c r="V735" i="3" s="1"/>
  <c r="AD737" i="3"/>
  <c r="AH737" i="3" s="1"/>
  <c r="AF736" i="3"/>
  <c r="AG736" i="3" s="1"/>
  <c r="H532" i="1"/>
  <c r="L531" i="1"/>
  <c r="J531" i="1"/>
  <c r="K531" i="1" s="1"/>
  <c r="G736" i="3"/>
  <c r="S737" i="3" l="1"/>
  <c r="W736" i="3"/>
  <c r="U736" i="3"/>
  <c r="V736" i="3" s="1"/>
  <c r="H736" i="3"/>
  <c r="L735" i="3"/>
  <c r="J735" i="3"/>
  <c r="K735" i="3" s="1"/>
  <c r="AD738" i="3"/>
  <c r="AH738" i="3" s="1"/>
  <c r="AF737" i="3"/>
  <c r="AG737" i="3" s="1"/>
  <c r="H533" i="1"/>
  <c r="L532" i="1"/>
  <c r="J532" i="1"/>
  <c r="K532" i="1" s="1"/>
  <c r="G737" i="3"/>
  <c r="H737" i="3" l="1"/>
  <c r="L736" i="3"/>
  <c r="J736" i="3"/>
  <c r="K736" i="3" s="1"/>
  <c r="S738" i="3"/>
  <c r="W737" i="3"/>
  <c r="U737" i="3"/>
  <c r="V737" i="3" s="1"/>
  <c r="AD739" i="3"/>
  <c r="AH739" i="3" s="1"/>
  <c r="AF738" i="3"/>
  <c r="AG738" i="3" s="1"/>
  <c r="H534" i="1"/>
  <c r="L533" i="1"/>
  <c r="J533" i="1"/>
  <c r="K533" i="1" s="1"/>
  <c r="G738" i="3"/>
  <c r="S739" i="3" l="1"/>
  <c r="W738" i="3"/>
  <c r="U738" i="3"/>
  <c r="V738" i="3" s="1"/>
  <c r="H738" i="3"/>
  <c r="L737" i="3"/>
  <c r="J737" i="3"/>
  <c r="K737" i="3" s="1"/>
  <c r="AD740" i="3"/>
  <c r="AH740" i="3" s="1"/>
  <c r="AF739" i="3"/>
  <c r="AG739" i="3" s="1"/>
  <c r="H535" i="1"/>
  <c r="L534" i="1"/>
  <c r="J534" i="1"/>
  <c r="K534" i="1" s="1"/>
  <c r="G739" i="3"/>
  <c r="H739" i="3" l="1"/>
  <c r="L738" i="3"/>
  <c r="J738" i="3"/>
  <c r="K738" i="3" s="1"/>
  <c r="S740" i="3"/>
  <c r="W739" i="3"/>
  <c r="U739" i="3"/>
  <c r="V739" i="3" s="1"/>
  <c r="AD741" i="3"/>
  <c r="AH741" i="3" s="1"/>
  <c r="AF740" i="3"/>
  <c r="AG740" i="3" s="1"/>
  <c r="H536" i="1"/>
  <c r="L535" i="1"/>
  <c r="J535" i="1"/>
  <c r="K535" i="1" s="1"/>
  <c r="G740" i="3"/>
  <c r="S741" i="3" l="1"/>
  <c r="W740" i="3"/>
  <c r="U740" i="3"/>
  <c r="V740" i="3" s="1"/>
  <c r="H740" i="3"/>
  <c r="L739" i="3"/>
  <c r="J739" i="3"/>
  <c r="K739" i="3" s="1"/>
  <c r="AD742" i="3"/>
  <c r="AH742" i="3" s="1"/>
  <c r="AF741" i="3"/>
  <c r="AG741" i="3" s="1"/>
  <c r="H537" i="1"/>
  <c r="L536" i="1"/>
  <c r="J536" i="1"/>
  <c r="K536" i="1" s="1"/>
  <c r="G741" i="3"/>
  <c r="H741" i="3" l="1"/>
  <c r="L740" i="3"/>
  <c r="J740" i="3"/>
  <c r="K740" i="3" s="1"/>
  <c r="S742" i="3"/>
  <c r="W741" i="3"/>
  <c r="U741" i="3"/>
  <c r="V741" i="3" s="1"/>
  <c r="AD743" i="3"/>
  <c r="AH743" i="3" s="1"/>
  <c r="AF742" i="3"/>
  <c r="AG742" i="3" s="1"/>
  <c r="H538" i="1"/>
  <c r="L537" i="1"/>
  <c r="J537" i="1"/>
  <c r="K537" i="1" s="1"/>
  <c r="G742" i="3"/>
  <c r="S743" i="3" l="1"/>
  <c r="W742" i="3"/>
  <c r="U742" i="3"/>
  <c r="V742" i="3" s="1"/>
  <c r="H742" i="3"/>
  <c r="L741" i="3"/>
  <c r="J741" i="3"/>
  <c r="K741" i="3" s="1"/>
  <c r="AD744" i="3"/>
  <c r="AH744" i="3" s="1"/>
  <c r="AF743" i="3"/>
  <c r="AG743" i="3" s="1"/>
  <c r="H539" i="1"/>
  <c r="L538" i="1"/>
  <c r="J538" i="1"/>
  <c r="K538" i="1" s="1"/>
  <c r="G743" i="3"/>
  <c r="H743" i="3" l="1"/>
  <c r="L742" i="3"/>
  <c r="J742" i="3"/>
  <c r="K742" i="3" s="1"/>
  <c r="S744" i="3"/>
  <c r="W743" i="3"/>
  <c r="U743" i="3"/>
  <c r="V743" i="3" s="1"/>
  <c r="AD745" i="3"/>
  <c r="AH745" i="3" s="1"/>
  <c r="AF744" i="3"/>
  <c r="AG744" i="3" s="1"/>
  <c r="H540" i="1"/>
  <c r="L539" i="1"/>
  <c r="J539" i="1"/>
  <c r="K539" i="1" s="1"/>
  <c r="G744" i="3"/>
  <c r="S745" i="3" l="1"/>
  <c r="W744" i="3"/>
  <c r="U744" i="3"/>
  <c r="V744" i="3" s="1"/>
  <c r="H744" i="3"/>
  <c r="L743" i="3"/>
  <c r="J743" i="3"/>
  <c r="K743" i="3" s="1"/>
  <c r="AD746" i="3"/>
  <c r="AH746" i="3" s="1"/>
  <c r="AF745" i="3"/>
  <c r="AG745" i="3" s="1"/>
  <c r="H541" i="1"/>
  <c r="L540" i="1"/>
  <c r="J540" i="1"/>
  <c r="G745" i="3"/>
  <c r="K540" i="1" l="1"/>
  <c r="S40" i="1"/>
  <c r="T40" i="1" s="1"/>
  <c r="H745" i="3"/>
  <c r="L744" i="3"/>
  <c r="J744" i="3"/>
  <c r="K744" i="3" s="1"/>
  <c r="S746" i="3"/>
  <c r="W745" i="3"/>
  <c r="U745" i="3"/>
  <c r="V745" i="3" s="1"/>
  <c r="AD747" i="3"/>
  <c r="AH747" i="3" s="1"/>
  <c r="AF746" i="3"/>
  <c r="AG746" i="3" s="1"/>
  <c r="H542" i="1"/>
  <c r="L541" i="1"/>
  <c r="J541" i="1"/>
  <c r="K541" i="1" s="1"/>
  <c r="G746" i="3"/>
  <c r="S747" i="3" l="1"/>
  <c r="W746" i="3"/>
  <c r="U746" i="3"/>
  <c r="V746" i="3" s="1"/>
  <c r="H746" i="3"/>
  <c r="L745" i="3"/>
  <c r="J745" i="3"/>
  <c r="K745" i="3" s="1"/>
  <c r="AD748" i="3"/>
  <c r="AH748" i="3" s="1"/>
  <c r="AF747" i="3"/>
  <c r="AG747" i="3" s="1"/>
  <c r="H543" i="1"/>
  <c r="L542" i="1"/>
  <c r="J542" i="1"/>
  <c r="K542" i="1" s="1"/>
  <c r="G747" i="3"/>
  <c r="H747" i="3" l="1"/>
  <c r="L746" i="3"/>
  <c r="J746" i="3"/>
  <c r="K746" i="3" s="1"/>
  <c r="S748" i="3"/>
  <c r="W747" i="3"/>
  <c r="U747" i="3"/>
  <c r="V747" i="3" s="1"/>
  <c r="AD749" i="3"/>
  <c r="AH749" i="3" s="1"/>
  <c r="AF748" i="3"/>
  <c r="AG748" i="3" s="1"/>
  <c r="H544" i="1"/>
  <c r="L543" i="1"/>
  <c r="J543" i="1"/>
  <c r="K543" i="1" s="1"/>
  <c r="G748" i="3"/>
  <c r="S749" i="3" l="1"/>
  <c r="W748" i="3"/>
  <c r="U748" i="3"/>
  <c r="V748" i="3" s="1"/>
  <c r="H748" i="3"/>
  <c r="L747" i="3"/>
  <c r="J747" i="3"/>
  <c r="K747" i="3" s="1"/>
  <c r="AD750" i="3"/>
  <c r="AH750" i="3" s="1"/>
  <c r="AF749" i="3"/>
  <c r="AG749" i="3" s="1"/>
  <c r="H545" i="1"/>
  <c r="L544" i="1"/>
  <c r="J544" i="1"/>
  <c r="K544" i="1" s="1"/>
  <c r="G749" i="3"/>
  <c r="H749" i="3" l="1"/>
  <c r="L748" i="3"/>
  <c r="J748" i="3"/>
  <c r="K748" i="3" s="1"/>
  <c r="S750" i="3"/>
  <c r="W749" i="3"/>
  <c r="U749" i="3"/>
  <c r="V749" i="3" s="1"/>
  <c r="AD751" i="3"/>
  <c r="AH751" i="3" s="1"/>
  <c r="AF750" i="3"/>
  <c r="AG750" i="3" s="1"/>
  <c r="H546" i="1"/>
  <c r="L545" i="1"/>
  <c r="J545" i="1"/>
  <c r="K545" i="1" s="1"/>
  <c r="G750" i="3"/>
  <c r="S751" i="3" l="1"/>
  <c r="W750" i="3"/>
  <c r="U750" i="3"/>
  <c r="V750" i="3" s="1"/>
  <c r="H750" i="3"/>
  <c r="L749" i="3"/>
  <c r="J749" i="3"/>
  <c r="K749" i="3" s="1"/>
  <c r="AD752" i="3"/>
  <c r="AH752" i="3" s="1"/>
  <c r="AF751" i="3"/>
  <c r="AG751" i="3" s="1"/>
  <c r="H547" i="1"/>
  <c r="L546" i="1"/>
  <c r="J546" i="1"/>
  <c r="K546" i="1" s="1"/>
  <c r="G751" i="3"/>
  <c r="H751" i="3" l="1"/>
  <c r="L750" i="3"/>
  <c r="J750" i="3"/>
  <c r="K750" i="3" s="1"/>
  <c r="S752" i="3"/>
  <c r="W751" i="3"/>
  <c r="U751" i="3"/>
  <c r="V751" i="3" s="1"/>
  <c r="AD753" i="3"/>
  <c r="AH753" i="3" s="1"/>
  <c r="AF752" i="3"/>
  <c r="AG752" i="3" s="1"/>
  <c r="H548" i="1"/>
  <c r="L547" i="1"/>
  <c r="J547" i="1"/>
  <c r="K547" i="1" s="1"/>
  <c r="G752" i="3"/>
  <c r="S753" i="3" l="1"/>
  <c r="W752" i="3"/>
  <c r="U752" i="3"/>
  <c r="V752" i="3" s="1"/>
  <c r="H752" i="3"/>
  <c r="L751" i="3"/>
  <c r="J751" i="3"/>
  <c r="K751" i="3" s="1"/>
  <c r="AD754" i="3"/>
  <c r="AH754" i="3" s="1"/>
  <c r="AF753" i="3"/>
  <c r="AG753" i="3" s="1"/>
  <c r="H549" i="1"/>
  <c r="L548" i="1"/>
  <c r="J548" i="1"/>
  <c r="K548" i="1" s="1"/>
  <c r="G753" i="3"/>
  <c r="H753" i="3" l="1"/>
  <c r="L752" i="3"/>
  <c r="J752" i="3"/>
  <c r="K752" i="3" s="1"/>
  <c r="S754" i="3"/>
  <c r="W753" i="3"/>
  <c r="U753" i="3"/>
  <c r="V753" i="3" s="1"/>
  <c r="AD755" i="3"/>
  <c r="AH755" i="3" s="1"/>
  <c r="AF754" i="3"/>
  <c r="AG754" i="3" s="1"/>
  <c r="H550" i="1"/>
  <c r="L549" i="1"/>
  <c r="J549" i="1"/>
  <c r="K549" i="1" s="1"/>
  <c r="G754" i="3"/>
  <c r="S755" i="3" l="1"/>
  <c r="W754" i="3"/>
  <c r="U754" i="3"/>
  <c r="V754" i="3" s="1"/>
  <c r="H754" i="3"/>
  <c r="L753" i="3"/>
  <c r="J753" i="3"/>
  <c r="K753" i="3" s="1"/>
  <c r="AD756" i="3"/>
  <c r="AH756" i="3" s="1"/>
  <c r="AF755" i="3"/>
  <c r="AG755" i="3" s="1"/>
  <c r="H551" i="1"/>
  <c r="L550" i="1"/>
  <c r="J550" i="1"/>
  <c r="K550" i="1" s="1"/>
  <c r="G755" i="3"/>
  <c r="H755" i="3" l="1"/>
  <c r="L754" i="3"/>
  <c r="J754" i="3"/>
  <c r="K754" i="3" s="1"/>
  <c r="S756" i="3"/>
  <c r="W755" i="3"/>
  <c r="U755" i="3"/>
  <c r="V755" i="3" s="1"/>
  <c r="AD757" i="3"/>
  <c r="AH757" i="3" s="1"/>
  <c r="AF756" i="3"/>
  <c r="AG756" i="3" s="1"/>
  <c r="H552" i="1"/>
  <c r="L551" i="1"/>
  <c r="J551" i="1"/>
  <c r="K551" i="1" s="1"/>
  <c r="G756" i="3"/>
  <c r="S757" i="3" l="1"/>
  <c r="W756" i="3"/>
  <c r="U756" i="3"/>
  <c r="V756" i="3" s="1"/>
  <c r="H756" i="3"/>
  <c r="L755" i="3"/>
  <c r="J755" i="3"/>
  <c r="K755" i="3" s="1"/>
  <c r="AD758" i="3"/>
  <c r="AH758" i="3" s="1"/>
  <c r="AF757" i="3"/>
  <c r="AG757" i="3" s="1"/>
  <c r="H553" i="1"/>
  <c r="L552" i="1"/>
  <c r="J552" i="1"/>
  <c r="K552" i="1" s="1"/>
  <c r="G757" i="3"/>
  <c r="H757" i="3" l="1"/>
  <c r="L756" i="3"/>
  <c r="J756" i="3"/>
  <c r="K756" i="3" s="1"/>
  <c r="S758" i="3"/>
  <c r="W757" i="3"/>
  <c r="U757" i="3"/>
  <c r="V757" i="3" s="1"/>
  <c r="AD759" i="3"/>
  <c r="AH759" i="3" s="1"/>
  <c r="AF758" i="3"/>
  <c r="AG758" i="3" s="1"/>
  <c r="H554" i="1"/>
  <c r="L553" i="1"/>
  <c r="J553" i="1"/>
  <c r="K553" i="1" s="1"/>
  <c r="G758" i="3"/>
  <c r="S759" i="3" l="1"/>
  <c r="W758" i="3"/>
  <c r="U758" i="3"/>
  <c r="V758" i="3" s="1"/>
  <c r="H758" i="3"/>
  <c r="L757" i="3"/>
  <c r="J757" i="3"/>
  <c r="K757" i="3" s="1"/>
  <c r="AD760" i="3"/>
  <c r="AH760" i="3" s="1"/>
  <c r="AF759" i="3"/>
  <c r="AG759" i="3" s="1"/>
  <c r="H555" i="1"/>
  <c r="L554" i="1"/>
  <c r="J554" i="1"/>
  <c r="K554" i="1" s="1"/>
  <c r="G759" i="3"/>
  <c r="H759" i="3" l="1"/>
  <c r="L758" i="3"/>
  <c r="J758" i="3"/>
  <c r="K758" i="3" s="1"/>
  <c r="S760" i="3"/>
  <c r="W759" i="3"/>
  <c r="U759" i="3"/>
  <c r="V759" i="3" s="1"/>
  <c r="AD761" i="3"/>
  <c r="AH761" i="3" s="1"/>
  <c r="AF760" i="3"/>
  <c r="AG760" i="3" s="1"/>
  <c r="H556" i="1"/>
  <c r="L555" i="1"/>
  <c r="J555" i="1"/>
  <c r="K555" i="1" s="1"/>
  <c r="G760" i="3"/>
  <c r="S761" i="3" l="1"/>
  <c r="W760" i="3"/>
  <c r="U760" i="3"/>
  <c r="V760" i="3" s="1"/>
  <c r="H760" i="3"/>
  <c r="L759" i="3"/>
  <c r="J759" i="3"/>
  <c r="K759" i="3" s="1"/>
  <c r="AD762" i="3"/>
  <c r="AH762" i="3" s="1"/>
  <c r="AF761" i="3"/>
  <c r="AG761" i="3" s="1"/>
  <c r="H557" i="1"/>
  <c r="L556" i="1"/>
  <c r="J556" i="1"/>
  <c r="K556" i="1" s="1"/>
  <c r="G761" i="3"/>
  <c r="H761" i="3" l="1"/>
  <c r="L760" i="3"/>
  <c r="J760" i="3"/>
  <c r="K760" i="3" s="1"/>
  <c r="S762" i="3"/>
  <c r="W761" i="3"/>
  <c r="U761" i="3"/>
  <c r="V761" i="3" s="1"/>
  <c r="AD763" i="3"/>
  <c r="AH763" i="3" s="1"/>
  <c r="AF762" i="3"/>
  <c r="AG762" i="3" s="1"/>
  <c r="H558" i="1"/>
  <c r="L557" i="1"/>
  <c r="J557" i="1"/>
  <c r="K557" i="1" s="1"/>
  <c r="G762" i="3"/>
  <c r="S763" i="3" l="1"/>
  <c r="W762" i="3"/>
  <c r="U762" i="3"/>
  <c r="V762" i="3" s="1"/>
  <c r="H762" i="3"/>
  <c r="L761" i="3"/>
  <c r="J761" i="3"/>
  <c r="K761" i="3" s="1"/>
  <c r="AD764" i="3"/>
  <c r="AH764" i="3" s="1"/>
  <c r="AF763" i="3"/>
  <c r="AG763" i="3" s="1"/>
  <c r="H559" i="1"/>
  <c r="L558" i="1"/>
  <c r="J558" i="1"/>
  <c r="K558" i="1" s="1"/>
  <c r="G763" i="3"/>
  <c r="H763" i="3" l="1"/>
  <c r="L762" i="3"/>
  <c r="J762" i="3"/>
  <c r="K762" i="3" s="1"/>
  <c r="S764" i="3"/>
  <c r="W763" i="3"/>
  <c r="U763" i="3"/>
  <c r="V763" i="3" s="1"/>
  <c r="AD765" i="3"/>
  <c r="AH765" i="3" s="1"/>
  <c r="AF764" i="3"/>
  <c r="AG764" i="3" s="1"/>
  <c r="H560" i="1"/>
  <c r="L559" i="1"/>
  <c r="J559" i="1"/>
  <c r="K559" i="1" s="1"/>
  <c r="G764" i="3"/>
  <c r="S765" i="3" l="1"/>
  <c r="W764" i="3"/>
  <c r="U764" i="3"/>
  <c r="V764" i="3" s="1"/>
  <c r="H764" i="3"/>
  <c r="L763" i="3"/>
  <c r="J763" i="3"/>
  <c r="K763" i="3" s="1"/>
  <c r="AD766" i="3"/>
  <c r="AH766" i="3" s="1"/>
  <c r="AF765" i="3"/>
  <c r="AG765" i="3" s="1"/>
  <c r="H561" i="1"/>
  <c r="L560" i="1"/>
  <c r="J560" i="1"/>
  <c r="K560" i="1" s="1"/>
  <c r="G765" i="3"/>
  <c r="H765" i="3" l="1"/>
  <c r="L764" i="3"/>
  <c r="J764" i="3"/>
  <c r="K764" i="3" s="1"/>
  <c r="S766" i="3"/>
  <c r="W765" i="3"/>
  <c r="U765" i="3"/>
  <c r="V765" i="3" s="1"/>
  <c r="AD767" i="3"/>
  <c r="AH767" i="3" s="1"/>
  <c r="AF766" i="3"/>
  <c r="AG766" i="3" s="1"/>
  <c r="H562" i="1"/>
  <c r="L561" i="1"/>
  <c r="J561" i="1"/>
  <c r="G766" i="3"/>
  <c r="K561" i="1" l="1"/>
  <c r="S41" i="1"/>
  <c r="T41" i="1" s="1"/>
  <c r="S767" i="3"/>
  <c r="W766" i="3"/>
  <c r="U766" i="3"/>
  <c r="V766" i="3" s="1"/>
  <c r="H766" i="3"/>
  <c r="L765" i="3"/>
  <c r="J765" i="3"/>
  <c r="K765" i="3" s="1"/>
  <c r="AD768" i="3"/>
  <c r="AH768" i="3" s="1"/>
  <c r="AF767" i="3"/>
  <c r="AG767" i="3" s="1"/>
  <c r="H563" i="1"/>
  <c r="L562" i="1"/>
  <c r="J562" i="1"/>
  <c r="K562" i="1" s="1"/>
  <c r="G767" i="3"/>
  <c r="H767" i="3" l="1"/>
  <c r="L766" i="3"/>
  <c r="J766" i="3"/>
  <c r="K766" i="3" s="1"/>
  <c r="S768" i="3"/>
  <c r="W767" i="3"/>
  <c r="U767" i="3"/>
  <c r="V767" i="3" s="1"/>
  <c r="AD769" i="3"/>
  <c r="AH769" i="3" s="1"/>
  <c r="AF768" i="3"/>
  <c r="AG768" i="3" s="1"/>
  <c r="H564" i="1"/>
  <c r="L563" i="1"/>
  <c r="J563" i="1"/>
  <c r="K563" i="1" s="1"/>
  <c r="G768" i="3"/>
  <c r="S769" i="3" l="1"/>
  <c r="W768" i="3"/>
  <c r="U768" i="3"/>
  <c r="V768" i="3" s="1"/>
  <c r="H768" i="3"/>
  <c r="L767" i="3"/>
  <c r="J767" i="3"/>
  <c r="K767" i="3" s="1"/>
  <c r="AD770" i="3"/>
  <c r="AH770" i="3" s="1"/>
  <c r="AF769" i="3"/>
  <c r="AG769" i="3" s="1"/>
  <c r="H565" i="1"/>
  <c r="L564" i="1"/>
  <c r="J564" i="1"/>
  <c r="K564" i="1" s="1"/>
  <c r="G769" i="3"/>
  <c r="H769" i="3" l="1"/>
  <c r="L768" i="3"/>
  <c r="J768" i="3"/>
  <c r="K768" i="3" s="1"/>
  <c r="S770" i="3"/>
  <c r="W769" i="3"/>
  <c r="U769" i="3"/>
  <c r="V769" i="3" s="1"/>
  <c r="AD771" i="3"/>
  <c r="AH771" i="3" s="1"/>
  <c r="AF770" i="3"/>
  <c r="AG770" i="3" s="1"/>
  <c r="H566" i="1"/>
  <c r="L565" i="1"/>
  <c r="J565" i="1"/>
  <c r="K565" i="1" s="1"/>
  <c r="G770" i="3"/>
  <c r="S771" i="3" l="1"/>
  <c r="W770" i="3"/>
  <c r="U770" i="3"/>
  <c r="V770" i="3" s="1"/>
  <c r="H770" i="3"/>
  <c r="L769" i="3"/>
  <c r="J769" i="3"/>
  <c r="K769" i="3" s="1"/>
  <c r="AD772" i="3"/>
  <c r="AH772" i="3" s="1"/>
  <c r="AF771" i="3"/>
  <c r="AG771" i="3" s="1"/>
  <c r="H567" i="1"/>
  <c r="L566" i="1"/>
  <c r="J566" i="1"/>
  <c r="K566" i="1" s="1"/>
  <c r="G771" i="3"/>
  <c r="H771" i="3" l="1"/>
  <c r="L770" i="3"/>
  <c r="J770" i="3"/>
  <c r="K770" i="3" s="1"/>
  <c r="S772" i="3"/>
  <c r="W771" i="3"/>
  <c r="U771" i="3"/>
  <c r="V771" i="3" s="1"/>
  <c r="AD773" i="3"/>
  <c r="AH773" i="3" s="1"/>
  <c r="AF772" i="3"/>
  <c r="AG772" i="3" s="1"/>
  <c r="H568" i="1"/>
  <c r="L567" i="1"/>
  <c r="J567" i="1"/>
  <c r="K567" i="1" s="1"/>
  <c r="G772" i="3"/>
  <c r="S773" i="3" l="1"/>
  <c r="W772" i="3"/>
  <c r="U772" i="3"/>
  <c r="V772" i="3" s="1"/>
  <c r="H772" i="3"/>
  <c r="L771" i="3"/>
  <c r="J771" i="3"/>
  <c r="K771" i="3" s="1"/>
  <c r="AD774" i="3"/>
  <c r="AH774" i="3" s="1"/>
  <c r="AF773" i="3"/>
  <c r="AG773" i="3" s="1"/>
  <c r="H569" i="1"/>
  <c r="L568" i="1"/>
  <c r="J568" i="1"/>
  <c r="K568" i="1" s="1"/>
  <c r="G773" i="3"/>
  <c r="H773" i="3" l="1"/>
  <c r="L772" i="3"/>
  <c r="J772" i="3"/>
  <c r="K772" i="3" s="1"/>
  <c r="S774" i="3"/>
  <c r="W773" i="3"/>
  <c r="U773" i="3"/>
  <c r="V773" i="3" s="1"/>
  <c r="AD775" i="3"/>
  <c r="AH775" i="3" s="1"/>
  <c r="AF774" i="3"/>
  <c r="AG774" i="3" s="1"/>
  <c r="H570" i="1"/>
  <c r="L569" i="1"/>
  <c r="J569" i="1"/>
  <c r="K569" i="1" s="1"/>
  <c r="G774" i="3"/>
  <c r="S775" i="3" l="1"/>
  <c r="W774" i="3"/>
  <c r="U774" i="3"/>
  <c r="V774" i="3" s="1"/>
  <c r="H774" i="3"/>
  <c r="L773" i="3"/>
  <c r="J773" i="3"/>
  <c r="K773" i="3" s="1"/>
  <c r="AD776" i="3"/>
  <c r="AH776" i="3" s="1"/>
  <c r="AF775" i="3"/>
  <c r="AG775" i="3" s="1"/>
  <c r="H571" i="1"/>
  <c r="L570" i="1"/>
  <c r="J570" i="1"/>
  <c r="K570" i="1" s="1"/>
  <c r="G775" i="3"/>
  <c r="H775" i="3" l="1"/>
  <c r="L774" i="3"/>
  <c r="J774" i="3"/>
  <c r="K774" i="3" s="1"/>
  <c r="S776" i="3"/>
  <c r="W775" i="3"/>
  <c r="U775" i="3"/>
  <c r="V775" i="3" s="1"/>
  <c r="AD777" i="3"/>
  <c r="AH777" i="3" s="1"/>
  <c r="AF776" i="3"/>
  <c r="AG776" i="3" s="1"/>
  <c r="H572" i="1"/>
  <c r="L571" i="1"/>
  <c r="J571" i="1"/>
  <c r="K571" i="1" s="1"/>
  <c r="G776" i="3"/>
  <c r="S777" i="3" l="1"/>
  <c r="W776" i="3"/>
  <c r="U776" i="3"/>
  <c r="V776" i="3" s="1"/>
  <c r="H776" i="3"/>
  <c r="L775" i="3"/>
  <c r="J775" i="3"/>
  <c r="K775" i="3" s="1"/>
  <c r="AD778" i="3"/>
  <c r="AH778" i="3" s="1"/>
  <c r="AF777" i="3"/>
  <c r="AG777" i="3" s="1"/>
  <c r="H573" i="1"/>
  <c r="L572" i="1"/>
  <c r="J572" i="1"/>
  <c r="K572" i="1" s="1"/>
  <c r="G777" i="3"/>
  <c r="H777" i="3" l="1"/>
  <c r="L776" i="3"/>
  <c r="J776" i="3"/>
  <c r="K776" i="3" s="1"/>
  <c r="S778" i="3"/>
  <c r="W777" i="3"/>
  <c r="U777" i="3"/>
  <c r="V777" i="3" s="1"/>
  <c r="AD779" i="3"/>
  <c r="AH779" i="3" s="1"/>
  <c r="AF778" i="3"/>
  <c r="AG778" i="3" s="1"/>
  <c r="H574" i="1"/>
  <c r="L573" i="1"/>
  <c r="J573" i="1"/>
  <c r="K573" i="1" s="1"/>
  <c r="G778" i="3"/>
  <c r="S779" i="3" l="1"/>
  <c r="W778" i="3"/>
  <c r="U778" i="3"/>
  <c r="V778" i="3" s="1"/>
  <c r="H778" i="3"/>
  <c r="L777" i="3"/>
  <c r="J777" i="3"/>
  <c r="K777" i="3" s="1"/>
  <c r="AD780" i="3"/>
  <c r="AH780" i="3" s="1"/>
  <c r="AF779" i="3"/>
  <c r="AG779" i="3" s="1"/>
  <c r="H575" i="1"/>
  <c r="L574" i="1"/>
  <c r="J574" i="1"/>
  <c r="K574" i="1" s="1"/>
  <c r="G779" i="3"/>
  <c r="H779" i="3" l="1"/>
  <c r="L778" i="3"/>
  <c r="J778" i="3"/>
  <c r="K778" i="3" s="1"/>
  <c r="S780" i="3"/>
  <c r="W779" i="3"/>
  <c r="U779" i="3"/>
  <c r="V779" i="3" s="1"/>
  <c r="AD781" i="3"/>
  <c r="AH781" i="3" s="1"/>
  <c r="AF780" i="3"/>
  <c r="AG780" i="3" s="1"/>
  <c r="H576" i="1"/>
  <c r="L575" i="1"/>
  <c r="J575" i="1"/>
  <c r="K575" i="1" s="1"/>
  <c r="G780" i="3"/>
  <c r="S781" i="3" l="1"/>
  <c r="W780" i="3"/>
  <c r="U780" i="3"/>
  <c r="V780" i="3" s="1"/>
  <c r="H780" i="3"/>
  <c r="L779" i="3"/>
  <c r="J779" i="3"/>
  <c r="K779" i="3" s="1"/>
  <c r="AD782" i="3"/>
  <c r="AH782" i="3" s="1"/>
  <c r="AF781" i="3"/>
  <c r="AG781" i="3" s="1"/>
  <c r="H577" i="1"/>
  <c r="L576" i="1"/>
  <c r="J576" i="1"/>
  <c r="K576" i="1" s="1"/>
  <c r="G781" i="3"/>
  <c r="H781" i="3" l="1"/>
  <c r="L780" i="3"/>
  <c r="J780" i="3"/>
  <c r="K780" i="3" s="1"/>
  <c r="S782" i="3"/>
  <c r="W781" i="3"/>
  <c r="U781" i="3"/>
  <c r="V781" i="3" s="1"/>
  <c r="AD783" i="3"/>
  <c r="AH783" i="3" s="1"/>
  <c r="AF782" i="3"/>
  <c r="AG782" i="3" s="1"/>
  <c r="H578" i="1"/>
  <c r="L577" i="1"/>
  <c r="J577" i="1"/>
  <c r="K577" i="1" s="1"/>
  <c r="G782" i="3"/>
  <c r="S783" i="3" l="1"/>
  <c r="W782" i="3"/>
  <c r="U782" i="3"/>
  <c r="V782" i="3" s="1"/>
  <c r="H782" i="3"/>
  <c r="L781" i="3"/>
  <c r="J781" i="3"/>
  <c r="K781" i="3" s="1"/>
  <c r="AD784" i="3"/>
  <c r="AH784" i="3" s="1"/>
  <c r="AF783" i="3"/>
  <c r="AG783" i="3" s="1"/>
  <c r="H579" i="1"/>
  <c r="L578" i="1"/>
  <c r="J578" i="1"/>
  <c r="K578" i="1" s="1"/>
  <c r="G783" i="3"/>
  <c r="H783" i="3" l="1"/>
  <c r="L782" i="3"/>
  <c r="J782" i="3"/>
  <c r="K782" i="3" s="1"/>
  <c r="S784" i="3"/>
  <c r="W783" i="3"/>
  <c r="U783" i="3"/>
  <c r="V783" i="3" s="1"/>
  <c r="AD785" i="3"/>
  <c r="AH785" i="3" s="1"/>
  <c r="AF784" i="3"/>
  <c r="AG784" i="3" s="1"/>
  <c r="H580" i="1"/>
  <c r="L579" i="1"/>
  <c r="J579" i="1"/>
  <c r="G784" i="3"/>
  <c r="K579" i="1" l="1"/>
  <c r="S42" i="1"/>
  <c r="T42" i="1" s="1"/>
  <c r="S785" i="3"/>
  <c r="W784" i="3"/>
  <c r="U784" i="3"/>
  <c r="V784" i="3" s="1"/>
  <c r="H784" i="3"/>
  <c r="L783" i="3"/>
  <c r="J783" i="3"/>
  <c r="K783" i="3" s="1"/>
  <c r="AD786" i="3"/>
  <c r="AH786" i="3" s="1"/>
  <c r="AF785" i="3"/>
  <c r="AG785" i="3" s="1"/>
  <c r="H581" i="1"/>
  <c r="L580" i="1"/>
  <c r="J580" i="1"/>
  <c r="K580" i="1" s="1"/>
  <c r="G785" i="3"/>
  <c r="H785" i="3" l="1"/>
  <c r="L784" i="3"/>
  <c r="J784" i="3"/>
  <c r="K784" i="3" s="1"/>
  <c r="S786" i="3"/>
  <c r="W785" i="3"/>
  <c r="U785" i="3"/>
  <c r="V785" i="3" s="1"/>
  <c r="AD787" i="3"/>
  <c r="AH787" i="3" s="1"/>
  <c r="AF786" i="3"/>
  <c r="AG786" i="3" s="1"/>
  <c r="H582" i="1"/>
  <c r="L581" i="1"/>
  <c r="J581" i="1"/>
  <c r="K581" i="1" s="1"/>
  <c r="G786" i="3"/>
  <c r="S787" i="3" l="1"/>
  <c r="W786" i="3"/>
  <c r="U786" i="3"/>
  <c r="V786" i="3" s="1"/>
  <c r="H786" i="3"/>
  <c r="L785" i="3"/>
  <c r="J785" i="3"/>
  <c r="K785" i="3" s="1"/>
  <c r="AD788" i="3"/>
  <c r="AH788" i="3" s="1"/>
  <c r="AF787" i="3"/>
  <c r="AG787" i="3" s="1"/>
  <c r="H583" i="1"/>
  <c r="L582" i="1"/>
  <c r="J582" i="1"/>
  <c r="K582" i="1" s="1"/>
  <c r="G787" i="3"/>
  <c r="H787" i="3" l="1"/>
  <c r="L786" i="3"/>
  <c r="J786" i="3"/>
  <c r="K786" i="3" s="1"/>
  <c r="S788" i="3"/>
  <c r="W787" i="3"/>
  <c r="U787" i="3"/>
  <c r="V787" i="3" s="1"/>
  <c r="AD789" i="3"/>
  <c r="AH789" i="3" s="1"/>
  <c r="AF788" i="3"/>
  <c r="AG788" i="3" s="1"/>
  <c r="H584" i="1"/>
  <c r="L583" i="1"/>
  <c r="J583" i="1"/>
  <c r="K583" i="1" s="1"/>
  <c r="G788" i="3"/>
  <c r="S789" i="3" l="1"/>
  <c r="W788" i="3"/>
  <c r="U788" i="3"/>
  <c r="V788" i="3" s="1"/>
  <c r="H788" i="3"/>
  <c r="L787" i="3"/>
  <c r="J787" i="3"/>
  <c r="K787" i="3" s="1"/>
  <c r="AD790" i="3"/>
  <c r="AH790" i="3" s="1"/>
  <c r="AF789" i="3"/>
  <c r="AG789" i="3" s="1"/>
  <c r="H585" i="1"/>
  <c r="L584" i="1"/>
  <c r="J584" i="1"/>
  <c r="K584" i="1" s="1"/>
  <c r="G789" i="3"/>
  <c r="H789" i="3" l="1"/>
  <c r="L788" i="3"/>
  <c r="J788" i="3"/>
  <c r="K788" i="3" s="1"/>
  <c r="S790" i="3"/>
  <c r="W789" i="3"/>
  <c r="U789" i="3"/>
  <c r="V789" i="3" s="1"/>
  <c r="AD791" i="3"/>
  <c r="AH791" i="3" s="1"/>
  <c r="AF790" i="3"/>
  <c r="AG790" i="3" s="1"/>
  <c r="H586" i="1"/>
  <c r="L585" i="1"/>
  <c r="J585" i="1"/>
  <c r="K585" i="1" s="1"/>
  <c r="G790" i="3"/>
  <c r="S791" i="3" l="1"/>
  <c r="W790" i="3"/>
  <c r="U790" i="3"/>
  <c r="V790" i="3" s="1"/>
  <c r="H790" i="3"/>
  <c r="L789" i="3"/>
  <c r="J789" i="3"/>
  <c r="K789" i="3" s="1"/>
  <c r="AD792" i="3"/>
  <c r="AH792" i="3" s="1"/>
  <c r="AF791" i="3"/>
  <c r="AG791" i="3" s="1"/>
  <c r="H587" i="1"/>
  <c r="L586" i="1"/>
  <c r="J586" i="1"/>
  <c r="K586" i="1" s="1"/>
  <c r="G791" i="3"/>
  <c r="H791" i="3" l="1"/>
  <c r="L790" i="3"/>
  <c r="J790" i="3"/>
  <c r="K790" i="3" s="1"/>
  <c r="S792" i="3"/>
  <c r="W791" i="3"/>
  <c r="U791" i="3"/>
  <c r="V791" i="3" s="1"/>
  <c r="AD793" i="3"/>
  <c r="AH793" i="3" s="1"/>
  <c r="AF792" i="3"/>
  <c r="AG792" i="3" s="1"/>
  <c r="H588" i="1"/>
  <c r="L587" i="1"/>
  <c r="J587" i="1"/>
  <c r="K587" i="1" s="1"/>
  <c r="G792" i="3"/>
  <c r="S793" i="3" l="1"/>
  <c r="W792" i="3"/>
  <c r="U792" i="3"/>
  <c r="V792" i="3" s="1"/>
  <c r="H792" i="3"/>
  <c r="L791" i="3"/>
  <c r="J791" i="3"/>
  <c r="K791" i="3" s="1"/>
  <c r="AD794" i="3"/>
  <c r="AH794" i="3" s="1"/>
  <c r="AF793" i="3"/>
  <c r="AG793" i="3" s="1"/>
  <c r="H589" i="1"/>
  <c r="L588" i="1"/>
  <c r="J588" i="1"/>
  <c r="K588" i="1" s="1"/>
  <c r="G793" i="3"/>
  <c r="H793" i="3" l="1"/>
  <c r="L792" i="3"/>
  <c r="J792" i="3"/>
  <c r="K792" i="3" s="1"/>
  <c r="S794" i="3"/>
  <c r="W793" i="3"/>
  <c r="U793" i="3"/>
  <c r="V793" i="3" s="1"/>
  <c r="AD795" i="3"/>
  <c r="AH795" i="3" s="1"/>
  <c r="AF794" i="3"/>
  <c r="AG794" i="3" s="1"/>
  <c r="H590" i="1"/>
  <c r="L589" i="1"/>
  <c r="J589" i="1"/>
  <c r="K589" i="1" s="1"/>
  <c r="G794" i="3"/>
  <c r="S795" i="3" l="1"/>
  <c r="W794" i="3"/>
  <c r="U794" i="3"/>
  <c r="V794" i="3" s="1"/>
  <c r="H794" i="3"/>
  <c r="L793" i="3"/>
  <c r="J793" i="3"/>
  <c r="K793" i="3" s="1"/>
  <c r="AD796" i="3"/>
  <c r="AH796" i="3" s="1"/>
  <c r="AF795" i="3"/>
  <c r="AG795" i="3" s="1"/>
  <c r="H591" i="1"/>
  <c r="L590" i="1"/>
  <c r="J590" i="1"/>
  <c r="K590" i="1" s="1"/>
  <c r="G795" i="3"/>
  <c r="H795" i="3" l="1"/>
  <c r="L794" i="3"/>
  <c r="J794" i="3"/>
  <c r="K794" i="3" s="1"/>
  <c r="S796" i="3"/>
  <c r="W795" i="3"/>
  <c r="U795" i="3"/>
  <c r="V795" i="3" s="1"/>
  <c r="AD797" i="3"/>
  <c r="AH797" i="3" s="1"/>
  <c r="AF796" i="3"/>
  <c r="AG796" i="3" s="1"/>
  <c r="H592" i="1"/>
  <c r="L591" i="1"/>
  <c r="J591" i="1"/>
  <c r="K591" i="1" s="1"/>
  <c r="G796" i="3"/>
  <c r="S797" i="3" l="1"/>
  <c r="W796" i="3"/>
  <c r="U796" i="3"/>
  <c r="V796" i="3" s="1"/>
  <c r="H796" i="3"/>
  <c r="L795" i="3"/>
  <c r="J795" i="3"/>
  <c r="K795" i="3" s="1"/>
  <c r="AD798" i="3"/>
  <c r="AH798" i="3" s="1"/>
  <c r="AF797" i="3"/>
  <c r="AG797" i="3" s="1"/>
  <c r="H593" i="1"/>
  <c r="L592" i="1"/>
  <c r="J592" i="1"/>
  <c r="K592" i="1" s="1"/>
  <c r="G797" i="3"/>
  <c r="H797" i="3" l="1"/>
  <c r="L796" i="3"/>
  <c r="J796" i="3"/>
  <c r="K796" i="3" s="1"/>
  <c r="S798" i="3"/>
  <c r="W797" i="3"/>
  <c r="U797" i="3"/>
  <c r="V797" i="3" s="1"/>
  <c r="AD799" i="3"/>
  <c r="AH799" i="3" s="1"/>
  <c r="AF798" i="3"/>
  <c r="AG798" i="3" s="1"/>
  <c r="H594" i="1"/>
  <c r="L593" i="1"/>
  <c r="J593" i="1"/>
  <c r="K593" i="1" s="1"/>
  <c r="G798" i="3"/>
  <c r="S799" i="3" l="1"/>
  <c r="W798" i="3"/>
  <c r="U798" i="3"/>
  <c r="V798" i="3" s="1"/>
  <c r="H798" i="3"/>
  <c r="L797" i="3"/>
  <c r="J797" i="3"/>
  <c r="K797" i="3" s="1"/>
  <c r="AD800" i="3"/>
  <c r="AH800" i="3" s="1"/>
  <c r="AF799" i="3"/>
  <c r="AG799" i="3" s="1"/>
  <c r="H595" i="1"/>
  <c r="L594" i="1"/>
  <c r="J594" i="1"/>
  <c r="K594" i="1" s="1"/>
  <c r="G799" i="3"/>
  <c r="H799" i="3" l="1"/>
  <c r="L798" i="3"/>
  <c r="J798" i="3"/>
  <c r="K798" i="3" s="1"/>
  <c r="S800" i="3"/>
  <c r="W799" i="3"/>
  <c r="U799" i="3"/>
  <c r="V799" i="3" s="1"/>
  <c r="AD801" i="3"/>
  <c r="AH801" i="3" s="1"/>
  <c r="AF800" i="3"/>
  <c r="AG800" i="3" s="1"/>
  <c r="H596" i="1"/>
  <c r="L595" i="1"/>
  <c r="J595" i="1"/>
  <c r="K595" i="1" s="1"/>
  <c r="G800" i="3"/>
  <c r="S801" i="3" l="1"/>
  <c r="W800" i="3"/>
  <c r="U800" i="3"/>
  <c r="V800" i="3" s="1"/>
  <c r="H800" i="3"/>
  <c r="L799" i="3"/>
  <c r="J799" i="3"/>
  <c r="K799" i="3" s="1"/>
  <c r="AD802" i="3"/>
  <c r="AH802" i="3" s="1"/>
  <c r="AF801" i="3"/>
  <c r="AG801" i="3" s="1"/>
  <c r="H597" i="1"/>
  <c r="L596" i="1"/>
  <c r="J596" i="1"/>
  <c r="K596" i="1" s="1"/>
  <c r="G801" i="3"/>
  <c r="H801" i="3" l="1"/>
  <c r="L800" i="3"/>
  <c r="J800" i="3"/>
  <c r="K800" i="3" s="1"/>
  <c r="S802" i="3"/>
  <c r="W801" i="3"/>
  <c r="U801" i="3"/>
  <c r="V801" i="3" s="1"/>
  <c r="AD803" i="3"/>
  <c r="AH803" i="3" s="1"/>
  <c r="AF802" i="3"/>
  <c r="AG802" i="3" s="1"/>
  <c r="H598" i="1"/>
  <c r="L597" i="1"/>
  <c r="J597" i="1"/>
  <c r="K597" i="1" s="1"/>
  <c r="G802" i="3"/>
  <c r="S803" i="3" l="1"/>
  <c r="W802" i="3"/>
  <c r="U802" i="3"/>
  <c r="V802" i="3" s="1"/>
  <c r="H802" i="3"/>
  <c r="L801" i="3"/>
  <c r="J801" i="3"/>
  <c r="K801" i="3" s="1"/>
  <c r="AD804" i="3"/>
  <c r="AH804" i="3" s="1"/>
  <c r="AF803" i="3"/>
  <c r="AG803" i="3" s="1"/>
  <c r="H599" i="1"/>
  <c r="L598" i="1"/>
  <c r="J598" i="1"/>
  <c r="G803" i="3"/>
  <c r="K598" i="1" l="1"/>
  <c r="S43" i="1"/>
  <c r="T43" i="1" s="1"/>
  <c r="H803" i="3"/>
  <c r="L802" i="3"/>
  <c r="J802" i="3"/>
  <c r="K802" i="3" s="1"/>
  <c r="S804" i="3"/>
  <c r="W803" i="3"/>
  <c r="U803" i="3"/>
  <c r="V803" i="3" s="1"/>
  <c r="AD805" i="3"/>
  <c r="AH805" i="3" s="1"/>
  <c r="AF804" i="3"/>
  <c r="AG804" i="3" s="1"/>
  <c r="H600" i="1"/>
  <c r="L599" i="1"/>
  <c r="J599" i="1"/>
  <c r="K599" i="1" s="1"/>
  <c r="G804" i="3"/>
  <c r="S805" i="3" l="1"/>
  <c r="W804" i="3"/>
  <c r="U804" i="3"/>
  <c r="V804" i="3" s="1"/>
  <c r="H804" i="3"/>
  <c r="L803" i="3"/>
  <c r="J803" i="3"/>
  <c r="K803" i="3" s="1"/>
  <c r="AD806" i="3"/>
  <c r="AH806" i="3" s="1"/>
  <c r="AF805" i="3"/>
  <c r="AG805" i="3" s="1"/>
  <c r="H601" i="1"/>
  <c r="L600" i="1"/>
  <c r="J600" i="1"/>
  <c r="K600" i="1" s="1"/>
  <c r="G805" i="3"/>
  <c r="H805" i="3" l="1"/>
  <c r="L804" i="3"/>
  <c r="J804" i="3"/>
  <c r="K804" i="3" s="1"/>
  <c r="S806" i="3"/>
  <c r="W805" i="3"/>
  <c r="U805" i="3"/>
  <c r="V805" i="3" s="1"/>
  <c r="AD807" i="3"/>
  <c r="AH807" i="3" s="1"/>
  <c r="AF806" i="3"/>
  <c r="AG806" i="3" s="1"/>
  <c r="H602" i="1"/>
  <c r="L601" i="1"/>
  <c r="J601" i="1"/>
  <c r="K601" i="1" s="1"/>
  <c r="G806" i="3"/>
  <c r="S807" i="3" l="1"/>
  <c r="W806" i="3"/>
  <c r="U806" i="3"/>
  <c r="V806" i="3" s="1"/>
  <c r="H806" i="3"/>
  <c r="L805" i="3"/>
  <c r="J805" i="3"/>
  <c r="K805" i="3" s="1"/>
  <c r="AD808" i="3"/>
  <c r="AH808" i="3" s="1"/>
  <c r="AF807" i="3"/>
  <c r="AG807" i="3" s="1"/>
  <c r="H603" i="1"/>
  <c r="L602" i="1"/>
  <c r="J602" i="1"/>
  <c r="K602" i="1" s="1"/>
  <c r="G807" i="3"/>
  <c r="H807" i="3" l="1"/>
  <c r="L806" i="3"/>
  <c r="J806" i="3"/>
  <c r="K806" i="3" s="1"/>
  <c r="S808" i="3"/>
  <c r="W807" i="3"/>
  <c r="U807" i="3"/>
  <c r="V807" i="3" s="1"/>
  <c r="AD809" i="3"/>
  <c r="AH809" i="3" s="1"/>
  <c r="AF808" i="3"/>
  <c r="AG808" i="3" s="1"/>
  <c r="H604" i="1"/>
  <c r="L603" i="1"/>
  <c r="J603" i="1"/>
  <c r="K603" i="1" s="1"/>
  <c r="G808" i="3"/>
  <c r="S809" i="3" l="1"/>
  <c r="W808" i="3"/>
  <c r="U808" i="3"/>
  <c r="V808" i="3" s="1"/>
  <c r="H808" i="3"/>
  <c r="L807" i="3"/>
  <c r="J807" i="3"/>
  <c r="K807" i="3" s="1"/>
  <c r="AD810" i="3"/>
  <c r="AH810" i="3" s="1"/>
  <c r="AF809" i="3"/>
  <c r="AG809" i="3" s="1"/>
  <c r="H605" i="1"/>
  <c r="L604" i="1"/>
  <c r="J604" i="1"/>
  <c r="K604" i="1" s="1"/>
  <c r="G809" i="3"/>
  <c r="H809" i="3" l="1"/>
  <c r="L808" i="3"/>
  <c r="J808" i="3"/>
  <c r="K808" i="3" s="1"/>
  <c r="S810" i="3"/>
  <c r="W809" i="3"/>
  <c r="U809" i="3"/>
  <c r="V809" i="3" s="1"/>
  <c r="AD811" i="3"/>
  <c r="AH811" i="3" s="1"/>
  <c r="AF810" i="3"/>
  <c r="AG810" i="3" s="1"/>
  <c r="H606" i="1"/>
  <c r="L605" i="1"/>
  <c r="J605" i="1"/>
  <c r="K605" i="1" s="1"/>
  <c r="G810" i="3"/>
  <c r="S811" i="3" l="1"/>
  <c r="W810" i="3"/>
  <c r="U810" i="3"/>
  <c r="V810" i="3" s="1"/>
  <c r="H810" i="3"/>
  <c r="L809" i="3"/>
  <c r="J809" i="3"/>
  <c r="K809" i="3" s="1"/>
  <c r="AD812" i="3"/>
  <c r="AH812" i="3" s="1"/>
  <c r="AF811" i="3"/>
  <c r="AG811" i="3" s="1"/>
  <c r="H607" i="1"/>
  <c r="L606" i="1"/>
  <c r="J606" i="1"/>
  <c r="K606" i="1" s="1"/>
  <c r="G811" i="3"/>
  <c r="H811" i="3" l="1"/>
  <c r="L810" i="3"/>
  <c r="J810" i="3"/>
  <c r="K810" i="3" s="1"/>
  <c r="S812" i="3"/>
  <c r="W811" i="3"/>
  <c r="U811" i="3"/>
  <c r="V811" i="3" s="1"/>
  <c r="AD813" i="3"/>
  <c r="AH813" i="3" s="1"/>
  <c r="AF812" i="3"/>
  <c r="AG812" i="3" s="1"/>
  <c r="H608" i="1"/>
  <c r="L607" i="1"/>
  <c r="J607" i="1"/>
  <c r="K607" i="1" s="1"/>
  <c r="G812" i="3"/>
  <c r="S813" i="3" l="1"/>
  <c r="W812" i="3"/>
  <c r="U812" i="3"/>
  <c r="V812" i="3" s="1"/>
  <c r="H812" i="3"/>
  <c r="L811" i="3"/>
  <c r="J811" i="3"/>
  <c r="K811" i="3" s="1"/>
  <c r="AD814" i="3"/>
  <c r="AH814" i="3" s="1"/>
  <c r="AF813" i="3"/>
  <c r="AG813" i="3" s="1"/>
  <c r="H609" i="1"/>
  <c r="L608" i="1"/>
  <c r="J608" i="1"/>
  <c r="K608" i="1" s="1"/>
  <c r="G813" i="3"/>
  <c r="H813" i="3" l="1"/>
  <c r="L812" i="3"/>
  <c r="J812" i="3"/>
  <c r="K812" i="3" s="1"/>
  <c r="S814" i="3"/>
  <c r="W813" i="3"/>
  <c r="U813" i="3"/>
  <c r="V813" i="3" s="1"/>
  <c r="AD815" i="3"/>
  <c r="AH815" i="3" s="1"/>
  <c r="AF814" i="3"/>
  <c r="AG814" i="3" s="1"/>
  <c r="H610" i="1"/>
  <c r="L609" i="1"/>
  <c r="J609" i="1"/>
  <c r="K609" i="1" s="1"/>
  <c r="G814" i="3"/>
  <c r="S815" i="3" l="1"/>
  <c r="W814" i="3"/>
  <c r="U814" i="3"/>
  <c r="V814" i="3" s="1"/>
  <c r="H814" i="3"/>
  <c r="L813" i="3"/>
  <c r="J813" i="3"/>
  <c r="K813" i="3" s="1"/>
  <c r="AD816" i="3"/>
  <c r="AH816" i="3" s="1"/>
  <c r="AF815" i="3"/>
  <c r="AG815" i="3" s="1"/>
  <c r="H611" i="1"/>
  <c r="L610" i="1"/>
  <c r="J610" i="1"/>
  <c r="K610" i="1" s="1"/>
  <c r="G815" i="3"/>
  <c r="H815" i="3" l="1"/>
  <c r="L814" i="3"/>
  <c r="J814" i="3"/>
  <c r="K814" i="3" s="1"/>
  <c r="S816" i="3"/>
  <c r="W815" i="3"/>
  <c r="U815" i="3"/>
  <c r="V815" i="3" s="1"/>
  <c r="AD817" i="3"/>
  <c r="AH817" i="3" s="1"/>
  <c r="AF816" i="3"/>
  <c r="AG816" i="3" s="1"/>
  <c r="H612" i="1"/>
  <c r="L611" i="1"/>
  <c r="J611" i="1"/>
  <c r="K611" i="1" s="1"/>
  <c r="G816" i="3"/>
  <c r="S817" i="3" l="1"/>
  <c r="W816" i="3"/>
  <c r="U816" i="3"/>
  <c r="V816" i="3" s="1"/>
  <c r="H816" i="3"/>
  <c r="L815" i="3"/>
  <c r="J815" i="3"/>
  <c r="K815" i="3" s="1"/>
  <c r="AD818" i="3"/>
  <c r="AH818" i="3" s="1"/>
  <c r="AF817" i="3"/>
  <c r="AG817" i="3" s="1"/>
  <c r="H613" i="1"/>
  <c r="L612" i="1"/>
  <c r="J612" i="1"/>
  <c r="K612" i="1" s="1"/>
  <c r="G817" i="3"/>
  <c r="H817" i="3" l="1"/>
  <c r="L816" i="3"/>
  <c r="J816" i="3"/>
  <c r="K816" i="3" s="1"/>
  <c r="S818" i="3"/>
  <c r="W817" i="3"/>
  <c r="U817" i="3"/>
  <c r="V817" i="3" s="1"/>
  <c r="AD819" i="3"/>
  <c r="AH819" i="3" s="1"/>
  <c r="AF818" i="3"/>
  <c r="AG818" i="3" s="1"/>
  <c r="H614" i="1"/>
  <c r="L613" i="1"/>
  <c r="J613" i="1"/>
  <c r="K613" i="1" s="1"/>
  <c r="G818" i="3"/>
  <c r="S819" i="3" l="1"/>
  <c r="W818" i="3"/>
  <c r="U818" i="3"/>
  <c r="V818" i="3" s="1"/>
  <c r="H818" i="3"/>
  <c r="L817" i="3"/>
  <c r="J817" i="3"/>
  <c r="K817" i="3" s="1"/>
  <c r="AD820" i="3"/>
  <c r="AH820" i="3" s="1"/>
  <c r="AF819" i="3"/>
  <c r="AG819" i="3" s="1"/>
  <c r="H615" i="1"/>
  <c r="L614" i="1"/>
  <c r="J614" i="1"/>
  <c r="K614" i="1" s="1"/>
  <c r="G819" i="3"/>
  <c r="H819" i="3" l="1"/>
  <c r="L818" i="3"/>
  <c r="J818" i="3"/>
  <c r="K818" i="3" s="1"/>
  <c r="S820" i="3"/>
  <c r="W819" i="3"/>
  <c r="U819" i="3"/>
  <c r="V819" i="3" s="1"/>
  <c r="AD821" i="3"/>
  <c r="AH821" i="3" s="1"/>
  <c r="AF820" i="3"/>
  <c r="AG820" i="3" s="1"/>
  <c r="H616" i="1"/>
  <c r="L615" i="1"/>
  <c r="J615" i="1"/>
  <c r="K615" i="1" s="1"/>
  <c r="G820" i="3"/>
  <c r="S821" i="3" l="1"/>
  <c r="W820" i="3"/>
  <c r="U820" i="3"/>
  <c r="V820" i="3" s="1"/>
  <c r="H820" i="3"/>
  <c r="L819" i="3"/>
  <c r="J819" i="3"/>
  <c r="K819" i="3" s="1"/>
  <c r="AD822" i="3"/>
  <c r="AH822" i="3" s="1"/>
  <c r="AF821" i="3"/>
  <c r="AG821" i="3" s="1"/>
  <c r="H617" i="1"/>
  <c r="L616" i="1"/>
  <c r="J616" i="1"/>
  <c r="K616" i="1" s="1"/>
  <c r="G821" i="3"/>
  <c r="H821" i="3" l="1"/>
  <c r="L820" i="3"/>
  <c r="J820" i="3"/>
  <c r="K820" i="3" s="1"/>
  <c r="S822" i="3"/>
  <c r="W821" i="3"/>
  <c r="U821" i="3"/>
  <c r="V821" i="3" s="1"/>
  <c r="AD823" i="3"/>
  <c r="AH823" i="3" s="1"/>
  <c r="AF822" i="3"/>
  <c r="AG822" i="3" s="1"/>
  <c r="H618" i="1"/>
  <c r="L617" i="1"/>
  <c r="J617" i="1"/>
  <c r="K617" i="1" s="1"/>
  <c r="G822" i="3"/>
  <c r="S823" i="3" l="1"/>
  <c r="W822" i="3"/>
  <c r="U822" i="3"/>
  <c r="V822" i="3" s="1"/>
  <c r="H822" i="3"/>
  <c r="L821" i="3"/>
  <c r="J821" i="3"/>
  <c r="K821" i="3" s="1"/>
  <c r="AD824" i="3"/>
  <c r="AH824" i="3" s="1"/>
  <c r="AF823" i="3"/>
  <c r="AG823" i="3" s="1"/>
  <c r="H619" i="1"/>
  <c r="L618" i="1"/>
  <c r="J618" i="1"/>
  <c r="G823" i="3"/>
  <c r="K618" i="1" l="1"/>
  <c r="S44" i="1"/>
  <c r="T44" i="1" s="1"/>
  <c r="H823" i="3"/>
  <c r="L822" i="3"/>
  <c r="J822" i="3"/>
  <c r="K822" i="3" s="1"/>
  <c r="S824" i="3"/>
  <c r="W823" i="3"/>
  <c r="U823" i="3"/>
  <c r="V823" i="3" s="1"/>
  <c r="AD825" i="3"/>
  <c r="AH825" i="3" s="1"/>
  <c r="AF824" i="3"/>
  <c r="AG824" i="3" s="1"/>
  <c r="H620" i="1"/>
  <c r="L619" i="1"/>
  <c r="J619" i="1"/>
  <c r="K619" i="1" s="1"/>
  <c r="G824" i="3"/>
  <c r="S825" i="3" l="1"/>
  <c r="W824" i="3"/>
  <c r="U824" i="3"/>
  <c r="V824" i="3" s="1"/>
  <c r="H824" i="3"/>
  <c r="L823" i="3"/>
  <c r="J823" i="3"/>
  <c r="K823" i="3" s="1"/>
  <c r="AD826" i="3"/>
  <c r="AH826" i="3" s="1"/>
  <c r="AF825" i="3"/>
  <c r="AG825" i="3" s="1"/>
  <c r="H621" i="1"/>
  <c r="L620" i="1"/>
  <c r="J620" i="1"/>
  <c r="K620" i="1" s="1"/>
  <c r="G825" i="3"/>
  <c r="H825" i="3" l="1"/>
  <c r="L824" i="3"/>
  <c r="J824" i="3"/>
  <c r="K824" i="3" s="1"/>
  <c r="S826" i="3"/>
  <c r="W825" i="3"/>
  <c r="U825" i="3"/>
  <c r="V825" i="3" s="1"/>
  <c r="AD827" i="3"/>
  <c r="AH827" i="3" s="1"/>
  <c r="AF826" i="3"/>
  <c r="AG826" i="3" s="1"/>
  <c r="H622" i="1"/>
  <c r="L621" i="1"/>
  <c r="J621" i="1"/>
  <c r="K621" i="1" s="1"/>
  <c r="G826" i="3"/>
  <c r="S827" i="3" l="1"/>
  <c r="W826" i="3"/>
  <c r="U826" i="3"/>
  <c r="V826" i="3" s="1"/>
  <c r="H826" i="3"/>
  <c r="L825" i="3"/>
  <c r="J825" i="3"/>
  <c r="K825" i="3" s="1"/>
  <c r="AD828" i="3"/>
  <c r="AH828" i="3" s="1"/>
  <c r="AF827" i="3"/>
  <c r="AG827" i="3" s="1"/>
  <c r="H623" i="1"/>
  <c r="L622" i="1"/>
  <c r="J622" i="1"/>
  <c r="K622" i="1" s="1"/>
  <c r="G827" i="3"/>
  <c r="H827" i="3" l="1"/>
  <c r="L826" i="3"/>
  <c r="J826" i="3"/>
  <c r="K826" i="3" s="1"/>
  <c r="S828" i="3"/>
  <c r="W827" i="3"/>
  <c r="U827" i="3"/>
  <c r="V827" i="3" s="1"/>
  <c r="AD829" i="3"/>
  <c r="AH829" i="3" s="1"/>
  <c r="AF828" i="3"/>
  <c r="AG828" i="3" s="1"/>
  <c r="H624" i="1"/>
  <c r="L623" i="1"/>
  <c r="J623" i="1"/>
  <c r="K623" i="1" s="1"/>
  <c r="G828" i="3"/>
  <c r="S829" i="3" l="1"/>
  <c r="W828" i="3"/>
  <c r="U828" i="3"/>
  <c r="V828" i="3" s="1"/>
  <c r="H828" i="3"/>
  <c r="L827" i="3"/>
  <c r="J827" i="3"/>
  <c r="K827" i="3" s="1"/>
  <c r="AD830" i="3"/>
  <c r="AH830" i="3" s="1"/>
  <c r="AF829" i="3"/>
  <c r="AG829" i="3" s="1"/>
  <c r="H625" i="1"/>
  <c r="L624" i="1"/>
  <c r="J624" i="1"/>
  <c r="K624" i="1" s="1"/>
  <c r="G829" i="3"/>
  <c r="H829" i="3" l="1"/>
  <c r="L828" i="3"/>
  <c r="J828" i="3"/>
  <c r="K828" i="3" s="1"/>
  <c r="S830" i="3"/>
  <c r="W829" i="3"/>
  <c r="U829" i="3"/>
  <c r="V829" i="3" s="1"/>
  <c r="AD831" i="3"/>
  <c r="AH831" i="3" s="1"/>
  <c r="AF830" i="3"/>
  <c r="AG830" i="3" s="1"/>
  <c r="H626" i="1"/>
  <c r="L625" i="1"/>
  <c r="J625" i="1"/>
  <c r="K625" i="1" s="1"/>
  <c r="G830" i="3"/>
  <c r="S831" i="3" l="1"/>
  <c r="W830" i="3"/>
  <c r="U830" i="3"/>
  <c r="V830" i="3" s="1"/>
  <c r="H830" i="3"/>
  <c r="L829" i="3"/>
  <c r="J829" i="3"/>
  <c r="K829" i="3" s="1"/>
  <c r="AD832" i="3"/>
  <c r="AH832" i="3" s="1"/>
  <c r="AF831" i="3"/>
  <c r="AG831" i="3" s="1"/>
  <c r="H627" i="1"/>
  <c r="L626" i="1"/>
  <c r="J626" i="1"/>
  <c r="K626" i="1" s="1"/>
  <c r="G831" i="3"/>
  <c r="H831" i="3" l="1"/>
  <c r="L830" i="3"/>
  <c r="J830" i="3"/>
  <c r="K830" i="3" s="1"/>
  <c r="S832" i="3"/>
  <c r="W831" i="3"/>
  <c r="U831" i="3"/>
  <c r="V831" i="3" s="1"/>
  <c r="AD833" i="3"/>
  <c r="AH833" i="3" s="1"/>
  <c r="AF832" i="3"/>
  <c r="AG832" i="3" s="1"/>
  <c r="H628" i="1"/>
  <c r="L627" i="1"/>
  <c r="J627" i="1"/>
  <c r="K627" i="1" s="1"/>
  <c r="G832" i="3"/>
  <c r="S833" i="3" l="1"/>
  <c r="W832" i="3"/>
  <c r="U832" i="3"/>
  <c r="V832" i="3" s="1"/>
  <c r="H832" i="3"/>
  <c r="L831" i="3"/>
  <c r="J831" i="3"/>
  <c r="K831" i="3" s="1"/>
  <c r="AD834" i="3"/>
  <c r="AH834" i="3" s="1"/>
  <c r="AF833" i="3"/>
  <c r="AG833" i="3" s="1"/>
  <c r="H629" i="1"/>
  <c r="L628" i="1"/>
  <c r="J628" i="1"/>
  <c r="K628" i="1" s="1"/>
  <c r="G833" i="3"/>
  <c r="H833" i="3" l="1"/>
  <c r="L832" i="3"/>
  <c r="J832" i="3"/>
  <c r="K832" i="3" s="1"/>
  <c r="S834" i="3"/>
  <c r="W833" i="3"/>
  <c r="U833" i="3"/>
  <c r="V833" i="3" s="1"/>
  <c r="AD835" i="3"/>
  <c r="AH835" i="3" s="1"/>
  <c r="AF834" i="3"/>
  <c r="AG834" i="3" s="1"/>
  <c r="H630" i="1"/>
  <c r="L629" i="1"/>
  <c r="J629" i="1"/>
  <c r="K629" i="1" s="1"/>
  <c r="G834" i="3"/>
  <c r="S835" i="3" l="1"/>
  <c r="W834" i="3"/>
  <c r="U834" i="3"/>
  <c r="V834" i="3" s="1"/>
  <c r="H834" i="3"/>
  <c r="L833" i="3"/>
  <c r="J833" i="3"/>
  <c r="K833" i="3" s="1"/>
  <c r="AD836" i="3"/>
  <c r="AH836" i="3" s="1"/>
  <c r="AF835" i="3"/>
  <c r="AG835" i="3" s="1"/>
  <c r="H631" i="1"/>
  <c r="L630" i="1"/>
  <c r="J630" i="1"/>
  <c r="K630" i="1" s="1"/>
  <c r="G835" i="3"/>
  <c r="H835" i="3" l="1"/>
  <c r="L834" i="3"/>
  <c r="J834" i="3"/>
  <c r="K834" i="3" s="1"/>
  <c r="S836" i="3"/>
  <c r="W835" i="3"/>
  <c r="U835" i="3"/>
  <c r="V835" i="3" s="1"/>
  <c r="AD837" i="3"/>
  <c r="AH837" i="3" s="1"/>
  <c r="AF836" i="3"/>
  <c r="AG836" i="3" s="1"/>
  <c r="H632" i="1"/>
  <c r="L631" i="1"/>
  <c r="J631" i="1"/>
  <c r="K631" i="1" s="1"/>
  <c r="G836" i="3"/>
  <c r="S837" i="3" l="1"/>
  <c r="W836" i="3"/>
  <c r="U836" i="3"/>
  <c r="V836" i="3" s="1"/>
  <c r="H836" i="3"/>
  <c r="L835" i="3"/>
  <c r="J835" i="3"/>
  <c r="K835" i="3" s="1"/>
  <c r="AD838" i="3"/>
  <c r="AH838" i="3" s="1"/>
  <c r="AF837" i="3"/>
  <c r="AG837" i="3" s="1"/>
  <c r="H633" i="1"/>
  <c r="L632" i="1"/>
  <c r="J632" i="1"/>
  <c r="K632" i="1" s="1"/>
  <c r="G837" i="3"/>
  <c r="H837" i="3" l="1"/>
  <c r="L836" i="3"/>
  <c r="J836" i="3"/>
  <c r="K836" i="3" s="1"/>
  <c r="S838" i="3"/>
  <c r="W837" i="3"/>
  <c r="U837" i="3"/>
  <c r="V837" i="3" s="1"/>
  <c r="AD839" i="3"/>
  <c r="AH839" i="3" s="1"/>
  <c r="AF838" i="3"/>
  <c r="AG838" i="3" s="1"/>
  <c r="H634" i="1"/>
  <c r="L633" i="1"/>
  <c r="J633" i="1"/>
  <c r="K633" i="1" s="1"/>
  <c r="G838" i="3"/>
  <c r="S839" i="3" l="1"/>
  <c r="W838" i="3"/>
  <c r="U838" i="3"/>
  <c r="V838" i="3" s="1"/>
  <c r="H838" i="3"/>
  <c r="L837" i="3"/>
  <c r="J837" i="3"/>
  <c r="K837" i="3" s="1"/>
  <c r="AD840" i="3"/>
  <c r="AH840" i="3" s="1"/>
  <c r="AF839" i="3"/>
  <c r="AG839" i="3" s="1"/>
  <c r="H635" i="1"/>
  <c r="L634" i="1"/>
  <c r="J634" i="1"/>
  <c r="K634" i="1" s="1"/>
  <c r="G839" i="3"/>
  <c r="H839" i="3" l="1"/>
  <c r="L838" i="3"/>
  <c r="J838" i="3"/>
  <c r="K838" i="3" s="1"/>
  <c r="S840" i="3"/>
  <c r="W839" i="3"/>
  <c r="U839" i="3"/>
  <c r="V839" i="3" s="1"/>
  <c r="AD841" i="3"/>
  <c r="AH841" i="3" s="1"/>
  <c r="AF840" i="3"/>
  <c r="AG840" i="3" s="1"/>
  <c r="H636" i="1"/>
  <c r="L635" i="1"/>
  <c r="J635" i="1"/>
  <c r="K635" i="1" s="1"/>
  <c r="G840" i="3"/>
  <c r="S841" i="3" l="1"/>
  <c r="W840" i="3"/>
  <c r="U840" i="3"/>
  <c r="V840" i="3" s="1"/>
  <c r="H840" i="3"/>
  <c r="L839" i="3"/>
  <c r="J839" i="3"/>
  <c r="K839" i="3" s="1"/>
  <c r="AD842" i="3"/>
  <c r="AH842" i="3" s="1"/>
  <c r="AF841" i="3"/>
  <c r="AG841" i="3" s="1"/>
  <c r="H637" i="1"/>
  <c r="L636" i="1"/>
  <c r="J636" i="1"/>
  <c r="K636" i="1" s="1"/>
  <c r="G841" i="3"/>
  <c r="H841" i="3" l="1"/>
  <c r="L840" i="3"/>
  <c r="J840" i="3"/>
  <c r="K840" i="3" s="1"/>
  <c r="S842" i="3"/>
  <c r="W841" i="3"/>
  <c r="U841" i="3"/>
  <c r="V841" i="3" s="1"/>
  <c r="AD843" i="3"/>
  <c r="AH843" i="3" s="1"/>
  <c r="AF842" i="3"/>
  <c r="AG842" i="3" s="1"/>
  <c r="H638" i="1"/>
  <c r="L637" i="1"/>
  <c r="J637" i="1"/>
  <c r="K637" i="1" s="1"/>
  <c r="G842" i="3"/>
  <c r="S843" i="3" l="1"/>
  <c r="W842" i="3"/>
  <c r="U842" i="3"/>
  <c r="V842" i="3" s="1"/>
  <c r="H842" i="3"/>
  <c r="L841" i="3"/>
  <c r="J841" i="3"/>
  <c r="K841" i="3" s="1"/>
  <c r="AD844" i="3"/>
  <c r="AH844" i="3" s="1"/>
  <c r="AF843" i="3"/>
  <c r="AG843" i="3" s="1"/>
  <c r="H639" i="1"/>
  <c r="L638" i="1"/>
  <c r="J638" i="1"/>
  <c r="K638" i="1" s="1"/>
  <c r="G843" i="3"/>
  <c r="H843" i="3" l="1"/>
  <c r="L842" i="3"/>
  <c r="J842" i="3"/>
  <c r="K842" i="3" s="1"/>
  <c r="S844" i="3"/>
  <c r="W843" i="3"/>
  <c r="U843" i="3"/>
  <c r="V843" i="3" s="1"/>
  <c r="AD845" i="3"/>
  <c r="AH845" i="3" s="1"/>
  <c r="AF844" i="3"/>
  <c r="AG844" i="3" s="1"/>
  <c r="H640" i="1"/>
  <c r="L639" i="1"/>
  <c r="J639" i="1"/>
  <c r="K639" i="1" s="1"/>
  <c r="G844" i="3"/>
  <c r="S845" i="3" l="1"/>
  <c r="W844" i="3"/>
  <c r="U844" i="3"/>
  <c r="V844" i="3" s="1"/>
  <c r="H844" i="3"/>
  <c r="L843" i="3"/>
  <c r="J843" i="3"/>
  <c r="K843" i="3" s="1"/>
  <c r="AD846" i="3"/>
  <c r="AH846" i="3" s="1"/>
  <c r="AF845" i="3"/>
  <c r="AG845" i="3" s="1"/>
  <c r="H641" i="1"/>
  <c r="L640" i="1"/>
  <c r="J640" i="1"/>
  <c r="G845" i="3"/>
  <c r="K640" i="1" l="1"/>
  <c r="S45" i="1"/>
  <c r="T45" i="1" s="1"/>
  <c r="H845" i="3"/>
  <c r="L844" i="3"/>
  <c r="J844" i="3"/>
  <c r="K844" i="3" s="1"/>
  <c r="S846" i="3"/>
  <c r="W845" i="3"/>
  <c r="U845" i="3"/>
  <c r="V845" i="3" s="1"/>
  <c r="AD847" i="3"/>
  <c r="AH847" i="3" s="1"/>
  <c r="AF846" i="3"/>
  <c r="AG846" i="3" s="1"/>
  <c r="H642" i="1"/>
  <c r="L641" i="1"/>
  <c r="J641" i="1"/>
  <c r="K641" i="1" s="1"/>
  <c r="G846" i="3"/>
  <c r="S847" i="3" l="1"/>
  <c r="W846" i="3"/>
  <c r="U846" i="3"/>
  <c r="V846" i="3" s="1"/>
  <c r="H846" i="3"/>
  <c r="L845" i="3"/>
  <c r="J845" i="3"/>
  <c r="K845" i="3" s="1"/>
  <c r="AD848" i="3"/>
  <c r="AH848" i="3" s="1"/>
  <c r="AF847" i="3"/>
  <c r="AG847" i="3" s="1"/>
  <c r="H643" i="1"/>
  <c r="L642" i="1"/>
  <c r="J642" i="1"/>
  <c r="K642" i="1" s="1"/>
  <c r="G847" i="3"/>
  <c r="H847" i="3" l="1"/>
  <c r="L846" i="3"/>
  <c r="J846" i="3"/>
  <c r="K846" i="3" s="1"/>
  <c r="S848" i="3"/>
  <c r="W847" i="3"/>
  <c r="U847" i="3"/>
  <c r="V847" i="3" s="1"/>
  <c r="AD849" i="3"/>
  <c r="AH849" i="3" s="1"/>
  <c r="AF848" i="3"/>
  <c r="AG848" i="3" s="1"/>
  <c r="H644" i="1"/>
  <c r="L643" i="1"/>
  <c r="J643" i="1"/>
  <c r="K643" i="1" s="1"/>
  <c r="G848" i="3"/>
  <c r="S849" i="3" l="1"/>
  <c r="W848" i="3"/>
  <c r="U848" i="3"/>
  <c r="V848" i="3" s="1"/>
  <c r="H848" i="3"/>
  <c r="L847" i="3"/>
  <c r="J847" i="3"/>
  <c r="K847" i="3" s="1"/>
  <c r="AD850" i="3"/>
  <c r="AH850" i="3" s="1"/>
  <c r="AF849" i="3"/>
  <c r="AG849" i="3" s="1"/>
  <c r="H645" i="1"/>
  <c r="L644" i="1"/>
  <c r="J644" i="1"/>
  <c r="K644" i="1" s="1"/>
  <c r="G849" i="3"/>
  <c r="H849" i="3" l="1"/>
  <c r="L848" i="3"/>
  <c r="J848" i="3"/>
  <c r="K848" i="3" s="1"/>
  <c r="S850" i="3"/>
  <c r="W849" i="3"/>
  <c r="U849" i="3"/>
  <c r="V849" i="3" s="1"/>
  <c r="AD851" i="3"/>
  <c r="AH851" i="3" s="1"/>
  <c r="AF850" i="3"/>
  <c r="AG850" i="3" s="1"/>
  <c r="H646" i="1"/>
  <c r="L645" i="1"/>
  <c r="J645" i="1"/>
  <c r="K645" i="1" s="1"/>
  <c r="G850" i="3"/>
  <c r="S851" i="3" l="1"/>
  <c r="W850" i="3"/>
  <c r="U850" i="3"/>
  <c r="V850" i="3" s="1"/>
  <c r="H850" i="3"/>
  <c r="L849" i="3"/>
  <c r="J849" i="3"/>
  <c r="K849" i="3" s="1"/>
  <c r="AD852" i="3"/>
  <c r="AH852" i="3" s="1"/>
  <c r="AF851" i="3"/>
  <c r="AG851" i="3" s="1"/>
  <c r="H647" i="1"/>
  <c r="L646" i="1"/>
  <c r="J646" i="1"/>
  <c r="K646" i="1" s="1"/>
  <c r="G851" i="3"/>
  <c r="H851" i="3" l="1"/>
  <c r="L850" i="3"/>
  <c r="J850" i="3"/>
  <c r="K850" i="3" s="1"/>
  <c r="S852" i="3"/>
  <c r="W851" i="3"/>
  <c r="U851" i="3"/>
  <c r="V851" i="3" s="1"/>
  <c r="AD853" i="3"/>
  <c r="AH853" i="3" s="1"/>
  <c r="AF852" i="3"/>
  <c r="AG852" i="3" s="1"/>
  <c r="H648" i="1"/>
  <c r="L647" i="1"/>
  <c r="J647" i="1"/>
  <c r="K647" i="1" s="1"/>
  <c r="G852" i="3"/>
  <c r="S853" i="3" l="1"/>
  <c r="W852" i="3"/>
  <c r="U852" i="3"/>
  <c r="V852" i="3" s="1"/>
  <c r="H852" i="3"/>
  <c r="L851" i="3"/>
  <c r="J851" i="3"/>
  <c r="K851" i="3" s="1"/>
  <c r="AD854" i="3"/>
  <c r="AH854" i="3" s="1"/>
  <c r="AF853" i="3"/>
  <c r="AG853" i="3" s="1"/>
  <c r="H649" i="1"/>
  <c r="L648" i="1"/>
  <c r="J648" i="1"/>
  <c r="K648" i="1" s="1"/>
  <c r="G853" i="3"/>
  <c r="H853" i="3" l="1"/>
  <c r="L852" i="3"/>
  <c r="J852" i="3"/>
  <c r="K852" i="3" s="1"/>
  <c r="S854" i="3"/>
  <c r="W853" i="3"/>
  <c r="U853" i="3"/>
  <c r="V853" i="3" s="1"/>
  <c r="AD855" i="3"/>
  <c r="AH855" i="3" s="1"/>
  <c r="AF854" i="3"/>
  <c r="AG854" i="3" s="1"/>
  <c r="H650" i="1"/>
  <c r="L649" i="1"/>
  <c r="J649" i="1"/>
  <c r="K649" i="1" s="1"/>
  <c r="G854" i="3"/>
  <c r="S855" i="3" l="1"/>
  <c r="W854" i="3"/>
  <c r="U854" i="3"/>
  <c r="V854" i="3" s="1"/>
  <c r="H854" i="3"/>
  <c r="L853" i="3"/>
  <c r="J853" i="3"/>
  <c r="K853" i="3" s="1"/>
  <c r="AD856" i="3"/>
  <c r="AH856" i="3" s="1"/>
  <c r="AF855" i="3"/>
  <c r="AG855" i="3" s="1"/>
  <c r="H651" i="1"/>
  <c r="L650" i="1"/>
  <c r="J650" i="1"/>
  <c r="K650" i="1" s="1"/>
  <c r="G855" i="3"/>
  <c r="H855" i="3" l="1"/>
  <c r="L854" i="3"/>
  <c r="J854" i="3"/>
  <c r="K854" i="3" s="1"/>
  <c r="S856" i="3"/>
  <c r="W855" i="3"/>
  <c r="U855" i="3"/>
  <c r="V855" i="3" s="1"/>
  <c r="AD857" i="3"/>
  <c r="AH857" i="3" s="1"/>
  <c r="AF856" i="3"/>
  <c r="AG856" i="3" s="1"/>
  <c r="H652" i="1"/>
  <c r="L651" i="1"/>
  <c r="J651" i="1"/>
  <c r="K651" i="1" s="1"/>
  <c r="G856" i="3"/>
  <c r="S857" i="3" l="1"/>
  <c r="W856" i="3"/>
  <c r="U856" i="3"/>
  <c r="V856" i="3" s="1"/>
  <c r="H856" i="3"/>
  <c r="L855" i="3"/>
  <c r="J855" i="3"/>
  <c r="K855" i="3" s="1"/>
  <c r="AD858" i="3"/>
  <c r="AH858" i="3" s="1"/>
  <c r="AF857" i="3"/>
  <c r="AG857" i="3" s="1"/>
  <c r="H653" i="1"/>
  <c r="L652" i="1"/>
  <c r="J652" i="1"/>
  <c r="K652" i="1" s="1"/>
  <c r="G857" i="3"/>
  <c r="H857" i="3" l="1"/>
  <c r="L856" i="3"/>
  <c r="J856" i="3"/>
  <c r="K856" i="3" s="1"/>
  <c r="S858" i="3"/>
  <c r="W857" i="3"/>
  <c r="U857" i="3"/>
  <c r="V857" i="3" s="1"/>
  <c r="AD859" i="3"/>
  <c r="AH859" i="3" s="1"/>
  <c r="AF858" i="3"/>
  <c r="AG858" i="3" s="1"/>
  <c r="H654" i="1"/>
  <c r="L653" i="1"/>
  <c r="J653" i="1"/>
  <c r="K653" i="1" s="1"/>
  <c r="G858" i="3"/>
  <c r="S859" i="3" l="1"/>
  <c r="W858" i="3"/>
  <c r="U858" i="3"/>
  <c r="V858" i="3" s="1"/>
  <c r="H858" i="3"/>
  <c r="L857" i="3"/>
  <c r="J857" i="3"/>
  <c r="K857" i="3" s="1"/>
  <c r="AD860" i="3"/>
  <c r="AH860" i="3" s="1"/>
  <c r="AF859" i="3"/>
  <c r="AG859" i="3" s="1"/>
  <c r="H655" i="1"/>
  <c r="L654" i="1"/>
  <c r="J654" i="1"/>
  <c r="K654" i="1" s="1"/>
  <c r="G859" i="3"/>
  <c r="H859" i="3" l="1"/>
  <c r="L858" i="3"/>
  <c r="J858" i="3"/>
  <c r="K858" i="3" s="1"/>
  <c r="S860" i="3"/>
  <c r="W859" i="3"/>
  <c r="U859" i="3"/>
  <c r="V859" i="3" s="1"/>
  <c r="AD861" i="3"/>
  <c r="AH861" i="3" s="1"/>
  <c r="AF860" i="3"/>
  <c r="AG860" i="3" s="1"/>
  <c r="H656" i="1"/>
  <c r="L655" i="1"/>
  <c r="J655" i="1"/>
  <c r="K655" i="1" s="1"/>
  <c r="G860" i="3"/>
  <c r="S861" i="3" l="1"/>
  <c r="W860" i="3"/>
  <c r="U860" i="3"/>
  <c r="V860" i="3" s="1"/>
  <c r="H860" i="3"/>
  <c r="L859" i="3"/>
  <c r="J859" i="3"/>
  <c r="K859" i="3" s="1"/>
  <c r="AD862" i="3"/>
  <c r="AH862" i="3" s="1"/>
  <c r="AF861" i="3"/>
  <c r="AG861" i="3" s="1"/>
  <c r="H657" i="1"/>
  <c r="L656" i="1"/>
  <c r="J656" i="1"/>
  <c r="K656" i="1" s="1"/>
  <c r="G861" i="3"/>
  <c r="H861" i="3" l="1"/>
  <c r="L860" i="3"/>
  <c r="J860" i="3"/>
  <c r="K860" i="3" s="1"/>
  <c r="S862" i="3"/>
  <c r="W861" i="3"/>
  <c r="U861" i="3"/>
  <c r="V861" i="3" s="1"/>
  <c r="AD863" i="3"/>
  <c r="AH863" i="3" s="1"/>
  <c r="AF862" i="3"/>
  <c r="AG862" i="3" s="1"/>
  <c r="H658" i="1"/>
  <c r="L657" i="1"/>
  <c r="J657" i="1"/>
  <c r="K657" i="1" s="1"/>
  <c r="G862" i="3"/>
  <c r="S863" i="3" l="1"/>
  <c r="W862" i="3"/>
  <c r="U862" i="3"/>
  <c r="V862" i="3" s="1"/>
  <c r="H862" i="3"/>
  <c r="L861" i="3"/>
  <c r="J861" i="3"/>
  <c r="K861" i="3" s="1"/>
  <c r="AD864" i="3"/>
  <c r="AH864" i="3" s="1"/>
  <c r="AF863" i="3"/>
  <c r="AG863" i="3" s="1"/>
  <c r="H659" i="1"/>
  <c r="L658" i="1"/>
  <c r="J658" i="1"/>
  <c r="K658" i="1" s="1"/>
  <c r="G863" i="3"/>
  <c r="H863" i="3" l="1"/>
  <c r="L862" i="3"/>
  <c r="J862" i="3"/>
  <c r="K862" i="3" s="1"/>
  <c r="S864" i="3"/>
  <c r="W863" i="3"/>
  <c r="U863" i="3"/>
  <c r="V863" i="3" s="1"/>
  <c r="AD865" i="3"/>
  <c r="AH865" i="3" s="1"/>
  <c r="AF864" i="3"/>
  <c r="AG864" i="3" s="1"/>
  <c r="H660" i="1"/>
  <c r="L659" i="1"/>
  <c r="J659" i="1"/>
  <c r="K659" i="1" s="1"/>
  <c r="G864" i="3"/>
  <c r="S865" i="3" l="1"/>
  <c r="W864" i="3"/>
  <c r="U864" i="3"/>
  <c r="V864" i="3" s="1"/>
  <c r="H864" i="3"/>
  <c r="L863" i="3"/>
  <c r="J863" i="3"/>
  <c r="K863" i="3" s="1"/>
  <c r="AD866" i="3"/>
  <c r="AH866" i="3" s="1"/>
  <c r="AF865" i="3"/>
  <c r="AG865" i="3" s="1"/>
  <c r="H661" i="1"/>
  <c r="L660" i="1"/>
  <c r="J660" i="1"/>
  <c r="K660" i="1" s="1"/>
  <c r="G865" i="3"/>
  <c r="H865" i="3" l="1"/>
  <c r="L864" i="3"/>
  <c r="J864" i="3"/>
  <c r="K864" i="3" s="1"/>
  <c r="S866" i="3"/>
  <c r="W865" i="3"/>
  <c r="U865" i="3"/>
  <c r="V865" i="3" s="1"/>
  <c r="AD867" i="3"/>
  <c r="AH867" i="3" s="1"/>
  <c r="AF866" i="3"/>
  <c r="AG866" i="3" s="1"/>
  <c r="H662" i="1"/>
  <c r="L661" i="1"/>
  <c r="J661" i="1"/>
  <c r="G866" i="3"/>
  <c r="K661" i="1" l="1"/>
  <c r="S46" i="1"/>
  <c r="T46" i="1" s="1"/>
  <c r="S867" i="3"/>
  <c r="W866" i="3"/>
  <c r="U866" i="3"/>
  <c r="V866" i="3" s="1"/>
  <c r="H866" i="3"/>
  <c r="L865" i="3"/>
  <c r="J865" i="3"/>
  <c r="K865" i="3" s="1"/>
  <c r="AD868" i="3"/>
  <c r="AH868" i="3" s="1"/>
  <c r="AF867" i="3"/>
  <c r="AG867" i="3" s="1"/>
  <c r="H663" i="1"/>
  <c r="L662" i="1"/>
  <c r="J662" i="1"/>
  <c r="K662" i="1" s="1"/>
  <c r="G867" i="3"/>
  <c r="H867" i="3" l="1"/>
  <c r="L866" i="3"/>
  <c r="J866" i="3"/>
  <c r="K866" i="3" s="1"/>
  <c r="S868" i="3"/>
  <c r="W867" i="3"/>
  <c r="U867" i="3"/>
  <c r="V867" i="3" s="1"/>
  <c r="AD869" i="3"/>
  <c r="AH869" i="3" s="1"/>
  <c r="AF868" i="3"/>
  <c r="AG868" i="3" s="1"/>
  <c r="H664" i="1"/>
  <c r="L663" i="1"/>
  <c r="J663" i="1"/>
  <c r="K663" i="1" s="1"/>
  <c r="G868" i="3"/>
  <c r="S869" i="3" l="1"/>
  <c r="W868" i="3"/>
  <c r="U868" i="3"/>
  <c r="V868" i="3" s="1"/>
  <c r="H868" i="3"/>
  <c r="L867" i="3"/>
  <c r="J867" i="3"/>
  <c r="K867" i="3" s="1"/>
  <c r="AD870" i="3"/>
  <c r="AH870" i="3" s="1"/>
  <c r="AF869" i="3"/>
  <c r="AG869" i="3" s="1"/>
  <c r="H665" i="1"/>
  <c r="L664" i="1"/>
  <c r="J664" i="1"/>
  <c r="K664" i="1" s="1"/>
  <c r="G869" i="3"/>
  <c r="H869" i="3" l="1"/>
  <c r="L868" i="3"/>
  <c r="J868" i="3"/>
  <c r="K868" i="3" s="1"/>
  <c r="S870" i="3"/>
  <c r="W869" i="3"/>
  <c r="U869" i="3"/>
  <c r="V869" i="3" s="1"/>
  <c r="AD871" i="3"/>
  <c r="AH871" i="3" s="1"/>
  <c r="AF870" i="3"/>
  <c r="AG870" i="3" s="1"/>
  <c r="H666" i="1"/>
  <c r="L665" i="1"/>
  <c r="J665" i="1"/>
  <c r="K665" i="1" s="1"/>
  <c r="G870" i="3"/>
  <c r="S871" i="3" l="1"/>
  <c r="W870" i="3"/>
  <c r="U870" i="3"/>
  <c r="V870" i="3" s="1"/>
  <c r="H870" i="3"/>
  <c r="L869" i="3"/>
  <c r="J869" i="3"/>
  <c r="K869" i="3" s="1"/>
  <c r="AD872" i="3"/>
  <c r="AH872" i="3" s="1"/>
  <c r="AF871" i="3"/>
  <c r="AG871" i="3" s="1"/>
  <c r="H667" i="1"/>
  <c r="L666" i="1"/>
  <c r="J666" i="1"/>
  <c r="K666" i="1" s="1"/>
  <c r="G871" i="3"/>
  <c r="H871" i="3" l="1"/>
  <c r="L870" i="3"/>
  <c r="J870" i="3"/>
  <c r="K870" i="3" s="1"/>
  <c r="S872" i="3"/>
  <c r="W871" i="3"/>
  <c r="U871" i="3"/>
  <c r="V871" i="3" s="1"/>
  <c r="AD873" i="3"/>
  <c r="AH873" i="3" s="1"/>
  <c r="AF872" i="3"/>
  <c r="AG872" i="3" s="1"/>
  <c r="H668" i="1"/>
  <c r="L667" i="1"/>
  <c r="J667" i="1"/>
  <c r="K667" i="1" s="1"/>
  <c r="G872" i="3"/>
  <c r="S873" i="3" l="1"/>
  <c r="W872" i="3"/>
  <c r="U872" i="3"/>
  <c r="V872" i="3" s="1"/>
  <c r="H872" i="3"/>
  <c r="L871" i="3"/>
  <c r="J871" i="3"/>
  <c r="K871" i="3" s="1"/>
  <c r="AD874" i="3"/>
  <c r="AH874" i="3" s="1"/>
  <c r="AF873" i="3"/>
  <c r="AG873" i="3" s="1"/>
  <c r="H669" i="1"/>
  <c r="L668" i="1"/>
  <c r="J668" i="1"/>
  <c r="K668" i="1" s="1"/>
  <c r="G873" i="3"/>
  <c r="H873" i="3" l="1"/>
  <c r="L872" i="3"/>
  <c r="J872" i="3"/>
  <c r="K872" i="3" s="1"/>
  <c r="S874" i="3"/>
  <c r="W873" i="3"/>
  <c r="U873" i="3"/>
  <c r="V873" i="3" s="1"/>
  <c r="AD875" i="3"/>
  <c r="AH875" i="3" s="1"/>
  <c r="AF874" i="3"/>
  <c r="AG874" i="3" s="1"/>
  <c r="H670" i="1"/>
  <c r="L669" i="1"/>
  <c r="J669" i="1"/>
  <c r="K669" i="1" s="1"/>
  <c r="G874" i="3"/>
  <c r="S875" i="3" l="1"/>
  <c r="W874" i="3"/>
  <c r="U874" i="3"/>
  <c r="V874" i="3" s="1"/>
  <c r="H874" i="3"/>
  <c r="L873" i="3"/>
  <c r="J873" i="3"/>
  <c r="K873" i="3" s="1"/>
  <c r="AD876" i="3"/>
  <c r="AH876" i="3" s="1"/>
  <c r="AF875" i="3"/>
  <c r="AG875" i="3" s="1"/>
  <c r="H671" i="1"/>
  <c r="L670" i="1"/>
  <c r="J670" i="1"/>
  <c r="K670" i="1" s="1"/>
  <c r="G875" i="3"/>
  <c r="H875" i="3" l="1"/>
  <c r="L874" i="3"/>
  <c r="J874" i="3"/>
  <c r="K874" i="3" s="1"/>
  <c r="S876" i="3"/>
  <c r="W875" i="3"/>
  <c r="U875" i="3"/>
  <c r="V875" i="3" s="1"/>
  <c r="AD877" i="3"/>
  <c r="AH877" i="3" s="1"/>
  <c r="AF876" i="3"/>
  <c r="AG876" i="3" s="1"/>
  <c r="H672" i="1"/>
  <c r="L671" i="1"/>
  <c r="J671" i="1"/>
  <c r="K671" i="1" s="1"/>
  <c r="G876" i="3"/>
  <c r="S877" i="3" l="1"/>
  <c r="W876" i="3"/>
  <c r="U876" i="3"/>
  <c r="V876" i="3" s="1"/>
  <c r="H876" i="3"/>
  <c r="L875" i="3"/>
  <c r="J875" i="3"/>
  <c r="K875" i="3" s="1"/>
  <c r="AD878" i="3"/>
  <c r="AH878" i="3" s="1"/>
  <c r="AF877" i="3"/>
  <c r="AG877" i="3" s="1"/>
  <c r="H673" i="1"/>
  <c r="L672" i="1"/>
  <c r="J672" i="1"/>
  <c r="K672" i="1" s="1"/>
  <c r="G877" i="3"/>
  <c r="H877" i="3" l="1"/>
  <c r="L876" i="3"/>
  <c r="J876" i="3"/>
  <c r="K876" i="3" s="1"/>
  <c r="S878" i="3"/>
  <c r="W877" i="3"/>
  <c r="U877" i="3"/>
  <c r="V877" i="3" s="1"/>
  <c r="AD879" i="3"/>
  <c r="AH879" i="3" s="1"/>
  <c r="AF878" i="3"/>
  <c r="AG878" i="3" s="1"/>
  <c r="H674" i="1"/>
  <c r="L673" i="1"/>
  <c r="J673" i="1"/>
  <c r="K673" i="1" s="1"/>
  <c r="G878" i="3"/>
  <c r="S879" i="3" l="1"/>
  <c r="W878" i="3"/>
  <c r="U878" i="3"/>
  <c r="V878" i="3" s="1"/>
  <c r="H878" i="3"/>
  <c r="L877" i="3"/>
  <c r="J877" i="3"/>
  <c r="K877" i="3" s="1"/>
  <c r="AD880" i="3"/>
  <c r="AH880" i="3" s="1"/>
  <c r="AF879" i="3"/>
  <c r="AG879" i="3" s="1"/>
  <c r="H675" i="1"/>
  <c r="L674" i="1"/>
  <c r="J674" i="1"/>
  <c r="K674" i="1" s="1"/>
  <c r="G879" i="3"/>
  <c r="H879" i="3" l="1"/>
  <c r="L878" i="3"/>
  <c r="J878" i="3"/>
  <c r="K878" i="3" s="1"/>
  <c r="S880" i="3"/>
  <c r="W879" i="3"/>
  <c r="U879" i="3"/>
  <c r="V879" i="3" s="1"/>
  <c r="AD881" i="3"/>
  <c r="AH881" i="3" s="1"/>
  <c r="AF880" i="3"/>
  <c r="AG880" i="3" s="1"/>
  <c r="H676" i="1"/>
  <c r="L675" i="1"/>
  <c r="J675" i="1"/>
  <c r="K675" i="1" s="1"/>
  <c r="G880" i="3"/>
  <c r="S881" i="3" l="1"/>
  <c r="W880" i="3"/>
  <c r="U880" i="3"/>
  <c r="V880" i="3" s="1"/>
  <c r="H880" i="3"/>
  <c r="L879" i="3"/>
  <c r="J879" i="3"/>
  <c r="K879" i="3" s="1"/>
  <c r="AD882" i="3"/>
  <c r="AH882" i="3" s="1"/>
  <c r="AF881" i="3"/>
  <c r="AG881" i="3" s="1"/>
  <c r="H677" i="1"/>
  <c r="L676" i="1"/>
  <c r="J676" i="1"/>
  <c r="K676" i="1" s="1"/>
  <c r="G881" i="3"/>
  <c r="H881" i="3" l="1"/>
  <c r="L880" i="3"/>
  <c r="J880" i="3"/>
  <c r="K880" i="3" s="1"/>
  <c r="S882" i="3"/>
  <c r="W881" i="3"/>
  <c r="U881" i="3"/>
  <c r="V881" i="3" s="1"/>
  <c r="AD883" i="3"/>
  <c r="AH883" i="3" s="1"/>
  <c r="AF882" i="3"/>
  <c r="AG882" i="3" s="1"/>
  <c r="H678" i="1"/>
  <c r="L677" i="1"/>
  <c r="J677" i="1"/>
  <c r="K677" i="1" s="1"/>
  <c r="G882" i="3"/>
  <c r="S883" i="3" l="1"/>
  <c r="W882" i="3"/>
  <c r="U882" i="3"/>
  <c r="V882" i="3" s="1"/>
  <c r="H882" i="3"/>
  <c r="L881" i="3"/>
  <c r="J881" i="3"/>
  <c r="K881" i="3" s="1"/>
  <c r="AD884" i="3"/>
  <c r="AH884" i="3" s="1"/>
  <c r="AF883" i="3"/>
  <c r="AG883" i="3" s="1"/>
  <c r="H679" i="1"/>
  <c r="L678" i="1"/>
  <c r="J678" i="1"/>
  <c r="K678" i="1" s="1"/>
  <c r="G883" i="3"/>
  <c r="H883" i="3" l="1"/>
  <c r="L882" i="3"/>
  <c r="J882" i="3"/>
  <c r="K882" i="3" s="1"/>
  <c r="S884" i="3"/>
  <c r="W883" i="3"/>
  <c r="U883" i="3"/>
  <c r="V883" i="3" s="1"/>
  <c r="AD885" i="3"/>
  <c r="AH885" i="3" s="1"/>
  <c r="AF884" i="3"/>
  <c r="AG884" i="3" s="1"/>
  <c r="H680" i="1"/>
  <c r="L679" i="1"/>
  <c r="J679" i="1"/>
  <c r="K679" i="1" s="1"/>
  <c r="G884" i="3"/>
  <c r="S885" i="3" l="1"/>
  <c r="W884" i="3"/>
  <c r="U884" i="3"/>
  <c r="V884" i="3" s="1"/>
  <c r="H884" i="3"/>
  <c r="L883" i="3"/>
  <c r="J883" i="3"/>
  <c r="K883" i="3" s="1"/>
  <c r="AD886" i="3"/>
  <c r="AH886" i="3" s="1"/>
  <c r="AF885" i="3"/>
  <c r="AG885" i="3" s="1"/>
  <c r="H681" i="1"/>
  <c r="L680" i="1"/>
  <c r="J680" i="1"/>
  <c r="K680" i="1" s="1"/>
  <c r="G885" i="3"/>
  <c r="H885" i="3" l="1"/>
  <c r="L884" i="3"/>
  <c r="J884" i="3"/>
  <c r="K884" i="3" s="1"/>
  <c r="S886" i="3"/>
  <c r="W885" i="3"/>
  <c r="U885" i="3"/>
  <c r="V885" i="3" s="1"/>
  <c r="AD887" i="3"/>
  <c r="AH887" i="3" s="1"/>
  <c r="AF886" i="3"/>
  <c r="AG886" i="3" s="1"/>
  <c r="H682" i="1"/>
  <c r="L681" i="1"/>
  <c r="J681" i="1"/>
  <c r="G886" i="3"/>
  <c r="K681" i="1" l="1"/>
  <c r="S47" i="1"/>
  <c r="T47" i="1" s="1"/>
  <c r="S887" i="3"/>
  <c r="W886" i="3"/>
  <c r="U886" i="3"/>
  <c r="V886" i="3" s="1"/>
  <c r="H886" i="3"/>
  <c r="L885" i="3"/>
  <c r="J885" i="3"/>
  <c r="K885" i="3" s="1"/>
  <c r="AD888" i="3"/>
  <c r="AH888" i="3" s="1"/>
  <c r="AF887" i="3"/>
  <c r="AG887" i="3" s="1"/>
  <c r="H683" i="1"/>
  <c r="L682" i="1"/>
  <c r="J682" i="1"/>
  <c r="K682" i="1" s="1"/>
  <c r="G887" i="3"/>
  <c r="H887" i="3" l="1"/>
  <c r="L886" i="3"/>
  <c r="J886" i="3"/>
  <c r="K886" i="3" s="1"/>
  <c r="S888" i="3"/>
  <c r="W887" i="3"/>
  <c r="U887" i="3"/>
  <c r="V887" i="3" s="1"/>
  <c r="AD889" i="3"/>
  <c r="AH889" i="3" s="1"/>
  <c r="AF888" i="3"/>
  <c r="AG888" i="3" s="1"/>
  <c r="H684" i="1"/>
  <c r="L683" i="1"/>
  <c r="J683" i="1"/>
  <c r="K683" i="1" s="1"/>
  <c r="G888" i="3"/>
  <c r="S889" i="3" l="1"/>
  <c r="W888" i="3"/>
  <c r="U888" i="3"/>
  <c r="V888" i="3" s="1"/>
  <c r="H888" i="3"/>
  <c r="L887" i="3"/>
  <c r="J887" i="3"/>
  <c r="K887" i="3" s="1"/>
  <c r="AD890" i="3"/>
  <c r="AH890" i="3" s="1"/>
  <c r="AF889" i="3"/>
  <c r="AG889" i="3" s="1"/>
  <c r="H685" i="1"/>
  <c r="L684" i="1"/>
  <c r="J684" i="1"/>
  <c r="K684" i="1" s="1"/>
  <c r="G889" i="3"/>
  <c r="H889" i="3" l="1"/>
  <c r="L888" i="3"/>
  <c r="J888" i="3"/>
  <c r="K888" i="3" s="1"/>
  <c r="S890" i="3"/>
  <c r="W889" i="3"/>
  <c r="U889" i="3"/>
  <c r="V889" i="3" s="1"/>
  <c r="AD891" i="3"/>
  <c r="AH891" i="3" s="1"/>
  <c r="AF890" i="3"/>
  <c r="AG890" i="3" s="1"/>
  <c r="H686" i="1"/>
  <c r="L685" i="1"/>
  <c r="J685" i="1"/>
  <c r="K685" i="1" s="1"/>
  <c r="G890" i="3"/>
  <c r="S891" i="3" l="1"/>
  <c r="W890" i="3"/>
  <c r="U890" i="3"/>
  <c r="V890" i="3" s="1"/>
  <c r="H890" i="3"/>
  <c r="L889" i="3"/>
  <c r="J889" i="3"/>
  <c r="K889" i="3" s="1"/>
  <c r="AD892" i="3"/>
  <c r="AH892" i="3" s="1"/>
  <c r="AF891" i="3"/>
  <c r="AG891" i="3" s="1"/>
  <c r="H687" i="1"/>
  <c r="L686" i="1"/>
  <c r="J686" i="1"/>
  <c r="K686" i="1" s="1"/>
  <c r="G891" i="3"/>
  <c r="H891" i="3" l="1"/>
  <c r="L890" i="3"/>
  <c r="J890" i="3"/>
  <c r="K890" i="3" s="1"/>
  <c r="S892" i="3"/>
  <c r="W891" i="3"/>
  <c r="U891" i="3"/>
  <c r="V891" i="3" s="1"/>
  <c r="AD893" i="3"/>
  <c r="AH893" i="3" s="1"/>
  <c r="AF892" i="3"/>
  <c r="AG892" i="3" s="1"/>
  <c r="H688" i="1"/>
  <c r="L687" i="1"/>
  <c r="J687" i="1"/>
  <c r="K687" i="1" s="1"/>
  <c r="G892" i="3"/>
  <c r="S893" i="3" l="1"/>
  <c r="W892" i="3"/>
  <c r="U892" i="3"/>
  <c r="V892" i="3" s="1"/>
  <c r="H892" i="3"/>
  <c r="L891" i="3"/>
  <c r="J891" i="3"/>
  <c r="K891" i="3" s="1"/>
  <c r="AD894" i="3"/>
  <c r="AH894" i="3" s="1"/>
  <c r="AF893" i="3"/>
  <c r="AG893" i="3" s="1"/>
  <c r="H689" i="1"/>
  <c r="L688" i="1"/>
  <c r="J688" i="1"/>
  <c r="K688" i="1" s="1"/>
  <c r="G893" i="3"/>
  <c r="H893" i="3" l="1"/>
  <c r="L892" i="3"/>
  <c r="J892" i="3"/>
  <c r="K892" i="3" s="1"/>
  <c r="S894" i="3"/>
  <c r="W893" i="3"/>
  <c r="U893" i="3"/>
  <c r="V893" i="3" s="1"/>
  <c r="AD895" i="3"/>
  <c r="AH895" i="3" s="1"/>
  <c r="AF894" i="3"/>
  <c r="AG894" i="3" s="1"/>
  <c r="H690" i="1"/>
  <c r="L689" i="1"/>
  <c r="J689" i="1"/>
  <c r="K689" i="1" s="1"/>
  <c r="G894" i="3"/>
  <c r="S895" i="3" l="1"/>
  <c r="W894" i="3"/>
  <c r="U894" i="3"/>
  <c r="V894" i="3" s="1"/>
  <c r="H894" i="3"/>
  <c r="L893" i="3"/>
  <c r="J893" i="3"/>
  <c r="K893" i="3" s="1"/>
  <c r="AD896" i="3"/>
  <c r="AH896" i="3" s="1"/>
  <c r="AF895" i="3"/>
  <c r="AG895" i="3" s="1"/>
  <c r="H691" i="1"/>
  <c r="L690" i="1"/>
  <c r="J690" i="1"/>
  <c r="K690" i="1" s="1"/>
  <c r="G895" i="3"/>
  <c r="H895" i="3" l="1"/>
  <c r="L894" i="3"/>
  <c r="J894" i="3"/>
  <c r="K894" i="3" s="1"/>
  <c r="S896" i="3"/>
  <c r="W895" i="3"/>
  <c r="U895" i="3"/>
  <c r="V895" i="3" s="1"/>
  <c r="AD897" i="3"/>
  <c r="AH897" i="3" s="1"/>
  <c r="AF896" i="3"/>
  <c r="AG896" i="3" s="1"/>
  <c r="H692" i="1"/>
  <c r="L691" i="1"/>
  <c r="J691" i="1"/>
  <c r="K691" i="1" s="1"/>
  <c r="G896" i="3"/>
  <c r="S897" i="3" l="1"/>
  <c r="W896" i="3"/>
  <c r="U896" i="3"/>
  <c r="V896" i="3" s="1"/>
  <c r="H896" i="3"/>
  <c r="L895" i="3"/>
  <c r="J895" i="3"/>
  <c r="K895" i="3" s="1"/>
  <c r="AD898" i="3"/>
  <c r="AH898" i="3" s="1"/>
  <c r="AF897" i="3"/>
  <c r="AG897" i="3" s="1"/>
  <c r="H693" i="1"/>
  <c r="L692" i="1"/>
  <c r="J692" i="1"/>
  <c r="K692" i="1" s="1"/>
  <c r="G897" i="3"/>
  <c r="H897" i="3" l="1"/>
  <c r="L896" i="3"/>
  <c r="J896" i="3"/>
  <c r="K896" i="3" s="1"/>
  <c r="S898" i="3"/>
  <c r="W897" i="3"/>
  <c r="U897" i="3"/>
  <c r="V897" i="3" s="1"/>
  <c r="AD899" i="3"/>
  <c r="AH899" i="3" s="1"/>
  <c r="AF898" i="3"/>
  <c r="AG898" i="3" s="1"/>
  <c r="H694" i="1"/>
  <c r="L693" i="1"/>
  <c r="J693" i="1"/>
  <c r="K693" i="1" s="1"/>
  <c r="G898" i="3"/>
  <c r="S899" i="3" l="1"/>
  <c r="W898" i="3"/>
  <c r="U898" i="3"/>
  <c r="V898" i="3" s="1"/>
  <c r="H898" i="3"/>
  <c r="L897" i="3"/>
  <c r="J897" i="3"/>
  <c r="K897" i="3" s="1"/>
  <c r="AD900" i="3"/>
  <c r="AH900" i="3" s="1"/>
  <c r="AF899" i="3"/>
  <c r="AG899" i="3" s="1"/>
  <c r="H695" i="1"/>
  <c r="L694" i="1"/>
  <c r="J694" i="1"/>
  <c r="K694" i="1" s="1"/>
  <c r="G899" i="3"/>
  <c r="H899" i="3" l="1"/>
  <c r="L898" i="3"/>
  <c r="J898" i="3"/>
  <c r="K898" i="3" s="1"/>
  <c r="S900" i="3"/>
  <c r="W899" i="3"/>
  <c r="U899" i="3"/>
  <c r="V899" i="3" s="1"/>
  <c r="AD901" i="3"/>
  <c r="AH901" i="3" s="1"/>
  <c r="AF900" i="3"/>
  <c r="AG900" i="3" s="1"/>
  <c r="H696" i="1"/>
  <c r="L695" i="1"/>
  <c r="J695" i="1"/>
  <c r="K695" i="1" s="1"/>
  <c r="G900" i="3"/>
  <c r="S901" i="3" l="1"/>
  <c r="W900" i="3"/>
  <c r="U900" i="3"/>
  <c r="V900" i="3" s="1"/>
  <c r="H900" i="3"/>
  <c r="L899" i="3"/>
  <c r="J899" i="3"/>
  <c r="K899" i="3" s="1"/>
  <c r="AD902" i="3"/>
  <c r="AH902" i="3" s="1"/>
  <c r="AF901" i="3"/>
  <c r="AG901" i="3" s="1"/>
  <c r="H697" i="1"/>
  <c r="L696" i="1"/>
  <c r="J696" i="1"/>
  <c r="K696" i="1" s="1"/>
  <c r="G901" i="3"/>
  <c r="H901" i="3" l="1"/>
  <c r="L900" i="3"/>
  <c r="J900" i="3"/>
  <c r="K900" i="3" s="1"/>
  <c r="S902" i="3"/>
  <c r="W901" i="3"/>
  <c r="U901" i="3"/>
  <c r="V901" i="3" s="1"/>
  <c r="AD903" i="3"/>
  <c r="AH903" i="3" s="1"/>
  <c r="AF902" i="3"/>
  <c r="AG902" i="3" s="1"/>
  <c r="H698" i="1"/>
  <c r="L697" i="1"/>
  <c r="J697" i="1"/>
  <c r="K697" i="1" s="1"/>
  <c r="G902" i="3"/>
  <c r="S903" i="3" l="1"/>
  <c r="W902" i="3"/>
  <c r="U902" i="3"/>
  <c r="V902" i="3" s="1"/>
  <c r="H902" i="3"/>
  <c r="L901" i="3"/>
  <c r="J901" i="3"/>
  <c r="K901" i="3" s="1"/>
  <c r="AD904" i="3"/>
  <c r="AH904" i="3" s="1"/>
  <c r="AF903" i="3"/>
  <c r="AG903" i="3" s="1"/>
  <c r="H699" i="1"/>
  <c r="L698" i="1"/>
  <c r="J698" i="1"/>
  <c r="K698" i="1" s="1"/>
  <c r="G903" i="3"/>
  <c r="H903" i="3" l="1"/>
  <c r="L902" i="3"/>
  <c r="J902" i="3"/>
  <c r="K902" i="3" s="1"/>
  <c r="S904" i="3"/>
  <c r="W903" i="3"/>
  <c r="U903" i="3"/>
  <c r="V903" i="3" s="1"/>
  <c r="AD905" i="3"/>
  <c r="AH905" i="3" s="1"/>
  <c r="AF904" i="3"/>
  <c r="AG904" i="3" s="1"/>
  <c r="H700" i="1"/>
  <c r="L699" i="1"/>
  <c r="J699" i="1"/>
  <c r="K699" i="1" s="1"/>
  <c r="G904" i="3"/>
  <c r="S905" i="3" l="1"/>
  <c r="W904" i="3"/>
  <c r="U904" i="3"/>
  <c r="V904" i="3" s="1"/>
  <c r="H904" i="3"/>
  <c r="L903" i="3"/>
  <c r="J903" i="3"/>
  <c r="K903" i="3" s="1"/>
  <c r="AD906" i="3"/>
  <c r="AH906" i="3" s="1"/>
  <c r="AF905" i="3"/>
  <c r="AG905" i="3" s="1"/>
  <c r="H701" i="1"/>
  <c r="L700" i="1"/>
  <c r="J700" i="1"/>
  <c r="K700" i="1" s="1"/>
  <c r="G905" i="3"/>
  <c r="H905" i="3" l="1"/>
  <c r="L904" i="3"/>
  <c r="J904" i="3"/>
  <c r="K904" i="3" s="1"/>
  <c r="S906" i="3"/>
  <c r="W905" i="3"/>
  <c r="U905" i="3"/>
  <c r="V905" i="3" s="1"/>
  <c r="AD907" i="3"/>
  <c r="AH907" i="3" s="1"/>
  <c r="AF906" i="3"/>
  <c r="AG906" i="3" s="1"/>
  <c r="H702" i="1"/>
  <c r="L701" i="1"/>
  <c r="J701" i="1"/>
  <c r="K701" i="1" s="1"/>
  <c r="G906" i="3"/>
  <c r="S907" i="3" l="1"/>
  <c r="W906" i="3"/>
  <c r="U906" i="3"/>
  <c r="V906" i="3" s="1"/>
  <c r="H906" i="3"/>
  <c r="L905" i="3"/>
  <c r="J905" i="3"/>
  <c r="K905" i="3" s="1"/>
  <c r="AD908" i="3"/>
  <c r="AH908" i="3" s="1"/>
  <c r="AF907" i="3"/>
  <c r="AG907" i="3" s="1"/>
  <c r="H703" i="1"/>
  <c r="L702" i="1"/>
  <c r="J702" i="1"/>
  <c r="K702" i="1" s="1"/>
  <c r="G907" i="3"/>
  <c r="H907" i="3" l="1"/>
  <c r="L906" i="3"/>
  <c r="J906" i="3"/>
  <c r="K906" i="3" s="1"/>
  <c r="S908" i="3"/>
  <c r="W907" i="3"/>
  <c r="U907" i="3"/>
  <c r="V907" i="3" s="1"/>
  <c r="AD909" i="3"/>
  <c r="AH909" i="3" s="1"/>
  <c r="AF908" i="3"/>
  <c r="AG908" i="3" s="1"/>
  <c r="H704" i="1"/>
  <c r="L703" i="1"/>
  <c r="J703" i="1"/>
  <c r="G908" i="3"/>
  <c r="K703" i="1" l="1"/>
  <c r="S48" i="1"/>
  <c r="T48" i="1" s="1"/>
  <c r="S909" i="3"/>
  <c r="W908" i="3"/>
  <c r="U908" i="3"/>
  <c r="V908" i="3" s="1"/>
  <c r="H908" i="3"/>
  <c r="L907" i="3"/>
  <c r="J907" i="3"/>
  <c r="K907" i="3" s="1"/>
  <c r="AD910" i="3"/>
  <c r="AH910" i="3" s="1"/>
  <c r="AF909" i="3"/>
  <c r="AG909" i="3" s="1"/>
  <c r="H705" i="1"/>
  <c r="L704" i="1"/>
  <c r="J704" i="1"/>
  <c r="K704" i="1" s="1"/>
  <c r="G909" i="3"/>
  <c r="H909" i="3" l="1"/>
  <c r="L908" i="3"/>
  <c r="J908" i="3"/>
  <c r="K908" i="3" s="1"/>
  <c r="S910" i="3"/>
  <c r="W909" i="3"/>
  <c r="U909" i="3"/>
  <c r="V909" i="3" s="1"/>
  <c r="AD911" i="3"/>
  <c r="AH911" i="3" s="1"/>
  <c r="AF910" i="3"/>
  <c r="AG910" i="3" s="1"/>
  <c r="H706" i="1"/>
  <c r="L705" i="1"/>
  <c r="J705" i="1"/>
  <c r="K705" i="1" s="1"/>
  <c r="G910" i="3"/>
  <c r="S911" i="3" l="1"/>
  <c r="W910" i="3"/>
  <c r="U910" i="3"/>
  <c r="V910" i="3" s="1"/>
  <c r="H910" i="3"/>
  <c r="L909" i="3"/>
  <c r="J909" i="3"/>
  <c r="K909" i="3" s="1"/>
  <c r="AD912" i="3"/>
  <c r="AH912" i="3" s="1"/>
  <c r="AF911" i="3"/>
  <c r="AG911" i="3" s="1"/>
  <c r="H707" i="1"/>
  <c r="L706" i="1"/>
  <c r="J706" i="1"/>
  <c r="K706" i="1" s="1"/>
  <c r="G911" i="3"/>
  <c r="H911" i="3" l="1"/>
  <c r="L910" i="3"/>
  <c r="J910" i="3"/>
  <c r="K910" i="3" s="1"/>
  <c r="S912" i="3"/>
  <c r="W911" i="3"/>
  <c r="U911" i="3"/>
  <c r="V911" i="3" s="1"/>
  <c r="AD913" i="3"/>
  <c r="AH913" i="3" s="1"/>
  <c r="AF912" i="3"/>
  <c r="AG912" i="3" s="1"/>
  <c r="H708" i="1"/>
  <c r="L707" i="1"/>
  <c r="J707" i="1"/>
  <c r="K707" i="1" s="1"/>
  <c r="G912" i="3"/>
  <c r="S913" i="3" l="1"/>
  <c r="W912" i="3"/>
  <c r="U912" i="3"/>
  <c r="V912" i="3" s="1"/>
  <c r="H912" i="3"/>
  <c r="L911" i="3"/>
  <c r="J911" i="3"/>
  <c r="K911" i="3" s="1"/>
  <c r="AD914" i="3"/>
  <c r="AH914" i="3" s="1"/>
  <c r="AF913" i="3"/>
  <c r="AG913" i="3" s="1"/>
  <c r="H709" i="1"/>
  <c r="L708" i="1"/>
  <c r="J708" i="1"/>
  <c r="K708" i="1" s="1"/>
  <c r="G913" i="3"/>
  <c r="H913" i="3" l="1"/>
  <c r="L912" i="3"/>
  <c r="J912" i="3"/>
  <c r="K912" i="3" s="1"/>
  <c r="S914" i="3"/>
  <c r="W913" i="3"/>
  <c r="U913" i="3"/>
  <c r="V913" i="3" s="1"/>
  <c r="AD915" i="3"/>
  <c r="AH915" i="3" s="1"/>
  <c r="AF914" i="3"/>
  <c r="AG914" i="3" s="1"/>
  <c r="H710" i="1"/>
  <c r="L709" i="1"/>
  <c r="J709" i="1"/>
  <c r="K709" i="1" s="1"/>
  <c r="G914" i="3"/>
  <c r="S915" i="3" l="1"/>
  <c r="W914" i="3"/>
  <c r="U914" i="3"/>
  <c r="V914" i="3" s="1"/>
  <c r="H914" i="3"/>
  <c r="L913" i="3"/>
  <c r="J913" i="3"/>
  <c r="K913" i="3" s="1"/>
  <c r="AD916" i="3"/>
  <c r="AH916" i="3" s="1"/>
  <c r="AF915" i="3"/>
  <c r="AG915" i="3" s="1"/>
  <c r="H711" i="1"/>
  <c r="L710" i="1"/>
  <c r="J710" i="1"/>
  <c r="K710" i="1" s="1"/>
  <c r="G915" i="3"/>
  <c r="H915" i="3" l="1"/>
  <c r="L914" i="3"/>
  <c r="J914" i="3"/>
  <c r="K914" i="3" s="1"/>
  <c r="S916" i="3"/>
  <c r="W915" i="3"/>
  <c r="U915" i="3"/>
  <c r="V915" i="3" s="1"/>
  <c r="AD917" i="3"/>
  <c r="AH917" i="3" s="1"/>
  <c r="AF916" i="3"/>
  <c r="AG916" i="3" s="1"/>
  <c r="H712" i="1"/>
  <c r="L711" i="1"/>
  <c r="J711" i="1"/>
  <c r="K711" i="1" s="1"/>
  <c r="G916" i="3"/>
  <c r="S917" i="3" l="1"/>
  <c r="W916" i="3"/>
  <c r="U916" i="3"/>
  <c r="V916" i="3" s="1"/>
  <c r="H916" i="3"/>
  <c r="L915" i="3"/>
  <c r="J915" i="3"/>
  <c r="K915" i="3" s="1"/>
  <c r="AD918" i="3"/>
  <c r="AH918" i="3" s="1"/>
  <c r="AF917" i="3"/>
  <c r="AG917" i="3" s="1"/>
  <c r="H713" i="1"/>
  <c r="L712" i="1"/>
  <c r="J712" i="1"/>
  <c r="K712" i="1" s="1"/>
  <c r="G917" i="3"/>
  <c r="H917" i="3" l="1"/>
  <c r="L916" i="3"/>
  <c r="J916" i="3"/>
  <c r="K916" i="3" s="1"/>
  <c r="S918" i="3"/>
  <c r="W917" i="3"/>
  <c r="U917" i="3"/>
  <c r="V917" i="3" s="1"/>
  <c r="AD919" i="3"/>
  <c r="AH919" i="3" s="1"/>
  <c r="AF918" i="3"/>
  <c r="AG918" i="3" s="1"/>
  <c r="H714" i="1"/>
  <c r="L713" i="1"/>
  <c r="J713" i="1"/>
  <c r="K713" i="1" s="1"/>
  <c r="G918" i="3"/>
  <c r="S919" i="3" l="1"/>
  <c r="W918" i="3"/>
  <c r="U918" i="3"/>
  <c r="V918" i="3" s="1"/>
  <c r="H918" i="3"/>
  <c r="L917" i="3"/>
  <c r="J917" i="3"/>
  <c r="K917" i="3" s="1"/>
  <c r="AD920" i="3"/>
  <c r="AH920" i="3" s="1"/>
  <c r="AF919" i="3"/>
  <c r="AG919" i="3" s="1"/>
  <c r="H715" i="1"/>
  <c r="L714" i="1"/>
  <c r="J714" i="1"/>
  <c r="K714" i="1" s="1"/>
  <c r="G919" i="3"/>
  <c r="H919" i="3" l="1"/>
  <c r="L918" i="3"/>
  <c r="J918" i="3"/>
  <c r="K918" i="3" s="1"/>
  <c r="S920" i="3"/>
  <c r="W919" i="3"/>
  <c r="U919" i="3"/>
  <c r="V919" i="3" s="1"/>
  <c r="AD921" i="3"/>
  <c r="AH921" i="3" s="1"/>
  <c r="AF920" i="3"/>
  <c r="AG920" i="3" s="1"/>
  <c r="H716" i="1"/>
  <c r="L715" i="1"/>
  <c r="J715" i="1"/>
  <c r="K715" i="1" s="1"/>
  <c r="G920" i="3"/>
  <c r="S921" i="3" l="1"/>
  <c r="W920" i="3"/>
  <c r="U920" i="3"/>
  <c r="V920" i="3" s="1"/>
  <c r="H920" i="3"/>
  <c r="L919" i="3"/>
  <c r="J919" i="3"/>
  <c r="K919" i="3" s="1"/>
  <c r="AD922" i="3"/>
  <c r="AH922" i="3" s="1"/>
  <c r="AF921" i="3"/>
  <c r="AG921" i="3" s="1"/>
  <c r="H717" i="1"/>
  <c r="L716" i="1"/>
  <c r="J716" i="1"/>
  <c r="K716" i="1" s="1"/>
  <c r="G921" i="3"/>
  <c r="H921" i="3" l="1"/>
  <c r="L920" i="3"/>
  <c r="J920" i="3"/>
  <c r="K920" i="3" s="1"/>
  <c r="S922" i="3"/>
  <c r="W921" i="3"/>
  <c r="U921" i="3"/>
  <c r="V921" i="3" s="1"/>
  <c r="AD923" i="3"/>
  <c r="AH923" i="3" s="1"/>
  <c r="AF922" i="3"/>
  <c r="AG922" i="3" s="1"/>
  <c r="H718" i="1"/>
  <c r="L717" i="1"/>
  <c r="J717" i="1"/>
  <c r="K717" i="1" s="1"/>
  <c r="G922" i="3"/>
  <c r="S923" i="3" l="1"/>
  <c r="W922" i="3"/>
  <c r="U922" i="3"/>
  <c r="V922" i="3" s="1"/>
  <c r="H922" i="3"/>
  <c r="L921" i="3"/>
  <c r="J921" i="3"/>
  <c r="K921" i="3" s="1"/>
  <c r="AD924" i="3"/>
  <c r="AH924" i="3" s="1"/>
  <c r="AF923" i="3"/>
  <c r="AG923" i="3" s="1"/>
  <c r="H719" i="1"/>
  <c r="L718" i="1"/>
  <c r="J718" i="1"/>
  <c r="K718" i="1" s="1"/>
  <c r="G923" i="3"/>
  <c r="H923" i="3" l="1"/>
  <c r="L922" i="3"/>
  <c r="J922" i="3"/>
  <c r="K922" i="3" s="1"/>
  <c r="S924" i="3"/>
  <c r="W923" i="3"/>
  <c r="U923" i="3"/>
  <c r="V923" i="3" s="1"/>
  <c r="AD925" i="3"/>
  <c r="AH925" i="3" s="1"/>
  <c r="AF924" i="3"/>
  <c r="AG924" i="3" s="1"/>
  <c r="H720" i="1"/>
  <c r="L719" i="1"/>
  <c r="J719" i="1"/>
  <c r="K719" i="1" s="1"/>
  <c r="G924" i="3"/>
  <c r="S925" i="3" l="1"/>
  <c r="W924" i="3"/>
  <c r="U924" i="3"/>
  <c r="V924" i="3" s="1"/>
  <c r="H924" i="3"/>
  <c r="L923" i="3"/>
  <c r="J923" i="3"/>
  <c r="K923" i="3" s="1"/>
  <c r="AD926" i="3"/>
  <c r="AH926" i="3" s="1"/>
  <c r="AF925" i="3"/>
  <c r="AG925" i="3" s="1"/>
  <c r="H721" i="1"/>
  <c r="L720" i="1"/>
  <c r="J720" i="1"/>
  <c r="K720" i="1" s="1"/>
  <c r="G925" i="3"/>
  <c r="H925" i="3" l="1"/>
  <c r="L924" i="3"/>
  <c r="J924" i="3"/>
  <c r="K924" i="3" s="1"/>
  <c r="S926" i="3"/>
  <c r="W925" i="3"/>
  <c r="U925" i="3"/>
  <c r="V925" i="3" s="1"/>
  <c r="AD927" i="3"/>
  <c r="AH927" i="3" s="1"/>
  <c r="AF926" i="3"/>
  <c r="AG926" i="3" s="1"/>
  <c r="H722" i="1"/>
  <c r="L721" i="1"/>
  <c r="J721" i="1"/>
  <c r="K721" i="1" s="1"/>
  <c r="G926" i="3"/>
  <c r="S927" i="3" l="1"/>
  <c r="W926" i="3"/>
  <c r="U926" i="3"/>
  <c r="V926" i="3" s="1"/>
  <c r="H926" i="3"/>
  <c r="L925" i="3"/>
  <c r="J925" i="3"/>
  <c r="K925" i="3" s="1"/>
  <c r="AD928" i="3"/>
  <c r="AH928" i="3" s="1"/>
  <c r="AF927" i="3"/>
  <c r="AG927" i="3" s="1"/>
  <c r="H723" i="1"/>
  <c r="L722" i="1"/>
  <c r="J722" i="1"/>
  <c r="K722" i="1" s="1"/>
  <c r="G927" i="3"/>
  <c r="H927" i="3" l="1"/>
  <c r="L926" i="3"/>
  <c r="J926" i="3"/>
  <c r="K926" i="3" s="1"/>
  <c r="S928" i="3"/>
  <c r="W927" i="3"/>
  <c r="U927" i="3"/>
  <c r="V927" i="3" s="1"/>
  <c r="AD929" i="3"/>
  <c r="AH929" i="3" s="1"/>
  <c r="AF928" i="3"/>
  <c r="AG928" i="3" s="1"/>
  <c r="H724" i="1"/>
  <c r="L723" i="1"/>
  <c r="J723" i="1"/>
  <c r="K723" i="1" s="1"/>
  <c r="G928" i="3"/>
  <c r="S929" i="3" l="1"/>
  <c r="W928" i="3"/>
  <c r="U928" i="3"/>
  <c r="V928" i="3" s="1"/>
  <c r="H928" i="3"/>
  <c r="L927" i="3"/>
  <c r="J927" i="3"/>
  <c r="K927" i="3" s="1"/>
  <c r="AD930" i="3"/>
  <c r="AH930" i="3" s="1"/>
  <c r="AF929" i="3"/>
  <c r="AG929" i="3" s="1"/>
  <c r="H725" i="1"/>
  <c r="L724" i="1"/>
  <c r="J724" i="1"/>
  <c r="G929" i="3"/>
  <c r="K724" i="1" l="1"/>
  <c r="S49" i="1"/>
  <c r="T49" i="1" s="1"/>
  <c r="H929" i="3"/>
  <c r="L928" i="3"/>
  <c r="J928" i="3"/>
  <c r="K928" i="3" s="1"/>
  <c r="S930" i="3"/>
  <c r="W929" i="3"/>
  <c r="U929" i="3"/>
  <c r="V929" i="3" s="1"/>
  <c r="AD931" i="3"/>
  <c r="AH931" i="3" s="1"/>
  <c r="AF930" i="3"/>
  <c r="AG930" i="3" s="1"/>
  <c r="H726" i="1"/>
  <c r="L725" i="1"/>
  <c r="J725" i="1"/>
  <c r="K725" i="1" s="1"/>
  <c r="G930" i="3"/>
  <c r="S931" i="3" l="1"/>
  <c r="W930" i="3"/>
  <c r="U930" i="3"/>
  <c r="V930" i="3" s="1"/>
  <c r="H930" i="3"/>
  <c r="L929" i="3"/>
  <c r="J929" i="3"/>
  <c r="K929" i="3" s="1"/>
  <c r="AD932" i="3"/>
  <c r="AH932" i="3" s="1"/>
  <c r="AF931" i="3"/>
  <c r="AG931" i="3" s="1"/>
  <c r="H727" i="1"/>
  <c r="L726" i="1"/>
  <c r="J726" i="1"/>
  <c r="K726" i="1" s="1"/>
  <c r="G931" i="3"/>
  <c r="H931" i="3" l="1"/>
  <c r="L930" i="3"/>
  <c r="J930" i="3"/>
  <c r="K930" i="3" s="1"/>
  <c r="S932" i="3"/>
  <c r="W931" i="3"/>
  <c r="U931" i="3"/>
  <c r="V931" i="3" s="1"/>
  <c r="AD933" i="3"/>
  <c r="AH933" i="3" s="1"/>
  <c r="AF932" i="3"/>
  <c r="AG932" i="3" s="1"/>
  <c r="H728" i="1"/>
  <c r="L727" i="1"/>
  <c r="J727" i="1"/>
  <c r="K727" i="1" s="1"/>
  <c r="G932" i="3"/>
  <c r="S933" i="3" l="1"/>
  <c r="W932" i="3"/>
  <c r="U932" i="3"/>
  <c r="V932" i="3" s="1"/>
  <c r="H932" i="3"/>
  <c r="L931" i="3"/>
  <c r="J931" i="3"/>
  <c r="K931" i="3" s="1"/>
  <c r="AD934" i="3"/>
  <c r="AH934" i="3" s="1"/>
  <c r="AF933" i="3"/>
  <c r="AG933" i="3" s="1"/>
  <c r="H729" i="1"/>
  <c r="L728" i="1"/>
  <c r="J728" i="1"/>
  <c r="K728" i="1" s="1"/>
  <c r="G933" i="3"/>
  <c r="H933" i="3" l="1"/>
  <c r="L932" i="3"/>
  <c r="J932" i="3"/>
  <c r="K932" i="3" s="1"/>
  <c r="S934" i="3"/>
  <c r="W933" i="3"/>
  <c r="U933" i="3"/>
  <c r="V933" i="3" s="1"/>
  <c r="AD935" i="3"/>
  <c r="AH935" i="3" s="1"/>
  <c r="AF934" i="3"/>
  <c r="AG934" i="3" s="1"/>
  <c r="H730" i="1"/>
  <c r="L729" i="1"/>
  <c r="J729" i="1"/>
  <c r="K729" i="1" s="1"/>
  <c r="G934" i="3"/>
  <c r="S935" i="3" l="1"/>
  <c r="W934" i="3"/>
  <c r="U934" i="3"/>
  <c r="V934" i="3" s="1"/>
  <c r="H934" i="3"/>
  <c r="L933" i="3"/>
  <c r="J933" i="3"/>
  <c r="K933" i="3" s="1"/>
  <c r="AD936" i="3"/>
  <c r="AH936" i="3" s="1"/>
  <c r="AF935" i="3"/>
  <c r="AG935" i="3" s="1"/>
  <c r="H731" i="1"/>
  <c r="L730" i="1"/>
  <c r="J730" i="1"/>
  <c r="K730" i="1" s="1"/>
  <c r="G935" i="3"/>
  <c r="H935" i="3" l="1"/>
  <c r="L934" i="3"/>
  <c r="J934" i="3"/>
  <c r="K934" i="3" s="1"/>
  <c r="S936" i="3"/>
  <c r="W935" i="3"/>
  <c r="U935" i="3"/>
  <c r="V935" i="3" s="1"/>
  <c r="AD937" i="3"/>
  <c r="AH937" i="3" s="1"/>
  <c r="AF936" i="3"/>
  <c r="AG936" i="3" s="1"/>
  <c r="H732" i="1"/>
  <c r="L731" i="1"/>
  <c r="J731" i="1"/>
  <c r="K731" i="1" s="1"/>
  <c r="G936" i="3"/>
  <c r="S937" i="3" l="1"/>
  <c r="W936" i="3"/>
  <c r="U936" i="3"/>
  <c r="V936" i="3" s="1"/>
  <c r="H936" i="3"/>
  <c r="L935" i="3"/>
  <c r="J935" i="3"/>
  <c r="K935" i="3" s="1"/>
  <c r="AD938" i="3"/>
  <c r="AH938" i="3" s="1"/>
  <c r="AF937" i="3"/>
  <c r="AG937" i="3" s="1"/>
  <c r="H733" i="1"/>
  <c r="L732" i="1"/>
  <c r="J732" i="1"/>
  <c r="K732" i="1" s="1"/>
  <c r="G937" i="3"/>
  <c r="H937" i="3" l="1"/>
  <c r="L936" i="3"/>
  <c r="J936" i="3"/>
  <c r="K936" i="3" s="1"/>
  <c r="S938" i="3"/>
  <c r="W937" i="3"/>
  <c r="U937" i="3"/>
  <c r="V937" i="3" s="1"/>
  <c r="AD939" i="3"/>
  <c r="AH939" i="3" s="1"/>
  <c r="AF938" i="3"/>
  <c r="AG938" i="3" s="1"/>
  <c r="H734" i="1"/>
  <c r="L733" i="1"/>
  <c r="J733" i="1"/>
  <c r="K733" i="1" s="1"/>
  <c r="G938" i="3"/>
  <c r="S939" i="3" l="1"/>
  <c r="W938" i="3"/>
  <c r="U938" i="3"/>
  <c r="V938" i="3" s="1"/>
  <c r="H938" i="3"/>
  <c r="L937" i="3"/>
  <c r="J937" i="3"/>
  <c r="K937" i="3" s="1"/>
  <c r="AD940" i="3"/>
  <c r="AH940" i="3" s="1"/>
  <c r="AF939" i="3"/>
  <c r="AG939" i="3" s="1"/>
  <c r="H735" i="1"/>
  <c r="L734" i="1"/>
  <c r="J734" i="1"/>
  <c r="K734" i="1" s="1"/>
  <c r="G939" i="3"/>
  <c r="H939" i="3" l="1"/>
  <c r="L938" i="3"/>
  <c r="J938" i="3"/>
  <c r="K938" i="3" s="1"/>
  <c r="S940" i="3"/>
  <c r="W939" i="3"/>
  <c r="U939" i="3"/>
  <c r="V939" i="3" s="1"/>
  <c r="AD941" i="3"/>
  <c r="AH941" i="3" s="1"/>
  <c r="AF940" i="3"/>
  <c r="AG940" i="3" s="1"/>
  <c r="H736" i="1"/>
  <c r="L735" i="1"/>
  <c r="J735" i="1"/>
  <c r="K735" i="1" s="1"/>
  <c r="G940" i="3"/>
  <c r="S941" i="3" l="1"/>
  <c r="W940" i="3"/>
  <c r="U940" i="3"/>
  <c r="V940" i="3" s="1"/>
  <c r="H940" i="3"/>
  <c r="L939" i="3"/>
  <c r="J939" i="3"/>
  <c r="K939" i="3" s="1"/>
  <c r="AD942" i="3"/>
  <c r="AH942" i="3" s="1"/>
  <c r="AF941" i="3"/>
  <c r="AG941" i="3" s="1"/>
  <c r="H737" i="1"/>
  <c r="L736" i="1"/>
  <c r="J736" i="1"/>
  <c r="K736" i="1" s="1"/>
  <c r="G941" i="3"/>
  <c r="H941" i="3" l="1"/>
  <c r="L940" i="3"/>
  <c r="J940" i="3"/>
  <c r="K940" i="3" s="1"/>
  <c r="S942" i="3"/>
  <c r="W941" i="3"/>
  <c r="U941" i="3"/>
  <c r="V941" i="3" s="1"/>
  <c r="AD943" i="3"/>
  <c r="AH943" i="3" s="1"/>
  <c r="AF942" i="3"/>
  <c r="AG942" i="3" s="1"/>
  <c r="H738" i="1"/>
  <c r="L737" i="1"/>
  <c r="J737" i="1"/>
  <c r="K737" i="1" s="1"/>
  <c r="G942" i="3"/>
  <c r="S943" i="3" l="1"/>
  <c r="W942" i="3"/>
  <c r="U942" i="3"/>
  <c r="V942" i="3" s="1"/>
  <c r="H942" i="3"/>
  <c r="L941" i="3"/>
  <c r="J941" i="3"/>
  <c r="K941" i="3" s="1"/>
  <c r="AD944" i="3"/>
  <c r="AH944" i="3" s="1"/>
  <c r="AF943" i="3"/>
  <c r="AG943" i="3" s="1"/>
  <c r="H739" i="1"/>
  <c r="L738" i="1"/>
  <c r="J738" i="1"/>
  <c r="K738" i="1" s="1"/>
  <c r="G943" i="3"/>
  <c r="H943" i="3" l="1"/>
  <c r="L942" i="3"/>
  <c r="J942" i="3"/>
  <c r="K942" i="3" s="1"/>
  <c r="S944" i="3"/>
  <c r="W943" i="3"/>
  <c r="U943" i="3"/>
  <c r="V943" i="3" s="1"/>
  <c r="AD945" i="3"/>
  <c r="AH945" i="3" s="1"/>
  <c r="AF944" i="3"/>
  <c r="AG944" i="3" s="1"/>
  <c r="H740" i="1"/>
  <c r="L739" i="1"/>
  <c r="J739" i="1"/>
  <c r="K739" i="1" s="1"/>
  <c r="G944" i="3"/>
  <c r="S945" i="3" l="1"/>
  <c r="W944" i="3"/>
  <c r="U944" i="3"/>
  <c r="V944" i="3" s="1"/>
  <c r="H944" i="3"/>
  <c r="L943" i="3"/>
  <c r="J943" i="3"/>
  <c r="K943" i="3" s="1"/>
  <c r="AD946" i="3"/>
  <c r="AH946" i="3" s="1"/>
  <c r="AF945" i="3"/>
  <c r="AG945" i="3" s="1"/>
  <c r="H741" i="1"/>
  <c r="L740" i="1"/>
  <c r="J740" i="1"/>
  <c r="K740" i="1" s="1"/>
  <c r="G945" i="3"/>
  <c r="H945" i="3" l="1"/>
  <c r="L944" i="3"/>
  <c r="J944" i="3"/>
  <c r="K944" i="3" s="1"/>
  <c r="S946" i="3"/>
  <c r="W945" i="3"/>
  <c r="U945" i="3"/>
  <c r="V945" i="3" s="1"/>
  <c r="AD947" i="3"/>
  <c r="AH947" i="3" s="1"/>
  <c r="AF946" i="3"/>
  <c r="AG946" i="3" s="1"/>
  <c r="H742" i="1"/>
  <c r="L741" i="1"/>
  <c r="J741" i="1"/>
  <c r="K741" i="1" s="1"/>
  <c r="G946" i="3"/>
  <c r="S947" i="3" l="1"/>
  <c r="W946" i="3"/>
  <c r="U946" i="3"/>
  <c r="V946" i="3" s="1"/>
  <c r="H946" i="3"/>
  <c r="L945" i="3"/>
  <c r="J945" i="3"/>
  <c r="K945" i="3" s="1"/>
  <c r="AD948" i="3"/>
  <c r="AH948" i="3" s="1"/>
  <c r="AF947" i="3"/>
  <c r="AG947" i="3" s="1"/>
  <c r="H743" i="1"/>
  <c r="L742" i="1"/>
  <c r="J742" i="1"/>
  <c r="G947" i="3"/>
  <c r="K742" i="1" l="1"/>
  <c r="S50" i="1"/>
  <c r="T50" i="1" s="1"/>
  <c r="H947" i="3"/>
  <c r="L946" i="3"/>
  <c r="J946" i="3"/>
  <c r="K946" i="3" s="1"/>
  <c r="S948" i="3"/>
  <c r="W947" i="3"/>
  <c r="U947" i="3"/>
  <c r="V947" i="3" s="1"/>
  <c r="AD949" i="3"/>
  <c r="AH949" i="3" s="1"/>
  <c r="AF948" i="3"/>
  <c r="AG948" i="3" s="1"/>
  <c r="H744" i="1"/>
  <c r="L743" i="1"/>
  <c r="J743" i="1"/>
  <c r="K743" i="1" s="1"/>
  <c r="G948" i="3"/>
  <c r="S949" i="3" l="1"/>
  <c r="W948" i="3"/>
  <c r="U948" i="3"/>
  <c r="V948" i="3" s="1"/>
  <c r="H948" i="3"/>
  <c r="L947" i="3"/>
  <c r="J947" i="3"/>
  <c r="K947" i="3" s="1"/>
  <c r="AD950" i="3"/>
  <c r="AH950" i="3" s="1"/>
  <c r="AF949" i="3"/>
  <c r="AG949" i="3" s="1"/>
  <c r="H745" i="1"/>
  <c r="L744" i="1"/>
  <c r="J744" i="1"/>
  <c r="K744" i="1" s="1"/>
  <c r="G949" i="3"/>
  <c r="H949" i="3" l="1"/>
  <c r="L948" i="3"/>
  <c r="J948" i="3"/>
  <c r="K948" i="3" s="1"/>
  <c r="S950" i="3"/>
  <c r="W949" i="3"/>
  <c r="U949" i="3"/>
  <c r="V949" i="3" s="1"/>
  <c r="AD951" i="3"/>
  <c r="AH951" i="3" s="1"/>
  <c r="AF950" i="3"/>
  <c r="AG950" i="3" s="1"/>
  <c r="H746" i="1"/>
  <c r="L745" i="1"/>
  <c r="J745" i="1"/>
  <c r="K745" i="1" s="1"/>
  <c r="G950" i="3"/>
  <c r="S951" i="3" l="1"/>
  <c r="W950" i="3"/>
  <c r="U950" i="3"/>
  <c r="V950" i="3" s="1"/>
  <c r="H950" i="3"/>
  <c r="L949" i="3"/>
  <c r="J949" i="3"/>
  <c r="K949" i="3" s="1"/>
  <c r="AD952" i="3"/>
  <c r="AH952" i="3" s="1"/>
  <c r="AF951" i="3"/>
  <c r="AG951" i="3" s="1"/>
  <c r="H747" i="1"/>
  <c r="L746" i="1"/>
  <c r="J746" i="1"/>
  <c r="K746" i="1" s="1"/>
  <c r="G951" i="3"/>
  <c r="H951" i="3" l="1"/>
  <c r="L950" i="3"/>
  <c r="J950" i="3"/>
  <c r="K950" i="3" s="1"/>
  <c r="S952" i="3"/>
  <c r="W951" i="3"/>
  <c r="U951" i="3"/>
  <c r="V951" i="3" s="1"/>
  <c r="AD953" i="3"/>
  <c r="AH953" i="3" s="1"/>
  <c r="AF952" i="3"/>
  <c r="AG952" i="3" s="1"/>
  <c r="H748" i="1"/>
  <c r="L747" i="1"/>
  <c r="J747" i="1"/>
  <c r="K747" i="1" s="1"/>
  <c r="G952" i="3"/>
  <c r="S953" i="3" l="1"/>
  <c r="W952" i="3"/>
  <c r="U952" i="3"/>
  <c r="V952" i="3" s="1"/>
  <c r="H952" i="3"/>
  <c r="L951" i="3"/>
  <c r="J951" i="3"/>
  <c r="K951" i="3" s="1"/>
  <c r="AD954" i="3"/>
  <c r="AH954" i="3" s="1"/>
  <c r="AF953" i="3"/>
  <c r="AG953" i="3" s="1"/>
  <c r="H749" i="1"/>
  <c r="L748" i="1"/>
  <c r="J748" i="1"/>
  <c r="K748" i="1" s="1"/>
  <c r="G953" i="3"/>
  <c r="H953" i="3" l="1"/>
  <c r="L952" i="3"/>
  <c r="J952" i="3"/>
  <c r="K952" i="3" s="1"/>
  <c r="S954" i="3"/>
  <c r="W953" i="3"/>
  <c r="U953" i="3"/>
  <c r="V953" i="3" s="1"/>
  <c r="AD955" i="3"/>
  <c r="AH955" i="3" s="1"/>
  <c r="AF954" i="3"/>
  <c r="AG954" i="3" s="1"/>
  <c r="H750" i="1"/>
  <c r="L749" i="1"/>
  <c r="J749" i="1"/>
  <c r="K749" i="1" s="1"/>
  <c r="G954" i="3"/>
  <c r="S955" i="3" l="1"/>
  <c r="W954" i="3"/>
  <c r="U954" i="3"/>
  <c r="V954" i="3" s="1"/>
  <c r="H954" i="3"/>
  <c r="L953" i="3"/>
  <c r="J953" i="3"/>
  <c r="K953" i="3" s="1"/>
  <c r="AD956" i="3"/>
  <c r="AH956" i="3" s="1"/>
  <c r="AF955" i="3"/>
  <c r="AG955" i="3" s="1"/>
  <c r="H751" i="1"/>
  <c r="L750" i="1"/>
  <c r="J750" i="1"/>
  <c r="K750" i="1" s="1"/>
  <c r="G955" i="3"/>
  <c r="H955" i="3" l="1"/>
  <c r="L954" i="3"/>
  <c r="J954" i="3"/>
  <c r="K954" i="3" s="1"/>
  <c r="S956" i="3"/>
  <c r="W955" i="3"/>
  <c r="U955" i="3"/>
  <c r="V955" i="3" s="1"/>
  <c r="AD957" i="3"/>
  <c r="AH957" i="3" s="1"/>
  <c r="AF956" i="3"/>
  <c r="AG956" i="3" s="1"/>
  <c r="H752" i="1"/>
  <c r="L751" i="1"/>
  <c r="J751" i="1"/>
  <c r="K751" i="1" s="1"/>
  <c r="G956" i="3"/>
  <c r="S957" i="3" l="1"/>
  <c r="W956" i="3"/>
  <c r="U956" i="3"/>
  <c r="V956" i="3" s="1"/>
  <c r="H956" i="3"/>
  <c r="L955" i="3"/>
  <c r="J955" i="3"/>
  <c r="K955" i="3" s="1"/>
  <c r="AD958" i="3"/>
  <c r="AH958" i="3" s="1"/>
  <c r="AF957" i="3"/>
  <c r="AG957" i="3" s="1"/>
  <c r="H753" i="1"/>
  <c r="L752" i="1"/>
  <c r="J752" i="1"/>
  <c r="K752" i="1" s="1"/>
  <c r="G957" i="3"/>
  <c r="H957" i="3" l="1"/>
  <c r="L956" i="3"/>
  <c r="J956" i="3"/>
  <c r="K956" i="3" s="1"/>
  <c r="S958" i="3"/>
  <c r="W957" i="3"/>
  <c r="U957" i="3"/>
  <c r="V957" i="3" s="1"/>
  <c r="AD959" i="3"/>
  <c r="AH959" i="3" s="1"/>
  <c r="AF958" i="3"/>
  <c r="AG958" i="3" s="1"/>
  <c r="H754" i="1"/>
  <c r="L753" i="1"/>
  <c r="J753" i="1"/>
  <c r="K753" i="1" s="1"/>
  <c r="G958" i="3"/>
  <c r="S959" i="3" l="1"/>
  <c r="W958" i="3"/>
  <c r="U958" i="3"/>
  <c r="V958" i="3" s="1"/>
  <c r="H958" i="3"/>
  <c r="L957" i="3"/>
  <c r="J957" i="3"/>
  <c r="K957" i="3" s="1"/>
  <c r="AD960" i="3"/>
  <c r="AH960" i="3" s="1"/>
  <c r="AF959" i="3"/>
  <c r="AG959" i="3" s="1"/>
  <c r="H755" i="1"/>
  <c r="L754" i="1"/>
  <c r="J754" i="1"/>
  <c r="K754" i="1" s="1"/>
  <c r="G959" i="3"/>
  <c r="H959" i="3" l="1"/>
  <c r="L958" i="3"/>
  <c r="J958" i="3"/>
  <c r="K958" i="3" s="1"/>
  <c r="S960" i="3"/>
  <c r="W959" i="3"/>
  <c r="U959" i="3"/>
  <c r="V959" i="3" s="1"/>
  <c r="AD961" i="3"/>
  <c r="AH961" i="3" s="1"/>
  <c r="AF960" i="3"/>
  <c r="AG960" i="3" s="1"/>
  <c r="H756" i="1"/>
  <c r="L755" i="1"/>
  <c r="J755" i="1"/>
  <c r="K755" i="1" s="1"/>
  <c r="G960" i="3"/>
  <c r="S961" i="3" l="1"/>
  <c r="W960" i="3"/>
  <c r="U960" i="3"/>
  <c r="V960" i="3" s="1"/>
  <c r="H960" i="3"/>
  <c r="L959" i="3"/>
  <c r="J959" i="3"/>
  <c r="K959" i="3" s="1"/>
  <c r="AD962" i="3"/>
  <c r="AH962" i="3" s="1"/>
  <c r="AF961" i="3"/>
  <c r="AG961" i="3" s="1"/>
  <c r="H757" i="1"/>
  <c r="L756" i="1"/>
  <c r="J756" i="1"/>
  <c r="K756" i="1" s="1"/>
  <c r="G961" i="3"/>
  <c r="H961" i="3" l="1"/>
  <c r="L960" i="3"/>
  <c r="J960" i="3"/>
  <c r="K960" i="3" s="1"/>
  <c r="S962" i="3"/>
  <c r="W961" i="3"/>
  <c r="U961" i="3"/>
  <c r="V961" i="3" s="1"/>
  <c r="AD963" i="3"/>
  <c r="AH963" i="3" s="1"/>
  <c r="AF962" i="3"/>
  <c r="AG962" i="3" s="1"/>
  <c r="H758" i="1"/>
  <c r="L757" i="1"/>
  <c r="J757" i="1"/>
  <c r="K757" i="1" s="1"/>
  <c r="G962" i="3"/>
  <c r="S963" i="3" l="1"/>
  <c r="W962" i="3"/>
  <c r="U962" i="3"/>
  <c r="V962" i="3" s="1"/>
  <c r="H962" i="3"/>
  <c r="L961" i="3"/>
  <c r="J961" i="3"/>
  <c r="K961" i="3" s="1"/>
  <c r="AD964" i="3"/>
  <c r="AH964" i="3" s="1"/>
  <c r="AF963" i="3"/>
  <c r="AG963" i="3" s="1"/>
  <c r="H759" i="1"/>
  <c r="L758" i="1"/>
  <c r="J758" i="1"/>
  <c r="K758" i="1" s="1"/>
  <c r="G963" i="3"/>
  <c r="H963" i="3" l="1"/>
  <c r="L962" i="3"/>
  <c r="J962" i="3"/>
  <c r="K962" i="3" s="1"/>
  <c r="S964" i="3"/>
  <c r="W963" i="3"/>
  <c r="U963" i="3"/>
  <c r="V963" i="3" s="1"/>
  <c r="AD965" i="3"/>
  <c r="AH965" i="3" s="1"/>
  <c r="AF964" i="3"/>
  <c r="AG964" i="3" s="1"/>
  <c r="H760" i="1"/>
  <c r="L759" i="1"/>
  <c r="J759" i="1"/>
  <c r="K759" i="1" s="1"/>
  <c r="G964" i="3"/>
  <c r="S965" i="3" l="1"/>
  <c r="W964" i="3"/>
  <c r="U964" i="3"/>
  <c r="V964" i="3" s="1"/>
  <c r="H964" i="3"/>
  <c r="L963" i="3"/>
  <c r="J963" i="3"/>
  <c r="K963" i="3" s="1"/>
  <c r="AD966" i="3"/>
  <c r="AH966" i="3" s="1"/>
  <c r="AF965" i="3"/>
  <c r="AG965" i="3" s="1"/>
  <c r="H761" i="1"/>
  <c r="L760" i="1"/>
  <c r="J760" i="1"/>
  <c r="K760" i="1" s="1"/>
  <c r="G965" i="3"/>
  <c r="H965" i="3" l="1"/>
  <c r="L964" i="3"/>
  <c r="J964" i="3"/>
  <c r="K964" i="3" s="1"/>
  <c r="S966" i="3"/>
  <c r="W965" i="3"/>
  <c r="U965" i="3"/>
  <c r="V965" i="3" s="1"/>
  <c r="AD967" i="3"/>
  <c r="AH967" i="3" s="1"/>
  <c r="AF966" i="3"/>
  <c r="AG966" i="3" s="1"/>
  <c r="H762" i="1"/>
  <c r="L761" i="1"/>
  <c r="J761" i="1"/>
  <c r="K761" i="1" s="1"/>
  <c r="G966" i="3"/>
  <c r="S967" i="3" l="1"/>
  <c r="W966" i="3"/>
  <c r="U966" i="3"/>
  <c r="V966" i="3" s="1"/>
  <c r="H966" i="3"/>
  <c r="L965" i="3"/>
  <c r="J965" i="3"/>
  <c r="K965" i="3" s="1"/>
  <c r="AD968" i="3"/>
  <c r="AH968" i="3" s="1"/>
  <c r="AF967" i="3"/>
  <c r="AG967" i="3" s="1"/>
  <c r="H763" i="1"/>
  <c r="L762" i="1"/>
  <c r="J762" i="1"/>
  <c r="K762" i="1" s="1"/>
  <c r="G967" i="3"/>
  <c r="H967" i="3" l="1"/>
  <c r="L966" i="3"/>
  <c r="J966" i="3"/>
  <c r="K966" i="3" s="1"/>
  <c r="S968" i="3"/>
  <c r="W967" i="3"/>
  <c r="U967" i="3"/>
  <c r="V967" i="3" s="1"/>
  <c r="AD969" i="3"/>
  <c r="AH969" i="3" s="1"/>
  <c r="AF968" i="3"/>
  <c r="AG968" i="3" s="1"/>
  <c r="H764" i="1"/>
  <c r="L763" i="1"/>
  <c r="J763" i="1"/>
  <c r="K763" i="1" s="1"/>
  <c r="G968" i="3"/>
  <c r="S969" i="3" l="1"/>
  <c r="W968" i="3"/>
  <c r="U968" i="3"/>
  <c r="V968" i="3" s="1"/>
  <c r="H968" i="3"/>
  <c r="L967" i="3"/>
  <c r="J967" i="3"/>
  <c r="K967" i="3" s="1"/>
  <c r="AD970" i="3"/>
  <c r="AH970" i="3" s="1"/>
  <c r="AF969" i="3"/>
  <c r="AG969" i="3" s="1"/>
  <c r="H765" i="1"/>
  <c r="L764" i="1"/>
  <c r="J764" i="1"/>
  <c r="G969" i="3"/>
  <c r="K764" i="1" l="1"/>
  <c r="S51" i="1"/>
  <c r="T51" i="1" s="1"/>
  <c r="H969" i="3"/>
  <c r="L968" i="3"/>
  <c r="J968" i="3"/>
  <c r="K968" i="3" s="1"/>
  <c r="S970" i="3"/>
  <c r="W969" i="3"/>
  <c r="U969" i="3"/>
  <c r="V969" i="3" s="1"/>
  <c r="AD971" i="3"/>
  <c r="AH971" i="3" s="1"/>
  <c r="AF970" i="3"/>
  <c r="AG970" i="3" s="1"/>
  <c r="H766" i="1"/>
  <c r="L765" i="1"/>
  <c r="J765" i="1"/>
  <c r="K765" i="1" s="1"/>
  <c r="G970" i="3"/>
  <c r="S971" i="3" l="1"/>
  <c r="W970" i="3"/>
  <c r="U970" i="3"/>
  <c r="V970" i="3" s="1"/>
  <c r="H970" i="3"/>
  <c r="L969" i="3"/>
  <c r="J969" i="3"/>
  <c r="K969" i="3" s="1"/>
  <c r="AD972" i="3"/>
  <c r="AH972" i="3" s="1"/>
  <c r="AF971" i="3"/>
  <c r="AG971" i="3" s="1"/>
  <c r="H767" i="1"/>
  <c r="L766" i="1"/>
  <c r="J766" i="1"/>
  <c r="K766" i="1" s="1"/>
  <c r="G971" i="3"/>
  <c r="H971" i="3" l="1"/>
  <c r="L970" i="3"/>
  <c r="J970" i="3"/>
  <c r="K970" i="3" s="1"/>
  <c r="S972" i="3"/>
  <c r="W971" i="3"/>
  <c r="U971" i="3"/>
  <c r="V971" i="3" s="1"/>
  <c r="AD973" i="3"/>
  <c r="AH973" i="3" s="1"/>
  <c r="AF972" i="3"/>
  <c r="AG972" i="3" s="1"/>
  <c r="H768" i="1"/>
  <c r="L767" i="1"/>
  <c r="J767" i="1"/>
  <c r="K767" i="1" s="1"/>
  <c r="G972" i="3"/>
  <c r="S973" i="3" l="1"/>
  <c r="W972" i="3"/>
  <c r="U972" i="3"/>
  <c r="V972" i="3" s="1"/>
  <c r="H972" i="3"/>
  <c r="L971" i="3"/>
  <c r="J971" i="3"/>
  <c r="K971" i="3" s="1"/>
  <c r="AD974" i="3"/>
  <c r="AH974" i="3" s="1"/>
  <c r="AF973" i="3"/>
  <c r="AG973" i="3" s="1"/>
  <c r="H769" i="1"/>
  <c r="L768" i="1"/>
  <c r="J768" i="1"/>
  <c r="K768" i="1" s="1"/>
  <c r="G973" i="3"/>
  <c r="H973" i="3" l="1"/>
  <c r="L972" i="3"/>
  <c r="J972" i="3"/>
  <c r="K972" i="3" s="1"/>
  <c r="S974" i="3"/>
  <c r="W973" i="3"/>
  <c r="U973" i="3"/>
  <c r="V973" i="3" s="1"/>
  <c r="AD975" i="3"/>
  <c r="AH975" i="3" s="1"/>
  <c r="AF974" i="3"/>
  <c r="AG974" i="3" s="1"/>
  <c r="H770" i="1"/>
  <c r="L769" i="1"/>
  <c r="J769" i="1"/>
  <c r="K769" i="1" s="1"/>
  <c r="G974" i="3"/>
  <c r="S975" i="3" l="1"/>
  <c r="W974" i="3"/>
  <c r="U974" i="3"/>
  <c r="V974" i="3" s="1"/>
  <c r="H974" i="3"/>
  <c r="L973" i="3"/>
  <c r="J973" i="3"/>
  <c r="K973" i="3" s="1"/>
  <c r="AD976" i="3"/>
  <c r="AH976" i="3" s="1"/>
  <c r="AF975" i="3"/>
  <c r="AG975" i="3" s="1"/>
  <c r="H771" i="1"/>
  <c r="L770" i="1"/>
  <c r="J770" i="1"/>
  <c r="K770" i="1" s="1"/>
  <c r="G975" i="3"/>
  <c r="H975" i="3" l="1"/>
  <c r="L974" i="3"/>
  <c r="J974" i="3"/>
  <c r="K974" i="3" s="1"/>
  <c r="S976" i="3"/>
  <c r="W975" i="3"/>
  <c r="U975" i="3"/>
  <c r="V975" i="3" s="1"/>
  <c r="AD977" i="3"/>
  <c r="AH977" i="3" s="1"/>
  <c r="AF976" i="3"/>
  <c r="AG976" i="3" s="1"/>
  <c r="H772" i="1"/>
  <c r="L771" i="1"/>
  <c r="J771" i="1"/>
  <c r="K771" i="1" s="1"/>
  <c r="G976" i="3"/>
  <c r="S977" i="3" l="1"/>
  <c r="W976" i="3"/>
  <c r="U976" i="3"/>
  <c r="V976" i="3" s="1"/>
  <c r="H976" i="3"/>
  <c r="L975" i="3"/>
  <c r="J975" i="3"/>
  <c r="K975" i="3" s="1"/>
  <c r="AD978" i="3"/>
  <c r="AH978" i="3" s="1"/>
  <c r="AF977" i="3"/>
  <c r="AG977" i="3" s="1"/>
  <c r="H773" i="1"/>
  <c r="L772" i="1"/>
  <c r="J772" i="1"/>
  <c r="K772" i="1" s="1"/>
  <c r="G977" i="3"/>
  <c r="H977" i="3" l="1"/>
  <c r="L976" i="3"/>
  <c r="J976" i="3"/>
  <c r="K976" i="3" s="1"/>
  <c r="S978" i="3"/>
  <c r="W977" i="3"/>
  <c r="U977" i="3"/>
  <c r="V977" i="3" s="1"/>
  <c r="AD979" i="3"/>
  <c r="AH979" i="3" s="1"/>
  <c r="AF978" i="3"/>
  <c r="AG978" i="3" s="1"/>
  <c r="H774" i="1"/>
  <c r="L773" i="1"/>
  <c r="J773" i="1"/>
  <c r="K773" i="1" s="1"/>
  <c r="G978" i="3"/>
  <c r="S979" i="3" l="1"/>
  <c r="W978" i="3"/>
  <c r="U978" i="3"/>
  <c r="V978" i="3" s="1"/>
  <c r="H978" i="3"/>
  <c r="L977" i="3"/>
  <c r="J977" i="3"/>
  <c r="K977" i="3" s="1"/>
  <c r="AD980" i="3"/>
  <c r="AH980" i="3" s="1"/>
  <c r="AF979" i="3"/>
  <c r="AG979" i="3" s="1"/>
  <c r="H775" i="1"/>
  <c r="L774" i="1"/>
  <c r="J774" i="1"/>
  <c r="K774" i="1" s="1"/>
  <c r="G979" i="3"/>
  <c r="H979" i="3" l="1"/>
  <c r="L978" i="3"/>
  <c r="J978" i="3"/>
  <c r="K978" i="3" s="1"/>
  <c r="S980" i="3"/>
  <c r="W979" i="3"/>
  <c r="U979" i="3"/>
  <c r="V979" i="3" s="1"/>
  <c r="AD981" i="3"/>
  <c r="AH981" i="3" s="1"/>
  <c r="AF980" i="3"/>
  <c r="AG980" i="3" s="1"/>
  <c r="H776" i="1"/>
  <c r="L775" i="1"/>
  <c r="J775" i="1"/>
  <c r="K775" i="1" s="1"/>
  <c r="G980" i="3"/>
  <c r="S981" i="3" l="1"/>
  <c r="W980" i="3"/>
  <c r="U980" i="3"/>
  <c r="V980" i="3" s="1"/>
  <c r="H980" i="3"/>
  <c r="L979" i="3"/>
  <c r="J979" i="3"/>
  <c r="K979" i="3" s="1"/>
  <c r="AD982" i="3"/>
  <c r="AH982" i="3" s="1"/>
  <c r="AF981" i="3"/>
  <c r="AG981" i="3" s="1"/>
  <c r="H777" i="1"/>
  <c r="L776" i="1"/>
  <c r="J776" i="1"/>
  <c r="K776" i="1" s="1"/>
  <c r="G981" i="3"/>
  <c r="H981" i="3" l="1"/>
  <c r="L980" i="3"/>
  <c r="J980" i="3"/>
  <c r="K980" i="3" s="1"/>
  <c r="S982" i="3"/>
  <c r="W981" i="3"/>
  <c r="U981" i="3"/>
  <c r="V981" i="3" s="1"/>
  <c r="AD983" i="3"/>
  <c r="AH983" i="3" s="1"/>
  <c r="AF982" i="3"/>
  <c r="AG982" i="3" s="1"/>
  <c r="H778" i="1"/>
  <c r="L777" i="1"/>
  <c r="J777" i="1"/>
  <c r="K777" i="1" s="1"/>
  <c r="G982" i="3"/>
  <c r="S983" i="3" l="1"/>
  <c r="W982" i="3"/>
  <c r="U982" i="3"/>
  <c r="V982" i="3" s="1"/>
  <c r="H982" i="3"/>
  <c r="L981" i="3"/>
  <c r="J981" i="3"/>
  <c r="K981" i="3" s="1"/>
  <c r="AD984" i="3"/>
  <c r="AH984" i="3" s="1"/>
  <c r="AF983" i="3"/>
  <c r="AG983" i="3" s="1"/>
  <c r="H779" i="1"/>
  <c r="L778" i="1"/>
  <c r="J778" i="1"/>
  <c r="K778" i="1" s="1"/>
  <c r="G983" i="3"/>
  <c r="H983" i="3" l="1"/>
  <c r="L982" i="3"/>
  <c r="J982" i="3"/>
  <c r="K982" i="3" s="1"/>
  <c r="S984" i="3"/>
  <c r="W983" i="3"/>
  <c r="U983" i="3"/>
  <c r="V983" i="3" s="1"/>
  <c r="AD985" i="3"/>
  <c r="AH985" i="3" s="1"/>
  <c r="AF984" i="3"/>
  <c r="AG984" i="3" s="1"/>
  <c r="H780" i="1"/>
  <c r="L779" i="1"/>
  <c r="J779" i="1"/>
  <c r="K779" i="1" s="1"/>
  <c r="G984" i="3"/>
  <c r="S985" i="3" l="1"/>
  <c r="W984" i="3"/>
  <c r="U984" i="3"/>
  <c r="V984" i="3" s="1"/>
  <c r="H984" i="3"/>
  <c r="L983" i="3"/>
  <c r="J983" i="3"/>
  <c r="K983" i="3" s="1"/>
  <c r="AD986" i="3"/>
  <c r="AH986" i="3" s="1"/>
  <c r="AF985" i="3"/>
  <c r="AG985" i="3" s="1"/>
  <c r="H781" i="1"/>
  <c r="L780" i="1"/>
  <c r="J780" i="1"/>
  <c r="K780" i="1" s="1"/>
  <c r="G985" i="3"/>
  <c r="H985" i="3" l="1"/>
  <c r="L984" i="3"/>
  <c r="J984" i="3"/>
  <c r="K984" i="3" s="1"/>
  <c r="S986" i="3"/>
  <c r="W985" i="3"/>
  <c r="U985" i="3"/>
  <c r="V985" i="3" s="1"/>
  <c r="AD987" i="3"/>
  <c r="AH987" i="3" s="1"/>
  <c r="AF986" i="3"/>
  <c r="AG986" i="3" s="1"/>
  <c r="H782" i="1"/>
  <c r="L781" i="1"/>
  <c r="J781" i="1"/>
  <c r="K781" i="1" s="1"/>
  <c r="G986" i="3"/>
  <c r="S987" i="3" l="1"/>
  <c r="W986" i="3"/>
  <c r="U986" i="3"/>
  <c r="V986" i="3" s="1"/>
  <c r="H986" i="3"/>
  <c r="L985" i="3"/>
  <c r="J985" i="3"/>
  <c r="K985" i="3" s="1"/>
  <c r="AD988" i="3"/>
  <c r="AH988" i="3" s="1"/>
  <c r="AF987" i="3"/>
  <c r="AG987" i="3" s="1"/>
  <c r="H783" i="1"/>
  <c r="L782" i="1"/>
  <c r="J782" i="1"/>
  <c r="K782" i="1" s="1"/>
  <c r="G987" i="3"/>
  <c r="H987" i="3" l="1"/>
  <c r="L986" i="3"/>
  <c r="J986" i="3"/>
  <c r="K986" i="3" s="1"/>
  <c r="S988" i="3"/>
  <c r="W987" i="3"/>
  <c r="U987" i="3"/>
  <c r="V987" i="3" s="1"/>
  <c r="AD989" i="3"/>
  <c r="AH989" i="3" s="1"/>
  <c r="AF988" i="3"/>
  <c r="AG988" i="3" s="1"/>
  <c r="H784" i="1"/>
  <c r="L783" i="1"/>
  <c r="J783" i="1"/>
  <c r="K783" i="1" s="1"/>
  <c r="G988" i="3"/>
  <c r="S989" i="3" l="1"/>
  <c r="W988" i="3"/>
  <c r="U988" i="3"/>
  <c r="V988" i="3" s="1"/>
  <c r="H988" i="3"/>
  <c r="L987" i="3"/>
  <c r="J987" i="3"/>
  <c r="K987" i="3" s="1"/>
  <c r="AD990" i="3"/>
  <c r="AH990" i="3" s="1"/>
  <c r="AF989" i="3"/>
  <c r="AG989" i="3" s="1"/>
  <c r="H785" i="1"/>
  <c r="L784" i="1"/>
  <c r="J784" i="1"/>
  <c r="G989" i="3"/>
  <c r="K784" i="1" l="1"/>
  <c r="S52" i="1"/>
  <c r="T52" i="1" s="1"/>
  <c r="H989" i="3"/>
  <c r="L988" i="3"/>
  <c r="J988" i="3"/>
  <c r="K988" i="3" s="1"/>
  <c r="S990" i="3"/>
  <c r="W989" i="3"/>
  <c r="U989" i="3"/>
  <c r="V989" i="3" s="1"/>
  <c r="AD991" i="3"/>
  <c r="AH991" i="3" s="1"/>
  <c r="AF990" i="3"/>
  <c r="AG990" i="3" s="1"/>
  <c r="H786" i="1"/>
  <c r="L785" i="1"/>
  <c r="J785" i="1"/>
  <c r="K785" i="1" s="1"/>
  <c r="G990" i="3"/>
  <c r="S991" i="3" l="1"/>
  <c r="W990" i="3"/>
  <c r="U990" i="3"/>
  <c r="V990" i="3" s="1"/>
  <c r="H990" i="3"/>
  <c r="L989" i="3"/>
  <c r="J989" i="3"/>
  <c r="K989" i="3" s="1"/>
  <c r="AD992" i="3"/>
  <c r="AH992" i="3" s="1"/>
  <c r="AF991" i="3"/>
  <c r="AG991" i="3" s="1"/>
  <c r="H787" i="1"/>
  <c r="L786" i="1"/>
  <c r="J786" i="1"/>
  <c r="K786" i="1" s="1"/>
  <c r="G991" i="3"/>
  <c r="H991" i="3" l="1"/>
  <c r="L990" i="3"/>
  <c r="J990" i="3"/>
  <c r="K990" i="3" s="1"/>
  <c r="S992" i="3"/>
  <c r="W991" i="3"/>
  <c r="U991" i="3"/>
  <c r="V991" i="3" s="1"/>
  <c r="AD993" i="3"/>
  <c r="AH993" i="3" s="1"/>
  <c r="AF992" i="3"/>
  <c r="AG992" i="3" s="1"/>
  <c r="H788" i="1"/>
  <c r="L787" i="1"/>
  <c r="J787" i="1"/>
  <c r="K787" i="1" s="1"/>
  <c r="G992" i="3"/>
  <c r="S993" i="3" l="1"/>
  <c r="W992" i="3"/>
  <c r="U992" i="3"/>
  <c r="V992" i="3" s="1"/>
  <c r="H992" i="3"/>
  <c r="L991" i="3"/>
  <c r="J991" i="3"/>
  <c r="K991" i="3" s="1"/>
  <c r="AD994" i="3"/>
  <c r="AH994" i="3" s="1"/>
  <c r="AF993" i="3"/>
  <c r="AG993" i="3" s="1"/>
  <c r="H789" i="1"/>
  <c r="L788" i="1"/>
  <c r="J788" i="1"/>
  <c r="K788" i="1" s="1"/>
  <c r="G993" i="3"/>
  <c r="H993" i="3" l="1"/>
  <c r="L992" i="3"/>
  <c r="J992" i="3"/>
  <c r="K992" i="3" s="1"/>
  <c r="S994" i="3"/>
  <c r="W993" i="3"/>
  <c r="U993" i="3"/>
  <c r="V993" i="3" s="1"/>
  <c r="AD995" i="3"/>
  <c r="AH995" i="3" s="1"/>
  <c r="AF994" i="3"/>
  <c r="AG994" i="3" s="1"/>
  <c r="H790" i="1"/>
  <c r="L789" i="1"/>
  <c r="J789" i="1"/>
  <c r="K789" i="1" s="1"/>
  <c r="G994" i="3"/>
  <c r="S995" i="3" l="1"/>
  <c r="W994" i="3"/>
  <c r="U994" i="3"/>
  <c r="V994" i="3" s="1"/>
  <c r="H994" i="3"/>
  <c r="L993" i="3"/>
  <c r="J993" i="3"/>
  <c r="K993" i="3" s="1"/>
  <c r="AD996" i="3"/>
  <c r="AH996" i="3" s="1"/>
  <c r="AF995" i="3"/>
  <c r="AG995" i="3" s="1"/>
  <c r="H791" i="1"/>
  <c r="L790" i="1"/>
  <c r="J790" i="1"/>
  <c r="K790" i="1" s="1"/>
  <c r="G995" i="3"/>
  <c r="H995" i="3" l="1"/>
  <c r="L994" i="3"/>
  <c r="J994" i="3"/>
  <c r="K994" i="3" s="1"/>
  <c r="S996" i="3"/>
  <c r="W995" i="3"/>
  <c r="U995" i="3"/>
  <c r="V995" i="3" s="1"/>
  <c r="AD997" i="3"/>
  <c r="AH997" i="3" s="1"/>
  <c r="AF996" i="3"/>
  <c r="AG996" i="3" s="1"/>
  <c r="H792" i="1"/>
  <c r="L791" i="1"/>
  <c r="J791" i="1"/>
  <c r="K791" i="1" s="1"/>
  <c r="G996" i="3"/>
  <c r="S997" i="3" l="1"/>
  <c r="W996" i="3"/>
  <c r="U996" i="3"/>
  <c r="V996" i="3" s="1"/>
  <c r="H996" i="3"/>
  <c r="L995" i="3"/>
  <c r="J995" i="3"/>
  <c r="K995" i="3" s="1"/>
  <c r="AD998" i="3"/>
  <c r="AH998" i="3" s="1"/>
  <c r="AF997" i="3"/>
  <c r="AG997" i="3" s="1"/>
  <c r="H793" i="1"/>
  <c r="L792" i="1"/>
  <c r="J792" i="1"/>
  <c r="K792" i="1" s="1"/>
  <c r="G997" i="3"/>
  <c r="H997" i="3" l="1"/>
  <c r="L996" i="3"/>
  <c r="J996" i="3"/>
  <c r="K996" i="3" s="1"/>
  <c r="S998" i="3"/>
  <c r="W997" i="3"/>
  <c r="U997" i="3"/>
  <c r="V997" i="3" s="1"/>
  <c r="AD999" i="3"/>
  <c r="AH999" i="3" s="1"/>
  <c r="AF998" i="3"/>
  <c r="AG998" i="3" s="1"/>
  <c r="H794" i="1"/>
  <c r="L793" i="1"/>
  <c r="J793" i="1"/>
  <c r="K793" i="1" s="1"/>
  <c r="G998" i="3"/>
  <c r="S999" i="3" l="1"/>
  <c r="W998" i="3"/>
  <c r="U998" i="3"/>
  <c r="V998" i="3" s="1"/>
  <c r="H998" i="3"/>
  <c r="L997" i="3"/>
  <c r="J997" i="3"/>
  <c r="K997" i="3" s="1"/>
  <c r="AD1000" i="3"/>
  <c r="AH1000" i="3" s="1"/>
  <c r="AF999" i="3"/>
  <c r="AG999" i="3" s="1"/>
  <c r="H795" i="1"/>
  <c r="L794" i="1"/>
  <c r="J794" i="1"/>
  <c r="K794" i="1" s="1"/>
  <c r="G999" i="3"/>
  <c r="H999" i="3" l="1"/>
  <c r="L998" i="3"/>
  <c r="J998" i="3"/>
  <c r="K998" i="3" s="1"/>
  <c r="S1000" i="3"/>
  <c r="W999" i="3"/>
  <c r="U999" i="3"/>
  <c r="V999" i="3" s="1"/>
  <c r="AD1001" i="3"/>
  <c r="AH1001" i="3" s="1"/>
  <c r="AF1000" i="3"/>
  <c r="AG1000" i="3" s="1"/>
  <c r="H796" i="1"/>
  <c r="L795" i="1"/>
  <c r="J795" i="1"/>
  <c r="K795" i="1" s="1"/>
  <c r="G1000" i="3"/>
  <c r="S1001" i="3" l="1"/>
  <c r="W1000" i="3"/>
  <c r="U1000" i="3"/>
  <c r="V1000" i="3" s="1"/>
  <c r="H1000" i="3"/>
  <c r="L999" i="3"/>
  <c r="J999" i="3"/>
  <c r="K999" i="3" s="1"/>
  <c r="AD1002" i="3"/>
  <c r="AH1002" i="3" s="1"/>
  <c r="AF1001" i="3"/>
  <c r="AG1001" i="3" s="1"/>
  <c r="H797" i="1"/>
  <c r="L796" i="1"/>
  <c r="J796" i="1"/>
  <c r="K796" i="1" s="1"/>
  <c r="G1001" i="3"/>
  <c r="H1001" i="3" l="1"/>
  <c r="L1000" i="3"/>
  <c r="J1000" i="3"/>
  <c r="K1000" i="3" s="1"/>
  <c r="S1002" i="3"/>
  <c r="W1001" i="3"/>
  <c r="U1001" i="3"/>
  <c r="V1001" i="3" s="1"/>
  <c r="AD1003" i="3"/>
  <c r="AH1003" i="3" s="1"/>
  <c r="AF1002" i="3"/>
  <c r="AG1002" i="3" s="1"/>
  <c r="H798" i="1"/>
  <c r="L797" i="1"/>
  <c r="J797" i="1"/>
  <c r="K797" i="1" s="1"/>
  <c r="G1002" i="3"/>
  <c r="S1003" i="3" l="1"/>
  <c r="W1002" i="3"/>
  <c r="U1002" i="3"/>
  <c r="V1002" i="3" s="1"/>
  <c r="H1002" i="3"/>
  <c r="L1001" i="3"/>
  <c r="J1001" i="3"/>
  <c r="K1001" i="3" s="1"/>
  <c r="AD1004" i="3"/>
  <c r="AH1004" i="3" s="1"/>
  <c r="AF1003" i="3"/>
  <c r="AG1003" i="3" s="1"/>
  <c r="H799" i="1"/>
  <c r="L798" i="1"/>
  <c r="J798" i="1"/>
  <c r="K798" i="1" s="1"/>
  <c r="G1003" i="3"/>
  <c r="H1003" i="3" l="1"/>
  <c r="L1002" i="3"/>
  <c r="J1002" i="3"/>
  <c r="K1002" i="3" s="1"/>
  <c r="S1004" i="3"/>
  <c r="W1003" i="3"/>
  <c r="U1003" i="3"/>
  <c r="V1003" i="3" s="1"/>
  <c r="AD1005" i="3"/>
  <c r="AH1005" i="3" s="1"/>
  <c r="AF1004" i="3"/>
  <c r="AG1004" i="3" s="1"/>
  <c r="H800" i="1"/>
  <c r="L799" i="1"/>
  <c r="J799" i="1"/>
  <c r="K799" i="1" s="1"/>
  <c r="G1004" i="3"/>
  <c r="S1005" i="3" l="1"/>
  <c r="W1004" i="3"/>
  <c r="U1004" i="3"/>
  <c r="V1004" i="3" s="1"/>
  <c r="H1004" i="3"/>
  <c r="L1003" i="3"/>
  <c r="J1003" i="3"/>
  <c r="K1003" i="3" s="1"/>
  <c r="AD1006" i="3"/>
  <c r="AH1006" i="3" s="1"/>
  <c r="AF1005" i="3"/>
  <c r="AG1005" i="3" s="1"/>
  <c r="H801" i="1"/>
  <c r="L800" i="1"/>
  <c r="J800" i="1"/>
  <c r="K800" i="1" s="1"/>
  <c r="G1005" i="3"/>
  <c r="H1005" i="3" l="1"/>
  <c r="L1004" i="3"/>
  <c r="J1004" i="3"/>
  <c r="K1004" i="3" s="1"/>
  <c r="S1006" i="3"/>
  <c r="W1005" i="3"/>
  <c r="U1005" i="3"/>
  <c r="V1005" i="3" s="1"/>
  <c r="AD1007" i="3"/>
  <c r="AH1007" i="3" s="1"/>
  <c r="AF1006" i="3"/>
  <c r="AG1006" i="3" s="1"/>
  <c r="H802" i="1"/>
  <c r="L801" i="1"/>
  <c r="J801" i="1"/>
  <c r="K801" i="1" s="1"/>
  <c r="G1006" i="3"/>
  <c r="S1007" i="3" l="1"/>
  <c r="W1006" i="3"/>
  <c r="U1006" i="3"/>
  <c r="V1006" i="3" s="1"/>
  <c r="H1006" i="3"/>
  <c r="L1005" i="3"/>
  <c r="J1005" i="3"/>
  <c r="K1005" i="3" s="1"/>
  <c r="AD1008" i="3"/>
  <c r="AH1008" i="3" s="1"/>
  <c r="AF1007" i="3"/>
  <c r="AG1007" i="3" s="1"/>
  <c r="H803" i="1"/>
  <c r="L802" i="1"/>
  <c r="J802" i="1"/>
  <c r="K802" i="1" s="1"/>
  <c r="G1007" i="3"/>
  <c r="H1007" i="3" l="1"/>
  <c r="L1006" i="3"/>
  <c r="J1006" i="3"/>
  <c r="K1006" i="3" s="1"/>
  <c r="S1008" i="3"/>
  <c r="W1007" i="3"/>
  <c r="U1007" i="3"/>
  <c r="V1007" i="3" s="1"/>
  <c r="AD1009" i="3"/>
  <c r="AH1009" i="3" s="1"/>
  <c r="AF1008" i="3"/>
  <c r="AG1008" i="3" s="1"/>
  <c r="H804" i="1"/>
  <c r="L803" i="1"/>
  <c r="J803" i="1"/>
  <c r="G1008" i="3"/>
  <c r="K803" i="1" l="1"/>
  <c r="S53" i="1"/>
  <c r="T53" i="1" s="1"/>
  <c r="S1009" i="3"/>
  <c r="W1008" i="3"/>
  <c r="U1008" i="3"/>
  <c r="V1008" i="3" s="1"/>
  <c r="H1008" i="3"/>
  <c r="L1007" i="3"/>
  <c r="J1007" i="3"/>
  <c r="K1007" i="3" s="1"/>
  <c r="AD1010" i="3"/>
  <c r="AH1010" i="3" s="1"/>
  <c r="AF1009" i="3"/>
  <c r="AG1009" i="3" s="1"/>
  <c r="H805" i="1"/>
  <c r="L804" i="1"/>
  <c r="J804" i="1"/>
  <c r="K804" i="1" s="1"/>
  <c r="G1009" i="3"/>
  <c r="H1009" i="3" l="1"/>
  <c r="L1008" i="3"/>
  <c r="J1008" i="3"/>
  <c r="K1008" i="3" s="1"/>
  <c r="S1010" i="3"/>
  <c r="W1009" i="3"/>
  <c r="U1009" i="3"/>
  <c r="V1009" i="3" s="1"/>
  <c r="AD1011" i="3"/>
  <c r="AH1011" i="3" s="1"/>
  <c r="AF1010" i="3"/>
  <c r="AG1010" i="3" s="1"/>
  <c r="H806" i="1"/>
  <c r="L805" i="1"/>
  <c r="J805" i="1"/>
  <c r="K805" i="1" s="1"/>
  <c r="G1010" i="3"/>
  <c r="S1011" i="3" l="1"/>
  <c r="W1010" i="3"/>
  <c r="U1010" i="3"/>
  <c r="V1010" i="3" s="1"/>
  <c r="H1010" i="3"/>
  <c r="L1009" i="3"/>
  <c r="J1009" i="3"/>
  <c r="K1009" i="3" s="1"/>
  <c r="AD1012" i="3"/>
  <c r="AH1012" i="3" s="1"/>
  <c r="AF1011" i="3"/>
  <c r="AG1011" i="3" s="1"/>
  <c r="H807" i="1"/>
  <c r="L806" i="1"/>
  <c r="J806" i="1"/>
  <c r="K806" i="1" s="1"/>
  <c r="G1011" i="3"/>
  <c r="H1011" i="3" l="1"/>
  <c r="L1010" i="3"/>
  <c r="J1010" i="3"/>
  <c r="K1010" i="3" s="1"/>
  <c r="S1012" i="3"/>
  <c r="W1011" i="3"/>
  <c r="U1011" i="3"/>
  <c r="V1011" i="3" s="1"/>
  <c r="AD1013" i="3"/>
  <c r="AH1013" i="3" s="1"/>
  <c r="AF1012" i="3"/>
  <c r="AG1012" i="3" s="1"/>
  <c r="H808" i="1"/>
  <c r="L807" i="1"/>
  <c r="J807" i="1"/>
  <c r="K807" i="1" s="1"/>
  <c r="G1012" i="3"/>
  <c r="S1013" i="3" l="1"/>
  <c r="W1012" i="3"/>
  <c r="U1012" i="3"/>
  <c r="V1012" i="3" s="1"/>
  <c r="H1012" i="3"/>
  <c r="L1011" i="3"/>
  <c r="J1011" i="3"/>
  <c r="K1011" i="3" s="1"/>
  <c r="AD1014" i="3"/>
  <c r="AH1014" i="3" s="1"/>
  <c r="AF1013" i="3"/>
  <c r="AG1013" i="3" s="1"/>
  <c r="H809" i="1"/>
  <c r="L808" i="1"/>
  <c r="J808" i="1"/>
  <c r="K808" i="1" s="1"/>
  <c r="G1013" i="3"/>
  <c r="H1013" i="3" l="1"/>
  <c r="L1012" i="3"/>
  <c r="J1012" i="3"/>
  <c r="K1012" i="3" s="1"/>
  <c r="S1014" i="3"/>
  <c r="W1013" i="3"/>
  <c r="U1013" i="3"/>
  <c r="V1013" i="3" s="1"/>
  <c r="AD1015" i="3"/>
  <c r="AH1015" i="3" s="1"/>
  <c r="AF1014" i="3"/>
  <c r="AG1014" i="3" s="1"/>
  <c r="H810" i="1"/>
  <c r="L809" i="1"/>
  <c r="J809" i="1"/>
  <c r="K809" i="1" s="1"/>
  <c r="G1014" i="3"/>
  <c r="S1015" i="3" l="1"/>
  <c r="W1014" i="3"/>
  <c r="U1014" i="3"/>
  <c r="V1014" i="3" s="1"/>
  <c r="H1014" i="3"/>
  <c r="L1013" i="3"/>
  <c r="J1013" i="3"/>
  <c r="K1013" i="3" s="1"/>
  <c r="AD1016" i="3"/>
  <c r="AH1016" i="3" s="1"/>
  <c r="AF1015" i="3"/>
  <c r="AG1015" i="3" s="1"/>
  <c r="H811" i="1"/>
  <c r="L810" i="1"/>
  <c r="J810" i="1"/>
  <c r="K810" i="1" s="1"/>
  <c r="G1015" i="3"/>
  <c r="H1015" i="3" l="1"/>
  <c r="L1014" i="3"/>
  <c r="J1014" i="3"/>
  <c r="K1014" i="3" s="1"/>
  <c r="S1016" i="3"/>
  <c r="W1015" i="3"/>
  <c r="U1015" i="3"/>
  <c r="V1015" i="3" s="1"/>
  <c r="AD1017" i="3"/>
  <c r="AH1017" i="3" s="1"/>
  <c r="AF1016" i="3"/>
  <c r="AG1016" i="3" s="1"/>
  <c r="H812" i="1"/>
  <c r="L811" i="1"/>
  <c r="J811" i="1"/>
  <c r="K811" i="1" s="1"/>
  <c r="G1016" i="3"/>
  <c r="S1017" i="3" l="1"/>
  <c r="W1016" i="3"/>
  <c r="U1016" i="3"/>
  <c r="V1016" i="3" s="1"/>
  <c r="H1016" i="3"/>
  <c r="L1015" i="3"/>
  <c r="J1015" i="3"/>
  <c r="K1015" i="3" s="1"/>
  <c r="AD1018" i="3"/>
  <c r="AH1018" i="3" s="1"/>
  <c r="AF1017" i="3"/>
  <c r="AG1017" i="3" s="1"/>
  <c r="H813" i="1"/>
  <c r="L812" i="1"/>
  <c r="J812" i="1"/>
  <c r="K812" i="1" s="1"/>
  <c r="G1017" i="3"/>
  <c r="H1017" i="3" l="1"/>
  <c r="L1016" i="3"/>
  <c r="J1016" i="3"/>
  <c r="K1016" i="3" s="1"/>
  <c r="S1018" i="3"/>
  <c r="W1017" i="3"/>
  <c r="U1017" i="3"/>
  <c r="V1017" i="3" s="1"/>
  <c r="AD1019" i="3"/>
  <c r="AH1019" i="3" s="1"/>
  <c r="AF1018" i="3"/>
  <c r="AG1018" i="3" s="1"/>
  <c r="H814" i="1"/>
  <c r="L813" i="1"/>
  <c r="J813" i="1"/>
  <c r="K813" i="1" s="1"/>
  <c r="G1018" i="3"/>
  <c r="S1019" i="3" l="1"/>
  <c r="W1018" i="3"/>
  <c r="U1018" i="3"/>
  <c r="V1018" i="3" s="1"/>
  <c r="H1018" i="3"/>
  <c r="L1017" i="3"/>
  <c r="J1017" i="3"/>
  <c r="K1017" i="3" s="1"/>
  <c r="AD1020" i="3"/>
  <c r="AH1020" i="3" s="1"/>
  <c r="AF1019" i="3"/>
  <c r="AG1019" i="3" s="1"/>
  <c r="H815" i="1"/>
  <c r="L814" i="1"/>
  <c r="J814" i="1"/>
  <c r="K814" i="1" s="1"/>
  <c r="G1019" i="3"/>
  <c r="H1019" i="3" l="1"/>
  <c r="L1018" i="3"/>
  <c r="J1018" i="3"/>
  <c r="K1018" i="3" s="1"/>
  <c r="S1020" i="3"/>
  <c r="W1019" i="3"/>
  <c r="U1019" i="3"/>
  <c r="V1019" i="3" s="1"/>
  <c r="AD1021" i="3"/>
  <c r="AH1021" i="3" s="1"/>
  <c r="AF1020" i="3"/>
  <c r="AG1020" i="3" s="1"/>
  <c r="H816" i="1"/>
  <c r="L815" i="1"/>
  <c r="J815" i="1"/>
  <c r="K815" i="1" s="1"/>
  <c r="G1020" i="3"/>
  <c r="S1021" i="3" l="1"/>
  <c r="W1020" i="3"/>
  <c r="U1020" i="3"/>
  <c r="V1020" i="3" s="1"/>
  <c r="H1020" i="3"/>
  <c r="L1019" i="3"/>
  <c r="J1019" i="3"/>
  <c r="K1019" i="3" s="1"/>
  <c r="AD1022" i="3"/>
  <c r="AH1022" i="3" s="1"/>
  <c r="AF1021" i="3"/>
  <c r="AG1021" i="3" s="1"/>
  <c r="H817" i="1"/>
  <c r="L816" i="1"/>
  <c r="J816" i="1"/>
  <c r="K816" i="1" s="1"/>
  <c r="G1021" i="3"/>
  <c r="H1021" i="3" l="1"/>
  <c r="L1020" i="3"/>
  <c r="J1020" i="3"/>
  <c r="K1020" i="3" s="1"/>
  <c r="S1022" i="3"/>
  <c r="W1021" i="3"/>
  <c r="U1021" i="3"/>
  <c r="V1021" i="3" s="1"/>
  <c r="AD1023" i="3"/>
  <c r="AH1023" i="3" s="1"/>
  <c r="AF1022" i="3"/>
  <c r="AG1022" i="3" s="1"/>
  <c r="H818" i="1"/>
  <c r="L817" i="1"/>
  <c r="J817" i="1"/>
  <c r="K817" i="1" s="1"/>
  <c r="G1022" i="3"/>
  <c r="S1023" i="3" l="1"/>
  <c r="W1022" i="3"/>
  <c r="U1022" i="3"/>
  <c r="V1022" i="3" s="1"/>
  <c r="H1022" i="3"/>
  <c r="L1021" i="3"/>
  <c r="J1021" i="3"/>
  <c r="K1021" i="3" s="1"/>
  <c r="AD1024" i="3"/>
  <c r="AH1024" i="3" s="1"/>
  <c r="AF1023" i="3"/>
  <c r="AG1023" i="3" s="1"/>
  <c r="H819" i="1"/>
  <c r="L818" i="1"/>
  <c r="J818" i="1"/>
  <c r="K818" i="1" s="1"/>
  <c r="G1023" i="3"/>
  <c r="H1023" i="3" l="1"/>
  <c r="L1022" i="3"/>
  <c r="J1022" i="3"/>
  <c r="K1022" i="3" s="1"/>
  <c r="S1024" i="3"/>
  <c r="W1023" i="3"/>
  <c r="U1023" i="3"/>
  <c r="V1023" i="3" s="1"/>
  <c r="AD1025" i="3"/>
  <c r="AH1025" i="3" s="1"/>
  <c r="AF1024" i="3"/>
  <c r="AG1024" i="3" s="1"/>
  <c r="H820" i="1"/>
  <c r="L819" i="1"/>
  <c r="J819" i="1"/>
  <c r="K819" i="1" s="1"/>
  <c r="G1024" i="3"/>
  <c r="S1025" i="3" l="1"/>
  <c r="W1024" i="3"/>
  <c r="U1024" i="3"/>
  <c r="V1024" i="3" s="1"/>
  <c r="H1024" i="3"/>
  <c r="L1023" i="3"/>
  <c r="J1023" i="3"/>
  <c r="K1023" i="3" s="1"/>
  <c r="AD1026" i="3"/>
  <c r="AH1026" i="3" s="1"/>
  <c r="AF1025" i="3"/>
  <c r="AG1025" i="3" s="1"/>
  <c r="H821" i="1"/>
  <c r="L820" i="1"/>
  <c r="J820" i="1"/>
  <c r="K820" i="1" s="1"/>
  <c r="G1025" i="3"/>
  <c r="H1025" i="3" l="1"/>
  <c r="L1024" i="3"/>
  <c r="J1024" i="3"/>
  <c r="K1024" i="3" s="1"/>
  <c r="S1026" i="3"/>
  <c r="W1025" i="3"/>
  <c r="U1025" i="3"/>
  <c r="V1025" i="3" s="1"/>
  <c r="AD1027" i="3"/>
  <c r="AH1027" i="3" s="1"/>
  <c r="AF1026" i="3"/>
  <c r="AG1026" i="3" s="1"/>
  <c r="H822" i="1"/>
  <c r="L821" i="1"/>
  <c r="J821" i="1"/>
  <c r="K821" i="1" s="1"/>
  <c r="G1026" i="3"/>
  <c r="S1027" i="3" l="1"/>
  <c r="W1026" i="3"/>
  <c r="U1026" i="3"/>
  <c r="V1026" i="3" s="1"/>
  <c r="H1026" i="3"/>
  <c r="L1025" i="3"/>
  <c r="J1025" i="3"/>
  <c r="K1025" i="3" s="1"/>
  <c r="AD1028" i="3"/>
  <c r="AH1028" i="3" s="1"/>
  <c r="AF1027" i="3"/>
  <c r="AG1027" i="3" s="1"/>
  <c r="H823" i="1"/>
  <c r="L822" i="1"/>
  <c r="J822" i="1"/>
  <c r="K822" i="1" s="1"/>
  <c r="G1027" i="3"/>
  <c r="H1027" i="3" l="1"/>
  <c r="L1026" i="3"/>
  <c r="J1026" i="3"/>
  <c r="K1026" i="3" s="1"/>
  <c r="S1028" i="3"/>
  <c r="W1027" i="3"/>
  <c r="U1027" i="3"/>
  <c r="V1027" i="3" s="1"/>
  <c r="AD1029" i="3"/>
  <c r="AH1029" i="3" s="1"/>
  <c r="AF1028" i="3"/>
  <c r="AG1028" i="3" s="1"/>
  <c r="H824" i="1"/>
  <c r="L823" i="1"/>
  <c r="J823" i="1"/>
  <c r="G1028" i="3"/>
  <c r="K823" i="1" l="1"/>
  <c r="S54" i="1"/>
  <c r="T54" i="1" s="1"/>
  <c r="S1029" i="3"/>
  <c r="W1028" i="3"/>
  <c r="U1028" i="3"/>
  <c r="V1028" i="3" s="1"/>
  <c r="H1028" i="3"/>
  <c r="L1027" i="3"/>
  <c r="J1027" i="3"/>
  <c r="K1027" i="3" s="1"/>
  <c r="AD1030" i="3"/>
  <c r="AH1030" i="3" s="1"/>
  <c r="AF1029" i="3"/>
  <c r="AG1029" i="3" s="1"/>
  <c r="H825" i="1"/>
  <c r="L824" i="1"/>
  <c r="J824" i="1"/>
  <c r="K824" i="1" s="1"/>
  <c r="G1029" i="3"/>
  <c r="H1029" i="3" l="1"/>
  <c r="L1028" i="3"/>
  <c r="J1028" i="3"/>
  <c r="K1028" i="3" s="1"/>
  <c r="S1030" i="3"/>
  <c r="W1029" i="3"/>
  <c r="U1029" i="3"/>
  <c r="V1029" i="3" s="1"/>
  <c r="AD1031" i="3"/>
  <c r="AH1031" i="3" s="1"/>
  <c r="AF1030" i="3"/>
  <c r="AG1030" i="3" s="1"/>
  <c r="H826" i="1"/>
  <c r="L825" i="1"/>
  <c r="J825" i="1"/>
  <c r="K825" i="1" s="1"/>
  <c r="G1030" i="3"/>
  <c r="S1031" i="3" l="1"/>
  <c r="W1030" i="3"/>
  <c r="U1030" i="3"/>
  <c r="V1030" i="3" s="1"/>
  <c r="H1030" i="3"/>
  <c r="L1029" i="3"/>
  <c r="J1029" i="3"/>
  <c r="K1029" i="3" s="1"/>
  <c r="AD1032" i="3"/>
  <c r="AH1032" i="3" s="1"/>
  <c r="AF1031" i="3"/>
  <c r="AG1031" i="3" s="1"/>
  <c r="H827" i="1"/>
  <c r="L826" i="1"/>
  <c r="J826" i="1"/>
  <c r="K826" i="1" s="1"/>
  <c r="G1031" i="3"/>
  <c r="H1031" i="3" l="1"/>
  <c r="L1030" i="3"/>
  <c r="J1030" i="3"/>
  <c r="K1030" i="3" s="1"/>
  <c r="S1032" i="3"/>
  <c r="W1031" i="3"/>
  <c r="U1031" i="3"/>
  <c r="V1031" i="3" s="1"/>
  <c r="AD1033" i="3"/>
  <c r="AH1033" i="3" s="1"/>
  <c r="AF1032" i="3"/>
  <c r="AG1032" i="3" s="1"/>
  <c r="H828" i="1"/>
  <c r="L827" i="1"/>
  <c r="J827" i="1"/>
  <c r="K827" i="1" s="1"/>
  <c r="G1032" i="3"/>
  <c r="S1033" i="3" l="1"/>
  <c r="W1032" i="3"/>
  <c r="U1032" i="3"/>
  <c r="V1032" i="3" s="1"/>
  <c r="H1032" i="3"/>
  <c r="L1031" i="3"/>
  <c r="J1031" i="3"/>
  <c r="K1031" i="3" s="1"/>
  <c r="AD1034" i="3"/>
  <c r="AH1034" i="3" s="1"/>
  <c r="AF1033" i="3"/>
  <c r="AG1033" i="3" s="1"/>
  <c r="H829" i="1"/>
  <c r="L828" i="1"/>
  <c r="J828" i="1"/>
  <c r="K828" i="1" s="1"/>
  <c r="G1033" i="3"/>
  <c r="H1033" i="3" l="1"/>
  <c r="L1032" i="3"/>
  <c r="J1032" i="3"/>
  <c r="K1032" i="3" s="1"/>
  <c r="S1034" i="3"/>
  <c r="W1033" i="3"/>
  <c r="U1033" i="3"/>
  <c r="V1033" i="3" s="1"/>
  <c r="AD1035" i="3"/>
  <c r="AH1035" i="3" s="1"/>
  <c r="AF1034" i="3"/>
  <c r="AG1034" i="3" s="1"/>
  <c r="H830" i="1"/>
  <c r="L829" i="1"/>
  <c r="J829" i="1"/>
  <c r="K829" i="1" s="1"/>
  <c r="G1034" i="3"/>
  <c r="S1035" i="3" l="1"/>
  <c r="W1034" i="3"/>
  <c r="U1034" i="3"/>
  <c r="V1034" i="3" s="1"/>
  <c r="H1034" i="3"/>
  <c r="L1033" i="3"/>
  <c r="J1033" i="3"/>
  <c r="K1033" i="3" s="1"/>
  <c r="AD1036" i="3"/>
  <c r="AH1036" i="3" s="1"/>
  <c r="AF1035" i="3"/>
  <c r="AG1035" i="3" s="1"/>
  <c r="H831" i="1"/>
  <c r="L830" i="1"/>
  <c r="J830" i="1"/>
  <c r="K830" i="1" s="1"/>
  <c r="G1035" i="3"/>
  <c r="H1035" i="3" l="1"/>
  <c r="L1034" i="3"/>
  <c r="J1034" i="3"/>
  <c r="K1034" i="3" s="1"/>
  <c r="S1036" i="3"/>
  <c r="W1035" i="3"/>
  <c r="U1035" i="3"/>
  <c r="V1035" i="3" s="1"/>
  <c r="AD1037" i="3"/>
  <c r="AH1037" i="3" s="1"/>
  <c r="AF1036" i="3"/>
  <c r="AG1036" i="3" s="1"/>
  <c r="H832" i="1"/>
  <c r="L831" i="1"/>
  <c r="J831" i="1"/>
  <c r="K831" i="1" s="1"/>
  <c r="G1036" i="3"/>
  <c r="S1037" i="3" l="1"/>
  <c r="W1036" i="3"/>
  <c r="U1036" i="3"/>
  <c r="V1036" i="3" s="1"/>
  <c r="H1036" i="3"/>
  <c r="L1035" i="3"/>
  <c r="J1035" i="3"/>
  <c r="K1035" i="3" s="1"/>
  <c r="AD1038" i="3"/>
  <c r="AH1038" i="3" s="1"/>
  <c r="AF1037" i="3"/>
  <c r="AG1037" i="3" s="1"/>
  <c r="H833" i="1"/>
  <c r="L832" i="1"/>
  <c r="J832" i="1"/>
  <c r="K832" i="1" s="1"/>
  <c r="G1037" i="3"/>
  <c r="H1037" i="3" l="1"/>
  <c r="L1036" i="3"/>
  <c r="J1036" i="3"/>
  <c r="K1036" i="3" s="1"/>
  <c r="S1038" i="3"/>
  <c r="W1037" i="3"/>
  <c r="U1037" i="3"/>
  <c r="V1037" i="3" s="1"/>
  <c r="AD1039" i="3"/>
  <c r="AH1039" i="3" s="1"/>
  <c r="AF1038" i="3"/>
  <c r="AG1038" i="3" s="1"/>
  <c r="H834" i="1"/>
  <c r="L833" i="1"/>
  <c r="J833" i="1"/>
  <c r="K833" i="1" s="1"/>
  <c r="G1038" i="3"/>
  <c r="S1039" i="3" l="1"/>
  <c r="W1038" i="3"/>
  <c r="U1038" i="3"/>
  <c r="V1038" i="3" s="1"/>
  <c r="H1038" i="3"/>
  <c r="L1037" i="3"/>
  <c r="J1037" i="3"/>
  <c r="K1037" i="3" s="1"/>
  <c r="AD1040" i="3"/>
  <c r="AH1040" i="3" s="1"/>
  <c r="AF1039" i="3"/>
  <c r="AG1039" i="3" s="1"/>
  <c r="H835" i="1"/>
  <c r="L834" i="1"/>
  <c r="J834" i="1"/>
  <c r="K834" i="1" s="1"/>
  <c r="G1039" i="3"/>
  <c r="H1039" i="3" l="1"/>
  <c r="L1038" i="3"/>
  <c r="J1038" i="3"/>
  <c r="K1038" i="3" s="1"/>
  <c r="S1040" i="3"/>
  <c r="W1039" i="3"/>
  <c r="U1039" i="3"/>
  <c r="V1039" i="3" s="1"/>
  <c r="AD1041" i="3"/>
  <c r="AH1041" i="3" s="1"/>
  <c r="AF1040" i="3"/>
  <c r="AG1040" i="3" s="1"/>
  <c r="H836" i="1"/>
  <c r="L835" i="1"/>
  <c r="J835" i="1"/>
  <c r="K835" i="1" s="1"/>
  <c r="G1040" i="3"/>
  <c r="S1041" i="3" l="1"/>
  <c r="W1040" i="3"/>
  <c r="U1040" i="3"/>
  <c r="V1040" i="3" s="1"/>
  <c r="H1040" i="3"/>
  <c r="L1039" i="3"/>
  <c r="J1039" i="3"/>
  <c r="K1039" i="3" s="1"/>
  <c r="AD1042" i="3"/>
  <c r="AH1042" i="3" s="1"/>
  <c r="AF1041" i="3"/>
  <c r="AG1041" i="3" s="1"/>
  <c r="H837" i="1"/>
  <c r="L836" i="1"/>
  <c r="J836" i="1"/>
  <c r="K836" i="1" s="1"/>
  <c r="G1041" i="3"/>
  <c r="H1041" i="3" l="1"/>
  <c r="L1040" i="3"/>
  <c r="J1040" i="3"/>
  <c r="K1040" i="3" s="1"/>
  <c r="S1042" i="3"/>
  <c r="W1041" i="3"/>
  <c r="U1041" i="3"/>
  <c r="V1041" i="3" s="1"/>
  <c r="AD1043" i="3"/>
  <c r="AH1043" i="3" s="1"/>
  <c r="AF1042" i="3"/>
  <c r="AG1042" i="3" s="1"/>
  <c r="H838" i="1"/>
  <c r="L837" i="1"/>
  <c r="J837" i="1"/>
  <c r="K837" i="1" s="1"/>
  <c r="G1042" i="3"/>
  <c r="S1043" i="3" l="1"/>
  <c r="W1042" i="3"/>
  <c r="U1042" i="3"/>
  <c r="V1042" i="3" s="1"/>
  <c r="H1042" i="3"/>
  <c r="L1041" i="3"/>
  <c r="J1041" i="3"/>
  <c r="K1041" i="3" s="1"/>
  <c r="AD1044" i="3"/>
  <c r="AH1044" i="3" s="1"/>
  <c r="AF1043" i="3"/>
  <c r="AG1043" i="3" s="1"/>
  <c r="H839" i="1"/>
  <c r="L838" i="1"/>
  <c r="J838" i="1"/>
  <c r="K838" i="1" s="1"/>
  <c r="G1043" i="3"/>
  <c r="H1043" i="3" l="1"/>
  <c r="L1042" i="3"/>
  <c r="J1042" i="3"/>
  <c r="K1042" i="3" s="1"/>
  <c r="S1044" i="3"/>
  <c r="W1043" i="3"/>
  <c r="U1043" i="3"/>
  <c r="V1043" i="3" s="1"/>
  <c r="AD1045" i="3"/>
  <c r="AH1045" i="3" s="1"/>
  <c r="AF1044" i="3"/>
  <c r="AG1044" i="3" s="1"/>
  <c r="H840" i="1"/>
  <c r="L839" i="1"/>
  <c r="J839" i="1"/>
  <c r="K839" i="1" s="1"/>
  <c r="G1044" i="3"/>
  <c r="S1045" i="3" l="1"/>
  <c r="W1044" i="3"/>
  <c r="U1044" i="3"/>
  <c r="V1044" i="3" s="1"/>
  <c r="H1044" i="3"/>
  <c r="L1043" i="3"/>
  <c r="J1043" i="3"/>
  <c r="K1043" i="3" s="1"/>
  <c r="AD1046" i="3"/>
  <c r="AH1046" i="3" s="1"/>
  <c r="AF1045" i="3"/>
  <c r="AG1045" i="3" s="1"/>
  <c r="H841" i="1"/>
  <c r="L840" i="1"/>
  <c r="J840" i="1"/>
  <c r="K840" i="1" s="1"/>
  <c r="G1045" i="3"/>
  <c r="H1045" i="3" l="1"/>
  <c r="L1044" i="3"/>
  <c r="J1044" i="3"/>
  <c r="K1044" i="3" s="1"/>
  <c r="S1046" i="3"/>
  <c r="W1045" i="3"/>
  <c r="U1045" i="3"/>
  <c r="V1045" i="3" s="1"/>
  <c r="AD1047" i="3"/>
  <c r="AH1047" i="3" s="1"/>
  <c r="AF1046" i="3"/>
  <c r="AG1046" i="3" s="1"/>
  <c r="H842" i="1"/>
  <c r="L841" i="1"/>
  <c r="J841" i="1"/>
  <c r="K841" i="1" s="1"/>
  <c r="G1046" i="3"/>
  <c r="S1047" i="3" l="1"/>
  <c r="W1046" i="3"/>
  <c r="U1046" i="3"/>
  <c r="V1046" i="3" s="1"/>
  <c r="H1046" i="3"/>
  <c r="L1045" i="3"/>
  <c r="J1045" i="3"/>
  <c r="K1045" i="3" s="1"/>
  <c r="AD1048" i="3"/>
  <c r="AH1048" i="3" s="1"/>
  <c r="AF1047" i="3"/>
  <c r="AG1047" i="3" s="1"/>
  <c r="H843" i="1"/>
  <c r="L842" i="1"/>
  <c r="J842" i="1"/>
  <c r="G1047" i="3"/>
  <c r="K842" i="1" l="1"/>
  <c r="S55" i="1"/>
  <c r="T55" i="1" s="1"/>
  <c r="H1047" i="3"/>
  <c r="L1046" i="3"/>
  <c r="J1046" i="3"/>
  <c r="K1046" i="3" s="1"/>
  <c r="S1048" i="3"/>
  <c r="W1047" i="3"/>
  <c r="U1047" i="3"/>
  <c r="V1047" i="3" s="1"/>
  <c r="AD1049" i="3"/>
  <c r="AH1049" i="3" s="1"/>
  <c r="AF1048" i="3"/>
  <c r="AG1048" i="3" s="1"/>
  <c r="H844" i="1"/>
  <c r="L843" i="1"/>
  <c r="J843" i="1"/>
  <c r="K843" i="1" s="1"/>
  <c r="G1048" i="3"/>
  <c r="S1049" i="3" l="1"/>
  <c r="W1048" i="3"/>
  <c r="U1048" i="3"/>
  <c r="V1048" i="3" s="1"/>
  <c r="H1048" i="3"/>
  <c r="L1047" i="3"/>
  <c r="J1047" i="3"/>
  <c r="K1047" i="3" s="1"/>
  <c r="AD1050" i="3"/>
  <c r="AH1050" i="3" s="1"/>
  <c r="AF1049" i="3"/>
  <c r="AG1049" i="3" s="1"/>
  <c r="H845" i="1"/>
  <c r="L844" i="1"/>
  <c r="J844" i="1"/>
  <c r="K844" i="1" s="1"/>
  <c r="G1049" i="3"/>
  <c r="H1049" i="3" l="1"/>
  <c r="L1048" i="3"/>
  <c r="J1048" i="3"/>
  <c r="K1048" i="3" s="1"/>
  <c r="S1050" i="3"/>
  <c r="W1049" i="3"/>
  <c r="U1049" i="3"/>
  <c r="V1049" i="3" s="1"/>
  <c r="AD1051" i="3"/>
  <c r="AH1051" i="3" s="1"/>
  <c r="AF1050" i="3"/>
  <c r="AG1050" i="3" s="1"/>
  <c r="H846" i="1"/>
  <c r="L845" i="1"/>
  <c r="J845" i="1"/>
  <c r="K845" i="1" s="1"/>
  <c r="G1050" i="3"/>
  <c r="S1051" i="3" l="1"/>
  <c r="W1050" i="3"/>
  <c r="U1050" i="3"/>
  <c r="V1050" i="3" s="1"/>
  <c r="H1050" i="3"/>
  <c r="L1049" i="3"/>
  <c r="J1049" i="3"/>
  <c r="K1049" i="3" s="1"/>
  <c r="AD1052" i="3"/>
  <c r="AH1052" i="3" s="1"/>
  <c r="AF1051" i="3"/>
  <c r="AG1051" i="3" s="1"/>
  <c r="H847" i="1"/>
  <c r="L846" i="1"/>
  <c r="J846" i="1"/>
  <c r="K846" i="1" s="1"/>
  <c r="G1051" i="3"/>
  <c r="H1051" i="3" l="1"/>
  <c r="L1050" i="3"/>
  <c r="J1050" i="3"/>
  <c r="K1050" i="3" s="1"/>
  <c r="S1052" i="3"/>
  <c r="W1051" i="3"/>
  <c r="U1051" i="3"/>
  <c r="V1051" i="3" s="1"/>
  <c r="AD1053" i="3"/>
  <c r="AH1053" i="3" s="1"/>
  <c r="AF1052" i="3"/>
  <c r="AG1052" i="3" s="1"/>
  <c r="H848" i="1"/>
  <c r="L847" i="1"/>
  <c r="J847" i="1"/>
  <c r="K847" i="1" s="1"/>
  <c r="G1052" i="3"/>
  <c r="S1053" i="3" l="1"/>
  <c r="W1052" i="3"/>
  <c r="U1052" i="3"/>
  <c r="V1052" i="3" s="1"/>
  <c r="H1052" i="3"/>
  <c r="L1051" i="3"/>
  <c r="J1051" i="3"/>
  <c r="K1051" i="3" s="1"/>
  <c r="AD1054" i="3"/>
  <c r="AH1054" i="3" s="1"/>
  <c r="AF1053" i="3"/>
  <c r="AG1053" i="3" s="1"/>
  <c r="H849" i="1"/>
  <c r="L848" i="1"/>
  <c r="J848" i="1"/>
  <c r="K848" i="1" s="1"/>
  <c r="G1053" i="3"/>
  <c r="H1053" i="3" l="1"/>
  <c r="L1052" i="3"/>
  <c r="J1052" i="3"/>
  <c r="K1052" i="3" s="1"/>
  <c r="S1054" i="3"/>
  <c r="W1053" i="3"/>
  <c r="U1053" i="3"/>
  <c r="V1053" i="3" s="1"/>
  <c r="AD1055" i="3"/>
  <c r="AH1055" i="3" s="1"/>
  <c r="AF1054" i="3"/>
  <c r="AG1054" i="3" s="1"/>
  <c r="H850" i="1"/>
  <c r="L849" i="1"/>
  <c r="J849" i="1"/>
  <c r="K849" i="1" s="1"/>
  <c r="G1054" i="3"/>
  <c r="S1055" i="3" l="1"/>
  <c r="W1054" i="3"/>
  <c r="U1054" i="3"/>
  <c r="V1054" i="3" s="1"/>
  <c r="H1054" i="3"/>
  <c r="L1053" i="3"/>
  <c r="J1053" i="3"/>
  <c r="K1053" i="3" s="1"/>
  <c r="AD1056" i="3"/>
  <c r="AH1056" i="3" s="1"/>
  <c r="AF1055" i="3"/>
  <c r="AG1055" i="3" s="1"/>
  <c r="H851" i="1"/>
  <c r="L850" i="1"/>
  <c r="J850" i="1"/>
  <c r="K850" i="1" s="1"/>
  <c r="G1055" i="3"/>
  <c r="H1055" i="3" l="1"/>
  <c r="L1054" i="3"/>
  <c r="J1054" i="3"/>
  <c r="K1054" i="3" s="1"/>
  <c r="S1056" i="3"/>
  <c r="W1055" i="3"/>
  <c r="U1055" i="3"/>
  <c r="V1055" i="3" s="1"/>
  <c r="AD1057" i="3"/>
  <c r="AH1057" i="3" s="1"/>
  <c r="AF1056" i="3"/>
  <c r="AG1056" i="3" s="1"/>
  <c r="H852" i="1"/>
  <c r="L851" i="1"/>
  <c r="J851" i="1"/>
  <c r="K851" i="1" s="1"/>
  <c r="G1056" i="3"/>
  <c r="S1057" i="3" l="1"/>
  <c r="W1056" i="3"/>
  <c r="U1056" i="3"/>
  <c r="V1056" i="3" s="1"/>
  <c r="H1056" i="3"/>
  <c r="L1055" i="3"/>
  <c r="J1055" i="3"/>
  <c r="K1055" i="3" s="1"/>
  <c r="AD1058" i="3"/>
  <c r="AH1058" i="3" s="1"/>
  <c r="AF1057" i="3"/>
  <c r="AG1057" i="3" s="1"/>
  <c r="H853" i="1"/>
  <c r="L852" i="1"/>
  <c r="J852" i="1"/>
  <c r="K852" i="1" s="1"/>
  <c r="G1057" i="3"/>
  <c r="H1057" i="3" l="1"/>
  <c r="L1056" i="3"/>
  <c r="J1056" i="3"/>
  <c r="K1056" i="3" s="1"/>
  <c r="S1058" i="3"/>
  <c r="W1057" i="3"/>
  <c r="U1057" i="3"/>
  <c r="V1057" i="3" s="1"/>
  <c r="AD1059" i="3"/>
  <c r="AH1059" i="3" s="1"/>
  <c r="AF1058" i="3"/>
  <c r="AG1058" i="3" s="1"/>
  <c r="H854" i="1"/>
  <c r="L853" i="1"/>
  <c r="J853" i="1"/>
  <c r="K853" i="1" s="1"/>
  <c r="G1058" i="3"/>
  <c r="S1059" i="3" l="1"/>
  <c r="W1058" i="3"/>
  <c r="U1058" i="3"/>
  <c r="V1058" i="3" s="1"/>
  <c r="H1058" i="3"/>
  <c r="L1057" i="3"/>
  <c r="J1057" i="3"/>
  <c r="K1057" i="3" s="1"/>
  <c r="AD1060" i="3"/>
  <c r="AH1060" i="3" s="1"/>
  <c r="AF1059" i="3"/>
  <c r="AG1059" i="3" s="1"/>
  <c r="H855" i="1"/>
  <c r="L854" i="1"/>
  <c r="J854" i="1"/>
  <c r="K854" i="1" s="1"/>
  <c r="G1059" i="3"/>
  <c r="H1059" i="3" l="1"/>
  <c r="L1058" i="3"/>
  <c r="J1058" i="3"/>
  <c r="K1058" i="3" s="1"/>
  <c r="S1060" i="3"/>
  <c r="W1059" i="3"/>
  <c r="U1059" i="3"/>
  <c r="V1059" i="3" s="1"/>
  <c r="AD1061" i="3"/>
  <c r="AH1061" i="3" s="1"/>
  <c r="AF1060" i="3"/>
  <c r="AG1060" i="3" s="1"/>
  <c r="H856" i="1"/>
  <c r="L855" i="1"/>
  <c r="J855" i="1"/>
  <c r="K855" i="1" s="1"/>
  <c r="G1060" i="3"/>
  <c r="S1061" i="3" l="1"/>
  <c r="W1060" i="3"/>
  <c r="U1060" i="3"/>
  <c r="V1060" i="3" s="1"/>
  <c r="H1060" i="3"/>
  <c r="L1059" i="3"/>
  <c r="J1059" i="3"/>
  <c r="K1059" i="3" s="1"/>
  <c r="AD1062" i="3"/>
  <c r="AH1062" i="3" s="1"/>
  <c r="AF1061" i="3"/>
  <c r="AG1061" i="3" s="1"/>
  <c r="H857" i="1"/>
  <c r="L856" i="1"/>
  <c r="J856" i="1"/>
  <c r="K856" i="1" s="1"/>
  <c r="G1061" i="3"/>
  <c r="H1061" i="3" l="1"/>
  <c r="L1060" i="3"/>
  <c r="J1060" i="3"/>
  <c r="K1060" i="3" s="1"/>
  <c r="S1062" i="3"/>
  <c r="W1061" i="3"/>
  <c r="U1061" i="3"/>
  <c r="V1061" i="3" s="1"/>
  <c r="AD1063" i="3"/>
  <c r="AH1063" i="3" s="1"/>
  <c r="AF1062" i="3"/>
  <c r="AG1062" i="3" s="1"/>
  <c r="H858" i="1"/>
  <c r="L857" i="1"/>
  <c r="J857" i="1"/>
  <c r="K857" i="1" s="1"/>
  <c r="G1062" i="3"/>
  <c r="S1063" i="3" l="1"/>
  <c r="W1062" i="3"/>
  <c r="U1062" i="3"/>
  <c r="V1062" i="3" s="1"/>
  <c r="H1062" i="3"/>
  <c r="L1061" i="3"/>
  <c r="J1061" i="3"/>
  <c r="K1061" i="3" s="1"/>
  <c r="AD1064" i="3"/>
  <c r="AH1064" i="3" s="1"/>
  <c r="AF1063" i="3"/>
  <c r="AG1063" i="3" s="1"/>
  <c r="H859" i="1"/>
  <c r="L858" i="1"/>
  <c r="J858" i="1"/>
  <c r="K858" i="1" s="1"/>
  <c r="G1063" i="3"/>
  <c r="H1063" i="3" l="1"/>
  <c r="L1062" i="3"/>
  <c r="J1062" i="3"/>
  <c r="K1062" i="3" s="1"/>
  <c r="S1064" i="3"/>
  <c r="W1063" i="3"/>
  <c r="U1063" i="3"/>
  <c r="V1063" i="3" s="1"/>
  <c r="AD1065" i="3"/>
  <c r="AH1065" i="3" s="1"/>
  <c r="AF1064" i="3"/>
  <c r="AG1064" i="3" s="1"/>
  <c r="H860" i="1"/>
  <c r="L859" i="1"/>
  <c r="J859" i="1"/>
  <c r="K859" i="1" s="1"/>
  <c r="G1064" i="3"/>
  <c r="S1065" i="3" l="1"/>
  <c r="W1064" i="3"/>
  <c r="U1064" i="3"/>
  <c r="V1064" i="3" s="1"/>
  <c r="H1064" i="3"/>
  <c r="L1063" i="3"/>
  <c r="J1063" i="3"/>
  <c r="K1063" i="3" s="1"/>
  <c r="AD1066" i="3"/>
  <c r="AH1066" i="3" s="1"/>
  <c r="AF1065" i="3"/>
  <c r="AG1065" i="3" s="1"/>
  <c r="H861" i="1"/>
  <c r="L860" i="1"/>
  <c r="J860" i="1"/>
  <c r="K860" i="1" s="1"/>
  <c r="G1065" i="3"/>
  <c r="H1065" i="3" l="1"/>
  <c r="L1064" i="3"/>
  <c r="J1064" i="3"/>
  <c r="K1064" i="3" s="1"/>
  <c r="S1066" i="3"/>
  <c r="W1065" i="3"/>
  <c r="U1065" i="3"/>
  <c r="V1065" i="3" s="1"/>
  <c r="AD1067" i="3"/>
  <c r="AH1067" i="3" s="1"/>
  <c r="AF1066" i="3"/>
  <c r="AG1066" i="3" s="1"/>
  <c r="H862" i="1"/>
  <c r="L861" i="1"/>
  <c r="J861" i="1"/>
  <c r="G1066" i="3"/>
  <c r="K861" i="1" l="1"/>
  <c r="S56" i="1"/>
  <c r="T56" i="1" s="1"/>
  <c r="S1067" i="3"/>
  <c r="W1066" i="3"/>
  <c r="U1066" i="3"/>
  <c r="V1066" i="3" s="1"/>
  <c r="H1066" i="3"/>
  <c r="L1065" i="3"/>
  <c r="J1065" i="3"/>
  <c r="K1065" i="3" s="1"/>
  <c r="AD1068" i="3"/>
  <c r="AH1068" i="3" s="1"/>
  <c r="AF1067" i="3"/>
  <c r="AG1067" i="3" s="1"/>
  <c r="H863" i="1"/>
  <c r="L862" i="1"/>
  <c r="J862" i="1"/>
  <c r="K862" i="1" s="1"/>
  <c r="G1067" i="3"/>
  <c r="H1067" i="3" l="1"/>
  <c r="L1066" i="3"/>
  <c r="J1066" i="3"/>
  <c r="K1066" i="3" s="1"/>
  <c r="S1068" i="3"/>
  <c r="W1067" i="3"/>
  <c r="U1067" i="3"/>
  <c r="V1067" i="3" s="1"/>
  <c r="AD1069" i="3"/>
  <c r="AH1069" i="3" s="1"/>
  <c r="AF1068" i="3"/>
  <c r="AG1068" i="3" s="1"/>
  <c r="H864" i="1"/>
  <c r="L863" i="1"/>
  <c r="J863" i="1"/>
  <c r="K863" i="1" s="1"/>
  <c r="G1068" i="3"/>
  <c r="S1069" i="3" l="1"/>
  <c r="W1068" i="3"/>
  <c r="U1068" i="3"/>
  <c r="V1068" i="3" s="1"/>
  <c r="H1068" i="3"/>
  <c r="L1067" i="3"/>
  <c r="J1067" i="3"/>
  <c r="K1067" i="3" s="1"/>
  <c r="AD1070" i="3"/>
  <c r="AH1070" i="3" s="1"/>
  <c r="AF1069" i="3"/>
  <c r="AG1069" i="3" s="1"/>
  <c r="H865" i="1"/>
  <c r="L864" i="1"/>
  <c r="J864" i="1"/>
  <c r="K864" i="1" s="1"/>
  <c r="G1069" i="3"/>
  <c r="H1069" i="3" l="1"/>
  <c r="L1068" i="3"/>
  <c r="J1068" i="3"/>
  <c r="K1068" i="3" s="1"/>
  <c r="S1070" i="3"/>
  <c r="W1069" i="3"/>
  <c r="U1069" i="3"/>
  <c r="V1069" i="3" s="1"/>
  <c r="AD1071" i="3"/>
  <c r="AH1071" i="3" s="1"/>
  <c r="AF1070" i="3"/>
  <c r="AG1070" i="3" s="1"/>
  <c r="H866" i="1"/>
  <c r="L865" i="1"/>
  <c r="J865" i="1"/>
  <c r="K865" i="1" s="1"/>
  <c r="G1070" i="3"/>
  <c r="S1071" i="3" l="1"/>
  <c r="W1070" i="3"/>
  <c r="U1070" i="3"/>
  <c r="V1070" i="3" s="1"/>
  <c r="H1070" i="3"/>
  <c r="L1069" i="3"/>
  <c r="J1069" i="3"/>
  <c r="K1069" i="3" s="1"/>
  <c r="AD1072" i="3"/>
  <c r="AH1072" i="3" s="1"/>
  <c r="AF1071" i="3"/>
  <c r="AG1071" i="3" s="1"/>
  <c r="H867" i="1"/>
  <c r="L866" i="1"/>
  <c r="J866" i="1"/>
  <c r="K866" i="1" s="1"/>
  <c r="G1071" i="3"/>
  <c r="H1071" i="3" l="1"/>
  <c r="L1070" i="3"/>
  <c r="J1070" i="3"/>
  <c r="K1070" i="3" s="1"/>
  <c r="S1072" i="3"/>
  <c r="W1071" i="3"/>
  <c r="U1071" i="3"/>
  <c r="V1071" i="3" s="1"/>
  <c r="AD1073" i="3"/>
  <c r="AH1073" i="3" s="1"/>
  <c r="AF1072" i="3"/>
  <c r="AG1072" i="3" s="1"/>
  <c r="H868" i="1"/>
  <c r="L867" i="1"/>
  <c r="J867" i="1"/>
  <c r="K867" i="1" s="1"/>
  <c r="G1072" i="3"/>
  <c r="S1073" i="3" l="1"/>
  <c r="W1072" i="3"/>
  <c r="U1072" i="3"/>
  <c r="V1072" i="3" s="1"/>
  <c r="H1072" i="3"/>
  <c r="L1071" i="3"/>
  <c r="J1071" i="3"/>
  <c r="K1071" i="3" s="1"/>
  <c r="AD1074" i="3"/>
  <c r="AH1074" i="3" s="1"/>
  <c r="AF1073" i="3"/>
  <c r="AG1073" i="3" s="1"/>
  <c r="H869" i="1"/>
  <c r="L868" i="1"/>
  <c r="J868" i="1"/>
  <c r="K868" i="1" s="1"/>
  <c r="G1073" i="3"/>
  <c r="H1073" i="3" l="1"/>
  <c r="L1072" i="3"/>
  <c r="J1072" i="3"/>
  <c r="K1072" i="3" s="1"/>
  <c r="S1074" i="3"/>
  <c r="W1073" i="3"/>
  <c r="U1073" i="3"/>
  <c r="V1073" i="3" s="1"/>
  <c r="AD1075" i="3"/>
  <c r="AH1075" i="3" s="1"/>
  <c r="AF1074" i="3"/>
  <c r="AG1074" i="3" s="1"/>
  <c r="H870" i="1"/>
  <c r="L869" i="1"/>
  <c r="J869" i="1"/>
  <c r="K869" i="1" s="1"/>
  <c r="G1074" i="3"/>
  <c r="S1075" i="3" l="1"/>
  <c r="W1074" i="3"/>
  <c r="U1074" i="3"/>
  <c r="V1074" i="3" s="1"/>
  <c r="H1074" i="3"/>
  <c r="L1073" i="3"/>
  <c r="J1073" i="3"/>
  <c r="K1073" i="3" s="1"/>
  <c r="AD1076" i="3"/>
  <c r="AH1076" i="3" s="1"/>
  <c r="AF1075" i="3"/>
  <c r="AG1075" i="3" s="1"/>
  <c r="H871" i="1"/>
  <c r="L870" i="1"/>
  <c r="J870" i="1"/>
  <c r="K870" i="1" s="1"/>
  <c r="G1075" i="3"/>
  <c r="H1075" i="3" l="1"/>
  <c r="L1074" i="3"/>
  <c r="J1074" i="3"/>
  <c r="K1074" i="3" s="1"/>
  <c r="S1076" i="3"/>
  <c r="W1075" i="3"/>
  <c r="U1075" i="3"/>
  <c r="V1075" i="3" s="1"/>
  <c r="AD1077" i="3"/>
  <c r="AH1077" i="3" s="1"/>
  <c r="AF1076" i="3"/>
  <c r="AG1076" i="3" s="1"/>
  <c r="H872" i="1"/>
  <c r="L871" i="1"/>
  <c r="J871" i="1"/>
  <c r="K871" i="1" s="1"/>
  <c r="G1076" i="3"/>
  <c r="S1077" i="3" l="1"/>
  <c r="W1076" i="3"/>
  <c r="U1076" i="3"/>
  <c r="V1076" i="3" s="1"/>
  <c r="H1076" i="3"/>
  <c r="L1075" i="3"/>
  <c r="J1075" i="3"/>
  <c r="K1075" i="3" s="1"/>
  <c r="AD1078" i="3"/>
  <c r="AH1078" i="3" s="1"/>
  <c r="AF1077" i="3"/>
  <c r="AG1077" i="3" s="1"/>
  <c r="H873" i="1"/>
  <c r="L872" i="1"/>
  <c r="J872" i="1"/>
  <c r="K872" i="1" s="1"/>
  <c r="G1077" i="3"/>
  <c r="H1077" i="3" l="1"/>
  <c r="L1076" i="3"/>
  <c r="J1076" i="3"/>
  <c r="K1076" i="3" s="1"/>
  <c r="S1078" i="3"/>
  <c r="W1077" i="3"/>
  <c r="U1077" i="3"/>
  <c r="V1077" i="3" s="1"/>
  <c r="AD1079" i="3"/>
  <c r="AH1079" i="3" s="1"/>
  <c r="AF1078" i="3"/>
  <c r="AG1078" i="3" s="1"/>
  <c r="H874" i="1"/>
  <c r="L873" i="1"/>
  <c r="J873" i="1"/>
  <c r="K873" i="1" s="1"/>
  <c r="G1078" i="3"/>
  <c r="S1079" i="3" l="1"/>
  <c r="W1078" i="3"/>
  <c r="U1078" i="3"/>
  <c r="V1078" i="3" s="1"/>
  <c r="H1078" i="3"/>
  <c r="L1077" i="3"/>
  <c r="J1077" i="3"/>
  <c r="K1077" i="3" s="1"/>
  <c r="AD1080" i="3"/>
  <c r="AH1080" i="3" s="1"/>
  <c r="AF1079" i="3"/>
  <c r="AG1079" i="3" s="1"/>
  <c r="H875" i="1"/>
  <c r="L874" i="1"/>
  <c r="J874" i="1"/>
  <c r="K874" i="1" s="1"/>
  <c r="G1079" i="3"/>
  <c r="H1079" i="3" l="1"/>
  <c r="L1078" i="3"/>
  <c r="J1078" i="3"/>
  <c r="K1078" i="3" s="1"/>
  <c r="S1080" i="3"/>
  <c r="W1079" i="3"/>
  <c r="U1079" i="3"/>
  <c r="V1079" i="3" s="1"/>
  <c r="AD1081" i="3"/>
  <c r="AH1081" i="3" s="1"/>
  <c r="AF1080" i="3"/>
  <c r="AG1080" i="3" s="1"/>
  <c r="H876" i="1"/>
  <c r="L875" i="1"/>
  <c r="J875" i="1"/>
  <c r="K875" i="1" s="1"/>
  <c r="G1080" i="3"/>
  <c r="S1081" i="3" l="1"/>
  <c r="W1080" i="3"/>
  <c r="U1080" i="3"/>
  <c r="V1080" i="3" s="1"/>
  <c r="H1080" i="3"/>
  <c r="L1079" i="3"/>
  <c r="J1079" i="3"/>
  <c r="K1079" i="3" s="1"/>
  <c r="AD1082" i="3"/>
  <c r="AH1082" i="3" s="1"/>
  <c r="AF1081" i="3"/>
  <c r="AG1081" i="3" s="1"/>
  <c r="H877" i="1"/>
  <c r="L876" i="1"/>
  <c r="J876" i="1"/>
  <c r="K876" i="1" s="1"/>
  <c r="G1081" i="3"/>
  <c r="H1081" i="3" l="1"/>
  <c r="L1080" i="3"/>
  <c r="J1080" i="3"/>
  <c r="K1080" i="3" s="1"/>
  <c r="S1082" i="3"/>
  <c r="W1081" i="3"/>
  <c r="U1081" i="3"/>
  <c r="V1081" i="3" s="1"/>
  <c r="AD1083" i="3"/>
  <c r="AH1083" i="3" s="1"/>
  <c r="AF1082" i="3"/>
  <c r="AG1082" i="3" s="1"/>
  <c r="H878" i="1"/>
  <c r="L877" i="1"/>
  <c r="J877" i="1"/>
  <c r="K877" i="1" s="1"/>
  <c r="G1082" i="3"/>
  <c r="S1083" i="3" l="1"/>
  <c r="W1082" i="3"/>
  <c r="U1082" i="3"/>
  <c r="V1082" i="3" s="1"/>
  <c r="H1082" i="3"/>
  <c r="L1081" i="3"/>
  <c r="J1081" i="3"/>
  <c r="K1081" i="3" s="1"/>
  <c r="AD1084" i="3"/>
  <c r="AH1084" i="3" s="1"/>
  <c r="AF1083" i="3"/>
  <c r="AG1083" i="3" s="1"/>
  <c r="H879" i="1"/>
  <c r="L878" i="1"/>
  <c r="J878" i="1"/>
  <c r="K878" i="1" s="1"/>
  <c r="G1083" i="3"/>
  <c r="H1083" i="3" l="1"/>
  <c r="L1082" i="3"/>
  <c r="J1082" i="3"/>
  <c r="K1082" i="3" s="1"/>
  <c r="S1084" i="3"/>
  <c r="W1083" i="3"/>
  <c r="U1083" i="3"/>
  <c r="V1083" i="3" s="1"/>
  <c r="AD1085" i="3"/>
  <c r="AH1085" i="3" s="1"/>
  <c r="AF1084" i="3"/>
  <c r="AG1084" i="3" s="1"/>
  <c r="H880" i="1"/>
  <c r="L879" i="1"/>
  <c r="J879" i="1"/>
  <c r="K879" i="1" s="1"/>
  <c r="G1084" i="3"/>
  <c r="S1085" i="3" l="1"/>
  <c r="W1084" i="3"/>
  <c r="U1084" i="3"/>
  <c r="V1084" i="3" s="1"/>
  <c r="H1084" i="3"/>
  <c r="L1083" i="3"/>
  <c r="J1083" i="3"/>
  <c r="K1083" i="3" s="1"/>
  <c r="AD1086" i="3"/>
  <c r="AH1086" i="3" s="1"/>
  <c r="AF1085" i="3"/>
  <c r="AG1085" i="3" s="1"/>
  <c r="H881" i="1"/>
  <c r="L880" i="1"/>
  <c r="J880" i="1"/>
  <c r="K880" i="1" s="1"/>
  <c r="G1085" i="3"/>
  <c r="H1085" i="3" l="1"/>
  <c r="L1084" i="3"/>
  <c r="J1084" i="3"/>
  <c r="K1084" i="3" s="1"/>
  <c r="S1086" i="3"/>
  <c r="W1085" i="3"/>
  <c r="U1085" i="3"/>
  <c r="V1085" i="3" s="1"/>
  <c r="AD1087" i="3"/>
  <c r="AH1087" i="3" s="1"/>
  <c r="AF1086" i="3"/>
  <c r="AG1086" i="3" s="1"/>
  <c r="H882" i="1"/>
  <c r="L881" i="1"/>
  <c r="J881" i="1"/>
  <c r="K881" i="1" s="1"/>
  <c r="G1086" i="3"/>
  <c r="S1087" i="3" l="1"/>
  <c r="W1086" i="3"/>
  <c r="U1086" i="3"/>
  <c r="V1086" i="3" s="1"/>
  <c r="H1086" i="3"/>
  <c r="L1085" i="3"/>
  <c r="J1085" i="3"/>
  <c r="K1085" i="3" s="1"/>
  <c r="AD1088" i="3"/>
  <c r="AH1088" i="3" s="1"/>
  <c r="AF1087" i="3"/>
  <c r="AG1087" i="3" s="1"/>
  <c r="H883" i="1"/>
  <c r="L882" i="1"/>
  <c r="J882" i="1"/>
  <c r="K882" i="1" s="1"/>
  <c r="G1087" i="3"/>
  <c r="H1087" i="3" l="1"/>
  <c r="L1086" i="3"/>
  <c r="J1086" i="3"/>
  <c r="K1086" i="3" s="1"/>
  <c r="S1088" i="3"/>
  <c r="W1087" i="3"/>
  <c r="U1087" i="3"/>
  <c r="V1087" i="3" s="1"/>
  <c r="AD1089" i="3"/>
  <c r="AH1089" i="3" s="1"/>
  <c r="AF1088" i="3"/>
  <c r="AG1088" i="3" s="1"/>
  <c r="H884" i="1"/>
  <c r="L883" i="1"/>
  <c r="J883" i="1"/>
  <c r="K883" i="1" s="1"/>
  <c r="G1088" i="3"/>
  <c r="S1089" i="3" l="1"/>
  <c r="W1088" i="3"/>
  <c r="U1088" i="3"/>
  <c r="V1088" i="3" s="1"/>
  <c r="H1088" i="3"/>
  <c r="L1087" i="3"/>
  <c r="J1087" i="3"/>
  <c r="K1087" i="3" s="1"/>
  <c r="AD1090" i="3"/>
  <c r="AH1090" i="3" s="1"/>
  <c r="AF1089" i="3"/>
  <c r="AG1089" i="3" s="1"/>
  <c r="H885" i="1"/>
  <c r="L884" i="1"/>
  <c r="J884" i="1"/>
  <c r="G1089" i="3"/>
  <c r="K884" i="1" l="1"/>
  <c r="S57" i="1"/>
  <c r="T57" i="1" s="1"/>
  <c r="H1089" i="3"/>
  <c r="L1088" i="3"/>
  <c r="J1088" i="3"/>
  <c r="K1088" i="3" s="1"/>
  <c r="S1090" i="3"/>
  <c r="W1089" i="3"/>
  <c r="U1089" i="3"/>
  <c r="V1089" i="3" s="1"/>
  <c r="AD1091" i="3"/>
  <c r="AH1091" i="3" s="1"/>
  <c r="AF1090" i="3"/>
  <c r="AG1090" i="3" s="1"/>
  <c r="H886" i="1"/>
  <c r="L885" i="1"/>
  <c r="J885" i="1"/>
  <c r="K885" i="1" s="1"/>
  <c r="G1090" i="3"/>
  <c r="S1091" i="3" l="1"/>
  <c r="W1090" i="3"/>
  <c r="U1090" i="3"/>
  <c r="V1090" i="3" s="1"/>
  <c r="H1090" i="3"/>
  <c r="L1089" i="3"/>
  <c r="J1089" i="3"/>
  <c r="K1089" i="3" s="1"/>
  <c r="AD1092" i="3"/>
  <c r="AH1092" i="3" s="1"/>
  <c r="AF1091" i="3"/>
  <c r="AG1091" i="3" s="1"/>
  <c r="H887" i="1"/>
  <c r="L886" i="1"/>
  <c r="J886" i="1"/>
  <c r="K886" i="1" s="1"/>
  <c r="G1091" i="3"/>
  <c r="H1091" i="3" l="1"/>
  <c r="L1090" i="3"/>
  <c r="J1090" i="3"/>
  <c r="K1090" i="3" s="1"/>
  <c r="S1092" i="3"/>
  <c r="W1091" i="3"/>
  <c r="U1091" i="3"/>
  <c r="V1091" i="3" s="1"/>
  <c r="AD1093" i="3"/>
  <c r="AH1093" i="3" s="1"/>
  <c r="AF1092" i="3"/>
  <c r="AG1092" i="3" s="1"/>
  <c r="H888" i="1"/>
  <c r="L887" i="1"/>
  <c r="J887" i="1"/>
  <c r="K887" i="1" s="1"/>
  <c r="G1092" i="3"/>
  <c r="S1093" i="3" l="1"/>
  <c r="W1092" i="3"/>
  <c r="U1092" i="3"/>
  <c r="V1092" i="3" s="1"/>
  <c r="H1092" i="3"/>
  <c r="L1091" i="3"/>
  <c r="J1091" i="3"/>
  <c r="K1091" i="3" s="1"/>
  <c r="AD1094" i="3"/>
  <c r="AH1094" i="3" s="1"/>
  <c r="AF1093" i="3"/>
  <c r="AG1093" i="3" s="1"/>
  <c r="H889" i="1"/>
  <c r="L888" i="1"/>
  <c r="J888" i="1"/>
  <c r="K888" i="1" s="1"/>
  <c r="G1093" i="3"/>
  <c r="H1093" i="3" l="1"/>
  <c r="L1092" i="3"/>
  <c r="J1092" i="3"/>
  <c r="K1092" i="3" s="1"/>
  <c r="S1094" i="3"/>
  <c r="W1093" i="3"/>
  <c r="U1093" i="3"/>
  <c r="V1093" i="3" s="1"/>
  <c r="AD1095" i="3"/>
  <c r="AH1095" i="3" s="1"/>
  <c r="AF1094" i="3"/>
  <c r="AG1094" i="3" s="1"/>
  <c r="H890" i="1"/>
  <c r="L889" i="1"/>
  <c r="J889" i="1"/>
  <c r="K889" i="1" s="1"/>
  <c r="G1094" i="3"/>
  <c r="S1095" i="3" l="1"/>
  <c r="W1094" i="3"/>
  <c r="U1094" i="3"/>
  <c r="V1094" i="3" s="1"/>
  <c r="H1094" i="3"/>
  <c r="L1093" i="3"/>
  <c r="J1093" i="3"/>
  <c r="K1093" i="3" s="1"/>
  <c r="AD1096" i="3"/>
  <c r="AH1096" i="3" s="1"/>
  <c r="AF1095" i="3"/>
  <c r="AG1095" i="3" s="1"/>
  <c r="H891" i="1"/>
  <c r="L890" i="1"/>
  <c r="J890" i="1"/>
  <c r="K890" i="1" s="1"/>
  <c r="G1095" i="3"/>
  <c r="H1095" i="3" l="1"/>
  <c r="L1094" i="3"/>
  <c r="J1094" i="3"/>
  <c r="K1094" i="3" s="1"/>
  <c r="S1096" i="3"/>
  <c r="W1095" i="3"/>
  <c r="U1095" i="3"/>
  <c r="V1095" i="3" s="1"/>
  <c r="AD1097" i="3"/>
  <c r="AH1097" i="3" s="1"/>
  <c r="AF1096" i="3"/>
  <c r="AG1096" i="3" s="1"/>
  <c r="H892" i="1"/>
  <c r="L891" i="1"/>
  <c r="J891" i="1"/>
  <c r="K891" i="1" s="1"/>
  <c r="G1096" i="3"/>
  <c r="S1097" i="3" l="1"/>
  <c r="W1096" i="3"/>
  <c r="U1096" i="3"/>
  <c r="V1096" i="3" s="1"/>
  <c r="H1096" i="3"/>
  <c r="L1095" i="3"/>
  <c r="J1095" i="3"/>
  <c r="K1095" i="3" s="1"/>
  <c r="AD1098" i="3"/>
  <c r="AH1098" i="3" s="1"/>
  <c r="AF1097" i="3"/>
  <c r="AG1097" i="3" s="1"/>
  <c r="H893" i="1"/>
  <c r="L892" i="1"/>
  <c r="J892" i="1"/>
  <c r="K892" i="1" s="1"/>
  <c r="G1097" i="3"/>
  <c r="H1097" i="3" l="1"/>
  <c r="L1096" i="3"/>
  <c r="J1096" i="3"/>
  <c r="K1096" i="3" s="1"/>
  <c r="S1098" i="3"/>
  <c r="W1097" i="3"/>
  <c r="U1097" i="3"/>
  <c r="V1097" i="3" s="1"/>
  <c r="AD1099" i="3"/>
  <c r="AH1099" i="3" s="1"/>
  <c r="AF1098" i="3"/>
  <c r="AG1098" i="3" s="1"/>
  <c r="H894" i="1"/>
  <c r="L893" i="1"/>
  <c r="J893" i="1"/>
  <c r="K893" i="1" s="1"/>
  <c r="G1098" i="3"/>
  <c r="S1099" i="3" l="1"/>
  <c r="W1098" i="3"/>
  <c r="U1098" i="3"/>
  <c r="V1098" i="3" s="1"/>
  <c r="H1098" i="3"/>
  <c r="L1097" i="3"/>
  <c r="J1097" i="3"/>
  <c r="K1097" i="3" s="1"/>
  <c r="AD1100" i="3"/>
  <c r="AH1100" i="3" s="1"/>
  <c r="AF1099" i="3"/>
  <c r="AG1099" i="3" s="1"/>
  <c r="H895" i="1"/>
  <c r="L894" i="1"/>
  <c r="J894" i="1"/>
  <c r="K894" i="1" s="1"/>
  <c r="G1099" i="3"/>
  <c r="H1099" i="3" l="1"/>
  <c r="L1098" i="3"/>
  <c r="J1098" i="3"/>
  <c r="K1098" i="3" s="1"/>
  <c r="S1100" i="3"/>
  <c r="W1099" i="3"/>
  <c r="U1099" i="3"/>
  <c r="V1099" i="3" s="1"/>
  <c r="AD1101" i="3"/>
  <c r="AH1101" i="3" s="1"/>
  <c r="AF1100" i="3"/>
  <c r="AG1100" i="3" s="1"/>
  <c r="H896" i="1"/>
  <c r="L895" i="1"/>
  <c r="J895" i="1"/>
  <c r="K895" i="1" s="1"/>
  <c r="G1100" i="3"/>
  <c r="S1101" i="3" l="1"/>
  <c r="W1100" i="3"/>
  <c r="U1100" i="3"/>
  <c r="V1100" i="3" s="1"/>
  <c r="H1100" i="3"/>
  <c r="L1099" i="3"/>
  <c r="J1099" i="3"/>
  <c r="K1099" i="3" s="1"/>
  <c r="AD1102" i="3"/>
  <c r="AH1102" i="3" s="1"/>
  <c r="AF1101" i="3"/>
  <c r="AG1101" i="3" s="1"/>
  <c r="H897" i="1"/>
  <c r="L896" i="1"/>
  <c r="J896" i="1"/>
  <c r="K896" i="1" s="1"/>
  <c r="G1101" i="3"/>
  <c r="H1101" i="3" l="1"/>
  <c r="L1100" i="3"/>
  <c r="J1100" i="3"/>
  <c r="K1100" i="3" s="1"/>
  <c r="S1102" i="3"/>
  <c r="W1101" i="3"/>
  <c r="U1101" i="3"/>
  <c r="V1101" i="3" s="1"/>
  <c r="AD1103" i="3"/>
  <c r="AH1103" i="3" s="1"/>
  <c r="AF1102" i="3"/>
  <c r="AG1102" i="3" s="1"/>
  <c r="H898" i="1"/>
  <c r="L897" i="1"/>
  <c r="J897" i="1"/>
  <c r="K897" i="1" s="1"/>
  <c r="G1102" i="3"/>
  <c r="S1103" i="3" l="1"/>
  <c r="W1102" i="3"/>
  <c r="U1102" i="3"/>
  <c r="V1102" i="3" s="1"/>
  <c r="H1102" i="3"/>
  <c r="L1101" i="3"/>
  <c r="J1101" i="3"/>
  <c r="K1101" i="3" s="1"/>
  <c r="AD1104" i="3"/>
  <c r="AH1104" i="3" s="1"/>
  <c r="AF1103" i="3"/>
  <c r="AG1103" i="3" s="1"/>
  <c r="H899" i="1"/>
  <c r="L898" i="1"/>
  <c r="J898" i="1"/>
  <c r="K898" i="1" s="1"/>
  <c r="G1103" i="3"/>
  <c r="H1103" i="3" l="1"/>
  <c r="L1102" i="3"/>
  <c r="J1102" i="3"/>
  <c r="K1102" i="3" s="1"/>
  <c r="S1104" i="3"/>
  <c r="W1103" i="3"/>
  <c r="U1103" i="3"/>
  <c r="V1103" i="3" s="1"/>
  <c r="AD1105" i="3"/>
  <c r="AH1105" i="3" s="1"/>
  <c r="AF1104" i="3"/>
  <c r="AG1104" i="3" s="1"/>
  <c r="H900" i="1"/>
  <c r="L899" i="1"/>
  <c r="J899" i="1"/>
  <c r="K899" i="1" s="1"/>
  <c r="G1104" i="3"/>
  <c r="S1105" i="3" l="1"/>
  <c r="W1104" i="3"/>
  <c r="U1104" i="3"/>
  <c r="V1104" i="3" s="1"/>
  <c r="H1104" i="3"/>
  <c r="L1103" i="3"/>
  <c r="J1103" i="3"/>
  <c r="K1103" i="3" s="1"/>
  <c r="AD1106" i="3"/>
  <c r="AH1106" i="3" s="1"/>
  <c r="AF1105" i="3"/>
  <c r="AG1105" i="3" s="1"/>
  <c r="H901" i="1"/>
  <c r="L900" i="1"/>
  <c r="J900" i="1"/>
  <c r="K900" i="1" s="1"/>
  <c r="G1105" i="3"/>
  <c r="H1105" i="3" l="1"/>
  <c r="L1104" i="3"/>
  <c r="J1104" i="3"/>
  <c r="K1104" i="3" s="1"/>
  <c r="S1106" i="3"/>
  <c r="W1105" i="3"/>
  <c r="U1105" i="3"/>
  <c r="V1105" i="3" s="1"/>
  <c r="AD1107" i="3"/>
  <c r="AH1107" i="3" s="1"/>
  <c r="AF1106" i="3"/>
  <c r="AG1106" i="3" s="1"/>
  <c r="H902" i="1"/>
  <c r="L901" i="1"/>
  <c r="J901" i="1"/>
  <c r="K901" i="1" s="1"/>
  <c r="G1106" i="3"/>
  <c r="S1107" i="3" l="1"/>
  <c r="W1106" i="3"/>
  <c r="U1106" i="3"/>
  <c r="V1106" i="3" s="1"/>
  <c r="H1106" i="3"/>
  <c r="L1105" i="3"/>
  <c r="J1105" i="3"/>
  <c r="K1105" i="3" s="1"/>
  <c r="AD1108" i="3"/>
  <c r="AH1108" i="3" s="1"/>
  <c r="AF1107" i="3"/>
  <c r="AG1107" i="3" s="1"/>
  <c r="H903" i="1"/>
  <c r="L902" i="1"/>
  <c r="J902" i="1"/>
  <c r="K902" i="1" s="1"/>
  <c r="G1107" i="3"/>
  <c r="H1107" i="3" l="1"/>
  <c r="L1106" i="3"/>
  <c r="J1106" i="3"/>
  <c r="K1106" i="3" s="1"/>
  <c r="S1108" i="3"/>
  <c r="W1107" i="3"/>
  <c r="U1107" i="3"/>
  <c r="V1107" i="3" s="1"/>
  <c r="AD1109" i="3"/>
  <c r="AH1109" i="3" s="1"/>
  <c r="AF1108" i="3"/>
  <c r="AG1108" i="3" s="1"/>
  <c r="H904" i="1"/>
  <c r="L903" i="1"/>
  <c r="J903" i="1"/>
  <c r="K903" i="1" s="1"/>
  <c r="G1108" i="3"/>
  <c r="S1109" i="3" l="1"/>
  <c r="W1108" i="3"/>
  <c r="U1108" i="3"/>
  <c r="V1108" i="3" s="1"/>
  <c r="H1108" i="3"/>
  <c r="L1107" i="3"/>
  <c r="J1107" i="3"/>
  <c r="K1107" i="3" s="1"/>
  <c r="AD1110" i="3"/>
  <c r="AH1110" i="3" s="1"/>
  <c r="AF1109" i="3"/>
  <c r="AG1109" i="3" s="1"/>
  <c r="H905" i="1"/>
  <c r="L904" i="1"/>
  <c r="J904" i="1"/>
  <c r="G1109" i="3"/>
  <c r="K904" i="1" l="1"/>
  <c r="S58" i="1"/>
  <c r="T58" i="1" s="1"/>
  <c r="H1109" i="3"/>
  <c r="L1108" i="3"/>
  <c r="J1108" i="3"/>
  <c r="K1108" i="3" s="1"/>
  <c r="S1110" i="3"/>
  <c r="W1109" i="3"/>
  <c r="U1109" i="3"/>
  <c r="V1109" i="3" s="1"/>
  <c r="AD1111" i="3"/>
  <c r="AH1111" i="3" s="1"/>
  <c r="AF1110" i="3"/>
  <c r="AG1110" i="3" s="1"/>
  <c r="H906" i="1"/>
  <c r="L905" i="1"/>
  <c r="J905" i="1"/>
  <c r="K905" i="1" s="1"/>
  <c r="G1110" i="3"/>
  <c r="S1111" i="3" l="1"/>
  <c r="W1110" i="3"/>
  <c r="U1110" i="3"/>
  <c r="V1110" i="3" s="1"/>
  <c r="H1110" i="3"/>
  <c r="L1109" i="3"/>
  <c r="J1109" i="3"/>
  <c r="K1109" i="3" s="1"/>
  <c r="AD1112" i="3"/>
  <c r="AH1112" i="3" s="1"/>
  <c r="AF1111" i="3"/>
  <c r="AG1111" i="3" s="1"/>
  <c r="H907" i="1"/>
  <c r="L906" i="1"/>
  <c r="J906" i="1"/>
  <c r="K906" i="1" s="1"/>
  <c r="G1111" i="3"/>
  <c r="H1111" i="3" l="1"/>
  <c r="L1110" i="3"/>
  <c r="J1110" i="3"/>
  <c r="K1110" i="3" s="1"/>
  <c r="S1112" i="3"/>
  <c r="W1111" i="3"/>
  <c r="U1111" i="3"/>
  <c r="V1111" i="3" s="1"/>
  <c r="AD1113" i="3"/>
  <c r="AH1113" i="3" s="1"/>
  <c r="AF1112" i="3"/>
  <c r="AG1112" i="3" s="1"/>
  <c r="H908" i="1"/>
  <c r="L907" i="1"/>
  <c r="J907" i="1"/>
  <c r="K907" i="1" s="1"/>
  <c r="G1112" i="3"/>
  <c r="S1113" i="3" l="1"/>
  <c r="W1112" i="3"/>
  <c r="U1112" i="3"/>
  <c r="V1112" i="3" s="1"/>
  <c r="H1112" i="3"/>
  <c r="L1111" i="3"/>
  <c r="J1111" i="3"/>
  <c r="K1111" i="3" s="1"/>
  <c r="AD1114" i="3"/>
  <c r="AH1114" i="3" s="1"/>
  <c r="AF1113" i="3"/>
  <c r="AG1113" i="3" s="1"/>
  <c r="H909" i="1"/>
  <c r="L908" i="1"/>
  <c r="J908" i="1"/>
  <c r="K908" i="1" s="1"/>
  <c r="G1113" i="3"/>
  <c r="H1113" i="3" l="1"/>
  <c r="L1112" i="3"/>
  <c r="J1112" i="3"/>
  <c r="K1112" i="3" s="1"/>
  <c r="S1114" i="3"/>
  <c r="W1113" i="3"/>
  <c r="U1113" i="3"/>
  <c r="V1113" i="3" s="1"/>
  <c r="AD1115" i="3"/>
  <c r="AH1115" i="3" s="1"/>
  <c r="AF1114" i="3"/>
  <c r="AG1114" i="3" s="1"/>
  <c r="H910" i="1"/>
  <c r="L909" i="1"/>
  <c r="J909" i="1"/>
  <c r="K909" i="1" s="1"/>
  <c r="G1114" i="3"/>
  <c r="S1115" i="3" l="1"/>
  <c r="W1114" i="3"/>
  <c r="U1114" i="3"/>
  <c r="V1114" i="3" s="1"/>
  <c r="H1114" i="3"/>
  <c r="L1113" i="3"/>
  <c r="J1113" i="3"/>
  <c r="K1113" i="3" s="1"/>
  <c r="AD1116" i="3"/>
  <c r="AH1116" i="3" s="1"/>
  <c r="AF1115" i="3"/>
  <c r="AG1115" i="3" s="1"/>
  <c r="H911" i="1"/>
  <c r="L910" i="1"/>
  <c r="J910" i="1"/>
  <c r="K910" i="1" s="1"/>
  <c r="G1115" i="3"/>
  <c r="H1115" i="3" l="1"/>
  <c r="L1114" i="3"/>
  <c r="J1114" i="3"/>
  <c r="K1114" i="3" s="1"/>
  <c r="S1116" i="3"/>
  <c r="W1115" i="3"/>
  <c r="U1115" i="3"/>
  <c r="V1115" i="3" s="1"/>
  <c r="AD1117" i="3"/>
  <c r="AH1117" i="3" s="1"/>
  <c r="AF1116" i="3"/>
  <c r="AG1116" i="3" s="1"/>
  <c r="H912" i="1"/>
  <c r="L911" i="1"/>
  <c r="J911" i="1"/>
  <c r="K911" i="1" s="1"/>
  <c r="G1116" i="3"/>
  <c r="S1117" i="3" l="1"/>
  <c r="W1116" i="3"/>
  <c r="U1116" i="3"/>
  <c r="V1116" i="3" s="1"/>
  <c r="H1116" i="3"/>
  <c r="L1115" i="3"/>
  <c r="J1115" i="3"/>
  <c r="K1115" i="3" s="1"/>
  <c r="AD1118" i="3"/>
  <c r="AH1118" i="3" s="1"/>
  <c r="AF1117" i="3"/>
  <c r="AG1117" i="3" s="1"/>
  <c r="H913" i="1"/>
  <c r="L912" i="1"/>
  <c r="J912" i="1"/>
  <c r="K912" i="1" s="1"/>
  <c r="G1117" i="3"/>
  <c r="H1117" i="3" l="1"/>
  <c r="L1116" i="3"/>
  <c r="J1116" i="3"/>
  <c r="K1116" i="3" s="1"/>
  <c r="S1118" i="3"/>
  <c r="W1117" i="3"/>
  <c r="U1117" i="3"/>
  <c r="V1117" i="3" s="1"/>
  <c r="AD1119" i="3"/>
  <c r="AH1119" i="3" s="1"/>
  <c r="AF1118" i="3"/>
  <c r="AG1118" i="3" s="1"/>
  <c r="H914" i="1"/>
  <c r="L913" i="1"/>
  <c r="J913" i="1"/>
  <c r="K913" i="1" s="1"/>
  <c r="G1118" i="3"/>
  <c r="S1119" i="3" l="1"/>
  <c r="W1118" i="3"/>
  <c r="U1118" i="3"/>
  <c r="V1118" i="3" s="1"/>
  <c r="H1118" i="3"/>
  <c r="L1117" i="3"/>
  <c r="J1117" i="3"/>
  <c r="K1117" i="3" s="1"/>
  <c r="AD1120" i="3"/>
  <c r="AH1120" i="3" s="1"/>
  <c r="AF1119" i="3"/>
  <c r="AG1119" i="3" s="1"/>
  <c r="H915" i="1"/>
  <c r="L914" i="1"/>
  <c r="J914" i="1"/>
  <c r="K914" i="1" s="1"/>
  <c r="G1119" i="3"/>
  <c r="H1119" i="3" l="1"/>
  <c r="L1118" i="3"/>
  <c r="J1118" i="3"/>
  <c r="K1118" i="3" s="1"/>
  <c r="S1120" i="3"/>
  <c r="W1119" i="3"/>
  <c r="U1119" i="3"/>
  <c r="V1119" i="3" s="1"/>
  <c r="AD1121" i="3"/>
  <c r="AH1121" i="3" s="1"/>
  <c r="AF1120" i="3"/>
  <c r="AG1120" i="3" s="1"/>
  <c r="H916" i="1"/>
  <c r="L915" i="1"/>
  <c r="J915" i="1"/>
  <c r="K915" i="1" s="1"/>
  <c r="G1120" i="3"/>
  <c r="S1121" i="3" l="1"/>
  <c r="W1120" i="3"/>
  <c r="U1120" i="3"/>
  <c r="V1120" i="3" s="1"/>
  <c r="H1120" i="3"/>
  <c r="L1119" i="3"/>
  <c r="J1119" i="3"/>
  <c r="K1119" i="3" s="1"/>
  <c r="AD1122" i="3"/>
  <c r="AH1122" i="3" s="1"/>
  <c r="AF1121" i="3"/>
  <c r="AG1121" i="3" s="1"/>
  <c r="H917" i="1"/>
  <c r="L916" i="1"/>
  <c r="J916" i="1"/>
  <c r="K916" i="1" s="1"/>
  <c r="G1121" i="3"/>
  <c r="H1121" i="3" l="1"/>
  <c r="L1120" i="3"/>
  <c r="J1120" i="3"/>
  <c r="K1120" i="3" s="1"/>
  <c r="S1122" i="3"/>
  <c r="W1121" i="3"/>
  <c r="U1121" i="3"/>
  <c r="V1121" i="3" s="1"/>
  <c r="AD1123" i="3"/>
  <c r="AH1123" i="3" s="1"/>
  <c r="AF1122" i="3"/>
  <c r="AG1122" i="3" s="1"/>
  <c r="H918" i="1"/>
  <c r="L917" i="1"/>
  <c r="J917" i="1"/>
  <c r="K917" i="1" s="1"/>
  <c r="G1122" i="3"/>
  <c r="S1123" i="3" l="1"/>
  <c r="W1122" i="3"/>
  <c r="U1122" i="3"/>
  <c r="V1122" i="3" s="1"/>
  <c r="H1122" i="3"/>
  <c r="L1121" i="3"/>
  <c r="J1121" i="3"/>
  <c r="K1121" i="3" s="1"/>
  <c r="AD1124" i="3"/>
  <c r="AH1124" i="3" s="1"/>
  <c r="AF1123" i="3"/>
  <c r="AG1123" i="3" s="1"/>
  <c r="H919" i="1"/>
  <c r="L918" i="1"/>
  <c r="J918" i="1"/>
  <c r="K918" i="1" s="1"/>
  <c r="G1123" i="3"/>
  <c r="H1123" i="3" l="1"/>
  <c r="L1122" i="3"/>
  <c r="J1122" i="3"/>
  <c r="K1122" i="3" s="1"/>
  <c r="S1124" i="3"/>
  <c r="W1123" i="3"/>
  <c r="U1123" i="3"/>
  <c r="V1123" i="3" s="1"/>
  <c r="AD1125" i="3"/>
  <c r="AH1125" i="3" s="1"/>
  <c r="AF1124" i="3"/>
  <c r="AG1124" i="3" s="1"/>
  <c r="H920" i="1"/>
  <c r="L919" i="1"/>
  <c r="J919" i="1"/>
  <c r="K919" i="1" s="1"/>
  <c r="G1124" i="3"/>
  <c r="S1125" i="3" l="1"/>
  <c r="W1124" i="3"/>
  <c r="U1124" i="3"/>
  <c r="V1124" i="3" s="1"/>
  <c r="H1124" i="3"/>
  <c r="L1123" i="3"/>
  <c r="J1123" i="3"/>
  <c r="K1123" i="3" s="1"/>
  <c r="AD1126" i="3"/>
  <c r="AH1126" i="3" s="1"/>
  <c r="AF1125" i="3"/>
  <c r="AG1125" i="3" s="1"/>
  <c r="H921" i="1"/>
  <c r="L920" i="1"/>
  <c r="J920" i="1"/>
  <c r="K920" i="1" s="1"/>
  <c r="G1125" i="3"/>
  <c r="H1125" i="3" l="1"/>
  <c r="L1124" i="3"/>
  <c r="J1124" i="3"/>
  <c r="K1124" i="3" s="1"/>
  <c r="S1126" i="3"/>
  <c r="W1125" i="3"/>
  <c r="U1125" i="3"/>
  <c r="V1125" i="3" s="1"/>
  <c r="AD1127" i="3"/>
  <c r="AH1127" i="3" s="1"/>
  <c r="AF1126" i="3"/>
  <c r="AG1126" i="3" s="1"/>
  <c r="H922" i="1"/>
  <c r="L921" i="1"/>
  <c r="J921" i="1"/>
  <c r="K921" i="1" s="1"/>
  <c r="G1126" i="3"/>
  <c r="S1127" i="3" l="1"/>
  <c r="W1126" i="3"/>
  <c r="U1126" i="3"/>
  <c r="V1126" i="3" s="1"/>
  <c r="H1126" i="3"/>
  <c r="L1125" i="3"/>
  <c r="J1125" i="3"/>
  <c r="K1125" i="3" s="1"/>
  <c r="AD1128" i="3"/>
  <c r="AH1128" i="3" s="1"/>
  <c r="AF1127" i="3"/>
  <c r="AG1127" i="3" s="1"/>
  <c r="H923" i="1"/>
  <c r="L922" i="1"/>
  <c r="J922" i="1"/>
  <c r="K922" i="1" s="1"/>
  <c r="G1127" i="3"/>
  <c r="H1127" i="3" l="1"/>
  <c r="L1126" i="3"/>
  <c r="J1126" i="3"/>
  <c r="K1126" i="3" s="1"/>
  <c r="S1128" i="3"/>
  <c r="W1127" i="3"/>
  <c r="U1127" i="3"/>
  <c r="V1127" i="3" s="1"/>
  <c r="AD1129" i="3"/>
  <c r="AH1129" i="3" s="1"/>
  <c r="AF1128" i="3"/>
  <c r="AG1128" i="3" s="1"/>
  <c r="H924" i="1"/>
  <c r="L923" i="1"/>
  <c r="J923" i="1"/>
  <c r="K923" i="1" s="1"/>
  <c r="G1128" i="3"/>
  <c r="S1129" i="3" l="1"/>
  <c r="W1128" i="3"/>
  <c r="U1128" i="3"/>
  <c r="V1128" i="3" s="1"/>
  <c r="H1128" i="3"/>
  <c r="L1127" i="3"/>
  <c r="J1127" i="3"/>
  <c r="K1127" i="3" s="1"/>
  <c r="AD1130" i="3"/>
  <c r="AH1130" i="3" s="1"/>
  <c r="AF1129" i="3"/>
  <c r="AG1129" i="3" s="1"/>
  <c r="H925" i="1"/>
  <c r="L924" i="1"/>
  <c r="J924" i="1"/>
  <c r="K924" i="1" s="1"/>
  <c r="G1129" i="3"/>
  <c r="H1129" i="3" l="1"/>
  <c r="L1128" i="3"/>
  <c r="J1128" i="3"/>
  <c r="K1128" i="3" s="1"/>
  <c r="S1130" i="3"/>
  <c r="W1129" i="3"/>
  <c r="U1129" i="3"/>
  <c r="V1129" i="3" s="1"/>
  <c r="AD1131" i="3"/>
  <c r="AH1131" i="3" s="1"/>
  <c r="AF1130" i="3"/>
  <c r="AG1130" i="3" s="1"/>
  <c r="H926" i="1"/>
  <c r="L925" i="1"/>
  <c r="J925" i="1"/>
  <c r="G1130" i="3"/>
  <c r="K925" i="1" l="1"/>
  <c r="S59" i="1"/>
  <c r="T59" i="1" s="1"/>
  <c r="S1131" i="3"/>
  <c r="W1130" i="3"/>
  <c r="U1130" i="3"/>
  <c r="V1130" i="3" s="1"/>
  <c r="H1130" i="3"/>
  <c r="L1129" i="3"/>
  <c r="J1129" i="3"/>
  <c r="K1129" i="3" s="1"/>
  <c r="AD1132" i="3"/>
  <c r="AH1132" i="3" s="1"/>
  <c r="AF1131" i="3"/>
  <c r="AG1131" i="3" s="1"/>
  <c r="H927" i="1"/>
  <c r="L926" i="1"/>
  <c r="J926" i="1"/>
  <c r="K926" i="1" s="1"/>
  <c r="G1131" i="3"/>
  <c r="H1131" i="3" l="1"/>
  <c r="L1130" i="3"/>
  <c r="J1130" i="3"/>
  <c r="K1130" i="3" s="1"/>
  <c r="S1132" i="3"/>
  <c r="W1131" i="3"/>
  <c r="U1131" i="3"/>
  <c r="V1131" i="3" s="1"/>
  <c r="AD1133" i="3"/>
  <c r="AH1133" i="3" s="1"/>
  <c r="AF1132" i="3"/>
  <c r="AG1132" i="3" s="1"/>
  <c r="H928" i="1"/>
  <c r="L927" i="1"/>
  <c r="J927" i="1"/>
  <c r="K927" i="1" s="1"/>
  <c r="G1132" i="3"/>
  <c r="S1133" i="3" l="1"/>
  <c r="W1132" i="3"/>
  <c r="U1132" i="3"/>
  <c r="V1132" i="3" s="1"/>
  <c r="H1132" i="3"/>
  <c r="L1131" i="3"/>
  <c r="J1131" i="3"/>
  <c r="K1131" i="3" s="1"/>
  <c r="AD1134" i="3"/>
  <c r="AH1134" i="3" s="1"/>
  <c r="AF1133" i="3"/>
  <c r="AG1133" i="3" s="1"/>
  <c r="H929" i="1"/>
  <c r="L928" i="1"/>
  <c r="J928" i="1"/>
  <c r="K928" i="1" s="1"/>
  <c r="G1133" i="3"/>
  <c r="H1133" i="3" l="1"/>
  <c r="L1132" i="3"/>
  <c r="J1132" i="3"/>
  <c r="K1132" i="3" s="1"/>
  <c r="S1134" i="3"/>
  <c r="W1133" i="3"/>
  <c r="U1133" i="3"/>
  <c r="V1133" i="3" s="1"/>
  <c r="AD1135" i="3"/>
  <c r="AH1135" i="3" s="1"/>
  <c r="AF1134" i="3"/>
  <c r="AG1134" i="3" s="1"/>
  <c r="H930" i="1"/>
  <c r="L929" i="1"/>
  <c r="J929" i="1"/>
  <c r="K929" i="1" s="1"/>
  <c r="G1134" i="3"/>
  <c r="S1135" i="3" l="1"/>
  <c r="W1134" i="3"/>
  <c r="U1134" i="3"/>
  <c r="V1134" i="3" s="1"/>
  <c r="H1134" i="3"/>
  <c r="L1133" i="3"/>
  <c r="J1133" i="3"/>
  <c r="K1133" i="3" s="1"/>
  <c r="AD1136" i="3"/>
  <c r="AH1136" i="3" s="1"/>
  <c r="AF1135" i="3"/>
  <c r="AG1135" i="3" s="1"/>
  <c r="H931" i="1"/>
  <c r="L930" i="1"/>
  <c r="J930" i="1"/>
  <c r="K930" i="1" s="1"/>
  <c r="G1135" i="3"/>
  <c r="H1135" i="3" l="1"/>
  <c r="L1134" i="3"/>
  <c r="J1134" i="3"/>
  <c r="K1134" i="3" s="1"/>
  <c r="S1136" i="3"/>
  <c r="W1135" i="3"/>
  <c r="U1135" i="3"/>
  <c r="V1135" i="3" s="1"/>
  <c r="AD1137" i="3"/>
  <c r="AH1137" i="3" s="1"/>
  <c r="AF1136" i="3"/>
  <c r="AG1136" i="3" s="1"/>
  <c r="H932" i="1"/>
  <c r="L931" i="1"/>
  <c r="J931" i="1"/>
  <c r="K931" i="1" s="1"/>
  <c r="G1136" i="3"/>
  <c r="S1137" i="3" l="1"/>
  <c r="W1136" i="3"/>
  <c r="U1136" i="3"/>
  <c r="V1136" i="3" s="1"/>
  <c r="H1136" i="3"/>
  <c r="L1135" i="3"/>
  <c r="J1135" i="3"/>
  <c r="K1135" i="3" s="1"/>
  <c r="AD1138" i="3"/>
  <c r="AH1138" i="3" s="1"/>
  <c r="AF1137" i="3"/>
  <c r="AG1137" i="3" s="1"/>
  <c r="H933" i="1"/>
  <c r="L932" i="1"/>
  <c r="J932" i="1"/>
  <c r="K932" i="1" s="1"/>
  <c r="G1137" i="3"/>
  <c r="H1137" i="3" l="1"/>
  <c r="L1136" i="3"/>
  <c r="J1136" i="3"/>
  <c r="K1136" i="3" s="1"/>
  <c r="S1138" i="3"/>
  <c r="W1137" i="3"/>
  <c r="U1137" i="3"/>
  <c r="V1137" i="3" s="1"/>
  <c r="AD1139" i="3"/>
  <c r="AH1139" i="3" s="1"/>
  <c r="AF1138" i="3"/>
  <c r="AG1138" i="3" s="1"/>
  <c r="H934" i="1"/>
  <c r="L933" i="1"/>
  <c r="J933" i="1"/>
  <c r="K933" i="1" s="1"/>
  <c r="G1138" i="3"/>
  <c r="S1139" i="3" l="1"/>
  <c r="W1138" i="3"/>
  <c r="U1138" i="3"/>
  <c r="V1138" i="3" s="1"/>
  <c r="H1138" i="3"/>
  <c r="L1137" i="3"/>
  <c r="J1137" i="3"/>
  <c r="K1137" i="3" s="1"/>
  <c r="AD1140" i="3"/>
  <c r="AH1140" i="3" s="1"/>
  <c r="AF1139" i="3"/>
  <c r="AG1139" i="3" s="1"/>
  <c r="H935" i="1"/>
  <c r="L934" i="1"/>
  <c r="J934" i="1"/>
  <c r="K934" i="1" s="1"/>
  <c r="G1139" i="3"/>
  <c r="H1139" i="3" l="1"/>
  <c r="L1138" i="3"/>
  <c r="J1138" i="3"/>
  <c r="K1138" i="3" s="1"/>
  <c r="S1140" i="3"/>
  <c r="W1139" i="3"/>
  <c r="U1139" i="3"/>
  <c r="V1139" i="3" s="1"/>
  <c r="AD1141" i="3"/>
  <c r="AH1141" i="3" s="1"/>
  <c r="AF1140" i="3"/>
  <c r="AG1140" i="3" s="1"/>
  <c r="H936" i="1"/>
  <c r="L935" i="1"/>
  <c r="J935" i="1"/>
  <c r="K935" i="1" s="1"/>
  <c r="G1140" i="3"/>
  <c r="S1141" i="3" l="1"/>
  <c r="W1140" i="3"/>
  <c r="U1140" i="3"/>
  <c r="V1140" i="3" s="1"/>
  <c r="H1140" i="3"/>
  <c r="L1139" i="3"/>
  <c r="J1139" i="3"/>
  <c r="K1139" i="3" s="1"/>
  <c r="AD1142" i="3"/>
  <c r="AH1142" i="3" s="1"/>
  <c r="AF1141" i="3"/>
  <c r="AG1141" i="3" s="1"/>
  <c r="H937" i="1"/>
  <c r="L936" i="1"/>
  <c r="J936" i="1"/>
  <c r="K936" i="1" s="1"/>
  <c r="G1141" i="3"/>
  <c r="H1141" i="3" l="1"/>
  <c r="L1140" i="3"/>
  <c r="J1140" i="3"/>
  <c r="K1140" i="3" s="1"/>
  <c r="S1142" i="3"/>
  <c r="W1141" i="3"/>
  <c r="U1141" i="3"/>
  <c r="V1141" i="3" s="1"/>
  <c r="AD1143" i="3"/>
  <c r="AH1143" i="3" s="1"/>
  <c r="AF1142" i="3"/>
  <c r="AG1142" i="3" s="1"/>
  <c r="H938" i="1"/>
  <c r="L937" i="1"/>
  <c r="J937" i="1"/>
  <c r="K937" i="1" s="1"/>
  <c r="G1142" i="3"/>
  <c r="S1143" i="3" l="1"/>
  <c r="W1142" i="3"/>
  <c r="U1142" i="3"/>
  <c r="V1142" i="3" s="1"/>
  <c r="H1142" i="3"/>
  <c r="L1141" i="3"/>
  <c r="J1141" i="3"/>
  <c r="K1141" i="3" s="1"/>
  <c r="AD1144" i="3"/>
  <c r="AH1144" i="3" s="1"/>
  <c r="AF1143" i="3"/>
  <c r="AG1143" i="3" s="1"/>
  <c r="H939" i="1"/>
  <c r="L938" i="1"/>
  <c r="J938" i="1"/>
  <c r="K938" i="1" s="1"/>
  <c r="G1143" i="3"/>
  <c r="H1143" i="3" l="1"/>
  <c r="L1142" i="3"/>
  <c r="J1142" i="3"/>
  <c r="K1142" i="3" s="1"/>
  <c r="S1144" i="3"/>
  <c r="W1143" i="3"/>
  <c r="U1143" i="3"/>
  <c r="V1143" i="3" s="1"/>
  <c r="AD1145" i="3"/>
  <c r="AH1145" i="3" s="1"/>
  <c r="AF1144" i="3"/>
  <c r="AG1144" i="3" s="1"/>
  <c r="H940" i="1"/>
  <c r="L939" i="1"/>
  <c r="J939" i="1"/>
  <c r="K939" i="1" s="1"/>
  <c r="G1144" i="3"/>
  <c r="S1145" i="3" l="1"/>
  <c r="W1144" i="3"/>
  <c r="U1144" i="3"/>
  <c r="V1144" i="3" s="1"/>
  <c r="H1144" i="3"/>
  <c r="L1143" i="3"/>
  <c r="J1143" i="3"/>
  <c r="K1143" i="3" s="1"/>
  <c r="AD1146" i="3"/>
  <c r="AH1146" i="3" s="1"/>
  <c r="AF1145" i="3"/>
  <c r="AG1145" i="3" s="1"/>
  <c r="H941" i="1"/>
  <c r="L940" i="1"/>
  <c r="J940" i="1"/>
  <c r="K940" i="1" s="1"/>
  <c r="G1145" i="3"/>
  <c r="H1145" i="3" l="1"/>
  <c r="L1144" i="3"/>
  <c r="J1144" i="3"/>
  <c r="K1144" i="3" s="1"/>
  <c r="S1146" i="3"/>
  <c r="W1145" i="3"/>
  <c r="U1145" i="3"/>
  <c r="V1145" i="3" s="1"/>
  <c r="AD1147" i="3"/>
  <c r="AH1147" i="3" s="1"/>
  <c r="AF1146" i="3"/>
  <c r="AG1146" i="3" s="1"/>
  <c r="H942" i="1"/>
  <c r="L941" i="1"/>
  <c r="J941" i="1"/>
  <c r="K941" i="1" s="1"/>
  <c r="G1146" i="3"/>
  <c r="S1147" i="3" l="1"/>
  <c r="W1146" i="3"/>
  <c r="U1146" i="3"/>
  <c r="V1146" i="3" s="1"/>
  <c r="H1146" i="3"/>
  <c r="L1145" i="3"/>
  <c r="J1145" i="3"/>
  <c r="K1145" i="3" s="1"/>
  <c r="AD1148" i="3"/>
  <c r="AH1148" i="3" s="1"/>
  <c r="AF1147" i="3"/>
  <c r="AG1147" i="3" s="1"/>
  <c r="H943" i="1"/>
  <c r="L942" i="1"/>
  <c r="J942" i="1"/>
  <c r="K942" i="1" s="1"/>
  <c r="G1147" i="3"/>
  <c r="H1147" i="3" l="1"/>
  <c r="L1146" i="3"/>
  <c r="J1146" i="3"/>
  <c r="K1146" i="3" s="1"/>
  <c r="S1148" i="3"/>
  <c r="W1147" i="3"/>
  <c r="U1147" i="3"/>
  <c r="V1147" i="3" s="1"/>
  <c r="AD1149" i="3"/>
  <c r="AH1149" i="3" s="1"/>
  <c r="AF1148" i="3"/>
  <c r="AG1148" i="3" s="1"/>
  <c r="H944" i="1"/>
  <c r="L943" i="1"/>
  <c r="J943" i="1"/>
  <c r="K943" i="1" s="1"/>
  <c r="G1148" i="3"/>
  <c r="S1149" i="3" l="1"/>
  <c r="W1148" i="3"/>
  <c r="U1148" i="3"/>
  <c r="V1148" i="3" s="1"/>
  <c r="H1148" i="3"/>
  <c r="L1147" i="3"/>
  <c r="J1147" i="3"/>
  <c r="K1147" i="3" s="1"/>
  <c r="AD1150" i="3"/>
  <c r="AH1150" i="3" s="1"/>
  <c r="AF1149" i="3"/>
  <c r="AG1149" i="3" s="1"/>
  <c r="H945" i="1"/>
  <c r="L944" i="1"/>
  <c r="J944" i="1"/>
  <c r="K944" i="1" s="1"/>
  <c r="G1149" i="3"/>
  <c r="H1149" i="3" l="1"/>
  <c r="L1148" i="3"/>
  <c r="J1148" i="3"/>
  <c r="K1148" i="3" s="1"/>
  <c r="S1150" i="3"/>
  <c r="W1149" i="3"/>
  <c r="U1149" i="3"/>
  <c r="V1149" i="3" s="1"/>
  <c r="AD1151" i="3"/>
  <c r="AH1151" i="3" s="1"/>
  <c r="AF1150" i="3"/>
  <c r="AG1150" i="3" s="1"/>
  <c r="H946" i="1"/>
  <c r="L945" i="1"/>
  <c r="J945" i="1"/>
  <c r="K945" i="1" s="1"/>
  <c r="G1150" i="3"/>
  <c r="S1151" i="3" l="1"/>
  <c r="W1150" i="3"/>
  <c r="U1150" i="3"/>
  <c r="V1150" i="3" s="1"/>
  <c r="H1150" i="3"/>
  <c r="L1149" i="3"/>
  <c r="J1149" i="3"/>
  <c r="K1149" i="3" s="1"/>
  <c r="AD1152" i="3"/>
  <c r="AH1152" i="3" s="1"/>
  <c r="AF1151" i="3"/>
  <c r="AG1151" i="3" s="1"/>
  <c r="H947" i="1"/>
  <c r="L946" i="1"/>
  <c r="J946" i="1"/>
  <c r="K946" i="1" s="1"/>
  <c r="G1151" i="3"/>
  <c r="H1151" i="3" l="1"/>
  <c r="L1150" i="3"/>
  <c r="J1150" i="3"/>
  <c r="K1150" i="3" s="1"/>
  <c r="S1152" i="3"/>
  <c r="W1151" i="3"/>
  <c r="U1151" i="3"/>
  <c r="V1151" i="3" s="1"/>
  <c r="AD1153" i="3"/>
  <c r="AH1153" i="3" s="1"/>
  <c r="AF1152" i="3"/>
  <c r="AG1152" i="3" s="1"/>
  <c r="H948" i="1"/>
  <c r="L947" i="1"/>
  <c r="J947" i="1"/>
  <c r="G1152" i="3"/>
  <c r="K947" i="1" l="1"/>
  <c r="S60" i="1"/>
  <c r="T60" i="1" s="1"/>
  <c r="S1153" i="3"/>
  <c r="W1152" i="3"/>
  <c r="U1152" i="3"/>
  <c r="V1152" i="3" s="1"/>
  <c r="H1152" i="3"/>
  <c r="L1151" i="3"/>
  <c r="J1151" i="3"/>
  <c r="K1151" i="3" s="1"/>
  <c r="AD1154" i="3"/>
  <c r="AH1154" i="3" s="1"/>
  <c r="AF1153" i="3"/>
  <c r="AG1153" i="3" s="1"/>
  <c r="H949" i="1"/>
  <c r="L948" i="1"/>
  <c r="J948" i="1"/>
  <c r="K948" i="1" s="1"/>
  <c r="G1153" i="3"/>
  <c r="H1153" i="3" l="1"/>
  <c r="L1152" i="3"/>
  <c r="J1152" i="3"/>
  <c r="K1152" i="3" s="1"/>
  <c r="S1154" i="3"/>
  <c r="W1153" i="3"/>
  <c r="U1153" i="3"/>
  <c r="V1153" i="3" s="1"/>
  <c r="AD1155" i="3"/>
  <c r="AH1155" i="3" s="1"/>
  <c r="AF1154" i="3"/>
  <c r="AG1154" i="3" s="1"/>
  <c r="H950" i="1"/>
  <c r="L949" i="1"/>
  <c r="J949" i="1"/>
  <c r="K949" i="1" s="1"/>
  <c r="G1154" i="3"/>
  <c r="S1155" i="3" l="1"/>
  <c r="W1154" i="3"/>
  <c r="U1154" i="3"/>
  <c r="V1154" i="3" s="1"/>
  <c r="H1154" i="3"/>
  <c r="L1153" i="3"/>
  <c r="J1153" i="3"/>
  <c r="K1153" i="3" s="1"/>
  <c r="AD1156" i="3"/>
  <c r="AH1156" i="3" s="1"/>
  <c r="AF1155" i="3"/>
  <c r="AG1155" i="3" s="1"/>
  <c r="H951" i="1"/>
  <c r="L950" i="1"/>
  <c r="J950" i="1"/>
  <c r="K950" i="1" s="1"/>
  <c r="G1155" i="3"/>
  <c r="H1155" i="3" l="1"/>
  <c r="L1154" i="3"/>
  <c r="J1154" i="3"/>
  <c r="K1154" i="3" s="1"/>
  <c r="S1156" i="3"/>
  <c r="W1155" i="3"/>
  <c r="U1155" i="3"/>
  <c r="V1155" i="3" s="1"/>
  <c r="AD1157" i="3"/>
  <c r="AH1157" i="3" s="1"/>
  <c r="AF1156" i="3"/>
  <c r="AG1156" i="3" s="1"/>
  <c r="H952" i="1"/>
  <c r="L951" i="1"/>
  <c r="J951" i="1"/>
  <c r="K951" i="1" s="1"/>
  <c r="G1156" i="3"/>
  <c r="S1157" i="3" l="1"/>
  <c r="W1156" i="3"/>
  <c r="U1156" i="3"/>
  <c r="V1156" i="3" s="1"/>
  <c r="H1156" i="3"/>
  <c r="L1155" i="3"/>
  <c r="J1155" i="3"/>
  <c r="K1155" i="3" s="1"/>
  <c r="AD1158" i="3"/>
  <c r="AH1158" i="3" s="1"/>
  <c r="AF1157" i="3"/>
  <c r="AG1157" i="3" s="1"/>
  <c r="H953" i="1"/>
  <c r="L952" i="1"/>
  <c r="J952" i="1"/>
  <c r="K952" i="1" s="1"/>
  <c r="G1157" i="3"/>
  <c r="H1157" i="3" l="1"/>
  <c r="L1156" i="3"/>
  <c r="J1156" i="3"/>
  <c r="K1156" i="3" s="1"/>
  <c r="S1158" i="3"/>
  <c r="W1157" i="3"/>
  <c r="U1157" i="3"/>
  <c r="V1157" i="3" s="1"/>
  <c r="AD1159" i="3"/>
  <c r="AH1159" i="3" s="1"/>
  <c r="AF1158" i="3"/>
  <c r="AG1158" i="3" s="1"/>
  <c r="H954" i="1"/>
  <c r="L953" i="1"/>
  <c r="J953" i="1"/>
  <c r="K953" i="1" s="1"/>
  <c r="G1158" i="3"/>
  <c r="S1159" i="3" l="1"/>
  <c r="W1158" i="3"/>
  <c r="U1158" i="3"/>
  <c r="V1158" i="3" s="1"/>
  <c r="H1158" i="3"/>
  <c r="L1157" i="3"/>
  <c r="J1157" i="3"/>
  <c r="K1157" i="3" s="1"/>
  <c r="AD1160" i="3"/>
  <c r="AH1160" i="3" s="1"/>
  <c r="AF1159" i="3"/>
  <c r="AG1159" i="3" s="1"/>
  <c r="H955" i="1"/>
  <c r="L954" i="1"/>
  <c r="J954" i="1"/>
  <c r="K954" i="1" s="1"/>
  <c r="G1159" i="3"/>
  <c r="H1159" i="3" l="1"/>
  <c r="L1158" i="3"/>
  <c r="J1158" i="3"/>
  <c r="K1158" i="3" s="1"/>
  <c r="S1160" i="3"/>
  <c r="W1159" i="3"/>
  <c r="U1159" i="3"/>
  <c r="V1159" i="3" s="1"/>
  <c r="AD1161" i="3"/>
  <c r="AH1161" i="3" s="1"/>
  <c r="AF1160" i="3"/>
  <c r="AG1160" i="3" s="1"/>
  <c r="H956" i="1"/>
  <c r="L955" i="1"/>
  <c r="J955" i="1"/>
  <c r="K955" i="1" s="1"/>
  <c r="G1160" i="3"/>
  <c r="S1161" i="3" l="1"/>
  <c r="W1160" i="3"/>
  <c r="U1160" i="3"/>
  <c r="V1160" i="3" s="1"/>
  <c r="H1160" i="3"/>
  <c r="L1159" i="3"/>
  <c r="J1159" i="3"/>
  <c r="K1159" i="3" s="1"/>
  <c r="AD1162" i="3"/>
  <c r="AH1162" i="3" s="1"/>
  <c r="AF1161" i="3"/>
  <c r="AG1161" i="3" s="1"/>
  <c r="H957" i="1"/>
  <c r="L956" i="1"/>
  <c r="J956" i="1"/>
  <c r="K956" i="1" s="1"/>
  <c r="G1161" i="3"/>
  <c r="H1161" i="3" l="1"/>
  <c r="L1160" i="3"/>
  <c r="J1160" i="3"/>
  <c r="K1160" i="3" s="1"/>
  <c r="S1162" i="3"/>
  <c r="W1161" i="3"/>
  <c r="U1161" i="3"/>
  <c r="V1161" i="3" s="1"/>
  <c r="AD1163" i="3"/>
  <c r="AH1163" i="3" s="1"/>
  <c r="AF1162" i="3"/>
  <c r="AG1162" i="3" s="1"/>
  <c r="H958" i="1"/>
  <c r="L957" i="1"/>
  <c r="J957" i="1"/>
  <c r="K957" i="1" s="1"/>
  <c r="G1162" i="3"/>
  <c r="S1163" i="3" l="1"/>
  <c r="W1162" i="3"/>
  <c r="U1162" i="3"/>
  <c r="V1162" i="3" s="1"/>
  <c r="H1162" i="3"/>
  <c r="L1161" i="3"/>
  <c r="J1161" i="3"/>
  <c r="K1161" i="3" s="1"/>
  <c r="AD1164" i="3"/>
  <c r="AH1164" i="3" s="1"/>
  <c r="AF1163" i="3"/>
  <c r="AG1163" i="3" s="1"/>
  <c r="H959" i="1"/>
  <c r="L958" i="1"/>
  <c r="J958" i="1"/>
  <c r="K958" i="1" s="1"/>
  <c r="G1163" i="3"/>
  <c r="H1163" i="3" l="1"/>
  <c r="L1162" i="3"/>
  <c r="J1162" i="3"/>
  <c r="K1162" i="3" s="1"/>
  <c r="S1164" i="3"/>
  <c r="W1163" i="3"/>
  <c r="U1163" i="3"/>
  <c r="V1163" i="3" s="1"/>
  <c r="AD1165" i="3"/>
  <c r="AH1165" i="3" s="1"/>
  <c r="AF1164" i="3"/>
  <c r="AG1164" i="3" s="1"/>
  <c r="H960" i="1"/>
  <c r="L959" i="1"/>
  <c r="J959" i="1"/>
  <c r="K959" i="1" s="1"/>
  <c r="G1164" i="3"/>
  <c r="S1165" i="3" l="1"/>
  <c r="W1164" i="3"/>
  <c r="U1164" i="3"/>
  <c r="V1164" i="3" s="1"/>
  <c r="H1164" i="3"/>
  <c r="L1163" i="3"/>
  <c r="J1163" i="3"/>
  <c r="K1163" i="3" s="1"/>
  <c r="AD1166" i="3"/>
  <c r="AH1166" i="3" s="1"/>
  <c r="AF1165" i="3"/>
  <c r="AG1165" i="3" s="1"/>
  <c r="H961" i="1"/>
  <c r="L960" i="1"/>
  <c r="J960" i="1"/>
  <c r="K960" i="1" s="1"/>
  <c r="G1165" i="3"/>
  <c r="H1165" i="3" l="1"/>
  <c r="L1164" i="3"/>
  <c r="J1164" i="3"/>
  <c r="K1164" i="3" s="1"/>
  <c r="S1166" i="3"/>
  <c r="W1165" i="3"/>
  <c r="U1165" i="3"/>
  <c r="V1165" i="3" s="1"/>
  <c r="AD1167" i="3"/>
  <c r="AH1167" i="3" s="1"/>
  <c r="AF1166" i="3"/>
  <c r="AG1166" i="3" s="1"/>
  <c r="H962" i="1"/>
  <c r="L961" i="1"/>
  <c r="J961" i="1"/>
  <c r="K961" i="1" s="1"/>
  <c r="G1166" i="3"/>
  <c r="S1167" i="3" l="1"/>
  <c r="W1166" i="3"/>
  <c r="U1166" i="3"/>
  <c r="V1166" i="3" s="1"/>
  <c r="H1166" i="3"/>
  <c r="L1165" i="3"/>
  <c r="J1165" i="3"/>
  <c r="K1165" i="3" s="1"/>
  <c r="AD1168" i="3"/>
  <c r="AH1168" i="3" s="1"/>
  <c r="AF1167" i="3"/>
  <c r="AG1167" i="3" s="1"/>
  <c r="H963" i="1"/>
  <c r="L962" i="1"/>
  <c r="J962" i="1"/>
  <c r="K962" i="1" s="1"/>
  <c r="G1167" i="3"/>
  <c r="H1167" i="3" l="1"/>
  <c r="L1166" i="3"/>
  <c r="J1166" i="3"/>
  <c r="K1166" i="3" s="1"/>
  <c r="S1168" i="3"/>
  <c r="W1167" i="3"/>
  <c r="U1167" i="3"/>
  <c r="V1167" i="3" s="1"/>
  <c r="AD1169" i="3"/>
  <c r="AH1169" i="3" s="1"/>
  <c r="AF1168" i="3"/>
  <c r="AG1168" i="3" s="1"/>
  <c r="H964" i="1"/>
  <c r="L963" i="1"/>
  <c r="J963" i="1"/>
  <c r="K963" i="1" s="1"/>
  <c r="G1168" i="3"/>
  <c r="S1169" i="3" l="1"/>
  <c r="W1168" i="3"/>
  <c r="U1168" i="3"/>
  <c r="V1168" i="3" s="1"/>
  <c r="H1168" i="3"/>
  <c r="L1167" i="3"/>
  <c r="J1167" i="3"/>
  <c r="K1167" i="3" s="1"/>
  <c r="AD1170" i="3"/>
  <c r="AH1170" i="3" s="1"/>
  <c r="AF1169" i="3"/>
  <c r="AG1169" i="3" s="1"/>
  <c r="H965" i="1"/>
  <c r="L964" i="1"/>
  <c r="J964" i="1"/>
  <c r="K964" i="1" s="1"/>
  <c r="G1169" i="3"/>
  <c r="H1169" i="3" l="1"/>
  <c r="L1168" i="3"/>
  <c r="J1168" i="3"/>
  <c r="K1168" i="3" s="1"/>
  <c r="S1170" i="3"/>
  <c r="W1169" i="3"/>
  <c r="U1169" i="3"/>
  <c r="V1169" i="3" s="1"/>
  <c r="AD1171" i="3"/>
  <c r="AH1171" i="3" s="1"/>
  <c r="AF1170" i="3"/>
  <c r="AG1170" i="3" s="1"/>
  <c r="H966" i="1"/>
  <c r="L965" i="1"/>
  <c r="J965" i="1"/>
  <c r="K965" i="1" s="1"/>
  <c r="G1170" i="3"/>
  <c r="S1171" i="3" l="1"/>
  <c r="W1170" i="3"/>
  <c r="U1170" i="3"/>
  <c r="V1170" i="3" s="1"/>
  <c r="H1170" i="3"/>
  <c r="L1169" i="3"/>
  <c r="J1169" i="3"/>
  <c r="K1169" i="3" s="1"/>
  <c r="AD1172" i="3"/>
  <c r="AH1172" i="3" s="1"/>
  <c r="AF1171" i="3"/>
  <c r="AG1171" i="3" s="1"/>
  <c r="H967" i="1"/>
  <c r="L966" i="1"/>
  <c r="J966" i="1"/>
  <c r="K966" i="1" s="1"/>
  <c r="G1171" i="3"/>
  <c r="H1171" i="3" l="1"/>
  <c r="L1170" i="3"/>
  <c r="J1170" i="3"/>
  <c r="K1170" i="3" s="1"/>
  <c r="S1172" i="3"/>
  <c r="W1171" i="3"/>
  <c r="U1171" i="3"/>
  <c r="V1171" i="3" s="1"/>
  <c r="AD1173" i="3"/>
  <c r="AH1173" i="3" s="1"/>
  <c r="AF1172" i="3"/>
  <c r="AG1172" i="3" s="1"/>
  <c r="H968" i="1"/>
  <c r="L967" i="1"/>
  <c r="J967" i="1"/>
  <c r="G1172" i="3"/>
  <c r="K967" i="1" l="1"/>
  <c r="S61" i="1"/>
  <c r="T61" i="1" s="1"/>
  <c r="S1173" i="3"/>
  <c r="W1172" i="3"/>
  <c r="U1172" i="3"/>
  <c r="V1172" i="3" s="1"/>
  <c r="H1172" i="3"/>
  <c r="L1171" i="3"/>
  <c r="J1171" i="3"/>
  <c r="K1171" i="3" s="1"/>
  <c r="AD1174" i="3"/>
  <c r="AH1174" i="3" s="1"/>
  <c r="AF1173" i="3"/>
  <c r="AG1173" i="3" s="1"/>
  <c r="H969" i="1"/>
  <c r="L968" i="1"/>
  <c r="J968" i="1"/>
  <c r="K968" i="1" s="1"/>
  <c r="G1173" i="3"/>
  <c r="H1173" i="3" l="1"/>
  <c r="L1172" i="3"/>
  <c r="J1172" i="3"/>
  <c r="K1172" i="3" s="1"/>
  <c r="S1174" i="3"/>
  <c r="W1173" i="3"/>
  <c r="U1173" i="3"/>
  <c r="V1173" i="3" s="1"/>
  <c r="AD1175" i="3"/>
  <c r="AH1175" i="3" s="1"/>
  <c r="AF1174" i="3"/>
  <c r="AG1174" i="3" s="1"/>
  <c r="H970" i="1"/>
  <c r="L969" i="1"/>
  <c r="J969" i="1"/>
  <c r="K969" i="1" s="1"/>
  <c r="G1174" i="3"/>
  <c r="S1175" i="3" l="1"/>
  <c r="W1174" i="3"/>
  <c r="U1174" i="3"/>
  <c r="V1174" i="3" s="1"/>
  <c r="H1174" i="3"/>
  <c r="L1173" i="3"/>
  <c r="J1173" i="3"/>
  <c r="K1173" i="3" s="1"/>
  <c r="AD1176" i="3"/>
  <c r="AH1176" i="3" s="1"/>
  <c r="AF1175" i="3"/>
  <c r="AG1175" i="3" s="1"/>
  <c r="H971" i="1"/>
  <c r="L970" i="1"/>
  <c r="J970" i="1"/>
  <c r="K970" i="1" s="1"/>
  <c r="G1175" i="3"/>
  <c r="H1175" i="3" l="1"/>
  <c r="L1174" i="3"/>
  <c r="J1174" i="3"/>
  <c r="K1174" i="3" s="1"/>
  <c r="S1176" i="3"/>
  <c r="W1175" i="3"/>
  <c r="U1175" i="3"/>
  <c r="V1175" i="3" s="1"/>
  <c r="AD1177" i="3"/>
  <c r="AH1177" i="3" s="1"/>
  <c r="AF1176" i="3"/>
  <c r="AG1176" i="3" s="1"/>
  <c r="H972" i="1"/>
  <c r="L971" i="1"/>
  <c r="J971" i="1"/>
  <c r="K971" i="1" s="1"/>
  <c r="G1176" i="3"/>
  <c r="S1177" i="3" l="1"/>
  <c r="W1176" i="3"/>
  <c r="U1176" i="3"/>
  <c r="V1176" i="3" s="1"/>
  <c r="H1176" i="3"/>
  <c r="L1175" i="3"/>
  <c r="J1175" i="3"/>
  <c r="K1175" i="3" s="1"/>
  <c r="AD1178" i="3"/>
  <c r="AH1178" i="3" s="1"/>
  <c r="AF1177" i="3"/>
  <c r="AG1177" i="3" s="1"/>
  <c r="H973" i="1"/>
  <c r="L972" i="1"/>
  <c r="J972" i="1"/>
  <c r="K972" i="1" s="1"/>
  <c r="G1177" i="3"/>
  <c r="H1177" i="3" l="1"/>
  <c r="L1176" i="3"/>
  <c r="J1176" i="3"/>
  <c r="K1176" i="3" s="1"/>
  <c r="S1178" i="3"/>
  <c r="W1177" i="3"/>
  <c r="U1177" i="3"/>
  <c r="V1177" i="3" s="1"/>
  <c r="AD1179" i="3"/>
  <c r="AH1179" i="3" s="1"/>
  <c r="AF1178" i="3"/>
  <c r="AG1178" i="3" s="1"/>
  <c r="H974" i="1"/>
  <c r="L973" i="1"/>
  <c r="J973" i="1"/>
  <c r="K973" i="1" s="1"/>
  <c r="G1178" i="3"/>
  <c r="S1179" i="3" l="1"/>
  <c r="W1178" i="3"/>
  <c r="U1178" i="3"/>
  <c r="V1178" i="3" s="1"/>
  <c r="H1178" i="3"/>
  <c r="L1177" i="3"/>
  <c r="J1177" i="3"/>
  <c r="K1177" i="3" s="1"/>
  <c r="AD1180" i="3"/>
  <c r="AH1180" i="3" s="1"/>
  <c r="AF1179" i="3"/>
  <c r="AG1179" i="3" s="1"/>
  <c r="H975" i="1"/>
  <c r="L974" i="1"/>
  <c r="J974" i="1"/>
  <c r="K974" i="1" s="1"/>
  <c r="G1179" i="3"/>
  <c r="H1179" i="3" l="1"/>
  <c r="L1178" i="3"/>
  <c r="J1178" i="3"/>
  <c r="K1178" i="3" s="1"/>
  <c r="S1180" i="3"/>
  <c r="W1179" i="3"/>
  <c r="U1179" i="3"/>
  <c r="V1179" i="3" s="1"/>
  <c r="AD1181" i="3"/>
  <c r="AH1181" i="3" s="1"/>
  <c r="AF1180" i="3"/>
  <c r="AG1180" i="3" s="1"/>
  <c r="H976" i="1"/>
  <c r="L975" i="1"/>
  <c r="J975" i="1"/>
  <c r="K975" i="1" s="1"/>
  <c r="G1180" i="3"/>
  <c r="S1181" i="3" l="1"/>
  <c r="W1180" i="3"/>
  <c r="U1180" i="3"/>
  <c r="V1180" i="3" s="1"/>
  <c r="H1180" i="3"/>
  <c r="L1179" i="3"/>
  <c r="J1179" i="3"/>
  <c r="K1179" i="3" s="1"/>
  <c r="AD1182" i="3"/>
  <c r="AH1182" i="3" s="1"/>
  <c r="AF1181" i="3"/>
  <c r="AG1181" i="3" s="1"/>
  <c r="H977" i="1"/>
  <c r="L976" i="1"/>
  <c r="J976" i="1"/>
  <c r="K976" i="1" s="1"/>
  <c r="G1181" i="3"/>
  <c r="H1181" i="3" l="1"/>
  <c r="L1180" i="3"/>
  <c r="J1180" i="3"/>
  <c r="K1180" i="3" s="1"/>
  <c r="S1182" i="3"/>
  <c r="W1181" i="3"/>
  <c r="U1181" i="3"/>
  <c r="V1181" i="3" s="1"/>
  <c r="AD1183" i="3"/>
  <c r="AH1183" i="3" s="1"/>
  <c r="AF1182" i="3"/>
  <c r="AG1182" i="3" s="1"/>
  <c r="H978" i="1"/>
  <c r="L977" i="1"/>
  <c r="J977" i="1"/>
  <c r="K977" i="1" s="1"/>
  <c r="G1182" i="3"/>
  <c r="S1183" i="3" l="1"/>
  <c r="W1182" i="3"/>
  <c r="U1182" i="3"/>
  <c r="V1182" i="3" s="1"/>
  <c r="H1182" i="3"/>
  <c r="L1181" i="3"/>
  <c r="J1181" i="3"/>
  <c r="K1181" i="3" s="1"/>
  <c r="AD1184" i="3"/>
  <c r="AH1184" i="3" s="1"/>
  <c r="AF1183" i="3"/>
  <c r="AG1183" i="3" s="1"/>
  <c r="H979" i="1"/>
  <c r="L978" i="1"/>
  <c r="J978" i="1"/>
  <c r="K978" i="1" s="1"/>
  <c r="G1183" i="3"/>
  <c r="H1183" i="3" l="1"/>
  <c r="L1182" i="3"/>
  <c r="J1182" i="3"/>
  <c r="K1182" i="3" s="1"/>
  <c r="S1184" i="3"/>
  <c r="W1183" i="3"/>
  <c r="U1183" i="3"/>
  <c r="V1183" i="3" s="1"/>
  <c r="AD1185" i="3"/>
  <c r="AH1185" i="3" s="1"/>
  <c r="AF1184" i="3"/>
  <c r="AG1184" i="3" s="1"/>
  <c r="H980" i="1"/>
  <c r="L979" i="1"/>
  <c r="J979" i="1"/>
  <c r="K979" i="1" s="1"/>
  <c r="G1184" i="3"/>
  <c r="S1185" i="3" l="1"/>
  <c r="W1184" i="3"/>
  <c r="U1184" i="3"/>
  <c r="V1184" i="3" s="1"/>
  <c r="H1184" i="3"/>
  <c r="L1183" i="3"/>
  <c r="J1183" i="3"/>
  <c r="K1183" i="3" s="1"/>
  <c r="AD1186" i="3"/>
  <c r="AH1186" i="3" s="1"/>
  <c r="AF1185" i="3"/>
  <c r="AG1185" i="3" s="1"/>
  <c r="H981" i="1"/>
  <c r="L980" i="1"/>
  <c r="J980" i="1"/>
  <c r="K980" i="1" s="1"/>
  <c r="G1185" i="3"/>
  <c r="H1185" i="3" l="1"/>
  <c r="L1184" i="3"/>
  <c r="J1184" i="3"/>
  <c r="K1184" i="3" s="1"/>
  <c r="S1186" i="3"/>
  <c r="W1185" i="3"/>
  <c r="U1185" i="3"/>
  <c r="V1185" i="3" s="1"/>
  <c r="AD1187" i="3"/>
  <c r="AH1187" i="3" s="1"/>
  <c r="AF1186" i="3"/>
  <c r="AG1186" i="3" s="1"/>
  <c r="H982" i="1"/>
  <c r="L981" i="1"/>
  <c r="J981" i="1"/>
  <c r="K981" i="1" s="1"/>
  <c r="G1186" i="3"/>
  <c r="S1187" i="3" l="1"/>
  <c r="W1186" i="3"/>
  <c r="U1186" i="3"/>
  <c r="V1186" i="3" s="1"/>
  <c r="H1186" i="3"/>
  <c r="L1185" i="3"/>
  <c r="J1185" i="3"/>
  <c r="K1185" i="3" s="1"/>
  <c r="AD1188" i="3"/>
  <c r="AH1188" i="3" s="1"/>
  <c r="AF1187" i="3"/>
  <c r="AG1187" i="3" s="1"/>
  <c r="H983" i="1"/>
  <c r="L982" i="1"/>
  <c r="J982" i="1"/>
  <c r="K982" i="1" s="1"/>
  <c r="G1187" i="3"/>
  <c r="H1187" i="3" l="1"/>
  <c r="L1186" i="3"/>
  <c r="J1186" i="3"/>
  <c r="K1186" i="3" s="1"/>
  <c r="S1188" i="3"/>
  <c r="W1187" i="3"/>
  <c r="U1187" i="3"/>
  <c r="V1187" i="3" s="1"/>
  <c r="AD1189" i="3"/>
  <c r="AH1189" i="3" s="1"/>
  <c r="AF1188" i="3"/>
  <c r="AG1188" i="3" s="1"/>
  <c r="H984" i="1"/>
  <c r="L983" i="1"/>
  <c r="J983" i="1"/>
  <c r="K983" i="1" s="1"/>
  <c r="G1188" i="3"/>
  <c r="S1189" i="3" l="1"/>
  <c r="W1188" i="3"/>
  <c r="U1188" i="3"/>
  <c r="V1188" i="3" s="1"/>
  <c r="H1188" i="3"/>
  <c r="L1187" i="3"/>
  <c r="J1187" i="3"/>
  <c r="K1187" i="3" s="1"/>
  <c r="AD1190" i="3"/>
  <c r="AH1190" i="3" s="1"/>
  <c r="AF1189" i="3"/>
  <c r="AG1189" i="3" s="1"/>
  <c r="H985" i="1"/>
  <c r="L984" i="1"/>
  <c r="J984" i="1"/>
  <c r="K984" i="1" s="1"/>
  <c r="G1189" i="3"/>
  <c r="H1189" i="3" l="1"/>
  <c r="L1188" i="3"/>
  <c r="J1188" i="3"/>
  <c r="K1188" i="3" s="1"/>
  <c r="S1190" i="3"/>
  <c r="W1189" i="3"/>
  <c r="U1189" i="3"/>
  <c r="V1189" i="3" s="1"/>
  <c r="AD1191" i="3"/>
  <c r="AH1191" i="3" s="1"/>
  <c r="AF1190" i="3"/>
  <c r="AG1190" i="3" s="1"/>
  <c r="H986" i="1"/>
  <c r="L985" i="1"/>
  <c r="J985" i="1"/>
  <c r="K985" i="1" s="1"/>
  <c r="G1190" i="3"/>
  <c r="S1191" i="3" l="1"/>
  <c r="W1190" i="3"/>
  <c r="U1190" i="3"/>
  <c r="V1190" i="3" s="1"/>
  <c r="H1190" i="3"/>
  <c r="L1189" i="3"/>
  <c r="J1189" i="3"/>
  <c r="K1189" i="3" s="1"/>
  <c r="AD1192" i="3"/>
  <c r="AH1192" i="3" s="1"/>
  <c r="AF1191" i="3"/>
  <c r="AG1191" i="3" s="1"/>
  <c r="H987" i="1"/>
  <c r="L986" i="1"/>
  <c r="J986" i="1"/>
  <c r="G1191" i="3"/>
  <c r="K986" i="1" l="1"/>
  <c r="S62" i="1"/>
  <c r="T62" i="1" s="1"/>
  <c r="H1191" i="3"/>
  <c r="L1190" i="3"/>
  <c r="J1190" i="3"/>
  <c r="K1190" i="3" s="1"/>
  <c r="S1192" i="3"/>
  <c r="W1191" i="3"/>
  <c r="U1191" i="3"/>
  <c r="V1191" i="3" s="1"/>
  <c r="AD1193" i="3"/>
  <c r="AH1193" i="3" s="1"/>
  <c r="AF1192" i="3"/>
  <c r="AG1192" i="3" s="1"/>
  <c r="H988" i="1"/>
  <c r="L987" i="1"/>
  <c r="J987" i="1"/>
  <c r="K987" i="1" s="1"/>
  <c r="G1192" i="3"/>
  <c r="S1193" i="3" l="1"/>
  <c r="W1192" i="3"/>
  <c r="U1192" i="3"/>
  <c r="V1192" i="3" s="1"/>
  <c r="H1192" i="3"/>
  <c r="L1191" i="3"/>
  <c r="J1191" i="3"/>
  <c r="K1191" i="3" s="1"/>
  <c r="AD1194" i="3"/>
  <c r="AH1194" i="3" s="1"/>
  <c r="AF1193" i="3"/>
  <c r="AG1193" i="3" s="1"/>
  <c r="H989" i="1"/>
  <c r="L988" i="1"/>
  <c r="J988" i="1"/>
  <c r="K988" i="1" s="1"/>
  <c r="G1193" i="3"/>
  <c r="H1193" i="3" l="1"/>
  <c r="L1192" i="3"/>
  <c r="J1192" i="3"/>
  <c r="K1192" i="3" s="1"/>
  <c r="S1194" i="3"/>
  <c r="W1193" i="3"/>
  <c r="U1193" i="3"/>
  <c r="V1193" i="3" s="1"/>
  <c r="AD1195" i="3"/>
  <c r="AH1195" i="3" s="1"/>
  <c r="AF1194" i="3"/>
  <c r="AG1194" i="3" s="1"/>
  <c r="H990" i="1"/>
  <c r="L989" i="1"/>
  <c r="J989" i="1"/>
  <c r="K989" i="1" s="1"/>
  <c r="G1194" i="3"/>
  <c r="S1195" i="3" l="1"/>
  <c r="W1194" i="3"/>
  <c r="U1194" i="3"/>
  <c r="V1194" i="3" s="1"/>
  <c r="H1194" i="3"/>
  <c r="L1193" i="3"/>
  <c r="J1193" i="3"/>
  <c r="K1193" i="3" s="1"/>
  <c r="AD1196" i="3"/>
  <c r="AH1196" i="3" s="1"/>
  <c r="AF1195" i="3"/>
  <c r="AG1195" i="3" s="1"/>
  <c r="H991" i="1"/>
  <c r="L990" i="1"/>
  <c r="J990" i="1"/>
  <c r="K990" i="1" s="1"/>
  <c r="G1195" i="3"/>
  <c r="H1195" i="3" l="1"/>
  <c r="L1194" i="3"/>
  <c r="J1194" i="3"/>
  <c r="K1194" i="3" s="1"/>
  <c r="S1196" i="3"/>
  <c r="W1195" i="3"/>
  <c r="U1195" i="3"/>
  <c r="V1195" i="3" s="1"/>
  <c r="AD1197" i="3"/>
  <c r="AH1197" i="3" s="1"/>
  <c r="AF1196" i="3"/>
  <c r="AG1196" i="3" s="1"/>
  <c r="H992" i="1"/>
  <c r="L991" i="1"/>
  <c r="J991" i="1"/>
  <c r="K991" i="1" s="1"/>
  <c r="G1196" i="3"/>
  <c r="S1197" i="3" l="1"/>
  <c r="W1196" i="3"/>
  <c r="U1196" i="3"/>
  <c r="V1196" i="3" s="1"/>
  <c r="H1196" i="3"/>
  <c r="L1195" i="3"/>
  <c r="J1195" i="3"/>
  <c r="K1195" i="3" s="1"/>
  <c r="AD1198" i="3"/>
  <c r="AH1198" i="3" s="1"/>
  <c r="AF1197" i="3"/>
  <c r="AG1197" i="3" s="1"/>
  <c r="H993" i="1"/>
  <c r="L992" i="1"/>
  <c r="J992" i="1"/>
  <c r="K992" i="1" s="1"/>
  <c r="G1197" i="3"/>
  <c r="H1197" i="3" l="1"/>
  <c r="L1196" i="3"/>
  <c r="J1196" i="3"/>
  <c r="K1196" i="3" s="1"/>
  <c r="S1198" i="3"/>
  <c r="W1197" i="3"/>
  <c r="U1197" i="3"/>
  <c r="V1197" i="3" s="1"/>
  <c r="AD1199" i="3"/>
  <c r="AH1199" i="3" s="1"/>
  <c r="AF1198" i="3"/>
  <c r="AG1198" i="3" s="1"/>
  <c r="H994" i="1"/>
  <c r="L993" i="1"/>
  <c r="J993" i="1"/>
  <c r="K993" i="1" s="1"/>
  <c r="G1198" i="3"/>
  <c r="S1199" i="3" l="1"/>
  <c r="W1198" i="3"/>
  <c r="U1198" i="3"/>
  <c r="V1198" i="3" s="1"/>
  <c r="H1198" i="3"/>
  <c r="L1197" i="3"/>
  <c r="J1197" i="3"/>
  <c r="K1197" i="3" s="1"/>
  <c r="AD1200" i="3"/>
  <c r="AH1200" i="3" s="1"/>
  <c r="AF1199" i="3"/>
  <c r="AG1199" i="3" s="1"/>
  <c r="H995" i="1"/>
  <c r="L994" i="1"/>
  <c r="J994" i="1"/>
  <c r="K994" i="1" s="1"/>
  <c r="G1199" i="3"/>
  <c r="H1199" i="3" l="1"/>
  <c r="L1198" i="3"/>
  <c r="J1198" i="3"/>
  <c r="K1198" i="3" s="1"/>
  <c r="S1200" i="3"/>
  <c r="W1199" i="3"/>
  <c r="U1199" i="3"/>
  <c r="V1199" i="3" s="1"/>
  <c r="AD1201" i="3"/>
  <c r="AH1201" i="3" s="1"/>
  <c r="AF1200" i="3"/>
  <c r="AG1200" i="3" s="1"/>
  <c r="H996" i="1"/>
  <c r="L995" i="1"/>
  <c r="J995" i="1"/>
  <c r="K995" i="1" s="1"/>
  <c r="G1200" i="3"/>
  <c r="S1201" i="3" l="1"/>
  <c r="W1200" i="3"/>
  <c r="U1200" i="3"/>
  <c r="V1200" i="3" s="1"/>
  <c r="H1200" i="3"/>
  <c r="L1199" i="3"/>
  <c r="J1199" i="3"/>
  <c r="K1199" i="3" s="1"/>
  <c r="AD1202" i="3"/>
  <c r="AH1202" i="3" s="1"/>
  <c r="AF1201" i="3"/>
  <c r="AG1201" i="3" s="1"/>
  <c r="H997" i="1"/>
  <c r="L996" i="1"/>
  <c r="J996" i="1"/>
  <c r="K996" i="1" s="1"/>
  <c r="G1201" i="3"/>
  <c r="H1201" i="3" l="1"/>
  <c r="L1200" i="3"/>
  <c r="J1200" i="3"/>
  <c r="K1200" i="3" s="1"/>
  <c r="S1202" i="3"/>
  <c r="W1201" i="3"/>
  <c r="U1201" i="3"/>
  <c r="V1201" i="3" s="1"/>
  <c r="AD1203" i="3"/>
  <c r="AH1203" i="3" s="1"/>
  <c r="AF1202" i="3"/>
  <c r="AG1202" i="3" s="1"/>
  <c r="H998" i="1"/>
  <c r="L997" i="1"/>
  <c r="J997" i="1"/>
  <c r="K997" i="1" s="1"/>
  <c r="G1202" i="3"/>
  <c r="S1203" i="3" l="1"/>
  <c r="W1202" i="3"/>
  <c r="U1202" i="3"/>
  <c r="V1202" i="3" s="1"/>
  <c r="H1202" i="3"/>
  <c r="L1201" i="3"/>
  <c r="J1201" i="3"/>
  <c r="K1201" i="3" s="1"/>
  <c r="AD1204" i="3"/>
  <c r="AH1204" i="3" s="1"/>
  <c r="AF1203" i="3"/>
  <c r="AG1203" i="3" s="1"/>
  <c r="H999" i="1"/>
  <c r="L998" i="1"/>
  <c r="J998" i="1"/>
  <c r="K998" i="1" s="1"/>
  <c r="G1203" i="3"/>
  <c r="H1203" i="3" l="1"/>
  <c r="L1202" i="3"/>
  <c r="J1202" i="3"/>
  <c r="K1202" i="3" s="1"/>
  <c r="S1204" i="3"/>
  <c r="W1203" i="3"/>
  <c r="U1203" i="3"/>
  <c r="V1203" i="3" s="1"/>
  <c r="AD1205" i="3"/>
  <c r="AH1205" i="3" s="1"/>
  <c r="AF1204" i="3"/>
  <c r="AG1204" i="3" s="1"/>
  <c r="H1000" i="1"/>
  <c r="L999" i="1"/>
  <c r="J999" i="1"/>
  <c r="K999" i="1" s="1"/>
  <c r="G1204" i="3"/>
  <c r="S1205" i="3" l="1"/>
  <c r="W1204" i="3"/>
  <c r="U1204" i="3"/>
  <c r="V1204" i="3" s="1"/>
  <c r="H1204" i="3"/>
  <c r="L1203" i="3"/>
  <c r="J1203" i="3"/>
  <c r="K1203" i="3" s="1"/>
  <c r="AD1206" i="3"/>
  <c r="AH1206" i="3" s="1"/>
  <c r="AF1205" i="3"/>
  <c r="AG1205" i="3" s="1"/>
  <c r="H1001" i="1"/>
  <c r="L1000" i="1"/>
  <c r="J1000" i="1"/>
  <c r="K1000" i="1" s="1"/>
  <c r="G1205" i="3"/>
  <c r="H1205" i="3" l="1"/>
  <c r="L1204" i="3"/>
  <c r="J1204" i="3"/>
  <c r="K1204" i="3" s="1"/>
  <c r="S1206" i="3"/>
  <c r="W1205" i="3"/>
  <c r="U1205" i="3"/>
  <c r="V1205" i="3" s="1"/>
  <c r="AD1207" i="3"/>
  <c r="AH1207" i="3" s="1"/>
  <c r="AF1206" i="3"/>
  <c r="AG1206" i="3" s="1"/>
  <c r="H1002" i="1"/>
  <c r="L1001" i="1"/>
  <c r="J1001" i="1"/>
  <c r="K1001" i="1" s="1"/>
  <c r="G1206" i="3"/>
  <c r="S1207" i="3" l="1"/>
  <c r="W1206" i="3"/>
  <c r="U1206" i="3"/>
  <c r="V1206" i="3" s="1"/>
  <c r="H1206" i="3"/>
  <c r="L1205" i="3"/>
  <c r="J1205" i="3"/>
  <c r="K1205" i="3" s="1"/>
  <c r="AD1208" i="3"/>
  <c r="AH1208" i="3" s="1"/>
  <c r="AF1207" i="3"/>
  <c r="AG1207" i="3" s="1"/>
  <c r="H1003" i="1"/>
  <c r="L1002" i="1"/>
  <c r="J1002" i="1"/>
  <c r="K1002" i="1" s="1"/>
  <c r="G1207" i="3"/>
  <c r="H1207" i="3" l="1"/>
  <c r="L1206" i="3"/>
  <c r="J1206" i="3"/>
  <c r="K1206" i="3" s="1"/>
  <c r="S1208" i="3"/>
  <c r="W1207" i="3"/>
  <c r="U1207" i="3"/>
  <c r="V1207" i="3" s="1"/>
  <c r="AD1209" i="3"/>
  <c r="AH1209" i="3" s="1"/>
  <c r="AF1208" i="3"/>
  <c r="AG1208" i="3" s="1"/>
  <c r="H1004" i="1"/>
  <c r="L1003" i="1"/>
  <c r="J1003" i="1"/>
  <c r="K1003" i="1" s="1"/>
  <c r="G1208" i="3"/>
  <c r="S1209" i="3" l="1"/>
  <c r="W1208" i="3"/>
  <c r="U1208" i="3"/>
  <c r="V1208" i="3" s="1"/>
  <c r="H1208" i="3"/>
  <c r="L1207" i="3"/>
  <c r="J1207" i="3"/>
  <c r="K1207" i="3" s="1"/>
  <c r="AD1210" i="3"/>
  <c r="AH1210" i="3" s="1"/>
  <c r="AF1209" i="3"/>
  <c r="AG1209" i="3" s="1"/>
  <c r="H1005" i="1"/>
  <c r="L1004" i="1"/>
  <c r="J1004" i="1"/>
  <c r="K1004" i="1" s="1"/>
  <c r="G1209" i="3"/>
  <c r="H1209" i="3" l="1"/>
  <c r="L1208" i="3"/>
  <c r="J1208" i="3"/>
  <c r="K1208" i="3" s="1"/>
  <c r="S1210" i="3"/>
  <c r="W1209" i="3"/>
  <c r="U1209" i="3"/>
  <c r="V1209" i="3" s="1"/>
  <c r="AD1211" i="3"/>
  <c r="AH1211" i="3" s="1"/>
  <c r="AF1210" i="3"/>
  <c r="AG1210" i="3" s="1"/>
  <c r="H1006" i="1"/>
  <c r="L1005" i="1"/>
  <c r="J1005" i="1"/>
  <c r="K1005" i="1" s="1"/>
  <c r="G1210" i="3"/>
  <c r="S1211" i="3" l="1"/>
  <c r="W1210" i="3"/>
  <c r="U1210" i="3"/>
  <c r="V1210" i="3" s="1"/>
  <c r="H1210" i="3"/>
  <c r="L1209" i="3"/>
  <c r="J1209" i="3"/>
  <c r="K1209" i="3" s="1"/>
  <c r="AD1212" i="3"/>
  <c r="AH1212" i="3" s="1"/>
  <c r="AF1211" i="3"/>
  <c r="AG1211" i="3" s="1"/>
  <c r="H1007" i="1"/>
  <c r="L1006" i="1"/>
  <c r="J1006" i="1"/>
  <c r="K1006" i="1" s="1"/>
  <c r="G1211" i="3"/>
  <c r="H1211" i="3" l="1"/>
  <c r="L1210" i="3"/>
  <c r="J1210" i="3"/>
  <c r="K1210" i="3" s="1"/>
  <c r="S1212" i="3"/>
  <c r="W1211" i="3"/>
  <c r="U1211" i="3"/>
  <c r="V1211" i="3" s="1"/>
  <c r="AD1213" i="3"/>
  <c r="AH1213" i="3" s="1"/>
  <c r="AF1212" i="3"/>
  <c r="AG1212" i="3" s="1"/>
  <c r="H1008" i="1"/>
  <c r="L1007" i="1"/>
  <c r="J1007" i="1"/>
  <c r="G1212" i="3"/>
  <c r="K1007" i="1" l="1"/>
  <c r="S63" i="1"/>
  <c r="T63" i="1" s="1"/>
  <c r="S1213" i="3"/>
  <c r="W1212" i="3"/>
  <c r="U1212" i="3"/>
  <c r="V1212" i="3" s="1"/>
  <c r="H1212" i="3"/>
  <c r="L1211" i="3"/>
  <c r="J1211" i="3"/>
  <c r="K1211" i="3" s="1"/>
  <c r="AD1214" i="3"/>
  <c r="AH1214" i="3" s="1"/>
  <c r="AF1213" i="3"/>
  <c r="AG1213" i="3" s="1"/>
  <c r="H1009" i="1"/>
  <c r="L1008" i="1"/>
  <c r="J1008" i="1"/>
  <c r="K1008" i="1" s="1"/>
  <c r="G1213" i="3"/>
  <c r="H1213" i="3" l="1"/>
  <c r="L1212" i="3"/>
  <c r="J1212" i="3"/>
  <c r="K1212" i="3" s="1"/>
  <c r="S1214" i="3"/>
  <c r="W1213" i="3"/>
  <c r="U1213" i="3"/>
  <c r="V1213" i="3" s="1"/>
  <c r="AD1215" i="3"/>
  <c r="AH1215" i="3" s="1"/>
  <c r="AF1214" i="3"/>
  <c r="AG1214" i="3" s="1"/>
  <c r="H1010" i="1"/>
  <c r="L1009" i="1"/>
  <c r="J1009" i="1"/>
  <c r="K1009" i="1" s="1"/>
  <c r="G1214" i="3"/>
  <c r="S1215" i="3" l="1"/>
  <c r="W1214" i="3"/>
  <c r="U1214" i="3"/>
  <c r="V1214" i="3" s="1"/>
  <c r="H1214" i="3"/>
  <c r="L1213" i="3"/>
  <c r="J1213" i="3"/>
  <c r="K1213" i="3" s="1"/>
  <c r="AD1216" i="3"/>
  <c r="AH1216" i="3" s="1"/>
  <c r="AF1215" i="3"/>
  <c r="AG1215" i="3" s="1"/>
  <c r="H1011" i="1"/>
  <c r="L1010" i="1"/>
  <c r="J1010" i="1"/>
  <c r="K1010" i="1" s="1"/>
  <c r="G1215" i="3"/>
  <c r="H1215" i="3" l="1"/>
  <c r="L1214" i="3"/>
  <c r="J1214" i="3"/>
  <c r="K1214" i="3" s="1"/>
  <c r="S1216" i="3"/>
  <c r="W1215" i="3"/>
  <c r="U1215" i="3"/>
  <c r="V1215" i="3" s="1"/>
  <c r="AD1217" i="3"/>
  <c r="AH1217" i="3" s="1"/>
  <c r="AF1216" i="3"/>
  <c r="AG1216" i="3" s="1"/>
  <c r="H1012" i="1"/>
  <c r="L1011" i="1"/>
  <c r="J1011" i="1"/>
  <c r="K1011" i="1" s="1"/>
  <c r="G1216" i="3"/>
  <c r="S1217" i="3" l="1"/>
  <c r="W1216" i="3"/>
  <c r="U1216" i="3"/>
  <c r="V1216" i="3" s="1"/>
  <c r="H1216" i="3"/>
  <c r="L1215" i="3"/>
  <c r="J1215" i="3"/>
  <c r="K1215" i="3" s="1"/>
  <c r="AD1218" i="3"/>
  <c r="AH1218" i="3" s="1"/>
  <c r="AF1217" i="3"/>
  <c r="AG1217" i="3" s="1"/>
  <c r="H1013" i="1"/>
  <c r="L1012" i="1"/>
  <c r="J1012" i="1"/>
  <c r="K1012" i="1" s="1"/>
  <c r="G1217" i="3"/>
  <c r="H1217" i="3" l="1"/>
  <c r="L1216" i="3"/>
  <c r="J1216" i="3"/>
  <c r="K1216" i="3" s="1"/>
  <c r="S1218" i="3"/>
  <c r="W1217" i="3"/>
  <c r="U1217" i="3"/>
  <c r="V1217" i="3" s="1"/>
  <c r="AD1219" i="3"/>
  <c r="AH1219" i="3" s="1"/>
  <c r="AF1218" i="3"/>
  <c r="AG1218" i="3" s="1"/>
  <c r="H1014" i="1"/>
  <c r="L1013" i="1"/>
  <c r="J1013" i="1"/>
  <c r="K1013" i="1" s="1"/>
  <c r="G1218" i="3"/>
  <c r="S1219" i="3" l="1"/>
  <c r="W1218" i="3"/>
  <c r="U1218" i="3"/>
  <c r="V1218" i="3" s="1"/>
  <c r="H1218" i="3"/>
  <c r="L1217" i="3"/>
  <c r="J1217" i="3"/>
  <c r="K1217" i="3" s="1"/>
  <c r="AD1220" i="3"/>
  <c r="AH1220" i="3" s="1"/>
  <c r="AF1219" i="3"/>
  <c r="AG1219" i="3" s="1"/>
  <c r="H1015" i="1"/>
  <c r="L1014" i="1"/>
  <c r="J1014" i="1"/>
  <c r="K1014" i="1" s="1"/>
  <c r="G1219" i="3"/>
  <c r="H1219" i="3" l="1"/>
  <c r="L1218" i="3"/>
  <c r="J1218" i="3"/>
  <c r="K1218" i="3" s="1"/>
  <c r="S1220" i="3"/>
  <c r="W1219" i="3"/>
  <c r="U1219" i="3"/>
  <c r="V1219" i="3" s="1"/>
  <c r="AD1221" i="3"/>
  <c r="AH1221" i="3" s="1"/>
  <c r="AF1220" i="3"/>
  <c r="AG1220" i="3" s="1"/>
  <c r="H1016" i="1"/>
  <c r="L1015" i="1"/>
  <c r="J1015" i="1"/>
  <c r="K1015" i="1" s="1"/>
  <c r="G1220" i="3"/>
  <c r="S1221" i="3" l="1"/>
  <c r="W1220" i="3"/>
  <c r="U1220" i="3"/>
  <c r="V1220" i="3" s="1"/>
  <c r="H1220" i="3"/>
  <c r="L1219" i="3"/>
  <c r="J1219" i="3"/>
  <c r="K1219" i="3" s="1"/>
  <c r="AD1222" i="3"/>
  <c r="AH1222" i="3" s="1"/>
  <c r="AF1221" i="3"/>
  <c r="AG1221" i="3" s="1"/>
  <c r="H1017" i="1"/>
  <c r="L1016" i="1"/>
  <c r="J1016" i="1"/>
  <c r="K1016" i="1" s="1"/>
  <c r="G1221" i="3"/>
  <c r="H1221" i="3" l="1"/>
  <c r="L1220" i="3"/>
  <c r="J1220" i="3"/>
  <c r="K1220" i="3" s="1"/>
  <c r="S1222" i="3"/>
  <c r="W1221" i="3"/>
  <c r="U1221" i="3"/>
  <c r="V1221" i="3" s="1"/>
  <c r="AD1223" i="3"/>
  <c r="AH1223" i="3" s="1"/>
  <c r="AF1222" i="3"/>
  <c r="AG1222" i="3" s="1"/>
  <c r="H1018" i="1"/>
  <c r="L1017" i="1"/>
  <c r="J1017" i="1"/>
  <c r="K1017" i="1" s="1"/>
  <c r="G1222" i="3"/>
  <c r="S1223" i="3" l="1"/>
  <c r="W1222" i="3"/>
  <c r="U1222" i="3"/>
  <c r="V1222" i="3" s="1"/>
  <c r="H1222" i="3"/>
  <c r="L1221" i="3"/>
  <c r="J1221" i="3"/>
  <c r="K1221" i="3" s="1"/>
  <c r="AD1224" i="3"/>
  <c r="AH1224" i="3" s="1"/>
  <c r="AF1223" i="3"/>
  <c r="AG1223" i="3" s="1"/>
  <c r="H1019" i="1"/>
  <c r="L1018" i="1"/>
  <c r="J1018" i="1"/>
  <c r="K1018" i="1" s="1"/>
  <c r="G1223" i="3"/>
  <c r="H1223" i="3" l="1"/>
  <c r="L1222" i="3"/>
  <c r="J1222" i="3"/>
  <c r="K1222" i="3" s="1"/>
  <c r="S1224" i="3"/>
  <c r="W1223" i="3"/>
  <c r="U1223" i="3"/>
  <c r="V1223" i="3" s="1"/>
  <c r="AD1225" i="3"/>
  <c r="AH1225" i="3" s="1"/>
  <c r="AF1224" i="3"/>
  <c r="AG1224" i="3" s="1"/>
  <c r="H1020" i="1"/>
  <c r="L1019" i="1"/>
  <c r="J1019" i="1"/>
  <c r="K1019" i="1" s="1"/>
  <c r="G1224" i="3"/>
  <c r="S1225" i="3" l="1"/>
  <c r="W1224" i="3"/>
  <c r="U1224" i="3"/>
  <c r="V1224" i="3" s="1"/>
  <c r="H1224" i="3"/>
  <c r="L1223" i="3"/>
  <c r="J1223" i="3"/>
  <c r="K1223" i="3" s="1"/>
  <c r="AD1226" i="3"/>
  <c r="AH1226" i="3" s="1"/>
  <c r="AF1225" i="3"/>
  <c r="AG1225" i="3" s="1"/>
  <c r="H1021" i="1"/>
  <c r="L1020" i="1"/>
  <c r="J1020" i="1"/>
  <c r="K1020" i="1" s="1"/>
  <c r="G1225" i="3"/>
  <c r="H1225" i="3" l="1"/>
  <c r="L1224" i="3"/>
  <c r="J1224" i="3"/>
  <c r="K1224" i="3" s="1"/>
  <c r="S1226" i="3"/>
  <c r="W1225" i="3"/>
  <c r="U1225" i="3"/>
  <c r="V1225" i="3" s="1"/>
  <c r="AD1227" i="3"/>
  <c r="AH1227" i="3" s="1"/>
  <c r="AF1226" i="3"/>
  <c r="AG1226" i="3" s="1"/>
  <c r="H1022" i="1"/>
  <c r="L1021" i="1"/>
  <c r="J1021" i="1"/>
  <c r="K1021" i="1" s="1"/>
  <c r="G1226" i="3"/>
  <c r="S1227" i="3" l="1"/>
  <c r="W1226" i="3"/>
  <c r="U1226" i="3"/>
  <c r="V1226" i="3" s="1"/>
  <c r="H1226" i="3"/>
  <c r="L1225" i="3"/>
  <c r="J1225" i="3"/>
  <c r="K1225" i="3" s="1"/>
  <c r="AD1228" i="3"/>
  <c r="AH1228" i="3" s="1"/>
  <c r="AF1227" i="3"/>
  <c r="AG1227" i="3" s="1"/>
  <c r="H1023" i="1"/>
  <c r="L1022" i="1"/>
  <c r="J1022" i="1"/>
  <c r="K1022" i="1" s="1"/>
  <c r="G1227" i="3"/>
  <c r="H1227" i="3" l="1"/>
  <c r="L1226" i="3"/>
  <c r="J1226" i="3"/>
  <c r="K1226" i="3" s="1"/>
  <c r="S1228" i="3"/>
  <c r="W1227" i="3"/>
  <c r="U1227" i="3"/>
  <c r="V1227" i="3" s="1"/>
  <c r="AD1229" i="3"/>
  <c r="AH1229" i="3" s="1"/>
  <c r="AF1228" i="3"/>
  <c r="AG1228" i="3" s="1"/>
  <c r="H1024" i="1"/>
  <c r="L1023" i="1"/>
  <c r="J1023" i="1"/>
  <c r="K1023" i="1" s="1"/>
  <c r="G1228" i="3"/>
  <c r="S1229" i="3" l="1"/>
  <c r="W1228" i="3"/>
  <c r="U1228" i="3"/>
  <c r="V1228" i="3" s="1"/>
  <c r="H1228" i="3"/>
  <c r="L1227" i="3"/>
  <c r="J1227" i="3"/>
  <c r="K1227" i="3" s="1"/>
  <c r="AD1230" i="3"/>
  <c r="AH1230" i="3" s="1"/>
  <c r="AF1229" i="3"/>
  <c r="AG1229" i="3" s="1"/>
  <c r="H1025" i="1"/>
  <c r="L1024" i="1"/>
  <c r="J1024" i="1"/>
  <c r="K1024" i="1" s="1"/>
  <c r="G1229" i="3"/>
  <c r="H1229" i="3" l="1"/>
  <c r="L1228" i="3"/>
  <c r="J1228" i="3"/>
  <c r="K1228" i="3" s="1"/>
  <c r="S1230" i="3"/>
  <c r="W1229" i="3"/>
  <c r="U1229" i="3"/>
  <c r="V1229" i="3" s="1"/>
  <c r="AD1231" i="3"/>
  <c r="AH1231" i="3" s="1"/>
  <c r="AF1230" i="3"/>
  <c r="AG1230" i="3" s="1"/>
  <c r="H1026" i="1"/>
  <c r="L1025" i="1"/>
  <c r="J1025" i="1"/>
  <c r="K1025" i="1" s="1"/>
  <c r="G1230" i="3"/>
  <c r="S1231" i="3" l="1"/>
  <c r="W1230" i="3"/>
  <c r="U1230" i="3"/>
  <c r="V1230" i="3" s="1"/>
  <c r="H1230" i="3"/>
  <c r="L1229" i="3"/>
  <c r="J1229" i="3"/>
  <c r="K1229" i="3" s="1"/>
  <c r="AD1232" i="3"/>
  <c r="AH1232" i="3" s="1"/>
  <c r="AF1231" i="3"/>
  <c r="AG1231" i="3" s="1"/>
  <c r="H1027" i="1"/>
  <c r="L1026" i="1"/>
  <c r="J1026" i="1"/>
  <c r="K1026" i="1" s="1"/>
  <c r="G1231" i="3"/>
  <c r="H1231" i="3" l="1"/>
  <c r="L1230" i="3"/>
  <c r="J1230" i="3"/>
  <c r="K1230" i="3" s="1"/>
  <c r="S1232" i="3"/>
  <c r="W1231" i="3"/>
  <c r="U1231" i="3"/>
  <c r="V1231" i="3" s="1"/>
  <c r="AD1233" i="3"/>
  <c r="AH1233" i="3" s="1"/>
  <c r="AF1232" i="3"/>
  <c r="AG1232" i="3" s="1"/>
  <c r="H1028" i="1"/>
  <c r="L1027" i="1"/>
  <c r="J1027" i="1"/>
  <c r="G1232" i="3"/>
  <c r="K1027" i="1" l="1"/>
  <c r="S64" i="1"/>
  <c r="T64" i="1" s="1"/>
  <c r="S1233" i="3"/>
  <c r="W1232" i="3"/>
  <c r="U1232" i="3"/>
  <c r="V1232" i="3" s="1"/>
  <c r="H1232" i="3"/>
  <c r="L1231" i="3"/>
  <c r="J1231" i="3"/>
  <c r="K1231" i="3" s="1"/>
  <c r="AD1234" i="3"/>
  <c r="AH1234" i="3" s="1"/>
  <c r="AF1233" i="3"/>
  <c r="AG1233" i="3" s="1"/>
  <c r="H1029" i="1"/>
  <c r="L1028" i="1"/>
  <c r="J1028" i="1"/>
  <c r="K1028" i="1" s="1"/>
  <c r="G1233" i="3"/>
  <c r="H1233" i="3" l="1"/>
  <c r="L1232" i="3"/>
  <c r="J1232" i="3"/>
  <c r="K1232" i="3" s="1"/>
  <c r="S1234" i="3"/>
  <c r="W1233" i="3"/>
  <c r="U1233" i="3"/>
  <c r="V1233" i="3" s="1"/>
  <c r="AD1235" i="3"/>
  <c r="AH1235" i="3" s="1"/>
  <c r="AF1234" i="3"/>
  <c r="AG1234" i="3" s="1"/>
  <c r="H1030" i="1"/>
  <c r="L1029" i="1"/>
  <c r="J1029" i="1"/>
  <c r="K1029" i="1" s="1"/>
  <c r="G1234" i="3"/>
  <c r="S1235" i="3" l="1"/>
  <c r="W1234" i="3"/>
  <c r="U1234" i="3"/>
  <c r="V1234" i="3" s="1"/>
  <c r="H1234" i="3"/>
  <c r="L1233" i="3"/>
  <c r="J1233" i="3"/>
  <c r="K1233" i="3" s="1"/>
  <c r="AD1236" i="3"/>
  <c r="AH1236" i="3" s="1"/>
  <c r="AF1235" i="3"/>
  <c r="AG1235" i="3" s="1"/>
  <c r="H1031" i="1"/>
  <c r="L1030" i="1"/>
  <c r="J1030" i="1"/>
  <c r="K1030" i="1" s="1"/>
  <c r="G1235" i="3"/>
  <c r="H1235" i="3" l="1"/>
  <c r="L1234" i="3"/>
  <c r="J1234" i="3"/>
  <c r="K1234" i="3" s="1"/>
  <c r="S1236" i="3"/>
  <c r="W1235" i="3"/>
  <c r="U1235" i="3"/>
  <c r="V1235" i="3" s="1"/>
  <c r="AD1237" i="3"/>
  <c r="AH1237" i="3" s="1"/>
  <c r="AF1236" i="3"/>
  <c r="AG1236" i="3" s="1"/>
  <c r="H1032" i="1"/>
  <c r="L1031" i="1"/>
  <c r="J1031" i="1"/>
  <c r="K1031" i="1" s="1"/>
  <c r="G1236" i="3"/>
  <c r="S1237" i="3" l="1"/>
  <c r="W1236" i="3"/>
  <c r="U1236" i="3"/>
  <c r="V1236" i="3" s="1"/>
  <c r="H1236" i="3"/>
  <c r="L1235" i="3"/>
  <c r="J1235" i="3"/>
  <c r="K1235" i="3" s="1"/>
  <c r="AD1238" i="3"/>
  <c r="AH1238" i="3" s="1"/>
  <c r="AF1237" i="3"/>
  <c r="AG1237" i="3" s="1"/>
  <c r="H1033" i="1"/>
  <c r="L1032" i="1"/>
  <c r="J1032" i="1"/>
  <c r="K1032" i="1" s="1"/>
  <c r="G1237" i="3"/>
  <c r="H1237" i="3" l="1"/>
  <c r="L1236" i="3"/>
  <c r="J1236" i="3"/>
  <c r="K1236" i="3" s="1"/>
  <c r="S1238" i="3"/>
  <c r="W1237" i="3"/>
  <c r="U1237" i="3"/>
  <c r="V1237" i="3" s="1"/>
  <c r="AD1239" i="3"/>
  <c r="AH1239" i="3" s="1"/>
  <c r="AF1238" i="3"/>
  <c r="AG1238" i="3" s="1"/>
  <c r="H1034" i="1"/>
  <c r="L1033" i="1"/>
  <c r="J1033" i="1"/>
  <c r="K1033" i="1" s="1"/>
  <c r="G1238" i="3"/>
  <c r="S1239" i="3" l="1"/>
  <c r="W1238" i="3"/>
  <c r="U1238" i="3"/>
  <c r="V1238" i="3" s="1"/>
  <c r="H1238" i="3"/>
  <c r="L1237" i="3"/>
  <c r="J1237" i="3"/>
  <c r="K1237" i="3" s="1"/>
  <c r="AD1240" i="3"/>
  <c r="AH1240" i="3" s="1"/>
  <c r="AF1239" i="3"/>
  <c r="AG1239" i="3" s="1"/>
  <c r="H1035" i="1"/>
  <c r="L1034" i="1"/>
  <c r="J1034" i="1"/>
  <c r="K1034" i="1" s="1"/>
  <c r="G1239" i="3"/>
  <c r="H1239" i="3" l="1"/>
  <c r="L1238" i="3"/>
  <c r="J1238" i="3"/>
  <c r="K1238" i="3" s="1"/>
  <c r="S1240" i="3"/>
  <c r="W1239" i="3"/>
  <c r="U1239" i="3"/>
  <c r="V1239" i="3" s="1"/>
  <c r="AD1241" i="3"/>
  <c r="AH1241" i="3" s="1"/>
  <c r="AF1240" i="3"/>
  <c r="AG1240" i="3" s="1"/>
  <c r="H1036" i="1"/>
  <c r="L1035" i="1"/>
  <c r="J1035" i="1"/>
  <c r="K1035" i="1" s="1"/>
  <c r="G1240" i="3"/>
  <c r="S1241" i="3" l="1"/>
  <c r="W1240" i="3"/>
  <c r="U1240" i="3"/>
  <c r="V1240" i="3" s="1"/>
  <c r="H1240" i="3"/>
  <c r="L1239" i="3"/>
  <c r="J1239" i="3"/>
  <c r="K1239" i="3" s="1"/>
  <c r="AD1242" i="3"/>
  <c r="AH1242" i="3" s="1"/>
  <c r="AF1241" i="3"/>
  <c r="AG1241" i="3" s="1"/>
  <c r="H1037" i="1"/>
  <c r="L1036" i="1"/>
  <c r="J1036" i="1"/>
  <c r="K1036" i="1" s="1"/>
  <c r="G1241" i="3"/>
  <c r="H1241" i="3" l="1"/>
  <c r="L1240" i="3"/>
  <c r="J1240" i="3"/>
  <c r="K1240" i="3" s="1"/>
  <c r="S1242" i="3"/>
  <c r="W1241" i="3"/>
  <c r="U1241" i="3"/>
  <c r="V1241" i="3" s="1"/>
  <c r="AD1243" i="3"/>
  <c r="AH1243" i="3" s="1"/>
  <c r="AF1242" i="3"/>
  <c r="AG1242" i="3" s="1"/>
  <c r="H1038" i="1"/>
  <c r="L1037" i="1"/>
  <c r="J1037" i="1"/>
  <c r="K1037" i="1" s="1"/>
  <c r="G1242" i="3"/>
  <c r="S1243" i="3" l="1"/>
  <c r="W1242" i="3"/>
  <c r="U1242" i="3"/>
  <c r="V1242" i="3" s="1"/>
  <c r="H1242" i="3"/>
  <c r="L1241" i="3"/>
  <c r="J1241" i="3"/>
  <c r="K1241" i="3" s="1"/>
  <c r="AD1244" i="3"/>
  <c r="AH1244" i="3" s="1"/>
  <c r="AF1243" i="3"/>
  <c r="AG1243" i="3" s="1"/>
  <c r="H1039" i="1"/>
  <c r="L1038" i="1"/>
  <c r="J1038" i="1"/>
  <c r="K1038" i="1" s="1"/>
  <c r="G1243" i="3"/>
  <c r="H1243" i="3" l="1"/>
  <c r="L1242" i="3"/>
  <c r="J1242" i="3"/>
  <c r="K1242" i="3" s="1"/>
  <c r="S1244" i="3"/>
  <c r="W1243" i="3"/>
  <c r="U1243" i="3"/>
  <c r="V1243" i="3" s="1"/>
  <c r="AD1245" i="3"/>
  <c r="AH1245" i="3" s="1"/>
  <c r="AF1244" i="3"/>
  <c r="AG1244" i="3" s="1"/>
  <c r="H1040" i="1"/>
  <c r="L1039" i="1"/>
  <c r="J1039" i="1"/>
  <c r="K1039" i="1" s="1"/>
  <c r="G1244" i="3"/>
  <c r="S1245" i="3" l="1"/>
  <c r="W1244" i="3"/>
  <c r="U1244" i="3"/>
  <c r="V1244" i="3" s="1"/>
  <c r="H1244" i="3"/>
  <c r="L1243" i="3"/>
  <c r="J1243" i="3"/>
  <c r="K1243" i="3" s="1"/>
  <c r="AD1246" i="3"/>
  <c r="AH1246" i="3" s="1"/>
  <c r="AF1245" i="3"/>
  <c r="AG1245" i="3" s="1"/>
  <c r="H1041" i="1"/>
  <c r="L1040" i="1"/>
  <c r="J1040" i="1"/>
  <c r="K1040" i="1" s="1"/>
  <c r="G1245" i="3"/>
  <c r="H1245" i="3" l="1"/>
  <c r="L1244" i="3"/>
  <c r="J1244" i="3"/>
  <c r="K1244" i="3" s="1"/>
  <c r="S1246" i="3"/>
  <c r="W1245" i="3"/>
  <c r="U1245" i="3"/>
  <c r="V1245" i="3" s="1"/>
  <c r="AD1247" i="3"/>
  <c r="AH1247" i="3" s="1"/>
  <c r="AF1246" i="3"/>
  <c r="AG1246" i="3" s="1"/>
  <c r="H1042" i="1"/>
  <c r="L1041" i="1"/>
  <c r="J1041" i="1"/>
  <c r="K1041" i="1" s="1"/>
  <c r="G1246" i="3"/>
  <c r="S1247" i="3" l="1"/>
  <c r="W1246" i="3"/>
  <c r="U1246" i="3"/>
  <c r="V1246" i="3" s="1"/>
  <c r="H1246" i="3"/>
  <c r="L1245" i="3"/>
  <c r="J1245" i="3"/>
  <c r="K1245" i="3" s="1"/>
  <c r="AD1248" i="3"/>
  <c r="AH1248" i="3" s="1"/>
  <c r="AF1247" i="3"/>
  <c r="AG1247" i="3" s="1"/>
  <c r="H1043" i="1"/>
  <c r="L1042" i="1"/>
  <c r="J1042" i="1"/>
  <c r="K1042" i="1" s="1"/>
  <c r="G1247" i="3"/>
  <c r="H1247" i="3" l="1"/>
  <c r="L1246" i="3"/>
  <c r="J1246" i="3"/>
  <c r="K1246" i="3" s="1"/>
  <c r="S1248" i="3"/>
  <c r="W1247" i="3"/>
  <c r="U1247" i="3"/>
  <c r="V1247" i="3" s="1"/>
  <c r="AD1249" i="3"/>
  <c r="AH1249" i="3" s="1"/>
  <c r="AF1248" i="3"/>
  <c r="AG1248" i="3" s="1"/>
  <c r="H1044" i="1"/>
  <c r="L1043" i="1"/>
  <c r="J1043" i="1"/>
  <c r="K1043" i="1" s="1"/>
  <c r="G1248" i="3"/>
  <c r="S1249" i="3" l="1"/>
  <c r="W1248" i="3"/>
  <c r="U1248" i="3"/>
  <c r="V1248" i="3" s="1"/>
  <c r="H1248" i="3"/>
  <c r="L1247" i="3"/>
  <c r="J1247" i="3"/>
  <c r="K1247" i="3" s="1"/>
  <c r="AD1250" i="3"/>
  <c r="AH1250" i="3" s="1"/>
  <c r="AF1249" i="3"/>
  <c r="AG1249" i="3" s="1"/>
  <c r="H1045" i="1"/>
  <c r="L1044" i="1"/>
  <c r="J1044" i="1"/>
  <c r="K1044" i="1" s="1"/>
  <c r="G1249" i="3"/>
  <c r="H1249" i="3" l="1"/>
  <c r="L1248" i="3"/>
  <c r="J1248" i="3"/>
  <c r="K1248" i="3" s="1"/>
  <c r="S1250" i="3"/>
  <c r="W1249" i="3"/>
  <c r="U1249" i="3"/>
  <c r="V1249" i="3" s="1"/>
  <c r="AD1251" i="3"/>
  <c r="AH1251" i="3" s="1"/>
  <c r="AF1250" i="3"/>
  <c r="AG1250" i="3" s="1"/>
  <c r="H1046" i="1"/>
  <c r="L1045" i="1"/>
  <c r="J1045" i="1"/>
  <c r="K1045" i="1" s="1"/>
  <c r="G1250" i="3"/>
  <c r="S1251" i="3" l="1"/>
  <c r="W1250" i="3"/>
  <c r="U1250" i="3"/>
  <c r="V1250" i="3" s="1"/>
  <c r="H1250" i="3"/>
  <c r="L1249" i="3"/>
  <c r="J1249" i="3"/>
  <c r="K1249" i="3" s="1"/>
  <c r="AD1252" i="3"/>
  <c r="AH1252" i="3" s="1"/>
  <c r="AF1251" i="3"/>
  <c r="AG1251" i="3" s="1"/>
  <c r="H1047" i="1"/>
  <c r="L1046" i="1"/>
  <c r="J1046" i="1"/>
  <c r="K1046" i="1" s="1"/>
  <c r="G1251" i="3"/>
  <c r="H1251" i="3" l="1"/>
  <c r="L1250" i="3"/>
  <c r="J1250" i="3"/>
  <c r="K1250" i="3" s="1"/>
  <c r="S1252" i="3"/>
  <c r="W1251" i="3"/>
  <c r="U1251" i="3"/>
  <c r="V1251" i="3" s="1"/>
  <c r="AD1253" i="3"/>
  <c r="AH1253" i="3" s="1"/>
  <c r="AF1252" i="3"/>
  <c r="AG1252" i="3" s="1"/>
  <c r="H1048" i="1"/>
  <c r="L1047" i="1"/>
  <c r="J1047" i="1"/>
  <c r="G1252" i="3"/>
  <c r="K1047" i="1" l="1"/>
  <c r="S65" i="1"/>
  <c r="T65" i="1" s="1"/>
  <c r="S1253" i="3"/>
  <c r="W1252" i="3"/>
  <c r="U1252" i="3"/>
  <c r="V1252" i="3" s="1"/>
  <c r="H1252" i="3"/>
  <c r="L1251" i="3"/>
  <c r="J1251" i="3"/>
  <c r="K1251" i="3" s="1"/>
  <c r="AD1254" i="3"/>
  <c r="AH1254" i="3" s="1"/>
  <c r="AF1253" i="3"/>
  <c r="AG1253" i="3" s="1"/>
  <c r="H1049" i="1"/>
  <c r="L1048" i="1"/>
  <c r="J1048" i="1"/>
  <c r="K1048" i="1" s="1"/>
  <c r="G1253" i="3"/>
  <c r="H1253" i="3" l="1"/>
  <c r="L1252" i="3"/>
  <c r="J1252" i="3"/>
  <c r="K1252" i="3" s="1"/>
  <c r="S1254" i="3"/>
  <c r="W1253" i="3"/>
  <c r="U1253" i="3"/>
  <c r="V1253" i="3" s="1"/>
  <c r="AD1255" i="3"/>
  <c r="AH1255" i="3" s="1"/>
  <c r="AF1254" i="3"/>
  <c r="AG1254" i="3" s="1"/>
  <c r="H1050" i="1"/>
  <c r="L1049" i="1"/>
  <c r="J1049" i="1"/>
  <c r="K1049" i="1" s="1"/>
  <c r="G1254" i="3"/>
  <c r="S1255" i="3" l="1"/>
  <c r="W1254" i="3"/>
  <c r="U1254" i="3"/>
  <c r="V1254" i="3" s="1"/>
  <c r="H1254" i="3"/>
  <c r="L1253" i="3"/>
  <c r="J1253" i="3"/>
  <c r="K1253" i="3" s="1"/>
  <c r="AD1256" i="3"/>
  <c r="AH1256" i="3" s="1"/>
  <c r="AF1255" i="3"/>
  <c r="AG1255" i="3" s="1"/>
  <c r="H1051" i="1"/>
  <c r="L1050" i="1"/>
  <c r="J1050" i="1"/>
  <c r="K1050" i="1" s="1"/>
  <c r="G1255" i="3"/>
  <c r="H1255" i="3" l="1"/>
  <c r="L1254" i="3"/>
  <c r="J1254" i="3"/>
  <c r="K1254" i="3" s="1"/>
  <c r="S1256" i="3"/>
  <c r="W1255" i="3"/>
  <c r="U1255" i="3"/>
  <c r="V1255" i="3" s="1"/>
  <c r="AD1257" i="3"/>
  <c r="AH1257" i="3" s="1"/>
  <c r="AF1256" i="3"/>
  <c r="AG1256" i="3" s="1"/>
  <c r="H1052" i="1"/>
  <c r="L1051" i="1"/>
  <c r="J1051" i="1"/>
  <c r="K1051" i="1" s="1"/>
  <c r="G1256" i="3"/>
  <c r="S1257" i="3" l="1"/>
  <c r="W1256" i="3"/>
  <c r="U1256" i="3"/>
  <c r="V1256" i="3" s="1"/>
  <c r="H1256" i="3"/>
  <c r="L1255" i="3"/>
  <c r="J1255" i="3"/>
  <c r="K1255" i="3" s="1"/>
  <c r="AD1258" i="3"/>
  <c r="AH1258" i="3" s="1"/>
  <c r="AF1257" i="3"/>
  <c r="AG1257" i="3" s="1"/>
  <c r="H1053" i="1"/>
  <c r="L1052" i="1"/>
  <c r="J1052" i="1"/>
  <c r="K1052" i="1" s="1"/>
  <c r="G1257" i="3"/>
  <c r="H1257" i="3" l="1"/>
  <c r="L1256" i="3"/>
  <c r="J1256" i="3"/>
  <c r="K1256" i="3" s="1"/>
  <c r="S1258" i="3"/>
  <c r="W1257" i="3"/>
  <c r="U1257" i="3"/>
  <c r="V1257" i="3" s="1"/>
  <c r="AD1259" i="3"/>
  <c r="AH1259" i="3" s="1"/>
  <c r="AF1258" i="3"/>
  <c r="AG1258" i="3" s="1"/>
  <c r="H1054" i="1"/>
  <c r="L1053" i="1"/>
  <c r="J1053" i="1"/>
  <c r="K1053" i="1" s="1"/>
  <c r="G1258" i="3"/>
  <c r="S1259" i="3" l="1"/>
  <c r="W1258" i="3"/>
  <c r="U1258" i="3"/>
  <c r="V1258" i="3" s="1"/>
  <c r="H1258" i="3"/>
  <c r="L1257" i="3"/>
  <c r="J1257" i="3"/>
  <c r="K1257" i="3" s="1"/>
  <c r="AD1260" i="3"/>
  <c r="AH1260" i="3" s="1"/>
  <c r="AF1259" i="3"/>
  <c r="AG1259" i="3" s="1"/>
  <c r="H1055" i="1"/>
  <c r="L1054" i="1"/>
  <c r="J1054" i="1"/>
  <c r="K1054" i="1" s="1"/>
  <c r="G1259" i="3"/>
  <c r="H1259" i="3" l="1"/>
  <c r="L1258" i="3"/>
  <c r="J1258" i="3"/>
  <c r="K1258" i="3" s="1"/>
  <c r="S1260" i="3"/>
  <c r="W1259" i="3"/>
  <c r="U1259" i="3"/>
  <c r="V1259" i="3" s="1"/>
  <c r="AD1261" i="3"/>
  <c r="AH1261" i="3" s="1"/>
  <c r="AF1260" i="3"/>
  <c r="AG1260" i="3" s="1"/>
  <c r="H1056" i="1"/>
  <c r="L1055" i="1"/>
  <c r="J1055" i="1"/>
  <c r="K1055" i="1" s="1"/>
  <c r="G1260" i="3"/>
  <c r="S1261" i="3" l="1"/>
  <c r="W1260" i="3"/>
  <c r="U1260" i="3"/>
  <c r="V1260" i="3" s="1"/>
  <c r="H1260" i="3"/>
  <c r="L1259" i="3"/>
  <c r="J1259" i="3"/>
  <c r="K1259" i="3" s="1"/>
  <c r="AD1262" i="3"/>
  <c r="AH1262" i="3" s="1"/>
  <c r="AF1261" i="3"/>
  <c r="AG1261" i="3" s="1"/>
  <c r="H1057" i="1"/>
  <c r="L1056" i="1"/>
  <c r="J1056" i="1"/>
  <c r="K1056" i="1" s="1"/>
  <c r="G1261" i="3"/>
  <c r="H1261" i="3" l="1"/>
  <c r="L1260" i="3"/>
  <c r="J1260" i="3"/>
  <c r="K1260" i="3" s="1"/>
  <c r="S1262" i="3"/>
  <c r="W1261" i="3"/>
  <c r="U1261" i="3"/>
  <c r="V1261" i="3" s="1"/>
  <c r="AD1263" i="3"/>
  <c r="AH1263" i="3" s="1"/>
  <c r="AF1262" i="3"/>
  <c r="AG1262" i="3" s="1"/>
  <c r="H1058" i="1"/>
  <c r="L1057" i="1"/>
  <c r="J1057" i="1"/>
  <c r="K1057" i="1" s="1"/>
  <c r="G1262" i="3"/>
  <c r="S1263" i="3" l="1"/>
  <c r="W1262" i="3"/>
  <c r="U1262" i="3"/>
  <c r="V1262" i="3" s="1"/>
  <c r="H1262" i="3"/>
  <c r="L1261" i="3"/>
  <c r="J1261" i="3"/>
  <c r="K1261" i="3" s="1"/>
  <c r="AD1264" i="3"/>
  <c r="AH1264" i="3" s="1"/>
  <c r="AF1263" i="3"/>
  <c r="AG1263" i="3" s="1"/>
  <c r="H1059" i="1"/>
  <c r="L1058" i="1"/>
  <c r="J1058" i="1"/>
  <c r="K1058" i="1" s="1"/>
  <c r="G1263" i="3"/>
  <c r="H1263" i="3" l="1"/>
  <c r="L1262" i="3"/>
  <c r="J1262" i="3"/>
  <c r="K1262" i="3" s="1"/>
  <c r="S1264" i="3"/>
  <c r="W1263" i="3"/>
  <c r="U1263" i="3"/>
  <c r="V1263" i="3" s="1"/>
  <c r="AD1265" i="3"/>
  <c r="AH1265" i="3" s="1"/>
  <c r="AF1264" i="3"/>
  <c r="AG1264" i="3" s="1"/>
  <c r="H1060" i="1"/>
  <c r="L1059" i="1"/>
  <c r="J1059" i="1"/>
  <c r="K1059" i="1" s="1"/>
  <c r="G1264" i="3"/>
  <c r="S1265" i="3" l="1"/>
  <c r="W1264" i="3"/>
  <c r="U1264" i="3"/>
  <c r="V1264" i="3" s="1"/>
  <c r="H1264" i="3"/>
  <c r="L1263" i="3"/>
  <c r="J1263" i="3"/>
  <c r="K1263" i="3" s="1"/>
  <c r="AD1266" i="3"/>
  <c r="AH1266" i="3" s="1"/>
  <c r="AF1265" i="3"/>
  <c r="AG1265" i="3" s="1"/>
  <c r="H1061" i="1"/>
  <c r="L1060" i="1"/>
  <c r="J1060" i="1"/>
  <c r="K1060" i="1" s="1"/>
  <c r="G1265" i="3"/>
  <c r="H1265" i="3" l="1"/>
  <c r="L1264" i="3"/>
  <c r="J1264" i="3"/>
  <c r="K1264" i="3" s="1"/>
  <c r="S1266" i="3"/>
  <c r="W1265" i="3"/>
  <c r="U1265" i="3"/>
  <c r="V1265" i="3" s="1"/>
  <c r="AD1267" i="3"/>
  <c r="AH1267" i="3" s="1"/>
  <c r="AF1266" i="3"/>
  <c r="AG1266" i="3" s="1"/>
  <c r="H1062" i="1"/>
  <c r="L1061" i="1"/>
  <c r="J1061" i="1"/>
  <c r="K1061" i="1" s="1"/>
  <c r="G1266" i="3"/>
  <c r="S1267" i="3" l="1"/>
  <c r="W1266" i="3"/>
  <c r="U1266" i="3"/>
  <c r="V1266" i="3" s="1"/>
  <c r="H1266" i="3"/>
  <c r="L1265" i="3"/>
  <c r="J1265" i="3"/>
  <c r="K1265" i="3" s="1"/>
  <c r="AD1268" i="3"/>
  <c r="AH1268" i="3" s="1"/>
  <c r="AF1267" i="3"/>
  <c r="AG1267" i="3" s="1"/>
  <c r="H1063" i="1"/>
  <c r="L1062" i="1"/>
  <c r="J1062" i="1"/>
  <c r="K1062" i="1" s="1"/>
  <c r="G1267" i="3"/>
  <c r="H1267" i="3" l="1"/>
  <c r="L1266" i="3"/>
  <c r="J1266" i="3"/>
  <c r="K1266" i="3" s="1"/>
  <c r="S1268" i="3"/>
  <c r="W1267" i="3"/>
  <c r="U1267" i="3"/>
  <c r="V1267" i="3" s="1"/>
  <c r="AD1269" i="3"/>
  <c r="AH1269" i="3" s="1"/>
  <c r="AF1268" i="3"/>
  <c r="AG1268" i="3" s="1"/>
  <c r="H1064" i="1"/>
  <c r="L1063" i="1"/>
  <c r="J1063" i="1"/>
  <c r="K1063" i="1" s="1"/>
  <c r="G1268" i="3"/>
  <c r="S1269" i="3" l="1"/>
  <c r="W1268" i="3"/>
  <c r="U1268" i="3"/>
  <c r="V1268" i="3" s="1"/>
  <c r="H1268" i="3"/>
  <c r="L1267" i="3"/>
  <c r="J1267" i="3"/>
  <c r="K1267" i="3" s="1"/>
  <c r="AD1270" i="3"/>
  <c r="AH1270" i="3" s="1"/>
  <c r="AF1269" i="3"/>
  <c r="AG1269" i="3" s="1"/>
  <c r="H1065" i="1"/>
  <c r="L1064" i="1"/>
  <c r="J1064" i="1"/>
  <c r="K1064" i="1" s="1"/>
  <c r="G1269" i="3"/>
  <c r="H1269" i="3" l="1"/>
  <c r="L1268" i="3"/>
  <c r="J1268" i="3"/>
  <c r="K1268" i="3" s="1"/>
  <c r="S1270" i="3"/>
  <c r="W1269" i="3"/>
  <c r="U1269" i="3"/>
  <c r="V1269" i="3" s="1"/>
  <c r="AD1271" i="3"/>
  <c r="AH1271" i="3" s="1"/>
  <c r="AF1270" i="3"/>
  <c r="AG1270" i="3" s="1"/>
  <c r="H1066" i="1"/>
  <c r="L1065" i="1"/>
  <c r="J1065" i="1"/>
  <c r="K1065" i="1" s="1"/>
  <c r="G1270" i="3"/>
  <c r="S1271" i="3" l="1"/>
  <c r="W1270" i="3"/>
  <c r="U1270" i="3"/>
  <c r="V1270" i="3" s="1"/>
  <c r="H1270" i="3"/>
  <c r="L1269" i="3"/>
  <c r="J1269" i="3"/>
  <c r="K1269" i="3" s="1"/>
  <c r="AD1272" i="3"/>
  <c r="AH1272" i="3" s="1"/>
  <c r="AF1271" i="3"/>
  <c r="AG1271" i="3" s="1"/>
  <c r="H1067" i="1"/>
  <c r="L1066" i="1"/>
  <c r="J1066" i="1"/>
  <c r="G1271" i="3"/>
  <c r="K1066" i="1" l="1"/>
  <c r="S66" i="1"/>
  <c r="T66" i="1" s="1"/>
  <c r="H1271" i="3"/>
  <c r="L1270" i="3"/>
  <c r="J1270" i="3"/>
  <c r="K1270" i="3" s="1"/>
  <c r="S1272" i="3"/>
  <c r="W1271" i="3"/>
  <c r="U1271" i="3"/>
  <c r="V1271" i="3" s="1"/>
  <c r="AD1273" i="3"/>
  <c r="AH1273" i="3" s="1"/>
  <c r="AF1272" i="3"/>
  <c r="AG1272" i="3" s="1"/>
  <c r="H1068" i="1"/>
  <c r="L1067" i="1"/>
  <c r="J1067" i="1"/>
  <c r="K1067" i="1" s="1"/>
  <c r="G1272" i="3"/>
  <c r="S1273" i="3" l="1"/>
  <c r="W1272" i="3"/>
  <c r="U1272" i="3"/>
  <c r="V1272" i="3" s="1"/>
  <c r="H1272" i="3"/>
  <c r="L1271" i="3"/>
  <c r="J1271" i="3"/>
  <c r="K1271" i="3" s="1"/>
  <c r="AD1274" i="3"/>
  <c r="AH1274" i="3" s="1"/>
  <c r="AF1273" i="3"/>
  <c r="AG1273" i="3" s="1"/>
  <c r="H1069" i="1"/>
  <c r="L1068" i="1"/>
  <c r="J1068" i="1"/>
  <c r="K1068" i="1" s="1"/>
  <c r="G1273" i="3"/>
  <c r="H1273" i="3" l="1"/>
  <c r="L1272" i="3"/>
  <c r="J1272" i="3"/>
  <c r="K1272" i="3" s="1"/>
  <c r="S1274" i="3"/>
  <c r="W1273" i="3"/>
  <c r="U1273" i="3"/>
  <c r="V1273" i="3" s="1"/>
  <c r="AD1275" i="3"/>
  <c r="AH1275" i="3" s="1"/>
  <c r="AF1274" i="3"/>
  <c r="AG1274" i="3" s="1"/>
  <c r="H1070" i="1"/>
  <c r="L1069" i="1"/>
  <c r="J1069" i="1"/>
  <c r="K1069" i="1" s="1"/>
  <c r="G1274" i="3"/>
  <c r="S1275" i="3" l="1"/>
  <c r="W1274" i="3"/>
  <c r="U1274" i="3"/>
  <c r="V1274" i="3" s="1"/>
  <c r="H1274" i="3"/>
  <c r="L1273" i="3"/>
  <c r="J1273" i="3"/>
  <c r="K1273" i="3" s="1"/>
  <c r="AD1276" i="3"/>
  <c r="AH1276" i="3" s="1"/>
  <c r="AF1275" i="3"/>
  <c r="AG1275" i="3" s="1"/>
  <c r="H1071" i="1"/>
  <c r="L1070" i="1"/>
  <c r="J1070" i="1"/>
  <c r="K1070" i="1" s="1"/>
  <c r="G1275" i="3"/>
  <c r="H1275" i="3" l="1"/>
  <c r="L1274" i="3"/>
  <c r="J1274" i="3"/>
  <c r="K1274" i="3" s="1"/>
  <c r="S1276" i="3"/>
  <c r="W1275" i="3"/>
  <c r="U1275" i="3"/>
  <c r="V1275" i="3" s="1"/>
  <c r="AD1277" i="3"/>
  <c r="AH1277" i="3" s="1"/>
  <c r="AF1276" i="3"/>
  <c r="AG1276" i="3" s="1"/>
  <c r="H1072" i="1"/>
  <c r="L1071" i="1"/>
  <c r="J1071" i="1"/>
  <c r="K1071" i="1" s="1"/>
  <c r="G1276" i="3"/>
  <c r="S1277" i="3" l="1"/>
  <c r="W1276" i="3"/>
  <c r="U1276" i="3"/>
  <c r="V1276" i="3" s="1"/>
  <c r="H1276" i="3"/>
  <c r="L1275" i="3"/>
  <c r="J1275" i="3"/>
  <c r="K1275" i="3" s="1"/>
  <c r="AD1278" i="3"/>
  <c r="AH1278" i="3" s="1"/>
  <c r="AF1277" i="3"/>
  <c r="AG1277" i="3" s="1"/>
  <c r="H1073" i="1"/>
  <c r="L1072" i="1"/>
  <c r="J1072" i="1"/>
  <c r="K1072" i="1" s="1"/>
  <c r="G1277" i="3"/>
  <c r="H1277" i="3" l="1"/>
  <c r="L1276" i="3"/>
  <c r="J1276" i="3"/>
  <c r="K1276" i="3" s="1"/>
  <c r="S1278" i="3"/>
  <c r="W1277" i="3"/>
  <c r="U1277" i="3"/>
  <c r="V1277" i="3" s="1"/>
  <c r="AD1279" i="3"/>
  <c r="AH1279" i="3" s="1"/>
  <c r="AF1278" i="3"/>
  <c r="AG1278" i="3" s="1"/>
  <c r="H1074" i="1"/>
  <c r="L1073" i="1"/>
  <c r="J1073" i="1"/>
  <c r="K1073" i="1" s="1"/>
  <c r="G1278" i="3"/>
  <c r="S1279" i="3" l="1"/>
  <c r="W1278" i="3"/>
  <c r="U1278" i="3"/>
  <c r="V1278" i="3" s="1"/>
  <c r="H1278" i="3"/>
  <c r="L1277" i="3"/>
  <c r="J1277" i="3"/>
  <c r="K1277" i="3" s="1"/>
  <c r="AD1280" i="3"/>
  <c r="AH1280" i="3" s="1"/>
  <c r="AF1279" i="3"/>
  <c r="AG1279" i="3" s="1"/>
  <c r="H1075" i="1"/>
  <c r="L1074" i="1"/>
  <c r="J1074" i="1"/>
  <c r="K1074" i="1" s="1"/>
  <c r="G1279" i="3"/>
  <c r="H1279" i="3" l="1"/>
  <c r="L1278" i="3"/>
  <c r="J1278" i="3"/>
  <c r="K1278" i="3" s="1"/>
  <c r="S1280" i="3"/>
  <c r="W1279" i="3"/>
  <c r="U1279" i="3"/>
  <c r="V1279" i="3" s="1"/>
  <c r="AD1281" i="3"/>
  <c r="AH1281" i="3" s="1"/>
  <c r="AF1280" i="3"/>
  <c r="AG1280" i="3" s="1"/>
  <c r="H1076" i="1"/>
  <c r="L1075" i="1"/>
  <c r="J1075" i="1"/>
  <c r="K1075" i="1" s="1"/>
  <c r="G1280" i="3"/>
  <c r="S1281" i="3" l="1"/>
  <c r="W1280" i="3"/>
  <c r="U1280" i="3"/>
  <c r="V1280" i="3" s="1"/>
  <c r="H1280" i="3"/>
  <c r="L1279" i="3"/>
  <c r="J1279" i="3"/>
  <c r="K1279" i="3" s="1"/>
  <c r="AD1282" i="3"/>
  <c r="AH1282" i="3" s="1"/>
  <c r="AF1281" i="3"/>
  <c r="AG1281" i="3" s="1"/>
  <c r="H1077" i="1"/>
  <c r="L1076" i="1"/>
  <c r="J1076" i="1"/>
  <c r="K1076" i="1" s="1"/>
  <c r="G1281" i="3"/>
  <c r="H1281" i="3" l="1"/>
  <c r="L1280" i="3"/>
  <c r="J1280" i="3"/>
  <c r="K1280" i="3" s="1"/>
  <c r="S1282" i="3"/>
  <c r="W1281" i="3"/>
  <c r="U1281" i="3"/>
  <c r="V1281" i="3" s="1"/>
  <c r="AD1283" i="3"/>
  <c r="AH1283" i="3" s="1"/>
  <c r="AF1282" i="3"/>
  <c r="AG1282" i="3" s="1"/>
  <c r="H1078" i="1"/>
  <c r="L1077" i="1"/>
  <c r="J1077" i="1"/>
  <c r="K1077" i="1" s="1"/>
  <c r="G1282" i="3"/>
  <c r="S1283" i="3" l="1"/>
  <c r="W1282" i="3"/>
  <c r="U1282" i="3"/>
  <c r="V1282" i="3" s="1"/>
  <c r="H1282" i="3"/>
  <c r="L1281" i="3"/>
  <c r="J1281" i="3"/>
  <c r="K1281" i="3" s="1"/>
  <c r="AD1284" i="3"/>
  <c r="AH1284" i="3" s="1"/>
  <c r="AF1283" i="3"/>
  <c r="AG1283" i="3" s="1"/>
  <c r="H1079" i="1"/>
  <c r="L1078" i="1"/>
  <c r="J1078" i="1"/>
  <c r="K1078" i="1" s="1"/>
  <c r="G1283" i="3"/>
  <c r="H1283" i="3" l="1"/>
  <c r="L1282" i="3"/>
  <c r="J1282" i="3"/>
  <c r="K1282" i="3" s="1"/>
  <c r="S1284" i="3"/>
  <c r="W1283" i="3"/>
  <c r="U1283" i="3"/>
  <c r="V1283" i="3" s="1"/>
  <c r="AD1285" i="3"/>
  <c r="AH1285" i="3" s="1"/>
  <c r="AF1284" i="3"/>
  <c r="AG1284" i="3" s="1"/>
  <c r="H1080" i="1"/>
  <c r="L1079" i="1"/>
  <c r="J1079" i="1"/>
  <c r="K1079" i="1" s="1"/>
  <c r="G1284" i="3"/>
  <c r="S1285" i="3" l="1"/>
  <c r="W1284" i="3"/>
  <c r="U1284" i="3"/>
  <c r="V1284" i="3" s="1"/>
  <c r="H1284" i="3"/>
  <c r="L1283" i="3"/>
  <c r="J1283" i="3"/>
  <c r="K1283" i="3" s="1"/>
  <c r="AD1286" i="3"/>
  <c r="AH1286" i="3" s="1"/>
  <c r="AF1285" i="3"/>
  <c r="AG1285" i="3" s="1"/>
  <c r="H1081" i="1"/>
  <c r="L1080" i="1"/>
  <c r="J1080" i="1"/>
  <c r="K1080" i="1" s="1"/>
  <c r="G1285" i="3"/>
  <c r="H1285" i="3" l="1"/>
  <c r="L1284" i="3"/>
  <c r="J1284" i="3"/>
  <c r="K1284" i="3" s="1"/>
  <c r="S1286" i="3"/>
  <c r="W1285" i="3"/>
  <c r="U1285" i="3"/>
  <c r="V1285" i="3" s="1"/>
  <c r="AD1287" i="3"/>
  <c r="AH1287" i="3" s="1"/>
  <c r="AF1286" i="3"/>
  <c r="AG1286" i="3" s="1"/>
  <c r="H1082" i="1"/>
  <c r="L1081" i="1"/>
  <c r="J1081" i="1"/>
  <c r="K1081" i="1" s="1"/>
  <c r="G1286" i="3"/>
  <c r="S1287" i="3" l="1"/>
  <c r="W1286" i="3"/>
  <c r="U1286" i="3"/>
  <c r="V1286" i="3" s="1"/>
  <c r="H1286" i="3"/>
  <c r="L1285" i="3"/>
  <c r="J1285" i="3"/>
  <c r="K1285" i="3" s="1"/>
  <c r="AD1288" i="3"/>
  <c r="AH1288" i="3" s="1"/>
  <c r="AF1287" i="3"/>
  <c r="AG1287" i="3" s="1"/>
  <c r="H1083" i="1"/>
  <c r="L1082" i="1"/>
  <c r="J1082" i="1"/>
  <c r="K1082" i="1" s="1"/>
  <c r="G1287" i="3"/>
  <c r="H1287" i="3" l="1"/>
  <c r="L1286" i="3"/>
  <c r="J1286" i="3"/>
  <c r="K1286" i="3" s="1"/>
  <c r="S1288" i="3"/>
  <c r="W1287" i="3"/>
  <c r="U1287" i="3"/>
  <c r="V1287" i="3" s="1"/>
  <c r="AD1289" i="3"/>
  <c r="AH1289" i="3" s="1"/>
  <c r="AF1288" i="3"/>
  <c r="AG1288" i="3" s="1"/>
  <c r="H1084" i="1"/>
  <c r="L1083" i="1"/>
  <c r="J1083" i="1"/>
  <c r="K1083" i="1" s="1"/>
  <c r="G1288" i="3"/>
  <c r="S1289" i="3" l="1"/>
  <c r="W1288" i="3"/>
  <c r="U1288" i="3"/>
  <c r="V1288" i="3" s="1"/>
  <c r="H1288" i="3"/>
  <c r="L1287" i="3"/>
  <c r="J1287" i="3"/>
  <c r="K1287" i="3" s="1"/>
  <c r="AD1290" i="3"/>
  <c r="AH1290" i="3" s="1"/>
  <c r="AF1289" i="3"/>
  <c r="AG1289" i="3" s="1"/>
  <c r="H1085" i="1"/>
  <c r="L1084" i="1"/>
  <c r="J1084" i="1"/>
  <c r="K1084" i="1" s="1"/>
  <c r="G1289" i="3"/>
  <c r="H1289" i="3" l="1"/>
  <c r="L1288" i="3"/>
  <c r="J1288" i="3"/>
  <c r="K1288" i="3" s="1"/>
  <c r="S1290" i="3"/>
  <c r="W1289" i="3"/>
  <c r="U1289" i="3"/>
  <c r="V1289" i="3" s="1"/>
  <c r="AD1291" i="3"/>
  <c r="AH1291" i="3" s="1"/>
  <c r="AF1290" i="3"/>
  <c r="AG1290" i="3" s="1"/>
  <c r="H1086" i="1"/>
  <c r="L1085" i="1"/>
  <c r="J1085" i="1"/>
  <c r="G1290" i="3"/>
  <c r="K1085" i="1" l="1"/>
  <c r="S67" i="1"/>
  <c r="T67" i="1" s="1"/>
  <c r="S1291" i="3"/>
  <c r="W1290" i="3"/>
  <c r="U1290" i="3"/>
  <c r="V1290" i="3" s="1"/>
  <c r="H1290" i="3"/>
  <c r="L1289" i="3"/>
  <c r="J1289" i="3"/>
  <c r="K1289" i="3" s="1"/>
  <c r="AD1292" i="3"/>
  <c r="AH1292" i="3" s="1"/>
  <c r="AF1291" i="3"/>
  <c r="AG1291" i="3" s="1"/>
  <c r="H1087" i="1"/>
  <c r="L1086" i="1"/>
  <c r="J1086" i="1"/>
  <c r="K1086" i="1" s="1"/>
  <c r="G1291" i="3"/>
  <c r="H1291" i="3" l="1"/>
  <c r="L1290" i="3"/>
  <c r="J1290" i="3"/>
  <c r="K1290" i="3" s="1"/>
  <c r="S1292" i="3"/>
  <c r="W1291" i="3"/>
  <c r="U1291" i="3"/>
  <c r="V1291" i="3" s="1"/>
  <c r="AD1293" i="3"/>
  <c r="AH1293" i="3" s="1"/>
  <c r="AF1292" i="3"/>
  <c r="AG1292" i="3" s="1"/>
  <c r="H1088" i="1"/>
  <c r="L1087" i="1"/>
  <c r="J1087" i="1"/>
  <c r="K1087" i="1" s="1"/>
  <c r="G1292" i="3"/>
  <c r="S1293" i="3" l="1"/>
  <c r="W1292" i="3"/>
  <c r="U1292" i="3"/>
  <c r="V1292" i="3" s="1"/>
  <c r="H1292" i="3"/>
  <c r="L1291" i="3"/>
  <c r="J1291" i="3"/>
  <c r="K1291" i="3" s="1"/>
  <c r="AD1294" i="3"/>
  <c r="AH1294" i="3" s="1"/>
  <c r="AF1293" i="3"/>
  <c r="AG1293" i="3" s="1"/>
  <c r="H1089" i="1"/>
  <c r="L1088" i="1"/>
  <c r="J1088" i="1"/>
  <c r="K1088" i="1" s="1"/>
  <c r="G1293" i="3"/>
  <c r="H1293" i="3" l="1"/>
  <c r="L1292" i="3"/>
  <c r="J1292" i="3"/>
  <c r="K1292" i="3" s="1"/>
  <c r="S1294" i="3"/>
  <c r="W1293" i="3"/>
  <c r="U1293" i="3"/>
  <c r="V1293" i="3" s="1"/>
  <c r="AD1295" i="3"/>
  <c r="AH1295" i="3" s="1"/>
  <c r="AF1294" i="3"/>
  <c r="AG1294" i="3" s="1"/>
  <c r="H1090" i="1"/>
  <c r="L1089" i="1"/>
  <c r="J1089" i="1"/>
  <c r="K1089" i="1" s="1"/>
  <c r="G1294" i="3"/>
  <c r="S1295" i="3" l="1"/>
  <c r="W1294" i="3"/>
  <c r="U1294" i="3"/>
  <c r="V1294" i="3" s="1"/>
  <c r="H1294" i="3"/>
  <c r="L1293" i="3"/>
  <c r="J1293" i="3"/>
  <c r="K1293" i="3" s="1"/>
  <c r="AD1296" i="3"/>
  <c r="AH1296" i="3" s="1"/>
  <c r="AF1295" i="3"/>
  <c r="AG1295" i="3" s="1"/>
  <c r="H1091" i="1"/>
  <c r="L1090" i="1"/>
  <c r="J1090" i="1"/>
  <c r="K1090" i="1" s="1"/>
  <c r="G1295" i="3"/>
  <c r="H1295" i="3" l="1"/>
  <c r="L1294" i="3"/>
  <c r="J1294" i="3"/>
  <c r="K1294" i="3" s="1"/>
  <c r="S1296" i="3"/>
  <c r="W1295" i="3"/>
  <c r="U1295" i="3"/>
  <c r="V1295" i="3" s="1"/>
  <c r="AD1297" i="3"/>
  <c r="AH1297" i="3" s="1"/>
  <c r="AF1296" i="3"/>
  <c r="AG1296" i="3" s="1"/>
  <c r="H1092" i="1"/>
  <c r="L1091" i="1"/>
  <c r="J1091" i="1"/>
  <c r="K1091" i="1" s="1"/>
  <c r="G1296" i="3"/>
  <c r="S1297" i="3" l="1"/>
  <c r="W1296" i="3"/>
  <c r="U1296" i="3"/>
  <c r="V1296" i="3" s="1"/>
  <c r="H1296" i="3"/>
  <c r="L1295" i="3"/>
  <c r="J1295" i="3"/>
  <c r="K1295" i="3" s="1"/>
  <c r="AD1298" i="3"/>
  <c r="AH1298" i="3" s="1"/>
  <c r="AF1297" i="3"/>
  <c r="AG1297" i="3" s="1"/>
  <c r="H1093" i="1"/>
  <c r="L1092" i="1"/>
  <c r="J1092" i="1"/>
  <c r="K1092" i="1" s="1"/>
  <c r="G1297" i="3"/>
  <c r="H1297" i="3" l="1"/>
  <c r="L1296" i="3"/>
  <c r="J1296" i="3"/>
  <c r="K1296" i="3" s="1"/>
  <c r="S1298" i="3"/>
  <c r="W1297" i="3"/>
  <c r="U1297" i="3"/>
  <c r="V1297" i="3" s="1"/>
  <c r="AD1299" i="3"/>
  <c r="AH1299" i="3" s="1"/>
  <c r="AF1298" i="3"/>
  <c r="AG1298" i="3" s="1"/>
  <c r="H1094" i="1"/>
  <c r="L1093" i="1"/>
  <c r="J1093" i="1"/>
  <c r="K1093" i="1" s="1"/>
  <c r="G1298" i="3"/>
  <c r="S1299" i="3" l="1"/>
  <c r="W1298" i="3"/>
  <c r="U1298" i="3"/>
  <c r="V1298" i="3" s="1"/>
  <c r="H1298" i="3"/>
  <c r="L1297" i="3"/>
  <c r="J1297" i="3"/>
  <c r="K1297" i="3" s="1"/>
  <c r="AD1300" i="3"/>
  <c r="AH1300" i="3" s="1"/>
  <c r="AF1299" i="3"/>
  <c r="AG1299" i="3" s="1"/>
  <c r="H1095" i="1"/>
  <c r="L1094" i="1"/>
  <c r="J1094" i="1"/>
  <c r="K1094" i="1" s="1"/>
  <c r="G1299" i="3"/>
  <c r="H1299" i="3" l="1"/>
  <c r="L1298" i="3"/>
  <c r="J1298" i="3"/>
  <c r="K1298" i="3" s="1"/>
  <c r="S1300" i="3"/>
  <c r="W1299" i="3"/>
  <c r="U1299" i="3"/>
  <c r="V1299" i="3" s="1"/>
  <c r="AD1301" i="3"/>
  <c r="AH1301" i="3" s="1"/>
  <c r="AF1300" i="3"/>
  <c r="AG1300" i="3" s="1"/>
  <c r="H1096" i="1"/>
  <c r="L1095" i="1"/>
  <c r="J1095" i="1"/>
  <c r="K1095" i="1" s="1"/>
  <c r="G1300" i="3"/>
  <c r="S1301" i="3" l="1"/>
  <c r="W1300" i="3"/>
  <c r="U1300" i="3"/>
  <c r="V1300" i="3" s="1"/>
  <c r="H1300" i="3"/>
  <c r="L1299" i="3"/>
  <c r="J1299" i="3"/>
  <c r="K1299" i="3" s="1"/>
  <c r="AD1302" i="3"/>
  <c r="AH1302" i="3" s="1"/>
  <c r="AF1301" i="3"/>
  <c r="AG1301" i="3" s="1"/>
  <c r="H1097" i="1"/>
  <c r="L1096" i="1"/>
  <c r="J1096" i="1"/>
  <c r="K1096" i="1" s="1"/>
  <c r="G1301" i="3"/>
  <c r="H1301" i="3" l="1"/>
  <c r="L1300" i="3"/>
  <c r="J1300" i="3"/>
  <c r="K1300" i="3" s="1"/>
  <c r="S1302" i="3"/>
  <c r="W1301" i="3"/>
  <c r="U1301" i="3"/>
  <c r="V1301" i="3" s="1"/>
  <c r="AD1303" i="3"/>
  <c r="AH1303" i="3" s="1"/>
  <c r="AF1302" i="3"/>
  <c r="AG1302" i="3" s="1"/>
  <c r="H1098" i="1"/>
  <c r="L1097" i="1"/>
  <c r="J1097" i="1"/>
  <c r="K1097" i="1" s="1"/>
  <c r="G1302" i="3"/>
  <c r="S1303" i="3" l="1"/>
  <c r="W1302" i="3"/>
  <c r="U1302" i="3"/>
  <c r="V1302" i="3" s="1"/>
  <c r="H1302" i="3"/>
  <c r="L1301" i="3"/>
  <c r="J1301" i="3"/>
  <c r="K1301" i="3" s="1"/>
  <c r="AD1304" i="3"/>
  <c r="AH1304" i="3" s="1"/>
  <c r="AF1303" i="3"/>
  <c r="AG1303" i="3" s="1"/>
  <c r="H1099" i="1"/>
  <c r="L1098" i="1"/>
  <c r="J1098" i="1"/>
  <c r="K1098" i="1" s="1"/>
  <c r="G1303" i="3"/>
  <c r="H1303" i="3" l="1"/>
  <c r="L1302" i="3"/>
  <c r="J1302" i="3"/>
  <c r="K1302" i="3" s="1"/>
  <c r="S1304" i="3"/>
  <c r="W1303" i="3"/>
  <c r="U1303" i="3"/>
  <c r="V1303" i="3" s="1"/>
  <c r="AD1305" i="3"/>
  <c r="AH1305" i="3" s="1"/>
  <c r="AF1304" i="3"/>
  <c r="AG1304" i="3" s="1"/>
  <c r="H1100" i="1"/>
  <c r="L1099" i="1"/>
  <c r="J1099" i="1"/>
  <c r="K1099" i="1" s="1"/>
  <c r="G1304" i="3"/>
  <c r="S1305" i="3" l="1"/>
  <c r="W1304" i="3"/>
  <c r="U1304" i="3"/>
  <c r="V1304" i="3" s="1"/>
  <c r="H1304" i="3"/>
  <c r="L1303" i="3"/>
  <c r="J1303" i="3"/>
  <c r="K1303" i="3" s="1"/>
  <c r="AD1306" i="3"/>
  <c r="AH1306" i="3" s="1"/>
  <c r="AF1305" i="3"/>
  <c r="AG1305" i="3" s="1"/>
  <c r="H1101" i="1"/>
  <c r="L1100" i="1"/>
  <c r="J1100" i="1"/>
  <c r="K1100" i="1" s="1"/>
  <c r="G1305" i="3"/>
  <c r="H1305" i="3" l="1"/>
  <c r="L1304" i="3"/>
  <c r="J1304" i="3"/>
  <c r="K1304" i="3" s="1"/>
  <c r="S1306" i="3"/>
  <c r="W1305" i="3"/>
  <c r="U1305" i="3"/>
  <c r="V1305" i="3" s="1"/>
  <c r="AD1307" i="3"/>
  <c r="AH1307" i="3" s="1"/>
  <c r="AF1306" i="3"/>
  <c r="AG1306" i="3" s="1"/>
  <c r="H1102" i="1"/>
  <c r="L1101" i="1"/>
  <c r="J1101" i="1"/>
  <c r="K1101" i="1" s="1"/>
  <c r="G1306" i="3"/>
  <c r="S1307" i="3" l="1"/>
  <c r="W1306" i="3"/>
  <c r="U1306" i="3"/>
  <c r="V1306" i="3" s="1"/>
  <c r="H1306" i="3"/>
  <c r="L1305" i="3"/>
  <c r="J1305" i="3"/>
  <c r="K1305" i="3" s="1"/>
  <c r="AD1308" i="3"/>
  <c r="AH1308" i="3" s="1"/>
  <c r="AF1307" i="3"/>
  <c r="AG1307" i="3" s="1"/>
  <c r="H1103" i="1"/>
  <c r="L1102" i="1"/>
  <c r="J1102" i="1"/>
  <c r="K1102" i="1" s="1"/>
  <c r="G1307" i="3"/>
  <c r="H1307" i="3" l="1"/>
  <c r="L1306" i="3"/>
  <c r="J1306" i="3"/>
  <c r="K1306" i="3" s="1"/>
  <c r="S1308" i="3"/>
  <c r="W1307" i="3"/>
  <c r="U1307" i="3"/>
  <c r="V1307" i="3" s="1"/>
  <c r="AD1309" i="3"/>
  <c r="AH1309" i="3" s="1"/>
  <c r="AF1308" i="3"/>
  <c r="AG1308" i="3" s="1"/>
  <c r="H1104" i="1"/>
  <c r="L1103" i="1"/>
  <c r="J1103" i="1"/>
  <c r="G1308" i="3"/>
  <c r="K1103" i="1" l="1"/>
  <c r="S68" i="1"/>
  <c r="T68" i="1" s="1"/>
  <c r="S1309" i="3"/>
  <c r="W1308" i="3"/>
  <c r="U1308" i="3"/>
  <c r="V1308" i="3" s="1"/>
  <c r="H1308" i="3"/>
  <c r="L1307" i="3"/>
  <c r="J1307" i="3"/>
  <c r="K1307" i="3" s="1"/>
  <c r="AD1310" i="3"/>
  <c r="AH1310" i="3" s="1"/>
  <c r="AF1309" i="3"/>
  <c r="AG1309" i="3" s="1"/>
  <c r="H1105" i="1"/>
  <c r="L1104" i="1"/>
  <c r="J1104" i="1"/>
  <c r="K1104" i="1" s="1"/>
  <c r="G1309" i="3"/>
  <c r="H1309" i="3" l="1"/>
  <c r="L1308" i="3"/>
  <c r="J1308" i="3"/>
  <c r="K1308" i="3" s="1"/>
  <c r="S1310" i="3"/>
  <c r="W1309" i="3"/>
  <c r="U1309" i="3"/>
  <c r="V1309" i="3" s="1"/>
  <c r="AD1311" i="3"/>
  <c r="AH1311" i="3" s="1"/>
  <c r="AF1310" i="3"/>
  <c r="AG1310" i="3" s="1"/>
  <c r="H1106" i="1"/>
  <c r="L1105" i="1"/>
  <c r="J1105" i="1"/>
  <c r="K1105" i="1" s="1"/>
  <c r="G1310" i="3"/>
  <c r="S1311" i="3" l="1"/>
  <c r="W1310" i="3"/>
  <c r="U1310" i="3"/>
  <c r="V1310" i="3" s="1"/>
  <c r="H1310" i="3"/>
  <c r="L1309" i="3"/>
  <c r="J1309" i="3"/>
  <c r="K1309" i="3" s="1"/>
  <c r="AD1312" i="3"/>
  <c r="AH1312" i="3" s="1"/>
  <c r="AF1311" i="3"/>
  <c r="AG1311" i="3" s="1"/>
  <c r="H1107" i="1"/>
  <c r="L1106" i="1"/>
  <c r="J1106" i="1"/>
  <c r="K1106" i="1" s="1"/>
  <c r="G1311" i="3"/>
  <c r="H1311" i="3" l="1"/>
  <c r="L1310" i="3"/>
  <c r="J1310" i="3"/>
  <c r="K1310" i="3" s="1"/>
  <c r="S1312" i="3"/>
  <c r="W1311" i="3"/>
  <c r="U1311" i="3"/>
  <c r="V1311" i="3" s="1"/>
  <c r="AD1313" i="3"/>
  <c r="AH1313" i="3" s="1"/>
  <c r="AF1312" i="3"/>
  <c r="AG1312" i="3" s="1"/>
  <c r="H1108" i="1"/>
  <c r="L1107" i="1"/>
  <c r="J1107" i="1"/>
  <c r="K1107" i="1" s="1"/>
  <c r="G1312" i="3"/>
  <c r="S1313" i="3" l="1"/>
  <c r="W1312" i="3"/>
  <c r="U1312" i="3"/>
  <c r="V1312" i="3" s="1"/>
  <c r="H1312" i="3"/>
  <c r="L1311" i="3"/>
  <c r="J1311" i="3"/>
  <c r="K1311" i="3" s="1"/>
  <c r="AD1314" i="3"/>
  <c r="AH1314" i="3" s="1"/>
  <c r="AF1313" i="3"/>
  <c r="AG1313" i="3" s="1"/>
  <c r="H1109" i="1"/>
  <c r="L1108" i="1"/>
  <c r="J1108" i="1"/>
  <c r="K1108" i="1" s="1"/>
  <c r="G1313" i="3"/>
  <c r="H1313" i="3" l="1"/>
  <c r="L1312" i="3"/>
  <c r="J1312" i="3"/>
  <c r="K1312" i="3" s="1"/>
  <c r="S1314" i="3"/>
  <c r="W1313" i="3"/>
  <c r="U1313" i="3"/>
  <c r="V1313" i="3" s="1"/>
  <c r="AD1315" i="3"/>
  <c r="AH1315" i="3" s="1"/>
  <c r="AF1314" i="3"/>
  <c r="AG1314" i="3" s="1"/>
  <c r="H1110" i="1"/>
  <c r="L1109" i="1"/>
  <c r="J1109" i="1"/>
  <c r="K1109" i="1" s="1"/>
  <c r="G1314" i="3"/>
  <c r="S1315" i="3" l="1"/>
  <c r="W1314" i="3"/>
  <c r="U1314" i="3"/>
  <c r="V1314" i="3" s="1"/>
  <c r="H1314" i="3"/>
  <c r="L1313" i="3"/>
  <c r="J1313" i="3"/>
  <c r="K1313" i="3" s="1"/>
  <c r="AD1316" i="3"/>
  <c r="AH1316" i="3" s="1"/>
  <c r="AF1315" i="3"/>
  <c r="AG1315" i="3" s="1"/>
  <c r="H1111" i="1"/>
  <c r="L1110" i="1"/>
  <c r="J1110" i="1"/>
  <c r="K1110" i="1" s="1"/>
  <c r="G1315" i="3"/>
  <c r="H1315" i="3" l="1"/>
  <c r="L1314" i="3"/>
  <c r="J1314" i="3"/>
  <c r="K1314" i="3" s="1"/>
  <c r="S1316" i="3"/>
  <c r="W1315" i="3"/>
  <c r="U1315" i="3"/>
  <c r="V1315" i="3" s="1"/>
  <c r="AD1317" i="3"/>
  <c r="AH1317" i="3" s="1"/>
  <c r="AF1316" i="3"/>
  <c r="AG1316" i="3" s="1"/>
  <c r="H1112" i="1"/>
  <c r="L1111" i="1"/>
  <c r="J1111" i="1"/>
  <c r="K1111" i="1" s="1"/>
  <c r="G1316" i="3"/>
  <c r="S1317" i="3" l="1"/>
  <c r="W1316" i="3"/>
  <c r="U1316" i="3"/>
  <c r="V1316" i="3" s="1"/>
  <c r="H1316" i="3"/>
  <c r="L1315" i="3"/>
  <c r="J1315" i="3"/>
  <c r="K1315" i="3" s="1"/>
  <c r="AD1318" i="3"/>
  <c r="AH1318" i="3" s="1"/>
  <c r="AF1317" i="3"/>
  <c r="AG1317" i="3" s="1"/>
  <c r="H1113" i="1"/>
  <c r="L1112" i="1"/>
  <c r="J1112" i="1"/>
  <c r="K1112" i="1" s="1"/>
  <c r="G1317" i="3"/>
  <c r="H1317" i="3" l="1"/>
  <c r="L1316" i="3"/>
  <c r="J1316" i="3"/>
  <c r="K1316" i="3" s="1"/>
  <c r="S1318" i="3"/>
  <c r="W1317" i="3"/>
  <c r="U1317" i="3"/>
  <c r="V1317" i="3" s="1"/>
  <c r="AD1319" i="3"/>
  <c r="AH1319" i="3" s="1"/>
  <c r="AF1318" i="3"/>
  <c r="AG1318" i="3" s="1"/>
  <c r="H1114" i="1"/>
  <c r="L1113" i="1"/>
  <c r="J1113" i="1"/>
  <c r="K1113" i="1" s="1"/>
  <c r="G1318" i="3"/>
  <c r="S1319" i="3" l="1"/>
  <c r="W1318" i="3"/>
  <c r="U1318" i="3"/>
  <c r="V1318" i="3" s="1"/>
  <c r="H1318" i="3"/>
  <c r="L1317" i="3"/>
  <c r="J1317" i="3"/>
  <c r="K1317" i="3" s="1"/>
  <c r="AD1320" i="3"/>
  <c r="AH1320" i="3" s="1"/>
  <c r="AF1319" i="3"/>
  <c r="AG1319" i="3" s="1"/>
  <c r="H1115" i="1"/>
  <c r="L1114" i="1"/>
  <c r="J1114" i="1"/>
  <c r="K1114" i="1" s="1"/>
  <c r="G1319" i="3"/>
  <c r="H1319" i="3" l="1"/>
  <c r="L1318" i="3"/>
  <c r="J1318" i="3"/>
  <c r="K1318" i="3" s="1"/>
  <c r="S1320" i="3"/>
  <c r="W1319" i="3"/>
  <c r="U1319" i="3"/>
  <c r="V1319" i="3" s="1"/>
  <c r="AD1321" i="3"/>
  <c r="AH1321" i="3" s="1"/>
  <c r="AF1320" i="3"/>
  <c r="AG1320" i="3" s="1"/>
  <c r="H1116" i="1"/>
  <c r="L1115" i="1"/>
  <c r="J1115" i="1"/>
  <c r="K1115" i="1" s="1"/>
  <c r="G1320" i="3"/>
  <c r="S1321" i="3" l="1"/>
  <c r="W1320" i="3"/>
  <c r="U1320" i="3"/>
  <c r="V1320" i="3" s="1"/>
  <c r="H1320" i="3"/>
  <c r="L1319" i="3"/>
  <c r="J1319" i="3"/>
  <c r="K1319" i="3" s="1"/>
  <c r="AD1322" i="3"/>
  <c r="AH1322" i="3" s="1"/>
  <c r="AF1321" i="3"/>
  <c r="AG1321" i="3" s="1"/>
  <c r="H1117" i="1"/>
  <c r="L1116" i="1"/>
  <c r="J1116" i="1"/>
  <c r="K1116" i="1" s="1"/>
  <c r="G1321" i="3"/>
  <c r="H1321" i="3" l="1"/>
  <c r="L1320" i="3"/>
  <c r="J1320" i="3"/>
  <c r="K1320" i="3" s="1"/>
  <c r="S1322" i="3"/>
  <c r="W1321" i="3"/>
  <c r="U1321" i="3"/>
  <c r="V1321" i="3" s="1"/>
  <c r="AD1323" i="3"/>
  <c r="AH1323" i="3" s="1"/>
  <c r="AF1322" i="3"/>
  <c r="AG1322" i="3" s="1"/>
  <c r="H1118" i="1"/>
  <c r="L1117" i="1"/>
  <c r="J1117" i="1"/>
  <c r="K1117" i="1" s="1"/>
  <c r="G1322" i="3"/>
  <c r="S1323" i="3" l="1"/>
  <c r="W1322" i="3"/>
  <c r="U1322" i="3"/>
  <c r="V1322" i="3" s="1"/>
  <c r="H1322" i="3"/>
  <c r="L1321" i="3"/>
  <c r="J1321" i="3"/>
  <c r="K1321" i="3" s="1"/>
  <c r="AD1324" i="3"/>
  <c r="AH1324" i="3" s="1"/>
  <c r="AF1323" i="3"/>
  <c r="AG1323" i="3" s="1"/>
  <c r="H1119" i="1"/>
  <c r="L1118" i="1"/>
  <c r="J1118" i="1"/>
  <c r="K1118" i="1" s="1"/>
  <c r="G1323" i="3"/>
  <c r="H1323" i="3" l="1"/>
  <c r="L1322" i="3"/>
  <c r="J1322" i="3"/>
  <c r="K1322" i="3" s="1"/>
  <c r="S1324" i="3"/>
  <c r="W1323" i="3"/>
  <c r="U1323" i="3"/>
  <c r="V1323" i="3" s="1"/>
  <c r="AD1325" i="3"/>
  <c r="AH1325" i="3" s="1"/>
  <c r="AF1324" i="3"/>
  <c r="AG1324" i="3" s="1"/>
  <c r="H1120" i="1"/>
  <c r="L1119" i="1"/>
  <c r="J1119" i="1"/>
  <c r="K1119" i="1" s="1"/>
  <c r="G1324" i="3"/>
  <c r="S1325" i="3" l="1"/>
  <c r="W1324" i="3"/>
  <c r="U1324" i="3"/>
  <c r="V1324" i="3" s="1"/>
  <c r="H1324" i="3"/>
  <c r="L1323" i="3"/>
  <c r="J1323" i="3"/>
  <c r="K1323" i="3" s="1"/>
  <c r="AD1326" i="3"/>
  <c r="AH1326" i="3" s="1"/>
  <c r="AF1325" i="3"/>
  <c r="AG1325" i="3" s="1"/>
  <c r="H1121" i="1"/>
  <c r="L1120" i="1"/>
  <c r="J1120" i="1"/>
  <c r="K1120" i="1" s="1"/>
  <c r="G1325" i="3"/>
  <c r="H1325" i="3" l="1"/>
  <c r="L1324" i="3"/>
  <c r="J1324" i="3"/>
  <c r="K1324" i="3" s="1"/>
  <c r="S1326" i="3"/>
  <c r="W1325" i="3"/>
  <c r="U1325" i="3"/>
  <c r="V1325" i="3" s="1"/>
  <c r="AD1327" i="3"/>
  <c r="AH1327" i="3" s="1"/>
  <c r="AF1326" i="3"/>
  <c r="AG1326" i="3" s="1"/>
  <c r="H1122" i="1"/>
  <c r="L1121" i="1"/>
  <c r="J1121" i="1"/>
  <c r="K1121" i="1" s="1"/>
  <c r="G1326" i="3"/>
  <c r="S1327" i="3" l="1"/>
  <c r="W1326" i="3"/>
  <c r="U1326" i="3"/>
  <c r="V1326" i="3" s="1"/>
  <c r="H1326" i="3"/>
  <c r="L1325" i="3"/>
  <c r="J1325" i="3"/>
  <c r="K1325" i="3" s="1"/>
  <c r="AD1328" i="3"/>
  <c r="AH1328" i="3" s="1"/>
  <c r="AF1327" i="3"/>
  <c r="AG1327" i="3" s="1"/>
  <c r="H1123" i="1"/>
  <c r="L1122" i="1"/>
  <c r="J1122" i="1"/>
  <c r="K1122" i="1" s="1"/>
  <c r="G1327" i="3"/>
  <c r="H1327" i="3" l="1"/>
  <c r="L1326" i="3"/>
  <c r="J1326" i="3"/>
  <c r="K1326" i="3" s="1"/>
  <c r="S1328" i="3"/>
  <c r="W1327" i="3"/>
  <c r="U1327" i="3"/>
  <c r="V1327" i="3" s="1"/>
  <c r="AD1329" i="3"/>
  <c r="AH1329" i="3" s="1"/>
  <c r="AF1328" i="3"/>
  <c r="AG1328" i="3" s="1"/>
  <c r="H1124" i="1"/>
  <c r="L1123" i="1"/>
  <c r="J1123" i="1"/>
  <c r="K1123" i="1" s="1"/>
  <c r="G1328" i="3"/>
  <c r="S1329" i="3" l="1"/>
  <c r="W1328" i="3"/>
  <c r="U1328" i="3"/>
  <c r="V1328" i="3" s="1"/>
  <c r="H1328" i="3"/>
  <c r="L1327" i="3"/>
  <c r="J1327" i="3"/>
  <c r="K1327" i="3" s="1"/>
  <c r="AD1330" i="3"/>
  <c r="AH1330" i="3" s="1"/>
  <c r="AF1329" i="3"/>
  <c r="AG1329" i="3" s="1"/>
  <c r="H1125" i="1"/>
  <c r="L1124" i="1"/>
  <c r="J1124" i="1"/>
  <c r="K1124" i="1" s="1"/>
  <c r="G1329" i="3"/>
  <c r="H1329" i="3" l="1"/>
  <c r="L1328" i="3"/>
  <c r="J1328" i="3"/>
  <c r="K1328" i="3" s="1"/>
  <c r="S1330" i="3"/>
  <c r="W1329" i="3"/>
  <c r="U1329" i="3"/>
  <c r="V1329" i="3" s="1"/>
  <c r="AD1331" i="3"/>
  <c r="AH1331" i="3" s="1"/>
  <c r="AF1330" i="3"/>
  <c r="AG1330" i="3" s="1"/>
  <c r="H1126" i="1"/>
  <c r="L1125" i="1"/>
  <c r="J1125" i="1"/>
  <c r="K1125" i="1" s="1"/>
  <c r="G1330" i="3"/>
  <c r="S1331" i="3" l="1"/>
  <c r="W1330" i="3"/>
  <c r="U1330" i="3"/>
  <c r="V1330" i="3" s="1"/>
  <c r="H1330" i="3"/>
  <c r="L1329" i="3"/>
  <c r="J1329" i="3"/>
  <c r="K1329" i="3" s="1"/>
  <c r="AD1332" i="3"/>
  <c r="AH1332" i="3" s="1"/>
  <c r="AF1331" i="3"/>
  <c r="AG1331" i="3" s="1"/>
  <c r="H1127" i="1"/>
  <c r="L1126" i="1"/>
  <c r="J1126" i="1"/>
  <c r="G1331" i="3"/>
  <c r="K1126" i="1" l="1"/>
  <c r="S69" i="1"/>
  <c r="T69" i="1" s="1"/>
  <c r="H1331" i="3"/>
  <c r="L1330" i="3"/>
  <c r="J1330" i="3"/>
  <c r="K1330" i="3" s="1"/>
  <c r="S1332" i="3"/>
  <c r="W1331" i="3"/>
  <c r="U1331" i="3"/>
  <c r="V1331" i="3" s="1"/>
  <c r="AD1333" i="3"/>
  <c r="AH1333" i="3" s="1"/>
  <c r="AF1332" i="3"/>
  <c r="AG1332" i="3" s="1"/>
  <c r="H1128" i="1"/>
  <c r="L1127" i="1"/>
  <c r="J1127" i="1"/>
  <c r="K1127" i="1" s="1"/>
  <c r="G1332" i="3"/>
  <c r="S1333" i="3" l="1"/>
  <c r="W1332" i="3"/>
  <c r="U1332" i="3"/>
  <c r="V1332" i="3" s="1"/>
  <c r="H1332" i="3"/>
  <c r="L1331" i="3"/>
  <c r="J1331" i="3"/>
  <c r="K1331" i="3" s="1"/>
  <c r="AD1334" i="3"/>
  <c r="AH1334" i="3" s="1"/>
  <c r="AF1333" i="3"/>
  <c r="AG1333" i="3" s="1"/>
  <c r="H1129" i="1"/>
  <c r="L1128" i="1"/>
  <c r="J1128" i="1"/>
  <c r="K1128" i="1" s="1"/>
  <c r="G1333" i="3"/>
  <c r="H1333" i="3" l="1"/>
  <c r="L1332" i="3"/>
  <c r="J1332" i="3"/>
  <c r="K1332" i="3" s="1"/>
  <c r="S1334" i="3"/>
  <c r="W1333" i="3"/>
  <c r="U1333" i="3"/>
  <c r="V1333" i="3" s="1"/>
  <c r="AD1335" i="3"/>
  <c r="AH1335" i="3" s="1"/>
  <c r="AF1334" i="3"/>
  <c r="AG1334" i="3" s="1"/>
  <c r="H1130" i="1"/>
  <c r="L1129" i="1"/>
  <c r="J1129" i="1"/>
  <c r="K1129" i="1" s="1"/>
  <c r="G1334" i="3"/>
  <c r="S1335" i="3" l="1"/>
  <c r="W1334" i="3"/>
  <c r="U1334" i="3"/>
  <c r="V1334" i="3" s="1"/>
  <c r="H1334" i="3"/>
  <c r="L1333" i="3"/>
  <c r="J1333" i="3"/>
  <c r="K1333" i="3" s="1"/>
  <c r="AD1336" i="3"/>
  <c r="AH1336" i="3" s="1"/>
  <c r="AF1335" i="3"/>
  <c r="AG1335" i="3" s="1"/>
  <c r="H1131" i="1"/>
  <c r="L1130" i="1"/>
  <c r="J1130" i="1"/>
  <c r="K1130" i="1" s="1"/>
  <c r="G1335" i="3"/>
  <c r="H1335" i="3" l="1"/>
  <c r="L1334" i="3"/>
  <c r="J1334" i="3"/>
  <c r="K1334" i="3" s="1"/>
  <c r="S1336" i="3"/>
  <c r="W1335" i="3"/>
  <c r="U1335" i="3"/>
  <c r="V1335" i="3" s="1"/>
  <c r="AD1337" i="3"/>
  <c r="AH1337" i="3" s="1"/>
  <c r="AF1336" i="3"/>
  <c r="AG1336" i="3" s="1"/>
  <c r="H1132" i="1"/>
  <c r="L1131" i="1"/>
  <c r="J1131" i="1"/>
  <c r="K1131" i="1" s="1"/>
  <c r="G1336" i="3"/>
  <c r="S1337" i="3" l="1"/>
  <c r="W1336" i="3"/>
  <c r="U1336" i="3"/>
  <c r="V1336" i="3" s="1"/>
  <c r="H1336" i="3"/>
  <c r="L1335" i="3"/>
  <c r="J1335" i="3"/>
  <c r="K1335" i="3" s="1"/>
  <c r="AD1338" i="3"/>
  <c r="AH1338" i="3" s="1"/>
  <c r="AF1337" i="3"/>
  <c r="AG1337" i="3" s="1"/>
  <c r="H1133" i="1"/>
  <c r="L1132" i="1"/>
  <c r="J1132" i="1"/>
  <c r="K1132" i="1" s="1"/>
  <c r="G1337" i="3"/>
  <c r="H1337" i="3" l="1"/>
  <c r="L1336" i="3"/>
  <c r="J1336" i="3"/>
  <c r="K1336" i="3" s="1"/>
  <c r="S1338" i="3"/>
  <c r="W1337" i="3"/>
  <c r="U1337" i="3"/>
  <c r="V1337" i="3" s="1"/>
  <c r="AD1339" i="3"/>
  <c r="AH1339" i="3" s="1"/>
  <c r="AF1338" i="3"/>
  <c r="AG1338" i="3" s="1"/>
  <c r="H1134" i="1"/>
  <c r="L1133" i="1"/>
  <c r="J1133" i="1"/>
  <c r="K1133" i="1" s="1"/>
  <c r="G1338" i="3"/>
  <c r="S1339" i="3" l="1"/>
  <c r="W1338" i="3"/>
  <c r="U1338" i="3"/>
  <c r="V1338" i="3" s="1"/>
  <c r="H1338" i="3"/>
  <c r="L1337" i="3"/>
  <c r="J1337" i="3"/>
  <c r="K1337" i="3" s="1"/>
  <c r="AD1340" i="3"/>
  <c r="AH1340" i="3" s="1"/>
  <c r="AF1339" i="3"/>
  <c r="AG1339" i="3" s="1"/>
  <c r="H1135" i="1"/>
  <c r="L1134" i="1"/>
  <c r="J1134" i="1"/>
  <c r="K1134" i="1" s="1"/>
  <c r="G1339" i="3"/>
  <c r="H1339" i="3" l="1"/>
  <c r="L1338" i="3"/>
  <c r="J1338" i="3"/>
  <c r="K1338" i="3" s="1"/>
  <c r="S1340" i="3"/>
  <c r="W1339" i="3"/>
  <c r="U1339" i="3"/>
  <c r="V1339" i="3" s="1"/>
  <c r="AD1341" i="3"/>
  <c r="AH1341" i="3" s="1"/>
  <c r="AF1340" i="3"/>
  <c r="AG1340" i="3" s="1"/>
  <c r="H1136" i="1"/>
  <c r="L1135" i="1"/>
  <c r="J1135" i="1"/>
  <c r="K1135" i="1" s="1"/>
  <c r="G1340" i="3"/>
  <c r="S1341" i="3" l="1"/>
  <c r="W1340" i="3"/>
  <c r="U1340" i="3"/>
  <c r="V1340" i="3" s="1"/>
  <c r="H1340" i="3"/>
  <c r="L1339" i="3"/>
  <c r="J1339" i="3"/>
  <c r="K1339" i="3" s="1"/>
  <c r="AD1342" i="3"/>
  <c r="AH1342" i="3" s="1"/>
  <c r="AF1341" i="3"/>
  <c r="AG1341" i="3" s="1"/>
  <c r="H1137" i="1"/>
  <c r="L1136" i="1"/>
  <c r="J1136" i="1"/>
  <c r="K1136" i="1" s="1"/>
  <c r="G1341" i="3"/>
  <c r="H1341" i="3" l="1"/>
  <c r="L1340" i="3"/>
  <c r="J1340" i="3"/>
  <c r="K1340" i="3" s="1"/>
  <c r="S1342" i="3"/>
  <c r="W1341" i="3"/>
  <c r="U1341" i="3"/>
  <c r="V1341" i="3" s="1"/>
  <c r="AD1343" i="3"/>
  <c r="AH1343" i="3" s="1"/>
  <c r="AF1342" i="3"/>
  <c r="AG1342" i="3" s="1"/>
  <c r="H1138" i="1"/>
  <c r="L1137" i="1"/>
  <c r="J1137" i="1"/>
  <c r="K1137" i="1" s="1"/>
  <c r="G1342" i="3"/>
  <c r="S1343" i="3" l="1"/>
  <c r="W1342" i="3"/>
  <c r="U1342" i="3"/>
  <c r="V1342" i="3" s="1"/>
  <c r="H1342" i="3"/>
  <c r="L1341" i="3"/>
  <c r="J1341" i="3"/>
  <c r="K1341" i="3" s="1"/>
  <c r="AD1344" i="3"/>
  <c r="AH1344" i="3" s="1"/>
  <c r="AF1343" i="3"/>
  <c r="AG1343" i="3" s="1"/>
  <c r="H1139" i="1"/>
  <c r="L1138" i="1"/>
  <c r="J1138" i="1"/>
  <c r="K1138" i="1" s="1"/>
  <c r="G1343" i="3"/>
  <c r="H1343" i="3" l="1"/>
  <c r="L1342" i="3"/>
  <c r="J1342" i="3"/>
  <c r="K1342" i="3" s="1"/>
  <c r="S1344" i="3"/>
  <c r="W1343" i="3"/>
  <c r="U1343" i="3"/>
  <c r="V1343" i="3" s="1"/>
  <c r="AD1345" i="3"/>
  <c r="AH1345" i="3" s="1"/>
  <c r="AF1344" i="3"/>
  <c r="AG1344" i="3" s="1"/>
  <c r="H1140" i="1"/>
  <c r="L1139" i="1"/>
  <c r="J1139" i="1"/>
  <c r="K1139" i="1" s="1"/>
  <c r="G1344" i="3"/>
  <c r="S1345" i="3" l="1"/>
  <c r="W1344" i="3"/>
  <c r="U1344" i="3"/>
  <c r="V1344" i="3" s="1"/>
  <c r="H1344" i="3"/>
  <c r="L1343" i="3"/>
  <c r="J1343" i="3"/>
  <c r="K1343" i="3" s="1"/>
  <c r="AD1346" i="3"/>
  <c r="AH1346" i="3" s="1"/>
  <c r="AF1345" i="3"/>
  <c r="AG1345" i="3" s="1"/>
  <c r="H1141" i="1"/>
  <c r="L1140" i="1"/>
  <c r="J1140" i="1"/>
  <c r="K1140" i="1" s="1"/>
  <c r="G1345" i="3"/>
  <c r="H1345" i="3" l="1"/>
  <c r="L1344" i="3"/>
  <c r="J1344" i="3"/>
  <c r="K1344" i="3" s="1"/>
  <c r="S1346" i="3"/>
  <c r="W1345" i="3"/>
  <c r="U1345" i="3"/>
  <c r="V1345" i="3" s="1"/>
  <c r="AD1347" i="3"/>
  <c r="AH1347" i="3" s="1"/>
  <c r="AF1346" i="3"/>
  <c r="AG1346" i="3" s="1"/>
  <c r="H1142" i="1"/>
  <c r="L1141" i="1"/>
  <c r="J1141" i="1"/>
  <c r="K1141" i="1" s="1"/>
  <c r="G1346" i="3"/>
  <c r="S1347" i="3" l="1"/>
  <c r="W1346" i="3"/>
  <c r="U1346" i="3"/>
  <c r="V1346" i="3" s="1"/>
  <c r="H1346" i="3"/>
  <c r="L1345" i="3"/>
  <c r="J1345" i="3"/>
  <c r="K1345" i="3" s="1"/>
  <c r="AD1348" i="3"/>
  <c r="AH1348" i="3" s="1"/>
  <c r="AF1347" i="3"/>
  <c r="AG1347" i="3" s="1"/>
  <c r="H1143" i="1"/>
  <c r="L1142" i="1"/>
  <c r="J1142" i="1"/>
  <c r="K1142" i="1" s="1"/>
  <c r="G1347" i="3"/>
  <c r="H1347" i="3" l="1"/>
  <c r="L1346" i="3"/>
  <c r="J1346" i="3"/>
  <c r="K1346" i="3" s="1"/>
  <c r="S1348" i="3"/>
  <c r="W1347" i="3"/>
  <c r="U1347" i="3"/>
  <c r="V1347" i="3" s="1"/>
  <c r="AD1349" i="3"/>
  <c r="AH1349" i="3" s="1"/>
  <c r="AF1348" i="3"/>
  <c r="AG1348" i="3" s="1"/>
  <c r="H1144" i="1"/>
  <c r="L1143" i="1"/>
  <c r="J1143" i="1"/>
  <c r="K1143" i="1" s="1"/>
  <c r="G1348" i="3"/>
  <c r="S1349" i="3" l="1"/>
  <c r="W1348" i="3"/>
  <c r="U1348" i="3"/>
  <c r="V1348" i="3" s="1"/>
  <c r="H1348" i="3"/>
  <c r="L1347" i="3"/>
  <c r="J1347" i="3"/>
  <c r="K1347" i="3" s="1"/>
  <c r="AD1350" i="3"/>
  <c r="AH1350" i="3" s="1"/>
  <c r="AF1349" i="3"/>
  <c r="AG1349" i="3" s="1"/>
  <c r="H1145" i="1"/>
  <c r="L1144" i="1"/>
  <c r="J1144" i="1"/>
  <c r="K1144" i="1" s="1"/>
  <c r="G1349" i="3"/>
  <c r="H1349" i="3" l="1"/>
  <c r="L1348" i="3"/>
  <c r="J1348" i="3"/>
  <c r="K1348" i="3" s="1"/>
  <c r="S1350" i="3"/>
  <c r="W1349" i="3"/>
  <c r="U1349" i="3"/>
  <c r="V1349" i="3" s="1"/>
  <c r="AD1351" i="3"/>
  <c r="AH1351" i="3" s="1"/>
  <c r="AF1350" i="3"/>
  <c r="AG1350" i="3" s="1"/>
  <c r="H1146" i="1"/>
  <c r="L1145" i="1"/>
  <c r="J1145" i="1"/>
  <c r="G1350" i="3"/>
  <c r="K1145" i="1" l="1"/>
  <c r="S70" i="1"/>
  <c r="T70" i="1" s="1"/>
  <c r="S1351" i="3"/>
  <c r="W1350" i="3"/>
  <c r="U1350" i="3"/>
  <c r="V1350" i="3" s="1"/>
  <c r="H1350" i="3"/>
  <c r="L1349" i="3"/>
  <c r="J1349" i="3"/>
  <c r="K1349" i="3" s="1"/>
  <c r="AD1352" i="3"/>
  <c r="AH1352" i="3" s="1"/>
  <c r="AF1351" i="3"/>
  <c r="AG1351" i="3" s="1"/>
  <c r="H1147" i="1"/>
  <c r="L1146" i="1"/>
  <c r="J1146" i="1"/>
  <c r="K1146" i="1" s="1"/>
  <c r="G1351" i="3"/>
  <c r="H1351" i="3" l="1"/>
  <c r="L1350" i="3"/>
  <c r="J1350" i="3"/>
  <c r="K1350" i="3" s="1"/>
  <c r="S1352" i="3"/>
  <c r="W1351" i="3"/>
  <c r="U1351" i="3"/>
  <c r="V1351" i="3" s="1"/>
  <c r="AD1353" i="3"/>
  <c r="AH1353" i="3" s="1"/>
  <c r="AF1352" i="3"/>
  <c r="AG1352" i="3" s="1"/>
  <c r="H1148" i="1"/>
  <c r="L1147" i="1"/>
  <c r="J1147" i="1"/>
  <c r="K1147" i="1" s="1"/>
  <c r="G1352" i="3"/>
  <c r="S1353" i="3" l="1"/>
  <c r="W1352" i="3"/>
  <c r="U1352" i="3"/>
  <c r="V1352" i="3" s="1"/>
  <c r="H1352" i="3"/>
  <c r="L1351" i="3"/>
  <c r="J1351" i="3"/>
  <c r="K1351" i="3" s="1"/>
  <c r="AD1354" i="3"/>
  <c r="AH1354" i="3" s="1"/>
  <c r="AF1353" i="3"/>
  <c r="AG1353" i="3" s="1"/>
  <c r="H1149" i="1"/>
  <c r="L1148" i="1"/>
  <c r="J1148" i="1"/>
  <c r="K1148" i="1" s="1"/>
  <c r="G1353" i="3"/>
  <c r="H1353" i="3" l="1"/>
  <c r="L1352" i="3"/>
  <c r="J1352" i="3"/>
  <c r="K1352" i="3" s="1"/>
  <c r="S1354" i="3"/>
  <c r="W1353" i="3"/>
  <c r="U1353" i="3"/>
  <c r="V1353" i="3" s="1"/>
  <c r="AD1355" i="3"/>
  <c r="AH1355" i="3" s="1"/>
  <c r="AF1354" i="3"/>
  <c r="AG1354" i="3" s="1"/>
  <c r="H1150" i="1"/>
  <c r="L1149" i="1"/>
  <c r="J1149" i="1"/>
  <c r="K1149" i="1" s="1"/>
  <c r="G1354" i="3"/>
  <c r="S1355" i="3" l="1"/>
  <c r="W1354" i="3"/>
  <c r="U1354" i="3"/>
  <c r="V1354" i="3" s="1"/>
  <c r="H1354" i="3"/>
  <c r="L1353" i="3"/>
  <c r="J1353" i="3"/>
  <c r="K1353" i="3" s="1"/>
  <c r="AD1356" i="3"/>
  <c r="AH1356" i="3" s="1"/>
  <c r="AF1355" i="3"/>
  <c r="AG1355" i="3" s="1"/>
  <c r="H1151" i="1"/>
  <c r="L1150" i="1"/>
  <c r="J1150" i="1"/>
  <c r="K1150" i="1" s="1"/>
  <c r="G1355" i="3"/>
  <c r="H1355" i="3" l="1"/>
  <c r="L1354" i="3"/>
  <c r="J1354" i="3"/>
  <c r="K1354" i="3" s="1"/>
  <c r="S1356" i="3"/>
  <c r="W1355" i="3"/>
  <c r="U1355" i="3"/>
  <c r="V1355" i="3" s="1"/>
  <c r="AD1357" i="3"/>
  <c r="AH1357" i="3" s="1"/>
  <c r="AF1356" i="3"/>
  <c r="AG1356" i="3" s="1"/>
  <c r="H1152" i="1"/>
  <c r="L1151" i="1"/>
  <c r="J1151" i="1"/>
  <c r="K1151" i="1" s="1"/>
  <c r="G1356" i="3"/>
  <c r="S1357" i="3" l="1"/>
  <c r="W1356" i="3"/>
  <c r="U1356" i="3"/>
  <c r="V1356" i="3" s="1"/>
  <c r="H1356" i="3"/>
  <c r="L1355" i="3"/>
  <c r="J1355" i="3"/>
  <c r="K1355" i="3" s="1"/>
  <c r="AD1358" i="3"/>
  <c r="AH1358" i="3" s="1"/>
  <c r="AF1357" i="3"/>
  <c r="AG1357" i="3" s="1"/>
  <c r="H1153" i="1"/>
  <c r="L1152" i="1"/>
  <c r="J1152" i="1"/>
  <c r="K1152" i="1" s="1"/>
  <c r="G1357" i="3"/>
  <c r="H1357" i="3" l="1"/>
  <c r="L1356" i="3"/>
  <c r="J1356" i="3"/>
  <c r="K1356" i="3" s="1"/>
  <c r="S1358" i="3"/>
  <c r="W1357" i="3"/>
  <c r="U1357" i="3"/>
  <c r="V1357" i="3" s="1"/>
  <c r="AD1359" i="3"/>
  <c r="AH1359" i="3" s="1"/>
  <c r="AF1358" i="3"/>
  <c r="AG1358" i="3" s="1"/>
  <c r="H1154" i="1"/>
  <c r="L1153" i="1"/>
  <c r="J1153" i="1"/>
  <c r="K1153" i="1" s="1"/>
  <c r="G1358" i="3"/>
  <c r="S1359" i="3" l="1"/>
  <c r="W1358" i="3"/>
  <c r="U1358" i="3"/>
  <c r="V1358" i="3" s="1"/>
  <c r="H1358" i="3"/>
  <c r="L1357" i="3"/>
  <c r="J1357" i="3"/>
  <c r="K1357" i="3" s="1"/>
  <c r="AD1360" i="3"/>
  <c r="AH1360" i="3" s="1"/>
  <c r="AF1359" i="3"/>
  <c r="AG1359" i="3" s="1"/>
  <c r="H1155" i="1"/>
  <c r="L1154" i="1"/>
  <c r="J1154" i="1"/>
  <c r="K1154" i="1" s="1"/>
  <c r="G1359" i="3"/>
  <c r="H1359" i="3" l="1"/>
  <c r="L1358" i="3"/>
  <c r="J1358" i="3"/>
  <c r="K1358" i="3" s="1"/>
  <c r="S1360" i="3"/>
  <c r="W1359" i="3"/>
  <c r="U1359" i="3"/>
  <c r="V1359" i="3" s="1"/>
  <c r="AD1361" i="3"/>
  <c r="AH1361" i="3" s="1"/>
  <c r="AF1360" i="3"/>
  <c r="AG1360" i="3" s="1"/>
  <c r="H1156" i="1"/>
  <c r="L1155" i="1"/>
  <c r="J1155" i="1"/>
  <c r="K1155" i="1" s="1"/>
  <c r="G1360" i="3"/>
  <c r="S1361" i="3" l="1"/>
  <c r="W1360" i="3"/>
  <c r="U1360" i="3"/>
  <c r="V1360" i="3" s="1"/>
  <c r="H1360" i="3"/>
  <c r="L1359" i="3"/>
  <c r="J1359" i="3"/>
  <c r="K1359" i="3" s="1"/>
  <c r="AD1362" i="3"/>
  <c r="AH1362" i="3" s="1"/>
  <c r="AF1361" i="3"/>
  <c r="AG1361" i="3" s="1"/>
  <c r="H1157" i="1"/>
  <c r="L1156" i="1"/>
  <c r="J1156" i="1"/>
  <c r="K1156" i="1" s="1"/>
  <c r="G1361" i="3"/>
  <c r="H1361" i="3" l="1"/>
  <c r="L1360" i="3"/>
  <c r="J1360" i="3"/>
  <c r="K1360" i="3" s="1"/>
  <c r="S1362" i="3"/>
  <c r="W1361" i="3"/>
  <c r="U1361" i="3"/>
  <c r="V1361" i="3" s="1"/>
  <c r="AD1363" i="3"/>
  <c r="AH1363" i="3" s="1"/>
  <c r="AF1362" i="3"/>
  <c r="AG1362" i="3" s="1"/>
  <c r="H1158" i="1"/>
  <c r="L1157" i="1"/>
  <c r="J1157" i="1"/>
  <c r="K1157" i="1" s="1"/>
  <c r="G1362" i="3"/>
  <c r="S1363" i="3" l="1"/>
  <c r="W1362" i="3"/>
  <c r="U1362" i="3"/>
  <c r="V1362" i="3" s="1"/>
  <c r="H1362" i="3"/>
  <c r="L1361" i="3"/>
  <c r="J1361" i="3"/>
  <c r="K1361" i="3" s="1"/>
  <c r="AD1364" i="3"/>
  <c r="AH1364" i="3" s="1"/>
  <c r="AF1363" i="3"/>
  <c r="AG1363" i="3" s="1"/>
  <c r="H1159" i="1"/>
  <c r="L1158" i="1"/>
  <c r="J1158" i="1"/>
  <c r="K1158" i="1" s="1"/>
  <c r="G1363" i="3"/>
  <c r="H1363" i="3" l="1"/>
  <c r="L1362" i="3"/>
  <c r="J1362" i="3"/>
  <c r="K1362" i="3" s="1"/>
  <c r="S1364" i="3"/>
  <c r="W1363" i="3"/>
  <c r="U1363" i="3"/>
  <c r="V1363" i="3" s="1"/>
  <c r="AD1365" i="3"/>
  <c r="AH1365" i="3" s="1"/>
  <c r="AF1364" i="3"/>
  <c r="AG1364" i="3" s="1"/>
  <c r="H1160" i="1"/>
  <c r="L1159" i="1"/>
  <c r="J1159" i="1"/>
  <c r="K1159" i="1" s="1"/>
  <c r="G1364" i="3"/>
  <c r="S1365" i="3" l="1"/>
  <c r="W1364" i="3"/>
  <c r="U1364" i="3"/>
  <c r="V1364" i="3" s="1"/>
  <c r="H1364" i="3"/>
  <c r="L1363" i="3"/>
  <c r="J1363" i="3"/>
  <c r="K1363" i="3" s="1"/>
  <c r="AD1366" i="3"/>
  <c r="AH1366" i="3" s="1"/>
  <c r="AF1365" i="3"/>
  <c r="AG1365" i="3" s="1"/>
  <c r="H1161" i="1"/>
  <c r="L1160" i="1"/>
  <c r="J1160" i="1"/>
  <c r="K1160" i="1" s="1"/>
  <c r="G1365" i="3"/>
  <c r="H1365" i="3" l="1"/>
  <c r="L1364" i="3"/>
  <c r="J1364" i="3"/>
  <c r="K1364" i="3" s="1"/>
  <c r="S1366" i="3"/>
  <c r="W1365" i="3"/>
  <c r="U1365" i="3"/>
  <c r="V1365" i="3" s="1"/>
  <c r="AD1367" i="3"/>
  <c r="AH1367" i="3" s="1"/>
  <c r="AF1366" i="3"/>
  <c r="AG1366" i="3" s="1"/>
  <c r="H1162" i="1"/>
  <c r="L1161" i="1"/>
  <c r="J1161" i="1"/>
  <c r="K1161" i="1" s="1"/>
  <c r="G1366" i="3"/>
  <c r="S1367" i="3" l="1"/>
  <c r="W1366" i="3"/>
  <c r="U1366" i="3"/>
  <c r="V1366" i="3" s="1"/>
  <c r="H1366" i="3"/>
  <c r="L1365" i="3"/>
  <c r="J1365" i="3"/>
  <c r="K1365" i="3" s="1"/>
  <c r="AD1368" i="3"/>
  <c r="AH1368" i="3" s="1"/>
  <c r="AF1367" i="3"/>
  <c r="AG1367" i="3" s="1"/>
  <c r="H1163" i="1"/>
  <c r="L1162" i="1"/>
  <c r="J1162" i="1"/>
  <c r="K1162" i="1" s="1"/>
  <c r="G1367" i="3"/>
  <c r="H1367" i="3" l="1"/>
  <c r="L1366" i="3"/>
  <c r="J1366" i="3"/>
  <c r="K1366" i="3" s="1"/>
  <c r="S1368" i="3"/>
  <c r="W1367" i="3"/>
  <c r="U1367" i="3"/>
  <c r="V1367" i="3" s="1"/>
  <c r="AD1369" i="3"/>
  <c r="AH1369" i="3" s="1"/>
  <c r="AF1368" i="3"/>
  <c r="AG1368" i="3" s="1"/>
  <c r="H1164" i="1"/>
  <c r="L1163" i="1"/>
  <c r="J1163" i="1"/>
  <c r="K1163" i="1" s="1"/>
  <c r="G1368" i="3"/>
  <c r="S1369" i="3" l="1"/>
  <c r="W1368" i="3"/>
  <c r="U1368" i="3"/>
  <c r="V1368" i="3" s="1"/>
  <c r="H1368" i="3"/>
  <c r="L1367" i="3"/>
  <c r="J1367" i="3"/>
  <c r="K1367" i="3" s="1"/>
  <c r="AD1370" i="3"/>
  <c r="AH1370" i="3" s="1"/>
  <c r="AF1369" i="3"/>
  <c r="AG1369" i="3" s="1"/>
  <c r="H1165" i="1"/>
  <c r="L1164" i="1"/>
  <c r="J1164" i="1"/>
  <c r="K1164" i="1" s="1"/>
  <c r="G1369" i="3"/>
  <c r="H1369" i="3" l="1"/>
  <c r="L1368" i="3"/>
  <c r="J1368" i="3"/>
  <c r="K1368" i="3" s="1"/>
  <c r="S1370" i="3"/>
  <c r="W1369" i="3"/>
  <c r="U1369" i="3"/>
  <c r="V1369" i="3" s="1"/>
  <c r="AD1371" i="3"/>
  <c r="AH1371" i="3" s="1"/>
  <c r="AF1370" i="3"/>
  <c r="AG1370" i="3" s="1"/>
  <c r="H1166" i="1"/>
  <c r="L1165" i="1"/>
  <c r="J1165" i="1"/>
  <c r="K1165" i="1" s="1"/>
  <c r="G1370" i="3"/>
  <c r="S1371" i="3" l="1"/>
  <c r="W1370" i="3"/>
  <c r="U1370" i="3"/>
  <c r="V1370" i="3" s="1"/>
  <c r="H1370" i="3"/>
  <c r="L1369" i="3"/>
  <c r="J1369" i="3"/>
  <c r="K1369" i="3" s="1"/>
  <c r="AD1372" i="3"/>
  <c r="AH1372" i="3" s="1"/>
  <c r="AF1371" i="3"/>
  <c r="AG1371" i="3" s="1"/>
  <c r="H1167" i="1"/>
  <c r="L1166" i="1"/>
  <c r="J1166" i="1"/>
  <c r="K1166" i="1" s="1"/>
  <c r="G1371" i="3"/>
  <c r="H1371" i="3" l="1"/>
  <c r="L1370" i="3"/>
  <c r="J1370" i="3"/>
  <c r="K1370" i="3" s="1"/>
  <c r="S1372" i="3"/>
  <c r="W1371" i="3"/>
  <c r="U1371" i="3"/>
  <c r="V1371" i="3" s="1"/>
  <c r="AD1373" i="3"/>
  <c r="AH1373" i="3" s="1"/>
  <c r="AF1372" i="3"/>
  <c r="AG1372" i="3" s="1"/>
  <c r="H1168" i="1"/>
  <c r="L1167" i="1"/>
  <c r="J1167" i="1"/>
  <c r="G1372" i="3"/>
  <c r="K1167" i="1" l="1"/>
  <c r="S71" i="1"/>
  <c r="T71" i="1" s="1"/>
  <c r="S1373" i="3"/>
  <c r="W1372" i="3"/>
  <c r="U1372" i="3"/>
  <c r="V1372" i="3" s="1"/>
  <c r="H1372" i="3"/>
  <c r="L1371" i="3"/>
  <c r="J1371" i="3"/>
  <c r="K1371" i="3" s="1"/>
  <c r="AD1374" i="3"/>
  <c r="AH1374" i="3" s="1"/>
  <c r="AF1373" i="3"/>
  <c r="AG1373" i="3" s="1"/>
  <c r="H1169" i="1"/>
  <c r="L1168" i="1"/>
  <c r="J1168" i="1"/>
  <c r="K1168" i="1" s="1"/>
  <c r="G1373" i="3"/>
  <c r="H1373" i="3" l="1"/>
  <c r="L1372" i="3"/>
  <c r="J1372" i="3"/>
  <c r="K1372" i="3" s="1"/>
  <c r="S1374" i="3"/>
  <c r="W1373" i="3"/>
  <c r="U1373" i="3"/>
  <c r="V1373" i="3" s="1"/>
  <c r="AD1375" i="3"/>
  <c r="AH1375" i="3" s="1"/>
  <c r="AF1374" i="3"/>
  <c r="AG1374" i="3" s="1"/>
  <c r="H1170" i="1"/>
  <c r="L1169" i="1"/>
  <c r="J1169" i="1"/>
  <c r="K1169" i="1" s="1"/>
  <c r="G1374" i="3"/>
  <c r="S1375" i="3" l="1"/>
  <c r="W1374" i="3"/>
  <c r="U1374" i="3"/>
  <c r="V1374" i="3" s="1"/>
  <c r="H1374" i="3"/>
  <c r="L1373" i="3"/>
  <c r="J1373" i="3"/>
  <c r="K1373" i="3" s="1"/>
  <c r="AD1376" i="3"/>
  <c r="AH1376" i="3" s="1"/>
  <c r="AF1375" i="3"/>
  <c r="AG1375" i="3" s="1"/>
  <c r="H1171" i="1"/>
  <c r="L1170" i="1"/>
  <c r="J1170" i="1"/>
  <c r="K1170" i="1" s="1"/>
  <c r="G1375" i="3"/>
  <c r="H1375" i="3" l="1"/>
  <c r="L1374" i="3"/>
  <c r="J1374" i="3"/>
  <c r="K1374" i="3" s="1"/>
  <c r="S1376" i="3"/>
  <c r="W1375" i="3"/>
  <c r="U1375" i="3"/>
  <c r="V1375" i="3" s="1"/>
  <c r="AD1377" i="3"/>
  <c r="AH1377" i="3" s="1"/>
  <c r="AF1376" i="3"/>
  <c r="AG1376" i="3" s="1"/>
  <c r="H1172" i="1"/>
  <c r="L1171" i="1"/>
  <c r="J1171" i="1"/>
  <c r="K1171" i="1" s="1"/>
  <c r="G1376" i="3"/>
  <c r="S1377" i="3" l="1"/>
  <c r="W1376" i="3"/>
  <c r="U1376" i="3"/>
  <c r="V1376" i="3" s="1"/>
  <c r="H1376" i="3"/>
  <c r="L1375" i="3"/>
  <c r="J1375" i="3"/>
  <c r="K1375" i="3" s="1"/>
  <c r="AD1378" i="3"/>
  <c r="AH1378" i="3" s="1"/>
  <c r="AF1377" i="3"/>
  <c r="AG1377" i="3" s="1"/>
  <c r="H1173" i="1"/>
  <c r="L1172" i="1"/>
  <c r="J1172" i="1"/>
  <c r="K1172" i="1" s="1"/>
  <c r="G1377" i="3"/>
  <c r="H1377" i="3" l="1"/>
  <c r="L1376" i="3"/>
  <c r="J1376" i="3"/>
  <c r="K1376" i="3" s="1"/>
  <c r="S1378" i="3"/>
  <c r="W1377" i="3"/>
  <c r="U1377" i="3"/>
  <c r="V1377" i="3" s="1"/>
  <c r="AD1379" i="3"/>
  <c r="AH1379" i="3" s="1"/>
  <c r="AF1378" i="3"/>
  <c r="AG1378" i="3" s="1"/>
  <c r="H1174" i="1"/>
  <c r="L1173" i="1"/>
  <c r="J1173" i="1"/>
  <c r="K1173" i="1" s="1"/>
  <c r="G1378" i="3"/>
  <c r="S1379" i="3" l="1"/>
  <c r="W1378" i="3"/>
  <c r="U1378" i="3"/>
  <c r="V1378" i="3" s="1"/>
  <c r="H1378" i="3"/>
  <c r="L1377" i="3"/>
  <c r="J1377" i="3"/>
  <c r="K1377" i="3" s="1"/>
  <c r="AD1380" i="3"/>
  <c r="AH1380" i="3" s="1"/>
  <c r="AF1379" i="3"/>
  <c r="AG1379" i="3" s="1"/>
  <c r="H1175" i="1"/>
  <c r="L1174" i="1"/>
  <c r="J1174" i="1"/>
  <c r="K1174" i="1" s="1"/>
  <c r="G1379" i="3"/>
  <c r="H1379" i="3" l="1"/>
  <c r="L1378" i="3"/>
  <c r="J1378" i="3"/>
  <c r="K1378" i="3" s="1"/>
  <c r="S1380" i="3"/>
  <c r="W1379" i="3"/>
  <c r="U1379" i="3"/>
  <c r="V1379" i="3" s="1"/>
  <c r="AD1381" i="3"/>
  <c r="AH1381" i="3" s="1"/>
  <c r="AF1380" i="3"/>
  <c r="AG1380" i="3" s="1"/>
  <c r="H1176" i="1"/>
  <c r="L1175" i="1"/>
  <c r="J1175" i="1"/>
  <c r="K1175" i="1" s="1"/>
  <c r="G1380" i="3"/>
  <c r="S1381" i="3" l="1"/>
  <c r="W1380" i="3"/>
  <c r="U1380" i="3"/>
  <c r="V1380" i="3" s="1"/>
  <c r="H1380" i="3"/>
  <c r="L1379" i="3"/>
  <c r="J1379" i="3"/>
  <c r="K1379" i="3" s="1"/>
  <c r="AD1382" i="3"/>
  <c r="AH1382" i="3" s="1"/>
  <c r="AF1381" i="3"/>
  <c r="AG1381" i="3" s="1"/>
  <c r="H1177" i="1"/>
  <c r="L1176" i="1"/>
  <c r="J1176" i="1"/>
  <c r="K1176" i="1" s="1"/>
  <c r="G1381" i="3"/>
  <c r="H1381" i="3" l="1"/>
  <c r="L1380" i="3"/>
  <c r="J1380" i="3"/>
  <c r="K1380" i="3" s="1"/>
  <c r="S1382" i="3"/>
  <c r="W1381" i="3"/>
  <c r="U1381" i="3"/>
  <c r="V1381" i="3" s="1"/>
  <c r="AD1383" i="3"/>
  <c r="AH1383" i="3" s="1"/>
  <c r="AF1382" i="3"/>
  <c r="AG1382" i="3" s="1"/>
  <c r="H1178" i="1"/>
  <c r="L1177" i="1"/>
  <c r="J1177" i="1"/>
  <c r="K1177" i="1" s="1"/>
  <c r="G1382" i="3"/>
  <c r="S1383" i="3" l="1"/>
  <c r="W1382" i="3"/>
  <c r="U1382" i="3"/>
  <c r="V1382" i="3" s="1"/>
  <c r="H1382" i="3"/>
  <c r="L1381" i="3"/>
  <c r="J1381" i="3"/>
  <c r="K1381" i="3" s="1"/>
  <c r="AD1384" i="3"/>
  <c r="AH1384" i="3" s="1"/>
  <c r="AF1383" i="3"/>
  <c r="AG1383" i="3" s="1"/>
  <c r="H1179" i="1"/>
  <c r="L1178" i="1"/>
  <c r="J1178" i="1"/>
  <c r="K1178" i="1" s="1"/>
  <c r="G1383" i="3"/>
  <c r="H1383" i="3" l="1"/>
  <c r="L1382" i="3"/>
  <c r="J1382" i="3"/>
  <c r="K1382" i="3" s="1"/>
  <c r="S1384" i="3"/>
  <c r="W1383" i="3"/>
  <c r="U1383" i="3"/>
  <c r="V1383" i="3" s="1"/>
  <c r="AD1385" i="3"/>
  <c r="AH1385" i="3" s="1"/>
  <c r="AF1384" i="3"/>
  <c r="AG1384" i="3" s="1"/>
  <c r="H1180" i="1"/>
  <c r="L1179" i="1"/>
  <c r="J1179" i="1"/>
  <c r="K1179" i="1" s="1"/>
  <c r="G1384" i="3"/>
  <c r="S1385" i="3" l="1"/>
  <c r="W1384" i="3"/>
  <c r="U1384" i="3"/>
  <c r="V1384" i="3" s="1"/>
  <c r="H1384" i="3"/>
  <c r="L1383" i="3"/>
  <c r="J1383" i="3"/>
  <c r="K1383" i="3" s="1"/>
  <c r="AD1386" i="3"/>
  <c r="AH1386" i="3" s="1"/>
  <c r="AF1385" i="3"/>
  <c r="AG1385" i="3" s="1"/>
  <c r="H1181" i="1"/>
  <c r="L1180" i="1"/>
  <c r="J1180" i="1"/>
  <c r="K1180" i="1" s="1"/>
  <c r="G1385" i="3"/>
  <c r="H1385" i="3" l="1"/>
  <c r="L1384" i="3"/>
  <c r="J1384" i="3"/>
  <c r="K1384" i="3" s="1"/>
  <c r="S1386" i="3"/>
  <c r="W1385" i="3"/>
  <c r="U1385" i="3"/>
  <c r="V1385" i="3" s="1"/>
  <c r="AD1387" i="3"/>
  <c r="AH1387" i="3" s="1"/>
  <c r="AF1386" i="3"/>
  <c r="AG1386" i="3" s="1"/>
  <c r="H1182" i="1"/>
  <c r="L1181" i="1"/>
  <c r="J1181" i="1"/>
  <c r="K1181" i="1" s="1"/>
  <c r="G1386" i="3"/>
  <c r="S1387" i="3" l="1"/>
  <c r="W1386" i="3"/>
  <c r="U1386" i="3"/>
  <c r="V1386" i="3" s="1"/>
  <c r="H1386" i="3"/>
  <c r="L1385" i="3"/>
  <c r="J1385" i="3"/>
  <c r="K1385" i="3" s="1"/>
  <c r="AD1388" i="3"/>
  <c r="AH1388" i="3" s="1"/>
  <c r="AF1387" i="3"/>
  <c r="AG1387" i="3" s="1"/>
  <c r="H1183" i="1"/>
  <c r="L1182" i="1"/>
  <c r="J1182" i="1"/>
  <c r="K1182" i="1" s="1"/>
  <c r="G1387" i="3"/>
  <c r="H1387" i="3" l="1"/>
  <c r="L1386" i="3"/>
  <c r="J1386" i="3"/>
  <c r="K1386" i="3" s="1"/>
  <c r="S1388" i="3"/>
  <c r="W1387" i="3"/>
  <c r="U1387" i="3"/>
  <c r="V1387" i="3" s="1"/>
  <c r="AD1389" i="3"/>
  <c r="AH1389" i="3" s="1"/>
  <c r="AF1388" i="3"/>
  <c r="AG1388" i="3" s="1"/>
  <c r="H1184" i="1"/>
  <c r="L1183" i="1"/>
  <c r="J1183" i="1"/>
  <c r="K1183" i="1" s="1"/>
  <c r="G1388" i="3"/>
  <c r="S1389" i="3" l="1"/>
  <c r="W1388" i="3"/>
  <c r="U1388" i="3"/>
  <c r="V1388" i="3" s="1"/>
  <c r="H1388" i="3"/>
  <c r="L1387" i="3"/>
  <c r="J1387" i="3"/>
  <c r="K1387" i="3" s="1"/>
  <c r="AD1390" i="3"/>
  <c r="AH1390" i="3" s="1"/>
  <c r="AF1389" i="3"/>
  <c r="AG1389" i="3" s="1"/>
  <c r="H1185" i="1"/>
  <c r="L1184" i="1"/>
  <c r="J1184" i="1"/>
  <c r="K1184" i="1" s="1"/>
  <c r="G1389" i="3"/>
  <c r="H1389" i="3" l="1"/>
  <c r="L1388" i="3"/>
  <c r="J1388" i="3"/>
  <c r="K1388" i="3" s="1"/>
  <c r="S1390" i="3"/>
  <c r="W1389" i="3"/>
  <c r="U1389" i="3"/>
  <c r="V1389" i="3" s="1"/>
  <c r="AD1391" i="3"/>
  <c r="AH1391" i="3" s="1"/>
  <c r="AF1390" i="3"/>
  <c r="AG1390" i="3" s="1"/>
  <c r="H1186" i="1"/>
  <c r="L1185" i="1"/>
  <c r="J1185" i="1"/>
  <c r="K1185" i="1" s="1"/>
  <c r="G1390" i="3"/>
  <c r="S1391" i="3" l="1"/>
  <c r="W1390" i="3"/>
  <c r="U1390" i="3"/>
  <c r="V1390" i="3" s="1"/>
  <c r="H1390" i="3"/>
  <c r="L1389" i="3"/>
  <c r="J1389" i="3"/>
  <c r="K1389" i="3" s="1"/>
  <c r="AD1392" i="3"/>
  <c r="AH1392" i="3" s="1"/>
  <c r="AF1391" i="3"/>
  <c r="AG1391" i="3" s="1"/>
  <c r="H1187" i="1"/>
  <c r="L1186" i="1"/>
  <c r="J1186" i="1"/>
  <c r="K1186" i="1" s="1"/>
  <c r="G1391" i="3"/>
  <c r="H1391" i="3" l="1"/>
  <c r="L1390" i="3"/>
  <c r="J1390" i="3"/>
  <c r="K1390" i="3" s="1"/>
  <c r="S1392" i="3"/>
  <c r="W1391" i="3"/>
  <c r="U1391" i="3"/>
  <c r="V1391" i="3" s="1"/>
  <c r="AD1393" i="3"/>
  <c r="AH1393" i="3" s="1"/>
  <c r="AF1392" i="3"/>
  <c r="AG1392" i="3" s="1"/>
  <c r="H1188" i="1"/>
  <c r="L1187" i="1"/>
  <c r="J1187" i="1"/>
  <c r="K1187" i="1" s="1"/>
  <c r="G1392" i="3"/>
  <c r="S1393" i="3" l="1"/>
  <c r="W1392" i="3"/>
  <c r="U1392" i="3"/>
  <c r="V1392" i="3" s="1"/>
  <c r="H1392" i="3"/>
  <c r="L1391" i="3"/>
  <c r="J1391" i="3"/>
  <c r="K1391" i="3" s="1"/>
  <c r="AD1394" i="3"/>
  <c r="AH1394" i="3" s="1"/>
  <c r="AF1393" i="3"/>
  <c r="AG1393" i="3" s="1"/>
  <c r="H1189" i="1"/>
  <c r="L1188" i="1"/>
  <c r="J1188" i="1"/>
  <c r="K1188" i="1" s="1"/>
  <c r="G1393" i="3"/>
  <c r="H1393" i="3" l="1"/>
  <c r="L1392" i="3"/>
  <c r="J1392" i="3"/>
  <c r="K1392" i="3" s="1"/>
  <c r="S1394" i="3"/>
  <c r="W1393" i="3"/>
  <c r="U1393" i="3"/>
  <c r="V1393" i="3" s="1"/>
  <c r="AD1395" i="3"/>
  <c r="AH1395" i="3" s="1"/>
  <c r="AF1394" i="3"/>
  <c r="AG1394" i="3" s="1"/>
  <c r="H1190" i="1"/>
  <c r="L1189" i="1"/>
  <c r="J1189" i="1"/>
  <c r="G1394" i="3"/>
  <c r="K1189" i="1" l="1"/>
  <c r="S72" i="1"/>
  <c r="T72" i="1" s="1"/>
  <c r="S1395" i="3"/>
  <c r="W1394" i="3"/>
  <c r="U1394" i="3"/>
  <c r="V1394" i="3" s="1"/>
  <c r="H1394" i="3"/>
  <c r="L1393" i="3"/>
  <c r="J1393" i="3"/>
  <c r="K1393" i="3" s="1"/>
  <c r="AD1396" i="3"/>
  <c r="AH1396" i="3" s="1"/>
  <c r="AF1395" i="3"/>
  <c r="AG1395" i="3" s="1"/>
  <c r="H1191" i="1"/>
  <c r="L1190" i="1"/>
  <c r="J1190" i="1"/>
  <c r="K1190" i="1" s="1"/>
  <c r="G1395" i="3"/>
  <c r="H1395" i="3" l="1"/>
  <c r="L1394" i="3"/>
  <c r="J1394" i="3"/>
  <c r="K1394" i="3" s="1"/>
  <c r="S1396" i="3"/>
  <c r="W1395" i="3"/>
  <c r="U1395" i="3"/>
  <c r="V1395" i="3" s="1"/>
  <c r="AD1397" i="3"/>
  <c r="AH1397" i="3" s="1"/>
  <c r="AF1396" i="3"/>
  <c r="AG1396" i="3" s="1"/>
  <c r="H1192" i="1"/>
  <c r="L1191" i="1"/>
  <c r="J1191" i="1"/>
  <c r="K1191" i="1" s="1"/>
  <c r="G1396" i="3"/>
  <c r="S1397" i="3" l="1"/>
  <c r="W1396" i="3"/>
  <c r="U1396" i="3"/>
  <c r="V1396" i="3" s="1"/>
  <c r="H1396" i="3"/>
  <c r="L1395" i="3"/>
  <c r="J1395" i="3"/>
  <c r="K1395" i="3" s="1"/>
  <c r="AD1398" i="3"/>
  <c r="AH1398" i="3" s="1"/>
  <c r="AF1397" i="3"/>
  <c r="AG1397" i="3" s="1"/>
  <c r="H1193" i="1"/>
  <c r="L1192" i="1"/>
  <c r="J1192" i="1"/>
  <c r="K1192" i="1" s="1"/>
  <c r="G1397" i="3"/>
  <c r="H1397" i="3" l="1"/>
  <c r="L1396" i="3"/>
  <c r="J1396" i="3"/>
  <c r="K1396" i="3" s="1"/>
  <c r="S1398" i="3"/>
  <c r="W1397" i="3"/>
  <c r="U1397" i="3"/>
  <c r="V1397" i="3" s="1"/>
  <c r="AD1399" i="3"/>
  <c r="AH1399" i="3" s="1"/>
  <c r="AF1398" i="3"/>
  <c r="AG1398" i="3" s="1"/>
  <c r="H1194" i="1"/>
  <c r="L1193" i="1"/>
  <c r="J1193" i="1"/>
  <c r="K1193" i="1" s="1"/>
  <c r="G1398" i="3"/>
  <c r="S1399" i="3" l="1"/>
  <c r="W1398" i="3"/>
  <c r="U1398" i="3"/>
  <c r="V1398" i="3" s="1"/>
  <c r="H1398" i="3"/>
  <c r="L1397" i="3"/>
  <c r="J1397" i="3"/>
  <c r="K1397" i="3" s="1"/>
  <c r="AD1400" i="3"/>
  <c r="AH1400" i="3" s="1"/>
  <c r="AF1399" i="3"/>
  <c r="AG1399" i="3" s="1"/>
  <c r="H1195" i="1"/>
  <c r="L1194" i="1"/>
  <c r="J1194" i="1"/>
  <c r="K1194" i="1" s="1"/>
  <c r="G1399" i="3"/>
  <c r="H1399" i="3" l="1"/>
  <c r="L1398" i="3"/>
  <c r="J1398" i="3"/>
  <c r="K1398" i="3" s="1"/>
  <c r="S1400" i="3"/>
  <c r="W1399" i="3"/>
  <c r="U1399" i="3"/>
  <c r="V1399" i="3" s="1"/>
  <c r="AD1401" i="3"/>
  <c r="AH1401" i="3" s="1"/>
  <c r="AF1400" i="3"/>
  <c r="AG1400" i="3" s="1"/>
  <c r="H1196" i="1"/>
  <c r="L1195" i="1"/>
  <c r="J1195" i="1"/>
  <c r="K1195" i="1" s="1"/>
  <c r="G1400" i="3"/>
  <c r="S1401" i="3" l="1"/>
  <c r="W1400" i="3"/>
  <c r="U1400" i="3"/>
  <c r="V1400" i="3" s="1"/>
  <c r="H1400" i="3"/>
  <c r="L1399" i="3"/>
  <c r="J1399" i="3"/>
  <c r="K1399" i="3" s="1"/>
  <c r="AD1402" i="3"/>
  <c r="AH1402" i="3" s="1"/>
  <c r="AF1401" i="3"/>
  <c r="AG1401" i="3" s="1"/>
  <c r="H1197" i="1"/>
  <c r="L1196" i="1"/>
  <c r="J1196" i="1"/>
  <c r="K1196" i="1" s="1"/>
  <c r="G1401" i="3"/>
  <c r="H1401" i="3" l="1"/>
  <c r="L1400" i="3"/>
  <c r="J1400" i="3"/>
  <c r="K1400" i="3" s="1"/>
  <c r="S1402" i="3"/>
  <c r="W1401" i="3"/>
  <c r="U1401" i="3"/>
  <c r="V1401" i="3" s="1"/>
  <c r="AD1403" i="3"/>
  <c r="AH1403" i="3" s="1"/>
  <c r="AF1402" i="3"/>
  <c r="AG1402" i="3" s="1"/>
  <c r="H1198" i="1"/>
  <c r="L1197" i="1"/>
  <c r="J1197" i="1"/>
  <c r="K1197" i="1" s="1"/>
  <c r="G1402" i="3"/>
  <c r="S1403" i="3" l="1"/>
  <c r="W1402" i="3"/>
  <c r="U1402" i="3"/>
  <c r="V1402" i="3" s="1"/>
  <c r="H1402" i="3"/>
  <c r="L1401" i="3"/>
  <c r="J1401" i="3"/>
  <c r="K1401" i="3" s="1"/>
  <c r="AD1404" i="3"/>
  <c r="AH1404" i="3" s="1"/>
  <c r="AF1403" i="3"/>
  <c r="AG1403" i="3" s="1"/>
  <c r="H1199" i="1"/>
  <c r="L1198" i="1"/>
  <c r="J1198" i="1"/>
  <c r="K1198" i="1" s="1"/>
  <c r="G1403" i="3"/>
  <c r="H1403" i="3" l="1"/>
  <c r="L1402" i="3"/>
  <c r="J1402" i="3"/>
  <c r="K1402" i="3" s="1"/>
  <c r="S1404" i="3"/>
  <c r="W1403" i="3"/>
  <c r="U1403" i="3"/>
  <c r="V1403" i="3" s="1"/>
  <c r="AD1405" i="3"/>
  <c r="AH1405" i="3" s="1"/>
  <c r="AF1404" i="3"/>
  <c r="AG1404" i="3" s="1"/>
  <c r="H1200" i="1"/>
  <c r="L1199" i="1"/>
  <c r="J1199" i="1"/>
  <c r="K1199" i="1" s="1"/>
  <c r="G1404" i="3"/>
  <c r="S1405" i="3" l="1"/>
  <c r="W1404" i="3"/>
  <c r="U1404" i="3"/>
  <c r="V1404" i="3" s="1"/>
  <c r="H1404" i="3"/>
  <c r="L1403" i="3"/>
  <c r="J1403" i="3"/>
  <c r="K1403" i="3" s="1"/>
  <c r="AD1406" i="3"/>
  <c r="AH1406" i="3" s="1"/>
  <c r="AF1405" i="3"/>
  <c r="AG1405" i="3" s="1"/>
  <c r="H1201" i="1"/>
  <c r="L1200" i="1"/>
  <c r="J1200" i="1"/>
  <c r="K1200" i="1" s="1"/>
  <c r="G1405" i="3"/>
  <c r="H1405" i="3" l="1"/>
  <c r="L1404" i="3"/>
  <c r="J1404" i="3"/>
  <c r="K1404" i="3" s="1"/>
  <c r="S1406" i="3"/>
  <c r="W1405" i="3"/>
  <c r="U1405" i="3"/>
  <c r="V1405" i="3" s="1"/>
  <c r="AD1407" i="3"/>
  <c r="AH1407" i="3" s="1"/>
  <c r="AF1406" i="3"/>
  <c r="AG1406" i="3" s="1"/>
  <c r="H1202" i="1"/>
  <c r="L1201" i="1"/>
  <c r="J1201" i="1"/>
  <c r="K1201" i="1" s="1"/>
  <c r="G1406" i="3"/>
  <c r="S1407" i="3" l="1"/>
  <c r="W1406" i="3"/>
  <c r="U1406" i="3"/>
  <c r="V1406" i="3" s="1"/>
  <c r="H1406" i="3"/>
  <c r="L1405" i="3"/>
  <c r="J1405" i="3"/>
  <c r="K1405" i="3" s="1"/>
  <c r="AD1408" i="3"/>
  <c r="AH1408" i="3" s="1"/>
  <c r="AF1407" i="3"/>
  <c r="AG1407" i="3" s="1"/>
  <c r="H1203" i="1"/>
  <c r="L1202" i="1"/>
  <c r="J1202" i="1"/>
  <c r="K1202" i="1" s="1"/>
  <c r="G1407" i="3"/>
  <c r="H1407" i="3" l="1"/>
  <c r="L1406" i="3"/>
  <c r="J1406" i="3"/>
  <c r="K1406" i="3" s="1"/>
  <c r="S1408" i="3"/>
  <c r="W1407" i="3"/>
  <c r="U1407" i="3"/>
  <c r="V1407" i="3" s="1"/>
  <c r="AD1409" i="3"/>
  <c r="AH1409" i="3" s="1"/>
  <c r="AF1408" i="3"/>
  <c r="AG1408" i="3" s="1"/>
  <c r="H1204" i="1"/>
  <c r="L1203" i="1"/>
  <c r="J1203" i="1"/>
  <c r="K1203" i="1" s="1"/>
  <c r="G1408" i="3"/>
  <c r="S1409" i="3" l="1"/>
  <c r="W1408" i="3"/>
  <c r="U1408" i="3"/>
  <c r="V1408" i="3" s="1"/>
  <c r="H1408" i="3"/>
  <c r="L1407" i="3"/>
  <c r="J1407" i="3"/>
  <c r="K1407" i="3" s="1"/>
  <c r="AD1410" i="3"/>
  <c r="AH1410" i="3" s="1"/>
  <c r="AF1409" i="3"/>
  <c r="AG1409" i="3" s="1"/>
  <c r="H1205" i="1"/>
  <c r="L1204" i="1"/>
  <c r="J1204" i="1"/>
  <c r="K1204" i="1" s="1"/>
  <c r="G1409" i="3"/>
  <c r="H1409" i="3" l="1"/>
  <c r="L1408" i="3"/>
  <c r="J1408" i="3"/>
  <c r="K1408" i="3" s="1"/>
  <c r="S1410" i="3"/>
  <c r="W1409" i="3"/>
  <c r="U1409" i="3"/>
  <c r="V1409" i="3" s="1"/>
  <c r="AD1411" i="3"/>
  <c r="AH1411" i="3" s="1"/>
  <c r="AF1410" i="3"/>
  <c r="AG1410" i="3" s="1"/>
  <c r="H1206" i="1"/>
  <c r="L1205" i="1"/>
  <c r="J1205" i="1"/>
  <c r="K1205" i="1" s="1"/>
  <c r="G1410" i="3"/>
  <c r="S1411" i="3" l="1"/>
  <c r="W1410" i="3"/>
  <c r="U1410" i="3"/>
  <c r="V1410" i="3" s="1"/>
  <c r="H1410" i="3"/>
  <c r="L1409" i="3"/>
  <c r="J1409" i="3"/>
  <c r="K1409" i="3" s="1"/>
  <c r="AD1412" i="3"/>
  <c r="AH1412" i="3" s="1"/>
  <c r="AF1411" i="3"/>
  <c r="AG1411" i="3" s="1"/>
  <c r="H1207" i="1"/>
  <c r="L1206" i="1"/>
  <c r="J1206" i="1"/>
  <c r="K1206" i="1" s="1"/>
  <c r="G1411" i="3"/>
  <c r="H1411" i="3" l="1"/>
  <c r="L1410" i="3"/>
  <c r="J1410" i="3"/>
  <c r="K1410" i="3" s="1"/>
  <c r="S1412" i="3"/>
  <c r="W1411" i="3"/>
  <c r="U1411" i="3"/>
  <c r="V1411" i="3" s="1"/>
  <c r="AD1413" i="3"/>
  <c r="AH1413" i="3" s="1"/>
  <c r="AF1412" i="3"/>
  <c r="AG1412" i="3" s="1"/>
  <c r="H1208" i="1"/>
  <c r="L1207" i="1"/>
  <c r="J1207" i="1"/>
  <c r="K1207" i="1" s="1"/>
  <c r="G1412" i="3"/>
  <c r="S1413" i="3" l="1"/>
  <c r="W1412" i="3"/>
  <c r="U1412" i="3"/>
  <c r="V1412" i="3" s="1"/>
  <c r="H1412" i="3"/>
  <c r="L1411" i="3"/>
  <c r="J1411" i="3"/>
  <c r="K1411" i="3" s="1"/>
  <c r="AD1414" i="3"/>
  <c r="AH1414" i="3" s="1"/>
  <c r="AF1413" i="3"/>
  <c r="AG1413" i="3" s="1"/>
  <c r="H1209" i="1"/>
  <c r="L1208" i="1"/>
  <c r="J1208" i="1"/>
  <c r="K1208" i="1" s="1"/>
  <c r="G1413" i="3"/>
  <c r="H1413" i="3" l="1"/>
  <c r="L1412" i="3"/>
  <c r="J1412" i="3"/>
  <c r="K1412" i="3" s="1"/>
  <c r="S1414" i="3"/>
  <c r="W1413" i="3"/>
  <c r="U1413" i="3"/>
  <c r="V1413" i="3" s="1"/>
  <c r="AD1415" i="3"/>
  <c r="AH1415" i="3" s="1"/>
  <c r="AF1414" i="3"/>
  <c r="AG1414" i="3" s="1"/>
  <c r="H1210" i="1"/>
  <c r="L1209" i="1"/>
  <c r="J1209" i="1"/>
  <c r="G1414" i="3"/>
  <c r="K1209" i="1" l="1"/>
  <c r="S73" i="1"/>
  <c r="T73" i="1" s="1"/>
  <c r="S1415" i="3"/>
  <c r="W1414" i="3"/>
  <c r="U1414" i="3"/>
  <c r="V1414" i="3" s="1"/>
  <c r="H1414" i="3"/>
  <c r="L1413" i="3"/>
  <c r="J1413" i="3"/>
  <c r="K1413" i="3" s="1"/>
  <c r="AD1416" i="3"/>
  <c r="AH1416" i="3" s="1"/>
  <c r="AF1415" i="3"/>
  <c r="AG1415" i="3" s="1"/>
  <c r="H1211" i="1"/>
  <c r="L1210" i="1"/>
  <c r="J1210" i="1"/>
  <c r="K1210" i="1" s="1"/>
  <c r="G1415" i="3"/>
  <c r="H1415" i="3" l="1"/>
  <c r="L1414" i="3"/>
  <c r="J1414" i="3"/>
  <c r="K1414" i="3" s="1"/>
  <c r="S1416" i="3"/>
  <c r="W1415" i="3"/>
  <c r="U1415" i="3"/>
  <c r="V1415" i="3" s="1"/>
  <c r="AD1417" i="3"/>
  <c r="AH1417" i="3" s="1"/>
  <c r="AF1416" i="3"/>
  <c r="AG1416" i="3" s="1"/>
  <c r="H1212" i="1"/>
  <c r="L1211" i="1"/>
  <c r="J1211" i="1"/>
  <c r="K1211" i="1" s="1"/>
  <c r="G1416" i="3"/>
  <c r="S1417" i="3" l="1"/>
  <c r="W1416" i="3"/>
  <c r="U1416" i="3"/>
  <c r="V1416" i="3" s="1"/>
  <c r="H1416" i="3"/>
  <c r="L1415" i="3"/>
  <c r="J1415" i="3"/>
  <c r="K1415" i="3" s="1"/>
  <c r="AD1418" i="3"/>
  <c r="AH1418" i="3" s="1"/>
  <c r="AF1417" i="3"/>
  <c r="AG1417" i="3" s="1"/>
  <c r="H1213" i="1"/>
  <c r="L1212" i="1"/>
  <c r="J1212" i="1"/>
  <c r="K1212" i="1" s="1"/>
  <c r="G1417" i="3"/>
  <c r="H1417" i="3" l="1"/>
  <c r="L1416" i="3"/>
  <c r="J1416" i="3"/>
  <c r="K1416" i="3" s="1"/>
  <c r="S1418" i="3"/>
  <c r="W1417" i="3"/>
  <c r="U1417" i="3"/>
  <c r="V1417" i="3" s="1"/>
  <c r="AD1419" i="3"/>
  <c r="AH1419" i="3" s="1"/>
  <c r="AF1418" i="3"/>
  <c r="AG1418" i="3" s="1"/>
  <c r="H1214" i="1"/>
  <c r="L1213" i="1"/>
  <c r="J1213" i="1"/>
  <c r="K1213" i="1" s="1"/>
  <c r="G1418" i="3"/>
  <c r="S1419" i="3" l="1"/>
  <c r="W1418" i="3"/>
  <c r="U1418" i="3"/>
  <c r="V1418" i="3" s="1"/>
  <c r="H1418" i="3"/>
  <c r="L1417" i="3"/>
  <c r="J1417" i="3"/>
  <c r="K1417" i="3" s="1"/>
  <c r="AD1420" i="3"/>
  <c r="AH1420" i="3" s="1"/>
  <c r="AF1419" i="3"/>
  <c r="AG1419" i="3" s="1"/>
  <c r="H1215" i="1"/>
  <c r="L1214" i="1"/>
  <c r="J1214" i="1"/>
  <c r="K1214" i="1" s="1"/>
  <c r="G1419" i="3"/>
  <c r="H1419" i="3" l="1"/>
  <c r="L1418" i="3"/>
  <c r="J1418" i="3"/>
  <c r="K1418" i="3" s="1"/>
  <c r="S1420" i="3"/>
  <c r="W1419" i="3"/>
  <c r="U1419" i="3"/>
  <c r="V1419" i="3" s="1"/>
  <c r="AD1421" i="3"/>
  <c r="AH1421" i="3" s="1"/>
  <c r="AF1420" i="3"/>
  <c r="AG1420" i="3" s="1"/>
  <c r="H1216" i="1"/>
  <c r="L1215" i="1"/>
  <c r="J1215" i="1"/>
  <c r="K1215" i="1" s="1"/>
  <c r="G1420" i="3"/>
  <c r="S1421" i="3" l="1"/>
  <c r="W1420" i="3"/>
  <c r="U1420" i="3"/>
  <c r="V1420" i="3" s="1"/>
  <c r="H1420" i="3"/>
  <c r="L1419" i="3"/>
  <c r="J1419" i="3"/>
  <c r="K1419" i="3" s="1"/>
  <c r="AD1422" i="3"/>
  <c r="AH1422" i="3" s="1"/>
  <c r="AF1421" i="3"/>
  <c r="AG1421" i="3" s="1"/>
  <c r="H1217" i="1"/>
  <c r="L1216" i="1"/>
  <c r="J1216" i="1"/>
  <c r="K1216" i="1" s="1"/>
  <c r="G1421" i="3"/>
  <c r="H1421" i="3" l="1"/>
  <c r="L1420" i="3"/>
  <c r="J1420" i="3"/>
  <c r="K1420" i="3" s="1"/>
  <c r="S1422" i="3"/>
  <c r="W1421" i="3"/>
  <c r="U1421" i="3"/>
  <c r="V1421" i="3" s="1"/>
  <c r="AD1423" i="3"/>
  <c r="AH1423" i="3" s="1"/>
  <c r="AF1422" i="3"/>
  <c r="AG1422" i="3" s="1"/>
  <c r="H1218" i="1"/>
  <c r="L1217" i="1"/>
  <c r="J1217" i="1"/>
  <c r="K1217" i="1" s="1"/>
  <c r="G1422" i="3"/>
  <c r="S1423" i="3" l="1"/>
  <c r="W1422" i="3"/>
  <c r="U1422" i="3"/>
  <c r="V1422" i="3" s="1"/>
  <c r="H1422" i="3"/>
  <c r="L1421" i="3"/>
  <c r="J1421" i="3"/>
  <c r="K1421" i="3" s="1"/>
  <c r="AD1424" i="3"/>
  <c r="AH1424" i="3" s="1"/>
  <c r="AF1423" i="3"/>
  <c r="AG1423" i="3" s="1"/>
  <c r="H1219" i="1"/>
  <c r="L1218" i="1"/>
  <c r="J1218" i="1"/>
  <c r="K1218" i="1" s="1"/>
  <c r="G1423" i="3"/>
  <c r="H1423" i="3" l="1"/>
  <c r="L1422" i="3"/>
  <c r="J1422" i="3"/>
  <c r="K1422" i="3" s="1"/>
  <c r="S1424" i="3"/>
  <c r="W1423" i="3"/>
  <c r="U1423" i="3"/>
  <c r="V1423" i="3" s="1"/>
  <c r="AD1425" i="3"/>
  <c r="AH1425" i="3" s="1"/>
  <c r="AF1424" i="3"/>
  <c r="AG1424" i="3" s="1"/>
  <c r="H1220" i="1"/>
  <c r="L1219" i="1"/>
  <c r="J1219" i="1"/>
  <c r="K1219" i="1" s="1"/>
  <c r="G1424" i="3"/>
  <c r="S1425" i="3" l="1"/>
  <c r="W1424" i="3"/>
  <c r="U1424" i="3"/>
  <c r="V1424" i="3" s="1"/>
  <c r="H1424" i="3"/>
  <c r="L1423" i="3"/>
  <c r="J1423" i="3"/>
  <c r="K1423" i="3" s="1"/>
  <c r="AD1426" i="3"/>
  <c r="AH1426" i="3" s="1"/>
  <c r="AF1425" i="3"/>
  <c r="AG1425" i="3" s="1"/>
  <c r="H1221" i="1"/>
  <c r="L1220" i="1"/>
  <c r="J1220" i="1"/>
  <c r="K1220" i="1" s="1"/>
  <c r="G1425" i="3"/>
  <c r="H1425" i="3" l="1"/>
  <c r="L1424" i="3"/>
  <c r="J1424" i="3"/>
  <c r="K1424" i="3" s="1"/>
  <c r="S1426" i="3"/>
  <c r="W1425" i="3"/>
  <c r="U1425" i="3"/>
  <c r="V1425" i="3" s="1"/>
  <c r="AD1427" i="3"/>
  <c r="AH1427" i="3" s="1"/>
  <c r="AF1426" i="3"/>
  <c r="AG1426" i="3" s="1"/>
  <c r="H1222" i="1"/>
  <c r="L1221" i="1"/>
  <c r="J1221" i="1"/>
  <c r="K1221" i="1" s="1"/>
  <c r="G1426" i="3"/>
  <c r="S1427" i="3" l="1"/>
  <c r="W1426" i="3"/>
  <c r="U1426" i="3"/>
  <c r="V1426" i="3" s="1"/>
  <c r="H1426" i="3"/>
  <c r="L1425" i="3"/>
  <c r="J1425" i="3"/>
  <c r="K1425" i="3" s="1"/>
  <c r="AD1428" i="3"/>
  <c r="AH1428" i="3" s="1"/>
  <c r="AF1427" i="3"/>
  <c r="AG1427" i="3" s="1"/>
  <c r="H1223" i="1"/>
  <c r="L1222" i="1"/>
  <c r="J1222" i="1"/>
  <c r="K1222" i="1" s="1"/>
  <c r="G1427" i="3"/>
  <c r="H1427" i="3" l="1"/>
  <c r="L1426" i="3"/>
  <c r="J1426" i="3"/>
  <c r="K1426" i="3" s="1"/>
  <c r="S1428" i="3"/>
  <c r="W1427" i="3"/>
  <c r="U1427" i="3"/>
  <c r="V1427" i="3" s="1"/>
  <c r="AD1429" i="3"/>
  <c r="AH1429" i="3" s="1"/>
  <c r="AF1428" i="3"/>
  <c r="AG1428" i="3" s="1"/>
  <c r="H1224" i="1"/>
  <c r="L1223" i="1"/>
  <c r="J1223" i="1"/>
  <c r="K1223" i="1" s="1"/>
  <c r="G1428" i="3"/>
  <c r="S1429" i="3" l="1"/>
  <c r="W1428" i="3"/>
  <c r="U1428" i="3"/>
  <c r="V1428" i="3" s="1"/>
  <c r="H1428" i="3"/>
  <c r="L1427" i="3"/>
  <c r="J1427" i="3"/>
  <c r="K1427" i="3" s="1"/>
  <c r="AD1430" i="3"/>
  <c r="AH1430" i="3" s="1"/>
  <c r="AF1429" i="3"/>
  <c r="AG1429" i="3" s="1"/>
  <c r="H1225" i="1"/>
  <c r="L1224" i="1"/>
  <c r="J1224" i="1"/>
  <c r="K1224" i="1" s="1"/>
  <c r="G1429" i="3"/>
  <c r="H1429" i="3" l="1"/>
  <c r="L1428" i="3"/>
  <c r="J1428" i="3"/>
  <c r="K1428" i="3" s="1"/>
  <c r="S1430" i="3"/>
  <c r="W1429" i="3"/>
  <c r="U1429" i="3"/>
  <c r="V1429" i="3" s="1"/>
  <c r="AD1431" i="3"/>
  <c r="AH1431" i="3" s="1"/>
  <c r="AF1430" i="3"/>
  <c r="AG1430" i="3" s="1"/>
  <c r="H1226" i="1"/>
  <c r="L1225" i="1"/>
  <c r="J1225" i="1"/>
  <c r="K1225" i="1" s="1"/>
  <c r="G1430" i="3"/>
  <c r="S1431" i="3" l="1"/>
  <c r="W1430" i="3"/>
  <c r="U1430" i="3"/>
  <c r="V1430" i="3" s="1"/>
  <c r="H1430" i="3"/>
  <c r="L1429" i="3"/>
  <c r="J1429" i="3"/>
  <c r="K1429" i="3" s="1"/>
  <c r="AD1432" i="3"/>
  <c r="AH1432" i="3" s="1"/>
  <c r="AF1431" i="3"/>
  <c r="AG1431" i="3" s="1"/>
  <c r="H1227" i="1"/>
  <c r="L1226" i="1"/>
  <c r="J1226" i="1"/>
  <c r="K1226" i="1" s="1"/>
  <c r="G1431" i="3"/>
  <c r="H1431" i="3" l="1"/>
  <c r="L1430" i="3"/>
  <c r="J1430" i="3"/>
  <c r="K1430" i="3" s="1"/>
  <c r="S1432" i="3"/>
  <c r="W1431" i="3"/>
  <c r="U1431" i="3"/>
  <c r="V1431" i="3" s="1"/>
  <c r="AD1433" i="3"/>
  <c r="AH1433" i="3" s="1"/>
  <c r="AF1432" i="3"/>
  <c r="AG1432" i="3" s="1"/>
  <c r="H1228" i="1"/>
  <c r="L1227" i="1"/>
  <c r="J1227" i="1"/>
  <c r="K1227" i="1" s="1"/>
  <c r="G1432" i="3"/>
  <c r="S1433" i="3" l="1"/>
  <c r="W1432" i="3"/>
  <c r="U1432" i="3"/>
  <c r="V1432" i="3" s="1"/>
  <c r="H1432" i="3"/>
  <c r="L1431" i="3"/>
  <c r="J1431" i="3"/>
  <c r="K1431" i="3" s="1"/>
  <c r="AD1434" i="3"/>
  <c r="AH1434" i="3" s="1"/>
  <c r="AF1433" i="3"/>
  <c r="AG1433" i="3" s="1"/>
  <c r="H1229" i="1"/>
  <c r="L1228" i="1"/>
  <c r="J1228" i="1"/>
  <c r="G1433" i="3"/>
  <c r="K1228" i="1" l="1"/>
  <c r="S74" i="1"/>
  <c r="T74" i="1" s="1"/>
  <c r="H1433" i="3"/>
  <c r="L1432" i="3"/>
  <c r="J1432" i="3"/>
  <c r="K1432" i="3" s="1"/>
  <c r="S1434" i="3"/>
  <c r="W1433" i="3"/>
  <c r="U1433" i="3"/>
  <c r="V1433" i="3" s="1"/>
  <c r="AD1435" i="3"/>
  <c r="AH1435" i="3" s="1"/>
  <c r="AF1434" i="3"/>
  <c r="AG1434" i="3" s="1"/>
  <c r="H1230" i="1"/>
  <c r="L1229" i="1"/>
  <c r="J1229" i="1"/>
  <c r="K1229" i="1" s="1"/>
  <c r="G1434" i="3"/>
  <c r="S1435" i="3" l="1"/>
  <c r="W1434" i="3"/>
  <c r="U1434" i="3"/>
  <c r="V1434" i="3" s="1"/>
  <c r="H1434" i="3"/>
  <c r="L1433" i="3"/>
  <c r="J1433" i="3"/>
  <c r="K1433" i="3" s="1"/>
  <c r="AD1436" i="3"/>
  <c r="AH1436" i="3" s="1"/>
  <c r="AF1435" i="3"/>
  <c r="AG1435" i="3" s="1"/>
  <c r="H1231" i="1"/>
  <c r="L1230" i="1"/>
  <c r="J1230" i="1"/>
  <c r="K1230" i="1" s="1"/>
  <c r="G1435" i="3"/>
  <c r="H1435" i="3" l="1"/>
  <c r="L1434" i="3"/>
  <c r="J1434" i="3"/>
  <c r="K1434" i="3" s="1"/>
  <c r="S1436" i="3"/>
  <c r="W1435" i="3"/>
  <c r="U1435" i="3"/>
  <c r="V1435" i="3" s="1"/>
  <c r="AD1437" i="3"/>
  <c r="AH1437" i="3" s="1"/>
  <c r="AF1436" i="3"/>
  <c r="AG1436" i="3" s="1"/>
  <c r="H1232" i="1"/>
  <c r="L1231" i="1"/>
  <c r="J1231" i="1"/>
  <c r="K1231" i="1" s="1"/>
  <c r="G1436" i="3"/>
  <c r="S1437" i="3" l="1"/>
  <c r="W1436" i="3"/>
  <c r="U1436" i="3"/>
  <c r="V1436" i="3" s="1"/>
  <c r="H1436" i="3"/>
  <c r="L1435" i="3"/>
  <c r="J1435" i="3"/>
  <c r="K1435" i="3" s="1"/>
  <c r="AD1438" i="3"/>
  <c r="AH1438" i="3" s="1"/>
  <c r="AF1437" i="3"/>
  <c r="AG1437" i="3" s="1"/>
  <c r="H1233" i="1"/>
  <c r="L1232" i="1"/>
  <c r="J1232" i="1"/>
  <c r="K1232" i="1" s="1"/>
  <c r="G1437" i="3"/>
  <c r="H1437" i="3" l="1"/>
  <c r="L1436" i="3"/>
  <c r="J1436" i="3"/>
  <c r="K1436" i="3" s="1"/>
  <c r="S1438" i="3"/>
  <c r="W1437" i="3"/>
  <c r="U1437" i="3"/>
  <c r="V1437" i="3" s="1"/>
  <c r="AD1439" i="3"/>
  <c r="AH1439" i="3" s="1"/>
  <c r="AF1438" i="3"/>
  <c r="AG1438" i="3" s="1"/>
  <c r="H1234" i="1"/>
  <c r="L1233" i="1"/>
  <c r="J1233" i="1"/>
  <c r="K1233" i="1" s="1"/>
  <c r="G1438" i="3"/>
  <c r="S1439" i="3" l="1"/>
  <c r="W1438" i="3"/>
  <c r="U1438" i="3"/>
  <c r="V1438" i="3" s="1"/>
  <c r="H1438" i="3"/>
  <c r="L1437" i="3"/>
  <c r="J1437" i="3"/>
  <c r="K1437" i="3" s="1"/>
  <c r="AD1440" i="3"/>
  <c r="AH1440" i="3" s="1"/>
  <c r="AF1439" i="3"/>
  <c r="AG1439" i="3" s="1"/>
  <c r="H1235" i="1"/>
  <c r="L1234" i="1"/>
  <c r="J1234" i="1"/>
  <c r="K1234" i="1" s="1"/>
  <c r="G1439" i="3"/>
  <c r="H1439" i="3" l="1"/>
  <c r="L1438" i="3"/>
  <c r="J1438" i="3"/>
  <c r="K1438" i="3" s="1"/>
  <c r="S1440" i="3"/>
  <c r="W1439" i="3"/>
  <c r="U1439" i="3"/>
  <c r="V1439" i="3" s="1"/>
  <c r="AD1441" i="3"/>
  <c r="AH1441" i="3" s="1"/>
  <c r="AF1440" i="3"/>
  <c r="AG1440" i="3" s="1"/>
  <c r="H1236" i="1"/>
  <c r="L1235" i="1"/>
  <c r="J1235" i="1"/>
  <c r="K1235" i="1" s="1"/>
  <c r="G1440" i="3"/>
  <c r="S1441" i="3" l="1"/>
  <c r="W1440" i="3"/>
  <c r="U1440" i="3"/>
  <c r="V1440" i="3" s="1"/>
  <c r="H1440" i="3"/>
  <c r="L1439" i="3"/>
  <c r="J1439" i="3"/>
  <c r="K1439" i="3" s="1"/>
  <c r="AD1442" i="3"/>
  <c r="AH1442" i="3" s="1"/>
  <c r="AF1441" i="3"/>
  <c r="AG1441" i="3" s="1"/>
  <c r="H1237" i="1"/>
  <c r="L1236" i="1"/>
  <c r="J1236" i="1"/>
  <c r="K1236" i="1" s="1"/>
  <c r="G1441" i="3"/>
  <c r="H1441" i="3" l="1"/>
  <c r="L1440" i="3"/>
  <c r="J1440" i="3"/>
  <c r="K1440" i="3" s="1"/>
  <c r="S1442" i="3"/>
  <c r="W1441" i="3"/>
  <c r="U1441" i="3"/>
  <c r="V1441" i="3" s="1"/>
  <c r="AD1443" i="3"/>
  <c r="AH1443" i="3" s="1"/>
  <c r="AF1442" i="3"/>
  <c r="AG1442" i="3" s="1"/>
  <c r="H1238" i="1"/>
  <c r="L1237" i="1"/>
  <c r="J1237" i="1"/>
  <c r="K1237" i="1" s="1"/>
  <c r="G1442" i="3"/>
  <c r="S1443" i="3" l="1"/>
  <c r="W1442" i="3"/>
  <c r="U1442" i="3"/>
  <c r="V1442" i="3" s="1"/>
  <c r="H1442" i="3"/>
  <c r="L1441" i="3"/>
  <c r="J1441" i="3"/>
  <c r="K1441" i="3" s="1"/>
  <c r="AD1444" i="3"/>
  <c r="AH1444" i="3" s="1"/>
  <c r="AF1443" i="3"/>
  <c r="AG1443" i="3" s="1"/>
  <c r="H1239" i="1"/>
  <c r="L1238" i="1"/>
  <c r="J1238" i="1"/>
  <c r="K1238" i="1" s="1"/>
  <c r="G1443" i="3"/>
  <c r="H1443" i="3" l="1"/>
  <c r="L1442" i="3"/>
  <c r="J1442" i="3"/>
  <c r="K1442" i="3" s="1"/>
  <c r="S1444" i="3"/>
  <c r="W1443" i="3"/>
  <c r="U1443" i="3"/>
  <c r="V1443" i="3" s="1"/>
  <c r="AD1445" i="3"/>
  <c r="AH1445" i="3" s="1"/>
  <c r="AF1444" i="3"/>
  <c r="AG1444" i="3" s="1"/>
  <c r="H1240" i="1"/>
  <c r="L1239" i="1"/>
  <c r="J1239" i="1"/>
  <c r="K1239" i="1" s="1"/>
  <c r="G1444" i="3"/>
  <c r="S1445" i="3" l="1"/>
  <c r="W1444" i="3"/>
  <c r="U1444" i="3"/>
  <c r="V1444" i="3" s="1"/>
  <c r="H1444" i="3"/>
  <c r="L1443" i="3"/>
  <c r="J1443" i="3"/>
  <c r="K1443" i="3" s="1"/>
  <c r="AD1446" i="3"/>
  <c r="AH1446" i="3" s="1"/>
  <c r="AF1445" i="3"/>
  <c r="AG1445" i="3" s="1"/>
  <c r="H1241" i="1"/>
  <c r="L1240" i="1"/>
  <c r="J1240" i="1"/>
  <c r="K1240" i="1" s="1"/>
  <c r="G1445" i="3"/>
  <c r="H1445" i="3" l="1"/>
  <c r="L1444" i="3"/>
  <c r="J1444" i="3"/>
  <c r="K1444" i="3" s="1"/>
  <c r="S1446" i="3"/>
  <c r="W1445" i="3"/>
  <c r="U1445" i="3"/>
  <c r="V1445" i="3" s="1"/>
  <c r="AD1447" i="3"/>
  <c r="AH1447" i="3" s="1"/>
  <c r="AF1446" i="3"/>
  <c r="AG1446" i="3" s="1"/>
  <c r="H1242" i="1"/>
  <c r="L1241" i="1"/>
  <c r="J1241" i="1"/>
  <c r="K1241" i="1" s="1"/>
  <c r="G1446" i="3"/>
  <c r="S1447" i="3" l="1"/>
  <c r="W1446" i="3"/>
  <c r="U1446" i="3"/>
  <c r="V1446" i="3" s="1"/>
  <c r="H1446" i="3"/>
  <c r="L1445" i="3"/>
  <c r="J1445" i="3"/>
  <c r="K1445" i="3" s="1"/>
  <c r="AD1448" i="3"/>
  <c r="AH1448" i="3" s="1"/>
  <c r="AF1447" i="3"/>
  <c r="AG1447" i="3" s="1"/>
  <c r="H1243" i="1"/>
  <c r="L1242" i="1"/>
  <c r="J1242" i="1"/>
  <c r="K1242" i="1" s="1"/>
  <c r="G1447" i="3"/>
  <c r="H1447" i="3" l="1"/>
  <c r="L1446" i="3"/>
  <c r="J1446" i="3"/>
  <c r="K1446" i="3" s="1"/>
  <c r="S1448" i="3"/>
  <c r="W1447" i="3"/>
  <c r="U1447" i="3"/>
  <c r="V1447" i="3" s="1"/>
  <c r="AD1449" i="3"/>
  <c r="AH1449" i="3" s="1"/>
  <c r="AF1448" i="3"/>
  <c r="AG1448" i="3" s="1"/>
  <c r="H1244" i="1"/>
  <c r="L1243" i="1"/>
  <c r="J1243" i="1"/>
  <c r="K1243" i="1" s="1"/>
  <c r="G1448" i="3"/>
  <c r="S1449" i="3" l="1"/>
  <c r="W1448" i="3"/>
  <c r="U1448" i="3"/>
  <c r="V1448" i="3" s="1"/>
  <c r="H1448" i="3"/>
  <c r="L1447" i="3"/>
  <c r="J1447" i="3"/>
  <c r="K1447" i="3" s="1"/>
  <c r="AD1450" i="3"/>
  <c r="AH1450" i="3" s="1"/>
  <c r="AF1449" i="3"/>
  <c r="AG1449" i="3" s="1"/>
  <c r="H1245" i="1"/>
  <c r="L1244" i="1"/>
  <c r="J1244" i="1"/>
  <c r="K1244" i="1" s="1"/>
  <c r="G1449" i="3"/>
  <c r="H1449" i="3" l="1"/>
  <c r="L1448" i="3"/>
  <c r="J1448" i="3"/>
  <c r="K1448" i="3" s="1"/>
  <c r="S1450" i="3"/>
  <c r="W1449" i="3"/>
  <c r="U1449" i="3"/>
  <c r="V1449" i="3" s="1"/>
  <c r="AD1451" i="3"/>
  <c r="AH1451" i="3" s="1"/>
  <c r="AF1450" i="3"/>
  <c r="AG1450" i="3" s="1"/>
  <c r="H1246" i="1"/>
  <c r="L1245" i="1"/>
  <c r="J1245" i="1"/>
  <c r="K1245" i="1" s="1"/>
  <c r="G1450" i="3"/>
  <c r="S1451" i="3" l="1"/>
  <c r="W1450" i="3"/>
  <c r="U1450" i="3"/>
  <c r="V1450" i="3" s="1"/>
  <c r="H1450" i="3"/>
  <c r="L1449" i="3"/>
  <c r="J1449" i="3"/>
  <c r="K1449" i="3" s="1"/>
  <c r="AD1452" i="3"/>
  <c r="AH1452" i="3" s="1"/>
  <c r="AF1451" i="3"/>
  <c r="AG1451" i="3" s="1"/>
  <c r="H1247" i="1"/>
  <c r="L1246" i="1"/>
  <c r="J1246" i="1"/>
  <c r="K1246" i="1" s="1"/>
  <c r="G1451" i="3"/>
  <c r="H1451" i="3" l="1"/>
  <c r="L1450" i="3"/>
  <c r="J1450" i="3"/>
  <c r="K1450" i="3" s="1"/>
  <c r="S1452" i="3"/>
  <c r="W1451" i="3"/>
  <c r="U1451" i="3"/>
  <c r="V1451" i="3" s="1"/>
  <c r="AD1453" i="3"/>
  <c r="AH1453" i="3" s="1"/>
  <c r="AF1452" i="3"/>
  <c r="AG1452" i="3" s="1"/>
  <c r="H1248" i="1"/>
  <c r="L1247" i="1"/>
  <c r="J1247" i="1"/>
  <c r="K1247" i="1" s="1"/>
  <c r="G1452" i="3"/>
  <c r="S1453" i="3" l="1"/>
  <c r="W1452" i="3"/>
  <c r="U1452" i="3"/>
  <c r="V1452" i="3" s="1"/>
  <c r="H1452" i="3"/>
  <c r="L1451" i="3"/>
  <c r="J1451" i="3"/>
  <c r="K1451" i="3" s="1"/>
  <c r="AD1454" i="3"/>
  <c r="AH1454" i="3" s="1"/>
  <c r="AF1453" i="3"/>
  <c r="AG1453" i="3" s="1"/>
  <c r="H1249" i="1"/>
  <c r="L1248" i="1"/>
  <c r="J1248" i="1"/>
  <c r="G1453" i="3"/>
  <c r="K1248" i="1" l="1"/>
  <c r="S75" i="1"/>
  <c r="T75" i="1" s="1"/>
  <c r="H1453" i="3"/>
  <c r="L1452" i="3"/>
  <c r="J1452" i="3"/>
  <c r="K1452" i="3" s="1"/>
  <c r="S1454" i="3"/>
  <c r="W1453" i="3"/>
  <c r="U1453" i="3"/>
  <c r="V1453" i="3" s="1"/>
  <c r="AD1455" i="3"/>
  <c r="AH1455" i="3" s="1"/>
  <c r="AF1454" i="3"/>
  <c r="AG1454" i="3" s="1"/>
  <c r="H1250" i="1"/>
  <c r="L1249" i="1"/>
  <c r="J1249" i="1"/>
  <c r="K1249" i="1" s="1"/>
  <c r="G1454" i="3"/>
  <c r="S1455" i="3" l="1"/>
  <c r="W1454" i="3"/>
  <c r="U1454" i="3"/>
  <c r="V1454" i="3" s="1"/>
  <c r="H1454" i="3"/>
  <c r="L1453" i="3"/>
  <c r="J1453" i="3"/>
  <c r="K1453" i="3" s="1"/>
  <c r="AD1456" i="3"/>
  <c r="AH1456" i="3" s="1"/>
  <c r="AF1455" i="3"/>
  <c r="AG1455" i="3" s="1"/>
  <c r="H1251" i="1"/>
  <c r="L1250" i="1"/>
  <c r="J1250" i="1"/>
  <c r="K1250" i="1" s="1"/>
  <c r="G1455" i="3"/>
  <c r="H1455" i="3" l="1"/>
  <c r="L1454" i="3"/>
  <c r="J1454" i="3"/>
  <c r="K1454" i="3" s="1"/>
  <c r="S1456" i="3"/>
  <c r="W1455" i="3"/>
  <c r="U1455" i="3"/>
  <c r="V1455" i="3" s="1"/>
  <c r="AD1457" i="3"/>
  <c r="AH1457" i="3" s="1"/>
  <c r="AF1456" i="3"/>
  <c r="AG1456" i="3" s="1"/>
  <c r="H1252" i="1"/>
  <c r="L1251" i="1"/>
  <c r="J1251" i="1"/>
  <c r="K1251" i="1" s="1"/>
  <c r="G1456" i="3"/>
  <c r="S1457" i="3" l="1"/>
  <c r="W1456" i="3"/>
  <c r="U1456" i="3"/>
  <c r="V1456" i="3" s="1"/>
  <c r="H1456" i="3"/>
  <c r="L1455" i="3"/>
  <c r="J1455" i="3"/>
  <c r="K1455" i="3" s="1"/>
  <c r="AD1458" i="3"/>
  <c r="AH1458" i="3" s="1"/>
  <c r="AF1457" i="3"/>
  <c r="AG1457" i="3" s="1"/>
  <c r="H1253" i="1"/>
  <c r="L1252" i="1"/>
  <c r="J1252" i="1"/>
  <c r="K1252" i="1" s="1"/>
  <c r="G1457" i="3"/>
  <c r="H1457" i="3" l="1"/>
  <c r="L1456" i="3"/>
  <c r="J1456" i="3"/>
  <c r="K1456" i="3" s="1"/>
  <c r="S1458" i="3"/>
  <c r="W1457" i="3"/>
  <c r="U1457" i="3"/>
  <c r="V1457" i="3" s="1"/>
  <c r="AD1459" i="3"/>
  <c r="AH1459" i="3" s="1"/>
  <c r="AF1458" i="3"/>
  <c r="AG1458" i="3" s="1"/>
  <c r="H1254" i="1"/>
  <c r="L1253" i="1"/>
  <c r="J1253" i="1"/>
  <c r="K1253" i="1" s="1"/>
  <c r="G1458" i="3"/>
  <c r="S1459" i="3" l="1"/>
  <c r="W1458" i="3"/>
  <c r="U1458" i="3"/>
  <c r="V1458" i="3" s="1"/>
  <c r="H1458" i="3"/>
  <c r="L1457" i="3"/>
  <c r="J1457" i="3"/>
  <c r="K1457" i="3" s="1"/>
  <c r="AD1460" i="3"/>
  <c r="AH1460" i="3" s="1"/>
  <c r="AF1459" i="3"/>
  <c r="AG1459" i="3" s="1"/>
  <c r="H1255" i="1"/>
  <c r="L1254" i="1"/>
  <c r="J1254" i="1"/>
  <c r="K1254" i="1" s="1"/>
  <c r="G1459" i="3"/>
  <c r="H1459" i="3" l="1"/>
  <c r="L1458" i="3"/>
  <c r="J1458" i="3"/>
  <c r="K1458" i="3" s="1"/>
  <c r="S1460" i="3"/>
  <c r="W1459" i="3"/>
  <c r="U1459" i="3"/>
  <c r="V1459" i="3" s="1"/>
  <c r="AD1461" i="3"/>
  <c r="AH1461" i="3" s="1"/>
  <c r="AF1460" i="3"/>
  <c r="AG1460" i="3" s="1"/>
  <c r="H1256" i="1"/>
  <c r="L1255" i="1"/>
  <c r="J1255" i="1"/>
  <c r="K1255" i="1" s="1"/>
  <c r="G1460" i="3"/>
  <c r="S1461" i="3" l="1"/>
  <c r="W1460" i="3"/>
  <c r="U1460" i="3"/>
  <c r="V1460" i="3" s="1"/>
  <c r="H1460" i="3"/>
  <c r="L1459" i="3"/>
  <c r="J1459" i="3"/>
  <c r="K1459" i="3" s="1"/>
  <c r="AD1462" i="3"/>
  <c r="AH1462" i="3" s="1"/>
  <c r="AF1461" i="3"/>
  <c r="AG1461" i="3" s="1"/>
  <c r="H1257" i="1"/>
  <c r="L1256" i="1"/>
  <c r="J1256" i="1"/>
  <c r="K1256" i="1" s="1"/>
  <c r="G1461" i="3"/>
  <c r="H1461" i="3" l="1"/>
  <c r="L1460" i="3"/>
  <c r="J1460" i="3"/>
  <c r="K1460" i="3" s="1"/>
  <c r="S1462" i="3"/>
  <c r="W1461" i="3"/>
  <c r="U1461" i="3"/>
  <c r="V1461" i="3" s="1"/>
  <c r="AD1463" i="3"/>
  <c r="AH1463" i="3" s="1"/>
  <c r="AF1462" i="3"/>
  <c r="AG1462" i="3" s="1"/>
  <c r="H1258" i="1"/>
  <c r="L1257" i="1"/>
  <c r="J1257" i="1"/>
  <c r="K1257" i="1" s="1"/>
  <c r="G1462" i="3"/>
  <c r="S1463" i="3" l="1"/>
  <c r="W1462" i="3"/>
  <c r="U1462" i="3"/>
  <c r="V1462" i="3" s="1"/>
  <c r="H1462" i="3"/>
  <c r="L1461" i="3"/>
  <c r="J1461" i="3"/>
  <c r="K1461" i="3" s="1"/>
  <c r="AD1464" i="3"/>
  <c r="AH1464" i="3" s="1"/>
  <c r="AF1463" i="3"/>
  <c r="AG1463" i="3" s="1"/>
  <c r="H1259" i="1"/>
  <c r="L1258" i="1"/>
  <c r="J1258" i="1"/>
  <c r="K1258" i="1" s="1"/>
  <c r="G1463" i="3"/>
  <c r="H1463" i="3" l="1"/>
  <c r="L1462" i="3"/>
  <c r="J1462" i="3"/>
  <c r="K1462" i="3" s="1"/>
  <c r="S1464" i="3"/>
  <c r="W1463" i="3"/>
  <c r="U1463" i="3"/>
  <c r="V1463" i="3" s="1"/>
  <c r="AD1465" i="3"/>
  <c r="AH1465" i="3" s="1"/>
  <c r="AF1464" i="3"/>
  <c r="AG1464" i="3" s="1"/>
  <c r="H1260" i="1"/>
  <c r="L1259" i="1"/>
  <c r="J1259" i="1"/>
  <c r="K1259" i="1" s="1"/>
  <c r="G1464" i="3"/>
  <c r="S1465" i="3" l="1"/>
  <c r="W1464" i="3"/>
  <c r="U1464" i="3"/>
  <c r="V1464" i="3" s="1"/>
  <c r="H1464" i="3"/>
  <c r="L1463" i="3"/>
  <c r="J1463" i="3"/>
  <c r="K1463" i="3" s="1"/>
  <c r="AD1466" i="3"/>
  <c r="AH1466" i="3" s="1"/>
  <c r="AF1465" i="3"/>
  <c r="AG1465" i="3" s="1"/>
  <c r="H1261" i="1"/>
  <c r="L1260" i="1"/>
  <c r="J1260" i="1"/>
  <c r="K1260" i="1" s="1"/>
  <c r="G1465" i="3"/>
  <c r="H1465" i="3" l="1"/>
  <c r="L1464" i="3"/>
  <c r="J1464" i="3"/>
  <c r="K1464" i="3" s="1"/>
  <c r="S1466" i="3"/>
  <c r="W1465" i="3"/>
  <c r="U1465" i="3"/>
  <c r="V1465" i="3" s="1"/>
  <c r="AD1467" i="3"/>
  <c r="AH1467" i="3" s="1"/>
  <c r="AF1466" i="3"/>
  <c r="AG1466" i="3" s="1"/>
  <c r="H1262" i="1"/>
  <c r="L1261" i="1"/>
  <c r="J1261" i="1"/>
  <c r="K1261" i="1" s="1"/>
  <c r="G1466" i="3"/>
  <c r="S1467" i="3" l="1"/>
  <c r="W1466" i="3"/>
  <c r="U1466" i="3"/>
  <c r="V1466" i="3" s="1"/>
  <c r="H1466" i="3"/>
  <c r="L1465" i="3"/>
  <c r="J1465" i="3"/>
  <c r="K1465" i="3" s="1"/>
  <c r="AD1468" i="3"/>
  <c r="AH1468" i="3" s="1"/>
  <c r="AF1467" i="3"/>
  <c r="AG1467" i="3" s="1"/>
  <c r="H1263" i="1"/>
  <c r="L1262" i="1"/>
  <c r="J1262" i="1"/>
  <c r="K1262" i="1" s="1"/>
  <c r="G1467" i="3"/>
  <c r="H1467" i="3" l="1"/>
  <c r="L1466" i="3"/>
  <c r="J1466" i="3"/>
  <c r="K1466" i="3" s="1"/>
  <c r="S1468" i="3"/>
  <c r="W1467" i="3"/>
  <c r="U1467" i="3"/>
  <c r="V1467" i="3" s="1"/>
  <c r="AD1469" i="3"/>
  <c r="AH1469" i="3" s="1"/>
  <c r="AF1468" i="3"/>
  <c r="AG1468" i="3" s="1"/>
  <c r="H1264" i="1"/>
  <c r="L1263" i="1"/>
  <c r="J1263" i="1"/>
  <c r="K1263" i="1" s="1"/>
  <c r="G1468" i="3"/>
  <c r="S1469" i="3" l="1"/>
  <c r="W1468" i="3"/>
  <c r="U1468" i="3"/>
  <c r="V1468" i="3" s="1"/>
  <c r="H1468" i="3"/>
  <c r="L1467" i="3"/>
  <c r="J1467" i="3"/>
  <c r="K1467" i="3" s="1"/>
  <c r="AD1470" i="3"/>
  <c r="AH1470" i="3" s="1"/>
  <c r="AF1469" i="3"/>
  <c r="AG1469" i="3" s="1"/>
  <c r="H1265" i="1"/>
  <c r="L1264" i="1"/>
  <c r="J1264" i="1"/>
  <c r="K1264" i="1" s="1"/>
  <c r="G1469" i="3"/>
  <c r="H1469" i="3" l="1"/>
  <c r="L1468" i="3"/>
  <c r="J1468" i="3"/>
  <c r="K1468" i="3" s="1"/>
  <c r="S1470" i="3"/>
  <c r="W1469" i="3"/>
  <c r="U1469" i="3"/>
  <c r="V1469" i="3" s="1"/>
  <c r="AD1471" i="3"/>
  <c r="AH1471" i="3" s="1"/>
  <c r="AF1470" i="3"/>
  <c r="AG1470" i="3" s="1"/>
  <c r="H1266" i="1"/>
  <c r="L1265" i="1"/>
  <c r="J1265" i="1"/>
  <c r="K1265" i="1" s="1"/>
  <c r="G1470" i="3"/>
  <c r="S1471" i="3" l="1"/>
  <c r="W1470" i="3"/>
  <c r="U1470" i="3"/>
  <c r="V1470" i="3" s="1"/>
  <c r="H1470" i="3"/>
  <c r="L1469" i="3"/>
  <c r="J1469" i="3"/>
  <c r="K1469" i="3" s="1"/>
  <c r="AD1472" i="3"/>
  <c r="AH1472" i="3" s="1"/>
  <c r="AF1471" i="3"/>
  <c r="AG1471" i="3" s="1"/>
  <c r="H1267" i="1"/>
  <c r="L1266" i="1"/>
  <c r="J1266" i="1"/>
  <c r="K1266" i="1" s="1"/>
  <c r="G1471" i="3"/>
  <c r="H1471" i="3" l="1"/>
  <c r="L1470" i="3"/>
  <c r="J1470" i="3"/>
  <c r="K1470" i="3" s="1"/>
  <c r="S1472" i="3"/>
  <c r="W1471" i="3"/>
  <c r="U1471" i="3"/>
  <c r="V1471" i="3" s="1"/>
  <c r="AD1473" i="3"/>
  <c r="AH1473" i="3" s="1"/>
  <c r="AF1472" i="3"/>
  <c r="AG1472" i="3" s="1"/>
  <c r="H1268" i="1"/>
  <c r="L1267" i="1"/>
  <c r="J1267" i="1"/>
  <c r="K1267" i="1" s="1"/>
  <c r="G1472" i="3"/>
  <c r="S1473" i="3" l="1"/>
  <c r="W1472" i="3"/>
  <c r="U1472" i="3"/>
  <c r="V1472" i="3" s="1"/>
  <c r="H1472" i="3"/>
  <c r="L1471" i="3"/>
  <c r="J1471" i="3"/>
  <c r="K1471" i="3" s="1"/>
  <c r="AD1474" i="3"/>
  <c r="AH1474" i="3" s="1"/>
  <c r="AF1473" i="3"/>
  <c r="AG1473" i="3" s="1"/>
  <c r="H1269" i="1"/>
  <c r="L1268" i="1"/>
  <c r="J1268" i="1"/>
  <c r="G1473" i="3"/>
  <c r="K1268" i="1" l="1"/>
  <c r="S76" i="1"/>
  <c r="T76" i="1" s="1"/>
  <c r="H1473" i="3"/>
  <c r="L1472" i="3"/>
  <c r="J1472" i="3"/>
  <c r="K1472" i="3" s="1"/>
  <c r="S1474" i="3"/>
  <c r="W1473" i="3"/>
  <c r="U1473" i="3"/>
  <c r="V1473" i="3" s="1"/>
  <c r="AD1475" i="3"/>
  <c r="AH1475" i="3" s="1"/>
  <c r="AF1474" i="3"/>
  <c r="AG1474" i="3" s="1"/>
  <c r="H1270" i="1"/>
  <c r="L1269" i="1"/>
  <c r="J1269" i="1"/>
  <c r="K1269" i="1" s="1"/>
  <c r="G1474" i="3"/>
  <c r="S1475" i="3" l="1"/>
  <c r="W1474" i="3"/>
  <c r="U1474" i="3"/>
  <c r="V1474" i="3" s="1"/>
  <c r="H1474" i="3"/>
  <c r="L1473" i="3"/>
  <c r="J1473" i="3"/>
  <c r="K1473" i="3" s="1"/>
  <c r="AD1476" i="3"/>
  <c r="AH1476" i="3" s="1"/>
  <c r="AF1475" i="3"/>
  <c r="AG1475" i="3" s="1"/>
  <c r="H1271" i="1"/>
  <c r="L1270" i="1"/>
  <c r="J1270" i="1"/>
  <c r="K1270" i="1" s="1"/>
  <c r="G1475" i="3"/>
  <c r="H1475" i="3" l="1"/>
  <c r="L1474" i="3"/>
  <c r="J1474" i="3"/>
  <c r="K1474" i="3" s="1"/>
  <c r="S1476" i="3"/>
  <c r="W1475" i="3"/>
  <c r="U1475" i="3"/>
  <c r="V1475" i="3" s="1"/>
  <c r="AD1477" i="3"/>
  <c r="AH1477" i="3" s="1"/>
  <c r="AF1476" i="3"/>
  <c r="AG1476" i="3" s="1"/>
  <c r="H1272" i="1"/>
  <c r="L1271" i="1"/>
  <c r="J1271" i="1"/>
  <c r="K1271" i="1" s="1"/>
  <c r="G1476" i="3"/>
  <c r="S1477" i="3" l="1"/>
  <c r="W1476" i="3"/>
  <c r="U1476" i="3"/>
  <c r="V1476" i="3" s="1"/>
  <c r="H1476" i="3"/>
  <c r="L1475" i="3"/>
  <c r="J1475" i="3"/>
  <c r="K1475" i="3" s="1"/>
  <c r="AD1478" i="3"/>
  <c r="AH1478" i="3" s="1"/>
  <c r="AF1477" i="3"/>
  <c r="AG1477" i="3" s="1"/>
  <c r="H1273" i="1"/>
  <c r="L1272" i="1"/>
  <c r="J1272" i="1"/>
  <c r="K1272" i="1" s="1"/>
  <c r="G1477" i="3"/>
  <c r="H1477" i="3" l="1"/>
  <c r="L1476" i="3"/>
  <c r="J1476" i="3"/>
  <c r="K1476" i="3" s="1"/>
  <c r="S1478" i="3"/>
  <c r="W1477" i="3"/>
  <c r="U1477" i="3"/>
  <c r="V1477" i="3" s="1"/>
  <c r="AD1479" i="3"/>
  <c r="AH1479" i="3" s="1"/>
  <c r="AF1478" i="3"/>
  <c r="AG1478" i="3" s="1"/>
  <c r="H1274" i="1"/>
  <c r="L1273" i="1"/>
  <c r="J1273" i="1"/>
  <c r="K1273" i="1" s="1"/>
  <c r="G1478" i="3"/>
  <c r="S1479" i="3" l="1"/>
  <c r="W1478" i="3"/>
  <c r="U1478" i="3"/>
  <c r="V1478" i="3" s="1"/>
  <c r="H1478" i="3"/>
  <c r="L1477" i="3"/>
  <c r="J1477" i="3"/>
  <c r="K1477" i="3" s="1"/>
  <c r="AD1480" i="3"/>
  <c r="AH1480" i="3" s="1"/>
  <c r="AF1479" i="3"/>
  <c r="AG1479" i="3" s="1"/>
  <c r="H1275" i="1"/>
  <c r="L1274" i="1"/>
  <c r="J1274" i="1"/>
  <c r="K1274" i="1" s="1"/>
  <c r="G1479" i="3"/>
  <c r="H1479" i="3" l="1"/>
  <c r="L1478" i="3"/>
  <c r="J1478" i="3"/>
  <c r="K1478" i="3" s="1"/>
  <c r="S1480" i="3"/>
  <c r="W1479" i="3"/>
  <c r="U1479" i="3"/>
  <c r="V1479" i="3" s="1"/>
  <c r="AD1481" i="3"/>
  <c r="AH1481" i="3" s="1"/>
  <c r="AF1480" i="3"/>
  <c r="AG1480" i="3" s="1"/>
  <c r="H1276" i="1"/>
  <c r="L1275" i="1"/>
  <c r="J1275" i="1"/>
  <c r="K1275" i="1" s="1"/>
  <c r="G1480" i="3"/>
  <c r="S1481" i="3" l="1"/>
  <c r="W1480" i="3"/>
  <c r="U1480" i="3"/>
  <c r="V1480" i="3" s="1"/>
  <c r="H1480" i="3"/>
  <c r="L1479" i="3"/>
  <c r="J1479" i="3"/>
  <c r="K1479" i="3" s="1"/>
  <c r="AD1482" i="3"/>
  <c r="AH1482" i="3" s="1"/>
  <c r="AF1481" i="3"/>
  <c r="AG1481" i="3" s="1"/>
  <c r="H1277" i="1"/>
  <c r="L1276" i="1"/>
  <c r="J1276" i="1"/>
  <c r="K1276" i="1" s="1"/>
  <c r="G1481" i="3"/>
  <c r="H1481" i="3" l="1"/>
  <c r="L1480" i="3"/>
  <c r="J1480" i="3"/>
  <c r="K1480" i="3" s="1"/>
  <c r="S1482" i="3"/>
  <c r="W1481" i="3"/>
  <c r="U1481" i="3"/>
  <c r="V1481" i="3" s="1"/>
  <c r="AD1483" i="3"/>
  <c r="AH1483" i="3" s="1"/>
  <c r="AF1482" i="3"/>
  <c r="AG1482" i="3" s="1"/>
  <c r="H1278" i="1"/>
  <c r="L1277" i="1"/>
  <c r="J1277" i="1"/>
  <c r="K1277" i="1" s="1"/>
  <c r="G1482" i="3"/>
  <c r="S1483" i="3" l="1"/>
  <c r="W1482" i="3"/>
  <c r="U1482" i="3"/>
  <c r="V1482" i="3" s="1"/>
  <c r="H1482" i="3"/>
  <c r="L1481" i="3"/>
  <c r="J1481" i="3"/>
  <c r="K1481" i="3" s="1"/>
  <c r="AD1484" i="3"/>
  <c r="AH1484" i="3" s="1"/>
  <c r="AF1483" i="3"/>
  <c r="AG1483" i="3" s="1"/>
  <c r="H1279" i="1"/>
  <c r="L1278" i="1"/>
  <c r="J1278" i="1"/>
  <c r="K1278" i="1" s="1"/>
  <c r="G1483" i="3"/>
  <c r="H1483" i="3" l="1"/>
  <c r="L1482" i="3"/>
  <c r="J1482" i="3"/>
  <c r="K1482" i="3" s="1"/>
  <c r="S1484" i="3"/>
  <c r="W1483" i="3"/>
  <c r="U1483" i="3"/>
  <c r="V1483" i="3" s="1"/>
  <c r="AD1485" i="3"/>
  <c r="AH1485" i="3" s="1"/>
  <c r="AF1484" i="3"/>
  <c r="AG1484" i="3" s="1"/>
  <c r="H1280" i="1"/>
  <c r="L1279" i="1"/>
  <c r="J1279" i="1"/>
  <c r="K1279" i="1" s="1"/>
  <c r="G1484" i="3"/>
  <c r="S1485" i="3" l="1"/>
  <c r="W1484" i="3"/>
  <c r="U1484" i="3"/>
  <c r="V1484" i="3" s="1"/>
  <c r="H1484" i="3"/>
  <c r="L1483" i="3"/>
  <c r="J1483" i="3"/>
  <c r="K1483" i="3" s="1"/>
  <c r="AD1486" i="3"/>
  <c r="AH1486" i="3" s="1"/>
  <c r="AF1485" i="3"/>
  <c r="AG1485" i="3" s="1"/>
  <c r="H1281" i="1"/>
  <c r="L1280" i="1"/>
  <c r="J1280" i="1"/>
  <c r="K1280" i="1" s="1"/>
  <c r="G1485" i="3"/>
  <c r="H1485" i="3" l="1"/>
  <c r="L1484" i="3"/>
  <c r="J1484" i="3"/>
  <c r="K1484" i="3" s="1"/>
  <c r="S1486" i="3"/>
  <c r="W1485" i="3"/>
  <c r="U1485" i="3"/>
  <c r="V1485" i="3" s="1"/>
  <c r="AD1487" i="3"/>
  <c r="AH1487" i="3" s="1"/>
  <c r="AF1486" i="3"/>
  <c r="AG1486" i="3" s="1"/>
  <c r="H1282" i="1"/>
  <c r="L1281" i="1"/>
  <c r="J1281" i="1"/>
  <c r="K1281" i="1" s="1"/>
  <c r="G1486" i="3"/>
  <c r="S1487" i="3" l="1"/>
  <c r="W1486" i="3"/>
  <c r="U1486" i="3"/>
  <c r="V1486" i="3" s="1"/>
  <c r="H1486" i="3"/>
  <c r="L1485" i="3"/>
  <c r="J1485" i="3"/>
  <c r="K1485" i="3" s="1"/>
  <c r="AD1488" i="3"/>
  <c r="AH1488" i="3" s="1"/>
  <c r="AF1487" i="3"/>
  <c r="AG1487" i="3" s="1"/>
  <c r="H1283" i="1"/>
  <c r="L1282" i="1"/>
  <c r="J1282" i="1"/>
  <c r="K1282" i="1" s="1"/>
  <c r="G1487" i="3"/>
  <c r="H1487" i="3" l="1"/>
  <c r="L1486" i="3"/>
  <c r="J1486" i="3"/>
  <c r="K1486" i="3" s="1"/>
  <c r="S1488" i="3"/>
  <c r="W1487" i="3"/>
  <c r="U1487" i="3"/>
  <c r="V1487" i="3" s="1"/>
  <c r="AD1489" i="3"/>
  <c r="AH1489" i="3" s="1"/>
  <c r="AF1488" i="3"/>
  <c r="AG1488" i="3" s="1"/>
  <c r="H1284" i="1"/>
  <c r="L1283" i="1"/>
  <c r="J1283" i="1"/>
  <c r="K1283" i="1" s="1"/>
  <c r="G1488" i="3"/>
  <c r="S1489" i="3" l="1"/>
  <c r="W1488" i="3"/>
  <c r="U1488" i="3"/>
  <c r="V1488" i="3" s="1"/>
  <c r="H1488" i="3"/>
  <c r="L1487" i="3"/>
  <c r="J1487" i="3"/>
  <c r="K1487" i="3" s="1"/>
  <c r="AD1490" i="3"/>
  <c r="AH1490" i="3" s="1"/>
  <c r="AF1489" i="3"/>
  <c r="AG1489" i="3" s="1"/>
  <c r="H1285" i="1"/>
  <c r="L1284" i="1"/>
  <c r="J1284" i="1"/>
  <c r="K1284" i="1" s="1"/>
  <c r="G1489" i="3"/>
  <c r="H1489" i="3" l="1"/>
  <c r="L1488" i="3"/>
  <c r="J1488" i="3"/>
  <c r="K1488" i="3" s="1"/>
  <c r="S1490" i="3"/>
  <c r="W1489" i="3"/>
  <c r="U1489" i="3"/>
  <c r="V1489" i="3" s="1"/>
  <c r="AD1491" i="3"/>
  <c r="AH1491" i="3" s="1"/>
  <c r="AF1490" i="3"/>
  <c r="AG1490" i="3" s="1"/>
  <c r="H1286" i="1"/>
  <c r="L1285" i="1"/>
  <c r="J1285" i="1"/>
  <c r="K1285" i="1" s="1"/>
  <c r="G1490" i="3"/>
  <c r="S1491" i="3" l="1"/>
  <c r="W1490" i="3"/>
  <c r="U1490" i="3"/>
  <c r="V1490" i="3" s="1"/>
  <c r="H1490" i="3"/>
  <c r="L1489" i="3"/>
  <c r="J1489" i="3"/>
  <c r="K1489" i="3" s="1"/>
  <c r="AD1492" i="3"/>
  <c r="AH1492" i="3" s="1"/>
  <c r="AF1491" i="3"/>
  <c r="AG1491" i="3" s="1"/>
  <c r="H1287" i="1"/>
  <c r="L1286" i="1"/>
  <c r="J1286" i="1"/>
  <c r="K1286" i="1" s="1"/>
  <c r="G1491" i="3"/>
  <c r="H1491" i="3" l="1"/>
  <c r="L1490" i="3"/>
  <c r="J1490" i="3"/>
  <c r="K1490" i="3" s="1"/>
  <c r="S1492" i="3"/>
  <c r="W1491" i="3"/>
  <c r="U1491" i="3"/>
  <c r="V1491" i="3" s="1"/>
  <c r="AD1493" i="3"/>
  <c r="AH1493" i="3" s="1"/>
  <c r="AF1492" i="3"/>
  <c r="AG1492" i="3" s="1"/>
  <c r="H1288" i="1"/>
  <c r="L1287" i="1"/>
  <c r="J1287" i="1"/>
  <c r="K1287" i="1" s="1"/>
  <c r="G1492" i="3"/>
  <c r="S1493" i="3" l="1"/>
  <c r="W1492" i="3"/>
  <c r="U1492" i="3"/>
  <c r="V1492" i="3" s="1"/>
  <c r="H1492" i="3"/>
  <c r="L1491" i="3"/>
  <c r="J1491" i="3"/>
  <c r="K1491" i="3" s="1"/>
  <c r="AD1494" i="3"/>
  <c r="AH1494" i="3" s="1"/>
  <c r="AF1493" i="3"/>
  <c r="AG1493" i="3" s="1"/>
  <c r="H1289" i="1"/>
  <c r="L1288" i="1"/>
  <c r="J1288" i="1"/>
  <c r="K1288" i="1" s="1"/>
  <c r="G1493" i="3"/>
  <c r="H1493" i="3" l="1"/>
  <c r="L1492" i="3"/>
  <c r="J1492" i="3"/>
  <c r="K1492" i="3" s="1"/>
  <c r="S1494" i="3"/>
  <c r="W1493" i="3"/>
  <c r="U1493" i="3"/>
  <c r="V1493" i="3" s="1"/>
  <c r="AD1495" i="3"/>
  <c r="AH1495" i="3" s="1"/>
  <c r="AF1494" i="3"/>
  <c r="AG1494" i="3" s="1"/>
  <c r="H1290" i="1"/>
  <c r="L1289" i="1"/>
  <c r="J1289" i="1"/>
  <c r="G1494" i="3"/>
  <c r="K1289" i="1" l="1"/>
  <c r="S77" i="1"/>
  <c r="T77" i="1" s="1"/>
  <c r="S1495" i="3"/>
  <c r="W1494" i="3"/>
  <c r="U1494" i="3"/>
  <c r="V1494" i="3" s="1"/>
  <c r="H1494" i="3"/>
  <c r="L1493" i="3"/>
  <c r="J1493" i="3"/>
  <c r="K1493" i="3" s="1"/>
  <c r="AD1496" i="3"/>
  <c r="AH1496" i="3" s="1"/>
  <c r="AF1495" i="3"/>
  <c r="AG1495" i="3" s="1"/>
  <c r="H1291" i="1"/>
  <c r="L1290" i="1"/>
  <c r="J1290" i="1"/>
  <c r="K1290" i="1" s="1"/>
  <c r="G1495" i="3"/>
  <c r="H1495" i="3" l="1"/>
  <c r="L1494" i="3"/>
  <c r="J1494" i="3"/>
  <c r="K1494" i="3" s="1"/>
  <c r="S1496" i="3"/>
  <c r="W1495" i="3"/>
  <c r="U1495" i="3"/>
  <c r="V1495" i="3" s="1"/>
  <c r="AD1497" i="3"/>
  <c r="AH1497" i="3" s="1"/>
  <c r="AF1496" i="3"/>
  <c r="AG1496" i="3" s="1"/>
  <c r="H1292" i="1"/>
  <c r="L1291" i="1"/>
  <c r="J1291" i="1"/>
  <c r="K1291" i="1" s="1"/>
  <c r="G1496" i="3"/>
  <c r="S1497" i="3" l="1"/>
  <c r="W1496" i="3"/>
  <c r="U1496" i="3"/>
  <c r="V1496" i="3" s="1"/>
  <c r="H1496" i="3"/>
  <c r="L1495" i="3"/>
  <c r="J1495" i="3"/>
  <c r="K1495" i="3" s="1"/>
  <c r="AD1498" i="3"/>
  <c r="AH1498" i="3" s="1"/>
  <c r="AF1497" i="3"/>
  <c r="AG1497" i="3" s="1"/>
  <c r="H1293" i="1"/>
  <c r="L1292" i="1"/>
  <c r="J1292" i="1"/>
  <c r="K1292" i="1" s="1"/>
  <c r="G1497" i="3"/>
  <c r="H1497" i="3" l="1"/>
  <c r="L1496" i="3"/>
  <c r="J1496" i="3"/>
  <c r="K1496" i="3" s="1"/>
  <c r="S1498" i="3"/>
  <c r="W1497" i="3"/>
  <c r="U1497" i="3"/>
  <c r="V1497" i="3" s="1"/>
  <c r="AD1499" i="3"/>
  <c r="AH1499" i="3" s="1"/>
  <c r="AF1498" i="3"/>
  <c r="AG1498" i="3" s="1"/>
  <c r="H1294" i="1"/>
  <c r="L1293" i="1"/>
  <c r="J1293" i="1"/>
  <c r="K1293" i="1" s="1"/>
  <c r="G1498" i="3"/>
  <c r="S1499" i="3" l="1"/>
  <c r="W1498" i="3"/>
  <c r="U1498" i="3"/>
  <c r="V1498" i="3" s="1"/>
  <c r="H1498" i="3"/>
  <c r="L1497" i="3"/>
  <c r="J1497" i="3"/>
  <c r="K1497" i="3" s="1"/>
  <c r="AD1500" i="3"/>
  <c r="AH1500" i="3" s="1"/>
  <c r="AF1499" i="3"/>
  <c r="AG1499" i="3" s="1"/>
  <c r="H1295" i="1"/>
  <c r="L1294" i="1"/>
  <c r="J1294" i="1"/>
  <c r="K1294" i="1" s="1"/>
  <c r="G1499" i="3"/>
  <c r="H1499" i="3" l="1"/>
  <c r="L1498" i="3"/>
  <c r="J1498" i="3"/>
  <c r="K1498" i="3" s="1"/>
  <c r="S1500" i="3"/>
  <c r="W1499" i="3"/>
  <c r="U1499" i="3"/>
  <c r="V1499" i="3" s="1"/>
  <c r="AD1501" i="3"/>
  <c r="AH1501" i="3" s="1"/>
  <c r="AF1500" i="3"/>
  <c r="AG1500" i="3" s="1"/>
  <c r="H1296" i="1"/>
  <c r="L1295" i="1"/>
  <c r="J1295" i="1"/>
  <c r="K1295" i="1" s="1"/>
  <c r="G1500" i="3"/>
  <c r="S1501" i="3" l="1"/>
  <c r="W1500" i="3"/>
  <c r="U1500" i="3"/>
  <c r="V1500" i="3" s="1"/>
  <c r="H1500" i="3"/>
  <c r="L1499" i="3"/>
  <c r="J1499" i="3"/>
  <c r="K1499" i="3" s="1"/>
  <c r="AD1502" i="3"/>
  <c r="AH1502" i="3" s="1"/>
  <c r="AF1501" i="3"/>
  <c r="AG1501" i="3" s="1"/>
  <c r="H1297" i="1"/>
  <c r="L1296" i="1"/>
  <c r="J1296" i="1"/>
  <c r="K1296" i="1" s="1"/>
  <c r="G1501" i="3"/>
  <c r="H1501" i="3" l="1"/>
  <c r="L1500" i="3"/>
  <c r="J1500" i="3"/>
  <c r="K1500" i="3" s="1"/>
  <c r="S1502" i="3"/>
  <c r="W1501" i="3"/>
  <c r="U1501" i="3"/>
  <c r="V1501" i="3" s="1"/>
  <c r="AD1503" i="3"/>
  <c r="AH1503" i="3" s="1"/>
  <c r="AF1502" i="3"/>
  <c r="AG1502" i="3" s="1"/>
  <c r="H1298" i="1"/>
  <c r="L1297" i="1"/>
  <c r="J1297" i="1"/>
  <c r="K1297" i="1" s="1"/>
  <c r="G1502" i="3"/>
  <c r="S1503" i="3" l="1"/>
  <c r="W1502" i="3"/>
  <c r="U1502" i="3"/>
  <c r="V1502" i="3" s="1"/>
  <c r="H1502" i="3"/>
  <c r="L1501" i="3"/>
  <c r="J1501" i="3"/>
  <c r="K1501" i="3" s="1"/>
  <c r="AD1504" i="3"/>
  <c r="AH1504" i="3" s="1"/>
  <c r="AF1503" i="3"/>
  <c r="AG1503" i="3" s="1"/>
  <c r="H1299" i="1"/>
  <c r="L1298" i="1"/>
  <c r="J1298" i="1"/>
  <c r="K1298" i="1" s="1"/>
  <c r="G1503" i="3"/>
  <c r="H1503" i="3" l="1"/>
  <c r="L1502" i="3"/>
  <c r="J1502" i="3"/>
  <c r="K1502" i="3" s="1"/>
  <c r="S1504" i="3"/>
  <c r="W1503" i="3"/>
  <c r="U1503" i="3"/>
  <c r="V1503" i="3" s="1"/>
  <c r="AD1505" i="3"/>
  <c r="AH1505" i="3" s="1"/>
  <c r="AF1504" i="3"/>
  <c r="AG1504" i="3" s="1"/>
  <c r="H1300" i="1"/>
  <c r="L1299" i="1"/>
  <c r="J1299" i="1"/>
  <c r="K1299" i="1" s="1"/>
  <c r="G1504" i="3"/>
  <c r="S1505" i="3" l="1"/>
  <c r="W1504" i="3"/>
  <c r="U1504" i="3"/>
  <c r="V1504" i="3" s="1"/>
  <c r="H1504" i="3"/>
  <c r="L1503" i="3"/>
  <c r="J1503" i="3"/>
  <c r="K1503" i="3" s="1"/>
  <c r="AD1506" i="3"/>
  <c r="AH1506" i="3" s="1"/>
  <c r="AF1505" i="3"/>
  <c r="AG1505" i="3" s="1"/>
  <c r="H1301" i="1"/>
  <c r="L1300" i="1"/>
  <c r="J1300" i="1"/>
  <c r="K1300" i="1" s="1"/>
  <c r="G1505" i="3"/>
  <c r="H1505" i="3" l="1"/>
  <c r="L1504" i="3"/>
  <c r="J1504" i="3"/>
  <c r="K1504" i="3" s="1"/>
  <c r="S1506" i="3"/>
  <c r="W1505" i="3"/>
  <c r="U1505" i="3"/>
  <c r="V1505" i="3" s="1"/>
  <c r="AD1507" i="3"/>
  <c r="AH1507" i="3" s="1"/>
  <c r="AF1506" i="3"/>
  <c r="AG1506" i="3" s="1"/>
  <c r="H1302" i="1"/>
  <c r="L1301" i="1"/>
  <c r="J1301" i="1"/>
  <c r="K1301" i="1" s="1"/>
  <c r="G1506" i="3"/>
  <c r="S1507" i="3" l="1"/>
  <c r="W1506" i="3"/>
  <c r="U1506" i="3"/>
  <c r="V1506" i="3" s="1"/>
  <c r="H1506" i="3"/>
  <c r="L1505" i="3"/>
  <c r="J1505" i="3"/>
  <c r="K1505" i="3" s="1"/>
  <c r="AD1508" i="3"/>
  <c r="AH1508" i="3" s="1"/>
  <c r="AF1507" i="3"/>
  <c r="AG1507" i="3" s="1"/>
  <c r="H1303" i="1"/>
  <c r="L1302" i="1"/>
  <c r="J1302" i="1"/>
  <c r="K1302" i="1" s="1"/>
  <c r="G1507" i="3"/>
  <c r="H1507" i="3" l="1"/>
  <c r="L1506" i="3"/>
  <c r="J1506" i="3"/>
  <c r="K1506" i="3" s="1"/>
  <c r="S1508" i="3"/>
  <c r="W1507" i="3"/>
  <c r="U1507" i="3"/>
  <c r="V1507" i="3" s="1"/>
  <c r="AD1509" i="3"/>
  <c r="AH1509" i="3" s="1"/>
  <c r="AF1508" i="3"/>
  <c r="AG1508" i="3" s="1"/>
  <c r="H1304" i="1"/>
  <c r="L1303" i="1"/>
  <c r="J1303" i="1"/>
  <c r="K1303" i="1" s="1"/>
  <c r="G1508" i="3"/>
  <c r="S1509" i="3" l="1"/>
  <c r="W1508" i="3"/>
  <c r="U1508" i="3"/>
  <c r="V1508" i="3" s="1"/>
  <c r="H1508" i="3"/>
  <c r="L1507" i="3"/>
  <c r="J1507" i="3"/>
  <c r="K1507" i="3" s="1"/>
  <c r="AD1510" i="3"/>
  <c r="AH1510" i="3" s="1"/>
  <c r="AF1509" i="3"/>
  <c r="AG1509" i="3" s="1"/>
  <c r="H1305" i="1"/>
  <c r="L1304" i="1"/>
  <c r="J1304" i="1"/>
  <c r="K1304" i="1" s="1"/>
  <c r="G1509" i="3"/>
  <c r="H1509" i="3" l="1"/>
  <c r="L1508" i="3"/>
  <c r="J1508" i="3"/>
  <c r="K1508" i="3" s="1"/>
  <c r="S1510" i="3"/>
  <c r="W1509" i="3"/>
  <c r="U1509" i="3"/>
  <c r="V1509" i="3" s="1"/>
  <c r="AD1511" i="3"/>
  <c r="AH1511" i="3" s="1"/>
  <c r="AF1510" i="3"/>
  <c r="AG1510" i="3" s="1"/>
  <c r="H1306" i="1"/>
  <c r="L1305" i="1"/>
  <c r="J1305" i="1"/>
  <c r="K1305" i="1" s="1"/>
  <c r="G1510" i="3"/>
  <c r="S1511" i="3" l="1"/>
  <c r="W1510" i="3"/>
  <c r="U1510" i="3"/>
  <c r="V1510" i="3" s="1"/>
  <c r="H1510" i="3"/>
  <c r="L1509" i="3"/>
  <c r="J1509" i="3"/>
  <c r="K1509" i="3" s="1"/>
  <c r="AD1512" i="3"/>
  <c r="AH1512" i="3" s="1"/>
  <c r="AF1511" i="3"/>
  <c r="AG1511" i="3" s="1"/>
  <c r="H1307" i="1"/>
  <c r="L1306" i="1"/>
  <c r="J1306" i="1"/>
  <c r="K1306" i="1" s="1"/>
  <c r="G1511" i="3"/>
  <c r="H1511" i="3" l="1"/>
  <c r="L1510" i="3"/>
  <c r="J1510" i="3"/>
  <c r="K1510" i="3" s="1"/>
  <c r="S1512" i="3"/>
  <c r="W1511" i="3"/>
  <c r="U1511" i="3"/>
  <c r="V1511" i="3" s="1"/>
  <c r="AD1513" i="3"/>
  <c r="AH1513" i="3" s="1"/>
  <c r="AF1512" i="3"/>
  <c r="AG1512" i="3" s="1"/>
  <c r="H1308" i="1"/>
  <c r="L1307" i="1"/>
  <c r="J1307" i="1"/>
  <c r="K1307" i="1" s="1"/>
  <c r="G1512" i="3"/>
  <c r="S1513" i="3" l="1"/>
  <c r="W1512" i="3"/>
  <c r="U1512" i="3"/>
  <c r="V1512" i="3" s="1"/>
  <c r="H1512" i="3"/>
  <c r="L1511" i="3"/>
  <c r="J1511" i="3"/>
  <c r="K1511" i="3" s="1"/>
  <c r="AD1514" i="3"/>
  <c r="AH1514" i="3" s="1"/>
  <c r="AF1513" i="3"/>
  <c r="AG1513" i="3" s="1"/>
  <c r="H1309" i="1"/>
  <c r="L1308" i="1"/>
  <c r="J1308" i="1"/>
  <c r="K1308" i="1" s="1"/>
  <c r="G1513" i="3"/>
  <c r="H1513" i="3" l="1"/>
  <c r="L1512" i="3"/>
  <c r="J1512" i="3"/>
  <c r="K1512" i="3" s="1"/>
  <c r="S1514" i="3"/>
  <c r="W1513" i="3"/>
  <c r="U1513" i="3"/>
  <c r="V1513" i="3" s="1"/>
  <c r="AD1515" i="3"/>
  <c r="AH1515" i="3" s="1"/>
  <c r="AF1514" i="3"/>
  <c r="AG1514" i="3" s="1"/>
  <c r="H1310" i="1"/>
  <c r="L1309" i="1"/>
  <c r="J1309" i="1"/>
  <c r="G1514" i="3"/>
  <c r="K1309" i="1" l="1"/>
  <c r="S78" i="1"/>
  <c r="T78" i="1" s="1"/>
  <c r="S1515" i="3"/>
  <c r="W1514" i="3"/>
  <c r="U1514" i="3"/>
  <c r="V1514" i="3" s="1"/>
  <c r="H1514" i="3"/>
  <c r="L1513" i="3"/>
  <c r="J1513" i="3"/>
  <c r="K1513" i="3" s="1"/>
  <c r="AD1516" i="3"/>
  <c r="AH1516" i="3" s="1"/>
  <c r="AF1515" i="3"/>
  <c r="AG1515" i="3" s="1"/>
  <c r="H1311" i="1"/>
  <c r="L1310" i="1"/>
  <c r="J1310" i="1"/>
  <c r="K1310" i="1" s="1"/>
  <c r="G1515" i="3"/>
  <c r="H1515" i="3" l="1"/>
  <c r="L1514" i="3"/>
  <c r="J1514" i="3"/>
  <c r="K1514" i="3" s="1"/>
  <c r="S1516" i="3"/>
  <c r="W1515" i="3"/>
  <c r="U1515" i="3"/>
  <c r="V1515" i="3" s="1"/>
  <c r="AD1517" i="3"/>
  <c r="AH1517" i="3" s="1"/>
  <c r="AF1516" i="3"/>
  <c r="AG1516" i="3" s="1"/>
  <c r="H1312" i="1"/>
  <c r="L1311" i="1"/>
  <c r="J1311" i="1"/>
  <c r="K1311" i="1" s="1"/>
  <c r="G1516" i="3"/>
  <c r="S1517" i="3" l="1"/>
  <c r="W1516" i="3"/>
  <c r="U1516" i="3"/>
  <c r="V1516" i="3" s="1"/>
  <c r="H1516" i="3"/>
  <c r="L1515" i="3"/>
  <c r="J1515" i="3"/>
  <c r="K1515" i="3" s="1"/>
  <c r="AD1518" i="3"/>
  <c r="AH1518" i="3" s="1"/>
  <c r="AF1517" i="3"/>
  <c r="AG1517" i="3" s="1"/>
  <c r="H1313" i="1"/>
  <c r="L1312" i="1"/>
  <c r="J1312" i="1"/>
  <c r="K1312" i="1" s="1"/>
  <c r="G1517" i="3"/>
  <c r="H1517" i="3" l="1"/>
  <c r="L1516" i="3"/>
  <c r="J1516" i="3"/>
  <c r="K1516" i="3" s="1"/>
  <c r="S1518" i="3"/>
  <c r="W1517" i="3"/>
  <c r="U1517" i="3"/>
  <c r="V1517" i="3" s="1"/>
  <c r="AD1519" i="3"/>
  <c r="AH1519" i="3" s="1"/>
  <c r="AF1518" i="3"/>
  <c r="AG1518" i="3" s="1"/>
  <c r="H1314" i="1"/>
  <c r="L1313" i="1"/>
  <c r="J1313" i="1"/>
  <c r="K1313" i="1" s="1"/>
  <c r="G1518" i="3"/>
  <c r="S1519" i="3" l="1"/>
  <c r="W1518" i="3"/>
  <c r="U1518" i="3"/>
  <c r="V1518" i="3" s="1"/>
  <c r="H1518" i="3"/>
  <c r="L1517" i="3"/>
  <c r="J1517" i="3"/>
  <c r="K1517" i="3" s="1"/>
  <c r="AD1520" i="3"/>
  <c r="AH1520" i="3" s="1"/>
  <c r="AF1519" i="3"/>
  <c r="AG1519" i="3" s="1"/>
  <c r="H1315" i="1"/>
  <c r="L1314" i="1"/>
  <c r="J1314" i="1"/>
  <c r="K1314" i="1" s="1"/>
  <c r="G1519" i="3"/>
  <c r="H1519" i="3" l="1"/>
  <c r="L1518" i="3"/>
  <c r="J1518" i="3"/>
  <c r="K1518" i="3" s="1"/>
  <c r="S1520" i="3"/>
  <c r="W1519" i="3"/>
  <c r="U1519" i="3"/>
  <c r="V1519" i="3" s="1"/>
  <c r="AD1521" i="3"/>
  <c r="AH1521" i="3" s="1"/>
  <c r="AF1520" i="3"/>
  <c r="AG1520" i="3" s="1"/>
  <c r="H1316" i="1"/>
  <c r="L1315" i="1"/>
  <c r="J1315" i="1"/>
  <c r="K1315" i="1" s="1"/>
  <c r="G1520" i="3"/>
  <c r="S1521" i="3" l="1"/>
  <c r="W1520" i="3"/>
  <c r="U1520" i="3"/>
  <c r="V1520" i="3" s="1"/>
  <c r="H1520" i="3"/>
  <c r="L1519" i="3"/>
  <c r="J1519" i="3"/>
  <c r="K1519" i="3" s="1"/>
  <c r="AD1522" i="3"/>
  <c r="AH1522" i="3" s="1"/>
  <c r="AF1521" i="3"/>
  <c r="AG1521" i="3" s="1"/>
  <c r="H1317" i="1"/>
  <c r="L1316" i="1"/>
  <c r="J1316" i="1"/>
  <c r="K1316" i="1" s="1"/>
  <c r="G1521" i="3"/>
  <c r="H1521" i="3" l="1"/>
  <c r="L1520" i="3"/>
  <c r="J1520" i="3"/>
  <c r="K1520" i="3" s="1"/>
  <c r="S1522" i="3"/>
  <c r="W1521" i="3"/>
  <c r="U1521" i="3"/>
  <c r="V1521" i="3" s="1"/>
  <c r="AD1523" i="3"/>
  <c r="AH1523" i="3" s="1"/>
  <c r="AF1522" i="3"/>
  <c r="AG1522" i="3" s="1"/>
  <c r="H1318" i="1"/>
  <c r="L1317" i="1"/>
  <c r="J1317" i="1"/>
  <c r="K1317" i="1" s="1"/>
  <c r="G1522" i="3"/>
  <c r="S1523" i="3" l="1"/>
  <c r="W1522" i="3"/>
  <c r="U1522" i="3"/>
  <c r="V1522" i="3" s="1"/>
  <c r="H1522" i="3"/>
  <c r="L1521" i="3"/>
  <c r="J1521" i="3"/>
  <c r="K1521" i="3" s="1"/>
  <c r="AD1524" i="3"/>
  <c r="AH1524" i="3" s="1"/>
  <c r="AF1523" i="3"/>
  <c r="AG1523" i="3" s="1"/>
  <c r="H1319" i="1"/>
  <c r="L1318" i="1"/>
  <c r="J1318" i="1"/>
  <c r="K1318" i="1" s="1"/>
  <c r="G1523" i="3"/>
  <c r="H1523" i="3" l="1"/>
  <c r="L1522" i="3"/>
  <c r="J1522" i="3"/>
  <c r="K1522" i="3" s="1"/>
  <c r="S1524" i="3"/>
  <c r="W1523" i="3"/>
  <c r="U1523" i="3"/>
  <c r="V1523" i="3" s="1"/>
  <c r="AD1525" i="3"/>
  <c r="AH1525" i="3" s="1"/>
  <c r="AF1524" i="3"/>
  <c r="AG1524" i="3" s="1"/>
  <c r="H1320" i="1"/>
  <c r="L1319" i="1"/>
  <c r="J1319" i="1"/>
  <c r="K1319" i="1" s="1"/>
  <c r="G1524" i="3"/>
  <c r="S1525" i="3" l="1"/>
  <c r="W1524" i="3"/>
  <c r="U1524" i="3"/>
  <c r="V1524" i="3" s="1"/>
  <c r="H1524" i="3"/>
  <c r="L1523" i="3"/>
  <c r="J1523" i="3"/>
  <c r="K1523" i="3" s="1"/>
  <c r="AD1526" i="3"/>
  <c r="AH1526" i="3" s="1"/>
  <c r="AF1525" i="3"/>
  <c r="AG1525" i="3" s="1"/>
  <c r="H1321" i="1"/>
  <c r="L1320" i="1"/>
  <c r="J1320" i="1"/>
  <c r="K1320" i="1" s="1"/>
  <c r="G1525" i="3"/>
  <c r="H1525" i="3" l="1"/>
  <c r="L1524" i="3"/>
  <c r="J1524" i="3"/>
  <c r="K1524" i="3" s="1"/>
  <c r="S1526" i="3"/>
  <c r="W1525" i="3"/>
  <c r="U1525" i="3"/>
  <c r="V1525" i="3" s="1"/>
  <c r="AD1527" i="3"/>
  <c r="AH1527" i="3" s="1"/>
  <c r="AF1526" i="3"/>
  <c r="AG1526" i="3" s="1"/>
  <c r="H1322" i="1"/>
  <c r="L1321" i="1"/>
  <c r="J1321" i="1"/>
  <c r="K1321" i="1" s="1"/>
  <c r="G1526" i="3"/>
  <c r="S1527" i="3" l="1"/>
  <c r="W1526" i="3"/>
  <c r="U1526" i="3"/>
  <c r="V1526" i="3" s="1"/>
  <c r="H1526" i="3"/>
  <c r="L1525" i="3"/>
  <c r="J1525" i="3"/>
  <c r="K1525" i="3" s="1"/>
  <c r="AD1528" i="3"/>
  <c r="AH1528" i="3" s="1"/>
  <c r="AF1527" i="3"/>
  <c r="AG1527" i="3" s="1"/>
  <c r="H1323" i="1"/>
  <c r="L1322" i="1"/>
  <c r="J1322" i="1"/>
  <c r="K1322" i="1" s="1"/>
  <c r="G1527" i="3"/>
  <c r="H1527" i="3" l="1"/>
  <c r="L1526" i="3"/>
  <c r="J1526" i="3"/>
  <c r="K1526" i="3" s="1"/>
  <c r="S1528" i="3"/>
  <c r="W1527" i="3"/>
  <c r="U1527" i="3"/>
  <c r="V1527" i="3" s="1"/>
  <c r="AD1529" i="3"/>
  <c r="AH1529" i="3" s="1"/>
  <c r="AF1528" i="3"/>
  <c r="AG1528" i="3" s="1"/>
  <c r="H1324" i="1"/>
  <c r="L1323" i="1"/>
  <c r="J1323" i="1"/>
  <c r="K1323" i="1" s="1"/>
  <c r="G1528" i="3"/>
  <c r="S1529" i="3" l="1"/>
  <c r="W1528" i="3"/>
  <c r="U1528" i="3"/>
  <c r="V1528" i="3" s="1"/>
  <c r="H1528" i="3"/>
  <c r="L1527" i="3"/>
  <c r="J1527" i="3"/>
  <c r="K1527" i="3" s="1"/>
  <c r="AD1530" i="3"/>
  <c r="AH1530" i="3" s="1"/>
  <c r="AF1529" i="3"/>
  <c r="AG1529" i="3" s="1"/>
  <c r="H1325" i="1"/>
  <c r="L1324" i="1"/>
  <c r="J1324" i="1"/>
  <c r="K1324" i="1" s="1"/>
  <c r="G1529" i="3"/>
  <c r="H1529" i="3" l="1"/>
  <c r="L1528" i="3"/>
  <c r="J1528" i="3"/>
  <c r="K1528" i="3" s="1"/>
  <c r="S1530" i="3"/>
  <c r="W1529" i="3"/>
  <c r="U1529" i="3"/>
  <c r="V1529" i="3" s="1"/>
  <c r="AD1531" i="3"/>
  <c r="AH1531" i="3" s="1"/>
  <c r="AF1530" i="3"/>
  <c r="AG1530" i="3" s="1"/>
  <c r="H1326" i="1"/>
  <c r="L1325" i="1"/>
  <c r="J1325" i="1"/>
  <c r="K1325" i="1" s="1"/>
  <c r="G1530" i="3"/>
  <c r="S1531" i="3" l="1"/>
  <c r="W1530" i="3"/>
  <c r="U1530" i="3"/>
  <c r="V1530" i="3" s="1"/>
  <c r="H1530" i="3"/>
  <c r="L1529" i="3"/>
  <c r="J1529" i="3"/>
  <c r="K1529" i="3" s="1"/>
  <c r="AD1532" i="3"/>
  <c r="AH1532" i="3" s="1"/>
  <c r="AF1531" i="3"/>
  <c r="AG1531" i="3" s="1"/>
  <c r="H1327" i="1"/>
  <c r="L1326" i="1"/>
  <c r="J1326" i="1"/>
  <c r="G1531" i="3"/>
  <c r="K1326" i="1" l="1"/>
  <c r="S79" i="1"/>
  <c r="T79" i="1" s="1"/>
  <c r="H1531" i="3"/>
  <c r="L1530" i="3"/>
  <c r="J1530" i="3"/>
  <c r="K1530" i="3" s="1"/>
  <c r="S1532" i="3"/>
  <c r="W1531" i="3"/>
  <c r="U1531" i="3"/>
  <c r="V1531" i="3" s="1"/>
  <c r="AD1533" i="3"/>
  <c r="AH1533" i="3" s="1"/>
  <c r="AF1532" i="3"/>
  <c r="AG1532" i="3" s="1"/>
  <c r="H1328" i="1"/>
  <c r="L1327" i="1"/>
  <c r="J1327" i="1"/>
  <c r="K1327" i="1" s="1"/>
  <c r="G1532" i="3"/>
  <c r="S1533" i="3" l="1"/>
  <c r="W1532" i="3"/>
  <c r="U1532" i="3"/>
  <c r="V1532" i="3" s="1"/>
  <c r="H1532" i="3"/>
  <c r="L1531" i="3"/>
  <c r="J1531" i="3"/>
  <c r="K1531" i="3" s="1"/>
  <c r="AD1534" i="3"/>
  <c r="AH1534" i="3" s="1"/>
  <c r="AF1533" i="3"/>
  <c r="AG1533" i="3" s="1"/>
  <c r="H1329" i="1"/>
  <c r="L1328" i="1"/>
  <c r="J1328" i="1"/>
  <c r="K1328" i="1" s="1"/>
  <c r="G1533" i="3"/>
  <c r="H1533" i="3" l="1"/>
  <c r="L1532" i="3"/>
  <c r="J1532" i="3"/>
  <c r="K1532" i="3" s="1"/>
  <c r="S1534" i="3"/>
  <c r="W1533" i="3"/>
  <c r="U1533" i="3"/>
  <c r="V1533" i="3" s="1"/>
  <c r="AD1535" i="3"/>
  <c r="AH1535" i="3" s="1"/>
  <c r="AF1534" i="3"/>
  <c r="AG1534" i="3" s="1"/>
  <c r="H1330" i="1"/>
  <c r="L1329" i="1"/>
  <c r="J1329" i="1"/>
  <c r="K1329" i="1" s="1"/>
  <c r="G1534" i="3"/>
  <c r="S1535" i="3" l="1"/>
  <c r="W1534" i="3"/>
  <c r="U1534" i="3"/>
  <c r="V1534" i="3" s="1"/>
  <c r="H1534" i="3"/>
  <c r="L1533" i="3"/>
  <c r="J1533" i="3"/>
  <c r="K1533" i="3" s="1"/>
  <c r="AD1536" i="3"/>
  <c r="AH1536" i="3" s="1"/>
  <c r="AF1535" i="3"/>
  <c r="AG1535" i="3" s="1"/>
  <c r="H1331" i="1"/>
  <c r="L1330" i="1"/>
  <c r="J1330" i="1"/>
  <c r="K1330" i="1" s="1"/>
  <c r="G1535" i="3"/>
  <c r="H1535" i="3" l="1"/>
  <c r="L1534" i="3"/>
  <c r="J1534" i="3"/>
  <c r="K1534" i="3" s="1"/>
  <c r="S1536" i="3"/>
  <c r="W1535" i="3"/>
  <c r="U1535" i="3"/>
  <c r="V1535" i="3" s="1"/>
  <c r="AD1537" i="3"/>
  <c r="AH1537" i="3" s="1"/>
  <c r="AF1536" i="3"/>
  <c r="AG1536" i="3" s="1"/>
  <c r="H1332" i="1"/>
  <c r="L1331" i="1"/>
  <c r="J1331" i="1"/>
  <c r="K1331" i="1" s="1"/>
  <c r="G1536" i="3"/>
  <c r="S1537" i="3" l="1"/>
  <c r="W1536" i="3"/>
  <c r="U1536" i="3"/>
  <c r="V1536" i="3" s="1"/>
  <c r="H1536" i="3"/>
  <c r="L1535" i="3"/>
  <c r="J1535" i="3"/>
  <c r="K1535" i="3" s="1"/>
  <c r="AD1538" i="3"/>
  <c r="AH1538" i="3" s="1"/>
  <c r="AF1537" i="3"/>
  <c r="AG1537" i="3" s="1"/>
  <c r="H1333" i="1"/>
  <c r="L1332" i="1"/>
  <c r="J1332" i="1"/>
  <c r="K1332" i="1" s="1"/>
  <c r="G1537" i="3"/>
  <c r="H1537" i="3" l="1"/>
  <c r="L1536" i="3"/>
  <c r="J1536" i="3"/>
  <c r="K1536" i="3" s="1"/>
  <c r="S1538" i="3"/>
  <c r="W1537" i="3"/>
  <c r="U1537" i="3"/>
  <c r="V1537" i="3" s="1"/>
  <c r="AD1539" i="3"/>
  <c r="AH1539" i="3" s="1"/>
  <c r="AF1538" i="3"/>
  <c r="AG1538" i="3" s="1"/>
  <c r="H1334" i="1"/>
  <c r="L1333" i="1"/>
  <c r="J1333" i="1"/>
  <c r="K1333" i="1" s="1"/>
  <c r="G1538" i="3"/>
  <c r="S1539" i="3" l="1"/>
  <c r="W1538" i="3"/>
  <c r="U1538" i="3"/>
  <c r="V1538" i="3" s="1"/>
  <c r="H1538" i="3"/>
  <c r="L1537" i="3"/>
  <c r="J1537" i="3"/>
  <c r="K1537" i="3" s="1"/>
  <c r="AD1540" i="3"/>
  <c r="AH1540" i="3" s="1"/>
  <c r="AF1539" i="3"/>
  <c r="AG1539" i="3" s="1"/>
  <c r="H1335" i="1"/>
  <c r="L1334" i="1"/>
  <c r="J1334" i="1"/>
  <c r="K1334" i="1" s="1"/>
  <c r="G1539" i="3"/>
  <c r="H1539" i="3" l="1"/>
  <c r="L1538" i="3"/>
  <c r="J1538" i="3"/>
  <c r="K1538" i="3" s="1"/>
  <c r="S1540" i="3"/>
  <c r="W1539" i="3"/>
  <c r="U1539" i="3"/>
  <c r="V1539" i="3" s="1"/>
  <c r="AD1541" i="3"/>
  <c r="AH1541" i="3" s="1"/>
  <c r="AF1540" i="3"/>
  <c r="AG1540" i="3" s="1"/>
  <c r="H1336" i="1"/>
  <c r="L1335" i="1"/>
  <c r="J1335" i="1"/>
  <c r="K1335" i="1" s="1"/>
  <c r="G1540" i="3"/>
  <c r="S1541" i="3" l="1"/>
  <c r="W1540" i="3"/>
  <c r="U1540" i="3"/>
  <c r="V1540" i="3" s="1"/>
  <c r="H1540" i="3"/>
  <c r="L1539" i="3"/>
  <c r="J1539" i="3"/>
  <c r="K1539" i="3" s="1"/>
  <c r="AD1542" i="3"/>
  <c r="AH1542" i="3" s="1"/>
  <c r="AF1541" i="3"/>
  <c r="AG1541" i="3" s="1"/>
  <c r="H1337" i="1"/>
  <c r="L1336" i="1"/>
  <c r="J1336" i="1"/>
  <c r="K1336" i="1" s="1"/>
  <c r="G1541" i="3"/>
  <c r="H1541" i="3" l="1"/>
  <c r="L1540" i="3"/>
  <c r="J1540" i="3"/>
  <c r="K1540" i="3" s="1"/>
  <c r="S1542" i="3"/>
  <c r="W1541" i="3"/>
  <c r="U1541" i="3"/>
  <c r="V1541" i="3" s="1"/>
  <c r="AD1543" i="3"/>
  <c r="AH1543" i="3" s="1"/>
  <c r="AF1542" i="3"/>
  <c r="AG1542" i="3" s="1"/>
  <c r="H1338" i="1"/>
  <c r="L1337" i="1"/>
  <c r="J1337" i="1"/>
  <c r="K1337" i="1" s="1"/>
  <c r="G1542" i="3"/>
  <c r="S1543" i="3" l="1"/>
  <c r="W1542" i="3"/>
  <c r="U1542" i="3"/>
  <c r="V1542" i="3" s="1"/>
  <c r="H1542" i="3"/>
  <c r="L1541" i="3"/>
  <c r="J1541" i="3"/>
  <c r="K1541" i="3" s="1"/>
  <c r="AD1544" i="3"/>
  <c r="AH1544" i="3" s="1"/>
  <c r="AF1543" i="3"/>
  <c r="AG1543" i="3" s="1"/>
  <c r="H1339" i="1"/>
  <c r="L1338" i="1"/>
  <c r="J1338" i="1"/>
  <c r="K1338" i="1" s="1"/>
  <c r="G1543" i="3"/>
  <c r="H1543" i="3" l="1"/>
  <c r="L1542" i="3"/>
  <c r="J1542" i="3"/>
  <c r="K1542" i="3" s="1"/>
  <c r="S1544" i="3"/>
  <c r="W1543" i="3"/>
  <c r="U1543" i="3"/>
  <c r="V1543" i="3" s="1"/>
  <c r="AD1545" i="3"/>
  <c r="AH1545" i="3" s="1"/>
  <c r="AF1544" i="3"/>
  <c r="AG1544" i="3" s="1"/>
  <c r="H1340" i="1"/>
  <c r="L1339" i="1"/>
  <c r="J1339" i="1"/>
  <c r="K1339" i="1" s="1"/>
  <c r="G1544" i="3"/>
  <c r="S1545" i="3" l="1"/>
  <c r="W1544" i="3"/>
  <c r="U1544" i="3"/>
  <c r="V1544" i="3" s="1"/>
  <c r="H1544" i="3"/>
  <c r="L1543" i="3"/>
  <c r="J1543" i="3"/>
  <c r="K1543" i="3" s="1"/>
  <c r="AD1546" i="3"/>
  <c r="AH1546" i="3" s="1"/>
  <c r="AF1545" i="3"/>
  <c r="AG1545" i="3" s="1"/>
  <c r="H1341" i="1"/>
  <c r="L1340" i="1"/>
  <c r="J1340" i="1"/>
  <c r="K1340" i="1" s="1"/>
  <c r="G1545" i="3"/>
  <c r="H1545" i="3" l="1"/>
  <c r="L1544" i="3"/>
  <c r="J1544" i="3"/>
  <c r="K1544" i="3" s="1"/>
  <c r="S1546" i="3"/>
  <c r="W1545" i="3"/>
  <c r="U1545" i="3"/>
  <c r="V1545" i="3" s="1"/>
  <c r="AD1547" i="3"/>
  <c r="AH1547" i="3" s="1"/>
  <c r="AF1546" i="3"/>
  <c r="AG1546" i="3" s="1"/>
  <c r="H1342" i="1"/>
  <c r="L1341" i="1"/>
  <c r="J1341" i="1"/>
  <c r="K1341" i="1" s="1"/>
  <c r="G1546" i="3"/>
  <c r="S1547" i="3" l="1"/>
  <c r="W1546" i="3"/>
  <c r="U1546" i="3"/>
  <c r="V1546" i="3" s="1"/>
  <c r="H1546" i="3"/>
  <c r="L1545" i="3"/>
  <c r="J1545" i="3"/>
  <c r="K1545" i="3" s="1"/>
  <c r="AD1548" i="3"/>
  <c r="AH1548" i="3" s="1"/>
  <c r="AF1547" i="3"/>
  <c r="AG1547" i="3" s="1"/>
  <c r="H1343" i="1"/>
  <c r="L1342" i="1"/>
  <c r="J1342" i="1"/>
  <c r="K1342" i="1" s="1"/>
  <c r="G1547" i="3"/>
  <c r="H1547" i="3" l="1"/>
  <c r="L1546" i="3"/>
  <c r="J1546" i="3"/>
  <c r="K1546" i="3" s="1"/>
  <c r="S1548" i="3"/>
  <c r="W1547" i="3"/>
  <c r="U1547" i="3"/>
  <c r="V1547" i="3" s="1"/>
  <c r="AD1549" i="3"/>
  <c r="AH1549" i="3" s="1"/>
  <c r="AF1548" i="3"/>
  <c r="AG1548" i="3" s="1"/>
  <c r="H1344" i="1"/>
  <c r="L1343" i="1"/>
  <c r="J1343" i="1"/>
  <c r="K1343" i="1" s="1"/>
  <c r="G1548" i="3"/>
  <c r="S1549" i="3" l="1"/>
  <c r="W1548" i="3"/>
  <c r="U1548" i="3"/>
  <c r="V1548" i="3" s="1"/>
  <c r="H1548" i="3"/>
  <c r="L1547" i="3"/>
  <c r="J1547" i="3"/>
  <c r="K1547" i="3" s="1"/>
  <c r="AD1550" i="3"/>
  <c r="AH1550" i="3" s="1"/>
  <c r="AF1549" i="3"/>
  <c r="AG1549" i="3" s="1"/>
  <c r="H1345" i="1"/>
  <c r="L1344" i="1"/>
  <c r="J1344" i="1"/>
  <c r="K1344" i="1" s="1"/>
  <c r="G1549" i="3"/>
  <c r="H1549" i="3" l="1"/>
  <c r="L1548" i="3"/>
  <c r="J1548" i="3"/>
  <c r="K1548" i="3" s="1"/>
  <c r="S1550" i="3"/>
  <c r="W1549" i="3"/>
  <c r="U1549" i="3"/>
  <c r="V1549" i="3" s="1"/>
  <c r="AD1551" i="3"/>
  <c r="AH1551" i="3" s="1"/>
  <c r="AF1550" i="3"/>
  <c r="AG1550" i="3" s="1"/>
  <c r="H1346" i="1"/>
  <c r="L1345" i="1"/>
  <c r="J1345" i="1"/>
  <c r="G1550" i="3"/>
  <c r="K1345" i="1" l="1"/>
  <c r="S80" i="1"/>
  <c r="T80" i="1" s="1"/>
  <c r="S1551" i="3"/>
  <c r="W1550" i="3"/>
  <c r="U1550" i="3"/>
  <c r="V1550" i="3" s="1"/>
  <c r="H1550" i="3"/>
  <c r="L1549" i="3"/>
  <c r="J1549" i="3"/>
  <c r="K1549" i="3" s="1"/>
  <c r="AD1552" i="3"/>
  <c r="AH1552" i="3" s="1"/>
  <c r="AF1551" i="3"/>
  <c r="AG1551" i="3" s="1"/>
  <c r="H1347" i="1"/>
  <c r="L1346" i="1"/>
  <c r="J1346" i="1"/>
  <c r="K1346" i="1" s="1"/>
  <c r="G1551" i="3"/>
  <c r="H1551" i="3" l="1"/>
  <c r="L1550" i="3"/>
  <c r="J1550" i="3"/>
  <c r="K1550" i="3" s="1"/>
  <c r="S1552" i="3"/>
  <c r="W1551" i="3"/>
  <c r="U1551" i="3"/>
  <c r="V1551" i="3" s="1"/>
  <c r="AD1553" i="3"/>
  <c r="AH1553" i="3" s="1"/>
  <c r="AF1552" i="3"/>
  <c r="AG1552" i="3" s="1"/>
  <c r="H1348" i="1"/>
  <c r="L1347" i="1"/>
  <c r="J1347" i="1"/>
  <c r="K1347" i="1" s="1"/>
  <c r="G1552" i="3"/>
  <c r="S1553" i="3" l="1"/>
  <c r="W1552" i="3"/>
  <c r="U1552" i="3"/>
  <c r="V1552" i="3" s="1"/>
  <c r="H1552" i="3"/>
  <c r="L1551" i="3"/>
  <c r="J1551" i="3"/>
  <c r="K1551" i="3" s="1"/>
  <c r="AD1554" i="3"/>
  <c r="AH1554" i="3" s="1"/>
  <c r="AF1553" i="3"/>
  <c r="AG1553" i="3" s="1"/>
  <c r="H1349" i="1"/>
  <c r="L1348" i="1"/>
  <c r="J1348" i="1"/>
  <c r="K1348" i="1" s="1"/>
  <c r="G1553" i="3"/>
  <c r="H1553" i="3" l="1"/>
  <c r="L1552" i="3"/>
  <c r="J1552" i="3"/>
  <c r="K1552" i="3" s="1"/>
  <c r="S1554" i="3"/>
  <c r="W1553" i="3"/>
  <c r="U1553" i="3"/>
  <c r="V1553" i="3" s="1"/>
  <c r="AD1555" i="3"/>
  <c r="AH1555" i="3" s="1"/>
  <c r="AF1554" i="3"/>
  <c r="AG1554" i="3" s="1"/>
  <c r="H1350" i="1"/>
  <c r="L1349" i="1"/>
  <c r="J1349" i="1"/>
  <c r="K1349" i="1" s="1"/>
  <c r="G1554" i="3"/>
  <c r="S1555" i="3" l="1"/>
  <c r="W1554" i="3"/>
  <c r="U1554" i="3"/>
  <c r="V1554" i="3" s="1"/>
  <c r="H1554" i="3"/>
  <c r="L1553" i="3"/>
  <c r="J1553" i="3"/>
  <c r="K1553" i="3" s="1"/>
  <c r="AD1556" i="3"/>
  <c r="AH1556" i="3" s="1"/>
  <c r="AF1555" i="3"/>
  <c r="AG1555" i="3" s="1"/>
  <c r="H1351" i="1"/>
  <c r="L1350" i="1"/>
  <c r="J1350" i="1"/>
  <c r="K1350" i="1" s="1"/>
  <c r="G1555" i="3"/>
  <c r="H1555" i="3" l="1"/>
  <c r="L1554" i="3"/>
  <c r="J1554" i="3"/>
  <c r="K1554" i="3" s="1"/>
  <c r="S1556" i="3"/>
  <c r="W1555" i="3"/>
  <c r="U1555" i="3"/>
  <c r="V1555" i="3" s="1"/>
  <c r="AD1557" i="3"/>
  <c r="AH1557" i="3" s="1"/>
  <c r="AF1556" i="3"/>
  <c r="AG1556" i="3" s="1"/>
  <c r="H1352" i="1"/>
  <c r="L1351" i="1"/>
  <c r="J1351" i="1"/>
  <c r="K1351" i="1" s="1"/>
  <c r="G1556" i="3"/>
  <c r="S1557" i="3" l="1"/>
  <c r="W1556" i="3"/>
  <c r="U1556" i="3"/>
  <c r="V1556" i="3" s="1"/>
  <c r="H1556" i="3"/>
  <c r="L1555" i="3"/>
  <c r="J1555" i="3"/>
  <c r="K1555" i="3" s="1"/>
  <c r="AD1558" i="3"/>
  <c r="AH1558" i="3" s="1"/>
  <c r="AF1557" i="3"/>
  <c r="AG1557" i="3" s="1"/>
  <c r="H1353" i="1"/>
  <c r="L1352" i="1"/>
  <c r="J1352" i="1"/>
  <c r="K1352" i="1" s="1"/>
  <c r="G1557" i="3"/>
  <c r="H1557" i="3" l="1"/>
  <c r="L1556" i="3"/>
  <c r="J1556" i="3"/>
  <c r="K1556" i="3" s="1"/>
  <c r="S1558" i="3"/>
  <c r="W1557" i="3"/>
  <c r="U1557" i="3"/>
  <c r="V1557" i="3" s="1"/>
  <c r="AD1559" i="3"/>
  <c r="AH1559" i="3" s="1"/>
  <c r="AF1558" i="3"/>
  <c r="AG1558" i="3" s="1"/>
  <c r="H1354" i="1"/>
  <c r="L1353" i="1"/>
  <c r="J1353" i="1"/>
  <c r="K1353" i="1" s="1"/>
  <c r="G1558" i="3"/>
  <c r="S1559" i="3" l="1"/>
  <c r="W1558" i="3"/>
  <c r="U1558" i="3"/>
  <c r="V1558" i="3" s="1"/>
  <c r="H1558" i="3"/>
  <c r="L1557" i="3"/>
  <c r="J1557" i="3"/>
  <c r="K1557" i="3" s="1"/>
  <c r="AD1560" i="3"/>
  <c r="AH1560" i="3" s="1"/>
  <c r="AF1559" i="3"/>
  <c r="AG1559" i="3" s="1"/>
  <c r="H1355" i="1"/>
  <c r="L1354" i="1"/>
  <c r="J1354" i="1"/>
  <c r="K1354" i="1" s="1"/>
  <c r="G1559" i="3"/>
  <c r="H1559" i="3" l="1"/>
  <c r="L1558" i="3"/>
  <c r="J1558" i="3"/>
  <c r="K1558" i="3" s="1"/>
  <c r="S1560" i="3"/>
  <c r="W1559" i="3"/>
  <c r="U1559" i="3"/>
  <c r="V1559" i="3" s="1"/>
  <c r="AD1561" i="3"/>
  <c r="AH1561" i="3" s="1"/>
  <c r="AF1560" i="3"/>
  <c r="AG1560" i="3" s="1"/>
  <c r="H1356" i="1"/>
  <c r="L1355" i="1"/>
  <c r="J1355" i="1"/>
  <c r="K1355" i="1" s="1"/>
  <c r="G1560" i="3"/>
  <c r="S1561" i="3" l="1"/>
  <c r="W1560" i="3"/>
  <c r="U1560" i="3"/>
  <c r="V1560" i="3" s="1"/>
  <c r="H1560" i="3"/>
  <c r="L1559" i="3"/>
  <c r="J1559" i="3"/>
  <c r="K1559" i="3" s="1"/>
  <c r="AD1562" i="3"/>
  <c r="AH1562" i="3" s="1"/>
  <c r="AF1561" i="3"/>
  <c r="AG1561" i="3" s="1"/>
  <c r="H1357" i="1"/>
  <c r="L1356" i="1"/>
  <c r="J1356" i="1"/>
  <c r="K1356" i="1" s="1"/>
  <c r="G1561" i="3"/>
  <c r="H1561" i="3" l="1"/>
  <c r="L1560" i="3"/>
  <c r="J1560" i="3"/>
  <c r="K1560" i="3" s="1"/>
  <c r="S1562" i="3"/>
  <c r="W1561" i="3"/>
  <c r="U1561" i="3"/>
  <c r="V1561" i="3" s="1"/>
  <c r="AD1563" i="3"/>
  <c r="AH1563" i="3" s="1"/>
  <c r="AF1562" i="3"/>
  <c r="AG1562" i="3" s="1"/>
  <c r="H1358" i="1"/>
  <c r="L1357" i="1"/>
  <c r="J1357" i="1"/>
  <c r="K1357" i="1" s="1"/>
  <c r="G1562" i="3"/>
  <c r="S1563" i="3" l="1"/>
  <c r="W1562" i="3"/>
  <c r="U1562" i="3"/>
  <c r="V1562" i="3" s="1"/>
  <c r="H1562" i="3"/>
  <c r="L1561" i="3"/>
  <c r="J1561" i="3"/>
  <c r="K1561" i="3" s="1"/>
  <c r="AD1564" i="3"/>
  <c r="AH1564" i="3" s="1"/>
  <c r="AF1563" i="3"/>
  <c r="AG1563" i="3" s="1"/>
  <c r="H1359" i="1"/>
  <c r="L1358" i="1"/>
  <c r="J1358" i="1"/>
  <c r="K1358" i="1" s="1"/>
  <c r="G1563" i="3"/>
  <c r="H1563" i="3" l="1"/>
  <c r="L1562" i="3"/>
  <c r="J1562" i="3"/>
  <c r="K1562" i="3" s="1"/>
  <c r="S1564" i="3"/>
  <c r="W1563" i="3"/>
  <c r="U1563" i="3"/>
  <c r="V1563" i="3" s="1"/>
  <c r="AD1565" i="3"/>
  <c r="AH1565" i="3" s="1"/>
  <c r="AF1564" i="3"/>
  <c r="AG1564" i="3" s="1"/>
  <c r="H1360" i="1"/>
  <c r="L1359" i="1"/>
  <c r="J1359" i="1"/>
  <c r="K1359" i="1" s="1"/>
  <c r="G1564" i="3"/>
  <c r="S1565" i="3" l="1"/>
  <c r="W1564" i="3"/>
  <c r="U1564" i="3"/>
  <c r="V1564" i="3" s="1"/>
  <c r="H1564" i="3"/>
  <c r="L1563" i="3"/>
  <c r="J1563" i="3"/>
  <c r="K1563" i="3" s="1"/>
  <c r="AD1566" i="3"/>
  <c r="AH1566" i="3" s="1"/>
  <c r="AF1565" i="3"/>
  <c r="AG1565" i="3" s="1"/>
  <c r="H1361" i="1"/>
  <c r="L1360" i="1"/>
  <c r="J1360" i="1"/>
  <c r="K1360" i="1" s="1"/>
  <c r="G1565" i="3"/>
  <c r="H1565" i="3" l="1"/>
  <c r="L1564" i="3"/>
  <c r="J1564" i="3"/>
  <c r="K1564" i="3" s="1"/>
  <c r="S1566" i="3"/>
  <c r="W1565" i="3"/>
  <c r="U1565" i="3"/>
  <c r="V1565" i="3" s="1"/>
  <c r="AD1567" i="3"/>
  <c r="AH1567" i="3" s="1"/>
  <c r="AF1566" i="3"/>
  <c r="AG1566" i="3" s="1"/>
  <c r="H1362" i="1"/>
  <c r="L1361" i="1"/>
  <c r="J1361" i="1"/>
  <c r="K1361" i="1" s="1"/>
  <c r="G1566" i="3"/>
  <c r="S1567" i="3" l="1"/>
  <c r="W1566" i="3"/>
  <c r="U1566" i="3"/>
  <c r="V1566" i="3" s="1"/>
  <c r="H1566" i="3"/>
  <c r="L1565" i="3"/>
  <c r="J1565" i="3"/>
  <c r="K1565" i="3" s="1"/>
  <c r="AD1568" i="3"/>
  <c r="AH1568" i="3" s="1"/>
  <c r="AF1567" i="3"/>
  <c r="AG1567" i="3" s="1"/>
  <c r="H1363" i="1"/>
  <c r="L1362" i="1"/>
  <c r="J1362" i="1"/>
  <c r="K1362" i="1" s="1"/>
  <c r="G1567" i="3"/>
  <c r="H1567" i="3" l="1"/>
  <c r="L1566" i="3"/>
  <c r="J1566" i="3"/>
  <c r="K1566" i="3" s="1"/>
  <c r="S1568" i="3"/>
  <c r="W1567" i="3"/>
  <c r="U1567" i="3"/>
  <c r="V1567" i="3" s="1"/>
  <c r="AD1569" i="3"/>
  <c r="AH1569" i="3" s="1"/>
  <c r="AF1568" i="3"/>
  <c r="AG1568" i="3" s="1"/>
  <c r="H1364" i="1"/>
  <c r="L1363" i="1"/>
  <c r="J1363" i="1"/>
  <c r="K1363" i="1" s="1"/>
  <c r="G1568" i="3"/>
  <c r="S1569" i="3" l="1"/>
  <c r="W1568" i="3"/>
  <c r="U1568" i="3"/>
  <c r="V1568" i="3" s="1"/>
  <c r="H1568" i="3"/>
  <c r="L1567" i="3"/>
  <c r="J1567" i="3"/>
  <c r="K1567" i="3" s="1"/>
  <c r="AD1570" i="3"/>
  <c r="AH1570" i="3" s="1"/>
  <c r="AF1569" i="3"/>
  <c r="AG1569" i="3" s="1"/>
  <c r="H1365" i="1"/>
  <c r="L1364" i="1"/>
  <c r="J1364" i="1"/>
  <c r="K1364" i="1" s="1"/>
  <c r="G1569" i="3"/>
  <c r="H1569" i="3" l="1"/>
  <c r="L1568" i="3"/>
  <c r="J1568" i="3"/>
  <c r="K1568" i="3" s="1"/>
  <c r="S1570" i="3"/>
  <c r="W1569" i="3"/>
  <c r="U1569" i="3"/>
  <c r="V1569" i="3" s="1"/>
  <c r="AD1571" i="3"/>
  <c r="AH1571" i="3" s="1"/>
  <c r="AF1570" i="3"/>
  <c r="AG1570" i="3" s="1"/>
  <c r="H1366" i="1"/>
  <c r="L1365" i="1"/>
  <c r="J1365" i="1"/>
  <c r="K1365" i="1" s="1"/>
  <c r="G1570" i="3"/>
  <c r="S1571" i="3" l="1"/>
  <c r="W1570" i="3"/>
  <c r="U1570" i="3"/>
  <c r="V1570" i="3" s="1"/>
  <c r="H1570" i="3"/>
  <c r="L1569" i="3"/>
  <c r="J1569" i="3"/>
  <c r="K1569" i="3" s="1"/>
  <c r="AD1572" i="3"/>
  <c r="AH1572" i="3" s="1"/>
  <c r="AF1571" i="3"/>
  <c r="AG1571" i="3" s="1"/>
  <c r="H1367" i="1"/>
  <c r="L1366" i="1"/>
  <c r="J1366" i="1"/>
  <c r="K1366" i="1" s="1"/>
  <c r="G1571" i="3"/>
  <c r="H1571" i="3" l="1"/>
  <c r="L1570" i="3"/>
  <c r="J1570" i="3"/>
  <c r="K1570" i="3" s="1"/>
  <c r="S1572" i="3"/>
  <c r="W1571" i="3"/>
  <c r="U1571" i="3"/>
  <c r="V1571" i="3" s="1"/>
  <c r="AD1573" i="3"/>
  <c r="AH1573" i="3" s="1"/>
  <c r="AF1572" i="3"/>
  <c r="AG1572" i="3" s="1"/>
  <c r="H1368" i="1"/>
  <c r="L1367" i="1"/>
  <c r="J1367" i="1"/>
  <c r="K1367" i="1" s="1"/>
  <c r="G1572" i="3"/>
  <c r="S1573" i="3" l="1"/>
  <c r="W1572" i="3"/>
  <c r="U1572" i="3"/>
  <c r="V1572" i="3" s="1"/>
  <c r="H1572" i="3"/>
  <c r="L1571" i="3"/>
  <c r="J1571" i="3"/>
  <c r="K1571" i="3" s="1"/>
  <c r="AD1574" i="3"/>
  <c r="AH1574" i="3" s="1"/>
  <c r="AF1573" i="3"/>
  <c r="AG1573" i="3" s="1"/>
  <c r="H1369" i="1"/>
  <c r="L1368" i="1"/>
  <c r="J1368" i="1"/>
  <c r="G1573" i="3"/>
  <c r="K1368" i="1" l="1"/>
  <c r="S81" i="1"/>
  <c r="T81" i="1" s="1"/>
  <c r="H1573" i="3"/>
  <c r="L1572" i="3"/>
  <c r="J1572" i="3"/>
  <c r="K1572" i="3" s="1"/>
  <c r="S1574" i="3"/>
  <c r="W1573" i="3"/>
  <c r="U1573" i="3"/>
  <c r="V1573" i="3" s="1"/>
  <c r="AD1575" i="3"/>
  <c r="AH1575" i="3" s="1"/>
  <c r="AF1574" i="3"/>
  <c r="AG1574" i="3" s="1"/>
  <c r="H1370" i="1"/>
  <c r="L1369" i="1"/>
  <c r="J1369" i="1"/>
  <c r="K1369" i="1" s="1"/>
  <c r="G1574" i="3"/>
  <c r="S1575" i="3" l="1"/>
  <c r="W1574" i="3"/>
  <c r="U1574" i="3"/>
  <c r="V1574" i="3" s="1"/>
  <c r="H1574" i="3"/>
  <c r="L1573" i="3"/>
  <c r="J1573" i="3"/>
  <c r="K1573" i="3" s="1"/>
  <c r="AD1576" i="3"/>
  <c r="AH1576" i="3" s="1"/>
  <c r="AF1575" i="3"/>
  <c r="AG1575" i="3" s="1"/>
  <c r="H1371" i="1"/>
  <c r="L1370" i="1"/>
  <c r="J1370" i="1"/>
  <c r="K1370" i="1" s="1"/>
  <c r="G1575" i="3"/>
  <c r="H1575" i="3" l="1"/>
  <c r="L1574" i="3"/>
  <c r="J1574" i="3"/>
  <c r="K1574" i="3" s="1"/>
  <c r="S1576" i="3"/>
  <c r="W1575" i="3"/>
  <c r="U1575" i="3"/>
  <c r="V1575" i="3" s="1"/>
  <c r="AD1577" i="3"/>
  <c r="AH1577" i="3" s="1"/>
  <c r="AF1576" i="3"/>
  <c r="AG1576" i="3" s="1"/>
  <c r="H1372" i="1"/>
  <c r="L1371" i="1"/>
  <c r="J1371" i="1"/>
  <c r="K1371" i="1" s="1"/>
  <c r="G1576" i="3"/>
  <c r="S1577" i="3" l="1"/>
  <c r="W1576" i="3"/>
  <c r="U1576" i="3"/>
  <c r="V1576" i="3" s="1"/>
  <c r="H1576" i="3"/>
  <c r="L1575" i="3"/>
  <c r="J1575" i="3"/>
  <c r="K1575" i="3" s="1"/>
  <c r="AD1578" i="3"/>
  <c r="AH1578" i="3" s="1"/>
  <c r="AF1577" i="3"/>
  <c r="AG1577" i="3" s="1"/>
  <c r="H1373" i="1"/>
  <c r="L1372" i="1"/>
  <c r="J1372" i="1"/>
  <c r="K1372" i="1" s="1"/>
  <c r="G1577" i="3"/>
  <c r="H1577" i="3" l="1"/>
  <c r="L1576" i="3"/>
  <c r="J1576" i="3"/>
  <c r="K1576" i="3" s="1"/>
  <c r="S1578" i="3"/>
  <c r="W1577" i="3"/>
  <c r="U1577" i="3"/>
  <c r="V1577" i="3" s="1"/>
  <c r="AD1579" i="3"/>
  <c r="AH1579" i="3" s="1"/>
  <c r="AF1578" i="3"/>
  <c r="AG1578" i="3" s="1"/>
  <c r="H1374" i="1"/>
  <c r="L1373" i="1"/>
  <c r="J1373" i="1"/>
  <c r="K1373" i="1" s="1"/>
  <c r="G1578" i="3"/>
  <c r="S1579" i="3" l="1"/>
  <c r="W1578" i="3"/>
  <c r="U1578" i="3"/>
  <c r="V1578" i="3" s="1"/>
  <c r="H1578" i="3"/>
  <c r="L1577" i="3"/>
  <c r="J1577" i="3"/>
  <c r="K1577" i="3" s="1"/>
  <c r="AD1580" i="3"/>
  <c r="AH1580" i="3" s="1"/>
  <c r="AF1579" i="3"/>
  <c r="AG1579" i="3" s="1"/>
  <c r="H1375" i="1"/>
  <c r="L1374" i="1"/>
  <c r="J1374" i="1"/>
  <c r="K1374" i="1" s="1"/>
  <c r="G1579" i="3"/>
  <c r="H1579" i="3" l="1"/>
  <c r="L1578" i="3"/>
  <c r="J1578" i="3"/>
  <c r="K1578" i="3" s="1"/>
  <c r="S1580" i="3"/>
  <c r="W1579" i="3"/>
  <c r="U1579" i="3"/>
  <c r="V1579" i="3" s="1"/>
  <c r="AD1581" i="3"/>
  <c r="AH1581" i="3" s="1"/>
  <c r="AF1580" i="3"/>
  <c r="AG1580" i="3" s="1"/>
  <c r="H1376" i="1"/>
  <c r="L1375" i="1"/>
  <c r="J1375" i="1"/>
  <c r="K1375" i="1" s="1"/>
  <c r="G1580" i="3"/>
  <c r="S1581" i="3" l="1"/>
  <c r="W1580" i="3"/>
  <c r="U1580" i="3"/>
  <c r="V1580" i="3" s="1"/>
  <c r="H1580" i="3"/>
  <c r="L1579" i="3"/>
  <c r="J1579" i="3"/>
  <c r="K1579" i="3" s="1"/>
  <c r="AD1582" i="3"/>
  <c r="AH1582" i="3" s="1"/>
  <c r="AF1581" i="3"/>
  <c r="AG1581" i="3" s="1"/>
  <c r="H1377" i="1"/>
  <c r="L1376" i="1"/>
  <c r="J1376" i="1"/>
  <c r="K1376" i="1" s="1"/>
  <c r="G1581" i="3"/>
  <c r="H1581" i="3" l="1"/>
  <c r="L1580" i="3"/>
  <c r="J1580" i="3"/>
  <c r="K1580" i="3" s="1"/>
  <c r="S1582" i="3"/>
  <c r="W1581" i="3"/>
  <c r="U1581" i="3"/>
  <c r="V1581" i="3" s="1"/>
  <c r="AD1583" i="3"/>
  <c r="AH1583" i="3" s="1"/>
  <c r="AF1582" i="3"/>
  <c r="AG1582" i="3" s="1"/>
  <c r="H1378" i="1"/>
  <c r="L1377" i="1"/>
  <c r="J1377" i="1"/>
  <c r="K1377" i="1" s="1"/>
  <c r="G1582" i="3"/>
  <c r="S1583" i="3" l="1"/>
  <c r="W1582" i="3"/>
  <c r="U1582" i="3"/>
  <c r="V1582" i="3" s="1"/>
  <c r="H1582" i="3"/>
  <c r="L1581" i="3"/>
  <c r="J1581" i="3"/>
  <c r="K1581" i="3" s="1"/>
  <c r="AD1584" i="3"/>
  <c r="AH1584" i="3" s="1"/>
  <c r="AF1583" i="3"/>
  <c r="AG1583" i="3" s="1"/>
  <c r="H1379" i="1"/>
  <c r="L1378" i="1"/>
  <c r="J1378" i="1"/>
  <c r="K1378" i="1" s="1"/>
  <c r="G1583" i="3"/>
  <c r="H1583" i="3" l="1"/>
  <c r="L1582" i="3"/>
  <c r="J1582" i="3"/>
  <c r="K1582" i="3" s="1"/>
  <c r="S1584" i="3"/>
  <c r="W1583" i="3"/>
  <c r="U1583" i="3"/>
  <c r="V1583" i="3" s="1"/>
  <c r="AD1585" i="3"/>
  <c r="AH1585" i="3" s="1"/>
  <c r="AF1584" i="3"/>
  <c r="AG1584" i="3" s="1"/>
  <c r="H1380" i="1"/>
  <c r="L1379" i="1"/>
  <c r="J1379" i="1"/>
  <c r="K1379" i="1" s="1"/>
  <c r="G1584" i="3"/>
  <c r="S1585" i="3" l="1"/>
  <c r="W1584" i="3"/>
  <c r="U1584" i="3"/>
  <c r="V1584" i="3" s="1"/>
  <c r="H1584" i="3"/>
  <c r="L1583" i="3"/>
  <c r="J1583" i="3"/>
  <c r="K1583" i="3" s="1"/>
  <c r="AD1586" i="3"/>
  <c r="AH1586" i="3" s="1"/>
  <c r="AF1585" i="3"/>
  <c r="AG1585" i="3" s="1"/>
  <c r="H1381" i="1"/>
  <c r="L1380" i="1"/>
  <c r="J1380" i="1"/>
  <c r="K1380" i="1" s="1"/>
  <c r="G1585" i="3"/>
  <c r="H1585" i="3" l="1"/>
  <c r="L1584" i="3"/>
  <c r="J1584" i="3"/>
  <c r="K1584" i="3" s="1"/>
  <c r="S1586" i="3"/>
  <c r="W1585" i="3"/>
  <c r="U1585" i="3"/>
  <c r="V1585" i="3" s="1"/>
  <c r="AD1587" i="3"/>
  <c r="AH1587" i="3" s="1"/>
  <c r="AF1586" i="3"/>
  <c r="AG1586" i="3" s="1"/>
  <c r="H1382" i="1"/>
  <c r="L1381" i="1"/>
  <c r="J1381" i="1"/>
  <c r="K1381" i="1" s="1"/>
  <c r="G1586" i="3"/>
  <c r="S1587" i="3" l="1"/>
  <c r="W1586" i="3"/>
  <c r="U1586" i="3"/>
  <c r="V1586" i="3" s="1"/>
  <c r="H1586" i="3"/>
  <c r="L1585" i="3"/>
  <c r="J1585" i="3"/>
  <c r="K1585" i="3" s="1"/>
  <c r="AD1588" i="3"/>
  <c r="AH1588" i="3" s="1"/>
  <c r="AF1587" i="3"/>
  <c r="AG1587" i="3" s="1"/>
  <c r="H1383" i="1"/>
  <c r="L1382" i="1"/>
  <c r="J1382" i="1"/>
  <c r="K1382" i="1" s="1"/>
  <c r="G1587" i="3"/>
  <c r="H1587" i="3" l="1"/>
  <c r="L1586" i="3"/>
  <c r="J1586" i="3"/>
  <c r="K1586" i="3" s="1"/>
  <c r="S1588" i="3"/>
  <c r="W1587" i="3"/>
  <c r="U1587" i="3"/>
  <c r="V1587" i="3" s="1"/>
  <c r="AD1589" i="3"/>
  <c r="AH1589" i="3" s="1"/>
  <c r="AF1588" i="3"/>
  <c r="AG1588" i="3" s="1"/>
  <c r="H1384" i="1"/>
  <c r="L1383" i="1"/>
  <c r="J1383" i="1"/>
  <c r="K1383" i="1" s="1"/>
  <c r="G1588" i="3"/>
  <c r="S1589" i="3" l="1"/>
  <c r="W1588" i="3"/>
  <c r="U1588" i="3"/>
  <c r="V1588" i="3" s="1"/>
  <c r="H1588" i="3"/>
  <c r="L1587" i="3"/>
  <c r="J1587" i="3"/>
  <c r="K1587" i="3" s="1"/>
  <c r="AD1590" i="3"/>
  <c r="AH1590" i="3" s="1"/>
  <c r="AF1589" i="3"/>
  <c r="AG1589" i="3" s="1"/>
  <c r="H1385" i="1"/>
  <c r="L1384" i="1"/>
  <c r="J1384" i="1"/>
  <c r="K1384" i="1" s="1"/>
  <c r="G1589" i="3"/>
  <c r="H1589" i="3" l="1"/>
  <c r="L1588" i="3"/>
  <c r="J1588" i="3"/>
  <c r="K1588" i="3" s="1"/>
  <c r="S1590" i="3"/>
  <c r="W1589" i="3"/>
  <c r="U1589" i="3"/>
  <c r="V1589" i="3" s="1"/>
  <c r="AD1591" i="3"/>
  <c r="AH1591" i="3" s="1"/>
  <c r="AF1590" i="3"/>
  <c r="AG1590" i="3" s="1"/>
  <c r="H1386" i="1"/>
  <c r="L1385" i="1"/>
  <c r="J1385" i="1"/>
  <c r="K1385" i="1" s="1"/>
  <c r="G1590" i="3"/>
  <c r="S1591" i="3" l="1"/>
  <c r="W1590" i="3"/>
  <c r="U1590" i="3"/>
  <c r="V1590" i="3" s="1"/>
  <c r="H1590" i="3"/>
  <c r="L1589" i="3"/>
  <c r="J1589" i="3"/>
  <c r="K1589" i="3" s="1"/>
  <c r="AD1592" i="3"/>
  <c r="AH1592" i="3" s="1"/>
  <c r="AF1591" i="3"/>
  <c r="AG1591" i="3" s="1"/>
  <c r="H1387" i="1"/>
  <c r="L1386" i="1"/>
  <c r="J1386" i="1"/>
  <c r="K1386" i="1" s="1"/>
  <c r="G1591" i="3"/>
  <c r="H1591" i="3" l="1"/>
  <c r="L1590" i="3"/>
  <c r="J1590" i="3"/>
  <c r="K1590" i="3" s="1"/>
  <c r="S1592" i="3"/>
  <c r="W1591" i="3"/>
  <c r="U1591" i="3"/>
  <c r="V1591" i="3" s="1"/>
  <c r="AD1593" i="3"/>
  <c r="AH1593" i="3" s="1"/>
  <c r="AF1592" i="3"/>
  <c r="AG1592" i="3" s="1"/>
  <c r="H1388" i="1"/>
  <c r="L1387" i="1"/>
  <c r="J1387" i="1"/>
  <c r="K1387" i="1" s="1"/>
  <c r="G1592" i="3"/>
  <c r="S1593" i="3" l="1"/>
  <c r="W1592" i="3"/>
  <c r="U1592" i="3"/>
  <c r="V1592" i="3" s="1"/>
  <c r="H1592" i="3"/>
  <c r="L1591" i="3"/>
  <c r="J1591" i="3"/>
  <c r="K1591" i="3" s="1"/>
  <c r="AD1594" i="3"/>
  <c r="AH1594" i="3" s="1"/>
  <c r="AF1593" i="3"/>
  <c r="AG1593" i="3" s="1"/>
  <c r="H1389" i="1"/>
  <c r="L1388" i="1"/>
  <c r="J1388" i="1"/>
  <c r="G1593" i="3"/>
  <c r="K1388" i="1" l="1"/>
  <c r="S82" i="1"/>
  <c r="T82" i="1" s="1"/>
  <c r="H1593" i="3"/>
  <c r="L1592" i="3"/>
  <c r="J1592" i="3"/>
  <c r="K1592" i="3" s="1"/>
  <c r="S1594" i="3"/>
  <c r="W1593" i="3"/>
  <c r="U1593" i="3"/>
  <c r="V1593" i="3" s="1"/>
  <c r="AD1595" i="3"/>
  <c r="AH1595" i="3" s="1"/>
  <c r="AF1594" i="3"/>
  <c r="AG1594" i="3" s="1"/>
  <c r="H1390" i="1"/>
  <c r="L1389" i="1"/>
  <c r="J1389" i="1"/>
  <c r="K1389" i="1" s="1"/>
  <c r="G1594" i="3"/>
  <c r="S1595" i="3" l="1"/>
  <c r="W1594" i="3"/>
  <c r="U1594" i="3"/>
  <c r="V1594" i="3" s="1"/>
  <c r="H1594" i="3"/>
  <c r="L1593" i="3"/>
  <c r="J1593" i="3"/>
  <c r="K1593" i="3" s="1"/>
  <c r="AD1596" i="3"/>
  <c r="AH1596" i="3" s="1"/>
  <c r="AF1595" i="3"/>
  <c r="AG1595" i="3" s="1"/>
  <c r="H1391" i="1"/>
  <c r="L1390" i="1"/>
  <c r="J1390" i="1"/>
  <c r="K1390" i="1" s="1"/>
  <c r="G1595" i="3"/>
  <c r="H1595" i="3" l="1"/>
  <c r="L1594" i="3"/>
  <c r="J1594" i="3"/>
  <c r="K1594" i="3" s="1"/>
  <c r="S1596" i="3"/>
  <c r="W1595" i="3"/>
  <c r="U1595" i="3"/>
  <c r="V1595" i="3" s="1"/>
  <c r="AD1597" i="3"/>
  <c r="AH1597" i="3" s="1"/>
  <c r="AF1596" i="3"/>
  <c r="AG1596" i="3" s="1"/>
  <c r="H1392" i="1"/>
  <c r="L1391" i="1"/>
  <c r="J1391" i="1"/>
  <c r="K1391" i="1" s="1"/>
  <c r="G1596" i="3"/>
  <c r="S1597" i="3" l="1"/>
  <c r="W1596" i="3"/>
  <c r="U1596" i="3"/>
  <c r="V1596" i="3" s="1"/>
  <c r="H1596" i="3"/>
  <c r="L1595" i="3"/>
  <c r="J1595" i="3"/>
  <c r="K1595" i="3" s="1"/>
  <c r="AD1598" i="3"/>
  <c r="AH1598" i="3" s="1"/>
  <c r="AF1597" i="3"/>
  <c r="AG1597" i="3" s="1"/>
  <c r="H1393" i="1"/>
  <c r="L1392" i="1"/>
  <c r="J1392" i="1"/>
  <c r="K1392" i="1" s="1"/>
  <c r="G1597" i="3"/>
  <c r="H1597" i="3" l="1"/>
  <c r="L1596" i="3"/>
  <c r="J1596" i="3"/>
  <c r="K1596" i="3" s="1"/>
  <c r="S1598" i="3"/>
  <c r="W1597" i="3"/>
  <c r="U1597" i="3"/>
  <c r="V1597" i="3" s="1"/>
  <c r="AD1599" i="3"/>
  <c r="AH1599" i="3" s="1"/>
  <c r="AF1598" i="3"/>
  <c r="AG1598" i="3" s="1"/>
  <c r="H1394" i="1"/>
  <c r="L1393" i="1"/>
  <c r="J1393" i="1"/>
  <c r="K1393" i="1" s="1"/>
  <c r="G1598" i="3"/>
  <c r="S1599" i="3" l="1"/>
  <c r="W1598" i="3"/>
  <c r="U1598" i="3"/>
  <c r="V1598" i="3" s="1"/>
  <c r="H1598" i="3"/>
  <c r="L1597" i="3"/>
  <c r="J1597" i="3"/>
  <c r="K1597" i="3" s="1"/>
  <c r="AD1600" i="3"/>
  <c r="AH1600" i="3" s="1"/>
  <c r="AF1599" i="3"/>
  <c r="AG1599" i="3" s="1"/>
  <c r="H1395" i="1"/>
  <c r="L1394" i="1"/>
  <c r="J1394" i="1"/>
  <c r="K1394" i="1" s="1"/>
  <c r="G1599" i="3"/>
  <c r="H1599" i="3" l="1"/>
  <c r="L1598" i="3"/>
  <c r="J1598" i="3"/>
  <c r="K1598" i="3" s="1"/>
  <c r="S1600" i="3"/>
  <c r="W1599" i="3"/>
  <c r="U1599" i="3"/>
  <c r="V1599" i="3" s="1"/>
  <c r="AD1601" i="3"/>
  <c r="AH1601" i="3" s="1"/>
  <c r="AF1600" i="3"/>
  <c r="AG1600" i="3" s="1"/>
  <c r="H1396" i="1"/>
  <c r="L1395" i="1"/>
  <c r="J1395" i="1"/>
  <c r="K1395" i="1" s="1"/>
  <c r="G1600" i="3"/>
  <c r="S1601" i="3" l="1"/>
  <c r="W1600" i="3"/>
  <c r="U1600" i="3"/>
  <c r="V1600" i="3" s="1"/>
  <c r="H1600" i="3"/>
  <c r="L1599" i="3"/>
  <c r="J1599" i="3"/>
  <c r="K1599" i="3" s="1"/>
  <c r="AD1602" i="3"/>
  <c r="AH1602" i="3" s="1"/>
  <c r="AF1601" i="3"/>
  <c r="AG1601" i="3" s="1"/>
  <c r="H1397" i="1"/>
  <c r="L1396" i="1"/>
  <c r="J1396" i="1"/>
  <c r="K1396" i="1" s="1"/>
  <c r="G1601" i="3"/>
  <c r="H1601" i="3" l="1"/>
  <c r="L1600" i="3"/>
  <c r="J1600" i="3"/>
  <c r="K1600" i="3" s="1"/>
  <c r="S1602" i="3"/>
  <c r="W1601" i="3"/>
  <c r="U1601" i="3"/>
  <c r="V1601" i="3" s="1"/>
  <c r="AD1603" i="3"/>
  <c r="AH1603" i="3" s="1"/>
  <c r="AF1602" i="3"/>
  <c r="AG1602" i="3" s="1"/>
  <c r="H1398" i="1"/>
  <c r="L1397" i="1"/>
  <c r="J1397" i="1"/>
  <c r="K1397" i="1" s="1"/>
  <c r="G1602" i="3"/>
  <c r="S1603" i="3" l="1"/>
  <c r="W1602" i="3"/>
  <c r="U1602" i="3"/>
  <c r="V1602" i="3" s="1"/>
  <c r="H1602" i="3"/>
  <c r="L1601" i="3"/>
  <c r="J1601" i="3"/>
  <c r="K1601" i="3" s="1"/>
  <c r="AD1604" i="3"/>
  <c r="AH1604" i="3" s="1"/>
  <c r="AF1603" i="3"/>
  <c r="AG1603" i="3" s="1"/>
  <c r="H1399" i="1"/>
  <c r="L1398" i="1"/>
  <c r="J1398" i="1"/>
  <c r="K1398" i="1" s="1"/>
  <c r="G1603" i="3"/>
  <c r="H1603" i="3" l="1"/>
  <c r="L1602" i="3"/>
  <c r="J1602" i="3"/>
  <c r="K1602" i="3" s="1"/>
  <c r="S1604" i="3"/>
  <c r="W1603" i="3"/>
  <c r="U1603" i="3"/>
  <c r="V1603" i="3" s="1"/>
  <c r="AD1605" i="3"/>
  <c r="AH1605" i="3" s="1"/>
  <c r="AF1604" i="3"/>
  <c r="AG1604" i="3" s="1"/>
  <c r="H1400" i="1"/>
  <c r="L1399" i="1"/>
  <c r="J1399" i="1"/>
  <c r="K1399" i="1" s="1"/>
  <c r="G1604" i="3"/>
  <c r="S1605" i="3" l="1"/>
  <c r="W1604" i="3"/>
  <c r="U1604" i="3"/>
  <c r="V1604" i="3" s="1"/>
  <c r="H1604" i="3"/>
  <c r="L1603" i="3"/>
  <c r="J1603" i="3"/>
  <c r="K1603" i="3" s="1"/>
  <c r="AD1606" i="3"/>
  <c r="AH1606" i="3" s="1"/>
  <c r="AF1605" i="3"/>
  <c r="AG1605" i="3" s="1"/>
  <c r="H1401" i="1"/>
  <c r="L1400" i="1"/>
  <c r="J1400" i="1"/>
  <c r="K1400" i="1" s="1"/>
  <c r="G1605" i="3"/>
  <c r="H1605" i="3" l="1"/>
  <c r="L1604" i="3"/>
  <c r="J1604" i="3"/>
  <c r="K1604" i="3" s="1"/>
  <c r="S1606" i="3"/>
  <c r="W1605" i="3"/>
  <c r="U1605" i="3"/>
  <c r="V1605" i="3" s="1"/>
  <c r="AD1607" i="3"/>
  <c r="AH1607" i="3" s="1"/>
  <c r="AF1606" i="3"/>
  <c r="AG1606" i="3" s="1"/>
  <c r="H1402" i="1"/>
  <c r="L1401" i="1"/>
  <c r="J1401" i="1"/>
  <c r="K1401" i="1" s="1"/>
  <c r="G1606" i="3"/>
  <c r="S1607" i="3" l="1"/>
  <c r="W1606" i="3"/>
  <c r="U1606" i="3"/>
  <c r="V1606" i="3" s="1"/>
  <c r="H1606" i="3"/>
  <c r="L1605" i="3"/>
  <c r="J1605" i="3"/>
  <c r="K1605" i="3" s="1"/>
  <c r="AD1608" i="3"/>
  <c r="AH1608" i="3" s="1"/>
  <c r="AF1607" i="3"/>
  <c r="AG1607" i="3" s="1"/>
  <c r="H1403" i="1"/>
  <c r="L1402" i="1"/>
  <c r="J1402" i="1"/>
  <c r="K1402" i="1" s="1"/>
  <c r="G1607" i="3"/>
  <c r="H1607" i="3" l="1"/>
  <c r="L1606" i="3"/>
  <c r="J1606" i="3"/>
  <c r="K1606" i="3" s="1"/>
  <c r="S1608" i="3"/>
  <c r="W1607" i="3"/>
  <c r="U1607" i="3"/>
  <c r="V1607" i="3" s="1"/>
  <c r="AD1609" i="3"/>
  <c r="AH1609" i="3" s="1"/>
  <c r="AF1608" i="3"/>
  <c r="AG1608" i="3" s="1"/>
  <c r="H1404" i="1"/>
  <c r="L1403" i="1"/>
  <c r="J1403" i="1"/>
  <c r="K1403" i="1" s="1"/>
  <c r="G1608" i="3"/>
  <c r="S1609" i="3" l="1"/>
  <c r="W1608" i="3"/>
  <c r="U1608" i="3"/>
  <c r="V1608" i="3" s="1"/>
  <c r="H1608" i="3"/>
  <c r="L1607" i="3"/>
  <c r="J1607" i="3"/>
  <c r="K1607" i="3" s="1"/>
  <c r="AD1610" i="3"/>
  <c r="AH1610" i="3" s="1"/>
  <c r="AF1609" i="3"/>
  <c r="AG1609" i="3" s="1"/>
  <c r="H1405" i="1"/>
  <c r="L1404" i="1"/>
  <c r="J1404" i="1"/>
  <c r="K1404" i="1" s="1"/>
  <c r="G1609" i="3"/>
  <c r="H1609" i="3" l="1"/>
  <c r="L1608" i="3"/>
  <c r="J1608" i="3"/>
  <c r="K1608" i="3" s="1"/>
  <c r="S1610" i="3"/>
  <c r="W1609" i="3"/>
  <c r="U1609" i="3"/>
  <c r="V1609" i="3" s="1"/>
  <c r="AD1611" i="3"/>
  <c r="AH1611" i="3" s="1"/>
  <c r="AF1610" i="3"/>
  <c r="AG1610" i="3" s="1"/>
  <c r="H1406" i="1"/>
  <c r="L1405" i="1"/>
  <c r="J1405" i="1"/>
  <c r="K1405" i="1" s="1"/>
  <c r="G1610" i="3"/>
  <c r="S1611" i="3" l="1"/>
  <c r="W1610" i="3"/>
  <c r="U1610" i="3"/>
  <c r="V1610" i="3" s="1"/>
  <c r="H1610" i="3"/>
  <c r="L1609" i="3"/>
  <c r="J1609" i="3"/>
  <c r="K1609" i="3" s="1"/>
  <c r="AD1612" i="3"/>
  <c r="AH1612" i="3" s="1"/>
  <c r="AF1611" i="3"/>
  <c r="AG1611" i="3" s="1"/>
  <c r="H1407" i="1"/>
  <c r="L1406" i="1"/>
  <c r="J1406" i="1"/>
  <c r="K1406" i="1" s="1"/>
  <c r="G1611" i="3"/>
  <c r="H1611" i="3" l="1"/>
  <c r="L1610" i="3"/>
  <c r="J1610" i="3"/>
  <c r="K1610" i="3" s="1"/>
  <c r="S1612" i="3"/>
  <c r="W1611" i="3"/>
  <c r="U1611" i="3"/>
  <c r="V1611" i="3" s="1"/>
  <c r="AD1613" i="3"/>
  <c r="AH1613" i="3" s="1"/>
  <c r="AF1612" i="3"/>
  <c r="AG1612" i="3" s="1"/>
  <c r="H1408" i="1"/>
  <c r="L1407" i="1"/>
  <c r="J1407" i="1"/>
  <c r="K1407" i="1" s="1"/>
  <c r="G1612" i="3"/>
  <c r="S1613" i="3" l="1"/>
  <c r="W1612" i="3"/>
  <c r="U1612" i="3"/>
  <c r="V1612" i="3" s="1"/>
  <c r="H1612" i="3"/>
  <c r="L1611" i="3"/>
  <c r="J1611" i="3"/>
  <c r="K1611" i="3" s="1"/>
  <c r="AD1614" i="3"/>
  <c r="AH1614" i="3" s="1"/>
  <c r="AF1613" i="3"/>
  <c r="AG1613" i="3" s="1"/>
  <c r="H1409" i="1"/>
  <c r="L1408" i="1"/>
  <c r="J1408" i="1"/>
  <c r="K1408" i="1" s="1"/>
  <c r="G1613" i="3"/>
  <c r="H1613" i="3" l="1"/>
  <c r="L1612" i="3"/>
  <c r="J1612" i="3"/>
  <c r="K1612" i="3" s="1"/>
  <c r="S1614" i="3"/>
  <c r="W1613" i="3"/>
  <c r="U1613" i="3"/>
  <c r="V1613" i="3" s="1"/>
  <c r="AD1615" i="3"/>
  <c r="AH1615" i="3" s="1"/>
  <c r="AF1614" i="3"/>
  <c r="AG1614" i="3" s="1"/>
  <c r="H1410" i="1"/>
  <c r="L1409" i="1"/>
  <c r="J1409" i="1"/>
  <c r="K1409" i="1" s="1"/>
  <c r="G1614" i="3"/>
  <c r="S1615" i="3" l="1"/>
  <c r="W1614" i="3"/>
  <c r="U1614" i="3"/>
  <c r="V1614" i="3" s="1"/>
  <c r="H1614" i="3"/>
  <c r="L1613" i="3"/>
  <c r="J1613" i="3"/>
  <c r="K1613" i="3" s="1"/>
  <c r="AD1616" i="3"/>
  <c r="AH1616" i="3" s="1"/>
  <c r="AF1615" i="3"/>
  <c r="AG1615" i="3" s="1"/>
  <c r="H1411" i="1"/>
  <c r="L1410" i="1"/>
  <c r="J1410" i="1"/>
  <c r="G1615" i="3"/>
  <c r="K1410" i="1" l="1"/>
  <c r="S83" i="1"/>
  <c r="T83" i="1" s="1"/>
  <c r="H1615" i="3"/>
  <c r="L1614" i="3"/>
  <c r="J1614" i="3"/>
  <c r="K1614" i="3" s="1"/>
  <c r="S1616" i="3"/>
  <c r="W1615" i="3"/>
  <c r="U1615" i="3"/>
  <c r="V1615" i="3" s="1"/>
  <c r="AD1617" i="3"/>
  <c r="AH1617" i="3" s="1"/>
  <c r="AF1616" i="3"/>
  <c r="AG1616" i="3" s="1"/>
  <c r="H1412" i="1"/>
  <c r="L1411" i="1"/>
  <c r="J1411" i="1"/>
  <c r="K1411" i="1" s="1"/>
  <c r="G1616" i="3"/>
  <c r="S1617" i="3" l="1"/>
  <c r="W1616" i="3"/>
  <c r="U1616" i="3"/>
  <c r="V1616" i="3" s="1"/>
  <c r="H1616" i="3"/>
  <c r="L1615" i="3"/>
  <c r="J1615" i="3"/>
  <c r="K1615" i="3" s="1"/>
  <c r="AD1618" i="3"/>
  <c r="AH1618" i="3" s="1"/>
  <c r="AF1617" i="3"/>
  <c r="AG1617" i="3" s="1"/>
  <c r="H1413" i="1"/>
  <c r="L1412" i="1"/>
  <c r="J1412" i="1"/>
  <c r="K1412" i="1" s="1"/>
  <c r="G1617" i="3"/>
  <c r="H1617" i="3" l="1"/>
  <c r="L1616" i="3"/>
  <c r="J1616" i="3"/>
  <c r="K1616" i="3" s="1"/>
  <c r="S1618" i="3"/>
  <c r="W1617" i="3"/>
  <c r="U1617" i="3"/>
  <c r="V1617" i="3" s="1"/>
  <c r="AD1619" i="3"/>
  <c r="AH1619" i="3" s="1"/>
  <c r="AF1618" i="3"/>
  <c r="AG1618" i="3" s="1"/>
  <c r="H1414" i="1"/>
  <c r="L1413" i="1"/>
  <c r="J1413" i="1"/>
  <c r="K1413" i="1" s="1"/>
  <c r="G1618" i="3"/>
  <c r="S1619" i="3" l="1"/>
  <c r="W1618" i="3"/>
  <c r="U1618" i="3"/>
  <c r="V1618" i="3" s="1"/>
  <c r="H1618" i="3"/>
  <c r="L1617" i="3"/>
  <c r="J1617" i="3"/>
  <c r="K1617" i="3" s="1"/>
  <c r="AD1620" i="3"/>
  <c r="AH1620" i="3" s="1"/>
  <c r="AF1619" i="3"/>
  <c r="AG1619" i="3" s="1"/>
  <c r="H1415" i="1"/>
  <c r="L1414" i="1"/>
  <c r="J1414" i="1"/>
  <c r="K1414" i="1" s="1"/>
  <c r="G1619" i="3"/>
  <c r="H1619" i="3" l="1"/>
  <c r="L1618" i="3"/>
  <c r="J1618" i="3"/>
  <c r="K1618" i="3" s="1"/>
  <c r="S1620" i="3"/>
  <c r="W1619" i="3"/>
  <c r="U1619" i="3"/>
  <c r="V1619" i="3" s="1"/>
  <c r="AD1621" i="3"/>
  <c r="AH1621" i="3" s="1"/>
  <c r="AF1620" i="3"/>
  <c r="AG1620" i="3" s="1"/>
  <c r="H1416" i="1"/>
  <c r="L1415" i="1"/>
  <c r="J1415" i="1"/>
  <c r="K1415" i="1" s="1"/>
  <c r="G1620" i="3"/>
  <c r="S1621" i="3" l="1"/>
  <c r="W1620" i="3"/>
  <c r="U1620" i="3"/>
  <c r="V1620" i="3" s="1"/>
  <c r="H1620" i="3"/>
  <c r="L1619" i="3"/>
  <c r="J1619" i="3"/>
  <c r="K1619" i="3" s="1"/>
  <c r="AD1622" i="3"/>
  <c r="AH1622" i="3" s="1"/>
  <c r="AF1621" i="3"/>
  <c r="AG1621" i="3" s="1"/>
  <c r="H1417" i="1"/>
  <c r="L1416" i="1"/>
  <c r="J1416" i="1"/>
  <c r="K1416" i="1" s="1"/>
  <c r="G1621" i="3"/>
  <c r="H1621" i="3" l="1"/>
  <c r="L1620" i="3"/>
  <c r="J1620" i="3"/>
  <c r="K1620" i="3" s="1"/>
  <c r="S1622" i="3"/>
  <c r="W1621" i="3"/>
  <c r="U1621" i="3"/>
  <c r="V1621" i="3" s="1"/>
  <c r="AD1623" i="3"/>
  <c r="AH1623" i="3" s="1"/>
  <c r="AF1622" i="3"/>
  <c r="AG1622" i="3" s="1"/>
  <c r="H1418" i="1"/>
  <c r="L1417" i="1"/>
  <c r="J1417" i="1"/>
  <c r="K1417" i="1" s="1"/>
  <c r="G1622" i="3"/>
  <c r="S1623" i="3" l="1"/>
  <c r="W1622" i="3"/>
  <c r="U1622" i="3"/>
  <c r="V1622" i="3" s="1"/>
  <c r="H1622" i="3"/>
  <c r="L1621" i="3"/>
  <c r="J1621" i="3"/>
  <c r="K1621" i="3" s="1"/>
  <c r="AD1624" i="3"/>
  <c r="AH1624" i="3" s="1"/>
  <c r="AF1623" i="3"/>
  <c r="AG1623" i="3" s="1"/>
  <c r="H1419" i="1"/>
  <c r="L1418" i="1"/>
  <c r="J1418" i="1"/>
  <c r="K1418" i="1" s="1"/>
  <c r="G1623" i="3"/>
  <c r="H1623" i="3" l="1"/>
  <c r="L1622" i="3"/>
  <c r="J1622" i="3"/>
  <c r="K1622" i="3" s="1"/>
  <c r="S1624" i="3"/>
  <c r="W1623" i="3"/>
  <c r="U1623" i="3"/>
  <c r="V1623" i="3" s="1"/>
  <c r="AD1625" i="3"/>
  <c r="AH1625" i="3" s="1"/>
  <c r="AF1624" i="3"/>
  <c r="AG1624" i="3" s="1"/>
  <c r="H1420" i="1"/>
  <c r="L1419" i="1"/>
  <c r="J1419" i="1"/>
  <c r="K1419" i="1" s="1"/>
  <c r="G1624" i="3"/>
  <c r="S1625" i="3" l="1"/>
  <c r="W1624" i="3"/>
  <c r="U1624" i="3"/>
  <c r="V1624" i="3" s="1"/>
  <c r="H1624" i="3"/>
  <c r="L1623" i="3"/>
  <c r="J1623" i="3"/>
  <c r="K1623" i="3" s="1"/>
  <c r="AD1626" i="3"/>
  <c r="AH1626" i="3" s="1"/>
  <c r="AF1625" i="3"/>
  <c r="AG1625" i="3" s="1"/>
  <c r="H1421" i="1"/>
  <c r="L1420" i="1"/>
  <c r="J1420" i="1"/>
  <c r="K1420" i="1" s="1"/>
  <c r="G1625" i="3"/>
  <c r="H1625" i="3" l="1"/>
  <c r="L1624" i="3"/>
  <c r="J1624" i="3"/>
  <c r="K1624" i="3" s="1"/>
  <c r="S1626" i="3"/>
  <c r="W1625" i="3"/>
  <c r="U1625" i="3"/>
  <c r="V1625" i="3" s="1"/>
  <c r="AD1627" i="3"/>
  <c r="AH1627" i="3" s="1"/>
  <c r="AF1626" i="3"/>
  <c r="AG1626" i="3" s="1"/>
  <c r="H1422" i="1"/>
  <c r="L1421" i="1"/>
  <c r="J1421" i="1"/>
  <c r="K1421" i="1" s="1"/>
  <c r="G1626" i="3"/>
  <c r="S1627" i="3" l="1"/>
  <c r="W1626" i="3"/>
  <c r="U1626" i="3"/>
  <c r="V1626" i="3" s="1"/>
  <c r="H1626" i="3"/>
  <c r="L1625" i="3"/>
  <c r="J1625" i="3"/>
  <c r="K1625" i="3" s="1"/>
  <c r="AD1628" i="3"/>
  <c r="AH1628" i="3" s="1"/>
  <c r="AF1627" i="3"/>
  <c r="AG1627" i="3" s="1"/>
  <c r="H1423" i="1"/>
  <c r="L1422" i="1"/>
  <c r="J1422" i="1"/>
  <c r="K1422" i="1" s="1"/>
  <c r="G1627" i="3"/>
  <c r="H1627" i="3" l="1"/>
  <c r="L1626" i="3"/>
  <c r="J1626" i="3"/>
  <c r="K1626" i="3" s="1"/>
  <c r="S1628" i="3"/>
  <c r="W1627" i="3"/>
  <c r="U1627" i="3"/>
  <c r="V1627" i="3" s="1"/>
  <c r="AD1629" i="3"/>
  <c r="AH1629" i="3" s="1"/>
  <c r="AF1628" i="3"/>
  <c r="AG1628" i="3" s="1"/>
  <c r="H1424" i="1"/>
  <c r="L1423" i="1"/>
  <c r="J1423" i="1"/>
  <c r="K1423" i="1" s="1"/>
  <c r="G1628" i="3"/>
  <c r="S1629" i="3" l="1"/>
  <c r="W1628" i="3"/>
  <c r="U1628" i="3"/>
  <c r="V1628" i="3" s="1"/>
  <c r="H1628" i="3"/>
  <c r="L1627" i="3"/>
  <c r="J1627" i="3"/>
  <c r="K1627" i="3" s="1"/>
  <c r="AD1630" i="3"/>
  <c r="AH1630" i="3" s="1"/>
  <c r="AF1629" i="3"/>
  <c r="AG1629" i="3" s="1"/>
  <c r="H1425" i="1"/>
  <c r="L1424" i="1"/>
  <c r="J1424" i="1"/>
  <c r="K1424" i="1" s="1"/>
  <c r="G1629" i="3"/>
  <c r="H1629" i="3" l="1"/>
  <c r="L1628" i="3"/>
  <c r="J1628" i="3"/>
  <c r="K1628" i="3" s="1"/>
  <c r="S1630" i="3"/>
  <c r="W1629" i="3"/>
  <c r="U1629" i="3"/>
  <c r="V1629" i="3" s="1"/>
  <c r="AD1631" i="3"/>
  <c r="AH1631" i="3" s="1"/>
  <c r="AF1630" i="3"/>
  <c r="AG1630" i="3" s="1"/>
  <c r="H1426" i="1"/>
  <c r="L1425" i="1"/>
  <c r="J1425" i="1"/>
  <c r="K1425" i="1" s="1"/>
  <c r="G1630" i="3"/>
  <c r="S1631" i="3" l="1"/>
  <c r="W1630" i="3"/>
  <c r="U1630" i="3"/>
  <c r="V1630" i="3" s="1"/>
  <c r="H1630" i="3"/>
  <c r="L1629" i="3"/>
  <c r="J1629" i="3"/>
  <c r="K1629" i="3" s="1"/>
  <c r="AD1632" i="3"/>
  <c r="AH1632" i="3" s="1"/>
  <c r="AF1631" i="3"/>
  <c r="AG1631" i="3" s="1"/>
  <c r="H1427" i="1"/>
  <c r="L1426" i="1"/>
  <c r="J1426" i="1"/>
  <c r="K1426" i="1" s="1"/>
  <c r="G1631" i="3"/>
  <c r="H1631" i="3" l="1"/>
  <c r="L1630" i="3"/>
  <c r="J1630" i="3"/>
  <c r="K1630" i="3" s="1"/>
  <c r="S1632" i="3"/>
  <c r="W1631" i="3"/>
  <c r="U1631" i="3"/>
  <c r="V1631" i="3" s="1"/>
  <c r="AD1633" i="3"/>
  <c r="AH1633" i="3" s="1"/>
  <c r="AF1632" i="3"/>
  <c r="AG1632" i="3" s="1"/>
  <c r="H1428" i="1"/>
  <c r="L1427" i="1"/>
  <c r="J1427" i="1"/>
  <c r="K1427" i="1" s="1"/>
  <c r="G1632" i="3"/>
  <c r="S1633" i="3" l="1"/>
  <c r="W1632" i="3"/>
  <c r="U1632" i="3"/>
  <c r="V1632" i="3" s="1"/>
  <c r="H1632" i="3"/>
  <c r="L1631" i="3"/>
  <c r="J1631" i="3"/>
  <c r="K1631" i="3" s="1"/>
  <c r="AD1634" i="3"/>
  <c r="AH1634" i="3" s="1"/>
  <c r="AF1633" i="3"/>
  <c r="AG1633" i="3" s="1"/>
  <c r="H1429" i="1"/>
  <c r="L1428" i="1"/>
  <c r="J1428" i="1"/>
  <c r="K1428" i="1" s="1"/>
  <c r="G1633" i="3"/>
  <c r="H1633" i="3" l="1"/>
  <c r="L1632" i="3"/>
  <c r="J1632" i="3"/>
  <c r="K1632" i="3" s="1"/>
  <c r="S1634" i="3"/>
  <c r="W1633" i="3"/>
  <c r="U1633" i="3"/>
  <c r="V1633" i="3" s="1"/>
  <c r="AD1635" i="3"/>
  <c r="AH1635" i="3" s="1"/>
  <c r="AF1634" i="3"/>
  <c r="AG1634" i="3" s="1"/>
  <c r="H1430" i="1"/>
  <c r="L1429" i="1"/>
  <c r="J1429" i="1"/>
  <c r="K1429" i="1" s="1"/>
  <c r="G1634" i="3"/>
  <c r="S1635" i="3" l="1"/>
  <c r="W1634" i="3"/>
  <c r="U1634" i="3"/>
  <c r="V1634" i="3" s="1"/>
  <c r="H1634" i="3"/>
  <c r="L1633" i="3"/>
  <c r="J1633" i="3"/>
  <c r="K1633" i="3" s="1"/>
  <c r="AD1636" i="3"/>
  <c r="AH1636" i="3" s="1"/>
  <c r="AF1635" i="3"/>
  <c r="AG1635" i="3" s="1"/>
  <c r="H1431" i="1"/>
  <c r="L1430" i="1"/>
  <c r="J1430" i="1"/>
  <c r="K1430" i="1" s="1"/>
  <c r="G1635" i="3"/>
  <c r="H1635" i="3" l="1"/>
  <c r="L1634" i="3"/>
  <c r="J1634" i="3"/>
  <c r="K1634" i="3" s="1"/>
  <c r="S1636" i="3"/>
  <c r="W1635" i="3"/>
  <c r="U1635" i="3"/>
  <c r="V1635" i="3" s="1"/>
  <c r="AD1637" i="3"/>
  <c r="AH1637" i="3" s="1"/>
  <c r="AF1636" i="3"/>
  <c r="AG1636" i="3" s="1"/>
  <c r="H1432" i="1"/>
  <c r="L1431" i="1"/>
  <c r="J1431" i="1"/>
  <c r="G1636" i="3"/>
  <c r="K1431" i="1" l="1"/>
  <c r="S84" i="1"/>
  <c r="T84" i="1" s="1"/>
  <c r="S1637" i="3"/>
  <c r="W1636" i="3"/>
  <c r="U1636" i="3"/>
  <c r="V1636" i="3" s="1"/>
  <c r="H1636" i="3"/>
  <c r="L1635" i="3"/>
  <c r="J1635" i="3"/>
  <c r="K1635" i="3" s="1"/>
  <c r="AD1638" i="3"/>
  <c r="AH1638" i="3" s="1"/>
  <c r="AF1637" i="3"/>
  <c r="AG1637" i="3" s="1"/>
  <c r="H1433" i="1"/>
  <c r="L1432" i="1"/>
  <c r="J1432" i="1"/>
  <c r="K1432" i="1" s="1"/>
  <c r="G1637" i="3"/>
  <c r="H1637" i="3" l="1"/>
  <c r="L1636" i="3"/>
  <c r="J1636" i="3"/>
  <c r="K1636" i="3" s="1"/>
  <c r="S1638" i="3"/>
  <c r="W1637" i="3"/>
  <c r="U1637" i="3"/>
  <c r="V1637" i="3" s="1"/>
  <c r="AD1639" i="3"/>
  <c r="AH1639" i="3" s="1"/>
  <c r="AF1638" i="3"/>
  <c r="AG1638" i="3" s="1"/>
  <c r="H1434" i="1"/>
  <c r="L1433" i="1"/>
  <c r="J1433" i="1"/>
  <c r="K1433" i="1" s="1"/>
  <c r="G1638" i="3"/>
  <c r="S1639" i="3" l="1"/>
  <c r="W1638" i="3"/>
  <c r="U1638" i="3"/>
  <c r="V1638" i="3" s="1"/>
  <c r="H1638" i="3"/>
  <c r="L1637" i="3"/>
  <c r="J1637" i="3"/>
  <c r="K1637" i="3" s="1"/>
  <c r="AD1640" i="3"/>
  <c r="AH1640" i="3" s="1"/>
  <c r="AF1639" i="3"/>
  <c r="AG1639" i="3" s="1"/>
  <c r="H1435" i="1"/>
  <c r="L1434" i="1"/>
  <c r="J1434" i="1"/>
  <c r="K1434" i="1" s="1"/>
  <c r="G1639" i="3"/>
  <c r="H1639" i="3" l="1"/>
  <c r="L1638" i="3"/>
  <c r="J1638" i="3"/>
  <c r="K1638" i="3" s="1"/>
  <c r="S1640" i="3"/>
  <c r="W1639" i="3"/>
  <c r="U1639" i="3"/>
  <c r="V1639" i="3" s="1"/>
  <c r="AD1641" i="3"/>
  <c r="AH1641" i="3" s="1"/>
  <c r="AF1640" i="3"/>
  <c r="AG1640" i="3" s="1"/>
  <c r="H1436" i="1"/>
  <c r="L1435" i="1"/>
  <c r="J1435" i="1"/>
  <c r="K1435" i="1" s="1"/>
  <c r="G1640" i="3"/>
  <c r="S1641" i="3" l="1"/>
  <c r="W1640" i="3"/>
  <c r="U1640" i="3"/>
  <c r="V1640" i="3" s="1"/>
  <c r="H1640" i="3"/>
  <c r="L1639" i="3"/>
  <c r="J1639" i="3"/>
  <c r="K1639" i="3" s="1"/>
  <c r="AD1642" i="3"/>
  <c r="AH1642" i="3" s="1"/>
  <c r="AF1641" i="3"/>
  <c r="AG1641" i="3" s="1"/>
  <c r="H1437" i="1"/>
  <c r="L1436" i="1"/>
  <c r="J1436" i="1"/>
  <c r="K1436" i="1" s="1"/>
  <c r="G1641" i="3"/>
  <c r="H1641" i="3" l="1"/>
  <c r="L1640" i="3"/>
  <c r="J1640" i="3"/>
  <c r="K1640" i="3" s="1"/>
  <c r="S1642" i="3"/>
  <c r="W1641" i="3"/>
  <c r="U1641" i="3"/>
  <c r="V1641" i="3" s="1"/>
  <c r="AD1643" i="3"/>
  <c r="AH1643" i="3" s="1"/>
  <c r="AF1642" i="3"/>
  <c r="AG1642" i="3" s="1"/>
  <c r="H1438" i="1"/>
  <c r="L1437" i="1"/>
  <c r="J1437" i="1"/>
  <c r="K1437" i="1" s="1"/>
  <c r="G1642" i="3"/>
  <c r="S1643" i="3" l="1"/>
  <c r="W1642" i="3"/>
  <c r="U1642" i="3"/>
  <c r="V1642" i="3" s="1"/>
  <c r="H1642" i="3"/>
  <c r="L1641" i="3"/>
  <c r="J1641" i="3"/>
  <c r="K1641" i="3" s="1"/>
  <c r="AD1644" i="3"/>
  <c r="AH1644" i="3" s="1"/>
  <c r="AF1643" i="3"/>
  <c r="AG1643" i="3" s="1"/>
  <c r="H1439" i="1"/>
  <c r="L1438" i="1"/>
  <c r="J1438" i="1"/>
  <c r="K1438" i="1" s="1"/>
  <c r="G1643" i="3"/>
  <c r="H1643" i="3" l="1"/>
  <c r="L1642" i="3"/>
  <c r="J1642" i="3"/>
  <c r="K1642" i="3" s="1"/>
  <c r="S1644" i="3"/>
  <c r="W1643" i="3"/>
  <c r="U1643" i="3"/>
  <c r="V1643" i="3" s="1"/>
  <c r="AD1645" i="3"/>
  <c r="AH1645" i="3" s="1"/>
  <c r="AF1644" i="3"/>
  <c r="AG1644" i="3" s="1"/>
  <c r="H1440" i="1"/>
  <c r="L1439" i="1"/>
  <c r="J1439" i="1"/>
  <c r="K1439" i="1" s="1"/>
  <c r="G1644" i="3"/>
  <c r="S1645" i="3" l="1"/>
  <c r="W1644" i="3"/>
  <c r="U1644" i="3"/>
  <c r="V1644" i="3" s="1"/>
  <c r="H1644" i="3"/>
  <c r="L1643" i="3"/>
  <c r="J1643" i="3"/>
  <c r="K1643" i="3" s="1"/>
  <c r="AD1646" i="3"/>
  <c r="AH1646" i="3" s="1"/>
  <c r="AF1645" i="3"/>
  <c r="AG1645" i="3" s="1"/>
  <c r="H1441" i="1"/>
  <c r="L1440" i="1"/>
  <c r="J1440" i="1"/>
  <c r="K1440" i="1" s="1"/>
  <c r="G1645" i="3"/>
  <c r="H1645" i="3" l="1"/>
  <c r="L1644" i="3"/>
  <c r="J1644" i="3"/>
  <c r="K1644" i="3" s="1"/>
  <c r="S1646" i="3"/>
  <c r="W1645" i="3"/>
  <c r="U1645" i="3"/>
  <c r="V1645" i="3" s="1"/>
  <c r="AD1647" i="3"/>
  <c r="AH1647" i="3" s="1"/>
  <c r="AF1646" i="3"/>
  <c r="AG1646" i="3" s="1"/>
  <c r="H1442" i="1"/>
  <c r="L1441" i="1"/>
  <c r="J1441" i="1"/>
  <c r="K1441" i="1" s="1"/>
  <c r="G1646" i="3"/>
  <c r="S1647" i="3" l="1"/>
  <c r="W1646" i="3"/>
  <c r="U1646" i="3"/>
  <c r="V1646" i="3" s="1"/>
  <c r="H1646" i="3"/>
  <c r="L1645" i="3"/>
  <c r="J1645" i="3"/>
  <c r="K1645" i="3" s="1"/>
  <c r="AD1648" i="3"/>
  <c r="AH1648" i="3" s="1"/>
  <c r="AF1647" i="3"/>
  <c r="AG1647" i="3" s="1"/>
  <c r="H1443" i="1"/>
  <c r="L1442" i="1"/>
  <c r="J1442" i="1"/>
  <c r="K1442" i="1" s="1"/>
  <c r="G1647" i="3"/>
  <c r="H1647" i="3" l="1"/>
  <c r="L1646" i="3"/>
  <c r="J1646" i="3"/>
  <c r="K1646" i="3" s="1"/>
  <c r="S1648" i="3"/>
  <c r="W1647" i="3"/>
  <c r="U1647" i="3"/>
  <c r="V1647" i="3" s="1"/>
  <c r="AD1649" i="3"/>
  <c r="AH1649" i="3" s="1"/>
  <c r="AF1648" i="3"/>
  <c r="AG1648" i="3" s="1"/>
  <c r="H1444" i="1"/>
  <c r="L1443" i="1"/>
  <c r="J1443" i="1"/>
  <c r="K1443" i="1" s="1"/>
  <c r="G1648" i="3"/>
  <c r="S1649" i="3" l="1"/>
  <c r="W1648" i="3"/>
  <c r="U1648" i="3"/>
  <c r="V1648" i="3" s="1"/>
  <c r="H1648" i="3"/>
  <c r="L1647" i="3"/>
  <c r="J1647" i="3"/>
  <c r="K1647" i="3" s="1"/>
  <c r="AD1650" i="3"/>
  <c r="AH1650" i="3" s="1"/>
  <c r="AF1649" i="3"/>
  <c r="AG1649" i="3" s="1"/>
  <c r="H1445" i="1"/>
  <c r="L1444" i="1"/>
  <c r="J1444" i="1"/>
  <c r="K1444" i="1" s="1"/>
  <c r="G1649" i="3"/>
  <c r="H1649" i="3" l="1"/>
  <c r="L1648" i="3"/>
  <c r="J1648" i="3"/>
  <c r="K1648" i="3" s="1"/>
  <c r="S1650" i="3"/>
  <c r="W1649" i="3"/>
  <c r="U1649" i="3"/>
  <c r="V1649" i="3" s="1"/>
  <c r="AD1651" i="3"/>
  <c r="AH1651" i="3" s="1"/>
  <c r="AF1650" i="3"/>
  <c r="AG1650" i="3" s="1"/>
  <c r="H1446" i="1"/>
  <c r="L1445" i="1"/>
  <c r="J1445" i="1"/>
  <c r="K1445" i="1" s="1"/>
  <c r="G1650" i="3"/>
  <c r="S1651" i="3" l="1"/>
  <c r="W1650" i="3"/>
  <c r="U1650" i="3"/>
  <c r="V1650" i="3" s="1"/>
  <c r="H1650" i="3"/>
  <c r="L1649" i="3"/>
  <c r="J1649" i="3"/>
  <c r="K1649" i="3" s="1"/>
  <c r="AD1652" i="3"/>
  <c r="AH1652" i="3" s="1"/>
  <c r="AF1651" i="3"/>
  <c r="AG1651" i="3" s="1"/>
  <c r="H1447" i="1"/>
  <c r="L1446" i="1"/>
  <c r="J1446" i="1"/>
  <c r="K1446" i="1" s="1"/>
  <c r="G1651" i="3"/>
  <c r="H1651" i="3" l="1"/>
  <c r="L1650" i="3"/>
  <c r="J1650" i="3"/>
  <c r="K1650" i="3" s="1"/>
  <c r="S1652" i="3"/>
  <c r="W1651" i="3"/>
  <c r="U1651" i="3"/>
  <c r="V1651" i="3" s="1"/>
  <c r="AD1653" i="3"/>
  <c r="AH1653" i="3" s="1"/>
  <c r="AF1652" i="3"/>
  <c r="AG1652" i="3" s="1"/>
  <c r="H1448" i="1"/>
  <c r="L1447" i="1"/>
  <c r="J1447" i="1"/>
  <c r="K1447" i="1" s="1"/>
  <c r="G1652" i="3"/>
  <c r="S1653" i="3" l="1"/>
  <c r="W1652" i="3"/>
  <c r="U1652" i="3"/>
  <c r="V1652" i="3" s="1"/>
  <c r="H1652" i="3"/>
  <c r="L1651" i="3"/>
  <c r="J1651" i="3"/>
  <c r="K1651" i="3" s="1"/>
  <c r="AD1654" i="3"/>
  <c r="AH1654" i="3" s="1"/>
  <c r="AF1653" i="3"/>
  <c r="AG1653" i="3" s="1"/>
  <c r="H1449" i="1"/>
  <c r="L1448" i="1"/>
  <c r="J1448" i="1"/>
  <c r="K1448" i="1" s="1"/>
  <c r="G1653" i="3"/>
  <c r="H1653" i="3" l="1"/>
  <c r="L1652" i="3"/>
  <c r="J1652" i="3"/>
  <c r="K1652" i="3" s="1"/>
  <c r="S1654" i="3"/>
  <c r="W1653" i="3"/>
  <c r="U1653" i="3"/>
  <c r="V1653" i="3" s="1"/>
  <c r="AD1655" i="3"/>
  <c r="AH1655" i="3" s="1"/>
  <c r="AF1654" i="3"/>
  <c r="AG1654" i="3" s="1"/>
  <c r="H1450" i="1"/>
  <c r="L1449" i="1"/>
  <c r="J1449" i="1"/>
  <c r="K1449" i="1" s="1"/>
  <c r="G1654" i="3"/>
  <c r="S1655" i="3" l="1"/>
  <c r="W1654" i="3"/>
  <c r="U1654" i="3"/>
  <c r="V1654" i="3" s="1"/>
  <c r="H1654" i="3"/>
  <c r="L1653" i="3"/>
  <c r="J1653" i="3"/>
  <c r="K1653" i="3" s="1"/>
  <c r="AD1656" i="3"/>
  <c r="AH1656" i="3" s="1"/>
  <c r="AF1655" i="3"/>
  <c r="AG1655" i="3" s="1"/>
  <c r="H1451" i="1"/>
  <c r="L1450" i="1"/>
  <c r="J1450" i="1"/>
  <c r="K1450" i="1" s="1"/>
  <c r="G1655" i="3"/>
  <c r="H1655" i="3" l="1"/>
  <c r="L1654" i="3"/>
  <c r="J1654" i="3"/>
  <c r="K1654" i="3" s="1"/>
  <c r="S1656" i="3"/>
  <c r="W1655" i="3"/>
  <c r="U1655" i="3"/>
  <c r="V1655" i="3" s="1"/>
  <c r="AD1657" i="3"/>
  <c r="AH1657" i="3" s="1"/>
  <c r="AF1656" i="3"/>
  <c r="AG1656" i="3" s="1"/>
  <c r="H1452" i="1"/>
  <c r="L1451" i="1"/>
  <c r="J1451" i="1"/>
  <c r="K1451" i="1" s="1"/>
  <c r="G1656" i="3"/>
  <c r="S1657" i="3" l="1"/>
  <c r="W1656" i="3"/>
  <c r="U1656" i="3"/>
  <c r="V1656" i="3" s="1"/>
  <c r="H1656" i="3"/>
  <c r="L1655" i="3"/>
  <c r="J1655" i="3"/>
  <c r="K1655" i="3" s="1"/>
  <c r="AD1658" i="3"/>
  <c r="AH1658" i="3" s="1"/>
  <c r="AF1657" i="3"/>
  <c r="AG1657" i="3" s="1"/>
  <c r="H1453" i="1"/>
  <c r="L1452" i="1"/>
  <c r="J1452" i="1"/>
  <c r="G1657" i="3"/>
  <c r="K1452" i="1" l="1"/>
  <c r="S85" i="1"/>
  <c r="T85" i="1" s="1"/>
  <c r="H1657" i="3"/>
  <c r="L1656" i="3"/>
  <c r="J1656" i="3"/>
  <c r="K1656" i="3" s="1"/>
  <c r="S1658" i="3"/>
  <c r="W1657" i="3"/>
  <c r="U1657" i="3"/>
  <c r="V1657" i="3" s="1"/>
  <c r="AD1659" i="3"/>
  <c r="AH1659" i="3" s="1"/>
  <c r="AF1658" i="3"/>
  <c r="AG1658" i="3" s="1"/>
  <c r="H1454" i="1"/>
  <c r="L1453" i="1"/>
  <c r="J1453" i="1"/>
  <c r="K1453" i="1" s="1"/>
  <c r="G1658" i="3"/>
  <c r="S1659" i="3" l="1"/>
  <c r="W1658" i="3"/>
  <c r="U1658" i="3"/>
  <c r="V1658" i="3" s="1"/>
  <c r="H1658" i="3"/>
  <c r="L1657" i="3"/>
  <c r="J1657" i="3"/>
  <c r="K1657" i="3" s="1"/>
  <c r="AD1660" i="3"/>
  <c r="AH1660" i="3" s="1"/>
  <c r="AF1659" i="3"/>
  <c r="AG1659" i="3" s="1"/>
  <c r="H1455" i="1"/>
  <c r="L1454" i="1"/>
  <c r="J1454" i="1"/>
  <c r="K1454" i="1" s="1"/>
  <c r="G1659" i="3"/>
  <c r="H1659" i="3" l="1"/>
  <c r="L1658" i="3"/>
  <c r="J1658" i="3"/>
  <c r="K1658" i="3" s="1"/>
  <c r="S1660" i="3"/>
  <c r="W1659" i="3"/>
  <c r="U1659" i="3"/>
  <c r="V1659" i="3" s="1"/>
  <c r="AD1661" i="3"/>
  <c r="AH1661" i="3" s="1"/>
  <c r="AF1660" i="3"/>
  <c r="AG1660" i="3" s="1"/>
  <c r="H1456" i="1"/>
  <c r="L1455" i="1"/>
  <c r="J1455" i="1"/>
  <c r="K1455" i="1" s="1"/>
  <c r="G1660" i="3"/>
  <c r="S1661" i="3" l="1"/>
  <c r="W1660" i="3"/>
  <c r="U1660" i="3"/>
  <c r="V1660" i="3" s="1"/>
  <c r="H1660" i="3"/>
  <c r="L1659" i="3"/>
  <c r="J1659" i="3"/>
  <c r="K1659" i="3" s="1"/>
  <c r="AD1662" i="3"/>
  <c r="AH1662" i="3" s="1"/>
  <c r="AF1661" i="3"/>
  <c r="AG1661" i="3" s="1"/>
  <c r="H1457" i="1"/>
  <c r="L1456" i="1"/>
  <c r="J1456" i="1"/>
  <c r="K1456" i="1" s="1"/>
  <c r="G1661" i="3"/>
  <c r="H1661" i="3" l="1"/>
  <c r="L1660" i="3"/>
  <c r="J1660" i="3"/>
  <c r="K1660" i="3" s="1"/>
  <c r="S1662" i="3"/>
  <c r="W1661" i="3"/>
  <c r="U1661" i="3"/>
  <c r="V1661" i="3" s="1"/>
  <c r="AD1663" i="3"/>
  <c r="AH1663" i="3" s="1"/>
  <c r="AF1662" i="3"/>
  <c r="AG1662" i="3" s="1"/>
  <c r="H1458" i="1"/>
  <c r="L1457" i="1"/>
  <c r="J1457" i="1"/>
  <c r="K1457" i="1" s="1"/>
  <c r="G1662" i="3"/>
  <c r="S1663" i="3" l="1"/>
  <c r="W1662" i="3"/>
  <c r="U1662" i="3"/>
  <c r="V1662" i="3" s="1"/>
  <c r="H1662" i="3"/>
  <c r="L1661" i="3"/>
  <c r="J1661" i="3"/>
  <c r="K1661" i="3" s="1"/>
  <c r="AD1664" i="3"/>
  <c r="AH1664" i="3" s="1"/>
  <c r="AF1663" i="3"/>
  <c r="AG1663" i="3" s="1"/>
  <c r="H1459" i="1"/>
  <c r="L1458" i="1"/>
  <c r="J1458" i="1"/>
  <c r="K1458" i="1" s="1"/>
  <c r="G1663" i="3"/>
  <c r="H1663" i="3" l="1"/>
  <c r="L1662" i="3"/>
  <c r="J1662" i="3"/>
  <c r="K1662" i="3" s="1"/>
  <c r="S1664" i="3"/>
  <c r="W1663" i="3"/>
  <c r="U1663" i="3"/>
  <c r="V1663" i="3" s="1"/>
  <c r="AD1665" i="3"/>
  <c r="AH1665" i="3" s="1"/>
  <c r="AF1664" i="3"/>
  <c r="AG1664" i="3" s="1"/>
  <c r="H1460" i="1"/>
  <c r="L1459" i="1"/>
  <c r="J1459" i="1"/>
  <c r="K1459" i="1" s="1"/>
  <c r="G1664" i="3"/>
  <c r="S1665" i="3" l="1"/>
  <c r="W1664" i="3"/>
  <c r="U1664" i="3"/>
  <c r="V1664" i="3" s="1"/>
  <c r="H1664" i="3"/>
  <c r="L1663" i="3"/>
  <c r="J1663" i="3"/>
  <c r="K1663" i="3" s="1"/>
  <c r="AD1666" i="3"/>
  <c r="AH1666" i="3" s="1"/>
  <c r="AF1665" i="3"/>
  <c r="AG1665" i="3" s="1"/>
  <c r="H1461" i="1"/>
  <c r="L1460" i="1"/>
  <c r="J1460" i="1"/>
  <c r="K1460" i="1" s="1"/>
  <c r="G1665" i="3"/>
  <c r="H1665" i="3" l="1"/>
  <c r="L1664" i="3"/>
  <c r="J1664" i="3"/>
  <c r="K1664" i="3" s="1"/>
  <c r="S1666" i="3"/>
  <c r="W1665" i="3"/>
  <c r="U1665" i="3"/>
  <c r="V1665" i="3" s="1"/>
  <c r="AD1667" i="3"/>
  <c r="AH1667" i="3" s="1"/>
  <c r="AF1666" i="3"/>
  <c r="AG1666" i="3" s="1"/>
  <c r="H1462" i="1"/>
  <c r="L1461" i="1"/>
  <c r="J1461" i="1"/>
  <c r="K1461" i="1" s="1"/>
  <c r="G1666" i="3"/>
  <c r="S1667" i="3" l="1"/>
  <c r="W1666" i="3"/>
  <c r="U1666" i="3"/>
  <c r="V1666" i="3" s="1"/>
  <c r="H1666" i="3"/>
  <c r="L1665" i="3"/>
  <c r="J1665" i="3"/>
  <c r="K1665" i="3" s="1"/>
  <c r="AD1668" i="3"/>
  <c r="AH1668" i="3" s="1"/>
  <c r="AF1667" i="3"/>
  <c r="AG1667" i="3" s="1"/>
  <c r="H1463" i="1"/>
  <c r="L1462" i="1"/>
  <c r="J1462" i="1"/>
  <c r="K1462" i="1" s="1"/>
  <c r="G1667" i="3"/>
  <c r="H1667" i="3" l="1"/>
  <c r="L1666" i="3"/>
  <c r="J1666" i="3"/>
  <c r="K1666" i="3" s="1"/>
  <c r="S1668" i="3"/>
  <c r="W1667" i="3"/>
  <c r="U1667" i="3"/>
  <c r="V1667" i="3" s="1"/>
  <c r="AD1669" i="3"/>
  <c r="AH1669" i="3" s="1"/>
  <c r="AF1668" i="3"/>
  <c r="AG1668" i="3" s="1"/>
  <c r="H1464" i="1"/>
  <c r="L1463" i="1"/>
  <c r="J1463" i="1"/>
  <c r="K1463" i="1" s="1"/>
  <c r="G1668" i="3"/>
  <c r="S1669" i="3" l="1"/>
  <c r="W1668" i="3"/>
  <c r="U1668" i="3"/>
  <c r="V1668" i="3" s="1"/>
  <c r="H1668" i="3"/>
  <c r="L1667" i="3"/>
  <c r="J1667" i="3"/>
  <c r="K1667" i="3" s="1"/>
  <c r="AD1670" i="3"/>
  <c r="AH1670" i="3" s="1"/>
  <c r="AF1669" i="3"/>
  <c r="AG1669" i="3" s="1"/>
  <c r="H1465" i="1"/>
  <c r="L1464" i="1"/>
  <c r="J1464" i="1"/>
  <c r="K1464" i="1" s="1"/>
  <c r="G1669" i="3"/>
  <c r="H1669" i="3" l="1"/>
  <c r="L1668" i="3"/>
  <c r="J1668" i="3"/>
  <c r="K1668" i="3" s="1"/>
  <c r="S1670" i="3"/>
  <c r="W1669" i="3"/>
  <c r="U1669" i="3"/>
  <c r="V1669" i="3" s="1"/>
  <c r="AD1671" i="3"/>
  <c r="AH1671" i="3" s="1"/>
  <c r="AF1670" i="3"/>
  <c r="AG1670" i="3" s="1"/>
  <c r="H1466" i="1"/>
  <c r="L1465" i="1"/>
  <c r="J1465" i="1"/>
  <c r="K1465" i="1" s="1"/>
  <c r="G1670" i="3"/>
  <c r="S1671" i="3" l="1"/>
  <c r="W1670" i="3"/>
  <c r="U1670" i="3"/>
  <c r="V1670" i="3" s="1"/>
  <c r="H1670" i="3"/>
  <c r="L1669" i="3"/>
  <c r="J1669" i="3"/>
  <c r="K1669" i="3" s="1"/>
  <c r="AD1672" i="3"/>
  <c r="AH1672" i="3" s="1"/>
  <c r="AF1671" i="3"/>
  <c r="AG1671" i="3" s="1"/>
  <c r="H1467" i="1"/>
  <c r="L1466" i="1"/>
  <c r="J1466" i="1"/>
  <c r="K1466" i="1" s="1"/>
  <c r="G1671" i="3"/>
  <c r="H1671" i="3" l="1"/>
  <c r="L1670" i="3"/>
  <c r="J1670" i="3"/>
  <c r="K1670" i="3" s="1"/>
  <c r="S1672" i="3"/>
  <c r="W1671" i="3"/>
  <c r="U1671" i="3"/>
  <c r="V1671" i="3" s="1"/>
  <c r="AD1673" i="3"/>
  <c r="AH1673" i="3" s="1"/>
  <c r="AF1672" i="3"/>
  <c r="AG1672" i="3" s="1"/>
  <c r="H1468" i="1"/>
  <c r="L1467" i="1"/>
  <c r="J1467" i="1"/>
  <c r="K1467" i="1" s="1"/>
  <c r="G1672" i="3"/>
  <c r="S1673" i="3" l="1"/>
  <c r="W1672" i="3"/>
  <c r="U1672" i="3"/>
  <c r="V1672" i="3" s="1"/>
  <c r="H1672" i="3"/>
  <c r="L1671" i="3"/>
  <c r="J1671" i="3"/>
  <c r="K1671" i="3" s="1"/>
  <c r="AD1674" i="3"/>
  <c r="AH1674" i="3" s="1"/>
  <c r="AF1673" i="3"/>
  <c r="AG1673" i="3" s="1"/>
  <c r="H1469" i="1"/>
  <c r="L1468" i="1"/>
  <c r="J1468" i="1"/>
  <c r="K1468" i="1" s="1"/>
  <c r="G1673" i="3"/>
  <c r="H1673" i="3" l="1"/>
  <c r="L1672" i="3"/>
  <c r="J1672" i="3"/>
  <c r="K1672" i="3" s="1"/>
  <c r="S1674" i="3"/>
  <c r="W1673" i="3"/>
  <c r="U1673" i="3"/>
  <c r="V1673" i="3" s="1"/>
  <c r="AD1675" i="3"/>
  <c r="AH1675" i="3" s="1"/>
  <c r="AF1674" i="3"/>
  <c r="AG1674" i="3" s="1"/>
  <c r="H1470" i="1"/>
  <c r="L1469" i="1"/>
  <c r="J1469" i="1"/>
  <c r="K1469" i="1" s="1"/>
  <c r="G1674" i="3"/>
  <c r="S1675" i="3" l="1"/>
  <c r="W1674" i="3"/>
  <c r="U1674" i="3"/>
  <c r="V1674" i="3" s="1"/>
  <c r="H1674" i="3"/>
  <c r="L1673" i="3"/>
  <c r="J1673" i="3"/>
  <c r="K1673" i="3" s="1"/>
  <c r="AD1676" i="3"/>
  <c r="AH1676" i="3" s="1"/>
  <c r="AF1675" i="3"/>
  <c r="AG1675" i="3" s="1"/>
  <c r="H1471" i="1"/>
  <c r="L1470" i="1"/>
  <c r="J1470" i="1"/>
  <c r="K1470" i="1" s="1"/>
  <c r="G1675" i="3"/>
  <c r="H1675" i="3" l="1"/>
  <c r="L1674" i="3"/>
  <c r="J1674" i="3"/>
  <c r="K1674" i="3" s="1"/>
  <c r="S1676" i="3"/>
  <c r="W1675" i="3"/>
  <c r="U1675" i="3"/>
  <c r="V1675" i="3" s="1"/>
  <c r="AD1677" i="3"/>
  <c r="AH1677" i="3" s="1"/>
  <c r="AF1676" i="3"/>
  <c r="AG1676" i="3" s="1"/>
  <c r="H1472" i="1"/>
  <c r="L1471" i="1"/>
  <c r="J1471" i="1"/>
  <c r="G1676" i="3"/>
  <c r="K1471" i="1" l="1"/>
  <c r="S86" i="1"/>
  <c r="T86" i="1" s="1"/>
  <c r="S1677" i="3"/>
  <c r="W1676" i="3"/>
  <c r="U1676" i="3"/>
  <c r="V1676" i="3" s="1"/>
  <c r="H1676" i="3"/>
  <c r="L1675" i="3"/>
  <c r="J1675" i="3"/>
  <c r="K1675" i="3" s="1"/>
  <c r="AD1678" i="3"/>
  <c r="AH1678" i="3" s="1"/>
  <c r="AF1677" i="3"/>
  <c r="AG1677" i="3" s="1"/>
  <c r="H1473" i="1"/>
  <c r="L1472" i="1"/>
  <c r="J1472" i="1"/>
  <c r="K1472" i="1" s="1"/>
  <c r="G1677" i="3"/>
  <c r="H1677" i="3" l="1"/>
  <c r="L1676" i="3"/>
  <c r="J1676" i="3"/>
  <c r="K1676" i="3" s="1"/>
  <c r="S1678" i="3"/>
  <c r="W1677" i="3"/>
  <c r="U1677" i="3"/>
  <c r="V1677" i="3" s="1"/>
  <c r="AD1679" i="3"/>
  <c r="AH1679" i="3" s="1"/>
  <c r="AF1678" i="3"/>
  <c r="AG1678" i="3" s="1"/>
  <c r="H1474" i="1"/>
  <c r="L1473" i="1"/>
  <c r="J1473" i="1"/>
  <c r="K1473" i="1" s="1"/>
  <c r="G1678" i="3"/>
  <c r="S1679" i="3" l="1"/>
  <c r="W1678" i="3"/>
  <c r="U1678" i="3"/>
  <c r="V1678" i="3" s="1"/>
  <c r="H1678" i="3"/>
  <c r="L1677" i="3"/>
  <c r="J1677" i="3"/>
  <c r="K1677" i="3" s="1"/>
  <c r="AD1680" i="3"/>
  <c r="AH1680" i="3" s="1"/>
  <c r="AF1679" i="3"/>
  <c r="AG1679" i="3" s="1"/>
  <c r="H1475" i="1"/>
  <c r="L1474" i="1"/>
  <c r="J1474" i="1"/>
  <c r="K1474" i="1" s="1"/>
  <c r="G1679" i="3"/>
  <c r="H1679" i="3" l="1"/>
  <c r="L1678" i="3"/>
  <c r="J1678" i="3"/>
  <c r="K1678" i="3" s="1"/>
  <c r="S1680" i="3"/>
  <c r="W1679" i="3"/>
  <c r="U1679" i="3"/>
  <c r="V1679" i="3" s="1"/>
  <c r="AD1681" i="3"/>
  <c r="AH1681" i="3" s="1"/>
  <c r="AF1680" i="3"/>
  <c r="AG1680" i="3" s="1"/>
  <c r="H1476" i="1"/>
  <c r="L1475" i="1"/>
  <c r="J1475" i="1"/>
  <c r="K1475" i="1" s="1"/>
  <c r="G1680" i="3"/>
  <c r="S1681" i="3" l="1"/>
  <c r="W1680" i="3"/>
  <c r="U1680" i="3"/>
  <c r="V1680" i="3" s="1"/>
  <c r="H1680" i="3"/>
  <c r="L1679" i="3"/>
  <c r="J1679" i="3"/>
  <c r="K1679" i="3" s="1"/>
  <c r="AD1682" i="3"/>
  <c r="AH1682" i="3" s="1"/>
  <c r="AF1681" i="3"/>
  <c r="AG1681" i="3" s="1"/>
  <c r="H1477" i="1"/>
  <c r="L1476" i="1"/>
  <c r="J1476" i="1"/>
  <c r="K1476" i="1" s="1"/>
  <c r="G1681" i="3"/>
  <c r="H1681" i="3" l="1"/>
  <c r="L1680" i="3"/>
  <c r="J1680" i="3"/>
  <c r="K1680" i="3" s="1"/>
  <c r="S1682" i="3"/>
  <c r="W1681" i="3"/>
  <c r="U1681" i="3"/>
  <c r="V1681" i="3" s="1"/>
  <c r="AD1683" i="3"/>
  <c r="AH1683" i="3" s="1"/>
  <c r="AF1682" i="3"/>
  <c r="AG1682" i="3" s="1"/>
  <c r="H1478" i="1"/>
  <c r="L1477" i="1"/>
  <c r="J1477" i="1"/>
  <c r="K1477" i="1" s="1"/>
  <c r="G1682" i="3"/>
  <c r="S1683" i="3" l="1"/>
  <c r="W1682" i="3"/>
  <c r="U1682" i="3"/>
  <c r="V1682" i="3" s="1"/>
  <c r="H1682" i="3"/>
  <c r="L1681" i="3"/>
  <c r="J1681" i="3"/>
  <c r="K1681" i="3" s="1"/>
  <c r="AD1684" i="3"/>
  <c r="AH1684" i="3" s="1"/>
  <c r="AF1683" i="3"/>
  <c r="AG1683" i="3" s="1"/>
  <c r="H1479" i="1"/>
  <c r="L1478" i="1"/>
  <c r="J1478" i="1"/>
  <c r="K1478" i="1" s="1"/>
  <c r="G1683" i="3"/>
  <c r="H1683" i="3" l="1"/>
  <c r="L1682" i="3"/>
  <c r="J1682" i="3"/>
  <c r="K1682" i="3" s="1"/>
  <c r="S1684" i="3"/>
  <c r="W1683" i="3"/>
  <c r="U1683" i="3"/>
  <c r="V1683" i="3" s="1"/>
  <c r="AD1685" i="3"/>
  <c r="AH1685" i="3" s="1"/>
  <c r="AF1684" i="3"/>
  <c r="AG1684" i="3" s="1"/>
  <c r="H1480" i="1"/>
  <c r="L1479" i="1"/>
  <c r="J1479" i="1"/>
  <c r="K1479" i="1" s="1"/>
  <c r="G1684" i="3"/>
  <c r="S1685" i="3" l="1"/>
  <c r="W1684" i="3"/>
  <c r="U1684" i="3"/>
  <c r="V1684" i="3" s="1"/>
  <c r="H1684" i="3"/>
  <c r="L1683" i="3"/>
  <c r="J1683" i="3"/>
  <c r="K1683" i="3" s="1"/>
  <c r="AD1686" i="3"/>
  <c r="AH1686" i="3" s="1"/>
  <c r="AF1685" i="3"/>
  <c r="AG1685" i="3" s="1"/>
  <c r="H1481" i="1"/>
  <c r="L1480" i="1"/>
  <c r="J1480" i="1"/>
  <c r="K1480" i="1" s="1"/>
  <c r="G1685" i="3"/>
  <c r="H1685" i="3" l="1"/>
  <c r="L1684" i="3"/>
  <c r="J1684" i="3"/>
  <c r="K1684" i="3" s="1"/>
  <c r="S1686" i="3"/>
  <c r="W1685" i="3"/>
  <c r="U1685" i="3"/>
  <c r="V1685" i="3" s="1"/>
  <c r="AD1687" i="3"/>
  <c r="AH1687" i="3" s="1"/>
  <c r="AF1686" i="3"/>
  <c r="AG1686" i="3" s="1"/>
  <c r="H1482" i="1"/>
  <c r="L1481" i="1"/>
  <c r="J1481" i="1"/>
  <c r="K1481" i="1" s="1"/>
  <c r="G1686" i="3"/>
  <c r="S1687" i="3" l="1"/>
  <c r="W1686" i="3"/>
  <c r="U1686" i="3"/>
  <c r="V1686" i="3" s="1"/>
  <c r="H1686" i="3"/>
  <c r="L1685" i="3"/>
  <c r="J1685" i="3"/>
  <c r="K1685" i="3" s="1"/>
  <c r="AD1688" i="3"/>
  <c r="AH1688" i="3" s="1"/>
  <c r="AF1687" i="3"/>
  <c r="AG1687" i="3" s="1"/>
  <c r="H1483" i="1"/>
  <c r="L1482" i="1"/>
  <c r="J1482" i="1"/>
  <c r="K1482" i="1" s="1"/>
  <c r="G1687" i="3"/>
  <c r="H1687" i="3" l="1"/>
  <c r="L1686" i="3"/>
  <c r="J1686" i="3"/>
  <c r="K1686" i="3" s="1"/>
  <c r="S1688" i="3"/>
  <c r="W1687" i="3"/>
  <c r="U1687" i="3"/>
  <c r="V1687" i="3" s="1"/>
  <c r="AD1689" i="3"/>
  <c r="AH1689" i="3" s="1"/>
  <c r="AF1688" i="3"/>
  <c r="AG1688" i="3" s="1"/>
  <c r="H1484" i="1"/>
  <c r="L1483" i="1"/>
  <c r="J1483" i="1"/>
  <c r="K1483" i="1" s="1"/>
  <c r="G1688" i="3"/>
  <c r="S1689" i="3" l="1"/>
  <c r="W1688" i="3"/>
  <c r="U1688" i="3"/>
  <c r="V1688" i="3" s="1"/>
  <c r="H1688" i="3"/>
  <c r="L1687" i="3"/>
  <c r="J1687" i="3"/>
  <c r="K1687" i="3" s="1"/>
  <c r="AD1690" i="3"/>
  <c r="AH1690" i="3" s="1"/>
  <c r="AF1689" i="3"/>
  <c r="AG1689" i="3" s="1"/>
  <c r="H1485" i="1"/>
  <c r="L1484" i="1"/>
  <c r="J1484" i="1"/>
  <c r="K1484" i="1" s="1"/>
  <c r="G1689" i="3"/>
  <c r="H1689" i="3" l="1"/>
  <c r="L1688" i="3"/>
  <c r="J1688" i="3"/>
  <c r="K1688" i="3" s="1"/>
  <c r="S1690" i="3"/>
  <c r="W1689" i="3"/>
  <c r="U1689" i="3"/>
  <c r="V1689" i="3" s="1"/>
  <c r="AD1691" i="3"/>
  <c r="AH1691" i="3" s="1"/>
  <c r="AF1690" i="3"/>
  <c r="AG1690" i="3" s="1"/>
  <c r="H1486" i="1"/>
  <c r="L1485" i="1"/>
  <c r="J1485" i="1"/>
  <c r="K1485" i="1" s="1"/>
  <c r="G1690" i="3"/>
  <c r="S1691" i="3" l="1"/>
  <c r="W1690" i="3"/>
  <c r="U1690" i="3"/>
  <c r="V1690" i="3" s="1"/>
  <c r="H1690" i="3"/>
  <c r="L1689" i="3"/>
  <c r="J1689" i="3"/>
  <c r="K1689" i="3" s="1"/>
  <c r="AD1692" i="3"/>
  <c r="AH1692" i="3" s="1"/>
  <c r="AF1691" i="3"/>
  <c r="AG1691" i="3" s="1"/>
  <c r="H1487" i="1"/>
  <c r="L1486" i="1"/>
  <c r="J1486" i="1"/>
  <c r="K1486" i="1" s="1"/>
  <c r="G1691" i="3"/>
  <c r="H1691" i="3" l="1"/>
  <c r="L1690" i="3"/>
  <c r="J1690" i="3"/>
  <c r="K1690" i="3" s="1"/>
  <c r="S1692" i="3"/>
  <c r="W1691" i="3"/>
  <c r="U1691" i="3"/>
  <c r="V1691" i="3" s="1"/>
  <c r="AD1693" i="3"/>
  <c r="AH1693" i="3" s="1"/>
  <c r="AF1692" i="3"/>
  <c r="AG1692" i="3" s="1"/>
  <c r="H1488" i="1"/>
  <c r="L1487" i="1"/>
  <c r="J1487" i="1"/>
  <c r="K1487" i="1" s="1"/>
  <c r="G1692" i="3"/>
  <c r="S1693" i="3" l="1"/>
  <c r="W1692" i="3"/>
  <c r="U1692" i="3"/>
  <c r="V1692" i="3" s="1"/>
  <c r="H1692" i="3"/>
  <c r="L1691" i="3"/>
  <c r="J1691" i="3"/>
  <c r="K1691" i="3" s="1"/>
  <c r="AD1694" i="3"/>
  <c r="AH1694" i="3" s="1"/>
  <c r="AF1693" i="3"/>
  <c r="AG1693" i="3" s="1"/>
  <c r="H1489" i="1"/>
  <c r="L1488" i="1"/>
  <c r="J1488" i="1"/>
  <c r="K1488" i="1" s="1"/>
  <c r="G1693" i="3"/>
  <c r="H1693" i="3" l="1"/>
  <c r="L1692" i="3"/>
  <c r="J1692" i="3"/>
  <c r="K1692" i="3" s="1"/>
  <c r="S1694" i="3"/>
  <c r="W1693" i="3"/>
  <c r="U1693" i="3"/>
  <c r="V1693" i="3" s="1"/>
  <c r="AD1695" i="3"/>
  <c r="AH1695" i="3" s="1"/>
  <c r="AF1694" i="3"/>
  <c r="AG1694" i="3" s="1"/>
  <c r="H1490" i="1"/>
  <c r="L1489" i="1"/>
  <c r="J1489" i="1"/>
  <c r="K1489" i="1" s="1"/>
  <c r="G1694" i="3"/>
  <c r="S1695" i="3" l="1"/>
  <c r="W1694" i="3"/>
  <c r="U1694" i="3"/>
  <c r="V1694" i="3" s="1"/>
  <c r="H1694" i="3"/>
  <c r="L1693" i="3"/>
  <c r="J1693" i="3"/>
  <c r="K1693" i="3" s="1"/>
  <c r="AD1696" i="3"/>
  <c r="AH1696" i="3" s="1"/>
  <c r="AF1695" i="3"/>
  <c r="AG1695" i="3" s="1"/>
  <c r="H1491" i="1"/>
  <c r="L1490" i="1"/>
  <c r="J1490" i="1"/>
  <c r="G1695" i="3"/>
  <c r="K1490" i="1" l="1"/>
  <c r="S87" i="1"/>
  <c r="T87" i="1" s="1"/>
  <c r="H1695" i="3"/>
  <c r="L1694" i="3"/>
  <c r="J1694" i="3"/>
  <c r="K1694" i="3" s="1"/>
  <c r="S1696" i="3"/>
  <c r="W1695" i="3"/>
  <c r="U1695" i="3"/>
  <c r="V1695" i="3" s="1"/>
  <c r="AD1697" i="3"/>
  <c r="AH1697" i="3" s="1"/>
  <c r="AF1696" i="3"/>
  <c r="AG1696" i="3" s="1"/>
  <c r="H1492" i="1"/>
  <c r="L1491" i="1"/>
  <c r="J1491" i="1"/>
  <c r="K1491" i="1" s="1"/>
  <c r="G1696" i="3"/>
  <c r="S1697" i="3" l="1"/>
  <c r="W1696" i="3"/>
  <c r="U1696" i="3"/>
  <c r="V1696" i="3" s="1"/>
  <c r="H1696" i="3"/>
  <c r="L1695" i="3"/>
  <c r="J1695" i="3"/>
  <c r="K1695" i="3" s="1"/>
  <c r="AD1698" i="3"/>
  <c r="AH1698" i="3" s="1"/>
  <c r="AF1697" i="3"/>
  <c r="AG1697" i="3" s="1"/>
  <c r="H1493" i="1"/>
  <c r="L1492" i="1"/>
  <c r="J1492" i="1"/>
  <c r="K1492" i="1" s="1"/>
  <c r="G1697" i="3"/>
  <c r="H1697" i="3" l="1"/>
  <c r="L1696" i="3"/>
  <c r="J1696" i="3"/>
  <c r="K1696" i="3" s="1"/>
  <c r="S1698" i="3"/>
  <c r="W1697" i="3"/>
  <c r="U1697" i="3"/>
  <c r="V1697" i="3" s="1"/>
  <c r="AD1699" i="3"/>
  <c r="AH1699" i="3" s="1"/>
  <c r="AF1698" i="3"/>
  <c r="AG1698" i="3" s="1"/>
  <c r="H1494" i="1"/>
  <c r="L1493" i="1"/>
  <c r="J1493" i="1"/>
  <c r="K1493" i="1" s="1"/>
  <c r="G1698" i="3"/>
  <c r="S1699" i="3" l="1"/>
  <c r="W1698" i="3"/>
  <c r="U1698" i="3"/>
  <c r="V1698" i="3" s="1"/>
  <c r="H1698" i="3"/>
  <c r="L1697" i="3"/>
  <c r="J1697" i="3"/>
  <c r="K1697" i="3" s="1"/>
  <c r="AD1700" i="3"/>
  <c r="AH1700" i="3" s="1"/>
  <c r="AF1699" i="3"/>
  <c r="AG1699" i="3" s="1"/>
  <c r="H1495" i="1"/>
  <c r="L1494" i="1"/>
  <c r="J1494" i="1"/>
  <c r="K1494" i="1" s="1"/>
  <c r="G1699" i="3"/>
  <c r="H1699" i="3" l="1"/>
  <c r="L1698" i="3"/>
  <c r="J1698" i="3"/>
  <c r="K1698" i="3" s="1"/>
  <c r="S1700" i="3"/>
  <c r="W1699" i="3"/>
  <c r="U1699" i="3"/>
  <c r="V1699" i="3" s="1"/>
  <c r="AD1701" i="3"/>
  <c r="AH1701" i="3" s="1"/>
  <c r="AF1700" i="3"/>
  <c r="AG1700" i="3" s="1"/>
  <c r="H1496" i="1"/>
  <c r="L1495" i="1"/>
  <c r="J1495" i="1"/>
  <c r="K1495" i="1" s="1"/>
  <c r="G1700" i="3"/>
  <c r="S1701" i="3" l="1"/>
  <c r="W1700" i="3"/>
  <c r="U1700" i="3"/>
  <c r="V1700" i="3" s="1"/>
  <c r="H1700" i="3"/>
  <c r="L1699" i="3"/>
  <c r="J1699" i="3"/>
  <c r="K1699" i="3" s="1"/>
  <c r="AD1702" i="3"/>
  <c r="AH1702" i="3" s="1"/>
  <c r="AF1701" i="3"/>
  <c r="AG1701" i="3" s="1"/>
  <c r="H1497" i="1"/>
  <c r="L1496" i="1"/>
  <c r="J1496" i="1"/>
  <c r="K1496" i="1" s="1"/>
  <c r="G1701" i="3"/>
  <c r="H1701" i="3" l="1"/>
  <c r="L1700" i="3"/>
  <c r="J1700" i="3"/>
  <c r="K1700" i="3" s="1"/>
  <c r="S1702" i="3"/>
  <c r="W1701" i="3"/>
  <c r="U1701" i="3"/>
  <c r="V1701" i="3" s="1"/>
  <c r="AD1703" i="3"/>
  <c r="AH1703" i="3" s="1"/>
  <c r="AF1702" i="3"/>
  <c r="AG1702" i="3" s="1"/>
  <c r="H1498" i="1"/>
  <c r="L1497" i="1"/>
  <c r="J1497" i="1"/>
  <c r="K1497" i="1" s="1"/>
  <c r="G1702" i="3"/>
  <c r="S1703" i="3" l="1"/>
  <c r="W1702" i="3"/>
  <c r="U1702" i="3"/>
  <c r="V1702" i="3" s="1"/>
  <c r="H1702" i="3"/>
  <c r="L1701" i="3"/>
  <c r="J1701" i="3"/>
  <c r="K1701" i="3" s="1"/>
  <c r="AD1704" i="3"/>
  <c r="AH1704" i="3" s="1"/>
  <c r="AF1703" i="3"/>
  <c r="AG1703" i="3" s="1"/>
  <c r="H1499" i="1"/>
  <c r="L1498" i="1"/>
  <c r="J1498" i="1"/>
  <c r="K1498" i="1" s="1"/>
  <c r="G1703" i="3"/>
  <c r="H1703" i="3" l="1"/>
  <c r="L1702" i="3"/>
  <c r="J1702" i="3"/>
  <c r="K1702" i="3" s="1"/>
  <c r="S1704" i="3"/>
  <c r="W1703" i="3"/>
  <c r="U1703" i="3"/>
  <c r="V1703" i="3" s="1"/>
  <c r="AD1705" i="3"/>
  <c r="AH1705" i="3" s="1"/>
  <c r="AF1704" i="3"/>
  <c r="AG1704" i="3" s="1"/>
  <c r="H1500" i="1"/>
  <c r="L1499" i="1"/>
  <c r="J1499" i="1"/>
  <c r="K1499" i="1" s="1"/>
  <c r="G1704" i="3"/>
  <c r="S1705" i="3" l="1"/>
  <c r="W1704" i="3"/>
  <c r="U1704" i="3"/>
  <c r="V1704" i="3" s="1"/>
  <c r="H1704" i="3"/>
  <c r="L1703" i="3"/>
  <c r="J1703" i="3"/>
  <c r="K1703" i="3" s="1"/>
  <c r="AD1706" i="3"/>
  <c r="AH1706" i="3" s="1"/>
  <c r="AF1705" i="3"/>
  <c r="AG1705" i="3" s="1"/>
  <c r="H1501" i="1"/>
  <c r="L1500" i="1"/>
  <c r="J1500" i="1"/>
  <c r="K1500" i="1" s="1"/>
  <c r="G1705" i="3"/>
  <c r="H1705" i="3" l="1"/>
  <c r="L1704" i="3"/>
  <c r="J1704" i="3"/>
  <c r="K1704" i="3" s="1"/>
  <c r="S1706" i="3"/>
  <c r="W1705" i="3"/>
  <c r="U1705" i="3"/>
  <c r="V1705" i="3" s="1"/>
  <c r="AD1707" i="3"/>
  <c r="AH1707" i="3" s="1"/>
  <c r="AF1706" i="3"/>
  <c r="AG1706" i="3" s="1"/>
  <c r="H1502" i="1"/>
  <c r="L1501" i="1"/>
  <c r="J1501" i="1"/>
  <c r="K1501" i="1" s="1"/>
  <c r="G1706" i="3"/>
  <c r="S1707" i="3" l="1"/>
  <c r="W1706" i="3"/>
  <c r="U1706" i="3"/>
  <c r="V1706" i="3" s="1"/>
  <c r="H1706" i="3"/>
  <c r="L1705" i="3"/>
  <c r="J1705" i="3"/>
  <c r="K1705" i="3" s="1"/>
  <c r="AD1708" i="3"/>
  <c r="AH1708" i="3" s="1"/>
  <c r="AF1707" i="3"/>
  <c r="AG1707" i="3" s="1"/>
  <c r="H1503" i="1"/>
  <c r="L1502" i="1"/>
  <c r="J1502" i="1"/>
  <c r="K1502" i="1" s="1"/>
  <c r="G1707" i="3"/>
  <c r="H1707" i="3" l="1"/>
  <c r="L1706" i="3"/>
  <c r="J1706" i="3"/>
  <c r="K1706" i="3" s="1"/>
  <c r="S1708" i="3"/>
  <c r="W1707" i="3"/>
  <c r="U1707" i="3"/>
  <c r="V1707" i="3" s="1"/>
  <c r="AD1709" i="3"/>
  <c r="AH1709" i="3" s="1"/>
  <c r="AF1708" i="3"/>
  <c r="AG1708" i="3" s="1"/>
  <c r="H1504" i="1"/>
  <c r="L1503" i="1"/>
  <c r="J1503" i="1"/>
  <c r="K1503" i="1" s="1"/>
  <c r="G1708" i="3"/>
  <c r="S1709" i="3" l="1"/>
  <c r="W1708" i="3"/>
  <c r="U1708" i="3"/>
  <c r="V1708" i="3" s="1"/>
  <c r="H1708" i="3"/>
  <c r="L1707" i="3"/>
  <c r="J1707" i="3"/>
  <c r="K1707" i="3" s="1"/>
  <c r="AD1710" i="3"/>
  <c r="AH1710" i="3" s="1"/>
  <c r="AF1709" i="3"/>
  <c r="AG1709" i="3" s="1"/>
  <c r="H1505" i="1"/>
  <c r="L1504" i="1"/>
  <c r="J1504" i="1"/>
  <c r="K1504" i="1" s="1"/>
  <c r="G1709" i="3"/>
  <c r="H1709" i="3" l="1"/>
  <c r="L1708" i="3"/>
  <c r="J1708" i="3"/>
  <c r="K1708" i="3" s="1"/>
  <c r="S1710" i="3"/>
  <c r="W1709" i="3"/>
  <c r="U1709" i="3"/>
  <c r="V1709" i="3" s="1"/>
  <c r="AD1711" i="3"/>
  <c r="AH1711" i="3" s="1"/>
  <c r="AF1710" i="3"/>
  <c r="AG1710" i="3" s="1"/>
  <c r="H1506" i="1"/>
  <c r="L1505" i="1"/>
  <c r="J1505" i="1"/>
  <c r="K1505" i="1" s="1"/>
  <c r="G1710" i="3"/>
  <c r="S1711" i="3" l="1"/>
  <c r="W1710" i="3"/>
  <c r="U1710" i="3"/>
  <c r="V1710" i="3" s="1"/>
  <c r="H1710" i="3"/>
  <c r="L1709" i="3"/>
  <c r="J1709" i="3"/>
  <c r="K1709" i="3" s="1"/>
  <c r="AD1712" i="3"/>
  <c r="AH1712" i="3" s="1"/>
  <c r="AF1711" i="3"/>
  <c r="AG1711" i="3" s="1"/>
  <c r="H1507" i="1"/>
  <c r="L1506" i="1"/>
  <c r="J1506" i="1"/>
  <c r="K1506" i="1" s="1"/>
  <c r="G1711" i="3"/>
  <c r="H1711" i="3" l="1"/>
  <c r="L1710" i="3"/>
  <c r="J1710" i="3"/>
  <c r="K1710" i="3" s="1"/>
  <c r="S1712" i="3"/>
  <c r="W1711" i="3"/>
  <c r="U1711" i="3"/>
  <c r="V1711" i="3" s="1"/>
  <c r="AD1713" i="3"/>
  <c r="AH1713" i="3" s="1"/>
  <c r="AF1712" i="3"/>
  <c r="AG1712" i="3" s="1"/>
  <c r="H1508" i="1"/>
  <c r="L1507" i="1"/>
  <c r="J1507" i="1"/>
  <c r="K1507" i="1" s="1"/>
  <c r="G1712" i="3"/>
  <c r="S1713" i="3" l="1"/>
  <c r="W1712" i="3"/>
  <c r="U1712" i="3"/>
  <c r="V1712" i="3" s="1"/>
  <c r="H1712" i="3"/>
  <c r="L1711" i="3"/>
  <c r="J1711" i="3"/>
  <c r="K1711" i="3" s="1"/>
  <c r="AD1714" i="3"/>
  <c r="AH1714" i="3" s="1"/>
  <c r="AF1713" i="3"/>
  <c r="AG1713" i="3" s="1"/>
  <c r="H1509" i="1"/>
  <c r="L1508" i="1"/>
  <c r="J1508" i="1"/>
  <c r="K1508" i="1" s="1"/>
  <c r="G1713" i="3"/>
  <c r="H1713" i="3" l="1"/>
  <c r="L1712" i="3"/>
  <c r="J1712" i="3"/>
  <c r="K1712" i="3" s="1"/>
  <c r="S1714" i="3"/>
  <c r="W1713" i="3"/>
  <c r="U1713" i="3"/>
  <c r="V1713" i="3" s="1"/>
  <c r="AD1715" i="3"/>
  <c r="AH1715" i="3" s="1"/>
  <c r="AF1714" i="3"/>
  <c r="AG1714" i="3" s="1"/>
  <c r="H1510" i="1"/>
  <c r="L1509" i="1"/>
  <c r="J1509" i="1"/>
  <c r="K1509" i="1" s="1"/>
  <c r="G1714" i="3"/>
  <c r="S1715" i="3" l="1"/>
  <c r="W1714" i="3"/>
  <c r="U1714" i="3"/>
  <c r="V1714" i="3" s="1"/>
  <c r="H1714" i="3"/>
  <c r="L1713" i="3"/>
  <c r="J1713" i="3"/>
  <c r="K1713" i="3" s="1"/>
  <c r="AD1716" i="3"/>
  <c r="AH1716" i="3" s="1"/>
  <c r="AF1715" i="3"/>
  <c r="AG1715" i="3" s="1"/>
  <c r="H1511" i="1"/>
  <c r="L1510" i="1"/>
  <c r="J1510" i="1"/>
  <c r="K1510" i="1" s="1"/>
  <c r="G1715" i="3"/>
  <c r="H1715" i="3" l="1"/>
  <c r="L1714" i="3"/>
  <c r="J1714" i="3"/>
  <c r="K1714" i="3" s="1"/>
  <c r="S1716" i="3"/>
  <c r="W1715" i="3"/>
  <c r="U1715" i="3"/>
  <c r="V1715" i="3" s="1"/>
  <c r="AD1717" i="3"/>
  <c r="AH1717" i="3" s="1"/>
  <c r="AF1716" i="3"/>
  <c r="AG1716" i="3" s="1"/>
  <c r="H1512" i="1"/>
  <c r="L1511" i="1"/>
  <c r="J1511" i="1"/>
  <c r="G1716" i="3"/>
  <c r="K1511" i="1" l="1"/>
  <c r="S88" i="1"/>
  <c r="T88" i="1" s="1"/>
  <c r="S1717" i="3"/>
  <c r="W1716" i="3"/>
  <c r="U1716" i="3"/>
  <c r="V1716" i="3" s="1"/>
  <c r="H1716" i="3"/>
  <c r="L1715" i="3"/>
  <c r="J1715" i="3"/>
  <c r="K1715" i="3" s="1"/>
  <c r="AD1718" i="3"/>
  <c r="AH1718" i="3" s="1"/>
  <c r="AF1717" i="3"/>
  <c r="AG1717" i="3" s="1"/>
  <c r="H1513" i="1"/>
  <c r="L1512" i="1"/>
  <c r="J1512" i="1"/>
  <c r="K1512" i="1" s="1"/>
  <c r="G1717" i="3"/>
  <c r="H1717" i="3" l="1"/>
  <c r="L1716" i="3"/>
  <c r="J1716" i="3"/>
  <c r="K1716" i="3" s="1"/>
  <c r="S1718" i="3"/>
  <c r="W1717" i="3"/>
  <c r="U1717" i="3"/>
  <c r="V1717" i="3" s="1"/>
  <c r="AD1719" i="3"/>
  <c r="AH1719" i="3" s="1"/>
  <c r="AF1718" i="3"/>
  <c r="AG1718" i="3" s="1"/>
  <c r="H1514" i="1"/>
  <c r="L1513" i="1"/>
  <c r="J1513" i="1"/>
  <c r="K1513" i="1" s="1"/>
  <c r="G1718" i="3"/>
  <c r="S1719" i="3" l="1"/>
  <c r="W1718" i="3"/>
  <c r="U1718" i="3"/>
  <c r="V1718" i="3" s="1"/>
  <c r="H1718" i="3"/>
  <c r="L1717" i="3"/>
  <c r="J1717" i="3"/>
  <c r="K1717" i="3" s="1"/>
  <c r="AD1720" i="3"/>
  <c r="AH1720" i="3" s="1"/>
  <c r="AF1719" i="3"/>
  <c r="AG1719" i="3" s="1"/>
  <c r="H1515" i="1"/>
  <c r="L1514" i="1"/>
  <c r="J1514" i="1"/>
  <c r="K1514" i="1" s="1"/>
  <c r="G1719" i="3"/>
  <c r="H1719" i="3" l="1"/>
  <c r="L1718" i="3"/>
  <c r="J1718" i="3"/>
  <c r="K1718" i="3" s="1"/>
  <c r="S1720" i="3"/>
  <c r="W1719" i="3"/>
  <c r="U1719" i="3"/>
  <c r="V1719" i="3" s="1"/>
  <c r="AD1721" i="3"/>
  <c r="AH1721" i="3" s="1"/>
  <c r="AF1720" i="3"/>
  <c r="AG1720" i="3" s="1"/>
  <c r="H1516" i="1"/>
  <c r="L1515" i="1"/>
  <c r="J1515" i="1"/>
  <c r="K1515" i="1" s="1"/>
  <c r="G1720" i="3"/>
  <c r="S1721" i="3" l="1"/>
  <c r="W1720" i="3"/>
  <c r="U1720" i="3"/>
  <c r="V1720" i="3" s="1"/>
  <c r="H1720" i="3"/>
  <c r="L1719" i="3"/>
  <c r="J1719" i="3"/>
  <c r="K1719" i="3" s="1"/>
  <c r="AD1722" i="3"/>
  <c r="AH1722" i="3" s="1"/>
  <c r="AF1721" i="3"/>
  <c r="AG1721" i="3" s="1"/>
  <c r="H1517" i="1"/>
  <c r="L1516" i="1"/>
  <c r="J1516" i="1"/>
  <c r="K1516" i="1" s="1"/>
  <c r="G1721" i="3"/>
  <c r="H1721" i="3" l="1"/>
  <c r="L1720" i="3"/>
  <c r="J1720" i="3"/>
  <c r="K1720" i="3" s="1"/>
  <c r="S1722" i="3"/>
  <c r="W1721" i="3"/>
  <c r="U1721" i="3"/>
  <c r="V1721" i="3" s="1"/>
  <c r="AD1723" i="3"/>
  <c r="AH1723" i="3" s="1"/>
  <c r="AF1722" i="3"/>
  <c r="AG1722" i="3" s="1"/>
  <c r="H1518" i="1"/>
  <c r="L1517" i="1"/>
  <c r="J1517" i="1"/>
  <c r="K1517" i="1" s="1"/>
  <c r="G1722" i="3"/>
  <c r="S1723" i="3" l="1"/>
  <c r="W1722" i="3"/>
  <c r="U1722" i="3"/>
  <c r="V1722" i="3" s="1"/>
  <c r="H1722" i="3"/>
  <c r="L1721" i="3"/>
  <c r="J1721" i="3"/>
  <c r="K1721" i="3" s="1"/>
  <c r="AD1724" i="3"/>
  <c r="AH1724" i="3" s="1"/>
  <c r="AF1723" i="3"/>
  <c r="AG1723" i="3" s="1"/>
  <c r="H1519" i="1"/>
  <c r="L1518" i="1"/>
  <c r="J1518" i="1"/>
  <c r="K1518" i="1" s="1"/>
  <c r="G1723" i="3"/>
  <c r="H1723" i="3" l="1"/>
  <c r="L1722" i="3"/>
  <c r="J1722" i="3"/>
  <c r="K1722" i="3" s="1"/>
  <c r="S1724" i="3"/>
  <c r="W1723" i="3"/>
  <c r="U1723" i="3"/>
  <c r="V1723" i="3" s="1"/>
  <c r="AD1725" i="3"/>
  <c r="AH1725" i="3" s="1"/>
  <c r="AF1724" i="3"/>
  <c r="AG1724" i="3" s="1"/>
  <c r="H1520" i="1"/>
  <c r="L1519" i="1"/>
  <c r="J1519" i="1"/>
  <c r="K1519" i="1" s="1"/>
  <c r="G1724" i="3"/>
  <c r="S1725" i="3" l="1"/>
  <c r="W1724" i="3"/>
  <c r="U1724" i="3"/>
  <c r="V1724" i="3" s="1"/>
  <c r="H1724" i="3"/>
  <c r="L1723" i="3"/>
  <c r="J1723" i="3"/>
  <c r="K1723" i="3" s="1"/>
  <c r="AD1726" i="3"/>
  <c r="AH1726" i="3" s="1"/>
  <c r="AF1725" i="3"/>
  <c r="AG1725" i="3" s="1"/>
  <c r="H1521" i="1"/>
  <c r="L1520" i="1"/>
  <c r="J1520" i="1"/>
  <c r="K1520" i="1" s="1"/>
  <c r="G1725" i="3"/>
  <c r="H1725" i="3" l="1"/>
  <c r="L1724" i="3"/>
  <c r="J1724" i="3"/>
  <c r="K1724" i="3" s="1"/>
  <c r="S1726" i="3"/>
  <c r="W1725" i="3"/>
  <c r="U1725" i="3"/>
  <c r="V1725" i="3" s="1"/>
  <c r="AD1727" i="3"/>
  <c r="AH1727" i="3" s="1"/>
  <c r="AF1726" i="3"/>
  <c r="AG1726" i="3" s="1"/>
  <c r="H1522" i="1"/>
  <c r="L1521" i="1"/>
  <c r="J1521" i="1"/>
  <c r="K1521" i="1" s="1"/>
  <c r="G1726" i="3"/>
  <c r="S1727" i="3" l="1"/>
  <c r="W1726" i="3"/>
  <c r="U1726" i="3"/>
  <c r="V1726" i="3" s="1"/>
  <c r="H1726" i="3"/>
  <c r="L1725" i="3"/>
  <c r="J1725" i="3"/>
  <c r="K1725" i="3" s="1"/>
  <c r="AD1728" i="3"/>
  <c r="AH1728" i="3" s="1"/>
  <c r="AF1727" i="3"/>
  <c r="AG1727" i="3" s="1"/>
  <c r="H1523" i="1"/>
  <c r="L1522" i="1"/>
  <c r="J1522" i="1"/>
  <c r="K1522" i="1" s="1"/>
  <c r="G1727" i="3"/>
  <c r="H1727" i="3" l="1"/>
  <c r="L1726" i="3"/>
  <c r="J1726" i="3"/>
  <c r="K1726" i="3" s="1"/>
  <c r="S1728" i="3"/>
  <c r="W1727" i="3"/>
  <c r="U1727" i="3"/>
  <c r="V1727" i="3" s="1"/>
  <c r="AD1729" i="3"/>
  <c r="AH1729" i="3" s="1"/>
  <c r="AF1728" i="3"/>
  <c r="AG1728" i="3" s="1"/>
  <c r="H1524" i="1"/>
  <c r="L1523" i="1"/>
  <c r="J1523" i="1"/>
  <c r="K1523" i="1" s="1"/>
  <c r="G1728" i="3"/>
  <c r="S1729" i="3" l="1"/>
  <c r="W1728" i="3"/>
  <c r="U1728" i="3"/>
  <c r="V1728" i="3" s="1"/>
  <c r="H1728" i="3"/>
  <c r="L1727" i="3"/>
  <c r="J1727" i="3"/>
  <c r="K1727" i="3" s="1"/>
  <c r="AD1730" i="3"/>
  <c r="AH1730" i="3" s="1"/>
  <c r="AF1729" i="3"/>
  <c r="AG1729" i="3" s="1"/>
  <c r="H1525" i="1"/>
  <c r="L1524" i="1"/>
  <c r="J1524" i="1"/>
  <c r="K1524" i="1" s="1"/>
  <c r="G1729" i="3"/>
  <c r="H1729" i="3" l="1"/>
  <c r="L1728" i="3"/>
  <c r="J1728" i="3"/>
  <c r="K1728" i="3" s="1"/>
  <c r="S1730" i="3"/>
  <c r="W1729" i="3"/>
  <c r="U1729" i="3"/>
  <c r="V1729" i="3" s="1"/>
  <c r="AD1731" i="3"/>
  <c r="AH1731" i="3" s="1"/>
  <c r="AF1730" i="3"/>
  <c r="AG1730" i="3" s="1"/>
  <c r="H1526" i="1"/>
  <c r="L1525" i="1"/>
  <c r="J1525" i="1"/>
  <c r="K1525" i="1" s="1"/>
  <c r="G1730" i="3"/>
  <c r="S1731" i="3" l="1"/>
  <c r="W1730" i="3"/>
  <c r="U1730" i="3"/>
  <c r="V1730" i="3" s="1"/>
  <c r="H1730" i="3"/>
  <c r="L1729" i="3"/>
  <c r="J1729" i="3"/>
  <c r="K1729" i="3" s="1"/>
  <c r="AD1732" i="3"/>
  <c r="AH1732" i="3" s="1"/>
  <c r="AF1731" i="3"/>
  <c r="AG1731" i="3" s="1"/>
  <c r="H1527" i="1"/>
  <c r="L1526" i="1"/>
  <c r="J1526" i="1"/>
  <c r="K1526" i="1" s="1"/>
  <c r="G1731" i="3"/>
  <c r="H1731" i="3" l="1"/>
  <c r="L1730" i="3"/>
  <c r="J1730" i="3"/>
  <c r="K1730" i="3" s="1"/>
  <c r="S1732" i="3"/>
  <c r="W1731" i="3"/>
  <c r="U1731" i="3"/>
  <c r="V1731" i="3" s="1"/>
  <c r="AD1733" i="3"/>
  <c r="AH1733" i="3" s="1"/>
  <c r="AF1732" i="3"/>
  <c r="AG1732" i="3" s="1"/>
  <c r="H1528" i="1"/>
  <c r="L1527" i="1"/>
  <c r="J1527" i="1"/>
  <c r="K1527" i="1" s="1"/>
  <c r="G1732" i="3"/>
  <c r="S1733" i="3" l="1"/>
  <c r="W1732" i="3"/>
  <c r="U1732" i="3"/>
  <c r="V1732" i="3" s="1"/>
  <c r="H1732" i="3"/>
  <c r="L1731" i="3"/>
  <c r="J1731" i="3"/>
  <c r="K1731" i="3" s="1"/>
  <c r="AD1734" i="3"/>
  <c r="AH1734" i="3" s="1"/>
  <c r="AF1733" i="3"/>
  <c r="AG1733" i="3" s="1"/>
  <c r="H1529" i="1"/>
  <c r="L1528" i="1"/>
  <c r="J1528" i="1"/>
  <c r="K1528" i="1" s="1"/>
  <c r="G1733" i="3"/>
  <c r="H1733" i="3" l="1"/>
  <c r="L1732" i="3"/>
  <c r="J1732" i="3"/>
  <c r="K1732" i="3" s="1"/>
  <c r="S1734" i="3"/>
  <c r="W1733" i="3"/>
  <c r="U1733" i="3"/>
  <c r="V1733" i="3" s="1"/>
  <c r="AD1735" i="3"/>
  <c r="AH1735" i="3" s="1"/>
  <c r="AF1734" i="3"/>
  <c r="AG1734" i="3" s="1"/>
  <c r="H1530" i="1"/>
  <c r="L1529" i="1"/>
  <c r="J1529" i="1"/>
  <c r="K1529" i="1" s="1"/>
  <c r="G1734" i="3"/>
  <c r="S1735" i="3" l="1"/>
  <c r="W1734" i="3"/>
  <c r="U1734" i="3"/>
  <c r="V1734" i="3" s="1"/>
  <c r="H1734" i="3"/>
  <c r="L1733" i="3"/>
  <c r="J1733" i="3"/>
  <c r="K1733" i="3" s="1"/>
  <c r="AD1736" i="3"/>
  <c r="AH1736" i="3" s="1"/>
  <c r="AF1735" i="3"/>
  <c r="AG1735" i="3" s="1"/>
  <c r="H1531" i="1"/>
  <c r="L1530" i="1"/>
  <c r="J1530" i="1"/>
  <c r="K1530" i="1" s="1"/>
  <c r="G1735" i="3"/>
  <c r="H1735" i="3" l="1"/>
  <c r="L1734" i="3"/>
  <c r="J1734" i="3"/>
  <c r="K1734" i="3" s="1"/>
  <c r="S1736" i="3"/>
  <c r="W1735" i="3"/>
  <c r="U1735" i="3"/>
  <c r="V1735" i="3" s="1"/>
  <c r="AD1737" i="3"/>
  <c r="AH1737" i="3" s="1"/>
  <c r="AF1736" i="3"/>
  <c r="AG1736" i="3" s="1"/>
  <c r="H1532" i="1"/>
  <c r="L1531" i="1"/>
  <c r="J1531" i="1"/>
  <c r="G1736" i="3"/>
  <c r="K1531" i="1" l="1"/>
  <c r="S89" i="1"/>
  <c r="T89" i="1" s="1"/>
  <c r="S1737" i="3"/>
  <c r="W1736" i="3"/>
  <c r="U1736" i="3"/>
  <c r="V1736" i="3" s="1"/>
  <c r="H1736" i="3"/>
  <c r="L1735" i="3"/>
  <c r="J1735" i="3"/>
  <c r="K1735" i="3" s="1"/>
  <c r="AD1738" i="3"/>
  <c r="AH1738" i="3" s="1"/>
  <c r="AF1737" i="3"/>
  <c r="AG1737" i="3" s="1"/>
  <c r="H1533" i="1"/>
  <c r="L1532" i="1"/>
  <c r="J1532" i="1"/>
  <c r="K1532" i="1" s="1"/>
  <c r="G1737" i="3"/>
  <c r="H1737" i="3" l="1"/>
  <c r="L1736" i="3"/>
  <c r="J1736" i="3"/>
  <c r="K1736" i="3" s="1"/>
  <c r="S1738" i="3"/>
  <c r="W1737" i="3"/>
  <c r="U1737" i="3"/>
  <c r="V1737" i="3" s="1"/>
  <c r="AD1739" i="3"/>
  <c r="AH1739" i="3" s="1"/>
  <c r="AF1738" i="3"/>
  <c r="AG1738" i="3" s="1"/>
  <c r="H1534" i="1"/>
  <c r="L1533" i="1"/>
  <c r="J1533" i="1"/>
  <c r="K1533" i="1" s="1"/>
  <c r="G1738" i="3"/>
  <c r="S1739" i="3" l="1"/>
  <c r="W1738" i="3"/>
  <c r="U1738" i="3"/>
  <c r="V1738" i="3" s="1"/>
  <c r="H1738" i="3"/>
  <c r="L1737" i="3"/>
  <c r="J1737" i="3"/>
  <c r="K1737" i="3" s="1"/>
  <c r="AD1740" i="3"/>
  <c r="AH1740" i="3" s="1"/>
  <c r="AF1739" i="3"/>
  <c r="AG1739" i="3" s="1"/>
  <c r="H1535" i="1"/>
  <c r="L1534" i="1"/>
  <c r="J1534" i="1"/>
  <c r="K1534" i="1" s="1"/>
  <c r="G1739" i="3"/>
  <c r="H1739" i="3" l="1"/>
  <c r="L1738" i="3"/>
  <c r="J1738" i="3"/>
  <c r="K1738" i="3" s="1"/>
  <c r="S1740" i="3"/>
  <c r="W1739" i="3"/>
  <c r="U1739" i="3"/>
  <c r="V1739" i="3" s="1"/>
  <c r="AD1741" i="3"/>
  <c r="AH1741" i="3" s="1"/>
  <c r="AF1740" i="3"/>
  <c r="AG1740" i="3" s="1"/>
  <c r="H1536" i="1"/>
  <c r="L1535" i="1"/>
  <c r="J1535" i="1"/>
  <c r="K1535" i="1" s="1"/>
  <c r="G1740" i="3"/>
  <c r="S1741" i="3" l="1"/>
  <c r="W1740" i="3"/>
  <c r="U1740" i="3"/>
  <c r="V1740" i="3" s="1"/>
  <c r="H1740" i="3"/>
  <c r="L1739" i="3"/>
  <c r="J1739" i="3"/>
  <c r="K1739" i="3" s="1"/>
  <c r="AD1742" i="3"/>
  <c r="AH1742" i="3" s="1"/>
  <c r="AF1741" i="3"/>
  <c r="AG1741" i="3" s="1"/>
  <c r="H1537" i="1"/>
  <c r="L1536" i="1"/>
  <c r="J1536" i="1"/>
  <c r="K1536" i="1" s="1"/>
  <c r="G1741" i="3"/>
  <c r="H1741" i="3" l="1"/>
  <c r="L1740" i="3"/>
  <c r="J1740" i="3"/>
  <c r="K1740" i="3" s="1"/>
  <c r="S1742" i="3"/>
  <c r="W1741" i="3"/>
  <c r="U1741" i="3"/>
  <c r="V1741" i="3" s="1"/>
  <c r="AD1743" i="3"/>
  <c r="AH1743" i="3" s="1"/>
  <c r="AF1742" i="3"/>
  <c r="AG1742" i="3" s="1"/>
  <c r="H1538" i="1"/>
  <c r="L1537" i="1"/>
  <c r="J1537" i="1"/>
  <c r="K1537" i="1" s="1"/>
  <c r="G1742" i="3"/>
  <c r="S1743" i="3" l="1"/>
  <c r="W1742" i="3"/>
  <c r="U1742" i="3"/>
  <c r="V1742" i="3" s="1"/>
  <c r="H1742" i="3"/>
  <c r="L1741" i="3"/>
  <c r="J1741" i="3"/>
  <c r="K1741" i="3" s="1"/>
  <c r="AD1744" i="3"/>
  <c r="AH1744" i="3" s="1"/>
  <c r="AF1743" i="3"/>
  <c r="AG1743" i="3" s="1"/>
  <c r="H1539" i="1"/>
  <c r="L1538" i="1"/>
  <c r="J1538" i="1"/>
  <c r="K1538" i="1" s="1"/>
  <c r="G1743" i="3"/>
  <c r="H1743" i="3" l="1"/>
  <c r="L1742" i="3"/>
  <c r="J1742" i="3"/>
  <c r="K1742" i="3" s="1"/>
  <c r="S1744" i="3"/>
  <c r="W1743" i="3"/>
  <c r="U1743" i="3"/>
  <c r="V1743" i="3" s="1"/>
  <c r="AD1745" i="3"/>
  <c r="AH1745" i="3" s="1"/>
  <c r="AF1744" i="3"/>
  <c r="AG1744" i="3" s="1"/>
  <c r="H1540" i="1"/>
  <c r="L1539" i="1"/>
  <c r="J1539" i="1"/>
  <c r="K1539" i="1" s="1"/>
  <c r="G1744" i="3"/>
  <c r="S1745" i="3" l="1"/>
  <c r="W1744" i="3"/>
  <c r="U1744" i="3"/>
  <c r="V1744" i="3" s="1"/>
  <c r="H1744" i="3"/>
  <c r="L1743" i="3"/>
  <c r="J1743" i="3"/>
  <c r="K1743" i="3" s="1"/>
  <c r="AD1746" i="3"/>
  <c r="AH1746" i="3" s="1"/>
  <c r="AF1745" i="3"/>
  <c r="AG1745" i="3" s="1"/>
  <c r="H1541" i="1"/>
  <c r="L1540" i="1"/>
  <c r="J1540" i="1"/>
  <c r="K1540" i="1" s="1"/>
  <c r="G1745" i="3"/>
  <c r="H1745" i="3" l="1"/>
  <c r="L1744" i="3"/>
  <c r="J1744" i="3"/>
  <c r="K1744" i="3" s="1"/>
  <c r="S1746" i="3"/>
  <c r="W1745" i="3"/>
  <c r="U1745" i="3"/>
  <c r="V1745" i="3" s="1"/>
  <c r="AD1747" i="3"/>
  <c r="AH1747" i="3" s="1"/>
  <c r="AF1746" i="3"/>
  <c r="AG1746" i="3" s="1"/>
  <c r="H1542" i="1"/>
  <c r="L1541" i="1"/>
  <c r="J1541" i="1"/>
  <c r="K1541" i="1" s="1"/>
  <c r="G1746" i="3"/>
  <c r="S1747" i="3" l="1"/>
  <c r="W1746" i="3"/>
  <c r="U1746" i="3"/>
  <c r="V1746" i="3" s="1"/>
  <c r="H1746" i="3"/>
  <c r="L1745" i="3"/>
  <c r="J1745" i="3"/>
  <c r="K1745" i="3" s="1"/>
  <c r="AD1748" i="3"/>
  <c r="AH1748" i="3" s="1"/>
  <c r="AF1747" i="3"/>
  <c r="AG1747" i="3" s="1"/>
  <c r="H1543" i="1"/>
  <c r="L1542" i="1"/>
  <c r="J1542" i="1"/>
  <c r="K1542" i="1" s="1"/>
  <c r="G1747" i="3"/>
  <c r="H1747" i="3" l="1"/>
  <c r="L1746" i="3"/>
  <c r="J1746" i="3"/>
  <c r="K1746" i="3" s="1"/>
  <c r="S1748" i="3"/>
  <c r="W1747" i="3"/>
  <c r="U1747" i="3"/>
  <c r="V1747" i="3" s="1"/>
  <c r="AD1749" i="3"/>
  <c r="AH1749" i="3" s="1"/>
  <c r="AF1748" i="3"/>
  <c r="AG1748" i="3" s="1"/>
  <c r="H1544" i="1"/>
  <c r="L1543" i="1"/>
  <c r="J1543" i="1"/>
  <c r="K1543" i="1" s="1"/>
  <c r="G1748" i="3"/>
  <c r="S1749" i="3" l="1"/>
  <c r="W1748" i="3"/>
  <c r="U1748" i="3"/>
  <c r="V1748" i="3" s="1"/>
  <c r="H1748" i="3"/>
  <c r="L1747" i="3"/>
  <c r="J1747" i="3"/>
  <c r="K1747" i="3" s="1"/>
  <c r="AD1750" i="3"/>
  <c r="AH1750" i="3" s="1"/>
  <c r="AF1749" i="3"/>
  <c r="AG1749" i="3" s="1"/>
  <c r="H1545" i="1"/>
  <c r="L1544" i="1"/>
  <c r="J1544" i="1"/>
  <c r="K1544" i="1" s="1"/>
  <c r="G1749" i="3"/>
  <c r="H1749" i="3" l="1"/>
  <c r="L1748" i="3"/>
  <c r="J1748" i="3"/>
  <c r="K1748" i="3" s="1"/>
  <c r="S1750" i="3"/>
  <c r="W1749" i="3"/>
  <c r="U1749" i="3"/>
  <c r="V1749" i="3" s="1"/>
  <c r="AD1751" i="3"/>
  <c r="AH1751" i="3" s="1"/>
  <c r="AF1750" i="3"/>
  <c r="AG1750" i="3" s="1"/>
  <c r="H1546" i="1"/>
  <c r="L1545" i="1"/>
  <c r="J1545" i="1"/>
  <c r="K1545" i="1" s="1"/>
  <c r="G1750" i="3"/>
  <c r="S1751" i="3" l="1"/>
  <c r="W1750" i="3"/>
  <c r="U1750" i="3"/>
  <c r="V1750" i="3" s="1"/>
  <c r="H1750" i="3"/>
  <c r="L1749" i="3"/>
  <c r="J1749" i="3"/>
  <c r="K1749" i="3" s="1"/>
  <c r="AD1752" i="3"/>
  <c r="AH1752" i="3" s="1"/>
  <c r="AF1751" i="3"/>
  <c r="AG1751" i="3" s="1"/>
  <c r="H1547" i="1"/>
  <c r="L1546" i="1"/>
  <c r="J1546" i="1"/>
  <c r="K1546" i="1" s="1"/>
  <c r="G1751" i="3"/>
  <c r="H1751" i="3" l="1"/>
  <c r="L1750" i="3"/>
  <c r="J1750" i="3"/>
  <c r="K1750" i="3" s="1"/>
  <c r="S1752" i="3"/>
  <c r="W1751" i="3"/>
  <c r="U1751" i="3"/>
  <c r="V1751" i="3" s="1"/>
  <c r="AD1753" i="3"/>
  <c r="AH1753" i="3" s="1"/>
  <c r="AF1752" i="3"/>
  <c r="AG1752" i="3" s="1"/>
  <c r="H1548" i="1"/>
  <c r="L1547" i="1"/>
  <c r="J1547" i="1"/>
  <c r="K1547" i="1" s="1"/>
  <c r="G1752" i="3"/>
  <c r="S1753" i="3" l="1"/>
  <c r="W1752" i="3"/>
  <c r="U1752" i="3"/>
  <c r="V1752" i="3" s="1"/>
  <c r="H1752" i="3"/>
  <c r="L1751" i="3"/>
  <c r="J1751" i="3"/>
  <c r="K1751" i="3" s="1"/>
  <c r="AD1754" i="3"/>
  <c r="AH1754" i="3" s="1"/>
  <c r="AF1753" i="3"/>
  <c r="AG1753" i="3" s="1"/>
  <c r="H1549" i="1"/>
  <c r="L1548" i="1"/>
  <c r="J1548" i="1"/>
  <c r="K1548" i="1" s="1"/>
  <c r="G1753" i="3"/>
  <c r="H1753" i="3" l="1"/>
  <c r="L1752" i="3"/>
  <c r="J1752" i="3"/>
  <c r="K1752" i="3" s="1"/>
  <c r="S1754" i="3"/>
  <c r="W1753" i="3"/>
  <c r="U1753" i="3"/>
  <c r="V1753" i="3" s="1"/>
  <c r="AD1755" i="3"/>
  <c r="AH1755" i="3" s="1"/>
  <c r="AF1754" i="3"/>
  <c r="AG1754" i="3" s="1"/>
  <c r="H1550" i="1"/>
  <c r="L1549" i="1"/>
  <c r="J1549" i="1"/>
  <c r="K1549" i="1" s="1"/>
  <c r="G1754" i="3"/>
  <c r="S1755" i="3" l="1"/>
  <c r="W1754" i="3"/>
  <c r="U1754" i="3"/>
  <c r="V1754" i="3" s="1"/>
  <c r="H1754" i="3"/>
  <c r="L1753" i="3"/>
  <c r="J1753" i="3"/>
  <c r="K1753" i="3" s="1"/>
  <c r="AD1756" i="3"/>
  <c r="AH1756" i="3" s="1"/>
  <c r="AF1755" i="3"/>
  <c r="AG1755" i="3" s="1"/>
  <c r="H1551" i="1"/>
  <c r="L1550" i="1"/>
  <c r="J1550" i="1"/>
  <c r="K1550" i="1" s="1"/>
  <c r="G1755" i="3"/>
  <c r="H1755" i="3" l="1"/>
  <c r="L1754" i="3"/>
  <c r="J1754" i="3"/>
  <c r="K1754" i="3" s="1"/>
  <c r="S1756" i="3"/>
  <c r="W1755" i="3"/>
  <c r="U1755" i="3"/>
  <c r="V1755" i="3" s="1"/>
  <c r="AD1757" i="3"/>
  <c r="AH1757" i="3" s="1"/>
  <c r="AF1756" i="3"/>
  <c r="AG1756" i="3" s="1"/>
  <c r="H1552" i="1"/>
  <c r="L1551" i="1"/>
  <c r="J1551" i="1"/>
  <c r="G1756" i="3"/>
  <c r="K1551" i="1" l="1"/>
  <c r="S90" i="1"/>
  <c r="T90" i="1" s="1"/>
  <c r="S1757" i="3"/>
  <c r="W1756" i="3"/>
  <c r="U1756" i="3"/>
  <c r="V1756" i="3" s="1"/>
  <c r="H1756" i="3"/>
  <c r="L1755" i="3"/>
  <c r="J1755" i="3"/>
  <c r="K1755" i="3" s="1"/>
  <c r="AD1758" i="3"/>
  <c r="AH1758" i="3" s="1"/>
  <c r="AF1757" i="3"/>
  <c r="AG1757" i="3" s="1"/>
  <c r="H1553" i="1"/>
  <c r="L1552" i="1"/>
  <c r="J1552" i="1"/>
  <c r="K1552" i="1" s="1"/>
  <c r="G1757" i="3"/>
  <c r="H1757" i="3" l="1"/>
  <c r="L1756" i="3"/>
  <c r="J1756" i="3"/>
  <c r="K1756" i="3" s="1"/>
  <c r="S1758" i="3"/>
  <c r="W1757" i="3"/>
  <c r="U1757" i="3"/>
  <c r="V1757" i="3" s="1"/>
  <c r="AD1759" i="3"/>
  <c r="AH1759" i="3" s="1"/>
  <c r="AF1758" i="3"/>
  <c r="AG1758" i="3" s="1"/>
  <c r="H1554" i="1"/>
  <c r="L1553" i="1"/>
  <c r="J1553" i="1"/>
  <c r="K1553" i="1" s="1"/>
  <c r="G1758" i="3"/>
  <c r="S1759" i="3" l="1"/>
  <c r="W1758" i="3"/>
  <c r="U1758" i="3"/>
  <c r="V1758" i="3" s="1"/>
  <c r="H1758" i="3"/>
  <c r="L1757" i="3"/>
  <c r="J1757" i="3"/>
  <c r="K1757" i="3" s="1"/>
  <c r="AD1760" i="3"/>
  <c r="AH1760" i="3" s="1"/>
  <c r="AF1759" i="3"/>
  <c r="AG1759" i="3" s="1"/>
  <c r="H1555" i="1"/>
  <c r="L1554" i="1"/>
  <c r="J1554" i="1"/>
  <c r="K1554" i="1" s="1"/>
  <c r="G1759" i="3"/>
  <c r="H1759" i="3" l="1"/>
  <c r="L1758" i="3"/>
  <c r="J1758" i="3"/>
  <c r="K1758" i="3" s="1"/>
  <c r="S1760" i="3"/>
  <c r="W1759" i="3"/>
  <c r="U1759" i="3"/>
  <c r="V1759" i="3" s="1"/>
  <c r="AD1761" i="3"/>
  <c r="AH1761" i="3" s="1"/>
  <c r="AF1760" i="3"/>
  <c r="AG1760" i="3" s="1"/>
  <c r="H1556" i="1"/>
  <c r="L1555" i="1"/>
  <c r="J1555" i="1"/>
  <c r="K1555" i="1" s="1"/>
  <c r="G1760" i="3"/>
  <c r="S1761" i="3" l="1"/>
  <c r="W1760" i="3"/>
  <c r="U1760" i="3"/>
  <c r="V1760" i="3" s="1"/>
  <c r="H1760" i="3"/>
  <c r="L1759" i="3"/>
  <c r="J1759" i="3"/>
  <c r="K1759" i="3" s="1"/>
  <c r="AD1762" i="3"/>
  <c r="AH1762" i="3" s="1"/>
  <c r="AF1761" i="3"/>
  <c r="AG1761" i="3" s="1"/>
  <c r="H1557" i="1"/>
  <c r="L1556" i="1"/>
  <c r="J1556" i="1"/>
  <c r="K1556" i="1" s="1"/>
  <c r="G1761" i="3"/>
  <c r="H1761" i="3" l="1"/>
  <c r="L1760" i="3"/>
  <c r="J1760" i="3"/>
  <c r="K1760" i="3" s="1"/>
  <c r="S1762" i="3"/>
  <c r="W1761" i="3"/>
  <c r="U1761" i="3"/>
  <c r="V1761" i="3" s="1"/>
  <c r="AD1763" i="3"/>
  <c r="AH1763" i="3" s="1"/>
  <c r="AF1762" i="3"/>
  <c r="AG1762" i="3" s="1"/>
  <c r="H1558" i="1"/>
  <c r="L1557" i="1"/>
  <c r="J1557" i="1"/>
  <c r="K1557" i="1" s="1"/>
  <c r="G1762" i="3"/>
  <c r="S1763" i="3" l="1"/>
  <c r="W1762" i="3"/>
  <c r="U1762" i="3"/>
  <c r="V1762" i="3" s="1"/>
  <c r="H1762" i="3"/>
  <c r="L1761" i="3"/>
  <c r="J1761" i="3"/>
  <c r="K1761" i="3" s="1"/>
  <c r="AD1764" i="3"/>
  <c r="AH1764" i="3" s="1"/>
  <c r="AF1763" i="3"/>
  <c r="AG1763" i="3" s="1"/>
  <c r="H1559" i="1"/>
  <c r="L1558" i="1"/>
  <c r="J1558" i="1"/>
  <c r="K1558" i="1" s="1"/>
  <c r="G1763" i="3"/>
  <c r="H1763" i="3" l="1"/>
  <c r="L1762" i="3"/>
  <c r="J1762" i="3"/>
  <c r="K1762" i="3" s="1"/>
  <c r="S1764" i="3"/>
  <c r="W1763" i="3"/>
  <c r="U1763" i="3"/>
  <c r="V1763" i="3" s="1"/>
  <c r="AD1765" i="3"/>
  <c r="AH1765" i="3" s="1"/>
  <c r="AF1764" i="3"/>
  <c r="AG1764" i="3" s="1"/>
  <c r="H1560" i="1"/>
  <c r="L1559" i="1"/>
  <c r="J1559" i="1"/>
  <c r="K1559" i="1" s="1"/>
  <c r="G1764" i="3"/>
  <c r="S1765" i="3" l="1"/>
  <c r="W1764" i="3"/>
  <c r="U1764" i="3"/>
  <c r="V1764" i="3" s="1"/>
  <c r="H1764" i="3"/>
  <c r="L1763" i="3"/>
  <c r="J1763" i="3"/>
  <c r="K1763" i="3" s="1"/>
  <c r="AD1766" i="3"/>
  <c r="AH1766" i="3" s="1"/>
  <c r="AF1765" i="3"/>
  <c r="AG1765" i="3" s="1"/>
  <c r="H1561" i="1"/>
  <c r="L1560" i="1"/>
  <c r="J1560" i="1"/>
  <c r="K1560" i="1" s="1"/>
  <c r="G1765" i="3"/>
  <c r="H1765" i="3" l="1"/>
  <c r="L1764" i="3"/>
  <c r="J1764" i="3"/>
  <c r="K1764" i="3" s="1"/>
  <c r="S1766" i="3"/>
  <c r="W1765" i="3"/>
  <c r="U1765" i="3"/>
  <c r="V1765" i="3" s="1"/>
  <c r="AD1767" i="3"/>
  <c r="AH1767" i="3" s="1"/>
  <c r="AF1766" i="3"/>
  <c r="AG1766" i="3" s="1"/>
  <c r="H1562" i="1"/>
  <c r="L1561" i="1"/>
  <c r="J1561" i="1"/>
  <c r="K1561" i="1" s="1"/>
  <c r="G1766" i="3"/>
  <c r="S1767" i="3" l="1"/>
  <c r="W1766" i="3"/>
  <c r="U1766" i="3"/>
  <c r="V1766" i="3" s="1"/>
  <c r="H1766" i="3"/>
  <c r="L1765" i="3"/>
  <c r="J1765" i="3"/>
  <c r="K1765" i="3" s="1"/>
  <c r="AD1768" i="3"/>
  <c r="AH1768" i="3" s="1"/>
  <c r="AF1767" i="3"/>
  <c r="AG1767" i="3" s="1"/>
  <c r="H1563" i="1"/>
  <c r="L1562" i="1"/>
  <c r="J1562" i="1"/>
  <c r="K1562" i="1" s="1"/>
  <c r="G1767" i="3"/>
  <c r="H1767" i="3" l="1"/>
  <c r="L1766" i="3"/>
  <c r="J1766" i="3"/>
  <c r="K1766" i="3" s="1"/>
  <c r="S1768" i="3"/>
  <c r="W1767" i="3"/>
  <c r="U1767" i="3"/>
  <c r="V1767" i="3" s="1"/>
  <c r="AD1769" i="3"/>
  <c r="AH1769" i="3" s="1"/>
  <c r="AF1768" i="3"/>
  <c r="AG1768" i="3" s="1"/>
  <c r="H1564" i="1"/>
  <c r="L1563" i="1"/>
  <c r="J1563" i="1"/>
  <c r="K1563" i="1" s="1"/>
  <c r="G1768" i="3"/>
  <c r="S1769" i="3" l="1"/>
  <c r="W1768" i="3"/>
  <c r="U1768" i="3"/>
  <c r="V1768" i="3" s="1"/>
  <c r="H1768" i="3"/>
  <c r="L1767" i="3"/>
  <c r="J1767" i="3"/>
  <c r="K1767" i="3" s="1"/>
  <c r="AD1770" i="3"/>
  <c r="AH1770" i="3" s="1"/>
  <c r="AF1769" i="3"/>
  <c r="AG1769" i="3" s="1"/>
  <c r="H1565" i="1"/>
  <c r="L1564" i="1"/>
  <c r="J1564" i="1"/>
  <c r="K1564" i="1" s="1"/>
  <c r="G1769" i="3"/>
  <c r="H1769" i="3" l="1"/>
  <c r="L1768" i="3"/>
  <c r="J1768" i="3"/>
  <c r="K1768" i="3" s="1"/>
  <c r="S1770" i="3"/>
  <c r="W1769" i="3"/>
  <c r="U1769" i="3"/>
  <c r="V1769" i="3" s="1"/>
  <c r="AD1771" i="3"/>
  <c r="AH1771" i="3" s="1"/>
  <c r="AF1770" i="3"/>
  <c r="AG1770" i="3" s="1"/>
  <c r="H1566" i="1"/>
  <c r="L1565" i="1"/>
  <c r="J1565" i="1"/>
  <c r="K1565" i="1" s="1"/>
  <c r="G1770" i="3"/>
  <c r="S1771" i="3" l="1"/>
  <c r="W1770" i="3"/>
  <c r="U1770" i="3"/>
  <c r="V1770" i="3" s="1"/>
  <c r="H1770" i="3"/>
  <c r="L1769" i="3"/>
  <c r="J1769" i="3"/>
  <c r="K1769" i="3" s="1"/>
  <c r="AD1772" i="3"/>
  <c r="AH1772" i="3" s="1"/>
  <c r="AF1771" i="3"/>
  <c r="AG1771" i="3" s="1"/>
  <c r="H1567" i="1"/>
  <c r="L1566" i="1"/>
  <c r="J1566" i="1"/>
  <c r="K1566" i="1" s="1"/>
  <c r="G1771" i="3"/>
  <c r="H1771" i="3" l="1"/>
  <c r="L1770" i="3"/>
  <c r="J1770" i="3"/>
  <c r="K1770" i="3" s="1"/>
  <c r="S1772" i="3"/>
  <c r="W1771" i="3"/>
  <c r="U1771" i="3"/>
  <c r="V1771" i="3" s="1"/>
  <c r="AD1773" i="3"/>
  <c r="AH1773" i="3" s="1"/>
  <c r="AF1772" i="3"/>
  <c r="AG1772" i="3" s="1"/>
  <c r="H1568" i="1"/>
  <c r="L1567" i="1"/>
  <c r="J1567" i="1"/>
  <c r="K1567" i="1" s="1"/>
  <c r="G1772" i="3"/>
  <c r="S1773" i="3" l="1"/>
  <c r="W1772" i="3"/>
  <c r="U1772" i="3"/>
  <c r="V1772" i="3" s="1"/>
  <c r="H1772" i="3"/>
  <c r="L1771" i="3"/>
  <c r="J1771" i="3"/>
  <c r="K1771" i="3" s="1"/>
  <c r="AD1774" i="3"/>
  <c r="AH1774" i="3" s="1"/>
  <c r="AF1773" i="3"/>
  <c r="AG1773" i="3" s="1"/>
  <c r="H1569" i="1"/>
  <c r="L1568" i="1"/>
  <c r="J1568" i="1"/>
  <c r="K1568" i="1" s="1"/>
  <c r="G1773" i="3"/>
  <c r="H1773" i="3" l="1"/>
  <c r="L1772" i="3"/>
  <c r="J1772" i="3"/>
  <c r="K1772" i="3" s="1"/>
  <c r="S1774" i="3"/>
  <c r="W1773" i="3"/>
  <c r="U1773" i="3"/>
  <c r="V1773" i="3" s="1"/>
  <c r="AD1775" i="3"/>
  <c r="AH1775" i="3" s="1"/>
  <c r="AF1774" i="3"/>
  <c r="AG1774" i="3" s="1"/>
  <c r="H1570" i="1"/>
  <c r="L1569" i="1"/>
  <c r="J1569" i="1"/>
  <c r="K1569" i="1" s="1"/>
  <c r="G1774" i="3"/>
  <c r="S1775" i="3" l="1"/>
  <c r="W1774" i="3"/>
  <c r="U1774" i="3"/>
  <c r="V1774" i="3" s="1"/>
  <c r="H1774" i="3"/>
  <c r="L1773" i="3"/>
  <c r="J1773" i="3"/>
  <c r="K1773" i="3" s="1"/>
  <c r="AD1776" i="3"/>
  <c r="AH1776" i="3" s="1"/>
  <c r="AF1775" i="3"/>
  <c r="AG1775" i="3" s="1"/>
  <c r="H1571" i="1"/>
  <c r="L1570" i="1"/>
  <c r="J1570" i="1"/>
  <c r="G1775" i="3"/>
  <c r="K1570" i="1" l="1"/>
  <c r="S91" i="1"/>
  <c r="T91" i="1" s="1"/>
  <c r="H1775" i="3"/>
  <c r="L1774" i="3"/>
  <c r="J1774" i="3"/>
  <c r="K1774" i="3" s="1"/>
  <c r="S1776" i="3"/>
  <c r="W1775" i="3"/>
  <c r="U1775" i="3"/>
  <c r="V1775" i="3" s="1"/>
  <c r="AD1777" i="3"/>
  <c r="AH1777" i="3" s="1"/>
  <c r="AF1776" i="3"/>
  <c r="AG1776" i="3" s="1"/>
  <c r="H1572" i="1"/>
  <c r="L1571" i="1"/>
  <c r="J1571" i="1"/>
  <c r="K1571" i="1" s="1"/>
  <c r="G1776" i="3"/>
  <c r="S1777" i="3" l="1"/>
  <c r="W1776" i="3"/>
  <c r="U1776" i="3"/>
  <c r="V1776" i="3" s="1"/>
  <c r="H1776" i="3"/>
  <c r="L1775" i="3"/>
  <c r="J1775" i="3"/>
  <c r="K1775" i="3" s="1"/>
  <c r="AD1778" i="3"/>
  <c r="AH1778" i="3" s="1"/>
  <c r="AF1777" i="3"/>
  <c r="AG1777" i="3" s="1"/>
  <c r="H1573" i="1"/>
  <c r="L1572" i="1"/>
  <c r="J1572" i="1"/>
  <c r="K1572" i="1" s="1"/>
  <c r="G1777" i="3"/>
  <c r="H1777" i="3" l="1"/>
  <c r="L1776" i="3"/>
  <c r="J1776" i="3"/>
  <c r="K1776" i="3" s="1"/>
  <c r="S1778" i="3"/>
  <c r="W1777" i="3"/>
  <c r="U1777" i="3"/>
  <c r="V1777" i="3" s="1"/>
  <c r="AD1779" i="3"/>
  <c r="AH1779" i="3" s="1"/>
  <c r="AF1778" i="3"/>
  <c r="AG1778" i="3" s="1"/>
  <c r="H1574" i="1"/>
  <c r="L1573" i="1"/>
  <c r="J1573" i="1"/>
  <c r="K1573" i="1" s="1"/>
  <c r="G1778" i="3"/>
  <c r="S1779" i="3" l="1"/>
  <c r="W1778" i="3"/>
  <c r="U1778" i="3"/>
  <c r="V1778" i="3" s="1"/>
  <c r="H1778" i="3"/>
  <c r="L1777" i="3"/>
  <c r="J1777" i="3"/>
  <c r="K1777" i="3" s="1"/>
  <c r="AD1780" i="3"/>
  <c r="AH1780" i="3" s="1"/>
  <c r="AF1779" i="3"/>
  <c r="AG1779" i="3" s="1"/>
  <c r="H1575" i="1"/>
  <c r="L1574" i="1"/>
  <c r="J1574" i="1"/>
  <c r="K1574" i="1" s="1"/>
  <c r="G1779" i="3"/>
  <c r="H1779" i="3" l="1"/>
  <c r="L1778" i="3"/>
  <c r="J1778" i="3"/>
  <c r="K1778" i="3" s="1"/>
  <c r="S1780" i="3"/>
  <c r="W1779" i="3"/>
  <c r="U1779" i="3"/>
  <c r="V1779" i="3" s="1"/>
  <c r="AD1781" i="3"/>
  <c r="AH1781" i="3" s="1"/>
  <c r="AF1780" i="3"/>
  <c r="AG1780" i="3" s="1"/>
  <c r="H1576" i="1"/>
  <c r="L1575" i="1"/>
  <c r="J1575" i="1"/>
  <c r="K1575" i="1" s="1"/>
  <c r="G1780" i="3"/>
  <c r="S1781" i="3" l="1"/>
  <c r="W1780" i="3"/>
  <c r="U1780" i="3"/>
  <c r="V1780" i="3" s="1"/>
  <c r="H1780" i="3"/>
  <c r="L1779" i="3"/>
  <c r="J1779" i="3"/>
  <c r="K1779" i="3" s="1"/>
  <c r="AD1782" i="3"/>
  <c r="AH1782" i="3" s="1"/>
  <c r="AF1781" i="3"/>
  <c r="AG1781" i="3" s="1"/>
  <c r="H1577" i="1"/>
  <c r="L1576" i="1"/>
  <c r="J1576" i="1"/>
  <c r="K1576" i="1" s="1"/>
  <c r="G1781" i="3"/>
  <c r="H1781" i="3" l="1"/>
  <c r="L1780" i="3"/>
  <c r="J1780" i="3"/>
  <c r="K1780" i="3" s="1"/>
  <c r="S1782" i="3"/>
  <c r="W1781" i="3"/>
  <c r="U1781" i="3"/>
  <c r="V1781" i="3" s="1"/>
  <c r="AD1783" i="3"/>
  <c r="AH1783" i="3" s="1"/>
  <c r="AF1782" i="3"/>
  <c r="AG1782" i="3" s="1"/>
  <c r="H1578" i="1"/>
  <c r="L1577" i="1"/>
  <c r="J1577" i="1"/>
  <c r="K1577" i="1" s="1"/>
  <c r="G1782" i="3"/>
  <c r="S1783" i="3" l="1"/>
  <c r="W1782" i="3"/>
  <c r="U1782" i="3"/>
  <c r="V1782" i="3" s="1"/>
  <c r="H1782" i="3"/>
  <c r="L1781" i="3"/>
  <c r="J1781" i="3"/>
  <c r="K1781" i="3" s="1"/>
  <c r="AD1784" i="3"/>
  <c r="AH1784" i="3" s="1"/>
  <c r="AF1783" i="3"/>
  <c r="AG1783" i="3" s="1"/>
  <c r="H1579" i="1"/>
  <c r="L1578" i="1"/>
  <c r="J1578" i="1"/>
  <c r="K1578" i="1" s="1"/>
  <c r="G1783" i="3"/>
  <c r="H1783" i="3" l="1"/>
  <c r="L1782" i="3"/>
  <c r="J1782" i="3"/>
  <c r="K1782" i="3" s="1"/>
  <c r="S1784" i="3"/>
  <c r="W1783" i="3"/>
  <c r="U1783" i="3"/>
  <c r="V1783" i="3" s="1"/>
  <c r="AD1785" i="3"/>
  <c r="AH1785" i="3" s="1"/>
  <c r="AF1784" i="3"/>
  <c r="AG1784" i="3" s="1"/>
  <c r="H1580" i="1"/>
  <c r="L1579" i="1"/>
  <c r="J1579" i="1"/>
  <c r="K1579" i="1" s="1"/>
  <c r="G1784" i="3"/>
  <c r="S1785" i="3" l="1"/>
  <c r="W1784" i="3"/>
  <c r="U1784" i="3"/>
  <c r="V1784" i="3" s="1"/>
  <c r="H1784" i="3"/>
  <c r="L1783" i="3"/>
  <c r="J1783" i="3"/>
  <c r="K1783" i="3" s="1"/>
  <c r="AD1786" i="3"/>
  <c r="AH1786" i="3" s="1"/>
  <c r="AF1785" i="3"/>
  <c r="AG1785" i="3" s="1"/>
  <c r="H1581" i="1"/>
  <c r="L1580" i="1"/>
  <c r="J1580" i="1"/>
  <c r="K1580" i="1" s="1"/>
  <c r="G1785" i="3"/>
  <c r="H1785" i="3" l="1"/>
  <c r="L1784" i="3"/>
  <c r="J1784" i="3"/>
  <c r="K1784" i="3" s="1"/>
  <c r="S1786" i="3"/>
  <c r="W1785" i="3"/>
  <c r="U1785" i="3"/>
  <c r="V1785" i="3" s="1"/>
  <c r="AD1787" i="3"/>
  <c r="AH1787" i="3" s="1"/>
  <c r="AF1786" i="3"/>
  <c r="AG1786" i="3" s="1"/>
  <c r="H1582" i="1"/>
  <c r="L1581" i="1"/>
  <c r="J1581" i="1"/>
  <c r="K1581" i="1" s="1"/>
  <c r="G1786" i="3"/>
  <c r="S1787" i="3" l="1"/>
  <c r="W1786" i="3"/>
  <c r="U1786" i="3"/>
  <c r="V1786" i="3" s="1"/>
  <c r="H1786" i="3"/>
  <c r="L1785" i="3"/>
  <c r="J1785" i="3"/>
  <c r="K1785" i="3" s="1"/>
  <c r="AD1788" i="3"/>
  <c r="AH1788" i="3" s="1"/>
  <c r="AF1787" i="3"/>
  <c r="AG1787" i="3" s="1"/>
  <c r="H1583" i="1"/>
  <c r="L1582" i="1"/>
  <c r="J1582" i="1"/>
  <c r="K1582" i="1" s="1"/>
  <c r="G1787" i="3"/>
  <c r="H1787" i="3" l="1"/>
  <c r="L1786" i="3"/>
  <c r="J1786" i="3"/>
  <c r="K1786" i="3" s="1"/>
  <c r="S1788" i="3"/>
  <c r="W1787" i="3"/>
  <c r="U1787" i="3"/>
  <c r="V1787" i="3" s="1"/>
  <c r="AD1789" i="3"/>
  <c r="AH1789" i="3" s="1"/>
  <c r="AF1788" i="3"/>
  <c r="AG1788" i="3" s="1"/>
  <c r="H1584" i="1"/>
  <c r="L1583" i="1"/>
  <c r="J1583" i="1"/>
  <c r="K1583" i="1" s="1"/>
  <c r="G1788" i="3"/>
  <c r="S1789" i="3" l="1"/>
  <c r="W1788" i="3"/>
  <c r="U1788" i="3"/>
  <c r="V1788" i="3" s="1"/>
  <c r="H1788" i="3"/>
  <c r="L1787" i="3"/>
  <c r="J1787" i="3"/>
  <c r="K1787" i="3" s="1"/>
  <c r="AD1790" i="3"/>
  <c r="AH1790" i="3" s="1"/>
  <c r="AF1789" i="3"/>
  <c r="AG1789" i="3" s="1"/>
  <c r="H1585" i="1"/>
  <c r="L1584" i="1"/>
  <c r="J1584" i="1"/>
  <c r="K1584" i="1" s="1"/>
  <c r="G1789" i="3"/>
  <c r="H1789" i="3" l="1"/>
  <c r="L1788" i="3"/>
  <c r="J1788" i="3"/>
  <c r="K1788" i="3" s="1"/>
  <c r="S1790" i="3"/>
  <c r="W1789" i="3"/>
  <c r="U1789" i="3"/>
  <c r="V1789" i="3" s="1"/>
  <c r="AD1791" i="3"/>
  <c r="AH1791" i="3" s="1"/>
  <c r="AF1790" i="3"/>
  <c r="AG1790" i="3" s="1"/>
  <c r="H1586" i="1"/>
  <c r="L1585" i="1"/>
  <c r="J1585" i="1"/>
  <c r="K1585" i="1" s="1"/>
  <c r="G1790" i="3"/>
  <c r="S1791" i="3" l="1"/>
  <c r="W1790" i="3"/>
  <c r="U1790" i="3"/>
  <c r="V1790" i="3" s="1"/>
  <c r="H1790" i="3"/>
  <c r="L1789" i="3"/>
  <c r="J1789" i="3"/>
  <c r="K1789" i="3" s="1"/>
  <c r="AD1792" i="3"/>
  <c r="AH1792" i="3" s="1"/>
  <c r="AF1791" i="3"/>
  <c r="AG1791" i="3" s="1"/>
  <c r="H1587" i="1"/>
  <c r="L1586" i="1"/>
  <c r="J1586" i="1"/>
  <c r="K1586" i="1" s="1"/>
  <c r="G1791" i="3"/>
  <c r="H1791" i="3" l="1"/>
  <c r="L1790" i="3"/>
  <c r="J1790" i="3"/>
  <c r="K1790" i="3" s="1"/>
  <c r="S1792" i="3"/>
  <c r="W1791" i="3"/>
  <c r="U1791" i="3"/>
  <c r="V1791" i="3" s="1"/>
  <c r="AD1793" i="3"/>
  <c r="AH1793" i="3" s="1"/>
  <c r="AF1792" i="3"/>
  <c r="AG1792" i="3" s="1"/>
  <c r="H1588" i="1"/>
  <c r="L1587" i="1"/>
  <c r="J1587" i="1"/>
  <c r="K1587" i="1" s="1"/>
  <c r="G1792" i="3"/>
  <c r="S1793" i="3" l="1"/>
  <c r="W1792" i="3"/>
  <c r="U1792" i="3"/>
  <c r="V1792" i="3" s="1"/>
  <c r="H1792" i="3"/>
  <c r="L1791" i="3"/>
  <c r="J1791" i="3"/>
  <c r="K1791" i="3" s="1"/>
  <c r="AD1794" i="3"/>
  <c r="AH1794" i="3" s="1"/>
  <c r="AF1793" i="3"/>
  <c r="AG1793" i="3" s="1"/>
  <c r="H1589" i="1"/>
  <c r="L1588" i="1"/>
  <c r="J1588" i="1"/>
  <c r="K1588" i="1" s="1"/>
  <c r="G1793" i="3"/>
  <c r="H1793" i="3" l="1"/>
  <c r="L1792" i="3"/>
  <c r="J1792" i="3"/>
  <c r="K1792" i="3" s="1"/>
  <c r="S1794" i="3"/>
  <c r="W1793" i="3"/>
  <c r="U1793" i="3"/>
  <c r="V1793" i="3" s="1"/>
  <c r="AD1795" i="3"/>
  <c r="AH1795" i="3" s="1"/>
  <c r="AF1794" i="3"/>
  <c r="AG1794" i="3" s="1"/>
  <c r="H1590" i="1"/>
  <c r="L1589" i="1"/>
  <c r="J1589" i="1"/>
  <c r="G1794" i="3"/>
  <c r="K1589" i="1" l="1"/>
  <c r="S92" i="1"/>
  <c r="T92" i="1" s="1"/>
  <c r="S1795" i="3"/>
  <c r="W1794" i="3"/>
  <c r="U1794" i="3"/>
  <c r="V1794" i="3" s="1"/>
  <c r="H1794" i="3"/>
  <c r="L1793" i="3"/>
  <c r="J1793" i="3"/>
  <c r="K1793" i="3" s="1"/>
  <c r="AD1796" i="3"/>
  <c r="AH1796" i="3" s="1"/>
  <c r="AF1795" i="3"/>
  <c r="AG1795" i="3" s="1"/>
  <c r="H1591" i="1"/>
  <c r="L1590" i="1"/>
  <c r="J1590" i="1"/>
  <c r="K1590" i="1" s="1"/>
  <c r="G1795" i="3"/>
  <c r="H1795" i="3" l="1"/>
  <c r="L1794" i="3"/>
  <c r="J1794" i="3"/>
  <c r="K1794" i="3" s="1"/>
  <c r="S1796" i="3"/>
  <c r="W1795" i="3"/>
  <c r="U1795" i="3"/>
  <c r="V1795" i="3" s="1"/>
  <c r="AD1797" i="3"/>
  <c r="AH1797" i="3" s="1"/>
  <c r="AF1796" i="3"/>
  <c r="AG1796" i="3" s="1"/>
  <c r="H1592" i="1"/>
  <c r="L1591" i="1"/>
  <c r="J1591" i="1"/>
  <c r="K1591" i="1" s="1"/>
  <c r="G1796" i="3"/>
  <c r="S1797" i="3" l="1"/>
  <c r="W1796" i="3"/>
  <c r="U1796" i="3"/>
  <c r="V1796" i="3" s="1"/>
  <c r="H1796" i="3"/>
  <c r="L1795" i="3"/>
  <c r="J1795" i="3"/>
  <c r="K1795" i="3" s="1"/>
  <c r="AD1798" i="3"/>
  <c r="AH1798" i="3" s="1"/>
  <c r="AF1797" i="3"/>
  <c r="AG1797" i="3" s="1"/>
  <c r="H1593" i="1"/>
  <c r="L1592" i="1"/>
  <c r="J1592" i="1"/>
  <c r="K1592" i="1" s="1"/>
  <c r="G1797" i="3"/>
  <c r="H1797" i="3" l="1"/>
  <c r="L1796" i="3"/>
  <c r="J1796" i="3"/>
  <c r="K1796" i="3" s="1"/>
  <c r="S1798" i="3"/>
  <c r="W1797" i="3"/>
  <c r="U1797" i="3"/>
  <c r="V1797" i="3" s="1"/>
  <c r="AD1799" i="3"/>
  <c r="AH1799" i="3" s="1"/>
  <c r="AF1798" i="3"/>
  <c r="AG1798" i="3" s="1"/>
  <c r="H1594" i="1"/>
  <c r="L1593" i="1"/>
  <c r="J1593" i="1"/>
  <c r="K1593" i="1" s="1"/>
  <c r="G1798" i="3"/>
  <c r="S1799" i="3" l="1"/>
  <c r="W1798" i="3"/>
  <c r="U1798" i="3"/>
  <c r="V1798" i="3" s="1"/>
  <c r="H1798" i="3"/>
  <c r="L1797" i="3"/>
  <c r="J1797" i="3"/>
  <c r="K1797" i="3" s="1"/>
  <c r="AD1800" i="3"/>
  <c r="AH1800" i="3" s="1"/>
  <c r="AF1799" i="3"/>
  <c r="AG1799" i="3" s="1"/>
  <c r="H1595" i="1"/>
  <c r="L1594" i="1"/>
  <c r="J1594" i="1"/>
  <c r="K1594" i="1" s="1"/>
  <c r="G1799" i="3"/>
  <c r="H1799" i="3" l="1"/>
  <c r="L1798" i="3"/>
  <c r="J1798" i="3"/>
  <c r="K1798" i="3" s="1"/>
  <c r="S1800" i="3"/>
  <c r="W1799" i="3"/>
  <c r="U1799" i="3"/>
  <c r="V1799" i="3" s="1"/>
  <c r="AD1801" i="3"/>
  <c r="AH1801" i="3" s="1"/>
  <c r="AF1800" i="3"/>
  <c r="AG1800" i="3" s="1"/>
  <c r="H1596" i="1"/>
  <c r="L1595" i="1"/>
  <c r="J1595" i="1"/>
  <c r="K1595" i="1" s="1"/>
  <c r="G1800" i="3"/>
  <c r="S1801" i="3" l="1"/>
  <c r="W1800" i="3"/>
  <c r="U1800" i="3"/>
  <c r="V1800" i="3" s="1"/>
  <c r="H1800" i="3"/>
  <c r="L1799" i="3"/>
  <c r="J1799" i="3"/>
  <c r="K1799" i="3" s="1"/>
  <c r="AD1802" i="3"/>
  <c r="AH1802" i="3" s="1"/>
  <c r="AF1801" i="3"/>
  <c r="AG1801" i="3" s="1"/>
  <c r="H1597" i="1"/>
  <c r="L1596" i="1"/>
  <c r="J1596" i="1"/>
  <c r="K1596" i="1" s="1"/>
  <c r="G1801" i="3"/>
  <c r="H1801" i="3" l="1"/>
  <c r="L1800" i="3"/>
  <c r="J1800" i="3"/>
  <c r="K1800" i="3" s="1"/>
  <c r="S1802" i="3"/>
  <c r="W1801" i="3"/>
  <c r="U1801" i="3"/>
  <c r="V1801" i="3" s="1"/>
  <c r="AD1803" i="3"/>
  <c r="AH1803" i="3" s="1"/>
  <c r="AF1802" i="3"/>
  <c r="AG1802" i="3" s="1"/>
  <c r="H1598" i="1"/>
  <c r="L1597" i="1"/>
  <c r="J1597" i="1"/>
  <c r="K1597" i="1" s="1"/>
  <c r="G1802" i="3"/>
  <c r="S1803" i="3" l="1"/>
  <c r="W1802" i="3"/>
  <c r="U1802" i="3"/>
  <c r="V1802" i="3" s="1"/>
  <c r="H1802" i="3"/>
  <c r="L1801" i="3"/>
  <c r="J1801" i="3"/>
  <c r="K1801" i="3" s="1"/>
  <c r="AD1804" i="3"/>
  <c r="AH1804" i="3" s="1"/>
  <c r="AF1803" i="3"/>
  <c r="AG1803" i="3" s="1"/>
  <c r="H1599" i="1"/>
  <c r="L1598" i="1"/>
  <c r="J1598" i="1"/>
  <c r="K1598" i="1" s="1"/>
  <c r="G1803" i="3"/>
  <c r="H1803" i="3" l="1"/>
  <c r="L1802" i="3"/>
  <c r="J1802" i="3"/>
  <c r="K1802" i="3" s="1"/>
  <c r="S1804" i="3"/>
  <c r="W1803" i="3"/>
  <c r="U1803" i="3"/>
  <c r="V1803" i="3" s="1"/>
  <c r="AD1805" i="3"/>
  <c r="AH1805" i="3" s="1"/>
  <c r="AF1804" i="3"/>
  <c r="AG1804" i="3" s="1"/>
  <c r="H1600" i="1"/>
  <c r="L1599" i="1"/>
  <c r="J1599" i="1"/>
  <c r="K1599" i="1" s="1"/>
  <c r="G1804" i="3"/>
  <c r="S1805" i="3" l="1"/>
  <c r="W1804" i="3"/>
  <c r="U1804" i="3"/>
  <c r="V1804" i="3" s="1"/>
  <c r="H1804" i="3"/>
  <c r="L1803" i="3"/>
  <c r="J1803" i="3"/>
  <c r="K1803" i="3" s="1"/>
  <c r="AD1806" i="3"/>
  <c r="AH1806" i="3" s="1"/>
  <c r="AF1805" i="3"/>
  <c r="AG1805" i="3" s="1"/>
  <c r="H1601" i="1"/>
  <c r="L1600" i="1"/>
  <c r="J1600" i="1"/>
  <c r="K1600" i="1" s="1"/>
  <c r="G1805" i="3"/>
  <c r="H1805" i="3" l="1"/>
  <c r="L1804" i="3"/>
  <c r="J1804" i="3"/>
  <c r="K1804" i="3" s="1"/>
  <c r="S1806" i="3"/>
  <c r="W1805" i="3"/>
  <c r="U1805" i="3"/>
  <c r="V1805" i="3" s="1"/>
  <c r="AD1807" i="3"/>
  <c r="AH1807" i="3" s="1"/>
  <c r="AF1806" i="3"/>
  <c r="AG1806" i="3" s="1"/>
  <c r="H1602" i="1"/>
  <c r="L1601" i="1"/>
  <c r="J1601" i="1"/>
  <c r="K1601" i="1" s="1"/>
  <c r="G1806" i="3"/>
  <c r="S1807" i="3" l="1"/>
  <c r="W1806" i="3"/>
  <c r="U1806" i="3"/>
  <c r="V1806" i="3" s="1"/>
  <c r="H1806" i="3"/>
  <c r="L1805" i="3"/>
  <c r="J1805" i="3"/>
  <c r="K1805" i="3" s="1"/>
  <c r="AD1808" i="3"/>
  <c r="AH1808" i="3" s="1"/>
  <c r="AF1807" i="3"/>
  <c r="AG1807" i="3" s="1"/>
  <c r="H1603" i="1"/>
  <c r="L1602" i="1"/>
  <c r="J1602" i="1"/>
  <c r="K1602" i="1" s="1"/>
  <c r="G1807" i="3"/>
  <c r="H1807" i="3" l="1"/>
  <c r="L1806" i="3"/>
  <c r="J1806" i="3"/>
  <c r="K1806" i="3" s="1"/>
  <c r="S1808" i="3"/>
  <c r="W1807" i="3"/>
  <c r="U1807" i="3"/>
  <c r="V1807" i="3" s="1"/>
  <c r="AD1809" i="3"/>
  <c r="AH1809" i="3" s="1"/>
  <c r="AF1808" i="3"/>
  <c r="AG1808" i="3" s="1"/>
  <c r="H1604" i="1"/>
  <c r="L1603" i="1"/>
  <c r="J1603" i="1"/>
  <c r="K1603" i="1" s="1"/>
  <c r="G1808" i="3"/>
  <c r="S1809" i="3" l="1"/>
  <c r="W1808" i="3"/>
  <c r="U1808" i="3"/>
  <c r="V1808" i="3" s="1"/>
  <c r="H1808" i="3"/>
  <c r="L1807" i="3"/>
  <c r="J1807" i="3"/>
  <c r="K1807" i="3" s="1"/>
  <c r="AD1810" i="3"/>
  <c r="AH1810" i="3" s="1"/>
  <c r="AF1809" i="3"/>
  <c r="AG1809" i="3" s="1"/>
  <c r="H1605" i="1"/>
  <c r="L1604" i="1"/>
  <c r="J1604" i="1"/>
  <c r="K1604" i="1" s="1"/>
  <c r="G1809" i="3"/>
  <c r="H1809" i="3" l="1"/>
  <c r="L1808" i="3"/>
  <c r="J1808" i="3"/>
  <c r="K1808" i="3" s="1"/>
  <c r="S1810" i="3"/>
  <c r="W1809" i="3"/>
  <c r="U1809" i="3"/>
  <c r="V1809" i="3" s="1"/>
  <c r="AD1811" i="3"/>
  <c r="AH1811" i="3" s="1"/>
  <c r="AF1810" i="3"/>
  <c r="AG1810" i="3" s="1"/>
  <c r="H1606" i="1"/>
  <c r="L1605" i="1"/>
  <c r="J1605" i="1"/>
  <c r="K1605" i="1" s="1"/>
  <c r="G1810" i="3"/>
  <c r="S1811" i="3" l="1"/>
  <c r="W1810" i="3"/>
  <c r="U1810" i="3"/>
  <c r="V1810" i="3" s="1"/>
  <c r="H1810" i="3"/>
  <c r="L1809" i="3"/>
  <c r="J1809" i="3"/>
  <c r="K1809" i="3" s="1"/>
  <c r="AD1812" i="3"/>
  <c r="AH1812" i="3" s="1"/>
  <c r="AF1811" i="3"/>
  <c r="AG1811" i="3" s="1"/>
  <c r="H1607" i="1"/>
  <c r="L1606" i="1"/>
  <c r="J1606" i="1"/>
  <c r="K1606" i="1" s="1"/>
  <c r="G1811" i="3"/>
  <c r="H1811" i="3" l="1"/>
  <c r="L1810" i="3"/>
  <c r="J1810" i="3"/>
  <c r="K1810" i="3" s="1"/>
  <c r="S1812" i="3"/>
  <c r="W1811" i="3"/>
  <c r="U1811" i="3"/>
  <c r="V1811" i="3" s="1"/>
  <c r="AD1813" i="3"/>
  <c r="AH1813" i="3" s="1"/>
  <c r="AF1812" i="3"/>
  <c r="AG1812" i="3" s="1"/>
  <c r="H1608" i="1"/>
  <c r="L1607" i="1"/>
  <c r="J1607" i="1"/>
  <c r="K1607" i="1" s="1"/>
  <c r="G1812" i="3"/>
  <c r="S1813" i="3" l="1"/>
  <c r="W1812" i="3"/>
  <c r="U1812" i="3"/>
  <c r="V1812" i="3" s="1"/>
  <c r="H1812" i="3"/>
  <c r="L1811" i="3"/>
  <c r="J1811" i="3"/>
  <c r="K1811" i="3" s="1"/>
  <c r="AD1814" i="3"/>
  <c r="AH1814" i="3" s="1"/>
  <c r="AF1813" i="3"/>
  <c r="AG1813" i="3" s="1"/>
  <c r="H1609" i="1"/>
  <c r="L1608" i="1"/>
  <c r="J1608" i="1"/>
  <c r="K1608" i="1" s="1"/>
  <c r="G1813" i="3"/>
  <c r="H1813" i="3" l="1"/>
  <c r="L1812" i="3"/>
  <c r="J1812" i="3"/>
  <c r="K1812" i="3" s="1"/>
  <c r="S1814" i="3"/>
  <c r="W1813" i="3"/>
  <c r="U1813" i="3"/>
  <c r="V1813" i="3" s="1"/>
  <c r="AD1815" i="3"/>
  <c r="AH1815" i="3" s="1"/>
  <c r="AF1814" i="3"/>
  <c r="AG1814" i="3" s="1"/>
  <c r="H1610" i="1"/>
  <c r="L1609" i="1"/>
  <c r="J1609" i="1"/>
  <c r="K1609" i="1" s="1"/>
  <c r="G1814" i="3"/>
  <c r="S1815" i="3" l="1"/>
  <c r="W1814" i="3"/>
  <c r="U1814" i="3"/>
  <c r="V1814" i="3" s="1"/>
  <c r="H1814" i="3"/>
  <c r="L1813" i="3"/>
  <c r="J1813" i="3"/>
  <c r="K1813" i="3" s="1"/>
  <c r="AD1816" i="3"/>
  <c r="AH1816" i="3" s="1"/>
  <c r="AF1815" i="3"/>
  <c r="AG1815" i="3" s="1"/>
  <c r="H1611" i="1"/>
  <c r="L1610" i="1"/>
  <c r="J1610" i="1"/>
  <c r="G1815" i="3"/>
  <c r="K1610" i="1" l="1"/>
  <c r="S93" i="1"/>
  <c r="T93" i="1" s="1"/>
  <c r="H1815" i="3"/>
  <c r="L1814" i="3"/>
  <c r="J1814" i="3"/>
  <c r="K1814" i="3" s="1"/>
  <c r="S1816" i="3"/>
  <c r="W1815" i="3"/>
  <c r="U1815" i="3"/>
  <c r="V1815" i="3" s="1"/>
  <c r="AD1817" i="3"/>
  <c r="AH1817" i="3" s="1"/>
  <c r="AF1816" i="3"/>
  <c r="AG1816" i="3" s="1"/>
  <c r="H1612" i="1"/>
  <c r="L1611" i="1"/>
  <c r="J1611" i="1"/>
  <c r="K1611" i="1" s="1"/>
  <c r="G1816" i="3"/>
  <c r="S1817" i="3" l="1"/>
  <c r="W1816" i="3"/>
  <c r="U1816" i="3"/>
  <c r="V1816" i="3" s="1"/>
  <c r="H1816" i="3"/>
  <c r="L1815" i="3"/>
  <c r="J1815" i="3"/>
  <c r="K1815" i="3" s="1"/>
  <c r="AD1818" i="3"/>
  <c r="AH1818" i="3" s="1"/>
  <c r="AF1817" i="3"/>
  <c r="AG1817" i="3" s="1"/>
  <c r="H1613" i="1"/>
  <c r="L1612" i="1"/>
  <c r="J1612" i="1"/>
  <c r="K1612" i="1" s="1"/>
  <c r="G1817" i="3"/>
  <c r="H1817" i="3" l="1"/>
  <c r="L1816" i="3"/>
  <c r="J1816" i="3"/>
  <c r="K1816" i="3" s="1"/>
  <c r="S1818" i="3"/>
  <c r="W1817" i="3"/>
  <c r="U1817" i="3"/>
  <c r="V1817" i="3" s="1"/>
  <c r="AD1819" i="3"/>
  <c r="AH1819" i="3" s="1"/>
  <c r="AF1818" i="3"/>
  <c r="AG1818" i="3" s="1"/>
  <c r="H1614" i="1"/>
  <c r="L1613" i="1"/>
  <c r="J1613" i="1"/>
  <c r="K1613" i="1" s="1"/>
  <c r="G1818" i="3"/>
  <c r="S1819" i="3" l="1"/>
  <c r="W1818" i="3"/>
  <c r="U1818" i="3"/>
  <c r="V1818" i="3" s="1"/>
  <c r="H1818" i="3"/>
  <c r="L1817" i="3"/>
  <c r="J1817" i="3"/>
  <c r="K1817" i="3" s="1"/>
  <c r="AD1820" i="3"/>
  <c r="AH1820" i="3" s="1"/>
  <c r="AF1819" i="3"/>
  <c r="AG1819" i="3" s="1"/>
  <c r="H1615" i="1"/>
  <c r="L1614" i="1"/>
  <c r="J1614" i="1"/>
  <c r="K1614" i="1" s="1"/>
  <c r="G1819" i="3"/>
  <c r="H1819" i="3" l="1"/>
  <c r="L1818" i="3"/>
  <c r="J1818" i="3"/>
  <c r="K1818" i="3" s="1"/>
  <c r="S1820" i="3"/>
  <c r="W1819" i="3"/>
  <c r="U1819" i="3"/>
  <c r="V1819" i="3" s="1"/>
  <c r="AD1821" i="3"/>
  <c r="AH1821" i="3" s="1"/>
  <c r="AF1820" i="3"/>
  <c r="AG1820" i="3" s="1"/>
  <c r="H1616" i="1"/>
  <c r="L1615" i="1"/>
  <c r="J1615" i="1"/>
  <c r="K1615" i="1" s="1"/>
  <c r="G1820" i="3"/>
  <c r="S1821" i="3" l="1"/>
  <c r="W1820" i="3"/>
  <c r="U1820" i="3"/>
  <c r="V1820" i="3" s="1"/>
  <c r="H1820" i="3"/>
  <c r="L1819" i="3"/>
  <c r="J1819" i="3"/>
  <c r="K1819" i="3" s="1"/>
  <c r="AD1822" i="3"/>
  <c r="AH1822" i="3" s="1"/>
  <c r="AF1821" i="3"/>
  <c r="AG1821" i="3" s="1"/>
  <c r="H1617" i="1"/>
  <c r="L1616" i="1"/>
  <c r="J1616" i="1"/>
  <c r="K1616" i="1" s="1"/>
  <c r="G1821" i="3"/>
  <c r="H1821" i="3" l="1"/>
  <c r="L1820" i="3"/>
  <c r="J1820" i="3"/>
  <c r="K1820" i="3" s="1"/>
  <c r="S1822" i="3"/>
  <c r="W1821" i="3"/>
  <c r="U1821" i="3"/>
  <c r="V1821" i="3" s="1"/>
  <c r="AD1823" i="3"/>
  <c r="AH1823" i="3" s="1"/>
  <c r="AF1822" i="3"/>
  <c r="AG1822" i="3" s="1"/>
  <c r="H1618" i="1"/>
  <c r="L1617" i="1"/>
  <c r="J1617" i="1"/>
  <c r="K1617" i="1" s="1"/>
  <c r="G1822" i="3"/>
  <c r="S1823" i="3" l="1"/>
  <c r="W1822" i="3"/>
  <c r="U1822" i="3"/>
  <c r="V1822" i="3" s="1"/>
  <c r="H1822" i="3"/>
  <c r="L1821" i="3"/>
  <c r="J1821" i="3"/>
  <c r="K1821" i="3" s="1"/>
  <c r="AD1824" i="3"/>
  <c r="AH1824" i="3" s="1"/>
  <c r="AF1823" i="3"/>
  <c r="AG1823" i="3" s="1"/>
  <c r="H1619" i="1"/>
  <c r="L1618" i="1"/>
  <c r="J1618" i="1"/>
  <c r="K1618" i="1" s="1"/>
  <c r="G1823" i="3"/>
  <c r="H1823" i="3" l="1"/>
  <c r="L1822" i="3"/>
  <c r="J1822" i="3"/>
  <c r="K1822" i="3" s="1"/>
  <c r="S1824" i="3"/>
  <c r="W1823" i="3"/>
  <c r="U1823" i="3"/>
  <c r="V1823" i="3" s="1"/>
  <c r="AD1825" i="3"/>
  <c r="AH1825" i="3" s="1"/>
  <c r="AF1824" i="3"/>
  <c r="AG1824" i="3" s="1"/>
  <c r="H1620" i="1"/>
  <c r="L1619" i="1"/>
  <c r="J1619" i="1"/>
  <c r="K1619" i="1" s="1"/>
  <c r="G1824" i="3"/>
  <c r="S1825" i="3" l="1"/>
  <c r="W1824" i="3"/>
  <c r="U1824" i="3"/>
  <c r="V1824" i="3" s="1"/>
  <c r="H1824" i="3"/>
  <c r="L1823" i="3"/>
  <c r="J1823" i="3"/>
  <c r="K1823" i="3" s="1"/>
  <c r="AD1826" i="3"/>
  <c r="AH1826" i="3" s="1"/>
  <c r="AF1825" i="3"/>
  <c r="AG1825" i="3" s="1"/>
  <c r="H1621" i="1"/>
  <c r="L1620" i="1"/>
  <c r="J1620" i="1"/>
  <c r="K1620" i="1" s="1"/>
  <c r="G1825" i="3"/>
  <c r="H1825" i="3" l="1"/>
  <c r="L1824" i="3"/>
  <c r="J1824" i="3"/>
  <c r="K1824" i="3" s="1"/>
  <c r="S1826" i="3"/>
  <c r="W1825" i="3"/>
  <c r="U1825" i="3"/>
  <c r="V1825" i="3" s="1"/>
  <c r="AD1827" i="3"/>
  <c r="AH1827" i="3" s="1"/>
  <c r="AF1826" i="3"/>
  <c r="AG1826" i="3" s="1"/>
  <c r="H1622" i="1"/>
  <c r="L1621" i="1"/>
  <c r="J1621" i="1"/>
  <c r="K1621" i="1" s="1"/>
  <c r="G1826" i="3"/>
  <c r="S1827" i="3" l="1"/>
  <c r="W1826" i="3"/>
  <c r="U1826" i="3"/>
  <c r="V1826" i="3" s="1"/>
  <c r="H1826" i="3"/>
  <c r="L1825" i="3"/>
  <c r="J1825" i="3"/>
  <c r="K1825" i="3" s="1"/>
  <c r="AD1828" i="3"/>
  <c r="AH1828" i="3" s="1"/>
  <c r="AF1827" i="3"/>
  <c r="AG1827" i="3" s="1"/>
  <c r="H1623" i="1"/>
  <c r="L1622" i="1"/>
  <c r="J1622" i="1"/>
  <c r="K1622" i="1" s="1"/>
  <c r="G1827" i="3"/>
  <c r="H1827" i="3" l="1"/>
  <c r="L1826" i="3"/>
  <c r="J1826" i="3"/>
  <c r="K1826" i="3" s="1"/>
  <c r="S1828" i="3"/>
  <c r="W1827" i="3"/>
  <c r="U1827" i="3"/>
  <c r="V1827" i="3" s="1"/>
  <c r="AD1829" i="3"/>
  <c r="AH1829" i="3" s="1"/>
  <c r="AF1828" i="3"/>
  <c r="AG1828" i="3" s="1"/>
  <c r="H1624" i="1"/>
  <c r="L1623" i="1"/>
  <c r="J1623" i="1"/>
  <c r="K1623" i="1" s="1"/>
  <c r="G1828" i="3"/>
  <c r="S1829" i="3" l="1"/>
  <c r="W1828" i="3"/>
  <c r="U1828" i="3"/>
  <c r="V1828" i="3" s="1"/>
  <c r="H1828" i="3"/>
  <c r="L1827" i="3"/>
  <c r="J1827" i="3"/>
  <c r="K1827" i="3" s="1"/>
  <c r="AD1830" i="3"/>
  <c r="AH1830" i="3" s="1"/>
  <c r="AF1829" i="3"/>
  <c r="AG1829" i="3" s="1"/>
  <c r="H1625" i="1"/>
  <c r="L1624" i="1"/>
  <c r="J1624" i="1"/>
  <c r="K1624" i="1" s="1"/>
  <c r="G1829" i="3"/>
  <c r="H1829" i="3" l="1"/>
  <c r="L1828" i="3"/>
  <c r="J1828" i="3"/>
  <c r="K1828" i="3" s="1"/>
  <c r="S1830" i="3"/>
  <c r="W1829" i="3"/>
  <c r="U1829" i="3"/>
  <c r="V1829" i="3" s="1"/>
  <c r="AD1831" i="3"/>
  <c r="AH1831" i="3" s="1"/>
  <c r="AF1830" i="3"/>
  <c r="AG1830" i="3" s="1"/>
  <c r="H1626" i="1"/>
  <c r="L1625" i="1"/>
  <c r="J1625" i="1"/>
  <c r="K1625" i="1" s="1"/>
  <c r="G1830" i="3"/>
  <c r="S1831" i="3" l="1"/>
  <c r="W1830" i="3"/>
  <c r="U1830" i="3"/>
  <c r="V1830" i="3" s="1"/>
  <c r="H1830" i="3"/>
  <c r="L1829" i="3"/>
  <c r="J1829" i="3"/>
  <c r="K1829" i="3" s="1"/>
  <c r="AD1832" i="3"/>
  <c r="AH1832" i="3" s="1"/>
  <c r="AF1831" i="3"/>
  <c r="AG1831" i="3" s="1"/>
  <c r="H1627" i="1"/>
  <c r="L1626" i="1"/>
  <c r="J1626" i="1"/>
  <c r="K1626" i="1" s="1"/>
  <c r="G1831" i="3"/>
  <c r="H1831" i="3" l="1"/>
  <c r="L1830" i="3"/>
  <c r="J1830" i="3"/>
  <c r="K1830" i="3" s="1"/>
  <c r="S1832" i="3"/>
  <c r="W1831" i="3"/>
  <c r="U1831" i="3"/>
  <c r="V1831" i="3" s="1"/>
  <c r="AD1833" i="3"/>
  <c r="AH1833" i="3" s="1"/>
  <c r="AF1832" i="3"/>
  <c r="AG1832" i="3" s="1"/>
  <c r="H1628" i="1"/>
  <c r="L1627" i="1"/>
  <c r="J1627" i="1"/>
  <c r="K1627" i="1" s="1"/>
  <c r="G1832" i="3"/>
  <c r="S1833" i="3" l="1"/>
  <c r="W1832" i="3"/>
  <c r="U1832" i="3"/>
  <c r="V1832" i="3" s="1"/>
  <c r="H1832" i="3"/>
  <c r="L1831" i="3"/>
  <c r="J1831" i="3"/>
  <c r="K1831" i="3" s="1"/>
  <c r="AD1834" i="3"/>
  <c r="AH1834" i="3" s="1"/>
  <c r="AF1833" i="3"/>
  <c r="AG1833" i="3" s="1"/>
  <c r="H1629" i="1"/>
  <c r="L1628" i="1"/>
  <c r="J1628" i="1"/>
  <c r="K1628" i="1" s="1"/>
  <c r="G1833" i="3"/>
  <c r="H1833" i="3" l="1"/>
  <c r="L1832" i="3"/>
  <c r="J1832" i="3"/>
  <c r="K1832" i="3" s="1"/>
  <c r="S1834" i="3"/>
  <c r="W1833" i="3"/>
  <c r="U1833" i="3"/>
  <c r="V1833" i="3" s="1"/>
  <c r="AD1835" i="3"/>
  <c r="AH1835" i="3" s="1"/>
  <c r="AF1834" i="3"/>
  <c r="AG1834" i="3" s="1"/>
  <c r="H1630" i="1"/>
  <c r="L1629" i="1"/>
  <c r="J1629" i="1"/>
  <c r="K1629" i="1" s="1"/>
  <c r="G1834" i="3"/>
  <c r="S1835" i="3" l="1"/>
  <c r="W1834" i="3"/>
  <c r="U1834" i="3"/>
  <c r="V1834" i="3" s="1"/>
  <c r="H1834" i="3"/>
  <c r="L1833" i="3"/>
  <c r="J1833" i="3"/>
  <c r="K1833" i="3" s="1"/>
  <c r="AD1836" i="3"/>
  <c r="AH1836" i="3" s="1"/>
  <c r="AF1835" i="3"/>
  <c r="AG1835" i="3" s="1"/>
  <c r="H1631" i="1"/>
  <c r="L1630" i="1"/>
  <c r="J1630" i="1"/>
  <c r="K1630" i="1" s="1"/>
  <c r="G1835" i="3"/>
  <c r="H1835" i="3" l="1"/>
  <c r="L1834" i="3"/>
  <c r="J1834" i="3"/>
  <c r="K1834" i="3" s="1"/>
  <c r="S1836" i="3"/>
  <c r="W1835" i="3"/>
  <c r="U1835" i="3"/>
  <c r="V1835" i="3" s="1"/>
  <c r="AD1837" i="3"/>
  <c r="AH1837" i="3" s="1"/>
  <c r="AF1836" i="3"/>
  <c r="AG1836" i="3" s="1"/>
  <c r="H1632" i="1"/>
  <c r="L1631" i="1"/>
  <c r="J1631" i="1"/>
  <c r="G1836" i="3"/>
  <c r="K1631" i="1" l="1"/>
  <c r="S94" i="1"/>
  <c r="T94" i="1" s="1"/>
  <c r="S1837" i="3"/>
  <c r="W1836" i="3"/>
  <c r="U1836" i="3"/>
  <c r="V1836" i="3" s="1"/>
  <c r="H1836" i="3"/>
  <c r="L1835" i="3"/>
  <c r="J1835" i="3"/>
  <c r="K1835" i="3" s="1"/>
  <c r="AD1838" i="3"/>
  <c r="AH1838" i="3" s="1"/>
  <c r="AF1837" i="3"/>
  <c r="AG1837" i="3" s="1"/>
  <c r="H1633" i="1"/>
  <c r="L1632" i="1"/>
  <c r="J1632" i="1"/>
  <c r="K1632" i="1" s="1"/>
  <c r="G1837" i="3"/>
  <c r="H1837" i="3" l="1"/>
  <c r="L1836" i="3"/>
  <c r="J1836" i="3"/>
  <c r="K1836" i="3" s="1"/>
  <c r="S1838" i="3"/>
  <c r="W1837" i="3"/>
  <c r="U1837" i="3"/>
  <c r="V1837" i="3" s="1"/>
  <c r="AD1839" i="3"/>
  <c r="AH1839" i="3" s="1"/>
  <c r="AF1838" i="3"/>
  <c r="AG1838" i="3" s="1"/>
  <c r="H1634" i="1"/>
  <c r="L1633" i="1"/>
  <c r="J1633" i="1"/>
  <c r="K1633" i="1" s="1"/>
  <c r="G1838" i="3"/>
  <c r="S1839" i="3" l="1"/>
  <c r="W1838" i="3"/>
  <c r="U1838" i="3"/>
  <c r="V1838" i="3" s="1"/>
  <c r="H1838" i="3"/>
  <c r="L1837" i="3"/>
  <c r="J1837" i="3"/>
  <c r="K1837" i="3" s="1"/>
  <c r="AD1840" i="3"/>
  <c r="AH1840" i="3" s="1"/>
  <c r="AF1839" i="3"/>
  <c r="AG1839" i="3" s="1"/>
  <c r="H1635" i="1"/>
  <c r="L1634" i="1"/>
  <c r="J1634" i="1"/>
  <c r="K1634" i="1" s="1"/>
  <c r="G1839" i="3"/>
  <c r="H1839" i="3" l="1"/>
  <c r="L1838" i="3"/>
  <c r="J1838" i="3"/>
  <c r="K1838" i="3" s="1"/>
  <c r="S1840" i="3"/>
  <c r="W1839" i="3"/>
  <c r="U1839" i="3"/>
  <c r="V1839" i="3" s="1"/>
  <c r="AD1841" i="3"/>
  <c r="AH1841" i="3" s="1"/>
  <c r="AF1840" i="3"/>
  <c r="AG1840" i="3" s="1"/>
  <c r="H1636" i="1"/>
  <c r="L1635" i="1"/>
  <c r="J1635" i="1"/>
  <c r="K1635" i="1" s="1"/>
  <c r="G1840" i="3"/>
  <c r="S1841" i="3" l="1"/>
  <c r="W1840" i="3"/>
  <c r="U1840" i="3"/>
  <c r="V1840" i="3" s="1"/>
  <c r="H1840" i="3"/>
  <c r="L1839" i="3"/>
  <c r="J1839" i="3"/>
  <c r="K1839" i="3" s="1"/>
  <c r="AD1842" i="3"/>
  <c r="AH1842" i="3" s="1"/>
  <c r="AF1841" i="3"/>
  <c r="AG1841" i="3" s="1"/>
  <c r="H1637" i="1"/>
  <c r="L1636" i="1"/>
  <c r="J1636" i="1"/>
  <c r="K1636" i="1" s="1"/>
  <c r="G1841" i="3"/>
  <c r="H1841" i="3" l="1"/>
  <c r="L1840" i="3"/>
  <c r="J1840" i="3"/>
  <c r="K1840" i="3" s="1"/>
  <c r="S1842" i="3"/>
  <c r="W1841" i="3"/>
  <c r="U1841" i="3"/>
  <c r="V1841" i="3" s="1"/>
  <c r="AD1843" i="3"/>
  <c r="AH1843" i="3" s="1"/>
  <c r="AF1842" i="3"/>
  <c r="AG1842" i="3" s="1"/>
  <c r="H1638" i="1"/>
  <c r="L1637" i="1"/>
  <c r="J1637" i="1"/>
  <c r="K1637" i="1" s="1"/>
  <c r="G1842" i="3"/>
  <c r="S1843" i="3" l="1"/>
  <c r="W1842" i="3"/>
  <c r="U1842" i="3"/>
  <c r="V1842" i="3" s="1"/>
  <c r="H1842" i="3"/>
  <c r="L1841" i="3"/>
  <c r="J1841" i="3"/>
  <c r="K1841" i="3" s="1"/>
  <c r="AD1844" i="3"/>
  <c r="AH1844" i="3" s="1"/>
  <c r="AF1843" i="3"/>
  <c r="AG1843" i="3" s="1"/>
  <c r="H1639" i="1"/>
  <c r="L1638" i="1"/>
  <c r="J1638" i="1"/>
  <c r="K1638" i="1" s="1"/>
  <c r="G1843" i="3"/>
  <c r="H1843" i="3" l="1"/>
  <c r="L1842" i="3"/>
  <c r="J1842" i="3"/>
  <c r="K1842" i="3" s="1"/>
  <c r="S1844" i="3"/>
  <c r="W1843" i="3"/>
  <c r="U1843" i="3"/>
  <c r="V1843" i="3" s="1"/>
  <c r="AD1845" i="3"/>
  <c r="AH1845" i="3" s="1"/>
  <c r="AF1844" i="3"/>
  <c r="AG1844" i="3" s="1"/>
  <c r="H1640" i="1"/>
  <c r="L1639" i="1"/>
  <c r="J1639" i="1"/>
  <c r="K1639" i="1" s="1"/>
  <c r="G1844" i="3"/>
  <c r="S1845" i="3" l="1"/>
  <c r="W1844" i="3"/>
  <c r="U1844" i="3"/>
  <c r="V1844" i="3" s="1"/>
  <c r="H1844" i="3"/>
  <c r="L1843" i="3"/>
  <c r="J1843" i="3"/>
  <c r="K1843" i="3" s="1"/>
  <c r="AD1846" i="3"/>
  <c r="AH1846" i="3" s="1"/>
  <c r="AF1845" i="3"/>
  <c r="AG1845" i="3" s="1"/>
  <c r="H1641" i="1"/>
  <c r="L1640" i="1"/>
  <c r="J1640" i="1"/>
  <c r="K1640" i="1" s="1"/>
  <c r="G1845" i="3"/>
  <c r="H1845" i="3" l="1"/>
  <c r="L1844" i="3"/>
  <c r="J1844" i="3"/>
  <c r="K1844" i="3" s="1"/>
  <c r="S1846" i="3"/>
  <c r="W1845" i="3"/>
  <c r="U1845" i="3"/>
  <c r="V1845" i="3" s="1"/>
  <c r="AD1847" i="3"/>
  <c r="AH1847" i="3" s="1"/>
  <c r="AF1846" i="3"/>
  <c r="AG1846" i="3" s="1"/>
  <c r="H1642" i="1"/>
  <c r="L1641" i="1"/>
  <c r="J1641" i="1"/>
  <c r="K1641" i="1" s="1"/>
  <c r="G1846" i="3"/>
  <c r="S1847" i="3" l="1"/>
  <c r="W1846" i="3"/>
  <c r="U1846" i="3"/>
  <c r="V1846" i="3" s="1"/>
  <c r="H1846" i="3"/>
  <c r="L1845" i="3"/>
  <c r="J1845" i="3"/>
  <c r="K1845" i="3" s="1"/>
  <c r="AD1848" i="3"/>
  <c r="AH1848" i="3" s="1"/>
  <c r="AF1847" i="3"/>
  <c r="AG1847" i="3" s="1"/>
  <c r="H1643" i="1"/>
  <c r="L1642" i="1"/>
  <c r="J1642" i="1"/>
  <c r="K1642" i="1" s="1"/>
  <c r="G1847" i="3"/>
  <c r="H1847" i="3" l="1"/>
  <c r="L1846" i="3"/>
  <c r="J1846" i="3"/>
  <c r="K1846" i="3" s="1"/>
  <c r="S1848" i="3"/>
  <c r="W1847" i="3"/>
  <c r="U1847" i="3"/>
  <c r="V1847" i="3" s="1"/>
  <c r="AD1849" i="3"/>
  <c r="AH1849" i="3" s="1"/>
  <c r="AF1848" i="3"/>
  <c r="AG1848" i="3" s="1"/>
  <c r="H1644" i="1"/>
  <c r="L1643" i="1"/>
  <c r="J1643" i="1"/>
  <c r="K1643" i="1" s="1"/>
  <c r="G1848" i="3"/>
  <c r="S1849" i="3" l="1"/>
  <c r="W1848" i="3"/>
  <c r="U1848" i="3"/>
  <c r="V1848" i="3" s="1"/>
  <c r="H1848" i="3"/>
  <c r="L1847" i="3"/>
  <c r="J1847" i="3"/>
  <c r="K1847" i="3" s="1"/>
  <c r="AD1850" i="3"/>
  <c r="AH1850" i="3" s="1"/>
  <c r="AF1849" i="3"/>
  <c r="AG1849" i="3" s="1"/>
  <c r="H1645" i="1"/>
  <c r="L1644" i="1"/>
  <c r="J1644" i="1"/>
  <c r="K1644" i="1" s="1"/>
  <c r="G1849" i="3"/>
  <c r="H1849" i="3" l="1"/>
  <c r="L1848" i="3"/>
  <c r="J1848" i="3"/>
  <c r="K1848" i="3" s="1"/>
  <c r="S1850" i="3"/>
  <c r="W1849" i="3"/>
  <c r="U1849" i="3"/>
  <c r="V1849" i="3" s="1"/>
  <c r="AD1851" i="3"/>
  <c r="AH1851" i="3" s="1"/>
  <c r="AF1850" i="3"/>
  <c r="AG1850" i="3" s="1"/>
  <c r="H1646" i="1"/>
  <c r="L1645" i="1"/>
  <c r="J1645" i="1"/>
  <c r="K1645" i="1" s="1"/>
  <c r="G1850" i="3"/>
  <c r="S1851" i="3" l="1"/>
  <c r="W1850" i="3"/>
  <c r="U1850" i="3"/>
  <c r="V1850" i="3" s="1"/>
  <c r="H1850" i="3"/>
  <c r="L1849" i="3"/>
  <c r="J1849" i="3"/>
  <c r="K1849" i="3" s="1"/>
  <c r="AD1852" i="3"/>
  <c r="AH1852" i="3" s="1"/>
  <c r="AF1851" i="3"/>
  <c r="AG1851" i="3" s="1"/>
  <c r="H1647" i="1"/>
  <c r="L1646" i="1"/>
  <c r="J1646" i="1"/>
  <c r="K1646" i="1" s="1"/>
  <c r="G1851" i="3"/>
  <c r="H1851" i="3" l="1"/>
  <c r="L1850" i="3"/>
  <c r="J1850" i="3"/>
  <c r="K1850" i="3" s="1"/>
  <c r="S1852" i="3"/>
  <c r="W1851" i="3"/>
  <c r="U1851" i="3"/>
  <c r="V1851" i="3" s="1"/>
  <c r="AD1853" i="3"/>
  <c r="AH1853" i="3" s="1"/>
  <c r="AF1852" i="3"/>
  <c r="AG1852" i="3" s="1"/>
  <c r="H1648" i="1"/>
  <c r="L1647" i="1"/>
  <c r="J1647" i="1"/>
  <c r="K1647" i="1" s="1"/>
  <c r="G1852" i="3"/>
  <c r="S1853" i="3" l="1"/>
  <c r="W1852" i="3"/>
  <c r="U1852" i="3"/>
  <c r="V1852" i="3" s="1"/>
  <c r="H1852" i="3"/>
  <c r="L1851" i="3"/>
  <c r="J1851" i="3"/>
  <c r="K1851" i="3" s="1"/>
  <c r="AD1854" i="3"/>
  <c r="AH1854" i="3" s="1"/>
  <c r="AF1853" i="3"/>
  <c r="AG1853" i="3" s="1"/>
  <c r="H1649" i="1"/>
  <c r="L1648" i="1"/>
  <c r="J1648" i="1"/>
  <c r="K1648" i="1" s="1"/>
  <c r="G1853" i="3"/>
  <c r="H1853" i="3" l="1"/>
  <c r="L1852" i="3"/>
  <c r="J1852" i="3"/>
  <c r="K1852" i="3" s="1"/>
  <c r="S1854" i="3"/>
  <c r="W1853" i="3"/>
  <c r="U1853" i="3"/>
  <c r="V1853" i="3" s="1"/>
  <c r="AD1855" i="3"/>
  <c r="AH1855" i="3" s="1"/>
  <c r="AF1854" i="3"/>
  <c r="AG1854" i="3" s="1"/>
  <c r="H1650" i="1"/>
  <c r="L1649" i="1"/>
  <c r="J1649" i="1"/>
  <c r="K1649" i="1" s="1"/>
  <c r="G1854" i="3"/>
  <c r="S1855" i="3" l="1"/>
  <c r="W1854" i="3"/>
  <c r="U1854" i="3"/>
  <c r="V1854" i="3" s="1"/>
  <c r="H1854" i="3"/>
  <c r="L1853" i="3"/>
  <c r="J1853" i="3"/>
  <c r="K1853" i="3" s="1"/>
  <c r="AD1856" i="3"/>
  <c r="AH1856" i="3" s="1"/>
  <c r="AF1855" i="3"/>
  <c r="AG1855" i="3" s="1"/>
  <c r="H1651" i="1"/>
  <c r="L1650" i="1"/>
  <c r="J1650" i="1"/>
  <c r="K1650" i="1" s="1"/>
  <c r="G1855" i="3"/>
  <c r="H1855" i="3" l="1"/>
  <c r="L1854" i="3"/>
  <c r="J1854" i="3"/>
  <c r="K1854" i="3" s="1"/>
  <c r="S1856" i="3"/>
  <c r="W1855" i="3"/>
  <c r="U1855" i="3"/>
  <c r="V1855" i="3" s="1"/>
  <c r="AD1857" i="3"/>
  <c r="AH1857" i="3" s="1"/>
  <c r="AF1856" i="3"/>
  <c r="AG1856" i="3" s="1"/>
  <c r="H1652" i="1"/>
  <c r="L1651" i="1"/>
  <c r="J1651" i="1"/>
  <c r="K1651" i="1" s="1"/>
  <c r="G1856" i="3"/>
  <c r="S1857" i="3" l="1"/>
  <c r="W1856" i="3"/>
  <c r="U1856" i="3"/>
  <c r="V1856" i="3" s="1"/>
  <c r="H1856" i="3"/>
  <c r="L1855" i="3"/>
  <c r="J1855" i="3"/>
  <c r="K1855" i="3" s="1"/>
  <c r="AD1858" i="3"/>
  <c r="AH1858" i="3" s="1"/>
  <c r="AF1857" i="3"/>
  <c r="AG1857" i="3" s="1"/>
  <c r="H1653" i="1"/>
  <c r="L1652" i="1"/>
  <c r="J1652" i="1"/>
  <c r="K1652" i="1" s="1"/>
  <c r="G1857" i="3"/>
  <c r="H1857" i="3" l="1"/>
  <c r="L1856" i="3"/>
  <c r="J1856" i="3"/>
  <c r="K1856" i="3" s="1"/>
  <c r="S1858" i="3"/>
  <c r="W1857" i="3"/>
  <c r="U1857" i="3"/>
  <c r="V1857" i="3" s="1"/>
  <c r="AD1859" i="3"/>
  <c r="AH1859" i="3" s="1"/>
  <c r="AF1858" i="3"/>
  <c r="AG1858" i="3" s="1"/>
  <c r="H1654" i="1"/>
  <c r="L1653" i="1"/>
  <c r="J1653" i="1"/>
  <c r="G1858" i="3"/>
  <c r="K1653" i="1" l="1"/>
  <c r="S95" i="1"/>
  <c r="T95" i="1" s="1"/>
  <c r="S1859" i="3"/>
  <c r="W1858" i="3"/>
  <c r="U1858" i="3"/>
  <c r="V1858" i="3" s="1"/>
  <c r="H1858" i="3"/>
  <c r="L1857" i="3"/>
  <c r="J1857" i="3"/>
  <c r="K1857" i="3" s="1"/>
  <c r="AD1860" i="3"/>
  <c r="AH1860" i="3" s="1"/>
  <c r="AF1859" i="3"/>
  <c r="AG1859" i="3" s="1"/>
  <c r="H1655" i="1"/>
  <c r="L1654" i="1"/>
  <c r="J1654" i="1"/>
  <c r="K1654" i="1" s="1"/>
  <c r="G1859" i="3"/>
  <c r="H1859" i="3" l="1"/>
  <c r="L1858" i="3"/>
  <c r="J1858" i="3"/>
  <c r="K1858" i="3" s="1"/>
  <c r="S1860" i="3"/>
  <c r="W1859" i="3"/>
  <c r="U1859" i="3"/>
  <c r="V1859" i="3" s="1"/>
  <c r="AD1861" i="3"/>
  <c r="AH1861" i="3" s="1"/>
  <c r="AF1860" i="3"/>
  <c r="AG1860" i="3" s="1"/>
  <c r="H1656" i="1"/>
  <c r="L1655" i="1"/>
  <c r="J1655" i="1"/>
  <c r="K1655" i="1" s="1"/>
  <c r="G1860" i="3"/>
  <c r="S1861" i="3" l="1"/>
  <c r="W1860" i="3"/>
  <c r="U1860" i="3"/>
  <c r="V1860" i="3" s="1"/>
  <c r="H1860" i="3"/>
  <c r="L1859" i="3"/>
  <c r="J1859" i="3"/>
  <c r="K1859" i="3" s="1"/>
  <c r="AD1862" i="3"/>
  <c r="AH1862" i="3" s="1"/>
  <c r="AF1861" i="3"/>
  <c r="AG1861" i="3" s="1"/>
  <c r="H1657" i="1"/>
  <c r="L1656" i="1"/>
  <c r="J1656" i="1"/>
  <c r="K1656" i="1" s="1"/>
  <c r="G1861" i="3"/>
  <c r="H1861" i="3" l="1"/>
  <c r="L1860" i="3"/>
  <c r="J1860" i="3"/>
  <c r="K1860" i="3" s="1"/>
  <c r="S1862" i="3"/>
  <c r="W1861" i="3"/>
  <c r="U1861" i="3"/>
  <c r="V1861" i="3" s="1"/>
  <c r="AD1863" i="3"/>
  <c r="AH1863" i="3" s="1"/>
  <c r="AF1862" i="3"/>
  <c r="AG1862" i="3" s="1"/>
  <c r="H1658" i="1"/>
  <c r="L1657" i="1"/>
  <c r="J1657" i="1"/>
  <c r="K1657" i="1" s="1"/>
  <c r="G1862" i="3"/>
  <c r="S1863" i="3" l="1"/>
  <c r="W1862" i="3"/>
  <c r="U1862" i="3"/>
  <c r="V1862" i="3" s="1"/>
  <c r="H1862" i="3"/>
  <c r="L1861" i="3"/>
  <c r="J1861" i="3"/>
  <c r="K1861" i="3" s="1"/>
  <c r="AD1864" i="3"/>
  <c r="AH1864" i="3" s="1"/>
  <c r="AF1863" i="3"/>
  <c r="AG1863" i="3" s="1"/>
  <c r="H1659" i="1"/>
  <c r="L1658" i="1"/>
  <c r="J1658" i="1"/>
  <c r="K1658" i="1" s="1"/>
  <c r="G1863" i="3"/>
  <c r="H1863" i="3" l="1"/>
  <c r="L1862" i="3"/>
  <c r="J1862" i="3"/>
  <c r="K1862" i="3" s="1"/>
  <c r="S1864" i="3"/>
  <c r="W1863" i="3"/>
  <c r="U1863" i="3"/>
  <c r="V1863" i="3" s="1"/>
  <c r="AD1865" i="3"/>
  <c r="AH1865" i="3" s="1"/>
  <c r="AF1864" i="3"/>
  <c r="AG1864" i="3" s="1"/>
  <c r="H1660" i="1"/>
  <c r="L1659" i="1"/>
  <c r="J1659" i="1"/>
  <c r="K1659" i="1" s="1"/>
  <c r="G1864" i="3"/>
  <c r="S1865" i="3" l="1"/>
  <c r="W1864" i="3"/>
  <c r="U1864" i="3"/>
  <c r="V1864" i="3" s="1"/>
  <c r="H1864" i="3"/>
  <c r="L1863" i="3"/>
  <c r="J1863" i="3"/>
  <c r="K1863" i="3" s="1"/>
  <c r="AD1866" i="3"/>
  <c r="AH1866" i="3" s="1"/>
  <c r="AF1865" i="3"/>
  <c r="AG1865" i="3" s="1"/>
  <c r="H1661" i="1"/>
  <c r="L1660" i="1"/>
  <c r="J1660" i="1"/>
  <c r="K1660" i="1" s="1"/>
  <c r="G1865" i="3"/>
  <c r="H1865" i="3" l="1"/>
  <c r="L1864" i="3"/>
  <c r="J1864" i="3"/>
  <c r="K1864" i="3" s="1"/>
  <c r="S1866" i="3"/>
  <c r="W1865" i="3"/>
  <c r="U1865" i="3"/>
  <c r="V1865" i="3" s="1"/>
  <c r="AD1867" i="3"/>
  <c r="AH1867" i="3" s="1"/>
  <c r="AF1866" i="3"/>
  <c r="AG1866" i="3" s="1"/>
  <c r="H1662" i="1"/>
  <c r="L1661" i="1"/>
  <c r="J1661" i="1"/>
  <c r="K1661" i="1" s="1"/>
  <c r="G1866" i="3"/>
  <c r="S1867" i="3" l="1"/>
  <c r="W1866" i="3"/>
  <c r="U1866" i="3"/>
  <c r="V1866" i="3" s="1"/>
  <c r="H1866" i="3"/>
  <c r="L1865" i="3"/>
  <c r="J1865" i="3"/>
  <c r="K1865" i="3" s="1"/>
  <c r="AD1868" i="3"/>
  <c r="AH1868" i="3" s="1"/>
  <c r="AF1867" i="3"/>
  <c r="AG1867" i="3" s="1"/>
  <c r="H1663" i="1"/>
  <c r="L1662" i="1"/>
  <c r="J1662" i="1"/>
  <c r="K1662" i="1" s="1"/>
  <c r="G1867" i="3"/>
  <c r="H1867" i="3" l="1"/>
  <c r="L1866" i="3"/>
  <c r="J1866" i="3"/>
  <c r="K1866" i="3" s="1"/>
  <c r="S1868" i="3"/>
  <c r="W1867" i="3"/>
  <c r="U1867" i="3"/>
  <c r="V1867" i="3" s="1"/>
  <c r="AD1869" i="3"/>
  <c r="AH1869" i="3" s="1"/>
  <c r="AF1868" i="3"/>
  <c r="AG1868" i="3" s="1"/>
  <c r="H1664" i="1"/>
  <c r="L1663" i="1"/>
  <c r="J1663" i="1"/>
  <c r="K1663" i="1" s="1"/>
  <c r="G1868" i="3"/>
  <c r="S1869" i="3" l="1"/>
  <c r="W1868" i="3"/>
  <c r="U1868" i="3"/>
  <c r="V1868" i="3" s="1"/>
  <c r="H1868" i="3"/>
  <c r="L1867" i="3"/>
  <c r="J1867" i="3"/>
  <c r="K1867" i="3" s="1"/>
  <c r="AD1870" i="3"/>
  <c r="AH1870" i="3" s="1"/>
  <c r="AF1869" i="3"/>
  <c r="AG1869" i="3" s="1"/>
  <c r="H1665" i="1"/>
  <c r="L1664" i="1"/>
  <c r="J1664" i="1"/>
  <c r="K1664" i="1" s="1"/>
  <c r="G1869" i="3"/>
  <c r="H1869" i="3" l="1"/>
  <c r="L1868" i="3"/>
  <c r="J1868" i="3"/>
  <c r="K1868" i="3" s="1"/>
  <c r="S1870" i="3"/>
  <c r="W1869" i="3"/>
  <c r="U1869" i="3"/>
  <c r="V1869" i="3" s="1"/>
  <c r="AD1871" i="3"/>
  <c r="AH1871" i="3" s="1"/>
  <c r="AF1870" i="3"/>
  <c r="AG1870" i="3" s="1"/>
  <c r="H1666" i="1"/>
  <c r="L1665" i="1"/>
  <c r="J1665" i="1"/>
  <c r="K1665" i="1" s="1"/>
  <c r="G1870" i="3"/>
  <c r="S1871" i="3" l="1"/>
  <c r="W1870" i="3"/>
  <c r="U1870" i="3"/>
  <c r="V1870" i="3" s="1"/>
  <c r="H1870" i="3"/>
  <c r="L1869" i="3"/>
  <c r="J1869" i="3"/>
  <c r="K1869" i="3" s="1"/>
  <c r="AD1872" i="3"/>
  <c r="AH1872" i="3" s="1"/>
  <c r="AF1871" i="3"/>
  <c r="AG1871" i="3" s="1"/>
  <c r="H1667" i="1"/>
  <c r="L1666" i="1"/>
  <c r="J1666" i="1"/>
  <c r="K1666" i="1" s="1"/>
  <c r="G1871" i="3"/>
  <c r="H1871" i="3" l="1"/>
  <c r="L1870" i="3"/>
  <c r="J1870" i="3"/>
  <c r="K1870" i="3" s="1"/>
  <c r="S1872" i="3"/>
  <c r="W1871" i="3"/>
  <c r="U1871" i="3"/>
  <c r="V1871" i="3" s="1"/>
  <c r="AD1873" i="3"/>
  <c r="AH1873" i="3" s="1"/>
  <c r="AF1872" i="3"/>
  <c r="AG1872" i="3" s="1"/>
  <c r="H1668" i="1"/>
  <c r="L1667" i="1"/>
  <c r="J1667" i="1"/>
  <c r="K1667" i="1" s="1"/>
  <c r="G1872" i="3"/>
  <c r="S1873" i="3" l="1"/>
  <c r="W1872" i="3"/>
  <c r="U1872" i="3"/>
  <c r="V1872" i="3" s="1"/>
  <c r="H1872" i="3"/>
  <c r="L1871" i="3"/>
  <c r="J1871" i="3"/>
  <c r="K1871" i="3" s="1"/>
  <c r="AD1874" i="3"/>
  <c r="AH1874" i="3" s="1"/>
  <c r="AF1873" i="3"/>
  <c r="AG1873" i="3" s="1"/>
  <c r="H1669" i="1"/>
  <c r="L1668" i="1"/>
  <c r="J1668" i="1"/>
  <c r="K1668" i="1" s="1"/>
  <c r="G1873" i="3"/>
  <c r="H1873" i="3" l="1"/>
  <c r="L1872" i="3"/>
  <c r="J1872" i="3"/>
  <c r="K1872" i="3" s="1"/>
  <c r="S1874" i="3"/>
  <c r="W1873" i="3"/>
  <c r="U1873" i="3"/>
  <c r="V1873" i="3" s="1"/>
  <c r="AD1875" i="3"/>
  <c r="AH1875" i="3" s="1"/>
  <c r="AF1874" i="3"/>
  <c r="AG1874" i="3" s="1"/>
  <c r="H1670" i="1"/>
  <c r="L1669" i="1"/>
  <c r="J1669" i="1"/>
  <c r="K1669" i="1" s="1"/>
  <c r="G1874" i="3"/>
  <c r="S1875" i="3" l="1"/>
  <c r="W1874" i="3"/>
  <c r="U1874" i="3"/>
  <c r="V1874" i="3" s="1"/>
  <c r="H1874" i="3"/>
  <c r="L1873" i="3"/>
  <c r="J1873" i="3"/>
  <c r="K1873" i="3" s="1"/>
  <c r="AD1876" i="3"/>
  <c r="AH1876" i="3" s="1"/>
  <c r="AF1875" i="3"/>
  <c r="AG1875" i="3" s="1"/>
  <c r="H1671" i="1"/>
  <c r="L1670" i="1"/>
  <c r="J1670" i="1"/>
  <c r="K1670" i="1" s="1"/>
  <c r="G1875" i="3"/>
  <c r="H1875" i="3" l="1"/>
  <c r="L1874" i="3"/>
  <c r="J1874" i="3"/>
  <c r="K1874" i="3" s="1"/>
  <c r="S1876" i="3"/>
  <c r="W1875" i="3"/>
  <c r="U1875" i="3"/>
  <c r="V1875" i="3" s="1"/>
  <c r="AD1877" i="3"/>
  <c r="AH1877" i="3" s="1"/>
  <c r="AF1876" i="3"/>
  <c r="AG1876" i="3" s="1"/>
  <c r="H1672" i="1"/>
  <c r="L1671" i="1"/>
  <c r="J1671" i="1"/>
  <c r="K1671" i="1" s="1"/>
  <c r="G1876" i="3"/>
  <c r="S1877" i="3" l="1"/>
  <c r="W1876" i="3"/>
  <c r="U1876" i="3"/>
  <c r="V1876" i="3" s="1"/>
  <c r="H1876" i="3"/>
  <c r="L1875" i="3"/>
  <c r="J1875" i="3"/>
  <c r="K1875" i="3" s="1"/>
  <c r="AD1878" i="3"/>
  <c r="AH1878" i="3" s="1"/>
  <c r="AF1877" i="3"/>
  <c r="AG1877" i="3" s="1"/>
  <c r="H1673" i="1"/>
  <c r="L1672" i="1"/>
  <c r="J1672" i="1"/>
  <c r="K1672" i="1" s="1"/>
  <c r="G1877" i="3"/>
  <c r="H1877" i="3" l="1"/>
  <c r="L1876" i="3"/>
  <c r="J1876" i="3"/>
  <c r="K1876" i="3" s="1"/>
  <c r="S1878" i="3"/>
  <c r="W1877" i="3"/>
  <c r="U1877" i="3"/>
  <c r="V1877" i="3" s="1"/>
  <c r="AD1879" i="3"/>
  <c r="AH1879" i="3" s="1"/>
  <c r="AF1878" i="3"/>
  <c r="AG1878" i="3" s="1"/>
  <c r="H1674" i="1"/>
  <c r="L1673" i="1"/>
  <c r="J1673" i="1"/>
  <c r="G1878" i="3"/>
  <c r="K1673" i="1" l="1"/>
  <c r="S96" i="1"/>
  <c r="T96" i="1" s="1"/>
  <c r="S1879" i="3"/>
  <c r="W1878" i="3"/>
  <c r="U1878" i="3"/>
  <c r="V1878" i="3" s="1"/>
  <c r="H1878" i="3"/>
  <c r="L1877" i="3"/>
  <c r="J1877" i="3"/>
  <c r="K1877" i="3" s="1"/>
  <c r="AD1880" i="3"/>
  <c r="AH1880" i="3" s="1"/>
  <c r="AF1879" i="3"/>
  <c r="AG1879" i="3" s="1"/>
  <c r="H1675" i="1"/>
  <c r="L1674" i="1"/>
  <c r="J1674" i="1"/>
  <c r="K1674" i="1" s="1"/>
  <c r="G1879" i="3"/>
  <c r="H1879" i="3" l="1"/>
  <c r="L1878" i="3"/>
  <c r="J1878" i="3"/>
  <c r="K1878" i="3" s="1"/>
  <c r="S1880" i="3"/>
  <c r="W1879" i="3"/>
  <c r="U1879" i="3"/>
  <c r="V1879" i="3" s="1"/>
  <c r="AD1881" i="3"/>
  <c r="AH1881" i="3" s="1"/>
  <c r="AF1880" i="3"/>
  <c r="AG1880" i="3" s="1"/>
  <c r="H1676" i="1"/>
  <c r="L1675" i="1"/>
  <c r="J1675" i="1"/>
  <c r="K1675" i="1" s="1"/>
  <c r="G1880" i="3"/>
  <c r="S1881" i="3" l="1"/>
  <c r="W1880" i="3"/>
  <c r="U1880" i="3"/>
  <c r="V1880" i="3" s="1"/>
  <c r="H1880" i="3"/>
  <c r="L1879" i="3"/>
  <c r="J1879" i="3"/>
  <c r="K1879" i="3" s="1"/>
  <c r="AD1882" i="3"/>
  <c r="AH1882" i="3" s="1"/>
  <c r="AF1881" i="3"/>
  <c r="AG1881" i="3" s="1"/>
  <c r="H1677" i="1"/>
  <c r="L1676" i="1"/>
  <c r="J1676" i="1"/>
  <c r="K1676" i="1" s="1"/>
  <c r="G1881" i="3"/>
  <c r="H1881" i="3" l="1"/>
  <c r="L1880" i="3"/>
  <c r="J1880" i="3"/>
  <c r="K1880" i="3" s="1"/>
  <c r="S1882" i="3"/>
  <c r="W1881" i="3"/>
  <c r="U1881" i="3"/>
  <c r="V1881" i="3" s="1"/>
  <c r="AD1883" i="3"/>
  <c r="AH1883" i="3" s="1"/>
  <c r="AF1882" i="3"/>
  <c r="AG1882" i="3" s="1"/>
  <c r="H1678" i="1"/>
  <c r="L1677" i="1"/>
  <c r="J1677" i="1"/>
  <c r="K1677" i="1" s="1"/>
  <c r="G1882" i="3"/>
  <c r="S1883" i="3" l="1"/>
  <c r="W1882" i="3"/>
  <c r="U1882" i="3"/>
  <c r="V1882" i="3" s="1"/>
  <c r="H1882" i="3"/>
  <c r="L1881" i="3"/>
  <c r="J1881" i="3"/>
  <c r="K1881" i="3" s="1"/>
  <c r="AD1884" i="3"/>
  <c r="AH1884" i="3" s="1"/>
  <c r="AF1883" i="3"/>
  <c r="AG1883" i="3" s="1"/>
  <c r="H1679" i="1"/>
  <c r="L1678" i="1"/>
  <c r="J1678" i="1"/>
  <c r="K1678" i="1" s="1"/>
  <c r="G1883" i="3"/>
  <c r="H1883" i="3" l="1"/>
  <c r="L1882" i="3"/>
  <c r="J1882" i="3"/>
  <c r="K1882" i="3" s="1"/>
  <c r="S1884" i="3"/>
  <c r="W1883" i="3"/>
  <c r="U1883" i="3"/>
  <c r="V1883" i="3" s="1"/>
  <c r="AD1885" i="3"/>
  <c r="AH1885" i="3" s="1"/>
  <c r="AF1884" i="3"/>
  <c r="AG1884" i="3" s="1"/>
  <c r="H1680" i="1"/>
  <c r="L1679" i="1"/>
  <c r="J1679" i="1"/>
  <c r="K1679" i="1" s="1"/>
  <c r="G1884" i="3"/>
  <c r="S1885" i="3" l="1"/>
  <c r="W1884" i="3"/>
  <c r="U1884" i="3"/>
  <c r="V1884" i="3" s="1"/>
  <c r="H1884" i="3"/>
  <c r="L1883" i="3"/>
  <c r="J1883" i="3"/>
  <c r="K1883" i="3" s="1"/>
  <c r="AD1886" i="3"/>
  <c r="AH1886" i="3" s="1"/>
  <c r="AF1885" i="3"/>
  <c r="AG1885" i="3" s="1"/>
  <c r="H1681" i="1"/>
  <c r="L1680" i="1"/>
  <c r="J1680" i="1"/>
  <c r="K1680" i="1" s="1"/>
  <c r="G1885" i="3"/>
  <c r="H1885" i="3" l="1"/>
  <c r="L1884" i="3"/>
  <c r="J1884" i="3"/>
  <c r="K1884" i="3" s="1"/>
  <c r="S1886" i="3"/>
  <c r="W1885" i="3"/>
  <c r="U1885" i="3"/>
  <c r="V1885" i="3" s="1"/>
  <c r="AD1887" i="3"/>
  <c r="AH1887" i="3" s="1"/>
  <c r="AF1886" i="3"/>
  <c r="AG1886" i="3" s="1"/>
  <c r="H1682" i="1"/>
  <c r="L1681" i="1"/>
  <c r="J1681" i="1"/>
  <c r="K1681" i="1" s="1"/>
  <c r="G1886" i="3"/>
  <c r="S1887" i="3" l="1"/>
  <c r="W1886" i="3"/>
  <c r="U1886" i="3"/>
  <c r="V1886" i="3" s="1"/>
  <c r="H1886" i="3"/>
  <c r="L1885" i="3"/>
  <c r="J1885" i="3"/>
  <c r="K1885" i="3" s="1"/>
  <c r="AD1888" i="3"/>
  <c r="AH1888" i="3" s="1"/>
  <c r="AF1887" i="3"/>
  <c r="AG1887" i="3" s="1"/>
  <c r="H1683" i="1"/>
  <c r="L1682" i="1"/>
  <c r="J1682" i="1"/>
  <c r="K1682" i="1" s="1"/>
  <c r="G1887" i="3"/>
  <c r="H1887" i="3" l="1"/>
  <c r="L1886" i="3"/>
  <c r="J1886" i="3"/>
  <c r="K1886" i="3" s="1"/>
  <c r="S1888" i="3"/>
  <c r="W1887" i="3"/>
  <c r="U1887" i="3"/>
  <c r="V1887" i="3" s="1"/>
  <c r="AD1889" i="3"/>
  <c r="AH1889" i="3" s="1"/>
  <c r="AF1888" i="3"/>
  <c r="AG1888" i="3" s="1"/>
  <c r="H1684" i="1"/>
  <c r="L1683" i="1"/>
  <c r="J1683" i="1"/>
  <c r="K1683" i="1" s="1"/>
  <c r="G1888" i="3"/>
  <c r="S1889" i="3" l="1"/>
  <c r="W1888" i="3"/>
  <c r="U1888" i="3"/>
  <c r="V1888" i="3" s="1"/>
  <c r="H1888" i="3"/>
  <c r="L1887" i="3"/>
  <c r="J1887" i="3"/>
  <c r="K1887" i="3" s="1"/>
  <c r="AD1890" i="3"/>
  <c r="AH1890" i="3" s="1"/>
  <c r="AF1889" i="3"/>
  <c r="AG1889" i="3" s="1"/>
  <c r="H1685" i="1"/>
  <c r="L1684" i="1"/>
  <c r="J1684" i="1"/>
  <c r="K1684" i="1" s="1"/>
  <c r="G1889" i="3"/>
  <c r="H1889" i="3" l="1"/>
  <c r="L1888" i="3"/>
  <c r="J1888" i="3"/>
  <c r="K1888" i="3" s="1"/>
  <c r="S1890" i="3"/>
  <c r="W1889" i="3"/>
  <c r="U1889" i="3"/>
  <c r="V1889" i="3" s="1"/>
  <c r="AD1891" i="3"/>
  <c r="AH1891" i="3" s="1"/>
  <c r="AF1890" i="3"/>
  <c r="AG1890" i="3" s="1"/>
  <c r="H1686" i="1"/>
  <c r="L1685" i="1"/>
  <c r="J1685" i="1"/>
  <c r="K1685" i="1" s="1"/>
  <c r="G1890" i="3"/>
  <c r="S1891" i="3" l="1"/>
  <c r="W1890" i="3"/>
  <c r="U1890" i="3"/>
  <c r="V1890" i="3" s="1"/>
  <c r="H1890" i="3"/>
  <c r="L1889" i="3"/>
  <c r="J1889" i="3"/>
  <c r="K1889" i="3" s="1"/>
  <c r="AD1892" i="3"/>
  <c r="AH1892" i="3" s="1"/>
  <c r="AF1891" i="3"/>
  <c r="AG1891" i="3" s="1"/>
  <c r="H1687" i="1"/>
  <c r="L1686" i="1"/>
  <c r="J1686" i="1"/>
  <c r="K1686" i="1" s="1"/>
  <c r="G1891" i="3"/>
  <c r="H1891" i="3" l="1"/>
  <c r="L1890" i="3"/>
  <c r="J1890" i="3"/>
  <c r="K1890" i="3" s="1"/>
  <c r="S1892" i="3"/>
  <c r="W1891" i="3"/>
  <c r="U1891" i="3"/>
  <c r="V1891" i="3" s="1"/>
  <c r="AD1893" i="3"/>
  <c r="AH1893" i="3" s="1"/>
  <c r="AF1892" i="3"/>
  <c r="AG1892" i="3" s="1"/>
  <c r="H1688" i="1"/>
  <c r="L1687" i="1"/>
  <c r="J1687" i="1"/>
  <c r="K1687" i="1" s="1"/>
  <c r="G1892" i="3"/>
  <c r="S1893" i="3" l="1"/>
  <c r="W1892" i="3"/>
  <c r="U1892" i="3"/>
  <c r="V1892" i="3" s="1"/>
  <c r="H1892" i="3"/>
  <c r="L1891" i="3"/>
  <c r="J1891" i="3"/>
  <c r="K1891" i="3" s="1"/>
  <c r="AD1894" i="3"/>
  <c r="AH1894" i="3" s="1"/>
  <c r="AF1893" i="3"/>
  <c r="AG1893" i="3" s="1"/>
  <c r="H1689" i="1"/>
  <c r="L1688" i="1"/>
  <c r="J1688" i="1"/>
  <c r="K1688" i="1" s="1"/>
  <c r="G1893" i="3"/>
  <c r="H1893" i="3" l="1"/>
  <c r="L1892" i="3"/>
  <c r="J1892" i="3"/>
  <c r="K1892" i="3" s="1"/>
  <c r="S1894" i="3"/>
  <c r="W1893" i="3"/>
  <c r="U1893" i="3"/>
  <c r="V1893" i="3" s="1"/>
  <c r="AD1895" i="3"/>
  <c r="AH1895" i="3" s="1"/>
  <c r="AF1894" i="3"/>
  <c r="AG1894" i="3" s="1"/>
  <c r="H1690" i="1"/>
  <c r="L1689" i="1"/>
  <c r="J1689" i="1"/>
  <c r="K1689" i="1" s="1"/>
  <c r="G1894" i="3"/>
  <c r="S1895" i="3" l="1"/>
  <c r="W1894" i="3"/>
  <c r="U1894" i="3"/>
  <c r="V1894" i="3" s="1"/>
  <c r="H1894" i="3"/>
  <c r="L1893" i="3"/>
  <c r="J1893" i="3"/>
  <c r="K1893" i="3" s="1"/>
  <c r="AD1896" i="3"/>
  <c r="AH1896" i="3" s="1"/>
  <c r="AF1895" i="3"/>
  <c r="AG1895" i="3" s="1"/>
  <c r="H1691" i="1"/>
  <c r="L1690" i="1"/>
  <c r="J1690" i="1"/>
  <c r="K1690" i="1" s="1"/>
  <c r="G1895" i="3"/>
  <c r="H1895" i="3" l="1"/>
  <c r="L1894" i="3"/>
  <c r="J1894" i="3"/>
  <c r="K1894" i="3" s="1"/>
  <c r="S1896" i="3"/>
  <c r="W1895" i="3"/>
  <c r="U1895" i="3"/>
  <c r="V1895" i="3" s="1"/>
  <c r="AD1897" i="3"/>
  <c r="AH1897" i="3" s="1"/>
  <c r="AF1896" i="3"/>
  <c r="AG1896" i="3" s="1"/>
  <c r="H1692" i="1"/>
  <c r="L1691" i="1"/>
  <c r="J1691" i="1"/>
  <c r="K1691" i="1" s="1"/>
  <c r="G1896" i="3"/>
  <c r="S1897" i="3" l="1"/>
  <c r="W1896" i="3"/>
  <c r="U1896" i="3"/>
  <c r="V1896" i="3" s="1"/>
  <c r="H1896" i="3"/>
  <c r="L1895" i="3"/>
  <c r="J1895" i="3"/>
  <c r="K1895" i="3" s="1"/>
  <c r="AD1898" i="3"/>
  <c r="AH1898" i="3" s="1"/>
  <c r="AF1897" i="3"/>
  <c r="AG1897" i="3" s="1"/>
  <c r="H1693" i="1"/>
  <c r="L1692" i="1"/>
  <c r="J1692" i="1"/>
  <c r="K1692" i="1" s="1"/>
  <c r="G1897" i="3"/>
  <c r="H1897" i="3" l="1"/>
  <c r="L1896" i="3"/>
  <c r="J1896" i="3"/>
  <c r="K1896" i="3" s="1"/>
  <c r="S1898" i="3"/>
  <c r="W1897" i="3"/>
  <c r="U1897" i="3"/>
  <c r="V1897" i="3" s="1"/>
  <c r="AD1899" i="3"/>
  <c r="AH1899" i="3" s="1"/>
  <c r="AF1898" i="3"/>
  <c r="AG1898" i="3" s="1"/>
  <c r="H1694" i="1"/>
  <c r="L1693" i="1"/>
  <c r="J1693" i="1"/>
  <c r="K1693" i="1" s="1"/>
  <c r="G1898" i="3"/>
  <c r="S1899" i="3" l="1"/>
  <c r="W1898" i="3"/>
  <c r="U1898" i="3"/>
  <c r="V1898" i="3" s="1"/>
  <c r="H1898" i="3"/>
  <c r="L1897" i="3"/>
  <c r="J1897" i="3"/>
  <c r="K1897" i="3" s="1"/>
  <c r="AD1900" i="3"/>
  <c r="AH1900" i="3" s="1"/>
  <c r="AF1899" i="3"/>
  <c r="AG1899" i="3" s="1"/>
  <c r="H1695" i="1"/>
  <c r="L1694" i="1"/>
  <c r="J1694" i="1"/>
  <c r="G1899" i="3"/>
  <c r="K1694" i="1" l="1"/>
  <c r="S97" i="1"/>
  <c r="T97" i="1" s="1"/>
  <c r="H1899" i="3"/>
  <c r="L1898" i="3"/>
  <c r="J1898" i="3"/>
  <c r="K1898" i="3" s="1"/>
  <c r="S1900" i="3"/>
  <c r="W1899" i="3"/>
  <c r="U1899" i="3"/>
  <c r="V1899" i="3" s="1"/>
  <c r="AD1901" i="3"/>
  <c r="AH1901" i="3" s="1"/>
  <c r="AF1900" i="3"/>
  <c r="AG1900" i="3" s="1"/>
  <c r="H1696" i="1"/>
  <c r="L1695" i="1"/>
  <c r="J1695" i="1"/>
  <c r="K1695" i="1" s="1"/>
  <c r="G1900" i="3"/>
  <c r="S1901" i="3" l="1"/>
  <c r="W1900" i="3"/>
  <c r="U1900" i="3"/>
  <c r="V1900" i="3" s="1"/>
  <c r="H1900" i="3"/>
  <c r="L1899" i="3"/>
  <c r="J1899" i="3"/>
  <c r="K1899" i="3" s="1"/>
  <c r="AD1902" i="3"/>
  <c r="AH1902" i="3" s="1"/>
  <c r="AF1901" i="3"/>
  <c r="AG1901" i="3" s="1"/>
  <c r="H1697" i="1"/>
  <c r="L1696" i="1"/>
  <c r="J1696" i="1"/>
  <c r="K1696" i="1" s="1"/>
  <c r="G1901" i="3"/>
  <c r="H1901" i="3" l="1"/>
  <c r="L1900" i="3"/>
  <c r="J1900" i="3"/>
  <c r="K1900" i="3" s="1"/>
  <c r="S1902" i="3"/>
  <c r="W1901" i="3"/>
  <c r="U1901" i="3"/>
  <c r="V1901" i="3" s="1"/>
  <c r="AD1903" i="3"/>
  <c r="AH1903" i="3" s="1"/>
  <c r="AF1902" i="3"/>
  <c r="AG1902" i="3" s="1"/>
  <c r="H1698" i="1"/>
  <c r="L1697" i="1"/>
  <c r="J1697" i="1"/>
  <c r="K1697" i="1" s="1"/>
  <c r="G1902" i="3"/>
  <c r="S1903" i="3" l="1"/>
  <c r="W1902" i="3"/>
  <c r="U1902" i="3"/>
  <c r="V1902" i="3" s="1"/>
  <c r="H1902" i="3"/>
  <c r="L1901" i="3"/>
  <c r="J1901" i="3"/>
  <c r="K1901" i="3" s="1"/>
  <c r="AD1904" i="3"/>
  <c r="AH1904" i="3" s="1"/>
  <c r="AF1903" i="3"/>
  <c r="AG1903" i="3" s="1"/>
  <c r="H1699" i="1"/>
  <c r="L1698" i="1"/>
  <c r="J1698" i="1"/>
  <c r="K1698" i="1" s="1"/>
  <c r="G1903" i="3"/>
  <c r="H1903" i="3" l="1"/>
  <c r="L1902" i="3"/>
  <c r="J1902" i="3"/>
  <c r="K1902" i="3" s="1"/>
  <c r="S1904" i="3"/>
  <c r="W1903" i="3"/>
  <c r="U1903" i="3"/>
  <c r="V1903" i="3" s="1"/>
  <c r="AD1905" i="3"/>
  <c r="AH1905" i="3" s="1"/>
  <c r="AF1904" i="3"/>
  <c r="AG1904" i="3" s="1"/>
  <c r="H1700" i="1"/>
  <c r="L1699" i="1"/>
  <c r="J1699" i="1"/>
  <c r="K1699" i="1" s="1"/>
  <c r="G1904" i="3"/>
  <c r="S1905" i="3" l="1"/>
  <c r="W1904" i="3"/>
  <c r="U1904" i="3"/>
  <c r="V1904" i="3" s="1"/>
  <c r="H1904" i="3"/>
  <c r="L1903" i="3"/>
  <c r="J1903" i="3"/>
  <c r="K1903" i="3" s="1"/>
  <c r="AD1906" i="3"/>
  <c r="AH1906" i="3" s="1"/>
  <c r="AF1905" i="3"/>
  <c r="AG1905" i="3" s="1"/>
  <c r="H1701" i="1"/>
  <c r="L1700" i="1"/>
  <c r="J1700" i="1"/>
  <c r="K1700" i="1" s="1"/>
  <c r="G1905" i="3"/>
  <c r="H1905" i="3" l="1"/>
  <c r="L1904" i="3"/>
  <c r="J1904" i="3"/>
  <c r="K1904" i="3" s="1"/>
  <c r="S1906" i="3"/>
  <c r="W1905" i="3"/>
  <c r="U1905" i="3"/>
  <c r="V1905" i="3" s="1"/>
  <c r="AD1907" i="3"/>
  <c r="AH1907" i="3" s="1"/>
  <c r="AF1906" i="3"/>
  <c r="AG1906" i="3" s="1"/>
  <c r="H1702" i="1"/>
  <c r="L1701" i="1"/>
  <c r="J1701" i="1"/>
  <c r="K1701" i="1" s="1"/>
  <c r="G1906" i="3"/>
  <c r="S1907" i="3" l="1"/>
  <c r="W1906" i="3"/>
  <c r="U1906" i="3"/>
  <c r="V1906" i="3" s="1"/>
  <c r="H1906" i="3"/>
  <c r="L1905" i="3"/>
  <c r="J1905" i="3"/>
  <c r="K1905" i="3" s="1"/>
  <c r="AD1908" i="3"/>
  <c r="AH1908" i="3" s="1"/>
  <c r="AF1907" i="3"/>
  <c r="AG1907" i="3" s="1"/>
  <c r="H1703" i="1"/>
  <c r="L1702" i="1"/>
  <c r="J1702" i="1"/>
  <c r="K1702" i="1" s="1"/>
  <c r="G1907" i="3"/>
  <c r="H1907" i="3" l="1"/>
  <c r="L1906" i="3"/>
  <c r="J1906" i="3"/>
  <c r="K1906" i="3" s="1"/>
  <c r="S1908" i="3"/>
  <c r="W1907" i="3"/>
  <c r="U1907" i="3"/>
  <c r="V1907" i="3" s="1"/>
  <c r="AD1909" i="3"/>
  <c r="AH1909" i="3" s="1"/>
  <c r="AF1908" i="3"/>
  <c r="AG1908" i="3" s="1"/>
  <c r="H1704" i="1"/>
  <c r="L1703" i="1"/>
  <c r="J1703" i="1"/>
  <c r="K1703" i="1" s="1"/>
  <c r="G1908" i="3"/>
  <c r="S1909" i="3" l="1"/>
  <c r="W1908" i="3"/>
  <c r="U1908" i="3"/>
  <c r="V1908" i="3" s="1"/>
  <c r="H1908" i="3"/>
  <c r="L1907" i="3"/>
  <c r="J1907" i="3"/>
  <c r="K1907" i="3" s="1"/>
  <c r="AD1910" i="3"/>
  <c r="AH1910" i="3" s="1"/>
  <c r="AF1909" i="3"/>
  <c r="AG1909" i="3" s="1"/>
  <c r="H1705" i="1"/>
  <c r="L1704" i="1"/>
  <c r="J1704" i="1"/>
  <c r="K1704" i="1" s="1"/>
  <c r="G1909" i="3"/>
  <c r="H1909" i="3" l="1"/>
  <c r="L1908" i="3"/>
  <c r="J1908" i="3"/>
  <c r="K1908" i="3" s="1"/>
  <c r="S1910" i="3"/>
  <c r="W1909" i="3"/>
  <c r="U1909" i="3"/>
  <c r="V1909" i="3" s="1"/>
  <c r="AD1911" i="3"/>
  <c r="AH1911" i="3" s="1"/>
  <c r="AF1910" i="3"/>
  <c r="AG1910" i="3" s="1"/>
  <c r="H1706" i="1"/>
  <c r="L1705" i="1"/>
  <c r="J1705" i="1"/>
  <c r="K1705" i="1" s="1"/>
  <c r="G1910" i="3"/>
  <c r="S1911" i="3" l="1"/>
  <c r="W1910" i="3"/>
  <c r="U1910" i="3"/>
  <c r="V1910" i="3" s="1"/>
  <c r="H1910" i="3"/>
  <c r="L1909" i="3"/>
  <c r="J1909" i="3"/>
  <c r="K1909" i="3" s="1"/>
  <c r="AD1912" i="3"/>
  <c r="AH1912" i="3" s="1"/>
  <c r="AF1911" i="3"/>
  <c r="AG1911" i="3" s="1"/>
  <c r="H1707" i="1"/>
  <c r="L1706" i="1"/>
  <c r="J1706" i="1"/>
  <c r="K1706" i="1" s="1"/>
  <c r="G1911" i="3"/>
  <c r="H1911" i="3" l="1"/>
  <c r="L1910" i="3"/>
  <c r="J1910" i="3"/>
  <c r="K1910" i="3" s="1"/>
  <c r="S1912" i="3"/>
  <c r="W1911" i="3"/>
  <c r="U1911" i="3"/>
  <c r="V1911" i="3" s="1"/>
  <c r="AD1913" i="3"/>
  <c r="AH1913" i="3" s="1"/>
  <c r="AF1912" i="3"/>
  <c r="AG1912" i="3" s="1"/>
  <c r="H1708" i="1"/>
  <c r="L1707" i="1"/>
  <c r="J1707" i="1"/>
  <c r="K1707" i="1" s="1"/>
  <c r="G1912" i="3"/>
  <c r="S1913" i="3" l="1"/>
  <c r="W1912" i="3"/>
  <c r="U1912" i="3"/>
  <c r="V1912" i="3" s="1"/>
  <c r="H1912" i="3"/>
  <c r="L1911" i="3"/>
  <c r="J1911" i="3"/>
  <c r="K1911" i="3" s="1"/>
  <c r="AD1914" i="3"/>
  <c r="AH1914" i="3" s="1"/>
  <c r="AF1913" i="3"/>
  <c r="AG1913" i="3" s="1"/>
  <c r="H1709" i="1"/>
  <c r="L1708" i="1"/>
  <c r="J1708" i="1"/>
  <c r="K1708" i="1" s="1"/>
  <c r="G1913" i="3"/>
  <c r="H1913" i="3" l="1"/>
  <c r="L1912" i="3"/>
  <c r="J1912" i="3"/>
  <c r="K1912" i="3" s="1"/>
  <c r="S1914" i="3"/>
  <c r="W1913" i="3"/>
  <c r="U1913" i="3"/>
  <c r="V1913" i="3" s="1"/>
  <c r="AD1915" i="3"/>
  <c r="AH1915" i="3" s="1"/>
  <c r="AF1914" i="3"/>
  <c r="AG1914" i="3" s="1"/>
  <c r="H1710" i="1"/>
  <c r="L1709" i="1"/>
  <c r="J1709" i="1"/>
  <c r="K1709" i="1" s="1"/>
  <c r="G1914" i="3"/>
  <c r="S1915" i="3" l="1"/>
  <c r="W1914" i="3"/>
  <c r="U1914" i="3"/>
  <c r="V1914" i="3" s="1"/>
  <c r="H1914" i="3"/>
  <c r="L1913" i="3"/>
  <c r="J1913" i="3"/>
  <c r="K1913" i="3" s="1"/>
  <c r="AD1916" i="3"/>
  <c r="AH1916" i="3" s="1"/>
  <c r="AF1915" i="3"/>
  <c r="AG1915" i="3" s="1"/>
  <c r="H1711" i="1"/>
  <c r="L1710" i="1"/>
  <c r="J1710" i="1"/>
  <c r="K1710" i="1" s="1"/>
  <c r="G1915" i="3"/>
  <c r="H1915" i="3" l="1"/>
  <c r="L1914" i="3"/>
  <c r="J1914" i="3"/>
  <c r="K1914" i="3" s="1"/>
  <c r="S1916" i="3"/>
  <c r="W1915" i="3"/>
  <c r="U1915" i="3"/>
  <c r="V1915" i="3" s="1"/>
  <c r="AD1917" i="3"/>
  <c r="AH1917" i="3" s="1"/>
  <c r="AF1916" i="3"/>
  <c r="AG1916" i="3" s="1"/>
  <c r="H1712" i="1"/>
  <c r="L1711" i="1"/>
  <c r="J1711" i="1"/>
  <c r="K1711" i="1" s="1"/>
  <c r="G1916" i="3"/>
  <c r="S1917" i="3" l="1"/>
  <c r="W1916" i="3"/>
  <c r="U1916" i="3"/>
  <c r="V1916" i="3" s="1"/>
  <c r="H1916" i="3"/>
  <c r="L1915" i="3"/>
  <c r="J1915" i="3"/>
  <c r="K1915" i="3" s="1"/>
  <c r="AD1918" i="3"/>
  <c r="AH1918" i="3" s="1"/>
  <c r="AF1917" i="3"/>
  <c r="AG1917" i="3" s="1"/>
  <c r="H1713" i="1"/>
  <c r="L1712" i="1"/>
  <c r="J1712" i="1"/>
  <c r="G1917" i="3"/>
  <c r="K1712" i="1" l="1"/>
  <c r="S98" i="1"/>
  <c r="T98" i="1" s="1"/>
  <c r="H1917" i="3"/>
  <c r="L1916" i="3"/>
  <c r="J1916" i="3"/>
  <c r="K1916" i="3" s="1"/>
  <c r="S1918" i="3"/>
  <c r="W1917" i="3"/>
  <c r="U1917" i="3"/>
  <c r="V1917" i="3" s="1"/>
  <c r="AD1919" i="3"/>
  <c r="AH1919" i="3" s="1"/>
  <c r="AF1918" i="3"/>
  <c r="AG1918" i="3" s="1"/>
  <c r="H1714" i="1"/>
  <c r="L1713" i="1"/>
  <c r="J1713" i="1"/>
  <c r="K1713" i="1" s="1"/>
  <c r="G1918" i="3"/>
  <c r="S1919" i="3" l="1"/>
  <c r="W1918" i="3"/>
  <c r="U1918" i="3"/>
  <c r="V1918" i="3" s="1"/>
  <c r="H1918" i="3"/>
  <c r="L1917" i="3"/>
  <c r="J1917" i="3"/>
  <c r="K1917" i="3" s="1"/>
  <c r="AD1920" i="3"/>
  <c r="AH1920" i="3" s="1"/>
  <c r="AF1919" i="3"/>
  <c r="AG1919" i="3" s="1"/>
  <c r="H1715" i="1"/>
  <c r="L1714" i="1"/>
  <c r="J1714" i="1"/>
  <c r="K1714" i="1" s="1"/>
  <c r="G1919" i="3"/>
  <c r="H1919" i="3" l="1"/>
  <c r="L1918" i="3"/>
  <c r="J1918" i="3"/>
  <c r="K1918" i="3" s="1"/>
  <c r="S1920" i="3"/>
  <c r="W1919" i="3"/>
  <c r="U1919" i="3"/>
  <c r="V1919" i="3" s="1"/>
  <c r="AD1921" i="3"/>
  <c r="AH1921" i="3" s="1"/>
  <c r="AF1920" i="3"/>
  <c r="AG1920" i="3" s="1"/>
  <c r="H1716" i="1"/>
  <c r="L1715" i="1"/>
  <c r="J1715" i="1"/>
  <c r="K1715" i="1" s="1"/>
  <c r="G1920" i="3"/>
  <c r="S1921" i="3" l="1"/>
  <c r="W1920" i="3"/>
  <c r="U1920" i="3"/>
  <c r="V1920" i="3" s="1"/>
  <c r="H1920" i="3"/>
  <c r="L1919" i="3"/>
  <c r="J1919" i="3"/>
  <c r="K1919" i="3" s="1"/>
  <c r="AD1922" i="3"/>
  <c r="AH1922" i="3" s="1"/>
  <c r="AF1921" i="3"/>
  <c r="AG1921" i="3" s="1"/>
  <c r="H1717" i="1"/>
  <c r="L1716" i="1"/>
  <c r="J1716" i="1"/>
  <c r="K1716" i="1" s="1"/>
  <c r="G1921" i="3"/>
  <c r="H1921" i="3" l="1"/>
  <c r="L1920" i="3"/>
  <c r="J1920" i="3"/>
  <c r="K1920" i="3" s="1"/>
  <c r="S1922" i="3"/>
  <c r="W1921" i="3"/>
  <c r="U1921" i="3"/>
  <c r="V1921" i="3" s="1"/>
  <c r="AD1923" i="3"/>
  <c r="AH1923" i="3" s="1"/>
  <c r="AF1922" i="3"/>
  <c r="AG1922" i="3" s="1"/>
  <c r="H1718" i="1"/>
  <c r="L1717" i="1"/>
  <c r="J1717" i="1"/>
  <c r="K1717" i="1" s="1"/>
  <c r="G1922" i="3"/>
  <c r="S1923" i="3" l="1"/>
  <c r="W1922" i="3"/>
  <c r="U1922" i="3"/>
  <c r="V1922" i="3" s="1"/>
  <c r="H1922" i="3"/>
  <c r="L1921" i="3"/>
  <c r="J1921" i="3"/>
  <c r="K1921" i="3" s="1"/>
  <c r="AD1924" i="3"/>
  <c r="AH1924" i="3" s="1"/>
  <c r="AF1923" i="3"/>
  <c r="AG1923" i="3" s="1"/>
  <c r="H1719" i="1"/>
  <c r="L1718" i="1"/>
  <c r="J1718" i="1"/>
  <c r="K1718" i="1" s="1"/>
  <c r="G1923" i="3"/>
  <c r="H1923" i="3" l="1"/>
  <c r="L1922" i="3"/>
  <c r="J1922" i="3"/>
  <c r="K1922" i="3" s="1"/>
  <c r="S1924" i="3"/>
  <c r="W1923" i="3"/>
  <c r="U1923" i="3"/>
  <c r="V1923" i="3" s="1"/>
  <c r="AD1925" i="3"/>
  <c r="AH1925" i="3" s="1"/>
  <c r="AF1924" i="3"/>
  <c r="AG1924" i="3" s="1"/>
  <c r="H1720" i="1"/>
  <c r="L1719" i="1"/>
  <c r="J1719" i="1"/>
  <c r="K1719" i="1" s="1"/>
  <c r="G1924" i="3"/>
  <c r="S1925" i="3" l="1"/>
  <c r="W1924" i="3"/>
  <c r="U1924" i="3"/>
  <c r="V1924" i="3" s="1"/>
  <c r="H1924" i="3"/>
  <c r="L1923" i="3"/>
  <c r="J1923" i="3"/>
  <c r="K1923" i="3" s="1"/>
  <c r="AD1926" i="3"/>
  <c r="AH1926" i="3" s="1"/>
  <c r="AF1925" i="3"/>
  <c r="AG1925" i="3" s="1"/>
  <c r="H1721" i="1"/>
  <c r="L1720" i="1"/>
  <c r="J1720" i="1"/>
  <c r="K1720" i="1" s="1"/>
  <c r="G1925" i="3"/>
  <c r="H1925" i="3" l="1"/>
  <c r="L1924" i="3"/>
  <c r="J1924" i="3"/>
  <c r="K1924" i="3" s="1"/>
  <c r="S1926" i="3"/>
  <c r="W1925" i="3"/>
  <c r="U1925" i="3"/>
  <c r="V1925" i="3" s="1"/>
  <c r="AD1927" i="3"/>
  <c r="AH1927" i="3" s="1"/>
  <c r="AF1926" i="3"/>
  <c r="AG1926" i="3" s="1"/>
  <c r="H1722" i="1"/>
  <c r="L1721" i="1"/>
  <c r="J1721" i="1"/>
  <c r="K1721" i="1" s="1"/>
  <c r="G1926" i="3"/>
  <c r="S1927" i="3" l="1"/>
  <c r="W1926" i="3"/>
  <c r="U1926" i="3"/>
  <c r="V1926" i="3" s="1"/>
  <c r="H1926" i="3"/>
  <c r="L1925" i="3"/>
  <c r="J1925" i="3"/>
  <c r="K1925" i="3" s="1"/>
  <c r="AD1928" i="3"/>
  <c r="AH1928" i="3" s="1"/>
  <c r="AF1927" i="3"/>
  <c r="AG1927" i="3" s="1"/>
  <c r="H1723" i="1"/>
  <c r="L1722" i="1"/>
  <c r="J1722" i="1"/>
  <c r="K1722" i="1" s="1"/>
  <c r="G1927" i="3"/>
  <c r="H1927" i="3" l="1"/>
  <c r="L1926" i="3"/>
  <c r="J1926" i="3"/>
  <c r="K1926" i="3" s="1"/>
  <c r="S1928" i="3"/>
  <c r="W1927" i="3"/>
  <c r="U1927" i="3"/>
  <c r="V1927" i="3" s="1"/>
  <c r="AD1929" i="3"/>
  <c r="AH1929" i="3" s="1"/>
  <c r="AF1928" i="3"/>
  <c r="AG1928" i="3" s="1"/>
  <c r="H1724" i="1"/>
  <c r="L1723" i="1"/>
  <c r="J1723" i="1"/>
  <c r="K1723" i="1" s="1"/>
  <c r="G1928" i="3"/>
  <c r="S1929" i="3" l="1"/>
  <c r="W1928" i="3"/>
  <c r="U1928" i="3"/>
  <c r="V1928" i="3" s="1"/>
  <c r="H1928" i="3"/>
  <c r="L1927" i="3"/>
  <c r="J1927" i="3"/>
  <c r="K1927" i="3" s="1"/>
  <c r="AD1930" i="3"/>
  <c r="AH1930" i="3" s="1"/>
  <c r="AF1929" i="3"/>
  <c r="AG1929" i="3" s="1"/>
  <c r="H1725" i="1"/>
  <c r="L1724" i="1"/>
  <c r="J1724" i="1"/>
  <c r="K1724" i="1" s="1"/>
  <c r="G1929" i="3"/>
  <c r="H1929" i="3" l="1"/>
  <c r="L1928" i="3"/>
  <c r="J1928" i="3"/>
  <c r="K1928" i="3" s="1"/>
  <c r="S1930" i="3"/>
  <c r="W1929" i="3"/>
  <c r="U1929" i="3"/>
  <c r="V1929" i="3" s="1"/>
  <c r="AD1931" i="3"/>
  <c r="AH1931" i="3" s="1"/>
  <c r="AF1930" i="3"/>
  <c r="AG1930" i="3" s="1"/>
  <c r="H1726" i="1"/>
  <c r="L1725" i="1"/>
  <c r="J1725" i="1"/>
  <c r="K1725" i="1" s="1"/>
  <c r="G1930" i="3"/>
  <c r="S1931" i="3" l="1"/>
  <c r="W1930" i="3"/>
  <c r="U1930" i="3"/>
  <c r="V1930" i="3" s="1"/>
  <c r="H1930" i="3"/>
  <c r="L1929" i="3"/>
  <c r="J1929" i="3"/>
  <c r="K1929" i="3" s="1"/>
  <c r="AD1932" i="3"/>
  <c r="AH1932" i="3" s="1"/>
  <c r="AF1931" i="3"/>
  <c r="AG1931" i="3" s="1"/>
  <c r="H1727" i="1"/>
  <c r="L1726" i="1"/>
  <c r="J1726" i="1"/>
  <c r="K1726" i="1" s="1"/>
  <c r="G1931" i="3"/>
  <c r="H1931" i="3" l="1"/>
  <c r="L1930" i="3"/>
  <c r="J1930" i="3"/>
  <c r="K1930" i="3" s="1"/>
  <c r="S1932" i="3"/>
  <c r="W1931" i="3"/>
  <c r="U1931" i="3"/>
  <c r="V1931" i="3" s="1"/>
  <c r="AD1933" i="3"/>
  <c r="AH1933" i="3" s="1"/>
  <c r="AF1932" i="3"/>
  <c r="AG1932" i="3" s="1"/>
  <c r="H1728" i="1"/>
  <c r="L1727" i="1"/>
  <c r="J1727" i="1"/>
  <c r="K1727" i="1" s="1"/>
  <c r="G1932" i="3"/>
  <c r="S1933" i="3" l="1"/>
  <c r="W1932" i="3"/>
  <c r="U1932" i="3"/>
  <c r="V1932" i="3" s="1"/>
  <c r="H1932" i="3"/>
  <c r="L1931" i="3"/>
  <c r="J1931" i="3"/>
  <c r="K1931" i="3" s="1"/>
  <c r="AD1934" i="3"/>
  <c r="AH1934" i="3" s="1"/>
  <c r="AF1933" i="3"/>
  <c r="AG1933" i="3" s="1"/>
  <c r="H1729" i="1"/>
  <c r="L1728" i="1"/>
  <c r="J1728" i="1"/>
  <c r="K1728" i="1" s="1"/>
  <c r="G1933" i="3"/>
  <c r="H1933" i="3" l="1"/>
  <c r="L1932" i="3"/>
  <c r="J1932" i="3"/>
  <c r="K1932" i="3" s="1"/>
  <c r="S1934" i="3"/>
  <c r="W1933" i="3"/>
  <c r="U1933" i="3"/>
  <c r="V1933" i="3" s="1"/>
  <c r="AD1935" i="3"/>
  <c r="AH1935" i="3" s="1"/>
  <c r="AF1934" i="3"/>
  <c r="AG1934" i="3" s="1"/>
  <c r="H1730" i="1"/>
  <c r="L1729" i="1"/>
  <c r="J1729" i="1"/>
  <c r="K1729" i="1" s="1"/>
  <c r="G1934" i="3"/>
  <c r="S1935" i="3" l="1"/>
  <c r="W1934" i="3"/>
  <c r="U1934" i="3"/>
  <c r="V1934" i="3" s="1"/>
  <c r="H1934" i="3"/>
  <c r="L1933" i="3"/>
  <c r="J1933" i="3"/>
  <c r="K1933" i="3" s="1"/>
  <c r="AD1936" i="3"/>
  <c r="AH1936" i="3" s="1"/>
  <c r="AF1935" i="3"/>
  <c r="AG1935" i="3" s="1"/>
  <c r="H1731" i="1"/>
  <c r="L1730" i="1"/>
  <c r="J1730" i="1"/>
  <c r="K1730" i="1" s="1"/>
  <c r="G1935" i="3"/>
  <c r="H1935" i="3" l="1"/>
  <c r="L1934" i="3"/>
  <c r="J1934" i="3"/>
  <c r="K1934" i="3" s="1"/>
  <c r="S1936" i="3"/>
  <c r="W1935" i="3"/>
  <c r="U1935" i="3"/>
  <c r="V1935" i="3" s="1"/>
  <c r="AD1937" i="3"/>
  <c r="AH1937" i="3" s="1"/>
  <c r="AF1936" i="3"/>
  <c r="AG1936" i="3" s="1"/>
  <c r="H1732" i="1"/>
  <c r="L1731" i="1"/>
  <c r="J1731" i="1"/>
  <c r="K1731" i="1" s="1"/>
  <c r="G1936" i="3"/>
  <c r="S1937" i="3" l="1"/>
  <c r="W1936" i="3"/>
  <c r="U1936" i="3"/>
  <c r="V1936" i="3" s="1"/>
  <c r="H1936" i="3"/>
  <c r="L1935" i="3"/>
  <c r="J1935" i="3"/>
  <c r="K1935" i="3" s="1"/>
  <c r="AD1938" i="3"/>
  <c r="AH1938" i="3" s="1"/>
  <c r="AF1937" i="3"/>
  <c r="AG1937" i="3" s="1"/>
  <c r="H1733" i="1"/>
  <c r="L1732" i="1"/>
  <c r="J1732" i="1"/>
  <c r="G1937" i="3"/>
  <c r="K1732" i="1" l="1"/>
  <c r="S99" i="1"/>
  <c r="T99" i="1" s="1"/>
  <c r="H1937" i="3"/>
  <c r="L1936" i="3"/>
  <c r="J1936" i="3"/>
  <c r="K1936" i="3" s="1"/>
  <c r="S1938" i="3"/>
  <c r="W1937" i="3"/>
  <c r="U1937" i="3"/>
  <c r="V1937" i="3" s="1"/>
  <c r="AD1939" i="3"/>
  <c r="AH1939" i="3" s="1"/>
  <c r="AF1938" i="3"/>
  <c r="AG1938" i="3" s="1"/>
  <c r="H1734" i="1"/>
  <c r="L1733" i="1"/>
  <c r="J1733" i="1"/>
  <c r="K1733" i="1" s="1"/>
  <c r="G1938" i="3"/>
  <c r="S1939" i="3" l="1"/>
  <c r="W1938" i="3"/>
  <c r="U1938" i="3"/>
  <c r="V1938" i="3" s="1"/>
  <c r="H1938" i="3"/>
  <c r="L1937" i="3"/>
  <c r="J1937" i="3"/>
  <c r="K1937" i="3" s="1"/>
  <c r="AD1940" i="3"/>
  <c r="AH1940" i="3" s="1"/>
  <c r="AF1939" i="3"/>
  <c r="AG1939" i="3" s="1"/>
  <c r="H1735" i="1"/>
  <c r="L1734" i="1"/>
  <c r="J1734" i="1"/>
  <c r="K1734" i="1" s="1"/>
  <c r="G1939" i="3"/>
  <c r="H1939" i="3" l="1"/>
  <c r="L1938" i="3"/>
  <c r="J1938" i="3"/>
  <c r="K1938" i="3" s="1"/>
  <c r="S1940" i="3"/>
  <c r="W1939" i="3"/>
  <c r="U1939" i="3"/>
  <c r="V1939" i="3" s="1"/>
  <c r="AD1941" i="3"/>
  <c r="AH1941" i="3" s="1"/>
  <c r="AF1940" i="3"/>
  <c r="AG1940" i="3" s="1"/>
  <c r="H1736" i="1"/>
  <c r="L1735" i="1"/>
  <c r="J1735" i="1"/>
  <c r="K1735" i="1" s="1"/>
  <c r="G1940" i="3"/>
  <c r="S1941" i="3" l="1"/>
  <c r="W1940" i="3"/>
  <c r="U1940" i="3"/>
  <c r="V1940" i="3" s="1"/>
  <c r="H1940" i="3"/>
  <c r="L1939" i="3"/>
  <c r="J1939" i="3"/>
  <c r="K1939" i="3" s="1"/>
  <c r="AD1942" i="3"/>
  <c r="AH1942" i="3" s="1"/>
  <c r="AF1941" i="3"/>
  <c r="AG1941" i="3" s="1"/>
  <c r="H1737" i="1"/>
  <c r="L1736" i="1"/>
  <c r="J1736" i="1"/>
  <c r="K1736" i="1" s="1"/>
  <c r="G1941" i="3"/>
  <c r="H1941" i="3" l="1"/>
  <c r="L1940" i="3"/>
  <c r="J1940" i="3"/>
  <c r="K1940" i="3" s="1"/>
  <c r="S1942" i="3"/>
  <c r="W1941" i="3"/>
  <c r="U1941" i="3"/>
  <c r="V1941" i="3" s="1"/>
  <c r="AD1943" i="3"/>
  <c r="AH1943" i="3" s="1"/>
  <c r="AF1942" i="3"/>
  <c r="AG1942" i="3" s="1"/>
  <c r="H1738" i="1"/>
  <c r="L1737" i="1"/>
  <c r="J1737" i="1"/>
  <c r="K1737" i="1" s="1"/>
  <c r="G1942" i="3"/>
  <c r="S1943" i="3" l="1"/>
  <c r="W1942" i="3"/>
  <c r="U1942" i="3"/>
  <c r="V1942" i="3" s="1"/>
  <c r="H1942" i="3"/>
  <c r="L1941" i="3"/>
  <c r="J1941" i="3"/>
  <c r="K1941" i="3" s="1"/>
  <c r="AD1944" i="3"/>
  <c r="AH1944" i="3" s="1"/>
  <c r="AF1943" i="3"/>
  <c r="AG1943" i="3" s="1"/>
  <c r="H1739" i="1"/>
  <c r="L1738" i="1"/>
  <c r="J1738" i="1"/>
  <c r="K1738" i="1" s="1"/>
  <c r="G1943" i="3"/>
  <c r="H1943" i="3" l="1"/>
  <c r="L1942" i="3"/>
  <c r="J1942" i="3"/>
  <c r="K1942" i="3" s="1"/>
  <c r="S1944" i="3"/>
  <c r="W1943" i="3"/>
  <c r="U1943" i="3"/>
  <c r="V1943" i="3" s="1"/>
  <c r="AD1945" i="3"/>
  <c r="AH1945" i="3" s="1"/>
  <c r="AF1944" i="3"/>
  <c r="AG1944" i="3" s="1"/>
  <c r="H1740" i="1"/>
  <c r="L1739" i="1"/>
  <c r="J1739" i="1"/>
  <c r="K1739" i="1" s="1"/>
  <c r="G1944" i="3"/>
  <c r="S1945" i="3" l="1"/>
  <c r="W1944" i="3"/>
  <c r="U1944" i="3"/>
  <c r="V1944" i="3" s="1"/>
  <c r="H1944" i="3"/>
  <c r="L1943" i="3"/>
  <c r="J1943" i="3"/>
  <c r="K1943" i="3" s="1"/>
  <c r="AD1946" i="3"/>
  <c r="AH1946" i="3" s="1"/>
  <c r="AF1945" i="3"/>
  <c r="AG1945" i="3" s="1"/>
  <c r="H1741" i="1"/>
  <c r="L1740" i="1"/>
  <c r="J1740" i="1"/>
  <c r="K1740" i="1" s="1"/>
  <c r="G1945" i="3"/>
  <c r="H1945" i="3" l="1"/>
  <c r="L1944" i="3"/>
  <c r="J1944" i="3"/>
  <c r="K1944" i="3" s="1"/>
  <c r="S1946" i="3"/>
  <c r="W1945" i="3"/>
  <c r="U1945" i="3"/>
  <c r="V1945" i="3" s="1"/>
  <c r="AD1947" i="3"/>
  <c r="AH1947" i="3" s="1"/>
  <c r="AF1946" i="3"/>
  <c r="AG1946" i="3" s="1"/>
  <c r="H1742" i="1"/>
  <c r="L1741" i="1"/>
  <c r="J1741" i="1"/>
  <c r="K1741" i="1" s="1"/>
  <c r="G1946" i="3"/>
  <c r="S1947" i="3" l="1"/>
  <c r="W1946" i="3"/>
  <c r="U1946" i="3"/>
  <c r="V1946" i="3" s="1"/>
  <c r="H1946" i="3"/>
  <c r="L1945" i="3"/>
  <c r="J1945" i="3"/>
  <c r="K1945" i="3" s="1"/>
  <c r="AD1948" i="3"/>
  <c r="AH1948" i="3" s="1"/>
  <c r="AF1947" i="3"/>
  <c r="AG1947" i="3" s="1"/>
  <c r="H1743" i="1"/>
  <c r="L1742" i="1"/>
  <c r="J1742" i="1"/>
  <c r="K1742" i="1" s="1"/>
  <c r="G1947" i="3"/>
  <c r="H1947" i="3" l="1"/>
  <c r="L1946" i="3"/>
  <c r="J1946" i="3"/>
  <c r="K1946" i="3" s="1"/>
  <c r="S1948" i="3"/>
  <c r="W1947" i="3"/>
  <c r="U1947" i="3"/>
  <c r="V1947" i="3" s="1"/>
  <c r="AD1949" i="3"/>
  <c r="AH1949" i="3" s="1"/>
  <c r="AF1948" i="3"/>
  <c r="AG1948" i="3" s="1"/>
  <c r="H1744" i="1"/>
  <c r="L1743" i="1"/>
  <c r="J1743" i="1"/>
  <c r="K1743" i="1" s="1"/>
  <c r="G1948" i="3"/>
  <c r="S1949" i="3" l="1"/>
  <c r="W1948" i="3"/>
  <c r="U1948" i="3"/>
  <c r="V1948" i="3" s="1"/>
  <c r="H1948" i="3"/>
  <c r="L1947" i="3"/>
  <c r="J1947" i="3"/>
  <c r="K1947" i="3" s="1"/>
  <c r="AD1950" i="3"/>
  <c r="AH1950" i="3" s="1"/>
  <c r="AF1949" i="3"/>
  <c r="AG1949" i="3" s="1"/>
  <c r="H1745" i="1"/>
  <c r="L1744" i="1"/>
  <c r="J1744" i="1"/>
  <c r="K1744" i="1" s="1"/>
  <c r="G1949" i="3"/>
  <c r="H1949" i="3" l="1"/>
  <c r="L1948" i="3"/>
  <c r="J1948" i="3"/>
  <c r="K1948" i="3" s="1"/>
  <c r="S1950" i="3"/>
  <c r="W1949" i="3"/>
  <c r="U1949" i="3"/>
  <c r="V1949" i="3" s="1"/>
  <c r="AD1951" i="3"/>
  <c r="AH1951" i="3" s="1"/>
  <c r="AF1950" i="3"/>
  <c r="AG1950" i="3" s="1"/>
  <c r="H1746" i="1"/>
  <c r="L1745" i="1"/>
  <c r="J1745" i="1"/>
  <c r="K1745" i="1" s="1"/>
  <c r="G1950" i="3"/>
  <c r="S1951" i="3" l="1"/>
  <c r="W1950" i="3"/>
  <c r="U1950" i="3"/>
  <c r="V1950" i="3" s="1"/>
  <c r="H1950" i="3"/>
  <c r="L1949" i="3"/>
  <c r="J1949" i="3"/>
  <c r="K1949" i="3" s="1"/>
  <c r="AD1952" i="3"/>
  <c r="AH1952" i="3" s="1"/>
  <c r="AF1951" i="3"/>
  <c r="AG1951" i="3" s="1"/>
  <c r="H1747" i="1"/>
  <c r="L1746" i="1"/>
  <c r="J1746" i="1"/>
  <c r="K1746" i="1" s="1"/>
  <c r="G1951" i="3"/>
  <c r="H1951" i="3" l="1"/>
  <c r="L1950" i="3"/>
  <c r="J1950" i="3"/>
  <c r="K1950" i="3" s="1"/>
  <c r="S1952" i="3"/>
  <c r="W1951" i="3"/>
  <c r="U1951" i="3"/>
  <c r="V1951" i="3" s="1"/>
  <c r="AD1953" i="3"/>
  <c r="AH1953" i="3" s="1"/>
  <c r="AF1952" i="3"/>
  <c r="AG1952" i="3" s="1"/>
  <c r="H1748" i="1"/>
  <c r="L1747" i="1"/>
  <c r="J1747" i="1"/>
  <c r="K1747" i="1" s="1"/>
  <c r="G1952" i="3"/>
  <c r="S1953" i="3" l="1"/>
  <c r="W1952" i="3"/>
  <c r="U1952" i="3"/>
  <c r="V1952" i="3" s="1"/>
  <c r="H1952" i="3"/>
  <c r="L1951" i="3"/>
  <c r="J1951" i="3"/>
  <c r="K1951" i="3" s="1"/>
  <c r="AD1954" i="3"/>
  <c r="AH1954" i="3" s="1"/>
  <c r="AF1953" i="3"/>
  <c r="AG1953" i="3" s="1"/>
  <c r="H1749" i="1"/>
  <c r="L1748" i="1"/>
  <c r="J1748" i="1"/>
  <c r="K1748" i="1" s="1"/>
  <c r="G1953" i="3"/>
  <c r="H1953" i="3" l="1"/>
  <c r="L1952" i="3"/>
  <c r="J1952" i="3"/>
  <c r="K1952" i="3" s="1"/>
  <c r="S1954" i="3"/>
  <c r="W1953" i="3"/>
  <c r="U1953" i="3"/>
  <c r="V1953" i="3" s="1"/>
  <c r="AD1955" i="3"/>
  <c r="AH1955" i="3" s="1"/>
  <c r="AF1954" i="3"/>
  <c r="AG1954" i="3" s="1"/>
  <c r="H1750" i="1"/>
  <c r="L1749" i="1"/>
  <c r="J1749" i="1"/>
  <c r="K1749" i="1" s="1"/>
  <c r="G1954" i="3"/>
  <c r="S1955" i="3" l="1"/>
  <c r="W1954" i="3"/>
  <c r="U1954" i="3"/>
  <c r="V1954" i="3" s="1"/>
  <c r="H1954" i="3"/>
  <c r="L1953" i="3"/>
  <c r="J1953" i="3"/>
  <c r="K1953" i="3" s="1"/>
  <c r="AD1956" i="3"/>
  <c r="AH1956" i="3" s="1"/>
  <c r="AF1955" i="3"/>
  <c r="AG1955" i="3" s="1"/>
  <c r="H1751" i="1"/>
  <c r="L1750" i="1"/>
  <c r="J1750" i="1"/>
  <c r="K1750" i="1" s="1"/>
  <c r="G1955" i="3"/>
  <c r="H1955" i="3" l="1"/>
  <c r="L1954" i="3"/>
  <c r="J1954" i="3"/>
  <c r="K1954" i="3" s="1"/>
  <c r="S1956" i="3"/>
  <c r="W1955" i="3"/>
  <c r="U1955" i="3"/>
  <c r="V1955" i="3" s="1"/>
  <c r="AD1957" i="3"/>
  <c r="AH1957" i="3" s="1"/>
  <c r="AF1956" i="3"/>
  <c r="AG1956" i="3" s="1"/>
  <c r="H1752" i="1"/>
  <c r="L1751" i="1"/>
  <c r="J1751" i="1"/>
  <c r="K1751" i="1" s="1"/>
  <c r="G1956" i="3"/>
  <c r="S1957" i="3" l="1"/>
  <c r="W1956" i="3"/>
  <c r="U1956" i="3"/>
  <c r="V1956" i="3" s="1"/>
  <c r="H1956" i="3"/>
  <c r="L1955" i="3"/>
  <c r="J1955" i="3"/>
  <c r="K1955" i="3" s="1"/>
  <c r="AD1958" i="3"/>
  <c r="AH1958" i="3" s="1"/>
  <c r="AF1957" i="3"/>
  <c r="AG1957" i="3" s="1"/>
  <c r="H1753" i="1"/>
  <c r="L1752" i="1"/>
  <c r="J1752" i="1"/>
  <c r="G1957" i="3"/>
  <c r="K1752" i="1" l="1"/>
  <c r="S100" i="1"/>
  <c r="T100" i="1" s="1"/>
  <c r="H1957" i="3"/>
  <c r="L1956" i="3"/>
  <c r="J1956" i="3"/>
  <c r="K1956" i="3" s="1"/>
  <c r="S1958" i="3"/>
  <c r="W1957" i="3"/>
  <c r="U1957" i="3"/>
  <c r="V1957" i="3" s="1"/>
  <c r="AD1959" i="3"/>
  <c r="AH1959" i="3" s="1"/>
  <c r="AF1958" i="3"/>
  <c r="AG1958" i="3" s="1"/>
  <c r="H1754" i="1"/>
  <c r="L1753" i="1"/>
  <c r="J1753" i="1"/>
  <c r="K1753" i="1" s="1"/>
  <c r="G1958" i="3"/>
  <c r="S1959" i="3" l="1"/>
  <c r="W1958" i="3"/>
  <c r="U1958" i="3"/>
  <c r="V1958" i="3" s="1"/>
  <c r="H1958" i="3"/>
  <c r="L1957" i="3"/>
  <c r="J1957" i="3"/>
  <c r="K1957" i="3" s="1"/>
  <c r="AD1960" i="3"/>
  <c r="AH1960" i="3" s="1"/>
  <c r="AF1959" i="3"/>
  <c r="AG1959" i="3" s="1"/>
  <c r="H1755" i="1"/>
  <c r="L1754" i="1"/>
  <c r="J1754" i="1"/>
  <c r="K1754" i="1" s="1"/>
  <c r="G1959" i="3"/>
  <c r="H1959" i="3" l="1"/>
  <c r="L1958" i="3"/>
  <c r="J1958" i="3"/>
  <c r="K1958" i="3" s="1"/>
  <c r="S1960" i="3"/>
  <c r="W1959" i="3"/>
  <c r="U1959" i="3"/>
  <c r="V1959" i="3" s="1"/>
  <c r="AD1961" i="3"/>
  <c r="AH1961" i="3" s="1"/>
  <c r="AF1960" i="3"/>
  <c r="AG1960" i="3" s="1"/>
  <c r="H1756" i="1"/>
  <c r="L1755" i="1"/>
  <c r="J1755" i="1"/>
  <c r="K1755" i="1" s="1"/>
  <c r="G1960" i="3"/>
  <c r="S1961" i="3" l="1"/>
  <c r="W1960" i="3"/>
  <c r="U1960" i="3"/>
  <c r="V1960" i="3" s="1"/>
  <c r="H1960" i="3"/>
  <c r="L1959" i="3"/>
  <c r="J1959" i="3"/>
  <c r="K1959" i="3" s="1"/>
  <c r="AD1962" i="3"/>
  <c r="AH1962" i="3" s="1"/>
  <c r="AF1961" i="3"/>
  <c r="AG1961" i="3" s="1"/>
  <c r="H1757" i="1"/>
  <c r="L1756" i="1"/>
  <c r="J1756" i="1"/>
  <c r="K1756" i="1" s="1"/>
  <c r="G1961" i="3"/>
  <c r="H1961" i="3" l="1"/>
  <c r="L1960" i="3"/>
  <c r="J1960" i="3"/>
  <c r="K1960" i="3" s="1"/>
  <c r="S1962" i="3"/>
  <c r="W1961" i="3"/>
  <c r="U1961" i="3"/>
  <c r="V1961" i="3" s="1"/>
  <c r="AD1963" i="3"/>
  <c r="AH1963" i="3" s="1"/>
  <c r="AF1962" i="3"/>
  <c r="AG1962" i="3" s="1"/>
  <c r="H1758" i="1"/>
  <c r="L1757" i="1"/>
  <c r="J1757" i="1"/>
  <c r="K1757" i="1" s="1"/>
  <c r="G1962" i="3"/>
  <c r="S1963" i="3" l="1"/>
  <c r="W1962" i="3"/>
  <c r="U1962" i="3"/>
  <c r="V1962" i="3" s="1"/>
  <c r="H1962" i="3"/>
  <c r="L1961" i="3"/>
  <c r="J1961" i="3"/>
  <c r="K1961" i="3" s="1"/>
  <c r="AD1964" i="3"/>
  <c r="AH1964" i="3" s="1"/>
  <c r="AF1963" i="3"/>
  <c r="AG1963" i="3" s="1"/>
  <c r="H1759" i="1"/>
  <c r="L1758" i="1"/>
  <c r="J1758" i="1"/>
  <c r="K1758" i="1" s="1"/>
  <c r="G1963" i="3"/>
  <c r="H1963" i="3" l="1"/>
  <c r="L1962" i="3"/>
  <c r="J1962" i="3"/>
  <c r="K1962" i="3" s="1"/>
  <c r="S1964" i="3"/>
  <c r="W1963" i="3"/>
  <c r="U1963" i="3"/>
  <c r="V1963" i="3" s="1"/>
  <c r="AD1965" i="3"/>
  <c r="AH1965" i="3" s="1"/>
  <c r="AF1964" i="3"/>
  <c r="AG1964" i="3" s="1"/>
  <c r="H1760" i="1"/>
  <c r="L1759" i="1"/>
  <c r="J1759" i="1"/>
  <c r="K1759" i="1" s="1"/>
  <c r="G1964" i="3"/>
  <c r="S1965" i="3" l="1"/>
  <c r="W1964" i="3"/>
  <c r="U1964" i="3"/>
  <c r="V1964" i="3" s="1"/>
  <c r="H1964" i="3"/>
  <c r="L1963" i="3"/>
  <c r="J1963" i="3"/>
  <c r="K1963" i="3" s="1"/>
  <c r="AD1966" i="3"/>
  <c r="AH1966" i="3" s="1"/>
  <c r="AF1965" i="3"/>
  <c r="AG1965" i="3" s="1"/>
  <c r="H1761" i="1"/>
  <c r="L1760" i="1"/>
  <c r="J1760" i="1"/>
  <c r="K1760" i="1" s="1"/>
  <c r="G1965" i="3"/>
  <c r="H1965" i="3" l="1"/>
  <c r="L1964" i="3"/>
  <c r="J1964" i="3"/>
  <c r="K1964" i="3" s="1"/>
  <c r="S1966" i="3"/>
  <c r="W1965" i="3"/>
  <c r="U1965" i="3"/>
  <c r="V1965" i="3" s="1"/>
  <c r="AD1967" i="3"/>
  <c r="AH1967" i="3" s="1"/>
  <c r="AF1966" i="3"/>
  <c r="AG1966" i="3" s="1"/>
  <c r="H1762" i="1"/>
  <c r="L1761" i="1"/>
  <c r="J1761" i="1"/>
  <c r="K1761" i="1" s="1"/>
  <c r="G1966" i="3"/>
  <c r="S1967" i="3" l="1"/>
  <c r="W1966" i="3"/>
  <c r="U1966" i="3"/>
  <c r="V1966" i="3" s="1"/>
  <c r="H1966" i="3"/>
  <c r="L1965" i="3"/>
  <c r="J1965" i="3"/>
  <c r="K1965" i="3" s="1"/>
  <c r="AD1968" i="3"/>
  <c r="AH1968" i="3" s="1"/>
  <c r="AF1967" i="3"/>
  <c r="AG1967" i="3" s="1"/>
  <c r="H1763" i="1"/>
  <c r="L1762" i="1"/>
  <c r="J1762" i="1"/>
  <c r="K1762" i="1" s="1"/>
  <c r="G1967" i="3"/>
  <c r="H1967" i="3" l="1"/>
  <c r="L1966" i="3"/>
  <c r="J1966" i="3"/>
  <c r="K1966" i="3" s="1"/>
  <c r="S1968" i="3"/>
  <c r="W1967" i="3"/>
  <c r="U1967" i="3"/>
  <c r="V1967" i="3" s="1"/>
  <c r="AD1969" i="3"/>
  <c r="AH1969" i="3" s="1"/>
  <c r="AF1968" i="3"/>
  <c r="AG1968" i="3" s="1"/>
  <c r="H1764" i="1"/>
  <c r="L1763" i="1"/>
  <c r="J1763" i="1"/>
  <c r="K1763" i="1" s="1"/>
  <c r="G1968" i="3"/>
  <c r="S1969" i="3" l="1"/>
  <c r="W1968" i="3"/>
  <c r="U1968" i="3"/>
  <c r="V1968" i="3" s="1"/>
  <c r="H1968" i="3"/>
  <c r="L1967" i="3"/>
  <c r="J1967" i="3"/>
  <c r="K1967" i="3" s="1"/>
  <c r="AD1970" i="3"/>
  <c r="AH1970" i="3" s="1"/>
  <c r="AF1969" i="3"/>
  <c r="AG1969" i="3" s="1"/>
  <c r="H1765" i="1"/>
  <c r="L1764" i="1"/>
  <c r="J1764" i="1"/>
  <c r="K1764" i="1" s="1"/>
  <c r="G1969" i="3"/>
  <c r="H1969" i="3" l="1"/>
  <c r="L1968" i="3"/>
  <c r="J1968" i="3"/>
  <c r="K1968" i="3" s="1"/>
  <c r="S1970" i="3"/>
  <c r="W1969" i="3"/>
  <c r="U1969" i="3"/>
  <c r="V1969" i="3" s="1"/>
  <c r="AD1971" i="3"/>
  <c r="AH1971" i="3" s="1"/>
  <c r="AF1970" i="3"/>
  <c r="AG1970" i="3" s="1"/>
  <c r="H1766" i="1"/>
  <c r="L1765" i="1"/>
  <c r="J1765" i="1"/>
  <c r="K1765" i="1" s="1"/>
  <c r="G1970" i="3"/>
  <c r="S1971" i="3" l="1"/>
  <c r="W1970" i="3"/>
  <c r="U1970" i="3"/>
  <c r="V1970" i="3" s="1"/>
  <c r="H1970" i="3"/>
  <c r="L1969" i="3"/>
  <c r="J1969" i="3"/>
  <c r="K1969" i="3" s="1"/>
  <c r="AD1972" i="3"/>
  <c r="AH1972" i="3" s="1"/>
  <c r="AF1971" i="3"/>
  <c r="AG1971" i="3" s="1"/>
  <c r="H1767" i="1"/>
  <c r="L1766" i="1"/>
  <c r="J1766" i="1"/>
  <c r="K1766" i="1" s="1"/>
  <c r="G1971" i="3"/>
  <c r="H1971" i="3" l="1"/>
  <c r="L1970" i="3"/>
  <c r="J1970" i="3"/>
  <c r="K1970" i="3" s="1"/>
  <c r="S1972" i="3"/>
  <c r="W1971" i="3"/>
  <c r="U1971" i="3"/>
  <c r="V1971" i="3" s="1"/>
  <c r="AD1973" i="3"/>
  <c r="AH1973" i="3" s="1"/>
  <c r="AF1972" i="3"/>
  <c r="AG1972" i="3" s="1"/>
  <c r="H1768" i="1"/>
  <c r="L1767" i="1"/>
  <c r="J1767" i="1"/>
  <c r="K1767" i="1" s="1"/>
  <c r="G1972" i="3"/>
  <c r="S1973" i="3" l="1"/>
  <c r="W1972" i="3"/>
  <c r="U1972" i="3"/>
  <c r="V1972" i="3" s="1"/>
  <c r="H1972" i="3"/>
  <c r="L1971" i="3"/>
  <c r="J1971" i="3"/>
  <c r="K1971" i="3" s="1"/>
  <c r="AD1974" i="3"/>
  <c r="AH1974" i="3" s="1"/>
  <c r="AF1973" i="3"/>
  <c r="AG1973" i="3" s="1"/>
  <c r="H1769" i="1"/>
  <c r="L1768" i="1"/>
  <c r="J1768" i="1"/>
  <c r="K1768" i="1" s="1"/>
  <c r="G1973" i="3"/>
  <c r="H1973" i="3" l="1"/>
  <c r="L1972" i="3"/>
  <c r="J1972" i="3"/>
  <c r="K1972" i="3" s="1"/>
  <c r="S1974" i="3"/>
  <c r="W1973" i="3"/>
  <c r="U1973" i="3"/>
  <c r="V1973" i="3" s="1"/>
  <c r="AD1975" i="3"/>
  <c r="AH1975" i="3" s="1"/>
  <c r="AF1974" i="3"/>
  <c r="AG1974" i="3" s="1"/>
  <c r="H1770" i="1"/>
  <c r="L1769" i="1"/>
  <c r="J1769" i="1"/>
  <c r="K1769" i="1" s="1"/>
  <c r="G1974" i="3"/>
  <c r="S1975" i="3" l="1"/>
  <c r="W1974" i="3"/>
  <c r="U1974" i="3"/>
  <c r="V1974" i="3" s="1"/>
  <c r="H1974" i="3"/>
  <c r="L1973" i="3"/>
  <c r="J1973" i="3"/>
  <c r="K1973" i="3" s="1"/>
  <c r="AD1976" i="3"/>
  <c r="AH1976" i="3" s="1"/>
  <c r="AF1975" i="3"/>
  <c r="AG1975" i="3" s="1"/>
  <c r="H1771" i="1"/>
  <c r="L1770" i="1"/>
  <c r="J1770" i="1"/>
  <c r="K1770" i="1" s="1"/>
  <c r="G1975" i="3"/>
  <c r="H1975" i="3" l="1"/>
  <c r="L1974" i="3"/>
  <c r="J1974" i="3"/>
  <c r="K1974" i="3" s="1"/>
  <c r="S1976" i="3"/>
  <c r="W1975" i="3"/>
  <c r="U1975" i="3"/>
  <c r="V1975" i="3" s="1"/>
  <c r="AD1977" i="3"/>
  <c r="AH1977" i="3" s="1"/>
  <c r="AF1976" i="3"/>
  <c r="AG1976" i="3" s="1"/>
  <c r="H1772" i="1"/>
  <c r="L1771" i="1"/>
  <c r="J1771" i="1"/>
  <c r="K1771" i="1" s="1"/>
  <c r="G1976" i="3"/>
  <c r="S1977" i="3" l="1"/>
  <c r="W1976" i="3"/>
  <c r="U1976" i="3"/>
  <c r="V1976" i="3" s="1"/>
  <c r="H1976" i="3"/>
  <c r="L1975" i="3"/>
  <c r="J1975" i="3"/>
  <c r="K1975" i="3" s="1"/>
  <c r="AD1978" i="3"/>
  <c r="AH1978" i="3" s="1"/>
  <c r="AF1977" i="3"/>
  <c r="AG1977" i="3" s="1"/>
  <c r="H1773" i="1"/>
  <c r="L1772" i="1"/>
  <c r="J1772" i="1"/>
  <c r="K1772" i="1" s="1"/>
  <c r="G1977" i="3"/>
  <c r="H1977" i="3" l="1"/>
  <c r="L1976" i="3"/>
  <c r="J1976" i="3"/>
  <c r="K1976" i="3" s="1"/>
  <c r="S1978" i="3"/>
  <c r="W1977" i="3"/>
  <c r="U1977" i="3"/>
  <c r="V1977" i="3" s="1"/>
  <c r="AD1979" i="3"/>
  <c r="AH1979" i="3" s="1"/>
  <c r="AF1978" i="3"/>
  <c r="AG1978" i="3" s="1"/>
  <c r="H1774" i="1"/>
  <c r="L1773" i="1"/>
  <c r="J1773" i="1"/>
  <c r="K1773" i="1" s="1"/>
  <c r="G1978" i="3"/>
  <c r="S1979" i="3" l="1"/>
  <c r="W1978" i="3"/>
  <c r="U1978" i="3"/>
  <c r="V1978" i="3" s="1"/>
  <c r="H1978" i="3"/>
  <c r="L1977" i="3"/>
  <c r="J1977" i="3"/>
  <c r="K1977" i="3" s="1"/>
  <c r="AD1980" i="3"/>
  <c r="AH1980" i="3" s="1"/>
  <c r="AF1979" i="3"/>
  <c r="AG1979" i="3" s="1"/>
  <c r="H1775" i="1"/>
  <c r="L1774" i="1"/>
  <c r="J1774" i="1"/>
  <c r="G1979" i="3"/>
  <c r="K1774" i="1" l="1"/>
  <c r="S101" i="1"/>
  <c r="T101" i="1" s="1"/>
  <c r="H1979" i="3"/>
  <c r="L1978" i="3"/>
  <c r="J1978" i="3"/>
  <c r="K1978" i="3" s="1"/>
  <c r="S1980" i="3"/>
  <c r="W1979" i="3"/>
  <c r="U1979" i="3"/>
  <c r="V1979" i="3" s="1"/>
  <c r="AD1981" i="3"/>
  <c r="AH1981" i="3" s="1"/>
  <c r="AF1980" i="3"/>
  <c r="AG1980" i="3" s="1"/>
  <c r="H1776" i="1"/>
  <c r="L1775" i="1"/>
  <c r="J1775" i="1"/>
  <c r="K1775" i="1" s="1"/>
  <c r="G1980" i="3"/>
  <c r="S1981" i="3" l="1"/>
  <c r="W1980" i="3"/>
  <c r="U1980" i="3"/>
  <c r="V1980" i="3" s="1"/>
  <c r="H1980" i="3"/>
  <c r="L1979" i="3"/>
  <c r="J1979" i="3"/>
  <c r="K1979" i="3" s="1"/>
  <c r="AD1982" i="3"/>
  <c r="AH1982" i="3" s="1"/>
  <c r="AF1981" i="3"/>
  <c r="AG1981" i="3" s="1"/>
  <c r="H1777" i="1"/>
  <c r="L1776" i="1"/>
  <c r="J1776" i="1"/>
  <c r="K1776" i="1" s="1"/>
  <c r="G1981" i="3"/>
  <c r="H1981" i="3" l="1"/>
  <c r="L1980" i="3"/>
  <c r="J1980" i="3"/>
  <c r="K1980" i="3" s="1"/>
  <c r="S1982" i="3"/>
  <c r="W1981" i="3"/>
  <c r="U1981" i="3"/>
  <c r="V1981" i="3" s="1"/>
  <c r="AD1983" i="3"/>
  <c r="AH1983" i="3" s="1"/>
  <c r="AF1982" i="3"/>
  <c r="AG1982" i="3" s="1"/>
  <c r="H1778" i="1"/>
  <c r="L1777" i="1"/>
  <c r="J1777" i="1"/>
  <c r="K1777" i="1" s="1"/>
  <c r="G1982" i="3"/>
  <c r="S1983" i="3" l="1"/>
  <c r="W1982" i="3"/>
  <c r="U1982" i="3"/>
  <c r="V1982" i="3" s="1"/>
  <c r="H1982" i="3"/>
  <c r="L1981" i="3"/>
  <c r="J1981" i="3"/>
  <c r="K1981" i="3" s="1"/>
  <c r="AD1984" i="3"/>
  <c r="AH1984" i="3" s="1"/>
  <c r="AF1983" i="3"/>
  <c r="AG1983" i="3" s="1"/>
  <c r="H1779" i="1"/>
  <c r="L1778" i="1"/>
  <c r="J1778" i="1"/>
  <c r="K1778" i="1" s="1"/>
  <c r="G1983" i="3"/>
  <c r="H1983" i="3" l="1"/>
  <c r="L1982" i="3"/>
  <c r="J1982" i="3"/>
  <c r="K1982" i="3" s="1"/>
  <c r="S1984" i="3"/>
  <c r="W1983" i="3"/>
  <c r="U1983" i="3"/>
  <c r="V1983" i="3" s="1"/>
  <c r="AD1985" i="3"/>
  <c r="AH1985" i="3" s="1"/>
  <c r="AF1984" i="3"/>
  <c r="AG1984" i="3" s="1"/>
  <c r="H1780" i="1"/>
  <c r="L1779" i="1"/>
  <c r="J1779" i="1"/>
  <c r="K1779" i="1" s="1"/>
  <c r="G1984" i="3"/>
  <c r="S1985" i="3" l="1"/>
  <c r="W1984" i="3"/>
  <c r="U1984" i="3"/>
  <c r="V1984" i="3" s="1"/>
  <c r="H1984" i="3"/>
  <c r="L1983" i="3"/>
  <c r="J1983" i="3"/>
  <c r="K1983" i="3" s="1"/>
  <c r="AD1986" i="3"/>
  <c r="AH1986" i="3" s="1"/>
  <c r="AF1985" i="3"/>
  <c r="AG1985" i="3" s="1"/>
  <c r="H1781" i="1"/>
  <c r="L1780" i="1"/>
  <c r="J1780" i="1"/>
  <c r="K1780" i="1" s="1"/>
  <c r="G1985" i="3"/>
  <c r="H1985" i="3" l="1"/>
  <c r="L1984" i="3"/>
  <c r="J1984" i="3"/>
  <c r="K1984" i="3" s="1"/>
  <c r="S1986" i="3"/>
  <c r="W1985" i="3"/>
  <c r="U1985" i="3"/>
  <c r="V1985" i="3" s="1"/>
  <c r="AD1987" i="3"/>
  <c r="AH1987" i="3" s="1"/>
  <c r="AF1986" i="3"/>
  <c r="AG1986" i="3" s="1"/>
  <c r="H1782" i="1"/>
  <c r="L1781" i="1"/>
  <c r="J1781" i="1"/>
  <c r="K1781" i="1" s="1"/>
  <c r="G1986" i="3"/>
  <c r="S1987" i="3" l="1"/>
  <c r="W1986" i="3"/>
  <c r="U1986" i="3"/>
  <c r="V1986" i="3" s="1"/>
  <c r="H1986" i="3"/>
  <c r="L1985" i="3"/>
  <c r="J1985" i="3"/>
  <c r="K1985" i="3" s="1"/>
  <c r="AD1988" i="3"/>
  <c r="AH1988" i="3" s="1"/>
  <c r="AF1987" i="3"/>
  <c r="AG1987" i="3" s="1"/>
  <c r="H1783" i="1"/>
  <c r="L1782" i="1"/>
  <c r="J1782" i="1"/>
  <c r="K1782" i="1" s="1"/>
  <c r="G1987" i="3"/>
  <c r="H1987" i="3" l="1"/>
  <c r="L1986" i="3"/>
  <c r="J1986" i="3"/>
  <c r="K1986" i="3" s="1"/>
  <c r="S1988" i="3"/>
  <c r="W1987" i="3"/>
  <c r="U1987" i="3"/>
  <c r="V1987" i="3" s="1"/>
  <c r="AD1989" i="3"/>
  <c r="AH1989" i="3" s="1"/>
  <c r="AF1988" i="3"/>
  <c r="AG1988" i="3" s="1"/>
  <c r="H1784" i="1"/>
  <c r="L1783" i="1"/>
  <c r="J1783" i="1"/>
  <c r="K1783" i="1" s="1"/>
  <c r="G1988" i="3"/>
  <c r="S1989" i="3" l="1"/>
  <c r="W1988" i="3"/>
  <c r="U1988" i="3"/>
  <c r="V1988" i="3" s="1"/>
  <c r="H1988" i="3"/>
  <c r="L1987" i="3"/>
  <c r="J1987" i="3"/>
  <c r="K1987" i="3" s="1"/>
  <c r="AD1990" i="3"/>
  <c r="AH1990" i="3" s="1"/>
  <c r="AF1989" i="3"/>
  <c r="AG1989" i="3" s="1"/>
  <c r="H1785" i="1"/>
  <c r="L1784" i="1"/>
  <c r="J1784" i="1"/>
  <c r="K1784" i="1" s="1"/>
  <c r="G1989" i="3"/>
  <c r="H1989" i="3" l="1"/>
  <c r="L1988" i="3"/>
  <c r="J1988" i="3"/>
  <c r="K1988" i="3" s="1"/>
  <c r="S1990" i="3"/>
  <c r="W1989" i="3"/>
  <c r="U1989" i="3"/>
  <c r="V1989" i="3" s="1"/>
  <c r="AD1991" i="3"/>
  <c r="AH1991" i="3" s="1"/>
  <c r="AF1990" i="3"/>
  <c r="AG1990" i="3" s="1"/>
  <c r="H1786" i="1"/>
  <c r="L1785" i="1"/>
  <c r="J1785" i="1"/>
  <c r="K1785" i="1" s="1"/>
  <c r="G1990" i="3"/>
  <c r="S1991" i="3" l="1"/>
  <c r="W1990" i="3"/>
  <c r="U1990" i="3"/>
  <c r="V1990" i="3" s="1"/>
  <c r="H1990" i="3"/>
  <c r="L1989" i="3"/>
  <c r="J1989" i="3"/>
  <c r="K1989" i="3" s="1"/>
  <c r="AD1992" i="3"/>
  <c r="AH1992" i="3" s="1"/>
  <c r="AF1991" i="3"/>
  <c r="AG1991" i="3" s="1"/>
  <c r="H1787" i="1"/>
  <c r="L1786" i="1"/>
  <c r="J1786" i="1"/>
  <c r="K1786" i="1" s="1"/>
  <c r="G1991" i="3"/>
  <c r="H1991" i="3" l="1"/>
  <c r="L1990" i="3"/>
  <c r="J1990" i="3"/>
  <c r="K1990" i="3" s="1"/>
  <c r="S1992" i="3"/>
  <c r="W1991" i="3"/>
  <c r="U1991" i="3"/>
  <c r="V1991" i="3" s="1"/>
  <c r="AD1993" i="3"/>
  <c r="AH1993" i="3" s="1"/>
  <c r="AF1992" i="3"/>
  <c r="AG1992" i="3" s="1"/>
  <c r="H1788" i="1"/>
  <c r="L1787" i="1"/>
  <c r="J1787" i="1"/>
  <c r="K1787" i="1" s="1"/>
  <c r="G1992" i="3"/>
  <c r="S1993" i="3" l="1"/>
  <c r="W1992" i="3"/>
  <c r="U1992" i="3"/>
  <c r="V1992" i="3" s="1"/>
  <c r="H1992" i="3"/>
  <c r="L1991" i="3"/>
  <c r="J1991" i="3"/>
  <c r="K1991" i="3" s="1"/>
  <c r="AD1994" i="3"/>
  <c r="AH1994" i="3" s="1"/>
  <c r="AF1993" i="3"/>
  <c r="AG1993" i="3" s="1"/>
  <c r="H1789" i="1"/>
  <c r="L1788" i="1"/>
  <c r="J1788" i="1"/>
  <c r="K1788" i="1" s="1"/>
  <c r="G1993" i="3"/>
  <c r="H1993" i="3" l="1"/>
  <c r="L1992" i="3"/>
  <c r="J1992" i="3"/>
  <c r="K1992" i="3" s="1"/>
  <c r="S1994" i="3"/>
  <c r="W1993" i="3"/>
  <c r="U1993" i="3"/>
  <c r="V1993" i="3" s="1"/>
  <c r="AD1995" i="3"/>
  <c r="AH1995" i="3" s="1"/>
  <c r="AF1994" i="3"/>
  <c r="AG1994" i="3" s="1"/>
  <c r="H1790" i="1"/>
  <c r="L1789" i="1"/>
  <c r="J1789" i="1"/>
  <c r="K1789" i="1" s="1"/>
  <c r="G1994" i="3"/>
  <c r="S1995" i="3" l="1"/>
  <c r="W1994" i="3"/>
  <c r="U1994" i="3"/>
  <c r="V1994" i="3" s="1"/>
  <c r="H1994" i="3"/>
  <c r="L1993" i="3"/>
  <c r="J1993" i="3"/>
  <c r="K1993" i="3" s="1"/>
  <c r="AD1996" i="3"/>
  <c r="AH1996" i="3" s="1"/>
  <c r="AF1995" i="3"/>
  <c r="AG1995" i="3" s="1"/>
  <c r="H1791" i="1"/>
  <c r="L1790" i="1"/>
  <c r="J1790" i="1"/>
  <c r="K1790" i="1" s="1"/>
  <c r="G1995" i="3"/>
  <c r="H1995" i="3" l="1"/>
  <c r="L1994" i="3"/>
  <c r="J1994" i="3"/>
  <c r="K1994" i="3" s="1"/>
  <c r="S1996" i="3"/>
  <c r="W1995" i="3"/>
  <c r="U1995" i="3"/>
  <c r="V1995" i="3" s="1"/>
  <c r="AD1997" i="3"/>
  <c r="AH1997" i="3" s="1"/>
  <c r="AF1996" i="3"/>
  <c r="AG1996" i="3" s="1"/>
  <c r="H1792" i="1"/>
  <c r="L1791" i="1"/>
  <c r="J1791" i="1"/>
  <c r="G1996" i="3"/>
  <c r="K1791" i="1" l="1"/>
  <c r="S102" i="1"/>
  <c r="T102" i="1" s="1"/>
  <c r="S1997" i="3"/>
  <c r="W1996" i="3"/>
  <c r="U1996" i="3"/>
  <c r="V1996" i="3" s="1"/>
  <c r="H1996" i="3"/>
  <c r="L1995" i="3"/>
  <c r="J1995" i="3"/>
  <c r="K1995" i="3" s="1"/>
  <c r="AD1998" i="3"/>
  <c r="AH1998" i="3" s="1"/>
  <c r="AF1997" i="3"/>
  <c r="AG1997" i="3" s="1"/>
  <c r="H1793" i="1"/>
  <c r="L1792" i="1"/>
  <c r="J1792" i="1"/>
  <c r="K1792" i="1" s="1"/>
  <c r="G1997" i="3"/>
  <c r="H1997" i="3" l="1"/>
  <c r="L1996" i="3"/>
  <c r="J1996" i="3"/>
  <c r="K1996" i="3" s="1"/>
  <c r="S1998" i="3"/>
  <c r="W1997" i="3"/>
  <c r="U1997" i="3"/>
  <c r="V1997" i="3" s="1"/>
  <c r="AD1999" i="3"/>
  <c r="AH1999" i="3" s="1"/>
  <c r="AF1998" i="3"/>
  <c r="AG1998" i="3" s="1"/>
  <c r="H1794" i="1"/>
  <c r="L1793" i="1"/>
  <c r="J1793" i="1"/>
  <c r="K1793" i="1" s="1"/>
  <c r="G1998" i="3"/>
  <c r="S1999" i="3" l="1"/>
  <c r="W1998" i="3"/>
  <c r="U1998" i="3"/>
  <c r="V1998" i="3" s="1"/>
  <c r="H1998" i="3"/>
  <c r="L1997" i="3"/>
  <c r="J1997" i="3"/>
  <c r="K1997" i="3" s="1"/>
  <c r="AD2000" i="3"/>
  <c r="AH2000" i="3" s="1"/>
  <c r="AF1999" i="3"/>
  <c r="AG1999" i="3" s="1"/>
  <c r="H1795" i="1"/>
  <c r="L1794" i="1"/>
  <c r="J1794" i="1"/>
  <c r="K1794" i="1" s="1"/>
  <c r="G1999" i="3"/>
  <c r="H1999" i="3" l="1"/>
  <c r="L1998" i="3"/>
  <c r="J1998" i="3"/>
  <c r="K1998" i="3" s="1"/>
  <c r="S2000" i="3"/>
  <c r="W1999" i="3"/>
  <c r="U1999" i="3"/>
  <c r="V1999" i="3" s="1"/>
  <c r="AD2001" i="3"/>
  <c r="AH2001" i="3" s="1"/>
  <c r="AF2000" i="3"/>
  <c r="AG2000" i="3" s="1"/>
  <c r="H1796" i="1"/>
  <c r="L1795" i="1"/>
  <c r="J1795" i="1"/>
  <c r="K1795" i="1" s="1"/>
  <c r="G2000" i="3"/>
  <c r="S2001" i="3" l="1"/>
  <c r="W2000" i="3"/>
  <c r="U2000" i="3"/>
  <c r="V2000" i="3" s="1"/>
  <c r="H2000" i="3"/>
  <c r="L1999" i="3"/>
  <c r="J1999" i="3"/>
  <c r="K1999" i="3" s="1"/>
  <c r="AD2002" i="3"/>
  <c r="AH2002" i="3" s="1"/>
  <c r="AF2001" i="3"/>
  <c r="AG2001" i="3" s="1"/>
  <c r="H1797" i="1"/>
  <c r="L1796" i="1"/>
  <c r="J1796" i="1"/>
  <c r="K1796" i="1" s="1"/>
  <c r="G2001" i="3"/>
  <c r="H2001" i="3" l="1"/>
  <c r="L2000" i="3"/>
  <c r="J2000" i="3"/>
  <c r="K2000" i="3" s="1"/>
  <c r="S2002" i="3"/>
  <c r="W2001" i="3"/>
  <c r="U2001" i="3"/>
  <c r="V2001" i="3" s="1"/>
  <c r="AD2003" i="3"/>
  <c r="AH2003" i="3" s="1"/>
  <c r="AF2002" i="3"/>
  <c r="AG2002" i="3" s="1"/>
  <c r="H1798" i="1"/>
  <c r="L1797" i="1"/>
  <c r="J1797" i="1"/>
  <c r="K1797" i="1" s="1"/>
  <c r="G2002" i="3"/>
  <c r="S2003" i="3" l="1"/>
  <c r="W2002" i="3"/>
  <c r="U2002" i="3"/>
  <c r="V2002" i="3" s="1"/>
  <c r="H2002" i="3"/>
  <c r="L2001" i="3"/>
  <c r="J2001" i="3"/>
  <c r="K2001" i="3" s="1"/>
  <c r="AD2004" i="3"/>
  <c r="AH2004" i="3" s="1"/>
  <c r="AF2003" i="3"/>
  <c r="AG2003" i="3" s="1"/>
  <c r="H1799" i="1"/>
  <c r="L1798" i="1"/>
  <c r="J1798" i="1"/>
  <c r="K1798" i="1" s="1"/>
  <c r="G2003" i="3"/>
  <c r="H2003" i="3" l="1"/>
  <c r="L2002" i="3"/>
  <c r="J2002" i="3"/>
  <c r="K2002" i="3" s="1"/>
  <c r="S2004" i="3"/>
  <c r="W2003" i="3"/>
  <c r="U2003" i="3"/>
  <c r="V2003" i="3" s="1"/>
  <c r="AD2005" i="3"/>
  <c r="AH2005" i="3" s="1"/>
  <c r="AF2004" i="3"/>
  <c r="AG2004" i="3" s="1"/>
  <c r="H1800" i="1"/>
  <c r="L1799" i="1"/>
  <c r="J1799" i="1"/>
  <c r="K1799" i="1" s="1"/>
  <c r="G2004" i="3"/>
  <c r="S2005" i="3" l="1"/>
  <c r="W2004" i="3"/>
  <c r="U2004" i="3"/>
  <c r="V2004" i="3" s="1"/>
  <c r="H2004" i="3"/>
  <c r="L2003" i="3"/>
  <c r="J2003" i="3"/>
  <c r="K2003" i="3" s="1"/>
  <c r="AD2006" i="3"/>
  <c r="AH2006" i="3" s="1"/>
  <c r="AF2005" i="3"/>
  <c r="AG2005" i="3" s="1"/>
  <c r="H1801" i="1"/>
  <c r="L1800" i="1"/>
  <c r="J1800" i="1"/>
  <c r="K1800" i="1" s="1"/>
  <c r="G2005" i="3"/>
  <c r="H2005" i="3" l="1"/>
  <c r="L2004" i="3"/>
  <c r="J2004" i="3"/>
  <c r="K2004" i="3" s="1"/>
  <c r="S2006" i="3"/>
  <c r="W2005" i="3"/>
  <c r="U2005" i="3"/>
  <c r="V2005" i="3" s="1"/>
  <c r="AD2007" i="3"/>
  <c r="AH2007" i="3" s="1"/>
  <c r="AF2006" i="3"/>
  <c r="AG2006" i="3" s="1"/>
  <c r="H1802" i="1"/>
  <c r="L1801" i="1"/>
  <c r="J1801" i="1"/>
  <c r="K1801" i="1" s="1"/>
  <c r="G2006" i="3"/>
  <c r="S2007" i="3" l="1"/>
  <c r="W2006" i="3"/>
  <c r="U2006" i="3"/>
  <c r="V2006" i="3" s="1"/>
  <c r="H2006" i="3"/>
  <c r="L2005" i="3"/>
  <c r="J2005" i="3"/>
  <c r="K2005" i="3" s="1"/>
  <c r="AD2008" i="3"/>
  <c r="AH2008" i="3" s="1"/>
  <c r="AF2007" i="3"/>
  <c r="AG2007" i="3" s="1"/>
  <c r="H1803" i="1"/>
  <c r="L1802" i="1"/>
  <c r="J1802" i="1"/>
  <c r="K1802" i="1" s="1"/>
  <c r="G2007" i="3"/>
  <c r="H2007" i="3" l="1"/>
  <c r="L2006" i="3"/>
  <c r="J2006" i="3"/>
  <c r="K2006" i="3" s="1"/>
  <c r="S2008" i="3"/>
  <c r="W2007" i="3"/>
  <c r="U2007" i="3"/>
  <c r="V2007" i="3" s="1"/>
  <c r="AD2009" i="3"/>
  <c r="AH2009" i="3" s="1"/>
  <c r="AF2008" i="3"/>
  <c r="AG2008" i="3" s="1"/>
  <c r="H1804" i="1"/>
  <c r="L1803" i="1"/>
  <c r="J1803" i="1"/>
  <c r="K1803" i="1" s="1"/>
  <c r="G2008" i="3"/>
  <c r="S2009" i="3" l="1"/>
  <c r="W2008" i="3"/>
  <c r="U2008" i="3"/>
  <c r="V2008" i="3" s="1"/>
  <c r="H2008" i="3"/>
  <c r="L2007" i="3"/>
  <c r="J2007" i="3"/>
  <c r="K2007" i="3" s="1"/>
  <c r="AD2010" i="3"/>
  <c r="AH2010" i="3" s="1"/>
  <c r="AF2009" i="3"/>
  <c r="AG2009" i="3" s="1"/>
  <c r="H1805" i="1"/>
  <c r="L1804" i="1"/>
  <c r="J1804" i="1"/>
  <c r="K1804" i="1" s="1"/>
  <c r="G2009" i="3"/>
  <c r="H2009" i="3" l="1"/>
  <c r="L2008" i="3"/>
  <c r="J2008" i="3"/>
  <c r="K2008" i="3" s="1"/>
  <c r="S2010" i="3"/>
  <c r="W2009" i="3"/>
  <c r="U2009" i="3"/>
  <c r="V2009" i="3" s="1"/>
  <c r="AD2011" i="3"/>
  <c r="AH2011" i="3" s="1"/>
  <c r="AF2010" i="3"/>
  <c r="AG2010" i="3" s="1"/>
  <c r="H1806" i="1"/>
  <c r="L1805" i="1"/>
  <c r="J1805" i="1"/>
  <c r="K1805" i="1" s="1"/>
  <c r="G2010" i="3"/>
  <c r="S2011" i="3" l="1"/>
  <c r="W2010" i="3"/>
  <c r="U2010" i="3"/>
  <c r="V2010" i="3" s="1"/>
  <c r="H2010" i="3"/>
  <c r="L2009" i="3"/>
  <c r="J2009" i="3"/>
  <c r="K2009" i="3" s="1"/>
  <c r="AD2012" i="3"/>
  <c r="AH2012" i="3" s="1"/>
  <c r="AF2011" i="3"/>
  <c r="AG2011" i="3" s="1"/>
  <c r="H1807" i="1"/>
  <c r="L1806" i="1"/>
  <c r="J1806" i="1"/>
  <c r="K1806" i="1" s="1"/>
  <c r="G2011" i="3"/>
  <c r="H2011" i="3" l="1"/>
  <c r="L2010" i="3"/>
  <c r="J2010" i="3"/>
  <c r="K2010" i="3" s="1"/>
  <c r="S2012" i="3"/>
  <c r="W2011" i="3"/>
  <c r="U2011" i="3"/>
  <c r="V2011" i="3" s="1"/>
  <c r="AD2013" i="3"/>
  <c r="AH2013" i="3" s="1"/>
  <c r="AF2012" i="3"/>
  <c r="AG2012" i="3" s="1"/>
  <c r="H1808" i="1"/>
  <c r="L1807" i="1"/>
  <c r="J1807" i="1"/>
  <c r="K1807" i="1" s="1"/>
  <c r="G2012" i="3"/>
  <c r="S2013" i="3" l="1"/>
  <c r="W2012" i="3"/>
  <c r="U2012" i="3"/>
  <c r="V2012" i="3" s="1"/>
  <c r="H2012" i="3"/>
  <c r="L2011" i="3"/>
  <c r="J2011" i="3"/>
  <c r="K2011" i="3" s="1"/>
  <c r="AD2014" i="3"/>
  <c r="AH2014" i="3" s="1"/>
  <c r="AF2013" i="3"/>
  <c r="AG2013" i="3" s="1"/>
  <c r="H1809" i="1"/>
  <c r="L1808" i="1"/>
  <c r="J1808" i="1"/>
  <c r="K1808" i="1" s="1"/>
  <c r="G2013" i="3"/>
  <c r="H2013" i="3" l="1"/>
  <c r="L2012" i="3"/>
  <c r="J2012" i="3"/>
  <c r="K2012" i="3" s="1"/>
  <c r="S2014" i="3"/>
  <c r="W2013" i="3"/>
  <c r="U2013" i="3"/>
  <c r="V2013" i="3" s="1"/>
  <c r="AD2015" i="3"/>
  <c r="AH2015" i="3" s="1"/>
  <c r="AF2014" i="3"/>
  <c r="AG2014" i="3" s="1"/>
  <c r="H1810" i="1"/>
  <c r="L1809" i="1"/>
  <c r="J1809" i="1"/>
  <c r="K1809" i="1" s="1"/>
  <c r="G2014" i="3"/>
  <c r="S2015" i="3" l="1"/>
  <c r="W2014" i="3"/>
  <c r="U2014" i="3"/>
  <c r="V2014" i="3" s="1"/>
  <c r="H2014" i="3"/>
  <c r="L2013" i="3"/>
  <c r="J2013" i="3"/>
  <c r="K2013" i="3" s="1"/>
  <c r="AD2016" i="3"/>
  <c r="AH2016" i="3" s="1"/>
  <c r="AF2015" i="3"/>
  <c r="AG2015" i="3" s="1"/>
  <c r="H1811" i="1"/>
  <c r="L1810" i="1"/>
  <c r="J1810" i="1"/>
  <c r="K1810" i="1" s="1"/>
  <c r="G2015" i="3"/>
  <c r="H2015" i="3" l="1"/>
  <c r="L2014" i="3"/>
  <c r="J2014" i="3"/>
  <c r="K2014" i="3" s="1"/>
  <c r="S2016" i="3"/>
  <c r="W2015" i="3"/>
  <c r="U2015" i="3"/>
  <c r="V2015" i="3" s="1"/>
  <c r="AD2017" i="3"/>
  <c r="AH2017" i="3" s="1"/>
  <c r="AF2016" i="3"/>
  <c r="AG2016" i="3" s="1"/>
  <c r="H1812" i="1"/>
  <c r="L1811" i="1"/>
  <c r="J1811" i="1"/>
  <c r="K1811" i="1" s="1"/>
  <c r="G2016" i="3"/>
  <c r="S2017" i="3" l="1"/>
  <c r="W2016" i="3"/>
  <c r="U2016" i="3"/>
  <c r="V2016" i="3" s="1"/>
  <c r="H2016" i="3"/>
  <c r="L2015" i="3"/>
  <c r="J2015" i="3"/>
  <c r="K2015" i="3" s="1"/>
  <c r="AD2018" i="3"/>
  <c r="AH2018" i="3" s="1"/>
  <c r="AF2017" i="3"/>
  <c r="AG2017" i="3" s="1"/>
  <c r="H1813" i="1"/>
  <c r="L1812" i="1"/>
  <c r="J1812" i="1"/>
  <c r="G2017" i="3"/>
  <c r="K1812" i="1" l="1"/>
  <c r="S103" i="1"/>
  <c r="T103" i="1" s="1"/>
  <c r="H2017" i="3"/>
  <c r="L2016" i="3"/>
  <c r="J2016" i="3"/>
  <c r="K2016" i="3" s="1"/>
  <c r="S2018" i="3"/>
  <c r="W2017" i="3"/>
  <c r="U2017" i="3"/>
  <c r="V2017" i="3" s="1"/>
  <c r="AD2019" i="3"/>
  <c r="AH2019" i="3" s="1"/>
  <c r="AF2018" i="3"/>
  <c r="AG2018" i="3" s="1"/>
  <c r="H1814" i="1"/>
  <c r="L1813" i="1"/>
  <c r="J1813" i="1"/>
  <c r="K1813" i="1" s="1"/>
  <c r="G2018" i="3"/>
  <c r="S2019" i="3" l="1"/>
  <c r="W2018" i="3"/>
  <c r="U2018" i="3"/>
  <c r="V2018" i="3" s="1"/>
  <c r="H2018" i="3"/>
  <c r="L2017" i="3"/>
  <c r="J2017" i="3"/>
  <c r="K2017" i="3" s="1"/>
  <c r="AD2020" i="3"/>
  <c r="AH2020" i="3" s="1"/>
  <c r="AF2019" i="3"/>
  <c r="AG2019" i="3" s="1"/>
  <c r="H1815" i="1"/>
  <c r="L1814" i="1"/>
  <c r="J1814" i="1"/>
  <c r="K1814" i="1" s="1"/>
  <c r="G2019" i="3"/>
  <c r="H2019" i="3" l="1"/>
  <c r="L2018" i="3"/>
  <c r="J2018" i="3"/>
  <c r="K2018" i="3" s="1"/>
  <c r="S2020" i="3"/>
  <c r="W2019" i="3"/>
  <c r="U2019" i="3"/>
  <c r="V2019" i="3" s="1"/>
  <c r="AD2021" i="3"/>
  <c r="AH2021" i="3" s="1"/>
  <c r="AF2020" i="3"/>
  <c r="AG2020" i="3" s="1"/>
  <c r="H1816" i="1"/>
  <c r="L1815" i="1"/>
  <c r="J1815" i="1"/>
  <c r="K1815" i="1" s="1"/>
  <c r="G2020" i="3"/>
  <c r="S2021" i="3" l="1"/>
  <c r="W2020" i="3"/>
  <c r="U2020" i="3"/>
  <c r="V2020" i="3" s="1"/>
  <c r="H2020" i="3"/>
  <c r="L2019" i="3"/>
  <c r="J2019" i="3"/>
  <c r="K2019" i="3" s="1"/>
  <c r="AD2022" i="3"/>
  <c r="AH2022" i="3" s="1"/>
  <c r="AF2021" i="3"/>
  <c r="AG2021" i="3" s="1"/>
  <c r="H1817" i="1"/>
  <c r="L1816" i="1"/>
  <c r="J1816" i="1"/>
  <c r="K1816" i="1" s="1"/>
  <c r="G2021" i="3"/>
  <c r="H2021" i="3" l="1"/>
  <c r="L2020" i="3"/>
  <c r="J2020" i="3"/>
  <c r="K2020" i="3" s="1"/>
  <c r="S2022" i="3"/>
  <c r="W2021" i="3"/>
  <c r="U2021" i="3"/>
  <c r="V2021" i="3" s="1"/>
  <c r="AD2023" i="3"/>
  <c r="AH2023" i="3" s="1"/>
  <c r="AF2022" i="3"/>
  <c r="AG2022" i="3" s="1"/>
  <c r="H1818" i="1"/>
  <c r="L1817" i="1"/>
  <c r="J1817" i="1"/>
  <c r="K1817" i="1" s="1"/>
  <c r="G2022" i="3"/>
  <c r="S2023" i="3" l="1"/>
  <c r="W2022" i="3"/>
  <c r="U2022" i="3"/>
  <c r="V2022" i="3" s="1"/>
  <c r="H2022" i="3"/>
  <c r="L2021" i="3"/>
  <c r="J2021" i="3"/>
  <c r="K2021" i="3" s="1"/>
  <c r="AD2024" i="3"/>
  <c r="AH2024" i="3" s="1"/>
  <c r="AF2023" i="3"/>
  <c r="AG2023" i="3" s="1"/>
  <c r="H1819" i="1"/>
  <c r="L1818" i="1"/>
  <c r="J1818" i="1"/>
  <c r="K1818" i="1" s="1"/>
  <c r="G2023" i="3"/>
  <c r="H2023" i="3" l="1"/>
  <c r="L2022" i="3"/>
  <c r="J2022" i="3"/>
  <c r="K2022" i="3" s="1"/>
  <c r="S2024" i="3"/>
  <c r="W2023" i="3"/>
  <c r="U2023" i="3"/>
  <c r="V2023" i="3" s="1"/>
  <c r="AD2025" i="3"/>
  <c r="AH2025" i="3" s="1"/>
  <c r="AF2024" i="3"/>
  <c r="AG2024" i="3" s="1"/>
  <c r="H1820" i="1"/>
  <c r="L1819" i="1"/>
  <c r="J1819" i="1"/>
  <c r="K1819" i="1" s="1"/>
  <c r="G2024" i="3"/>
  <c r="S2025" i="3" l="1"/>
  <c r="W2024" i="3"/>
  <c r="U2024" i="3"/>
  <c r="V2024" i="3" s="1"/>
  <c r="H2024" i="3"/>
  <c r="L2023" i="3"/>
  <c r="J2023" i="3"/>
  <c r="K2023" i="3" s="1"/>
  <c r="AD2026" i="3"/>
  <c r="AH2026" i="3" s="1"/>
  <c r="AF2025" i="3"/>
  <c r="AG2025" i="3" s="1"/>
  <c r="H1821" i="1"/>
  <c r="L1820" i="1"/>
  <c r="J1820" i="1"/>
  <c r="K1820" i="1" s="1"/>
  <c r="G2025" i="3"/>
  <c r="H2025" i="3" l="1"/>
  <c r="L2024" i="3"/>
  <c r="J2024" i="3"/>
  <c r="K2024" i="3" s="1"/>
  <c r="S2026" i="3"/>
  <c r="W2025" i="3"/>
  <c r="U2025" i="3"/>
  <c r="V2025" i="3" s="1"/>
  <c r="AD2027" i="3"/>
  <c r="AH2027" i="3" s="1"/>
  <c r="AF2026" i="3"/>
  <c r="AG2026" i="3" s="1"/>
  <c r="H1822" i="1"/>
  <c r="L1821" i="1"/>
  <c r="J1821" i="1"/>
  <c r="K1821" i="1" s="1"/>
  <c r="G2026" i="3"/>
  <c r="S2027" i="3" l="1"/>
  <c r="W2026" i="3"/>
  <c r="U2026" i="3"/>
  <c r="V2026" i="3" s="1"/>
  <c r="H2026" i="3"/>
  <c r="L2025" i="3"/>
  <c r="J2025" i="3"/>
  <c r="K2025" i="3" s="1"/>
  <c r="AD2028" i="3"/>
  <c r="AH2028" i="3" s="1"/>
  <c r="AF2027" i="3"/>
  <c r="AG2027" i="3" s="1"/>
  <c r="H1823" i="1"/>
  <c r="L1822" i="1"/>
  <c r="J1822" i="1"/>
  <c r="K1822" i="1" s="1"/>
  <c r="G2027" i="3"/>
  <c r="H2027" i="3" l="1"/>
  <c r="L2026" i="3"/>
  <c r="J2026" i="3"/>
  <c r="K2026" i="3" s="1"/>
  <c r="S2028" i="3"/>
  <c r="W2027" i="3"/>
  <c r="U2027" i="3"/>
  <c r="V2027" i="3" s="1"/>
  <c r="AD2029" i="3"/>
  <c r="AH2029" i="3" s="1"/>
  <c r="AF2028" i="3"/>
  <c r="AG2028" i="3" s="1"/>
  <c r="H1824" i="1"/>
  <c r="L1823" i="1"/>
  <c r="J1823" i="1"/>
  <c r="K1823" i="1" s="1"/>
  <c r="G2028" i="3"/>
  <c r="S2029" i="3" l="1"/>
  <c r="W2028" i="3"/>
  <c r="U2028" i="3"/>
  <c r="V2028" i="3" s="1"/>
  <c r="H2028" i="3"/>
  <c r="L2027" i="3"/>
  <c r="J2027" i="3"/>
  <c r="K2027" i="3" s="1"/>
  <c r="AD2030" i="3"/>
  <c r="AH2030" i="3" s="1"/>
  <c r="AF2029" i="3"/>
  <c r="AG2029" i="3" s="1"/>
  <c r="H1825" i="1"/>
  <c r="L1824" i="1"/>
  <c r="J1824" i="1"/>
  <c r="K1824" i="1" s="1"/>
  <c r="G2029" i="3"/>
  <c r="H2029" i="3" l="1"/>
  <c r="L2028" i="3"/>
  <c r="J2028" i="3"/>
  <c r="K2028" i="3" s="1"/>
  <c r="S2030" i="3"/>
  <c r="W2029" i="3"/>
  <c r="U2029" i="3"/>
  <c r="V2029" i="3" s="1"/>
  <c r="AD2031" i="3"/>
  <c r="AH2031" i="3" s="1"/>
  <c r="AF2030" i="3"/>
  <c r="AG2030" i="3" s="1"/>
  <c r="H1826" i="1"/>
  <c r="L1825" i="1"/>
  <c r="J1825" i="1"/>
  <c r="K1825" i="1" s="1"/>
  <c r="G2030" i="3"/>
  <c r="S2031" i="3" l="1"/>
  <c r="W2030" i="3"/>
  <c r="U2030" i="3"/>
  <c r="V2030" i="3" s="1"/>
  <c r="H2030" i="3"/>
  <c r="L2029" i="3"/>
  <c r="J2029" i="3"/>
  <c r="K2029" i="3" s="1"/>
  <c r="AD2032" i="3"/>
  <c r="AH2032" i="3" s="1"/>
  <c r="AF2031" i="3"/>
  <c r="AG2031" i="3" s="1"/>
  <c r="H1827" i="1"/>
  <c r="L1826" i="1"/>
  <c r="J1826" i="1"/>
  <c r="K1826" i="1" s="1"/>
  <c r="G2031" i="3"/>
  <c r="H2031" i="3" l="1"/>
  <c r="L2030" i="3"/>
  <c r="J2030" i="3"/>
  <c r="K2030" i="3" s="1"/>
  <c r="S2032" i="3"/>
  <c r="W2031" i="3"/>
  <c r="U2031" i="3"/>
  <c r="V2031" i="3" s="1"/>
  <c r="AD2033" i="3"/>
  <c r="AH2033" i="3" s="1"/>
  <c r="AF2032" i="3"/>
  <c r="AG2032" i="3" s="1"/>
  <c r="H1828" i="1"/>
  <c r="L1827" i="1"/>
  <c r="J1827" i="1"/>
  <c r="K1827" i="1" s="1"/>
  <c r="G2032" i="3"/>
  <c r="S2033" i="3" l="1"/>
  <c r="W2032" i="3"/>
  <c r="U2032" i="3"/>
  <c r="V2032" i="3" s="1"/>
  <c r="H2032" i="3"/>
  <c r="L2031" i="3"/>
  <c r="J2031" i="3"/>
  <c r="K2031" i="3" s="1"/>
  <c r="AD2034" i="3"/>
  <c r="AH2034" i="3" s="1"/>
  <c r="AF2033" i="3"/>
  <c r="AG2033" i="3" s="1"/>
  <c r="H1829" i="1"/>
  <c r="L1828" i="1"/>
  <c r="J1828" i="1"/>
  <c r="K1828" i="1" s="1"/>
  <c r="G2033" i="3"/>
  <c r="H2033" i="3" l="1"/>
  <c r="L2032" i="3"/>
  <c r="J2032" i="3"/>
  <c r="K2032" i="3" s="1"/>
  <c r="S2034" i="3"/>
  <c r="W2033" i="3"/>
  <c r="U2033" i="3"/>
  <c r="V2033" i="3" s="1"/>
  <c r="AD2035" i="3"/>
  <c r="AH2035" i="3" s="1"/>
  <c r="AF2034" i="3"/>
  <c r="AG2034" i="3" s="1"/>
  <c r="H1830" i="1"/>
  <c r="L1829" i="1"/>
  <c r="J1829" i="1"/>
  <c r="K1829" i="1" s="1"/>
  <c r="G2034" i="3"/>
  <c r="S2035" i="3" l="1"/>
  <c r="W2034" i="3"/>
  <c r="U2034" i="3"/>
  <c r="V2034" i="3" s="1"/>
  <c r="H2034" i="3"/>
  <c r="L2033" i="3"/>
  <c r="J2033" i="3"/>
  <c r="K2033" i="3" s="1"/>
  <c r="AD2036" i="3"/>
  <c r="AH2036" i="3" s="1"/>
  <c r="AF2035" i="3"/>
  <c r="AG2035" i="3" s="1"/>
  <c r="H1831" i="1"/>
  <c r="L1830" i="1"/>
  <c r="J1830" i="1"/>
  <c r="K1830" i="1" s="1"/>
  <c r="G2035" i="3"/>
  <c r="H2035" i="3" l="1"/>
  <c r="L2034" i="3"/>
  <c r="J2034" i="3"/>
  <c r="K2034" i="3" s="1"/>
  <c r="S2036" i="3"/>
  <c r="W2035" i="3"/>
  <c r="U2035" i="3"/>
  <c r="V2035" i="3" s="1"/>
  <c r="AD2037" i="3"/>
  <c r="AH2037" i="3" s="1"/>
  <c r="AF2036" i="3"/>
  <c r="AG2036" i="3" s="1"/>
  <c r="H1832" i="1"/>
  <c r="L1831" i="1"/>
  <c r="J1831" i="1"/>
  <c r="G2036" i="3"/>
  <c r="K1831" i="1" l="1"/>
  <c r="S104" i="1"/>
  <c r="T104" i="1" s="1"/>
  <c r="S2037" i="3"/>
  <c r="W2036" i="3"/>
  <c r="U2036" i="3"/>
  <c r="V2036" i="3" s="1"/>
  <c r="H2036" i="3"/>
  <c r="L2035" i="3"/>
  <c r="J2035" i="3"/>
  <c r="K2035" i="3" s="1"/>
  <c r="AD2038" i="3"/>
  <c r="AH2038" i="3" s="1"/>
  <c r="AF2037" i="3"/>
  <c r="AG2037" i="3" s="1"/>
  <c r="H1833" i="1"/>
  <c r="L1832" i="1"/>
  <c r="J1832" i="1"/>
  <c r="K1832" i="1" s="1"/>
  <c r="G2037" i="3"/>
  <c r="H2037" i="3" l="1"/>
  <c r="L2036" i="3"/>
  <c r="J2036" i="3"/>
  <c r="K2036" i="3" s="1"/>
  <c r="S2038" i="3"/>
  <c r="W2037" i="3"/>
  <c r="U2037" i="3"/>
  <c r="V2037" i="3" s="1"/>
  <c r="AD2039" i="3"/>
  <c r="AH2039" i="3" s="1"/>
  <c r="AF2038" i="3"/>
  <c r="AG2038" i="3" s="1"/>
  <c r="H1834" i="1"/>
  <c r="L1833" i="1"/>
  <c r="J1833" i="1"/>
  <c r="K1833" i="1" s="1"/>
  <c r="G2038" i="3"/>
  <c r="S2039" i="3" l="1"/>
  <c r="W2038" i="3"/>
  <c r="U2038" i="3"/>
  <c r="V2038" i="3" s="1"/>
  <c r="H2038" i="3"/>
  <c r="L2037" i="3"/>
  <c r="J2037" i="3"/>
  <c r="K2037" i="3" s="1"/>
  <c r="AD2040" i="3"/>
  <c r="AH2040" i="3" s="1"/>
  <c r="AF2039" i="3"/>
  <c r="AG2039" i="3" s="1"/>
  <c r="H1835" i="1"/>
  <c r="L1834" i="1"/>
  <c r="J1834" i="1"/>
  <c r="K1834" i="1" s="1"/>
  <c r="G2039" i="3"/>
  <c r="H2039" i="3" l="1"/>
  <c r="L2038" i="3"/>
  <c r="J2038" i="3"/>
  <c r="K2038" i="3" s="1"/>
  <c r="S2040" i="3"/>
  <c r="W2039" i="3"/>
  <c r="U2039" i="3"/>
  <c r="V2039" i="3" s="1"/>
  <c r="AD2041" i="3"/>
  <c r="AH2041" i="3" s="1"/>
  <c r="AF2040" i="3"/>
  <c r="AG2040" i="3" s="1"/>
  <c r="H1836" i="1"/>
  <c r="L1835" i="1"/>
  <c r="J1835" i="1"/>
  <c r="K1835" i="1" s="1"/>
  <c r="G2040" i="3"/>
  <c r="S2041" i="3" l="1"/>
  <c r="W2040" i="3"/>
  <c r="U2040" i="3"/>
  <c r="V2040" i="3" s="1"/>
  <c r="H2040" i="3"/>
  <c r="L2039" i="3"/>
  <c r="J2039" i="3"/>
  <c r="K2039" i="3" s="1"/>
  <c r="AD2042" i="3"/>
  <c r="AH2042" i="3" s="1"/>
  <c r="AF2041" i="3"/>
  <c r="AG2041" i="3" s="1"/>
  <c r="H1837" i="1"/>
  <c r="L1836" i="1"/>
  <c r="J1836" i="1"/>
  <c r="K1836" i="1" s="1"/>
  <c r="G2041" i="3"/>
  <c r="H2041" i="3" l="1"/>
  <c r="L2040" i="3"/>
  <c r="J2040" i="3"/>
  <c r="K2040" i="3" s="1"/>
  <c r="S2042" i="3"/>
  <c r="W2041" i="3"/>
  <c r="U2041" i="3"/>
  <c r="V2041" i="3" s="1"/>
  <c r="AD2043" i="3"/>
  <c r="AH2043" i="3" s="1"/>
  <c r="AF2042" i="3"/>
  <c r="AG2042" i="3" s="1"/>
  <c r="H1838" i="1"/>
  <c r="L1837" i="1"/>
  <c r="J1837" i="1"/>
  <c r="K1837" i="1" s="1"/>
  <c r="G2042" i="3"/>
  <c r="S2043" i="3" l="1"/>
  <c r="W2042" i="3"/>
  <c r="U2042" i="3"/>
  <c r="V2042" i="3" s="1"/>
  <c r="H2042" i="3"/>
  <c r="L2041" i="3"/>
  <c r="J2041" i="3"/>
  <c r="K2041" i="3" s="1"/>
  <c r="AD2044" i="3"/>
  <c r="AH2044" i="3" s="1"/>
  <c r="AF2043" i="3"/>
  <c r="AG2043" i="3" s="1"/>
  <c r="H1839" i="1"/>
  <c r="L1838" i="1"/>
  <c r="J1838" i="1"/>
  <c r="K1838" i="1" s="1"/>
  <c r="G2043" i="3"/>
  <c r="H2043" i="3" l="1"/>
  <c r="L2042" i="3"/>
  <c r="J2042" i="3"/>
  <c r="K2042" i="3" s="1"/>
  <c r="S2044" i="3"/>
  <c r="W2043" i="3"/>
  <c r="U2043" i="3"/>
  <c r="V2043" i="3" s="1"/>
  <c r="AD2045" i="3"/>
  <c r="AH2045" i="3" s="1"/>
  <c r="AF2044" i="3"/>
  <c r="AG2044" i="3" s="1"/>
  <c r="H1840" i="1"/>
  <c r="L1839" i="1"/>
  <c r="J1839" i="1"/>
  <c r="K1839" i="1" s="1"/>
  <c r="G2044" i="3"/>
  <c r="S2045" i="3" l="1"/>
  <c r="W2044" i="3"/>
  <c r="U2044" i="3"/>
  <c r="V2044" i="3" s="1"/>
  <c r="H2044" i="3"/>
  <c r="L2043" i="3"/>
  <c r="J2043" i="3"/>
  <c r="K2043" i="3" s="1"/>
  <c r="AD2046" i="3"/>
  <c r="AH2046" i="3" s="1"/>
  <c r="AF2045" i="3"/>
  <c r="AG2045" i="3" s="1"/>
  <c r="H1841" i="1"/>
  <c r="L1840" i="1"/>
  <c r="J1840" i="1"/>
  <c r="K1840" i="1" s="1"/>
  <c r="G2045" i="3"/>
  <c r="H2045" i="3" l="1"/>
  <c r="L2044" i="3"/>
  <c r="J2044" i="3"/>
  <c r="K2044" i="3" s="1"/>
  <c r="S2046" i="3"/>
  <c r="W2045" i="3"/>
  <c r="U2045" i="3"/>
  <c r="V2045" i="3" s="1"/>
  <c r="AD2047" i="3"/>
  <c r="AH2047" i="3" s="1"/>
  <c r="AF2046" i="3"/>
  <c r="AG2046" i="3" s="1"/>
  <c r="H1842" i="1"/>
  <c r="L1841" i="1"/>
  <c r="J1841" i="1"/>
  <c r="K1841" i="1" s="1"/>
  <c r="G2046" i="3"/>
  <c r="S2047" i="3" l="1"/>
  <c r="W2046" i="3"/>
  <c r="U2046" i="3"/>
  <c r="V2046" i="3" s="1"/>
  <c r="H2046" i="3"/>
  <c r="L2045" i="3"/>
  <c r="J2045" i="3"/>
  <c r="K2045" i="3" s="1"/>
  <c r="AD2048" i="3"/>
  <c r="AH2048" i="3" s="1"/>
  <c r="AF2047" i="3"/>
  <c r="AG2047" i="3" s="1"/>
  <c r="H1843" i="1"/>
  <c r="L1842" i="1"/>
  <c r="J1842" i="1"/>
  <c r="K1842" i="1" s="1"/>
  <c r="G2047" i="3"/>
  <c r="H2047" i="3" l="1"/>
  <c r="L2046" i="3"/>
  <c r="J2046" i="3"/>
  <c r="K2046" i="3" s="1"/>
  <c r="S2048" i="3"/>
  <c r="W2047" i="3"/>
  <c r="U2047" i="3"/>
  <c r="V2047" i="3" s="1"/>
  <c r="AD2049" i="3"/>
  <c r="AH2049" i="3" s="1"/>
  <c r="AF2048" i="3"/>
  <c r="AG2048" i="3" s="1"/>
  <c r="H1844" i="1"/>
  <c r="L1843" i="1"/>
  <c r="J1843" i="1"/>
  <c r="K1843" i="1" s="1"/>
  <c r="G2048" i="3"/>
  <c r="S2049" i="3" l="1"/>
  <c r="W2048" i="3"/>
  <c r="U2048" i="3"/>
  <c r="V2048" i="3" s="1"/>
  <c r="H2048" i="3"/>
  <c r="L2047" i="3"/>
  <c r="J2047" i="3"/>
  <c r="K2047" i="3" s="1"/>
  <c r="AD2050" i="3"/>
  <c r="AH2050" i="3" s="1"/>
  <c r="AF2049" i="3"/>
  <c r="AG2049" i="3" s="1"/>
  <c r="H1845" i="1"/>
  <c r="L1844" i="1"/>
  <c r="J1844" i="1"/>
  <c r="K1844" i="1" s="1"/>
  <c r="G2049" i="3"/>
  <c r="H2049" i="3" l="1"/>
  <c r="L2048" i="3"/>
  <c r="J2048" i="3"/>
  <c r="K2048" i="3" s="1"/>
  <c r="S2050" i="3"/>
  <c r="W2049" i="3"/>
  <c r="U2049" i="3"/>
  <c r="V2049" i="3" s="1"/>
  <c r="AD2051" i="3"/>
  <c r="AH2051" i="3" s="1"/>
  <c r="AF2050" i="3"/>
  <c r="AG2050" i="3" s="1"/>
  <c r="H1846" i="1"/>
  <c r="L1845" i="1"/>
  <c r="J1845" i="1"/>
  <c r="K1845" i="1" s="1"/>
  <c r="G2050" i="3"/>
  <c r="S2051" i="3" l="1"/>
  <c r="W2050" i="3"/>
  <c r="U2050" i="3"/>
  <c r="V2050" i="3" s="1"/>
  <c r="H2050" i="3"/>
  <c r="L2049" i="3"/>
  <c r="J2049" i="3"/>
  <c r="K2049" i="3" s="1"/>
  <c r="AD2052" i="3"/>
  <c r="AH2052" i="3" s="1"/>
  <c r="AF2051" i="3"/>
  <c r="AG2051" i="3" s="1"/>
  <c r="H1847" i="1"/>
  <c r="L1846" i="1"/>
  <c r="J1846" i="1"/>
  <c r="K1846" i="1" s="1"/>
  <c r="G2051" i="3"/>
  <c r="H2051" i="3" l="1"/>
  <c r="L2050" i="3"/>
  <c r="J2050" i="3"/>
  <c r="K2050" i="3" s="1"/>
  <c r="S2052" i="3"/>
  <c r="W2051" i="3"/>
  <c r="U2051" i="3"/>
  <c r="V2051" i="3" s="1"/>
  <c r="AD2053" i="3"/>
  <c r="AH2053" i="3" s="1"/>
  <c r="AF2052" i="3"/>
  <c r="AG2052" i="3" s="1"/>
  <c r="H1848" i="1"/>
  <c r="L1847" i="1"/>
  <c r="J1847" i="1"/>
  <c r="K1847" i="1" s="1"/>
  <c r="G2052" i="3"/>
  <c r="S2053" i="3" l="1"/>
  <c r="W2052" i="3"/>
  <c r="U2052" i="3"/>
  <c r="V2052" i="3" s="1"/>
  <c r="H2052" i="3"/>
  <c r="L2051" i="3"/>
  <c r="J2051" i="3"/>
  <c r="K2051" i="3" s="1"/>
  <c r="AD2054" i="3"/>
  <c r="AH2054" i="3" s="1"/>
  <c r="AF2053" i="3"/>
  <c r="AG2053" i="3" s="1"/>
  <c r="H1849" i="1"/>
  <c r="L1848" i="1"/>
  <c r="J1848" i="1"/>
  <c r="K1848" i="1" s="1"/>
  <c r="G2053" i="3"/>
  <c r="H2053" i="3" l="1"/>
  <c r="L2052" i="3"/>
  <c r="J2052" i="3"/>
  <c r="K2052" i="3" s="1"/>
  <c r="S2054" i="3"/>
  <c r="W2053" i="3"/>
  <c r="U2053" i="3"/>
  <c r="V2053" i="3" s="1"/>
  <c r="AD2055" i="3"/>
  <c r="AH2055" i="3" s="1"/>
  <c r="AF2054" i="3"/>
  <c r="AG2054" i="3" s="1"/>
  <c r="H1850" i="1"/>
  <c r="L1849" i="1"/>
  <c r="J1849" i="1"/>
  <c r="K1849" i="1" s="1"/>
  <c r="G2054" i="3"/>
  <c r="S2055" i="3" l="1"/>
  <c r="W2054" i="3"/>
  <c r="U2054" i="3"/>
  <c r="V2054" i="3" s="1"/>
  <c r="H2054" i="3"/>
  <c r="L2053" i="3"/>
  <c r="J2053" i="3"/>
  <c r="K2053" i="3" s="1"/>
  <c r="AD2056" i="3"/>
  <c r="AH2056" i="3" s="1"/>
  <c r="AF2055" i="3"/>
  <c r="AG2055" i="3" s="1"/>
  <c r="H1851" i="1"/>
  <c r="L1850" i="1"/>
  <c r="J1850" i="1"/>
  <c r="K1850" i="1" s="1"/>
  <c r="G2055" i="3"/>
  <c r="H2055" i="3" l="1"/>
  <c r="L2054" i="3"/>
  <c r="J2054" i="3"/>
  <c r="K2054" i="3" s="1"/>
  <c r="S2056" i="3"/>
  <c r="W2055" i="3"/>
  <c r="U2055" i="3"/>
  <c r="V2055" i="3" s="1"/>
  <c r="AD2057" i="3"/>
  <c r="AH2057" i="3" s="1"/>
  <c r="AF2056" i="3"/>
  <c r="AG2056" i="3" s="1"/>
  <c r="H1852" i="1"/>
  <c r="L1851" i="1"/>
  <c r="J1851" i="1"/>
  <c r="K1851" i="1" s="1"/>
  <c r="G2056" i="3"/>
  <c r="S2057" i="3" l="1"/>
  <c r="W2056" i="3"/>
  <c r="U2056" i="3"/>
  <c r="V2056" i="3" s="1"/>
  <c r="H2056" i="3"/>
  <c r="L2055" i="3"/>
  <c r="J2055" i="3"/>
  <c r="K2055" i="3" s="1"/>
  <c r="AD2058" i="3"/>
  <c r="AH2058" i="3" s="1"/>
  <c r="AF2057" i="3"/>
  <c r="AG2057" i="3" s="1"/>
  <c r="H1853" i="1"/>
  <c r="L1852" i="1"/>
  <c r="J1852" i="1"/>
  <c r="G2057" i="3"/>
  <c r="K1852" i="1" l="1"/>
  <c r="S105" i="1"/>
  <c r="T105" i="1" s="1"/>
  <c r="H2057" i="3"/>
  <c r="L2056" i="3"/>
  <c r="J2056" i="3"/>
  <c r="K2056" i="3" s="1"/>
  <c r="S2058" i="3"/>
  <c r="W2057" i="3"/>
  <c r="U2057" i="3"/>
  <c r="V2057" i="3" s="1"/>
  <c r="AD2059" i="3"/>
  <c r="AH2059" i="3" s="1"/>
  <c r="AF2058" i="3"/>
  <c r="AG2058" i="3" s="1"/>
  <c r="H1854" i="1"/>
  <c r="L1853" i="1"/>
  <c r="J1853" i="1"/>
  <c r="K1853" i="1" s="1"/>
  <c r="G2058" i="3"/>
  <c r="S2059" i="3" l="1"/>
  <c r="W2058" i="3"/>
  <c r="U2058" i="3"/>
  <c r="V2058" i="3" s="1"/>
  <c r="H2058" i="3"/>
  <c r="L2057" i="3"/>
  <c r="J2057" i="3"/>
  <c r="K2057" i="3" s="1"/>
  <c r="AD2060" i="3"/>
  <c r="AH2060" i="3" s="1"/>
  <c r="AF2059" i="3"/>
  <c r="AG2059" i="3" s="1"/>
  <c r="H1855" i="1"/>
  <c r="L1854" i="1"/>
  <c r="J1854" i="1"/>
  <c r="K1854" i="1" s="1"/>
  <c r="G2059" i="3"/>
  <c r="H2059" i="3" l="1"/>
  <c r="L2058" i="3"/>
  <c r="J2058" i="3"/>
  <c r="K2058" i="3" s="1"/>
  <c r="S2060" i="3"/>
  <c r="W2059" i="3"/>
  <c r="U2059" i="3"/>
  <c r="V2059" i="3" s="1"/>
  <c r="AD2061" i="3"/>
  <c r="AH2061" i="3" s="1"/>
  <c r="AF2060" i="3"/>
  <c r="AG2060" i="3" s="1"/>
  <c r="H1856" i="1"/>
  <c r="L1855" i="1"/>
  <c r="J1855" i="1"/>
  <c r="K1855" i="1" s="1"/>
  <c r="G2060" i="3"/>
  <c r="S2061" i="3" l="1"/>
  <c r="W2060" i="3"/>
  <c r="U2060" i="3"/>
  <c r="V2060" i="3" s="1"/>
  <c r="H2060" i="3"/>
  <c r="L2059" i="3"/>
  <c r="J2059" i="3"/>
  <c r="K2059" i="3" s="1"/>
  <c r="AD2062" i="3"/>
  <c r="AH2062" i="3" s="1"/>
  <c r="AF2061" i="3"/>
  <c r="AG2061" i="3" s="1"/>
  <c r="H1857" i="1"/>
  <c r="L1856" i="1"/>
  <c r="J1856" i="1"/>
  <c r="K1856" i="1" s="1"/>
  <c r="G2061" i="3"/>
  <c r="H2061" i="3" l="1"/>
  <c r="L2060" i="3"/>
  <c r="J2060" i="3"/>
  <c r="K2060" i="3" s="1"/>
  <c r="S2062" i="3"/>
  <c r="W2061" i="3"/>
  <c r="U2061" i="3"/>
  <c r="V2061" i="3" s="1"/>
  <c r="AD2063" i="3"/>
  <c r="AH2063" i="3" s="1"/>
  <c r="AF2062" i="3"/>
  <c r="AG2062" i="3" s="1"/>
  <c r="H1858" i="1"/>
  <c r="L1857" i="1"/>
  <c r="J1857" i="1"/>
  <c r="K1857" i="1" s="1"/>
  <c r="G2062" i="3"/>
  <c r="S2063" i="3" l="1"/>
  <c r="W2062" i="3"/>
  <c r="U2062" i="3"/>
  <c r="V2062" i="3" s="1"/>
  <c r="H2062" i="3"/>
  <c r="L2061" i="3"/>
  <c r="J2061" i="3"/>
  <c r="K2061" i="3" s="1"/>
  <c r="AD2064" i="3"/>
  <c r="AH2064" i="3" s="1"/>
  <c r="AF2063" i="3"/>
  <c r="AG2063" i="3" s="1"/>
  <c r="H1859" i="1"/>
  <c r="L1858" i="1"/>
  <c r="J1858" i="1"/>
  <c r="K1858" i="1" s="1"/>
  <c r="G2063" i="3"/>
  <c r="H2063" i="3" l="1"/>
  <c r="L2062" i="3"/>
  <c r="J2062" i="3"/>
  <c r="K2062" i="3" s="1"/>
  <c r="S2064" i="3"/>
  <c r="W2063" i="3"/>
  <c r="U2063" i="3"/>
  <c r="V2063" i="3" s="1"/>
  <c r="AD2065" i="3"/>
  <c r="AH2065" i="3" s="1"/>
  <c r="AF2064" i="3"/>
  <c r="AG2064" i="3" s="1"/>
  <c r="H1860" i="1"/>
  <c r="L1859" i="1"/>
  <c r="J1859" i="1"/>
  <c r="K1859" i="1" s="1"/>
  <c r="G2064" i="3"/>
  <c r="S2065" i="3" l="1"/>
  <c r="W2064" i="3"/>
  <c r="U2064" i="3"/>
  <c r="V2064" i="3" s="1"/>
  <c r="H2064" i="3"/>
  <c r="L2063" i="3"/>
  <c r="J2063" i="3"/>
  <c r="K2063" i="3" s="1"/>
  <c r="AD2066" i="3"/>
  <c r="AH2066" i="3" s="1"/>
  <c r="AF2065" i="3"/>
  <c r="AG2065" i="3" s="1"/>
  <c r="H1861" i="1"/>
  <c r="L1860" i="1"/>
  <c r="J1860" i="1"/>
  <c r="K1860" i="1" s="1"/>
  <c r="G2065" i="3"/>
  <c r="H2065" i="3" l="1"/>
  <c r="L2064" i="3"/>
  <c r="J2064" i="3"/>
  <c r="K2064" i="3" s="1"/>
  <c r="S2066" i="3"/>
  <c r="W2065" i="3"/>
  <c r="U2065" i="3"/>
  <c r="V2065" i="3" s="1"/>
  <c r="AD2067" i="3"/>
  <c r="AH2067" i="3" s="1"/>
  <c r="AF2066" i="3"/>
  <c r="AG2066" i="3" s="1"/>
  <c r="H1862" i="1"/>
  <c r="L1861" i="1"/>
  <c r="J1861" i="1"/>
  <c r="K1861" i="1" s="1"/>
  <c r="G2066" i="3"/>
  <c r="S2067" i="3" l="1"/>
  <c r="W2066" i="3"/>
  <c r="U2066" i="3"/>
  <c r="V2066" i="3" s="1"/>
  <c r="H2066" i="3"/>
  <c r="L2065" i="3"/>
  <c r="J2065" i="3"/>
  <c r="K2065" i="3" s="1"/>
  <c r="AD2068" i="3"/>
  <c r="AH2068" i="3" s="1"/>
  <c r="AF2067" i="3"/>
  <c r="AG2067" i="3" s="1"/>
  <c r="H1863" i="1"/>
  <c r="L1862" i="1"/>
  <c r="J1862" i="1"/>
  <c r="K1862" i="1" s="1"/>
  <c r="G2067" i="3"/>
  <c r="H2067" i="3" l="1"/>
  <c r="L2066" i="3"/>
  <c r="J2066" i="3"/>
  <c r="K2066" i="3" s="1"/>
  <c r="S2068" i="3"/>
  <c r="W2067" i="3"/>
  <c r="U2067" i="3"/>
  <c r="V2067" i="3" s="1"/>
  <c r="AD2069" i="3"/>
  <c r="AH2069" i="3" s="1"/>
  <c r="AF2068" i="3"/>
  <c r="AG2068" i="3" s="1"/>
  <c r="H1864" i="1"/>
  <c r="L1863" i="1"/>
  <c r="J1863" i="1"/>
  <c r="K1863" i="1" s="1"/>
  <c r="G2068" i="3"/>
  <c r="S2069" i="3" l="1"/>
  <c r="W2068" i="3"/>
  <c r="U2068" i="3"/>
  <c r="V2068" i="3" s="1"/>
  <c r="H2068" i="3"/>
  <c r="L2067" i="3"/>
  <c r="J2067" i="3"/>
  <c r="K2067" i="3" s="1"/>
  <c r="AD2070" i="3"/>
  <c r="AH2070" i="3" s="1"/>
  <c r="AF2069" i="3"/>
  <c r="AG2069" i="3" s="1"/>
  <c r="H1865" i="1"/>
  <c r="L1864" i="1"/>
  <c r="J1864" i="1"/>
  <c r="K1864" i="1" s="1"/>
  <c r="G2069" i="3"/>
  <c r="H2069" i="3" l="1"/>
  <c r="L2068" i="3"/>
  <c r="J2068" i="3"/>
  <c r="K2068" i="3" s="1"/>
  <c r="S2070" i="3"/>
  <c r="W2069" i="3"/>
  <c r="U2069" i="3"/>
  <c r="V2069" i="3" s="1"/>
  <c r="AD2071" i="3"/>
  <c r="AH2071" i="3" s="1"/>
  <c r="AF2070" i="3"/>
  <c r="AG2070" i="3" s="1"/>
  <c r="H1866" i="1"/>
  <c r="L1865" i="1"/>
  <c r="J1865" i="1"/>
  <c r="K1865" i="1" s="1"/>
  <c r="G2070" i="3"/>
  <c r="S2071" i="3" l="1"/>
  <c r="W2070" i="3"/>
  <c r="U2070" i="3"/>
  <c r="V2070" i="3" s="1"/>
  <c r="H2070" i="3"/>
  <c r="L2069" i="3"/>
  <c r="J2069" i="3"/>
  <c r="K2069" i="3" s="1"/>
  <c r="AD2072" i="3"/>
  <c r="AH2072" i="3" s="1"/>
  <c r="AF2071" i="3"/>
  <c r="AG2071" i="3" s="1"/>
  <c r="H1867" i="1"/>
  <c r="L1866" i="1"/>
  <c r="J1866" i="1"/>
  <c r="K1866" i="1" s="1"/>
  <c r="G2071" i="3"/>
  <c r="H2071" i="3" l="1"/>
  <c r="L2070" i="3"/>
  <c r="J2070" i="3"/>
  <c r="K2070" i="3" s="1"/>
  <c r="S2072" i="3"/>
  <c r="W2071" i="3"/>
  <c r="U2071" i="3"/>
  <c r="V2071" i="3" s="1"/>
  <c r="AD2073" i="3"/>
  <c r="AH2073" i="3" s="1"/>
  <c r="AF2072" i="3"/>
  <c r="AG2072" i="3" s="1"/>
  <c r="H1868" i="1"/>
  <c r="L1867" i="1"/>
  <c r="J1867" i="1"/>
  <c r="K1867" i="1" s="1"/>
  <c r="G2072" i="3"/>
  <c r="S2073" i="3" l="1"/>
  <c r="W2072" i="3"/>
  <c r="U2072" i="3"/>
  <c r="V2072" i="3" s="1"/>
  <c r="H2072" i="3"/>
  <c r="L2071" i="3"/>
  <c r="J2071" i="3"/>
  <c r="K2071" i="3" s="1"/>
  <c r="AD2074" i="3"/>
  <c r="AH2074" i="3" s="1"/>
  <c r="AF2073" i="3"/>
  <c r="AG2073" i="3" s="1"/>
  <c r="H1869" i="1"/>
  <c r="L1868" i="1"/>
  <c r="J1868" i="1"/>
  <c r="K1868" i="1" s="1"/>
  <c r="G2073" i="3"/>
  <c r="H2073" i="3" l="1"/>
  <c r="L2072" i="3"/>
  <c r="J2072" i="3"/>
  <c r="K2072" i="3" s="1"/>
  <c r="S2074" i="3"/>
  <c r="W2073" i="3"/>
  <c r="U2073" i="3"/>
  <c r="V2073" i="3" s="1"/>
  <c r="AD2075" i="3"/>
  <c r="AH2075" i="3" s="1"/>
  <c r="AF2074" i="3"/>
  <c r="AG2074" i="3" s="1"/>
  <c r="H1870" i="1"/>
  <c r="L1869" i="1"/>
  <c r="J1869" i="1"/>
  <c r="K1869" i="1" s="1"/>
  <c r="G2074" i="3"/>
  <c r="S2075" i="3" l="1"/>
  <c r="W2074" i="3"/>
  <c r="U2074" i="3"/>
  <c r="V2074" i="3" s="1"/>
  <c r="H2074" i="3"/>
  <c r="L2073" i="3"/>
  <c r="J2073" i="3"/>
  <c r="K2073" i="3" s="1"/>
  <c r="AD2076" i="3"/>
  <c r="AH2076" i="3" s="1"/>
  <c r="AF2075" i="3"/>
  <c r="AG2075" i="3" s="1"/>
  <c r="H1871" i="1"/>
  <c r="L1870" i="1"/>
  <c r="J1870" i="1"/>
  <c r="K1870" i="1" s="1"/>
  <c r="G2075" i="3"/>
  <c r="H2075" i="3" l="1"/>
  <c r="L2074" i="3"/>
  <c r="J2074" i="3"/>
  <c r="K2074" i="3" s="1"/>
  <c r="S2076" i="3"/>
  <c r="W2075" i="3"/>
  <c r="U2075" i="3"/>
  <c r="V2075" i="3" s="1"/>
  <c r="AD2077" i="3"/>
  <c r="AH2077" i="3" s="1"/>
  <c r="AF2076" i="3"/>
  <c r="AG2076" i="3" s="1"/>
  <c r="H1872" i="1"/>
  <c r="L1871" i="1"/>
  <c r="J1871" i="1"/>
  <c r="K1871" i="1" s="1"/>
  <c r="G2076" i="3"/>
  <c r="S2077" i="3" l="1"/>
  <c r="W2076" i="3"/>
  <c r="U2076" i="3"/>
  <c r="V2076" i="3" s="1"/>
  <c r="H2076" i="3"/>
  <c r="L2075" i="3"/>
  <c r="J2075" i="3"/>
  <c r="K2075" i="3" s="1"/>
  <c r="AD2078" i="3"/>
  <c r="AH2078" i="3" s="1"/>
  <c r="AF2077" i="3"/>
  <c r="AG2077" i="3" s="1"/>
  <c r="H1873" i="1"/>
  <c r="L1872" i="1"/>
  <c r="J1872" i="1"/>
  <c r="K1872" i="1" s="1"/>
  <c r="G2077" i="3"/>
  <c r="H2077" i="3" l="1"/>
  <c r="L2076" i="3"/>
  <c r="J2076" i="3"/>
  <c r="K2076" i="3" s="1"/>
  <c r="S2078" i="3"/>
  <c r="W2077" i="3"/>
  <c r="U2077" i="3"/>
  <c r="V2077" i="3" s="1"/>
  <c r="AD2079" i="3"/>
  <c r="AH2079" i="3" s="1"/>
  <c r="AF2078" i="3"/>
  <c r="AG2078" i="3" s="1"/>
  <c r="H1874" i="1"/>
  <c r="L1873" i="1"/>
  <c r="J1873" i="1"/>
  <c r="G2078" i="3"/>
  <c r="K1873" i="1" l="1"/>
  <c r="S106" i="1"/>
  <c r="T106" i="1" s="1"/>
  <c r="S2079" i="3"/>
  <c r="W2078" i="3"/>
  <c r="U2078" i="3"/>
  <c r="V2078" i="3" s="1"/>
  <c r="H2078" i="3"/>
  <c r="L2077" i="3"/>
  <c r="J2077" i="3"/>
  <c r="K2077" i="3" s="1"/>
  <c r="AD2080" i="3"/>
  <c r="AH2080" i="3" s="1"/>
  <c r="AF2079" i="3"/>
  <c r="AG2079" i="3" s="1"/>
  <c r="H1875" i="1"/>
  <c r="L1874" i="1"/>
  <c r="J1874" i="1"/>
  <c r="K1874" i="1" s="1"/>
  <c r="G2079" i="3"/>
  <c r="H2079" i="3" l="1"/>
  <c r="L2078" i="3"/>
  <c r="J2078" i="3"/>
  <c r="K2078" i="3" s="1"/>
  <c r="S2080" i="3"/>
  <c r="W2079" i="3"/>
  <c r="U2079" i="3"/>
  <c r="V2079" i="3" s="1"/>
  <c r="AD2081" i="3"/>
  <c r="AH2081" i="3" s="1"/>
  <c r="AF2080" i="3"/>
  <c r="AG2080" i="3" s="1"/>
  <c r="H1876" i="1"/>
  <c r="L1875" i="1"/>
  <c r="J1875" i="1"/>
  <c r="K1875" i="1" s="1"/>
  <c r="G2080" i="3"/>
  <c r="S2081" i="3" l="1"/>
  <c r="W2080" i="3"/>
  <c r="U2080" i="3"/>
  <c r="V2080" i="3" s="1"/>
  <c r="H2080" i="3"/>
  <c r="L2079" i="3"/>
  <c r="J2079" i="3"/>
  <c r="K2079" i="3" s="1"/>
  <c r="AD2082" i="3"/>
  <c r="AH2082" i="3" s="1"/>
  <c r="AF2081" i="3"/>
  <c r="AG2081" i="3" s="1"/>
  <c r="H1877" i="1"/>
  <c r="L1876" i="1"/>
  <c r="J1876" i="1"/>
  <c r="K1876" i="1" s="1"/>
  <c r="G2081" i="3"/>
  <c r="H2081" i="3" l="1"/>
  <c r="L2080" i="3"/>
  <c r="J2080" i="3"/>
  <c r="K2080" i="3" s="1"/>
  <c r="S2082" i="3"/>
  <c r="W2081" i="3"/>
  <c r="U2081" i="3"/>
  <c r="V2081" i="3" s="1"/>
  <c r="AD2083" i="3"/>
  <c r="AH2083" i="3" s="1"/>
  <c r="AF2082" i="3"/>
  <c r="AG2082" i="3" s="1"/>
  <c r="H1878" i="1"/>
  <c r="L1877" i="1"/>
  <c r="J1877" i="1"/>
  <c r="K1877" i="1" s="1"/>
  <c r="G2082" i="3"/>
  <c r="S2083" i="3" l="1"/>
  <c r="W2082" i="3"/>
  <c r="U2082" i="3"/>
  <c r="V2082" i="3" s="1"/>
  <c r="H2082" i="3"/>
  <c r="L2081" i="3"/>
  <c r="J2081" i="3"/>
  <c r="K2081" i="3" s="1"/>
  <c r="AD2084" i="3"/>
  <c r="AH2084" i="3" s="1"/>
  <c r="AF2083" i="3"/>
  <c r="AG2083" i="3" s="1"/>
  <c r="H1879" i="1"/>
  <c r="L1878" i="1"/>
  <c r="J1878" i="1"/>
  <c r="K1878" i="1" s="1"/>
  <c r="G2083" i="3"/>
  <c r="H2083" i="3" l="1"/>
  <c r="L2082" i="3"/>
  <c r="J2082" i="3"/>
  <c r="K2082" i="3" s="1"/>
  <c r="S2084" i="3"/>
  <c r="W2083" i="3"/>
  <c r="U2083" i="3"/>
  <c r="V2083" i="3" s="1"/>
  <c r="AD2085" i="3"/>
  <c r="AH2085" i="3" s="1"/>
  <c r="AF2084" i="3"/>
  <c r="AG2084" i="3" s="1"/>
  <c r="H1880" i="1"/>
  <c r="L1879" i="1"/>
  <c r="J1879" i="1"/>
  <c r="K1879" i="1" s="1"/>
  <c r="G2084" i="3"/>
  <c r="S2085" i="3" l="1"/>
  <c r="W2084" i="3"/>
  <c r="U2084" i="3"/>
  <c r="V2084" i="3" s="1"/>
  <c r="H2084" i="3"/>
  <c r="L2083" i="3"/>
  <c r="J2083" i="3"/>
  <c r="K2083" i="3" s="1"/>
  <c r="AD2086" i="3"/>
  <c r="AH2086" i="3" s="1"/>
  <c r="AF2085" i="3"/>
  <c r="AG2085" i="3" s="1"/>
  <c r="H1881" i="1"/>
  <c r="L1880" i="1"/>
  <c r="J1880" i="1"/>
  <c r="K1880" i="1" s="1"/>
  <c r="G2085" i="3"/>
  <c r="H2085" i="3" l="1"/>
  <c r="L2084" i="3"/>
  <c r="J2084" i="3"/>
  <c r="K2084" i="3" s="1"/>
  <c r="S2086" i="3"/>
  <c r="W2085" i="3"/>
  <c r="U2085" i="3"/>
  <c r="V2085" i="3" s="1"/>
  <c r="AD2087" i="3"/>
  <c r="AH2087" i="3" s="1"/>
  <c r="AF2086" i="3"/>
  <c r="AG2086" i="3" s="1"/>
  <c r="H1882" i="1"/>
  <c r="L1881" i="1"/>
  <c r="J1881" i="1"/>
  <c r="K1881" i="1" s="1"/>
  <c r="G2086" i="3"/>
  <c r="S2087" i="3" l="1"/>
  <c r="W2086" i="3"/>
  <c r="U2086" i="3"/>
  <c r="V2086" i="3" s="1"/>
  <c r="H2086" i="3"/>
  <c r="L2085" i="3"/>
  <c r="J2085" i="3"/>
  <c r="K2085" i="3" s="1"/>
  <c r="AD2088" i="3"/>
  <c r="AH2088" i="3" s="1"/>
  <c r="AF2087" i="3"/>
  <c r="AG2087" i="3" s="1"/>
  <c r="H1883" i="1"/>
  <c r="L1882" i="1"/>
  <c r="J1882" i="1"/>
  <c r="K1882" i="1" s="1"/>
  <c r="G2087" i="3"/>
  <c r="H2087" i="3" l="1"/>
  <c r="L2086" i="3"/>
  <c r="J2086" i="3"/>
  <c r="K2086" i="3" s="1"/>
  <c r="S2088" i="3"/>
  <c r="W2087" i="3"/>
  <c r="U2087" i="3"/>
  <c r="V2087" i="3" s="1"/>
  <c r="AD2089" i="3"/>
  <c r="AH2089" i="3" s="1"/>
  <c r="AF2088" i="3"/>
  <c r="AG2088" i="3" s="1"/>
  <c r="H1884" i="1"/>
  <c r="L1883" i="1"/>
  <c r="J1883" i="1"/>
  <c r="K1883" i="1" s="1"/>
  <c r="G2088" i="3"/>
  <c r="S2089" i="3" l="1"/>
  <c r="W2088" i="3"/>
  <c r="U2088" i="3"/>
  <c r="V2088" i="3" s="1"/>
  <c r="H2088" i="3"/>
  <c r="L2087" i="3"/>
  <c r="J2087" i="3"/>
  <c r="K2087" i="3" s="1"/>
  <c r="AD2090" i="3"/>
  <c r="AH2090" i="3" s="1"/>
  <c r="AF2089" i="3"/>
  <c r="AG2089" i="3" s="1"/>
  <c r="H1885" i="1"/>
  <c r="L1884" i="1"/>
  <c r="J1884" i="1"/>
  <c r="K1884" i="1" s="1"/>
  <c r="G2089" i="3"/>
  <c r="H2089" i="3" l="1"/>
  <c r="L2088" i="3"/>
  <c r="J2088" i="3"/>
  <c r="K2088" i="3" s="1"/>
  <c r="S2090" i="3"/>
  <c r="W2089" i="3"/>
  <c r="U2089" i="3"/>
  <c r="V2089" i="3" s="1"/>
  <c r="AD2091" i="3"/>
  <c r="AH2091" i="3" s="1"/>
  <c r="AF2090" i="3"/>
  <c r="AG2090" i="3" s="1"/>
  <c r="H1886" i="1"/>
  <c r="L1885" i="1"/>
  <c r="J1885" i="1"/>
  <c r="K1885" i="1" s="1"/>
  <c r="G2090" i="3"/>
  <c r="S2091" i="3" l="1"/>
  <c r="W2090" i="3"/>
  <c r="U2090" i="3"/>
  <c r="V2090" i="3" s="1"/>
  <c r="H2090" i="3"/>
  <c r="L2089" i="3"/>
  <c r="J2089" i="3"/>
  <c r="K2089" i="3" s="1"/>
  <c r="AD2092" i="3"/>
  <c r="AH2092" i="3" s="1"/>
  <c r="AF2091" i="3"/>
  <c r="AG2091" i="3" s="1"/>
  <c r="H1887" i="1"/>
  <c r="L1886" i="1"/>
  <c r="J1886" i="1"/>
  <c r="K1886" i="1" s="1"/>
  <c r="G2091" i="3"/>
  <c r="H2091" i="3" l="1"/>
  <c r="L2090" i="3"/>
  <c r="J2090" i="3"/>
  <c r="K2090" i="3" s="1"/>
  <c r="S2092" i="3"/>
  <c r="W2091" i="3"/>
  <c r="U2091" i="3"/>
  <c r="V2091" i="3" s="1"/>
  <c r="AD2093" i="3"/>
  <c r="AH2093" i="3" s="1"/>
  <c r="AF2092" i="3"/>
  <c r="AG2092" i="3" s="1"/>
  <c r="H1888" i="1"/>
  <c r="L1887" i="1"/>
  <c r="J1887" i="1"/>
  <c r="K1887" i="1" s="1"/>
  <c r="G2092" i="3"/>
  <c r="S2093" i="3" l="1"/>
  <c r="W2092" i="3"/>
  <c r="U2092" i="3"/>
  <c r="V2092" i="3" s="1"/>
  <c r="H2092" i="3"/>
  <c r="L2091" i="3"/>
  <c r="J2091" i="3"/>
  <c r="K2091" i="3" s="1"/>
  <c r="AD2094" i="3"/>
  <c r="AH2094" i="3" s="1"/>
  <c r="AF2093" i="3"/>
  <c r="AG2093" i="3" s="1"/>
  <c r="H1889" i="1"/>
  <c r="L1888" i="1"/>
  <c r="J1888" i="1"/>
  <c r="K1888" i="1" s="1"/>
  <c r="G2093" i="3"/>
  <c r="H2093" i="3" l="1"/>
  <c r="L2092" i="3"/>
  <c r="J2092" i="3"/>
  <c r="K2092" i="3" s="1"/>
  <c r="S2094" i="3"/>
  <c r="W2093" i="3"/>
  <c r="U2093" i="3"/>
  <c r="V2093" i="3" s="1"/>
  <c r="AD2095" i="3"/>
  <c r="AH2095" i="3" s="1"/>
  <c r="AF2094" i="3"/>
  <c r="AG2094" i="3" s="1"/>
  <c r="H1890" i="1"/>
  <c r="L1889" i="1"/>
  <c r="J1889" i="1"/>
  <c r="K1889" i="1" s="1"/>
  <c r="G2094" i="3"/>
  <c r="S2095" i="3" l="1"/>
  <c r="W2094" i="3"/>
  <c r="U2094" i="3"/>
  <c r="V2094" i="3" s="1"/>
  <c r="H2094" i="3"/>
  <c r="L2093" i="3"/>
  <c r="J2093" i="3"/>
  <c r="K2093" i="3" s="1"/>
  <c r="AD2096" i="3"/>
  <c r="AH2096" i="3" s="1"/>
  <c r="AF2095" i="3"/>
  <c r="AG2095" i="3" s="1"/>
  <c r="H1891" i="1"/>
  <c r="L1890" i="1"/>
  <c r="J1890" i="1"/>
  <c r="K1890" i="1" s="1"/>
  <c r="G2095" i="3"/>
  <c r="H2095" i="3" l="1"/>
  <c r="L2094" i="3"/>
  <c r="J2094" i="3"/>
  <c r="K2094" i="3" s="1"/>
  <c r="S2096" i="3"/>
  <c r="W2095" i="3"/>
  <c r="U2095" i="3"/>
  <c r="V2095" i="3" s="1"/>
  <c r="AD2097" i="3"/>
  <c r="AH2097" i="3" s="1"/>
  <c r="AF2096" i="3"/>
  <c r="AG2096" i="3" s="1"/>
  <c r="H1892" i="1"/>
  <c r="L1891" i="1"/>
  <c r="J1891" i="1"/>
  <c r="K1891" i="1" s="1"/>
  <c r="G2096" i="3"/>
  <c r="S2097" i="3" l="1"/>
  <c r="W2096" i="3"/>
  <c r="U2096" i="3"/>
  <c r="V2096" i="3" s="1"/>
  <c r="H2096" i="3"/>
  <c r="L2095" i="3"/>
  <c r="J2095" i="3"/>
  <c r="K2095" i="3" s="1"/>
  <c r="AD2098" i="3"/>
  <c r="AH2098" i="3" s="1"/>
  <c r="AF2097" i="3"/>
  <c r="AG2097" i="3" s="1"/>
  <c r="H1893" i="1"/>
  <c r="L1892" i="1"/>
  <c r="J1892" i="1"/>
  <c r="K1892" i="1" s="1"/>
  <c r="G2097" i="3"/>
  <c r="H2097" i="3" l="1"/>
  <c r="L2096" i="3"/>
  <c r="J2096" i="3"/>
  <c r="K2096" i="3" s="1"/>
  <c r="S2098" i="3"/>
  <c r="W2097" i="3"/>
  <c r="U2097" i="3"/>
  <c r="V2097" i="3" s="1"/>
  <c r="AD2099" i="3"/>
  <c r="AH2099" i="3" s="1"/>
  <c r="AF2098" i="3"/>
  <c r="AG2098" i="3" s="1"/>
  <c r="H1894" i="1"/>
  <c r="L1893" i="1"/>
  <c r="J1893" i="1"/>
  <c r="K1893" i="1" s="1"/>
  <c r="G2098" i="3"/>
  <c r="S2099" i="3" l="1"/>
  <c r="W2098" i="3"/>
  <c r="U2098" i="3"/>
  <c r="V2098" i="3" s="1"/>
  <c r="H2098" i="3"/>
  <c r="L2097" i="3"/>
  <c r="J2097" i="3"/>
  <c r="K2097" i="3" s="1"/>
  <c r="AD2100" i="3"/>
  <c r="AH2100" i="3" s="1"/>
  <c r="AF2099" i="3"/>
  <c r="AG2099" i="3" s="1"/>
  <c r="H1895" i="1"/>
  <c r="L1894" i="1"/>
  <c r="J1894" i="1"/>
  <c r="G2099" i="3"/>
  <c r="K1894" i="1" l="1"/>
  <c r="S107" i="1"/>
  <c r="T107" i="1" s="1"/>
  <c r="H2099" i="3"/>
  <c r="L2098" i="3"/>
  <c r="J2098" i="3"/>
  <c r="K2098" i="3" s="1"/>
  <c r="S2100" i="3"/>
  <c r="W2099" i="3"/>
  <c r="U2099" i="3"/>
  <c r="V2099" i="3" s="1"/>
  <c r="AD2101" i="3"/>
  <c r="AH2101" i="3" s="1"/>
  <c r="AF2100" i="3"/>
  <c r="AG2100" i="3" s="1"/>
  <c r="H1896" i="1"/>
  <c r="L1895" i="1"/>
  <c r="J1895" i="1"/>
  <c r="K1895" i="1" s="1"/>
  <c r="G2100" i="3"/>
  <c r="S2101" i="3" l="1"/>
  <c r="W2100" i="3"/>
  <c r="U2100" i="3"/>
  <c r="V2100" i="3" s="1"/>
  <c r="H2100" i="3"/>
  <c r="L2099" i="3"/>
  <c r="J2099" i="3"/>
  <c r="K2099" i="3" s="1"/>
  <c r="AD2102" i="3"/>
  <c r="AH2102" i="3" s="1"/>
  <c r="AF2101" i="3"/>
  <c r="AG2101" i="3" s="1"/>
  <c r="H1897" i="1"/>
  <c r="L1896" i="1"/>
  <c r="J1896" i="1"/>
  <c r="K1896" i="1" s="1"/>
  <c r="G2101" i="3"/>
  <c r="H2101" i="3" l="1"/>
  <c r="L2100" i="3"/>
  <c r="J2100" i="3"/>
  <c r="K2100" i="3" s="1"/>
  <c r="S2102" i="3"/>
  <c r="W2101" i="3"/>
  <c r="U2101" i="3"/>
  <c r="V2101" i="3" s="1"/>
  <c r="AD2103" i="3"/>
  <c r="AH2103" i="3" s="1"/>
  <c r="AF2102" i="3"/>
  <c r="AG2102" i="3" s="1"/>
  <c r="H1898" i="1"/>
  <c r="L1897" i="1"/>
  <c r="J1897" i="1"/>
  <c r="K1897" i="1" s="1"/>
  <c r="G2102" i="3"/>
  <c r="S2103" i="3" l="1"/>
  <c r="W2102" i="3"/>
  <c r="U2102" i="3"/>
  <c r="V2102" i="3" s="1"/>
  <c r="H2102" i="3"/>
  <c r="L2101" i="3"/>
  <c r="J2101" i="3"/>
  <c r="K2101" i="3" s="1"/>
  <c r="AD2104" i="3"/>
  <c r="AH2104" i="3" s="1"/>
  <c r="AF2103" i="3"/>
  <c r="AG2103" i="3" s="1"/>
  <c r="H1899" i="1"/>
  <c r="L1898" i="1"/>
  <c r="J1898" i="1"/>
  <c r="K1898" i="1" s="1"/>
  <c r="G2103" i="3"/>
  <c r="H2103" i="3" l="1"/>
  <c r="L2102" i="3"/>
  <c r="J2102" i="3"/>
  <c r="K2102" i="3" s="1"/>
  <c r="S2104" i="3"/>
  <c r="W2103" i="3"/>
  <c r="U2103" i="3"/>
  <c r="V2103" i="3" s="1"/>
  <c r="AD2105" i="3"/>
  <c r="AH2105" i="3" s="1"/>
  <c r="AF2104" i="3"/>
  <c r="AG2104" i="3" s="1"/>
  <c r="H1900" i="1"/>
  <c r="L1899" i="1"/>
  <c r="J1899" i="1"/>
  <c r="K1899" i="1" s="1"/>
  <c r="G2104" i="3"/>
  <c r="S2105" i="3" l="1"/>
  <c r="W2104" i="3"/>
  <c r="U2104" i="3"/>
  <c r="V2104" i="3" s="1"/>
  <c r="H2104" i="3"/>
  <c r="L2103" i="3"/>
  <c r="J2103" i="3"/>
  <c r="K2103" i="3" s="1"/>
  <c r="AD2106" i="3"/>
  <c r="AH2106" i="3" s="1"/>
  <c r="AF2105" i="3"/>
  <c r="AG2105" i="3" s="1"/>
  <c r="H1901" i="1"/>
  <c r="L1900" i="1"/>
  <c r="J1900" i="1"/>
  <c r="K1900" i="1" s="1"/>
  <c r="G2105" i="3"/>
  <c r="H2105" i="3" l="1"/>
  <c r="L2104" i="3"/>
  <c r="J2104" i="3"/>
  <c r="K2104" i="3" s="1"/>
  <c r="S2106" i="3"/>
  <c r="W2105" i="3"/>
  <c r="U2105" i="3"/>
  <c r="V2105" i="3" s="1"/>
  <c r="AD2107" i="3"/>
  <c r="AH2107" i="3" s="1"/>
  <c r="AF2106" i="3"/>
  <c r="AG2106" i="3" s="1"/>
  <c r="H1902" i="1"/>
  <c r="L1901" i="1"/>
  <c r="J1901" i="1"/>
  <c r="K1901" i="1" s="1"/>
  <c r="G2106" i="3"/>
  <c r="S2107" i="3" l="1"/>
  <c r="W2106" i="3"/>
  <c r="U2106" i="3"/>
  <c r="V2106" i="3" s="1"/>
  <c r="H2106" i="3"/>
  <c r="L2105" i="3"/>
  <c r="J2105" i="3"/>
  <c r="K2105" i="3" s="1"/>
  <c r="AD2108" i="3"/>
  <c r="AH2108" i="3" s="1"/>
  <c r="AF2107" i="3"/>
  <c r="AG2107" i="3" s="1"/>
  <c r="H1903" i="1"/>
  <c r="L1902" i="1"/>
  <c r="J1902" i="1"/>
  <c r="K1902" i="1" s="1"/>
  <c r="G2107" i="3"/>
  <c r="H2107" i="3" l="1"/>
  <c r="L2106" i="3"/>
  <c r="J2106" i="3"/>
  <c r="K2106" i="3" s="1"/>
  <c r="S2108" i="3"/>
  <c r="W2107" i="3"/>
  <c r="U2107" i="3"/>
  <c r="V2107" i="3" s="1"/>
  <c r="AD2109" i="3"/>
  <c r="AH2109" i="3" s="1"/>
  <c r="AF2108" i="3"/>
  <c r="AG2108" i="3" s="1"/>
  <c r="H1904" i="1"/>
  <c r="L1903" i="1"/>
  <c r="J1903" i="1"/>
  <c r="K1903" i="1" s="1"/>
  <c r="G2108" i="3"/>
  <c r="S2109" i="3" l="1"/>
  <c r="W2108" i="3"/>
  <c r="U2108" i="3"/>
  <c r="V2108" i="3" s="1"/>
  <c r="H2108" i="3"/>
  <c r="L2107" i="3"/>
  <c r="J2107" i="3"/>
  <c r="K2107" i="3" s="1"/>
  <c r="AD2110" i="3"/>
  <c r="AH2110" i="3" s="1"/>
  <c r="AF2109" i="3"/>
  <c r="AG2109" i="3" s="1"/>
  <c r="H1905" i="1"/>
  <c r="L1904" i="1"/>
  <c r="J1904" i="1"/>
  <c r="K1904" i="1" s="1"/>
  <c r="G2109" i="3"/>
  <c r="H2109" i="3" l="1"/>
  <c r="L2108" i="3"/>
  <c r="J2108" i="3"/>
  <c r="K2108" i="3" s="1"/>
  <c r="S2110" i="3"/>
  <c r="W2109" i="3"/>
  <c r="U2109" i="3"/>
  <c r="V2109" i="3" s="1"/>
  <c r="AD2111" i="3"/>
  <c r="AH2111" i="3" s="1"/>
  <c r="AF2110" i="3"/>
  <c r="AG2110" i="3" s="1"/>
  <c r="H1906" i="1"/>
  <c r="L1905" i="1"/>
  <c r="J1905" i="1"/>
  <c r="K1905" i="1" s="1"/>
  <c r="G2110" i="3"/>
  <c r="S2111" i="3" l="1"/>
  <c r="W2110" i="3"/>
  <c r="U2110" i="3"/>
  <c r="V2110" i="3" s="1"/>
  <c r="H2110" i="3"/>
  <c r="L2109" i="3"/>
  <c r="J2109" i="3"/>
  <c r="K2109" i="3" s="1"/>
  <c r="AD2112" i="3"/>
  <c r="AH2112" i="3" s="1"/>
  <c r="AF2111" i="3"/>
  <c r="AG2111" i="3" s="1"/>
  <c r="H1907" i="1"/>
  <c r="L1906" i="1"/>
  <c r="J1906" i="1"/>
  <c r="K1906" i="1" s="1"/>
  <c r="G2111" i="3"/>
  <c r="H2111" i="3" l="1"/>
  <c r="L2110" i="3"/>
  <c r="J2110" i="3"/>
  <c r="K2110" i="3" s="1"/>
  <c r="S2112" i="3"/>
  <c r="W2111" i="3"/>
  <c r="U2111" i="3"/>
  <c r="V2111" i="3" s="1"/>
  <c r="AD2113" i="3"/>
  <c r="AH2113" i="3" s="1"/>
  <c r="AF2112" i="3"/>
  <c r="AG2112" i="3" s="1"/>
  <c r="H1908" i="1"/>
  <c r="L1907" i="1"/>
  <c r="J1907" i="1"/>
  <c r="K1907" i="1" s="1"/>
  <c r="G2112" i="3"/>
  <c r="S2113" i="3" l="1"/>
  <c r="W2112" i="3"/>
  <c r="U2112" i="3"/>
  <c r="V2112" i="3" s="1"/>
  <c r="H2112" i="3"/>
  <c r="L2111" i="3"/>
  <c r="J2111" i="3"/>
  <c r="K2111" i="3" s="1"/>
  <c r="AD2114" i="3"/>
  <c r="AH2114" i="3" s="1"/>
  <c r="AF2113" i="3"/>
  <c r="AG2113" i="3" s="1"/>
  <c r="H1909" i="1"/>
  <c r="L1908" i="1"/>
  <c r="J1908" i="1"/>
  <c r="K1908" i="1" s="1"/>
  <c r="G2113" i="3"/>
  <c r="H2113" i="3" l="1"/>
  <c r="L2112" i="3"/>
  <c r="J2112" i="3"/>
  <c r="K2112" i="3" s="1"/>
  <c r="S2114" i="3"/>
  <c r="W2113" i="3"/>
  <c r="U2113" i="3"/>
  <c r="V2113" i="3" s="1"/>
  <c r="AD2115" i="3"/>
  <c r="AH2115" i="3" s="1"/>
  <c r="AF2114" i="3"/>
  <c r="AG2114" i="3" s="1"/>
  <c r="H1910" i="1"/>
  <c r="L1909" i="1"/>
  <c r="J1909" i="1"/>
  <c r="K1909" i="1" s="1"/>
  <c r="G2114" i="3"/>
  <c r="S2115" i="3" l="1"/>
  <c r="W2114" i="3"/>
  <c r="U2114" i="3"/>
  <c r="V2114" i="3" s="1"/>
  <c r="H2114" i="3"/>
  <c r="L2113" i="3"/>
  <c r="J2113" i="3"/>
  <c r="K2113" i="3" s="1"/>
  <c r="AD2116" i="3"/>
  <c r="AH2116" i="3" s="1"/>
  <c r="AF2115" i="3"/>
  <c r="AG2115" i="3" s="1"/>
  <c r="H1911" i="1"/>
  <c r="L1910" i="1"/>
  <c r="J1910" i="1"/>
  <c r="K1910" i="1" s="1"/>
  <c r="G2115" i="3"/>
  <c r="H2115" i="3" l="1"/>
  <c r="L2114" i="3"/>
  <c r="J2114" i="3"/>
  <c r="K2114" i="3" s="1"/>
  <c r="S2116" i="3"/>
  <c r="W2115" i="3"/>
  <c r="U2115" i="3"/>
  <c r="V2115" i="3" s="1"/>
  <c r="AD2117" i="3"/>
  <c r="AH2117" i="3" s="1"/>
  <c r="AF2116" i="3"/>
  <c r="AG2116" i="3" s="1"/>
  <c r="H1912" i="1"/>
  <c r="L1911" i="1"/>
  <c r="J1911" i="1"/>
  <c r="K1911" i="1" s="1"/>
  <c r="G2116" i="3"/>
  <c r="S2117" i="3" l="1"/>
  <c r="W2116" i="3"/>
  <c r="U2116" i="3"/>
  <c r="V2116" i="3" s="1"/>
  <c r="H2116" i="3"/>
  <c r="L2115" i="3"/>
  <c r="J2115" i="3"/>
  <c r="K2115" i="3" s="1"/>
  <c r="AD2118" i="3"/>
  <c r="AH2118" i="3" s="1"/>
  <c r="AF2117" i="3"/>
  <c r="AG2117" i="3" s="1"/>
  <c r="H1913" i="1"/>
  <c r="L1912" i="1"/>
  <c r="J1912" i="1"/>
  <c r="K1912" i="1" s="1"/>
  <c r="G2117" i="3"/>
  <c r="H2117" i="3" l="1"/>
  <c r="L2116" i="3"/>
  <c r="J2116" i="3"/>
  <c r="K2116" i="3" s="1"/>
  <c r="S2118" i="3"/>
  <c r="W2117" i="3"/>
  <c r="U2117" i="3"/>
  <c r="V2117" i="3" s="1"/>
  <c r="AD2119" i="3"/>
  <c r="AH2119" i="3" s="1"/>
  <c r="AF2118" i="3"/>
  <c r="AG2118" i="3" s="1"/>
  <c r="H1914" i="1"/>
  <c r="L1913" i="1"/>
  <c r="J1913" i="1"/>
  <c r="K1913" i="1" s="1"/>
  <c r="G2118" i="3"/>
  <c r="S2119" i="3" l="1"/>
  <c r="W2118" i="3"/>
  <c r="U2118" i="3"/>
  <c r="V2118" i="3" s="1"/>
  <c r="H2118" i="3"/>
  <c r="L2117" i="3"/>
  <c r="J2117" i="3"/>
  <c r="K2117" i="3" s="1"/>
  <c r="AD2120" i="3"/>
  <c r="AH2120" i="3" s="1"/>
  <c r="AF2119" i="3"/>
  <c r="AG2119" i="3" s="1"/>
  <c r="H1915" i="1"/>
  <c r="L1914" i="1"/>
  <c r="J1914" i="1"/>
  <c r="K1914" i="1" s="1"/>
  <c r="G2119" i="3"/>
  <c r="H2119" i="3" l="1"/>
  <c r="L2118" i="3"/>
  <c r="J2118" i="3"/>
  <c r="K2118" i="3" s="1"/>
  <c r="S2120" i="3"/>
  <c r="W2119" i="3"/>
  <c r="U2119" i="3"/>
  <c r="V2119" i="3" s="1"/>
  <c r="AD2121" i="3"/>
  <c r="AH2121" i="3" s="1"/>
  <c r="AF2120" i="3"/>
  <c r="AG2120" i="3" s="1"/>
  <c r="H1916" i="1"/>
  <c r="L1915" i="1"/>
  <c r="J1915" i="1"/>
  <c r="G2120" i="3"/>
  <c r="K1915" i="1" l="1"/>
  <c r="S108" i="1"/>
  <c r="T108" i="1" s="1"/>
  <c r="S2121" i="3"/>
  <c r="W2120" i="3"/>
  <c r="U2120" i="3"/>
  <c r="V2120" i="3" s="1"/>
  <c r="H2120" i="3"/>
  <c r="L2119" i="3"/>
  <c r="J2119" i="3"/>
  <c r="K2119" i="3" s="1"/>
  <c r="AD2122" i="3"/>
  <c r="AH2122" i="3" s="1"/>
  <c r="AF2121" i="3"/>
  <c r="AG2121" i="3" s="1"/>
  <c r="H1917" i="1"/>
  <c r="L1916" i="1"/>
  <c r="J1916" i="1"/>
  <c r="K1916" i="1" s="1"/>
  <c r="G2121" i="3"/>
  <c r="H2121" i="3" l="1"/>
  <c r="L2120" i="3"/>
  <c r="J2120" i="3"/>
  <c r="K2120" i="3" s="1"/>
  <c r="S2122" i="3"/>
  <c r="W2121" i="3"/>
  <c r="U2121" i="3"/>
  <c r="V2121" i="3" s="1"/>
  <c r="AD2123" i="3"/>
  <c r="AH2123" i="3" s="1"/>
  <c r="AF2122" i="3"/>
  <c r="AG2122" i="3" s="1"/>
  <c r="H1918" i="1"/>
  <c r="L1917" i="1"/>
  <c r="J1917" i="1"/>
  <c r="K1917" i="1" s="1"/>
  <c r="G2122" i="3"/>
  <c r="S2123" i="3" l="1"/>
  <c r="W2122" i="3"/>
  <c r="U2122" i="3"/>
  <c r="V2122" i="3" s="1"/>
  <c r="H2122" i="3"/>
  <c r="L2121" i="3"/>
  <c r="J2121" i="3"/>
  <c r="K2121" i="3" s="1"/>
  <c r="AD2124" i="3"/>
  <c r="AH2124" i="3" s="1"/>
  <c r="AF2123" i="3"/>
  <c r="AG2123" i="3" s="1"/>
  <c r="H1919" i="1"/>
  <c r="L1918" i="1"/>
  <c r="J1918" i="1"/>
  <c r="K1918" i="1" s="1"/>
  <c r="G2123" i="3"/>
  <c r="H2123" i="3" l="1"/>
  <c r="L2122" i="3"/>
  <c r="J2122" i="3"/>
  <c r="K2122" i="3" s="1"/>
  <c r="S2124" i="3"/>
  <c r="W2123" i="3"/>
  <c r="U2123" i="3"/>
  <c r="V2123" i="3" s="1"/>
  <c r="AD2125" i="3"/>
  <c r="AH2125" i="3" s="1"/>
  <c r="AF2124" i="3"/>
  <c r="AG2124" i="3" s="1"/>
  <c r="H1920" i="1"/>
  <c r="L1919" i="1"/>
  <c r="J1919" i="1"/>
  <c r="K1919" i="1" s="1"/>
  <c r="G2124" i="3"/>
  <c r="S2125" i="3" l="1"/>
  <c r="W2124" i="3"/>
  <c r="U2124" i="3"/>
  <c r="V2124" i="3" s="1"/>
  <c r="H2124" i="3"/>
  <c r="L2123" i="3"/>
  <c r="J2123" i="3"/>
  <c r="K2123" i="3" s="1"/>
  <c r="AD2126" i="3"/>
  <c r="AH2126" i="3" s="1"/>
  <c r="AF2125" i="3"/>
  <c r="AG2125" i="3" s="1"/>
  <c r="H1921" i="1"/>
  <c r="L1920" i="1"/>
  <c r="J1920" i="1"/>
  <c r="K1920" i="1" s="1"/>
  <c r="G2125" i="3"/>
  <c r="H2125" i="3" l="1"/>
  <c r="L2124" i="3"/>
  <c r="J2124" i="3"/>
  <c r="K2124" i="3" s="1"/>
  <c r="S2126" i="3"/>
  <c r="W2125" i="3"/>
  <c r="U2125" i="3"/>
  <c r="V2125" i="3" s="1"/>
  <c r="AD2127" i="3"/>
  <c r="AH2127" i="3" s="1"/>
  <c r="AF2126" i="3"/>
  <c r="AG2126" i="3" s="1"/>
  <c r="H1922" i="1"/>
  <c r="L1921" i="1"/>
  <c r="J1921" i="1"/>
  <c r="K1921" i="1" s="1"/>
  <c r="G2126" i="3"/>
  <c r="S2127" i="3" l="1"/>
  <c r="W2126" i="3"/>
  <c r="U2126" i="3"/>
  <c r="V2126" i="3" s="1"/>
  <c r="H2126" i="3"/>
  <c r="L2125" i="3"/>
  <c r="J2125" i="3"/>
  <c r="K2125" i="3" s="1"/>
  <c r="AD2128" i="3"/>
  <c r="AH2128" i="3" s="1"/>
  <c r="AF2127" i="3"/>
  <c r="AG2127" i="3" s="1"/>
  <c r="H1923" i="1"/>
  <c r="L1922" i="1"/>
  <c r="J1922" i="1"/>
  <c r="K1922" i="1" s="1"/>
  <c r="G2127" i="3"/>
  <c r="H2127" i="3" l="1"/>
  <c r="L2126" i="3"/>
  <c r="J2126" i="3"/>
  <c r="K2126" i="3" s="1"/>
  <c r="S2128" i="3"/>
  <c r="W2127" i="3"/>
  <c r="U2127" i="3"/>
  <c r="V2127" i="3" s="1"/>
  <c r="AD2129" i="3"/>
  <c r="AH2129" i="3" s="1"/>
  <c r="AF2128" i="3"/>
  <c r="AG2128" i="3" s="1"/>
  <c r="H1924" i="1"/>
  <c r="L1923" i="1"/>
  <c r="J1923" i="1"/>
  <c r="K1923" i="1" s="1"/>
  <c r="G2128" i="3"/>
  <c r="S2129" i="3" l="1"/>
  <c r="W2128" i="3"/>
  <c r="U2128" i="3"/>
  <c r="V2128" i="3" s="1"/>
  <c r="H2128" i="3"/>
  <c r="L2127" i="3"/>
  <c r="J2127" i="3"/>
  <c r="K2127" i="3" s="1"/>
  <c r="AD2130" i="3"/>
  <c r="AH2130" i="3" s="1"/>
  <c r="AF2129" i="3"/>
  <c r="AG2129" i="3" s="1"/>
  <c r="H1925" i="1"/>
  <c r="L1924" i="1"/>
  <c r="J1924" i="1"/>
  <c r="K1924" i="1" s="1"/>
  <c r="G2129" i="3"/>
  <c r="H2129" i="3" l="1"/>
  <c r="L2128" i="3"/>
  <c r="J2128" i="3"/>
  <c r="K2128" i="3" s="1"/>
  <c r="S2130" i="3"/>
  <c r="W2129" i="3"/>
  <c r="U2129" i="3"/>
  <c r="V2129" i="3" s="1"/>
  <c r="AD2131" i="3"/>
  <c r="AH2131" i="3" s="1"/>
  <c r="AF2130" i="3"/>
  <c r="AG2130" i="3" s="1"/>
  <c r="H1926" i="1"/>
  <c r="L1925" i="1"/>
  <c r="J1925" i="1"/>
  <c r="K1925" i="1" s="1"/>
  <c r="G2130" i="3"/>
  <c r="S2131" i="3" l="1"/>
  <c r="W2130" i="3"/>
  <c r="U2130" i="3"/>
  <c r="V2130" i="3" s="1"/>
  <c r="H2130" i="3"/>
  <c r="L2129" i="3"/>
  <c r="J2129" i="3"/>
  <c r="K2129" i="3" s="1"/>
  <c r="AD2132" i="3"/>
  <c r="AH2132" i="3" s="1"/>
  <c r="AF2131" i="3"/>
  <c r="AG2131" i="3" s="1"/>
  <c r="H1927" i="1"/>
  <c r="L1926" i="1"/>
  <c r="J1926" i="1"/>
  <c r="K1926" i="1" s="1"/>
  <c r="G2131" i="3"/>
  <c r="H2131" i="3" l="1"/>
  <c r="L2130" i="3"/>
  <c r="J2130" i="3"/>
  <c r="K2130" i="3" s="1"/>
  <c r="S2132" i="3"/>
  <c r="W2131" i="3"/>
  <c r="U2131" i="3"/>
  <c r="V2131" i="3" s="1"/>
  <c r="AD2133" i="3"/>
  <c r="AH2133" i="3" s="1"/>
  <c r="AF2132" i="3"/>
  <c r="AG2132" i="3" s="1"/>
  <c r="H1928" i="1"/>
  <c r="L1927" i="1"/>
  <c r="J1927" i="1"/>
  <c r="K1927" i="1" s="1"/>
  <c r="G2132" i="3"/>
  <c r="S2133" i="3" l="1"/>
  <c r="W2132" i="3"/>
  <c r="U2132" i="3"/>
  <c r="V2132" i="3" s="1"/>
  <c r="H2132" i="3"/>
  <c r="L2131" i="3"/>
  <c r="J2131" i="3"/>
  <c r="K2131" i="3" s="1"/>
  <c r="AD2134" i="3"/>
  <c r="AH2134" i="3" s="1"/>
  <c r="AF2133" i="3"/>
  <c r="AG2133" i="3" s="1"/>
  <c r="H1929" i="1"/>
  <c r="L1928" i="1"/>
  <c r="J1928" i="1"/>
  <c r="K1928" i="1" s="1"/>
  <c r="G2133" i="3"/>
  <c r="H2133" i="3" l="1"/>
  <c r="L2132" i="3"/>
  <c r="J2132" i="3"/>
  <c r="K2132" i="3" s="1"/>
  <c r="S2134" i="3"/>
  <c r="W2133" i="3"/>
  <c r="U2133" i="3"/>
  <c r="V2133" i="3" s="1"/>
  <c r="AD2135" i="3"/>
  <c r="AH2135" i="3" s="1"/>
  <c r="AF2134" i="3"/>
  <c r="AG2134" i="3" s="1"/>
  <c r="H1930" i="1"/>
  <c r="L1929" i="1"/>
  <c r="J1929" i="1"/>
  <c r="K1929" i="1" s="1"/>
  <c r="G2134" i="3"/>
  <c r="S2135" i="3" l="1"/>
  <c r="W2134" i="3"/>
  <c r="U2134" i="3"/>
  <c r="V2134" i="3" s="1"/>
  <c r="H2134" i="3"/>
  <c r="L2133" i="3"/>
  <c r="J2133" i="3"/>
  <c r="K2133" i="3" s="1"/>
  <c r="AD2136" i="3"/>
  <c r="AH2136" i="3" s="1"/>
  <c r="AF2135" i="3"/>
  <c r="AG2135" i="3" s="1"/>
  <c r="H1931" i="1"/>
  <c r="L1930" i="1"/>
  <c r="J1930" i="1"/>
  <c r="K1930" i="1" s="1"/>
  <c r="G2135" i="3"/>
  <c r="H2135" i="3" l="1"/>
  <c r="L2134" i="3"/>
  <c r="J2134" i="3"/>
  <c r="K2134" i="3" s="1"/>
  <c r="S2136" i="3"/>
  <c r="W2135" i="3"/>
  <c r="U2135" i="3"/>
  <c r="V2135" i="3" s="1"/>
  <c r="AD2137" i="3"/>
  <c r="AH2137" i="3" s="1"/>
  <c r="AF2136" i="3"/>
  <c r="AG2136" i="3" s="1"/>
  <c r="H1932" i="1"/>
  <c r="L1931" i="1"/>
  <c r="J1931" i="1"/>
  <c r="K1931" i="1" s="1"/>
  <c r="G2136" i="3"/>
  <c r="S2137" i="3" l="1"/>
  <c r="W2136" i="3"/>
  <c r="U2136" i="3"/>
  <c r="V2136" i="3" s="1"/>
  <c r="H2136" i="3"/>
  <c r="L2135" i="3"/>
  <c r="J2135" i="3"/>
  <c r="K2135" i="3" s="1"/>
  <c r="AD2138" i="3"/>
  <c r="AH2138" i="3" s="1"/>
  <c r="AF2137" i="3"/>
  <c r="AG2137" i="3" s="1"/>
  <c r="H1933" i="1"/>
  <c r="L1932" i="1"/>
  <c r="J1932" i="1"/>
  <c r="K1932" i="1" s="1"/>
  <c r="G2137" i="3"/>
  <c r="H2137" i="3" l="1"/>
  <c r="L2136" i="3"/>
  <c r="J2136" i="3"/>
  <c r="K2136" i="3" s="1"/>
  <c r="S2138" i="3"/>
  <c r="W2137" i="3"/>
  <c r="U2137" i="3"/>
  <c r="V2137" i="3" s="1"/>
  <c r="AD2139" i="3"/>
  <c r="AH2139" i="3" s="1"/>
  <c r="AF2138" i="3"/>
  <c r="AG2138" i="3" s="1"/>
  <c r="H1934" i="1"/>
  <c r="L1933" i="1"/>
  <c r="J1933" i="1"/>
  <c r="K1933" i="1" s="1"/>
  <c r="G2138" i="3"/>
  <c r="S2139" i="3" l="1"/>
  <c r="W2138" i="3"/>
  <c r="U2138" i="3"/>
  <c r="V2138" i="3" s="1"/>
  <c r="H2138" i="3"/>
  <c r="L2137" i="3"/>
  <c r="J2137" i="3"/>
  <c r="K2137" i="3" s="1"/>
  <c r="AD2140" i="3"/>
  <c r="AH2140" i="3" s="1"/>
  <c r="AF2139" i="3"/>
  <c r="AG2139" i="3" s="1"/>
  <c r="H1935" i="1"/>
  <c r="L1934" i="1"/>
  <c r="J1934" i="1"/>
  <c r="K1934" i="1" s="1"/>
  <c r="G2139" i="3"/>
  <c r="H2139" i="3" l="1"/>
  <c r="L2138" i="3"/>
  <c r="J2138" i="3"/>
  <c r="K2138" i="3" s="1"/>
  <c r="S2140" i="3"/>
  <c r="W2139" i="3"/>
  <c r="U2139" i="3"/>
  <c r="V2139" i="3" s="1"/>
  <c r="AD2141" i="3"/>
  <c r="AH2141" i="3" s="1"/>
  <c r="AF2140" i="3"/>
  <c r="AG2140" i="3" s="1"/>
  <c r="H1936" i="1"/>
  <c r="L1935" i="1"/>
  <c r="J1935" i="1"/>
  <c r="K1935" i="1" s="1"/>
  <c r="G2140" i="3"/>
  <c r="S2141" i="3" l="1"/>
  <c r="W2140" i="3"/>
  <c r="U2140" i="3"/>
  <c r="V2140" i="3" s="1"/>
  <c r="H2140" i="3"/>
  <c r="L2139" i="3"/>
  <c r="J2139" i="3"/>
  <c r="K2139" i="3" s="1"/>
  <c r="AD2142" i="3"/>
  <c r="AH2142" i="3" s="1"/>
  <c r="AF2141" i="3"/>
  <c r="AG2141" i="3" s="1"/>
  <c r="H1937" i="1"/>
  <c r="L1936" i="1"/>
  <c r="J1936" i="1"/>
  <c r="G2141" i="3"/>
  <c r="K1936" i="1" l="1"/>
  <c r="S109" i="1"/>
  <c r="T109" i="1" s="1"/>
  <c r="H2141" i="3"/>
  <c r="L2140" i="3"/>
  <c r="J2140" i="3"/>
  <c r="K2140" i="3" s="1"/>
  <c r="S2142" i="3"/>
  <c r="W2141" i="3"/>
  <c r="U2141" i="3"/>
  <c r="V2141" i="3" s="1"/>
  <c r="AD2143" i="3"/>
  <c r="AH2143" i="3" s="1"/>
  <c r="AF2142" i="3"/>
  <c r="AG2142" i="3" s="1"/>
  <c r="H1938" i="1"/>
  <c r="L1937" i="1"/>
  <c r="J1937" i="1"/>
  <c r="K1937" i="1" s="1"/>
  <c r="G2142" i="3"/>
  <c r="S2143" i="3" l="1"/>
  <c r="W2142" i="3"/>
  <c r="U2142" i="3"/>
  <c r="V2142" i="3" s="1"/>
  <c r="H2142" i="3"/>
  <c r="L2141" i="3"/>
  <c r="J2141" i="3"/>
  <c r="K2141" i="3" s="1"/>
  <c r="AD2144" i="3"/>
  <c r="AH2144" i="3" s="1"/>
  <c r="AF2143" i="3"/>
  <c r="AG2143" i="3" s="1"/>
  <c r="H1939" i="1"/>
  <c r="L1938" i="1"/>
  <c r="J1938" i="1"/>
  <c r="K1938" i="1" s="1"/>
  <c r="G2143" i="3"/>
  <c r="H2143" i="3" l="1"/>
  <c r="L2142" i="3"/>
  <c r="J2142" i="3"/>
  <c r="K2142" i="3" s="1"/>
  <c r="S2144" i="3"/>
  <c r="W2143" i="3"/>
  <c r="U2143" i="3"/>
  <c r="V2143" i="3" s="1"/>
  <c r="AD2145" i="3"/>
  <c r="AH2145" i="3" s="1"/>
  <c r="AF2144" i="3"/>
  <c r="AG2144" i="3" s="1"/>
  <c r="H1940" i="1"/>
  <c r="L1939" i="1"/>
  <c r="J1939" i="1"/>
  <c r="K1939" i="1" s="1"/>
  <c r="G2144" i="3"/>
  <c r="S2145" i="3" l="1"/>
  <c r="W2144" i="3"/>
  <c r="U2144" i="3"/>
  <c r="V2144" i="3" s="1"/>
  <c r="H2144" i="3"/>
  <c r="L2143" i="3"/>
  <c r="J2143" i="3"/>
  <c r="K2143" i="3" s="1"/>
  <c r="AD2146" i="3"/>
  <c r="AH2146" i="3" s="1"/>
  <c r="AF2145" i="3"/>
  <c r="AG2145" i="3" s="1"/>
  <c r="H1941" i="1"/>
  <c r="L1940" i="1"/>
  <c r="J1940" i="1"/>
  <c r="K1940" i="1" s="1"/>
  <c r="G2145" i="3"/>
  <c r="H2145" i="3" l="1"/>
  <c r="L2144" i="3"/>
  <c r="J2144" i="3"/>
  <c r="K2144" i="3" s="1"/>
  <c r="S2146" i="3"/>
  <c r="W2145" i="3"/>
  <c r="U2145" i="3"/>
  <c r="V2145" i="3" s="1"/>
  <c r="AD2147" i="3"/>
  <c r="AH2147" i="3" s="1"/>
  <c r="AF2146" i="3"/>
  <c r="AG2146" i="3" s="1"/>
  <c r="H1942" i="1"/>
  <c r="L1941" i="1"/>
  <c r="J1941" i="1"/>
  <c r="K1941" i="1" s="1"/>
  <c r="G2146" i="3"/>
  <c r="S2147" i="3" l="1"/>
  <c r="W2146" i="3"/>
  <c r="U2146" i="3"/>
  <c r="V2146" i="3" s="1"/>
  <c r="H2146" i="3"/>
  <c r="L2145" i="3"/>
  <c r="J2145" i="3"/>
  <c r="K2145" i="3" s="1"/>
  <c r="AD2148" i="3"/>
  <c r="AH2148" i="3" s="1"/>
  <c r="AF2147" i="3"/>
  <c r="AG2147" i="3" s="1"/>
  <c r="H1943" i="1"/>
  <c r="L1942" i="1"/>
  <c r="J1942" i="1"/>
  <c r="K1942" i="1" s="1"/>
  <c r="G2147" i="3"/>
  <c r="H2147" i="3" l="1"/>
  <c r="L2146" i="3"/>
  <c r="J2146" i="3"/>
  <c r="K2146" i="3" s="1"/>
  <c r="S2148" i="3"/>
  <c r="W2147" i="3"/>
  <c r="U2147" i="3"/>
  <c r="V2147" i="3" s="1"/>
  <c r="AD2149" i="3"/>
  <c r="AH2149" i="3" s="1"/>
  <c r="AF2148" i="3"/>
  <c r="AG2148" i="3" s="1"/>
  <c r="H1944" i="1"/>
  <c r="L1943" i="1"/>
  <c r="J1943" i="1"/>
  <c r="K1943" i="1" s="1"/>
  <c r="G2148" i="3"/>
  <c r="S2149" i="3" l="1"/>
  <c r="W2148" i="3"/>
  <c r="U2148" i="3"/>
  <c r="V2148" i="3" s="1"/>
  <c r="H2148" i="3"/>
  <c r="L2147" i="3"/>
  <c r="J2147" i="3"/>
  <c r="K2147" i="3" s="1"/>
  <c r="AD2150" i="3"/>
  <c r="AH2150" i="3" s="1"/>
  <c r="AF2149" i="3"/>
  <c r="AG2149" i="3" s="1"/>
  <c r="H1945" i="1"/>
  <c r="L1944" i="1"/>
  <c r="J1944" i="1"/>
  <c r="K1944" i="1" s="1"/>
  <c r="G2149" i="3"/>
  <c r="H2149" i="3" l="1"/>
  <c r="L2148" i="3"/>
  <c r="J2148" i="3"/>
  <c r="K2148" i="3" s="1"/>
  <c r="S2150" i="3"/>
  <c r="W2149" i="3"/>
  <c r="U2149" i="3"/>
  <c r="V2149" i="3" s="1"/>
  <c r="AD2151" i="3"/>
  <c r="AH2151" i="3" s="1"/>
  <c r="AF2150" i="3"/>
  <c r="AG2150" i="3" s="1"/>
  <c r="H1946" i="1"/>
  <c r="L1945" i="1"/>
  <c r="J1945" i="1"/>
  <c r="K1945" i="1" s="1"/>
  <c r="G2150" i="3"/>
  <c r="S2151" i="3" l="1"/>
  <c r="W2150" i="3"/>
  <c r="U2150" i="3"/>
  <c r="V2150" i="3" s="1"/>
  <c r="H2150" i="3"/>
  <c r="L2149" i="3"/>
  <c r="J2149" i="3"/>
  <c r="K2149" i="3" s="1"/>
  <c r="AD2152" i="3"/>
  <c r="AH2152" i="3" s="1"/>
  <c r="AF2151" i="3"/>
  <c r="AG2151" i="3" s="1"/>
  <c r="H1947" i="1"/>
  <c r="L1946" i="1"/>
  <c r="J1946" i="1"/>
  <c r="K1946" i="1" s="1"/>
  <c r="G2151" i="3"/>
  <c r="H2151" i="3" l="1"/>
  <c r="L2150" i="3"/>
  <c r="J2150" i="3"/>
  <c r="K2150" i="3" s="1"/>
  <c r="S2152" i="3"/>
  <c r="W2151" i="3"/>
  <c r="U2151" i="3"/>
  <c r="V2151" i="3" s="1"/>
  <c r="AD2153" i="3"/>
  <c r="AH2153" i="3" s="1"/>
  <c r="AF2152" i="3"/>
  <c r="AG2152" i="3" s="1"/>
  <c r="H1948" i="1"/>
  <c r="L1947" i="1"/>
  <c r="J1947" i="1"/>
  <c r="K1947" i="1" s="1"/>
  <c r="G2152" i="3"/>
  <c r="S2153" i="3" l="1"/>
  <c r="W2152" i="3"/>
  <c r="U2152" i="3"/>
  <c r="V2152" i="3" s="1"/>
  <c r="H2152" i="3"/>
  <c r="L2151" i="3"/>
  <c r="J2151" i="3"/>
  <c r="K2151" i="3" s="1"/>
  <c r="AD2154" i="3"/>
  <c r="AH2154" i="3" s="1"/>
  <c r="AF2153" i="3"/>
  <c r="AG2153" i="3" s="1"/>
  <c r="H1949" i="1"/>
  <c r="L1948" i="1"/>
  <c r="J1948" i="1"/>
  <c r="K1948" i="1" s="1"/>
  <c r="G2153" i="3"/>
  <c r="H2153" i="3" l="1"/>
  <c r="L2152" i="3"/>
  <c r="J2152" i="3"/>
  <c r="K2152" i="3" s="1"/>
  <c r="S2154" i="3"/>
  <c r="W2153" i="3"/>
  <c r="U2153" i="3"/>
  <c r="V2153" i="3" s="1"/>
  <c r="AD2155" i="3"/>
  <c r="AH2155" i="3" s="1"/>
  <c r="AF2154" i="3"/>
  <c r="AG2154" i="3" s="1"/>
  <c r="H1950" i="1"/>
  <c r="L1949" i="1"/>
  <c r="J1949" i="1"/>
  <c r="K1949" i="1" s="1"/>
  <c r="G2154" i="3"/>
  <c r="S2155" i="3" l="1"/>
  <c r="W2154" i="3"/>
  <c r="U2154" i="3"/>
  <c r="V2154" i="3" s="1"/>
  <c r="H2154" i="3"/>
  <c r="L2153" i="3"/>
  <c r="J2153" i="3"/>
  <c r="K2153" i="3" s="1"/>
  <c r="AD2156" i="3"/>
  <c r="AH2156" i="3" s="1"/>
  <c r="AF2155" i="3"/>
  <c r="AG2155" i="3" s="1"/>
  <c r="H1951" i="1"/>
  <c r="L1950" i="1"/>
  <c r="J1950" i="1"/>
  <c r="K1950" i="1" s="1"/>
  <c r="G2155" i="3"/>
  <c r="H2155" i="3" l="1"/>
  <c r="L2154" i="3"/>
  <c r="J2154" i="3"/>
  <c r="K2154" i="3" s="1"/>
  <c r="S2156" i="3"/>
  <c r="W2155" i="3"/>
  <c r="U2155" i="3"/>
  <c r="V2155" i="3" s="1"/>
  <c r="AD2157" i="3"/>
  <c r="AH2157" i="3" s="1"/>
  <c r="AF2156" i="3"/>
  <c r="AG2156" i="3" s="1"/>
  <c r="H1952" i="1"/>
  <c r="L1951" i="1"/>
  <c r="J1951" i="1"/>
  <c r="K1951" i="1" s="1"/>
  <c r="G2156" i="3"/>
  <c r="S2157" i="3" l="1"/>
  <c r="W2156" i="3"/>
  <c r="U2156" i="3"/>
  <c r="V2156" i="3" s="1"/>
  <c r="H2156" i="3"/>
  <c r="L2155" i="3"/>
  <c r="J2155" i="3"/>
  <c r="K2155" i="3" s="1"/>
  <c r="AD2158" i="3"/>
  <c r="AH2158" i="3" s="1"/>
  <c r="AF2157" i="3"/>
  <c r="AG2157" i="3" s="1"/>
  <c r="H1953" i="1"/>
  <c r="L1952" i="1"/>
  <c r="J1952" i="1"/>
  <c r="K1952" i="1" s="1"/>
  <c r="G2157" i="3"/>
  <c r="H2157" i="3" l="1"/>
  <c r="L2156" i="3"/>
  <c r="J2156" i="3"/>
  <c r="K2156" i="3" s="1"/>
  <c r="S2158" i="3"/>
  <c r="W2157" i="3"/>
  <c r="U2157" i="3"/>
  <c r="V2157" i="3" s="1"/>
  <c r="AD2159" i="3"/>
  <c r="AH2159" i="3" s="1"/>
  <c r="AF2158" i="3"/>
  <c r="AG2158" i="3" s="1"/>
  <c r="H1954" i="1"/>
  <c r="L1953" i="1"/>
  <c r="J1953" i="1"/>
  <c r="G2158" i="3"/>
  <c r="K1953" i="1" l="1"/>
  <c r="S110" i="1"/>
  <c r="T110" i="1" s="1"/>
  <c r="S2159" i="3"/>
  <c r="W2158" i="3"/>
  <c r="U2158" i="3"/>
  <c r="V2158" i="3" s="1"/>
  <c r="H2158" i="3"/>
  <c r="L2157" i="3"/>
  <c r="J2157" i="3"/>
  <c r="K2157" i="3" s="1"/>
  <c r="AD2160" i="3"/>
  <c r="AH2160" i="3" s="1"/>
  <c r="AF2159" i="3"/>
  <c r="AG2159" i="3" s="1"/>
  <c r="H1955" i="1"/>
  <c r="L1954" i="1"/>
  <c r="J1954" i="1"/>
  <c r="K1954" i="1" s="1"/>
  <c r="G2159" i="3"/>
  <c r="H2159" i="3" l="1"/>
  <c r="L2158" i="3"/>
  <c r="J2158" i="3"/>
  <c r="K2158" i="3" s="1"/>
  <c r="S2160" i="3"/>
  <c r="W2159" i="3"/>
  <c r="U2159" i="3"/>
  <c r="V2159" i="3" s="1"/>
  <c r="AD2161" i="3"/>
  <c r="AH2161" i="3" s="1"/>
  <c r="AF2160" i="3"/>
  <c r="AG2160" i="3" s="1"/>
  <c r="H1956" i="1"/>
  <c r="L1955" i="1"/>
  <c r="J1955" i="1"/>
  <c r="K1955" i="1" s="1"/>
  <c r="G2160" i="3"/>
  <c r="S2161" i="3" l="1"/>
  <c r="W2160" i="3"/>
  <c r="U2160" i="3"/>
  <c r="V2160" i="3" s="1"/>
  <c r="H2160" i="3"/>
  <c r="L2159" i="3"/>
  <c r="J2159" i="3"/>
  <c r="K2159" i="3" s="1"/>
  <c r="AD2162" i="3"/>
  <c r="AH2162" i="3" s="1"/>
  <c r="AF2161" i="3"/>
  <c r="AG2161" i="3" s="1"/>
  <c r="H1957" i="1"/>
  <c r="L1956" i="1"/>
  <c r="J1956" i="1"/>
  <c r="K1956" i="1" s="1"/>
  <c r="G2161" i="3"/>
  <c r="H2161" i="3" l="1"/>
  <c r="L2160" i="3"/>
  <c r="J2160" i="3"/>
  <c r="K2160" i="3" s="1"/>
  <c r="S2162" i="3"/>
  <c r="W2161" i="3"/>
  <c r="U2161" i="3"/>
  <c r="V2161" i="3" s="1"/>
  <c r="AD2163" i="3"/>
  <c r="AH2163" i="3" s="1"/>
  <c r="AF2162" i="3"/>
  <c r="AG2162" i="3" s="1"/>
  <c r="H1958" i="1"/>
  <c r="L1957" i="1"/>
  <c r="J1957" i="1"/>
  <c r="K1957" i="1" s="1"/>
  <c r="G2162" i="3"/>
  <c r="S2163" i="3" l="1"/>
  <c r="W2162" i="3"/>
  <c r="U2162" i="3"/>
  <c r="V2162" i="3" s="1"/>
  <c r="H2162" i="3"/>
  <c r="L2161" i="3"/>
  <c r="J2161" i="3"/>
  <c r="K2161" i="3" s="1"/>
  <c r="AD2164" i="3"/>
  <c r="AH2164" i="3" s="1"/>
  <c r="AF2163" i="3"/>
  <c r="AG2163" i="3" s="1"/>
  <c r="H1959" i="1"/>
  <c r="L1958" i="1"/>
  <c r="J1958" i="1"/>
  <c r="K1958" i="1" s="1"/>
  <c r="G2163" i="3"/>
  <c r="H2163" i="3" l="1"/>
  <c r="L2162" i="3"/>
  <c r="J2162" i="3"/>
  <c r="K2162" i="3" s="1"/>
  <c r="S2164" i="3"/>
  <c r="W2163" i="3"/>
  <c r="U2163" i="3"/>
  <c r="V2163" i="3" s="1"/>
  <c r="AD2165" i="3"/>
  <c r="AH2165" i="3" s="1"/>
  <c r="AF2164" i="3"/>
  <c r="AG2164" i="3" s="1"/>
  <c r="H1960" i="1"/>
  <c r="L1959" i="1"/>
  <c r="J1959" i="1"/>
  <c r="K1959" i="1" s="1"/>
  <c r="G2164" i="3"/>
  <c r="S2165" i="3" l="1"/>
  <c r="W2164" i="3"/>
  <c r="U2164" i="3"/>
  <c r="V2164" i="3" s="1"/>
  <c r="H2164" i="3"/>
  <c r="L2163" i="3"/>
  <c r="J2163" i="3"/>
  <c r="K2163" i="3" s="1"/>
  <c r="AD2166" i="3"/>
  <c r="AH2166" i="3" s="1"/>
  <c r="AF2165" i="3"/>
  <c r="AG2165" i="3" s="1"/>
  <c r="H1961" i="1"/>
  <c r="L1960" i="1"/>
  <c r="J1960" i="1"/>
  <c r="K1960" i="1" s="1"/>
  <c r="G2165" i="3"/>
  <c r="H2165" i="3" l="1"/>
  <c r="L2164" i="3"/>
  <c r="J2164" i="3"/>
  <c r="K2164" i="3" s="1"/>
  <c r="S2166" i="3"/>
  <c r="W2165" i="3"/>
  <c r="U2165" i="3"/>
  <c r="V2165" i="3" s="1"/>
  <c r="AD2167" i="3"/>
  <c r="AH2167" i="3" s="1"/>
  <c r="AF2166" i="3"/>
  <c r="AG2166" i="3" s="1"/>
  <c r="H1962" i="1"/>
  <c r="L1961" i="1"/>
  <c r="J1961" i="1"/>
  <c r="K1961" i="1" s="1"/>
  <c r="G2166" i="3"/>
  <c r="S2167" i="3" l="1"/>
  <c r="W2166" i="3"/>
  <c r="U2166" i="3"/>
  <c r="V2166" i="3" s="1"/>
  <c r="H2166" i="3"/>
  <c r="L2165" i="3"/>
  <c r="J2165" i="3"/>
  <c r="K2165" i="3" s="1"/>
  <c r="AD2168" i="3"/>
  <c r="AH2168" i="3" s="1"/>
  <c r="AF2167" i="3"/>
  <c r="AG2167" i="3" s="1"/>
  <c r="H1963" i="1"/>
  <c r="L1962" i="1"/>
  <c r="J1962" i="1"/>
  <c r="K1962" i="1" s="1"/>
  <c r="G2167" i="3"/>
  <c r="H2167" i="3" l="1"/>
  <c r="L2166" i="3"/>
  <c r="J2166" i="3"/>
  <c r="K2166" i="3" s="1"/>
  <c r="S2168" i="3"/>
  <c r="W2167" i="3"/>
  <c r="U2167" i="3"/>
  <c r="V2167" i="3" s="1"/>
  <c r="AD2169" i="3"/>
  <c r="AH2169" i="3" s="1"/>
  <c r="AF2168" i="3"/>
  <c r="AG2168" i="3" s="1"/>
  <c r="H1964" i="1"/>
  <c r="L1963" i="1"/>
  <c r="J1963" i="1"/>
  <c r="K1963" i="1" s="1"/>
  <c r="G2168" i="3"/>
  <c r="S2169" i="3" l="1"/>
  <c r="W2168" i="3"/>
  <c r="U2168" i="3"/>
  <c r="V2168" i="3" s="1"/>
  <c r="H2168" i="3"/>
  <c r="L2167" i="3"/>
  <c r="J2167" i="3"/>
  <c r="K2167" i="3" s="1"/>
  <c r="AD2170" i="3"/>
  <c r="AH2170" i="3" s="1"/>
  <c r="AF2169" i="3"/>
  <c r="AG2169" i="3" s="1"/>
  <c r="H1965" i="1"/>
  <c r="L1964" i="1"/>
  <c r="J1964" i="1"/>
  <c r="K1964" i="1" s="1"/>
  <c r="G2169" i="3"/>
  <c r="H2169" i="3" l="1"/>
  <c r="L2168" i="3"/>
  <c r="J2168" i="3"/>
  <c r="K2168" i="3" s="1"/>
  <c r="S2170" i="3"/>
  <c r="W2169" i="3"/>
  <c r="U2169" i="3"/>
  <c r="V2169" i="3" s="1"/>
  <c r="AD2171" i="3"/>
  <c r="AH2171" i="3" s="1"/>
  <c r="AF2170" i="3"/>
  <c r="AG2170" i="3" s="1"/>
  <c r="H1966" i="1"/>
  <c r="L1965" i="1"/>
  <c r="J1965" i="1"/>
  <c r="K1965" i="1" s="1"/>
  <c r="G2170" i="3"/>
  <c r="S2171" i="3" l="1"/>
  <c r="W2170" i="3"/>
  <c r="U2170" i="3"/>
  <c r="V2170" i="3" s="1"/>
  <c r="H2170" i="3"/>
  <c r="L2169" i="3"/>
  <c r="J2169" i="3"/>
  <c r="K2169" i="3" s="1"/>
  <c r="AD2172" i="3"/>
  <c r="AH2172" i="3" s="1"/>
  <c r="AF2171" i="3"/>
  <c r="AG2171" i="3" s="1"/>
  <c r="H1967" i="1"/>
  <c r="L1966" i="1"/>
  <c r="J1966" i="1"/>
  <c r="K1966" i="1" s="1"/>
  <c r="G2171" i="3"/>
  <c r="H2171" i="3" l="1"/>
  <c r="L2170" i="3"/>
  <c r="J2170" i="3"/>
  <c r="K2170" i="3" s="1"/>
  <c r="S2172" i="3"/>
  <c r="W2171" i="3"/>
  <c r="U2171" i="3"/>
  <c r="V2171" i="3" s="1"/>
  <c r="AD2173" i="3"/>
  <c r="AH2173" i="3" s="1"/>
  <c r="AF2172" i="3"/>
  <c r="AG2172" i="3" s="1"/>
  <c r="H1968" i="1"/>
  <c r="L1967" i="1"/>
  <c r="J1967" i="1"/>
  <c r="K1967" i="1" s="1"/>
  <c r="G2172" i="3"/>
  <c r="S2173" i="3" l="1"/>
  <c r="W2172" i="3"/>
  <c r="U2172" i="3"/>
  <c r="V2172" i="3" s="1"/>
  <c r="H2172" i="3"/>
  <c r="L2171" i="3"/>
  <c r="J2171" i="3"/>
  <c r="K2171" i="3" s="1"/>
  <c r="AD2174" i="3"/>
  <c r="AH2174" i="3" s="1"/>
  <c r="AF2173" i="3"/>
  <c r="AG2173" i="3" s="1"/>
  <c r="H1969" i="1"/>
  <c r="L1968" i="1"/>
  <c r="J1968" i="1"/>
  <c r="K1968" i="1" s="1"/>
  <c r="G2173" i="3"/>
  <c r="H2173" i="3" l="1"/>
  <c r="L2172" i="3"/>
  <c r="J2172" i="3"/>
  <c r="K2172" i="3" s="1"/>
  <c r="S2174" i="3"/>
  <c r="W2173" i="3"/>
  <c r="U2173" i="3"/>
  <c r="V2173" i="3" s="1"/>
  <c r="AD2175" i="3"/>
  <c r="AH2175" i="3" s="1"/>
  <c r="AF2174" i="3"/>
  <c r="AG2174" i="3" s="1"/>
  <c r="H1970" i="1"/>
  <c r="L1969" i="1"/>
  <c r="J1969" i="1"/>
  <c r="K1969" i="1" s="1"/>
  <c r="G2174" i="3"/>
  <c r="S2175" i="3" l="1"/>
  <c r="W2174" i="3"/>
  <c r="U2174" i="3"/>
  <c r="V2174" i="3" s="1"/>
  <c r="H2174" i="3"/>
  <c r="L2173" i="3"/>
  <c r="J2173" i="3"/>
  <c r="K2173" i="3" s="1"/>
  <c r="AD2176" i="3"/>
  <c r="AH2176" i="3" s="1"/>
  <c r="AF2175" i="3"/>
  <c r="AG2175" i="3" s="1"/>
  <c r="H1971" i="1"/>
  <c r="L1970" i="1"/>
  <c r="J1970" i="1"/>
  <c r="K1970" i="1" s="1"/>
  <c r="G2175" i="3"/>
  <c r="H2175" i="3" l="1"/>
  <c r="L2174" i="3"/>
  <c r="J2174" i="3"/>
  <c r="K2174" i="3" s="1"/>
  <c r="S2176" i="3"/>
  <c r="W2175" i="3"/>
  <c r="U2175" i="3"/>
  <c r="V2175" i="3" s="1"/>
  <c r="AD2177" i="3"/>
  <c r="AH2177" i="3" s="1"/>
  <c r="AF2176" i="3"/>
  <c r="AG2176" i="3" s="1"/>
  <c r="H1972" i="1"/>
  <c r="L1971" i="1"/>
  <c r="J1971" i="1"/>
  <c r="K1971" i="1" s="1"/>
  <c r="G2176" i="3"/>
  <c r="S2177" i="3" l="1"/>
  <c r="W2176" i="3"/>
  <c r="U2176" i="3"/>
  <c r="V2176" i="3" s="1"/>
  <c r="H2176" i="3"/>
  <c r="L2175" i="3"/>
  <c r="J2175" i="3"/>
  <c r="K2175" i="3" s="1"/>
  <c r="AD2178" i="3"/>
  <c r="AH2178" i="3" s="1"/>
  <c r="AF2177" i="3"/>
  <c r="AG2177" i="3" s="1"/>
  <c r="H1973" i="1"/>
  <c r="L1972" i="1"/>
  <c r="J1972" i="1"/>
  <c r="K1972" i="1" s="1"/>
  <c r="G2177" i="3"/>
  <c r="H2177" i="3" l="1"/>
  <c r="L2176" i="3"/>
  <c r="J2176" i="3"/>
  <c r="K2176" i="3" s="1"/>
  <c r="S2178" i="3"/>
  <c r="W2177" i="3"/>
  <c r="U2177" i="3"/>
  <c r="V2177" i="3" s="1"/>
  <c r="AD2179" i="3"/>
  <c r="AH2179" i="3" s="1"/>
  <c r="AF2178" i="3"/>
  <c r="AG2178" i="3" s="1"/>
  <c r="H1974" i="1"/>
  <c r="L1973" i="1"/>
  <c r="J1973" i="1"/>
  <c r="K1973" i="1" s="1"/>
  <c r="G2178" i="3"/>
  <c r="S2179" i="3" l="1"/>
  <c r="W2178" i="3"/>
  <c r="U2178" i="3"/>
  <c r="V2178" i="3" s="1"/>
  <c r="H2178" i="3"/>
  <c r="L2177" i="3"/>
  <c r="J2177" i="3"/>
  <c r="K2177" i="3" s="1"/>
  <c r="AD2180" i="3"/>
  <c r="AH2180" i="3" s="1"/>
  <c r="AF2179" i="3"/>
  <c r="AG2179" i="3" s="1"/>
  <c r="H1975" i="1"/>
  <c r="L1974" i="1"/>
  <c r="J1974" i="1"/>
  <c r="K1974" i="1" s="1"/>
  <c r="G2179" i="3"/>
  <c r="H2179" i="3" l="1"/>
  <c r="L2178" i="3"/>
  <c r="J2178" i="3"/>
  <c r="K2178" i="3" s="1"/>
  <c r="S2180" i="3"/>
  <c r="W2179" i="3"/>
  <c r="U2179" i="3"/>
  <c r="V2179" i="3" s="1"/>
  <c r="AD2181" i="3"/>
  <c r="AH2181" i="3" s="1"/>
  <c r="AF2180" i="3"/>
  <c r="AG2180" i="3" s="1"/>
  <c r="H1976" i="1"/>
  <c r="L1975" i="1"/>
  <c r="J1975" i="1"/>
  <c r="G2180" i="3"/>
  <c r="K1975" i="1" l="1"/>
  <c r="S111" i="1"/>
  <c r="T111" i="1" s="1"/>
  <c r="S2181" i="3"/>
  <c r="W2180" i="3"/>
  <c r="U2180" i="3"/>
  <c r="V2180" i="3" s="1"/>
  <c r="H2180" i="3"/>
  <c r="L2179" i="3"/>
  <c r="J2179" i="3"/>
  <c r="K2179" i="3" s="1"/>
  <c r="AD2182" i="3"/>
  <c r="AH2182" i="3" s="1"/>
  <c r="AF2181" i="3"/>
  <c r="AG2181" i="3" s="1"/>
  <c r="H1977" i="1"/>
  <c r="L1976" i="1"/>
  <c r="J1976" i="1"/>
  <c r="K1976" i="1" s="1"/>
  <c r="G2181" i="3"/>
  <c r="H2181" i="3" l="1"/>
  <c r="L2180" i="3"/>
  <c r="J2180" i="3"/>
  <c r="K2180" i="3" s="1"/>
  <c r="S2182" i="3"/>
  <c r="W2181" i="3"/>
  <c r="U2181" i="3"/>
  <c r="V2181" i="3" s="1"/>
  <c r="AD2183" i="3"/>
  <c r="AH2183" i="3" s="1"/>
  <c r="AF2182" i="3"/>
  <c r="AG2182" i="3" s="1"/>
  <c r="H1978" i="1"/>
  <c r="L1977" i="1"/>
  <c r="J1977" i="1"/>
  <c r="K1977" i="1" s="1"/>
  <c r="G2182" i="3"/>
  <c r="S2183" i="3" l="1"/>
  <c r="W2182" i="3"/>
  <c r="U2182" i="3"/>
  <c r="V2182" i="3" s="1"/>
  <c r="H2182" i="3"/>
  <c r="L2181" i="3"/>
  <c r="J2181" i="3"/>
  <c r="K2181" i="3" s="1"/>
  <c r="AD2184" i="3"/>
  <c r="AH2184" i="3" s="1"/>
  <c r="AF2183" i="3"/>
  <c r="AG2183" i="3" s="1"/>
  <c r="H1979" i="1"/>
  <c r="L1978" i="1"/>
  <c r="J1978" i="1"/>
  <c r="K1978" i="1" s="1"/>
  <c r="G2183" i="3"/>
  <c r="H2183" i="3" l="1"/>
  <c r="L2182" i="3"/>
  <c r="J2182" i="3"/>
  <c r="K2182" i="3" s="1"/>
  <c r="S2184" i="3"/>
  <c r="W2183" i="3"/>
  <c r="U2183" i="3"/>
  <c r="V2183" i="3" s="1"/>
  <c r="AD2185" i="3"/>
  <c r="AH2185" i="3" s="1"/>
  <c r="AF2184" i="3"/>
  <c r="AG2184" i="3" s="1"/>
  <c r="H1980" i="1"/>
  <c r="L1979" i="1"/>
  <c r="J1979" i="1"/>
  <c r="K1979" i="1" s="1"/>
  <c r="G2184" i="3"/>
  <c r="S2185" i="3" l="1"/>
  <c r="W2184" i="3"/>
  <c r="U2184" i="3"/>
  <c r="V2184" i="3" s="1"/>
  <c r="H2184" i="3"/>
  <c r="L2183" i="3"/>
  <c r="J2183" i="3"/>
  <c r="K2183" i="3" s="1"/>
  <c r="AD2186" i="3"/>
  <c r="AH2186" i="3" s="1"/>
  <c r="AF2185" i="3"/>
  <c r="AG2185" i="3" s="1"/>
  <c r="H1981" i="1"/>
  <c r="L1980" i="1"/>
  <c r="J1980" i="1"/>
  <c r="K1980" i="1" s="1"/>
  <c r="G2185" i="3"/>
  <c r="H2185" i="3" l="1"/>
  <c r="L2184" i="3"/>
  <c r="J2184" i="3"/>
  <c r="K2184" i="3" s="1"/>
  <c r="S2186" i="3"/>
  <c r="W2185" i="3"/>
  <c r="U2185" i="3"/>
  <c r="V2185" i="3" s="1"/>
  <c r="AD2187" i="3"/>
  <c r="AH2187" i="3" s="1"/>
  <c r="AF2186" i="3"/>
  <c r="AG2186" i="3" s="1"/>
  <c r="H1982" i="1"/>
  <c r="L1981" i="1"/>
  <c r="J1981" i="1"/>
  <c r="K1981" i="1" s="1"/>
  <c r="G2186" i="3"/>
  <c r="S2187" i="3" l="1"/>
  <c r="W2186" i="3"/>
  <c r="U2186" i="3"/>
  <c r="V2186" i="3" s="1"/>
  <c r="H2186" i="3"/>
  <c r="L2185" i="3"/>
  <c r="J2185" i="3"/>
  <c r="K2185" i="3" s="1"/>
  <c r="AD2188" i="3"/>
  <c r="AH2188" i="3" s="1"/>
  <c r="AF2187" i="3"/>
  <c r="AG2187" i="3" s="1"/>
  <c r="H1983" i="1"/>
  <c r="L1982" i="1"/>
  <c r="J1982" i="1"/>
  <c r="K1982" i="1" s="1"/>
  <c r="G2187" i="3"/>
  <c r="H2187" i="3" l="1"/>
  <c r="L2186" i="3"/>
  <c r="J2186" i="3"/>
  <c r="K2186" i="3" s="1"/>
  <c r="S2188" i="3"/>
  <c r="W2187" i="3"/>
  <c r="U2187" i="3"/>
  <c r="V2187" i="3" s="1"/>
  <c r="AD2189" i="3"/>
  <c r="AH2189" i="3" s="1"/>
  <c r="AF2188" i="3"/>
  <c r="AG2188" i="3" s="1"/>
  <c r="H1984" i="1"/>
  <c r="L1983" i="1"/>
  <c r="J1983" i="1"/>
  <c r="K1983" i="1" s="1"/>
  <c r="G2188" i="3"/>
  <c r="S2189" i="3" l="1"/>
  <c r="W2188" i="3"/>
  <c r="U2188" i="3"/>
  <c r="V2188" i="3" s="1"/>
  <c r="H2188" i="3"/>
  <c r="L2187" i="3"/>
  <c r="J2187" i="3"/>
  <c r="K2187" i="3" s="1"/>
  <c r="AD2190" i="3"/>
  <c r="AH2190" i="3" s="1"/>
  <c r="AF2189" i="3"/>
  <c r="AG2189" i="3" s="1"/>
  <c r="H1985" i="1"/>
  <c r="L1984" i="1"/>
  <c r="J1984" i="1"/>
  <c r="K1984" i="1" s="1"/>
  <c r="G2189" i="3"/>
  <c r="H2189" i="3" l="1"/>
  <c r="L2188" i="3"/>
  <c r="J2188" i="3"/>
  <c r="K2188" i="3" s="1"/>
  <c r="S2190" i="3"/>
  <c r="W2189" i="3"/>
  <c r="U2189" i="3"/>
  <c r="V2189" i="3" s="1"/>
  <c r="AD2191" i="3"/>
  <c r="AH2191" i="3" s="1"/>
  <c r="AF2190" i="3"/>
  <c r="AG2190" i="3" s="1"/>
  <c r="H1986" i="1"/>
  <c r="L1985" i="1"/>
  <c r="J1985" i="1"/>
  <c r="K1985" i="1" s="1"/>
  <c r="G2190" i="3"/>
  <c r="S2191" i="3" l="1"/>
  <c r="W2190" i="3"/>
  <c r="U2190" i="3"/>
  <c r="V2190" i="3" s="1"/>
  <c r="H2190" i="3"/>
  <c r="L2189" i="3"/>
  <c r="J2189" i="3"/>
  <c r="K2189" i="3" s="1"/>
  <c r="AD2192" i="3"/>
  <c r="AH2192" i="3" s="1"/>
  <c r="AF2191" i="3"/>
  <c r="AG2191" i="3" s="1"/>
  <c r="H1987" i="1"/>
  <c r="L1986" i="1"/>
  <c r="J1986" i="1"/>
  <c r="K1986" i="1" s="1"/>
  <c r="G2191" i="3"/>
  <c r="H2191" i="3" l="1"/>
  <c r="L2190" i="3"/>
  <c r="J2190" i="3"/>
  <c r="K2190" i="3" s="1"/>
  <c r="S2192" i="3"/>
  <c r="W2191" i="3"/>
  <c r="U2191" i="3"/>
  <c r="V2191" i="3" s="1"/>
  <c r="AD2193" i="3"/>
  <c r="AH2193" i="3" s="1"/>
  <c r="AF2192" i="3"/>
  <c r="AG2192" i="3" s="1"/>
  <c r="H1988" i="1"/>
  <c r="L1987" i="1"/>
  <c r="J1987" i="1"/>
  <c r="K1987" i="1" s="1"/>
  <c r="G2192" i="3"/>
  <c r="S2193" i="3" l="1"/>
  <c r="W2192" i="3"/>
  <c r="U2192" i="3"/>
  <c r="V2192" i="3" s="1"/>
  <c r="H2192" i="3"/>
  <c r="L2191" i="3"/>
  <c r="J2191" i="3"/>
  <c r="K2191" i="3" s="1"/>
  <c r="AD2194" i="3"/>
  <c r="AH2194" i="3" s="1"/>
  <c r="AF2193" i="3"/>
  <c r="AG2193" i="3" s="1"/>
  <c r="H1989" i="1"/>
  <c r="L1988" i="1"/>
  <c r="J1988" i="1"/>
  <c r="K1988" i="1" s="1"/>
  <c r="G2193" i="3"/>
  <c r="H2193" i="3" l="1"/>
  <c r="L2192" i="3"/>
  <c r="J2192" i="3"/>
  <c r="K2192" i="3" s="1"/>
  <c r="S2194" i="3"/>
  <c r="W2193" i="3"/>
  <c r="U2193" i="3"/>
  <c r="V2193" i="3" s="1"/>
  <c r="AD2195" i="3"/>
  <c r="AH2195" i="3" s="1"/>
  <c r="AF2194" i="3"/>
  <c r="AG2194" i="3" s="1"/>
  <c r="H1990" i="1"/>
  <c r="L1989" i="1"/>
  <c r="J1989" i="1"/>
  <c r="K1989" i="1" s="1"/>
  <c r="G2194" i="3"/>
  <c r="S2195" i="3" l="1"/>
  <c r="W2194" i="3"/>
  <c r="U2194" i="3"/>
  <c r="V2194" i="3" s="1"/>
  <c r="H2194" i="3"/>
  <c r="L2193" i="3"/>
  <c r="J2193" i="3"/>
  <c r="K2193" i="3" s="1"/>
  <c r="AD2196" i="3"/>
  <c r="AH2196" i="3" s="1"/>
  <c r="AF2195" i="3"/>
  <c r="AG2195" i="3" s="1"/>
  <c r="H1991" i="1"/>
  <c r="L1990" i="1"/>
  <c r="J1990" i="1"/>
  <c r="K1990" i="1" s="1"/>
  <c r="G2195" i="3"/>
  <c r="H2195" i="3" l="1"/>
  <c r="L2194" i="3"/>
  <c r="J2194" i="3"/>
  <c r="K2194" i="3" s="1"/>
  <c r="S2196" i="3"/>
  <c r="W2195" i="3"/>
  <c r="U2195" i="3"/>
  <c r="V2195" i="3" s="1"/>
  <c r="AD2197" i="3"/>
  <c r="AH2197" i="3" s="1"/>
  <c r="AF2196" i="3"/>
  <c r="AG2196" i="3" s="1"/>
  <c r="H1992" i="1"/>
  <c r="L1991" i="1"/>
  <c r="J1991" i="1"/>
  <c r="K1991" i="1" s="1"/>
  <c r="G2196" i="3"/>
  <c r="S2197" i="3" l="1"/>
  <c r="W2196" i="3"/>
  <c r="U2196" i="3"/>
  <c r="V2196" i="3" s="1"/>
  <c r="H2196" i="3"/>
  <c r="L2195" i="3"/>
  <c r="J2195" i="3"/>
  <c r="K2195" i="3" s="1"/>
  <c r="AD2198" i="3"/>
  <c r="AH2198" i="3" s="1"/>
  <c r="AF2197" i="3"/>
  <c r="AG2197" i="3" s="1"/>
  <c r="H1993" i="1"/>
  <c r="L1992" i="1"/>
  <c r="J1992" i="1"/>
  <c r="K1992" i="1" s="1"/>
  <c r="G2197" i="3"/>
  <c r="H2197" i="3" l="1"/>
  <c r="L2196" i="3"/>
  <c r="J2196" i="3"/>
  <c r="K2196" i="3" s="1"/>
  <c r="S2198" i="3"/>
  <c r="W2197" i="3"/>
  <c r="U2197" i="3"/>
  <c r="V2197" i="3" s="1"/>
  <c r="AD2199" i="3"/>
  <c r="AH2199" i="3" s="1"/>
  <c r="AF2198" i="3"/>
  <c r="AG2198" i="3" s="1"/>
  <c r="H1994" i="1"/>
  <c r="L1993" i="1"/>
  <c r="J1993" i="1"/>
  <c r="K1993" i="1" s="1"/>
  <c r="G2198" i="3"/>
  <c r="S2199" i="3" l="1"/>
  <c r="W2198" i="3"/>
  <c r="U2198" i="3"/>
  <c r="V2198" i="3" s="1"/>
  <c r="H2198" i="3"/>
  <c r="L2197" i="3"/>
  <c r="J2197" i="3"/>
  <c r="K2197" i="3" s="1"/>
  <c r="AD2200" i="3"/>
  <c r="AH2200" i="3" s="1"/>
  <c r="AF2199" i="3"/>
  <c r="AG2199" i="3" s="1"/>
  <c r="H1995" i="1"/>
  <c r="L1994" i="1"/>
  <c r="J1994" i="1"/>
  <c r="K1994" i="1" s="1"/>
  <c r="G2199" i="3"/>
  <c r="H2199" i="3" l="1"/>
  <c r="L2198" i="3"/>
  <c r="J2198" i="3"/>
  <c r="K2198" i="3" s="1"/>
  <c r="S2200" i="3"/>
  <c r="W2199" i="3"/>
  <c r="U2199" i="3"/>
  <c r="V2199" i="3" s="1"/>
  <c r="AD2201" i="3"/>
  <c r="AH2201" i="3" s="1"/>
  <c r="AF2200" i="3"/>
  <c r="AG2200" i="3" s="1"/>
  <c r="H1996" i="1"/>
  <c r="L1995" i="1"/>
  <c r="J1995" i="1"/>
  <c r="G2200" i="3"/>
  <c r="K1995" i="1" l="1"/>
  <c r="S112" i="1"/>
  <c r="T112" i="1" s="1"/>
  <c r="S2201" i="3"/>
  <c r="W2200" i="3"/>
  <c r="U2200" i="3"/>
  <c r="V2200" i="3" s="1"/>
  <c r="H2200" i="3"/>
  <c r="L2199" i="3"/>
  <c r="J2199" i="3"/>
  <c r="K2199" i="3" s="1"/>
  <c r="AD2202" i="3"/>
  <c r="AH2202" i="3" s="1"/>
  <c r="AF2201" i="3"/>
  <c r="AG2201" i="3" s="1"/>
  <c r="H1997" i="1"/>
  <c r="L1996" i="1"/>
  <c r="J1996" i="1"/>
  <c r="K1996" i="1" s="1"/>
  <c r="G2201" i="3"/>
  <c r="H2201" i="3" l="1"/>
  <c r="L2200" i="3"/>
  <c r="J2200" i="3"/>
  <c r="K2200" i="3" s="1"/>
  <c r="S2202" i="3"/>
  <c r="W2201" i="3"/>
  <c r="U2201" i="3"/>
  <c r="V2201" i="3" s="1"/>
  <c r="AD2203" i="3"/>
  <c r="AH2203" i="3" s="1"/>
  <c r="AF2202" i="3"/>
  <c r="AG2202" i="3" s="1"/>
  <c r="H1998" i="1"/>
  <c r="L1997" i="1"/>
  <c r="J1997" i="1"/>
  <c r="K1997" i="1" s="1"/>
  <c r="G2202" i="3"/>
  <c r="S2203" i="3" l="1"/>
  <c r="W2202" i="3"/>
  <c r="U2202" i="3"/>
  <c r="V2202" i="3" s="1"/>
  <c r="H2202" i="3"/>
  <c r="L2201" i="3"/>
  <c r="J2201" i="3"/>
  <c r="K2201" i="3" s="1"/>
  <c r="AD2204" i="3"/>
  <c r="AH2204" i="3" s="1"/>
  <c r="AF2203" i="3"/>
  <c r="AG2203" i="3" s="1"/>
  <c r="H1999" i="1"/>
  <c r="L1998" i="1"/>
  <c r="J1998" i="1"/>
  <c r="K1998" i="1" s="1"/>
  <c r="G2203" i="3"/>
  <c r="H2203" i="3" l="1"/>
  <c r="L2202" i="3"/>
  <c r="J2202" i="3"/>
  <c r="K2202" i="3" s="1"/>
  <c r="S2204" i="3"/>
  <c r="W2203" i="3"/>
  <c r="U2203" i="3"/>
  <c r="V2203" i="3" s="1"/>
  <c r="AD2205" i="3"/>
  <c r="AH2205" i="3" s="1"/>
  <c r="AF2204" i="3"/>
  <c r="AG2204" i="3" s="1"/>
  <c r="H2000" i="1"/>
  <c r="L1999" i="1"/>
  <c r="J1999" i="1"/>
  <c r="K1999" i="1" s="1"/>
  <c r="G2204" i="3"/>
  <c r="S2205" i="3" l="1"/>
  <c r="W2204" i="3"/>
  <c r="U2204" i="3"/>
  <c r="V2204" i="3" s="1"/>
  <c r="H2204" i="3"/>
  <c r="L2203" i="3"/>
  <c r="J2203" i="3"/>
  <c r="K2203" i="3" s="1"/>
  <c r="AD2206" i="3"/>
  <c r="AH2206" i="3" s="1"/>
  <c r="AF2205" i="3"/>
  <c r="AG2205" i="3" s="1"/>
  <c r="H2001" i="1"/>
  <c r="L2000" i="1"/>
  <c r="J2000" i="1"/>
  <c r="K2000" i="1" s="1"/>
  <c r="G2205" i="3"/>
  <c r="H2205" i="3" l="1"/>
  <c r="L2204" i="3"/>
  <c r="J2204" i="3"/>
  <c r="K2204" i="3" s="1"/>
  <c r="S2206" i="3"/>
  <c r="W2205" i="3"/>
  <c r="U2205" i="3"/>
  <c r="V2205" i="3" s="1"/>
  <c r="AD2207" i="3"/>
  <c r="AH2207" i="3" s="1"/>
  <c r="AF2206" i="3"/>
  <c r="AG2206" i="3" s="1"/>
  <c r="H2002" i="1"/>
  <c r="L2001" i="1"/>
  <c r="J2001" i="1"/>
  <c r="K2001" i="1" s="1"/>
  <c r="G2206" i="3"/>
  <c r="S2207" i="3" l="1"/>
  <c r="W2206" i="3"/>
  <c r="U2206" i="3"/>
  <c r="V2206" i="3" s="1"/>
  <c r="H2206" i="3"/>
  <c r="L2205" i="3"/>
  <c r="J2205" i="3"/>
  <c r="K2205" i="3" s="1"/>
  <c r="AD2208" i="3"/>
  <c r="AH2208" i="3" s="1"/>
  <c r="AF2207" i="3"/>
  <c r="AG2207" i="3" s="1"/>
  <c r="H2003" i="1"/>
  <c r="L2002" i="1"/>
  <c r="J2002" i="1"/>
  <c r="K2002" i="1" s="1"/>
  <c r="G2207" i="3"/>
  <c r="H2207" i="3" l="1"/>
  <c r="L2206" i="3"/>
  <c r="J2206" i="3"/>
  <c r="K2206" i="3" s="1"/>
  <c r="S2208" i="3"/>
  <c r="W2207" i="3"/>
  <c r="U2207" i="3"/>
  <c r="V2207" i="3" s="1"/>
  <c r="AD2209" i="3"/>
  <c r="AH2209" i="3" s="1"/>
  <c r="AF2208" i="3"/>
  <c r="AG2208" i="3" s="1"/>
  <c r="H2004" i="1"/>
  <c r="L2003" i="1"/>
  <c r="J2003" i="1"/>
  <c r="K2003" i="1" s="1"/>
  <c r="G2208" i="3"/>
  <c r="S2209" i="3" l="1"/>
  <c r="W2208" i="3"/>
  <c r="U2208" i="3"/>
  <c r="V2208" i="3" s="1"/>
  <c r="H2208" i="3"/>
  <c r="L2207" i="3"/>
  <c r="J2207" i="3"/>
  <c r="K2207" i="3" s="1"/>
  <c r="AD2210" i="3"/>
  <c r="AH2210" i="3" s="1"/>
  <c r="AF2209" i="3"/>
  <c r="AG2209" i="3" s="1"/>
  <c r="H2005" i="1"/>
  <c r="L2004" i="1"/>
  <c r="J2004" i="1"/>
  <c r="K2004" i="1" s="1"/>
  <c r="G2209" i="3"/>
  <c r="H2209" i="3" l="1"/>
  <c r="L2208" i="3"/>
  <c r="J2208" i="3"/>
  <c r="K2208" i="3" s="1"/>
  <c r="S2210" i="3"/>
  <c r="W2209" i="3"/>
  <c r="U2209" i="3"/>
  <c r="V2209" i="3" s="1"/>
  <c r="AD2211" i="3"/>
  <c r="AH2211" i="3" s="1"/>
  <c r="AF2210" i="3"/>
  <c r="AG2210" i="3" s="1"/>
  <c r="H2006" i="1"/>
  <c r="L2005" i="1"/>
  <c r="J2005" i="1"/>
  <c r="K2005" i="1" s="1"/>
  <c r="G2210" i="3"/>
  <c r="S2211" i="3" l="1"/>
  <c r="W2210" i="3"/>
  <c r="U2210" i="3"/>
  <c r="V2210" i="3" s="1"/>
  <c r="H2210" i="3"/>
  <c r="L2209" i="3"/>
  <c r="J2209" i="3"/>
  <c r="K2209" i="3" s="1"/>
  <c r="AD2212" i="3"/>
  <c r="AH2212" i="3" s="1"/>
  <c r="AF2211" i="3"/>
  <c r="AG2211" i="3" s="1"/>
  <c r="H2007" i="1"/>
  <c r="L2006" i="1"/>
  <c r="J2006" i="1"/>
  <c r="K2006" i="1" s="1"/>
  <c r="G2211" i="3"/>
  <c r="H2211" i="3" l="1"/>
  <c r="L2210" i="3"/>
  <c r="J2210" i="3"/>
  <c r="K2210" i="3" s="1"/>
  <c r="S2212" i="3"/>
  <c r="W2211" i="3"/>
  <c r="U2211" i="3"/>
  <c r="V2211" i="3" s="1"/>
  <c r="AD2213" i="3"/>
  <c r="AH2213" i="3" s="1"/>
  <c r="AF2212" i="3"/>
  <c r="AG2212" i="3" s="1"/>
  <c r="H2008" i="1"/>
  <c r="L2007" i="1"/>
  <c r="J2007" i="1"/>
  <c r="K2007" i="1" s="1"/>
  <c r="G2212" i="3"/>
  <c r="S2213" i="3" l="1"/>
  <c r="W2212" i="3"/>
  <c r="U2212" i="3"/>
  <c r="V2212" i="3" s="1"/>
  <c r="H2212" i="3"/>
  <c r="L2211" i="3"/>
  <c r="J2211" i="3"/>
  <c r="K2211" i="3" s="1"/>
  <c r="AD2214" i="3"/>
  <c r="AH2214" i="3" s="1"/>
  <c r="AF2213" i="3"/>
  <c r="AG2213" i="3" s="1"/>
  <c r="H2009" i="1"/>
  <c r="L2008" i="1"/>
  <c r="J2008" i="1"/>
  <c r="K2008" i="1" s="1"/>
  <c r="G2213" i="3"/>
  <c r="H2213" i="3" l="1"/>
  <c r="L2212" i="3"/>
  <c r="J2212" i="3"/>
  <c r="K2212" i="3" s="1"/>
  <c r="S2214" i="3"/>
  <c r="W2213" i="3"/>
  <c r="U2213" i="3"/>
  <c r="V2213" i="3" s="1"/>
  <c r="AD2215" i="3"/>
  <c r="AH2215" i="3" s="1"/>
  <c r="AF2214" i="3"/>
  <c r="AG2214" i="3" s="1"/>
  <c r="H2010" i="1"/>
  <c r="L2009" i="1"/>
  <c r="J2009" i="1"/>
  <c r="K2009" i="1" s="1"/>
  <c r="G2214" i="3"/>
  <c r="S2215" i="3" l="1"/>
  <c r="W2214" i="3"/>
  <c r="U2214" i="3"/>
  <c r="V2214" i="3" s="1"/>
  <c r="H2214" i="3"/>
  <c r="L2213" i="3"/>
  <c r="J2213" i="3"/>
  <c r="K2213" i="3" s="1"/>
  <c r="AD2216" i="3"/>
  <c r="AH2216" i="3" s="1"/>
  <c r="AF2215" i="3"/>
  <c r="AG2215" i="3" s="1"/>
  <c r="H2011" i="1"/>
  <c r="L2010" i="1"/>
  <c r="J2010" i="1"/>
  <c r="K2010" i="1" s="1"/>
  <c r="G2215" i="3"/>
  <c r="H2215" i="3" l="1"/>
  <c r="L2214" i="3"/>
  <c r="J2214" i="3"/>
  <c r="K2214" i="3" s="1"/>
  <c r="S2216" i="3"/>
  <c r="W2215" i="3"/>
  <c r="U2215" i="3"/>
  <c r="V2215" i="3" s="1"/>
  <c r="AD2217" i="3"/>
  <c r="AH2217" i="3" s="1"/>
  <c r="AF2216" i="3"/>
  <c r="AG2216" i="3" s="1"/>
  <c r="H2012" i="1"/>
  <c r="L2011" i="1"/>
  <c r="J2011" i="1"/>
  <c r="K2011" i="1" s="1"/>
  <c r="G2216" i="3"/>
  <c r="S2217" i="3" l="1"/>
  <c r="W2216" i="3"/>
  <c r="U2216" i="3"/>
  <c r="V2216" i="3" s="1"/>
  <c r="H2216" i="3"/>
  <c r="L2215" i="3"/>
  <c r="J2215" i="3"/>
  <c r="K2215" i="3" s="1"/>
  <c r="AD2218" i="3"/>
  <c r="AH2218" i="3" s="1"/>
  <c r="AF2217" i="3"/>
  <c r="AG2217" i="3" s="1"/>
  <c r="H2013" i="1"/>
  <c r="L2012" i="1"/>
  <c r="J2012" i="1"/>
  <c r="K2012" i="1" s="1"/>
  <c r="G2217" i="3"/>
  <c r="H2217" i="3" l="1"/>
  <c r="L2216" i="3"/>
  <c r="J2216" i="3"/>
  <c r="K2216" i="3" s="1"/>
  <c r="S2218" i="3"/>
  <c r="W2217" i="3"/>
  <c r="U2217" i="3"/>
  <c r="V2217" i="3" s="1"/>
  <c r="AD2219" i="3"/>
  <c r="AH2219" i="3" s="1"/>
  <c r="AF2218" i="3"/>
  <c r="AG2218" i="3" s="1"/>
  <c r="H2014" i="1"/>
  <c r="L2013" i="1"/>
  <c r="J2013" i="1"/>
  <c r="K2013" i="1" s="1"/>
  <c r="G2218" i="3"/>
  <c r="S2219" i="3" l="1"/>
  <c r="W2218" i="3"/>
  <c r="U2218" i="3"/>
  <c r="V2218" i="3" s="1"/>
  <c r="H2218" i="3"/>
  <c r="L2217" i="3"/>
  <c r="J2217" i="3"/>
  <c r="K2217" i="3" s="1"/>
  <c r="AD2220" i="3"/>
  <c r="AH2220" i="3" s="1"/>
  <c r="AF2219" i="3"/>
  <c r="AG2219" i="3" s="1"/>
  <c r="H2015" i="1"/>
  <c r="L2014" i="1"/>
  <c r="J2014" i="1"/>
  <c r="K2014" i="1" s="1"/>
  <c r="G2219" i="3"/>
  <c r="H2219" i="3" l="1"/>
  <c r="L2218" i="3"/>
  <c r="J2218" i="3"/>
  <c r="K2218" i="3" s="1"/>
  <c r="S2220" i="3"/>
  <c r="W2219" i="3"/>
  <c r="U2219" i="3"/>
  <c r="V2219" i="3" s="1"/>
  <c r="AD2221" i="3"/>
  <c r="AH2221" i="3" s="1"/>
  <c r="AF2220" i="3"/>
  <c r="AG2220" i="3" s="1"/>
  <c r="H2016" i="1"/>
  <c r="L2015" i="1"/>
  <c r="J2015" i="1"/>
  <c r="G2220" i="3"/>
  <c r="K2015" i="1" l="1"/>
  <c r="S113" i="1"/>
  <c r="T113" i="1" s="1"/>
  <c r="S2221" i="3"/>
  <c r="W2220" i="3"/>
  <c r="U2220" i="3"/>
  <c r="V2220" i="3" s="1"/>
  <c r="H2220" i="3"/>
  <c r="L2219" i="3"/>
  <c r="J2219" i="3"/>
  <c r="K2219" i="3" s="1"/>
  <c r="AD2222" i="3"/>
  <c r="AH2222" i="3" s="1"/>
  <c r="AF2221" i="3"/>
  <c r="AG2221" i="3" s="1"/>
  <c r="H2017" i="1"/>
  <c r="L2016" i="1"/>
  <c r="J2016" i="1"/>
  <c r="K2016" i="1" s="1"/>
  <c r="G2221" i="3"/>
  <c r="H2221" i="3" l="1"/>
  <c r="L2220" i="3"/>
  <c r="J2220" i="3"/>
  <c r="K2220" i="3" s="1"/>
  <c r="S2222" i="3"/>
  <c r="W2221" i="3"/>
  <c r="U2221" i="3"/>
  <c r="V2221" i="3" s="1"/>
  <c r="AD2223" i="3"/>
  <c r="AH2223" i="3" s="1"/>
  <c r="AF2222" i="3"/>
  <c r="AG2222" i="3" s="1"/>
  <c r="H2018" i="1"/>
  <c r="L2017" i="1"/>
  <c r="J2017" i="1"/>
  <c r="K2017" i="1" s="1"/>
  <c r="G2222" i="3"/>
  <c r="S2223" i="3" l="1"/>
  <c r="W2222" i="3"/>
  <c r="U2222" i="3"/>
  <c r="V2222" i="3" s="1"/>
  <c r="H2222" i="3"/>
  <c r="L2221" i="3"/>
  <c r="J2221" i="3"/>
  <c r="K2221" i="3" s="1"/>
  <c r="AD2224" i="3"/>
  <c r="AH2224" i="3" s="1"/>
  <c r="AF2223" i="3"/>
  <c r="AG2223" i="3" s="1"/>
  <c r="H2019" i="1"/>
  <c r="L2018" i="1"/>
  <c r="J2018" i="1"/>
  <c r="K2018" i="1" s="1"/>
  <c r="G2223" i="3"/>
  <c r="H2223" i="3" l="1"/>
  <c r="L2222" i="3"/>
  <c r="J2222" i="3"/>
  <c r="K2222" i="3" s="1"/>
  <c r="S2224" i="3"/>
  <c r="W2223" i="3"/>
  <c r="U2223" i="3"/>
  <c r="V2223" i="3" s="1"/>
  <c r="AD2225" i="3"/>
  <c r="AH2225" i="3" s="1"/>
  <c r="AF2224" i="3"/>
  <c r="AG2224" i="3" s="1"/>
  <c r="H2020" i="1"/>
  <c r="L2019" i="1"/>
  <c r="J2019" i="1"/>
  <c r="K2019" i="1" s="1"/>
  <c r="G2224" i="3"/>
  <c r="S2225" i="3" l="1"/>
  <c r="W2224" i="3"/>
  <c r="U2224" i="3"/>
  <c r="V2224" i="3" s="1"/>
  <c r="H2224" i="3"/>
  <c r="L2223" i="3"/>
  <c r="J2223" i="3"/>
  <c r="K2223" i="3" s="1"/>
  <c r="AD2226" i="3"/>
  <c r="AH2226" i="3" s="1"/>
  <c r="AF2225" i="3"/>
  <c r="AG2225" i="3" s="1"/>
  <c r="H2021" i="1"/>
  <c r="L2020" i="1"/>
  <c r="J2020" i="1"/>
  <c r="K2020" i="1" s="1"/>
  <c r="G2225" i="3"/>
  <c r="H2225" i="3" l="1"/>
  <c r="L2224" i="3"/>
  <c r="J2224" i="3"/>
  <c r="K2224" i="3" s="1"/>
  <c r="S2226" i="3"/>
  <c r="W2225" i="3"/>
  <c r="U2225" i="3"/>
  <c r="V2225" i="3" s="1"/>
  <c r="AD2227" i="3"/>
  <c r="AH2227" i="3" s="1"/>
  <c r="AF2226" i="3"/>
  <c r="AG2226" i="3" s="1"/>
  <c r="H2022" i="1"/>
  <c r="L2021" i="1"/>
  <c r="J2021" i="1"/>
  <c r="K2021" i="1" s="1"/>
  <c r="G2226" i="3"/>
  <c r="S2227" i="3" l="1"/>
  <c r="W2226" i="3"/>
  <c r="U2226" i="3"/>
  <c r="V2226" i="3" s="1"/>
  <c r="H2226" i="3"/>
  <c r="L2225" i="3"/>
  <c r="J2225" i="3"/>
  <c r="K2225" i="3" s="1"/>
  <c r="AD2228" i="3"/>
  <c r="AH2228" i="3" s="1"/>
  <c r="AF2227" i="3"/>
  <c r="AG2227" i="3" s="1"/>
  <c r="H2023" i="1"/>
  <c r="L2022" i="1"/>
  <c r="J2022" i="1"/>
  <c r="K2022" i="1" s="1"/>
  <c r="G2227" i="3"/>
  <c r="H2227" i="3" l="1"/>
  <c r="L2226" i="3"/>
  <c r="J2226" i="3"/>
  <c r="K2226" i="3" s="1"/>
  <c r="S2228" i="3"/>
  <c r="W2227" i="3"/>
  <c r="U2227" i="3"/>
  <c r="V2227" i="3" s="1"/>
  <c r="AD2229" i="3"/>
  <c r="AH2229" i="3" s="1"/>
  <c r="AF2228" i="3"/>
  <c r="AG2228" i="3" s="1"/>
  <c r="H2024" i="1"/>
  <c r="L2023" i="1"/>
  <c r="J2023" i="1"/>
  <c r="K2023" i="1" s="1"/>
  <c r="G2228" i="3"/>
  <c r="S2229" i="3" l="1"/>
  <c r="W2228" i="3"/>
  <c r="U2228" i="3"/>
  <c r="V2228" i="3" s="1"/>
  <c r="H2228" i="3"/>
  <c r="L2227" i="3"/>
  <c r="J2227" i="3"/>
  <c r="K2227" i="3" s="1"/>
  <c r="AD2230" i="3"/>
  <c r="AH2230" i="3" s="1"/>
  <c r="AF2229" i="3"/>
  <c r="AG2229" i="3" s="1"/>
  <c r="H2025" i="1"/>
  <c r="L2024" i="1"/>
  <c r="J2024" i="1"/>
  <c r="K2024" i="1" s="1"/>
  <c r="G2229" i="3"/>
  <c r="H2229" i="3" l="1"/>
  <c r="L2228" i="3"/>
  <c r="J2228" i="3"/>
  <c r="K2228" i="3" s="1"/>
  <c r="S2230" i="3"/>
  <c r="W2229" i="3"/>
  <c r="U2229" i="3"/>
  <c r="V2229" i="3" s="1"/>
  <c r="AD2231" i="3"/>
  <c r="AH2231" i="3" s="1"/>
  <c r="AF2230" i="3"/>
  <c r="AG2230" i="3" s="1"/>
  <c r="H2026" i="1"/>
  <c r="L2025" i="1"/>
  <c r="J2025" i="1"/>
  <c r="K2025" i="1" s="1"/>
  <c r="G2230" i="3"/>
  <c r="S2231" i="3" l="1"/>
  <c r="W2230" i="3"/>
  <c r="U2230" i="3"/>
  <c r="V2230" i="3" s="1"/>
  <c r="H2230" i="3"/>
  <c r="L2229" i="3"/>
  <c r="J2229" i="3"/>
  <c r="K2229" i="3" s="1"/>
  <c r="AD2232" i="3"/>
  <c r="AH2232" i="3" s="1"/>
  <c r="AF2231" i="3"/>
  <c r="AG2231" i="3" s="1"/>
  <c r="H2027" i="1"/>
  <c r="L2026" i="1"/>
  <c r="J2026" i="1"/>
  <c r="K2026" i="1" s="1"/>
  <c r="G2231" i="3"/>
  <c r="H2231" i="3" l="1"/>
  <c r="L2230" i="3"/>
  <c r="J2230" i="3"/>
  <c r="K2230" i="3" s="1"/>
  <c r="S2232" i="3"/>
  <c r="W2231" i="3"/>
  <c r="U2231" i="3"/>
  <c r="V2231" i="3" s="1"/>
  <c r="AD2233" i="3"/>
  <c r="AH2233" i="3" s="1"/>
  <c r="AF2232" i="3"/>
  <c r="AG2232" i="3" s="1"/>
  <c r="H2028" i="1"/>
  <c r="L2027" i="1"/>
  <c r="J2027" i="1"/>
  <c r="K2027" i="1" s="1"/>
  <c r="G2232" i="3"/>
  <c r="S2233" i="3" l="1"/>
  <c r="W2232" i="3"/>
  <c r="U2232" i="3"/>
  <c r="V2232" i="3" s="1"/>
  <c r="H2232" i="3"/>
  <c r="L2231" i="3"/>
  <c r="J2231" i="3"/>
  <c r="K2231" i="3" s="1"/>
  <c r="AD2234" i="3"/>
  <c r="AH2234" i="3" s="1"/>
  <c r="AF2233" i="3"/>
  <c r="AG2233" i="3" s="1"/>
  <c r="H2029" i="1"/>
  <c r="L2028" i="1"/>
  <c r="J2028" i="1"/>
  <c r="K2028" i="1" s="1"/>
  <c r="G2233" i="3"/>
  <c r="H2233" i="3" l="1"/>
  <c r="L2232" i="3"/>
  <c r="J2232" i="3"/>
  <c r="K2232" i="3" s="1"/>
  <c r="S2234" i="3"/>
  <c r="W2233" i="3"/>
  <c r="U2233" i="3"/>
  <c r="V2233" i="3" s="1"/>
  <c r="AD2235" i="3"/>
  <c r="AH2235" i="3" s="1"/>
  <c r="AF2234" i="3"/>
  <c r="AG2234" i="3" s="1"/>
  <c r="H2030" i="1"/>
  <c r="L2029" i="1"/>
  <c r="J2029" i="1"/>
  <c r="K2029" i="1" s="1"/>
  <c r="G2234" i="3"/>
  <c r="S2235" i="3" l="1"/>
  <c r="W2234" i="3"/>
  <c r="U2234" i="3"/>
  <c r="V2234" i="3" s="1"/>
  <c r="H2234" i="3"/>
  <c r="L2233" i="3"/>
  <c r="J2233" i="3"/>
  <c r="K2233" i="3" s="1"/>
  <c r="AD2236" i="3"/>
  <c r="AH2236" i="3" s="1"/>
  <c r="AF2235" i="3"/>
  <c r="AG2235" i="3" s="1"/>
  <c r="H2031" i="1"/>
  <c r="L2030" i="1"/>
  <c r="J2030" i="1"/>
  <c r="K2030" i="1" s="1"/>
  <c r="G2235" i="3"/>
  <c r="H2235" i="3" l="1"/>
  <c r="L2234" i="3"/>
  <c r="J2234" i="3"/>
  <c r="K2234" i="3" s="1"/>
  <c r="S2236" i="3"/>
  <c r="W2235" i="3"/>
  <c r="U2235" i="3"/>
  <c r="V2235" i="3" s="1"/>
  <c r="AD2237" i="3"/>
  <c r="AH2237" i="3" s="1"/>
  <c r="AF2236" i="3"/>
  <c r="AG2236" i="3" s="1"/>
  <c r="H2032" i="1"/>
  <c r="L2031" i="1"/>
  <c r="J2031" i="1"/>
  <c r="K2031" i="1" s="1"/>
  <c r="G2236" i="3"/>
  <c r="S2237" i="3" l="1"/>
  <c r="W2236" i="3"/>
  <c r="U2236" i="3"/>
  <c r="V2236" i="3" s="1"/>
  <c r="H2236" i="3"/>
  <c r="L2235" i="3"/>
  <c r="J2235" i="3"/>
  <c r="K2235" i="3" s="1"/>
  <c r="AD2238" i="3"/>
  <c r="AH2238" i="3" s="1"/>
  <c r="AF2237" i="3"/>
  <c r="AG2237" i="3" s="1"/>
  <c r="H2033" i="1"/>
  <c r="L2032" i="1"/>
  <c r="J2032" i="1"/>
  <c r="K2032" i="1" s="1"/>
  <c r="G2237" i="3"/>
  <c r="H2237" i="3" l="1"/>
  <c r="L2236" i="3"/>
  <c r="J2236" i="3"/>
  <c r="K2236" i="3" s="1"/>
  <c r="S2238" i="3"/>
  <c r="W2237" i="3"/>
  <c r="U2237" i="3"/>
  <c r="V2237" i="3" s="1"/>
  <c r="AD2239" i="3"/>
  <c r="AH2239" i="3" s="1"/>
  <c r="AF2238" i="3"/>
  <c r="AG2238" i="3" s="1"/>
  <c r="H2034" i="1"/>
  <c r="L2033" i="1"/>
  <c r="J2033" i="1"/>
  <c r="K2033" i="1" s="1"/>
  <c r="G2238" i="3"/>
  <c r="S2239" i="3" l="1"/>
  <c r="W2238" i="3"/>
  <c r="U2238" i="3"/>
  <c r="V2238" i="3" s="1"/>
  <c r="H2238" i="3"/>
  <c r="L2237" i="3"/>
  <c r="J2237" i="3"/>
  <c r="K2237" i="3" s="1"/>
  <c r="AD2240" i="3"/>
  <c r="AH2240" i="3" s="1"/>
  <c r="AF2239" i="3"/>
  <c r="AG2239" i="3" s="1"/>
  <c r="H2035" i="1"/>
  <c r="L2034" i="1"/>
  <c r="J2034" i="1"/>
  <c r="G2239" i="3"/>
  <c r="K2034" i="1" l="1"/>
  <c r="S114" i="1"/>
  <c r="T114" i="1" s="1"/>
  <c r="H2239" i="3"/>
  <c r="L2238" i="3"/>
  <c r="J2238" i="3"/>
  <c r="K2238" i="3" s="1"/>
  <c r="S2240" i="3"/>
  <c r="W2239" i="3"/>
  <c r="U2239" i="3"/>
  <c r="V2239" i="3" s="1"/>
  <c r="AD2241" i="3"/>
  <c r="AH2241" i="3" s="1"/>
  <c r="AF2240" i="3"/>
  <c r="AG2240" i="3" s="1"/>
  <c r="H2036" i="1"/>
  <c r="L2035" i="1"/>
  <c r="J2035" i="1"/>
  <c r="K2035" i="1" s="1"/>
  <c r="G2240" i="3"/>
  <c r="S2241" i="3" l="1"/>
  <c r="W2240" i="3"/>
  <c r="U2240" i="3"/>
  <c r="V2240" i="3" s="1"/>
  <c r="H2240" i="3"/>
  <c r="L2239" i="3"/>
  <c r="J2239" i="3"/>
  <c r="K2239" i="3" s="1"/>
  <c r="AD2242" i="3"/>
  <c r="AH2242" i="3" s="1"/>
  <c r="AF2241" i="3"/>
  <c r="AG2241" i="3" s="1"/>
  <c r="H2037" i="1"/>
  <c r="L2036" i="1"/>
  <c r="J2036" i="1"/>
  <c r="K2036" i="1" s="1"/>
  <c r="G2241" i="3"/>
  <c r="H2241" i="3" l="1"/>
  <c r="L2240" i="3"/>
  <c r="J2240" i="3"/>
  <c r="K2240" i="3" s="1"/>
  <c r="S2242" i="3"/>
  <c r="W2241" i="3"/>
  <c r="U2241" i="3"/>
  <c r="V2241" i="3" s="1"/>
  <c r="AD2243" i="3"/>
  <c r="AH2243" i="3" s="1"/>
  <c r="AF2242" i="3"/>
  <c r="AG2242" i="3" s="1"/>
  <c r="H2038" i="1"/>
  <c r="L2037" i="1"/>
  <c r="J2037" i="1"/>
  <c r="K2037" i="1" s="1"/>
  <c r="G2242" i="3"/>
  <c r="S2243" i="3" l="1"/>
  <c r="W2242" i="3"/>
  <c r="U2242" i="3"/>
  <c r="V2242" i="3" s="1"/>
  <c r="H2242" i="3"/>
  <c r="L2241" i="3"/>
  <c r="J2241" i="3"/>
  <c r="K2241" i="3" s="1"/>
  <c r="AD2244" i="3"/>
  <c r="AH2244" i="3" s="1"/>
  <c r="AF2243" i="3"/>
  <c r="AG2243" i="3" s="1"/>
  <c r="H2039" i="1"/>
  <c r="L2038" i="1"/>
  <c r="J2038" i="1"/>
  <c r="K2038" i="1" s="1"/>
  <c r="G2243" i="3"/>
  <c r="H2243" i="3" l="1"/>
  <c r="L2242" i="3"/>
  <c r="J2242" i="3"/>
  <c r="K2242" i="3" s="1"/>
  <c r="S2244" i="3"/>
  <c r="W2243" i="3"/>
  <c r="U2243" i="3"/>
  <c r="V2243" i="3" s="1"/>
  <c r="AD2245" i="3"/>
  <c r="AH2245" i="3" s="1"/>
  <c r="AF2244" i="3"/>
  <c r="AG2244" i="3" s="1"/>
  <c r="H2040" i="1"/>
  <c r="L2039" i="1"/>
  <c r="J2039" i="1"/>
  <c r="K2039" i="1" s="1"/>
  <c r="G2244" i="3"/>
  <c r="S2245" i="3" l="1"/>
  <c r="W2244" i="3"/>
  <c r="U2244" i="3"/>
  <c r="V2244" i="3" s="1"/>
  <c r="H2244" i="3"/>
  <c r="L2243" i="3"/>
  <c r="J2243" i="3"/>
  <c r="K2243" i="3" s="1"/>
  <c r="AD2246" i="3"/>
  <c r="AH2246" i="3" s="1"/>
  <c r="AF2245" i="3"/>
  <c r="AG2245" i="3" s="1"/>
  <c r="H2041" i="1"/>
  <c r="L2040" i="1"/>
  <c r="J2040" i="1"/>
  <c r="K2040" i="1" s="1"/>
  <c r="G2245" i="3"/>
  <c r="H2245" i="3" l="1"/>
  <c r="L2244" i="3"/>
  <c r="J2244" i="3"/>
  <c r="K2244" i="3" s="1"/>
  <c r="S2246" i="3"/>
  <c r="W2245" i="3"/>
  <c r="U2245" i="3"/>
  <c r="V2245" i="3" s="1"/>
  <c r="AD2247" i="3"/>
  <c r="AH2247" i="3" s="1"/>
  <c r="AF2246" i="3"/>
  <c r="AG2246" i="3" s="1"/>
  <c r="H2042" i="1"/>
  <c r="L2041" i="1"/>
  <c r="J2041" i="1"/>
  <c r="K2041" i="1" s="1"/>
  <c r="G2246" i="3"/>
  <c r="S2247" i="3" l="1"/>
  <c r="W2246" i="3"/>
  <c r="U2246" i="3"/>
  <c r="V2246" i="3" s="1"/>
  <c r="H2246" i="3"/>
  <c r="L2245" i="3"/>
  <c r="J2245" i="3"/>
  <c r="K2245" i="3" s="1"/>
  <c r="AD2248" i="3"/>
  <c r="AH2248" i="3" s="1"/>
  <c r="AF2247" i="3"/>
  <c r="AG2247" i="3" s="1"/>
  <c r="H2043" i="1"/>
  <c r="L2042" i="1"/>
  <c r="J2042" i="1"/>
  <c r="K2042" i="1" s="1"/>
  <c r="G2247" i="3"/>
  <c r="H2247" i="3" l="1"/>
  <c r="L2246" i="3"/>
  <c r="J2246" i="3"/>
  <c r="K2246" i="3" s="1"/>
  <c r="S2248" i="3"/>
  <c r="W2247" i="3"/>
  <c r="U2247" i="3"/>
  <c r="V2247" i="3" s="1"/>
  <c r="AD2249" i="3"/>
  <c r="AH2249" i="3" s="1"/>
  <c r="AF2248" i="3"/>
  <c r="AG2248" i="3" s="1"/>
  <c r="H2044" i="1"/>
  <c r="L2043" i="1"/>
  <c r="J2043" i="1"/>
  <c r="K2043" i="1" s="1"/>
  <c r="G2248" i="3"/>
  <c r="S2249" i="3" l="1"/>
  <c r="W2248" i="3"/>
  <c r="U2248" i="3"/>
  <c r="V2248" i="3" s="1"/>
  <c r="H2248" i="3"/>
  <c r="L2247" i="3"/>
  <c r="J2247" i="3"/>
  <c r="K2247" i="3" s="1"/>
  <c r="AD2250" i="3"/>
  <c r="AH2250" i="3" s="1"/>
  <c r="AF2249" i="3"/>
  <c r="AG2249" i="3" s="1"/>
  <c r="H2045" i="1"/>
  <c r="L2044" i="1"/>
  <c r="J2044" i="1"/>
  <c r="K2044" i="1" s="1"/>
  <c r="G2249" i="3"/>
  <c r="H2249" i="3" l="1"/>
  <c r="L2248" i="3"/>
  <c r="J2248" i="3"/>
  <c r="K2248" i="3" s="1"/>
  <c r="S2250" i="3"/>
  <c r="W2249" i="3"/>
  <c r="U2249" i="3"/>
  <c r="V2249" i="3" s="1"/>
  <c r="AD2251" i="3"/>
  <c r="AH2251" i="3" s="1"/>
  <c r="AF2250" i="3"/>
  <c r="AG2250" i="3" s="1"/>
  <c r="H2046" i="1"/>
  <c r="L2045" i="1"/>
  <c r="J2045" i="1"/>
  <c r="K2045" i="1" s="1"/>
  <c r="G2250" i="3"/>
  <c r="S2251" i="3" l="1"/>
  <c r="W2250" i="3"/>
  <c r="U2250" i="3"/>
  <c r="V2250" i="3" s="1"/>
  <c r="H2250" i="3"/>
  <c r="L2249" i="3"/>
  <c r="J2249" i="3"/>
  <c r="K2249" i="3" s="1"/>
  <c r="AD2252" i="3"/>
  <c r="AH2252" i="3" s="1"/>
  <c r="AF2251" i="3"/>
  <c r="AG2251" i="3" s="1"/>
  <c r="H2047" i="1"/>
  <c r="L2046" i="1"/>
  <c r="J2046" i="1"/>
  <c r="K2046" i="1" s="1"/>
  <c r="G2251" i="3"/>
  <c r="H2251" i="3" l="1"/>
  <c r="L2250" i="3"/>
  <c r="J2250" i="3"/>
  <c r="K2250" i="3" s="1"/>
  <c r="S2252" i="3"/>
  <c r="W2251" i="3"/>
  <c r="U2251" i="3"/>
  <c r="V2251" i="3" s="1"/>
  <c r="AD2253" i="3"/>
  <c r="AH2253" i="3" s="1"/>
  <c r="AF2252" i="3"/>
  <c r="AG2252" i="3" s="1"/>
  <c r="H2048" i="1"/>
  <c r="L2047" i="1"/>
  <c r="J2047" i="1"/>
  <c r="K2047" i="1" s="1"/>
  <c r="G2252" i="3"/>
  <c r="S2253" i="3" l="1"/>
  <c r="W2252" i="3"/>
  <c r="U2252" i="3"/>
  <c r="V2252" i="3" s="1"/>
  <c r="H2252" i="3"/>
  <c r="L2251" i="3"/>
  <c r="J2251" i="3"/>
  <c r="K2251" i="3" s="1"/>
  <c r="AD2254" i="3"/>
  <c r="AH2254" i="3" s="1"/>
  <c r="AF2253" i="3"/>
  <c r="AG2253" i="3" s="1"/>
  <c r="H2049" i="1"/>
  <c r="L2048" i="1"/>
  <c r="J2048" i="1"/>
  <c r="K2048" i="1" s="1"/>
  <c r="G2253" i="3"/>
  <c r="H2253" i="3" l="1"/>
  <c r="L2252" i="3"/>
  <c r="J2252" i="3"/>
  <c r="K2252" i="3" s="1"/>
  <c r="S2254" i="3"/>
  <c r="W2253" i="3"/>
  <c r="U2253" i="3"/>
  <c r="V2253" i="3" s="1"/>
  <c r="AD2255" i="3"/>
  <c r="AH2255" i="3" s="1"/>
  <c r="AF2254" i="3"/>
  <c r="AG2254" i="3" s="1"/>
  <c r="H2050" i="1"/>
  <c r="L2049" i="1"/>
  <c r="J2049" i="1"/>
  <c r="K2049" i="1" s="1"/>
  <c r="G2254" i="3"/>
  <c r="S2255" i="3" l="1"/>
  <c r="W2254" i="3"/>
  <c r="U2254" i="3"/>
  <c r="V2254" i="3" s="1"/>
  <c r="H2254" i="3"/>
  <c r="L2253" i="3"/>
  <c r="J2253" i="3"/>
  <c r="K2253" i="3" s="1"/>
  <c r="AD2256" i="3"/>
  <c r="AH2256" i="3" s="1"/>
  <c r="AF2255" i="3"/>
  <c r="AG2255" i="3" s="1"/>
  <c r="H2051" i="1"/>
  <c r="L2050" i="1"/>
  <c r="J2050" i="1"/>
  <c r="K2050" i="1" s="1"/>
  <c r="G2255" i="3"/>
  <c r="H2255" i="3" l="1"/>
  <c r="L2254" i="3"/>
  <c r="J2254" i="3"/>
  <c r="K2254" i="3" s="1"/>
  <c r="S2256" i="3"/>
  <c r="W2255" i="3"/>
  <c r="U2255" i="3"/>
  <c r="V2255" i="3" s="1"/>
  <c r="AD2257" i="3"/>
  <c r="AH2257" i="3" s="1"/>
  <c r="AF2256" i="3"/>
  <c r="AG2256" i="3" s="1"/>
  <c r="H2052" i="1"/>
  <c r="L2051" i="1"/>
  <c r="J2051" i="1"/>
  <c r="K2051" i="1" s="1"/>
  <c r="G2256" i="3"/>
  <c r="S2257" i="3" l="1"/>
  <c r="W2256" i="3"/>
  <c r="U2256" i="3"/>
  <c r="V2256" i="3" s="1"/>
  <c r="H2256" i="3"/>
  <c r="L2255" i="3"/>
  <c r="J2255" i="3"/>
  <c r="K2255" i="3" s="1"/>
  <c r="AD2258" i="3"/>
  <c r="AH2258" i="3" s="1"/>
  <c r="AF2257" i="3"/>
  <c r="AG2257" i="3" s="1"/>
  <c r="H2053" i="1"/>
  <c r="L2052" i="1"/>
  <c r="J2052" i="1"/>
  <c r="K2052" i="1" s="1"/>
  <c r="G2257" i="3"/>
  <c r="H2257" i="3" l="1"/>
  <c r="L2256" i="3"/>
  <c r="J2256" i="3"/>
  <c r="K2256" i="3" s="1"/>
  <c r="S2258" i="3"/>
  <c r="W2257" i="3"/>
  <c r="U2257" i="3"/>
  <c r="V2257" i="3" s="1"/>
  <c r="AD2259" i="3"/>
  <c r="AH2259" i="3" s="1"/>
  <c r="AF2258" i="3"/>
  <c r="AG2258" i="3" s="1"/>
  <c r="H2054" i="1"/>
  <c r="L2053" i="1"/>
  <c r="J2053" i="1"/>
  <c r="G2258" i="3"/>
  <c r="K2053" i="1" l="1"/>
  <c r="S115" i="1"/>
  <c r="T115" i="1" s="1"/>
  <c r="S2259" i="3"/>
  <c r="W2258" i="3"/>
  <c r="U2258" i="3"/>
  <c r="V2258" i="3" s="1"/>
  <c r="H2258" i="3"/>
  <c r="L2257" i="3"/>
  <c r="J2257" i="3"/>
  <c r="K2257" i="3" s="1"/>
  <c r="AD2260" i="3"/>
  <c r="AH2260" i="3" s="1"/>
  <c r="AF2259" i="3"/>
  <c r="AG2259" i="3" s="1"/>
  <c r="H2055" i="1"/>
  <c r="L2054" i="1"/>
  <c r="J2054" i="1"/>
  <c r="K2054" i="1" s="1"/>
  <c r="G2259" i="3"/>
  <c r="H2259" i="3" l="1"/>
  <c r="L2258" i="3"/>
  <c r="J2258" i="3"/>
  <c r="K2258" i="3" s="1"/>
  <c r="S2260" i="3"/>
  <c r="W2259" i="3"/>
  <c r="U2259" i="3"/>
  <c r="V2259" i="3" s="1"/>
  <c r="AD2261" i="3"/>
  <c r="AH2261" i="3" s="1"/>
  <c r="AF2260" i="3"/>
  <c r="AG2260" i="3" s="1"/>
  <c r="H2056" i="1"/>
  <c r="L2055" i="1"/>
  <c r="J2055" i="1"/>
  <c r="K2055" i="1" s="1"/>
  <c r="G2260" i="3"/>
  <c r="S2261" i="3" l="1"/>
  <c r="W2260" i="3"/>
  <c r="U2260" i="3"/>
  <c r="V2260" i="3" s="1"/>
  <c r="H2260" i="3"/>
  <c r="L2259" i="3"/>
  <c r="J2259" i="3"/>
  <c r="K2259" i="3" s="1"/>
  <c r="AD2262" i="3"/>
  <c r="AH2262" i="3" s="1"/>
  <c r="AF2261" i="3"/>
  <c r="AG2261" i="3" s="1"/>
  <c r="H2057" i="1"/>
  <c r="L2056" i="1"/>
  <c r="J2056" i="1"/>
  <c r="K2056" i="1" s="1"/>
  <c r="G2261" i="3"/>
  <c r="H2261" i="3" l="1"/>
  <c r="L2260" i="3"/>
  <c r="J2260" i="3"/>
  <c r="K2260" i="3" s="1"/>
  <c r="S2262" i="3"/>
  <c r="W2261" i="3"/>
  <c r="U2261" i="3"/>
  <c r="V2261" i="3" s="1"/>
  <c r="AD2263" i="3"/>
  <c r="AH2263" i="3" s="1"/>
  <c r="AF2262" i="3"/>
  <c r="AG2262" i="3" s="1"/>
  <c r="H2058" i="1"/>
  <c r="L2057" i="1"/>
  <c r="J2057" i="1"/>
  <c r="K2057" i="1" s="1"/>
  <c r="G2262" i="3"/>
  <c r="S2263" i="3" l="1"/>
  <c r="W2262" i="3"/>
  <c r="U2262" i="3"/>
  <c r="V2262" i="3" s="1"/>
  <c r="H2262" i="3"/>
  <c r="L2261" i="3"/>
  <c r="J2261" i="3"/>
  <c r="K2261" i="3" s="1"/>
  <c r="AD2264" i="3"/>
  <c r="AH2264" i="3" s="1"/>
  <c r="AF2263" i="3"/>
  <c r="AG2263" i="3" s="1"/>
  <c r="H2059" i="1"/>
  <c r="L2058" i="1"/>
  <c r="J2058" i="1"/>
  <c r="K2058" i="1" s="1"/>
  <c r="G2263" i="3"/>
  <c r="H2263" i="3" l="1"/>
  <c r="L2262" i="3"/>
  <c r="J2262" i="3"/>
  <c r="K2262" i="3" s="1"/>
  <c r="S2264" i="3"/>
  <c r="W2263" i="3"/>
  <c r="U2263" i="3"/>
  <c r="V2263" i="3" s="1"/>
  <c r="AD2265" i="3"/>
  <c r="AH2265" i="3" s="1"/>
  <c r="AF2264" i="3"/>
  <c r="AG2264" i="3" s="1"/>
  <c r="H2060" i="1"/>
  <c r="L2059" i="1"/>
  <c r="J2059" i="1"/>
  <c r="K2059" i="1" s="1"/>
  <c r="G2264" i="3"/>
  <c r="S2265" i="3" l="1"/>
  <c r="W2264" i="3"/>
  <c r="U2264" i="3"/>
  <c r="V2264" i="3" s="1"/>
  <c r="H2264" i="3"/>
  <c r="L2263" i="3"/>
  <c r="J2263" i="3"/>
  <c r="K2263" i="3" s="1"/>
  <c r="AD2266" i="3"/>
  <c r="AH2266" i="3" s="1"/>
  <c r="AF2265" i="3"/>
  <c r="AG2265" i="3" s="1"/>
  <c r="H2061" i="1"/>
  <c r="L2060" i="1"/>
  <c r="J2060" i="1"/>
  <c r="K2060" i="1" s="1"/>
  <c r="G2265" i="3"/>
  <c r="H2265" i="3" l="1"/>
  <c r="L2264" i="3"/>
  <c r="J2264" i="3"/>
  <c r="K2264" i="3" s="1"/>
  <c r="S2266" i="3"/>
  <c r="W2265" i="3"/>
  <c r="U2265" i="3"/>
  <c r="V2265" i="3" s="1"/>
  <c r="AD2267" i="3"/>
  <c r="AH2267" i="3" s="1"/>
  <c r="AF2266" i="3"/>
  <c r="AG2266" i="3" s="1"/>
  <c r="H2062" i="1"/>
  <c r="L2061" i="1"/>
  <c r="J2061" i="1"/>
  <c r="K2061" i="1" s="1"/>
  <c r="G2266" i="3"/>
  <c r="S2267" i="3" l="1"/>
  <c r="W2266" i="3"/>
  <c r="U2266" i="3"/>
  <c r="V2266" i="3" s="1"/>
  <c r="H2266" i="3"/>
  <c r="L2265" i="3"/>
  <c r="J2265" i="3"/>
  <c r="K2265" i="3" s="1"/>
  <c r="AD2268" i="3"/>
  <c r="AH2268" i="3" s="1"/>
  <c r="AF2267" i="3"/>
  <c r="AG2267" i="3" s="1"/>
  <c r="H2063" i="1"/>
  <c r="L2062" i="1"/>
  <c r="J2062" i="1"/>
  <c r="K2062" i="1" s="1"/>
  <c r="G2267" i="3"/>
  <c r="H2267" i="3" l="1"/>
  <c r="L2266" i="3"/>
  <c r="J2266" i="3"/>
  <c r="K2266" i="3" s="1"/>
  <c r="S2268" i="3"/>
  <c r="W2267" i="3"/>
  <c r="U2267" i="3"/>
  <c r="V2267" i="3" s="1"/>
  <c r="AD2269" i="3"/>
  <c r="AH2269" i="3" s="1"/>
  <c r="AF2268" i="3"/>
  <c r="AG2268" i="3" s="1"/>
  <c r="H2064" i="1"/>
  <c r="L2063" i="1"/>
  <c r="J2063" i="1"/>
  <c r="K2063" i="1" s="1"/>
  <c r="G2268" i="3"/>
  <c r="S2269" i="3" l="1"/>
  <c r="W2268" i="3"/>
  <c r="U2268" i="3"/>
  <c r="V2268" i="3" s="1"/>
  <c r="H2268" i="3"/>
  <c r="L2267" i="3"/>
  <c r="J2267" i="3"/>
  <c r="K2267" i="3" s="1"/>
  <c r="AD2270" i="3"/>
  <c r="AH2270" i="3" s="1"/>
  <c r="AF2269" i="3"/>
  <c r="AG2269" i="3" s="1"/>
  <c r="H2065" i="1"/>
  <c r="L2064" i="1"/>
  <c r="J2064" i="1"/>
  <c r="K2064" i="1" s="1"/>
  <c r="G2269" i="3"/>
  <c r="H2269" i="3" l="1"/>
  <c r="L2268" i="3"/>
  <c r="J2268" i="3"/>
  <c r="K2268" i="3" s="1"/>
  <c r="S2270" i="3"/>
  <c r="W2269" i="3"/>
  <c r="U2269" i="3"/>
  <c r="V2269" i="3" s="1"/>
  <c r="AD2271" i="3"/>
  <c r="AH2271" i="3" s="1"/>
  <c r="AF2270" i="3"/>
  <c r="AG2270" i="3" s="1"/>
  <c r="H2066" i="1"/>
  <c r="L2065" i="1"/>
  <c r="J2065" i="1"/>
  <c r="K2065" i="1" s="1"/>
  <c r="G2270" i="3"/>
  <c r="S2271" i="3" l="1"/>
  <c r="W2270" i="3"/>
  <c r="U2270" i="3"/>
  <c r="V2270" i="3" s="1"/>
  <c r="H2270" i="3"/>
  <c r="L2269" i="3"/>
  <c r="J2269" i="3"/>
  <c r="K2269" i="3" s="1"/>
  <c r="AD2272" i="3"/>
  <c r="AH2272" i="3" s="1"/>
  <c r="AF2271" i="3"/>
  <c r="AG2271" i="3" s="1"/>
  <c r="H2067" i="1"/>
  <c r="L2066" i="1"/>
  <c r="J2066" i="1"/>
  <c r="K2066" i="1" s="1"/>
  <c r="G2271" i="3"/>
  <c r="H2271" i="3" l="1"/>
  <c r="L2270" i="3"/>
  <c r="J2270" i="3"/>
  <c r="K2270" i="3" s="1"/>
  <c r="S2272" i="3"/>
  <c r="W2271" i="3"/>
  <c r="U2271" i="3"/>
  <c r="V2271" i="3" s="1"/>
  <c r="AD2273" i="3"/>
  <c r="AH2273" i="3" s="1"/>
  <c r="AF2272" i="3"/>
  <c r="AG2272" i="3" s="1"/>
  <c r="H2068" i="1"/>
  <c r="L2067" i="1"/>
  <c r="J2067" i="1"/>
  <c r="K2067" i="1" s="1"/>
  <c r="G2272" i="3"/>
  <c r="S2273" i="3" l="1"/>
  <c r="W2272" i="3"/>
  <c r="U2272" i="3"/>
  <c r="V2272" i="3" s="1"/>
  <c r="H2272" i="3"/>
  <c r="L2271" i="3"/>
  <c r="J2271" i="3"/>
  <c r="K2271" i="3" s="1"/>
  <c r="AD2274" i="3"/>
  <c r="AH2274" i="3" s="1"/>
  <c r="AF2273" i="3"/>
  <c r="AG2273" i="3" s="1"/>
  <c r="H2069" i="1"/>
  <c r="L2068" i="1"/>
  <c r="J2068" i="1"/>
  <c r="K2068" i="1" s="1"/>
  <c r="G2273" i="3"/>
  <c r="H2273" i="3" l="1"/>
  <c r="L2272" i="3"/>
  <c r="J2272" i="3"/>
  <c r="K2272" i="3" s="1"/>
  <c r="S2274" i="3"/>
  <c r="W2273" i="3"/>
  <c r="U2273" i="3"/>
  <c r="V2273" i="3" s="1"/>
  <c r="AD2275" i="3"/>
  <c r="AH2275" i="3" s="1"/>
  <c r="AF2274" i="3"/>
  <c r="AG2274" i="3" s="1"/>
  <c r="H2070" i="1"/>
  <c r="L2069" i="1"/>
  <c r="J2069" i="1"/>
  <c r="K2069" i="1" s="1"/>
  <c r="G2274" i="3"/>
  <c r="S2275" i="3" l="1"/>
  <c r="W2274" i="3"/>
  <c r="U2274" i="3"/>
  <c r="V2274" i="3" s="1"/>
  <c r="H2274" i="3"/>
  <c r="L2273" i="3"/>
  <c r="J2273" i="3"/>
  <c r="K2273" i="3" s="1"/>
  <c r="AD2276" i="3"/>
  <c r="AH2276" i="3" s="1"/>
  <c r="AF2275" i="3"/>
  <c r="AG2275" i="3" s="1"/>
  <c r="H2071" i="1"/>
  <c r="L2070" i="1"/>
  <c r="J2070" i="1"/>
  <c r="K2070" i="1" s="1"/>
  <c r="G2275" i="3"/>
  <c r="H2275" i="3" l="1"/>
  <c r="L2274" i="3"/>
  <c r="J2274" i="3"/>
  <c r="K2274" i="3" s="1"/>
  <c r="S2276" i="3"/>
  <c r="W2275" i="3"/>
  <c r="U2275" i="3"/>
  <c r="V2275" i="3" s="1"/>
  <c r="AD2277" i="3"/>
  <c r="AH2277" i="3" s="1"/>
  <c r="AF2276" i="3"/>
  <c r="AG2276" i="3" s="1"/>
  <c r="H2072" i="1"/>
  <c r="L2071" i="1"/>
  <c r="J2071" i="1"/>
  <c r="K2071" i="1" s="1"/>
  <c r="G2276" i="3"/>
  <c r="S2277" i="3" l="1"/>
  <c r="W2276" i="3"/>
  <c r="U2276" i="3"/>
  <c r="V2276" i="3" s="1"/>
  <c r="H2276" i="3"/>
  <c r="L2275" i="3"/>
  <c r="J2275" i="3"/>
  <c r="K2275" i="3" s="1"/>
  <c r="AD2278" i="3"/>
  <c r="AH2278" i="3" s="1"/>
  <c r="AF2277" i="3"/>
  <c r="AG2277" i="3" s="1"/>
  <c r="H2073" i="1"/>
  <c r="L2072" i="1"/>
  <c r="J2072" i="1"/>
  <c r="K2072" i="1" s="1"/>
  <c r="G2277" i="3"/>
  <c r="H2277" i="3" l="1"/>
  <c r="L2276" i="3"/>
  <c r="J2276" i="3"/>
  <c r="K2276" i="3" s="1"/>
  <c r="S2278" i="3"/>
  <c r="W2277" i="3"/>
  <c r="U2277" i="3"/>
  <c r="V2277" i="3" s="1"/>
  <c r="AD2279" i="3"/>
  <c r="AH2279" i="3" s="1"/>
  <c r="AF2278" i="3"/>
  <c r="AG2278" i="3" s="1"/>
  <c r="H2074" i="1"/>
  <c r="L2073" i="1"/>
  <c r="J2073" i="1"/>
  <c r="G2278" i="3"/>
  <c r="K2073" i="1" l="1"/>
  <c r="S116" i="1"/>
  <c r="T116" i="1" s="1"/>
  <c r="S2279" i="3"/>
  <c r="W2278" i="3"/>
  <c r="U2278" i="3"/>
  <c r="V2278" i="3" s="1"/>
  <c r="H2278" i="3"/>
  <c r="L2277" i="3"/>
  <c r="J2277" i="3"/>
  <c r="K2277" i="3" s="1"/>
  <c r="AD2280" i="3"/>
  <c r="AH2280" i="3" s="1"/>
  <c r="AF2279" i="3"/>
  <c r="AG2279" i="3" s="1"/>
  <c r="H2075" i="1"/>
  <c r="L2074" i="1"/>
  <c r="J2074" i="1"/>
  <c r="K2074" i="1" s="1"/>
  <c r="G2279" i="3"/>
  <c r="H2279" i="3" l="1"/>
  <c r="L2278" i="3"/>
  <c r="J2278" i="3"/>
  <c r="K2278" i="3" s="1"/>
  <c r="S2280" i="3"/>
  <c r="W2279" i="3"/>
  <c r="U2279" i="3"/>
  <c r="V2279" i="3" s="1"/>
  <c r="AD2281" i="3"/>
  <c r="AH2281" i="3" s="1"/>
  <c r="AF2280" i="3"/>
  <c r="AG2280" i="3" s="1"/>
  <c r="H2076" i="1"/>
  <c r="L2075" i="1"/>
  <c r="J2075" i="1"/>
  <c r="K2075" i="1" s="1"/>
  <c r="G2280" i="3"/>
  <c r="S2281" i="3" l="1"/>
  <c r="W2280" i="3"/>
  <c r="U2280" i="3"/>
  <c r="V2280" i="3" s="1"/>
  <c r="H2280" i="3"/>
  <c r="L2279" i="3"/>
  <c r="J2279" i="3"/>
  <c r="K2279" i="3" s="1"/>
  <c r="AD2282" i="3"/>
  <c r="AH2282" i="3" s="1"/>
  <c r="AF2281" i="3"/>
  <c r="AG2281" i="3" s="1"/>
  <c r="H2077" i="1"/>
  <c r="L2076" i="1"/>
  <c r="J2076" i="1"/>
  <c r="K2076" i="1" s="1"/>
  <c r="G2281" i="3"/>
  <c r="H2281" i="3" l="1"/>
  <c r="L2280" i="3"/>
  <c r="J2280" i="3"/>
  <c r="K2280" i="3" s="1"/>
  <c r="S2282" i="3"/>
  <c r="W2281" i="3"/>
  <c r="U2281" i="3"/>
  <c r="V2281" i="3" s="1"/>
  <c r="AD2283" i="3"/>
  <c r="AH2283" i="3" s="1"/>
  <c r="AF2282" i="3"/>
  <c r="AG2282" i="3" s="1"/>
  <c r="H2078" i="1"/>
  <c r="L2077" i="1"/>
  <c r="J2077" i="1"/>
  <c r="K2077" i="1" s="1"/>
  <c r="G2282" i="3"/>
  <c r="S2283" i="3" l="1"/>
  <c r="W2282" i="3"/>
  <c r="U2282" i="3"/>
  <c r="V2282" i="3" s="1"/>
  <c r="H2282" i="3"/>
  <c r="L2281" i="3"/>
  <c r="J2281" i="3"/>
  <c r="K2281" i="3" s="1"/>
  <c r="AD2284" i="3"/>
  <c r="AH2284" i="3" s="1"/>
  <c r="AF2283" i="3"/>
  <c r="AG2283" i="3" s="1"/>
  <c r="H2079" i="1"/>
  <c r="L2078" i="1"/>
  <c r="J2078" i="1"/>
  <c r="K2078" i="1" s="1"/>
  <c r="G2283" i="3"/>
  <c r="H2283" i="3" l="1"/>
  <c r="L2282" i="3"/>
  <c r="J2282" i="3"/>
  <c r="K2282" i="3" s="1"/>
  <c r="S2284" i="3"/>
  <c r="W2283" i="3"/>
  <c r="U2283" i="3"/>
  <c r="V2283" i="3" s="1"/>
  <c r="AD2285" i="3"/>
  <c r="AH2285" i="3" s="1"/>
  <c r="AF2284" i="3"/>
  <c r="AG2284" i="3" s="1"/>
  <c r="H2080" i="1"/>
  <c r="L2079" i="1"/>
  <c r="J2079" i="1"/>
  <c r="K2079" i="1" s="1"/>
  <c r="G2284" i="3"/>
  <c r="S2285" i="3" l="1"/>
  <c r="W2284" i="3"/>
  <c r="U2284" i="3"/>
  <c r="V2284" i="3" s="1"/>
  <c r="H2284" i="3"/>
  <c r="L2283" i="3"/>
  <c r="J2283" i="3"/>
  <c r="K2283" i="3" s="1"/>
  <c r="AD2286" i="3"/>
  <c r="AH2286" i="3" s="1"/>
  <c r="AF2285" i="3"/>
  <c r="AG2285" i="3" s="1"/>
  <c r="H2081" i="1"/>
  <c r="L2080" i="1"/>
  <c r="J2080" i="1"/>
  <c r="K2080" i="1" s="1"/>
  <c r="G2285" i="3"/>
  <c r="H2285" i="3" l="1"/>
  <c r="L2284" i="3"/>
  <c r="J2284" i="3"/>
  <c r="K2284" i="3" s="1"/>
  <c r="S2286" i="3"/>
  <c r="W2285" i="3"/>
  <c r="U2285" i="3"/>
  <c r="V2285" i="3" s="1"/>
  <c r="AD2287" i="3"/>
  <c r="AH2287" i="3" s="1"/>
  <c r="AF2286" i="3"/>
  <c r="AG2286" i="3" s="1"/>
  <c r="H2082" i="1"/>
  <c r="L2081" i="1"/>
  <c r="J2081" i="1"/>
  <c r="K2081" i="1" s="1"/>
  <c r="G2286" i="3"/>
  <c r="S2287" i="3" l="1"/>
  <c r="W2286" i="3"/>
  <c r="U2286" i="3"/>
  <c r="V2286" i="3" s="1"/>
  <c r="H2286" i="3"/>
  <c r="L2285" i="3"/>
  <c r="J2285" i="3"/>
  <c r="K2285" i="3" s="1"/>
  <c r="AD2288" i="3"/>
  <c r="AH2288" i="3" s="1"/>
  <c r="AF2287" i="3"/>
  <c r="AG2287" i="3" s="1"/>
  <c r="H2083" i="1"/>
  <c r="L2082" i="1"/>
  <c r="J2082" i="1"/>
  <c r="K2082" i="1" s="1"/>
  <c r="G2287" i="3"/>
  <c r="H2287" i="3" l="1"/>
  <c r="L2286" i="3"/>
  <c r="J2286" i="3"/>
  <c r="K2286" i="3" s="1"/>
  <c r="S2288" i="3"/>
  <c r="W2287" i="3"/>
  <c r="U2287" i="3"/>
  <c r="V2287" i="3" s="1"/>
  <c r="AD2289" i="3"/>
  <c r="AH2289" i="3" s="1"/>
  <c r="AF2288" i="3"/>
  <c r="AG2288" i="3" s="1"/>
  <c r="H2084" i="1"/>
  <c r="L2083" i="1"/>
  <c r="J2083" i="1"/>
  <c r="K2083" i="1" s="1"/>
  <c r="G2288" i="3"/>
  <c r="S2289" i="3" l="1"/>
  <c r="W2288" i="3"/>
  <c r="U2288" i="3"/>
  <c r="V2288" i="3" s="1"/>
  <c r="H2288" i="3"/>
  <c r="L2287" i="3"/>
  <c r="J2287" i="3"/>
  <c r="K2287" i="3" s="1"/>
  <c r="AD2290" i="3"/>
  <c r="AH2290" i="3" s="1"/>
  <c r="AF2289" i="3"/>
  <c r="AG2289" i="3" s="1"/>
  <c r="H2085" i="1"/>
  <c r="L2084" i="1"/>
  <c r="J2084" i="1"/>
  <c r="K2084" i="1" s="1"/>
  <c r="G2289" i="3"/>
  <c r="H2289" i="3" l="1"/>
  <c r="L2288" i="3"/>
  <c r="J2288" i="3"/>
  <c r="K2288" i="3" s="1"/>
  <c r="S2290" i="3"/>
  <c r="W2289" i="3"/>
  <c r="U2289" i="3"/>
  <c r="V2289" i="3" s="1"/>
  <c r="AD2291" i="3"/>
  <c r="AH2291" i="3" s="1"/>
  <c r="AF2290" i="3"/>
  <c r="AG2290" i="3" s="1"/>
  <c r="H2086" i="1"/>
  <c r="L2085" i="1"/>
  <c r="J2085" i="1"/>
  <c r="K2085" i="1" s="1"/>
  <c r="G2290" i="3"/>
  <c r="S2291" i="3" l="1"/>
  <c r="W2290" i="3"/>
  <c r="U2290" i="3"/>
  <c r="V2290" i="3" s="1"/>
  <c r="H2290" i="3"/>
  <c r="L2289" i="3"/>
  <c r="J2289" i="3"/>
  <c r="K2289" i="3" s="1"/>
  <c r="AD2292" i="3"/>
  <c r="AH2292" i="3" s="1"/>
  <c r="AF2291" i="3"/>
  <c r="AG2291" i="3" s="1"/>
  <c r="H2087" i="1"/>
  <c r="L2086" i="1"/>
  <c r="J2086" i="1"/>
  <c r="K2086" i="1" s="1"/>
  <c r="G2291" i="3"/>
  <c r="H2291" i="3" l="1"/>
  <c r="L2290" i="3"/>
  <c r="J2290" i="3"/>
  <c r="K2290" i="3" s="1"/>
  <c r="S2292" i="3"/>
  <c r="W2291" i="3"/>
  <c r="U2291" i="3"/>
  <c r="V2291" i="3" s="1"/>
  <c r="AD2293" i="3"/>
  <c r="AH2293" i="3" s="1"/>
  <c r="AF2292" i="3"/>
  <c r="AG2292" i="3" s="1"/>
  <c r="H2088" i="1"/>
  <c r="L2087" i="1"/>
  <c r="J2087" i="1"/>
  <c r="K2087" i="1" s="1"/>
  <c r="G2292" i="3"/>
  <c r="S2293" i="3" l="1"/>
  <c r="W2292" i="3"/>
  <c r="U2292" i="3"/>
  <c r="V2292" i="3" s="1"/>
  <c r="H2292" i="3"/>
  <c r="L2291" i="3"/>
  <c r="J2291" i="3"/>
  <c r="K2291" i="3" s="1"/>
  <c r="AD2294" i="3"/>
  <c r="AH2294" i="3" s="1"/>
  <c r="AF2293" i="3"/>
  <c r="AG2293" i="3" s="1"/>
  <c r="H2089" i="1"/>
  <c r="L2088" i="1"/>
  <c r="J2088" i="1"/>
  <c r="K2088" i="1" s="1"/>
  <c r="G2293" i="3"/>
  <c r="H2293" i="3" l="1"/>
  <c r="L2292" i="3"/>
  <c r="J2292" i="3"/>
  <c r="K2292" i="3" s="1"/>
  <c r="S2294" i="3"/>
  <c r="W2293" i="3"/>
  <c r="U2293" i="3"/>
  <c r="V2293" i="3" s="1"/>
  <c r="AD2295" i="3"/>
  <c r="AH2295" i="3" s="1"/>
  <c r="AF2294" i="3"/>
  <c r="AG2294" i="3" s="1"/>
  <c r="H2090" i="1"/>
  <c r="L2089" i="1"/>
  <c r="J2089" i="1"/>
  <c r="K2089" i="1" s="1"/>
  <c r="G2294" i="3"/>
  <c r="S2295" i="3" l="1"/>
  <c r="W2294" i="3"/>
  <c r="U2294" i="3"/>
  <c r="V2294" i="3" s="1"/>
  <c r="H2294" i="3"/>
  <c r="L2293" i="3"/>
  <c r="J2293" i="3"/>
  <c r="K2293" i="3" s="1"/>
  <c r="AD2296" i="3"/>
  <c r="AH2296" i="3" s="1"/>
  <c r="AF2295" i="3"/>
  <c r="AG2295" i="3" s="1"/>
  <c r="H2091" i="1"/>
  <c r="L2090" i="1"/>
  <c r="J2090" i="1"/>
  <c r="K2090" i="1" s="1"/>
  <c r="G2295" i="3"/>
  <c r="H2295" i="3" l="1"/>
  <c r="L2294" i="3"/>
  <c r="J2294" i="3"/>
  <c r="K2294" i="3" s="1"/>
  <c r="S2296" i="3"/>
  <c r="W2295" i="3"/>
  <c r="U2295" i="3"/>
  <c r="V2295" i="3" s="1"/>
  <c r="AD2297" i="3"/>
  <c r="AH2297" i="3" s="1"/>
  <c r="AF2296" i="3"/>
  <c r="AG2296" i="3" s="1"/>
  <c r="H2092" i="1"/>
  <c r="L2091" i="1"/>
  <c r="J2091" i="1"/>
  <c r="K2091" i="1" s="1"/>
  <c r="G2296" i="3"/>
  <c r="S2297" i="3" l="1"/>
  <c r="W2296" i="3"/>
  <c r="U2296" i="3"/>
  <c r="V2296" i="3" s="1"/>
  <c r="H2296" i="3"/>
  <c r="L2295" i="3"/>
  <c r="J2295" i="3"/>
  <c r="K2295" i="3" s="1"/>
  <c r="AD2298" i="3"/>
  <c r="AH2298" i="3" s="1"/>
  <c r="AF2297" i="3"/>
  <c r="AG2297" i="3" s="1"/>
  <c r="H2093" i="1"/>
  <c r="L2092" i="1"/>
  <c r="J2092" i="1"/>
  <c r="K2092" i="1" s="1"/>
  <c r="G2297" i="3"/>
  <c r="H2297" i="3" l="1"/>
  <c r="L2296" i="3"/>
  <c r="J2296" i="3"/>
  <c r="K2296" i="3" s="1"/>
  <c r="S2298" i="3"/>
  <c r="W2297" i="3"/>
  <c r="U2297" i="3"/>
  <c r="V2297" i="3" s="1"/>
  <c r="AD2299" i="3"/>
  <c r="AH2299" i="3" s="1"/>
  <c r="AF2298" i="3"/>
  <c r="AG2298" i="3" s="1"/>
  <c r="H2094" i="1"/>
  <c r="L2093" i="1"/>
  <c r="J2093" i="1"/>
  <c r="K2093" i="1" s="1"/>
  <c r="G2298" i="3"/>
  <c r="S2299" i="3" l="1"/>
  <c r="W2298" i="3"/>
  <c r="U2298" i="3"/>
  <c r="V2298" i="3" s="1"/>
  <c r="H2298" i="3"/>
  <c r="L2297" i="3"/>
  <c r="J2297" i="3"/>
  <c r="K2297" i="3" s="1"/>
  <c r="AD2300" i="3"/>
  <c r="AH2300" i="3" s="1"/>
  <c r="AF2299" i="3"/>
  <c r="AG2299" i="3" s="1"/>
  <c r="H2095" i="1"/>
  <c r="L2094" i="1"/>
  <c r="J2094" i="1"/>
  <c r="K2094" i="1" s="1"/>
  <c r="G2299" i="3"/>
  <c r="H2299" i="3" l="1"/>
  <c r="L2298" i="3"/>
  <c r="J2298" i="3"/>
  <c r="K2298" i="3" s="1"/>
  <c r="S2300" i="3"/>
  <c r="W2299" i="3"/>
  <c r="U2299" i="3"/>
  <c r="V2299" i="3" s="1"/>
  <c r="AD2301" i="3"/>
  <c r="AH2301" i="3" s="1"/>
  <c r="AF2300" i="3"/>
  <c r="AG2300" i="3" s="1"/>
  <c r="H2096" i="1"/>
  <c r="L2095" i="1"/>
  <c r="J2095" i="1"/>
  <c r="G2300" i="3"/>
  <c r="K2095" i="1" l="1"/>
  <c r="S117" i="1"/>
  <c r="T117" i="1" s="1"/>
  <c r="S2301" i="3"/>
  <c r="W2300" i="3"/>
  <c r="U2300" i="3"/>
  <c r="V2300" i="3" s="1"/>
  <c r="H2300" i="3"/>
  <c r="L2299" i="3"/>
  <c r="J2299" i="3"/>
  <c r="K2299" i="3" s="1"/>
  <c r="AD2302" i="3"/>
  <c r="AH2302" i="3" s="1"/>
  <c r="AF2301" i="3"/>
  <c r="AG2301" i="3" s="1"/>
  <c r="H2097" i="1"/>
  <c r="L2096" i="1"/>
  <c r="J2096" i="1"/>
  <c r="K2096" i="1" s="1"/>
  <c r="G2301" i="3"/>
  <c r="H2301" i="3" l="1"/>
  <c r="L2300" i="3"/>
  <c r="J2300" i="3"/>
  <c r="K2300" i="3" s="1"/>
  <c r="S2302" i="3"/>
  <c r="W2301" i="3"/>
  <c r="U2301" i="3"/>
  <c r="V2301" i="3" s="1"/>
  <c r="AD2303" i="3"/>
  <c r="AH2303" i="3" s="1"/>
  <c r="AF2302" i="3"/>
  <c r="AG2302" i="3" s="1"/>
  <c r="H2098" i="1"/>
  <c r="L2097" i="1"/>
  <c r="J2097" i="1"/>
  <c r="K2097" i="1" s="1"/>
  <c r="G2302" i="3"/>
  <c r="S2303" i="3" l="1"/>
  <c r="W2302" i="3"/>
  <c r="U2302" i="3"/>
  <c r="V2302" i="3" s="1"/>
  <c r="H2302" i="3"/>
  <c r="L2301" i="3"/>
  <c r="J2301" i="3"/>
  <c r="K2301" i="3" s="1"/>
  <c r="AD2304" i="3"/>
  <c r="AH2304" i="3" s="1"/>
  <c r="AF2303" i="3"/>
  <c r="AG2303" i="3" s="1"/>
  <c r="H2099" i="1"/>
  <c r="L2098" i="1"/>
  <c r="J2098" i="1"/>
  <c r="K2098" i="1" s="1"/>
  <c r="G2303" i="3"/>
  <c r="H2303" i="3" l="1"/>
  <c r="L2302" i="3"/>
  <c r="J2302" i="3"/>
  <c r="K2302" i="3" s="1"/>
  <c r="S2304" i="3"/>
  <c r="W2303" i="3"/>
  <c r="U2303" i="3"/>
  <c r="V2303" i="3" s="1"/>
  <c r="AD2305" i="3"/>
  <c r="AH2305" i="3" s="1"/>
  <c r="AF2304" i="3"/>
  <c r="AG2304" i="3" s="1"/>
  <c r="H2100" i="1"/>
  <c r="L2099" i="1"/>
  <c r="J2099" i="1"/>
  <c r="K2099" i="1" s="1"/>
  <c r="G2304" i="3"/>
  <c r="S2305" i="3" l="1"/>
  <c r="W2304" i="3"/>
  <c r="U2304" i="3"/>
  <c r="V2304" i="3" s="1"/>
  <c r="H2304" i="3"/>
  <c r="L2303" i="3"/>
  <c r="J2303" i="3"/>
  <c r="K2303" i="3" s="1"/>
  <c r="AD2306" i="3"/>
  <c r="AH2306" i="3" s="1"/>
  <c r="AF2305" i="3"/>
  <c r="AG2305" i="3" s="1"/>
  <c r="H2101" i="1"/>
  <c r="L2100" i="1"/>
  <c r="J2100" i="1"/>
  <c r="K2100" i="1" s="1"/>
  <c r="G2305" i="3"/>
  <c r="H2305" i="3" l="1"/>
  <c r="L2304" i="3"/>
  <c r="J2304" i="3"/>
  <c r="K2304" i="3" s="1"/>
  <c r="S2306" i="3"/>
  <c r="W2305" i="3"/>
  <c r="U2305" i="3"/>
  <c r="V2305" i="3" s="1"/>
  <c r="AD2307" i="3"/>
  <c r="AH2307" i="3" s="1"/>
  <c r="AF2306" i="3"/>
  <c r="AG2306" i="3" s="1"/>
  <c r="H2102" i="1"/>
  <c r="L2101" i="1"/>
  <c r="J2101" i="1"/>
  <c r="K2101" i="1" s="1"/>
  <c r="G2306" i="3"/>
  <c r="S2307" i="3" l="1"/>
  <c r="W2306" i="3"/>
  <c r="U2306" i="3"/>
  <c r="V2306" i="3" s="1"/>
  <c r="H2306" i="3"/>
  <c r="L2305" i="3"/>
  <c r="J2305" i="3"/>
  <c r="K2305" i="3" s="1"/>
  <c r="AD2308" i="3"/>
  <c r="AH2308" i="3" s="1"/>
  <c r="AF2307" i="3"/>
  <c r="AG2307" i="3" s="1"/>
  <c r="H2103" i="1"/>
  <c r="L2102" i="1"/>
  <c r="J2102" i="1"/>
  <c r="K2102" i="1" s="1"/>
  <c r="G2307" i="3"/>
  <c r="H2307" i="3" l="1"/>
  <c r="L2306" i="3"/>
  <c r="J2306" i="3"/>
  <c r="K2306" i="3" s="1"/>
  <c r="S2308" i="3"/>
  <c r="W2307" i="3"/>
  <c r="U2307" i="3"/>
  <c r="V2307" i="3" s="1"/>
  <c r="AD2309" i="3"/>
  <c r="AH2309" i="3" s="1"/>
  <c r="AF2308" i="3"/>
  <c r="AG2308" i="3" s="1"/>
  <c r="H2104" i="1"/>
  <c r="L2103" i="1"/>
  <c r="J2103" i="1"/>
  <c r="K2103" i="1" s="1"/>
  <c r="G2308" i="3"/>
  <c r="S2309" i="3" l="1"/>
  <c r="W2308" i="3"/>
  <c r="U2308" i="3"/>
  <c r="V2308" i="3" s="1"/>
  <c r="H2308" i="3"/>
  <c r="L2307" i="3"/>
  <c r="J2307" i="3"/>
  <c r="K2307" i="3" s="1"/>
  <c r="AD2310" i="3"/>
  <c r="AH2310" i="3" s="1"/>
  <c r="AF2309" i="3"/>
  <c r="AG2309" i="3" s="1"/>
  <c r="H2105" i="1"/>
  <c r="L2104" i="1"/>
  <c r="J2104" i="1"/>
  <c r="K2104" i="1" s="1"/>
  <c r="G2309" i="3"/>
  <c r="H2309" i="3" l="1"/>
  <c r="L2308" i="3"/>
  <c r="J2308" i="3"/>
  <c r="K2308" i="3" s="1"/>
  <c r="S2310" i="3"/>
  <c r="W2309" i="3"/>
  <c r="U2309" i="3"/>
  <c r="V2309" i="3" s="1"/>
  <c r="AD2311" i="3"/>
  <c r="AH2311" i="3" s="1"/>
  <c r="AF2310" i="3"/>
  <c r="AG2310" i="3" s="1"/>
  <c r="H2106" i="1"/>
  <c r="L2105" i="1"/>
  <c r="J2105" i="1"/>
  <c r="K2105" i="1" s="1"/>
  <c r="G2310" i="3"/>
  <c r="S2311" i="3" l="1"/>
  <c r="W2310" i="3"/>
  <c r="U2310" i="3"/>
  <c r="V2310" i="3" s="1"/>
  <c r="H2310" i="3"/>
  <c r="L2309" i="3"/>
  <c r="J2309" i="3"/>
  <c r="K2309" i="3" s="1"/>
  <c r="AD2312" i="3"/>
  <c r="AH2312" i="3" s="1"/>
  <c r="AF2311" i="3"/>
  <c r="AG2311" i="3" s="1"/>
  <c r="H2107" i="1"/>
  <c r="L2106" i="1"/>
  <c r="J2106" i="1"/>
  <c r="K2106" i="1" s="1"/>
  <c r="G2311" i="3"/>
  <c r="H2311" i="3" l="1"/>
  <c r="L2310" i="3"/>
  <c r="J2310" i="3"/>
  <c r="K2310" i="3" s="1"/>
  <c r="S2312" i="3"/>
  <c r="W2311" i="3"/>
  <c r="U2311" i="3"/>
  <c r="V2311" i="3" s="1"/>
  <c r="AD2313" i="3"/>
  <c r="AH2313" i="3" s="1"/>
  <c r="AF2312" i="3"/>
  <c r="AG2312" i="3" s="1"/>
  <c r="H2108" i="1"/>
  <c r="L2107" i="1"/>
  <c r="J2107" i="1"/>
  <c r="K2107" i="1" s="1"/>
  <c r="G2312" i="3"/>
  <c r="S2313" i="3" l="1"/>
  <c r="W2312" i="3"/>
  <c r="U2312" i="3"/>
  <c r="V2312" i="3" s="1"/>
  <c r="H2312" i="3"/>
  <c r="L2311" i="3"/>
  <c r="J2311" i="3"/>
  <c r="K2311" i="3" s="1"/>
  <c r="AD2314" i="3"/>
  <c r="AH2314" i="3" s="1"/>
  <c r="AF2313" i="3"/>
  <c r="AG2313" i="3" s="1"/>
  <c r="H2109" i="1"/>
  <c r="L2108" i="1"/>
  <c r="J2108" i="1"/>
  <c r="K2108" i="1" s="1"/>
  <c r="G2313" i="3"/>
  <c r="H2313" i="3" l="1"/>
  <c r="L2312" i="3"/>
  <c r="J2312" i="3"/>
  <c r="K2312" i="3" s="1"/>
  <c r="S2314" i="3"/>
  <c r="W2313" i="3"/>
  <c r="U2313" i="3"/>
  <c r="V2313" i="3" s="1"/>
  <c r="AD2315" i="3"/>
  <c r="AH2315" i="3" s="1"/>
  <c r="AF2314" i="3"/>
  <c r="AG2314" i="3" s="1"/>
  <c r="H2110" i="1"/>
  <c r="L2109" i="1"/>
  <c r="J2109" i="1"/>
  <c r="K2109" i="1" s="1"/>
  <c r="G2314" i="3"/>
  <c r="S2315" i="3" l="1"/>
  <c r="W2314" i="3"/>
  <c r="U2314" i="3"/>
  <c r="V2314" i="3" s="1"/>
  <c r="H2314" i="3"/>
  <c r="L2313" i="3"/>
  <c r="J2313" i="3"/>
  <c r="K2313" i="3" s="1"/>
  <c r="AD2316" i="3"/>
  <c r="AH2316" i="3" s="1"/>
  <c r="AF2315" i="3"/>
  <c r="AG2315" i="3" s="1"/>
  <c r="H2111" i="1"/>
  <c r="L2110" i="1"/>
  <c r="J2110" i="1"/>
  <c r="K2110" i="1" s="1"/>
  <c r="G2315" i="3"/>
  <c r="H2315" i="3" l="1"/>
  <c r="L2314" i="3"/>
  <c r="J2314" i="3"/>
  <c r="K2314" i="3" s="1"/>
  <c r="S2316" i="3"/>
  <c r="W2315" i="3"/>
  <c r="U2315" i="3"/>
  <c r="V2315" i="3" s="1"/>
  <c r="AD2317" i="3"/>
  <c r="AH2317" i="3" s="1"/>
  <c r="AF2316" i="3"/>
  <c r="AG2316" i="3" s="1"/>
  <c r="H2112" i="1"/>
  <c r="L2111" i="1"/>
  <c r="J2111" i="1"/>
  <c r="K2111" i="1" s="1"/>
  <c r="G2316" i="3"/>
  <c r="S2317" i="3" l="1"/>
  <c r="W2316" i="3"/>
  <c r="U2316" i="3"/>
  <c r="V2316" i="3" s="1"/>
  <c r="H2316" i="3"/>
  <c r="L2315" i="3"/>
  <c r="J2315" i="3"/>
  <c r="K2315" i="3" s="1"/>
  <c r="AD2318" i="3"/>
  <c r="AH2318" i="3" s="1"/>
  <c r="AF2317" i="3"/>
  <c r="AG2317" i="3" s="1"/>
  <c r="H2113" i="1"/>
  <c r="L2112" i="1"/>
  <c r="J2112" i="1"/>
  <c r="K2112" i="1" s="1"/>
  <c r="G2317" i="3"/>
  <c r="H2317" i="3" l="1"/>
  <c r="L2316" i="3"/>
  <c r="J2316" i="3"/>
  <c r="K2316" i="3" s="1"/>
  <c r="S2318" i="3"/>
  <c r="W2317" i="3"/>
  <c r="U2317" i="3"/>
  <c r="V2317" i="3" s="1"/>
  <c r="AD2319" i="3"/>
  <c r="AH2319" i="3" s="1"/>
  <c r="AF2318" i="3"/>
  <c r="AG2318" i="3" s="1"/>
  <c r="H2114" i="1"/>
  <c r="L2113" i="1"/>
  <c r="J2113" i="1"/>
  <c r="K2113" i="1" s="1"/>
  <c r="G2318" i="3"/>
  <c r="S2319" i="3" l="1"/>
  <c r="W2318" i="3"/>
  <c r="U2318" i="3"/>
  <c r="V2318" i="3" s="1"/>
  <c r="H2318" i="3"/>
  <c r="L2317" i="3"/>
  <c r="J2317" i="3"/>
  <c r="K2317" i="3" s="1"/>
  <c r="AD2320" i="3"/>
  <c r="AH2320" i="3" s="1"/>
  <c r="AF2319" i="3"/>
  <c r="AG2319" i="3" s="1"/>
  <c r="H2115" i="1"/>
  <c r="L2114" i="1"/>
  <c r="J2114" i="1"/>
  <c r="K2114" i="1" s="1"/>
  <c r="G2319" i="3"/>
  <c r="H2319" i="3" l="1"/>
  <c r="L2318" i="3"/>
  <c r="J2318" i="3"/>
  <c r="K2318" i="3" s="1"/>
  <c r="S2320" i="3"/>
  <c r="W2319" i="3"/>
  <c r="U2319" i="3"/>
  <c r="V2319" i="3" s="1"/>
  <c r="AD2321" i="3"/>
  <c r="AH2321" i="3" s="1"/>
  <c r="AF2320" i="3"/>
  <c r="AG2320" i="3" s="1"/>
  <c r="H2116" i="1"/>
  <c r="L2115" i="1"/>
  <c r="J2115" i="1"/>
  <c r="K2115" i="1" s="1"/>
  <c r="G2320" i="3"/>
  <c r="S2321" i="3" l="1"/>
  <c r="W2320" i="3"/>
  <c r="U2320" i="3"/>
  <c r="V2320" i="3" s="1"/>
  <c r="H2320" i="3"/>
  <c r="L2319" i="3"/>
  <c r="J2319" i="3"/>
  <c r="K2319" i="3" s="1"/>
  <c r="AD2322" i="3"/>
  <c r="AH2322" i="3" s="1"/>
  <c r="AF2321" i="3"/>
  <c r="AG2321" i="3" s="1"/>
  <c r="H2117" i="1"/>
  <c r="L2116" i="1"/>
  <c r="J2116" i="1"/>
  <c r="G2321" i="3"/>
  <c r="K2116" i="1" l="1"/>
  <c r="S118" i="1"/>
  <c r="T118" i="1" s="1"/>
  <c r="H2321" i="3"/>
  <c r="L2320" i="3"/>
  <c r="J2320" i="3"/>
  <c r="K2320" i="3" s="1"/>
  <c r="S2322" i="3"/>
  <c r="W2321" i="3"/>
  <c r="U2321" i="3"/>
  <c r="V2321" i="3" s="1"/>
  <c r="AD2323" i="3"/>
  <c r="AH2323" i="3" s="1"/>
  <c r="AF2322" i="3"/>
  <c r="AG2322" i="3" s="1"/>
  <c r="H2118" i="1"/>
  <c r="L2117" i="1"/>
  <c r="J2117" i="1"/>
  <c r="K2117" i="1" s="1"/>
  <c r="G2322" i="3"/>
  <c r="S2323" i="3" l="1"/>
  <c r="W2322" i="3"/>
  <c r="U2322" i="3"/>
  <c r="V2322" i="3" s="1"/>
  <c r="H2322" i="3"/>
  <c r="L2321" i="3"/>
  <c r="J2321" i="3"/>
  <c r="K2321" i="3" s="1"/>
  <c r="AD2324" i="3"/>
  <c r="AH2324" i="3" s="1"/>
  <c r="AF2323" i="3"/>
  <c r="AG2323" i="3" s="1"/>
  <c r="H2119" i="1"/>
  <c r="L2118" i="1"/>
  <c r="J2118" i="1"/>
  <c r="K2118" i="1" s="1"/>
  <c r="G2323" i="3"/>
  <c r="H2323" i="3" l="1"/>
  <c r="L2322" i="3"/>
  <c r="J2322" i="3"/>
  <c r="K2322" i="3" s="1"/>
  <c r="S2324" i="3"/>
  <c r="W2323" i="3"/>
  <c r="U2323" i="3"/>
  <c r="V2323" i="3" s="1"/>
  <c r="AD2325" i="3"/>
  <c r="AH2325" i="3" s="1"/>
  <c r="AF2324" i="3"/>
  <c r="AG2324" i="3" s="1"/>
  <c r="H2120" i="1"/>
  <c r="L2119" i="1"/>
  <c r="J2119" i="1"/>
  <c r="K2119" i="1" s="1"/>
  <c r="G2324" i="3"/>
  <c r="S2325" i="3" l="1"/>
  <c r="W2324" i="3"/>
  <c r="U2324" i="3"/>
  <c r="V2324" i="3" s="1"/>
  <c r="H2324" i="3"/>
  <c r="L2323" i="3"/>
  <c r="J2323" i="3"/>
  <c r="K2323" i="3" s="1"/>
  <c r="AD2326" i="3"/>
  <c r="AH2326" i="3" s="1"/>
  <c r="AF2325" i="3"/>
  <c r="AG2325" i="3" s="1"/>
  <c r="H2121" i="1"/>
  <c r="L2120" i="1"/>
  <c r="J2120" i="1"/>
  <c r="K2120" i="1" s="1"/>
  <c r="G2325" i="3"/>
  <c r="H2325" i="3" l="1"/>
  <c r="L2324" i="3"/>
  <c r="J2324" i="3"/>
  <c r="K2324" i="3" s="1"/>
  <c r="S2326" i="3"/>
  <c r="W2325" i="3"/>
  <c r="U2325" i="3"/>
  <c r="V2325" i="3" s="1"/>
  <c r="AD2327" i="3"/>
  <c r="AH2327" i="3" s="1"/>
  <c r="AF2326" i="3"/>
  <c r="AG2326" i="3" s="1"/>
  <c r="H2122" i="1"/>
  <c r="L2121" i="1"/>
  <c r="J2121" i="1"/>
  <c r="K2121" i="1" s="1"/>
  <c r="G2326" i="3"/>
  <c r="S2327" i="3" l="1"/>
  <c r="W2326" i="3"/>
  <c r="U2326" i="3"/>
  <c r="V2326" i="3" s="1"/>
  <c r="H2326" i="3"/>
  <c r="L2325" i="3"/>
  <c r="J2325" i="3"/>
  <c r="K2325" i="3" s="1"/>
  <c r="AD2328" i="3"/>
  <c r="AH2328" i="3" s="1"/>
  <c r="AF2327" i="3"/>
  <c r="AG2327" i="3" s="1"/>
  <c r="H2123" i="1"/>
  <c r="L2122" i="1"/>
  <c r="J2122" i="1"/>
  <c r="K2122" i="1" s="1"/>
  <c r="G2327" i="3"/>
  <c r="H2327" i="3" l="1"/>
  <c r="L2326" i="3"/>
  <c r="J2326" i="3"/>
  <c r="K2326" i="3" s="1"/>
  <c r="S2328" i="3"/>
  <c r="W2327" i="3"/>
  <c r="U2327" i="3"/>
  <c r="V2327" i="3" s="1"/>
  <c r="AD2329" i="3"/>
  <c r="AH2329" i="3" s="1"/>
  <c r="AF2328" i="3"/>
  <c r="AG2328" i="3" s="1"/>
  <c r="H2124" i="1"/>
  <c r="L2123" i="1"/>
  <c r="J2123" i="1"/>
  <c r="K2123" i="1" s="1"/>
  <c r="G2328" i="3"/>
  <c r="S2329" i="3" l="1"/>
  <c r="W2328" i="3"/>
  <c r="U2328" i="3"/>
  <c r="V2328" i="3" s="1"/>
  <c r="H2328" i="3"/>
  <c r="L2327" i="3"/>
  <c r="J2327" i="3"/>
  <c r="K2327" i="3" s="1"/>
  <c r="AD2330" i="3"/>
  <c r="AH2330" i="3" s="1"/>
  <c r="AF2329" i="3"/>
  <c r="AG2329" i="3" s="1"/>
  <c r="H2125" i="1"/>
  <c r="L2124" i="1"/>
  <c r="J2124" i="1"/>
  <c r="K2124" i="1" s="1"/>
  <c r="G2329" i="3"/>
  <c r="H2329" i="3" l="1"/>
  <c r="L2328" i="3"/>
  <c r="J2328" i="3"/>
  <c r="K2328" i="3" s="1"/>
  <c r="S2330" i="3"/>
  <c r="W2329" i="3"/>
  <c r="U2329" i="3"/>
  <c r="V2329" i="3" s="1"/>
  <c r="AD2331" i="3"/>
  <c r="AH2331" i="3" s="1"/>
  <c r="AF2330" i="3"/>
  <c r="AG2330" i="3" s="1"/>
  <c r="H2126" i="1"/>
  <c r="L2125" i="1"/>
  <c r="J2125" i="1"/>
  <c r="K2125" i="1" s="1"/>
  <c r="G2330" i="3"/>
  <c r="S2331" i="3" l="1"/>
  <c r="W2330" i="3"/>
  <c r="U2330" i="3"/>
  <c r="V2330" i="3" s="1"/>
  <c r="H2330" i="3"/>
  <c r="L2329" i="3"/>
  <c r="J2329" i="3"/>
  <c r="K2329" i="3" s="1"/>
  <c r="AD2332" i="3"/>
  <c r="AH2332" i="3" s="1"/>
  <c r="AF2331" i="3"/>
  <c r="AG2331" i="3" s="1"/>
  <c r="H2127" i="1"/>
  <c r="L2126" i="1"/>
  <c r="J2126" i="1"/>
  <c r="K2126" i="1" s="1"/>
  <c r="G2331" i="3"/>
  <c r="H2331" i="3" l="1"/>
  <c r="L2330" i="3"/>
  <c r="J2330" i="3"/>
  <c r="K2330" i="3" s="1"/>
  <c r="S2332" i="3"/>
  <c r="W2331" i="3"/>
  <c r="U2331" i="3"/>
  <c r="V2331" i="3" s="1"/>
  <c r="AD2333" i="3"/>
  <c r="AH2333" i="3" s="1"/>
  <c r="AF2332" i="3"/>
  <c r="AG2332" i="3" s="1"/>
  <c r="H2128" i="1"/>
  <c r="L2127" i="1"/>
  <c r="J2127" i="1"/>
  <c r="K2127" i="1" s="1"/>
  <c r="G2332" i="3"/>
  <c r="S2333" i="3" l="1"/>
  <c r="W2332" i="3"/>
  <c r="U2332" i="3"/>
  <c r="V2332" i="3" s="1"/>
  <c r="H2332" i="3"/>
  <c r="L2331" i="3"/>
  <c r="J2331" i="3"/>
  <c r="K2331" i="3" s="1"/>
  <c r="AD2334" i="3"/>
  <c r="AH2334" i="3" s="1"/>
  <c r="AF2333" i="3"/>
  <c r="AG2333" i="3" s="1"/>
  <c r="H2129" i="1"/>
  <c r="L2128" i="1"/>
  <c r="J2128" i="1"/>
  <c r="K2128" i="1" s="1"/>
  <c r="G2333" i="3"/>
  <c r="H2333" i="3" l="1"/>
  <c r="L2332" i="3"/>
  <c r="J2332" i="3"/>
  <c r="K2332" i="3" s="1"/>
  <c r="S2334" i="3"/>
  <c r="W2333" i="3"/>
  <c r="U2333" i="3"/>
  <c r="V2333" i="3" s="1"/>
  <c r="AD2335" i="3"/>
  <c r="AH2335" i="3" s="1"/>
  <c r="AF2334" i="3"/>
  <c r="AG2334" i="3" s="1"/>
  <c r="H2130" i="1"/>
  <c r="L2129" i="1"/>
  <c r="J2129" i="1"/>
  <c r="K2129" i="1" s="1"/>
  <c r="G2334" i="3"/>
  <c r="S2335" i="3" l="1"/>
  <c r="W2334" i="3"/>
  <c r="U2334" i="3"/>
  <c r="V2334" i="3" s="1"/>
  <c r="H2334" i="3"/>
  <c r="L2333" i="3"/>
  <c r="J2333" i="3"/>
  <c r="K2333" i="3" s="1"/>
  <c r="AD2336" i="3"/>
  <c r="AH2336" i="3" s="1"/>
  <c r="AF2335" i="3"/>
  <c r="AG2335" i="3" s="1"/>
  <c r="H2131" i="1"/>
  <c r="L2130" i="1"/>
  <c r="J2130" i="1"/>
  <c r="K2130" i="1" s="1"/>
  <c r="G2335" i="3"/>
  <c r="H2335" i="3" l="1"/>
  <c r="L2334" i="3"/>
  <c r="J2334" i="3"/>
  <c r="K2334" i="3" s="1"/>
  <c r="S2336" i="3"/>
  <c r="W2335" i="3"/>
  <c r="U2335" i="3"/>
  <c r="V2335" i="3" s="1"/>
  <c r="AD2337" i="3"/>
  <c r="AH2337" i="3" s="1"/>
  <c r="AF2336" i="3"/>
  <c r="AG2336" i="3" s="1"/>
  <c r="H2132" i="1"/>
  <c r="L2131" i="1"/>
  <c r="J2131" i="1"/>
  <c r="K2131" i="1" s="1"/>
  <c r="G2336" i="3"/>
  <c r="S2337" i="3" l="1"/>
  <c r="W2336" i="3"/>
  <c r="U2336" i="3"/>
  <c r="V2336" i="3" s="1"/>
  <c r="H2336" i="3"/>
  <c r="L2335" i="3"/>
  <c r="J2335" i="3"/>
  <c r="K2335" i="3" s="1"/>
  <c r="AD2338" i="3"/>
  <c r="AH2338" i="3" s="1"/>
  <c r="AF2337" i="3"/>
  <c r="AG2337" i="3" s="1"/>
  <c r="H2133" i="1"/>
  <c r="L2132" i="1"/>
  <c r="J2132" i="1"/>
  <c r="K2132" i="1" s="1"/>
  <c r="G2337" i="3"/>
  <c r="H2337" i="3" l="1"/>
  <c r="L2336" i="3"/>
  <c r="J2336" i="3"/>
  <c r="K2336" i="3" s="1"/>
  <c r="S2338" i="3"/>
  <c r="W2337" i="3"/>
  <c r="U2337" i="3"/>
  <c r="V2337" i="3" s="1"/>
  <c r="AD2339" i="3"/>
  <c r="AH2339" i="3" s="1"/>
  <c r="AF2338" i="3"/>
  <c r="AG2338" i="3" s="1"/>
  <c r="H2134" i="1"/>
  <c r="L2133" i="1"/>
  <c r="J2133" i="1"/>
  <c r="K2133" i="1" s="1"/>
  <c r="G2338" i="3"/>
  <c r="S2339" i="3" l="1"/>
  <c r="W2338" i="3"/>
  <c r="U2338" i="3"/>
  <c r="V2338" i="3" s="1"/>
  <c r="H2338" i="3"/>
  <c r="L2337" i="3"/>
  <c r="J2337" i="3"/>
  <c r="K2337" i="3" s="1"/>
  <c r="AD2340" i="3"/>
  <c r="AH2340" i="3" s="1"/>
  <c r="AF2339" i="3"/>
  <c r="AG2339" i="3" s="1"/>
  <c r="H2135" i="1"/>
  <c r="L2134" i="1"/>
  <c r="J2134" i="1"/>
  <c r="K2134" i="1" s="1"/>
  <c r="G2339" i="3"/>
  <c r="H2339" i="3" l="1"/>
  <c r="L2338" i="3"/>
  <c r="J2338" i="3"/>
  <c r="K2338" i="3" s="1"/>
  <c r="S2340" i="3"/>
  <c r="W2339" i="3"/>
  <c r="U2339" i="3"/>
  <c r="V2339" i="3" s="1"/>
  <c r="AD2341" i="3"/>
  <c r="AH2341" i="3" s="1"/>
  <c r="AF2340" i="3"/>
  <c r="AG2340" i="3" s="1"/>
  <c r="H2136" i="1"/>
  <c r="L2135" i="1"/>
  <c r="J2135" i="1"/>
  <c r="K2135" i="1" s="1"/>
  <c r="G2340" i="3"/>
  <c r="S2341" i="3" l="1"/>
  <c r="W2340" i="3"/>
  <c r="U2340" i="3"/>
  <c r="V2340" i="3" s="1"/>
  <c r="H2340" i="3"/>
  <c r="L2339" i="3"/>
  <c r="J2339" i="3"/>
  <c r="K2339" i="3" s="1"/>
  <c r="AD2342" i="3"/>
  <c r="AH2342" i="3" s="1"/>
  <c r="AF2341" i="3"/>
  <c r="AG2341" i="3" s="1"/>
  <c r="H2137" i="1"/>
  <c r="L2136" i="1"/>
  <c r="J2136" i="1"/>
  <c r="G2341" i="3"/>
  <c r="K2136" i="1" l="1"/>
  <c r="S119" i="1"/>
  <c r="T119" i="1" s="1"/>
  <c r="H2341" i="3"/>
  <c r="L2340" i="3"/>
  <c r="J2340" i="3"/>
  <c r="K2340" i="3" s="1"/>
  <c r="S2342" i="3"/>
  <c r="W2341" i="3"/>
  <c r="U2341" i="3"/>
  <c r="V2341" i="3" s="1"/>
  <c r="AD2343" i="3"/>
  <c r="AH2343" i="3" s="1"/>
  <c r="AF2342" i="3"/>
  <c r="AG2342" i="3" s="1"/>
  <c r="H2138" i="1"/>
  <c r="L2137" i="1"/>
  <c r="J2137" i="1"/>
  <c r="K2137" i="1" s="1"/>
  <c r="G2342" i="3"/>
  <c r="S2343" i="3" l="1"/>
  <c r="W2342" i="3"/>
  <c r="U2342" i="3"/>
  <c r="V2342" i="3" s="1"/>
  <c r="H2342" i="3"/>
  <c r="L2341" i="3"/>
  <c r="J2341" i="3"/>
  <c r="K2341" i="3" s="1"/>
  <c r="AD2344" i="3"/>
  <c r="AH2344" i="3" s="1"/>
  <c r="AF2343" i="3"/>
  <c r="AG2343" i="3" s="1"/>
  <c r="H2139" i="1"/>
  <c r="L2138" i="1"/>
  <c r="J2138" i="1"/>
  <c r="K2138" i="1" s="1"/>
  <c r="G2343" i="3"/>
  <c r="H2343" i="3" l="1"/>
  <c r="L2342" i="3"/>
  <c r="J2342" i="3"/>
  <c r="K2342" i="3" s="1"/>
  <c r="S2344" i="3"/>
  <c r="W2343" i="3"/>
  <c r="U2343" i="3"/>
  <c r="V2343" i="3" s="1"/>
  <c r="AD2345" i="3"/>
  <c r="AH2345" i="3" s="1"/>
  <c r="AF2344" i="3"/>
  <c r="AG2344" i="3" s="1"/>
  <c r="H2140" i="1"/>
  <c r="L2139" i="1"/>
  <c r="J2139" i="1"/>
  <c r="K2139" i="1" s="1"/>
  <c r="G2344" i="3"/>
  <c r="S2345" i="3" l="1"/>
  <c r="W2344" i="3"/>
  <c r="U2344" i="3"/>
  <c r="V2344" i="3" s="1"/>
  <c r="H2344" i="3"/>
  <c r="L2343" i="3"/>
  <c r="J2343" i="3"/>
  <c r="K2343" i="3" s="1"/>
  <c r="AD2346" i="3"/>
  <c r="AH2346" i="3" s="1"/>
  <c r="AF2345" i="3"/>
  <c r="AG2345" i="3" s="1"/>
  <c r="H2141" i="1"/>
  <c r="L2140" i="1"/>
  <c r="J2140" i="1"/>
  <c r="K2140" i="1" s="1"/>
  <c r="G2345" i="3"/>
  <c r="H2345" i="3" l="1"/>
  <c r="L2344" i="3"/>
  <c r="J2344" i="3"/>
  <c r="K2344" i="3" s="1"/>
  <c r="S2346" i="3"/>
  <c r="W2345" i="3"/>
  <c r="U2345" i="3"/>
  <c r="V2345" i="3" s="1"/>
  <c r="AD2347" i="3"/>
  <c r="AH2347" i="3" s="1"/>
  <c r="AF2346" i="3"/>
  <c r="AG2346" i="3" s="1"/>
  <c r="H2142" i="1"/>
  <c r="L2141" i="1"/>
  <c r="J2141" i="1"/>
  <c r="K2141" i="1" s="1"/>
  <c r="G2346" i="3"/>
  <c r="S2347" i="3" l="1"/>
  <c r="W2346" i="3"/>
  <c r="U2346" i="3"/>
  <c r="V2346" i="3" s="1"/>
  <c r="H2346" i="3"/>
  <c r="L2345" i="3"/>
  <c r="J2345" i="3"/>
  <c r="K2345" i="3" s="1"/>
  <c r="AD2348" i="3"/>
  <c r="AH2348" i="3" s="1"/>
  <c r="AF2347" i="3"/>
  <c r="AG2347" i="3" s="1"/>
  <c r="H2143" i="1"/>
  <c r="L2142" i="1"/>
  <c r="J2142" i="1"/>
  <c r="K2142" i="1" s="1"/>
  <c r="G2347" i="3"/>
  <c r="H2347" i="3" l="1"/>
  <c r="L2346" i="3"/>
  <c r="J2346" i="3"/>
  <c r="K2346" i="3" s="1"/>
  <c r="S2348" i="3"/>
  <c r="W2347" i="3"/>
  <c r="U2347" i="3"/>
  <c r="V2347" i="3" s="1"/>
  <c r="AD2349" i="3"/>
  <c r="AH2349" i="3" s="1"/>
  <c r="AF2348" i="3"/>
  <c r="AG2348" i="3" s="1"/>
  <c r="H2144" i="1"/>
  <c r="L2143" i="1"/>
  <c r="J2143" i="1"/>
  <c r="K2143" i="1" s="1"/>
  <c r="G2348" i="3"/>
  <c r="S2349" i="3" l="1"/>
  <c r="W2348" i="3"/>
  <c r="U2348" i="3"/>
  <c r="V2348" i="3" s="1"/>
  <c r="H2348" i="3"/>
  <c r="L2347" i="3"/>
  <c r="J2347" i="3"/>
  <c r="K2347" i="3" s="1"/>
  <c r="AD2350" i="3"/>
  <c r="AH2350" i="3" s="1"/>
  <c r="AF2349" i="3"/>
  <c r="AG2349" i="3" s="1"/>
  <c r="H2145" i="1"/>
  <c r="L2144" i="1"/>
  <c r="J2144" i="1"/>
  <c r="K2144" i="1" s="1"/>
  <c r="G2349" i="3"/>
  <c r="H2349" i="3" l="1"/>
  <c r="L2348" i="3"/>
  <c r="J2348" i="3"/>
  <c r="K2348" i="3" s="1"/>
  <c r="S2350" i="3"/>
  <c r="W2349" i="3"/>
  <c r="U2349" i="3"/>
  <c r="V2349" i="3" s="1"/>
  <c r="AD2351" i="3"/>
  <c r="AH2351" i="3" s="1"/>
  <c r="AF2350" i="3"/>
  <c r="AG2350" i="3" s="1"/>
  <c r="H2146" i="1"/>
  <c r="L2145" i="1"/>
  <c r="J2145" i="1"/>
  <c r="K2145" i="1" s="1"/>
  <c r="G2350" i="3"/>
  <c r="S2351" i="3" l="1"/>
  <c r="W2350" i="3"/>
  <c r="U2350" i="3"/>
  <c r="V2350" i="3" s="1"/>
  <c r="H2350" i="3"/>
  <c r="L2349" i="3"/>
  <c r="J2349" i="3"/>
  <c r="K2349" i="3" s="1"/>
  <c r="AD2352" i="3"/>
  <c r="AH2352" i="3" s="1"/>
  <c r="AF2351" i="3"/>
  <c r="AG2351" i="3" s="1"/>
  <c r="H2147" i="1"/>
  <c r="L2146" i="1"/>
  <c r="J2146" i="1"/>
  <c r="K2146" i="1" s="1"/>
  <c r="G2351" i="3"/>
  <c r="H2351" i="3" l="1"/>
  <c r="L2350" i="3"/>
  <c r="J2350" i="3"/>
  <c r="K2350" i="3" s="1"/>
  <c r="S2352" i="3"/>
  <c r="W2351" i="3"/>
  <c r="U2351" i="3"/>
  <c r="V2351" i="3" s="1"/>
  <c r="AD2353" i="3"/>
  <c r="AH2353" i="3" s="1"/>
  <c r="AF2352" i="3"/>
  <c r="AG2352" i="3" s="1"/>
  <c r="H2148" i="1"/>
  <c r="L2147" i="1"/>
  <c r="J2147" i="1"/>
  <c r="K2147" i="1" s="1"/>
  <c r="G2352" i="3"/>
  <c r="S2353" i="3" l="1"/>
  <c r="W2352" i="3"/>
  <c r="U2352" i="3"/>
  <c r="V2352" i="3" s="1"/>
  <c r="H2352" i="3"/>
  <c r="L2351" i="3"/>
  <c r="J2351" i="3"/>
  <c r="K2351" i="3" s="1"/>
  <c r="AD2354" i="3"/>
  <c r="AH2354" i="3" s="1"/>
  <c r="AF2353" i="3"/>
  <c r="AG2353" i="3" s="1"/>
  <c r="H2149" i="1"/>
  <c r="L2148" i="1"/>
  <c r="J2148" i="1"/>
  <c r="K2148" i="1" s="1"/>
  <c r="G2353" i="3"/>
  <c r="H2353" i="3" l="1"/>
  <c r="L2352" i="3"/>
  <c r="J2352" i="3"/>
  <c r="K2352" i="3" s="1"/>
  <c r="S2354" i="3"/>
  <c r="W2353" i="3"/>
  <c r="U2353" i="3"/>
  <c r="V2353" i="3" s="1"/>
  <c r="AD2355" i="3"/>
  <c r="AH2355" i="3" s="1"/>
  <c r="AF2354" i="3"/>
  <c r="AG2354" i="3" s="1"/>
  <c r="H2150" i="1"/>
  <c r="L2149" i="1"/>
  <c r="J2149" i="1"/>
  <c r="K2149" i="1" s="1"/>
  <c r="G2354" i="3"/>
  <c r="S2355" i="3" l="1"/>
  <c r="W2354" i="3"/>
  <c r="U2354" i="3"/>
  <c r="V2354" i="3" s="1"/>
  <c r="H2354" i="3"/>
  <c r="L2353" i="3"/>
  <c r="J2353" i="3"/>
  <c r="K2353" i="3" s="1"/>
  <c r="AD2356" i="3"/>
  <c r="AH2356" i="3" s="1"/>
  <c r="AF2355" i="3"/>
  <c r="AG2355" i="3" s="1"/>
  <c r="H2151" i="1"/>
  <c r="L2150" i="1"/>
  <c r="J2150" i="1"/>
  <c r="K2150" i="1" s="1"/>
  <c r="G2355" i="3"/>
  <c r="H2355" i="3" l="1"/>
  <c r="L2354" i="3"/>
  <c r="J2354" i="3"/>
  <c r="K2354" i="3" s="1"/>
  <c r="S2356" i="3"/>
  <c r="W2355" i="3"/>
  <c r="U2355" i="3"/>
  <c r="V2355" i="3" s="1"/>
  <c r="AD2357" i="3"/>
  <c r="AH2357" i="3" s="1"/>
  <c r="AF2356" i="3"/>
  <c r="AG2356" i="3" s="1"/>
  <c r="H2152" i="1"/>
  <c r="L2151" i="1"/>
  <c r="J2151" i="1"/>
  <c r="K2151" i="1" s="1"/>
  <c r="G2356" i="3"/>
  <c r="S2357" i="3" l="1"/>
  <c r="W2356" i="3"/>
  <c r="U2356" i="3"/>
  <c r="V2356" i="3" s="1"/>
  <c r="H2356" i="3"/>
  <c r="L2355" i="3"/>
  <c r="J2355" i="3"/>
  <c r="K2355" i="3" s="1"/>
  <c r="AD2358" i="3"/>
  <c r="AH2358" i="3" s="1"/>
  <c r="AF2357" i="3"/>
  <c r="AG2357" i="3" s="1"/>
  <c r="H2153" i="1"/>
  <c r="L2152" i="1"/>
  <c r="J2152" i="1"/>
  <c r="K2152" i="1" s="1"/>
  <c r="G2357" i="3"/>
  <c r="H2357" i="3" l="1"/>
  <c r="L2356" i="3"/>
  <c r="J2356" i="3"/>
  <c r="K2356" i="3" s="1"/>
  <c r="S2358" i="3"/>
  <c r="W2357" i="3"/>
  <c r="U2357" i="3"/>
  <c r="V2357" i="3" s="1"/>
  <c r="AD2359" i="3"/>
  <c r="AH2359" i="3" s="1"/>
  <c r="AF2358" i="3"/>
  <c r="AG2358" i="3" s="1"/>
  <c r="H2154" i="1"/>
  <c r="L2153" i="1"/>
  <c r="J2153" i="1"/>
  <c r="K2153" i="1" s="1"/>
  <c r="G2358" i="3"/>
  <c r="S2359" i="3" l="1"/>
  <c r="W2358" i="3"/>
  <c r="U2358" i="3"/>
  <c r="V2358" i="3" s="1"/>
  <c r="H2358" i="3"/>
  <c r="L2357" i="3"/>
  <c r="J2357" i="3"/>
  <c r="K2357" i="3" s="1"/>
  <c r="AD2360" i="3"/>
  <c r="AH2360" i="3" s="1"/>
  <c r="AF2359" i="3"/>
  <c r="AG2359" i="3" s="1"/>
  <c r="H2155" i="1"/>
  <c r="L2154" i="1"/>
  <c r="J2154" i="1"/>
  <c r="K2154" i="1" s="1"/>
  <c r="G2359" i="3"/>
  <c r="H2359" i="3" l="1"/>
  <c r="L2358" i="3"/>
  <c r="J2358" i="3"/>
  <c r="K2358" i="3" s="1"/>
  <c r="S2360" i="3"/>
  <c r="W2359" i="3"/>
  <c r="U2359" i="3"/>
  <c r="V2359" i="3" s="1"/>
  <c r="AD2361" i="3"/>
  <c r="AH2361" i="3" s="1"/>
  <c r="AF2360" i="3"/>
  <c r="AG2360" i="3" s="1"/>
  <c r="H2156" i="1"/>
  <c r="L2155" i="1"/>
  <c r="J2155" i="1"/>
  <c r="K2155" i="1" s="1"/>
  <c r="G2360" i="3"/>
  <c r="S2361" i="3" l="1"/>
  <c r="W2360" i="3"/>
  <c r="U2360" i="3"/>
  <c r="V2360" i="3" s="1"/>
  <c r="H2360" i="3"/>
  <c r="L2359" i="3"/>
  <c r="J2359" i="3"/>
  <c r="K2359" i="3" s="1"/>
  <c r="AD2362" i="3"/>
  <c r="AH2362" i="3" s="1"/>
  <c r="AF2361" i="3"/>
  <c r="AG2361" i="3" s="1"/>
  <c r="H2157" i="1"/>
  <c r="L2156" i="1"/>
  <c r="J2156" i="1"/>
  <c r="K2156" i="1" s="1"/>
  <c r="G2361" i="3"/>
  <c r="H2361" i="3" l="1"/>
  <c r="L2360" i="3"/>
  <c r="J2360" i="3"/>
  <c r="K2360" i="3" s="1"/>
  <c r="S2362" i="3"/>
  <c r="W2361" i="3"/>
  <c r="U2361" i="3"/>
  <c r="V2361" i="3" s="1"/>
  <c r="AD2363" i="3"/>
  <c r="AH2363" i="3" s="1"/>
  <c r="AF2362" i="3"/>
  <c r="AG2362" i="3" s="1"/>
  <c r="H2158" i="1"/>
  <c r="L2157" i="1"/>
  <c r="J2157" i="1"/>
  <c r="K2157" i="1" s="1"/>
  <c r="G2362" i="3"/>
  <c r="S2363" i="3" l="1"/>
  <c r="W2362" i="3"/>
  <c r="U2362" i="3"/>
  <c r="V2362" i="3" s="1"/>
  <c r="H2362" i="3"/>
  <c r="L2361" i="3"/>
  <c r="J2361" i="3"/>
  <c r="K2361" i="3" s="1"/>
  <c r="AD2364" i="3"/>
  <c r="AH2364" i="3" s="1"/>
  <c r="AF2363" i="3"/>
  <c r="AG2363" i="3" s="1"/>
  <c r="H2159" i="1"/>
  <c r="L2158" i="1"/>
  <c r="J2158" i="1"/>
  <c r="G2363" i="3"/>
  <c r="K2158" i="1" l="1"/>
  <c r="S120" i="1"/>
  <c r="T120" i="1" s="1"/>
  <c r="H2363" i="3"/>
  <c r="L2362" i="3"/>
  <c r="J2362" i="3"/>
  <c r="K2362" i="3" s="1"/>
  <c r="S2364" i="3"/>
  <c r="W2363" i="3"/>
  <c r="U2363" i="3"/>
  <c r="V2363" i="3" s="1"/>
  <c r="AD2365" i="3"/>
  <c r="AH2365" i="3" s="1"/>
  <c r="AF2364" i="3"/>
  <c r="AG2364" i="3" s="1"/>
  <c r="H2160" i="1"/>
  <c r="L2159" i="1"/>
  <c r="J2159" i="1"/>
  <c r="K2159" i="1" s="1"/>
  <c r="G2364" i="3"/>
  <c r="S2365" i="3" l="1"/>
  <c r="W2364" i="3"/>
  <c r="U2364" i="3"/>
  <c r="V2364" i="3" s="1"/>
  <c r="H2364" i="3"/>
  <c r="L2363" i="3"/>
  <c r="J2363" i="3"/>
  <c r="K2363" i="3" s="1"/>
  <c r="AD2366" i="3"/>
  <c r="AH2366" i="3" s="1"/>
  <c r="AF2365" i="3"/>
  <c r="AG2365" i="3" s="1"/>
  <c r="H2161" i="1"/>
  <c r="L2160" i="1"/>
  <c r="J2160" i="1"/>
  <c r="K2160" i="1" s="1"/>
  <c r="G2365" i="3"/>
  <c r="H2365" i="3" l="1"/>
  <c r="L2364" i="3"/>
  <c r="J2364" i="3"/>
  <c r="K2364" i="3" s="1"/>
  <c r="S2366" i="3"/>
  <c r="W2365" i="3"/>
  <c r="U2365" i="3"/>
  <c r="V2365" i="3" s="1"/>
  <c r="AD2367" i="3"/>
  <c r="AH2367" i="3" s="1"/>
  <c r="AF2366" i="3"/>
  <c r="AG2366" i="3" s="1"/>
  <c r="H2162" i="1"/>
  <c r="L2161" i="1"/>
  <c r="J2161" i="1"/>
  <c r="K2161" i="1" s="1"/>
  <c r="G2366" i="3"/>
  <c r="S2367" i="3" l="1"/>
  <c r="W2366" i="3"/>
  <c r="U2366" i="3"/>
  <c r="V2366" i="3" s="1"/>
  <c r="H2366" i="3"/>
  <c r="L2365" i="3"/>
  <c r="J2365" i="3"/>
  <c r="K2365" i="3" s="1"/>
  <c r="AD2368" i="3"/>
  <c r="AH2368" i="3" s="1"/>
  <c r="AF2367" i="3"/>
  <c r="AG2367" i="3" s="1"/>
  <c r="H2163" i="1"/>
  <c r="L2162" i="1"/>
  <c r="J2162" i="1"/>
  <c r="K2162" i="1" s="1"/>
  <c r="G2367" i="3"/>
  <c r="H2367" i="3" l="1"/>
  <c r="L2366" i="3"/>
  <c r="J2366" i="3"/>
  <c r="K2366" i="3" s="1"/>
  <c r="S2368" i="3"/>
  <c r="W2367" i="3"/>
  <c r="U2367" i="3"/>
  <c r="V2367" i="3" s="1"/>
  <c r="AD2369" i="3"/>
  <c r="AH2369" i="3" s="1"/>
  <c r="AF2368" i="3"/>
  <c r="AG2368" i="3" s="1"/>
  <c r="H2164" i="1"/>
  <c r="L2163" i="1"/>
  <c r="J2163" i="1"/>
  <c r="K2163" i="1" s="1"/>
  <c r="G2368" i="3"/>
  <c r="S2369" i="3" l="1"/>
  <c r="W2368" i="3"/>
  <c r="U2368" i="3"/>
  <c r="V2368" i="3" s="1"/>
  <c r="H2368" i="3"/>
  <c r="L2367" i="3"/>
  <c r="J2367" i="3"/>
  <c r="K2367" i="3" s="1"/>
  <c r="AD2370" i="3"/>
  <c r="AH2370" i="3" s="1"/>
  <c r="AF2369" i="3"/>
  <c r="AG2369" i="3" s="1"/>
  <c r="H2165" i="1"/>
  <c r="L2164" i="1"/>
  <c r="J2164" i="1"/>
  <c r="K2164" i="1" s="1"/>
  <c r="G2369" i="3"/>
  <c r="H2369" i="3" l="1"/>
  <c r="L2368" i="3"/>
  <c r="J2368" i="3"/>
  <c r="K2368" i="3" s="1"/>
  <c r="S2370" i="3"/>
  <c r="W2369" i="3"/>
  <c r="U2369" i="3"/>
  <c r="V2369" i="3" s="1"/>
  <c r="AD2371" i="3"/>
  <c r="AH2371" i="3" s="1"/>
  <c r="AF2370" i="3"/>
  <c r="AG2370" i="3" s="1"/>
  <c r="H2166" i="1"/>
  <c r="L2165" i="1"/>
  <c r="J2165" i="1"/>
  <c r="K2165" i="1" s="1"/>
  <c r="G2370" i="3"/>
  <c r="S2371" i="3" l="1"/>
  <c r="W2370" i="3"/>
  <c r="U2370" i="3"/>
  <c r="V2370" i="3" s="1"/>
  <c r="H2370" i="3"/>
  <c r="L2369" i="3"/>
  <c r="J2369" i="3"/>
  <c r="K2369" i="3" s="1"/>
  <c r="AD2372" i="3"/>
  <c r="AH2372" i="3" s="1"/>
  <c r="AF2371" i="3"/>
  <c r="AG2371" i="3" s="1"/>
  <c r="H2167" i="1"/>
  <c r="L2166" i="1"/>
  <c r="J2166" i="1"/>
  <c r="K2166" i="1" s="1"/>
  <c r="G2371" i="3"/>
  <c r="H2371" i="3" l="1"/>
  <c r="L2370" i="3"/>
  <c r="J2370" i="3"/>
  <c r="K2370" i="3" s="1"/>
  <c r="S2372" i="3"/>
  <c r="W2371" i="3"/>
  <c r="U2371" i="3"/>
  <c r="V2371" i="3" s="1"/>
  <c r="AD2373" i="3"/>
  <c r="AH2373" i="3" s="1"/>
  <c r="AF2372" i="3"/>
  <c r="AG2372" i="3" s="1"/>
  <c r="H2168" i="1"/>
  <c r="L2167" i="1"/>
  <c r="J2167" i="1"/>
  <c r="K2167" i="1" s="1"/>
  <c r="G2372" i="3"/>
  <c r="S2373" i="3" l="1"/>
  <c r="W2372" i="3"/>
  <c r="U2372" i="3"/>
  <c r="V2372" i="3" s="1"/>
  <c r="H2372" i="3"/>
  <c r="L2371" i="3"/>
  <c r="J2371" i="3"/>
  <c r="K2371" i="3" s="1"/>
  <c r="AD2374" i="3"/>
  <c r="AH2374" i="3" s="1"/>
  <c r="AF2373" i="3"/>
  <c r="AG2373" i="3" s="1"/>
  <c r="H2169" i="1"/>
  <c r="L2168" i="1"/>
  <c r="J2168" i="1"/>
  <c r="K2168" i="1" s="1"/>
  <c r="G2373" i="3"/>
  <c r="H2373" i="3" l="1"/>
  <c r="L2372" i="3"/>
  <c r="J2372" i="3"/>
  <c r="K2372" i="3" s="1"/>
  <c r="S2374" i="3"/>
  <c r="W2373" i="3"/>
  <c r="U2373" i="3"/>
  <c r="V2373" i="3" s="1"/>
  <c r="AD2375" i="3"/>
  <c r="AH2375" i="3" s="1"/>
  <c r="AF2374" i="3"/>
  <c r="AG2374" i="3" s="1"/>
  <c r="H2170" i="1"/>
  <c r="L2169" i="1"/>
  <c r="J2169" i="1"/>
  <c r="K2169" i="1" s="1"/>
  <c r="G2374" i="3"/>
  <c r="S2375" i="3" l="1"/>
  <c r="W2374" i="3"/>
  <c r="U2374" i="3"/>
  <c r="V2374" i="3" s="1"/>
  <c r="H2374" i="3"/>
  <c r="L2373" i="3"/>
  <c r="J2373" i="3"/>
  <c r="K2373" i="3" s="1"/>
  <c r="AD2376" i="3"/>
  <c r="AH2376" i="3" s="1"/>
  <c r="AF2375" i="3"/>
  <c r="AG2375" i="3" s="1"/>
  <c r="H2171" i="1"/>
  <c r="L2170" i="1"/>
  <c r="J2170" i="1"/>
  <c r="K2170" i="1" s="1"/>
  <c r="G2375" i="3"/>
  <c r="H2375" i="3" l="1"/>
  <c r="L2374" i="3"/>
  <c r="J2374" i="3"/>
  <c r="K2374" i="3" s="1"/>
  <c r="S2376" i="3"/>
  <c r="W2375" i="3"/>
  <c r="U2375" i="3"/>
  <c r="V2375" i="3" s="1"/>
  <c r="AD2377" i="3"/>
  <c r="AH2377" i="3" s="1"/>
  <c r="AF2376" i="3"/>
  <c r="AG2376" i="3" s="1"/>
  <c r="H2172" i="1"/>
  <c r="L2171" i="1"/>
  <c r="J2171" i="1"/>
  <c r="K2171" i="1" s="1"/>
  <c r="G2376" i="3"/>
  <c r="S2377" i="3" l="1"/>
  <c r="W2376" i="3"/>
  <c r="U2376" i="3"/>
  <c r="V2376" i="3" s="1"/>
  <c r="H2376" i="3"/>
  <c r="L2375" i="3"/>
  <c r="J2375" i="3"/>
  <c r="K2375" i="3" s="1"/>
  <c r="AD2378" i="3"/>
  <c r="AH2378" i="3" s="1"/>
  <c r="AF2377" i="3"/>
  <c r="AG2377" i="3" s="1"/>
  <c r="H2173" i="1"/>
  <c r="L2172" i="1"/>
  <c r="J2172" i="1"/>
  <c r="K2172" i="1" s="1"/>
  <c r="G2377" i="3"/>
  <c r="H2377" i="3" l="1"/>
  <c r="L2376" i="3"/>
  <c r="J2376" i="3"/>
  <c r="K2376" i="3" s="1"/>
  <c r="S2378" i="3"/>
  <c r="W2377" i="3"/>
  <c r="U2377" i="3"/>
  <c r="V2377" i="3" s="1"/>
  <c r="AD2379" i="3"/>
  <c r="AH2379" i="3" s="1"/>
  <c r="AF2378" i="3"/>
  <c r="AG2378" i="3" s="1"/>
  <c r="H2174" i="1"/>
  <c r="L2173" i="1"/>
  <c r="J2173" i="1"/>
  <c r="K2173" i="1" s="1"/>
  <c r="G2378" i="3"/>
  <c r="S2379" i="3" l="1"/>
  <c r="W2378" i="3"/>
  <c r="U2378" i="3"/>
  <c r="V2378" i="3" s="1"/>
  <c r="H2378" i="3"/>
  <c r="L2377" i="3"/>
  <c r="J2377" i="3"/>
  <c r="K2377" i="3" s="1"/>
  <c r="AD2380" i="3"/>
  <c r="AH2380" i="3" s="1"/>
  <c r="AF2379" i="3"/>
  <c r="AG2379" i="3" s="1"/>
  <c r="H2175" i="1"/>
  <c r="L2174" i="1"/>
  <c r="J2174" i="1"/>
  <c r="K2174" i="1" s="1"/>
  <c r="G2379" i="3"/>
  <c r="H2379" i="3" l="1"/>
  <c r="L2378" i="3"/>
  <c r="J2378" i="3"/>
  <c r="K2378" i="3" s="1"/>
  <c r="S2380" i="3"/>
  <c r="W2379" i="3"/>
  <c r="U2379" i="3"/>
  <c r="V2379" i="3" s="1"/>
  <c r="AD2381" i="3"/>
  <c r="AH2381" i="3" s="1"/>
  <c r="AF2380" i="3"/>
  <c r="AG2380" i="3" s="1"/>
  <c r="H2176" i="1"/>
  <c r="L2175" i="1"/>
  <c r="J2175" i="1"/>
  <c r="K2175" i="1" s="1"/>
  <c r="G2380" i="3"/>
  <c r="S2381" i="3" l="1"/>
  <c r="W2380" i="3"/>
  <c r="U2380" i="3"/>
  <c r="V2380" i="3" s="1"/>
  <c r="H2380" i="3"/>
  <c r="L2379" i="3"/>
  <c r="J2379" i="3"/>
  <c r="K2379" i="3" s="1"/>
  <c r="AD2382" i="3"/>
  <c r="AH2382" i="3" s="1"/>
  <c r="AF2381" i="3"/>
  <c r="AG2381" i="3" s="1"/>
  <c r="H2177" i="1"/>
  <c r="L2176" i="1"/>
  <c r="J2176" i="1"/>
  <c r="K2176" i="1" s="1"/>
  <c r="G2381" i="3"/>
  <c r="H2381" i="3" l="1"/>
  <c r="L2380" i="3"/>
  <c r="J2380" i="3"/>
  <c r="K2380" i="3" s="1"/>
  <c r="S2382" i="3"/>
  <c r="W2381" i="3"/>
  <c r="U2381" i="3"/>
  <c r="V2381" i="3" s="1"/>
  <c r="AD2383" i="3"/>
  <c r="AH2383" i="3" s="1"/>
  <c r="AF2382" i="3"/>
  <c r="AG2382" i="3" s="1"/>
  <c r="H2178" i="1"/>
  <c r="L2177" i="1"/>
  <c r="J2177" i="1"/>
  <c r="K2177" i="1" s="1"/>
  <c r="G2382" i="3"/>
  <c r="S2383" i="3" l="1"/>
  <c r="W2382" i="3"/>
  <c r="U2382" i="3"/>
  <c r="V2382" i="3" s="1"/>
  <c r="H2382" i="3"/>
  <c r="L2381" i="3"/>
  <c r="J2381" i="3"/>
  <c r="K2381" i="3" s="1"/>
  <c r="AD2384" i="3"/>
  <c r="AH2384" i="3" s="1"/>
  <c r="AF2383" i="3"/>
  <c r="AG2383" i="3" s="1"/>
  <c r="H2179" i="1"/>
  <c r="L2178" i="1"/>
  <c r="J2178" i="1"/>
  <c r="K2178" i="1" s="1"/>
  <c r="G2383" i="3"/>
  <c r="H2383" i="3" l="1"/>
  <c r="L2382" i="3"/>
  <c r="J2382" i="3"/>
  <c r="K2382" i="3" s="1"/>
  <c r="S2384" i="3"/>
  <c r="W2383" i="3"/>
  <c r="U2383" i="3"/>
  <c r="V2383" i="3" s="1"/>
  <c r="AD2385" i="3"/>
  <c r="AH2385" i="3" s="1"/>
  <c r="AF2384" i="3"/>
  <c r="AG2384" i="3" s="1"/>
  <c r="H2180" i="1"/>
  <c r="L2179" i="1"/>
  <c r="J2179" i="1"/>
  <c r="G2384" i="3"/>
  <c r="K2179" i="1" l="1"/>
  <c r="S121" i="1"/>
  <c r="T121" i="1" s="1"/>
  <c r="S2385" i="3"/>
  <c r="W2384" i="3"/>
  <c r="U2384" i="3"/>
  <c r="V2384" i="3" s="1"/>
  <c r="H2384" i="3"/>
  <c r="L2383" i="3"/>
  <c r="J2383" i="3"/>
  <c r="K2383" i="3" s="1"/>
  <c r="AD2386" i="3"/>
  <c r="AH2386" i="3" s="1"/>
  <c r="AF2385" i="3"/>
  <c r="AG2385" i="3" s="1"/>
  <c r="H2181" i="1"/>
  <c r="L2180" i="1"/>
  <c r="J2180" i="1"/>
  <c r="K2180" i="1" s="1"/>
  <c r="G2385" i="3"/>
  <c r="H2385" i="3" l="1"/>
  <c r="L2384" i="3"/>
  <c r="J2384" i="3"/>
  <c r="K2384" i="3" s="1"/>
  <c r="S2386" i="3"/>
  <c r="W2385" i="3"/>
  <c r="U2385" i="3"/>
  <c r="V2385" i="3" s="1"/>
  <c r="AD2387" i="3"/>
  <c r="AH2387" i="3" s="1"/>
  <c r="AF2386" i="3"/>
  <c r="AG2386" i="3" s="1"/>
  <c r="H2182" i="1"/>
  <c r="L2181" i="1"/>
  <c r="J2181" i="1"/>
  <c r="K2181" i="1" s="1"/>
  <c r="G2386" i="3"/>
  <c r="S2387" i="3" l="1"/>
  <c r="W2386" i="3"/>
  <c r="U2386" i="3"/>
  <c r="V2386" i="3" s="1"/>
  <c r="H2386" i="3"/>
  <c r="L2385" i="3"/>
  <c r="J2385" i="3"/>
  <c r="K2385" i="3" s="1"/>
  <c r="AD2388" i="3"/>
  <c r="AH2388" i="3" s="1"/>
  <c r="AF2387" i="3"/>
  <c r="AG2387" i="3" s="1"/>
  <c r="H2183" i="1"/>
  <c r="L2182" i="1"/>
  <c r="J2182" i="1"/>
  <c r="K2182" i="1" s="1"/>
  <c r="G2387" i="3"/>
  <c r="H2387" i="3" l="1"/>
  <c r="L2386" i="3"/>
  <c r="J2386" i="3"/>
  <c r="K2386" i="3" s="1"/>
  <c r="S2388" i="3"/>
  <c r="W2387" i="3"/>
  <c r="U2387" i="3"/>
  <c r="V2387" i="3" s="1"/>
  <c r="AD2389" i="3"/>
  <c r="AH2389" i="3" s="1"/>
  <c r="AF2388" i="3"/>
  <c r="AG2388" i="3" s="1"/>
  <c r="H2184" i="1"/>
  <c r="L2183" i="1"/>
  <c r="J2183" i="1"/>
  <c r="K2183" i="1" s="1"/>
  <c r="G2388" i="3"/>
  <c r="S2389" i="3" l="1"/>
  <c r="W2388" i="3"/>
  <c r="U2388" i="3"/>
  <c r="V2388" i="3" s="1"/>
  <c r="H2388" i="3"/>
  <c r="L2387" i="3"/>
  <c r="J2387" i="3"/>
  <c r="K2387" i="3" s="1"/>
  <c r="AD2390" i="3"/>
  <c r="AH2390" i="3" s="1"/>
  <c r="AF2389" i="3"/>
  <c r="AG2389" i="3" s="1"/>
  <c r="H2185" i="1"/>
  <c r="L2184" i="1"/>
  <c r="J2184" i="1"/>
  <c r="K2184" i="1" s="1"/>
  <c r="G2389" i="3"/>
  <c r="H2389" i="3" l="1"/>
  <c r="L2388" i="3"/>
  <c r="J2388" i="3"/>
  <c r="K2388" i="3" s="1"/>
  <c r="S2390" i="3"/>
  <c r="W2389" i="3"/>
  <c r="U2389" i="3"/>
  <c r="V2389" i="3" s="1"/>
  <c r="AD2391" i="3"/>
  <c r="AH2391" i="3" s="1"/>
  <c r="AF2390" i="3"/>
  <c r="AG2390" i="3" s="1"/>
  <c r="H2186" i="1"/>
  <c r="L2185" i="1"/>
  <c r="J2185" i="1"/>
  <c r="K2185" i="1" s="1"/>
  <c r="G2390" i="3"/>
  <c r="S2391" i="3" l="1"/>
  <c r="W2390" i="3"/>
  <c r="U2390" i="3"/>
  <c r="V2390" i="3" s="1"/>
  <c r="H2390" i="3"/>
  <c r="L2389" i="3"/>
  <c r="J2389" i="3"/>
  <c r="K2389" i="3" s="1"/>
  <c r="AD2392" i="3"/>
  <c r="AH2392" i="3" s="1"/>
  <c r="AF2391" i="3"/>
  <c r="AG2391" i="3" s="1"/>
  <c r="H2187" i="1"/>
  <c r="L2186" i="1"/>
  <c r="J2186" i="1"/>
  <c r="K2186" i="1" s="1"/>
  <c r="G2391" i="3"/>
  <c r="H2391" i="3" l="1"/>
  <c r="L2390" i="3"/>
  <c r="J2390" i="3"/>
  <c r="K2390" i="3" s="1"/>
  <c r="S2392" i="3"/>
  <c r="W2391" i="3"/>
  <c r="U2391" i="3"/>
  <c r="V2391" i="3" s="1"/>
  <c r="AD2393" i="3"/>
  <c r="AH2393" i="3" s="1"/>
  <c r="AF2392" i="3"/>
  <c r="AG2392" i="3" s="1"/>
  <c r="H2188" i="1"/>
  <c r="L2187" i="1"/>
  <c r="J2187" i="1"/>
  <c r="K2187" i="1" s="1"/>
  <c r="G2392" i="3"/>
  <c r="S2393" i="3" l="1"/>
  <c r="W2392" i="3"/>
  <c r="U2392" i="3"/>
  <c r="V2392" i="3" s="1"/>
  <c r="H2392" i="3"/>
  <c r="L2391" i="3"/>
  <c r="J2391" i="3"/>
  <c r="K2391" i="3" s="1"/>
  <c r="AD2394" i="3"/>
  <c r="AH2394" i="3" s="1"/>
  <c r="AF2393" i="3"/>
  <c r="AG2393" i="3" s="1"/>
  <c r="H2189" i="1"/>
  <c r="L2188" i="1"/>
  <c r="J2188" i="1"/>
  <c r="K2188" i="1" s="1"/>
  <c r="G2393" i="3"/>
  <c r="H2393" i="3" l="1"/>
  <c r="L2392" i="3"/>
  <c r="J2392" i="3"/>
  <c r="K2392" i="3" s="1"/>
  <c r="S2394" i="3"/>
  <c r="W2393" i="3"/>
  <c r="U2393" i="3"/>
  <c r="V2393" i="3" s="1"/>
  <c r="AD2395" i="3"/>
  <c r="AH2395" i="3" s="1"/>
  <c r="AF2394" i="3"/>
  <c r="AG2394" i="3" s="1"/>
  <c r="H2190" i="1"/>
  <c r="L2189" i="1"/>
  <c r="J2189" i="1"/>
  <c r="K2189" i="1" s="1"/>
  <c r="G2394" i="3"/>
  <c r="S2395" i="3" l="1"/>
  <c r="W2394" i="3"/>
  <c r="U2394" i="3"/>
  <c r="V2394" i="3" s="1"/>
  <c r="H2394" i="3"/>
  <c r="L2393" i="3"/>
  <c r="J2393" i="3"/>
  <c r="K2393" i="3" s="1"/>
  <c r="AD2396" i="3"/>
  <c r="AH2396" i="3" s="1"/>
  <c r="AF2395" i="3"/>
  <c r="AG2395" i="3" s="1"/>
  <c r="H2191" i="1"/>
  <c r="L2190" i="1"/>
  <c r="J2190" i="1"/>
  <c r="K2190" i="1" s="1"/>
  <c r="G2395" i="3"/>
  <c r="H2395" i="3" l="1"/>
  <c r="L2394" i="3"/>
  <c r="J2394" i="3"/>
  <c r="K2394" i="3" s="1"/>
  <c r="S2396" i="3"/>
  <c r="W2395" i="3"/>
  <c r="U2395" i="3"/>
  <c r="V2395" i="3" s="1"/>
  <c r="AD2397" i="3"/>
  <c r="AH2397" i="3" s="1"/>
  <c r="AF2396" i="3"/>
  <c r="AG2396" i="3" s="1"/>
  <c r="H2192" i="1"/>
  <c r="L2191" i="1"/>
  <c r="J2191" i="1"/>
  <c r="K2191" i="1" s="1"/>
  <c r="G2396" i="3"/>
  <c r="S2397" i="3" l="1"/>
  <c r="W2396" i="3"/>
  <c r="U2396" i="3"/>
  <c r="V2396" i="3" s="1"/>
  <c r="H2396" i="3"/>
  <c r="L2395" i="3"/>
  <c r="J2395" i="3"/>
  <c r="K2395" i="3" s="1"/>
  <c r="AD2398" i="3"/>
  <c r="AH2398" i="3" s="1"/>
  <c r="AF2397" i="3"/>
  <c r="AG2397" i="3" s="1"/>
  <c r="H2193" i="1"/>
  <c r="L2192" i="1"/>
  <c r="J2192" i="1"/>
  <c r="K2192" i="1" s="1"/>
  <c r="G2397" i="3"/>
  <c r="H2397" i="3" l="1"/>
  <c r="L2396" i="3"/>
  <c r="J2396" i="3"/>
  <c r="K2396" i="3" s="1"/>
  <c r="S2398" i="3"/>
  <c r="W2397" i="3"/>
  <c r="U2397" i="3"/>
  <c r="V2397" i="3" s="1"/>
  <c r="AD2399" i="3"/>
  <c r="AH2399" i="3" s="1"/>
  <c r="AF2398" i="3"/>
  <c r="AG2398" i="3" s="1"/>
  <c r="H2194" i="1"/>
  <c r="L2193" i="1"/>
  <c r="J2193" i="1"/>
  <c r="K2193" i="1" s="1"/>
  <c r="G2398" i="3"/>
  <c r="S2399" i="3" l="1"/>
  <c r="W2398" i="3"/>
  <c r="U2398" i="3"/>
  <c r="V2398" i="3" s="1"/>
  <c r="H2398" i="3"/>
  <c r="L2397" i="3"/>
  <c r="J2397" i="3"/>
  <c r="K2397" i="3" s="1"/>
  <c r="AD2400" i="3"/>
  <c r="AH2400" i="3" s="1"/>
  <c r="AF2399" i="3"/>
  <c r="AG2399" i="3" s="1"/>
  <c r="H2195" i="1"/>
  <c r="L2194" i="1"/>
  <c r="J2194" i="1"/>
  <c r="K2194" i="1" s="1"/>
  <c r="G2399" i="3"/>
  <c r="H2399" i="3" l="1"/>
  <c r="L2398" i="3"/>
  <c r="J2398" i="3"/>
  <c r="K2398" i="3" s="1"/>
  <c r="S2400" i="3"/>
  <c r="W2399" i="3"/>
  <c r="U2399" i="3"/>
  <c r="V2399" i="3" s="1"/>
  <c r="AD2401" i="3"/>
  <c r="AH2401" i="3" s="1"/>
  <c r="AF2400" i="3"/>
  <c r="AG2400" i="3" s="1"/>
  <c r="H2196" i="1"/>
  <c r="L2195" i="1"/>
  <c r="J2195" i="1"/>
  <c r="K2195" i="1" s="1"/>
  <c r="G2400" i="3"/>
  <c r="S2401" i="3" l="1"/>
  <c r="W2400" i="3"/>
  <c r="U2400" i="3"/>
  <c r="V2400" i="3" s="1"/>
  <c r="H2400" i="3"/>
  <c r="L2399" i="3"/>
  <c r="J2399" i="3"/>
  <c r="K2399" i="3" s="1"/>
  <c r="AD2402" i="3"/>
  <c r="AH2402" i="3" s="1"/>
  <c r="AF2401" i="3"/>
  <c r="AG2401" i="3" s="1"/>
  <c r="H2197" i="1"/>
  <c r="L2196" i="1"/>
  <c r="J2196" i="1"/>
  <c r="K2196" i="1" s="1"/>
  <c r="G2401" i="3"/>
  <c r="H2401" i="3" l="1"/>
  <c r="L2400" i="3"/>
  <c r="J2400" i="3"/>
  <c r="K2400" i="3" s="1"/>
  <c r="S2402" i="3"/>
  <c r="W2401" i="3"/>
  <c r="U2401" i="3"/>
  <c r="V2401" i="3" s="1"/>
  <c r="AD2403" i="3"/>
  <c r="AH2403" i="3" s="1"/>
  <c r="AF2402" i="3"/>
  <c r="AG2402" i="3" s="1"/>
  <c r="H2198" i="1"/>
  <c r="L2197" i="1"/>
  <c r="J2197" i="1"/>
  <c r="G2402" i="3"/>
  <c r="K2197" i="1" l="1"/>
  <c r="S122" i="1"/>
  <c r="T122" i="1" s="1"/>
  <c r="S2403" i="3"/>
  <c r="W2402" i="3"/>
  <c r="U2402" i="3"/>
  <c r="V2402" i="3" s="1"/>
  <c r="H2402" i="3"/>
  <c r="L2401" i="3"/>
  <c r="J2401" i="3"/>
  <c r="K2401" i="3" s="1"/>
  <c r="AD2404" i="3"/>
  <c r="AH2404" i="3" s="1"/>
  <c r="AF2403" i="3"/>
  <c r="AG2403" i="3" s="1"/>
  <c r="H2199" i="1"/>
  <c r="L2198" i="1"/>
  <c r="J2198" i="1"/>
  <c r="K2198" i="1" s="1"/>
  <c r="G2403" i="3"/>
  <c r="H2403" i="3" l="1"/>
  <c r="L2402" i="3"/>
  <c r="J2402" i="3"/>
  <c r="K2402" i="3" s="1"/>
  <c r="S2404" i="3"/>
  <c r="W2403" i="3"/>
  <c r="U2403" i="3"/>
  <c r="V2403" i="3" s="1"/>
  <c r="AD2405" i="3"/>
  <c r="AH2405" i="3" s="1"/>
  <c r="AF2404" i="3"/>
  <c r="AG2404" i="3" s="1"/>
  <c r="H2200" i="1"/>
  <c r="L2199" i="1"/>
  <c r="J2199" i="1"/>
  <c r="K2199" i="1" s="1"/>
  <c r="G2404" i="3"/>
  <c r="S2405" i="3" l="1"/>
  <c r="W2404" i="3"/>
  <c r="U2404" i="3"/>
  <c r="V2404" i="3" s="1"/>
  <c r="H2404" i="3"/>
  <c r="L2403" i="3"/>
  <c r="J2403" i="3"/>
  <c r="K2403" i="3" s="1"/>
  <c r="AD2406" i="3"/>
  <c r="AH2406" i="3" s="1"/>
  <c r="AF2405" i="3"/>
  <c r="AG2405" i="3" s="1"/>
  <c r="H2201" i="1"/>
  <c r="L2200" i="1"/>
  <c r="J2200" i="1"/>
  <c r="K2200" i="1" s="1"/>
  <c r="G2405" i="3"/>
  <c r="H2405" i="3" l="1"/>
  <c r="L2404" i="3"/>
  <c r="J2404" i="3"/>
  <c r="K2404" i="3" s="1"/>
  <c r="S2406" i="3"/>
  <c r="W2405" i="3"/>
  <c r="U2405" i="3"/>
  <c r="V2405" i="3" s="1"/>
  <c r="AD2407" i="3"/>
  <c r="AH2407" i="3" s="1"/>
  <c r="AF2406" i="3"/>
  <c r="AG2406" i="3" s="1"/>
  <c r="H2202" i="1"/>
  <c r="L2201" i="1"/>
  <c r="J2201" i="1"/>
  <c r="K2201" i="1" s="1"/>
  <c r="G2406" i="3"/>
  <c r="S2407" i="3" l="1"/>
  <c r="W2406" i="3"/>
  <c r="U2406" i="3"/>
  <c r="V2406" i="3" s="1"/>
  <c r="H2406" i="3"/>
  <c r="L2405" i="3"/>
  <c r="J2405" i="3"/>
  <c r="K2405" i="3" s="1"/>
  <c r="AD2408" i="3"/>
  <c r="AH2408" i="3" s="1"/>
  <c r="AF2407" i="3"/>
  <c r="AG2407" i="3" s="1"/>
  <c r="H2203" i="1"/>
  <c r="L2202" i="1"/>
  <c r="J2202" i="1"/>
  <c r="K2202" i="1" s="1"/>
  <c r="G2407" i="3"/>
  <c r="H2407" i="3" l="1"/>
  <c r="L2406" i="3"/>
  <c r="J2406" i="3"/>
  <c r="K2406" i="3" s="1"/>
  <c r="S2408" i="3"/>
  <c r="W2407" i="3"/>
  <c r="U2407" i="3"/>
  <c r="V2407" i="3" s="1"/>
  <c r="AD2409" i="3"/>
  <c r="AH2409" i="3" s="1"/>
  <c r="AF2408" i="3"/>
  <c r="AG2408" i="3" s="1"/>
  <c r="H2204" i="1"/>
  <c r="L2203" i="1"/>
  <c r="J2203" i="1"/>
  <c r="K2203" i="1" s="1"/>
  <c r="G2408" i="3"/>
  <c r="S2409" i="3" l="1"/>
  <c r="W2408" i="3"/>
  <c r="U2408" i="3"/>
  <c r="V2408" i="3" s="1"/>
  <c r="H2408" i="3"/>
  <c r="L2407" i="3"/>
  <c r="J2407" i="3"/>
  <c r="K2407" i="3" s="1"/>
  <c r="AD2410" i="3"/>
  <c r="AH2410" i="3" s="1"/>
  <c r="AF2409" i="3"/>
  <c r="AG2409" i="3" s="1"/>
  <c r="H2205" i="1"/>
  <c r="L2204" i="1"/>
  <c r="J2204" i="1"/>
  <c r="K2204" i="1" s="1"/>
  <c r="G2409" i="3"/>
  <c r="H2409" i="3" l="1"/>
  <c r="L2408" i="3"/>
  <c r="J2408" i="3"/>
  <c r="K2408" i="3" s="1"/>
  <c r="S2410" i="3"/>
  <c r="W2409" i="3"/>
  <c r="U2409" i="3"/>
  <c r="V2409" i="3" s="1"/>
  <c r="AD2411" i="3"/>
  <c r="AH2411" i="3" s="1"/>
  <c r="AF2410" i="3"/>
  <c r="AG2410" i="3" s="1"/>
  <c r="H2206" i="1"/>
  <c r="L2205" i="1"/>
  <c r="J2205" i="1"/>
  <c r="K2205" i="1" s="1"/>
  <c r="G2410" i="3"/>
  <c r="S2411" i="3" l="1"/>
  <c r="W2410" i="3"/>
  <c r="U2410" i="3"/>
  <c r="V2410" i="3" s="1"/>
  <c r="H2410" i="3"/>
  <c r="L2409" i="3"/>
  <c r="J2409" i="3"/>
  <c r="K2409" i="3" s="1"/>
  <c r="AD2412" i="3"/>
  <c r="AH2412" i="3" s="1"/>
  <c r="AF2411" i="3"/>
  <c r="AG2411" i="3" s="1"/>
  <c r="H2207" i="1"/>
  <c r="L2206" i="1"/>
  <c r="J2206" i="1"/>
  <c r="K2206" i="1" s="1"/>
  <c r="G2411" i="3"/>
  <c r="H2411" i="3" l="1"/>
  <c r="L2410" i="3"/>
  <c r="J2410" i="3"/>
  <c r="K2410" i="3" s="1"/>
  <c r="S2412" i="3"/>
  <c r="W2411" i="3"/>
  <c r="U2411" i="3"/>
  <c r="V2411" i="3" s="1"/>
  <c r="AD2413" i="3"/>
  <c r="AH2413" i="3" s="1"/>
  <c r="AF2412" i="3"/>
  <c r="AG2412" i="3" s="1"/>
  <c r="H2208" i="1"/>
  <c r="L2207" i="1"/>
  <c r="J2207" i="1"/>
  <c r="K2207" i="1" s="1"/>
  <c r="G2412" i="3"/>
  <c r="S2413" i="3" l="1"/>
  <c r="W2412" i="3"/>
  <c r="U2412" i="3"/>
  <c r="V2412" i="3" s="1"/>
  <c r="H2412" i="3"/>
  <c r="L2411" i="3"/>
  <c r="J2411" i="3"/>
  <c r="K2411" i="3" s="1"/>
  <c r="AD2414" i="3"/>
  <c r="AH2414" i="3" s="1"/>
  <c r="AF2413" i="3"/>
  <c r="AG2413" i="3" s="1"/>
  <c r="H2209" i="1"/>
  <c r="L2208" i="1"/>
  <c r="J2208" i="1"/>
  <c r="K2208" i="1" s="1"/>
  <c r="G2413" i="3"/>
  <c r="H2413" i="3" l="1"/>
  <c r="L2412" i="3"/>
  <c r="J2412" i="3"/>
  <c r="K2412" i="3" s="1"/>
  <c r="S2414" i="3"/>
  <c r="W2413" i="3"/>
  <c r="U2413" i="3"/>
  <c r="V2413" i="3" s="1"/>
  <c r="AD2415" i="3"/>
  <c r="AH2415" i="3" s="1"/>
  <c r="AF2414" i="3"/>
  <c r="AG2414" i="3" s="1"/>
  <c r="H2210" i="1"/>
  <c r="L2209" i="1"/>
  <c r="J2209" i="1"/>
  <c r="K2209" i="1" s="1"/>
  <c r="G2414" i="3"/>
  <c r="S2415" i="3" l="1"/>
  <c r="W2414" i="3"/>
  <c r="U2414" i="3"/>
  <c r="V2414" i="3" s="1"/>
  <c r="H2414" i="3"/>
  <c r="L2413" i="3"/>
  <c r="J2413" i="3"/>
  <c r="K2413" i="3" s="1"/>
  <c r="AD2416" i="3"/>
  <c r="AH2416" i="3" s="1"/>
  <c r="AF2415" i="3"/>
  <c r="AG2415" i="3" s="1"/>
  <c r="H2211" i="1"/>
  <c r="L2210" i="1"/>
  <c r="J2210" i="1"/>
  <c r="K2210" i="1" s="1"/>
  <c r="G2415" i="3"/>
  <c r="H2415" i="3" l="1"/>
  <c r="L2414" i="3"/>
  <c r="J2414" i="3"/>
  <c r="K2414" i="3" s="1"/>
  <c r="S2416" i="3"/>
  <c r="W2415" i="3"/>
  <c r="U2415" i="3"/>
  <c r="V2415" i="3" s="1"/>
  <c r="AD2417" i="3"/>
  <c r="AH2417" i="3" s="1"/>
  <c r="AF2416" i="3"/>
  <c r="AG2416" i="3" s="1"/>
  <c r="H2212" i="1"/>
  <c r="L2211" i="1"/>
  <c r="J2211" i="1"/>
  <c r="K2211" i="1" s="1"/>
  <c r="G2416" i="3"/>
  <c r="S2417" i="3" l="1"/>
  <c r="W2416" i="3"/>
  <c r="U2416" i="3"/>
  <c r="V2416" i="3" s="1"/>
  <c r="H2416" i="3"/>
  <c r="L2415" i="3"/>
  <c r="J2415" i="3"/>
  <c r="K2415" i="3" s="1"/>
  <c r="AD2418" i="3"/>
  <c r="AH2418" i="3" s="1"/>
  <c r="AF2417" i="3"/>
  <c r="AG2417" i="3" s="1"/>
  <c r="H2213" i="1"/>
  <c r="L2212" i="1"/>
  <c r="J2212" i="1"/>
  <c r="K2212" i="1" s="1"/>
  <c r="G2417" i="3"/>
  <c r="H2417" i="3" l="1"/>
  <c r="L2416" i="3"/>
  <c r="J2416" i="3"/>
  <c r="K2416" i="3" s="1"/>
  <c r="S2418" i="3"/>
  <c r="W2417" i="3"/>
  <c r="U2417" i="3"/>
  <c r="V2417" i="3" s="1"/>
  <c r="AD2419" i="3"/>
  <c r="AH2419" i="3" s="1"/>
  <c r="AF2418" i="3"/>
  <c r="AG2418" i="3" s="1"/>
  <c r="H2214" i="1"/>
  <c r="L2213" i="1"/>
  <c r="J2213" i="1"/>
  <c r="K2213" i="1" s="1"/>
  <c r="G2418" i="3"/>
  <c r="S2419" i="3" l="1"/>
  <c r="W2418" i="3"/>
  <c r="U2418" i="3"/>
  <c r="V2418" i="3" s="1"/>
  <c r="H2418" i="3"/>
  <c r="L2417" i="3"/>
  <c r="J2417" i="3"/>
  <c r="K2417" i="3" s="1"/>
  <c r="AD2420" i="3"/>
  <c r="AH2420" i="3" s="1"/>
  <c r="AF2419" i="3"/>
  <c r="AG2419" i="3" s="1"/>
  <c r="H2215" i="1"/>
  <c r="L2214" i="1"/>
  <c r="J2214" i="1"/>
  <c r="K2214" i="1" s="1"/>
  <c r="G2419" i="3"/>
  <c r="H2419" i="3" l="1"/>
  <c r="L2418" i="3"/>
  <c r="J2418" i="3"/>
  <c r="K2418" i="3" s="1"/>
  <c r="S2420" i="3"/>
  <c r="W2419" i="3"/>
  <c r="U2419" i="3"/>
  <c r="V2419" i="3" s="1"/>
  <c r="AD2421" i="3"/>
  <c r="AH2421" i="3" s="1"/>
  <c r="AF2420" i="3"/>
  <c r="AG2420" i="3" s="1"/>
  <c r="H2216" i="1"/>
  <c r="L2215" i="1"/>
  <c r="J2215" i="1"/>
  <c r="K2215" i="1" s="1"/>
  <c r="G2420" i="3"/>
  <c r="S2421" i="3" l="1"/>
  <c r="W2420" i="3"/>
  <c r="U2420" i="3"/>
  <c r="V2420" i="3" s="1"/>
  <c r="H2420" i="3"/>
  <c r="L2419" i="3"/>
  <c r="J2419" i="3"/>
  <c r="K2419" i="3" s="1"/>
  <c r="AD2422" i="3"/>
  <c r="AH2422" i="3" s="1"/>
  <c r="AF2421" i="3"/>
  <c r="AG2421" i="3" s="1"/>
  <c r="H2217" i="1"/>
  <c r="L2216" i="1"/>
  <c r="J2216" i="1"/>
  <c r="K2216" i="1" s="1"/>
  <c r="G2421" i="3"/>
  <c r="H2421" i="3" l="1"/>
  <c r="L2420" i="3"/>
  <c r="J2420" i="3"/>
  <c r="K2420" i="3" s="1"/>
  <c r="S2422" i="3"/>
  <c r="W2421" i="3"/>
  <c r="U2421" i="3"/>
  <c r="V2421" i="3" s="1"/>
  <c r="AD2423" i="3"/>
  <c r="AH2423" i="3" s="1"/>
  <c r="AF2422" i="3"/>
  <c r="AG2422" i="3" s="1"/>
  <c r="H2218" i="1"/>
  <c r="L2217" i="1"/>
  <c r="J2217" i="1"/>
  <c r="K2217" i="1" s="1"/>
  <c r="G2422" i="3"/>
  <c r="S2423" i="3" l="1"/>
  <c r="W2422" i="3"/>
  <c r="U2422" i="3"/>
  <c r="V2422" i="3" s="1"/>
  <c r="H2422" i="3"/>
  <c r="L2421" i="3"/>
  <c r="J2421" i="3"/>
  <c r="K2421" i="3" s="1"/>
  <c r="AD2424" i="3"/>
  <c r="AH2424" i="3" s="1"/>
  <c r="AF2423" i="3"/>
  <c r="AG2423" i="3" s="1"/>
  <c r="H2219" i="1"/>
  <c r="L2218" i="1"/>
  <c r="J2218" i="1"/>
  <c r="K2218" i="1" s="1"/>
  <c r="G2423" i="3"/>
  <c r="H2423" i="3" l="1"/>
  <c r="L2422" i="3"/>
  <c r="J2422" i="3"/>
  <c r="K2422" i="3" s="1"/>
  <c r="S2424" i="3"/>
  <c r="W2423" i="3"/>
  <c r="U2423" i="3"/>
  <c r="V2423" i="3" s="1"/>
  <c r="AD2425" i="3"/>
  <c r="AH2425" i="3" s="1"/>
  <c r="AF2424" i="3"/>
  <c r="AG2424" i="3" s="1"/>
  <c r="H2220" i="1"/>
  <c r="L2219" i="1"/>
  <c r="J2219" i="1"/>
  <c r="G2424" i="3"/>
  <c r="K2219" i="1" l="1"/>
  <c r="S123" i="1"/>
  <c r="T123" i="1" s="1"/>
  <c r="S2425" i="3"/>
  <c r="W2424" i="3"/>
  <c r="U2424" i="3"/>
  <c r="V2424" i="3" s="1"/>
  <c r="H2424" i="3"/>
  <c r="L2423" i="3"/>
  <c r="J2423" i="3"/>
  <c r="K2423" i="3" s="1"/>
  <c r="AD2426" i="3"/>
  <c r="AH2426" i="3" s="1"/>
  <c r="AF2425" i="3"/>
  <c r="AG2425" i="3" s="1"/>
  <c r="H2221" i="1"/>
  <c r="L2220" i="1"/>
  <c r="J2220" i="1"/>
  <c r="K2220" i="1" s="1"/>
  <c r="G2425" i="3"/>
  <c r="H2425" i="3" l="1"/>
  <c r="L2424" i="3"/>
  <c r="J2424" i="3"/>
  <c r="K2424" i="3" s="1"/>
  <c r="S2426" i="3"/>
  <c r="W2425" i="3"/>
  <c r="U2425" i="3"/>
  <c r="V2425" i="3" s="1"/>
  <c r="AD2427" i="3"/>
  <c r="AH2427" i="3" s="1"/>
  <c r="AF2426" i="3"/>
  <c r="AG2426" i="3" s="1"/>
  <c r="H2222" i="1"/>
  <c r="L2221" i="1"/>
  <c r="J2221" i="1"/>
  <c r="K2221" i="1" s="1"/>
  <c r="G2426" i="3"/>
  <c r="S2427" i="3" l="1"/>
  <c r="W2426" i="3"/>
  <c r="U2426" i="3"/>
  <c r="V2426" i="3" s="1"/>
  <c r="H2426" i="3"/>
  <c r="L2425" i="3"/>
  <c r="J2425" i="3"/>
  <c r="K2425" i="3" s="1"/>
  <c r="AD2428" i="3"/>
  <c r="AH2428" i="3" s="1"/>
  <c r="AF2427" i="3"/>
  <c r="AG2427" i="3" s="1"/>
  <c r="H2223" i="1"/>
  <c r="L2222" i="1"/>
  <c r="J2222" i="1"/>
  <c r="K2222" i="1" s="1"/>
  <c r="G2427" i="3"/>
  <c r="H2427" i="3" l="1"/>
  <c r="L2426" i="3"/>
  <c r="J2426" i="3"/>
  <c r="K2426" i="3" s="1"/>
  <c r="S2428" i="3"/>
  <c r="W2427" i="3"/>
  <c r="U2427" i="3"/>
  <c r="V2427" i="3" s="1"/>
  <c r="AD2429" i="3"/>
  <c r="AH2429" i="3" s="1"/>
  <c r="AF2428" i="3"/>
  <c r="AG2428" i="3" s="1"/>
  <c r="H2224" i="1"/>
  <c r="L2223" i="1"/>
  <c r="J2223" i="1"/>
  <c r="K2223" i="1" s="1"/>
  <c r="G2428" i="3"/>
  <c r="S2429" i="3" l="1"/>
  <c r="W2428" i="3"/>
  <c r="U2428" i="3"/>
  <c r="V2428" i="3" s="1"/>
  <c r="H2428" i="3"/>
  <c r="L2427" i="3"/>
  <c r="J2427" i="3"/>
  <c r="K2427" i="3" s="1"/>
  <c r="AD2430" i="3"/>
  <c r="AH2430" i="3" s="1"/>
  <c r="AF2429" i="3"/>
  <c r="AG2429" i="3" s="1"/>
  <c r="H2225" i="1"/>
  <c r="L2224" i="1"/>
  <c r="J2224" i="1"/>
  <c r="K2224" i="1" s="1"/>
  <c r="G2429" i="3"/>
  <c r="H2429" i="3" l="1"/>
  <c r="L2428" i="3"/>
  <c r="J2428" i="3"/>
  <c r="K2428" i="3" s="1"/>
  <c r="S2430" i="3"/>
  <c r="W2429" i="3"/>
  <c r="U2429" i="3"/>
  <c r="V2429" i="3" s="1"/>
  <c r="AD2431" i="3"/>
  <c r="AH2431" i="3" s="1"/>
  <c r="AF2430" i="3"/>
  <c r="AG2430" i="3" s="1"/>
  <c r="H2226" i="1"/>
  <c r="L2225" i="1"/>
  <c r="J2225" i="1"/>
  <c r="K2225" i="1" s="1"/>
  <c r="G2430" i="3"/>
  <c r="S2431" i="3" l="1"/>
  <c r="W2430" i="3"/>
  <c r="U2430" i="3"/>
  <c r="V2430" i="3" s="1"/>
  <c r="H2430" i="3"/>
  <c r="L2429" i="3"/>
  <c r="J2429" i="3"/>
  <c r="K2429" i="3" s="1"/>
  <c r="AD2432" i="3"/>
  <c r="AH2432" i="3" s="1"/>
  <c r="AF2431" i="3"/>
  <c r="AG2431" i="3" s="1"/>
  <c r="H2227" i="1"/>
  <c r="L2226" i="1"/>
  <c r="J2226" i="1"/>
  <c r="K2226" i="1" s="1"/>
  <c r="G2431" i="3"/>
  <c r="H2431" i="3" l="1"/>
  <c r="L2430" i="3"/>
  <c r="J2430" i="3"/>
  <c r="K2430" i="3" s="1"/>
  <c r="S2432" i="3"/>
  <c r="W2431" i="3"/>
  <c r="U2431" i="3"/>
  <c r="V2431" i="3" s="1"/>
  <c r="AD2433" i="3"/>
  <c r="AH2433" i="3" s="1"/>
  <c r="AF2432" i="3"/>
  <c r="AG2432" i="3" s="1"/>
  <c r="H2228" i="1"/>
  <c r="L2227" i="1"/>
  <c r="J2227" i="1"/>
  <c r="K2227" i="1" s="1"/>
  <c r="G2432" i="3"/>
  <c r="S2433" i="3" l="1"/>
  <c r="W2432" i="3"/>
  <c r="U2432" i="3"/>
  <c r="V2432" i="3" s="1"/>
  <c r="H2432" i="3"/>
  <c r="L2431" i="3"/>
  <c r="J2431" i="3"/>
  <c r="K2431" i="3" s="1"/>
  <c r="AD2434" i="3"/>
  <c r="AH2434" i="3" s="1"/>
  <c r="AF2433" i="3"/>
  <c r="AG2433" i="3" s="1"/>
  <c r="H2229" i="1"/>
  <c r="L2228" i="1"/>
  <c r="J2228" i="1"/>
  <c r="K2228" i="1" s="1"/>
  <c r="G2433" i="3"/>
  <c r="H2433" i="3" l="1"/>
  <c r="L2432" i="3"/>
  <c r="J2432" i="3"/>
  <c r="K2432" i="3" s="1"/>
  <c r="S2434" i="3"/>
  <c r="W2433" i="3"/>
  <c r="U2433" i="3"/>
  <c r="V2433" i="3" s="1"/>
  <c r="AD2435" i="3"/>
  <c r="AH2435" i="3" s="1"/>
  <c r="AF2434" i="3"/>
  <c r="AG2434" i="3" s="1"/>
  <c r="H2230" i="1"/>
  <c r="L2229" i="1"/>
  <c r="J2229" i="1"/>
  <c r="K2229" i="1" s="1"/>
  <c r="G2434" i="3"/>
  <c r="S2435" i="3" l="1"/>
  <c r="W2434" i="3"/>
  <c r="U2434" i="3"/>
  <c r="V2434" i="3" s="1"/>
  <c r="H2434" i="3"/>
  <c r="L2433" i="3"/>
  <c r="J2433" i="3"/>
  <c r="K2433" i="3" s="1"/>
  <c r="AD2436" i="3"/>
  <c r="AH2436" i="3" s="1"/>
  <c r="AF2435" i="3"/>
  <c r="AG2435" i="3" s="1"/>
  <c r="H2231" i="1"/>
  <c r="L2230" i="1"/>
  <c r="J2230" i="1"/>
  <c r="K2230" i="1" s="1"/>
  <c r="G2435" i="3"/>
  <c r="H2435" i="3" l="1"/>
  <c r="L2434" i="3"/>
  <c r="J2434" i="3"/>
  <c r="K2434" i="3" s="1"/>
  <c r="S2436" i="3"/>
  <c r="W2435" i="3"/>
  <c r="U2435" i="3"/>
  <c r="V2435" i="3" s="1"/>
  <c r="AD2437" i="3"/>
  <c r="AH2437" i="3" s="1"/>
  <c r="AF2436" i="3"/>
  <c r="AG2436" i="3" s="1"/>
  <c r="H2232" i="1"/>
  <c r="L2231" i="1"/>
  <c r="J2231" i="1"/>
  <c r="K2231" i="1" s="1"/>
  <c r="G2436" i="3"/>
  <c r="S2437" i="3" l="1"/>
  <c r="W2436" i="3"/>
  <c r="U2436" i="3"/>
  <c r="V2436" i="3" s="1"/>
  <c r="H2436" i="3"/>
  <c r="L2435" i="3"/>
  <c r="J2435" i="3"/>
  <c r="K2435" i="3" s="1"/>
  <c r="AD2438" i="3"/>
  <c r="AH2438" i="3" s="1"/>
  <c r="AF2437" i="3"/>
  <c r="AG2437" i="3" s="1"/>
  <c r="H2233" i="1"/>
  <c r="L2232" i="1"/>
  <c r="J2232" i="1"/>
  <c r="K2232" i="1" s="1"/>
  <c r="G2437" i="3"/>
  <c r="H2437" i="3" l="1"/>
  <c r="L2436" i="3"/>
  <c r="J2436" i="3"/>
  <c r="K2436" i="3" s="1"/>
  <c r="S2438" i="3"/>
  <c r="W2437" i="3"/>
  <c r="U2437" i="3"/>
  <c r="V2437" i="3" s="1"/>
  <c r="AD2439" i="3"/>
  <c r="AH2439" i="3" s="1"/>
  <c r="AF2438" i="3"/>
  <c r="AG2438" i="3" s="1"/>
  <c r="H2234" i="1"/>
  <c r="L2233" i="1"/>
  <c r="J2233" i="1"/>
  <c r="K2233" i="1" s="1"/>
  <c r="G2438" i="3"/>
  <c r="S2439" i="3" l="1"/>
  <c r="W2438" i="3"/>
  <c r="U2438" i="3"/>
  <c r="V2438" i="3" s="1"/>
  <c r="H2438" i="3"/>
  <c r="L2437" i="3"/>
  <c r="J2437" i="3"/>
  <c r="K2437" i="3" s="1"/>
  <c r="AD2440" i="3"/>
  <c r="AH2440" i="3" s="1"/>
  <c r="AF2439" i="3"/>
  <c r="AG2439" i="3" s="1"/>
  <c r="H2235" i="1"/>
  <c r="L2234" i="1"/>
  <c r="J2234" i="1"/>
  <c r="K2234" i="1" s="1"/>
  <c r="G2439" i="3"/>
  <c r="H2439" i="3" l="1"/>
  <c r="L2438" i="3"/>
  <c r="J2438" i="3"/>
  <c r="K2438" i="3" s="1"/>
  <c r="S2440" i="3"/>
  <c r="W2439" i="3"/>
  <c r="U2439" i="3"/>
  <c r="V2439" i="3" s="1"/>
  <c r="AD2441" i="3"/>
  <c r="AH2441" i="3" s="1"/>
  <c r="AF2440" i="3"/>
  <c r="AG2440" i="3" s="1"/>
  <c r="H2236" i="1"/>
  <c r="L2235" i="1"/>
  <c r="J2235" i="1"/>
  <c r="K2235" i="1" s="1"/>
  <c r="G2440" i="3"/>
  <c r="S2441" i="3" l="1"/>
  <c r="W2440" i="3"/>
  <c r="U2440" i="3"/>
  <c r="V2440" i="3" s="1"/>
  <c r="H2440" i="3"/>
  <c r="L2439" i="3"/>
  <c r="J2439" i="3"/>
  <c r="K2439" i="3" s="1"/>
  <c r="AD2442" i="3"/>
  <c r="AH2442" i="3" s="1"/>
  <c r="AF2441" i="3"/>
  <c r="AG2441" i="3" s="1"/>
  <c r="H2237" i="1"/>
  <c r="L2236" i="1"/>
  <c r="J2236" i="1"/>
  <c r="K2236" i="1" s="1"/>
  <c r="G2441" i="3"/>
  <c r="H2441" i="3" l="1"/>
  <c r="L2440" i="3"/>
  <c r="J2440" i="3"/>
  <c r="K2440" i="3" s="1"/>
  <c r="S2442" i="3"/>
  <c r="W2441" i="3"/>
  <c r="U2441" i="3"/>
  <c r="V2441" i="3" s="1"/>
  <c r="AD2443" i="3"/>
  <c r="AH2443" i="3" s="1"/>
  <c r="AF2442" i="3"/>
  <c r="AG2442" i="3" s="1"/>
  <c r="H2238" i="1"/>
  <c r="L2237" i="1"/>
  <c r="J2237" i="1"/>
  <c r="K2237" i="1" s="1"/>
  <c r="G2442" i="3"/>
  <c r="S2443" i="3" l="1"/>
  <c r="W2442" i="3"/>
  <c r="U2442" i="3"/>
  <c r="V2442" i="3" s="1"/>
  <c r="H2442" i="3"/>
  <c r="L2441" i="3"/>
  <c r="J2441" i="3"/>
  <c r="K2441" i="3" s="1"/>
  <c r="AD2444" i="3"/>
  <c r="AH2444" i="3" s="1"/>
  <c r="AF2443" i="3"/>
  <c r="AG2443" i="3" s="1"/>
  <c r="H2239" i="1"/>
  <c r="L2238" i="1"/>
  <c r="J2238" i="1"/>
  <c r="K2238" i="1" s="1"/>
  <c r="G2443" i="3"/>
  <c r="H2443" i="3" l="1"/>
  <c r="L2442" i="3"/>
  <c r="J2442" i="3"/>
  <c r="K2442" i="3" s="1"/>
  <c r="S2444" i="3"/>
  <c r="W2443" i="3"/>
  <c r="U2443" i="3"/>
  <c r="V2443" i="3" s="1"/>
  <c r="AD2445" i="3"/>
  <c r="AH2445" i="3" s="1"/>
  <c r="AF2444" i="3"/>
  <c r="AG2444" i="3" s="1"/>
  <c r="H2240" i="1"/>
  <c r="L2239" i="1"/>
  <c r="J2239" i="1"/>
  <c r="G2444" i="3"/>
  <c r="K2239" i="1" l="1"/>
  <c r="S124" i="1"/>
  <c r="T124" i="1" s="1"/>
  <c r="S2445" i="3"/>
  <c r="W2444" i="3"/>
  <c r="U2444" i="3"/>
  <c r="V2444" i="3" s="1"/>
  <c r="H2444" i="3"/>
  <c r="L2443" i="3"/>
  <c r="J2443" i="3"/>
  <c r="K2443" i="3" s="1"/>
  <c r="AD2446" i="3"/>
  <c r="AH2446" i="3" s="1"/>
  <c r="AF2445" i="3"/>
  <c r="AG2445" i="3" s="1"/>
  <c r="H2241" i="1"/>
  <c r="L2240" i="1"/>
  <c r="J2240" i="1"/>
  <c r="K2240" i="1" s="1"/>
  <c r="G2445" i="3"/>
  <c r="H2445" i="3" l="1"/>
  <c r="L2444" i="3"/>
  <c r="J2444" i="3"/>
  <c r="K2444" i="3" s="1"/>
  <c r="S2446" i="3"/>
  <c r="W2445" i="3"/>
  <c r="U2445" i="3"/>
  <c r="V2445" i="3" s="1"/>
  <c r="AD2447" i="3"/>
  <c r="AH2447" i="3" s="1"/>
  <c r="AF2446" i="3"/>
  <c r="AG2446" i="3" s="1"/>
  <c r="H2242" i="1"/>
  <c r="L2241" i="1"/>
  <c r="J2241" i="1"/>
  <c r="K2241" i="1" s="1"/>
  <c r="G2446" i="3"/>
  <c r="S2447" i="3" l="1"/>
  <c r="W2446" i="3"/>
  <c r="U2446" i="3"/>
  <c r="V2446" i="3" s="1"/>
  <c r="H2446" i="3"/>
  <c r="L2445" i="3"/>
  <c r="J2445" i="3"/>
  <c r="K2445" i="3" s="1"/>
  <c r="AD2448" i="3"/>
  <c r="AH2448" i="3" s="1"/>
  <c r="AF2447" i="3"/>
  <c r="AG2447" i="3" s="1"/>
  <c r="H2243" i="1"/>
  <c r="L2242" i="1"/>
  <c r="J2242" i="1"/>
  <c r="K2242" i="1" s="1"/>
  <c r="G2447" i="3"/>
  <c r="H2447" i="3" l="1"/>
  <c r="L2446" i="3"/>
  <c r="J2446" i="3"/>
  <c r="K2446" i="3" s="1"/>
  <c r="S2448" i="3"/>
  <c r="W2447" i="3"/>
  <c r="U2447" i="3"/>
  <c r="V2447" i="3" s="1"/>
  <c r="AD2449" i="3"/>
  <c r="AH2449" i="3" s="1"/>
  <c r="AF2448" i="3"/>
  <c r="AG2448" i="3" s="1"/>
  <c r="H2244" i="1"/>
  <c r="L2243" i="1"/>
  <c r="J2243" i="1"/>
  <c r="K2243" i="1" s="1"/>
  <c r="G2448" i="3"/>
  <c r="S2449" i="3" l="1"/>
  <c r="W2448" i="3"/>
  <c r="U2448" i="3"/>
  <c r="V2448" i="3" s="1"/>
  <c r="H2448" i="3"/>
  <c r="L2447" i="3"/>
  <c r="J2447" i="3"/>
  <c r="K2447" i="3" s="1"/>
  <c r="AD2450" i="3"/>
  <c r="AH2450" i="3" s="1"/>
  <c r="AF2449" i="3"/>
  <c r="AG2449" i="3" s="1"/>
  <c r="H2245" i="1"/>
  <c r="L2244" i="1"/>
  <c r="J2244" i="1"/>
  <c r="K2244" i="1" s="1"/>
  <c r="G2449" i="3"/>
  <c r="H2449" i="3" l="1"/>
  <c r="L2448" i="3"/>
  <c r="J2448" i="3"/>
  <c r="K2448" i="3" s="1"/>
  <c r="S2450" i="3"/>
  <c r="W2449" i="3"/>
  <c r="U2449" i="3"/>
  <c r="V2449" i="3" s="1"/>
  <c r="AD2451" i="3"/>
  <c r="AH2451" i="3" s="1"/>
  <c r="AF2450" i="3"/>
  <c r="AG2450" i="3" s="1"/>
  <c r="H2246" i="1"/>
  <c r="L2245" i="1"/>
  <c r="J2245" i="1"/>
  <c r="K2245" i="1" s="1"/>
  <c r="G2450" i="3"/>
  <c r="S2451" i="3" l="1"/>
  <c r="W2450" i="3"/>
  <c r="U2450" i="3"/>
  <c r="V2450" i="3" s="1"/>
  <c r="H2450" i="3"/>
  <c r="L2449" i="3"/>
  <c r="J2449" i="3"/>
  <c r="K2449" i="3" s="1"/>
  <c r="AD2452" i="3"/>
  <c r="AH2452" i="3" s="1"/>
  <c r="AF2451" i="3"/>
  <c r="AG2451" i="3" s="1"/>
  <c r="H2247" i="1"/>
  <c r="L2246" i="1"/>
  <c r="J2246" i="1"/>
  <c r="K2246" i="1" s="1"/>
  <c r="G2451" i="3"/>
  <c r="H2451" i="3" l="1"/>
  <c r="L2450" i="3"/>
  <c r="J2450" i="3"/>
  <c r="K2450" i="3" s="1"/>
  <c r="S2452" i="3"/>
  <c r="W2451" i="3"/>
  <c r="U2451" i="3"/>
  <c r="V2451" i="3" s="1"/>
  <c r="AD2453" i="3"/>
  <c r="AH2453" i="3" s="1"/>
  <c r="AF2452" i="3"/>
  <c r="AG2452" i="3" s="1"/>
  <c r="H2248" i="1"/>
  <c r="L2247" i="1"/>
  <c r="J2247" i="1"/>
  <c r="K2247" i="1" s="1"/>
  <c r="G2452" i="3"/>
  <c r="S2453" i="3" l="1"/>
  <c r="W2452" i="3"/>
  <c r="U2452" i="3"/>
  <c r="V2452" i="3" s="1"/>
  <c r="H2452" i="3"/>
  <c r="L2451" i="3"/>
  <c r="J2451" i="3"/>
  <c r="K2451" i="3" s="1"/>
  <c r="AD2454" i="3"/>
  <c r="AH2454" i="3" s="1"/>
  <c r="AF2453" i="3"/>
  <c r="AG2453" i="3" s="1"/>
  <c r="H2249" i="1"/>
  <c r="L2248" i="1"/>
  <c r="J2248" i="1"/>
  <c r="K2248" i="1" s="1"/>
  <c r="G2453" i="3"/>
  <c r="H2453" i="3" l="1"/>
  <c r="L2452" i="3"/>
  <c r="J2452" i="3"/>
  <c r="K2452" i="3" s="1"/>
  <c r="S2454" i="3"/>
  <c r="W2453" i="3"/>
  <c r="U2453" i="3"/>
  <c r="V2453" i="3" s="1"/>
  <c r="AD2455" i="3"/>
  <c r="AH2455" i="3" s="1"/>
  <c r="AF2454" i="3"/>
  <c r="AG2454" i="3" s="1"/>
  <c r="H2250" i="1"/>
  <c r="L2249" i="1"/>
  <c r="J2249" i="1"/>
  <c r="K2249" i="1" s="1"/>
  <c r="G2454" i="3"/>
  <c r="S2455" i="3" l="1"/>
  <c r="W2454" i="3"/>
  <c r="U2454" i="3"/>
  <c r="V2454" i="3" s="1"/>
  <c r="H2454" i="3"/>
  <c r="L2453" i="3"/>
  <c r="J2453" i="3"/>
  <c r="K2453" i="3" s="1"/>
  <c r="AD2456" i="3"/>
  <c r="AH2456" i="3" s="1"/>
  <c r="AF2455" i="3"/>
  <c r="AG2455" i="3" s="1"/>
  <c r="H2251" i="1"/>
  <c r="L2250" i="1"/>
  <c r="J2250" i="1"/>
  <c r="K2250" i="1" s="1"/>
  <c r="G2455" i="3"/>
  <c r="H2455" i="3" l="1"/>
  <c r="L2454" i="3"/>
  <c r="J2454" i="3"/>
  <c r="K2454" i="3" s="1"/>
  <c r="S2456" i="3"/>
  <c r="W2455" i="3"/>
  <c r="U2455" i="3"/>
  <c r="V2455" i="3" s="1"/>
  <c r="AD2457" i="3"/>
  <c r="AH2457" i="3" s="1"/>
  <c r="AF2456" i="3"/>
  <c r="AG2456" i="3" s="1"/>
  <c r="H2252" i="1"/>
  <c r="L2251" i="1"/>
  <c r="J2251" i="1"/>
  <c r="K2251" i="1" s="1"/>
  <c r="G2456" i="3"/>
  <c r="S2457" i="3" l="1"/>
  <c r="W2456" i="3"/>
  <c r="U2456" i="3"/>
  <c r="V2456" i="3" s="1"/>
  <c r="H2456" i="3"/>
  <c r="L2455" i="3"/>
  <c r="J2455" i="3"/>
  <c r="K2455" i="3" s="1"/>
  <c r="AD2458" i="3"/>
  <c r="AH2458" i="3" s="1"/>
  <c r="AF2457" i="3"/>
  <c r="AG2457" i="3" s="1"/>
  <c r="H2253" i="1"/>
  <c r="L2252" i="1"/>
  <c r="J2252" i="1"/>
  <c r="K2252" i="1" s="1"/>
  <c r="G2457" i="3"/>
  <c r="H2457" i="3" l="1"/>
  <c r="L2456" i="3"/>
  <c r="J2456" i="3"/>
  <c r="K2456" i="3" s="1"/>
  <c r="S2458" i="3"/>
  <c r="W2457" i="3"/>
  <c r="U2457" i="3"/>
  <c r="V2457" i="3" s="1"/>
  <c r="AD2459" i="3"/>
  <c r="AH2459" i="3" s="1"/>
  <c r="AF2458" i="3"/>
  <c r="AG2458" i="3" s="1"/>
  <c r="H2254" i="1"/>
  <c r="L2253" i="1"/>
  <c r="J2253" i="1"/>
  <c r="K2253" i="1" s="1"/>
  <c r="G2458" i="3"/>
  <c r="S2459" i="3" l="1"/>
  <c r="W2458" i="3"/>
  <c r="U2458" i="3"/>
  <c r="V2458" i="3" s="1"/>
  <c r="H2458" i="3"/>
  <c r="L2457" i="3"/>
  <c r="J2457" i="3"/>
  <c r="K2457" i="3" s="1"/>
  <c r="AD2460" i="3"/>
  <c r="AH2460" i="3" s="1"/>
  <c r="AF2459" i="3"/>
  <c r="AG2459" i="3" s="1"/>
  <c r="H2255" i="1"/>
  <c r="L2254" i="1"/>
  <c r="J2254" i="1"/>
  <c r="K2254" i="1" s="1"/>
  <c r="G2459" i="3"/>
  <c r="H2459" i="3" l="1"/>
  <c r="L2458" i="3"/>
  <c r="J2458" i="3"/>
  <c r="K2458" i="3" s="1"/>
  <c r="S2460" i="3"/>
  <c r="W2459" i="3"/>
  <c r="U2459" i="3"/>
  <c r="V2459" i="3" s="1"/>
  <c r="AD2461" i="3"/>
  <c r="AH2461" i="3" s="1"/>
  <c r="AF2460" i="3"/>
  <c r="AG2460" i="3" s="1"/>
  <c r="H2256" i="1"/>
  <c r="L2255" i="1"/>
  <c r="J2255" i="1"/>
  <c r="K2255" i="1" s="1"/>
  <c r="G2460" i="3"/>
  <c r="S2461" i="3" l="1"/>
  <c r="W2460" i="3"/>
  <c r="U2460" i="3"/>
  <c r="V2460" i="3" s="1"/>
  <c r="H2460" i="3"/>
  <c r="L2459" i="3"/>
  <c r="J2459" i="3"/>
  <c r="K2459" i="3" s="1"/>
  <c r="AD2462" i="3"/>
  <c r="AH2462" i="3" s="1"/>
  <c r="AF2461" i="3"/>
  <c r="AG2461" i="3" s="1"/>
  <c r="H2257" i="1"/>
  <c r="L2256" i="1"/>
  <c r="J2256" i="1"/>
  <c r="K2256" i="1" s="1"/>
  <c r="G2461" i="3"/>
  <c r="H2461" i="3" l="1"/>
  <c r="L2460" i="3"/>
  <c r="J2460" i="3"/>
  <c r="K2460" i="3" s="1"/>
  <c r="S2462" i="3"/>
  <c r="W2461" i="3"/>
  <c r="U2461" i="3"/>
  <c r="V2461" i="3" s="1"/>
  <c r="AD2463" i="3"/>
  <c r="AH2463" i="3" s="1"/>
  <c r="AF2462" i="3"/>
  <c r="AG2462" i="3" s="1"/>
  <c r="H2258" i="1"/>
  <c r="L2257" i="1"/>
  <c r="J2257" i="1"/>
  <c r="K2257" i="1" s="1"/>
  <c r="G2462" i="3"/>
  <c r="S2463" i="3" l="1"/>
  <c r="W2462" i="3"/>
  <c r="U2462" i="3"/>
  <c r="V2462" i="3" s="1"/>
  <c r="H2462" i="3"/>
  <c r="L2461" i="3"/>
  <c r="J2461" i="3"/>
  <c r="K2461" i="3" s="1"/>
  <c r="AD2464" i="3"/>
  <c r="AH2464" i="3" s="1"/>
  <c r="AF2463" i="3"/>
  <c r="AG2463" i="3" s="1"/>
  <c r="H2259" i="1"/>
  <c r="L2258" i="1"/>
  <c r="J2258" i="1"/>
  <c r="K2258" i="1" s="1"/>
  <c r="G2463" i="3"/>
  <c r="H2463" i="3" l="1"/>
  <c r="L2462" i="3"/>
  <c r="J2462" i="3"/>
  <c r="K2462" i="3" s="1"/>
  <c r="S2464" i="3"/>
  <c r="W2463" i="3"/>
  <c r="U2463" i="3"/>
  <c r="V2463" i="3" s="1"/>
  <c r="AD2465" i="3"/>
  <c r="AH2465" i="3" s="1"/>
  <c r="AF2464" i="3"/>
  <c r="AG2464" i="3" s="1"/>
  <c r="H2260" i="1"/>
  <c r="L2259" i="1"/>
  <c r="J2259" i="1"/>
  <c r="G2464" i="3"/>
  <c r="K2259" i="1" l="1"/>
  <c r="S125" i="1"/>
  <c r="T125" i="1" s="1"/>
  <c r="S2465" i="3"/>
  <c r="W2464" i="3"/>
  <c r="U2464" i="3"/>
  <c r="V2464" i="3" s="1"/>
  <c r="H2464" i="3"/>
  <c r="L2463" i="3"/>
  <c r="J2463" i="3"/>
  <c r="K2463" i="3" s="1"/>
  <c r="AD2466" i="3"/>
  <c r="AH2466" i="3" s="1"/>
  <c r="AF2465" i="3"/>
  <c r="AG2465" i="3" s="1"/>
  <c r="H2261" i="1"/>
  <c r="L2260" i="1"/>
  <c r="J2260" i="1"/>
  <c r="K2260" i="1" s="1"/>
  <c r="G2465" i="3"/>
  <c r="H2465" i="3" l="1"/>
  <c r="L2464" i="3"/>
  <c r="J2464" i="3"/>
  <c r="K2464" i="3" s="1"/>
  <c r="S2466" i="3"/>
  <c r="W2465" i="3"/>
  <c r="U2465" i="3"/>
  <c r="V2465" i="3" s="1"/>
  <c r="AD2467" i="3"/>
  <c r="AH2467" i="3" s="1"/>
  <c r="AF2466" i="3"/>
  <c r="AG2466" i="3" s="1"/>
  <c r="H2262" i="1"/>
  <c r="L2261" i="1"/>
  <c r="J2261" i="1"/>
  <c r="K2261" i="1" s="1"/>
  <c r="G2466" i="3"/>
  <c r="S2467" i="3" l="1"/>
  <c r="W2466" i="3"/>
  <c r="U2466" i="3"/>
  <c r="V2466" i="3" s="1"/>
  <c r="H2466" i="3"/>
  <c r="L2465" i="3"/>
  <c r="J2465" i="3"/>
  <c r="K2465" i="3" s="1"/>
  <c r="AD2468" i="3"/>
  <c r="AH2468" i="3" s="1"/>
  <c r="AF2467" i="3"/>
  <c r="AG2467" i="3" s="1"/>
  <c r="H2263" i="1"/>
  <c r="L2262" i="1"/>
  <c r="J2262" i="1"/>
  <c r="K2262" i="1" s="1"/>
  <c r="G2467" i="3"/>
  <c r="H2467" i="3" l="1"/>
  <c r="L2466" i="3"/>
  <c r="J2466" i="3"/>
  <c r="K2466" i="3" s="1"/>
  <c r="S2468" i="3"/>
  <c r="W2467" i="3"/>
  <c r="U2467" i="3"/>
  <c r="V2467" i="3" s="1"/>
  <c r="AD2469" i="3"/>
  <c r="AH2469" i="3" s="1"/>
  <c r="AF2468" i="3"/>
  <c r="AG2468" i="3" s="1"/>
  <c r="H2264" i="1"/>
  <c r="L2263" i="1"/>
  <c r="J2263" i="1"/>
  <c r="K2263" i="1" s="1"/>
  <c r="G2468" i="3"/>
  <c r="S2469" i="3" l="1"/>
  <c r="W2468" i="3"/>
  <c r="U2468" i="3"/>
  <c r="V2468" i="3" s="1"/>
  <c r="H2468" i="3"/>
  <c r="L2467" i="3"/>
  <c r="J2467" i="3"/>
  <c r="K2467" i="3" s="1"/>
  <c r="AD2470" i="3"/>
  <c r="AH2470" i="3" s="1"/>
  <c r="AF2469" i="3"/>
  <c r="AG2469" i="3" s="1"/>
  <c r="H2265" i="1"/>
  <c r="L2264" i="1"/>
  <c r="J2264" i="1"/>
  <c r="K2264" i="1" s="1"/>
  <c r="G2469" i="3"/>
  <c r="H2469" i="3" l="1"/>
  <c r="L2468" i="3"/>
  <c r="J2468" i="3"/>
  <c r="K2468" i="3" s="1"/>
  <c r="S2470" i="3"/>
  <c r="W2469" i="3"/>
  <c r="U2469" i="3"/>
  <c r="V2469" i="3" s="1"/>
  <c r="AD2471" i="3"/>
  <c r="AH2471" i="3" s="1"/>
  <c r="AF2470" i="3"/>
  <c r="AG2470" i="3" s="1"/>
  <c r="H2266" i="1"/>
  <c r="L2265" i="1"/>
  <c r="J2265" i="1"/>
  <c r="K2265" i="1" s="1"/>
  <c r="G2470" i="3"/>
  <c r="S2471" i="3" l="1"/>
  <c r="W2470" i="3"/>
  <c r="U2470" i="3"/>
  <c r="V2470" i="3" s="1"/>
  <c r="H2470" i="3"/>
  <c r="L2469" i="3"/>
  <c r="J2469" i="3"/>
  <c r="K2469" i="3" s="1"/>
  <c r="AD2472" i="3"/>
  <c r="AH2472" i="3" s="1"/>
  <c r="AF2471" i="3"/>
  <c r="AG2471" i="3" s="1"/>
  <c r="H2267" i="1"/>
  <c r="L2266" i="1"/>
  <c r="J2266" i="1"/>
  <c r="K2266" i="1" s="1"/>
  <c r="G2471" i="3"/>
  <c r="H2471" i="3" l="1"/>
  <c r="L2470" i="3"/>
  <c r="J2470" i="3"/>
  <c r="K2470" i="3" s="1"/>
  <c r="S2472" i="3"/>
  <c r="W2471" i="3"/>
  <c r="U2471" i="3"/>
  <c r="V2471" i="3" s="1"/>
  <c r="AD2473" i="3"/>
  <c r="AH2473" i="3" s="1"/>
  <c r="AF2472" i="3"/>
  <c r="AG2472" i="3" s="1"/>
  <c r="H2268" i="1"/>
  <c r="L2267" i="1"/>
  <c r="J2267" i="1"/>
  <c r="K2267" i="1" s="1"/>
  <c r="G2472" i="3"/>
  <c r="S2473" i="3" l="1"/>
  <c r="W2472" i="3"/>
  <c r="U2472" i="3"/>
  <c r="V2472" i="3" s="1"/>
  <c r="H2472" i="3"/>
  <c r="L2471" i="3"/>
  <c r="J2471" i="3"/>
  <c r="K2471" i="3" s="1"/>
  <c r="AD2474" i="3"/>
  <c r="AH2474" i="3" s="1"/>
  <c r="AF2473" i="3"/>
  <c r="AG2473" i="3" s="1"/>
  <c r="H2269" i="1"/>
  <c r="L2268" i="1"/>
  <c r="J2268" i="1"/>
  <c r="K2268" i="1" s="1"/>
  <c r="G2473" i="3"/>
  <c r="H2473" i="3" l="1"/>
  <c r="L2472" i="3"/>
  <c r="J2472" i="3"/>
  <c r="K2472" i="3" s="1"/>
  <c r="S2474" i="3"/>
  <c r="W2473" i="3"/>
  <c r="U2473" i="3"/>
  <c r="V2473" i="3" s="1"/>
  <c r="AD2475" i="3"/>
  <c r="AH2475" i="3" s="1"/>
  <c r="AF2474" i="3"/>
  <c r="AG2474" i="3" s="1"/>
  <c r="H2270" i="1"/>
  <c r="L2269" i="1"/>
  <c r="J2269" i="1"/>
  <c r="K2269" i="1" s="1"/>
  <c r="G2474" i="3"/>
  <c r="S2475" i="3" l="1"/>
  <c r="W2474" i="3"/>
  <c r="U2474" i="3"/>
  <c r="V2474" i="3" s="1"/>
  <c r="H2474" i="3"/>
  <c r="L2473" i="3"/>
  <c r="J2473" i="3"/>
  <c r="K2473" i="3" s="1"/>
  <c r="AD2476" i="3"/>
  <c r="AH2476" i="3" s="1"/>
  <c r="AF2475" i="3"/>
  <c r="AG2475" i="3" s="1"/>
  <c r="H2271" i="1"/>
  <c r="L2270" i="1"/>
  <c r="J2270" i="1"/>
  <c r="K2270" i="1" s="1"/>
  <c r="G2475" i="3"/>
  <c r="H2475" i="3" l="1"/>
  <c r="L2474" i="3"/>
  <c r="J2474" i="3"/>
  <c r="K2474" i="3" s="1"/>
  <c r="S2476" i="3"/>
  <c r="W2475" i="3"/>
  <c r="U2475" i="3"/>
  <c r="V2475" i="3" s="1"/>
  <c r="AD2477" i="3"/>
  <c r="AH2477" i="3" s="1"/>
  <c r="AF2476" i="3"/>
  <c r="AG2476" i="3" s="1"/>
  <c r="H2272" i="1"/>
  <c r="L2271" i="1"/>
  <c r="J2271" i="1"/>
  <c r="K2271" i="1" s="1"/>
  <c r="G2476" i="3"/>
  <c r="S2477" i="3" l="1"/>
  <c r="W2476" i="3"/>
  <c r="U2476" i="3"/>
  <c r="V2476" i="3" s="1"/>
  <c r="H2476" i="3"/>
  <c r="L2475" i="3"/>
  <c r="J2475" i="3"/>
  <c r="K2475" i="3" s="1"/>
  <c r="AD2478" i="3"/>
  <c r="AH2478" i="3" s="1"/>
  <c r="AF2477" i="3"/>
  <c r="AG2477" i="3" s="1"/>
  <c r="H2273" i="1"/>
  <c r="L2272" i="1"/>
  <c r="J2272" i="1"/>
  <c r="K2272" i="1" s="1"/>
  <c r="G2477" i="3"/>
  <c r="H2477" i="3" l="1"/>
  <c r="L2476" i="3"/>
  <c r="J2476" i="3"/>
  <c r="K2476" i="3" s="1"/>
  <c r="S2478" i="3"/>
  <c r="W2477" i="3"/>
  <c r="U2477" i="3"/>
  <c r="V2477" i="3" s="1"/>
  <c r="AD2479" i="3"/>
  <c r="AH2479" i="3" s="1"/>
  <c r="AF2478" i="3"/>
  <c r="AG2478" i="3" s="1"/>
  <c r="H2274" i="1"/>
  <c r="L2273" i="1"/>
  <c r="J2273" i="1"/>
  <c r="K2273" i="1" s="1"/>
  <c r="G2478" i="3"/>
  <c r="S2479" i="3" l="1"/>
  <c r="W2478" i="3"/>
  <c r="U2478" i="3"/>
  <c r="V2478" i="3" s="1"/>
  <c r="H2478" i="3"/>
  <c r="L2477" i="3"/>
  <c r="J2477" i="3"/>
  <c r="K2477" i="3" s="1"/>
  <c r="AD2480" i="3"/>
  <c r="AH2480" i="3" s="1"/>
  <c r="AF2479" i="3"/>
  <c r="AG2479" i="3" s="1"/>
  <c r="H2275" i="1"/>
  <c r="L2274" i="1"/>
  <c r="J2274" i="1"/>
  <c r="K2274" i="1" s="1"/>
  <c r="G2479" i="3"/>
  <c r="H2479" i="3" l="1"/>
  <c r="L2478" i="3"/>
  <c r="J2478" i="3"/>
  <c r="K2478" i="3" s="1"/>
  <c r="S2480" i="3"/>
  <c r="W2479" i="3"/>
  <c r="U2479" i="3"/>
  <c r="V2479" i="3" s="1"/>
  <c r="AD2481" i="3"/>
  <c r="AH2481" i="3" s="1"/>
  <c r="AF2480" i="3"/>
  <c r="AG2480" i="3" s="1"/>
  <c r="H2276" i="1"/>
  <c r="L2275" i="1"/>
  <c r="J2275" i="1"/>
  <c r="K2275" i="1" s="1"/>
  <c r="G2480" i="3"/>
  <c r="S2481" i="3" l="1"/>
  <c r="W2480" i="3"/>
  <c r="U2480" i="3"/>
  <c r="V2480" i="3" s="1"/>
  <c r="H2480" i="3"/>
  <c r="L2479" i="3"/>
  <c r="J2479" i="3"/>
  <c r="K2479" i="3" s="1"/>
  <c r="AD2482" i="3"/>
  <c r="AH2482" i="3" s="1"/>
  <c r="AF2481" i="3"/>
  <c r="AG2481" i="3" s="1"/>
  <c r="H2277" i="1"/>
  <c r="L2276" i="1"/>
  <c r="J2276" i="1"/>
  <c r="K2276" i="1" s="1"/>
  <c r="G2481" i="3"/>
  <c r="H2481" i="3" l="1"/>
  <c r="L2480" i="3"/>
  <c r="J2480" i="3"/>
  <c r="K2480" i="3" s="1"/>
  <c r="S2482" i="3"/>
  <c r="W2481" i="3"/>
  <c r="U2481" i="3"/>
  <c r="V2481" i="3" s="1"/>
  <c r="AD2483" i="3"/>
  <c r="AH2483" i="3" s="1"/>
  <c r="AF2482" i="3"/>
  <c r="AG2482" i="3" s="1"/>
  <c r="H2278" i="1"/>
  <c r="L2277" i="1"/>
  <c r="J2277" i="1"/>
  <c r="K2277" i="1" s="1"/>
  <c r="G2482" i="3"/>
  <c r="S2483" i="3" l="1"/>
  <c r="W2482" i="3"/>
  <c r="U2482" i="3"/>
  <c r="V2482" i="3" s="1"/>
  <c r="H2482" i="3"/>
  <c r="L2481" i="3"/>
  <c r="J2481" i="3"/>
  <c r="K2481" i="3" s="1"/>
  <c r="AD2484" i="3"/>
  <c r="AH2484" i="3" s="1"/>
  <c r="AF2483" i="3"/>
  <c r="AG2483" i="3" s="1"/>
  <c r="H2279" i="1"/>
  <c r="L2278" i="1"/>
  <c r="J2278" i="1"/>
  <c r="G2483" i="3"/>
  <c r="K2278" i="1" l="1"/>
  <c r="S126" i="1"/>
  <c r="T126" i="1" s="1"/>
  <c r="H2483" i="3"/>
  <c r="L2482" i="3"/>
  <c r="J2482" i="3"/>
  <c r="K2482" i="3" s="1"/>
  <c r="S2484" i="3"/>
  <c r="W2483" i="3"/>
  <c r="U2483" i="3"/>
  <c r="V2483" i="3" s="1"/>
  <c r="AD2485" i="3"/>
  <c r="AH2485" i="3" s="1"/>
  <c r="AF2484" i="3"/>
  <c r="AG2484" i="3" s="1"/>
  <c r="H2280" i="1"/>
  <c r="L2279" i="1"/>
  <c r="J2279" i="1"/>
  <c r="K2279" i="1" s="1"/>
  <c r="G2484" i="3"/>
  <c r="S2485" i="3" l="1"/>
  <c r="W2484" i="3"/>
  <c r="U2484" i="3"/>
  <c r="V2484" i="3" s="1"/>
  <c r="H2484" i="3"/>
  <c r="L2483" i="3"/>
  <c r="J2483" i="3"/>
  <c r="K2483" i="3" s="1"/>
  <c r="AD2486" i="3"/>
  <c r="AH2486" i="3" s="1"/>
  <c r="AF2485" i="3"/>
  <c r="AG2485" i="3" s="1"/>
  <c r="H2281" i="1"/>
  <c r="L2280" i="1"/>
  <c r="J2280" i="1"/>
  <c r="K2280" i="1" s="1"/>
  <c r="G2485" i="3"/>
  <c r="H2485" i="3" l="1"/>
  <c r="L2484" i="3"/>
  <c r="J2484" i="3"/>
  <c r="K2484" i="3" s="1"/>
  <c r="S2486" i="3"/>
  <c r="W2485" i="3"/>
  <c r="U2485" i="3"/>
  <c r="V2485" i="3" s="1"/>
  <c r="AD2487" i="3"/>
  <c r="AH2487" i="3" s="1"/>
  <c r="AF2486" i="3"/>
  <c r="AG2486" i="3" s="1"/>
  <c r="H2282" i="1"/>
  <c r="L2281" i="1"/>
  <c r="J2281" i="1"/>
  <c r="K2281" i="1" s="1"/>
  <c r="G2486" i="3"/>
  <c r="S2487" i="3" l="1"/>
  <c r="W2486" i="3"/>
  <c r="U2486" i="3"/>
  <c r="V2486" i="3" s="1"/>
  <c r="H2486" i="3"/>
  <c r="L2485" i="3"/>
  <c r="J2485" i="3"/>
  <c r="K2485" i="3" s="1"/>
  <c r="AD2488" i="3"/>
  <c r="AH2488" i="3" s="1"/>
  <c r="AF2487" i="3"/>
  <c r="AG2487" i="3" s="1"/>
  <c r="H2283" i="1"/>
  <c r="L2282" i="1"/>
  <c r="J2282" i="1"/>
  <c r="K2282" i="1" s="1"/>
  <c r="G2487" i="3"/>
  <c r="H2487" i="3" l="1"/>
  <c r="L2486" i="3"/>
  <c r="J2486" i="3"/>
  <c r="K2486" i="3" s="1"/>
  <c r="S2488" i="3"/>
  <c r="W2487" i="3"/>
  <c r="U2487" i="3"/>
  <c r="V2487" i="3" s="1"/>
  <c r="AD2489" i="3"/>
  <c r="AH2489" i="3" s="1"/>
  <c r="AF2488" i="3"/>
  <c r="AG2488" i="3" s="1"/>
  <c r="H2284" i="1"/>
  <c r="L2283" i="1"/>
  <c r="J2283" i="1"/>
  <c r="K2283" i="1" s="1"/>
  <c r="G2488" i="3"/>
  <c r="S2489" i="3" l="1"/>
  <c r="W2488" i="3"/>
  <c r="U2488" i="3"/>
  <c r="V2488" i="3" s="1"/>
  <c r="H2488" i="3"/>
  <c r="L2487" i="3"/>
  <c r="J2487" i="3"/>
  <c r="K2487" i="3" s="1"/>
  <c r="AD2490" i="3"/>
  <c r="AH2490" i="3" s="1"/>
  <c r="AF2489" i="3"/>
  <c r="AG2489" i="3" s="1"/>
  <c r="H2285" i="1"/>
  <c r="L2284" i="1"/>
  <c r="J2284" i="1"/>
  <c r="K2284" i="1" s="1"/>
  <c r="G2489" i="3"/>
  <c r="H2489" i="3" l="1"/>
  <c r="L2488" i="3"/>
  <c r="J2488" i="3"/>
  <c r="K2488" i="3" s="1"/>
  <c r="S2490" i="3"/>
  <c r="W2489" i="3"/>
  <c r="U2489" i="3"/>
  <c r="V2489" i="3" s="1"/>
  <c r="AD2491" i="3"/>
  <c r="AH2491" i="3" s="1"/>
  <c r="AF2490" i="3"/>
  <c r="AG2490" i="3" s="1"/>
  <c r="H2286" i="1"/>
  <c r="L2285" i="1"/>
  <c r="J2285" i="1"/>
  <c r="K2285" i="1" s="1"/>
  <c r="G2490" i="3"/>
  <c r="S2491" i="3" l="1"/>
  <c r="W2490" i="3"/>
  <c r="U2490" i="3"/>
  <c r="V2490" i="3" s="1"/>
  <c r="H2490" i="3"/>
  <c r="L2489" i="3"/>
  <c r="J2489" i="3"/>
  <c r="K2489" i="3" s="1"/>
  <c r="AD2492" i="3"/>
  <c r="AH2492" i="3" s="1"/>
  <c r="AF2491" i="3"/>
  <c r="AG2491" i="3" s="1"/>
  <c r="H2287" i="1"/>
  <c r="L2286" i="1"/>
  <c r="J2286" i="1"/>
  <c r="K2286" i="1" s="1"/>
  <c r="G2491" i="3"/>
  <c r="H2491" i="3" l="1"/>
  <c r="L2490" i="3"/>
  <c r="J2490" i="3"/>
  <c r="K2490" i="3" s="1"/>
  <c r="S2492" i="3"/>
  <c r="W2491" i="3"/>
  <c r="U2491" i="3"/>
  <c r="V2491" i="3" s="1"/>
  <c r="AD2493" i="3"/>
  <c r="AH2493" i="3" s="1"/>
  <c r="AF2492" i="3"/>
  <c r="AG2492" i="3" s="1"/>
  <c r="H2288" i="1"/>
  <c r="L2287" i="1"/>
  <c r="J2287" i="1"/>
  <c r="K2287" i="1" s="1"/>
  <c r="G2492" i="3"/>
  <c r="S2493" i="3" l="1"/>
  <c r="W2492" i="3"/>
  <c r="U2492" i="3"/>
  <c r="V2492" i="3" s="1"/>
  <c r="H2492" i="3"/>
  <c r="L2491" i="3"/>
  <c r="J2491" i="3"/>
  <c r="K2491" i="3" s="1"/>
  <c r="AD2494" i="3"/>
  <c r="AH2494" i="3" s="1"/>
  <c r="AF2493" i="3"/>
  <c r="AG2493" i="3" s="1"/>
  <c r="H2289" i="1"/>
  <c r="L2288" i="1"/>
  <c r="J2288" i="1"/>
  <c r="K2288" i="1" s="1"/>
  <c r="G2493" i="3"/>
  <c r="H2493" i="3" l="1"/>
  <c r="L2492" i="3"/>
  <c r="J2492" i="3"/>
  <c r="K2492" i="3" s="1"/>
  <c r="S2494" i="3"/>
  <c r="W2493" i="3"/>
  <c r="U2493" i="3"/>
  <c r="V2493" i="3" s="1"/>
  <c r="AD2495" i="3"/>
  <c r="AH2495" i="3" s="1"/>
  <c r="AF2494" i="3"/>
  <c r="AG2494" i="3" s="1"/>
  <c r="H2290" i="1"/>
  <c r="L2289" i="1"/>
  <c r="J2289" i="1"/>
  <c r="K2289" i="1" s="1"/>
  <c r="G2494" i="3"/>
  <c r="S2495" i="3" l="1"/>
  <c r="W2494" i="3"/>
  <c r="U2494" i="3"/>
  <c r="V2494" i="3" s="1"/>
  <c r="H2494" i="3"/>
  <c r="L2493" i="3"/>
  <c r="J2493" i="3"/>
  <c r="K2493" i="3" s="1"/>
  <c r="AD2496" i="3"/>
  <c r="AH2496" i="3" s="1"/>
  <c r="AF2495" i="3"/>
  <c r="AG2495" i="3" s="1"/>
  <c r="H2291" i="1"/>
  <c r="L2290" i="1"/>
  <c r="J2290" i="1"/>
  <c r="K2290" i="1" s="1"/>
  <c r="G2495" i="3"/>
  <c r="H2495" i="3" l="1"/>
  <c r="L2494" i="3"/>
  <c r="J2494" i="3"/>
  <c r="K2494" i="3" s="1"/>
  <c r="S2496" i="3"/>
  <c r="W2495" i="3"/>
  <c r="U2495" i="3"/>
  <c r="V2495" i="3" s="1"/>
  <c r="AD2497" i="3"/>
  <c r="AH2497" i="3" s="1"/>
  <c r="AF2496" i="3"/>
  <c r="AG2496" i="3" s="1"/>
  <c r="H2292" i="1"/>
  <c r="L2291" i="1"/>
  <c r="J2291" i="1"/>
  <c r="K2291" i="1" s="1"/>
  <c r="G2496" i="3"/>
  <c r="S2497" i="3" l="1"/>
  <c r="W2496" i="3"/>
  <c r="U2496" i="3"/>
  <c r="V2496" i="3" s="1"/>
  <c r="H2496" i="3"/>
  <c r="L2495" i="3"/>
  <c r="J2495" i="3"/>
  <c r="K2495" i="3" s="1"/>
  <c r="AD2498" i="3"/>
  <c r="AH2498" i="3" s="1"/>
  <c r="AF2497" i="3"/>
  <c r="AG2497" i="3" s="1"/>
  <c r="H2293" i="1"/>
  <c r="L2292" i="1"/>
  <c r="J2292" i="1"/>
  <c r="K2292" i="1" s="1"/>
  <c r="G2497" i="3"/>
  <c r="H2497" i="3" l="1"/>
  <c r="L2496" i="3"/>
  <c r="J2496" i="3"/>
  <c r="K2496" i="3" s="1"/>
  <c r="S2498" i="3"/>
  <c r="W2497" i="3"/>
  <c r="U2497" i="3"/>
  <c r="V2497" i="3" s="1"/>
  <c r="AD2499" i="3"/>
  <c r="AH2499" i="3" s="1"/>
  <c r="AF2498" i="3"/>
  <c r="AG2498" i="3" s="1"/>
  <c r="H2294" i="1"/>
  <c r="L2293" i="1"/>
  <c r="J2293" i="1"/>
  <c r="K2293" i="1" s="1"/>
  <c r="G2498" i="3"/>
  <c r="S2499" i="3" l="1"/>
  <c r="W2498" i="3"/>
  <c r="U2498" i="3"/>
  <c r="V2498" i="3" s="1"/>
  <c r="H2498" i="3"/>
  <c r="L2497" i="3"/>
  <c r="J2497" i="3"/>
  <c r="K2497" i="3" s="1"/>
  <c r="AD2500" i="3"/>
  <c r="AH2500" i="3" s="1"/>
  <c r="AF2499" i="3"/>
  <c r="AG2499" i="3" s="1"/>
  <c r="H2295" i="1"/>
  <c r="L2294" i="1"/>
  <c r="J2294" i="1"/>
  <c r="K2294" i="1" s="1"/>
  <c r="G2499" i="3"/>
  <c r="H2499" i="3" l="1"/>
  <c r="L2498" i="3"/>
  <c r="J2498" i="3"/>
  <c r="K2498" i="3" s="1"/>
  <c r="S2500" i="3"/>
  <c r="W2499" i="3"/>
  <c r="U2499" i="3"/>
  <c r="V2499" i="3" s="1"/>
  <c r="AD2501" i="3"/>
  <c r="AH2501" i="3" s="1"/>
  <c r="AF2500" i="3"/>
  <c r="AG2500" i="3" s="1"/>
  <c r="H2296" i="1"/>
  <c r="L2295" i="1"/>
  <c r="J2295" i="1"/>
  <c r="K2295" i="1" s="1"/>
  <c r="G2500" i="3"/>
  <c r="S2501" i="3" l="1"/>
  <c r="W2500" i="3"/>
  <c r="U2500" i="3"/>
  <c r="V2500" i="3" s="1"/>
  <c r="H2500" i="3"/>
  <c r="L2499" i="3"/>
  <c r="J2499" i="3"/>
  <c r="K2499" i="3" s="1"/>
  <c r="AD2502" i="3"/>
  <c r="AH2502" i="3" s="1"/>
  <c r="AF2501" i="3"/>
  <c r="AG2501" i="3" s="1"/>
  <c r="H2297" i="1"/>
  <c r="L2296" i="1"/>
  <c r="J2296" i="1"/>
  <c r="K2296" i="1" s="1"/>
  <c r="G2501" i="3"/>
  <c r="H2501" i="3" l="1"/>
  <c r="L2500" i="3"/>
  <c r="J2500" i="3"/>
  <c r="K2500" i="3" s="1"/>
  <c r="S2502" i="3"/>
  <c r="W2501" i="3"/>
  <c r="U2501" i="3"/>
  <c r="V2501" i="3" s="1"/>
  <c r="AD2503" i="3"/>
  <c r="AH2503" i="3" s="1"/>
  <c r="AF2502" i="3"/>
  <c r="AG2502" i="3" s="1"/>
  <c r="H2298" i="1"/>
  <c r="L2297" i="1"/>
  <c r="J2297" i="1"/>
  <c r="G2502" i="3"/>
  <c r="K2297" i="1" l="1"/>
  <c r="S127" i="1"/>
  <c r="T127" i="1" s="1"/>
  <c r="S2503" i="3"/>
  <c r="W2502" i="3"/>
  <c r="U2502" i="3"/>
  <c r="V2502" i="3" s="1"/>
  <c r="H2502" i="3"/>
  <c r="L2501" i="3"/>
  <c r="J2501" i="3"/>
  <c r="K2501" i="3" s="1"/>
  <c r="AD2504" i="3"/>
  <c r="AH2504" i="3" s="1"/>
  <c r="AF2503" i="3"/>
  <c r="AG2503" i="3" s="1"/>
  <c r="H2299" i="1"/>
  <c r="L2298" i="1"/>
  <c r="J2298" i="1"/>
  <c r="K2298" i="1" s="1"/>
  <c r="G2503" i="3"/>
  <c r="H2503" i="3" l="1"/>
  <c r="L2502" i="3"/>
  <c r="J2502" i="3"/>
  <c r="K2502" i="3" s="1"/>
  <c r="S2504" i="3"/>
  <c r="W2503" i="3"/>
  <c r="U2503" i="3"/>
  <c r="V2503" i="3" s="1"/>
  <c r="AD2505" i="3"/>
  <c r="AH2505" i="3" s="1"/>
  <c r="AF2504" i="3"/>
  <c r="AG2504" i="3" s="1"/>
  <c r="H2300" i="1"/>
  <c r="L2299" i="1"/>
  <c r="J2299" i="1"/>
  <c r="K2299" i="1" s="1"/>
  <c r="G2504" i="3"/>
  <c r="S2505" i="3" l="1"/>
  <c r="W2504" i="3"/>
  <c r="U2504" i="3"/>
  <c r="V2504" i="3" s="1"/>
  <c r="H2504" i="3"/>
  <c r="L2503" i="3"/>
  <c r="J2503" i="3"/>
  <c r="K2503" i="3" s="1"/>
  <c r="AD2506" i="3"/>
  <c r="AH2506" i="3" s="1"/>
  <c r="AF2505" i="3"/>
  <c r="AG2505" i="3" s="1"/>
  <c r="H2301" i="1"/>
  <c r="L2300" i="1"/>
  <c r="J2300" i="1"/>
  <c r="K2300" i="1" s="1"/>
  <c r="G2505" i="3"/>
  <c r="H2505" i="3" l="1"/>
  <c r="L2504" i="3"/>
  <c r="J2504" i="3"/>
  <c r="K2504" i="3" s="1"/>
  <c r="S2506" i="3"/>
  <c r="W2505" i="3"/>
  <c r="U2505" i="3"/>
  <c r="V2505" i="3" s="1"/>
  <c r="AD2507" i="3"/>
  <c r="AH2507" i="3" s="1"/>
  <c r="AF2506" i="3"/>
  <c r="AG2506" i="3" s="1"/>
  <c r="H2302" i="1"/>
  <c r="L2301" i="1"/>
  <c r="J2301" i="1"/>
  <c r="K2301" i="1" s="1"/>
  <c r="G2506" i="3"/>
  <c r="S2507" i="3" l="1"/>
  <c r="W2506" i="3"/>
  <c r="U2506" i="3"/>
  <c r="V2506" i="3" s="1"/>
  <c r="H2506" i="3"/>
  <c r="L2505" i="3"/>
  <c r="J2505" i="3"/>
  <c r="K2505" i="3" s="1"/>
  <c r="AD2508" i="3"/>
  <c r="AH2508" i="3" s="1"/>
  <c r="AF2507" i="3"/>
  <c r="AG2507" i="3" s="1"/>
  <c r="H2303" i="1"/>
  <c r="L2302" i="1"/>
  <c r="J2302" i="1"/>
  <c r="K2302" i="1" s="1"/>
  <c r="G2507" i="3"/>
  <c r="H2507" i="3" l="1"/>
  <c r="L2506" i="3"/>
  <c r="J2506" i="3"/>
  <c r="K2506" i="3" s="1"/>
  <c r="S2508" i="3"/>
  <c r="W2507" i="3"/>
  <c r="U2507" i="3"/>
  <c r="V2507" i="3" s="1"/>
  <c r="AD2509" i="3"/>
  <c r="AH2509" i="3" s="1"/>
  <c r="AF2508" i="3"/>
  <c r="AG2508" i="3" s="1"/>
  <c r="H2304" i="1"/>
  <c r="L2303" i="1"/>
  <c r="J2303" i="1"/>
  <c r="K2303" i="1" s="1"/>
  <c r="G2508" i="3"/>
  <c r="S2509" i="3" l="1"/>
  <c r="W2508" i="3"/>
  <c r="U2508" i="3"/>
  <c r="V2508" i="3" s="1"/>
  <c r="H2508" i="3"/>
  <c r="L2507" i="3"/>
  <c r="J2507" i="3"/>
  <c r="K2507" i="3" s="1"/>
  <c r="AD2510" i="3"/>
  <c r="AH2510" i="3" s="1"/>
  <c r="AF2509" i="3"/>
  <c r="AG2509" i="3" s="1"/>
  <c r="H2305" i="1"/>
  <c r="L2304" i="1"/>
  <c r="J2304" i="1"/>
  <c r="K2304" i="1" s="1"/>
  <c r="G2509" i="3"/>
  <c r="H2509" i="3" l="1"/>
  <c r="L2508" i="3"/>
  <c r="J2508" i="3"/>
  <c r="K2508" i="3" s="1"/>
  <c r="S2510" i="3"/>
  <c r="W2509" i="3"/>
  <c r="U2509" i="3"/>
  <c r="V2509" i="3" s="1"/>
  <c r="AD2511" i="3"/>
  <c r="AH2511" i="3" s="1"/>
  <c r="AF2510" i="3"/>
  <c r="AG2510" i="3" s="1"/>
  <c r="H2306" i="1"/>
  <c r="L2305" i="1"/>
  <c r="J2305" i="1"/>
  <c r="K2305" i="1" s="1"/>
  <c r="G2510" i="3"/>
  <c r="S2511" i="3" l="1"/>
  <c r="W2510" i="3"/>
  <c r="U2510" i="3"/>
  <c r="V2510" i="3" s="1"/>
  <c r="H2510" i="3"/>
  <c r="L2509" i="3"/>
  <c r="J2509" i="3"/>
  <c r="K2509" i="3" s="1"/>
  <c r="AD2512" i="3"/>
  <c r="AH2512" i="3" s="1"/>
  <c r="AF2511" i="3"/>
  <c r="AG2511" i="3" s="1"/>
  <c r="H2307" i="1"/>
  <c r="L2306" i="1"/>
  <c r="J2306" i="1"/>
  <c r="K2306" i="1" s="1"/>
  <c r="G2511" i="3"/>
  <c r="H2511" i="3" l="1"/>
  <c r="L2510" i="3"/>
  <c r="J2510" i="3"/>
  <c r="K2510" i="3" s="1"/>
  <c r="S2512" i="3"/>
  <c r="W2511" i="3"/>
  <c r="U2511" i="3"/>
  <c r="V2511" i="3" s="1"/>
  <c r="AD2513" i="3"/>
  <c r="AH2513" i="3" s="1"/>
  <c r="AF2512" i="3"/>
  <c r="AG2512" i="3" s="1"/>
  <c r="H2308" i="1"/>
  <c r="L2307" i="1"/>
  <c r="J2307" i="1"/>
  <c r="K2307" i="1" s="1"/>
  <c r="G2512" i="3"/>
  <c r="S2513" i="3" l="1"/>
  <c r="W2512" i="3"/>
  <c r="U2512" i="3"/>
  <c r="V2512" i="3" s="1"/>
  <c r="H2512" i="3"/>
  <c r="L2511" i="3"/>
  <c r="J2511" i="3"/>
  <c r="K2511" i="3" s="1"/>
  <c r="AD2514" i="3"/>
  <c r="AH2514" i="3" s="1"/>
  <c r="AF2513" i="3"/>
  <c r="AG2513" i="3" s="1"/>
  <c r="H2309" i="1"/>
  <c r="L2308" i="1"/>
  <c r="J2308" i="1"/>
  <c r="K2308" i="1" s="1"/>
  <c r="G2513" i="3"/>
  <c r="H2513" i="3" l="1"/>
  <c r="L2512" i="3"/>
  <c r="J2512" i="3"/>
  <c r="K2512" i="3" s="1"/>
  <c r="S2514" i="3"/>
  <c r="W2513" i="3"/>
  <c r="U2513" i="3"/>
  <c r="V2513" i="3" s="1"/>
  <c r="AD2515" i="3"/>
  <c r="AH2515" i="3" s="1"/>
  <c r="AF2514" i="3"/>
  <c r="AG2514" i="3" s="1"/>
  <c r="H2310" i="1"/>
  <c r="L2309" i="1"/>
  <c r="J2309" i="1"/>
  <c r="K2309" i="1" s="1"/>
  <c r="G2514" i="3"/>
  <c r="S2515" i="3" l="1"/>
  <c r="W2514" i="3"/>
  <c r="U2514" i="3"/>
  <c r="V2514" i="3" s="1"/>
  <c r="H2514" i="3"/>
  <c r="L2513" i="3"/>
  <c r="J2513" i="3"/>
  <c r="K2513" i="3" s="1"/>
  <c r="AD2516" i="3"/>
  <c r="AH2516" i="3" s="1"/>
  <c r="AF2515" i="3"/>
  <c r="AG2515" i="3" s="1"/>
  <c r="H2311" i="1"/>
  <c r="L2310" i="1"/>
  <c r="J2310" i="1"/>
  <c r="K2310" i="1" s="1"/>
  <c r="G2515" i="3"/>
  <c r="H2515" i="3" l="1"/>
  <c r="L2514" i="3"/>
  <c r="J2514" i="3"/>
  <c r="K2514" i="3" s="1"/>
  <c r="S2516" i="3"/>
  <c r="W2515" i="3"/>
  <c r="U2515" i="3"/>
  <c r="V2515" i="3" s="1"/>
  <c r="AD2517" i="3"/>
  <c r="AH2517" i="3" s="1"/>
  <c r="AF2516" i="3"/>
  <c r="AG2516" i="3" s="1"/>
  <c r="H2312" i="1"/>
  <c r="L2311" i="1"/>
  <c r="J2311" i="1"/>
  <c r="K2311" i="1" s="1"/>
  <c r="G2516" i="3"/>
  <c r="S2517" i="3" l="1"/>
  <c r="W2516" i="3"/>
  <c r="U2516" i="3"/>
  <c r="V2516" i="3" s="1"/>
  <c r="H2516" i="3"/>
  <c r="L2515" i="3"/>
  <c r="J2515" i="3"/>
  <c r="K2515" i="3" s="1"/>
  <c r="AD2518" i="3"/>
  <c r="AH2518" i="3" s="1"/>
  <c r="AF2517" i="3"/>
  <c r="AG2517" i="3" s="1"/>
  <c r="H2313" i="1"/>
  <c r="L2312" i="1"/>
  <c r="J2312" i="1"/>
  <c r="K2312" i="1" s="1"/>
  <c r="G2517" i="3"/>
  <c r="H2517" i="3" l="1"/>
  <c r="L2516" i="3"/>
  <c r="J2516" i="3"/>
  <c r="K2516" i="3" s="1"/>
  <c r="S2518" i="3"/>
  <c r="W2517" i="3"/>
  <c r="U2517" i="3"/>
  <c r="V2517" i="3" s="1"/>
  <c r="AD2519" i="3"/>
  <c r="AH2519" i="3" s="1"/>
  <c r="AF2518" i="3"/>
  <c r="AG2518" i="3" s="1"/>
  <c r="H2314" i="1"/>
  <c r="L2313" i="1"/>
  <c r="J2313" i="1"/>
  <c r="K2313" i="1" s="1"/>
  <c r="G2518" i="3"/>
  <c r="S2519" i="3" l="1"/>
  <c r="W2518" i="3"/>
  <c r="U2518" i="3"/>
  <c r="V2518" i="3" s="1"/>
  <c r="H2518" i="3"/>
  <c r="L2517" i="3"/>
  <c r="J2517" i="3"/>
  <c r="K2517" i="3" s="1"/>
  <c r="AD2520" i="3"/>
  <c r="AH2520" i="3" s="1"/>
  <c r="AF2519" i="3"/>
  <c r="AG2519" i="3" s="1"/>
  <c r="H2315" i="1"/>
  <c r="L2314" i="1"/>
  <c r="J2314" i="1"/>
  <c r="K2314" i="1" s="1"/>
  <c r="G2519" i="3"/>
  <c r="H2519" i="3" l="1"/>
  <c r="L2518" i="3"/>
  <c r="J2518" i="3"/>
  <c r="K2518" i="3" s="1"/>
  <c r="S2520" i="3"/>
  <c r="W2519" i="3"/>
  <c r="U2519" i="3"/>
  <c r="V2519" i="3" s="1"/>
  <c r="AD2521" i="3"/>
  <c r="AH2521" i="3" s="1"/>
  <c r="AF2520" i="3"/>
  <c r="AG2520" i="3" s="1"/>
  <c r="H2316" i="1"/>
  <c r="L2315" i="1"/>
  <c r="J2315" i="1"/>
  <c r="G2520" i="3"/>
  <c r="K2315" i="1" l="1"/>
  <c r="S128" i="1"/>
  <c r="T128" i="1" s="1"/>
  <c r="S2521" i="3"/>
  <c r="W2520" i="3"/>
  <c r="U2520" i="3"/>
  <c r="V2520" i="3" s="1"/>
  <c r="H2520" i="3"/>
  <c r="L2519" i="3"/>
  <c r="J2519" i="3"/>
  <c r="K2519" i="3" s="1"/>
  <c r="AD2522" i="3"/>
  <c r="AH2522" i="3" s="1"/>
  <c r="AF2521" i="3"/>
  <c r="AG2521" i="3" s="1"/>
  <c r="H2317" i="1"/>
  <c r="L2316" i="1"/>
  <c r="J2316" i="1"/>
  <c r="K2316" i="1" s="1"/>
  <c r="G2521" i="3"/>
  <c r="H2521" i="3" l="1"/>
  <c r="L2520" i="3"/>
  <c r="J2520" i="3"/>
  <c r="K2520" i="3" s="1"/>
  <c r="S2522" i="3"/>
  <c r="W2521" i="3"/>
  <c r="U2521" i="3"/>
  <c r="V2521" i="3" s="1"/>
  <c r="AD2523" i="3"/>
  <c r="AH2523" i="3" s="1"/>
  <c r="AF2522" i="3"/>
  <c r="AG2522" i="3" s="1"/>
  <c r="H2318" i="1"/>
  <c r="L2317" i="1"/>
  <c r="J2317" i="1"/>
  <c r="K2317" i="1" s="1"/>
  <c r="G2522" i="3"/>
  <c r="S2523" i="3" l="1"/>
  <c r="W2522" i="3"/>
  <c r="U2522" i="3"/>
  <c r="V2522" i="3" s="1"/>
  <c r="H2522" i="3"/>
  <c r="L2521" i="3"/>
  <c r="J2521" i="3"/>
  <c r="K2521" i="3" s="1"/>
  <c r="AD2524" i="3"/>
  <c r="AH2524" i="3" s="1"/>
  <c r="AF2523" i="3"/>
  <c r="AG2523" i="3" s="1"/>
  <c r="H2319" i="1"/>
  <c r="L2318" i="1"/>
  <c r="J2318" i="1"/>
  <c r="K2318" i="1" s="1"/>
  <c r="G2523" i="3"/>
  <c r="H2523" i="3" l="1"/>
  <c r="L2522" i="3"/>
  <c r="J2522" i="3"/>
  <c r="K2522" i="3" s="1"/>
  <c r="S2524" i="3"/>
  <c r="W2523" i="3"/>
  <c r="U2523" i="3"/>
  <c r="V2523" i="3" s="1"/>
  <c r="AD2525" i="3"/>
  <c r="AH2525" i="3" s="1"/>
  <c r="AF2524" i="3"/>
  <c r="AG2524" i="3" s="1"/>
  <c r="H2320" i="1"/>
  <c r="L2319" i="1"/>
  <c r="J2319" i="1"/>
  <c r="K2319" i="1" s="1"/>
  <c r="G2524" i="3"/>
  <c r="S2525" i="3" l="1"/>
  <c r="W2524" i="3"/>
  <c r="U2524" i="3"/>
  <c r="V2524" i="3" s="1"/>
  <c r="H2524" i="3"/>
  <c r="L2523" i="3"/>
  <c r="J2523" i="3"/>
  <c r="K2523" i="3" s="1"/>
  <c r="AD2526" i="3"/>
  <c r="AH2526" i="3" s="1"/>
  <c r="AF2525" i="3"/>
  <c r="AG2525" i="3" s="1"/>
  <c r="H2321" i="1"/>
  <c r="L2320" i="1"/>
  <c r="J2320" i="1"/>
  <c r="K2320" i="1" s="1"/>
  <c r="G2525" i="3"/>
  <c r="H2525" i="3" l="1"/>
  <c r="L2524" i="3"/>
  <c r="J2524" i="3"/>
  <c r="K2524" i="3" s="1"/>
  <c r="S2526" i="3"/>
  <c r="W2525" i="3"/>
  <c r="U2525" i="3"/>
  <c r="V2525" i="3" s="1"/>
  <c r="AD2527" i="3"/>
  <c r="AH2527" i="3" s="1"/>
  <c r="AF2526" i="3"/>
  <c r="AG2526" i="3" s="1"/>
  <c r="H2322" i="1"/>
  <c r="L2321" i="1"/>
  <c r="J2321" i="1"/>
  <c r="K2321" i="1" s="1"/>
  <c r="G2526" i="3"/>
  <c r="S2527" i="3" l="1"/>
  <c r="W2526" i="3"/>
  <c r="U2526" i="3"/>
  <c r="V2526" i="3" s="1"/>
  <c r="H2526" i="3"/>
  <c r="L2525" i="3"/>
  <c r="J2525" i="3"/>
  <c r="K2525" i="3" s="1"/>
  <c r="AD2528" i="3"/>
  <c r="AH2528" i="3" s="1"/>
  <c r="AF2527" i="3"/>
  <c r="AG2527" i="3" s="1"/>
  <c r="H2323" i="1"/>
  <c r="L2322" i="1"/>
  <c r="J2322" i="1"/>
  <c r="K2322" i="1" s="1"/>
  <c r="G2527" i="3"/>
  <c r="H2527" i="3" l="1"/>
  <c r="L2526" i="3"/>
  <c r="J2526" i="3"/>
  <c r="K2526" i="3" s="1"/>
  <c r="S2528" i="3"/>
  <c r="W2527" i="3"/>
  <c r="U2527" i="3"/>
  <c r="V2527" i="3" s="1"/>
  <c r="AD2529" i="3"/>
  <c r="AH2529" i="3" s="1"/>
  <c r="AF2528" i="3"/>
  <c r="AG2528" i="3" s="1"/>
  <c r="H2324" i="1"/>
  <c r="L2323" i="1"/>
  <c r="J2323" i="1"/>
  <c r="K2323" i="1" s="1"/>
  <c r="G2528" i="3"/>
  <c r="S2529" i="3" l="1"/>
  <c r="W2528" i="3"/>
  <c r="U2528" i="3"/>
  <c r="V2528" i="3" s="1"/>
  <c r="H2528" i="3"/>
  <c r="L2527" i="3"/>
  <c r="J2527" i="3"/>
  <c r="K2527" i="3" s="1"/>
  <c r="AD2530" i="3"/>
  <c r="AH2530" i="3" s="1"/>
  <c r="AF2529" i="3"/>
  <c r="AG2529" i="3" s="1"/>
  <c r="H2325" i="1"/>
  <c r="L2324" i="1"/>
  <c r="J2324" i="1"/>
  <c r="K2324" i="1" s="1"/>
  <c r="G2529" i="3"/>
  <c r="H2529" i="3" l="1"/>
  <c r="L2528" i="3"/>
  <c r="J2528" i="3"/>
  <c r="K2528" i="3" s="1"/>
  <c r="S2530" i="3"/>
  <c r="W2529" i="3"/>
  <c r="U2529" i="3"/>
  <c r="V2529" i="3" s="1"/>
  <c r="AD2531" i="3"/>
  <c r="AH2531" i="3" s="1"/>
  <c r="AF2530" i="3"/>
  <c r="AG2530" i="3" s="1"/>
  <c r="H2326" i="1"/>
  <c r="L2325" i="1"/>
  <c r="J2325" i="1"/>
  <c r="K2325" i="1" s="1"/>
  <c r="G2530" i="3"/>
  <c r="S2531" i="3" l="1"/>
  <c r="W2530" i="3"/>
  <c r="U2530" i="3"/>
  <c r="V2530" i="3" s="1"/>
  <c r="H2530" i="3"/>
  <c r="L2529" i="3"/>
  <c r="J2529" i="3"/>
  <c r="K2529" i="3" s="1"/>
  <c r="AD2532" i="3"/>
  <c r="AH2532" i="3" s="1"/>
  <c r="AF2531" i="3"/>
  <c r="AG2531" i="3" s="1"/>
  <c r="H2327" i="1"/>
  <c r="L2326" i="1"/>
  <c r="J2326" i="1"/>
  <c r="K2326" i="1" s="1"/>
  <c r="G2531" i="3"/>
  <c r="H2531" i="3" l="1"/>
  <c r="L2530" i="3"/>
  <c r="J2530" i="3"/>
  <c r="K2530" i="3" s="1"/>
  <c r="S2532" i="3"/>
  <c r="W2531" i="3"/>
  <c r="U2531" i="3"/>
  <c r="V2531" i="3" s="1"/>
  <c r="AD2533" i="3"/>
  <c r="AH2533" i="3" s="1"/>
  <c r="AF2532" i="3"/>
  <c r="AG2532" i="3" s="1"/>
  <c r="H2328" i="1"/>
  <c r="L2327" i="1"/>
  <c r="J2327" i="1"/>
  <c r="K2327" i="1" s="1"/>
  <c r="G2532" i="3"/>
  <c r="S2533" i="3" l="1"/>
  <c r="W2532" i="3"/>
  <c r="U2532" i="3"/>
  <c r="V2532" i="3" s="1"/>
  <c r="H2532" i="3"/>
  <c r="L2531" i="3"/>
  <c r="J2531" i="3"/>
  <c r="K2531" i="3" s="1"/>
  <c r="AD2534" i="3"/>
  <c r="AH2534" i="3" s="1"/>
  <c r="AF2533" i="3"/>
  <c r="AG2533" i="3" s="1"/>
  <c r="H2329" i="1"/>
  <c r="L2328" i="1"/>
  <c r="J2328" i="1"/>
  <c r="K2328" i="1" s="1"/>
  <c r="G2533" i="3"/>
  <c r="H2533" i="3" l="1"/>
  <c r="L2532" i="3"/>
  <c r="J2532" i="3"/>
  <c r="K2532" i="3" s="1"/>
  <c r="S2534" i="3"/>
  <c r="W2533" i="3"/>
  <c r="U2533" i="3"/>
  <c r="V2533" i="3" s="1"/>
  <c r="AD2535" i="3"/>
  <c r="AH2535" i="3" s="1"/>
  <c r="AF2534" i="3"/>
  <c r="AG2534" i="3" s="1"/>
  <c r="H2330" i="1"/>
  <c r="L2329" i="1"/>
  <c r="J2329" i="1"/>
  <c r="K2329" i="1" s="1"/>
  <c r="G2534" i="3"/>
  <c r="S2535" i="3" l="1"/>
  <c r="W2534" i="3"/>
  <c r="U2534" i="3"/>
  <c r="V2534" i="3" s="1"/>
  <c r="H2534" i="3"/>
  <c r="L2533" i="3"/>
  <c r="J2533" i="3"/>
  <c r="K2533" i="3" s="1"/>
  <c r="AD2536" i="3"/>
  <c r="AH2536" i="3" s="1"/>
  <c r="AF2535" i="3"/>
  <c r="AG2535" i="3" s="1"/>
  <c r="H2331" i="1"/>
  <c r="L2330" i="1"/>
  <c r="J2330" i="1"/>
  <c r="K2330" i="1" s="1"/>
  <c r="G2535" i="3"/>
  <c r="H2535" i="3" l="1"/>
  <c r="L2534" i="3"/>
  <c r="J2534" i="3"/>
  <c r="K2534" i="3" s="1"/>
  <c r="S2536" i="3"/>
  <c r="W2535" i="3"/>
  <c r="U2535" i="3"/>
  <c r="V2535" i="3" s="1"/>
  <c r="AD2537" i="3"/>
  <c r="AH2537" i="3" s="1"/>
  <c r="AF2536" i="3"/>
  <c r="AG2536" i="3" s="1"/>
  <c r="H2332" i="1"/>
  <c r="L2331" i="1"/>
  <c r="J2331" i="1"/>
  <c r="K2331" i="1" s="1"/>
  <c r="G2536" i="3"/>
  <c r="S2537" i="3" l="1"/>
  <c r="W2536" i="3"/>
  <c r="U2536" i="3"/>
  <c r="V2536" i="3" s="1"/>
  <c r="H2536" i="3"/>
  <c r="L2535" i="3"/>
  <c r="J2535" i="3"/>
  <c r="K2535" i="3" s="1"/>
  <c r="AD2538" i="3"/>
  <c r="AH2538" i="3" s="1"/>
  <c r="AF2537" i="3"/>
  <c r="AG2537" i="3" s="1"/>
  <c r="H2333" i="1"/>
  <c r="L2332" i="1"/>
  <c r="J2332" i="1"/>
  <c r="K2332" i="1" s="1"/>
  <c r="G2537" i="3"/>
  <c r="H2537" i="3" l="1"/>
  <c r="L2536" i="3"/>
  <c r="J2536" i="3"/>
  <c r="K2536" i="3" s="1"/>
  <c r="S2538" i="3"/>
  <c r="W2537" i="3"/>
  <c r="U2537" i="3"/>
  <c r="V2537" i="3" s="1"/>
  <c r="AD2539" i="3"/>
  <c r="AH2539" i="3" s="1"/>
  <c r="AF2538" i="3"/>
  <c r="AG2538" i="3" s="1"/>
  <c r="H2334" i="1"/>
  <c r="L2333" i="1"/>
  <c r="J2333" i="1"/>
  <c r="K2333" i="1" s="1"/>
  <c r="G2538" i="3"/>
  <c r="S2539" i="3" l="1"/>
  <c r="W2538" i="3"/>
  <c r="U2538" i="3"/>
  <c r="V2538" i="3" s="1"/>
  <c r="H2538" i="3"/>
  <c r="L2537" i="3"/>
  <c r="J2537" i="3"/>
  <c r="K2537" i="3" s="1"/>
  <c r="AD2540" i="3"/>
  <c r="AH2540" i="3" s="1"/>
  <c r="AF2539" i="3"/>
  <c r="AG2539" i="3" s="1"/>
  <c r="H2335" i="1"/>
  <c r="L2334" i="1"/>
  <c r="J2334" i="1"/>
  <c r="K2334" i="1" s="1"/>
  <c r="G2539" i="3"/>
  <c r="H2539" i="3" l="1"/>
  <c r="L2538" i="3"/>
  <c r="J2538" i="3"/>
  <c r="K2538" i="3" s="1"/>
  <c r="S2540" i="3"/>
  <c r="W2539" i="3"/>
  <c r="U2539" i="3"/>
  <c r="V2539" i="3" s="1"/>
  <c r="AD2541" i="3"/>
  <c r="AH2541" i="3" s="1"/>
  <c r="AF2540" i="3"/>
  <c r="AG2540" i="3" s="1"/>
  <c r="H2336" i="1"/>
  <c r="L2335" i="1"/>
  <c r="J2335" i="1"/>
  <c r="K2335" i="1" s="1"/>
  <c r="G2540" i="3"/>
  <c r="S2541" i="3" l="1"/>
  <c r="W2540" i="3"/>
  <c r="U2540" i="3"/>
  <c r="V2540" i="3" s="1"/>
  <c r="H2540" i="3"/>
  <c r="L2539" i="3"/>
  <c r="J2539" i="3"/>
  <c r="K2539" i="3" s="1"/>
  <c r="AD2542" i="3"/>
  <c r="AH2542" i="3" s="1"/>
  <c r="AF2541" i="3"/>
  <c r="AG2541" i="3" s="1"/>
  <c r="H2337" i="1"/>
  <c r="L2336" i="1"/>
  <c r="J2336" i="1"/>
  <c r="K2336" i="1" s="1"/>
  <c r="G2541" i="3"/>
  <c r="H2541" i="3" l="1"/>
  <c r="L2540" i="3"/>
  <c r="J2540" i="3"/>
  <c r="K2540" i="3" s="1"/>
  <c r="S2542" i="3"/>
  <c r="W2541" i="3"/>
  <c r="U2541" i="3"/>
  <c r="V2541" i="3" s="1"/>
  <c r="AD2543" i="3"/>
  <c r="AH2543" i="3" s="1"/>
  <c r="AF2542" i="3"/>
  <c r="AG2542" i="3" s="1"/>
  <c r="H2338" i="1"/>
  <c r="L2337" i="1"/>
  <c r="J2337" i="1"/>
  <c r="K2337" i="1" s="1"/>
  <c r="G2542" i="3"/>
  <c r="S2543" i="3" l="1"/>
  <c r="W2542" i="3"/>
  <c r="U2542" i="3"/>
  <c r="V2542" i="3" s="1"/>
  <c r="H2542" i="3"/>
  <c r="L2541" i="3"/>
  <c r="J2541" i="3"/>
  <c r="K2541" i="3" s="1"/>
  <c r="AD2544" i="3"/>
  <c r="AH2544" i="3" s="1"/>
  <c r="AF2543" i="3"/>
  <c r="AG2543" i="3" s="1"/>
  <c r="H2339" i="1"/>
  <c r="L2338" i="1"/>
  <c r="J2338" i="1"/>
  <c r="G2543" i="3"/>
  <c r="K2338" i="1" l="1"/>
  <c r="S129" i="1"/>
  <c r="T129" i="1" s="1"/>
  <c r="H2543" i="3"/>
  <c r="L2542" i="3"/>
  <c r="J2542" i="3"/>
  <c r="K2542" i="3" s="1"/>
  <c r="S2544" i="3"/>
  <c r="W2543" i="3"/>
  <c r="U2543" i="3"/>
  <c r="V2543" i="3" s="1"/>
  <c r="AD2545" i="3"/>
  <c r="AH2545" i="3" s="1"/>
  <c r="AF2544" i="3"/>
  <c r="AG2544" i="3" s="1"/>
  <c r="H2340" i="1"/>
  <c r="L2339" i="1"/>
  <c r="J2339" i="1"/>
  <c r="K2339" i="1" s="1"/>
  <c r="G2544" i="3"/>
  <c r="S2545" i="3" l="1"/>
  <c r="W2544" i="3"/>
  <c r="U2544" i="3"/>
  <c r="V2544" i="3" s="1"/>
  <c r="H2544" i="3"/>
  <c r="L2543" i="3"/>
  <c r="J2543" i="3"/>
  <c r="K2543" i="3" s="1"/>
  <c r="AD2546" i="3"/>
  <c r="AH2546" i="3" s="1"/>
  <c r="AF2545" i="3"/>
  <c r="AG2545" i="3" s="1"/>
  <c r="H2341" i="1"/>
  <c r="L2340" i="1"/>
  <c r="J2340" i="1"/>
  <c r="K2340" i="1" s="1"/>
  <c r="G2545" i="3"/>
  <c r="H2545" i="3" l="1"/>
  <c r="L2544" i="3"/>
  <c r="J2544" i="3"/>
  <c r="K2544" i="3" s="1"/>
  <c r="S2546" i="3"/>
  <c r="W2545" i="3"/>
  <c r="U2545" i="3"/>
  <c r="V2545" i="3" s="1"/>
  <c r="AD2547" i="3"/>
  <c r="AH2547" i="3" s="1"/>
  <c r="AF2546" i="3"/>
  <c r="AG2546" i="3" s="1"/>
  <c r="H2342" i="1"/>
  <c r="L2341" i="1"/>
  <c r="J2341" i="1"/>
  <c r="K2341" i="1" s="1"/>
  <c r="G2546" i="3"/>
  <c r="S2547" i="3" l="1"/>
  <c r="W2546" i="3"/>
  <c r="U2546" i="3"/>
  <c r="V2546" i="3" s="1"/>
  <c r="H2546" i="3"/>
  <c r="L2545" i="3"/>
  <c r="J2545" i="3"/>
  <c r="K2545" i="3" s="1"/>
  <c r="AD2548" i="3"/>
  <c r="AH2548" i="3" s="1"/>
  <c r="AF2547" i="3"/>
  <c r="AG2547" i="3" s="1"/>
  <c r="H2343" i="1"/>
  <c r="L2342" i="1"/>
  <c r="J2342" i="1"/>
  <c r="K2342" i="1" s="1"/>
  <c r="G2547" i="3"/>
  <c r="H2547" i="3" l="1"/>
  <c r="L2546" i="3"/>
  <c r="J2546" i="3"/>
  <c r="K2546" i="3" s="1"/>
  <c r="S2548" i="3"/>
  <c r="W2547" i="3"/>
  <c r="U2547" i="3"/>
  <c r="V2547" i="3" s="1"/>
  <c r="AD2549" i="3"/>
  <c r="AH2549" i="3" s="1"/>
  <c r="AF2548" i="3"/>
  <c r="AG2548" i="3" s="1"/>
  <c r="H2344" i="1"/>
  <c r="L2343" i="1"/>
  <c r="J2343" i="1"/>
  <c r="K2343" i="1" s="1"/>
  <c r="G2548" i="3"/>
  <c r="S2549" i="3" l="1"/>
  <c r="W2548" i="3"/>
  <c r="U2548" i="3"/>
  <c r="V2548" i="3" s="1"/>
  <c r="H2548" i="3"/>
  <c r="L2547" i="3"/>
  <c r="J2547" i="3"/>
  <c r="K2547" i="3" s="1"/>
  <c r="AD2550" i="3"/>
  <c r="AH2550" i="3" s="1"/>
  <c r="AF2549" i="3"/>
  <c r="AG2549" i="3" s="1"/>
  <c r="H2345" i="1"/>
  <c r="L2344" i="1"/>
  <c r="J2344" i="1"/>
  <c r="K2344" i="1" s="1"/>
  <c r="G2549" i="3"/>
  <c r="H2549" i="3" l="1"/>
  <c r="L2548" i="3"/>
  <c r="J2548" i="3"/>
  <c r="K2548" i="3" s="1"/>
  <c r="S2550" i="3"/>
  <c r="W2549" i="3"/>
  <c r="U2549" i="3"/>
  <c r="V2549" i="3" s="1"/>
  <c r="AD2551" i="3"/>
  <c r="AH2551" i="3" s="1"/>
  <c r="AF2550" i="3"/>
  <c r="AG2550" i="3" s="1"/>
  <c r="H2346" i="1"/>
  <c r="L2345" i="1"/>
  <c r="J2345" i="1"/>
  <c r="K2345" i="1" s="1"/>
  <c r="G2550" i="3"/>
  <c r="S2551" i="3" l="1"/>
  <c r="W2550" i="3"/>
  <c r="U2550" i="3"/>
  <c r="V2550" i="3" s="1"/>
  <c r="H2550" i="3"/>
  <c r="L2549" i="3"/>
  <c r="J2549" i="3"/>
  <c r="K2549" i="3" s="1"/>
  <c r="AD2552" i="3"/>
  <c r="AH2552" i="3" s="1"/>
  <c r="AF2551" i="3"/>
  <c r="AG2551" i="3" s="1"/>
  <c r="H2347" i="1"/>
  <c r="L2346" i="1"/>
  <c r="J2346" i="1"/>
  <c r="K2346" i="1" s="1"/>
  <c r="G2551" i="3"/>
  <c r="H2551" i="3" l="1"/>
  <c r="L2550" i="3"/>
  <c r="J2550" i="3"/>
  <c r="K2550" i="3" s="1"/>
  <c r="S2552" i="3"/>
  <c r="W2551" i="3"/>
  <c r="U2551" i="3"/>
  <c r="V2551" i="3" s="1"/>
  <c r="AD2553" i="3"/>
  <c r="AH2553" i="3" s="1"/>
  <c r="AF2552" i="3"/>
  <c r="AG2552" i="3" s="1"/>
  <c r="H2348" i="1"/>
  <c r="L2347" i="1"/>
  <c r="J2347" i="1"/>
  <c r="K2347" i="1" s="1"/>
  <c r="G2552" i="3"/>
  <c r="S2553" i="3" l="1"/>
  <c r="W2552" i="3"/>
  <c r="U2552" i="3"/>
  <c r="V2552" i="3" s="1"/>
  <c r="H2552" i="3"/>
  <c r="L2551" i="3"/>
  <c r="J2551" i="3"/>
  <c r="K2551" i="3" s="1"/>
  <c r="AD2554" i="3"/>
  <c r="AH2554" i="3" s="1"/>
  <c r="AF2553" i="3"/>
  <c r="AG2553" i="3" s="1"/>
  <c r="H2349" i="1"/>
  <c r="L2348" i="1"/>
  <c r="J2348" i="1"/>
  <c r="K2348" i="1" s="1"/>
  <c r="G2553" i="3"/>
  <c r="H2553" i="3" l="1"/>
  <c r="L2552" i="3"/>
  <c r="J2552" i="3"/>
  <c r="K2552" i="3" s="1"/>
  <c r="S2554" i="3"/>
  <c r="W2553" i="3"/>
  <c r="U2553" i="3"/>
  <c r="V2553" i="3" s="1"/>
  <c r="AD2555" i="3"/>
  <c r="AH2555" i="3" s="1"/>
  <c r="AF2554" i="3"/>
  <c r="AG2554" i="3" s="1"/>
  <c r="H2350" i="1"/>
  <c r="L2349" i="1"/>
  <c r="J2349" i="1"/>
  <c r="K2349" i="1" s="1"/>
  <c r="G2554" i="3"/>
  <c r="S2555" i="3" l="1"/>
  <c r="W2554" i="3"/>
  <c r="U2554" i="3"/>
  <c r="V2554" i="3" s="1"/>
  <c r="H2554" i="3"/>
  <c r="L2553" i="3"/>
  <c r="J2553" i="3"/>
  <c r="K2553" i="3" s="1"/>
  <c r="AD2556" i="3"/>
  <c r="AH2556" i="3" s="1"/>
  <c r="AF2555" i="3"/>
  <c r="AG2555" i="3" s="1"/>
  <c r="H2351" i="1"/>
  <c r="L2350" i="1"/>
  <c r="J2350" i="1"/>
  <c r="K2350" i="1" s="1"/>
  <c r="G2555" i="3"/>
  <c r="H2555" i="3" l="1"/>
  <c r="L2554" i="3"/>
  <c r="J2554" i="3"/>
  <c r="K2554" i="3" s="1"/>
  <c r="S2556" i="3"/>
  <c r="W2555" i="3"/>
  <c r="U2555" i="3"/>
  <c r="V2555" i="3" s="1"/>
  <c r="AD2557" i="3"/>
  <c r="AH2557" i="3" s="1"/>
  <c r="AF2556" i="3"/>
  <c r="AG2556" i="3" s="1"/>
  <c r="H2352" i="1"/>
  <c r="L2351" i="1"/>
  <c r="J2351" i="1"/>
  <c r="K2351" i="1" s="1"/>
  <c r="G2556" i="3"/>
  <c r="S2557" i="3" l="1"/>
  <c r="W2556" i="3"/>
  <c r="U2556" i="3"/>
  <c r="V2556" i="3" s="1"/>
  <c r="H2556" i="3"/>
  <c r="L2555" i="3"/>
  <c r="J2555" i="3"/>
  <c r="K2555" i="3" s="1"/>
  <c r="AD2558" i="3"/>
  <c r="AH2558" i="3" s="1"/>
  <c r="AF2557" i="3"/>
  <c r="AG2557" i="3" s="1"/>
  <c r="H2353" i="1"/>
  <c r="L2352" i="1"/>
  <c r="J2352" i="1"/>
  <c r="K2352" i="1" s="1"/>
  <c r="G2557" i="3"/>
  <c r="H2557" i="3" l="1"/>
  <c r="L2556" i="3"/>
  <c r="J2556" i="3"/>
  <c r="K2556" i="3" s="1"/>
  <c r="S2558" i="3"/>
  <c r="W2557" i="3"/>
  <c r="U2557" i="3"/>
  <c r="V2557" i="3" s="1"/>
  <c r="AD2559" i="3"/>
  <c r="AH2559" i="3" s="1"/>
  <c r="AF2558" i="3"/>
  <c r="AG2558" i="3" s="1"/>
  <c r="H2354" i="1"/>
  <c r="L2353" i="1"/>
  <c r="J2353" i="1"/>
  <c r="K2353" i="1" s="1"/>
  <c r="G2558" i="3"/>
  <c r="S2559" i="3" l="1"/>
  <c r="W2558" i="3"/>
  <c r="U2558" i="3"/>
  <c r="V2558" i="3" s="1"/>
  <c r="H2558" i="3"/>
  <c r="L2557" i="3"/>
  <c r="J2557" i="3"/>
  <c r="K2557" i="3" s="1"/>
  <c r="AD2560" i="3"/>
  <c r="AH2560" i="3" s="1"/>
  <c r="AF2559" i="3"/>
  <c r="AG2559" i="3" s="1"/>
  <c r="H2355" i="1"/>
  <c r="L2354" i="1"/>
  <c r="J2354" i="1"/>
  <c r="K2354" i="1" s="1"/>
  <c r="G2559" i="3"/>
  <c r="H2559" i="3" l="1"/>
  <c r="L2558" i="3"/>
  <c r="J2558" i="3"/>
  <c r="K2558" i="3" s="1"/>
  <c r="S2560" i="3"/>
  <c r="W2559" i="3"/>
  <c r="U2559" i="3"/>
  <c r="V2559" i="3" s="1"/>
  <c r="AD2561" i="3"/>
  <c r="AH2561" i="3" s="1"/>
  <c r="AF2560" i="3"/>
  <c r="AG2560" i="3" s="1"/>
  <c r="H2356" i="1"/>
  <c r="L2355" i="1"/>
  <c r="J2355" i="1"/>
  <c r="K2355" i="1" s="1"/>
  <c r="G2560" i="3"/>
  <c r="S2561" i="3" l="1"/>
  <c r="W2560" i="3"/>
  <c r="U2560" i="3"/>
  <c r="V2560" i="3" s="1"/>
  <c r="H2560" i="3"/>
  <c r="L2559" i="3"/>
  <c r="J2559" i="3"/>
  <c r="K2559" i="3" s="1"/>
  <c r="AD2562" i="3"/>
  <c r="AH2562" i="3" s="1"/>
  <c r="AF2561" i="3"/>
  <c r="AG2561" i="3" s="1"/>
  <c r="H2357" i="1"/>
  <c r="L2356" i="1"/>
  <c r="J2356" i="1"/>
  <c r="K2356" i="1" s="1"/>
  <c r="G2561" i="3"/>
  <c r="H2561" i="3" l="1"/>
  <c r="L2560" i="3"/>
  <c r="J2560" i="3"/>
  <c r="K2560" i="3" s="1"/>
  <c r="S2562" i="3"/>
  <c r="W2561" i="3"/>
  <c r="U2561" i="3"/>
  <c r="V2561" i="3" s="1"/>
  <c r="AD2563" i="3"/>
  <c r="AH2563" i="3" s="1"/>
  <c r="AF2562" i="3"/>
  <c r="AG2562" i="3" s="1"/>
  <c r="H2358" i="1"/>
  <c r="L2357" i="1"/>
  <c r="J2357" i="1"/>
  <c r="K2357" i="1" s="1"/>
  <c r="G2562" i="3"/>
  <c r="S2563" i="3" l="1"/>
  <c r="W2562" i="3"/>
  <c r="U2562" i="3"/>
  <c r="V2562" i="3" s="1"/>
  <c r="H2562" i="3"/>
  <c r="L2561" i="3"/>
  <c r="J2561" i="3"/>
  <c r="K2561" i="3" s="1"/>
  <c r="AD2564" i="3"/>
  <c r="AH2564" i="3" s="1"/>
  <c r="AF2563" i="3"/>
  <c r="AG2563" i="3" s="1"/>
  <c r="H2359" i="1"/>
  <c r="L2358" i="1"/>
  <c r="J2358" i="1"/>
  <c r="G2563" i="3"/>
  <c r="K2358" i="1" l="1"/>
  <c r="S130" i="1"/>
  <c r="T130" i="1" s="1"/>
  <c r="H2563" i="3"/>
  <c r="L2562" i="3"/>
  <c r="J2562" i="3"/>
  <c r="K2562" i="3" s="1"/>
  <c r="S2564" i="3"/>
  <c r="W2563" i="3"/>
  <c r="U2563" i="3"/>
  <c r="V2563" i="3" s="1"/>
  <c r="AD2565" i="3"/>
  <c r="AH2565" i="3" s="1"/>
  <c r="AF2564" i="3"/>
  <c r="AG2564" i="3" s="1"/>
  <c r="H2360" i="1"/>
  <c r="L2359" i="1"/>
  <c r="J2359" i="1"/>
  <c r="K2359" i="1" s="1"/>
  <c r="G2564" i="3"/>
  <c r="S2565" i="3" l="1"/>
  <c r="W2564" i="3"/>
  <c r="U2564" i="3"/>
  <c r="V2564" i="3" s="1"/>
  <c r="H2564" i="3"/>
  <c r="L2563" i="3"/>
  <c r="J2563" i="3"/>
  <c r="K2563" i="3" s="1"/>
  <c r="AD2566" i="3"/>
  <c r="AH2566" i="3" s="1"/>
  <c r="AF2565" i="3"/>
  <c r="AG2565" i="3" s="1"/>
  <c r="H2361" i="1"/>
  <c r="L2360" i="1"/>
  <c r="J2360" i="1"/>
  <c r="K2360" i="1" s="1"/>
  <c r="G2565" i="3"/>
  <c r="H2565" i="3" l="1"/>
  <c r="L2564" i="3"/>
  <c r="J2564" i="3"/>
  <c r="K2564" i="3" s="1"/>
  <c r="S2566" i="3"/>
  <c r="W2565" i="3"/>
  <c r="U2565" i="3"/>
  <c r="V2565" i="3" s="1"/>
  <c r="AD2567" i="3"/>
  <c r="AH2567" i="3" s="1"/>
  <c r="AF2566" i="3"/>
  <c r="AG2566" i="3" s="1"/>
  <c r="H2362" i="1"/>
  <c r="L2361" i="1"/>
  <c r="J2361" i="1"/>
  <c r="K2361" i="1" s="1"/>
  <c r="G2566" i="3"/>
  <c r="S2567" i="3" l="1"/>
  <c r="W2566" i="3"/>
  <c r="U2566" i="3"/>
  <c r="V2566" i="3" s="1"/>
  <c r="H2566" i="3"/>
  <c r="L2565" i="3"/>
  <c r="J2565" i="3"/>
  <c r="K2565" i="3" s="1"/>
  <c r="AD2568" i="3"/>
  <c r="AH2568" i="3" s="1"/>
  <c r="AF2567" i="3"/>
  <c r="AG2567" i="3" s="1"/>
  <c r="H2363" i="1"/>
  <c r="L2362" i="1"/>
  <c r="J2362" i="1"/>
  <c r="K2362" i="1" s="1"/>
  <c r="G2567" i="3"/>
  <c r="H2567" i="3" l="1"/>
  <c r="L2566" i="3"/>
  <c r="J2566" i="3"/>
  <c r="K2566" i="3" s="1"/>
  <c r="S2568" i="3"/>
  <c r="W2567" i="3"/>
  <c r="U2567" i="3"/>
  <c r="V2567" i="3" s="1"/>
  <c r="AD2569" i="3"/>
  <c r="AH2569" i="3" s="1"/>
  <c r="AF2568" i="3"/>
  <c r="AG2568" i="3" s="1"/>
  <c r="H2364" i="1"/>
  <c r="L2363" i="1"/>
  <c r="J2363" i="1"/>
  <c r="K2363" i="1" s="1"/>
  <c r="G2568" i="3"/>
  <c r="S2569" i="3" l="1"/>
  <c r="W2568" i="3"/>
  <c r="U2568" i="3"/>
  <c r="V2568" i="3" s="1"/>
  <c r="H2568" i="3"/>
  <c r="L2567" i="3"/>
  <c r="J2567" i="3"/>
  <c r="K2567" i="3" s="1"/>
  <c r="AD2570" i="3"/>
  <c r="AH2570" i="3" s="1"/>
  <c r="AF2569" i="3"/>
  <c r="AG2569" i="3" s="1"/>
  <c r="H2365" i="1"/>
  <c r="L2364" i="1"/>
  <c r="J2364" i="1"/>
  <c r="K2364" i="1" s="1"/>
  <c r="G2569" i="3"/>
  <c r="H2569" i="3" l="1"/>
  <c r="L2568" i="3"/>
  <c r="J2568" i="3"/>
  <c r="K2568" i="3" s="1"/>
  <c r="S2570" i="3"/>
  <c r="W2569" i="3"/>
  <c r="U2569" i="3"/>
  <c r="V2569" i="3" s="1"/>
  <c r="AD2571" i="3"/>
  <c r="AH2571" i="3" s="1"/>
  <c r="AF2570" i="3"/>
  <c r="AG2570" i="3" s="1"/>
  <c r="H2366" i="1"/>
  <c r="L2365" i="1"/>
  <c r="J2365" i="1"/>
  <c r="K2365" i="1" s="1"/>
  <c r="G2570" i="3"/>
  <c r="S2571" i="3" l="1"/>
  <c r="W2570" i="3"/>
  <c r="U2570" i="3"/>
  <c r="V2570" i="3" s="1"/>
  <c r="H2570" i="3"/>
  <c r="L2569" i="3"/>
  <c r="J2569" i="3"/>
  <c r="K2569" i="3" s="1"/>
  <c r="AD2572" i="3"/>
  <c r="AH2572" i="3" s="1"/>
  <c r="AF2571" i="3"/>
  <c r="AG2571" i="3" s="1"/>
  <c r="H2367" i="1"/>
  <c r="L2366" i="1"/>
  <c r="J2366" i="1"/>
  <c r="K2366" i="1" s="1"/>
  <c r="G2571" i="3"/>
  <c r="H2571" i="3" l="1"/>
  <c r="L2570" i="3"/>
  <c r="J2570" i="3"/>
  <c r="K2570" i="3" s="1"/>
  <c r="S2572" i="3"/>
  <c r="W2571" i="3"/>
  <c r="U2571" i="3"/>
  <c r="V2571" i="3" s="1"/>
  <c r="AD2573" i="3"/>
  <c r="AH2573" i="3" s="1"/>
  <c r="AF2572" i="3"/>
  <c r="AG2572" i="3" s="1"/>
  <c r="H2368" i="1"/>
  <c r="L2367" i="1"/>
  <c r="J2367" i="1"/>
  <c r="K2367" i="1" s="1"/>
  <c r="G2572" i="3"/>
  <c r="S2573" i="3" l="1"/>
  <c r="W2572" i="3"/>
  <c r="U2572" i="3"/>
  <c r="V2572" i="3" s="1"/>
  <c r="H2572" i="3"/>
  <c r="L2571" i="3"/>
  <c r="J2571" i="3"/>
  <c r="K2571" i="3" s="1"/>
  <c r="AD2574" i="3"/>
  <c r="AH2574" i="3" s="1"/>
  <c r="AF2573" i="3"/>
  <c r="AG2573" i="3" s="1"/>
  <c r="H2369" i="1"/>
  <c r="L2368" i="1"/>
  <c r="J2368" i="1"/>
  <c r="K2368" i="1" s="1"/>
  <c r="G2573" i="3"/>
  <c r="H2573" i="3" l="1"/>
  <c r="L2572" i="3"/>
  <c r="J2572" i="3"/>
  <c r="K2572" i="3" s="1"/>
  <c r="S2574" i="3"/>
  <c r="W2573" i="3"/>
  <c r="U2573" i="3"/>
  <c r="V2573" i="3" s="1"/>
  <c r="AD2575" i="3"/>
  <c r="AH2575" i="3" s="1"/>
  <c r="AF2574" i="3"/>
  <c r="AG2574" i="3" s="1"/>
  <c r="H2370" i="1"/>
  <c r="L2369" i="1"/>
  <c r="J2369" i="1"/>
  <c r="K2369" i="1" s="1"/>
  <c r="G2574" i="3"/>
  <c r="S2575" i="3" l="1"/>
  <c r="W2574" i="3"/>
  <c r="U2574" i="3"/>
  <c r="V2574" i="3" s="1"/>
  <c r="H2574" i="3"/>
  <c r="L2573" i="3"/>
  <c r="J2573" i="3"/>
  <c r="K2573" i="3" s="1"/>
  <c r="AD2576" i="3"/>
  <c r="AH2576" i="3" s="1"/>
  <c r="AF2575" i="3"/>
  <c r="AG2575" i="3" s="1"/>
  <c r="H2371" i="1"/>
  <c r="L2370" i="1"/>
  <c r="J2370" i="1"/>
  <c r="K2370" i="1" s="1"/>
  <c r="G2575" i="3"/>
  <c r="H2575" i="3" l="1"/>
  <c r="L2574" i="3"/>
  <c r="J2574" i="3"/>
  <c r="K2574" i="3" s="1"/>
  <c r="S2576" i="3"/>
  <c r="W2575" i="3"/>
  <c r="U2575" i="3"/>
  <c r="V2575" i="3" s="1"/>
  <c r="AD2577" i="3"/>
  <c r="AH2577" i="3" s="1"/>
  <c r="AF2576" i="3"/>
  <c r="AG2576" i="3" s="1"/>
  <c r="H2372" i="1"/>
  <c r="L2371" i="1"/>
  <c r="J2371" i="1"/>
  <c r="K2371" i="1" s="1"/>
  <c r="G2576" i="3"/>
  <c r="S2577" i="3" l="1"/>
  <c r="W2576" i="3"/>
  <c r="U2576" i="3"/>
  <c r="V2576" i="3" s="1"/>
  <c r="H2576" i="3"/>
  <c r="L2575" i="3"/>
  <c r="J2575" i="3"/>
  <c r="K2575" i="3" s="1"/>
  <c r="AD2578" i="3"/>
  <c r="AH2578" i="3" s="1"/>
  <c r="AF2577" i="3"/>
  <c r="AG2577" i="3" s="1"/>
  <c r="H2373" i="1"/>
  <c r="L2372" i="1"/>
  <c r="J2372" i="1"/>
  <c r="K2372" i="1" s="1"/>
  <c r="G2577" i="3"/>
  <c r="H2577" i="3" l="1"/>
  <c r="L2576" i="3"/>
  <c r="J2576" i="3"/>
  <c r="K2576" i="3" s="1"/>
  <c r="S2578" i="3"/>
  <c r="W2577" i="3"/>
  <c r="U2577" i="3"/>
  <c r="V2577" i="3" s="1"/>
  <c r="AD2579" i="3"/>
  <c r="AH2579" i="3" s="1"/>
  <c r="AF2578" i="3"/>
  <c r="AG2578" i="3" s="1"/>
  <c r="H2374" i="1"/>
  <c r="L2373" i="1"/>
  <c r="J2373" i="1"/>
  <c r="K2373" i="1" s="1"/>
  <c r="G2578" i="3"/>
  <c r="S2579" i="3" l="1"/>
  <c r="W2578" i="3"/>
  <c r="U2578" i="3"/>
  <c r="V2578" i="3" s="1"/>
  <c r="H2578" i="3"/>
  <c r="L2577" i="3"/>
  <c r="J2577" i="3"/>
  <c r="K2577" i="3" s="1"/>
  <c r="AD2580" i="3"/>
  <c r="AH2580" i="3" s="1"/>
  <c r="AF2579" i="3"/>
  <c r="AG2579" i="3" s="1"/>
  <c r="H2375" i="1"/>
  <c r="L2374" i="1"/>
  <c r="J2374" i="1"/>
  <c r="K2374" i="1" s="1"/>
  <c r="G2579" i="3"/>
  <c r="H2579" i="3" l="1"/>
  <c r="L2578" i="3"/>
  <c r="J2578" i="3"/>
  <c r="K2578" i="3" s="1"/>
  <c r="S2580" i="3"/>
  <c r="W2579" i="3"/>
  <c r="U2579" i="3"/>
  <c r="V2579" i="3" s="1"/>
  <c r="AD2581" i="3"/>
  <c r="AH2581" i="3" s="1"/>
  <c r="AF2580" i="3"/>
  <c r="AG2580" i="3" s="1"/>
  <c r="H2376" i="1"/>
  <c r="L2375" i="1"/>
  <c r="J2375" i="1"/>
  <c r="K2375" i="1" s="1"/>
  <c r="G2580" i="3"/>
  <c r="S2581" i="3" l="1"/>
  <c r="W2580" i="3"/>
  <c r="U2580" i="3"/>
  <c r="V2580" i="3" s="1"/>
  <c r="H2580" i="3"/>
  <c r="L2579" i="3"/>
  <c r="J2579" i="3"/>
  <c r="K2579" i="3" s="1"/>
  <c r="AD2582" i="3"/>
  <c r="AH2582" i="3" s="1"/>
  <c r="AF2581" i="3"/>
  <c r="AG2581" i="3" s="1"/>
  <c r="H2377" i="1"/>
  <c r="L2376" i="1"/>
  <c r="J2376" i="1"/>
  <c r="K2376" i="1" s="1"/>
  <c r="G2581" i="3"/>
  <c r="H2581" i="3" l="1"/>
  <c r="L2580" i="3"/>
  <c r="J2580" i="3"/>
  <c r="K2580" i="3" s="1"/>
  <c r="S2582" i="3"/>
  <c r="W2581" i="3"/>
  <c r="U2581" i="3"/>
  <c r="V2581" i="3" s="1"/>
  <c r="AD2583" i="3"/>
  <c r="AH2583" i="3" s="1"/>
  <c r="AF2582" i="3"/>
  <c r="AG2582" i="3" s="1"/>
  <c r="H2378" i="1"/>
  <c r="L2377" i="1"/>
  <c r="J2377" i="1"/>
  <c r="K2377" i="1" s="1"/>
  <c r="G2582" i="3"/>
  <c r="S2583" i="3" l="1"/>
  <c r="W2582" i="3"/>
  <c r="U2582" i="3"/>
  <c r="V2582" i="3" s="1"/>
  <c r="H2582" i="3"/>
  <c r="L2581" i="3"/>
  <c r="J2581" i="3"/>
  <c r="K2581" i="3" s="1"/>
  <c r="AD2584" i="3"/>
  <c r="AH2584" i="3" s="1"/>
  <c r="AF2583" i="3"/>
  <c r="AG2583" i="3" s="1"/>
  <c r="H2379" i="1"/>
  <c r="L2378" i="1"/>
  <c r="J2378" i="1"/>
  <c r="K2378" i="1" s="1"/>
  <c r="G2583" i="3"/>
  <c r="H2583" i="3" l="1"/>
  <c r="L2582" i="3"/>
  <c r="J2582" i="3"/>
  <c r="K2582" i="3" s="1"/>
  <c r="S2584" i="3"/>
  <c r="W2583" i="3"/>
  <c r="U2583" i="3"/>
  <c r="V2583" i="3" s="1"/>
  <c r="AD2585" i="3"/>
  <c r="AH2585" i="3" s="1"/>
  <c r="AF2584" i="3"/>
  <c r="AG2584" i="3" s="1"/>
  <c r="H2380" i="1"/>
  <c r="L2379" i="1"/>
  <c r="J2379" i="1"/>
  <c r="G2584" i="3"/>
  <c r="K2379" i="1" l="1"/>
  <c r="S131" i="1"/>
  <c r="T131" i="1" s="1"/>
  <c r="S2585" i="3"/>
  <c r="W2584" i="3"/>
  <c r="U2584" i="3"/>
  <c r="V2584" i="3" s="1"/>
  <c r="H2584" i="3"/>
  <c r="L2583" i="3"/>
  <c r="J2583" i="3"/>
  <c r="K2583" i="3" s="1"/>
  <c r="AD2586" i="3"/>
  <c r="AH2586" i="3" s="1"/>
  <c r="AF2585" i="3"/>
  <c r="AG2585" i="3" s="1"/>
  <c r="H2381" i="1"/>
  <c r="L2380" i="1"/>
  <c r="J2380" i="1"/>
  <c r="K2380" i="1" s="1"/>
  <c r="G2585" i="3"/>
  <c r="H2585" i="3" l="1"/>
  <c r="L2584" i="3"/>
  <c r="J2584" i="3"/>
  <c r="K2584" i="3" s="1"/>
  <c r="S2586" i="3"/>
  <c r="W2585" i="3"/>
  <c r="U2585" i="3"/>
  <c r="V2585" i="3" s="1"/>
  <c r="AD2587" i="3"/>
  <c r="AH2587" i="3" s="1"/>
  <c r="AF2586" i="3"/>
  <c r="AG2586" i="3" s="1"/>
  <c r="H2382" i="1"/>
  <c r="L2381" i="1"/>
  <c r="J2381" i="1"/>
  <c r="K2381" i="1" s="1"/>
  <c r="G2586" i="3"/>
  <c r="S2587" i="3" l="1"/>
  <c r="W2586" i="3"/>
  <c r="U2586" i="3"/>
  <c r="V2586" i="3" s="1"/>
  <c r="H2586" i="3"/>
  <c r="L2585" i="3"/>
  <c r="J2585" i="3"/>
  <c r="K2585" i="3" s="1"/>
  <c r="AD2588" i="3"/>
  <c r="AH2588" i="3" s="1"/>
  <c r="AF2587" i="3"/>
  <c r="AG2587" i="3" s="1"/>
  <c r="H2383" i="1"/>
  <c r="L2382" i="1"/>
  <c r="J2382" i="1"/>
  <c r="K2382" i="1" s="1"/>
  <c r="G2587" i="3"/>
  <c r="H2587" i="3" l="1"/>
  <c r="L2586" i="3"/>
  <c r="J2586" i="3"/>
  <c r="K2586" i="3" s="1"/>
  <c r="S2588" i="3"/>
  <c r="W2587" i="3"/>
  <c r="U2587" i="3"/>
  <c r="V2587" i="3" s="1"/>
  <c r="AD2589" i="3"/>
  <c r="AH2589" i="3" s="1"/>
  <c r="AF2588" i="3"/>
  <c r="AG2588" i="3" s="1"/>
  <c r="H2384" i="1"/>
  <c r="L2383" i="1"/>
  <c r="J2383" i="1"/>
  <c r="K2383" i="1" s="1"/>
  <c r="G2588" i="3"/>
  <c r="S2589" i="3" l="1"/>
  <c r="W2588" i="3"/>
  <c r="U2588" i="3"/>
  <c r="V2588" i="3" s="1"/>
  <c r="H2588" i="3"/>
  <c r="L2587" i="3"/>
  <c r="J2587" i="3"/>
  <c r="K2587" i="3" s="1"/>
  <c r="AD2590" i="3"/>
  <c r="AH2590" i="3" s="1"/>
  <c r="AF2589" i="3"/>
  <c r="AG2589" i="3" s="1"/>
  <c r="H2385" i="1"/>
  <c r="L2384" i="1"/>
  <c r="J2384" i="1"/>
  <c r="K2384" i="1" s="1"/>
  <c r="G2589" i="3"/>
  <c r="H2589" i="3" l="1"/>
  <c r="L2588" i="3"/>
  <c r="J2588" i="3"/>
  <c r="K2588" i="3" s="1"/>
  <c r="S2590" i="3"/>
  <c r="W2589" i="3"/>
  <c r="U2589" i="3"/>
  <c r="V2589" i="3" s="1"/>
  <c r="AD2591" i="3"/>
  <c r="AH2591" i="3" s="1"/>
  <c r="AF2590" i="3"/>
  <c r="AG2590" i="3" s="1"/>
  <c r="H2386" i="1"/>
  <c r="L2385" i="1"/>
  <c r="J2385" i="1"/>
  <c r="K2385" i="1" s="1"/>
  <c r="G2590" i="3"/>
  <c r="S2591" i="3" l="1"/>
  <c r="W2590" i="3"/>
  <c r="U2590" i="3"/>
  <c r="V2590" i="3" s="1"/>
  <c r="H2590" i="3"/>
  <c r="L2589" i="3"/>
  <c r="J2589" i="3"/>
  <c r="K2589" i="3" s="1"/>
  <c r="AD2592" i="3"/>
  <c r="AH2592" i="3" s="1"/>
  <c r="AF2591" i="3"/>
  <c r="AG2591" i="3" s="1"/>
  <c r="H2387" i="1"/>
  <c r="L2386" i="1"/>
  <c r="J2386" i="1"/>
  <c r="K2386" i="1" s="1"/>
  <c r="G2591" i="3"/>
  <c r="H2591" i="3" l="1"/>
  <c r="L2590" i="3"/>
  <c r="J2590" i="3"/>
  <c r="K2590" i="3" s="1"/>
  <c r="S2592" i="3"/>
  <c r="W2591" i="3"/>
  <c r="U2591" i="3"/>
  <c r="V2591" i="3" s="1"/>
  <c r="AD2593" i="3"/>
  <c r="AH2593" i="3" s="1"/>
  <c r="AF2592" i="3"/>
  <c r="AG2592" i="3" s="1"/>
  <c r="H2388" i="1"/>
  <c r="L2387" i="1"/>
  <c r="J2387" i="1"/>
  <c r="K2387" i="1" s="1"/>
  <c r="G2592" i="3"/>
  <c r="S2593" i="3" l="1"/>
  <c r="W2592" i="3"/>
  <c r="U2592" i="3"/>
  <c r="V2592" i="3" s="1"/>
  <c r="H2592" i="3"/>
  <c r="L2591" i="3"/>
  <c r="J2591" i="3"/>
  <c r="K2591" i="3" s="1"/>
  <c r="AD2594" i="3"/>
  <c r="AH2594" i="3" s="1"/>
  <c r="AF2593" i="3"/>
  <c r="AG2593" i="3" s="1"/>
  <c r="H2389" i="1"/>
  <c r="L2388" i="1"/>
  <c r="J2388" i="1"/>
  <c r="K2388" i="1" s="1"/>
  <c r="G2593" i="3"/>
  <c r="H2593" i="3" l="1"/>
  <c r="L2592" i="3"/>
  <c r="J2592" i="3"/>
  <c r="K2592" i="3" s="1"/>
  <c r="S2594" i="3"/>
  <c r="W2593" i="3"/>
  <c r="U2593" i="3"/>
  <c r="V2593" i="3" s="1"/>
  <c r="AD2595" i="3"/>
  <c r="AH2595" i="3" s="1"/>
  <c r="AF2594" i="3"/>
  <c r="AG2594" i="3" s="1"/>
  <c r="H2390" i="1"/>
  <c r="L2389" i="1"/>
  <c r="J2389" i="1"/>
  <c r="K2389" i="1" s="1"/>
  <c r="G2594" i="3"/>
  <c r="S2595" i="3" l="1"/>
  <c r="W2594" i="3"/>
  <c r="U2594" i="3"/>
  <c r="V2594" i="3" s="1"/>
  <c r="H2594" i="3"/>
  <c r="L2593" i="3"/>
  <c r="J2593" i="3"/>
  <c r="K2593" i="3" s="1"/>
  <c r="AD2596" i="3"/>
  <c r="AH2596" i="3" s="1"/>
  <c r="AF2595" i="3"/>
  <c r="AG2595" i="3" s="1"/>
  <c r="H2391" i="1"/>
  <c r="L2390" i="1"/>
  <c r="J2390" i="1"/>
  <c r="K2390" i="1" s="1"/>
  <c r="G2595" i="3"/>
  <c r="H2595" i="3" l="1"/>
  <c r="L2594" i="3"/>
  <c r="J2594" i="3"/>
  <c r="K2594" i="3" s="1"/>
  <c r="S2596" i="3"/>
  <c r="W2595" i="3"/>
  <c r="U2595" i="3"/>
  <c r="V2595" i="3" s="1"/>
  <c r="AD2597" i="3"/>
  <c r="AH2597" i="3" s="1"/>
  <c r="AF2596" i="3"/>
  <c r="AG2596" i="3" s="1"/>
  <c r="H2392" i="1"/>
  <c r="L2391" i="1"/>
  <c r="J2391" i="1"/>
  <c r="K2391" i="1" s="1"/>
  <c r="G2596" i="3"/>
  <c r="S2597" i="3" l="1"/>
  <c r="W2596" i="3"/>
  <c r="U2596" i="3"/>
  <c r="V2596" i="3" s="1"/>
  <c r="H2596" i="3"/>
  <c r="L2595" i="3"/>
  <c r="J2595" i="3"/>
  <c r="K2595" i="3" s="1"/>
  <c r="AD2598" i="3"/>
  <c r="AH2598" i="3" s="1"/>
  <c r="AF2597" i="3"/>
  <c r="AG2597" i="3" s="1"/>
  <c r="H2393" i="1"/>
  <c r="L2392" i="1"/>
  <c r="J2392" i="1"/>
  <c r="K2392" i="1" s="1"/>
  <c r="G2597" i="3"/>
  <c r="H2597" i="3" l="1"/>
  <c r="L2596" i="3"/>
  <c r="J2596" i="3"/>
  <c r="K2596" i="3" s="1"/>
  <c r="S2598" i="3"/>
  <c r="W2597" i="3"/>
  <c r="U2597" i="3"/>
  <c r="V2597" i="3" s="1"/>
  <c r="AD2599" i="3"/>
  <c r="AH2599" i="3" s="1"/>
  <c r="AF2598" i="3"/>
  <c r="AG2598" i="3" s="1"/>
  <c r="H2394" i="1"/>
  <c r="L2393" i="1"/>
  <c r="J2393" i="1"/>
  <c r="K2393" i="1" s="1"/>
  <c r="G2598" i="3"/>
  <c r="S2599" i="3" l="1"/>
  <c r="W2598" i="3"/>
  <c r="U2598" i="3"/>
  <c r="V2598" i="3" s="1"/>
  <c r="H2598" i="3"/>
  <c r="L2597" i="3"/>
  <c r="J2597" i="3"/>
  <c r="K2597" i="3" s="1"/>
  <c r="AD2600" i="3"/>
  <c r="AH2600" i="3" s="1"/>
  <c r="AF2599" i="3"/>
  <c r="AG2599" i="3" s="1"/>
  <c r="H2395" i="1"/>
  <c r="L2394" i="1"/>
  <c r="J2394" i="1"/>
  <c r="K2394" i="1" s="1"/>
  <c r="G2599" i="3"/>
  <c r="H2599" i="3" l="1"/>
  <c r="L2598" i="3"/>
  <c r="J2598" i="3"/>
  <c r="K2598" i="3" s="1"/>
  <c r="S2600" i="3"/>
  <c r="W2599" i="3"/>
  <c r="U2599" i="3"/>
  <c r="V2599" i="3" s="1"/>
  <c r="AD2601" i="3"/>
  <c r="AH2601" i="3" s="1"/>
  <c r="AF2600" i="3"/>
  <c r="AG2600" i="3" s="1"/>
  <c r="H2396" i="1"/>
  <c r="L2395" i="1"/>
  <c r="J2395" i="1"/>
  <c r="K2395" i="1" s="1"/>
  <c r="G2600" i="3"/>
  <c r="S2601" i="3" l="1"/>
  <c r="W2600" i="3"/>
  <c r="U2600" i="3"/>
  <c r="V2600" i="3" s="1"/>
  <c r="H2600" i="3"/>
  <c r="L2599" i="3"/>
  <c r="J2599" i="3"/>
  <c r="K2599" i="3" s="1"/>
  <c r="AD2602" i="3"/>
  <c r="AH2602" i="3" s="1"/>
  <c r="AF2601" i="3"/>
  <c r="AG2601" i="3" s="1"/>
  <c r="H2397" i="1"/>
  <c r="L2396" i="1"/>
  <c r="J2396" i="1"/>
  <c r="K2396" i="1" s="1"/>
  <c r="G2601" i="3"/>
  <c r="H2601" i="3" l="1"/>
  <c r="L2600" i="3"/>
  <c r="J2600" i="3"/>
  <c r="K2600" i="3" s="1"/>
  <c r="S2602" i="3"/>
  <c r="W2601" i="3"/>
  <c r="U2601" i="3"/>
  <c r="V2601" i="3" s="1"/>
  <c r="AD2603" i="3"/>
  <c r="AH2603" i="3" s="1"/>
  <c r="AF2602" i="3"/>
  <c r="AG2602" i="3" s="1"/>
  <c r="H2398" i="1"/>
  <c r="L2397" i="1"/>
  <c r="J2397" i="1"/>
  <c r="K2397" i="1" s="1"/>
  <c r="G2602" i="3"/>
  <c r="S2603" i="3" l="1"/>
  <c r="W2602" i="3"/>
  <c r="U2602" i="3"/>
  <c r="V2602" i="3" s="1"/>
  <c r="H2602" i="3"/>
  <c r="L2601" i="3"/>
  <c r="J2601" i="3"/>
  <c r="K2601" i="3" s="1"/>
  <c r="AD2604" i="3"/>
  <c r="AH2604" i="3" s="1"/>
  <c r="AF2603" i="3"/>
  <c r="AG2603" i="3" s="1"/>
  <c r="H2399" i="1"/>
  <c r="L2398" i="1"/>
  <c r="J2398" i="1"/>
  <c r="K2398" i="1" s="1"/>
  <c r="G2603" i="3"/>
  <c r="H2603" i="3" l="1"/>
  <c r="L2602" i="3"/>
  <c r="J2602" i="3"/>
  <c r="K2602" i="3" s="1"/>
  <c r="S2604" i="3"/>
  <c r="W2603" i="3"/>
  <c r="U2603" i="3"/>
  <c r="V2603" i="3" s="1"/>
  <c r="AD2605" i="3"/>
  <c r="AH2605" i="3" s="1"/>
  <c r="AF2604" i="3"/>
  <c r="AG2604" i="3" s="1"/>
  <c r="H2400" i="1"/>
  <c r="L2399" i="1"/>
  <c r="J2399" i="1"/>
  <c r="K2399" i="1" s="1"/>
  <c r="G2604" i="3"/>
  <c r="S2605" i="3" l="1"/>
  <c r="W2604" i="3"/>
  <c r="U2604" i="3"/>
  <c r="V2604" i="3" s="1"/>
  <c r="H2604" i="3"/>
  <c r="L2603" i="3"/>
  <c r="J2603" i="3"/>
  <c r="K2603" i="3" s="1"/>
  <c r="AD2606" i="3"/>
  <c r="AH2606" i="3" s="1"/>
  <c r="AF2605" i="3"/>
  <c r="AG2605" i="3" s="1"/>
  <c r="H2401" i="1"/>
  <c r="L2400" i="1"/>
  <c r="J2400" i="1"/>
  <c r="K2400" i="1" s="1"/>
  <c r="G2605" i="3"/>
  <c r="H2605" i="3" l="1"/>
  <c r="L2604" i="3"/>
  <c r="J2604" i="3"/>
  <c r="K2604" i="3" s="1"/>
  <c r="S2606" i="3"/>
  <c r="W2605" i="3"/>
  <c r="U2605" i="3"/>
  <c r="V2605" i="3" s="1"/>
  <c r="AD2607" i="3"/>
  <c r="AH2607" i="3" s="1"/>
  <c r="AF2606" i="3"/>
  <c r="AG2606" i="3" s="1"/>
  <c r="H2402" i="1"/>
  <c r="L2401" i="1"/>
  <c r="J2401" i="1"/>
  <c r="G2606" i="3"/>
  <c r="K2401" i="1" l="1"/>
  <c r="S132" i="1"/>
  <c r="T132" i="1" s="1"/>
  <c r="S2607" i="3"/>
  <c r="W2606" i="3"/>
  <c r="U2606" i="3"/>
  <c r="V2606" i="3" s="1"/>
  <c r="H2606" i="3"/>
  <c r="L2605" i="3"/>
  <c r="J2605" i="3"/>
  <c r="K2605" i="3" s="1"/>
  <c r="AD2608" i="3"/>
  <c r="AH2608" i="3" s="1"/>
  <c r="AF2607" i="3"/>
  <c r="AG2607" i="3" s="1"/>
  <c r="H2403" i="1"/>
  <c r="L2402" i="1"/>
  <c r="J2402" i="1"/>
  <c r="K2402" i="1" s="1"/>
  <c r="G2607" i="3"/>
  <c r="H2607" i="3" l="1"/>
  <c r="L2606" i="3"/>
  <c r="J2606" i="3"/>
  <c r="K2606" i="3" s="1"/>
  <c r="S2608" i="3"/>
  <c r="W2607" i="3"/>
  <c r="U2607" i="3"/>
  <c r="V2607" i="3" s="1"/>
  <c r="AD2609" i="3"/>
  <c r="AH2609" i="3" s="1"/>
  <c r="AF2608" i="3"/>
  <c r="AG2608" i="3" s="1"/>
  <c r="H2404" i="1"/>
  <c r="L2403" i="1"/>
  <c r="J2403" i="1"/>
  <c r="K2403" i="1" s="1"/>
  <c r="G2608" i="3"/>
  <c r="S2609" i="3" l="1"/>
  <c r="W2608" i="3"/>
  <c r="U2608" i="3"/>
  <c r="V2608" i="3" s="1"/>
  <c r="H2608" i="3"/>
  <c r="L2607" i="3"/>
  <c r="J2607" i="3"/>
  <c r="K2607" i="3" s="1"/>
  <c r="AD2610" i="3"/>
  <c r="AH2610" i="3" s="1"/>
  <c r="AF2609" i="3"/>
  <c r="AG2609" i="3" s="1"/>
  <c r="H2405" i="1"/>
  <c r="L2404" i="1"/>
  <c r="J2404" i="1"/>
  <c r="K2404" i="1" s="1"/>
  <c r="G2609" i="3"/>
  <c r="H2609" i="3" l="1"/>
  <c r="L2608" i="3"/>
  <c r="J2608" i="3"/>
  <c r="K2608" i="3" s="1"/>
  <c r="S2610" i="3"/>
  <c r="W2609" i="3"/>
  <c r="U2609" i="3"/>
  <c r="V2609" i="3" s="1"/>
  <c r="AD2611" i="3"/>
  <c r="AH2611" i="3" s="1"/>
  <c r="AF2610" i="3"/>
  <c r="AG2610" i="3" s="1"/>
  <c r="H2406" i="1"/>
  <c r="L2405" i="1"/>
  <c r="J2405" i="1"/>
  <c r="K2405" i="1" s="1"/>
  <c r="G2610" i="3"/>
  <c r="S2611" i="3" l="1"/>
  <c r="W2610" i="3"/>
  <c r="U2610" i="3"/>
  <c r="V2610" i="3" s="1"/>
  <c r="H2610" i="3"/>
  <c r="L2609" i="3"/>
  <c r="J2609" i="3"/>
  <c r="K2609" i="3" s="1"/>
  <c r="AD2612" i="3"/>
  <c r="AH2612" i="3" s="1"/>
  <c r="AF2611" i="3"/>
  <c r="AG2611" i="3" s="1"/>
  <c r="H2407" i="1"/>
  <c r="L2406" i="1"/>
  <c r="J2406" i="1"/>
  <c r="K2406" i="1" s="1"/>
  <c r="G2611" i="3"/>
  <c r="H2611" i="3" l="1"/>
  <c r="L2610" i="3"/>
  <c r="J2610" i="3"/>
  <c r="K2610" i="3" s="1"/>
  <c r="S2612" i="3"/>
  <c r="W2611" i="3"/>
  <c r="U2611" i="3"/>
  <c r="V2611" i="3" s="1"/>
  <c r="AD2613" i="3"/>
  <c r="AH2613" i="3" s="1"/>
  <c r="AF2612" i="3"/>
  <c r="AG2612" i="3" s="1"/>
  <c r="H2408" i="1"/>
  <c r="L2407" i="1"/>
  <c r="J2407" i="1"/>
  <c r="K2407" i="1" s="1"/>
  <c r="G2612" i="3"/>
  <c r="S2613" i="3" l="1"/>
  <c r="W2612" i="3"/>
  <c r="U2612" i="3"/>
  <c r="V2612" i="3" s="1"/>
  <c r="H2612" i="3"/>
  <c r="L2611" i="3"/>
  <c r="J2611" i="3"/>
  <c r="K2611" i="3" s="1"/>
  <c r="AD2614" i="3"/>
  <c r="AH2614" i="3" s="1"/>
  <c r="AF2613" i="3"/>
  <c r="AG2613" i="3" s="1"/>
  <c r="H2409" i="1"/>
  <c r="L2408" i="1"/>
  <c r="J2408" i="1"/>
  <c r="K2408" i="1" s="1"/>
  <c r="G2613" i="3"/>
  <c r="H2613" i="3" l="1"/>
  <c r="L2612" i="3"/>
  <c r="J2612" i="3"/>
  <c r="K2612" i="3" s="1"/>
  <c r="S2614" i="3"/>
  <c r="W2613" i="3"/>
  <c r="U2613" i="3"/>
  <c r="V2613" i="3" s="1"/>
  <c r="AD2615" i="3"/>
  <c r="AH2615" i="3" s="1"/>
  <c r="AF2614" i="3"/>
  <c r="AG2614" i="3" s="1"/>
  <c r="H2410" i="1"/>
  <c r="L2409" i="1"/>
  <c r="J2409" i="1"/>
  <c r="K2409" i="1" s="1"/>
  <c r="G2614" i="3"/>
  <c r="S2615" i="3" l="1"/>
  <c r="W2614" i="3"/>
  <c r="U2614" i="3"/>
  <c r="V2614" i="3" s="1"/>
  <c r="H2614" i="3"/>
  <c r="L2613" i="3"/>
  <c r="J2613" i="3"/>
  <c r="K2613" i="3" s="1"/>
  <c r="AD2616" i="3"/>
  <c r="AH2616" i="3" s="1"/>
  <c r="AF2615" i="3"/>
  <c r="AG2615" i="3" s="1"/>
  <c r="H2411" i="1"/>
  <c r="L2410" i="1"/>
  <c r="J2410" i="1"/>
  <c r="K2410" i="1" s="1"/>
  <c r="G2615" i="3"/>
  <c r="H2615" i="3" l="1"/>
  <c r="L2614" i="3"/>
  <c r="J2614" i="3"/>
  <c r="K2614" i="3" s="1"/>
  <c r="S2616" i="3"/>
  <c r="W2615" i="3"/>
  <c r="U2615" i="3"/>
  <c r="V2615" i="3" s="1"/>
  <c r="AD2617" i="3"/>
  <c r="AH2617" i="3" s="1"/>
  <c r="AF2616" i="3"/>
  <c r="AG2616" i="3" s="1"/>
  <c r="H2412" i="1"/>
  <c r="L2411" i="1"/>
  <c r="J2411" i="1"/>
  <c r="K2411" i="1" s="1"/>
  <c r="G2616" i="3"/>
  <c r="S2617" i="3" l="1"/>
  <c r="W2616" i="3"/>
  <c r="U2616" i="3"/>
  <c r="V2616" i="3" s="1"/>
  <c r="H2616" i="3"/>
  <c r="L2615" i="3"/>
  <c r="J2615" i="3"/>
  <c r="K2615" i="3" s="1"/>
  <c r="AD2618" i="3"/>
  <c r="AH2618" i="3" s="1"/>
  <c r="AF2617" i="3"/>
  <c r="AG2617" i="3" s="1"/>
  <c r="H2413" i="1"/>
  <c r="L2412" i="1"/>
  <c r="J2412" i="1"/>
  <c r="K2412" i="1" s="1"/>
  <c r="G2617" i="3"/>
  <c r="H2617" i="3" l="1"/>
  <c r="L2616" i="3"/>
  <c r="J2616" i="3"/>
  <c r="K2616" i="3" s="1"/>
  <c r="S2618" i="3"/>
  <c r="W2617" i="3"/>
  <c r="U2617" i="3"/>
  <c r="V2617" i="3" s="1"/>
  <c r="AD2619" i="3"/>
  <c r="AH2619" i="3" s="1"/>
  <c r="AF2618" i="3"/>
  <c r="AG2618" i="3" s="1"/>
  <c r="H2414" i="1"/>
  <c r="L2413" i="1"/>
  <c r="J2413" i="1"/>
  <c r="K2413" i="1" s="1"/>
  <c r="G2618" i="3"/>
  <c r="S2619" i="3" l="1"/>
  <c r="W2618" i="3"/>
  <c r="U2618" i="3"/>
  <c r="V2618" i="3" s="1"/>
  <c r="H2618" i="3"/>
  <c r="L2617" i="3"/>
  <c r="J2617" i="3"/>
  <c r="K2617" i="3" s="1"/>
  <c r="AD2620" i="3"/>
  <c r="AH2620" i="3" s="1"/>
  <c r="AF2619" i="3"/>
  <c r="AG2619" i="3" s="1"/>
  <c r="H2415" i="1"/>
  <c r="L2414" i="1"/>
  <c r="J2414" i="1"/>
  <c r="K2414" i="1" s="1"/>
  <c r="G2619" i="3"/>
  <c r="H2619" i="3" l="1"/>
  <c r="L2618" i="3"/>
  <c r="J2618" i="3"/>
  <c r="K2618" i="3" s="1"/>
  <c r="S2620" i="3"/>
  <c r="W2619" i="3"/>
  <c r="U2619" i="3"/>
  <c r="V2619" i="3" s="1"/>
  <c r="AD2621" i="3"/>
  <c r="AH2621" i="3" s="1"/>
  <c r="AF2620" i="3"/>
  <c r="AG2620" i="3" s="1"/>
  <c r="H2416" i="1"/>
  <c r="L2415" i="1"/>
  <c r="J2415" i="1"/>
  <c r="K2415" i="1" s="1"/>
  <c r="G2620" i="3"/>
  <c r="S2621" i="3" l="1"/>
  <c r="W2620" i="3"/>
  <c r="U2620" i="3"/>
  <c r="V2620" i="3" s="1"/>
  <c r="H2620" i="3"/>
  <c r="L2619" i="3"/>
  <c r="J2619" i="3"/>
  <c r="K2619" i="3" s="1"/>
  <c r="AD2622" i="3"/>
  <c r="AH2622" i="3" s="1"/>
  <c r="AF2621" i="3"/>
  <c r="AG2621" i="3" s="1"/>
  <c r="H2417" i="1"/>
  <c r="L2416" i="1"/>
  <c r="J2416" i="1"/>
  <c r="K2416" i="1" s="1"/>
  <c r="G2621" i="3"/>
  <c r="H2621" i="3" l="1"/>
  <c r="L2620" i="3"/>
  <c r="J2620" i="3"/>
  <c r="K2620" i="3" s="1"/>
  <c r="S2622" i="3"/>
  <c r="W2621" i="3"/>
  <c r="U2621" i="3"/>
  <c r="V2621" i="3" s="1"/>
  <c r="AD2623" i="3"/>
  <c r="AH2623" i="3" s="1"/>
  <c r="AF2622" i="3"/>
  <c r="AG2622" i="3" s="1"/>
  <c r="H2418" i="1"/>
  <c r="L2417" i="1"/>
  <c r="J2417" i="1"/>
  <c r="K2417" i="1" s="1"/>
  <c r="G2622" i="3"/>
  <c r="S2623" i="3" l="1"/>
  <c r="W2622" i="3"/>
  <c r="U2622" i="3"/>
  <c r="V2622" i="3" s="1"/>
  <c r="H2622" i="3"/>
  <c r="L2621" i="3"/>
  <c r="J2621" i="3"/>
  <c r="K2621" i="3" s="1"/>
  <c r="AD2624" i="3"/>
  <c r="AH2624" i="3" s="1"/>
  <c r="AF2623" i="3"/>
  <c r="AG2623" i="3" s="1"/>
  <c r="H2419" i="1"/>
  <c r="L2418" i="1"/>
  <c r="J2418" i="1"/>
  <c r="K2418" i="1" s="1"/>
  <c r="G2623" i="3"/>
  <c r="H2623" i="3" l="1"/>
  <c r="L2622" i="3"/>
  <c r="J2622" i="3"/>
  <c r="K2622" i="3" s="1"/>
  <c r="S2624" i="3"/>
  <c r="W2623" i="3"/>
  <c r="U2623" i="3"/>
  <c r="V2623" i="3" s="1"/>
  <c r="AD2625" i="3"/>
  <c r="AH2625" i="3" s="1"/>
  <c r="AF2624" i="3"/>
  <c r="AG2624" i="3" s="1"/>
  <c r="H2420" i="1"/>
  <c r="L2419" i="1"/>
  <c r="J2419" i="1"/>
  <c r="K2419" i="1" s="1"/>
  <c r="G2624" i="3"/>
  <c r="S2625" i="3" l="1"/>
  <c r="W2624" i="3"/>
  <c r="U2624" i="3"/>
  <c r="V2624" i="3" s="1"/>
  <c r="H2624" i="3"/>
  <c r="L2623" i="3"/>
  <c r="J2623" i="3"/>
  <c r="K2623" i="3" s="1"/>
  <c r="AD2626" i="3"/>
  <c r="AH2626" i="3" s="1"/>
  <c r="AF2625" i="3"/>
  <c r="AG2625" i="3" s="1"/>
  <c r="H2421" i="1"/>
  <c r="L2420" i="1"/>
  <c r="J2420" i="1"/>
  <c r="K2420" i="1" s="1"/>
  <c r="G2625" i="3"/>
  <c r="H2625" i="3" l="1"/>
  <c r="L2624" i="3"/>
  <c r="J2624" i="3"/>
  <c r="K2624" i="3" s="1"/>
  <c r="S2626" i="3"/>
  <c r="W2625" i="3"/>
  <c r="U2625" i="3"/>
  <c r="V2625" i="3" s="1"/>
  <c r="AD2627" i="3"/>
  <c r="AH2627" i="3" s="1"/>
  <c r="AF2626" i="3"/>
  <c r="AG2626" i="3" s="1"/>
  <c r="H2422" i="1"/>
  <c r="L2421" i="1"/>
  <c r="J2421" i="1"/>
  <c r="G2626" i="3"/>
  <c r="K2421" i="1" l="1"/>
  <c r="S133" i="1"/>
  <c r="T133" i="1" s="1"/>
  <c r="S2627" i="3"/>
  <c r="W2626" i="3"/>
  <c r="U2626" i="3"/>
  <c r="V2626" i="3" s="1"/>
  <c r="H2626" i="3"/>
  <c r="L2625" i="3"/>
  <c r="J2625" i="3"/>
  <c r="K2625" i="3" s="1"/>
  <c r="AD2628" i="3"/>
  <c r="AH2628" i="3" s="1"/>
  <c r="AF2627" i="3"/>
  <c r="AG2627" i="3" s="1"/>
  <c r="H2423" i="1"/>
  <c r="L2422" i="1"/>
  <c r="J2422" i="1"/>
  <c r="K2422" i="1" s="1"/>
  <c r="G2627" i="3"/>
  <c r="H2627" i="3" l="1"/>
  <c r="L2626" i="3"/>
  <c r="J2626" i="3"/>
  <c r="K2626" i="3" s="1"/>
  <c r="S2628" i="3"/>
  <c r="W2627" i="3"/>
  <c r="U2627" i="3"/>
  <c r="V2627" i="3" s="1"/>
  <c r="AD2629" i="3"/>
  <c r="AH2629" i="3" s="1"/>
  <c r="AF2628" i="3"/>
  <c r="AG2628" i="3" s="1"/>
  <c r="H2424" i="1"/>
  <c r="L2423" i="1"/>
  <c r="J2423" i="1"/>
  <c r="K2423" i="1" s="1"/>
  <c r="G2628" i="3"/>
  <c r="S2629" i="3" l="1"/>
  <c r="W2628" i="3"/>
  <c r="U2628" i="3"/>
  <c r="V2628" i="3" s="1"/>
  <c r="H2628" i="3"/>
  <c r="L2627" i="3"/>
  <c r="J2627" i="3"/>
  <c r="K2627" i="3" s="1"/>
  <c r="AD2630" i="3"/>
  <c r="AH2630" i="3" s="1"/>
  <c r="AF2629" i="3"/>
  <c r="AG2629" i="3" s="1"/>
  <c r="H2425" i="1"/>
  <c r="L2424" i="1"/>
  <c r="J2424" i="1"/>
  <c r="K2424" i="1" s="1"/>
  <c r="G2629" i="3"/>
  <c r="H2629" i="3" l="1"/>
  <c r="L2628" i="3"/>
  <c r="J2628" i="3"/>
  <c r="K2628" i="3" s="1"/>
  <c r="S2630" i="3"/>
  <c r="W2629" i="3"/>
  <c r="U2629" i="3"/>
  <c r="V2629" i="3" s="1"/>
  <c r="AD2631" i="3"/>
  <c r="AH2631" i="3" s="1"/>
  <c r="AF2630" i="3"/>
  <c r="AG2630" i="3" s="1"/>
  <c r="H2426" i="1"/>
  <c r="L2425" i="1"/>
  <c r="J2425" i="1"/>
  <c r="K2425" i="1" s="1"/>
  <c r="G2630" i="3"/>
  <c r="S2631" i="3" l="1"/>
  <c r="W2630" i="3"/>
  <c r="U2630" i="3"/>
  <c r="V2630" i="3" s="1"/>
  <c r="H2630" i="3"/>
  <c r="L2629" i="3"/>
  <c r="J2629" i="3"/>
  <c r="K2629" i="3" s="1"/>
  <c r="AD2632" i="3"/>
  <c r="AH2632" i="3" s="1"/>
  <c r="AF2631" i="3"/>
  <c r="AG2631" i="3" s="1"/>
  <c r="H2427" i="1"/>
  <c r="L2426" i="1"/>
  <c r="J2426" i="1"/>
  <c r="K2426" i="1" s="1"/>
  <c r="G2631" i="3"/>
  <c r="H2631" i="3" l="1"/>
  <c r="L2630" i="3"/>
  <c r="J2630" i="3"/>
  <c r="K2630" i="3" s="1"/>
  <c r="S2632" i="3"/>
  <c r="W2631" i="3"/>
  <c r="U2631" i="3"/>
  <c r="V2631" i="3" s="1"/>
  <c r="AD2633" i="3"/>
  <c r="AH2633" i="3" s="1"/>
  <c r="AF2632" i="3"/>
  <c r="AG2632" i="3" s="1"/>
  <c r="H2428" i="1"/>
  <c r="L2427" i="1"/>
  <c r="J2427" i="1"/>
  <c r="K2427" i="1" s="1"/>
  <c r="G2632" i="3"/>
  <c r="S2633" i="3" l="1"/>
  <c r="W2632" i="3"/>
  <c r="U2632" i="3"/>
  <c r="V2632" i="3" s="1"/>
  <c r="H2632" i="3"/>
  <c r="L2631" i="3"/>
  <c r="J2631" i="3"/>
  <c r="K2631" i="3" s="1"/>
  <c r="AD2634" i="3"/>
  <c r="AH2634" i="3" s="1"/>
  <c r="AF2633" i="3"/>
  <c r="AG2633" i="3" s="1"/>
  <c r="H2429" i="1"/>
  <c r="L2428" i="1"/>
  <c r="J2428" i="1"/>
  <c r="K2428" i="1" s="1"/>
  <c r="G2633" i="3"/>
  <c r="H2633" i="3" l="1"/>
  <c r="L2632" i="3"/>
  <c r="J2632" i="3"/>
  <c r="K2632" i="3" s="1"/>
  <c r="S2634" i="3"/>
  <c r="W2633" i="3"/>
  <c r="U2633" i="3"/>
  <c r="V2633" i="3" s="1"/>
  <c r="AD2635" i="3"/>
  <c r="AH2635" i="3" s="1"/>
  <c r="AF2634" i="3"/>
  <c r="AG2634" i="3" s="1"/>
  <c r="H2430" i="1"/>
  <c r="L2429" i="1"/>
  <c r="J2429" i="1"/>
  <c r="K2429" i="1" s="1"/>
  <c r="G2634" i="3"/>
  <c r="S2635" i="3" l="1"/>
  <c r="W2634" i="3"/>
  <c r="U2634" i="3"/>
  <c r="V2634" i="3" s="1"/>
  <c r="H2634" i="3"/>
  <c r="L2633" i="3"/>
  <c r="J2633" i="3"/>
  <c r="K2633" i="3" s="1"/>
  <c r="AD2636" i="3"/>
  <c r="AH2636" i="3" s="1"/>
  <c r="AF2635" i="3"/>
  <c r="AG2635" i="3" s="1"/>
  <c r="H2431" i="1"/>
  <c r="L2430" i="1"/>
  <c r="J2430" i="1"/>
  <c r="K2430" i="1" s="1"/>
  <c r="G2635" i="3"/>
  <c r="H2635" i="3" l="1"/>
  <c r="L2634" i="3"/>
  <c r="J2634" i="3"/>
  <c r="K2634" i="3" s="1"/>
  <c r="S2636" i="3"/>
  <c r="W2635" i="3"/>
  <c r="U2635" i="3"/>
  <c r="V2635" i="3" s="1"/>
  <c r="AD2637" i="3"/>
  <c r="AH2637" i="3" s="1"/>
  <c r="AF2636" i="3"/>
  <c r="AG2636" i="3" s="1"/>
  <c r="H2432" i="1"/>
  <c r="L2431" i="1"/>
  <c r="J2431" i="1"/>
  <c r="K2431" i="1" s="1"/>
  <c r="G2636" i="3"/>
  <c r="S2637" i="3" l="1"/>
  <c r="W2636" i="3"/>
  <c r="U2636" i="3"/>
  <c r="V2636" i="3" s="1"/>
  <c r="H2636" i="3"/>
  <c r="L2635" i="3"/>
  <c r="J2635" i="3"/>
  <c r="K2635" i="3" s="1"/>
  <c r="AD2638" i="3"/>
  <c r="AH2638" i="3" s="1"/>
  <c r="AF2637" i="3"/>
  <c r="AG2637" i="3" s="1"/>
  <c r="H2433" i="1"/>
  <c r="L2432" i="1"/>
  <c r="J2432" i="1"/>
  <c r="K2432" i="1" s="1"/>
  <c r="G2637" i="3"/>
  <c r="H2637" i="3" l="1"/>
  <c r="L2636" i="3"/>
  <c r="J2636" i="3"/>
  <c r="K2636" i="3" s="1"/>
  <c r="S2638" i="3"/>
  <c r="W2637" i="3"/>
  <c r="U2637" i="3"/>
  <c r="V2637" i="3" s="1"/>
  <c r="AD2639" i="3"/>
  <c r="AH2639" i="3" s="1"/>
  <c r="AF2638" i="3"/>
  <c r="AG2638" i="3" s="1"/>
  <c r="H2434" i="1"/>
  <c r="L2433" i="1"/>
  <c r="J2433" i="1"/>
  <c r="K2433" i="1" s="1"/>
  <c r="G2638" i="3"/>
  <c r="S2639" i="3" l="1"/>
  <c r="W2638" i="3"/>
  <c r="U2638" i="3"/>
  <c r="V2638" i="3" s="1"/>
  <c r="H2638" i="3"/>
  <c r="L2637" i="3"/>
  <c r="J2637" i="3"/>
  <c r="K2637" i="3" s="1"/>
  <c r="AD2640" i="3"/>
  <c r="AH2640" i="3" s="1"/>
  <c r="AF2639" i="3"/>
  <c r="AG2639" i="3" s="1"/>
  <c r="H2435" i="1"/>
  <c r="L2434" i="1"/>
  <c r="J2434" i="1"/>
  <c r="K2434" i="1" s="1"/>
  <c r="G2639" i="3"/>
  <c r="H2639" i="3" l="1"/>
  <c r="L2638" i="3"/>
  <c r="J2638" i="3"/>
  <c r="K2638" i="3" s="1"/>
  <c r="S2640" i="3"/>
  <c r="W2639" i="3"/>
  <c r="U2639" i="3"/>
  <c r="V2639" i="3" s="1"/>
  <c r="AD2641" i="3"/>
  <c r="AH2641" i="3" s="1"/>
  <c r="AF2640" i="3"/>
  <c r="AG2640" i="3" s="1"/>
  <c r="H2436" i="1"/>
  <c r="L2435" i="1"/>
  <c r="J2435" i="1"/>
  <c r="K2435" i="1" s="1"/>
  <c r="G2640" i="3"/>
  <c r="S2641" i="3" l="1"/>
  <c r="W2640" i="3"/>
  <c r="U2640" i="3"/>
  <c r="V2640" i="3" s="1"/>
  <c r="H2640" i="3"/>
  <c r="L2639" i="3"/>
  <c r="J2639" i="3"/>
  <c r="K2639" i="3" s="1"/>
  <c r="AD2642" i="3"/>
  <c r="AH2642" i="3" s="1"/>
  <c r="AF2641" i="3"/>
  <c r="AG2641" i="3" s="1"/>
  <c r="H2437" i="1"/>
  <c r="L2436" i="1"/>
  <c r="J2436" i="1"/>
  <c r="K2436" i="1" s="1"/>
  <c r="G2641" i="3"/>
  <c r="H2641" i="3" l="1"/>
  <c r="L2640" i="3"/>
  <c r="J2640" i="3"/>
  <c r="K2640" i="3" s="1"/>
  <c r="S2642" i="3"/>
  <c r="W2641" i="3"/>
  <c r="U2641" i="3"/>
  <c r="V2641" i="3" s="1"/>
  <c r="AD2643" i="3"/>
  <c r="AH2643" i="3" s="1"/>
  <c r="AF2642" i="3"/>
  <c r="AG2642" i="3" s="1"/>
  <c r="H2438" i="1"/>
  <c r="L2437" i="1"/>
  <c r="J2437" i="1"/>
  <c r="K2437" i="1" s="1"/>
  <c r="G2642" i="3"/>
  <c r="S2643" i="3" l="1"/>
  <c r="W2642" i="3"/>
  <c r="U2642" i="3"/>
  <c r="V2642" i="3" s="1"/>
  <c r="H2642" i="3"/>
  <c r="L2641" i="3"/>
  <c r="J2641" i="3"/>
  <c r="K2641" i="3" s="1"/>
  <c r="AD2644" i="3"/>
  <c r="AH2644" i="3" s="1"/>
  <c r="AF2643" i="3"/>
  <c r="AG2643" i="3" s="1"/>
  <c r="H2439" i="1"/>
  <c r="L2438" i="1"/>
  <c r="J2438" i="1"/>
  <c r="K2438" i="1" s="1"/>
  <c r="G2643" i="3"/>
  <c r="H2643" i="3" l="1"/>
  <c r="L2642" i="3"/>
  <c r="J2642" i="3"/>
  <c r="K2642" i="3" s="1"/>
  <c r="S2644" i="3"/>
  <c r="W2643" i="3"/>
  <c r="U2643" i="3"/>
  <c r="V2643" i="3" s="1"/>
  <c r="AD2645" i="3"/>
  <c r="AH2645" i="3" s="1"/>
  <c r="AF2644" i="3"/>
  <c r="AG2644" i="3" s="1"/>
  <c r="H2440" i="1"/>
  <c r="L2439" i="1"/>
  <c r="J2439" i="1"/>
  <c r="K2439" i="1" s="1"/>
  <c r="G2644" i="3"/>
  <c r="S2645" i="3" l="1"/>
  <c r="W2644" i="3"/>
  <c r="U2644" i="3"/>
  <c r="V2644" i="3" s="1"/>
  <c r="H2644" i="3"/>
  <c r="L2643" i="3"/>
  <c r="J2643" i="3"/>
  <c r="K2643" i="3" s="1"/>
  <c r="AD2646" i="3"/>
  <c r="AH2646" i="3" s="1"/>
  <c r="AF2645" i="3"/>
  <c r="AG2645" i="3" s="1"/>
  <c r="H2441" i="1"/>
  <c r="L2440" i="1"/>
  <c r="J2440" i="1"/>
  <c r="G2645" i="3"/>
  <c r="K2440" i="1" l="1"/>
  <c r="S134" i="1"/>
  <c r="T134" i="1" s="1"/>
  <c r="H2645" i="3"/>
  <c r="L2644" i="3"/>
  <c r="J2644" i="3"/>
  <c r="K2644" i="3" s="1"/>
  <c r="S2646" i="3"/>
  <c r="W2645" i="3"/>
  <c r="U2645" i="3"/>
  <c r="V2645" i="3" s="1"/>
  <c r="AD2647" i="3"/>
  <c r="AH2647" i="3" s="1"/>
  <c r="AF2646" i="3"/>
  <c r="AG2646" i="3" s="1"/>
  <c r="H2442" i="1"/>
  <c r="L2441" i="1"/>
  <c r="J2441" i="1"/>
  <c r="K2441" i="1" s="1"/>
  <c r="G2646" i="3"/>
  <c r="S2647" i="3" l="1"/>
  <c r="W2646" i="3"/>
  <c r="U2646" i="3"/>
  <c r="V2646" i="3" s="1"/>
  <c r="H2646" i="3"/>
  <c r="L2645" i="3"/>
  <c r="J2645" i="3"/>
  <c r="K2645" i="3" s="1"/>
  <c r="AD2648" i="3"/>
  <c r="AH2648" i="3" s="1"/>
  <c r="AF2647" i="3"/>
  <c r="AG2647" i="3" s="1"/>
  <c r="H2443" i="1"/>
  <c r="L2442" i="1"/>
  <c r="J2442" i="1"/>
  <c r="K2442" i="1" s="1"/>
  <c r="G2647" i="3"/>
  <c r="H2647" i="3" l="1"/>
  <c r="L2646" i="3"/>
  <c r="J2646" i="3"/>
  <c r="K2646" i="3" s="1"/>
  <c r="S2648" i="3"/>
  <c r="W2647" i="3"/>
  <c r="U2647" i="3"/>
  <c r="V2647" i="3" s="1"/>
  <c r="AD2649" i="3"/>
  <c r="AH2649" i="3" s="1"/>
  <c r="AF2648" i="3"/>
  <c r="AG2648" i="3" s="1"/>
  <c r="H2444" i="1"/>
  <c r="L2443" i="1"/>
  <c r="J2443" i="1"/>
  <c r="K2443" i="1" s="1"/>
  <c r="G2648" i="3"/>
  <c r="S2649" i="3" l="1"/>
  <c r="W2648" i="3"/>
  <c r="U2648" i="3"/>
  <c r="V2648" i="3" s="1"/>
  <c r="H2648" i="3"/>
  <c r="L2647" i="3"/>
  <c r="J2647" i="3"/>
  <c r="K2647" i="3" s="1"/>
  <c r="AD2650" i="3"/>
  <c r="AH2650" i="3" s="1"/>
  <c r="AF2649" i="3"/>
  <c r="AG2649" i="3" s="1"/>
  <c r="H2445" i="1"/>
  <c r="L2444" i="1"/>
  <c r="J2444" i="1"/>
  <c r="K2444" i="1" s="1"/>
  <c r="G2649" i="3"/>
  <c r="H2649" i="3" l="1"/>
  <c r="L2648" i="3"/>
  <c r="J2648" i="3"/>
  <c r="K2648" i="3" s="1"/>
  <c r="S2650" i="3"/>
  <c r="W2649" i="3"/>
  <c r="U2649" i="3"/>
  <c r="V2649" i="3" s="1"/>
  <c r="AD2651" i="3"/>
  <c r="AH2651" i="3" s="1"/>
  <c r="AF2650" i="3"/>
  <c r="AG2650" i="3" s="1"/>
  <c r="H2446" i="1"/>
  <c r="L2445" i="1"/>
  <c r="J2445" i="1"/>
  <c r="K2445" i="1" s="1"/>
  <c r="G2650" i="3"/>
  <c r="S2651" i="3" l="1"/>
  <c r="W2650" i="3"/>
  <c r="U2650" i="3"/>
  <c r="V2650" i="3" s="1"/>
  <c r="H2650" i="3"/>
  <c r="L2649" i="3"/>
  <c r="J2649" i="3"/>
  <c r="K2649" i="3" s="1"/>
  <c r="AD2652" i="3"/>
  <c r="AH2652" i="3" s="1"/>
  <c r="AF2651" i="3"/>
  <c r="AG2651" i="3" s="1"/>
  <c r="H2447" i="1"/>
  <c r="L2446" i="1"/>
  <c r="J2446" i="1"/>
  <c r="K2446" i="1" s="1"/>
  <c r="G2651" i="3"/>
  <c r="H2651" i="3" l="1"/>
  <c r="L2650" i="3"/>
  <c r="J2650" i="3"/>
  <c r="K2650" i="3" s="1"/>
  <c r="S2652" i="3"/>
  <c r="W2651" i="3"/>
  <c r="U2651" i="3"/>
  <c r="V2651" i="3" s="1"/>
  <c r="AD2653" i="3"/>
  <c r="AH2653" i="3" s="1"/>
  <c r="AF2652" i="3"/>
  <c r="AG2652" i="3" s="1"/>
  <c r="H2448" i="1"/>
  <c r="L2447" i="1"/>
  <c r="J2447" i="1"/>
  <c r="K2447" i="1" s="1"/>
  <c r="G2652" i="3"/>
  <c r="S2653" i="3" l="1"/>
  <c r="W2652" i="3"/>
  <c r="U2652" i="3"/>
  <c r="V2652" i="3" s="1"/>
  <c r="H2652" i="3"/>
  <c r="L2651" i="3"/>
  <c r="J2651" i="3"/>
  <c r="K2651" i="3" s="1"/>
  <c r="AD2654" i="3"/>
  <c r="AH2654" i="3" s="1"/>
  <c r="AF2653" i="3"/>
  <c r="AG2653" i="3" s="1"/>
  <c r="H2449" i="1"/>
  <c r="L2448" i="1"/>
  <c r="J2448" i="1"/>
  <c r="K2448" i="1" s="1"/>
  <c r="G2653" i="3"/>
  <c r="H2653" i="3" l="1"/>
  <c r="L2652" i="3"/>
  <c r="J2652" i="3"/>
  <c r="K2652" i="3" s="1"/>
  <c r="S2654" i="3"/>
  <c r="W2653" i="3"/>
  <c r="U2653" i="3"/>
  <c r="V2653" i="3" s="1"/>
  <c r="AD2655" i="3"/>
  <c r="AH2655" i="3" s="1"/>
  <c r="AF2654" i="3"/>
  <c r="AG2654" i="3" s="1"/>
  <c r="H2450" i="1"/>
  <c r="L2449" i="1"/>
  <c r="J2449" i="1"/>
  <c r="K2449" i="1" s="1"/>
  <c r="G2654" i="3"/>
  <c r="S2655" i="3" l="1"/>
  <c r="W2654" i="3"/>
  <c r="U2654" i="3"/>
  <c r="V2654" i="3" s="1"/>
  <c r="H2654" i="3"/>
  <c r="L2653" i="3"/>
  <c r="J2653" i="3"/>
  <c r="K2653" i="3" s="1"/>
  <c r="AD2656" i="3"/>
  <c r="AH2656" i="3" s="1"/>
  <c r="AF2655" i="3"/>
  <c r="AG2655" i="3" s="1"/>
  <c r="H2451" i="1"/>
  <c r="L2450" i="1"/>
  <c r="J2450" i="1"/>
  <c r="K2450" i="1" s="1"/>
  <c r="G2655" i="3"/>
  <c r="H2655" i="3" l="1"/>
  <c r="L2654" i="3"/>
  <c r="J2654" i="3"/>
  <c r="K2654" i="3" s="1"/>
  <c r="S2656" i="3"/>
  <c r="W2655" i="3"/>
  <c r="U2655" i="3"/>
  <c r="V2655" i="3" s="1"/>
  <c r="AD2657" i="3"/>
  <c r="AH2657" i="3" s="1"/>
  <c r="AF2656" i="3"/>
  <c r="AG2656" i="3" s="1"/>
  <c r="H2452" i="1"/>
  <c r="L2451" i="1"/>
  <c r="J2451" i="1"/>
  <c r="K2451" i="1" s="1"/>
  <c r="G2656" i="3"/>
  <c r="S2657" i="3" l="1"/>
  <c r="W2656" i="3"/>
  <c r="U2656" i="3"/>
  <c r="V2656" i="3" s="1"/>
  <c r="H2656" i="3"/>
  <c r="L2655" i="3"/>
  <c r="J2655" i="3"/>
  <c r="K2655" i="3" s="1"/>
  <c r="AD2658" i="3"/>
  <c r="AH2658" i="3" s="1"/>
  <c r="AF2657" i="3"/>
  <c r="AG2657" i="3" s="1"/>
  <c r="H2453" i="1"/>
  <c r="L2452" i="1"/>
  <c r="J2452" i="1"/>
  <c r="K2452" i="1" s="1"/>
  <c r="G2657" i="3"/>
  <c r="H2657" i="3" l="1"/>
  <c r="L2656" i="3"/>
  <c r="J2656" i="3"/>
  <c r="K2656" i="3" s="1"/>
  <c r="S2658" i="3"/>
  <c r="W2657" i="3"/>
  <c r="U2657" i="3"/>
  <c r="V2657" i="3" s="1"/>
  <c r="AD2659" i="3"/>
  <c r="AH2659" i="3" s="1"/>
  <c r="AF2658" i="3"/>
  <c r="AG2658" i="3" s="1"/>
  <c r="H2454" i="1"/>
  <c r="L2453" i="1"/>
  <c r="J2453" i="1"/>
  <c r="K2453" i="1" s="1"/>
  <c r="G2658" i="3"/>
  <c r="S2659" i="3" l="1"/>
  <c r="W2658" i="3"/>
  <c r="U2658" i="3"/>
  <c r="V2658" i="3" s="1"/>
  <c r="H2658" i="3"/>
  <c r="L2657" i="3"/>
  <c r="J2657" i="3"/>
  <c r="K2657" i="3" s="1"/>
  <c r="AD2660" i="3"/>
  <c r="AH2660" i="3" s="1"/>
  <c r="AF2659" i="3"/>
  <c r="AG2659" i="3" s="1"/>
  <c r="H2455" i="1"/>
  <c r="L2454" i="1"/>
  <c r="J2454" i="1"/>
  <c r="K2454" i="1" s="1"/>
  <c r="G2659" i="3"/>
  <c r="H2659" i="3" l="1"/>
  <c r="L2658" i="3"/>
  <c r="J2658" i="3"/>
  <c r="K2658" i="3" s="1"/>
  <c r="S2660" i="3"/>
  <c r="W2659" i="3"/>
  <c r="U2659" i="3"/>
  <c r="V2659" i="3" s="1"/>
  <c r="AD2661" i="3"/>
  <c r="AH2661" i="3" s="1"/>
  <c r="AF2660" i="3"/>
  <c r="AG2660" i="3" s="1"/>
  <c r="H2456" i="1"/>
  <c r="L2455" i="1"/>
  <c r="J2455" i="1"/>
  <c r="K2455" i="1" s="1"/>
  <c r="G2660" i="3"/>
  <c r="S2661" i="3" l="1"/>
  <c r="W2660" i="3"/>
  <c r="U2660" i="3"/>
  <c r="V2660" i="3" s="1"/>
  <c r="H2660" i="3"/>
  <c r="L2659" i="3"/>
  <c r="J2659" i="3"/>
  <c r="K2659" i="3" s="1"/>
  <c r="AD2662" i="3"/>
  <c r="AH2662" i="3" s="1"/>
  <c r="AF2661" i="3"/>
  <c r="AG2661" i="3" s="1"/>
  <c r="H2457" i="1"/>
  <c r="L2456" i="1"/>
  <c r="J2456" i="1"/>
  <c r="K2456" i="1" s="1"/>
  <c r="G2661" i="3"/>
  <c r="H2661" i="3" l="1"/>
  <c r="L2660" i="3"/>
  <c r="J2660" i="3"/>
  <c r="K2660" i="3" s="1"/>
  <c r="S2662" i="3"/>
  <c r="W2661" i="3"/>
  <c r="U2661" i="3"/>
  <c r="V2661" i="3" s="1"/>
  <c r="AD2663" i="3"/>
  <c r="AH2663" i="3" s="1"/>
  <c r="AF2662" i="3"/>
  <c r="AG2662" i="3" s="1"/>
  <c r="H2458" i="1"/>
  <c r="L2457" i="1"/>
  <c r="J2457" i="1"/>
  <c r="K2457" i="1" s="1"/>
  <c r="G2662" i="3"/>
  <c r="S2663" i="3" l="1"/>
  <c r="W2662" i="3"/>
  <c r="U2662" i="3"/>
  <c r="V2662" i="3" s="1"/>
  <c r="H2662" i="3"/>
  <c r="L2661" i="3"/>
  <c r="J2661" i="3"/>
  <c r="K2661" i="3" s="1"/>
  <c r="AD2664" i="3"/>
  <c r="AH2664" i="3" s="1"/>
  <c r="AF2663" i="3"/>
  <c r="AG2663" i="3" s="1"/>
  <c r="H2459" i="1"/>
  <c r="L2458" i="1"/>
  <c r="J2458" i="1"/>
  <c r="K2458" i="1" s="1"/>
  <c r="G2663" i="3"/>
  <c r="H2663" i="3" l="1"/>
  <c r="L2662" i="3"/>
  <c r="J2662" i="3"/>
  <c r="K2662" i="3" s="1"/>
  <c r="S2664" i="3"/>
  <c r="W2663" i="3"/>
  <c r="U2663" i="3"/>
  <c r="V2663" i="3" s="1"/>
  <c r="AD2665" i="3"/>
  <c r="AH2665" i="3" s="1"/>
  <c r="AF2664" i="3"/>
  <c r="AG2664" i="3" s="1"/>
  <c r="H2460" i="1"/>
  <c r="L2459" i="1"/>
  <c r="J2459" i="1"/>
  <c r="K2459" i="1" s="1"/>
  <c r="G2664" i="3"/>
  <c r="S2665" i="3" l="1"/>
  <c r="W2664" i="3"/>
  <c r="U2664" i="3"/>
  <c r="V2664" i="3" s="1"/>
  <c r="H2664" i="3"/>
  <c r="L2663" i="3"/>
  <c r="J2663" i="3"/>
  <c r="K2663" i="3" s="1"/>
  <c r="AD2666" i="3"/>
  <c r="AH2666" i="3" s="1"/>
  <c r="AF2665" i="3"/>
  <c r="AG2665" i="3" s="1"/>
  <c r="H2461" i="1"/>
  <c r="L2460" i="1"/>
  <c r="J2460" i="1"/>
  <c r="K2460" i="1" s="1"/>
  <c r="G2665" i="3"/>
  <c r="H2665" i="3" l="1"/>
  <c r="L2664" i="3"/>
  <c r="J2664" i="3"/>
  <c r="K2664" i="3" s="1"/>
  <c r="S2666" i="3"/>
  <c r="W2665" i="3"/>
  <c r="U2665" i="3"/>
  <c r="V2665" i="3" s="1"/>
  <c r="AD2667" i="3"/>
  <c r="AH2667" i="3" s="1"/>
  <c r="AF2666" i="3"/>
  <c r="AG2666" i="3" s="1"/>
  <c r="H2462" i="1"/>
  <c r="L2461" i="1"/>
  <c r="J2461" i="1"/>
  <c r="G2666" i="3"/>
  <c r="K2461" i="1" l="1"/>
  <c r="S135" i="1"/>
  <c r="T135" i="1" s="1"/>
  <c r="S2667" i="3"/>
  <c r="W2666" i="3"/>
  <c r="U2666" i="3"/>
  <c r="V2666" i="3" s="1"/>
  <c r="H2666" i="3"/>
  <c r="L2665" i="3"/>
  <c r="J2665" i="3"/>
  <c r="K2665" i="3" s="1"/>
  <c r="AD2668" i="3"/>
  <c r="AH2668" i="3" s="1"/>
  <c r="AF2667" i="3"/>
  <c r="AG2667" i="3" s="1"/>
  <c r="H2463" i="1"/>
  <c r="L2462" i="1"/>
  <c r="J2462" i="1"/>
  <c r="K2462" i="1" s="1"/>
  <c r="G2667" i="3"/>
  <c r="H2667" i="3" l="1"/>
  <c r="L2666" i="3"/>
  <c r="J2666" i="3"/>
  <c r="K2666" i="3" s="1"/>
  <c r="S2668" i="3"/>
  <c r="W2667" i="3"/>
  <c r="U2667" i="3"/>
  <c r="V2667" i="3" s="1"/>
  <c r="AD2669" i="3"/>
  <c r="AH2669" i="3" s="1"/>
  <c r="AF2668" i="3"/>
  <c r="AG2668" i="3" s="1"/>
  <c r="H2464" i="1"/>
  <c r="L2463" i="1"/>
  <c r="J2463" i="1"/>
  <c r="K2463" i="1" s="1"/>
  <c r="G2668" i="3"/>
  <c r="S2669" i="3" l="1"/>
  <c r="W2668" i="3"/>
  <c r="U2668" i="3"/>
  <c r="V2668" i="3" s="1"/>
  <c r="H2668" i="3"/>
  <c r="L2667" i="3"/>
  <c r="J2667" i="3"/>
  <c r="K2667" i="3" s="1"/>
  <c r="AD2670" i="3"/>
  <c r="AH2670" i="3" s="1"/>
  <c r="AF2669" i="3"/>
  <c r="AG2669" i="3" s="1"/>
  <c r="H2465" i="1"/>
  <c r="L2464" i="1"/>
  <c r="J2464" i="1"/>
  <c r="K2464" i="1" s="1"/>
  <c r="G2669" i="3"/>
  <c r="H2669" i="3" l="1"/>
  <c r="L2668" i="3"/>
  <c r="J2668" i="3"/>
  <c r="K2668" i="3" s="1"/>
  <c r="S2670" i="3"/>
  <c r="W2669" i="3"/>
  <c r="U2669" i="3"/>
  <c r="V2669" i="3" s="1"/>
  <c r="AD2671" i="3"/>
  <c r="AH2671" i="3" s="1"/>
  <c r="AF2670" i="3"/>
  <c r="AG2670" i="3" s="1"/>
  <c r="H2466" i="1"/>
  <c r="L2465" i="1"/>
  <c r="J2465" i="1"/>
  <c r="K2465" i="1" s="1"/>
  <c r="G2670" i="3"/>
  <c r="S2671" i="3" l="1"/>
  <c r="W2670" i="3"/>
  <c r="U2670" i="3"/>
  <c r="V2670" i="3" s="1"/>
  <c r="H2670" i="3"/>
  <c r="L2669" i="3"/>
  <c r="J2669" i="3"/>
  <c r="K2669" i="3" s="1"/>
  <c r="AD2672" i="3"/>
  <c r="AH2672" i="3" s="1"/>
  <c r="AF2671" i="3"/>
  <c r="AG2671" i="3" s="1"/>
  <c r="H2467" i="1"/>
  <c r="L2466" i="1"/>
  <c r="J2466" i="1"/>
  <c r="K2466" i="1" s="1"/>
  <c r="G2671" i="3"/>
  <c r="H2671" i="3" l="1"/>
  <c r="L2670" i="3"/>
  <c r="J2670" i="3"/>
  <c r="K2670" i="3" s="1"/>
  <c r="S2672" i="3"/>
  <c r="W2671" i="3"/>
  <c r="U2671" i="3"/>
  <c r="V2671" i="3" s="1"/>
  <c r="AD2673" i="3"/>
  <c r="AH2673" i="3" s="1"/>
  <c r="AF2672" i="3"/>
  <c r="AG2672" i="3" s="1"/>
  <c r="H2468" i="1"/>
  <c r="L2467" i="1"/>
  <c r="J2467" i="1"/>
  <c r="K2467" i="1" s="1"/>
  <c r="G2672" i="3"/>
  <c r="S2673" i="3" l="1"/>
  <c r="W2672" i="3"/>
  <c r="U2672" i="3"/>
  <c r="V2672" i="3" s="1"/>
  <c r="H2672" i="3"/>
  <c r="L2671" i="3"/>
  <c r="J2671" i="3"/>
  <c r="K2671" i="3" s="1"/>
  <c r="AD2674" i="3"/>
  <c r="AH2674" i="3" s="1"/>
  <c r="AF2673" i="3"/>
  <c r="AG2673" i="3" s="1"/>
  <c r="H2469" i="1"/>
  <c r="L2468" i="1"/>
  <c r="J2468" i="1"/>
  <c r="K2468" i="1" s="1"/>
  <c r="G2673" i="3"/>
  <c r="H2673" i="3" l="1"/>
  <c r="L2672" i="3"/>
  <c r="J2672" i="3"/>
  <c r="K2672" i="3" s="1"/>
  <c r="S2674" i="3"/>
  <c r="W2673" i="3"/>
  <c r="U2673" i="3"/>
  <c r="V2673" i="3" s="1"/>
  <c r="AD2675" i="3"/>
  <c r="AH2675" i="3" s="1"/>
  <c r="AF2674" i="3"/>
  <c r="AG2674" i="3" s="1"/>
  <c r="H2470" i="1"/>
  <c r="L2469" i="1"/>
  <c r="J2469" i="1"/>
  <c r="K2469" i="1" s="1"/>
  <c r="G2674" i="3"/>
  <c r="S2675" i="3" l="1"/>
  <c r="W2674" i="3"/>
  <c r="U2674" i="3"/>
  <c r="V2674" i="3" s="1"/>
  <c r="H2674" i="3"/>
  <c r="L2673" i="3"/>
  <c r="J2673" i="3"/>
  <c r="K2673" i="3" s="1"/>
  <c r="AD2676" i="3"/>
  <c r="AH2676" i="3" s="1"/>
  <c r="AF2675" i="3"/>
  <c r="AG2675" i="3" s="1"/>
  <c r="H2471" i="1"/>
  <c r="L2470" i="1"/>
  <c r="J2470" i="1"/>
  <c r="K2470" i="1" s="1"/>
  <c r="G2675" i="3"/>
  <c r="H2675" i="3" l="1"/>
  <c r="L2674" i="3"/>
  <c r="J2674" i="3"/>
  <c r="K2674" i="3" s="1"/>
  <c r="S2676" i="3"/>
  <c r="W2675" i="3"/>
  <c r="U2675" i="3"/>
  <c r="V2675" i="3" s="1"/>
  <c r="AD2677" i="3"/>
  <c r="AH2677" i="3" s="1"/>
  <c r="AF2676" i="3"/>
  <c r="AG2676" i="3" s="1"/>
  <c r="H2472" i="1"/>
  <c r="L2471" i="1"/>
  <c r="J2471" i="1"/>
  <c r="K2471" i="1" s="1"/>
  <c r="G2676" i="3"/>
  <c r="S2677" i="3" l="1"/>
  <c r="W2676" i="3"/>
  <c r="U2676" i="3"/>
  <c r="V2676" i="3" s="1"/>
  <c r="H2676" i="3"/>
  <c r="L2675" i="3"/>
  <c r="J2675" i="3"/>
  <c r="K2675" i="3" s="1"/>
  <c r="AD2678" i="3"/>
  <c r="AH2678" i="3" s="1"/>
  <c r="AF2677" i="3"/>
  <c r="AG2677" i="3" s="1"/>
  <c r="H2473" i="1"/>
  <c r="L2472" i="1"/>
  <c r="J2472" i="1"/>
  <c r="K2472" i="1" s="1"/>
  <c r="G2677" i="3"/>
  <c r="H2677" i="3" l="1"/>
  <c r="L2676" i="3"/>
  <c r="J2676" i="3"/>
  <c r="K2676" i="3" s="1"/>
  <c r="S2678" i="3"/>
  <c r="W2677" i="3"/>
  <c r="U2677" i="3"/>
  <c r="V2677" i="3" s="1"/>
  <c r="AD2679" i="3"/>
  <c r="AH2679" i="3" s="1"/>
  <c r="AF2678" i="3"/>
  <c r="AG2678" i="3" s="1"/>
  <c r="H2474" i="1"/>
  <c r="L2473" i="1"/>
  <c r="J2473" i="1"/>
  <c r="K2473" i="1" s="1"/>
  <c r="G2678" i="3"/>
  <c r="S2679" i="3" l="1"/>
  <c r="W2678" i="3"/>
  <c r="U2678" i="3"/>
  <c r="V2678" i="3" s="1"/>
  <c r="H2678" i="3"/>
  <c r="L2677" i="3"/>
  <c r="J2677" i="3"/>
  <c r="K2677" i="3" s="1"/>
  <c r="AD2680" i="3"/>
  <c r="AH2680" i="3" s="1"/>
  <c r="AF2679" i="3"/>
  <c r="AG2679" i="3" s="1"/>
  <c r="H2475" i="1"/>
  <c r="L2474" i="1"/>
  <c r="J2474" i="1"/>
  <c r="K2474" i="1" s="1"/>
  <c r="G2679" i="3"/>
  <c r="H2679" i="3" l="1"/>
  <c r="L2678" i="3"/>
  <c r="J2678" i="3"/>
  <c r="K2678" i="3" s="1"/>
  <c r="S2680" i="3"/>
  <c r="W2679" i="3"/>
  <c r="U2679" i="3"/>
  <c r="V2679" i="3" s="1"/>
  <c r="AD2681" i="3"/>
  <c r="AH2681" i="3" s="1"/>
  <c r="AF2680" i="3"/>
  <c r="AG2680" i="3" s="1"/>
  <c r="H2476" i="1"/>
  <c r="L2475" i="1"/>
  <c r="J2475" i="1"/>
  <c r="K2475" i="1" s="1"/>
  <c r="G2680" i="3"/>
  <c r="S2681" i="3" l="1"/>
  <c r="W2680" i="3"/>
  <c r="U2680" i="3"/>
  <c r="V2680" i="3" s="1"/>
  <c r="H2680" i="3"/>
  <c r="L2679" i="3"/>
  <c r="J2679" i="3"/>
  <c r="K2679" i="3" s="1"/>
  <c r="AD2682" i="3"/>
  <c r="AH2682" i="3" s="1"/>
  <c r="AF2681" i="3"/>
  <c r="AG2681" i="3" s="1"/>
  <c r="H2477" i="1"/>
  <c r="L2476" i="1"/>
  <c r="J2476" i="1"/>
  <c r="K2476" i="1" s="1"/>
  <c r="G2681" i="3"/>
  <c r="H2681" i="3" l="1"/>
  <c r="L2680" i="3"/>
  <c r="J2680" i="3"/>
  <c r="K2680" i="3" s="1"/>
  <c r="S2682" i="3"/>
  <c r="W2681" i="3"/>
  <c r="U2681" i="3"/>
  <c r="V2681" i="3" s="1"/>
  <c r="AD2683" i="3"/>
  <c r="AH2683" i="3" s="1"/>
  <c r="AF2682" i="3"/>
  <c r="AG2682" i="3" s="1"/>
  <c r="H2478" i="1"/>
  <c r="L2477" i="1"/>
  <c r="J2477" i="1"/>
  <c r="K2477" i="1" s="1"/>
  <c r="G2682" i="3"/>
  <c r="S2683" i="3" l="1"/>
  <c r="W2682" i="3"/>
  <c r="U2682" i="3"/>
  <c r="V2682" i="3" s="1"/>
  <c r="H2682" i="3"/>
  <c r="L2681" i="3"/>
  <c r="J2681" i="3"/>
  <c r="K2681" i="3" s="1"/>
  <c r="AD2684" i="3"/>
  <c r="AH2684" i="3" s="1"/>
  <c r="AF2683" i="3"/>
  <c r="AG2683" i="3" s="1"/>
  <c r="H2479" i="1"/>
  <c r="L2478" i="1"/>
  <c r="J2478" i="1"/>
  <c r="K2478" i="1" s="1"/>
  <c r="G2683" i="3"/>
  <c r="H2683" i="3" l="1"/>
  <c r="L2682" i="3"/>
  <c r="J2682" i="3"/>
  <c r="K2682" i="3" s="1"/>
  <c r="S2684" i="3"/>
  <c r="W2683" i="3"/>
  <c r="U2683" i="3"/>
  <c r="V2683" i="3" s="1"/>
  <c r="AD2685" i="3"/>
  <c r="AH2685" i="3" s="1"/>
  <c r="AF2684" i="3"/>
  <c r="AG2684" i="3" s="1"/>
  <c r="H2480" i="1"/>
  <c r="L2479" i="1"/>
  <c r="J2479" i="1"/>
  <c r="K2479" i="1" s="1"/>
  <c r="G2684" i="3"/>
  <c r="S2685" i="3" l="1"/>
  <c r="W2684" i="3"/>
  <c r="U2684" i="3"/>
  <c r="V2684" i="3" s="1"/>
  <c r="H2684" i="3"/>
  <c r="L2683" i="3"/>
  <c r="J2683" i="3"/>
  <c r="K2683" i="3" s="1"/>
  <c r="AD2686" i="3"/>
  <c r="AH2686" i="3" s="1"/>
  <c r="AF2685" i="3"/>
  <c r="AG2685" i="3" s="1"/>
  <c r="H2481" i="1"/>
  <c r="L2480" i="1"/>
  <c r="J2480" i="1"/>
  <c r="K2480" i="1" s="1"/>
  <c r="G2685" i="3"/>
  <c r="H2685" i="3" l="1"/>
  <c r="L2684" i="3"/>
  <c r="J2684" i="3"/>
  <c r="K2684" i="3" s="1"/>
  <c r="S2686" i="3"/>
  <c r="W2685" i="3"/>
  <c r="U2685" i="3"/>
  <c r="V2685" i="3" s="1"/>
  <c r="AD2687" i="3"/>
  <c r="AH2687" i="3" s="1"/>
  <c r="AF2686" i="3"/>
  <c r="AG2686" i="3" s="1"/>
  <c r="H2482" i="1"/>
  <c r="L2481" i="1"/>
  <c r="J2481" i="1"/>
  <c r="G2686" i="3"/>
  <c r="K2481" i="1" l="1"/>
  <c r="S136" i="1"/>
  <c r="T136" i="1" s="1"/>
  <c r="S2687" i="3"/>
  <c r="W2686" i="3"/>
  <c r="U2686" i="3"/>
  <c r="V2686" i="3" s="1"/>
  <c r="H2686" i="3"/>
  <c r="L2685" i="3"/>
  <c r="J2685" i="3"/>
  <c r="K2685" i="3" s="1"/>
  <c r="AD2688" i="3"/>
  <c r="AH2688" i="3" s="1"/>
  <c r="AF2687" i="3"/>
  <c r="AG2687" i="3" s="1"/>
  <c r="H2483" i="1"/>
  <c r="L2482" i="1"/>
  <c r="J2482" i="1"/>
  <c r="K2482" i="1" s="1"/>
  <c r="G2687" i="3"/>
  <c r="H2687" i="3" l="1"/>
  <c r="L2686" i="3"/>
  <c r="J2686" i="3"/>
  <c r="K2686" i="3" s="1"/>
  <c r="S2688" i="3"/>
  <c r="W2687" i="3"/>
  <c r="U2687" i="3"/>
  <c r="V2687" i="3" s="1"/>
  <c r="AD2689" i="3"/>
  <c r="AH2689" i="3" s="1"/>
  <c r="AF2688" i="3"/>
  <c r="AG2688" i="3" s="1"/>
  <c r="H2484" i="1"/>
  <c r="L2483" i="1"/>
  <c r="J2483" i="1"/>
  <c r="K2483" i="1" s="1"/>
  <c r="G2688" i="3"/>
  <c r="S2689" i="3" l="1"/>
  <c r="W2688" i="3"/>
  <c r="U2688" i="3"/>
  <c r="V2688" i="3" s="1"/>
  <c r="H2688" i="3"/>
  <c r="L2687" i="3"/>
  <c r="J2687" i="3"/>
  <c r="K2687" i="3" s="1"/>
  <c r="AD2690" i="3"/>
  <c r="AH2690" i="3" s="1"/>
  <c r="AF2689" i="3"/>
  <c r="AG2689" i="3" s="1"/>
  <c r="H2485" i="1"/>
  <c r="L2484" i="1"/>
  <c r="J2484" i="1"/>
  <c r="K2484" i="1" s="1"/>
  <c r="G2689" i="3"/>
  <c r="H2689" i="3" l="1"/>
  <c r="L2688" i="3"/>
  <c r="J2688" i="3"/>
  <c r="K2688" i="3" s="1"/>
  <c r="S2690" i="3"/>
  <c r="W2689" i="3"/>
  <c r="U2689" i="3"/>
  <c r="V2689" i="3" s="1"/>
  <c r="AD2691" i="3"/>
  <c r="AH2691" i="3" s="1"/>
  <c r="AF2690" i="3"/>
  <c r="AG2690" i="3" s="1"/>
  <c r="H2486" i="1"/>
  <c r="L2485" i="1"/>
  <c r="J2485" i="1"/>
  <c r="K2485" i="1" s="1"/>
  <c r="G2690" i="3"/>
  <c r="S2691" i="3" l="1"/>
  <c r="W2690" i="3"/>
  <c r="U2690" i="3"/>
  <c r="V2690" i="3" s="1"/>
  <c r="H2690" i="3"/>
  <c r="L2689" i="3"/>
  <c r="J2689" i="3"/>
  <c r="K2689" i="3" s="1"/>
  <c r="AD2692" i="3"/>
  <c r="AH2692" i="3" s="1"/>
  <c r="AF2691" i="3"/>
  <c r="AG2691" i="3" s="1"/>
  <c r="H2487" i="1"/>
  <c r="L2486" i="1"/>
  <c r="J2486" i="1"/>
  <c r="K2486" i="1" s="1"/>
  <c r="G2691" i="3"/>
  <c r="H2691" i="3" l="1"/>
  <c r="L2690" i="3"/>
  <c r="J2690" i="3"/>
  <c r="K2690" i="3" s="1"/>
  <c r="S2692" i="3"/>
  <c r="W2691" i="3"/>
  <c r="U2691" i="3"/>
  <c r="V2691" i="3" s="1"/>
  <c r="AD2693" i="3"/>
  <c r="AH2693" i="3" s="1"/>
  <c r="AF2692" i="3"/>
  <c r="AG2692" i="3" s="1"/>
  <c r="H2488" i="1"/>
  <c r="L2487" i="1"/>
  <c r="J2487" i="1"/>
  <c r="K2487" i="1" s="1"/>
  <c r="G2692" i="3"/>
  <c r="S2693" i="3" l="1"/>
  <c r="W2692" i="3"/>
  <c r="U2692" i="3"/>
  <c r="V2692" i="3" s="1"/>
  <c r="H2692" i="3"/>
  <c r="L2691" i="3"/>
  <c r="J2691" i="3"/>
  <c r="K2691" i="3" s="1"/>
  <c r="AD2694" i="3"/>
  <c r="AH2694" i="3" s="1"/>
  <c r="AF2693" i="3"/>
  <c r="AG2693" i="3" s="1"/>
  <c r="H2489" i="1"/>
  <c r="L2488" i="1"/>
  <c r="J2488" i="1"/>
  <c r="K2488" i="1" s="1"/>
  <c r="G2693" i="3"/>
  <c r="H2693" i="3" l="1"/>
  <c r="L2692" i="3"/>
  <c r="J2692" i="3"/>
  <c r="K2692" i="3" s="1"/>
  <c r="S2694" i="3"/>
  <c r="W2693" i="3"/>
  <c r="U2693" i="3"/>
  <c r="V2693" i="3" s="1"/>
  <c r="AD2695" i="3"/>
  <c r="AH2695" i="3" s="1"/>
  <c r="AF2694" i="3"/>
  <c r="AG2694" i="3" s="1"/>
  <c r="H2490" i="1"/>
  <c r="L2489" i="1"/>
  <c r="J2489" i="1"/>
  <c r="K2489" i="1" s="1"/>
  <c r="G2694" i="3"/>
  <c r="S2695" i="3" l="1"/>
  <c r="W2694" i="3"/>
  <c r="U2694" i="3"/>
  <c r="V2694" i="3" s="1"/>
  <c r="H2694" i="3"/>
  <c r="L2693" i="3"/>
  <c r="J2693" i="3"/>
  <c r="K2693" i="3" s="1"/>
  <c r="AD2696" i="3"/>
  <c r="AH2696" i="3" s="1"/>
  <c r="AF2695" i="3"/>
  <c r="AG2695" i="3" s="1"/>
  <c r="H2491" i="1"/>
  <c r="L2490" i="1"/>
  <c r="J2490" i="1"/>
  <c r="K2490" i="1" s="1"/>
  <c r="G2695" i="3"/>
  <c r="H2695" i="3" l="1"/>
  <c r="L2694" i="3"/>
  <c r="J2694" i="3"/>
  <c r="K2694" i="3" s="1"/>
  <c r="S2696" i="3"/>
  <c r="W2695" i="3"/>
  <c r="U2695" i="3"/>
  <c r="V2695" i="3" s="1"/>
  <c r="AD2697" i="3"/>
  <c r="AH2697" i="3" s="1"/>
  <c r="AF2696" i="3"/>
  <c r="AG2696" i="3" s="1"/>
  <c r="H2492" i="1"/>
  <c r="L2491" i="1"/>
  <c r="J2491" i="1"/>
  <c r="K2491" i="1" s="1"/>
  <c r="G2696" i="3"/>
  <c r="S2697" i="3" l="1"/>
  <c r="W2696" i="3"/>
  <c r="U2696" i="3"/>
  <c r="V2696" i="3" s="1"/>
  <c r="H2696" i="3"/>
  <c r="L2695" i="3"/>
  <c r="J2695" i="3"/>
  <c r="K2695" i="3" s="1"/>
  <c r="AD2698" i="3"/>
  <c r="AH2698" i="3" s="1"/>
  <c r="AF2697" i="3"/>
  <c r="AG2697" i="3" s="1"/>
  <c r="H2493" i="1"/>
  <c r="L2492" i="1"/>
  <c r="J2492" i="1"/>
  <c r="K2492" i="1" s="1"/>
  <c r="G2697" i="3"/>
  <c r="H2697" i="3" l="1"/>
  <c r="L2696" i="3"/>
  <c r="J2696" i="3"/>
  <c r="K2696" i="3" s="1"/>
  <c r="S2698" i="3"/>
  <c r="W2697" i="3"/>
  <c r="U2697" i="3"/>
  <c r="V2697" i="3" s="1"/>
  <c r="AD2699" i="3"/>
  <c r="AH2699" i="3" s="1"/>
  <c r="AF2698" i="3"/>
  <c r="AG2698" i="3" s="1"/>
  <c r="H2494" i="1"/>
  <c r="L2493" i="1"/>
  <c r="J2493" i="1"/>
  <c r="K2493" i="1" s="1"/>
  <c r="G2698" i="3"/>
  <c r="S2699" i="3" l="1"/>
  <c r="W2698" i="3"/>
  <c r="U2698" i="3"/>
  <c r="V2698" i="3" s="1"/>
  <c r="H2698" i="3"/>
  <c r="L2697" i="3"/>
  <c r="J2697" i="3"/>
  <c r="K2697" i="3" s="1"/>
  <c r="AD2700" i="3"/>
  <c r="AH2700" i="3" s="1"/>
  <c r="AF2699" i="3"/>
  <c r="AG2699" i="3" s="1"/>
  <c r="H2495" i="1"/>
  <c r="L2494" i="1"/>
  <c r="J2494" i="1"/>
  <c r="K2494" i="1" s="1"/>
  <c r="G2699" i="3"/>
  <c r="H2699" i="3" l="1"/>
  <c r="L2698" i="3"/>
  <c r="J2698" i="3"/>
  <c r="K2698" i="3" s="1"/>
  <c r="S2700" i="3"/>
  <c r="W2699" i="3"/>
  <c r="U2699" i="3"/>
  <c r="V2699" i="3" s="1"/>
  <c r="AD2701" i="3"/>
  <c r="AH2701" i="3" s="1"/>
  <c r="AF2700" i="3"/>
  <c r="AG2700" i="3" s="1"/>
  <c r="H2496" i="1"/>
  <c r="L2495" i="1"/>
  <c r="J2495" i="1"/>
  <c r="K2495" i="1" s="1"/>
  <c r="G2700" i="3"/>
  <c r="S2701" i="3" l="1"/>
  <c r="W2700" i="3"/>
  <c r="U2700" i="3"/>
  <c r="V2700" i="3" s="1"/>
  <c r="H2700" i="3"/>
  <c r="L2699" i="3"/>
  <c r="J2699" i="3"/>
  <c r="K2699" i="3" s="1"/>
  <c r="AD2702" i="3"/>
  <c r="AH2702" i="3" s="1"/>
  <c r="AF2701" i="3"/>
  <c r="AG2701" i="3" s="1"/>
  <c r="H2497" i="1"/>
  <c r="L2496" i="1"/>
  <c r="J2496" i="1"/>
  <c r="K2496" i="1" s="1"/>
  <c r="G2701" i="3"/>
  <c r="H2701" i="3" l="1"/>
  <c r="L2700" i="3"/>
  <c r="J2700" i="3"/>
  <c r="K2700" i="3" s="1"/>
  <c r="S2702" i="3"/>
  <c r="W2701" i="3"/>
  <c r="U2701" i="3"/>
  <c r="V2701" i="3" s="1"/>
  <c r="AD2703" i="3"/>
  <c r="AH2703" i="3" s="1"/>
  <c r="AF2702" i="3"/>
  <c r="AG2702" i="3" s="1"/>
  <c r="H2498" i="1"/>
  <c r="L2497" i="1"/>
  <c r="J2497" i="1"/>
  <c r="K2497" i="1" s="1"/>
  <c r="G2702" i="3"/>
  <c r="S2703" i="3" l="1"/>
  <c r="W2702" i="3"/>
  <c r="U2702" i="3"/>
  <c r="V2702" i="3" s="1"/>
  <c r="H2702" i="3"/>
  <c r="L2701" i="3"/>
  <c r="J2701" i="3"/>
  <c r="K2701" i="3" s="1"/>
  <c r="AD2704" i="3"/>
  <c r="AH2704" i="3" s="1"/>
  <c r="AF2703" i="3"/>
  <c r="AG2703" i="3" s="1"/>
  <c r="H2499" i="1"/>
  <c r="L2498" i="1"/>
  <c r="J2498" i="1"/>
  <c r="K2498" i="1" s="1"/>
  <c r="G2703" i="3"/>
  <c r="H2703" i="3" l="1"/>
  <c r="L2702" i="3"/>
  <c r="J2702" i="3"/>
  <c r="K2702" i="3" s="1"/>
  <c r="S2704" i="3"/>
  <c r="W2703" i="3"/>
  <c r="U2703" i="3"/>
  <c r="V2703" i="3" s="1"/>
  <c r="AD2705" i="3"/>
  <c r="AH2705" i="3" s="1"/>
  <c r="AF2704" i="3"/>
  <c r="AG2704" i="3" s="1"/>
  <c r="H2500" i="1"/>
  <c r="L2499" i="1"/>
  <c r="J2499" i="1"/>
  <c r="K2499" i="1" s="1"/>
  <c r="G2704" i="3"/>
  <c r="S2705" i="3" l="1"/>
  <c r="W2704" i="3"/>
  <c r="U2704" i="3"/>
  <c r="V2704" i="3" s="1"/>
  <c r="H2704" i="3"/>
  <c r="L2703" i="3"/>
  <c r="J2703" i="3"/>
  <c r="K2703" i="3" s="1"/>
  <c r="AD2706" i="3"/>
  <c r="AH2706" i="3" s="1"/>
  <c r="AF2705" i="3"/>
  <c r="AG2705" i="3" s="1"/>
  <c r="H2501" i="1"/>
  <c r="L2500" i="1"/>
  <c r="J2500" i="1"/>
  <c r="K2500" i="1" s="1"/>
  <c r="G2705" i="3"/>
  <c r="H2705" i="3" l="1"/>
  <c r="L2704" i="3"/>
  <c r="J2704" i="3"/>
  <c r="K2704" i="3" s="1"/>
  <c r="S2706" i="3"/>
  <c r="W2705" i="3"/>
  <c r="U2705" i="3"/>
  <c r="V2705" i="3" s="1"/>
  <c r="AD2707" i="3"/>
  <c r="AH2707" i="3" s="1"/>
  <c r="AF2706" i="3"/>
  <c r="AG2706" i="3" s="1"/>
  <c r="H2502" i="1"/>
  <c r="L2501" i="1"/>
  <c r="J2501" i="1"/>
  <c r="K2501" i="1" s="1"/>
  <c r="G2706" i="3"/>
  <c r="S2707" i="3" l="1"/>
  <c r="W2706" i="3"/>
  <c r="U2706" i="3"/>
  <c r="V2706" i="3" s="1"/>
  <c r="H2706" i="3"/>
  <c r="L2705" i="3"/>
  <c r="J2705" i="3"/>
  <c r="K2705" i="3" s="1"/>
  <c r="AD2708" i="3"/>
  <c r="AH2708" i="3" s="1"/>
  <c r="AF2707" i="3"/>
  <c r="AG2707" i="3" s="1"/>
  <c r="H2503" i="1"/>
  <c r="L2502" i="1"/>
  <c r="J2502" i="1"/>
  <c r="G2707" i="3"/>
  <c r="K2502" i="1" l="1"/>
  <c r="S137" i="1"/>
  <c r="T137" i="1" s="1"/>
  <c r="H2707" i="3"/>
  <c r="L2706" i="3"/>
  <c r="J2706" i="3"/>
  <c r="K2706" i="3" s="1"/>
  <c r="S2708" i="3"/>
  <c r="W2707" i="3"/>
  <c r="U2707" i="3"/>
  <c r="V2707" i="3" s="1"/>
  <c r="AD2709" i="3"/>
  <c r="AH2709" i="3" s="1"/>
  <c r="AF2708" i="3"/>
  <c r="AG2708" i="3" s="1"/>
  <c r="H2504" i="1"/>
  <c r="L2503" i="1"/>
  <c r="J2503" i="1"/>
  <c r="K2503" i="1" s="1"/>
  <c r="G2708" i="3"/>
  <c r="S2709" i="3" l="1"/>
  <c r="W2708" i="3"/>
  <c r="U2708" i="3"/>
  <c r="V2708" i="3" s="1"/>
  <c r="H2708" i="3"/>
  <c r="L2707" i="3"/>
  <c r="J2707" i="3"/>
  <c r="K2707" i="3" s="1"/>
  <c r="AD2710" i="3"/>
  <c r="AH2710" i="3" s="1"/>
  <c r="AF2709" i="3"/>
  <c r="AG2709" i="3" s="1"/>
  <c r="H2505" i="1"/>
  <c r="L2504" i="1"/>
  <c r="J2504" i="1"/>
  <c r="K2504" i="1" s="1"/>
  <c r="G2709" i="3"/>
  <c r="H2709" i="3" l="1"/>
  <c r="L2708" i="3"/>
  <c r="J2708" i="3"/>
  <c r="K2708" i="3" s="1"/>
  <c r="S2710" i="3"/>
  <c r="W2709" i="3"/>
  <c r="U2709" i="3"/>
  <c r="V2709" i="3" s="1"/>
  <c r="AD2711" i="3"/>
  <c r="AH2711" i="3" s="1"/>
  <c r="AF2710" i="3"/>
  <c r="AG2710" i="3" s="1"/>
  <c r="H2506" i="1"/>
  <c r="L2505" i="1"/>
  <c r="J2505" i="1"/>
  <c r="K2505" i="1" s="1"/>
  <c r="G2710" i="3"/>
  <c r="S2711" i="3" l="1"/>
  <c r="W2710" i="3"/>
  <c r="U2710" i="3"/>
  <c r="V2710" i="3" s="1"/>
  <c r="H2710" i="3"/>
  <c r="L2709" i="3"/>
  <c r="J2709" i="3"/>
  <c r="K2709" i="3" s="1"/>
  <c r="AD2712" i="3"/>
  <c r="AH2712" i="3" s="1"/>
  <c r="AF2711" i="3"/>
  <c r="AG2711" i="3" s="1"/>
  <c r="H2507" i="1"/>
  <c r="L2506" i="1"/>
  <c r="J2506" i="1"/>
  <c r="K2506" i="1" s="1"/>
  <c r="G2711" i="3"/>
  <c r="H2711" i="3" l="1"/>
  <c r="L2710" i="3"/>
  <c r="J2710" i="3"/>
  <c r="K2710" i="3" s="1"/>
  <c r="S2712" i="3"/>
  <c r="W2711" i="3"/>
  <c r="U2711" i="3"/>
  <c r="V2711" i="3" s="1"/>
  <c r="AD2713" i="3"/>
  <c r="AH2713" i="3" s="1"/>
  <c r="AF2712" i="3"/>
  <c r="AG2712" i="3" s="1"/>
  <c r="H2508" i="1"/>
  <c r="L2507" i="1"/>
  <c r="J2507" i="1"/>
  <c r="K2507" i="1" s="1"/>
  <c r="G2712" i="3"/>
  <c r="S2713" i="3" l="1"/>
  <c r="W2712" i="3"/>
  <c r="U2712" i="3"/>
  <c r="V2712" i="3" s="1"/>
  <c r="H2712" i="3"/>
  <c r="L2711" i="3"/>
  <c r="J2711" i="3"/>
  <c r="K2711" i="3" s="1"/>
  <c r="AD2714" i="3"/>
  <c r="AH2714" i="3" s="1"/>
  <c r="AF2713" i="3"/>
  <c r="AG2713" i="3" s="1"/>
  <c r="H2509" i="1"/>
  <c r="L2508" i="1"/>
  <c r="J2508" i="1"/>
  <c r="K2508" i="1" s="1"/>
  <c r="G2713" i="3"/>
  <c r="H2713" i="3" l="1"/>
  <c r="L2712" i="3"/>
  <c r="J2712" i="3"/>
  <c r="K2712" i="3" s="1"/>
  <c r="S2714" i="3"/>
  <c r="W2713" i="3"/>
  <c r="U2713" i="3"/>
  <c r="V2713" i="3" s="1"/>
  <c r="AD2715" i="3"/>
  <c r="AH2715" i="3" s="1"/>
  <c r="AF2714" i="3"/>
  <c r="AG2714" i="3" s="1"/>
  <c r="H2510" i="1"/>
  <c r="L2509" i="1"/>
  <c r="J2509" i="1"/>
  <c r="K2509" i="1" s="1"/>
  <c r="G2714" i="3"/>
  <c r="S2715" i="3" l="1"/>
  <c r="W2714" i="3"/>
  <c r="U2714" i="3"/>
  <c r="V2714" i="3" s="1"/>
  <c r="H2714" i="3"/>
  <c r="L2713" i="3"/>
  <c r="J2713" i="3"/>
  <c r="K2713" i="3" s="1"/>
  <c r="AD2716" i="3"/>
  <c r="AH2716" i="3" s="1"/>
  <c r="AF2715" i="3"/>
  <c r="AG2715" i="3" s="1"/>
  <c r="H2511" i="1"/>
  <c r="L2510" i="1"/>
  <c r="J2510" i="1"/>
  <c r="K2510" i="1" s="1"/>
  <c r="G2715" i="3"/>
  <c r="H2715" i="3" l="1"/>
  <c r="L2714" i="3"/>
  <c r="J2714" i="3"/>
  <c r="K2714" i="3" s="1"/>
  <c r="S2716" i="3"/>
  <c r="W2715" i="3"/>
  <c r="U2715" i="3"/>
  <c r="V2715" i="3" s="1"/>
  <c r="AD2717" i="3"/>
  <c r="AH2717" i="3" s="1"/>
  <c r="AF2716" i="3"/>
  <c r="AG2716" i="3" s="1"/>
  <c r="H2512" i="1"/>
  <c r="L2511" i="1"/>
  <c r="J2511" i="1"/>
  <c r="K2511" i="1" s="1"/>
  <c r="G2716" i="3"/>
  <c r="S2717" i="3" l="1"/>
  <c r="W2716" i="3"/>
  <c r="U2716" i="3"/>
  <c r="V2716" i="3" s="1"/>
  <c r="H2716" i="3"/>
  <c r="L2715" i="3"/>
  <c r="J2715" i="3"/>
  <c r="K2715" i="3" s="1"/>
  <c r="AD2718" i="3"/>
  <c r="AH2718" i="3" s="1"/>
  <c r="AF2717" i="3"/>
  <c r="AG2717" i="3" s="1"/>
  <c r="H2513" i="1"/>
  <c r="L2512" i="1"/>
  <c r="J2512" i="1"/>
  <c r="K2512" i="1" s="1"/>
  <c r="G2717" i="3"/>
  <c r="H2717" i="3" l="1"/>
  <c r="L2716" i="3"/>
  <c r="J2716" i="3"/>
  <c r="K2716" i="3" s="1"/>
  <c r="S2718" i="3"/>
  <c r="W2717" i="3"/>
  <c r="U2717" i="3"/>
  <c r="V2717" i="3" s="1"/>
  <c r="AD2719" i="3"/>
  <c r="AH2719" i="3" s="1"/>
  <c r="AF2718" i="3"/>
  <c r="AG2718" i="3" s="1"/>
  <c r="H2514" i="1"/>
  <c r="L2513" i="1"/>
  <c r="J2513" i="1"/>
  <c r="K2513" i="1" s="1"/>
  <c r="G2718" i="3"/>
  <c r="S2719" i="3" l="1"/>
  <c r="W2718" i="3"/>
  <c r="U2718" i="3"/>
  <c r="V2718" i="3" s="1"/>
  <c r="H2718" i="3"/>
  <c r="L2717" i="3"/>
  <c r="J2717" i="3"/>
  <c r="K2717" i="3" s="1"/>
  <c r="AD2720" i="3"/>
  <c r="AH2720" i="3" s="1"/>
  <c r="AF2719" i="3"/>
  <c r="AG2719" i="3" s="1"/>
  <c r="H2515" i="1"/>
  <c r="L2514" i="1"/>
  <c r="J2514" i="1"/>
  <c r="K2514" i="1" s="1"/>
  <c r="G2719" i="3"/>
  <c r="H2719" i="3" l="1"/>
  <c r="L2718" i="3"/>
  <c r="J2718" i="3"/>
  <c r="K2718" i="3" s="1"/>
  <c r="S2720" i="3"/>
  <c r="W2719" i="3"/>
  <c r="U2719" i="3"/>
  <c r="V2719" i="3" s="1"/>
  <c r="AD2721" i="3"/>
  <c r="AH2721" i="3" s="1"/>
  <c r="AF2720" i="3"/>
  <c r="AG2720" i="3" s="1"/>
  <c r="H2516" i="1"/>
  <c r="L2515" i="1"/>
  <c r="J2515" i="1"/>
  <c r="K2515" i="1" s="1"/>
  <c r="G2720" i="3"/>
  <c r="S2721" i="3" l="1"/>
  <c r="W2720" i="3"/>
  <c r="U2720" i="3"/>
  <c r="V2720" i="3" s="1"/>
  <c r="H2720" i="3"/>
  <c r="L2719" i="3"/>
  <c r="J2719" i="3"/>
  <c r="K2719" i="3" s="1"/>
  <c r="AD2722" i="3"/>
  <c r="AH2722" i="3" s="1"/>
  <c r="AF2721" i="3"/>
  <c r="AG2721" i="3" s="1"/>
  <c r="H2517" i="1"/>
  <c r="L2516" i="1"/>
  <c r="J2516" i="1"/>
  <c r="K2516" i="1" s="1"/>
  <c r="G2721" i="3"/>
  <c r="H2721" i="3" l="1"/>
  <c r="L2720" i="3"/>
  <c r="J2720" i="3"/>
  <c r="K2720" i="3" s="1"/>
  <c r="S2722" i="3"/>
  <c r="W2721" i="3"/>
  <c r="U2721" i="3"/>
  <c r="V2721" i="3" s="1"/>
  <c r="AD2723" i="3"/>
  <c r="AH2723" i="3" s="1"/>
  <c r="AF2722" i="3"/>
  <c r="AG2722" i="3" s="1"/>
  <c r="H2518" i="1"/>
  <c r="L2517" i="1"/>
  <c r="J2517" i="1"/>
  <c r="K2517" i="1" s="1"/>
  <c r="G2722" i="3"/>
  <c r="S2723" i="3" l="1"/>
  <c r="W2722" i="3"/>
  <c r="U2722" i="3"/>
  <c r="V2722" i="3" s="1"/>
  <c r="H2722" i="3"/>
  <c r="L2721" i="3"/>
  <c r="J2721" i="3"/>
  <c r="K2721" i="3" s="1"/>
  <c r="AD2724" i="3"/>
  <c r="AH2724" i="3" s="1"/>
  <c r="AF2723" i="3"/>
  <c r="AG2723" i="3" s="1"/>
  <c r="H2519" i="1"/>
  <c r="L2518" i="1"/>
  <c r="J2518" i="1"/>
  <c r="K2518" i="1" s="1"/>
  <c r="G2723" i="3"/>
  <c r="H2723" i="3" l="1"/>
  <c r="L2722" i="3"/>
  <c r="J2722" i="3"/>
  <c r="K2722" i="3" s="1"/>
  <c r="S2724" i="3"/>
  <c r="W2723" i="3"/>
  <c r="U2723" i="3"/>
  <c r="V2723" i="3" s="1"/>
  <c r="AD2725" i="3"/>
  <c r="AH2725" i="3" s="1"/>
  <c r="AF2724" i="3"/>
  <c r="AG2724" i="3" s="1"/>
  <c r="H2520" i="1"/>
  <c r="L2519" i="1"/>
  <c r="J2519" i="1"/>
  <c r="K2519" i="1" s="1"/>
  <c r="G2724" i="3"/>
  <c r="S2725" i="3" l="1"/>
  <c r="W2724" i="3"/>
  <c r="U2724" i="3"/>
  <c r="V2724" i="3" s="1"/>
  <c r="H2724" i="3"/>
  <c r="L2723" i="3"/>
  <c r="J2723" i="3"/>
  <c r="K2723" i="3" s="1"/>
  <c r="AD2726" i="3"/>
  <c r="AH2726" i="3" s="1"/>
  <c r="AF2725" i="3"/>
  <c r="AG2725" i="3" s="1"/>
  <c r="H2521" i="1"/>
  <c r="L2520" i="1"/>
  <c r="J2520" i="1"/>
  <c r="K2520" i="1" s="1"/>
  <c r="G2725" i="3"/>
  <c r="H2725" i="3" l="1"/>
  <c r="L2724" i="3"/>
  <c r="J2724" i="3"/>
  <c r="K2724" i="3" s="1"/>
  <c r="S2726" i="3"/>
  <c r="W2725" i="3"/>
  <c r="U2725" i="3"/>
  <c r="V2725" i="3" s="1"/>
  <c r="AD2727" i="3"/>
  <c r="AH2727" i="3" s="1"/>
  <c r="AF2726" i="3"/>
  <c r="AG2726" i="3" s="1"/>
  <c r="H2522" i="1"/>
  <c r="L2521" i="1"/>
  <c r="J2521" i="1"/>
  <c r="K2521" i="1" s="1"/>
  <c r="G2726" i="3"/>
  <c r="S2727" i="3" l="1"/>
  <c r="W2726" i="3"/>
  <c r="U2726" i="3"/>
  <c r="V2726" i="3" s="1"/>
  <c r="H2726" i="3"/>
  <c r="L2725" i="3"/>
  <c r="J2725" i="3"/>
  <c r="K2725" i="3" s="1"/>
  <c r="AD2728" i="3"/>
  <c r="AH2728" i="3" s="1"/>
  <c r="AF2727" i="3"/>
  <c r="AG2727" i="3" s="1"/>
  <c r="H2523" i="1"/>
  <c r="L2522" i="1"/>
  <c r="J2522" i="1"/>
  <c r="G2727" i="3"/>
  <c r="K2522" i="1" l="1"/>
  <c r="S138" i="1"/>
  <c r="T138" i="1" s="1"/>
  <c r="H2727" i="3"/>
  <c r="L2726" i="3"/>
  <c r="J2726" i="3"/>
  <c r="K2726" i="3" s="1"/>
  <c r="S2728" i="3"/>
  <c r="W2727" i="3"/>
  <c r="U2727" i="3"/>
  <c r="V2727" i="3" s="1"/>
  <c r="AD2729" i="3"/>
  <c r="AH2729" i="3" s="1"/>
  <c r="AF2728" i="3"/>
  <c r="AG2728" i="3" s="1"/>
  <c r="H2524" i="1"/>
  <c r="L2523" i="1"/>
  <c r="J2523" i="1"/>
  <c r="K2523" i="1" s="1"/>
  <c r="G2728" i="3"/>
  <c r="S2729" i="3" l="1"/>
  <c r="W2728" i="3"/>
  <c r="U2728" i="3"/>
  <c r="V2728" i="3" s="1"/>
  <c r="H2728" i="3"/>
  <c r="L2727" i="3"/>
  <c r="J2727" i="3"/>
  <c r="K2727" i="3" s="1"/>
  <c r="AD2730" i="3"/>
  <c r="AH2730" i="3" s="1"/>
  <c r="AF2729" i="3"/>
  <c r="AG2729" i="3" s="1"/>
  <c r="H2525" i="1"/>
  <c r="L2524" i="1"/>
  <c r="J2524" i="1"/>
  <c r="K2524" i="1" s="1"/>
  <c r="G2729" i="3"/>
  <c r="H2729" i="3" l="1"/>
  <c r="L2728" i="3"/>
  <c r="J2728" i="3"/>
  <c r="K2728" i="3" s="1"/>
  <c r="S2730" i="3"/>
  <c r="W2729" i="3"/>
  <c r="U2729" i="3"/>
  <c r="V2729" i="3" s="1"/>
  <c r="AD2731" i="3"/>
  <c r="AH2731" i="3" s="1"/>
  <c r="AF2730" i="3"/>
  <c r="AG2730" i="3" s="1"/>
  <c r="H2526" i="1"/>
  <c r="L2525" i="1"/>
  <c r="J2525" i="1"/>
  <c r="K2525" i="1" s="1"/>
  <c r="G2730" i="3"/>
  <c r="S2731" i="3" l="1"/>
  <c r="W2730" i="3"/>
  <c r="U2730" i="3"/>
  <c r="V2730" i="3" s="1"/>
  <c r="H2730" i="3"/>
  <c r="L2729" i="3"/>
  <c r="J2729" i="3"/>
  <c r="K2729" i="3" s="1"/>
  <c r="AD2732" i="3"/>
  <c r="AH2732" i="3" s="1"/>
  <c r="AF2731" i="3"/>
  <c r="AG2731" i="3" s="1"/>
  <c r="H2527" i="1"/>
  <c r="L2526" i="1"/>
  <c r="J2526" i="1"/>
  <c r="K2526" i="1" s="1"/>
  <c r="G2731" i="3"/>
  <c r="H2731" i="3" l="1"/>
  <c r="L2730" i="3"/>
  <c r="J2730" i="3"/>
  <c r="K2730" i="3" s="1"/>
  <c r="S2732" i="3"/>
  <c r="W2731" i="3"/>
  <c r="U2731" i="3"/>
  <c r="V2731" i="3" s="1"/>
  <c r="AD2733" i="3"/>
  <c r="AH2733" i="3" s="1"/>
  <c r="AF2732" i="3"/>
  <c r="AG2732" i="3" s="1"/>
  <c r="H2528" i="1"/>
  <c r="L2527" i="1"/>
  <c r="J2527" i="1"/>
  <c r="K2527" i="1" s="1"/>
  <c r="G2732" i="3"/>
  <c r="S2733" i="3" l="1"/>
  <c r="W2732" i="3"/>
  <c r="U2732" i="3"/>
  <c r="V2732" i="3" s="1"/>
  <c r="H2732" i="3"/>
  <c r="L2731" i="3"/>
  <c r="J2731" i="3"/>
  <c r="K2731" i="3" s="1"/>
  <c r="AD2734" i="3"/>
  <c r="AH2734" i="3" s="1"/>
  <c r="AF2733" i="3"/>
  <c r="AG2733" i="3" s="1"/>
  <c r="H2529" i="1"/>
  <c r="L2528" i="1"/>
  <c r="J2528" i="1"/>
  <c r="K2528" i="1" s="1"/>
  <c r="G2733" i="3"/>
  <c r="H2733" i="3" l="1"/>
  <c r="L2732" i="3"/>
  <c r="J2732" i="3"/>
  <c r="K2732" i="3" s="1"/>
  <c r="S2734" i="3"/>
  <c r="W2733" i="3"/>
  <c r="U2733" i="3"/>
  <c r="V2733" i="3" s="1"/>
  <c r="AD2735" i="3"/>
  <c r="AH2735" i="3" s="1"/>
  <c r="AF2734" i="3"/>
  <c r="AG2734" i="3" s="1"/>
  <c r="H2530" i="1"/>
  <c r="L2529" i="1"/>
  <c r="J2529" i="1"/>
  <c r="K2529" i="1" s="1"/>
  <c r="G2734" i="3"/>
  <c r="S2735" i="3" l="1"/>
  <c r="W2734" i="3"/>
  <c r="U2734" i="3"/>
  <c r="V2734" i="3" s="1"/>
  <c r="H2734" i="3"/>
  <c r="L2733" i="3"/>
  <c r="J2733" i="3"/>
  <c r="K2733" i="3" s="1"/>
  <c r="AD2736" i="3"/>
  <c r="AH2736" i="3" s="1"/>
  <c r="AF2735" i="3"/>
  <c r="AG2735" i="3" s="1"/>
  <c r="H2531" i="1"/>
  <c r="L2530" i="1"/>
  <c r="J2530" i="1"/>
  <c r="K2530" i="1" s="1"/>
  <c r="G2735" i="3"/>
  <c r="H2735" i="3" l="1"/>
  <c r="L2734" i="3"/>
  <c r="J2734" i="3"/>
  <c r="K2734" i="3" s="1"/>
  <c r="S2736" i="3"/>
  <c r="W2735" i="3"/>
  <c r="U2735" i="3"/>
  <c r="V2735" i="3" s="1"/>
  <c r="AD2737" i="3"/>
  <c r="AH2737" i="3" s="1"/>
  <c r="AF2736" i="3"/>
  <c r="AG2736" i="3" s="1"/>
  <c r="H2532" i="1"/>
  <c r="L2531" i="1"/>
  <c r="J2531" i="1"/>
  <c r="K2531" i="1" s="1"/>
  <c r="G2736" i="3"/>
  <c r="S2737" i="3" l="1"/>
  <c r="W2736" i="3"/>
  <c r="U2736" i="3"/>
  <c r="V2736" i="3" s="1"/>
  <c r="H2736" i="3"/>
  <c r="L2735" i="3"/>
  <c r="J2735" i="3"/>
  <c r="K2735" i="3" s="1"/>
  <c r="AD2738" i="3"/>
  <c r="AH2738" i="3" s="1"/>
  <c r="AF2737" i="3"/>
  <c r="AG2737" i="3" s="1"/>
  <c r="H2533" i="1"/>
  <c r="L2532" i="1"/>
  <c r="J2532" i="1"/>
  <c r="K2532" i="1" s="1"/>
  <c r="G2737" i="3"/>
  <c r="H2737" i="3" l="1"/>
  <c r="L2736" i="3"/>
  <c r="J2736" i="3"/>
  <c r="K2736" i="3" s="1"/>
  <c r="S2738" i="3"/>
  <c r="W2737" i="3"/>
  <c r="U2737" i="3"/>
  <c r="V2737" i="3" s="1"/>
  <c r="AD2739" i="3"/>
  <c r="AH2739" i="3" s="1"/>
  <c r="AF2738" i="3"/>
  <c r="AG2738" i="3" s="1"/>
  <c r="H2534" i="1"/>
  <c r="L2533" i="1"/>
  <c r="J2533" i="1"/>
  <c r="K2533" i="1" s="1"/>
  <c r="G2738" i="3"/>
  <c r="S2739" i="3" l="1"/>
  <c r="W2738" i="3"/>
  <c r="U2738" i="3"/>
  <c r="V2738" i="3" s="1"/>
  <c r="H2738" i="3"/>
  <c r="L2737" i="3"/>
  <c r="J2737" i="3"/>
  <c r="K2737" i="3" s="1"/>
  <c r="AD2740" i="3"/>
  <c r="AH2740" i="3" s="1"/>
  <c r="AF2739" i="3"/>
  <c r="AG2739" i="3" s="1"/>
  <c r="H2535" i="1"/>
  <c r="L2534" i="1"/>
  <c r="J2534" i="1"/>
  <c r="K2534" i="1" s="1"/>
  <c r="G2739" i="3"/>
  <c r="H2739" i="3" l="1"/>
  <c r="L2738" i="3"/>
  <c r="J2738" i="3"/>
  <c r="K2738" i="3" s="1"/>
  <c r="S2740" i="3"/>
  <c r="W2739" i="3"/>
  <c r="U2739" i="3"/>
  <c r="V2739" i="3" s="1"/>
  <c r="AD2741" i="3"/>
  <c r="AH2741" i="3" s="1"/>
  <c r="AF2740" i="3"/>
  <c r="AG2740" i="3" s="1"/>
  <c r="H2536" i="1"/>
  <c r="L2535" i="1"/>
  <c r="J2535" i="1"/>
  <c r="K2535" i="1" s="1"/>
  <c r="G2740" i="3"/>
  <c r="S2741" i="3" l="1"/>
  <c r="W2740" i="3"/>
  <c r="U2740" i="3"/>
  <c r="V2740" i="3" s="1"/>
  <c r="H2740" i="3"/>
  <c r="L2739" i="3"/>
  <c r="J2739" i="3"/>
  <c r="K2739" i="3" s="1"/>
  <c r="AD2742" i="3"/>
  <c r="AH2742" i="3" s="1"/>
  <c r="AF2741" i="3"/>
  <c r="AG2741" i="3" s="1"/>
  <c r="H2537" i="1"/>
  <c r="L2536" i="1"/>
  <c r="J2536" i="1"/>
  <c r="K2536" i="1" s="1"/>
  <c r="G2741" i="3"/>
  <c r="H2741" i="3" l="1"/>
  <c r="L2740" i="3"/>
  <c r="J2740" i="3"/>
  <c r="K2740" i="3" s="1"/>
  <c r="S2742" i="3"/>
  <c r="W2741" i="3"/>
  <c r="U2741" i="3"/>
  <c r="V2741" i="3" s="1"/>
  <c r="AD2743" i="3"/>
  <c r="AH2743" i="3" s="1"/>
  <c r="AF2742" i="3"/>
  <c r="AG2742" i="3" s="1"/>
  <c r="H2538" i="1"/>
  <c r="L2537" i="1"/>
  <c r="J2537" i="1"/>
  <c r="K2537" i="1" s="1"/>
  <c r="G2742" i="3"/>
  <c r="S2743" i="3" l="1"/>
  <c r="W2742" i="3"/>
  <c r="U2742" i="3"/>
  <c r="V2742" i="3" s="1"/>
  <c r="H2742" i="3"/>
  <c r="L2741" i="3"/>
  <c r="J2741" i="3"/>
  <c r="K2741" i="3" s="1"/>
  <c r="AD2744" i="3"/>
  <c r="AH2744" i="3" s="1"/>
  <c r="AF2743" i="3"/>
  <c r="AG2743" i="3" s="1"/>
  <c r="H2539" i="1"/>
  <c r="L2538" i="1"/>
  <c r="J2538" i="1"/>
  <c r="K2538" i="1" s="1"/>
  <c r="G2743" i="3"/>
  <c r="H2743" i="3" l="1"/>
  <c r="L2742" i="3"/>
  <c r="J2742" i="3"/>
  <c r="K2742" i="3" s="1"/>
  <c r="S2744" i="3"/>
  <c r="W2743" i="3"/>
  <c r="U2743" i="3"/>
  <c r="V2743" i="3" s="1"/>
  <c r="AD2745" i="3"/>
  <c r="AH2745" i="3" s="1"/>
  <c r="AF2744" i="3"/>
  <c r="AG2744" i="3" s="1"/>
  <c r="H2540" i="1"/>
  <c r="L2539" i="1"/>
  <c r="J2539" i="1"/>
  <c r="K2539" i="1" s="1"/>
  <c r="G2744" i="3"/>
  <c r="S2745" i="3" l="1"/>
  <c r="W2744" i="3"/>
  <c r="U2744" i="3"/>
  <c r="V2744" i="3" s="1"/>
  <c r="H2744" i="3"/>
  <c r="L2743" i="3"/>
  <c r="J2743" i="3"/>
  <c r="K2743" i="3" s="1"/>
  <c r="AD2746" i="3"/>
  <c r="AH2746" i="3" s="1"/>
  <c r="AF2745" i="3"/>
  <c r="AG2745" i="3" s="1"/>
  <c r="H2541" i="1"/>
  <c r="L2540" i="1"/>
  <c r="J2540" i="1"/>
  <c r="G2745" i="3"/>
  <c r="K2540" i="1" l="1"/>
  <c r="S139" i="1"/>
  <c r="T139" i="1" s="1"/>
  <c r="H2745" i="3"/>
  <c r="L2744" i="3"/>
  <c r="J2744" i="3"/>
  <c r="K2744" i="3" s="1"/>
  <c r="S2746" i="3"/>
  <c r="W2745" i="3"/>
  <c r="U2745" i="3"/>
  <c r="V2745" i="3" s="1"/>
  <c r="AD2747" i="3"/>
  <c r="AH2747" i="3" s="1"/>
  <c r="AF2746" i="3"/>
  <c r="AG2746" i="3" s="1"/>
  <c r="H2542" i="1"/>
  <c r="L2541" i="1"/>
  <c r="J2541" i="1"/>
  <c r="K2541" i="1" s="1"/>
  <c r="G2746" i="3"/>
  <c r="S2747" i="3" l="1"/>
  <c r="W2746" i="3"/>
  <c r="U2746" i="3"/>
  <c r="V2746" i="3" s="1"/>
  <c r="H2746" i="3"/>
  <c r="L2745" i="3"/>
  <c r="J2745" i="3"/>
  <c r="K2745" i="3" s="1"/>
  <c r="AD2748" i="3"/>
  <c r="AH2748" i="3" s="1"/>
  <c r="AF2747" i="3"/>
  <c r="AG2747" i="3" s="1"/>
  <c r="H2543" i="1"/>
  <c r="L2542" i="1"/>
  <c r="J2542" i="1"/>
  <c r="K2542" i="1" s="1"/>
  <c r="G2747" i="3"/>
  <c r="H2747" i="3" l="1"/>
  <c r="L2746" i="3"/>
  <c r="J2746" i="3"/>
  <c r="K2746" i="3" s="1"/>
  <c r="S2748" i="3"/>
  <c r="W2747" i="3"/>
  <c r="U2747" i="3"/>
  <c r="V2747" i="3" s="1"/>
  <c r="AD2749" i="3"/>
  <c r="AH2749" i="3" s="1"/>
  <c r="AF2748" i="3"/>
  <c r="AG2748" i="3" s="1"/>
  <c r="H2544" i="1"/>
  <c r="L2543" i="1"/>
  <c r="J2543" i="1"/>
  <c r="K2543" i="1" s="1"/>
  <c r="G2748" i="3"/>
  <c r="S2749" i="3" l="1"/>
  <c r="W2748" i="3"/>
  <c r="U2748" i="3"/>
  <c r="V2748" i="3" s="1"/>
  <c r="H2748" i="3"/>
  <c r="L2747" i="3"/>
  <c r="J2747" i="3"/>
  <c r="K2747" i="3" s="1"/>
  <c r="AD2750" i="3"/>
  <c r="AH2750" i="3" s="1"/>
  <c r="AF2749" i="3"/>
  <c r="AG2749" i="3" s="1"/>
  <c r="H2545" i="1"/>
  <c r="L2544" i="1"/>
  <c r="J2544" i="1"/>
  <c r="K2544" i="1" s="1"/>
  <c r="G2749" i="3"/>
  <c r="H2749" i="3" l="1"/>
  <c r="L2748" i="3"/>
  <c r="J2748" i="3"/>
  <c r="K2748" i="3" s="1"/>
  <c r="S2750" i="3"/>
  <c r="W2749" i="3"/>
  <c r="U2749" i="3"/>
  <c r="V2749" i="3" s="1"/>
  <c r="AD2751" i="3"/>
  <c r="AH2751" i="3" s="1"/>
  <c r="AF2750" i="3"/>
  <c r="AG2750" i="3" s="1"/>
  <c r="H2546" i="1"/>
  <c r="L2545" i="1"/>
  <c r="J2545" i="1"/>
  <c r="K2545" i="1" s="1"/>
  <c r="G2750" i="3"/>
  <c r="S2751" i="3" l="1"/>
  <c r="W2750" i="3"/>
  <c r="U2750" i="3"/>
  <c r="V2750" i="3" s="1"/>
  <c r="H2750" i="3"/>
  <c r="L2749" i="3"/>
  <c r="J2749" i="3"/>
  <c r="K2749" i="3" s="1"/>
  <c r="AD2752" i="3"/>
  <c r="AH2752" i="3" s="1"/>
  <c r="AF2751" i="3"/>
  <c r="AG2751" i="3" s="1"/>
  <c r="H2547" i="1"/>
  <c r="L2546" i="1"/>
  <c r="J2546" i="1"/>
  <c r="K2546" i="1" s="1"/>
  <c r="G2751" i="3"/>
  <c r="H2751" i="3" l="1"/>
  <c r="L2750" i="3"/>
  <c r="J2750" i="3"/>
  <c r="K2750" i="3" s="1"/>
  <c r="S2752" i="3"/>
  <c r="W2751" i="3"/>
  <c r="U2751" i="3"/>
  <c r="V2751" i="3" s="1"/>
  <c r="AD2753" i="3"/>
  <c r="AH2753" i="3" s="1"/>
  <c r="AF2752" i="3"/>
  <c r="AG2752" i="3" s="1"/>
  <c r="H2548" i="1"/>
  <c r="L2547" i="1"/>
  <c r="J2547" i="1"/>
  <c r="K2547" i="1" s="1"/>
  <c r="G2752" i="3"/>
  <c r="S2753" i="3" l="1"/>
  <c r="W2752" i="3"/>
  <c r="U2752" i="3"/>
  <c r="V2752" i="3" s="1"/>
  <c r="H2752" i="3"/>
  <c r="L2751" i="3"/>
  <c r="J2751" i="3"/>
  <c r="K2751" i="3" s="1"/>
  <c r="AD2754" i="3"/>
  <c r="AH2754" i="3" s="1"/>
  <c r="AF2753" i="3"/>
  <c r="AG2753" i="3" s="1"/>
  <c r="H2549" i="1"/>
  <c r="L2548" i="1"/>
  <c r="J2548" i="1"/>
  <c r="K2548" i="1" s="1"/>
  <c r="G2753" i="3"/>
  <c r="H2753" i="3" l="1"/>
  <c r="L2752" i="3"/>
  <c r="J2752" i="3"/>
  <c r="K2752" i="3" s="1"/>
  <c r="S2754" i="3"/>
  <c r="W2753" i="3"/>
  <c r="U2753" i="3"/>
  <c r="V2753" i="3" s="1"/>
  <c r="AD2755" i="3"/>
  <c r="AH2755" i="3" s="1"/>
  <c r="AF2754" i="3"/>
  <c r="AG2754" i="3" s="1"/>
  <c r="H2550" i="1"/>
  <c r="L2549" i="1"/>
  <c r="J2549" i="1"/>
  <c r="K2549" i="1" s="1"/>
  <c r="G2754" i="3"/>
  <c r="S2755" i="3" l="1"/>
  <c r="W2754" i="3"/>
  <c r="U2754" i="3"/>
  <c r="V2754" i="3" s="1"/>
  <c r="H2754" i="3"/>
  <c r="L2753" i="3"/>
  <c r="J2753" i="3"/>
  <c r="K2753" i="3" s="1"/>
  <c r="AD2756" i="3"/>
  <c r="AH2756" i="3" s="1"/>
  <c r="AF2755" i="3"/>
  <c r="AG2755" i="3" s="1"/>
  <c r="H2551" i="1"/>
  <c r="L2550" i="1"/>
  <c r="J2550" i="1"/>
  <c r="K2550" i="1" s="1"/>
  <c r="G2755" i="3"/>
  <c r="H2755" i="3" l="1"/>
  <c r="L2754" i="3"/>
  <c r="J2754" i="3"/>
  <c r="K2754" i="3" s="1"/>
  <c r="S2756" i="3"/>
  <c r="W2755" i="3"/>
  <c r="U2755" i="3"/>
  <c r="V2755" i="3" s="1"/>
  <c r="AD2757" i="3"/>
  <c r="AH2757" i="3" s="1"/>
  <c r="AF2756" i="3"/>
  <c r="AG2756" i="3" s="1"/>
  <c r="H2552" i="1"/>
  <c r="L2551" i="1"/>
  <c r="J2551" i="1"/>
  <c r="K2551" i="1" s="1"/>
  <c r="G2756" i="3"/>
  <c r="S2757" i="3" l="1"/>
  <c r="W2756" i="3"/>
  <c r="U2756" i="3"/>
  <c r="V2756" i="3" s="1"/>
  <c r="H2756" i="3"/>
  <c r="L2755" i="3"/>
  <c r="J2755" i="3"/>
  <c r="K2755" i="3" s="1"/>
  <c r="AD2758" i="3"/>
  <c r="AH2758" i="3" s="1"/>
  <c r="AF2757" i="3"/>
  <c r="AG2757" i="3" s="1"/>
  <c r="H2553" i="1"/>
  <c r="L2552" i="1"/>
  <c r="J2552" i="1"/>
  <c r="K2552" i="1" s="1"/>
  <c r="G2757" i="3"/>
  <c r="H2757" i="3" l="1"/>
  <c r="L2756" i="3"/>
  <c r="J2756" i="3"/>
  <c r="K2756" i="3" s="1"/>
  <c r="S2758" i="3"/>
  <c r="W2757" i="3"/>
  <c r="U2757" i="3"/>
  <c r="V2757" i="3" s="1"/>
  <c r="AD2759" i="3"/>
  <c r="AH2759" i="3" s="1"/>
  <c r="AF2758" i="3"/>
  <c r="AG2758" i="3" s="1"/>
  <c r="H2554" i="1"/>
  <c r="L2553" i="1"/>
  <c r="J2553" i="1"/>
  <c r="K2553" i="1" s="1"/>
  <c r="G2758" i="3"/>
  <c r="S2759" i="3" l="1"/>
  <c r="W2758" i="3"/>
  <c r="U2758" i="3"/>
  <c r="V2758" i="3" s="1"/>
  <c r="H2758" i="3"/>
  <c r="L2757" i="3"/>
  <c r="J2757" i="3"/>
  <c r="K2757" i="3" s="1"/>
  <c r="AD2760" i="3"/>
  <c r="AH2760" i="3" s="1"/>
  <c r="AF2759" i="3"/>
  <c r="AG2759" i="3" s="1"/>
  <c r="H2555" i="1"/>
  <c r="L2554" i="1"/>
  <c r="J2554" i="1"/>
  <c r="K2554" i="1" s="1"/>
  <c r="G2759" i="3"/>
  <c r="H2759" i="3" l="1"/>
  <c r="L2758" i="3"/>
  <c r="J2758" i="3"/>
  <c r="K2758" i="3" s="1"/>
  <c r="S2760" i="3"/>
  <c r="W2759" i="3"/>
  <c r="U2759" i="3"/>
  <c r="V2759" i="3" s="1"/>
  <c r="AD2761" i="3"/>
  <c r="AH2761" i="3" s="1"/>
  <c r="AF2760" i="3"/>
  <c r="AG2760" i="3" s="1"/>
  <c r="H2556" i="1"/>
  <c r="L2555" i="1"/>
  <c r="J2555" i="1"/>
  <c r="K2555" i="1" s="1"/>
  <c r="G2760" i="3"/>
  <c r="S2761" i="3" l="1"/>
  <c r="W2760" i="3"/>
  <c r="U2760" i="3"/>
  <c r="V2760" i="3" s="1"/>
  <c r="H2760" i="3"/>
  <c r="L2759" i="3"/>
  <c r="J2759" i="3"/>
  <c r="K2759" i="3" s="1"/>
  <c r="AD2762" i="3"/>
  <c r="AH2762" i="3" s="1"/>
  <c r="AF2761" i="3"/>
  <c r="AG2761" i="3" s="1"/>
  <c r="H2557" i="1"/>
  <c r="L2556" i="1"/>
  <c r="J2556" i="1"/>
  <c r="K2556" i="1" s="1"/>
  <c r="G2761" i="3"/>
  <c r="H2761" i="3" l="1"/>
  <c r="L2760" i="3"/>
  <c r="J2760" i="3"/>
  <c r="K2760" i="3" s="1"/>
  <c r="S2762" i="3"/>
  <c r="W2761" i="3"/>
  <c r="U2761" i="3"/>
  <c r="V2761" i="3" s="1"/>
  <c r="AD2763" i="3"/>
  <c r="AH2763" i="3" s="1"/>
  <c r="AF2762" i="3"/>
  <c r="AG2762" i="3" s="1"/>
  <c r="H2558" i="1"/>
  <c r="L2557" i="1"/>
  <c r="J2557" i="1"/>
  <c r="K2557" i="1" s="1"/>
  <c r="G2762" i="3"/>
  <c r="S2763" i="3" l="1"/>
  <c r="W2762" i="3"/>
  <c r="U2762" i="3"/>
  <c r="V2762" i="3" s="1"/>
  <c r="H2762" i="3"/>
  <c r="L2761" i="3"/>
  <c r="J2761" i="3"/>
  <c r="K2761" i="3" s="1"/>
  <c r="AD2764" i="3"/>
  <c r="AH2764" i="3" s="1"/>
  <c r="AF2763" i="3"/>
  <c r="AG2763" i="3" s="1"/>
  <c r="H2559" i="1"/>
  <c r="L2558" i="1"/>
  <c r="J2558" i="1"/>
  <c r="K2558" i="1" s="1"/>
  <c r="G2763" i="3"/>
  <c r="H2763" i="3" l="1"/>
  <c r="L2762" i="3"/>
  <c r="J2762" i="3"/>
  <c r="K2762" i="3" s="1"/>
  <c r="S2764" i="3"/>
  <c r="W2763" i="3"/>
  <c r="U2763" i="3"/>
  <c r="V2763" i="3" s="1"/>
  <c r="AD2765" i="3"/>
  <c r="AH2765" i="3" s="1"/>
  <c r="AF2764" i="3"/>
  <c r="AG2764" i="3" s="1"/>
  <c r="H2560" i="1"/>
  <c r="L2559" i="1"/>
  <c r="J2559" i="1"/>
  <c r="G2764" i="3"/>
  <c r="K2559" i="1" l="1"/>
  <c r="S140" i="1"/>
  <c r="T140" i="1" s="1"/>
  <c r="S2765" i="3"/>
  <c r="W2764" i="3"/>
  <c r="U2764" i="3"/>
  <c r="V2764" i="3" s="1"/>
  <c r="H2764" i="3"/>
  <c r="L2763" i="3"/>
  <c r="J2763" i="3"/>
  <c r="K2763" i="3" s="1"/>
  <c r="AD2766" i="3"/>
  <c r="AH2766" i="3" s="1"/>
  <c r="AF2765" i="3"/>
  <c r="AG2765" i="3" s="1"/>
  <c r="H2561" i="1"/>
  <c r="L2560" i="1"/>
  <c r="J2560" i="1"/>
  <c r="K2560" i="1" s="1"/>
  <c r="G2765" i="3"/>
  <c r="H2765" i="3" l="1"/>
  <c r="L2764" i="3"/>
  <c r="J2764" i="3"/>
  <c r="K2764" i="3" s="1"/>
  <c r="S2766" i="3"/>
  <c r="W2765" i="3"/>
  <c r="U2765" i="3"/>
  <c r="V2765" i="3" s="1"/>
  <c r="AD2767" i="3"/>
  <c r="AH2767" i="3" s="1"/>
  <c r="AF2766" i="3"/>
  <c r="AG2766" i="3" s="1"/>
  <c r="H2562" i="1"/>
  <c r="L2561" i="1"/>
  <c r="J2561" i="1"/>
  <c r="K2561" i="1" s="1"/>
  <c r="G2766" i="3"/>
  <c r="S2767" i="3" l="1"/>
  <c r="W2766" i="3"/>
  <c r="U2766" i="3"/>
  <c r="V2766" i="3" s="1"/>
  <c r="H2766" i="3"/>
  <c r="L2765" i="3"/>
  <c r="J2765" i="3"/>
  <c r="K2765" i="3" s="1"/>
  <c r="AD2768" i="3"/>
  <c r="AH2768" i="3" s="1"/>
  <c r="AF2767" i="3"/>
  <c r="AG2767" i="3" s="1"/>
  <c r="H2563" i="1"/>
  <c r="L2562" i="1"/>
  <c r="J2562" i="1"/>
  <c r="K2562" i="1" s="1"/>
  <c r="G2767" i="3"/>
  <c r="H2767" i="3" l="1"/>
  <c r="L2766" i="3"/>
  <c r="J2766" i="3"/>
  <c r="K2766" i="3" s="1"/>
  <c r="S2768" i="3"/>
  <c r="W2767" i="3"/>
  <c r="U2767" i="3"/>
  <c r="V2767" i="3" s="1"/>
  <c r="AD2769" i="3"/>
  <c r="AH2769" i="3" s="1"/>
  <c r="AF2768" i="3"/>
  <c r="AG2768" i="3" s="1"/>
  <c r="H2564" i="1"/>
  <c r="L2563" i="1"/>
  <c r="J2563" i="1"/>
  <c r="K2563" i="1" s="1"/>
  <c r="G2768" i="3"/>
  <c r="S2769" i="3" l="1"/>
  <c r="W2768" i="3"/>
  <c r="U2768" i="3"/>
  <c r="V2768" i="3" s="1"/>
  <c r="H2768" i="3"/>
  <c r="L2767" i="3"/>
  <c r="J2767" i="3"/>
  <c r="K2767" i="3" s="1"/>
  <c r="AD2770" i="3"/>
  <c r="AH2770" i="3" s="1"/>
  <c r="AF2769" i="3"/>
  <c r="AG2769" i="3" s="1"/>
  <c r="H2565" i="1"/>
  <c r="L2564" i="1"/>
  <c r="J2564" i="1"/>
  <c r="K2564" i="1" s="1"/>
  <c r="G2769" i="3"/>
  <c r="H2769" i="3" l="1"/>
  <c r="L2768" i="3"/>
  <c r="J2768" i="3"/>
  <c r="K2768" i="3" s="1"/>
  <c r="S2770" i="3"/>
  <c r="W2769" i="3"/>
  <c r="U2769" i="3"/>
  <c r="V2769" i="3" s="1"/>
  <c r="AD2771" i="3"/>
  <c r="AH2771" i="3" s="1"/>
  <c r="AF2770" i="3"/>
  <c r="AG2770" i="3" s="1"/>
  <c r="H2566" i="1"/>
  <c r="L2565" i="1"/>
  <c r="J2565" i="1"/>
  <c r="K2565" i="1" s="1"/>
  <c r="G2770" i="3"/>
  <c r="S2771" i="3" l="1"/>
  <c r="W2770" i="3"/>
  <c r="U2770" i="3"/>
  <c r="V2770" i="3" s="1"/>
  <c r="H2770" i="3"/>
  <c r="L2769" i="3"/>
  <c r="J2769" i="3"/>
  <c r="K2769" i="3" s="1"/>
  <c r="AD2772" i="3"/>
  <c r="AH2772" i="3" s="1"/>
  <c r="AF2771" i="3"/>
  <c r="AG2771" i="3" s="1"/>
  <c r="H2567" i="1"/>
  <c r="L2566" i="1"/>
  <c r="J2566" i="1"/>
  <c r="K2566" i="1" s="1"/>
  <c r="G2771" i="3"/>
  <c r="H2771" i="3" l="1"/>
  <c r="L2770" i="3"/>
  <c r="J2770" i="3"/>
  <c r="K2770" i="3" s="1"/>
  <c r="S2772" i="3"/>
  <c r="W2771" i="3"/>
  <c r="U2771" i="3"/>
  <c r="V2771" i="3" s="1"/>
  <c r="AD2773" i="3"/>
  <c r="AH2773" i="3" s="1"/>
  <c r="AF2772" i="3"/>
  <c r="AG2772" i="3" s="1"/>
  <c r="H2568" i="1"/>
  <c r="L2567" i="1"/>
  <c r="J2567" i="1"/>
  <c r="K2567" i="1" s="1"/>
  <c r="G2772" i="3"/>
  <c r="S2773" i="3" l="1"/>
  <c r="W2772" i="3"/>
  <c r="U2772" i="3"/>
  <c r="V2772" i="3" s="1"/>
  <c r="H2772" i="3"/>
  <c r="L2771" i="3"/>
  <c r="J2771" i="3"/>
  <c r="K2771" i="3" s="1"/>
  <c r="AD2774" i="3"/>
  <c r="AH2774" i="3" s="1"/>
  <c r="AF2773" i="3"/>
  <c r="AG2773" i="3" s="1"/>
  <c r="H2569" i="1"/>
  <c r="L2568" i="1"/>
  <c r="J2568" i="1"/>
  <c r="K2568" i="1" s="1"/>
  <c r="G2773" i="3"/>
  <c r="H2773" i="3" l="1"/>
  <c r="L2772" i="3"/>
  <c r="J2772" i="3"/>
  <c r="K2772" i="3" s="1"/>
  <c r="S2774" i="3"/>
  <c r="W2773" i="3"/>
  <c r="U2773" i="3"/>
  <c r="V2773" i="3" s="1"/>
  <c r="AD2775" i="3"/>
  <c r="AH2775" i="3" s="1"/>
  <c r="AF2774" i="3"/>
  <c r="AG2774" i="3" s="1"/>
  <c r="H2570" i="1"/>
  <c r="L2569" i="1"/>
  <c r="J2569" i="1"/>
  <c r="K2569" i="1" s="1"/>
  <c r="G2774" i="3"/>
  <c r="S2775" i="3" l="1"/>
  <c r="W2774" i="3"/>
  <c r="U2774" i="3"/>
  <c r="V2774" i="3" s="1"/>
  <c r="H2774" i="3"/>
  <c r="L2773" i="3"/>
  <c r="J2773" i="3"/>
  <c r="K2773" i="3" s="1"/>
  <c r="AD2776" i="3"/>
  <c r="AH2776" i="3" s="1"/>
  <c r="AF2775" i="3"/>
  <c r="AG2775" i="3" s="1"/>
  <c r="H2571" i="1"/>
  <c r="L2570" i="1"/>
  <c r="J2570" i="1"/>
  <c r="K2570" i="1" s="1"/>
  <c r="G2775" i="3"/>
  <c r="H2775" i="3" l="1"/>
  <c r="L2774" i="3"/>
  <c r="J2774" i="3"/>
  <c r="K2774" i="3" s="1"/>
  <c r="S2776" i="3"/>
  <c r="W2775" i="3"/>
  <c r="U2775" i="3"/>
  <c r="V2775" i="3" s="1"/>
  <c r="AD2777" i="3"/>
  <c r="AH2777" i="3" s="1"/>
  <c r="AF2776" i="3"/>
  <c r="AG2776" i="3" s="1"/>
  <c r="H2572" i="1"/>
  <c r="L2571" i="1"/>
  <c r="J2571" i="1"/>
  <c r="K2571" i="1" s="1"/>
  <c r="G2776" i="3"/>
  <c r="S2777" i="3" l="1"/>
  <c r="W2776" i="3"/>
  <c r="U2776" i="3"/>
  <c r="V2776" i="3" s="1"/>
  <c r="H2776" i="3"/>
  <c r="L2775" i="3"/>
  <c r="J2775" i="3"/>
  <c r="K2775" i="3" s="1"/>
  <c r="AD2778" i="3"/>
  <c r="AH2778" i="3" s="1"/>
  <c r="AF2777" i="3"/>
  <c r="AG2777" i="3" s="1"/>
  <c r="H2573" i="1"/>
  <c r="L2572" i="1"/>
  <c r="J2572" i="1"/>
  <c r="K2572" i="1" s="1"/>
  <c r="G2777" i="3"/>
  <c r="H2777" i="3" l="1"/>
  <c r="L2776" i="3"/>
  <c r="J2776" i="3"/>
  <c r="K2776" i="3" s="1"/>
  <c r="S2778" i="3"/>
  <c r="W2777" i="3"/>
  <c r="U2777" i="3"/>
  <c r="V2777" i="3" s="1"/>
  <c r="AD2779" i="3"/>
  <c r="AH2779" i="3" s="1"/>
  <c r="AF2778" i="3"/>
  <c r="AG2778" i="3" s="1"/>
  <c r="H2574" i="1"/>
  <c r="L2573" i="1"/>
  <c r="J2573" i="1"/>
  <c r="K2573" i="1" s="1"/>
  <c r="G2778" i="3"/>
  <c r="S2779" i="3" l="1"/>
  <c r="W2778" i="3"/>
  <c r="U2778" i="3"/>
  <c r="V2778" i="3" s="1"/>
  <c r="H2778" i="3"/>
  <c r="L2777" i="3"/>
  <c r="J2777" i="3"/>
  <c r="K2777" i="3" s="1"/>
  <c r="AD2780" i="3"/>
  <c r="AH2780" i="3" s="1"/>
  <c r="AF2779" i="3"/>
  <c r="AG2779" i="3" s="1"/>
  <c r="H2575" i="1"/>
  <c r="L2574" i="1"/>
  <c r="J2574" i="1"/>
  <c r="K2574" i="1" s="1"/>
  <c r="G2779" i="3"/>
  <c r="H2779" i="3" l="1"/>
  <c r="L2778" i="3"/>
  <c r="J2778" i="3"/>
  <c r="K2778" i="3" s="1"/>
  <c r="S2780" i="3"/>
  <c r="W2779" i="3"/>
  <c r="U2779" i="3"/>
  <c r="V2779" i="3" s="1"/>
  <c r="AD2781" i="3"/>
  <c r="AH2781" i="3" s="1"/>
  <c r="AF2780" i="3"/>
  <c r="AG2780" i="3" s="1"/>
  <c r="H2576" i="1"/>
  <c r="L2575" i="1"/>
  <c r="J2575" i="1"/>
  <c r="K2575" i="1" s="1"/>
  <c r="G2780" i="3"/>
  <c r="S2781" i="3" l="1"/>
  <c r="W2780" i="3"/>
  <c r="U2780" i="3"/>
  <c r="V2780" i="3" s="1"/>
  <c r="H2780" i="3"/>
  <c r="L2779" i="3"/>
  <c r="J2779" i="3"/>
  <c r="K2779" i="3" s="1"/>
  <c r="AD2782" i="3"/>
  <c r="AH2782" i="3" s="1"/>
  <c r="AF2781" i="3"/>
  <c r="AG2781" i="3" s="1"/>
  <c r="H2577" i="1"/>
  <c r="L2576" i="1"/>
  <c r="J2576" i="1"/>
  <c r="K2576" i="1" s="1"/>
  <c r="G2781" i="3"/>
  <c r="H2781" i="3" l="1"/>
  <c r="L2780" i="3"/>
  <c r="J2780" i="3"/>
  <c r="K2780" i="3" s="1"/>
  <c r="S2782" i="3"/>
  <c r="W2781" i="3"/>
  <c r="U2781" i="3"/>
  <c r="V2781" i="3" s="1"/>
  <c r="AD2783" i="3"/>
  <c r="AH2783" i="3" s="1"/>
  <c r="AF2782" i="3"/>
  <c r="AG2782" i="3" s="1"/>
  <c r="H2578" i="1"/>
  <c r="L2577" i="1"/>
  <c r="J2577" i="1"/>
  <c r="K2577" i="1" s="1"/>
  <c r="G2782" i="3"/>
  <c r="S2783" i="3" l="1"/>
  <c r="W2782" i="3"/>
  <c r="U2782" i="3"/>
  <c r="V2782" i="3" s="1"/>
  <c r="H2782" i="3"/>
  <c r="L2781" i="3"/>
  <c r="J2781" i="3"/>
  <c r="K2781" i="3" s="1"/>
  <c r="AD2784" i="3"/>
  <c r="AH2784" i="3" s="1"/>
  <c r="AF2783" i="3"/>
  <c r="AG2783" i="3" s="1"/>
  <c r="H2579" i="1"/>
  <c r="L2578" i="1"/>
  <c r="J2578" i="1"/>
  <c r="K2578" i="1" s="1"/>
  <c r="G2783" i="3"/>
  <c r="H2783" i="3" l="1"/>
  <c r="L2782" i="3"/>
  <c r="J2782" i="3"/>
  <c r="K2782" i="3" s="1"/>
  <c r="S2784" i="3"/>
  <c r="W2783" i="3"/>
  <c r="U2783" i="3"/>
  <c r="V2783" i="3" s="1"/>
  <c r="AD2785" i="3"/>
  <c r="AH2785" i="3" s="1"/>
  <c r="AF2784" i="3"/>
  <c r="AG2784" i="3" s="1"/>
  <c r="H2580" i="1"/>
  <c r="L2579" i="1"/>
  <c r="J2579" i="1"/>
  <c r="K2579" i="1" s="1"/>
  <c r="G2784" i="3"/>
  <c r="S2785" i="3" l="1"/>
  <c r="W2784" i="3"/>
  <c r="U2784" i="3"/>
  <c r="V2784" i="3" s="1"/>
  <c r="H2784" i="3"/>
  <c r="L2783" i="3"/>
  <c r="J2783" i="3"/>
  <c r="K2783" i="3" s="1"/>
  <c r="AD2786" i="3"/>
  <c r="AH2786" i="3" s="1"/>
  <c r="AF2785" i="3"/>
  <c r="AG2785" i="3" s="1"/>
  <c r="H2581" i="1"/>
  <c r="L2580" i="1"/>
  <c r="J2580" i="1"/>
  <c r="K2580" i="1" s="1"/>
  <c r="G2785" i="3"/>
  <c r="H2785" i="3" l="1"/>
  <c r="L2784" i="3"/>
  <c r="J2784" i="3"/>
  <c r="K2784" i="3" s="1"/>
  <c r="S2786" i="3"/>
  <c r="W2785" i="3"/>
  <c r="U2785" i="3"/>
  <c r="V2785" i="3" s="1"/>
  <c r="AD2787" i="3"/>
  <c r="AH2787" i="3" s="1"/>
  <c r="AF2786" i="3"/>
  <c r="AG2786" i="3" s="1"/>
  <c r="H2582" i="1"/>
  <c r="L2581" i="1"/>
  <c r="J2581" i="1"/>
  <c r="K2581" i="1" s="1"/>
  <c r="G2786" i="3"/>
  <c r="S2787" i="3" l="1"/>
  <c r="W2786" i="3"/>
  <c r="U2786" i="3"/>
  <c r="V2786" i="3" s="1"/>
  <c r="H2786" i="3"/>
  <c r="L2785" i="3"/>
  <c r="J2785" i="3"/>
  <c r="K2785" i="3" s="1"/>
  <c r="AD2788" i="3"/>
  <c r="AH2788" i="3" s="1"/>
  <c r="AF2787" i="3"/>
  <c r="AG2787" i="3" s="1"/>
  <c r="H2583" i="1"/>
  <c r="L2582" i="1"/>
  <c r="J2582" i="1"/>
  <c r="G2787" i="3"/>
  <c r="K2582" i="1" l="1"/>
  <c r="S141" i="1"/>
  <c r="T141" i="1" s="1"/>
  <c r="H2787" i="3"/>
  <c r="L2786" i="3"/>
  <c r="J2786" i="3"/>
  <c r="K2786" i="3" s="1"/>
  <c r="S2788" i="3"/>
  <c r="W2787" i="3"/>
  <c r="U2787" i="3"/>
  <c r="V2787" i="3" s="1"/>
  <c r="AD2789" i="3"/>
  <c r="AH2789" i="3" s="1"/>
  <c r="AF2788" i="3"/>
  <c r="AG2788" i="3" s="1"/>
  <c r="H2584" i="1"/>
  <c r="L2583" i="1"/>
  <c r="J2583" i="1"/>
  <c r="K2583" i="1" s="1"/>
  <c r="G2788" i="3"/>
  <c r="S2789" i="3" l="1"/>
  <c r="W2788" i="3"/>
  <c r="U2788" i="3"/>
  <c r="V2788" i="3" s="1"/>
  <c r="H2788" i="3"/>
  <c r="L2787" i="3"/>
  <c r="J2787" i="3"/>
  <c r="K2787" i="3" s="1"/>
  <c r="AD2790" i="3"/>
  <c r="AH2790" i="3" s="1"/>
  <c r="AF2789" i="3"/>
  <c r="AG2789" i="3" s="1"/>
  <c r="H2585" i="1"/>
  <c r="L2584" i="1"/>
  <c r="J2584" i="1"/>
  <c r="K2584" i="1" s="1"/>
  <c r="G2789" i="3"/>
  <c r="H2789" i="3" l="1"/>
  <c r="L2788" i="3"/>
  <c r="J2788" i="3"/>
  <c r="K2788" i="3" s="1"/>
  <c r="S2790" i="3"/>
  <c r="W2789" i="3"/>
  <c r="U2789" i="3"/>
  <c r="V2789" i="3" s="1"/>
  <c r="AD2791" i="3"/>
  <c r="AH2791" i="3" s="1"/>
  <c r="AF2790" i="3"/>
  <c r="AG2790" i="3" s="1"/>
  <c r="H2586" i="1"/>
  <c r="L2585" i="1"/>
  <c r="J2585" i="1"/>
  <c r="K2585" i="1" s="1"/>
  <c r="G2790" i="3"/>
  <c r="S2791" i="3" l="1"/>
  <c r="W2790" i="3"/>
  <c r="U2790" i="3"/>
  <c r="V2790" i="3" s="1"/>
  <c r="H2790" i="3"/>
  <c r="L2789" i="3"/>
  <c r="J2789" i="3"/>
  <c r="K2789" i="3" s="1"/>
  <c r="AD2792" i="3"/>
  <c r="AH2792" i="3" s="1"/>
  <c r="AF2791" i="3"/>
  <c r="AG2791" i="3" s="1"/>
  <c r="H2587" i="1"/>
  <c r="L2586" i="1"/>
  <c r="J2586" i="1"/>
  <c r="K2586" i="1" s="1"/>
  <c r="G2791" i="3"/>
  <c r="H2791" i="3" l="1"/>
  <c r="L2790" i="3"/>
  <c r="J2790" i="3"/>
  <c r="K2790" i="3" s="1"/>
  <c r="S2792" i="3"/>
  <c r="W2791" i="3"/>
  <c r="U2791" i="3"/>
  <c r="V2791" i="3" s="1"/>
  <c r="AD2793" i="3"/>
  <c r="AH2793" i="3" s="1"/>
  <c r="AF2792" i="3"/>
  <c r="AG2792" i="3" s="1"/>
  <c r="H2588" i="1"/>
  <c r="L2587" i="1"/>
  <c r="J2587" i="1"/>
  <c r="K2587" i="1" s="1"/>
  <c r="G2792" i="3"/>
  <c r="S2793" i="3" l="1"/>
  <c r="W2792" i="3"/>
  <c r="U2792" i="3"/>
  <c r="V2792" i="3" s="1"/>
  <c r="H2792" i="3"/>
  <c r="L2791" i="3"/>
  <c r="J2791" i="3"/>
  <c r="K2791" i="3" s="1"/>
  <c r="AD2794" i="3"/>
  <c r="AH2794" i="3" s="1"/>
  <c r="AF2793" i="3"/>
  <c r="AG2793" i="3" s="1"/>
  <c r="H2589" i="1"/>
  <c r="L2588" i="1"/>
  <c r="J2588" i="1"/>
  <c r="K2588" i="1" s="1"/>
  <c r="G2793" i="3"/>
  <c r="H2793" i="3" l="1"/>
  <c r="L2792" i="3"/>
  <c r="J2792" i="3"/>
  <c r="K2792" i="3" s="1"/>
  <c r="S2794" i="3"/>
  <c r="W2793" i="3"/>
  <c r="U2793" i="3"/>
  <c r="V2793" i="3" s="1"/>
  <c r="AD2795" i="3"/>
  <c r="AH2795" i="3" s="1"/>
  <c r="AF2794" i="3"/>
  <c r="AG2794" i="3" s="1"/>
  <c r="H2590" i="1"/>
  <c r="L2589" i="1"/>
  <c r="J2589" i="1"/>
  <c r="K2589" i="1" s="1"/>
  <c r="G2794" i="3"/>
  <c r="S2795" i="3" l="1"/>
  <c r="W2794" i="3"/>
  <c r="U2794" i="3"/>
  <c r="V2794" i="3" s="1"/>
  <c r="H2794" i="3"/>
  <c r="L2793" i="3"/>
  <c r="J2793" i="3"/>
  <c r="K2793" i="3" s="1"/>
  <c r="AD2796" i="3"/>
  <c r="AH2796" i="3" s="1"/>
  <c r="AF2795" i="3"/>
  <c r="AG2795" i="3" s="1"/>
  <c r="H2591" i="1"/>
  <c r="L2590" i="1"/>
  <c r="J2590" i="1"/>
  <c r="K2590" i="1" s="1"/>
  <c r="G2795" i="3"/>
  <c r="H2795" i="3" l="1"/>
  <c r="L2794" i="3"/>
  <c r="J2794" i="3"/>
  <c r="K2794" i="3" s="1"/>
  <c r="S2796" i="3"/>
  <c r="W2795" i="3"/>
  <c r="U2795" i="3"/>
  <c r="V2795" i="3" s="1"/>
  <c r="AD2797" i="3"/>
  <c r="AH2797" i="3" s="1"/>
  <c r="AF2796" i="3"/>
  <c r="AG2796" i="3" s="1"/>
  <c r="H2592" i="1"/>
  <c r="L2591" i="1"/>
  <c r="J2591" i="1"/>
  <c r="K2591" i="1" s="1"/>
  <c r="G2796" i="3"/>
  <c r="S2797" i="3" l="1"/>
  <c r="W2796" i="3"/>
  <c r="U2796" i="3"/>
  <c r="V2796" i="3" s="1"/>
  <c r="H2796" i="3"/>
  <c r="L2795" i="3"/>
  <c r="J2795" i="3"/>
  <c r="K2795" i="3" s="1"/>
  <c r="AD2798" i="3"/>
  <c r="AH2798" i="3" s="1"/>
  <c r="AF2797" i="3"/>
  <c r="AG2797" i="3" s="1"/>
  <c r="H2593" i="1"/>
  <c r="L2592" i="1"/>
  <c r="J2592" i="1"/>
  <c r="K2592" i="1" s="1"/>
  <c r="G2797" i="3"/>
  <c r="H2797" i="3" l="1"/>
  <c r="L2796" i="3"/>
  <c r="J2796" i="3"/>
  <c r="K2796" i="3" s="1"/>
  <c r="S2798" i="3"/>
  <c r="W2797" i="3"/>
  <c r="U2797" i="3"/>
  <c r="V2797" i="3" s="1"/>
  <c r="AD2799" i="3"/>
  <c r="AH2799" i="3" s="1"/>
  <c r="AF2798" i="3"/>
  <c r="AG2798" i="3" s="1"/>
  <c r="H2594" i="1"/>
  <c r="L2593" i="1"/>
  <c r="J2593" i="1"/>
  <c r="K2593" i="1" s="1"/>
  <c r="G2798" i="3"/>
  <c r="S2799" i="3" l="1"/>
  <c r="W2798" i="3"/>
  <c r="U2798" i="3"/>
  <c r="V2798" i="3" s="1"/>
  <c r="H2798" i="3"/>
  <c r="L2797" i="3"/>
  <c r="J2797" i="3"/>
  <c r="K2797" i="3" s="1"/>
  <c r="AD2800" i="3"/>
  <c r="AH2800" i="3" s="1"/>
  <c r="AF2799" i="3"/>
  <c r="AG2799" i="3" s="1"/>
  <c r="H2595" i="1"/>
  <c r="L2594" i="1"/>
  <c r="J2594" i="1"/>
  <c r="K2594" i="1" s="1"/>
  <c r="G2799" i="3"/>
  <c r="H2799" i="3" l="1"/>
  <c r="L2798" i="3"/>
  <c r="J2798" i="3"/>
  <c r="K2798" i="3" s="1"/>
  <c r="S2800" i="3"/>
  <c r="W2799" i="3"/>
  <c r="U2799" i="3"/>
  <c r="V2799" i="3" s="1"/>
  <c r="AD2801" i="3"/>
  <c r="AH2801" i="3" s="1"/>
  <c r="AF2800" i="3"/>
  <c r="AG2800" i="3" s="1"/>
  <c r="H2596" i="1"/>
  <c r="L2595" i="1"/>
  <c r="J2595" i="1"/>
  <c r="K2595" i="1" s="1"/>
  <c r="G2800" i="3"/>
  <c r="S2801" i="3" l="1"/>
  <c r="W2800" i="3"/>
  <c r="U2800" i="3"/>
  <c r="V2800" i="3" s="1"/>
  <c r="H2800" i="3"/>
  <c r="L2799" i="3"/>
  <c r="J2799" i="3"/>
  <c r="K2799" i="3" s="1"/>
  <c r="AD2802" i="3"/>
  <c r="AH2802" i="3" s="1"/>
  <c r="AF2801" i="3"/>
  <c r="AG2801" i="3" s="1"/>
  <c r="H2597" i="1"/>
  <c r="L2596" i="1"/>
  <c r="J2596" i="1"/>
  <c r="K2596" i="1" s="1"/>
  <c r="G2801" i="3"/>
  <c r="H2801" i="3" l="1"/>
  <c r="L2800" i="3"/>
  <c r="J2800" i="3"/>
  <c r="K2800" i="3" s="1"/>
  <c r="S2802" i="3"/>
  <c r="W2801" i="3"/>
  <c r="U2801" i="3"/>
  <c r="V2801" i="3" s="1"/>
  <c r="AD2803" i="3"/>
  <c r="AH2803" i="3" s="1"/>
  <c r="AF2802" i="3"/>
  <c r="AG2802" i="3" s="1"/>
  <c r="H2598" i="1"/>
  <c r="L2597" i="1"/>
  <c r="J2597" i="1"/>
  <c r="K2597" i="1" s="1"/>
  <c r="G2802" i="3"/>
  <c r="S2803" i="3" l="1"/>
  <c r="W2802" i="3"/>
  <c r="U2802" i="3"/>
  <c r="V2802" i="3" s="1"/>
  <c r="H2802" i="3"/>
  <c r="L2801" i="3"/>
  <c r="J2801" i="3"/>
  <c r="K2801" i="3" s="1"/>
  <c r="AD2804" i="3"/>
  <c r="AH2804" i="3" s="1"/>
  <c r="AF2803" i="3"/>
  <c r="AG2803" i="3" s="1"/>
  <c r="H2599" i="1"/>
  <c r="L2598" i="1"/>
  <c r="J2598" i="1"/>
  <c r="K2598" i="1" s="1"/>
  <c r="G2803" i="3"/>
  <c r="H2803" i="3" l="1"/>
  <c r="L2802" i="3"/>
  <c r="J2802" i="3"/>
  <c r="K2802" i="3" s="1"/>
  <c r="S2804" i="3"/>
  <c r="W2803" i="3"/>
  <c r="U2803" i="3"/>
  <c r="V2803" i="3" s="1"/>
  <c r="AD2805" i="3"/>
  <c r="AH2805" i="3" s="1"/>
  <c r="AF2804" i="3"/>
  <c r="AG2804" i="3" s="1"/>
  <c r="H2600" i="1"/>
  <c r="L2599" i="1"/>
  <c r="J2599" i="1"/>
  <c r="K2599" i="1" s="1"/>
  <c r="G2804" i="3"/>
  <c r="S2805" i="3" l="1"/>
  <c r="W2804" i="3"/>
  <c r="U2804" i="3"/>
  <c r="V2804" i="3" s="1"/>
  <c r="H2804" i="3"/>
  <c r="L2803" i="3"/>
  <c r="J2803" i="3"/>
  <c r="K2803" i="3" s="1"/>
  <c r="AD2806" i="3"/>
  <c r="AH2806" i="3" s="1"/>
  <c r="AF2805" i="3"/>
  <c r="AG2805" i="3" s="1"/>
  <c r="H2601" i="1"/>
  <c r="L2600" i="1"/>
  <c r="J2600" i="1"/>
  <c r="K2600" i="1" s="1"/>
  <c r="G2805" i="3"/>
  <c r="H2805" i="3" l="1"/>
  <c r="L2804" i="3"/>
  <c r="J2804" i="3"/>
  <c r="K2804" i="3" s="1"/>
  <c r="S2806" i="3"/>
  <c r="W2805" i="3"/>
  <c r="U2805" i="3"/>
  <c r="V2805" i="3" s="1"/>
  <c r="AD2807" i="3"/>
  <c r="AH2807" i="3" s="1"/>
  <c r="AF2806" i="3"/>
  <c r="AG2806" i="3" s="1"/>
  <c r="H2602" i="1"/>
  <c r="L2601" i="1"/>
  <c r="J2601" i="1"/>
  <c r="K2601" i="1" s="1"/>
  <c r="G2806" i="3"/>
  <c r="S2807" i="3" l="1"/>
  <c r="W2806" i="3"/>
  <c r="U2806" i="3"/>
  <c r="V2806" i="3" s="1"/>
  <c r="H2806" i="3"/>
  <c r="L2805" i="3"/>
  <c r="J2805" i="3"/>
  <c r="K2805" i="3" s="1"/>
  <c r="AD2808" i="3"/>
  <c r="AH2808" i="3" s="1"/>
  <c r="AF2807" i="3"/>
  <c r="AG2807" i="3" s="1"/>
  <c r="H2603" i="1"/>
  <c r="L2602" i="1"/>
  <c r="J2602" i="1"/>
  <c r="G2807" i="3"/>
  <c r="K2602" i="1" l="1"/>
  <c r="S142" i="1"/>
  <c r="T142" i="1" s="1"/>
  <c r="H2807" i="3"/>
  <c r="L2806" i="3"/>
  <c r="J2806" i="3"/>
  <c r="K2806" i="3" s="1"/>
  <c r="S2808" i="3"/>
  <c r="W2807" i="3"/>
  <c r="U2807" i="3"/>
  <c r="V2807" i="3" s="1"/>
  <c r="AD2809" i="3"/>
  <c r="AH2809" i="3" s="1"/>
  <c r="AF2808" i="3"/>
  <c r="AG2808" i="3" s="1"/>
  <c r="H2604" i="1"/>
  <c r="L2603" i="1"/>
  <c r="J2603" i="1"/>
  <c r="K2603" i="1" s="1"/>
  <c r="G2808" i="3"/>
  <c r="S2809" i="3" l="1"/>
  <c r="W2808" i="3"/>
  <c r="U2808" i="3"/>
  <c r="V2808" i="3" s="1"/>
  <c r="H2808" i="3"/>
  <c r="L2807" i="3"/>
  <c r="J2807" i="3"/>
  <c r="K2807" i="3" s="1"/>
  <c r="AD2810" i="3"/>
  <c r="AH2810" i="3" s="1"/>
  <c r="AF2809" i="3"/>
  <c r="AG2809" i="3" s="1"/>
  <c r="H2605" i="1"/>
  <c r="L2604" i="1"/>
  <c r="J2604" i="1"/>
  <c r="K2604" i="1" s="1"/>
  <c r="G2809" i="3"/>
  <c r="H2809" i="3" l="1"/>
  <c r="L2808" i="3"/>
  <c r="J2808" i="3"/>
  <c r="K2808" i="3" s="1"/>
  <c r="S2810" i="3"/>
  <c r="W2809" i="3"/>
  <c r="U2809" i="3"/>
  <c r="V2809" i="3" s="1"/>
  <c r="AD2811" i="3"/>
  <c r="AH2811" i="3" s="1"/>
  <c r="AF2810" i="3"/>
  <c r="AG2810" i="3" s="1"/>
  <c r="H2606" i="1"/>
  <c r="L2605" i="1"/>
  <c r="J2605" i="1"/>
  <c r="K2605" i="1" s="1"/>
  <c r="G2810" i="3"/>
  <c r="S2811" i="3" l="1"/>
  <c r="W2810" i="3"/>
  <c r="U2810" i="3"/>
  <c r="V2810" i="3" s="1"/>
  <c r="H2810" i="3"/>
  <c r="L2809" i="3"/>
  <c r="J2809" i="3"/>
  <c r="K2809" i="3" s="1"/>
  <c r="AD2812" i="3"/>
  <c r="AH2812" i="3" s="1"/>
  <c r="AF2811" i="3"/>
  <c r="AG2811" i="3" s="1"/>
  <c r="H2607" i="1"/>
  <c r="L2606" i="1"/>
  <c r="J2606" i="1"/>
  <c r="K2606" i="1" s="1"/>
  <c r="G2811" i="3"/>
  <c r="H2811" i="3" l="1"/>
  <c r="L2810" i="3"/>
  <c r="J2810" i="3"/>
  <c r="K2810" i="3" s="1"/>
  <c r="S2812" i="3"/>
  <c r="W2811" i="3"/>
  <c r="U2811" i="3"/>
  <c r="V2811" i="3" s="1"/>
  <c r="AD2813" i="3"/>
  <c r="AH2813" i="3" s="1"/>
  <c r="AF2812" i="3"/>
  <c r="AG2812" i="3" s="1"/>
  <c r="H2608" i="1"/>
  <c r="L2607" i="1"/>
  <c r="J2607" i="1"/>
  <c r="K2607" i="1" s="1"/>
  <c r="G2812" i="3"/>
  <c r="S2813" i="3" l="1"/>
  <c r="W2812" i="3"/>
  <c r="U2812" i="3"/>
  <c r="V2812" i="3" s="1"/>
  <c r="H2812" i="3"/>
  <c r="L2811" i="3"/>
  <c r="J2811" i="3"/>
  <c r="K2811" i="3" s="1"/>
  <c r="AD2814" i="3"/>
  <c r="AH2814" i="3" s="1"/>
  <c r="AF2813" i="3"/>
  <c r="AG2813" i="3" s="1"/>
  <c r="H2609" i="1"/>
  <c r="L2608" i="1"/>
  <c r="J2608" i="1"/>
  <c r="K2608" i="1" s="1"/>
  <c r="G2813" i="3"/>
  <c r="H2813" i="3" l="1"/>
  <c r="L2812" i="3"/>
  <c r="J2812" i="3"/>
  <c r="K2812" i="3" s="1"/>
  <c r="S2814" i="3"/>
  <c r="W2813" i="3"/>
  <c r="U2813" i="3"/>
  <c r="V2813" i="3" s="1"/>
  <c r="AD2815" i="3"/>
  <c r="AH2815" i="3" s="1"/>
  <c r="AF2814" i="3"/>
  <c r="AG2814" i="3" s="1"/>
  <c r="H2610" i="1"/>
  <c r="L2609" i="1"/>
  <c r="J2609" i="1"/>
  <c r="K2609" i="1" s="1"/>
  <c r="G2814" i="3"/>
  <c r="S2815" i="3" l="1"/>
  <c r="W2814" i="3"/>
  <c r="U2814" i="3"/>
  <c r="V2814" i="3" s="1"/>
  <c r="H2814" i="3"/>
  <c r="L2813" i="3"/>
  <c r="J2813" i="3"/>
  <c r="K2813" i="3" s="1"/>
  <c r="AD2816" i="3"/>
  <c r="AH2816" i="3" s="1"/>
  <c r="AF2815" i="3"/>
  <c r="AG2815" i="3" s="1"/>
  <c r="H2611" i="1"/>
  <c r="L2610" i="1"/>
  <c r="J2610" i="1"/>
  <c r="K2610" i="1" s="1"/>
  <c r="G2815" i="3"/>
  <c r="H2815" i="3" l="1"/>
  <c r="L2814" i="3"/>
  <c r="J2814" i="3"/>
  <c r="K2814" i="3" s="1"/>
  <c r="S2816" i="3"/>
  <c r="W2815" i="3"/>
  <c r="U2815" i="3"/>
  <c r="V2815" i="3" s="1"/>
  <c r="AD2817" i="3"/>
  <c r="AH2817" i="3" s="1"/>
  <c r="AF2816" i="3"/>
  <c r="AG2816" i="3" s="1"/>
  <c r="H2612" i="1"/>
  <c r="L2611" i="1"/>
  <c r="J2611" i="1"/>
  <c r="K2611" i="1" s="1"/>
  <c r="G2816" i="3"/>
  <c r="S2817" i="3" l="1"/>
  <c r="W2816" i="3"/>
  <c r="U2816" i="3"/>
  <c r="V2816" i="3" s="1"/>
  <c r="H2816" i="3"/>
  <c r="L2815" i="3"/>
  <c r="J2815" i="3"/>
  <c r="K2815" i="3" s="1"/>
  <c r="AD2818" i="3"/>
  <c r="AH2818" i="3" s="1"/>
  <c r="AF2817" i="3"/>
  <c r="AG2817" i="3" s="1"/>
  <c r="H2613" i="1"/>
  <c r="L2612" i="1"/>
  <c r="J2612" i="1"/>
  <c r="K2612" i="1" s="1"/>
  <c r="G2817" i="3"/>
  <c r="H2817" i="3" l="1"/>
  <c r="L2816" i="3"/>
  <c r="J2816" i="3"/>
  <c r="K2816" i="3" s="1"/>
  <c r="S2818" i="3"/>
  <c r="W2817" i="3"/>
  <c r="U2817" i="3"/>
  <c r="V2817" i="3" s="1"/>
  <c r="AD2819" i="3"/>
  <c r="AH2819" i="3" s="1"/>
  <c r="AF2818" i="3"/>
  <c r="AG2818" i="3" s="1"/>
  <c r="H2614" i="1"/>
  <c r="L2613" i="1"/>
  <c r="J2613" i="1"/>
  <c r="K2613" i="1" s="1"/>
  <c r="G2818" i="3"/>
  <c r="S2819" i="3" l="1"/>
  <c r="W2818" i="3"/>
  <c r="U2818" i="3"/>
  <c r="V2818" i="3" s="1"/>
  <c r="H2818" i="3"/>
  <c r="L2817" i="3"/>
  <c r="J2817" i="3"/>
  <c r="K2817" i="3" s="1"/>
  <c r="AD2820" i="3"/>
  <c r="AH2820" i="3" s="1"/>
  <c r="AF2819" i="3"/>
  <c r="AG2819" i="3" s="1"/>
  <c r="H2615" i="1"/>
  <c r="L2614" i="1"/>
  <c r="J2614" i="1"/>
  <c r="K2614" i="1" s="1"/>
  <c r="G2819" i="3"/>
  <c r="H2819" i="3" l="1"/>
  <c r="L2818" i="3"/>
  <c r="J2818" i="3"/>
  <c r="K2818" i="3" s="1"/>
  <c r="S2820" i="3"/>
  <c r="W2819" i="3"/>
  <c r="U2819" i="3"/>
  <c r="V2819" i="3" s="1"/>
  <c r="AD2821" i="3"/>
  <c r="AH2821" i="3" s="1"/>
  <c r="AF2820" i="3"/>
  <c r="AG2820" i="3" s="1"/>
  <c r="H2616" i="1"/>
  <c r="L2615" i="1"/>
  <c r="J2615" i="1"/>
  <c r="K2615" i="1" s="1"/>
  <c r="G2820" i="3"/>
  <c r="S2821" i="3" l="1"/>
  <c r="W2820" i="3"/>
  <c r="U2820" i="3"/>
  <c r="V2820" i="3" s="1"/>
  <c r="H2820" i="3"/>
  <c r="L2819" i="3"/>
  <c r="J2819" i="3"/>
  <c r="K2819" i="3" s="1"/>
  <c r="AD2822" i="3"/>
  <c r="AH2822" i="3" s="1"/>
  <c r="AF2821" i="3"/>
  <c r="AG2821" i="3" s="1"/>
  <c r="H2617" i="1"/>
  <c r="L2616" i="1"/>
  <c r="J2616" i="1"/>
  <c r="K2616" i="1" s="1"/>
  <c r="G2821" i="3"/>
  <c r="H2821" i="3" l="1"/>
  <c r="L2820" i="3"/>
  <c r="J2820" i="3"/>
  <c r="K2820" i="3" s="1"/>
  <c r="S2822" i="3"/>
  <c r="W2821" i="3"/>
  <c r="U2821" i="3"/>
  <c r="V2821" i="3" s="1"/>
  <c r="AD2823" i="3"/>
  <c r="AH2823" i="3" s="1"/>
  <c r="AF2822" i="3"/>
  <c r="AG2822" i="3" s="1"/>
  <c r="H2618" i="1"/>
  <c r="L2617" i="1"/>
  <c r="J2617" i="1"/>
  <c r="K2617" i="1" s="1"/>
  <c r="G2822" i="3"/>
  <c r="S2823" i="3" l="1"/>
  <c r="W2822" i="3"/>
  <c r="U2822" i="3"/>
  <c r="V2822" i="3" s="1"/>
  <c r="H2822" i="3"/>
  <c r="L2821" i="3"/>
  <c r="J2821" i="3"/>
  <c r="K2821" i="3" s="1"/>
  <c r="AD2824" i="3"/>
  <c r="AH2824" i="3" s="1"/>
  <c r="AF2823" i="3"/>
  <c r="AG2823" i="3" s="1"/>
  <c r="H2619" i="1"/>
  <c r="L2618" i="1"/>
  <c r="J2618" i="1"/>
  <c r="K2618" i="1" s="1"/>
  <c r="G2823" i="3"/>
  <c r="H2823" i="3" l="1"/>
  <c r="L2822" i="3"/>
  <c r="J2822" i="3"/>
  <c r="K2822" i="3" s="1"/>
  <c r="S2824" i="3"/>
  <c r="W2823" i="3"/>
  <c r="U2823" i="3"/>
  <c r="V2823" i="3" s="1"/>
  <c r="AD2825" i="3"/>
  <c r="AH2825" i="3" s="1"/>
  <c r="AF2824" i="3"/>
  <c r="AG2824" i="3" s="1"/>
  <c r="H2620" i="1"/>
  <c r="L2619" i="1"/>
  <c r="J2619" i="1"/>
  <c r="K2619" i="1" s="1"/>
  <c r="G2824" i="3"/>
  <c r="S2825" i="3" l="1"/>
  <c r="W2824" i="3"/>
  <c r="U2824" i="3"/>
  <c r="V2824" i="3" s="1"/>
  <c r="H2824" i="3"/>
  <c r="L2823" i="3"/>
  <c r="J2823" i="3"/>
  <c r="K2823" i="3" s="1"/>
  <c r="AD2826" i="3"/>
  <c r="AH2826" i="3" s="1"/>
  <c r="AF2825" i="3"/>
  <c r="AG2825" i="3" s="1"/>
  <c r="H2621" i="1"/>
  <c r="L2620" i="1"/>
  <c r="J2620" i="1"/>
  <c r="K2620" i="1" s="1"/>
  <c r="G2825" i="3"/>
  <c r="H2825" i="3" l="1"/>
  <c r="L2824" i="3"/>
  <c r="J2824" i="3"/>
  <c r="K2824" i="3" s="1"/>
  <c r="S2826" i="3"/>
  <c r="W2825" i="3"/>
  <c r="U2825" i="3"/>
  <c r="V2825" i="3" s="1"/>
  <c r="AD2827" i="3"/>
  <c r="AH2827" i="3" s="1"/>
  <c r="AF2826" i="3"/>
  <c r="AG2826" i="3" s="1"/>
  <c r="H2622" i="1"/>
  <c r="L2621" i="1"/>
  <c r="J2621" i="1"/>
  <c r="K2621" i="1" s="1"/>
  <c r="G2826" i="3"/>
  <c r="S2827" i="3" l="1"/>
  <c r="W2826" i="3"/>
  <c r="U2826" i="3"/>
  <c r="V2826" i="3" s="1"/>
  <c r="H2826" i="3"/>
  <c r="L2825" i="3"/>
  <c r="J2825" i="3"/>
  <c r="K2825" i="3" s="1"/>
  <c r="AD2828" i="3"/>
  <c r="AH2828" i="3" s="1"/>
  <c r="AF2827" i="3"/>
  <c r="AG2827" i="3" s="1"/>
  <c r="H2623" i="1"/>
  <c r="L2622" i="1"/>
  <c r="J2622" i="1"/>
  <c r="K2622" i="1" s="1"/>
  <c r="G2827" i="3"/>
  <c r="H2827" i="3" l="1"/>
  <c r="L2826" i="3"/>
  <c r="J2826" i="3"/>
  <c r="K2826" i="3" s="1"/>
  <c r="S2828" i="3"/>
  <c r="W2827" i="3"/>
  <c r="U2827" i="3"/>
  <c r="V2827" i="3" s="1"/>
  <c r="AD2829" i="3"/>
  <c r="AH2829" i="3" s="1"/>
  <c r="AF2828" i="3"/>
  <c r="AG2828" i="3" s="1"/>
  <c r="H2624" i="1"/>
  <c r="L2623" i="1"/>
  <c r="J2623" i="1"/>
  <c r="K2623" i="1" s="1"/>
  <c r="G2828" i="3"/>
  <c r="S2829" i="3" l="1"/>
  <c r="W2828" i="3"/>
  <c r="U2828" i="3"/>
  <c r="V2828" i="3" s="1"/>
  <c r="H2828" i="3"/>
  <c r="L2827" i="3"/>
  <c r="J2827" i="3"/>
  <c r="K2827" i="3" s="1"/>
  <c r="AD2830" i="3"/>
  <c r="AH2830" i="3" s="1"/>
  <c r="AF2829" i="3"/>
  <c r="AG2829" i="3" s="1"/>
  <c r="H2625" i="1"/>
  <c r="L2624" i="1"/>
  <c r="J2624" i="1"/>
  <c r="G2829" i="3"/>
  <c r="K2624" i="1" l="1"/>
  <c r="S143" i="1"/>
  <c r="T143" i="1" s="1"/>
  <c r="H2829" i="3"/>
  <c r="L2828" i="3"/>
  <c r="J2828" i="3"/>
  <c r="K2828" i="3" s="1"/>
  <c r="S2830" i="3"/>
  <c r="W2829" i="3"/>
  <c r="U2829" i="3"/>
  <c r="V2829" i="3" s="1"/>
  <c r="AD2831" i="3"/>
  <c r="AH2831" i="3" s="1"/>
  <c r="AF2830" i="3"/>
  <c r="AG2830" i="3" s="1"/>
  <c r="H2626" i="1"/>
  <c r="L2625" i="1"/>
  <c r="J2625" i="1"/>
  <c r="K2625" i="1" s="1"/>
  <c r="G2830" i="3"/>
  <c r="S2831" i="3" l="1"/>
  <c r="W2830" i="3"/>
  <c r="U2830" i="3"/>
  <c r="V2830" i="3" s="1"/>
  <c r="H2830" i="3"/>
  <c r="L2829" i="3"/>
  <c r="J2829" i="3"/>
  <c r="K2829" i="3" s="1"/>
  <c r="AD2832" i="3"/>
  <c r="AH2832" i="3" s="1"/>
  <c r="AF2831" i="3"/>
  <c r="AG2831" i="3" s="1"/>
  <c r="H2627" i="1"/>
  <c r="L2626" i="1"/>
  <c r="J2626" i="1"/>
  <c r="K2626" i="1" s="1"/>
  <c r="G2831" i="3"/>
  <c r="H2831" i="3" l="1"/>
  <c r="L2830" i="3"/>
  <c r="J2830" i="3"/>
  <c r="K2830" i="3" s="1"/>
  <c r="S2832" i="3"/>
  <c r="W2831" i="3"/>
  <c r="U2831" i="3"/>
  <c r="V2831" i="3" s="1"/>
  <c r="AD2833" i="3"/>
  <c r="AH2833" i="3" s="1"/>
  <c r="AF2832" i="3"/>
  <c r="AG2832" i="3" s="1"/>
  <c r="H2628" i="1"/>
  <c r="L2627" i="1"/>
  <c r="J2627" i="1"/>
  <c r="K2627" i="1" s="1"/>
  <c r="G2832" i="3"/>
  <c r="S2833" i="3" l="1"/>
  <c r="W2832" i="3"/>
  <c r="U2832" i="3"/>
  <c r="V2832" i="3" s="1"/>
  <c r="H2832" i="3"/>
  <c r="L2831" i="3"/>
  <c r="J2831" i="3"/>
  <c r="K2831" i="3" s="1"/>
  <c r="AD2834" i="3"/>
  <c r="AH2834" i="3" s="1"/>
  <c r="AF2833" i="3"/>
  <c r="AG2833" i="3" s="1"/>
  <c r="H2629" i="1"/>
  <c r="L2628" i="1"/>
  <c r="J2628" i="1"/>
  <c r="K2628" i="1" s="1"/>
  <c r="G2833" i="3"/>
  <c r="H2833" i="3" l="1"/>
  <c r="L2832" i="3"/>
  <c r="J2832" i="3"/>
  <c r="K2832" i="3" s="1"/>
  <c r="S2834" i="3"/>
  <c r="W2833" i="3"/>
  <c r="U2833" i="3"/>
  <c r="V2833" i="3" s="1"/>
  <c r="AD2835" i="3"/>
  <c r="AH2835" i="3" s="1"/>
  <c r="AF2834" i="3"/>
  <c r="AG2834" i="3" s="1"/>
  <c r="H2630" i="1"/>
  <c r="L2629" i="1"/>
  <c r="J2629" i="1"/>
  <c r="K2629" i="1" s="1"/>
  <c r="G2834" i="3"/>
  <c r="S2835" i="3" l="1"/>
  <c r="W2834" i="3"/>
  <c r="U2834" i="3"/>
  <c r="V2834" i="3" s="1"/>
  <c r="H2834" i="3"/>
  <c r="L2833" i="3"/>
  <c r="J2833" i="3"/>
  <c r="K2833" i="3" s="1"/>
  <c r="AD2836" i="3"/>
  <c r="AH2836" i="3" s="1"/>
  <c r="AF2835" i="3"/>
  <c r="AG2835" i="3" s="1"/>
  <c r="H2631" i="1"/>
  <c r="L2630" i="1"/>
  <c r="J2630" i="1"/>
  <c r="K2630" i="1" s="1"/>
  <c r="G2835" i="3"/>
  <c r="H2835" i="3" l="1"/>
  <c r="L2834" i="3"/>
  <c r="J2834" i="3"/>
  <c r="K2834" i="3" s="1"/>
  <c r="S2836" i="3"/>
  <c r="W2835" i="3"/>
  <c r="U2835" i="3"/>
  <c r="V2835" i="3" s="1"/>
  <c r="AD2837" i="3"/>
  <c r="AH2837" i="3" s="1"/>
  <c r="AF2836" i="3"/>
  <c r="AG2836" i="3" s="1"/>
  <c r="H2632" i="1"/>
  <c r="L2631" i="1"/>
  <c r="J2631" i="1"/>
  <c r="K2631" i="1" s="1"/>
  <c r="G2836" i="3"/>
  <c r="S2837" i="3" l="1"/>
  <c r="W2836" i="3"/>
  <c r="U2836" i="3"/>
  <c r="V2836" i="3" s="1"/>
  <c r="H2836" i="3"/>
  <c r="L2835" i="3"/>
  <c r="J2835" i="3"/>
  <c r="K2835" i="3" s="1"/>
  <c r="AD2838" i="3"/>
  <c r="AH2838" i="3" s="1"/>
  <c r="AF2837" i="3"/>
  <c r="AG2837" i="3" s="1"/>
  <c r="H2633" i="1"/>
  <c r="L2632" i="1"/>
  <c r="J2632" i="1"/>
  <c r="K2632" i="1" s="1"/>
  <c r="G2837" i="3"/>
  <c r="H2837" i="3" l="1"/>
  <c r="L2836" i="3"/>
  <c r="J2836" i="3"/>
  <c r="K2836" i="3" s="1"/>
  <c r="S2838" i="3"/>
  <c r="W2837" i="3"/>
  <c r="U2837" i="3"/>
  <c r="V2837" i="3" s="1"/>
  <c r="AD2839" i="3"/>
  <c r="AH2839" i="3" s="1"/>
  <c r="AF2838" i="3"/>
  <c r="AG2838" i="3" s="1"/>
  <c r="H2634" i="1"/>
  <c r="L2633" i="1"/>
  <c r="J2633" i="1"/>
  <c r="K2633" i="1" s="1"/>
  <c r="G2838" i="3"/>
  <c r="S2839" i="3" l="1"/>
  <c r="W2838" i="3"/>
  <c r="U2838" i="3"/>
  <c r="V2838" i="3" s="1"/>
  <c r="H2838" i="3"/>
  <c r="L2837" i="3"/>
  <c r="J2837" i="3"/>
  <c r="K2837" i="3" s="1"/>
  <c r="AD2840" i="3"/>
  <c r="AH2840" i="3" s="1"/>
  <c r="AF2839" i="3"/>
  <c r="AG2839" i="3" s="1"/>
  <c r="H2635" i="1"/>
  <c r="L2634" i="1"/>
  <c r="J2634" i="1"/>
  <c r="K2634" i="1" s="1"/>
  <c r="G2839" i="3"/>
  <c r="H2839" i="3" l="1"/>
  <c r="L2838" i="3"/>
  <c r="J2838" i="3"/>
  <c r="K2838" i="3" s="1"/>
  <c r="S2840" i="3"/>
  <c r="W2839" i="3"/>
  <c r="U2839" i="3"/>
  <c r="V2839" i="3" s="1"/>
  <c r="AD2841" i="3"/>
  <c r="AH2841" i="3" s="1"/>
  <c r="AF2840" i="3"/>
  <c r="AG2840" i="3" s="1"/>
  <c r="H2636" i="1"/>
  <c r="L2635" i="1"/>
  <c r="J2635" i="1"/>
  <c r="K2635" i="1" s="1"/>
  <c r="G2840" i="3"/>
  <c r="S2841" i="3" l="1"/>
  <c r="W2840" i="3"/>
  <c r="U2840" i="3"/>
  <c r="V2840" i="3" s="1"/>
  <c r="H2840" i="3"/>
  <c r="L2839" i="3"/>
  <c r="J2839" i="3"/>
  <c r="K2839" i="3" s="1"/>
  <c r="AD2842" i="3"/>
  <c r="AH2842" i="3" s="1"/>
  <c r="AF2841" i="3"/>
  <c r="AG2841" i="3" s="1"/>
  <c r="H2637" i="1"/>
  <c r="L2636" i="1"/>
  <c r="J2636" i="1"/>
  <c r="K2636" i="1" s="1"/>
  <c r="G2841" i="3"/>
  <c r="H2841" i="3" l="1"/>
  <c r="L2840" i="3"/>
  <c r="J2840" i="3"/>
  <c r="K2840" i="3" s="1"/>
  <c r="S2842" i="3"/>
  <c r="W2841" i="3"/>
  <c r="U2841" i="3"/>
  <c r="V2841" i="3" s="1"/>
  <c r="AD2843" i="3"/>
  <c r="AH2843" i="3" s="1"/>
  <c r="AF2842" i="3"/>
  <c r="AG2842" i="3" s="1"/>
  <c r="H2638" i="1"/>
  <c r="L2637" i="1"/>
  <c r="J2637" i="1"/>
  <c r="K2637" i="1" s="1"/>
  <c r="G2842" i="3"/>
  <c r="S2843" i="3" l="1"/>
  <c r="W2842" i="3"/>
  <c r="U2842" i="3"/>
  <c r="V2842" i="3" s="1"/>
  <c r="H2842" i="3"/>
  <c r="L2841" i="3"/>
  <c r="J2841" i="3"/>
  <c r="K2841" i="3" s="1"/>
  <c r="AD2844" i="3"/>
  <c r="AH2844" i="3" s="1"/>
  <c r="AF2843" i="3"/>
  <c r="AG2843" i="3" s="1"/>
  <c r="H2639" i="1"/>
  <c r="L2638" i="1"/>
  <c r="J2638" i="1"/>
  <c r="K2638" i="1" s="1"/>
  <c r="G2843" i="3"/>
  <c r="H2843" i="3" l="1"/>
  <c r="L2842" i="3"/>
  <c r="J2842" i="3"/>
  <c r="K2842" i="3" s="1"/>
  <c r="S2844" i="3"/>
  <c r="W2843" i="3"/>
  <c r="U2843" i="3"/>
  <c r="V2843" i="3" s="1"/>
  <c r="AD2845" i="3"/>
  <c r="AH2845" i="3" s="1"/>
  <c r="AF2844" i="3"/>
  <c r="AG2844" i="3" s="1"/>
  <c r="H2640" i="1"/>
  <c r="L2639" i="1"/>
  <c r="J2639" i="1"/>
  <c r="K2639" i="1" s="1"/>
  <c r="G2844" i="3"/>
  <c r="S2845" i="3" l="1"/>
  <c r="W2844" i="3"/>
  <c r="U2844" i="3"/>
  <c r="V2844" i="3" s="1"/>
  <c r="H2844" i="3"/>
  <c r="L2843" i="3"/>
  <c r="J2843" i="3"/>
  <c r="K2843" i="3" s="1"/>
  <c r="AD2846" i="3"/>
  <c r="AH2846" i="3" s="1"/>
  <c r="AF2845" i="3"/>
  <c r="AG2845" i="3" s="1"/>
  <c r="H2641" i="1"/>
  <c r="L2640" i="1"/>
  <c r="J2640" i="1"/>
  <c r="K2640" i="1" s="1"/>
  <c r="G2845" i="3"/>
  <c r="H2845" i="3" l="1"/>
  <c r="L2844" i="3"/>
  <c r="J2844" i="3"/>
  <c r="K2844" i="3" s="1"/>
  <c r="S2846" i="3"/>
  <c r="W2845" i="3"/>
  <c r="U2845" i="3"/>
  <c r="V2845" i="3" s="1"/>
  <c r="AD2847" i="3"/>
  <c r="AH2847" i="3" s="1"/>
  <c r="AF2846" i="3"/>
  <c r="AG2846" i="3" s="1"/>
  <c r="H2642" i="1"/>
  <c r="L2641" i="1"/>
  <c r="J2641" i="1"/>
  <c r="K2641" i="1" s="1"/>
  <c r="G2846" i="3"/>
  <c r="S2847" i="3" l="1"/>
  <c r="W2846" i="3"/>
  <c r="U2846" i="3"/>
  <c r="V2846" i="3" s="1"/>
  <c r="H2846" i="3"/>
  <c r="L2845" i="3"/>
  <c r="J2845" i="3"/>
  <c r="K2845" i="3" s="1"/>
  <c r="AD2848" i="3"/>
  <c r="AH2848" i="3" s="1"/>
  <c r="AF2847" i="3"/>
  <c r="AG2847" i="3" s="1"/>
  <c r="H2643" i="1"/>
  <c r="L2642" i="1"/>
  <c r="J2642" i="1"/>
  <c r="K2642" i="1" s="1"/>
  <c r="G2847" i="3"/>
  <c r="H2847" i="3" l="1"/>
  <c r="L2846" i="3"/>
  <c r="J2846" i="3"/>
  <c r="K2846" i="3" s="1"/>
  <c r="S2848" i="3"/>
  <c r="W2847" i="3"/>
  <c r="U2847" i="3"/>
  <c r="V2847" i="3" s="1"/>
  <c r="AD2849" i="3"/>
  <c r="AH2849" i="3" s="1"/>
  <c r="AF2848" i="3"/>
  <c r="AG2848" i="3" s="1"/>
  <c r="H2644" i="1"/>
  <c r="L2643" i="1"/>
  <c r="J2643" i="1"/>
  <c r="K2643" i="1" s="1"/>
  <c r="G2848" i="3"/>
  <c r="S2849" i="3" l="1"/>
  <c r="W2848" i="3"/>
  <c r="U2848" i="3"/>
  <c r="V2848" i="3" s="1"/>
  <c r="H2848" i="3"/>
  <c r="L2847" i="3"/>
  <c r="J2847" i="3"/>
  <c r="K2847" i="3" s="1"/>
  <c r="AD2850" i="3"/>
  <c r="AH2850" i="3" s="1"/>
  <c r="AF2849" i="3"/>
  <c r="AG2849" i="3" s="1"/>
  <c r="H2645" i="1"/>
  <c r="L2644" i="1"/>
  <c r="J2644" i="1"/>
  <c r="K2644" i="1" s="1"/>
  <c r="G2849" i="3"/>
  <c r="H2849" i="3" l="1"/>
  <c r="L2848" i="3"/>
  <c r="J2848" i="3"/>
  <c r="K2848" i="3" s="1"/>
  <c r="S2850" i="3"/>
  <c r="W2849" i="3"/>
  <c r="U2849" i="3"/>
  <c r="V2849" i="3" s="1"/>
  <c r="AD2851" i="3"/>
  <c r="AH2851" i="3" s="1"/>
  <c r="AF2850" i="3"/>
  <c r="AG2850" i="3" s="1"/>
  <c r="H2646" i="1"/>
  <c r="L2645" i="1"/>
  <c r="J2645" i="1"/>
  <c r="G2850" i="3"/>
  <c r="K2645" i="1" l="1"/>
  <c r="S144" i="1"/>
  <c r="T144" i="1" s="1"/>
  <c r="S2851" i="3"/>
  <c r="W2850" i="3"/>
  <c r="U2850" i="3"/>
  <c r="V2850" i="3" s="1"/>
  <c r="H2850" i="3"/>
  <c r="L2849" i="3"/>
  <c r="J2849" i="3"/>
  <c r="K2849" i="3" s="1"/>
  <c r="AD2852" i="3"/>
  <c r="AH2852" i="3" s="1"/>
  <c r="AF2851" i="3"/>
  <c r="AG2851" i="3" s="1"/>
  <c r="H2647" i="1"/>
  <c r="L2646" i="1"/>
  <c r="J2646" i="1"/>
  <c r="K2646" i="1" s="1"/>
  <c r="G2851" i="3"/>
  <c r="H2851" i="3" l="1"/>
  <c r="L2850" i="3"/>
  <c r="J2850" i="3"/>
  <c r="K2850" i="3" s="1"/>
  <c r="S2852" i="3"/>
  <c r="W2851" i="3"/>
  <c r="U2851" i="3"/>
  <c r="V2851" i="3" s="1"/>
  <c r="AD2853" i="3"/>
  <c r="AH2853" i="3" s="1"/>
  <c r="AF2852" i="3"/>
  <c r="AG2852" i="3" s="1"/>
  <c r="H2648" i="1"/>
  <c r="L2647" i="1"/>
  <c r="J2647" i="1"/>
  <c r="K2647" i="1" s="1"/>
  <c r="G2852" i="3"/>
  <c r="S2853" i="3" l="1"/>
  <c r="W2852" i="3"/>
  <c r="U2852" i="3"/>
  <c r="V2852" i="3" s="1"/>
  <c r="H2852" i="3"/>
  <c r="L2851" i="3"/>
  <c r="J2851" i="3"/>
  <c r="K2851" i="3" s="1"/>
  <c r="AD2854" i="3"/>
  <c r="AH2854" i="3" s="1"/>
  <c r="AF2853" i="3"/>
  <c r="AG2853" i="3" s="1"/>
  <c r="H2649" i="1"/>
  <c r="L2648" i="1"/>
  <c r="J2648" i="1"/>
  <c r="K2648" i="1" s="1"/>
  <c r="G2853" i="3"/>
  <c r="H2853" i="3" l="1"/>
  <c r="L2852" i="3"/>
  <c r="J2852" i="3"/>
  <c r="K2852" i="3" s="1"/>
  <c r="S2854" i="3"/>
  <c r="W2853" i="3"/>
  <c r="U2853" i="3"/>
  <c r="V2853" i="3" s="1"/>
  <c r="AD2855" i="3"/>
  <c r="AH2855" i="3" s="1"/>
  <c r="AF2854" i="3"/>
  <c r="AG2854" i="3" s="1"/>
  <c r="H2650" i="1"/>
  <c r="L2649" i="1"/>
  <c r="J2649" i="1"/>
  <c r="K2649" i="1" s="1"/>
  <c r="G2854" i="3"/>
  <c r="S2855" i="3" l="1"/>
  <c r="W2854" i="3"/>
  <c r="U2854" i="3"/>
  <c r="V2854" i="3" s="1"/>
  <c r="H2854" i="3"/>
  <c r="L2853" i="3"/>
  <c r="J2853" i="3"/>
  <c r="K2853" i="3" s="1"/>
  <c r="AD2856" i="3"/>
  <c r="AH2856" i="3" s="1"/>
  <c r="AF2855" i="3"/>
  <c r="AG2855" i="3" s="1"/>
  <c r="H2651" i="1"/>
  <c r="L2650" i="1"/>
  <c r="J2650" i="1"/>
  <c r="K2650" i="1" s="1"/>
  <c r="G2855" i="3"/>
  <c r="H2855" i="3" l="1"/>
  <c r="L2854" i="3"/>
  <c r="J2854" i="3"/>
  <c r="K2854" i="3" s="1"/>
  <c r="S2856" i="3"/>
  <c r="W2855" i="3"/>
  <c r="U2855" i="3"/>
  <c r="V2855" i="3" s="1"/>
  <c r="AD2857" i="3"/>
  <c r="AH2857" i="3" s="1"/>
  <c r="AF2856" i="3"/>
  <c r="AG2856" i="3" s="1"/>
  <c r="H2652" i="1"/>
  <c r="L2651" i="1"/>
  <c r="J2651" i="1"/>
  <c r="K2651" i="1" s="1"/>
  <c r="G2856" i="3"/>
  <c r="S2857" i="3" l="1"/>
  <c r="W2856" i="3"/>
  <c r="U2856" i="3"/>
  <c r="V2856" i="3" s="1"/>
  <c r="H2856" i="3"/>
  <c r="L2855" i="3"/>
  <c r="J2855" i="3"/>
  <c r="K2855" i="3" s="1"/>
  <c r="AD2858" i="3"/>
  <c r="AH2858" i="3" s="1"/>
  <c r="AF2857" i="3"/>
  <c r="AG2857" i="3" s="1"/>
  <c r="H2653" i="1"/>
  <c r="L2652" i="1"/>
  <c r="J2652" i="1"/>
  <c r="K2652" i="1" s="1"/>
  <c r="G2857" i="3"/>
  <c r="H2857" i="3" l="1"/>
  <c r="L2856" i="3"/>
  <c r="J2856" i="3"/>
  <c r="K2856" i="3" s="1"/>
  <c r="S2858" i="3"/>
  <c r="W2857" i="3"/>
  <c r="U2857" i="3"/>
  <c r="V2857" i="3" s="1"/>
  <c r="AD2859" i="3"/>
  <c r="AH2859" i="3" s="1"/>
  <c r="AF2858" i="3"/>
  <c r="AG2858" i="3" s="1"/>
  <c r="H2654" i="1"/>
  <c r="L2653" i="1"/>
  <c r="J2653" i="1"/>
  <c r="K2653" i="1" s="1"/>
  <c r="G2858" i="3"/>
  <c r="S2859" i="3" l="1"/>
  <c r="W2858" i="3"/>
  <c r="U2858" i="3"/>
  <c r="V2858" i="3" s="1"/>
  <c r="H2858" i="3"/>
  <c r="L2857" i="3"/>
  <c r="J2857" i="3"/>
  <c r="K2857" i="3" s="1"/>
  <c r="AD2860" i="3"/>
  <c r="AH2860" i="3" s="1"/>
  <c r="AF2859" i="3"/>
  <c r="AG2859" i="3" s="1"/>
  <c r="H2655" i="1"/>
  <c r="L2654" i="1"/>
  <c r="J2654" i="1"/>
  <c r="K2654" i="1" s="1"/>
  <c r="G2859" i="3"/>
  <c r="H2859" i="3" l="1"/>
  <c r="L2858" i="3"/>
  <c r="J2858" i="3"/>
  <c r="K2858" i="3" s="1"/>
  <c r="S2860" i="3"/>
  <c r="W2859" i="3"/>
  <c r="U2859" i="3"/>
  <c r="V2859" i="3" s="1"/>
  <c r="AD2861" i="3"/>
  <c r="AH2861" i="3" s="1"/>
  <c r="AF2860" i="3"/>
  <c r="AG2860" i="3" s="1"/>
  <c r="H2656" i="1"/>
  <c r="L2655" i="1"/>
  <c r="J2655" i="1"/>
  <c r="K2655" i="1" s="1"/>
  <c r="G2860" i="3"/>
  <c r="S2861" i="3" l="1"/>
  <c r="W2860" i="3"/>
  <c r="U2860" i="3"/>
  <c r="V2860" i="3" s="1"/>
  <c r="H2860" i="3"/>
  <c r="L2859" i="3"/>
  <c r="J2859" i="3"/>
  <c r="K2859" i="3" s="1"/>
  <c r="AD2862" i="3"/>
  <c r="AH2862" i="3" s="1"/>
  <c r="AF2861" i="3"/>
  <c r="AG2861" i="3" s="1"/>
  <c r="H2657" i="1"/>
  <c r="L2656" i="1"/>
  <c r="J2656" i="1"/>
  <c r="K2656" i="1" s="1"/>
  <c r="G2861" i="3"/>
  <c r="H2861" i="3" l="1"/>
  <c r="L2860" i="3"/>
  <c r="J2860" i="3"/>
  <c r="K2860" i="3" s="1"/>
  <c r="S2862" i="3"/>
  <c r="W2861" i="3"/>
  <c r="U2861" i="3"/>
  <c r="V2861" i="3" s="1"/>
  <c r="AD2863" i="3"/>
  <c r="AH2863" i="3" s="1"/>
  <c r="AF2862" i="3"/>
  <c r="AG2862" i="3" s="1"/>
  <c r="H2658" i="1"/>
  <c r="L2657" i="1"/>
  <c r="J2657" i="1"/>
  <c r="K2657" i="1" s="1"/>
  <c r="G2862" i="3"/>
  <c r="S2863" i="3" l="1"/>
  <c r="W2862" i="3"/>
  <c r="U2862" i="3"/>
  <c r="V2862" i="3" s="1"/>
  <c r="H2862" i="3"/>
  <c r="L2861" i="3"/>
  <c r="J2861" i="3"/>
  <c r="K2861" i="3" s="1"/>
  <c r="AD2864" i="3"/>
  <c r="AH2864" i="3" s="1"/>
  <c r="AF2863" i="3"/>
  <c r="AG2863" i="3" s="1"/>
  <c r="H2659" i="1"/>
  <c r="L2658" i="1"/>
  <c r="J2658" i="1"/>
  <c r="K2658" i="1" s="1"/>
  <c r="G2863" i="3"/>
  <c r="H2863" i="3" l="1"/>
  <c r="L2862" i="3"/>
  <c r="J2862" i="3"/>
  <c r="K2862" i="3" s="1"/>
  <c r="S2864" i="3"/>
  <c r="W2863" i="3"/>
  <c r="U2863" i="3"/>
  <c r="V2863" i="3" s="1"/>
  <c r="AD2865" i="3"/>
  <c r="AH2865" i="3" s="1"/>
  <c r="AF2864" i="3"/>
  <c r="AG2864" i="3" s="1"/>
  <c r="H2660" i="1"/>
  <c r="L2659" i="1"/>
  <c r="J2659" i="1"/>
  <c r="K2659" i="1" s="1"/>
  <c r="G2864" i="3"/>
  <c r="S2865" i="3" l="1"/>
  <c r="W2864" i="3"/>
  <c r="U2864" i="3"/>
  <c r="V2864" i="3" s="1"/>
  <c r="H2864" i="3"/>
  <c r="L2863" i="3"/>
  <c r="J2863" i="3"/>
  <c r="K2863" i="3" s="1"/>
  <c r="AD2866" i="3"/>
  <c r="AH2866" i="3" s="1"/>
  <c r="AF2865" i="3"/>
  <c r="AG2865" i="3" s="1"/>
  <c r="H2661" i="1"/>
  <c r="L2660" i="1"/>
  <c r="J2660" i="1"/>
  <c r="K2660" i="1" s="1"/>
  <c r="G2865" i="3"/>
  <c r="H2865" i="3" l="1"/>
  <c r="L2864" i="3"/>
  <c r="J2864" i="3"/>
  <c r="K2864" i="3" s="1"/>
  <c r="S2866" i="3"/>
  <c r="W2865" i="3"/>
  <c r="U2865" i="3"/>
  <c r="V2865" i="3" s="1"/>
  <c r="AD2867" i="3"/>
  <c r="AH2867" i="3" s="1"/>
  <c r="AF2866" i="3"/>
  <c r="AG2866" i="3" s="1"/>
  <c r="H2662" i="1"/>
  <c r="L2661" i="1"/>
  <c r="J2661" i="1"/>
  <c r="K2661" i="1" s="1"/>
  <c r="G2866" i="3"/>
  <c r="S2867" i="3" l="1"/>
  <c r="W2866" i="3"/>
  <c r="U2866" i="3"/>
  <c r="V2866" i="3" s="1"/>
  <c r="H2866" i="3"/>
  <c r="L2865" i="3"/>
  <c r="J2865" i="3"/>
  <c r="K2865" i="3" s="1"/>
  <c r="AD2868" i="3"/>
  <c r="AH2868" i="3" s="1"/>
  <c r="AF2867" i="3"/>
  <c r="AG2867" i="3" s="1"/>
  <c r="H2663" i="1"/>
  <c r="L2662" i="1"/>
  <c r="J2662" i="1"/>
  <c r="K2662" i="1" s="1"/>
  <c r="G2867" i="3"/>
  <c r="H2867" i="3" l="1"/>
  <c r="L2866" i="3"/>
  <c r="J2866" i="3"/>
  <c r="K2866" i="3" s="1"/>
  <c r="S2868" i="3"/>
  <c r="W2867" i="3"/>
  <c r="U2867" i="3"/>
  <c r="V2867" i="3" s="1"/>
  <c r="AD2869" i="3"/>
  <c r="AH2869" i="3" s="1"/>
  <c r="AF2868" i="3"/>
  <c r="AG2868" i="3" s="1"/>
  <c r="H2664" i="1"/>
  <c r="L2663" i="1"/>
  <c r="J2663" i="1"/>
  <c r="K2663" i="1" s="1"/>
  <c r="G2868" i="3"/>
  <c r="S2869" i="3" l="1"/>
  <c r="W2868" i="3"/>
  <c r="U2868" i="3"/>
  <c r="V2868" i="3" s="1"/>
  <c r="H2868" i="3"/>
  <c r="L2867" i="3"/>
  <c r="J2867" i="3"/>
  <c r="K2867" i="3" s="1"/>
  <c r="AD2870" i="3"/>
  <c r="AH2870" i="3" s="1"/>
  <c r="AF2869" i="3"/>
  <c r="AG2869" i="3" s="1"/>
  <c r="H2665" i="1"/>
  <c r="L2664" i="1"/>
  <c r="J2664" i="1"/>
  <c r="K2664" i="1" s="1"/>
  <c r="G2869" i="3"/>
  <c r="H2869" i="3" l="1"/>
  <c r="L2868" i="3"/>
  <c r="J2868" i="3"/>
  <c r="K2868" i="3" s="1"/>
  <c r="S2870" i="3"/>
  <c r="W2869" i="3"/>
  <c r="U2869" i="3"/>
  <c r="V2869" i="3" s="1"/>
  <c r="AD2871" i="3"/>
  <c r="AH2871" i="3" s="1"/>
  <c r="AF2870" i="3"/>
  <c r="AG2870" i="3" s="1"/>
  <c r="H2666" i="1"/>
  <c r="L2665" i="1"/>
  <c r="J2665" i="1"/>
  <c r="K2665" i="1" s="1"/>
  <c r="G2870" i="3"/>
  <c r="S2871" i="3" l="1"/>
  <c r="W2870" i="3"/>
  <c r="U2870" i="3"/>
  <c r="V2870" i="3" s="1"/>
  <c r="H2870" i="3"/>
  <c r="L2869" i="3"/>
  <c r="J2869" i="3"/>
  <c r="K2869" i="3" s="1"/>
  <c r="AD2872" i="3"/>
  <c r="AH2872" i="3" s="1"/>
  <c r="AF2871" i="3"/>
  <c r="AG2871" i="3" s="1"/>
  <c r="H2667" i="1"/>
  <c r="L2666" i="1"/>
  <c r="J2666" i="1"/>
  <c r="G2871" i="3"/>
  <c r="K2666" i="1" l="1"/>
  <c r="S145" i="1"/>
  <c r="T145" i="1" s="1"/>
  <c r="H2871" i="3"/>
  <c r="L2870" i="3"/>
  <c r="J2870" i="3"/>
  <c r="K2870" i="3" s="1"/>
  <c r="S2872" i="3"/>
  <c r="W2871" i="3"/>
  <c r="U2871" i="3"/>
  <c r="V2871" i="3" s="1"/>
  <c r="AD2873" i="3"/>
  <c r="AH2873" i="3" s="1"/>
  <c r="AF2872" i="3"/>
  <c r="AG2872" i="3" s="1"/>
  <c r="H2668" i="1"/>
  <c r="L2667" i="1"/>
  <c r="J2667" i="1"/>
  <c r="K2667" i="1" s="1"/>
  <c r="G2872" i="3"/>
  <c r="S2873" i="3" l="1"/>
  <c r="W2872" i="3"/>
  <c r="U2872" i="3"/>
  <c r="V2872" i="3" s="1"/>
  <c r="H2872" i="3"/>
  <c r="L2871" i="3"/>
  <c r="J2871" i="3"/>
  <c r="K2871" i="3" s="1"/>
  <c r="AD2874" i="3"/>
  <c r="AH2874" i="3" s="1"/>
  <c r="AF2873" i="3"/>
  <c r="AG2873" i="3" s="1"/>
  <c r="H2669" i="1"/>
  <c r="L2668" i="1"/>
  <c r="J2668" i="1"/>
  <c r="K2668" i="1" s="1"/>
  <c r="G2873" i="3"/>
  <c r="H2873" i="3" l="1"/>
  <c r="L2872" i="3"/>
  <c r="J2872" i="3"/>
  <c r="K2872" i="3" s="1"/>
  <c r="S2874" i="3"/>
  <c r="W2873" i="3"/>
  <c r="U2873" i="3"/>
  <c r="V2873" i="3" s="1"/>
  <c r="AD2875" i="3"/>
  <c r="AH2875" i="3" s="1"/>
  <c r="AF2874" i="3"/>
  <c r="AG2874" i="3" s="1"/>
  <c r="H2670" i="1"/>
  <c r="L2669" i="1"/>
  <c r="J2669" i="1"/>
  <c r="K2669" i="1" s="1"/>
  <c r="G2874" i="3"/>
  <c r="S2875" i="3" l="1"/>
  <c r="W2874" i="3"/>
  <c r="U2874" i="3"/>
  <c r="V2874" i="3" s="1"/>
  <c r="H2874" i="3"/>
  <c r="L2873" i="3"/>
  <c r="J2873" i="3"/>
  <c r="K2873" i="3" s="1"/>
  <c r="AD2876" i="3"/>
  <c r="AH2876" i="3" s="1"/>
  <c r="AF2875" i="3"/>
  <c r="AG2875" i="3" s="1"/>
  <c r="H2671" i="1"/>
  <c r="L2670" i="1"/>
  <c r="J2670" i="1"/>
  <c r="K2670" i="1" s="1"/>
  <c r="G2875" i="3"/>
  <c r="H2875" i="3" l="1"/>
  <c r="L2874" i="3"/>
  <c r="J2874" i="3"/>
  <c r="K2874" i="3" s="1"/>
  <c r="S2876" i="3"/>
  <c r="W2875" i="3"/>
  <c r="U2875" i="3"/>
  <c r="V2875" i="3" s="1"/>
  <c r="AD2877" i="3"/>
  <c r="AH2877" i="3" s="1"/>
  <c r="AF2876" i="3"/>
  <c r="AG2876" i="3" s="1"/>
  <c r="H2672" i="1"/>
  <c r="L2671" i="1"/>
  <c r="J2671" i="1"/>
  <c r="K2671" i="1" s="1"/>
  <c r="G2876" i="3"/>
  <c r="S2877" i="3" l="1"/>
  <c r="W2876" i="3"/>
  <c r="U2876" i="3"/>
  <c r="V2876" i="3" s="1"/>
  <c r="H2876" i="3"/>
  <c r="L2875" i="3"/>
  <c r="J2875" i="3"/>
  <c r="K2875" i="3" s="1"/>
  <c r="AD2878" i="3"/>
  <c r="AH2878" i="3" s="1"/>
  <c r="AF2877" i="3"/>
  <c r="AG2877" i="3" s="1"/>
  <c r="H2673" i="1"/>
  <c r="L2672" i="1"/>
  <c r="J2672" i="1"/>
  <c r="K2672" i="1" s="1"/>
  <c r="G2877" i="3"/>
  <c r="H2877" i="3" l="1"/>
  <c r="L2876" i="3"/>
  <c r="J2876" i="3"/>
  <c r="K2876" i="3" s="1"/>
  <c r="S2878" i="3"/>
  <c r="W2877" i="3"/>
  <c r="U2877" i="3"/>
  <c r="V2877" i="3" s="1"/>
  <c r="AD2879" i="3"/>
  <c r="AH2879" i="3" s="1"/>
  <c r="AF2878" i="3"/>
  <c r="AG2878" i="3" s="1"/>
  <c r="H2674" i="1"/>
  <c r="L2673" i="1"/>
  <c r="J2673" i="1"/>
  <c r="K2673" i="1" s="1"/>
  <c r="G2878" i="3"/>
  <c r="S2879" i="3" l="1"/>
  <c r="W2878" i="3"/>
  <c r="U2878" i="3"/>
  <c r="V2878" i="3" s="1"/>
  <c r="H2878" i="3"/>
  <c r="L2877" i="3"/>
  <c r="J2877" i="3"/>
  <c r="K2877" i="3" s="1"/>
  <c r="AD2880" i="3"/>
  <c r="AH2880" i="3" s="1"/>
  <c r="AF2879" i="3"/>
  <c r="AG2879" i="3" s="1"/>
  <c r="H2675" i="1"/>
  <c r="L2674" i="1"/>
  <c r="J2674" i="1"/>
  <c r="K2674" i="1" s="1"/>
  <c r="G2879" i="3"/>
  <c r="H2879" i="3" l="1"/>
  <c r="L2878" i="3"/>
  <c r="J2878" i="3"/>
  <c r="K2878" i="3" s="1"/>
  <c r="S2880" i="3"/>
  <c r="W2879" i="3"/>
  <c r="U2879" i="3"/>
  <c r="V2879" i="3" s="1"/>
  <c r="AD2881" i="3"/>
  <c r="AH2881" i="3" s="1"/>
  <c r="AF2880" i="3"/>
  <c r="AG2880" i="3" s="1"/>
  <c r="H2676" i="1"/>
  <c r="L2675" i="1"/>
  <c r="J2675" i="1"/>
  <c r="K2675" i="1" s="1"/>
  <c r="G2880" i="3"/>
  <c r="S2881" i="3" l="1"/>
  <c r="W2880" i="3"/>
  <c r="U2880" i="3"/>
  <c r="V2880" i="3" s="1"/>
  <c r="H2880" i="3"/>
  <c r="L2879" i="3"/>
  <c r="J2879" i="3"/>
  <c r="K2879" i="3" s="1"/>
  <c r="AD2882" i="3"/>
  <c r="AH2882" i="3" s="1"/>
  <c r="AF2881" i="3"/>
  <c r="AG2881" i="3" s="1"/>
  <c r="H2677" i="1"/>
  <c r="L2676" i="1"/>
  <c r="J2676" i="1"/>
  <c r="K2676" i="1" s="1"/>
  <c r="G2881" i="3"/>
  <c r="H2881" i="3" l="1"/>
  <c r="L2880" i="3"/>
  <c r="J2880" i="3"/>
  <c r="K2880" i="3" s="1"/>
  <c r="S2882" i="3"/>
  <c r="W2881" i="3"/>
  <c r="U2881" i="3"/>
  <c r="V2881" i="3" s="1"/>
  <c r="AD2883" i="3"/>
  <c r="AH2883" i="3" s="1"/>
  <c r="AF2882" i="3"/>
  <c r="AG2882" i="3" s="1"/>
  <c r="H2678" i="1"/>
  <c r="L2677" i="1"/>
  <c r="J2677" i="1"/>
  <c r="K2677" i="1" s="1"/>
  <c r="G2882" i="3"/>
  <c r="S2883" i="3" l="1"/>
  <c r="W2882" i="3"/>
  <c r="U2882" i="3"/>
  <c r="V2882" i="3" s="1"/>
  <c r="H2882" i="3"/>
  <c r="L2881" i="3"/>
  <c r="J2881" i="3"/>
  <c r="K2881" i="3" s="1"/>
  <c r="AD2884" i="3"/>
  <c r="AH2884" i="3" s="1"/>
  <c r="AF2883" i="3"/>
  <c r="AG2883" i="3" s="1"/>
  <c r="H2679" i="1"/>
  <c r="L2678" i="1"/>
  <c r="J2678" i="1"/>
  <c r="K2678" i="1" s="1"/>
  <c r="G2883" i="3"/>
  <c r="H2883" i="3" l="1"/>
  <c r="L2882" i="3"/>
  <c r="J2882" i="3"/>
  <c r="K2882" i="3" s="1"/>
  <c r="S2884" i="3"/>
  <c r="W2883" i="3"/>
  <c r="U2883" i="3"/>
  <c r="V2883" i="3" s="1"/>
  <c r="AD2885" i="3"/>
  <c r="AH2885" i="3" s="1"/>
  <c r="AF2884" i="3"/>
  <c r="AG2884" i="3" s="1"/>
  <c r="H2680" i="1"/>
  <c r="L2679" i="1"/>
  <c r="J2679" i="1"/>
  <c r="K2679" i="1" s="1"/>
  <c r="G2884" i="3"/>
  <c r="S2885" i="3" l="1"/>
  <c r="W2884" i="3"/>
  <c r="U2884" i="3"/>
  <c r="V2884" i="3" s="1"/>
  <c r="H2884" i="3"/>
  <c r="L2883" i="3"/>
  <c r="J2883" i="3"/>
  <c r="K2883" i="3" s="1"/>
  <c r="AD2886" i="3"/>
  <c r="AH2886" i="3" s="1"/>
  <c r="AF2885" i="3"/>
  <c r="AG2885" i="3" s="1"/>
  <c r="H2681" i="1"/>
  <c r="L2680" i="1"/>
  <c r="J2680" i="1"/>
  <c r="K2680" i="1" s="1"/>
  <c r="G2885" i="3"/>
  <c r="H2885" i="3" l="1"/>
  <c r="L2884" i="3"/>
  <c r="J2884" i="3"/>
  <c r="K2884" i="3" s="1"/>
  <c r="S2886" i="3"/>
  <c r="W2885" i="3"/>
  <c r="U2885" i="3"/>
  <c r="V2885" i="3" s="1"/>
  <c r="AD2887" i="3"/>
  <c r="AH2887" i="3" s="1"/>
  <c r="AF2886" i="3"/>
  <c r="AG2886" i="3" s="1"/>
  <c r="H2682" i="1"/>
  <c r="L2681" i="1"/>
  <c r="J2681" i="1"/>
  <c r="K2681" i="1" s="1"/>
  <c r="G2886" i="3"/>
  <c r="S2887" i="3" l="1"/>
  <c r="W2886" i="3"/>
  <c r="U2886" i="3"/>
  <c r="V2886" i="3" s="1"/>
  <c r="H2886" i="3"/>
  <c r="L2885" i="3"/>
  <c r="J2885" i="3"/>
  <c r="K2885" i="3" s="1"/>
  <c r="AD2888" i="3"/>
  <c r="AH2888" i="3" s="1"/>
  <c r="AF2887" i="3"/>
  <c r="AG2887" i="3" s="1"/>
  <c r="H2683" i="1"/>
  <c r="L2682" i="1"/>
  <c r="J2682" i="1"/>
  <c r="K2682" i="1" s="1"/>
  <c r="G2887" i="3"/>
  <c r="H2887" i="3" l="1"/>
  <c r="L2886" i="3"/>
  <c r="J2886" i="3"/>
  <c r="K2886" i="3" s="1"/>
  <c r="S2888" i="3"/>
  <c r="W2887" i="3"/>
  <c r="U2887" i="3"/>
  <c r="V2887" i="3" s="1"/>
  <c r="AD2889" i="3"/>
  <c r="AH2889" i="3" s="1"/>
  <c r="AF2888" i="3"/>
  <c r="AG2888" i="3" s="1"/>
  <c r="H2684" i="1"/>
  <c r="L2683" i="1"/>
  <c r="J2683" i="1"/>
  <c r="K2683" i="1" s="1"/>
  <c r="G2888" i="3"/>
  <c r="S2889" i="3" l="1"/>
  <c r="W2888" i="3"/>
  <c r="U2888" i="3"/>
  <c r="V2888" i="3" s="1"/>
  <c r="H2888" i="3"/>
  <c r="L2887" i="3"/>
  <c r="J2887" i="3"/>
  <c r="K2887" i="3" s="1"/>
  <c r="AD2890" i="3"/>
  <c r="AH2890" i="3" s="1"/>
  <c r="AF2889" i="3"/>
  <c r="AG2889" i="3" s="1"/>
  <c r="H2685" i="1"/>
  <c r="L2684" i="1"/>
  <c r="J2684" i="1"/>
  <c r="K2684" i="1" s="1"/>
  <c r="G2889" i="3"/>
  <c r="H2889" i="3" l="1"/>
  <c r="L2888" i="3"/>
  <c r="J2888" i="3"/>
  <c r="K2888" i="3" s="1"/>
  <c r="S2890" i="3"/>
  <c r="W2889" i="3"/>
  <c r="U2889" i="3"/>
  <c r="V2889" i="3" s="1"/>
  <c r="AD2891" i="3"/>
  <c r="AH2891" i="3" s="1"/>
  <c r="AF2890" i="3"/>
  <c r="AG2890" i="3" s="1"/>
  <c r="H2686" i="1"/>
  <c r="L2685" i="1"/>
  <c r="J2685" i="1"/>
  <c r="G2890" i="3"/>
  <c r="K2685" i="1" l="1"/>
  <c r="S146" i="1"/>
  <c r="T146" i="1" s="1"/>
  <c r="S2891" i="3"/>
  <c r="W2890" i="3"/>
  <c r="U2890" i="3"/>
  <c r="V2890" i="3" s="1"/>
  <c r="H2890" i="3"/>
  <c r="L2889" i="3"/>
  <c r="J2889" i="3"/>
  <c r="K2889" i="3" s="1"/>
  <c r="AD2892" i="3"/>
  <c r="AH2892" i="3" s="1"/>
  <c r="AF2891" i="3"/>
  <c r="AG2891" i="3" s="1"/>
  <c r="H2687" i="1"/>
  <c r="L2686" i="1"/>
  <c r="J2686" i="1"/>
  <c r="K2686" i="1" s="1"/>
  <c r="G2891" i="3"/>
  <c r="H2891" i="3" l="1"/>
  <c r="L2890" i="3"/>
  <c r="J2890" i="3"/>
  <c r="K2890" i="3" s="1"/>
  <c r="S2892" i="3"/>
  <c r="W2891" i="3"/>
  <c r="U2891" i="3"/>
  <c r="V2891" i="3" s="1"/>
  <c r="AD2893" i="3"/>
  <c r="AH2893" i="3" s="1"/>
  <c r="AF2892" i="3"/>
  <c r="AG2892" i="3" s="1"/>
  <c r="H2688" i="1"/>
  <c r="L2687" i="1"/>
  <c r="J2687" i="1"/>
  <c r="K2687" i="1" s="1"/>
  <c r="G2892" i="3"/>
  <c r="S2893" i="3" l="1"/>
  <c r="W2892" i="3"/>
  <c r="U2892" i="3"/>
  <c r="V2892" i="3" s="1"/>
  <c r="H2892" i="3"/>
  <c r="L2891" i="3"/>
  <c r="J2891" i="3"/>
  <c r="K2891" i="3" s="1"/>
  <c r="AD2894" i="3"/>
  <c r="AH2894" i="3" s="1"/>
  <c r="AF2893" i="3"/>
  <c r="AG2893" i="3" s="1"/>
  <c r="H2689" i="1"/>
  <c r="L2688" i="1"/>
  <c r="J2688" i="1"/>
  <c r="K2688" i="1" s="1"/>
  <c r="G2893" i="3"/>
  <c r="H2893" i="3" l="1"/>
  <c r="L2892" i="3"/>
  <c r="J2892" i="3"/>
  <c r="K2892" i="3" s="1"/>
  <c r="S2894" i="3"/>
  <c r="W2893" i="3"/>
  <c r="U2893" i="3"/>
  <c r="V2893" i="3" s="1"/>
  <c r="AD2895" i="3"/>
  <c r="AH2895" i="3" s="1"/>
  <c r="AF2894" i="3"/>
  <c r="AG2894" i="3" s="1"/>
  <c r="H2690" i="1"/>
  <c r="L2689" i="1"/>
  <c r="J2689" i="1"/>
  <c r="K2689" i="1" s="1"/>
  <c r="G2894" i="3"/>
  <c r="S2895" i="3" l="1"/>
  <c r="W2894" i="3"/>
  <c r="U2894" i="3"/>
  <c r="V2894" i="3" s="1"/>
  <c r="H2894" i="3"/>
  <c r="L2893" i="3"/>
  <c r="J2893" i="3"/>
  <c r="K2893" i="3" s="1"/>
  <c r="AD2896" i="3"/>
  <c r="AH2896" i="3" s="1"/>
  <c r="AF2895" i="3"/>
  <c r="AG2895" i="3" s="1"/>
  <c r="H2691" i="1"/>
  <c r="L2690" i="1"/>
  <c r="J2690" i="1"/>
  <c r="K2690" i="1" s="1"/>
  <c r="G2895" i="3"/>
  <c r="H2895" i="3" l="1"/>
  <c r="L2894" i="3"/>
  <c r="J2894" i="3"/>
  <c r="K2894" i="3" s="1"/>
  <c r="S2896" i="3"/>
  <c r="W2895" i="3"/>
  <c r="U2895" i="3"/>
  <c r="V2895" i="3" s="1"/>
  <c r="AD2897" i="3"/>
  <c r="AH2897" i="3" s="1"/>
  <c r="AF2896" i="3"/>
  <c r="AG2896" i="3" s="1"/>
  <c r="H2692" i="1"/>
  <c r="L2691" i="1"/>
  <c r="J2691" i="1"/>
  <c r="K2691" i="1" s="1"/>
  <c r="G2896" i="3"/>
  <c r="S2897" i="3" l="1"/>
  <c r="W2896" i="3"/>
  <c r="U2896" i="3"/>
  <c r="V2896" i="3" s="1"/>
  <c r="H2896" i="3"/>
  <c r="L2895" i="3"/>
  <c r="J2895" i="3"/>
  <c r="K2895" i="3" s="1"/>
  <c r="AD2898" i="3"/>
  <c r="AH2898" i="3" s="1"/>
  <c r="AF2897" i="3"/>
  <c r="AG2897" i="3" s="1"/>
  <c r="H2693" i="1"/>
  <c r="L2692" i="1"/>
  <c r="J2692" i="1"/>
  <c r="K2692" i="1" s="1"/>
  <c r="G2897" i="3"/>
  <c r="H2897" i="3" l="1"/>
  <c r="L2896" i="3"/>
  <c r="J2896" i="3"/>
  <c r="K2896" i="3" s="1"/>
  <c r="S2898" i="3"/>
  <c r="W2897" i="3"/>
  <c r="U2897" i="3"/>
  <c r="V2897" i="3" s="1"/>
  <c r="AD2899" i="3"/>
  <c r="AH2899" i="3" s="1"/>
  <c r="AF2898" i="3"/>
  <c r="AG2898" i="3" s="1"/>
  <c r="H2694" i="1"/>
  <c r="L2693" i="1"/>
  <c r="J2693" i="1"/>
  <c r="K2693" i="1" s="1"/>
  <c r="G2898" i="3"/>
  <c r="S2899" i="3" l="1"/>
  <c r="W2898" i="3"/>
  <c r="U2898" i="3"/>
  <c r="V2898" i="3" s="1"/>
  <c r="H2898" i="3"/>
  <c r="L2897" i="3"/>
  <c r="J2897" i="3"/>
  <c r="K2897" i="3" s="1"/>
  <c r="AD2900" i="3"/>
  <c r="AH2900" i="3" s="1"/>
  <c r="AF2899" i="3"/>
  <c r="AG2899" i="3" s="1"/>
  <c r="H2695" i="1"/>
  <c r="L2694" i="1"/>
  <c r="J2694" i="1"/>
  <c r="K2694" i="1" s="1"/>
  <c r="G2899" i="3"/>
  <c r="H2899" i="3" l="1"/>
  <c r="L2898" i="3"/>
  <c r="J2898" i="3"/>
  <c r="K2898" i="3" s="1"/>
  <c r="S2900" i="3"/>
  <c r="W2899" i="3"/>
  <c r="U2899" i="3"/>
  <c r="V2899" i="3" s="1"/>
  <c r="AD2901" i="3"/>
  <c r="AH2901" i="3" s="1"/>
  <c r="AF2900" i="3"/>
  <c r="AG2900" i="3" s="1"/>
  <c r="H2696" i="1"/>
  <c r="L2695" i="1"/>
  <c r="J2695" i="1"/>
  <c r="K2695" i="1" s="1"/>
  <c r="G2900" i="3"/>
  <c r="S2901" i="3" l="1"/>
  <c r="W2900" i="3"/>
  <c r="U2900" i="3"/>
  <c r="V2900" i="3" s="1"/>
  <c r="H2900" i="3"/>
  <c r="L2899" i="3"/>
  <c r="J2899" i="3"/>
  <c r="K2899" i="3" s="1"/>
  <c r="AD2902" i="3"/>
  <c r="AH2902" i="3" s="1"/>
  <c r="AF2901" i="3"/>
  <c r="AG2901" i="3" s="1"/>
  <c r="H2697" i="1"/>
  <c r="L2696" i="1"/>
  <c r="J2696" i="1"/>
  <c r="K2696" i="1" s="1"/>
  <c r="G2901" i="3"/>
  <c r="H2901" i="3" l="1"/>
  <c r="L2900" i="3"/>
  <c r="J2900" i="3"/>
  <c r="K2900" i="3" s="1"/>
  <c r="S2902" i="3"/>
  <c r="W2901" i="3"/>
  <c r="U2901" i="3"/>
  <c r="V2901" i="3" s="1"/>
  <c r="AD2903" i="3"/>
  <c r="AH2903" i="3" s="1"/>
  <c r="AF2902" i="3"/>
  <c r="AG2902" i="3" s="1"/>
  <c r="H2698" i="1"/>
  <c r="L2697" i="1"/>
  <c r="J2697" i="1"/>
  <c r="K2697" i="1" s="1"/>
  <c r="G2902" i="3"/>
  <c r="S2903" i="3" l="1"/>
  <c r="W2902" i="3"/>
  <c r="U2902" i="3"/>
  <c r="V2902" i="3" s="1"/>
  <c r="H2902" i="3"/>
  <c r="L2901" i="3"/>
  <c r="J2901" i="3"/>
  <c r="K2901" i="3" s="1"/>
  <c r="AD2904" i="3"/>
  <c r="AH2904" i="3" s="1"/>
  <c r="AF2903" i="3"/>
  <c r="AG2903" i="3" s="1"/>
  <c r="H2699" i="1"/>
  <c r="L2698" i="1"/>
  <c r="J2698" i="1"/>
  <c r="K2698" i="1" s="1"/>
  <c r="G2903" i="3"/>
  <c r="H2903" i="3" l="1"/>
  <c r="L2902" i="3"/>
  <c r="J2902" i="3"/>
  <c r="K2902" i="3" s="1"/>
  <c r="S2904" i="3"/>
  <c r="W2903" i="3"/>
  <c r="U2903" i="3"/>
  <c r="V2903" i="3" s="1"/>
  <c r="AD2905" i="3"/>
  <c r="AH2905" i="3" s="1"/>
  <c r="AF2904" i="3"/>
  <c r="AG2904" i="3" s="1"/>
  <c r="H2700" i="1"/>
  <c r="L2699" i="1"/>
  <c r="J2699" i="1"/>
  <c r="K2699" i="1" s="1"/>
  <c r="G2904" i="3"/>
  <c r="S2905" i="3" l="1"/>
  <c r="W2904" i="3"/>
  <c r="U2904" i="3"/>
  <c r="V2904" i="3" s="1"/>
  <c r="H2904" i="3"/>
  <c r="L2903" i="3"/>
  <c r="J2903" i="3"/>
  <c r="K2903" i="3" s="1"/>
  <c r="AD2906" i="3"/>
  <c r="AH2906" i="3" s="1"/>
  <c r="AF2905" i="3"/>
  <c r="AG2905" i="3" s="1"/>
  <c r="H2701" i="1"/>
  <c r="L2700" i="1"/>
  <c r="J2700" i="1"/>
  <c r="K2700" i="1" s="1"/>
  <c r="G2905" i="3"/>
  <c r="H2905" i="3" l="1"/>
  <c r="L2904" i="3"/>
  <c r="J2904" i="3"/>
  <c r="K2904" i="3" s="1"/>
  <c r="S2906" i="3"/>
  <c r="W2905" i="3"/>
  <c r="U2905" i="3"/>
  <c r="V2905" i="3" s="1"/>
  <c r="AD2907" i="3"/>
  <c r="AH2907" i="3" s="1"/>
  <c r="AF2906" i="3"/>
  <c r="AG2906" i="3" s="1"/>
  <c r="H2702" i="1"/>
  <c r="L2701" i="1"/>
  <c r="J2701" i="1"/>
  <c r="K2701" i="1" s="1"/>
  <c r="G2906" i="3"/>
  <c r="S2907" i="3" l="1"/>
  <c r="W2906" i="3"/>
  <c r="U2906" i="3"/>
  <c r="V2906" i="3" s="1"/>
  <c r="H2906" i="3"/>
  <c r="L2905" i="3"/>
  <c r="J2905" i="3"/>
  <c r="K2905" i="3" s="1"/>
  <c r="AD2908" i="3"/>
  <c r="AH2908" i="3" s="1"/>
  <c r="AF2907" i="3"/>
  <c r="AG2907" i="3" s="1"/>
  <c r="H2703" i="1"/>
  <c r="L2702" i="1"/>
  <c r="J2702" i="1"/>
  <c r="K2702" i="1" s="1"/>
  <c r="G2907" i="3"/>
  <c r="H2907" i="3" l="1"/>
  <c r="L2906" i="3"/>
  <c r="J2906" i="3"/>
  <c r="K2906" i="3" s="1"/>
  <c r="S2908" i="3"/>
  <c r="W2907" i="3"/>
  <c r="U2907" i="3"/>
  <c r="V2907" i="3" s="1"/>
  <c r="AD2909" i="3"/>
  <c r="AH2909" i="3" s="1"/>
  <c r="AF2908" i="3"/>
  <c r="AG2908" i="3" s="1"/>
  <c r="H2704" i="1"/>
  <c r="L2703" i="1"/>
  <c r="J2703" i="1"/>
  <c r="K2703" i="1" s="1"/>
  <c r="G2908" i="3"/>
  <c r="S2909" i="3" l="1"/>
  <c r="W2908" i="3"/>
  <c r="U2908" i="3"/>
  <c r="V2908" i="3" s="1"/>
  <c r="H2908" i="3"/>
  <c r="L2907" i="3"/>
  <c r="J2907" i="3"/>
  <c r="K2907" i="3" s="1"/>
  <c r="AD2910" i="3"/>
  <c r="AH2910" i="3" s="1"/>
  <c r="AF2909" i="3"/>
  <c r="AG2909" i="3" s="1"/>
  <c r="H2705" i="1"/>
  <c r="L2704" i="1"/>
  <c r="J2704" i="1"/>
  <c r="G2909" i="3"/>
  <c r="K2704" i="1" l="1"/>
  <c r="S147" i="1"/>
  <c r="T147" i="1" s="1"/>
  <c r="H2909" i="3"/>
  <c r="L2908" i="3"/>
  <c r="J2908" i="3"/>
  <c r="K2908" i="3" s="1"/>
  <c r="S2910" i="3"/>
  <c r="W2909" i="3"/>
  <c r="U2909" i="3"/>
  <c r="V2909" i="3" s="1"/>
  <c r="AD2911" i="3"/>
  <c r="AH2911" i="3" s="1"/>
  <c r="AF2910" i="3"/>
  <c r="AG2910" i="3" s="1"/>
  <c r="H2706" i="1"/>
  <c r="L2705" i="1"/>
  <c r="J2705" i="1"/>
  <c r="K2705" i="1" s="1"/>
  <c r="G2910" i="3"/>
  <c r="S2911" i="3" l="1"/>
  <c r="W2910" i="3"/>
  <c r="U2910" i="3"/>
  <c r="V2910" i="3" s="1"/>
  <c r="H2910" i="3"/>
  <c r="L2909" i="3"/>
  <c r="J2909" i="3"/>
  <c r="K2909" i="3" s="1"/>
  <c r="AD2912" i="3"/>
  <c r="AH2912" i="3" s="1"/>
  <c r="AF2911" i="3"/>
  <c r="AG2911" i="3" s="1"/>
  <c r="H2707" i="1"/>
  <c r="L2706" i="1"/>
  <c r="J2706" i="1"/>
  <c r="K2706" i="1" s="1"/>
  <c r="G2911" i="3"/>
  <c r="H2911" i="3" l="1"/>
  <c r="L2910" i="3"/>
  <c r="J2910" i="3"/>
  <c r="K2910" i="3" s="1"/>
  <c r="S2912" i="3"/>
  <c r="W2911" i="3"/>
  <c r="U2911" i="3"/>
  <c r="V2911" i="3" s="1"/>
  <c r="AD2913" i="3"/>
  <c r="AH2913" i="3" s="1"/>
  <c r="AF2912" i="3"/>
  <c r="AG2912" i="3" s="1"/>
  <c r="H2708" i="1"/>
  <c r="L2707" i="1"/>
  <c r="J2707" i="1"/>
  <c r="K2707" i="1" s="1"/>
  <c r="G2912" i="3"/>
  <c r="S2913" i="3" l="1"/>
  <c r="W2912" i="3"/>
  <c r="U2912" i="3"/>
  <c r="V2912" i="3" s="1"/>
  <c r="H2912" i="3"/>
  <c r="L2911" i="3"/>
  <c r="J2911" i="3"/>
  <c r="K2911" i="3" s="1"/>
  <c r="AD2914" i="3"/>
  <c r="AH2914" i="3" s="1"/>
  <c r="AF2913" i="3"/>
  <c r="AG2913" i="3" s="1"/>
  <c r="H2709" i="1"/>
  <c r="L2708" i="1"/>
  <c r="J2708" i="1"/>
  <c r="K2708" i="1" s="1"/>
  <c r="G2913" i="3"/>
  <c r="H2913" i="3" l="1"/>
  <c r="L2912" i="3"/>
  <c r="J2912" i="3"/>
  <c r="K2912" i="3" s="1"/>
  <c r="S2914" i="3"/>
  <c r="W2913" i="3"/>
  <c r="U2913" i="3"/>
  <c r="V2913" i="3" s="1"/>
  <c r="AD2915" i="3"/>
  <c r="AH2915" i="3" s="1"/>
  <c r="AF2914" i="3"/>
  <c r="AG2914" i="3" s="1"/>
  <c r="H2710" i="1"/>
  <c r="L2709" i="1"/>
  <c r="J2709" i="1"/>
  <c r="K2709" i="1" s="1"/>
  <c r="G2914" i="3"/>
  <c r="S2915" i="3" l="1"/>
  <c r="W2914" i="3"/>
  <c r="U2914" i="3"/>
  <c r="V2914" i="3" s="1"/>
  <c r="H2914" i="3"/>
  <c r="L2913" i="3"/>
  <c r="J2913" i="3"/>
  <c r="K2913" i="3" s="1"/>
  <c r="AD2916" i="3"/>
  <c r="AH2916" i="3" s="1"/>
  <c r="AF2915" i="3"/>
  <c r="AG2915" i="3" s="1"/>
  <c r="H2711" i="1"/>
  <c r="L2710" i="1"/>
  <c r="J2710" i="1"/>
  <c r="K2710" i="1" s="1"/>
  <c r="G2915" i="3"/>
  <c r="H2915" i="3" l="1"/>
  <c r="L2914" i="3"/>
  <c r="J2914" i="3"/>
  <c r="K2914" i="3" s="1"/>
  <c r="S2916" i="3"/>
  <c r="W2915" i="3"/>
  <c r="U2915" i="3"/>
  <c r="V2915" i="3" s="1"/>
  <c r="AD2917" i="3"/>
  <c r="AH2917" i="3" s="1"/>
  <c r="AF2916" i="3"/>
  <c r="AG2916" i="3" s="1"/>
  <c r="H2712" i="1"/>
  <c r="L2711" i="1"/>
  <c r="J2711" i="1"/>
  <c r="K2711" i="1" s="1"/>
  <c r="G2916" i="3"/>
  <c r="S2917" i="3" l="1"/>
  <c r="W2916" i="3"/>
  <c r="U2916" i="3"/>
  <c r="V2916" i="3" s="1"/>
  <c r="H2916" i="3"/>
  <c r="L2915" i="3"/>
  <c r="J2915" i="3"/>
  <c r="K2915" i="3" s="1"/>
  <c r="AD2918" i="3"/>
  <c r="AH2918" i="3" s="1"/>
  <c r="AF2917" i="3"/>
  <c r="AG2917" i="3" s="1"/>
  <c r="H2713" i="1"/>
  <c r="L2712" i="1"/>
  <c r="J2712" i="1"/>
  <c r="K2712" i="1" s="1"/>
  <c r="G2917" i="3"/>
  <c r="H2917" i="3" l="1"/>
  <c r="L2916" i="3"/>
  <c r="J2916" i="3"/>
  <c r="K2916" i="3" s="1"/>
  <c r="S2918" i="3"/>
  <c r="W2917" i="3"/>
  <c r="U2917" i="3"/>
  <c r="V2917" i="3" s="1"/>
  <c r="AD2919" i="3"/>
  <c r="AH2919" i="3" s="1"/>
  <c r="AF2918" i="3"/>
  <c r="AG2918" i="3" s="1"/>
  <c r="H2714" i="1"/>
  <c r="L2713" i="1"/>
  <c r="J2713" i="1"/>
  <c r="K2713" i="1" s="1"/>
  <c r="G2918" i="3"/>
  <c r="S2919" i="3" l="1"/>
  <c r="W2918" i="3"/>
  <c r="U2918" i="3"/>
  <c r="V2918" i="3" s="1"/>
  <c r="H2918" i="3"/>
  <c r="L2917" i="3"/>
  <c r="J2917" i="3"/>
  <c r="K2917" i="3" s="1"/>
  <c r="AD2920" i="3"/>
  <c r="AH2920" i="3" s="1"/>
  <c r="AF2919" i="3"/>
  <c r="AG2919" i="3" s="1"/>
  <c r="H2715" i="1"/>
  <c r="L2714" i="1"/>
  <c r="J2714" i="1"/>
  <c r="K2714" i="1" s="1"/>
  <c r="G2919" i="3"/>
  <c r="H2919" i="3" l="1"/>
  <c r="L2918" i="3"/>
  <c r="J2918" i="3"/>
  <c r="K2918" i="3" s="1"/>
  <c r="S2920" i="3"/>
  <c r="W2919" i="3"/>
  <c r="U2919" i="3"/>
  <c r="V2919" i="3" s="1"/>
  <c r="AD2921" i="3"/>
  <c r="AH2921" i="3" s="1"/>
  <c r="AF2920" i="3"/>
  <c r="AG2920" i="3" s="1"/>
  <c r="H2716" i="1"/>
  <c r="L2715" i="1"/>
  <c r="J2715" i="1"/>
  <c r="K2715" i="1" s="1"/>
  <c r="G2920" i="3"/>
  <c r="S2921" i="3" l="1"/>
  <c r="W2920" i="3"/>
  <c r="U2920" i="3"/>
  <c r="V2920" i="3" s="1"/>
  <c r="H2920" i="3"/>
  <c r="L2919" i="3"/>
  <c r="J2919" i="3"/>
  <c r="K2919" i="3" s="1"/>
  <c r="AD2922" i="3"/>
  <c r="AH2922" i="3" s="1"/>
  <c r="AF2921" i="3"/>
  <c r="AG2921" i="3" s="1"/>
  <c r="H2717" i="1"/>
  <c r="L2716" i="1"/>
  <c r="J2716" i="1"/>
  <c r="K2716" i="1" s="1"/>
  <c r="G2921" i="3"/>
  <c r="H2921" i="3" l="1"/>
  <c r="L2920" i="3"/>
  <c r="J2920" i="3"/>
  <c r="K2920" i="3" s="1"/>
  <c r="S2922" i="3"/>
  <c r="W2921" i="3"/>
  <c r="U2921" i="3"/>
  <c r="V2921" i="3" s="1"/>
  <c r="AD2923" i="3"/>
  <c r="AH2923" i="3" s="1"/>
  <c r="AF2922" i="3"/>
  <c r="AG2922" i="3" s="1"/>
  <c r="H2718" i="1"/>
  <c r="L2717" i="1"/>
  <c r="J2717" i="1"/>
  <c r="K2717" i="1" s="1"/>
  <c r="G2922" i="3"/>
  <c r="S2923" i="3" l="1"/>
  <c r="W2922" i="3"/>
  <c r="U2922" i="3"/>
  <c r="V2922" i="3" s="1"/>
  <c r="H2922" i="3"/>
  <c r="L2921" i="3"/>
  <c r="J2921" i="3"/>
  <c r="K2921" i="3" s="1"/>
  <c r="AD2924" i="3"/>
  <c r="AH2924" i="3" s="1"/>
  <c r="AF2923" i="3"/>
  <c r="AG2923" i="3" s="1"/>
  <c r="H2719" i="1"/>
  <c r="L2718" i="1"/>
  <c r="J2718" i="1"/>
  <c r="K2718" i="1" s="1"/>
  <c r="G2923" i="3"/>
  <c r="H2923" i="3" l="1"/>
  <c r="L2922" i="3"/>
  <c r="J2922" i="3"/>
  <c r="K2922" i="3" s="1"/>
  <c r="S2924" i="3"/>
  <c r="W2923" i="3"/>
  <c r="U2923" i="3"/>
  <c r="V2923" i="3" s="1"/>
  <c r="AD2925" i="3"/>
  <c r="AH2925" i="3" s="1"/>
  <c r="AF2924" i="3"/>
  <c r="AG2924" i="3" s="1"/>
  <c r="H2720" i="1"/>
  <c r="L2719" i="1"/>
  <c r="J2719" i="1"/>
  <c r="K2719" i="1" s="1"/>
  <c r="G2924" i="3"/>
  <c r="S2925" i="3" l="1"/>
  <c r="W2924" i="3"/>
  <c r="U2924" i="3"/>
  <c r="V2924" i="3" s="1"/>
  <c r="H2924" i="3"/>
  <c r="L2923" i="3"/>
  <c r="J2923" i="3"/>
  <c r="K2923" i="3" s="1"/>
  <c r="AD2926" i="3"/>
  <c r="AH2926" i="3" s="1"/>
  <c r="AF2925" i="3"/>
  <c r="AG2925" i="3" s="1"/>
  <c r="H2721" i="1"/>
  <c r="L2720" i="1"/>
  <c r="J2720" i="1"/>
  <c r="K2720" i="1" s="1"/>
  <c r="G2925" i="3"/>
  <c r="H2925" i="3" l="1"/>
  <c r="L2924" i="3"/>
  <c r="J2924" i="3"/>
  <c r="K2924" i="3" s="1"/>
  <c r="S2926" i="3"/>
  <c r="W2925" i="3"/>
  <c r="U2925" i="3"/>
  <c r="V2925" i="3" s="1"/>
  <c r="AD2927" i="3"/>
  <c r="AH2927" i="3" s="1"/>
  <c r="AF2926" i="3"/>
  <c r="AG2926" i="3" s="1"/>
  <c r="H2722" i="1"/>
  <c r="L2721" i="1"/>
  <c r="J2721" i="1"/>
  <c r="K2721" i="1" s="1"/>
  <c r="G2926" i="3"/>
  <c r="S2927" i="3" l="1"/>
  <c r="W2926" i="3"/>
  <c r="U2926" i="3"/>
  <c r="V2926" i="3" s="1"/>
  <c r="H2926" i="3"/>
  <c r="L2925" i="3"/>
  <c r="J2925" i="3"/>
  <c r="K2925" i="3" s="1"/>
  <c r="AD2928" i="3"/>
  <c r="AH2928" i="3" s="1"/>
  <c r="AF2927" i="3"/>
  <c r="AG2927" i="3" s="1"/>
  <c r="H2723" i="1"/>
  <c r="L2722" i="1"/>
  <c r="J2722" i="1"/>
  <c r="K2722" i="1" s="1"/>
  <c r="G2927" i="3"/>
  <c r="H2927" i="3" l="1"/>
  <c r="L2926" i="3"/>
  <c r="J2926" i="3"/>
  <c r="K2926" i="3" s="1"/>
  <c r="S2928" i="3"/>
  <c r="W2927" i="3"/>
  <c r="U2927" i="3"/>
  <c r="V2927" i="3" s="1"/>
  <c r="AD2929" i="3"/>
  <c r="AH2929" i="3" s="1"/>
  <c r="AF2928" i="3"/>
  <c r="AG2928" i="3" s="1"/>
  <c r="H2724" i="1"/>
  <c r="L2723" i="1"/>
  <c r="J2723" i="1"/>
  <c r="K2723" i="1" s="1"/>
  <c r="G2928" i="3"/>
  <c r="S2929" i="3" l="1"/>
  <c r="W2928" i="3"/>
  <c r="U2928" i="3"/>
  <c r="V2928" i="3" s="1"/>
  <c r="H2928" i="3"/>
  <c r="L2927" i="3"/>
  <c r="J2927" i="3"/>
  <c r="K2927" i="3" s="1"/>
  <c r="AD2930" i="3"/>
  <c r="AH2930" i="3" s="1"/>
  <c r="AF2929" i="3"/>
  <c r="AG2929" i="3" s="1"/>
  <c r="H2725" i="1"/>
  <c r="L2724" i="1"/>
  <c r="J2724" i="1"/>
  <c r="G2929" i="3"/>
  <c r="K2724" i="1" l="1"/>
  <c r="S148" i="1"/>
  <c r="T148" i="1" s="1"/>
  <c r="H2929" i="3"/>
  <c r="L2928" i="3"/>
  <c r="J2928" i="3"/>
  <c r="K2928" i="3" s="1"/>
  <c r="S2930" i="3"/>
  <c r="W2929" i="3"/>
  <c r="U2929" i="3"/>
  <c r="V2929" i="3" s="1"/>
  <c r="AD2931" i="3"/>
  <c r="AH2931" i="3" s="1"/>
  <c r="AF2930" i="3"/>
  <c r="AG2930" i="3" s="1"/>
  <c r="H2726" i="1"/>
  <c r="L2725" i="1"/>
  <c r="J2725" i="1"/>
  <c r="K2725" i="1" s="1"/>
  <c r="G2930" i="3"/>
  <c r="S2931" i="3" l="1"/>
  <c r="W2930" i="3"/>
  <c r="U2930" i="3"/>
  <c r="V2930" i="3" s="1"/>
  <c r="H2930" i="3"/>
  <c r="L2929" i="3"/>
  <c r="J2929" i="3"/>
  <c r="K2929" i="3" s="1"/>
  <c r="AD2932" i="3"/>
  <c r="AH2932" i="3" s="1"/>
  <c r="AF2931" i="3"/>
  <c r="AG2931" i="3" s="1"/>
  <c r="H2727" i="1"/>
  <c r="L2726" i="1"/>
  <c r="J2726" i="1"/>
  <c r="K2726" i="1" s="1"/>
  <c r="G2931" i="3"/>
  <c r="H2931" i="3" l="1"/>
  <c r="L2930" i="3"/>
  <c r="J2930" i="3"/>
  <c r="K2930" i="3" s="1"/>
  <c r="S2932" i="3"/>
  <c r="W2931" i="3"/>
  <c r="U2931" i="3"/>
  <c r="V2931" i="3" s="1"/>
  <c r="AD2933" i="3"/>
  <c r="AH2933" i="3" s="1"/>
  <c r="AF2932" i="3"/>
  <c r="AG2932" i="3" s="1"/>
  <c r="H2728" i="1"/>
  <c r="L2727" i="1"/>
  <c r="J2727" i="1"/>
  <c r="K2727" i="1" s="1"/>
  <c r="G2932" i="3"/>
  <c r="S2933" i="3" l="1"/>
  <c r="W2932" i="3"/>
  <c r="U2932" i="3"/>
  <c r="V2932" i="3" s="1"/>
  <c r="H2932" i="3"/>
  <c r="L2931" i="3"/>
  <c r="J2931" i="3"/>
  <c r="K2931" i="3" s="1"/>
  <c r="AD2934" i="3"/>
  <c r="AH2934" i="3" s="1"/>
  <c r="AF2933" i="3"/>
  <c r="AG2933" i="3" s="1"/>
  <c r="H2729" i="1"/>
  <c r="L2728" i="1"/>
  <c r="J2728" i="1"/>
  <c r="K2728" i="1" s="1"/>
  <c r="G2933" i="3"/>
  <c r="H2933" i="3" l="1"/>
  <c r="L2932" i="3"/>
  <c r="J2932" i="3"/>
  <c r="K2932" i="3" s="1"/>
  <c r="S2934" i="3"/>
  <c r="W2933" i="3"/>
  <c r="U2933" i="3"/>
  <c r="V2933" i="3" s="1"/>
  <c r="AD2935" i="3"/>
  <c r="AH2935" i="3" s="1"/>
  <c r="AF2934" i="3"/>
  <c r="AG2934" i="3" s="1"/>
  <c r="H2730" i="1"/>
  <c r="L2729" i="1"/>
  <c r="J2729" i="1"/>
  <c r="K2729" i="1" s="1"/>
  <c r="G2934" i="3"/>
  <c r="S2935" i="3" l="1"/>
  <c r="W2934" i="3"/>
  <c r="U2934" i="3"/>
  <c r="V2934" i="3" s="1"/>
  <c r="H2934" i="3"/>
  <c r="L2933" i="3"/>
  <c r="J2933" i="3"/>
  <c r="K2933" i="3" s="1"/>
  <c r="AD2936" i="3"/>
  <c r="AH2936" i="3" s="1"/>
  <c r="AF2935" i="3"/>
  <c r="AG2935" i="3" s="1"/>
  <c r="H2731" i="1"/>
  <c r="L2730" i="1"/>
  <c r="J2730" i="1"/>
  <c r="K2730" i="1" s="1"/>
  <c r="G2935" i="3"/>
  <c r="H2935" i="3" l="1"/>
  <c r="L2934" i="3"/>
  <c r="J2934" i="3"/>
  <c r="K2934" i="3" s="1"/>
  <c r="S2936" i="3"/>
  <c r="W2935" i="3"/>
  <c r="U2935" i="3"/>
  <c r="V2935" i="3" s="1"/>
  <c r="AD2937" i="3"/>
  <c r="AH2937" i="3" s="1"/>
  <c r="AF2936" i="3"/>
  <c r="AG2936" i="3" s="1"/>
  <c r="H2732" i="1"/>
  <c r="L2731" i="1"/>
  <c r="J2731" i="1"/>
  <c r="K2731" i="1" s="1"/>
  <c r="G2936" i="3"/>
  <c r="S2937" i="3" l="1"/>
  <c r="W2936" i="3"/>
  <c r="U2936" i="3"/>
  <c r="V2936" i="3" s="1"/>
  <c r="H2936" i="3"/>
  <c r="L2935" i="3"/>
  <c r="J2935" i="3"/>
  <c r="K2935" i="3" s="1"/>
  <c r="AD2938" i="3"/>
  <c r="AH2938" i="3" s="1"/>
  <c r="AF2937" i="3"/>
  <c r="AG2937" i="3" s="1"/>
  <c r="H2733" i="1"/>
  <c r="L2732" i="1"/>
  <c r="J2732" i="1"/>
  <c r="K2732" i="1" s="1"/>
  <c r="G2937" i="3"/>
  <c r="H2937" i="3" l="1"/>
  <c r="L2936" i="3"/>
  <c r="J2936" i="3"/>
  <c r="K2936" i="3" s="1"/>
  <c r="S2938" i="3"/>
  <c r="W2937" i="3"/>
  <c r="U2937" i="3"/>
  <c r="V2937" i="3" s="1"/>
  <c r="AD2939" i="3"/>
  <c r="AH2939" i="3" s="1"/>
  <c r="AF2938" i="3"/>
  <c r="AG2938" i="3" s="1"/>
  <c r="H2734" i="1"/>
  <c r="L2733" i="1"/>
  <c r="J2733" i="1"/>
  <c r="K2733" i="1" s="1"/>
  <c r="G2938" i="3"/>
  <c r="S2939" i="3" l="1"/>
  <c r="W2938" i="3"/>
  <c r="U2938" i="3"/>
  <c r="V2938" i="3" s="1"/>
  <c r="H2938" i="3"/>
  <c r="L2937" i="3"/>
  <c r="J2937" i="3"/>
  <c r="K2937" i="3" s="1"/>
  <c r="AD2940" i="3"/>
  <c r="AH2940" i="3" s="1"/>
  <c r="AF2939" i="3"/>
  <c r="AG2939" i="3" s="1"/>
  <c r="H2735" i="1"/>
  <c r="L2734" i="1"/>
  <c r="J2734" i="1"/>
  <c r="K2734" i="1" s="1"/>
  <c r="G2939" i="3"/>
  <c r="H2939" i="3" l="1"/>
  <c r="L2938" i="3"/>
  <c r="J2938" i="3"/>
  <c r="K2938" i="3" s="1"/>
  <c r="S2940" i="3"/>
  <c r="W2939" i="3"/>
  <c r="U2939" i="3"/>
  <c r="V2939" i="3" s="1"/>
  <c r="AD2941" i="3"/>
  <c r="AH2941" i="3" s="1"/>
  <c r="AF2940" i="3"/>
  <c r="AG2940" i="3" s="1"/>
  <c r="H2736" i="1"/>
  <c r="L2735" i="1"/>
  <c r="J2735" i="1"/>
  <c r="K2735" i="1" s="1"/>
  <c r="G2940" i="3"/>
  <c r="S2941" i="3" l="1"/>
  <c r="W2940" i="3"/>
  <c r="U2940" i="3"/>
  <c r="V2940" i="3" s="1"/>
  <c r="H2940" i="3"/>
  <c r="L2939" i="3"/>
  <c r="J2939" i="3"/>
  <c r="K2939" i="3" s="1"/>
  <c r="AD2942" i="3"/>
  <c r="AH2942" i="3" s="1"/>
  <c r="AF2941" i="3"/>
  <c r="AG2941" i="3" s="1"/>
  <c r="H2737" i="1"/>
  <c r="L2736" i="1"/>
  <c r="J2736" i="1"/>
  <c r="K2736" i="1" s="1"/>
  <c r="G2941" i="3"/>
  <c r="H2941" i="3" l="1"/>
  <c r="L2940" i="3"/>
  <c r="J2940" i="3"/>
  <c r="K2940" i="3" s="1"/>
  <c r="S2942" i="3"/>
  <c r="W2941" i="3"/>
  <c r="U2941" i="3"/>
  <c r="V2941" i="3" s="1"/>
  <c r="AD2943" i="3"/>
  <c r="AH2943" i="3" s="1"/>
  <c r="AF2942" i="3"/>
  <c r="AG2942" i="3" s="1"/>
  <c r="H2738" i="1"/>
  <c r="L2737" i="1"/>
  <c r="J2737" i="1"/>
  <c r="K2737" i="1" s="1"/>
  <c r="G2942" i="3"/>
  <c r="S2943" i="3" l="1"/>
  <c r="W2942" i="3"/>
  <c r="U2942" i="3"/>
  <c r="V2942" i="3" s="1"/>
  <c r="H2942" i="3"/>
  <c r="L2941" i="3"/>
  <c r="J2941" i="3"/>
  <c r="K2941" i="3" s="1"/>
  <c r="AD2944" i="3"/>
  <c r="AH2944" i="3" s="1"/>
  <c r="AF2943" i="3"/>
  <c r="AG2943" i="3" s="1"/>
  <c r="H2739" i="1"/>
  <c r="L2738" i="1"/>
  <c r="J2738" i="1"/>
  <c r="K2738" i="1" s="1"/>
  <c r="G2943" i="3"/>
  <c r="H2943" i="3" l="1"/>
  <c r="L2942" i="3"/>
  <c r="J2942" i="3"/>
  <c r="K2942" i="3" s="1"/>
  <c r="S2944" i="3"/>
  <c r="W2943" i="3"/>
  <c r="U2943" i="3"/>
  <c r="V2943" i="3" s="1"/>
  <c r="AD2945" i="3"/>
  <c r="AH2945" i="3" s="1"/>
  <c r="AF2944" i="3"/>
  <c r="AG2944" i="3" s="1"/>
  <c r="H2740" i="1"/>
  <c r="L2739" i="1"/>
  <c r="J2739" i="1"/>
  <c r="K2739" i="1" s="1"/>
  <c r="G2944" i="3"/>
  <c r="S2945" i="3" l="1"/>
  <c r="W2944" i="3"/>
  <c r="U2944" i="3"/>
  <c r="V2944" i="3" s="1"/>
  <c r="H2944" i="3"/>
  <c r="L2943" i="3"/>
  <c r="J2943" i="3"/>
  <c r="K2943" i="3" s="1"/>
  <c r="AD2946" i="3"/>
  <c r="AH2946" i="3" s="1"/>
  <c r="AF2945" i="3"/>
  <c r="AG2945" i="3" s="1"/>
  <c r="H2741" i="1"/>
  <c r="L2740" i="1"/>
  <c r="J2740" i="1"/>
  <c r="K2740" i="1" s="1"/>
  <c r="G2945" i="3"/>
  <c r="H2945" i="3" l="1"/>
  <c r="L2944" i="3"/>
  <c r="J2944" i="3"/>
  <c r="K2944" i="3" s="1"/>
  <c r="S2946" i="3"/>
  <c r="W2945" i="3"/>
  <c r="U2945" i="3"/>
  <c r="V2945" i="3" s="1"/>
  <c r="AD2947" i="3"/>
  <c r="AH2947" i="3" s="1"/>
  <c r="AF2946" i="3"/>
  <c r="AG2946" i="3" s="1"/>
  <c r="H2742" i="1"/>
  <c r="L2741" i="1"/>
  <c r="J2741" i="1"/>
  <c r="K2741" i="1" s="1"/>
  <c r="G2946" i="3"/>
  <c r="S2947" i="3" l="1"/>
  <c r="W2946" i="3"/>
  <c r="U2946" i="3"/>
  <c r="V2946" i="3" s="1"/>
  <c r="H2946" i="3"/>
  <c r="L2945" i="3"/>
  <c r="J2945" i="3"/>
  <c r="K2945" i="3" s="1"/>
  <c r="AD2948" i="3"/>
  <c r="AH2948" i="3" s="1"/>
  <c r="AF2947" i="3"/>
  <c r="AG2947" i="3" s="1"/>
  <c r="H2743" i="1"/>
  <c r="L2742" i="1"/>
  <c r="J2742" i="1"/>
  <c r="K2742" i="1" s="1"/>
  <c r="G2947" i="3"/>
  <c r="H2947" i="3" l="1"/>
  <c r="L2946" i="3"/>
  <c r="J2946" i="3"/>
  <c r="K2946" i="3" s="1"/>
  <c r="S2948" i="3"/>
  <c r="W2947" i="3"/>
  <c r="U2947" i="3"/>
  <c r="V2947" i="3" s="1"/>
  <c r="AD2949" i="3"/>
  <c r="AH2949" i="3" s="1"/>
  <c r="AF2948" i="3"/>
  <c r="AG2948" i="3" s="1"/>
  <c r="H2744" i="1"/>
  <c r="L2743" i="1"/>
  <c r="J2743" i="1"/>
  <c r="K2743" i="1" s="1"/>
  <c r="G2948" i="3"/>
  <c r="S2949" i="3" l="1"/>
  <c r="W2948" i="3"/>
  <c r="U2948" i="3"/>
  <c r="V2948" i="3" s="1"/>
  <c r="H2948" i="3"/>
  <c r="L2947" i="3"/>
  <c r="J2947" i="3"/>
  <c r="K2947" i="3" s="1"/>
  <c r="AD2950" i="3"/>
  <c r="AH2950" i="3" s="1"/>
  <c r="AF2949" i="3"/>
  <c r="AG2949" i="3" s="1"/>
  <c r="H2745" i="1"/>
  <c r="L2744" i="1"/>
  <c r="J2744" i="1"/>
  <c r="K2744" i="1" s="1"/>
  <c r="G2949" i="3"/>
  <c r="H2949" i="3" l="1"/>
  <c r="L2948" i="3"/>
  <c r="J2948" i="3"/>
  <c r="K2948" i="3" s="1"/>
  <c r="S2950" i="3"/>
  <c r="W2949" i="3"/>
  <c r="U2949" i="3"/>
  <c r="V2949" i="3" s="1"/>
  <c r="AD2951" i="3"/>
  <c r="AH2951" i="3" s="1"/>
  <c r="AF2950" i="3"/>
  <c r="AG2950" i="3" s="1"/>
  <c r="H2746" i="1"/>
  <c r="J2745" i="1"/>
  <c r="K2745" i="1" s="1"/>
  <c r="L2745" i="1"/>
  <c r="G2950" i="3"/>
  <c r="S2951" i="3" l="1"/>
  <c r="W2950" i="3"/>
  <c r="U2950" i="3"/>
  <c r="V2950" i="3" s="1"/>
  <c r="H2950" i="3"/>
  <c r="L2949" i="3"/>
  <c r="J2949" i="3"/>
  <c r="K2949" i="3" s="1"/>
  <c r="AD2952" i="3"/>
  <c r="AH2952" i="3" s="1"/>
  <c r="AF2951" i="3"/>
  <c r="AG2951" i="3" s="1"/>
  <c r="H2747" i="1"/>
  <c r="L2746" i="1"/>
  <c r="J2746" i="1"/>
  <c r="G2951" i="3"/>
  <c r="K2746" i="1" l="1"/>
  <c r="S149" i="1"/>
  <c r="T149" i="1" s="1"/>
  <c r="H2951" i="3"/>
  <c r="L2950" i="3"/>
  <c r="J2950" i="3"/>
  <c r="K2950" i="3" s="1"/>
  <c r="S2952" i="3"/>
  <c r="W2951" i="3"/>
  <c r="U2951" i="3"/>
  <c r="V2951" i="3" s="1"/>
  <c r="AD2953" i="3"/>
  <c r="AH2953" i="3" s="1"/>
  <c r="AF2952" i="3"/>
  <c r="AG2952" i="3" s="1"/>
  <c r="H2748" i="1"/>
  <c r="L2747" i="1"/>
  <c r="J2747" i="1"/>
  <c r="K2747" i="1" s="1"/>
  <c r="G2952" i="3"/>
  <c r="S2953" i="3" l="1"/>
  <c r="W2952" i="3"/>
  <c r="U2952" i="3"/>
  <c r="V2952" i="3" s="1"/>
  <c r="H2952" i="3"/>
  <c r="L2951" i="3"/>
  <c r="J2951" i="3"/>
  <c r="K2951" i="3" s="1"/>
  <c r="AD2954" i="3"/>
  <c r="AH2954" i="3" s="1"/>
  <c r="AF2953" i="3"/>
  <c r="AG2953" i="3" s="1"/>
  <c r="H2749" i="1"/>
  <c r="L2748" i="1"/>
  <c r="J2748" i="1"/>
  <c r="K2748" i="1" s="1"/>
  <c r="G2953" i="3"/>
  <c r="H2953" i="3" l="1"/>
  <c r="L2952" i="3"/>
  <c r="J2952" i="3"/>
  <c r="K2952" i="3" s="1"/>
  <c r="S2954" i="3"/>
  <c r="W2953" i="3"/>
  <c r="U2953" i="3"/>
  <c r="V2953" i="3" s="1"/>
  <c r="AD2955" i="3"/>
  <c r="AH2955" i="3" s="1"/>
  <c r="AF2954" i="3"/>
  <c r="AG2954" i="3" s="1"/>
  <c r="H2750" i="1"/>
  <c r="L2749" i="1"/>
  <c r="J2749" i="1"/>
  <c r="K2749" i="1" s="1"/>
  <c r="G2954" i="3"/>
  <c r="S2955" i="3" l="1"/>
  <c r="W2954" i="3"/>
  <c r="U2954" i="3"/>
  <c r="V2954" i="3" s="1"/>
  <c r="H2954" i="3"/>
  <c r="L2953" i="3"/>
  <c r="J2953" i="3"/>
  <c r="K2953" i="3" s="1"/>
  <c r="AD2956" i="3"/>
  <c r="AH2956" i="3" s="1"/>
  <c r="AF2955" i="3"/>
  <c r="AG2955" i="3" s="1"/>
  <c r="H2751" i="1"/>
  <c r="L2750" i="1"/>
  <c r="J2750" i="1"/>
  <c r="K2750" i="1" s="1"/>
  <c r="G2955" i="3"/>
  <c r="H2955" i="3" l="1"/>
  <c r="L2954" i="3"/>
  <c r="J2954" i="3"/>
  <c r="K2954" i="3" s="1"/>
  <c r="S2956" i="3"/>
  <c r="W2955" i="3"/>
  <c r="U2955" i="3"/>
  <c r="V2955" i="3" s="1"/>
  <c r="AD2957" i="3"/>
  <c r="AH2957" i="3" s="1"/>
  <c r="AF2956" i="3"/>
  <c r="AG2956" i="3" s="1"/>
  <c r="H2752" i="1"/>
  <c r="L2751" i="1"/>
  <c r="J2751" i="1"/>
  <c r="K2751" i="1" s="1"/>
  <c r="G2956" i="3"/>
  <c r="S2957" i="3" l="1"/>
  <c r="W2956" i="3"/>
  <c r="U2956" i="3"/>
  <c r="V2956" i="3" s="1"/>
  <c r="H2956" i="3"/>
  <c r="L2955" i="3"/>
  <c r="J2955" i="3"/>
  <c r="K2955" i="3" s="1"/>
  <c r="AD2958" i="3"/>
  <c r="AH2958" i="3" s="1"/>
  <c r="AF2957" i="3"/>
  <c r="AG2957" i="3" s="1"/>
  <c r="H2753" i="1"/>
  <c r="L2752" i="1"/>
  <c r="J2752" i="1"/>
  <c r="K2752" i="1" s="1"/>
  <c r="G2957" i="3"/>
  <c r="H2957" i="3" l="1"/>
  <c r="L2956" i="3"/>
  <c r="J2956" i="3"/>
  <c r="K2956" i="3" s="1"/>
  <c r="S2958" i="3"/>
  <c r="W2957" i="3"/>
  <c r="U2957" i="3"/>
  <c r="V2957" i="3" s="1"/>
  <c r="AD2959" i="3"/>
  <c r="AH2959" i="3" s="1"/>
  <c r="AF2958" i="3"/>
  <c r="AG2958" i="3" s="1"/>
  <c r="H2754" i="1"/>
  <c r="L2753" i="1"/>
  <c r="J2753" i="1"/>
  <c r="K2753" i="1" s="1"/>
  <c r="G2958" i="3"/>
  <c r="S2959" i="3" l="1"/>
  <c r="W2958" i="3"/>
  <c r="U2958" i="3"/>
  <c r="V2958" i="3" s="1"/>
  <c r="H2958" i="3"/>
  <c r="L2957" i="3"/>
  <c r="J2957" i="3"/>
  <c r="K2957" i="3" s="1"/>
  <c r="AD2960" i="3"/>
  <c r="AH2960" i="3" s="1"/>
  <c r="AF2959" i="3"/>
  <c r="AG2959" i="3" s="1"/>
  <c r="H2755" i="1"/>
  <c r="L2754" i="1"/>
  <c r="J2754" i="1"/>
  <c r="K2754" i="1" s="1"/>
  <c r="G2959" i="3"/>
  <c r="H2959" i="3" l="1"/>
  <c r="L2958" i="3"/>
  <c r="J2958" i="3"/>
  <c r="K2958" i="3" s="1"/>
  <c r="S2960" i="3"/>
  <c r="W2959" i="3"/>
  <c r="U2959" i="3"/>
  <c r="V2959" i="3" s="1"/>
  <c r="AD2961" i="3"/>
  <c r="AH2961" i="3" s="1"/>
  <c r="AF2960" i="3"/>
  <c r="AG2960" i="3" s="1"/>
  <c r="H2756" i="1"/>
  <c r="L2755" i="1"/>
  <c r="J2755" i="1"/>
  <c r="K2755" i="1" s="1"/>
  <c r="G2960" i="3"/>
  <c r="S2961" i="3" l="1"/>
  <c r="W2960" i="3"/>
  <c r="U2960" i="3"/>
  <c r="V2960" i="3" s="1"/>
  <c r="H2960" i="3"/>
  <c r="L2959" i="3"/>
  <c r="J2959" i="3"/>
  <c r="K2959" i="3" s="1"/>
  <c r="AD2962" i="3"/>
  <c r="AH2962" i="3" s="1"/>
  <c r="AF2961" i="3"/>
  <c r="AG2961" i="3" s="1"/>
  <c r="H2757" i="1"/>
  <c r="L2756" i="1"/>
  <c r="J2756" i="1"/>
  <c r="K2756" i="1" s="1"/>
  <c r="G2961" i="3"/>
  <c r="H2961" i="3" l="1"/>
  <c r="L2960" i="3"/>
  <c r="J2960" i="3"/>
  <c r="K2960" i="3" s="1"/>
  <c r="S2962" i="3"/>
  <c r="W2961" i="3"/>
  <c r="U2961" i="3"/>
  <c r="V2961" i="3" s="1"/>
  <c r="AD2963" i="3"/>
  <c r="AH2963" i="3" s="1"/>
  <c r="AF2962" i="3"/>
  <c r="AG2962" i="3" s="1"/>
  <c r="H2758" i="1"/>
  <c r="L2757" i="1"/>
  <c r="J2757" i="1"/>
  <c r="K2757" i="1" s="1"/>
  <c r="G2962" i="3"/>
  <c r="S2963" i="3" l="1"/>
  <c r="W2962" i="3"/>
  <c r="U2962" i="3"/>
  <c r="V2962" i="3" s="1"/>
  <c r="H2962" i="3"/>
  <c r="L2961" i="3"/>
  <c r="J2961" i="3"/>
  <c r="K2961" i="3" s="1"/>
  <c r="AD2964" i="3"/>
  <c r="AH2964" i="3" s="1"/>
  <c r="AF2963" i="3"/>
  <c r="AG2963" i="3" s="1"/>
  <c r="H2759" i="1"/>
  <c r="L2758" i="1"/>
  <c r="J2758" i="1"/>
  <c r="K2758" i="1" s="1"/>
  <c r="G2963" i="3"/>
  <c r="H2963" i="3" l="1"/>
  <c r="L2962" i="3"/>
  <c r="J2962" i="3"/>
  <c r="K2962" i="3" s="1"/>
  <c r="S2964" i="3"/>
  <c r="W2963" i="3"/>
  <c r="U2963" i="3"/>
  <c r="V2963" i="3" s="1"/>
  <c r="AD2965" i="3"/>
  <c r="AH2965" i="3" s="1"/>
  <c r="AF2964" i="3"/>
  <c r="AG2964" i="3" s="1"/>
  <c r="H2760" i="1"/>
  <c r="L2759" i="1"/>
  <c r="J2759" i="1"/>
  <c r="K2759" i="1" s="1"/>
  <c r="G2964" i="3"/>
  <c r="S2965" i="3" l="1"/>
  <c r="W2964" i="3"/>
  <c r="U2964" i="3"/>
  <c r="V2964" i="3" s="1"/>
  <c r="H2964" i="3"/>
  <c r="L2963" i="3"/>
  <c r="J2963" i="3"/>
  <c r="K2963" i="3" s="1"/>
  <c r="AD2966" i="3"/>
  <c r="AH2966" i="3" s="1"/>
  <c r="AF2965" i="3"/>
  <c r="AG2965" i="3" s="1"/>
  <c r="H2761" i="1"/>
  <c r="L2760" i="1"/>
  <c r="J2760" i="1"/>
  <c r="K2760" i="1" s="1"/>
  <c r="G2965" i="3"/>
  <c r="H2965" i="3" l="1"/>
  <c r="L2964" i="3"/>
  <c r="J2964" i="3"/>
  <c r="K2964" i="3" s="1"/>
  <c r="S2966" i="3"/>
  <c r="W2965" i="3"/>
  <c r="U2965" i="3"/>
  <c r="V2965" i="3" s="1"/>
  <c r="AD2967" i="3"/>
  <c r="AH2967" i="3" s="1"/>
  <c r="AF2966" i="3"/>
  <c r="AG2966" i="3" s="1"/>
  <c r="H2762" i="1"/>
  <c r="L2761" i="1"/>
  <c r="J2761" i="1"/>
  <c r="K2761" i="1" s="1"/>
  <c r="G2966" i="3"/>
  <c r="S2967" i="3" l="1"/>
  <c r="W2966" i="3"/>
  <c r="U2966" i="3"/>
  <c r="V2966" i="3" s="1"/>
  <c r="H2966" i="3"/>
  <c r="L2965" i="3"/>
  <c r="J2965" i="3"/>
  <c r="K2965" i="3" s="1"/>
  <c r="AD2968" i="3"/>
  <c r="AH2968" i="3" s="1"/>
  <c r="AF2967" i="3"/>
  <c r="AG2967" i="3" s="1"/>
  <c r="H2763" i="1"/>
  <c r="L2762" i="1"/>
  <c r="J2762" i="1"/>
  <c r="K2762" i="1" s="1"/>
  <c r="G2967" i="3"/>
  <c r="H2967" i="3" l="1"/>
  <c r="L2966" i="3"/>
  <c r="J2966" i="3"/>
  <c r="K2966" i="3" s="1"/>
  <c r="S2968" i="3"/>
  <c r="W2967" i="3"/>
  <c r="U2967" i="3"/>
  <c r="V2967" i="3" s="1"/>
  <c r="AD2969" i="3"/>
  <c r="AH2969" i="3" s="1"/>
  <c r="AF2968" i="3"/>
  <c r="AG2968" i="3" s="1"/>
  <c r="H2764" i="1"/>
  <c r="L2763" i="1"/>
  <c r="J2763" i="1"/>
  <c r="K2763" i="1" s="1"/>
  <c r="G2968" i="3"/>
  <c r="S2969" i="3" l="1"/>
  <c r="W2968" i="3"/>
  <c r="U2968" i="3"/>
  <c r="V2968" i="3" s="1"/>
  <c r="H2968" i="3"/>
  <c r="L2967" i="3"/>
  <c r="J2967" i="3"/>
  <c r="K2967" i="3" s="1"/>
  <c r="AD2970" i="3"/>
  <c r="AH2970" i="3" s="1"/>
  <c r="AF2969" i="3"/>
  <c r="AG2969" i="3" s="1"/>
  <c r="H2765" i="1"/>
  <c r="L2764" i="1"/>
  <c r="J2764" i="1"/>
  <c r="K2764" i="1" s="1"/>
  <c r="G2969" i="3"/>
  <c r="H2969" i="3" l="1"/>
  <c r="L2968" i="3"/>
  <c r="J2968" i="3"/>
  <c r="K2968" i="3" s="1"/>
  <c r="S2970" i="3"/>
  <c r="W2969" i="3"/>
  <c r="U2969" i="3"/>
  <c r="V2969" i="3" s="1"/>
  <c r="AD2971" i="3"/>
  <c r="AH2971" i="3" s="1"/>
  <c r="AF2970" i="3"/>
  <c r="AG2970" i="3" s="1"/>
  <c r="H2766" i="1"/>
  <c r="L2765" i="1"/>
  <c r="J2765" i="1"/>
  <c r="K2765" i="1" s="1"/>
  <c r="G2970" i="3"/>
  <c r="S2971" i="3" l="1"/>
  <c r="W2970" i="3"/>
  <c r="U2970" i="3"/>
  <c r="V2970" i="3" s="1"/>
  <c r="H2970" i="3"/>
  <c r="L2969" i="3"/>
  <c r="J2969" i="3"/>
  <c r="K2969" i="3" s="1"/>
  <c r="AD2972" i="3"/>
  <c r="AH2972" i="3" s="1"/>
  <c r="AF2971" i="3"/>
  <c r="AG2971" i="3" s="1"/>
  <c r="H2767" i="1"/>
  <c r="L2766" i="1"/>
  <c r="J2766" i="1"/>
  <c r="G2971" i="3"/>
  <c r="K2766" i="1" l="1"/>
  <c r="S150" i="1"/>
  <c r="T150" i="1" s="1"/>
  <c r="H2971" i="3"/>
  <c r="L2970" i="3"/>
  <c r="J2970" i="3"/>
  <c r="K2970" i="3" s="1"/>
  <c r="S2972" i="3"/>
  <c r="W2971" i="3"/>
  <c r="U2971" i="3"/>
  <c r="V2971" i="3" s="1"/>
  <c r="AD2973" i="3"/>
  <c r="AH2973" i="3" s="1"/>
  <c r="AF2972" i="3"/>
  <c r="AG2972" i="3" s="1"/>
  <c r="H2768" i="1"/>
  <c r="L2767" i="1"/>
  <c r="J2767" i="1"/>
  <c r="K2767" i="1" s="1"/>
  <c r="G2972" i="3"/>
  <c r="S2973" i="3" l="1"/>
  <c r="W2972" i="3"/>
  <c r="U2972" i="3"/>
  <c r="V2972" i="3" s="1"/>
  <c r="H2972" i="3"/>
  <c r="L2971" i="3"/>
  <c r="J2971" i="3"/>
  <c r="K2971" i="3" s="1"/>
  <c r="AD2974" i="3"/>
  <c r="AH2974" i="3" s="1"/>
  <c r="AF2973" i="3"/>
  <c r="AG2973" i="3" s="1"/>
  <c r="H2769" i="1"/>
  <c r="L2768" i="1"/>
  <c r="J2768" i="1"/>
  <c r="K2768" i="1" s="1"/>
  <c r="G2973" i="3"/>
  <c r="H2973" i="3" l="1"/>
  <c r="L2972" i="3"/>
  <c r="J2972" i="3"/>
  <c r="K2972" i="3" s="1"/>
  <c r="S2974" i="3"/>
  <c r="W2973" i="3"/>
  <c r="U2973" i="3"/>
  <c r="V2973" i="3" s="1"/>
  <c r="AD2975" i="3"/>
  <c r="AH2975" i="3" s="1"/>
  <c r="AF2974" i="3"/>
  <c r="AG2974" i="3" s="1"/>
  <c r="H2770" i="1"/>
  <c r="J2769" i="1"/>
  <c r="K2769" i="1" s="1"/>
  <c r="L2769" i="1"/>
  <c r="G2974" i="3"/>
  <c r="S2975" i="3" l="1"/>
  <c r="W2974" i="3"/>
  <c r="U2974" i="3"/>
  <c r="V2974" i="3" s="1"/>
  <c r="H2974" i="3"/>
  <c r="L2973" i="3"/>
  <c r="J2973" i="3"/>
  <c r="K2973" i="3" s="1"/>
  <c r="AD2976" i="3"/>
  <c r="AH2976" i="3" s="1"/>
  <c r="AF2975" i="3"/>
  <c r="AG2975" i="3" s="1"/>
  <c r="H2771" i="1"/>
  <c r="L2770" i="1"/>
  <c r="J2770" i="1"/>
  <c r="K2770" i="1" s="1"/>
  <c r="G2975" i="3"/>
  <c r="H2975" i="3" l="1"/>
  <c r="L2974" i="3"/>
  <c r="J2974" i="3"/>
  <c r="K2974" i="3" s="1"/>
  <c r="S2976" i="3"/>
  <c r="W2975" i="3"/>
  <c r="U2975" i="3"/>
  <c r="V2975" i="3" s="1"/>
  <c r="AD2977" i="3"/>
  <c r="AH2977" i="3" s="1"/>
  <c r="AF2976" i="3"/>
  <c r="AG2976" i="3" s="1"/>
  <c r="H2772" i="1"/>
  <c r="L2771" i="1"/>
  <c r="J2771" i="1"/>
  <c r="K2771" i="1" s="1"/>
  <c r="G2976" i="3"/>
  <c r="S2977" i="3" l="1"/>
  <c r="W2976" i="3"/>
  <c r="U2976" i="3"/>
  <c r="V2976" i="3" s="1"/>
  <c r="H2976" i="3"/>
  <c r="L2975" i="3"/>
  <c r="J2975" i="3"/>
  <c r="K2975" i="3" s="1"/>
  <c r="AD2978" i="3"/>
  <c r="AH2978" i="3" s="1"/>
  <c r="AF2977" i="3"/>
  <c r="AG2977" i="3" s="1"/>
  <c r="H2773" i="1"/>
  <c r="L2772" i="1"/>
  <c r="J2772" i="1"/>
  <c r="K2772" i="1" s="1"/>
  <c r="G2977" i="3"/>
  <c r="H2977" i="3" l="1"/>
  <c r="L2976" i="3"/>
  <c r="J2976" i="3"/>
  <c r="K2976" i="3" s="1"/>
  <c r="S2978" i="3"/>
  <c r="W2977" i="3"/>
  <c r="U2977" i="3"/>
  <c r="V2977" i="3" s="1"/>
  <c r="AD2979" i="3"/>
  <c r="AH2979" i="3" s="1"/>
  <c r="AF2978" i="3"/>
  <c r="AG2978" i="3" s="1"/>
  <c r="H2774" i="1"/>
  <c r="L2773" i="1"/>
  <c r="J2773" i="1"/>
  <c r="K2773" i="1" s="1"/>
  <c r="G2978" i="3"/>
  <c r="S2979" i="3" l="1"/>
  <c r="W2978" i="3"/>
  <c r="U2978" i="3"/>
  <c r="V2978" i="3" s="1"/>
  <c r="H2978" i="3"/>
  <c r="L2977" i="3"/>
  <c r="J2977" i="3"/>
  <c r="K2977" i="3" s="1"/>
  <c r="AD2980" i="3"/>
  <c r="AH2980" i="3" s="1"/>
  <c r="AF2979" i="3"/>
  <c r="AG2979" i="3" s="1"/>
  <c r="H2775" i="1"/>
  <c r="L2774" i="1"/>
  <c r="J2774" i="1"/>
  <c r="K2774" i="1" s="1"/>
  <c r="G2979" i="3"/>
  <c r="H2979" i="3" l="1"/>
  <c r="L2978" i="3"/>
  <c r="J2978" i="3"/>
  <c r="K2978" i="3" s="1"/>
  <c r="S2980" i="3"/>
  <c r="W2979" i="3"/>
  <c r="U2979" i="3"/>
  <c r="V2979" i="3" s="1"/>
  <c r="AD2981" i="3"/>
  <c r="AH2981" i="3" s="1"/>
  <c r="AF2980" i="3"/>
  <c r="AG2980" i="3" s="1"/>
  <c r="H2776" i="1"/>
  <c r="L2775" i="1"/>
  <c r="J2775" i="1"/>
  <c r="K2775" i="1" s="1"/>
  <c r="G2980" i="3"/>
  <c r="S2981" i="3" l="1"/>
  <c r="W2980" i="3"/>
  <c r="U2980" i="3"/>
  <c r="V2980" i="3" s="1"/>
  <c r="H2980" i="3"/>
  <c r="L2979" i="3"/>
  <c r="J2979" i="3"/>
  <c r="K2979" i="3" s="1"/>
  <c r="AD2982" i="3"/>
  <c r="AH2982" i="3" s="1"/>
  <c r="AF2981" i="3"/>
  <c r="AG2981" i="3" s="1"/>
  <c r="H2777" i="1"/>
  <c r="L2776" i="1"/>
  <c r="J2776" i="1"/>
  <c r="K2776" i="1" s="1"/>
  <c r="G2981" i="3"/>
  <c r="H2981" i="3" l="1"/>
  <c r="L2980" i="3"/>
  <c r="J2980" i="3"/>
  <c r="K2980" i="3" s="1"/>
  <c r="S2982" i="3"/>
  <c r="W2981" i="3"/>
  <c r="U2981" i="3"/>
  <c r="V2981" i="3" s="1"/>
  <c r="AD2983" i="3"/>
  <c r="AH2983" i="3" s="1"/>
  <c r="AF2982" i="3"/>
  <c r="AG2982" i="3" s="1"/>
  <c r="H2778" i="1"/>
  <c r="L2777" i="1"/>
  <c r="J2777" i="1"/>
  <c r="K2777" i="1" s="1"/>
  <c r="G2982" i="3"/>
  <c r="S2983" i="3" l="1"/>
  <c r="W2982" i="3"/>
  <c r="U2982" i="3"/>
  <c r="V2982" i="3" s="1"/>
  <c r="H2982" i="3"/>
  <c r="L2981" i="3"/>
  <c r="J2981" i="3"/>
  <c r="K2981" i="3" s="1"/>
  <c r="AD2984" i="3"/>
  <c r="AH2984" i="3" s="1"/>
  <c r="AF2983" i="3"/>
  <c r="AG2983" i="3" s="1"/>
  <c r="H2779" i="1"/>
  <c r="L2778" i="1"/>
  <c r="J2778" i="1"/>
  <c r="K2778" i="1" s="1"/>
  <c r="G2983" i="3"/>
  <c r="H2983" i="3" l="1"/>
  <c r="L2982" i="3"/>
  <c r="J2982" i="3"/>
  <c r="K2982" i="3" s="1"/>
  <c r="S2984" i="3"/>
  <c r="W2983" i="3"/>
  <c r="U2983" i="3"/>
  <c r="V2983" i="3" s="1"/>
  <c r="AD2985" i="3"/>
  <c r="AH2985" i="3" s="1"/>
  <c r="AF2984" i="3"/>
  <c r="AG2984" i="3" s="1"/>
  <c r="H2780" i="1"/>
  <c r="L2779" i="1"/>
  <c r="J2779" i="1"/>
  <c r="K2779" i="1" s="1"/>
  <c r="G2984" i="3"/>
  <c r="S2985" i="3" l="1"/>
  <c r="W2984" i="3"/>
  <c r="U2984" i="3"/>
  <c r="V2984" i="3" s="1"/>
  <c r="H2984" i="3"/>
  <c r="L2983" i="3"/>
  <c r="J2983" i="3"/>
  <c r="K2983" i="3" s="1"/>
  <c r="AD2986" i="3"/>
  <c r="AH2986" i="3" s="1"/>
  <c r="AF2985" i="3"/>
  <c r="AG2985" i="3" s="1"/>
  <c r="H2781" i="1"/>
  <c r="L2780" i="1"/>
  <c r="J2780" i="1"/>
  <c r="K2780" i="1" s="1"/>
  <c r="G2985" i="3"/>
  <c r="H2985" i="3" l="1"/>
  <c r="L2984" i="3"/>
  <c r="J2984" i="3"/>
  <c r="K2984" i="3" s="1"/>
  <c r="S2986" i="3"/>
  <c r="W2985" i="3"/>
  <c r="U2985" i="3"/>
  <c r="V2985" i="3" s="1"/>
  <c r="AD2987" i="3"/>
  <c r="AH2987" i="3" s="1"/>
  <c r="AF2986" i="3"/>
  <c r="AG2986" i="3" s="1"/>
  <c r="H2782" i="1"/>
  <c r="L2781" i="1"/>
  <c r="J2781" i="1"/>
  <c r="K2781" i="1" s="1"/>
  <c r="G2986" i="3"/>
  <c r="S2987" i="3" l="1"/>
  <c r="W2986" i="3"/>
  <c r="U2986" i="3"/>
  <c r="V2986" i="3" s="1"/>
  <c r="H2986" i="3"/>
  <c r="L2985" i="3"/>
  <c r="J2985" i="3"/>
  <c r="K2985" i="3" s="1"/>
  <c r="AD2988" i="3"/>
  <c r="AH2988" i="3" s="1"/>
  <c r="AF2987" i="3"/>
  <c r="AG2987" i="3" s="1"/>
  <c r="H2783" i="1"/>
  <c r="L2782" i="1"/>
  <c r="J2782" i="1"/>
  <c r="K2782" i="1" s="1"/>
  <c r="G2987" i="3"/>
  <c r="H2987" i="3" l="1"/>
  <c r="L2986" i="3"/>
  <c r="J2986" i="3"/>
  <c r="K2986" i="3" s="1"/>
  <c r="S2988" i="3"/>
  <c r="W2987" i="3"/>
  <c r="U2987" i="3"/>
  <c r="V2987" i="3" s="1"/>
  <c r="AD2989" i="3"/>
  <c r="AH2989" i="3" s="1"/>
  <c r="AF2988" i="3"/>
  <c r="AG2988" i="3" s="1"/>
  <c r="H2784" i="1"/>
  <c r="L2783" i="1"/>
  <c r="J2783" i="1"/>
  <c r="K2783" i="1" s="1"/>
  <c r="G2988" i="3"/>
  <c r="S2989" i="3" l="1"/>
  <c r="W2988" i="3"/>
  <c r="U2988" i="3"/>
  <c r="V2988" i="3" s="1"/>
  <c r="H2988" i="3"/>
  <c r="L2987" i="3"/>
  <c r="J2987" i="3"/>
  <c r="K2987" i="3" s="1"/>
  <c r="AD2990" i="3"/>
  <c r="AH2990" i="3" s="1"/>
  <c r="AF2989" i="3"/>
  <c r="AG2989" i="3" s="1"/>
  <c r="H2785" i="1"/>
  <c r="L2784" i="1"/>
  <c r="J2784" i="1"/>
  <c r="G2989" i="3"/>
  <c r="K2784" i="1" l="1"/>
  <c r="S151" i="1"/>
  <c r="T151" i="1" s="1"/>
  <c r="H2989" i="3"/>
  <c r="L2988" i="3"/>
  <c r="J2988" i="3"/>
  <c r="K2988" i="3" s="1"/>
  <c r="S2990" i="3"/>
  <c r="W2989" i="3"/>
  <c r="U2989" i="3"/>
  <c r="V2989" i="3" s="1"/>
  <c r="AD2991" i="3"/>
  <c r="AH2991" i="3" s="1"/>
  <c r="AF2990" i="3"/>
  <c r="AG2990" i="3" s="1"/>
  <c r="H2786" i="1"/>
  <c r="L2785" i="1"/>
  <c r="J2785" i="1"/>
  <c r="K2785" i="1" s="1"/>
  <c r="G2990" i="3"/>
  <c r="S2991" i="3" l="1"/>
  <c r="W2990" i="3"/>
  <c r="U2990" i="3"/>
  <c r="V2990" i="3" s="1"/>
  <c r="H2990" i="3"/>
  <c r="L2989" i="3"/>
  <c r="J2989" i="3"/>
  <c r="K2989" i="3" s="1"/>
  <c r="AD2992" i="3"/>
  <c r="AH2992" i="3" s="1"/>
  <c r="AF2991" i="3"/>
  <c r="AG2991" i="3" s="1"/>
  <c r="H2787" i="1"/>
  <c r="L2786" i="1"/>
  <c r="J2786" i="1"/>
  <c r="K2786" i="1" s="1"/>
  <c r="G2991" i="3"/>
  <c r="H2991" i="3" l="1"/>
  <c r="L2990" i="3"/>
  <c r="J2990" i="3"/>
  <c r="K2990" i="3" s="1"/>
  <c r="S2992" i="3"/>
  <c r="W2991" i="3"/>
  <c r="U2991" i="3"/>
  <c r="V2991" i="3" s="1"/>
  <c r="AD2993" i="3"/>
  <c r="AH2993" i="3" s="1"/>
  <c r="AF2992" i="3"/>
  <c r="AG2992" i="3" s="1"/>
  <c r="H2788" i="1"/>
  <c r="L2787" i="1"/>
  <c r="J2787" i="1"/>
  <c r="K2787" i="1" s="1"/>
  <c r="G2992" i="3"/>
  <c r="S2993" i="3" l="1"/>
  <c r="W2992" i="3"/>
  <c r="U2992" i="3"/>
  <c r="V2992" i="3" s="1"/>
  <c r="H2992" i="3"/>
  <c r="L2991" i="3"/>
  <c r="J2991" i="3"/>
  <c r="K2991" i="3" s="1"/>
  <c r="AD2994" i="3"/>
  <c r="AH2994" i="3" s="1"/>
  <c r="AF2993" i="3"/>
  <c r="AG2993" i="3" s="1"/>
  <c r="H2789" i="1"/>
  <c r="L2788" i="1"/>
  <c r="J2788" i="1"/>
  <c r="K2788" i="1" s="1"/>
  <c r="G2993" i="3"/>
  <c r="H2993" i="3" l="1"/>
  <c r="L2992" i="3"/>
  <c r="J2992" i="3"/>
  <c r="K2992" i="3" s="1"/>
  <c r="S2994" i="3"/>
  <c r="W2993" i="3"/>
  <c r="U2993" i="3"/>
  <c r="V2993" i="3" s="1"/>
  <c r="AD2995" i="3"/>
  <c r="AH2995" i="3" s="1"/>
  <c r="AF2994" i="3"/>
  <c r="AG2994" i="3" s="1"/>
  <c r="H2790" i="1"/>
  <c r="L2789" i="1"/>
  <c r="J2789" i="1"/>
  <c r="K2789" i="1" s="1"/>
  <c r="G2994" i="3"/>
  <c r="S2995" i="3" l="1"/>
  <c r="W2994" i="3"/>
  <c r="U2994" i="3"/>
  <c r="V2994" i="3" s="1"/>
  <c r="H2994" i="3"/>
  <c r="L2993" i="3"/>
  <c r="J2993" i="3"/>
  <c r="K2993" i="3" s="1"/>
  <c r="AD2996" i="3"/>
  <c r="AH2996" i="3" s="1"/>
  <c r="AF2995" i="3"/>
  <c r="AG2995" i="3" s="1"/>
  <c r="H2791" i="1"/>
  <c r="L2790" i="1"/>
  <c r="J2790" i="1"/>
  <c r="K2790" i="1" s="1"/>
  <c r="G2995" i="3"/>
  <c r="H2995" i="3" l="1"/>
  <c r="L2994" i="3"/>
  <c r="J2994" i="3"/>
  <c r="K2994" i="3" s="1"/>
  <c r="S2996" i="3"/>
  <c r="W2995" i="3"/>
  <c r="U2995" i="3"/>
  <c r="V2995" i="3" s="1"/>
  <c r="AD2997" i="3"/>
  <c r="AH2997" i="3" s="1"/>
  <c r="AF2996" i="3"/>
  <c r="AG2996" i="3" s="1"/>
  <c r="H2792" i="1"/>
  <c r="L2791" i="1"/>
  <c r="J2791" i="1"/>
  <c r="K2791" i="1" s="1"/>
  <c r="G2996" i="3"/>
  <c r="S2997" i="3" l="1"/>
  <c r="W2996" i="3"/>
  <c r="U2996" i="3"/>
  <c r="V2996" i="3" s="1"/>
  <c r="H2996" i="3"/>
  <c r="L2995" i="3"/>
  <c r="J2995" i="3"/>
  <c r="K2995" i="3" s="1"/>
  <c r="AD2998" i="3"/>
  <c r="AH2998" i="3" s="1"/>
  <c r="AF2997" i="3"/>
  <c r="AG2997" i="3" s="1"/>
  <c r="H2793" i="1"/>
  <c r="L2792" i="1"/>
  <c r="J2792" i="1"/>
  <c r="K2792" i="1" s="1"/>
  <c r="G2997" i="3"/>
  <c r="H2997" i="3" l="1"/>
  <c r="L2996" i="3"/>
  <c r="J2996" i="3"/>
  <c r="K2996" i="3" s="1"/>
  <c r="S2998" i="3"/>
  <c r="W2997" i="3"/>
  <c r="U2997" i="3"/>
  <c r="V2997" i="3" s="1"/>
  <c r="AD2999" i="3"/>
  <c r="AH2999" i="3" s="1"/>
  <c r="AF2998" i="3"/>
  <c r="AG2998" i="3" s="1"/>
  <c r="H2794" i="1"/>
  <c r="L2793" i="1"/>
  <c r="J2793" i="1"/>
  <c r="K2793" i="1" s="1"/>
  <c r="G2998" i="3"/>
  <c r="S2999" i="3" l="1"/>
  <c r="W2998" i="3"/>
  <c r="U2998" i="3"/>
  <c r="V2998" i="3" s="1"/>
  <c r="H2998" i="3"/>
  <c r="L2997" i="3"/>
  <c r="J2997" i="3"/>
  <c r="K2997" i="3" s="1"/>
  <c r="AD3000" i="3"/>
  <c r="AH3000" i="3" s="1"/>
  <c r="AF2999" i="3"/>
  <c r="AG2999" i="3" s="1"/>
  <c r="H2795" i="1"/>
  <c r="L2794" i="1"/>
  <c r="J2794" i="1"/>
  <c r="K2794" i="1" s="1"/>
  <c r="G2999" i="3"/>
  <c r="H2999" i="3" l="1"/>
  <c r="L2998" i="3"/>
  <c r="J2998" i="3"/>
  <c r="K2998" i="3" s="1"/>
  <c r="S3000" i="3"/>
  <c r="W2999" i="3"/>
  <c r="U2999" i="3"/>
  <c r="V2999" i="3" s="1"/>
  <c r="AD3001" i="3"/>
  <c r="AH3001" i="3" s="1"/>
  <c r="AF3000" i="3"/>
  <c r="AG3000" i="3" s="1"/>
  <c r="H2796" i="1"/>
  <c r="L2795" i="1"/>
  <c r="J2795" i="1"/>
  <c r="K2795" i="1" s="1"/>
  <c r="G3000" i="3"/>
  <c r="S3001" i="3" l="1"/>
  <c r="W3000" i="3"/>
  <c r="U3000" i="3"/>
  <c r="V3000" i="3" s="1"/>
  <c r="H3000" i="3"/>
  <c r="L2999" i="3"/>
  <c r="J2999" i="3"/>
  <c r="K2999" i="3" s="1"/>
  <c r="AD3002" i="3"/>
  <c r="AH3002" i="3" s="1"/>
  <c r="AF3001" i="3"/>
  <c r="AG3001" i="3" s="1"/>
  <c r="H2797" i="1"/>
  <c r="L2796" i="1"/>
  <c r="J2796" i="1"/>
  <c r="K2796" i="1" s="1"/>
  <c r="G3001" i="3"/>
  <c r="H3001" i="3" l="1"/>
  <c r="L3000" i="3"/>
  <c r="J3000" i="3"/>
  <c r="K3000" i="3" s="1"/>
  <c r="S3002" i="3"/>
  <c r="W3001" i="3"/>
  <c r="U3001" i="3"/>
  <c r="V3001" i="3" s="1"/>
  <c r="AD3003" i="3"/>
  <c r="AH3003" i="3" s="1"/>
  <c r="AF3002" i="3"/>
  <c r="AG3002" i="3" s="1"/>
  <c r="H2798" i="1"/>
  <c r="L2797" i="1"/>
  <c r="J2797" i="1"/>
  <c r="K2797" i="1" s="1"/>
  <c r="G3002" i="3"/>
  <c r="S3003" i="3" l="1"/>
  <c r="W3002" i="3"/>
  <c r="U3002" i="3"/>
  <c r="V3002" i="3" s="1"/>
  <c r="H3002" i="3"/>
  <c r="L3001" i="3"/>
  <c r="J3001" i="3"/>
  <c r="K3001" i="3" s="1"/>
  <c r="AD3004" i="3"/>
  <c r="AH3004" i="3" s="1"/>
  <c r="AF3003" i="3"/>
  <c r="AG3003" i="3" s="1"/>
  <c r="H2799" i="1"/>
  <c r="L2798" i="1"/>
  <c r="J2798" i="1"/>
  <c r="K2798" i="1" s="1"/>
  <c r="G3003" i="3"/>
  <c r="H3003" i="3" l="1"/>
  <c r="L3002" i="3"/>
  <c r="J3002" i="3"/>
  <c r="K3002" i="3" s="1"/>
  <c r="S3004" i="3"/>
  <c r="W3003" i="3"/>
  <c r="U3003" i="3"/>
  <c r="V3003" i="3" s="1"/>
  <c r="AD3005" i="3"/>
  <c r="AH3005" i="3" s="1"/>
  <c r="AF3004" i="3"/>
  <c r="AG3004" i="3" s="1"/>
  <c r="H2800" i="1"/>
  <c r="L2799" i="1"/>
  <c r="J2799" i="1"/>
  <c r="K2799" i="1" s="1"/>
  <c r="G3004" i="3"/>
  <c r="S3005" i="3" l="1"/>
  <c r="W3004" i="3"/>
  <c r="U3004" i="3"/>
  <c r="V3004" i="3" s="1"/>
  <c r="H3004" i="3"/>
  <c r="L3003" i="3"/>
  <c r="J3003" i="3"/>
  <c r="K3003" i="3" s="1"/>
  <c r="AD3006" i="3"/>
  <c r="AH3006" i="3" s="1"/>
  <c r="AF3005" i="3"/>
  <c r="AG3005" i="3" s="1"/>
  <c r="H2801" i="1"/>
  <c r="L2800" i="1"/>
  <c r="J2800" i="1"/>
  <c r="K2800" i="1" s="1"/>
  <c r="G3005" i="3"/>
  <c r="H3005" i="3" l="1"/>
  <c r="L3004" i="3"/>
  <c r="J3004" i="3"/>
  <c r="K3004" i="3" s="1"/>
  <c r="S3006" i="3"/>
  <c r="W3005" i="3"/>
  <c r="U3005" i="3"/>
  <c r="V3005" i="3" s="1"/>
  <c r="AD3007" i="3"/>
  <c r="AH3007" i="3" s="1"/>
  <c r="AF3006" i="3"/>
  <c r="AG3006" i="3" s="1"/>
  <c r="H2802" i="1"/>
  <c r="J2801" i="1"/>
  <c r="K2801" i="1" s="1"/>
  <c r="L2801" i="1"/>
  <c r="G3006" i="3"/>
  <c r="S3007" i="3" l="1"/>
  <c r="W3006" i="3"/>
  <c r="U3006" i="3"/>
  <c r="V3006" i="3" s="1"/>
  <c r="H3006" i="3"/>
  <c r="L3005" i="3"/>
  <c r="J3005" i="3"/>
  <c r="K3005" i="3" s="1"/>
  <c r="AD3008" i="3"/>
  <c r="AH3008" i="3" s="1"/>
  <c r="AF3007" i="3"/>
  <c r="AG3007" i="3" s="1"/>
  <c r="H2803" i="1"/>
  <c r="L2802" i="1"/>
  <c r="J2802" i="1"/>
  <c r="K2802" i="1" s="1"/>
  <c r="G3007" i="3"/>
  <c r="H3007" i="3" l="1"/>
  <c r="L3006" i="3"/>
  <c r="J3006" i="3"/>
  <c r="K3006" i="3" s="1"/>
  <c r="S3008" i="3"/>
  <c r="W3007" i="3"/>
  <c r="U3007" i="3"/>
  <c r="V3007" i="3" s="1"/>
  <c r="AD3009" i="3"/>
  <c r="AH3009" i="3" s="1"/>
  <c r="AF3008" i="3"/>
  <c r="AG3008" i="3" s="1"/>
  <c r="H2804" i="1"/>
  <c r="L2803" i="1"/>
  <c r="J2803" i="1"/>
  <c r="G3008" i="3"/>
  <c r="K2803" i="1" l="1"/>
  <c r="S152" i="1"/>
  <c r="T152" i="1" s="1"/>
  <c r="S3009" i="3"/>
  <c r="W3008" i="3"/>
  <c r="U3008" i="3"/>
  <c r="V3008" i="3" s="1"/>
  <c r="H3008" i="3"/>
  <c r="L3007" i="3"/>
  <c r="J3007" i="3"/>
  <c r="K3007" i="3" s="1"/>
  <c r="AD3010" i="3"/>
  <c r="AH3010" i="3" s="1"/>
  <c r="AF3009" i="3"/>
  <c r="AG3009" i="3" s="1"/>
  <c r="H2805" i="1"/>
  <c r="L2804" i="1"/>
  <c r="J2804" i="1"/>
  <c r="K2804" i="1" s="1"/>
  <c r="G3009" i="3"/>
  <c r="H3009" i="3" l="1"/>
  <c r="L3008" i="3"/>
  <c r="J3008" i="3"/>
  <c r="K3008" i="3" s="1"/>
  <c r="S3010" i="3"/>
  <c r="W3009" i="3"/>
  <c r="U3009" i="3"/>
  <c r="V3009" i="3" s="1"/>
  <c r="AD3011" i="3"/>
  <c r="AH3011" i="3" s="1"/>
  <c r="AF3010" i="3"/>
  <c r="AG3010" i="3" s="1"/>
  <c r="H2806" i="1"/>
  <c r="L2805" i="1"/>
  <c r="J2805" i="1"/>
  <c r="K2805" i="1" s="1"/>
  <c r="G3010" i="3"/>
  <c r="S3011" i="3" l="1"/>
  <c r="W3010" i="3"/>
  <c r="U3010" i="3"/>
  <c r="V3010" i="3" s="1"/>
  <c r="H3010" i="3"/>
  <c r="L3009" i="3"/>
  <c r="J3009" i="3"/>
  <c r="K3009" i="3" s="1"/>
  <c r="AD3012" i="3"/>
  <c r="AH3012" i="3" s="1"/>
  <c r="AF3011" i="3"/>
  <c r="AG3011" i="3" s="1"/>
  <c r="H2807" i="1"/>
  <c r="L2806" i="1"/>
  <c r="J2806" i="1"/>
  <c r="K2806" i="1" s="1"/>
  <c r="G3011" i="3"/>
  <c r="H3011" i="3" l="1"/>
  <c r="L3010" i="3"/>
  <c r="J3010" i="3"/>
  <c r="K3010" i="3" s="1"/>
  <c r="S3012" i="3"/>
  <c r="W3011" i="3"/>
  <c r="U3011" i="3"/>
  <c r="V3011" i="3" s="1"/>
  <c r="AD3013" i="3"/>
  <c r="AH3013" i="3" s="1"/>
  <c r="AF3012" i="3"/>
  <c r="AG3012" i="3" s="1"/>
  <c r="H2808" i="1"/>
  <c r="L2807" i="1"/>
  <c r="J2807" i="1"/>
  <c r="K2807" i="1" s="1"/>
  <c r="G3012" i="3"/>
  <c r="S3013" i="3" l="1"/>
  <c r="W3012" i="3"/>
  <c r="U3012" i="3"/>
  <c r="V3012" i="3" s="1"/>
  <c r="H3012" i="3"/>
  <c r="L3011" i="3"/>
  <c r="J3011" i="3"/>
  <c r="K3011" i="3" s="1"/>
  <c r="AD3014" i="3"/>
  <c r="AH3014" i="3" s="1"/>
  <c r="AF3013" i="3"/>
  <c r="AG3013" i="3" s="1"/>
  <c r="H2809" i="1"/>
  <c r="L2808" i="1"/>
  <c r="J2808" i="1"/>
  <c r="K2808" i="1" s="1"/>
  <c r="G3013" i="3"/>
  <c r="H3013" i="3" l="1"/>
  <c r="L3012" i="3"/>
  <c r="J3012" i="3"/>
  <c r="K3012" i="3" s="1"/>
  <c r="S3014" i="3"/>
  <c r="W3013" i="3"/>
  <c r="U3013" i="3"/>
  <c r="V3013" i="3" s="1"/>
  <c r="AD3015" i="3"/>
  <c r="AH3015" i="3" s="1"/>
  <c r="AF3014" i="3"/>
  <c r="AG3014" i="3" s="1"/>
  <c r="H2810" i="1"/>
  <c r="J2809" i="1"/>
  <c r="K2809" i="1" s="1"/>
  <c r="L2809" i="1"/>
  <c r="G3014" i="3"/>
  <c r="S3015" i="3" l="1"/>
  <c r="W3014" i="3"/>
  <c r="U3014" i="3"/>
  <c r="V3014" i="3" s="1"/>
  <c r="H3014" i="3"/>
  <c r="L3013" i="3"/>
  <c r="J3013" i="3"/>
  <c r="K3013" i="3" s="1"/>
  <c r="AD3016" i="3"/>
  <c r="AH3016" i="3" s="1"/>
  <c r="AF3015" i="3"/>
  <c r="AG3015" i="3" s="1"/>
  <c r="H2811" i="1"/>
  <c r="L2810" i="1"/>
  <c r="J2810" i="1"/>
  <c r="K2810" i="1" s="1"/>
  <c r="G3015" i="3"/>
  <c r="H3015" i="3" l="1"/>
  <c r="L3014" i="3"/>
  <c r="J3014" i="3"/>
  <c r="K3014" i="3" s="1"/>
  <c r="S3016" i="3"/>
  <c r="W3015" i="3"/>
  <c r="U3015" i="3"/>
  <c r="V3015" i="3" s="1"/>
  <c r="AD3017" i="3"/>
  <c r="AH3017" i="3" s="1"/>
  <c r="AF3016" i="3"/>
  <c r="AG3016" i="3" s="1"/>
  <c r="H2812" i="1"/>
  <c r="L2811" i="1"/>
  <c r="J2811" i="1"/>
  <c r="K2811" i="1" s="1"/>
  <c r="G3016" i="3"/>
  <c r="S3017" i="3" l="1"/>
  <c r="W3016" i="3"/>
  <c r="U3016" i="3"/>
  <c r="V3016" i="3" s="1"/>
  <c r="H3016" i="3"/>
  <c r="L3015" i="3"/>
  <c r="J3015" i="3"/>
  <c r="K3015" i="3" s="1"/>
  <c r="AD3018" i="3"/>
  <c r="AH3018" i="3" s="1"/>
  <c r="AF3017" i="3"/>
  <c r="AG3017" i="3" s="1"/>
  <c r="H2813" i="1"/>
  <c r="L2812" i="1"/>
  <c r="J2812" i="1"/>
  <c r="K2812" i="1" s="1"/>
  <c r="G3017" i="3"/>
  <c r="H3017" i="3" l="1"/>
  <c r="L3016" i="3"/>
  <c r="J3016" i="3"/>
  <c r="K3016" i="3" s="1"/>
  <c r="S3018" i="3"/>
  <c r="W3017" i="3"/>
  <c r="U3017" i="3"/>
  <c r="V3017" i="3" s="1"/>
  <c r="AD3019" i="3"/>
  <c r="AH3019" i="3" s="1"/>
  <c r="AF3018" i="3"/>
  <c r="AG3018" i="3" s="1"/>
  <c r="H2814" i="1"/>
  <c r="L2813" i="1"/>
  <c r="J2813" i="1"/>
  <c r="K2813" i="1" s="1"/>
  <c r="G3018" i="3"/>
  <c r="S3019" i="3" l="1"/>
  <c r="W3018" i="3"/>
  <c r="U3018" i="3"/>
  <c r="V3018" i="3" s="1"/>
  <c r="H3018" i="3"/>
  <c r="L3017" i="3"/>
  <c r="J3017" i="3"/>
  <c r="K3017" i="3" s="1"/>
  <c r="AD3020" i="3"/>
  <c r="AH3020" i="3" s="1"/>
  <c r="AF3019" i="3"/>
  <c r="AG3019" i="3" s="1"/>
  <c r="H2815" i="1"/>
  <c r="L2814" i="1"/>
  <c r="J2814" i="1"/>
  <c r="K2814" i="1" s="1"/>
  <c r="G3019" i="3"/>
  <c r="H3019" i="3" l="1"/>
  <c r="L3018" i="3"/>
  <c r="J3018" i="3"/>
  <c r="K3018" i="3" s="1"/>
  <c r="S3020" i="3"/>
  <c r="W3019" i="3"/>
  <c r="U3019" i="3"/>
  <c r="V3019" i="3" s="1"/>
  <c r="AD3021" i="3"/>
  <c r="AH3021" i="3" s="1"/>
  <c r="AF3020" i="3"/>
  <c r="AG3020" i="3" s="1"/>
  <c r="H2816" i="1"/>
  <c r="L2815" i="1"/>
  <c r="J2815" i="1"/>
  <c r="K2815" i="1" s="1"/>
  <c r="G3020" i="3"/>
  <c r="S3021" i="3" l="1"/>
  <c r="W3020" i="3"/>
  <c r="U3020" i="3"/>
  <c r="V3020" i="3" s="1"/>
  <c r="H3020" i="3"/>
  <c r="L3019" i="3"/>
  <c r="J3019" i="3"/>
  <c r="K3019" i="3" s="1"/>
  <c r="AD3022" i="3"/>
  <c r="AH3022" i="3" s="1"/>
  <c r="AF3021" i="3"/>
  <c r="AG3021" i="3" s="1"/>
  <c r="H2817" i="1"/>
  <c r="L2816" i="1"/>
  <c r="J2816" i="1"/>
  <c r="K2816" i="1" s="1"/>
  <c r="G3021" i="3"/>
  <c r="H3021" i="3" l="1"/>
  <c r="L3020" i="3"/>
  <c r="J3020" i="3"/>
  <c r="K3020" i="3" s="1"/>
  <c r="S3022" i="3"/>
  <c r="W3021" i="3"/>
  <c r="U3021" i="3"/>
  <c r="V3021" i="3" s="1"/>
  <c r="AD3023" i="3"/>
  <c r="AH3023" i="3" s="1"/>
  <c r="AF3022" i="3"/>
  <c r="AG3022" i="3" s="1"/>
  <c r="H2818" i="1"/>
  <c r="L2817" i="1"/>
  <c r="J2817" i="1"/>
  <c r="K2817" i="1" s="1"/>
  <c r="G3022" i="3"/>
  <c r="S3023" i="3" l="1"/>
  <c r="W3022" i="3"/>
  <c r="U3022" i="3"/>
  <c r="V3022" i="3" s="1"/>
  <c r="H3022" i="3"/>
  <c r="L3021" i="3"/>
  <c r="J3021" i="3"/>
  <c r="K3021" i="3" s="1"/>
  <c r="AD3024" i="3"/>
  <c r="AH3024" i="3" s="1"/>
  <c r="AF3023" i="3"/>
  <c r="AG3023" i="3" s="1"/>
  <c r="H2819" i="1"/>
  <c r="L2818" i="1"/>
  <c r="J2818" i="1"/>
  <c r="K2818" i="1" s="1"/>
  <c r="G3023" i="3"/>
  <c r="H3023" i="3" l="1"/>
  <c r="L3022" i="3"/>
  <c r="J3022" i="3"/>
  <c r="K3022" i="3" s="1"/>
  <c r="S3024" i="3"/>
  <c r="W3023" i="3"/>
  <c r="U3023" i="3"/>
  <c r="V3023" i="3" s="1"/>
  <c r="AD3025" i="3"/>
  <c r="AH3025" i="3" s="1"/>
  <c r="AF3024" i="3"/>
  <c r="AG3024" i="3" s="1"/>
  <c r="H2820" i="1"/>
  <c r="L2819" i="1"/>
  <c r="J2819" i="1"/>
  <c r="K2819" i="1" s="1"/>
  <c r="G3024" i="3"/>
  <c r="S3025" i="3" l="1"/>
  <c r="W3024" i="3"/>
  <c r="U3024" i="3"/>
  <c r="V3024" i="3" s="1"/>
  <c r="H3024" i="3"/>
  <c r="L3023" i="3"/>
  <c r="J3023" i="3"/>
  <c r="K3023" i="3" s="1"/>
  <c r="AD3026" i="3"/>
  <c r="AH3026" i="3" s="1"/>
  <c r="AF3025" i="3"/>
  <c r="AG3025" i="3" s="1"/>
  <c r="H2821" i="1"/>
  <c r="L2820" i="1"/>
  <c r="J2820" i="1"/>
  <c r="K2820" i="1" s="1"/>
  <c r="G3025" i="3"/>
  <c r="H3025" i="3" l="1"/>
  <c r="L3024" i="3"/>
  <c r="J3024" i="3"/>
  <c r="K3024" i="3" s="1"/>
  <c r="S3026" i="3"/>
  <c r="W3025" i="3"/>
  <c r="U3025" i="3"/>
  <c r="V3025" i="3" s="1"/>
  <c r="AD3027" i="3"/>
  <c r="AH3027" i="3" s="1"/>
  <c r="AF3026" i="3"/>
  <c r="AG3026" i="3" s="1"/>
  <c r="H2822" i="1"/>
  <c r="L2821" i="1"/>
  <c r="J2821" i="1"/>
  <c r="K2821" i="1" s="1"/>
  <c r="G3026" i="3"/>
  <c r="S3027" i="3" l="1"/>
  <c r="W3026" i="3"/>
  <c r="U3026" i="3"/>
  <c r="V3026" i="3" s="1"/>
  <c r="H3026" i="3"/>
  <c r="L3025" i="3"/>
  <c r="J3025" i="3"/>
  <c r="K3025" i="3" s="1"/>
  <c r="AD3028" i="3"/>
  <c r="AH3028" i="3" s="1"/>
  <c r="AF3027" i="3"/>
  <c r="AG3027" i="3" s="1"/>
  <c r="H2823" i="1"/>
  <c r="L2822" i="1"/>
  <c r="J2822" i="1"/>
  <c r="K2822" i="1" s="1"/>
  <c r="G3027" i="3"/>
  <c r="H3027" i="3" l="1"/>
  <c r="L3026" i="3"/>
  <c r="J3026" i="3"/>
  <c r="K3026" i="3" s="1"/>
  <c r="S3028" i="3"/>
  <c r="W3027" i="3"/>
  <c r="U3027" i="3"/>
  <c r="V3027" i="3" s="1"/>
  <c r="AD3029" i="3"/>
  <c r="AH3029" i="3" s="1"/>
  <c r="AF3028" i="3"/>
  <c r="AG3028" i="3" s="1"/>
  <c r="H2824" i="1"/>
  <c r="L2823" i="1"/>
  <c r="J2823" i="1"/>
  <c r="K2823" i="1" s="1"/>
  <c r="G3028" i="3"/>
  <c r="S3029" i="3" l="1"/>
  <c r="W3028" i="3"/>
  <c r="U3028" i="3"/>
  <c r="V3028" i="3" s="1"/>
  <c r="H3028" i="3"/>
  <c r="L3027" i="3"/>
  <c r="J3027" i="3"/>
  <c r="K3027" i="3" s="1"/>
  <c r="AD3030" i="3"/>
  <c r="AH3030" i="3" s="1"/>
  <c r="AF3029" i="3"/>
  <c r="AG3029" i="3" s="1"/>
  <c r="H2825" i="1"/>
  <c r="L2824" i="1"/>
  <c r="J2824" i="1"/>
  <c r="K2824" i="1" s="1"/>
  <c r="G3029" i="3"/>
  <c r="H3029" i="3" l="1"/>
  <c r="L3028" i="3"/>
  <c r="J3028" i="3"/>
  <c r="K3028" i="3" s="1"/>
  <c r="S3030" i="3"/>
  <c r="W3029" i="3"/>
  <c r="U3029" i="3"/>
  <c r="V3029" i="3" s="1"/>
  <c r="AD3031" i="3"/>
  <c r="AH3031" i="3" s="1"/>
  <c r="AF3030" i="3"/>
  <c r="AG3030" i="3" s="1"/>
  <c r="H2826" i="1"/>
  <c r="L2825" i="1"/>
  <c r="J2825" i="1"/>
  <c r="G3030" i="3"/>
  <c r="K2825" i="1" l="1"/>
  <c r="S153" i="1"/>
  <c r="T153" i="1" s="1"/>
  <c r="S3031" i="3"/>
  <c r="W3030" i="3"/>
  <c r="U3030" i="3"/>
  <c r="V3030" i="3" s="1"/>
  <c r="H3030" i="3"/>
  <c r="L3029" i="3"/>
  <c r="J3029" i="3"/>
  <c r="K3029" i="3" s="1"/>
  <c r="AD3032" i="3"/>
  <c r="AH3032" i="3" s="1"/>
  <c r="AF3031" i="3"/>
  <c r="AG3031" i="3" s="1"/>
  <c r="H2827" i="1"/>
  <c r="L2826" i="1"/>
  <c r="J2826" i="1"/>
  <c r="K2826" i="1" s="1"/>
  <c r="G3031" i="3"/>
  <c r="H3031" i="3" l="1"/>
  <c r="L3030" i="3"/>
  <c r="J3030" i="3"/>
  <c r="K3030" i="3" s="1"/>
  <c r="S3032" i="3"/>
  <c r="W3031" i="3"/>
  <c r="U3031" i="3"/>
  <c r="V3031" i="3" s="1"/>
  <c r="AD3033" i="3"/>
  <c r="AH3033" i="3" s="1"/>
  <c r="AF3032" i="3"/>
  <c r="AG3032" i="3" s="1"/>
  <c r="H2828" i="1"/>
  <c r="L2827" i="1"/>
  <c r="J2827" i="1"/>
  <c r="K2827" i="1" s="1"/>
  <c r="G3032" i="3"/>
  <c r="S3033" i="3" l="1"/>
  <c r="W3032" i="3"/>
  <c r="U3032" i="3"/>
  <c r="V3032" i="3" s="1"/>
  <c r="H3032" i="3"/>
  <c r="L3031" i="3"/>
  <c r="J3031" i="3"/>
  <c r="K3031" i="3" s="1"/>
  <c r="AD3034" i="3"/>
  <c r="AH3034" i="3" s="1"/>
  <c r="AF3033" i="3"/>
  <c r="AG3033" i="3" s="1"/>
  <c r="H2829" i="1"/>
  <c r="L2828" i="1"/>
  <c r="J2828" i="1"/>
  <c r="K2828" i="1" s="1"/>
  <c r="G3033" i="3"/>
  <c r="H3033" i="3" l="1"/>
  <c r="L3032" i="3"/>
  <c r="J3032" i="3"/>
  <c r="K3032" i="3" s="1"/>
  <c r="S3034" i="3"/>
  <c r="W3033" i="3"/>
  <c r="U3033" i="3"/>
  <c r="V3033" i="3" s="1"/>
  <c r="AD3035" i="3"/>
  <c r="AH3035" i="3" s="1"/>
  <c r="AF3034" i="3"/>
  <c r="AG3034" i="3" s="1"/>
  <c r="H2830" i="1"/>
  <c r="L2829" i="1"/>
  <c r="J2829" i="1"/>
  <c r="K2829" i="1" s="1"/>
  <c r="G3034" i="3"/>
  <c r="S3035" i="3" l="1"/>
  <c r="W3034" i="3"/>
  <c r="U3034" i="3"/>
  <c r="V3034" i="3" s="1"/>
  <c r="H3034" i="3"/>
  <c r="L3033" i="3"/>
  <c r="J3033" i="3"/>
  <c r="K3033" i="3" s="1"/>
  <c r="AD3036" i="3"/>
  <c r="AH3036" i="3" s="1"/>
  <c r="AF3035" i="3"/>
  <c r="AG3035" i="3" s="1"/>
  <c r="H2831" i="1"/>
  <c r="L2830" i="1"/>
  <c r="J2830" i="1"/>
  <c r="K2830" i="1" s="1"/>
  <c r="G3035" i="3"/>
  <c r="H3035" i="3" l="1"/>
  <c r="L3034" i="3"/>
  <c r="J3034" i="3"/>
  <c r="K3034" i="3" s="1"/>
  <c r="S3036" i="3"/>
  <c r="W3035" i="3"/>
  <c r="U3035" i="3"/>
  <c r="V3035" i="3" s="1"/>
  <c r="AD3037" i="3"/>
  <c r="AH3037" i="3" s="1"/>
  <c r="AF3036" i="3"/>
  <c r="AG3036" i="3" s="1"/>
  <c r="H2832" i="1"/>
  <c r="L2831" i="1"/>
  <c r="J2831" i="1"/>
  <c r="K2831" i="1" s="1"/>
  <c r="G3036" i="3"/>
  <c r="S3037" i="3" l="1"/>
  <c r="W3036" i="3"/>
  <c r="U3036" i="3"/>
  <c r="V3036" i="3" s="1"/>
  <c r="H3036" i="3"/>
  <c r="L3035" i="3"/>
  <c r="J3035" i="3"/>
  <c r="K3035" i="3" s="1"/>
  <c r="AD3038" i="3"/>
  <c r="AH3038" i="3" s="1"/>
  <c r="AF3037" i="3"/>
  <c r="AG3037" i="3" s="1"/>
  <c r="H2833" i="1"/>
  <c r="L2832" i="1"/>
  <c r="J2832" i="1"/>
  <c r="K2832" i="1" s="1"/>
  <c r="G3037" i="3"/>
  <c r="H3037" i="3" l="1"/>
  <c r="L3036" i="3"/>
  <c r="J3036" i="3"/>
  <c r="K3036" i="3" s="1"/>
  <c r="S3038" i="3"/>
  <c r="W3037" i="3"/>
  <c r="U3037" i="3"/>
  <c r="V3037" i="3" s="1"/>
  <c r="AD3039" i="3"/>
  <c r="AH3039" i="3" s="1"/>
  <c r="AF3038" i="3"/>
  <c r="AG3038" i="3" s="1"/>
  <c r="H2834" i="1"/>
  <c r="J2833" i="1"/>
  <c r="K2833" i="1" s="1"/>
  <c r="L2833" i="1"/>
  <c r="G3038" i="3"/>
  <c r="S3039" i="3" l="1"/>
  <c r="W3038" i="3"/>
  <c r="U3038" i="3"/>
  <c r="V3038" i="3" s="1"/>
  <c r="H3038" i="3"/>
  <c r="L3037" i="3"/>
  <c r="J3037" i="3"/>
  <c r="K3037" i="3" s="1"/>
  <c r="AD3040" i="3"/>
  <c r="AH3040" i="3" s="1"/>
  <c r="AF3039" i="3"/>
  <c r="AG3039" i="3" s="1"/>
  <c r="H2835" i="1"/>
  <c r="L2834" i="1"/>
  <c r="J2834" i="1"/>
  <c r="K2834" i="1" s="1"/>
  <c r="G3039" i="3"/>
  <c r="H3039" i="3" l="1"/>
  <c r="L3038" i="3"/>
  <c r="J3038" i="3"/>
  <c r="K3038" i="3" s="1"/>
  <c r="S3040" i="3"/>
  <c r="W3039" i="3"/>
  <c r="U3039" i="3"/>
  <c r="V3039" i="3" s="1"/>
  <c r="AD3041" i="3"/>
  <c r="AH3041" i="3" s="1"/>
  <c r="AF3040" i="3"/>
  <c r="AG3040" i="3" s="1"/>
  <c r="H2836" i="1"/>
  <c r="L2835" i="1"/>
  <c r="J2835" i="1"/>
  <c r="K2835" i="1" s="1"/>
  <c r="G3040" i="3"/>
  <c r="S3041" i="3" l="1"/>
  <c r="W3040" i="3"/>
  <c r="U3040" i="3"/>
  <c r="V3040" i="3" s="1"/>
  <c r="H3040" i="3"/>
  <c r="L3039" i="3"/>
  <c r="J3039" i="3"/>
  <c r="K3039" i="3" s="1"/>
  <c r="AD3042" i="3"/>
  <c r="AH3042" i="3" s="1"/>
  <c r="AF3041" i="3"/>
  <c r="AG3041" i="3" s="1"/>
  <c r="H2837" i="1"/>
  <c r="L2836" i="1"/>
  <c r="J2836" i="1"/>
  <c r="K2836" i="1" s="1"/>
  <c r="G3041" i="3"/>
  <c r="H3041" i="3" l="1"/>
  <c r="L3040" i="3"/>
  <c r="J3040" i="3"/>
  <c r="K3040" i="3" s="1"/>
  <c r="S3042" i="3"/>
  <c r="W3041" i="3"/>
  <c r="U3041" i="3"/>
  <c r="V3041" i="3" s="1"/>
  <c r="AD3043" i="3"/>
  <c r="AH3043" i="3" s="1"/>
  <c r="AF3042" i="3"/>
  <c r="AG3042" i="3" s="1"/>
  <c r="H2838" i="1"/>
  <c r="L2837" i="1"/>
  <c r="J2837" i="1"/>
  <c r="K2837" i="1" s="1"/>
  <c r="G3042" i="3"/>
  <c r="S3043" i="3" l="1"/>
  <c r="W3042" i="3"/>
  <c r="U3042" i="3"/>
  <c r="V3042" i="3" s="1"/>
  <c r="H3042" i="3"/>
  <c r="L3041" i="3"/>
  <c r="J3041" i="3"/>
  <c r="K3041" i="3" s="1"/>
  <c r="AD3044" i="3"/>
  <c r="AH3044" i="3" s="1"/>
  <c r="AF3043" i="3"/>
  <c r="AG3043" i="3" s="1"/>
  <c r="H2839" i="1"/>
  <c r="L2838" i="1"/>
  <c r="J2838" i="1"/>
  <c r="K2838" i="1" s="1"/>
  <c r="G3043" i="3"/>
  <c r="H3043" i="3" l="1"/>
  <c r="L3042" i="3"/>
  <c r="J3042" i="3"/>
  <c r="K3042" i="3" s="1"/>
  <c r="S3044" i="3"/>
  <c r="W3043" i="3"/>
  <c r="U3043" i="3"/>
  <c r="V3043" i="3" s="1"/>
  <c r="AD3045" i="3"/>
  <c r="AH3045" i="3" s="1"/>
  <c r="AF3044" i="3"/>
  <c r="AG3044" i="3" s="1"/>
  <c r="H2840" i="1"/>
  <c r="L2839" i="1"/>
  <c r="J2839" i="1"/>
  <c r="K2839" i="1" s="1"/>
  <c r="G3044" i="3"/>
  <c r="S3045" i="3" l="1"/>
  <c r="W3044" i="3"/>
  <c r="U3044" i="3"/>
  <c r="V3044" i="3" s="1"/>
  <c r="H3044" i="3"/>
  <c r="L3043" i="3"/>
  <c r="J3043" i="3"/>
  <c r="K3043" i="3" s="1"/>
  <c r="AD3046" i="3"/>
  <c r="AH3046" i="3" s="1"/>
  <c r="AF3045" i="3"/>
  <c r="AG3045" i="3" s="1"/>
  <c r="H2841" i="1"/>
  <c r="L2840" i="1"/>
  <c r="J2840" i="1"/>
  <c r="K2840" i="1" s="1"/>
  <c r="G3045" i="3"/>
  <c r="H3045" i="3" l="1"/>
  <c r="L3044" i="3"/>
  <c r="J3044" i="3"/>
  <c r="K3044" i="3" s="1"/>
  <c r="S3046" i="3"/>
  <c r="W3045" i="3"/>
  <c r="U3045" i="3"/>
  <c r="V3045" i="3" s="1"/>
  <c r="AD3047" i="3"/>
  <c r="AH3047" i="3" s="1"/>
  <c r="AF3046" i="3"/>
  <c r="AG3046" i="3" s="1"/>
  <c r="H2842" i="1"/>
  <c r="L2841" i="1"/>
  <c r="J2841" i="1"/>
  <c r="K2841" i="1" s="1"/>
  <c r="G3046" i="3"/>
  <c r="S3047" i="3" l="1"/>
  <c r="W3046" i="3"/>
  <c r="U3046" i="3"/>
  <c r="V3046" i="3" s="1"/>
  <c r="H3046" i="3"/>
  <c r="L3045" i="3"/>
  <c r="J3045" i="3"/>
  <c r="K3045" i="3" s="1"/>
  <c r="AD3048" i="3"/>
  <c r="AH3048" i="3" s="1"/>
  <c r="AF3047" i="3"/>
  <c r="AG3047" i="3" s="1"/>
  <c r="H2843" i="1"/>
  <c r="L2842" i="1"/>
  <c r="J2842" i="1"/>
  <c r="K2842" i="1" s="1"/>
  <c r="G3047" i="3"/>
  <c r="H3047" i="3" l="1"/>
  <c r="L3046" i="3"/>
  <c r="J3046" i="3"/>
  <c r="K3046" i="3" s="1"/>
  <c r="S3048" i="3"/>
  <c r="W3047" i="3"/>
  <c r="U3047" i="3"/>
  <c r="V3047" i="3" s="1"/>
  <c r="AD3049" i="3"/>
  <c r="AH3049" i="3" s="1"/>
  <c r="AF3048" i="3"/>
  <c r="AG3048" i="3" s="1"/>
  <c r="H2844" i="1"/>
  <c r="L2843" i="1"/>
  <c r="J2843" i="1"/>
  <c r="K2843" i="1" s="1"/>
  <c r="G3048" i="3"/>
  <c r="S3049" i="3" l="1"/>
  <c r="W3048" i="3"/>
  <c r="U3048" i="3"/>
  <c r="V3048" i="3" s="1"/>
  <c r="H3048" i="3"/>
  <c r="L3047" i="3"/>
  <c r="J3047" i="3"/>
  <c r="K3047" i="3" s="1"/>
  <c r="AD3050" i="3"/>
  <c r="AH3050" i="3" s="1"/>
  <c r="AF3049" i="3"/>
  <c r="AG3049" i="3" s="1"/>
  <c r="H2845" i="1"/>
  <c r="L2844" i="1"/>
  <c r="J2844" i="1"/>
  <c r="K2844" i="1" s="1"/>
  <c r="G3049" i="3"/>
  <c r="H3049" i="3" l="1"/>
  <c r="L3048" i="3"/>
  <c r="J3048" i="3"/>
  <c r="K3048" i="3" s="1"/>
  <c r="S3050" i="3"/>
  <c r="W3049" i="3"/>
  <c r="U3049" i="3"/>
  <c r="V3049" i="3" s="1"/>
  <c r="AD3051" i="3"/>
  <c r="AH3051" i="3" s="1"/>
  <c r="AF3050" i="3"/>
  <c r="AG3050" i="3" s="1"/>
  <c r="H2846" i="1"/>
  <c r="L2845" i="1"/>
  <c r="J2845" i="1"/>
  <c r="K2845" i="1" s="1"/>
  <c r="G3050" i="3"/>
  <c r="S3051" i="3" l="1"/>
  <c r="W3050" i="3"/>
  <c r="U3050" i="3"/>
  <c r="V3050" i="3" s="1"/>
  <c r="H3050" i="3"/>
  <c r="L3049" i="3"/>
  <c r="J3049" i="3"/>
  <c r="K3049" i="3" s="1"/>
  <c r="AD3052" i="3"/>
  <c r="AH3052" i="3" s="1"/>
  <c r="AF3051" i="3"/>
  <c r="AG3051" i="3" s="1"/>
  <c r="H2847" i="1"/>
  <c r="L2846" i="1"/>
  <c r="J2846" i="1"/>
  <c r="G3051" i="3"/>
  <c r="K2846" i="1" l="1"/>
  <c r="S154" i="1"/>
  <c r="T154" i="1" s="1"/>
  <c r="H3051" i="3"/>
  <c r="L3050" i="3"/>
  <c r="J3050" i="3"/>
  <c r="K3050" i="3" s="1"/>
  <c r="S3052" i="3"/>
  <c r="W3051" i="3"/>
  <c r="U3051" i="3"/>
  <c r="V3051" i="3" s="1"/>
  <c r="AD3053" i="3"/>
  <c r="AH3053" i="3" s="1"/>
  <c r="AF3052" i="3"/>
  <c r="AG3052" i="3" s="1"/>
  <c r="H2848" i="1"/>
  <c r="L2847" i="1"/>
  <c r="J2847" i="1"/>
  <c r="K2847" i="1" s="1"/>
  <c r="G3052" i="3"/>
  <c r="S3053" i="3" l="1"/>
  <c r="W3052" i="3"/>
  <c r="U3052" i="3"/>
  <c r="V3052" i="3" s="1"/>
  <c r="H3052" i="3"/>
  <c r="L3051" i="3"/>
  <c r="J3051" i="3"/>
  <c r="K3051" i="3" s="1"/>
  <c r="AD3054" i="3"/>
  <c r="AH3054" i="3" s="1"/>
  <c r="AF3053" i="3"/>
  <c r="AG3053" i="3" s="1"/>
  <c r="H2849" i="1"/>
  <c r="L2848" i="1"/>
  <c r="J2848" i="1"/>
  <c r="K2848" i="1" s="1"/>
  <c r="G3053" i="3"/>
  <c r="H3053" i="3" l="1"/>
  <c r="L3052" i="3"/>
  <c r="J3052" i="3"/>
  <c r="K3052" i="3" s="1"/>
  <c r="S3054" i="3"/>
  <c r="W3053" i="3"/>
  <c r="U3053" i="3"/>
  <c r="V3053" i="3" s="1"/>
  <c r="AD3055" i="3"/>
  <c r="AH3055" i="3" s="1"/>
  <c r="AF3054" i="3"/>
  <c r="AG3054" i="3" s="1"/>
  <c r="H2850" i="1"/>
  <c r="L2849" i="1"/>
  <c r="J2849" i="1"/>
  <c r="K2849" i="1" s="1"/>
  <c r="G3054" i="3"/>
  <c r="S3055" i="3" l="1"/>
  <c r="W3054" i="3"/>
  <c r="U3054" i="3"/>
  <c r="V3054" i="3" s="1"/>
  <c r="H3054" i="3"/>
  <c r="L3053" i="3"/>
  <c r="J3053" i="3"/>
  <c r="K3053" i="3" s="1"/>
  <c r="AD3056" i="3"/>
  <c r="AH3056" i="3" s="1"/>
  <c r="AF3055" i="3"/>
  <c r="AG3055" i="3" s="1"/>
  <c r="H2851" i="1"/>
  <c r="L2850" i="1"/>
  <c r="J2850" i="1"/>
  <c r="K2850" i="1" s="1"/>
  <c r="G3055" i="3"/>
  <c r="H3055" i="3" l="1"/>
  <c r="L3054" i="3"/>
  <c r="J3054" i="3"/>
  <c r="K3054" i="3" s="1"/>
  <c r="S3056" i="3"/>
  <c r="W3055" i="3"/>
  <c r="U3055" i="3"/>
  <c r="V3055" i="3" s="1"/>
  <c r="AD3057" i="3"/>
  <c r="AH3057" i="3" s="1"/>
  <c r="AF3056" i="3"/>
  <c r="AG3056" i="3" s="1"/>
  <c r="H2852" i="1"/>
  <c r="L2851" i="1"/>
  <c r="J2851" i="1"/>
  <c r="K2851" i="1" s="1"/>
  <c r="G3056" i="3"/>
  <c r="S3057" i="3" l="1"/>
  <c r="W3056" i="3"/>
  <c r="U3056" i="3"/>
  <c r="V3056" i="3" s="1"/>
  <c r="H3056" i="3"/>
  <c r="L3055" i="3"/>
  <c r="J3055" i="3"/>
  <c r="K3055" i="3" s="1"/>
  <c r="AD3058" i="3"/>
  <c r="AH3058" i="3" s="1"/>
  <c r="AF3057" i="3"/>
  <c r="AG3057" i="3" s="1"/>
  <c r="H2853" i="1"/>
  <c r="L2852" i="1"/>
  <c r="J2852" i="1"/>
  <c r="K2852" i="1" s="1"/>
  <c r="G3057" i="3"/>
  <c r="H3057" i="3" l="1"/>
  <c r="L3056" i="3"/>
  <c r="J3056" i="3"/>
  <c r="K3056" i="3" s="1"/>
  <c r="S3058" i="3"/>
  <c r="W3057" i="3"/>
  <c r="U3057" i="3"/>
  <c r="V3057" i="3" s="1"/>
  <c r="AD3059" i="3"/>
  <c r="AH3059" i="3" s="1"/>
  <c r="AF3058" i="3"/>
  <c r="AG3058" i="3" s="1"/>
  <c r="H2854" i="1"/>
  <c r="L2853" i="1"/>
  <c r="J2853" i="1"/>
  <c r="K2853" i="1" s="1"/>
  <c r="G3058" i="3"/>
  <c r="S3059" i="3" l="1"/>
  <c r="W3058" i="3"/>
  <c r="U3058" i="3"/>
  <c r="V3058" i="3" s="1"/>
  <c r="H3058" i="3"/>
  <c r="L3057" i="3"/>
  <c r="J3057" i="3"/>
  <c r="K3057" i="3" s="1"/>
  <c r="AD3060" i="3"/>
  <c r="AH3060" i="3" s="1"/>
  <c r="AF3059" i="3"/>
  <c r="AG3059" i="3" s="1"/>
  <c r="H2855" i="1"/>
  <c r="L2854" i="1"/>
  <c r="J2854" i="1"/>
  <c r="K2854" i="1" s="1"/>
  <c r="G3059" i="3"/>
  <c r="H3059" i="3" l="1"/>
  <c r="L3058" i="3"/>
  <c r="J3058" i="3"/>
  <c r="K3058" i="3" s="1"/>
  <c r="S3060" i="3"/>
  <c r="W3059" i="3"/>
  <c r="U3059" i="3"/>
  <c r="V3059" i="3" s="1"/>
  <c r="AD3061" i="3"/>
  <c r="AH3061" i="3" s="1"/>
  <c r="AF3060" i="3"/>
  <c r="AG3060" i="3" s="1"/>
  <c r="H2856" i="1"/>
  <c r="L2855" i="1"/>
  <c r="J2855" i="1"/>
  <c r="K2855" i="1" s="1"/>
  <c r="G3060" i="3"/>
  <c r="S3061" i="3" l="1"/>
  <c r="W3060" i="3"/>
  <c r="U3060" i="3"/>
  <c r="V3060" i="3" s="1"/>
  <c r="H3060" i="3"/>
  <c r="L3059" i="3"/>
  <c r="J3059" i="3"/>
  <c r="K3059" i="3" s="1"/>
  <c r="AD3062" i="3"/>
  <c r="AH3062" i="3" s="1"/>
  <c r="AF3061" i="3"/>
  <c r="AG3061" i="3" s="1"/>
  <c r="H2857" i="1"/>
  <c r="L2856" i="1"/>
  <c r="J2856" i="1"/>
  <c r="K2856" i="1" s="1"/>
  <c r="G3061" i="3"/>
  <c r="H3061" i="3" l="1"/>
  <c r="L3060" i="3"/>
  <c r="J3060" i="3"/>
  <c r="K3060" i="3" s="1"/>
  <c r="S3062" i="3"/>
  <c r="W3061" i="3"/>
  <c r="U3061" i="3"/>
  <c r="V3061" i="3" s="1"/>
  <c r="AD3063" i="3"/>
  <c r="AH3063" i="3" s="1"/>
  <c r="AF3062" i="3"/>
  <c r="AG3062" i="3" s="1"/>
  <c r="H2858" i="1"/>
  <c r="L2857" i="1"/>
  <c r="J2857" i="1"/>
  <c r="K2857" i="1" s="1"/>
  <c r="G3062" i="3"/>
  <c r="S3063" i="3" l="1"/>
  <c r="W3062" i="3"/>
  <c r="U3062" i="3"/>
  <c r="V3062" i="3" s="1"/>
  <c r="H3062" i="3"/>
  <c r="L3061" i="3"/>
  <c r="J3061" i="3"/>
  <c r="K3061" i="3" s="1"/>
  <c r="AD3064" i="3"/>
  <c r="AH3064" i="3" s="1"/>
  <c r="AF3063" i="3"/>
  <c r="AG3063" i="3" s="1"/>
  <c r="H2859" i="1"/>
  <c r="L2858" i="1"/>
  <c r="J2858" i="1"/>
  <c r="K2858" i="1" s="1"/>
  <c r="G3063" i="3"/>
  <c r="H3063" i="3" l="1"/>
  <c r="L3062" i="3"/>
  <c r="J3062" i="3"/>
  <c r="K3062" i="3" s="1"/>
  <c r="S3064" i="3"/>
  <c r="W3063" i="3"/>
  <c r="U3063" i="3"/>
  <c r="V3063" i="3" s="1"/>
  <c r="AD3065" i="3"/>
  <c r="AH3065" i="3" s="1"/>
  <c r="AF3064" i="3"/>
  <c r="AG3064" i="3" s="1"/>
  <c r="H2860" i="1"/>
  <c r="L2859" i="1"/>
  <c r="J2859" i="1"/>
  <c r="K2859" i="1" s="1"/>
  <c r="G3064" i="3"/>
  <c r="S3065" i="3" l="1"/>
  <c r="W3064" i="3"/>
  <c r="U3064" i="3"/>
  <c r="V3064" i="3" s="1"/>
  <c r="H3064" i="3"/>
  <c r="L3063" i="3"/>
  <c r="J3063" i="3"/>
  <c r="K3063" i="3" s="1"/>
  <c r="AD3066" i="3"/>
  <c r="AH3066" i="3" s="1"/>
  <c r="AF3065" i="3"/>
  <c r="AG3065" i="3" s="1"/>
  <c r="H2861" i="1"/>
  <c r="L2860" i="1"/>
  <c r="J2860" i="1"/>
  <c r="K2860" i="1" s="1"/>
  <c r="G3065" i="3"/>
  <c r="H3065" i="3" l="1"/>
  <c r="L3064" i="3"/>
  <c r="J3064" i="3"/>
  <c r="K3064" i="3" s="1"/>
  <c r="S3066" i="3"/>
  <c r="W3065" i="3"/>
  <c r="U3065" i="3"/>
  <c r="V3065" i="3" s="1"/>
  <c r="AD3067" i="3"/>
  <c r="AH3067" i="3" s="1"/>
  <c r="AF3066" i="3"/>
  <c r="AG3066" i="3" s="1"/>
  <c r="H2862" i="1"/>
  <c r="L2861" i="1"/>
  <c r="J2861" i="1"/>
  <c r="K2861" i="1" s="1"/>
  <c r="G3066" i="3"/>
  <c r="S3067" i="3" l="1"/>
  <c r="W3066" i="3"/>
  <c r="U3066" i="3"/>
  <c r="V3066" i="3" s="1"/>
  <c r="H3066" i="3"/>
  <c r="L3065" i="3"/>
  <c r="J3065" i="3"/>
  <c r="K3065" i="3" s="1"/>
  <c r="AD3068" i="3"/>
  <c r="AH3068" i="3" s="1"/>
  <c r="AF3067" i="3"/>
  <c r="AG3067" i="3" s="1"/>
  <c r="H2863" i="1"/>
  <c r="L2862" i="1"/>
  <c r="J2862" i="1"/>
  <c r="K2862" i="1" s="1"/>
  <c r="G3067" i="3"/>
  <c r="H3067" i="3" l="1"/>
  <c r="L3066" i="3"/>
  <c r="J3066" i="3"/>
  <c r="K3066" i="3" s="1"/>
  <c r="S3068" i="3"/>
  <c r="W3067" i="3"/>
  <c r="U3067" i="3"/>
  <c r="V3067" i="3" s="1"/>
  <c r="AD3069" i="3"/>
  <c r="AH3069" i="3" s="1"/>
  <c r="AF3068" i="3"/>
  <c r="AG3068" i="3" s="1"/>
  <c r="H2864" i="1"/>
  <c r="L2863" i="1"/>
  <c r="J2863" i="1"/>
  <c r="K2863" i="1" s="1"/>
  <c r="G3068" i="3"/>
  <c r="S3069" i="3" l="1"/>
  <c r="W3068" i="3"/>
  <c r="U3068" i="3"/>
  <c r="V3068" i="3" s="1"/>
  <c r="H3068" i="3"/>
  <c r="L3067" i="3"/>
  <c r="J3067" i="3"/>
  <c r="K3067" i="3" s="1"/>
  <c r="AD3070" i="3"/>
  <c r="AH3070" i="3" s="1"/>
  <c r="AF3069" i="3"/>
  <c r="AG3069" i="3" s="1"/>
  <c r="H2865" i="1"/>
  <c r="L2864" i="1"/>
  <c r="J2864" i="1"/>
  <c r="K2864" i="1" s="1"/>
  <c r="G3069" i="3"/>
  <c r="H3069" i="3" l="1"/>
  <c r="L3068" i="3"/>
  <c r="J3068" i="3"/>
  <c r="K3068" i="3" s="1"/>
  <c r="S3070" i="3"/>
  <c r="W3069" i="3"/>
  <c r="U3069" i="3"/>
  <c r="V3069" i="3" s="1"/>
  <c r="AD3071" i="3"/>
  <c r="AH3071" i="3" s="1"/>
  <c r="AF3070" i="3"/>
  <c r="AG3070" i="3" s="1"/>
  <c r="H2866" i="1"/>
  <c r="J2865" i="1"/>
  <c r="K2865" i="1" s="1"/>
  <c r="L2865" i="1"/>
  <c r="G3070" i="3"/>
  <c r="S3071" i="3" l="1"/>
  <c r="W3070" i="3"/>
  <c r="U3070" i="3"/>
  <c r="V3070" i="3" s="1"/>
  <c r="H3070" i="3"/>
  <c r="L3069" i="3"/>
  <c r="J3069" i="3"/>
  <c r="K3069" i="3" s="1"/>
  <c r="AD3072" i="3"/>
  <c r="AH3072" i="3" s="1"/>
  <c r="AF3071" i="3"/>
  <c r="AG3071" i="3" s="1"/>
  <c r="H2867" i="1"/>
  <c r="L2866" i="1"/>
  <c r="J2866" i="1"/>
  <c r="K2866" i="1" s="1"/>
  <c r="G3071" i="3"/>
  <c r="H3071" i="3" l="1"/>
  <c r="L3070" i="3"/>
  <c r="J3070" i="3"/>
  <c r="K3070" i="3" s="1"/>
  <c r="S3072" i="3"/>
  <c r="W3071" i="3"/>
  <c r="U3071" i="3"/>
  <c r="V3071" i="3" s="1"/>
  <c r="AD3073" i="3"/>
  <c r="AH3073" i="3" s="1"/>
  <c r="AF3072" i="3"/>
  <c r="AG3072" i="3" s="1"/>
  <c r="H2868" i="1"/>
  <c r="L2867" i="1"/>
  <c r="J2867" i="1"/>
  <c r="K2867" i="1" s="1"/>
  <c r="G3072" i="3"/>
  <c r="S3073" i="3" l="1"/>
  <c r="W3072" i="3"/>
  <c r="U3072" i="3"/>
  <c r="V3072" i="3" s="1"/>
  <c r="H3072" i="3"/>
  <c r="L3071" i="3"/>
  <c r="J3071" i="3"/>
  <c r="K3071" i="3" s="1"/>
  <c r="AD3074" i="3"/>
  <c r="AH3074" i="3" s="1"/>
  <c r="AF3073" i="3"/>
  <c r="AG3073" i="3" s="1"/>
  <c r="H2869" i="1"/>
  <c r="L2868" i="1"/>
  <c r="J2868" i="1"/>
  <c r="G3073" i="3"/>
  <c r="K2868" i="1" l="1"/>
  <c r="S155" i="1"/>
  <c r="T155" i="1" s="1"/>
  <c r="H3073" i="3"/>
  <c r="L3072" i="3"/>
  <c r="J3072" i="3"/>
  <c r="K3072" i="3" s="1"/>
  <c r="S3074" i="3"/>
  <c r="W3073" i="3"/>
  <c r="U3073" i="3"/>
  <c r="V3073" i="3" s="1"/>
  <c r="AD3075" i="3"/>
  <c r="AH3075" i="3" s="1"/>
  <c r="AF3074" i="3"/>
  <c r="AG3074" i="3" s="1"/>
  <c r="H2870" i="1"/>
  <c r="L2869" i="1"/>
  <c r="J2869" i="1"/>
  <c r="K2869" i="1" s="1"/>
  <c r="G3074" i="3"/>
  <c r="S3075" i="3" l="1"/>
  <c r="W3074" i="3"/>
  <c r="U3074" i="3"/>
  <c r="V3074" i="3" s="1"/>
  <c r="H3074" i="3"/>
  <c r="L3073" i="3"/>
  <c r="J3073" i="3"/>
  <c r="K3073" i="3" s="1"/>
  <c r="AD3076" i="3"/>
  <c r="AH3076" i="3" s="1"/>
  <c r="AF3075" i="3"/>
  <c r="AG3075" i="3" s="1"/>
  <c r="H2871" i="1"/>
  <c r="L2870" i="1"/>
  <c r="J2870" i="1"/>
  <c r="K2870" i="1" s="1"/>
  <c r="G3075" i="3"/>
  <c r="H3075" i="3" l="1"/>
  <c r="L3074" i="3"/>
  <c r="J3074" i="3"/>
  <c r="K3074" i="3" s="1"/>
  <c r="S3076" i="3"/>
  <c r="W3075" i="3"/>
  <c r="U3075" i="3"/>
  <c r="V3075" i="3" s="1"/>
  <c r="AD3077" i="3"/>
  <c r="AH3077" i="3" s="1"/>
  <c r="AF3076" i="3"/>
  <c r="AG3076" i="3" s="1"/>
  <c r="H2872" i="1"/>
  <c r="L2871" i="1"/>
  <c r="J2871" i="1"/>
  <c r="K2871" i="1" s="1"/>
  <c r="G3076" i="3"/>
  <c r="S3077" i="3" l="1"/>
  <c r="W3076" i="3"/>
  <c r="U3076" i="3"/>
  <c r="V3076" i="3" s="1"/>
  <c r="H3076" i="3"/>
  <c r="L3075" i="3"/>
  <c r="J3075" i="3"/>
  <c r="K3075" i="3" s="1"/>
  <c r="AD3078" i="3"/>
  <c r="AH3078" i="3" s="1"/>
  <c r="AF3077" i="3"/>
  <c r="AG3077" i="3" s="1"/>
  <c r="H2873" i="1"/>
  <c r="L2872" i="1"/>
  <c r="J2872" i="1"/>
  <c r="K2872" i="1" s="1"/>
  <c r="G3077" i="3"/>
  <c r="H3077" i="3" l="1"/>
  <c r="L3076" i="3"/>
  <c r="J3076" i="3"/>
  <c r="K3076" i="3" s="1"/>
  <c r="S3078" i="3"/>
  <c r="W3077" i="3"/>
  <c r="U3077" i="3"/>
  <c r="V3077" i="3" s="1"/>
  <c r="AD3079" i="3"/>
  <c r="AH3079" i="3" s="1"/>
  <c r="AF3078" i="3"/>
  <c r="AG3078" i="3" s="1"/>
  <c r="H2874" i="1"/>
  <c r="L2873" i="1"/>
  <c r="J2873" i="1"/>
  <c r="K2873" i="1" s="1"/>
  <c r="G3078" i="3"/>
  <c r="S3079" i="3" l="1"/>
  <c r="W3078" i="3"/>
  <c r="U3078" i="3"/>
  <c r="V3078" i="3" s="1"/>
  <c r="H3078" i="3"/>
  <c r="L3077" i="3"/>
  <c r="J3077" i="3"/>
  <c r="K3077" i="3" s="1"/>
  <c r="AD3080" i="3"/>
  <c r="AH3080" i="3" s="1"/>
  <c r="AF3079" i="3"/>
  <c r="AG3079" i="3" s="1"/>
  <c r="H2875" i="1"/>
  <c r="L2874" i="1"/>
  <c r="J2874" i="1"/>
  <c r="K2874" i="1" s="1"/>
  <c r="G3079" i="3"/>
  <c r="H3079" i="3" l="1"/>
  <c r="L3078" i="3"/>
  <c r="J3078" i="3"/>
  <c r="K3078" i="3" s="1"/>
  <c r="S3080" i="3"/>
  <c r="W3079" i="3"/>
  <c r="U3079" i="3"/>
  <c r="V3079" i="3" s="1"/>
  <c r="AD3081" i="3"/>
  <c r="AH3081" i="3" s="1"/>
  <c r="AF3080" i="3"/>
  <c r="AG3080" i="3" s="1"/>
  <c r="H2876" i="1"/>
  <c r="L2875" i="1"/>
  <c r="J2875" i="1"/>
  <c r="K2875" i="1" s="1"/>
  <c r="G3080" i="3"/>
  <c r="S3081" i="3" l="1"/>
  <c r="W3080" i="3"/>
  <c r="U3080" i="3"/>
  <c r="V3080" i="3" s="1"/>
  <c r="H3080" i="3"/>
  <c r="L3079" i="3"/>
  <c r="J3079" i="3"/>
  <c r="K3079" i="3" s="1"/>
  <c r="AD3082" i="3"/>
  <c r="AH3082" i="3" s="1"/>
  <c r="AF3081" i="3"/>
  <c r="AG3081" i="3" s="1"/>
  <c r="H2877" i="1"/>
  <c r="L2876" i="1"/>
  <c r="J2876" i="1"/>
  <c r="K2876" i="1" s="1"/>
  <c r="G3081" i="3"/>
  <c r="H3081" i="3" l="1"/>
  <c r="L3080" i="3"/>
  <c r="J3080" i="3"/>
  <c r="K3080" i="3" s="1"/>
  <c r="S3082" i="3"/>
  <c r="W3081" i="3"/>
  <c r="U3081" i="3"/>
  <c r="V3081" i="3" s="1"/>
  <c r="AD3083" i="3"/>
  <c r="AH3083" i="3" s="1"/>
  <c r="AF3082" i="3"/>
  <c r="AG3082" i="3" s="1"/>
  <c r="H2878" i="1"/>
  <c r="L2877" i="1"/>
  <c r="J2877" i="1"/>
  <c r="K2877" i="1" s="1"/>
  <c r="G3082" i="3"/>
  <c r="S3083" i="3" l="1"/>
  <c r="W3082" i="3"/>
  <c r="U3082" i="3"/>
  <c r="V3082" i="3" s="1"/>
  <c r="H3082" i="3"/>
  <c r="L3081" i="3"/>
  <c r="J3081" i="3"/>
  <c r="K3081" i="3" s="1"/>
  <c r="AD3084" i="3"/>
  <c r="AH3084" i="3" s="1"/>
  <c r="AF3083" i="3"/>
  <c r="AG3083" i="3" s="1"/>
  <c r="H2879" i="1"/>
  <c r="L2878" i="1"/>
  <c r="J2878" i="1"/>
  <c r="K2878" i="1" s="1"/>
  <c r="G3083" i="3"/>
  <c r="H3083" i="3" l="1"/>
  <c r="L3082" i="3"/>
  <c r="J3082" i="3"/>
  <c r="K3082" i="3" s="1"/>
  <c r="S3084" i="3"/>
  <c r="W3083" i="3"/>
  <c r="U3083" i="3"/>
  <c r="V3083" i="3" s="1"/>
  <c r="AD3085" i="3"/>
  <c r="AH3085" i="3" s="1"/>
  <c r="AF3084" i="3"/>
  <c r="AG3084" i="3" s="1"/>
  <c r="H2880" i="1"/>
  <c r="L2879" i="1"/>
  <c r="J2879" i="1"/>
  <c r="K2879" i="1" s="1"/>
  <c r="G3084" i="3"/>
  <c r="S3085" i="3" l="1"/>
  <c r="W3084" i="3"/>
  <c r="U3084" i="3"/>
  <c r="V3084" i="3" s="1"/>
  <c r="H3084" i="3"/>
  <c r="L3083" i="3"/>
  <c r="J3083" i="3"/>
  <c r="K3083" i="3" s="1"/>
  <c r="AD3086" i="3"/>
  <c r="AH3086" i="3" s="1"/>
  <c r="AF3085" i="3"/>
  <c r="AG3085" i="3" s="1"/>
  <c r="H2881" i="1"/>
  <c r="L2880" i="1"/>
  <c r="J2880" i="1"/>
  <c r="K2880" i="1" s="1"/>
  <c r="G3085" i="3"/>
  <c r="H3085" i="3" l="1"/>
  <c r="L3084" i="3"/>
  <c r="J3084" i="3"/>
  <c r="K3084" i="3" s="1"/>
  <c r="S3086" i="3"/>
  <c r="W3085" i="3"/>
  <c r="U3085" i="3"/>
  <c r="V3085" i="3" s="1"/>
  <c r="AD3087" i="3"/>
  <c r="AH3087" i="3" s="1"/>
  <c r="AF3086" i="3"/>
  <c r="AG3086" i="3" s="1"/>
  <c r="H2882" i="1"/>
  <c r="L2881" i="1"/>
  <c r="J2881" i="1"/>
  <c r="K2881" i="1" s="1"/>
  <c r="G3086" i="3"/>
  <c r="S3087" i="3" l="1"/>
  <c r="W3086" i="3"/>
  <c r="U3086" i="3"/>
  <c r="V3086" i="3" s="1"/>
  <c r="H3086" i="3"/>
  <c r="L3085" i="3"/>
  <c r="J3085" i="3"/>
  <c r="K3085" i="3" s="1"/>
  <c r="AD3088" i="3"/>
  <c r="AH3088" i="3" s="1"/>
  <c r="AF3087" i="3"/>
  <c r="AG3087" i="3" s="1"/>
  <c r="H2883" i="1"/>
  <c r="L2882" i="1"/>
  <c r="J2882" i="1"/>
  <c r="K2882" i="1" s="1"/>
  <c r="G3087" i="3"/>
  <c r="H3087" i="3" l="1"/>
  <c r="L3086" i="3"/>
  <c r="J3086" i="3"/>
  <c r="K3086" i="3" s="1"/>
  <c r="S3088" i="3"/>
  <c r="W3087" i="3"/>
  <c r="U3087" i="3"/>
  <c r="V3087" i="3" s="1"/>
  <c r="AD3089" i="3"/>
  <c r="AH3089" i="3" s="1"/>
  <c r="AF3088" i="3"/>
  <c r="AG3088" i="3" s="1"/>
  <c r="H2884" i="1"/>
  <c r="L2883" i="1"/>
  <c r="J2883" i="1"/>
  <c r="K2883" i="1" s="1"/>
  <c r="G3088" i="3"/>
  <c r="S3089" i="3" l="1"/>
  <c r="W3088" i="3"/>
  <c r="U3088" i="3"/>
  <c r="V3088" i="3" s="1"/>
  <c r="H3088" i="3"/>
  <c r="L3087" i="3"/>
  <c r="J3087" i="3"/>
  <c r="K3087" i="3" s="1"/>
  <c r="AD3090" i="3"/>
  <c r="AH3090" i="3" s="1"/>
  <c r="AF3089" i="3"/>
  <c r="AG3089" i="3" s="1"/>
  <c r="H2885" i="1"/>
  <c r="L2884" i="1"/>
  <c r="J2884" i="1"/>
  <c r="K2884" i="1" s="1"/>
  <c r="G3089" i="3"/>
  <c r="H3089" i="3" l="1"/>
  <c r="L3088" i="3"/>
  <c r="J3088" i="3"/>
  <c r="K3088" i="3" s="1"/>
  <c r="S3090" i="3"/>
  <c r="W3089" i="3"/>
  <c r="U3089" i="3"/>
  <c r="V3089" i="3" s="1"/>
  <c r="AD3091" i="3"/>
  <c r="AH3091" i="3" s="1"/>
  <c r="AF3090" i="3"/>
  <c r="AG3090" i="3" s="1"/>
  <c r="H2886" i="1"/>
  <c r="L2885" i="1"/>
  <c r="J2885" i="1"/>
  <c r="K2885" i="1" s="1"/>
  <c r="G3090" i="3"/>
  <c r="S3091" i="3" l="1"/>
  <c r="W3090" i="3"/>
  <c r="U3090" i="3"/>
  <c r="V3090" i="3" s="1"/>
  <c r="H3090" i="3"/>
  <c r="L3089" i="3"/>
  <c r="J3089" i="3"/>
  <c r="K3089" i="3" s="1"/>
  <c r="AD3092" i="3"/>
  <c r="AH3092" i="3" s="1"/>
  <c r="AF3091" i="3"/>
  <c r="AG3091" i="3" s="1"/>
  <c r="H2887" i="1"/>
  <c r="L2886" i="1"/>
  <c r="J2886" i="1"/>
  <c r="K2886" i="1" s="1"/>
  <c r="G3091" i="3"/>
  <c r="H3091" i="3" l="1"/>
  <c r="L3090" i="3"/>
  <c r="J3090" i="3"/>
  <c r="K3090" i="3" s="1"/>
  <c r="S3092" i="3"/>
  <c r="W3091" i="3"/>
  <c r="U3091" i="3"/>
  <c r="V3091" i="3" s="1"/>
  <c r="AD3093" i="3"/>
  <c r="AH3093" i="3" s="1"/>
  <c r="AF3092" i="3"/>
  <c r="AG3092" i="3" s="1"/>
  <c r="H2888" i="1"/>
  <c r="L2887" i="1"/>
  <c r="J2887" i="1"/>
  <c r="K2887" i="1" s="1"/>
  <c r="G3092" i="3"/>
  <c r="S3093" i="3" l="1"/>
  <c r="W3092" i="3"/>
  <c r="U3092" i="3"/>
  <c r="V3092" i="3" s="1"/>
  <c r="H3092" i="3"/>
  <c r="L3091" i="3"/>
  <c r="J3091" i="3"/>
  <c r="K3091" i="3" s="1"/>
  <c r="AD3094" i="3"/>
  <c r="AH3094" i="3" s="1"/>
  <c r="AF3093" i="3"/>
  <c r="AG3093" i="3" s="1"/>
  <c r="H2889" i="1"/>
  <c r="L2888" i="1"/>
  <c r="J2888" i="1"/>
  <c r="G3093" i="3"/>
  <c r="K2888" i="1" l="1"/>
  <c r="S156" i="1"/>
  <c r="T156" i="1" s="1"/>
  <c r="H3093" i="3"/>
  <c r="L3092" i="3"/>
  <c r="J3092" i="3"/>
  <c r="K3092" i="3" s="1"/>
  <c r="S3094" i="3"/>
  <c r="W3093" i="3"/>
  <c r="U3093" i="3"/>
  <c r="V3093" i="3" s="1"/>
  <c r="AD3095" i="3"/>
  <c r="AH3095" i="3" s="1"/>
  <c r="AF3094" i="3"/>
  <c r="AG3094" i="3" s="1"/>
  <c r="H2890" i="1"/>
  <c r="L2889" i="1"/>
  <c r="J2889" i="1"/>
  <c r="K2889" i="1" s="1"/>
  <c r="G3094" i="3"/>
  <c r="S3095" i="3" l="1"/>
  <c r="W3094" i="3"/>
  <c r="U3094" i="3"/>
  <c r="V3094" i="3" s="1"/>
  <c r="H3094" i="3"/>
  <c r="L3093" i="3"/>
  <c r="J3093" i="3"/>
  <c r="K3093" i="3" s="1"/>
  <c r="AD3096" i="3"/>
  <c r="AH3096" i="3" s="1"/>
  <c r="AF3095" i="3"/>
  <c r="AG3095" i="3" s="1"/>
  <c r="H2891" i="1"/>
  <c r="L2890" i="1"/>
  <c r="J2890" i="1"/>
  <c r="K2890" i="1" s="1"/>
  <c r="G3095" i="3"/>
  <c r="H3095" i="3" l="1"/>
  <c r="L3094" i="3"/>
  <c r="J3094" i="3"/>
  <c r="K3094" i="3" s="1"/>
  <c r="S3096" i="3"/>
  <c r="W3095" i="3"/>
  <c r="U3095" i="3"/>
  <c r="V3095" i="3" s="1"/>
  <c r="AD3097" i="3"/>
  <c r="AH3097" i="3" s="1"/>
  <c r="AF3096" i="3"/>
  <c r="AG3096" i="3" s="1"/>
  <c r="H2892" i="1"/>
  <c r="L2891" i="1"/>
  <c r="J2891" i="1"/>
  <c r="K2891" i="1" s="1"/>
  <c r="G3096" i="3"/>
  <c r="S3097" i="3" l="1"/>
  <c r="W3096" i="3"/>
  <c r="U3096" i="3"/>
  <c r="V3096" i="3" s="1"/>
  <c r="H3096" i="3"/>
  <c r="L3095" i="3"/>
  <c r="J3095" i="3"/>
  <c r="K3095" i="3" s="1"/>
  <c r="AD3098" i="3"/>
  <c r="AH3098" i="3" s="1"/>
  <c r="AF3097" i="3"/>
  <c r="AG3097" i="3" s="1"/>
  <c r="H2893" i="1"/>
  <c r="L2892" i="1"/>
  <c r="J2892" i="1"/>
  <c r="K2892" i="1" s="1"/>
  <c r="G3097" i="3"/>
  <c r="H3097" i="3" l="1"/>
  <c r="L3096" i="3"/>
  <c r="J3096" i="3"/>
  <c r="K3096" i="3" s="1"/>
  <c r="S3098" i="3"/>
  <c r="W3097" i="3"/>
  <c r="U3097" i="3"/>
  <c r="V3097" i="3" s="1"/>
  <c r="AD3099" i="3"/>
  <c r="AH3099" i="3" s="1"/>
  <c r="AF3098" i="3"/>
  <c r="AG3098" i="3" s="1"/>
  <c r="H2894" i="1"/>
  <c r="L2893" i="1"/>
  <c r="J2893" i="1"/>
  <c r="K2893" i="1" s="1"/>
  <c r="G3098" i="3"/>
  <c r="S3099" i="3" l="1"/>
  <c r="W3098" i="3"/>
  <c r="U3098" i="3"/>
  <c r="V3098" i="3" s="1"/>
  <c r="H3098" i="3"/>
  <c r="L3097" i="3"/>
  <c r="J3097" i="3"/>
  <c r="K3097" i="3" s="1"/>
  <c r="AD3100" i="3"/>
  <c r="AH3100" i="3" s="1"/>
  <c r="AF3099" i="3"/>
  <c r="AG3099" i="3" s="1"/>
  <c r="H2895" i="1"/>
  <c r="L2894" i="1"/>
  <c r="J2894" i="1"/>
  <c r="K2894" i="1" s="1"/>
  <c r="G3099" i="3"/>
  <c r="H3099" i="3" l="1"/>
  <c r="L3098" i="3"/>
  <c r="J3098" i="3"/>
  <c r="K3098" i="3" s="1"/>
  <c r="S3100" i="3"/>
  <c r="W3099" i="3"/>
  <c r="U3099" i="3"/>
  <c r="V3099" i="3" s="1"/>
  <c r="AD3101" i="3"/>
  <c r="AH3101" i="3" s="1"/>
  <c r="AF3100" i="3"/>
  <c r="AG3100" i="3" s="1"/>
  <c r="H2896" i="1"/>
  <c r="L2895" i="1"/>
  <c r="J2895" i="1"/>
  <c r="K2895" i="1" s="1"/>
  <c r="G3100" i="3"/>
  <c r="S3101" i="3" l="1"/>
  <c r="W3100" i="3"/>
  <c r="U3100" i="3"/>
  <c r="V3100" i="3" s="1"/>
  <c r="H3100" i="3"/>
  <c r="L3099" i="3"/>
  <c r="J3099" i="3"/>
  <c r="K3099" i="3" s="1"/>
  <c r="AD3102" i="3"/>
  <c r="AH3102" i="3" s="1"/>
  <c r="AF3101" i="3"/>
  <c r="AG3101" i="3" s="1"/>
  <c r="H2897" i="1"/>
  <c r="L2896" i="1"/>
  <c r="J2896" i="1"/>
  <c r="K2896" i="1" s="1"/>
  <c r="G3101" i="3"/>
  <c r="H3101" i="3" l="1"/>
  <c r="L3100" i="3"/>
  <c r="J3100" i="3"/>
  <c r="K3100" i="3" s="1"/>
  <c r="S3102" i="3"/>
  <c r="W3101" i="3"/>
  <c r="U3101" i="3"/>
  <c r="V3101" i="3" s="1"/>
  <c r="AD3103" i="3"/>
  <c r="AH3103" i="3" s="1"/>
  <c r="AF3102" i="3"/>
  <c r="AG3102" i="3" s="1"/>
  <c r="H2898" i="1"/>
  <c r="L2897" i="1"/>
  <c r="J2897" i="1"/>
  <c r="K2897" i="1" s="1"/>
  <c r="G3102" i="3"/>
  <c r="S3103" i="3" l="1"/>
  <c r="W3102" i="3"/>
  <c r="U3102" i="3"/>
  <c r="V3102" i="3" s="1"/>
  <c r="H3102" i="3"/>
  <c r="L3101" i="3"/>
  <c r="J3101" i="3"/>
  <c r="K3101" i="3" s="1"/>
  <c r="AD3104" i="3"/>
  <c r="AH3104" i="3" s="1"/>
  <c r="AF3103" i="3"/>
  <c r="AG3103" i="3" s="1"/>
  <c r="H2899" i="1"/>
  <c r="L2898" i="1"/>
  <c r="J2898" i="1"/>
  <c r="K2898" i="1" s="1"/>
  <c r="G3103" i="3"/>
  <c r="H3103" i="3" l="1"/>
  <c r="L3102" i="3"/>
  <c r="J3102" i="3"/>
  <c r="K3102" i="3" s="1"/>
  <c r="S3104" i="3"/>
  <c r="W3103" i="3"/>
  <c r="U3103" i="3"/>
  <c r="V3103" i="3" s="1"/>
  <c r="AD3105" i="3"/>
  <c r="AH3105" i="3" s="1"/>
  <c r="AF3104" i="3"/>
  <c r="AG3104" i="3" s="1"/>
  <c r="H2900" i="1"/>
  <c r="L2899" i="1"/>
  <c r="J2899" i="1"/>
  <c r="K2899" i="1" s="1"/>
  <c r="G3104" i="3"/>
  <c r="S3105" i="3" l="1"/>
  <c r="W3104" i="3"/>
  <c r="U3104" i="3"/>
  <c r="V3104" i="3" s="1"/>
  <c r="H3104" i="3"/>
  <c r="L3103" i="3"/>
  <c r="J3103" i="3"/>
  <c r="K3103" i="3" s="1"/>
  <c r="AD3106" i="3"/>
  <c r="AH3106" i="3" s="1"/>
  <c r="AF3105" i="3"/>
  <c r="AG3105" i="3" s="1"/>
  <c r="H2901" i="1"/>
  <c r="L2900" i="1"/>
  <c r="J2900" i="1"/>
  <c r="K2900" i="1" s="1"/>
  <c r="G3105" i="3"/>
  <c r="H3105" i="3" l="1"/>
  <c r="L3104" i="3"/>
  <c r="J3104" i="3"/>
  <c r="K3104" i="3" s="1"/>
  <c r="S3106" i="3"/>
  <c r="W3105" i="3"/>
  <c r="U3105" i="3"/>
  <c r="V3105" i="3" s="1"/>
  <c r="AD3107" i="3"/>
  <c r="AH3107" i="3" s="1"/>
  <c r="AF3106" i="3"/>
  <c r="AG3106" i="3" s="1"/>
  <c r="H2902" i="1"/>
  <c r="L2901" i="1"/>
  <c r="J2901" i="1"/>
  <c r="K2901" i="1" s="1"/>
  <c r="G3106" i="3"/>
  <c r="S3107" i="3" l="1"/>
  <c r="W3106" i="3"/>
  <c r="U3106" i="3"/>
  <c r="V3106" i="3" s="1"/>
  <c r="H3106" i="3"/>
  <c r="L3105" i="3"/>
  <c r="J3105" i="3"/>
  <c r="K3105" i="3" s="1"/>
  <c r="AD3108" i="3"/>
  <c r="AH3108" i="3" s="1"/>
  <c r="AF3107" i="3"/>
  <c r="AG3107" i="3" s="1"/>
  <c r="H2903" i="1"/>
  <c r="L2902" i="1"/>
  <c r="J2902" i="1"/>
  <c r="K2902" i="1" s="1"/>
  <c r="G3107" i="3"/>
  <c r="H3107" i="3" l="1"/>
  <c r="L3106" i="3"/>
  <c r="J3106" i="3"/>
  <c r="K3106" i="3" s="1"/>
  <c r="S3108" i="3"/>
  <c r="W3107" i="3"/>
  <c r="U3107" i="3"/>
  <c r="V3107" i="3" s="1"/>
  <c r="AD3109" i="3"/>
  <c r="AH3109" i="3" s="1"/>
  <c r="AF3108" i="3"/>
  <c r="AG3108" i="3" s="1"/>
  <c r="H2904" i="1"/>
  <c r="L2903" i="1"/>
  <c r="J2903" i="1"/>
  <c r="K2903" i="1" s="1"/>
  <c r="G3108" i="3"/>
  <c r="S3109" i="3" l="1"/>
  <c r="W3108" i="3"/>
  <c r="U3108" i="3"/>
  <c r="V3108" i="3" s="1"/>
  <c r="H3108" i="3"/>
  <c r="L3107" i="3"/>
  <c r="J3107" i="3"/>
  <c r="K3107" i="3" s="1"/>
  <c r="AD3110" i="3"/>
  <c r="AH3110" i="3" s="1"/>
  <c r="AF3109" i="3"/>
  <c r="AG3109" i="3" s="1"/>
  <c r="H2905" i="1"/>
  <c r="L2904" i="1"/>
  <c r="J2904" i="1"/>
  <c r="K2904" i="1" s="1"/>
  <c r="G3109" i="3"/>
  <c r="H3109" i="3" l="1"/>
  <c r="L3108" i="3"/>
  <c r="J3108" i="3"/>
  <c r="K3108" i="3" s="1"/>
  <c r="S3110" i="3"/>
  <c r="W3109" i="3"/>
  <c r="U3109" i="3"/>
  <c r="V3109" i="3" s="1"/>
  <c r="AD3111" i="3"/>
  <c r="AH3111" i="3" s="1"/>
  <c r="AF3110" i="3"/>
  <c r="AG3110" i="3" s="1"/>
  <c r="H2906" i="1"/>
  <c r="L2905" i="1"/>
  <c r="J2905" i="1"/>
  <c r="K2905" i="1" s="1"/>
  <c r="G3110" i="3"/>
  <c r="S3111" i="3" l="1"/>
  <c r="W3110" i="3"/>
  <c r="U3110" i="3"/>
  <c r="V3110" i="3" s="1"/>
  <c r="H3110" i="3"/>
  <c r="L3109" i="3"/>
  <c r="J3109" i="3"/>
  <c r="K3109" i="3" s="1"/>
  <c r="AD3112" i="3"/>
  <c r="AH3112" i="3" s="1"/>
  <c r="AF3111" i="3"/>
  <c r="AG3111" i="3" s="1"/>
  <c r="H2907" i="1"/>
  <c r="L2906" i="1"/>
  <c r="J2906" i="1"/>
  <c r="K2906" i="1" s="1"/>
  <c r="G3111" i="3"/>
  <c r="H3111" i="3" l="1"/>
  <c r="L3110" i="3"/>
  <c r="J3110" i="3"/>
  <c r="K3110" i="3" s="1"/>
  <c r="S3112" i="3"/>
  <c r="W3111" i="3"/>
  <c r="U3111" i="3"/>
  <c r="V3111" i="3" s="1"/>
  <c r="AD3113" i="3"/>
  <c r="AH3113" i="3" s="1"/>
  <c r="AF3112" i="3"/>
  <c r="AG3112" i="3" s="1"/>
  <c r="H2908" i="1"/>
  <c r="L2907" i="1"/>
  <c r="J2907" i="1"/>
  <c r="K2907" i="1" s="1"/>
  <c r="G3112" i="3"/>
  <c r="S3113" i="3" l="1"/>
  <c r="W3112" i="3"/>
  <c r="U3112" i="3"/>
  <c r="V3112" i="3" s="1"/>
  <c r="H3112" i="3"/>
  <c r="L3111" i="3"/>
  <c r="J3111" i="3"/>
  <c r="K3111" i="3" s="1"/>
  <c r="AD3114" i="3"/>
  <c r="AH3114" i="3" s="1"/>
  <c r="AF3113" i="3"/>
  <c r="AG3113" i="3" s="1"/>
  <c r="H2909" i="1"/>
  <c r="L2908" i="1"/>
  <c r="J2908" i="1"/>
  <c r="K2908" i="1" s="1"/>
  <c r="G3113" i="3"/>
  <c r="H3113" i="3" l="1"/>
  <c r="L3112" i="3"/>
  <c r="J3112" i="3"/>
  <c r="K3112" i="3" s="1"/>
  <c r="S3114" i="3"/>
  <c r="W3113" i="3"/>
  <c r="U3113" i="3"/>
  <c r="V3113" i="3" s="1"/>
  <c r="AD3115" i="3"/>
  <c r="AH3115" i="3" s="1"/>
  <c r="AF3114" i="3"/>
  <c r="AG3114" i="3" s="1"/>
  <c r="H2910" i="1"/>
  <c r="L2909" i="1"/>
  <c r="J2909" i="1"/>
  <c r="G3114" i="3"/>
  <c r="K2909" i="1" l="1"/>
  <c r="S157" i="1"/>
  <c r="T157" i="1" s="1"/>
  <c r="S3115" i="3"/>
  <c r="W3114" i="3"/>
  <c r="U3114" i="3"/>
  <c r="V3114" i="3" s="1"/>
  <c r="H3114" i="3"/>
  <c r="L3113" i="3"/>
  <c r="J3113" i="3"/>
  <c r="K3113" i="3" s="1"/>
  <c r="AD3116" i="3"/>
  <c r="AH3116" i="3" s="1"/>
  <c r="AF3115" i="3"/>
  <c r="AG3115" i="3" s="1"/>
  <c r="H2911" i="1"/>
  <c r="L2910" i="1"/>
  <c r="J2910" i="1"/>
  <c r="K2910" i="1" s="1"/>
  <c r="G3115" i="3"/>
  <c r="H3115" i="3" l="1"/>
  <c r="L3114" i="3"/>
  <c r="J3114" i="3"/>
  <c r="K3114" i="3" s="1"/>
  <c r="S3116" i="3"/>
  <c r="W3115" i="3"/>
  <c r="U3115" i="3"/>
  <c r="V3115" i="3" s="1"/>
  <c r="AD3117" i="3"/>
  <c r="AH3117" i="3" s="1"/>
  <c r="AF3116" i="3"/>
  <c r="AG3116" i="3" s="1"/>
  <c r="H2912" i="1"/>
  <c r="L2911" i="1"/>
  <c r="J2911" i="1"/>
  <c r="K2911" i="1" s="1"/>
  <c r="G3116" i="3"/>
  <c r="S3117" i="3" l="1"/>
  <c r="W3116" i="3"/>
  <c r="U3116" i="3"/>
  <c r="V3116" i="3" s="1"/>
  <c r="H3116" i="3"/>
  <c r="L3115" i="3"/>
  <c r="J3115" i="3"/>
  <c r="K3115" i="3" s="1"/>
  <c r="AD3118" i="3"/>
  <c r="AH3118" i="3" s="1"/>
  <c r="AF3117" i="3"/>
  <c r="AG3117" i="3" s="1"/>
  <c r="H2913" i="1"/>
  <c r="L2912" i="1"/>
  <c r="J2912" i="1"/>
  <c r="K2912" i="1" s="1"/>
  <c r="G3117" i="3"/>
  <c r="H3117" i="3" l="1"/>
  <c r="L3116" i="3"/>
  <c r="J3116" i="3"/>
  <c r="K3116" i="3" s="1"/>
  <c r="S3118" i="3"/>
  <c r="W3117" i="3"/>
  <c r="U3117" i="3"/>
  <c r="V3117" i="3" s="1"/>
  <c r="AD3119" i="3"/>
  <c r="AH3119" i="3" s="1"/>
  <c r="AF3118" i="3"/>
  <c r="AG3118" i="3" s="1"/>
  <c r="H2914" i="1"/>
  <c r="L2913" i="1"/>
  <c r="J2913" i="1"/>
  <c r="K2913" i="1" s="1"/>
  <c r="G3118" i="3"/>
  <c r="S3119" i="3" l="1"/>
  <c r="W3118" i="3"/>
  <c r="U3118" i="3"/>
  <c r="V3118" i="3" s="1"/>
  <c r="H3118" i="3"/>
  <c r="L3117" i="3"/>
  <c r="J3117" i="3"/>
  <c r="K3117" i="3" s="1"/>
  <c r="AD3120" i="3"/>
  <c r="AH3120" i="3" s="1"/>
  <c r="AF3119" i="3"/>
  <c r="AG3119" i="3" s="1"/>
  <c r="H2915" i="1"/>
  <c r="L2914" i="1"/>
  <c r="J2914" i="1"/>
  <c r="K2914" i="1" s="1"/>
  <c r="G3119" i="3"/>
  <c r="H3119" i="3" l="1"/>
  <c r="L3118" i="3"/>
  <c r="J3118" i="3"/>
  <c r="K3118" i="3" s="1"/>
  <c r="S3120" i="3"/>
  <c r="W3119" i="3"/>
  <c r="U3119" i="3"/>
  <c r="V3119" i="3" s="1"/>
  <c r="AD3121" i="3"/>
  <c r="AH3121" i="3" s="1"/>
  <c r="AF3120" i="3"/>
  <c r="AG3120" i="3" s="1"/>
  <c r="H2916" i="1"/>
  <c r="L2915" i="1"/>
  <c r="J2915" i="1"/>
  <c r="K2915" i="1" s="1"/>
  <c r="G3120" i="3"/>
  <c r="S3121" i="3" l="1"/>
  <c r="W3120" i="3"/>
  <c r="U3120" i="3"/>
  <c r="V3120" i="3" s="1"/>
  <c r="H3120" i="3"/>
  <c r="L3119" i="3"/>
  <c r="J3119" i="3"/>
  <c r="K3119" i="3" s="1"/>
  <c r="AD3122" i="3"/>
  <c r="AH3122" i="3" s="1"/>
  <c r="AF3121" i="3"/>
  <c r="AG3121" i="3" s="1"/>
  <c r="H2917" i="1"/>
  <c r="L2916" i="1"/>
  <c r="J2916" i="1"/>
  <c r="K2916" i="1" s="1"/>
  <c r="G3121" i="3"/>
  <c r="H3121" i="3" l="1"/>
  <c r="L3120" i="3"/>
  <c r="J3120" i="3"/>
  <c r="K3120" i="3" s="1"/>
  <c r="S3122" i="3"/>
  <c r="W3121" i="3"/>
  <c r="U3121" i="3"/>
  <c r="V3121" i="3" s="1"/>
  <c r="AD3123" i="3"/>
  <c r="AH3123" i="3" s="1"/>
  <c r="AF3122" i="3"/>
  <c r="AG3122" i="3" s="1"/>
  <c r="H2918" i="1"/>
  <c r="L2917" i="1"/>
  <c r="J2917" i="1"/>
  <c r="K2917" i="1" s="1"/>
  <c r="G3122" i="3"/>
  <c r="S3123" i="3" l="1"/>
  <c r="W3122" i="3"/>
  <c r="U3122" i="3"/>
  <c r="V3122" i="3" s="1"/>
  <c r="H3122" i="3"/>
  <c r="L3121" i="3"/>
  <c r="J3121" i="3"/>
  <c r="K3121" i="3" s="1"/>
  <c r="AD3124" i="3"/>
  <c r="AH3124" i="3" s="1"/>
  <c r="AF3123" i="3"/>
  <c r="AG3123" i="3" s="1"/>
  <c r="H2919" i="1"/>
  <c r="L2918" i="1"/>
  <c r="J2918" i="1"/>
  <c r="K2918" i="1" s="1"/>
  <c r="G3123" i="3"/>
  <c r="H3123" i="3" l="1"/>
  <c r="L3122" i="3"/>
  <c r="J3122" i="3"/>
  <c r="K3122" i="3" s="1"/>
  <c r="S3124" i="3"/>
  <c r="W3123" i="3"/>
  <c r="U3123" i="3"/>
  <c r="V3123" i="3" s="1"/>
  <c r="AD3125" i="3"/>
  <c r="AH3125" i="3" s="1"/>
  <c r="AF3124" i="3"/>
  <c r="AG3124" i="3" s="1"/>
  <c r="H2920" i="1"/>
  <c r="L2919" i="1"/>
  <c r="J2919" i="1"/>
  <c r="K2919" i="1" s="1"/>
  <c r="G3124" i="3"/>
  <c r="S3125" i="3" l="1"/>
  <c r="W3124" i="3"/>
  <c r="U3124" i="3"/>
  <c r="V3124" i="3" s="1"/>
  <c r="H3124" i="3"/>
  <c r="L3123" i="3"/>
  <c r="J3123" i="3"/>
  <c r="K3123" i="3" s="1"/>
  <c r="AD3126" i="3"/>
  <c r="AH3126" i="3" s="1"/>
  <c r="AF3125" i="3"/>
  <c r="AG3125" i="3" s="1"/>
  <c r="H2921" i="1"/>
  <c r="L2920" i="1"/>
  <c r="J2920" i="1"/>
  <c r="K2920" i="1" s="1"/>
  <c r="G3125" i="3"/>
  <c r="H3125" i="3" l="1"/>
  <c r="L3124" i="3"/>
  <c r="J3124" i="3"/>
  <c r="K3124" i="3" s="1"/>
  <c r="S3126" i="3"/>
  <c r="W3125" i="3"/>
  <c r="U3125" i="3"/>
  <c r="V3125" i="3" s="1"/>
  <c r="AD3127" i="3"/>
  <c r="AH3127" i="3" s="1"/>
  <c r="AF3126" i="3"/>
  <c r="AG3126" i="3" s="1"/>
  <c r="H2922" i="1"/>
  <c r="L2921" i="1"/>
  <c r="J2921" i="1"/>
  <c r="K2921" i="1" s="1"/>
  <c r="G3126" i="3"/>
  <c r="S3127" i="3" l="1"/>
  <c r="W3126" i="3"/>
  <c r="U3126" i="3"/>
  <c r="V3126" i="3" s="1"/>
  <c r="H3126" i="3"/>
  <c r="L3125" i="3"/>
  <c r="J3125" i="3"/>
  <c r="K3125" i="3" s="1"/>
  <c r="AD3128" i="3"/>
  <c r="AH3128" i="3" s="1"/>
  <c r="AF3127" i="3"/>
  <c r="AG3127" i="3" s="1"/>
  <c r="H2923" i="1"/>
  <c r="L2922" i="1"/>
  <c r="J2922" i="1"/>
  <c r="K2922" i="1" s="1"/>
  <c r="G3127" i="3"/>
  <c r="H3127" i="3" l="1"/>
  <c r="L3126" i="3"/>
  <c r="J3126" i="3"/>
  <c r="K3126" i="3" s="1"/>
  <c r="S3128" i="3"/>
  <c r="W3127" i="3"/>
  <c r="U3127" i="3"/>
  <c r="V3127" i="3" s="1"/>
  <c r="AD3129" i="3"/>
  <c r="AH3129" i="3" s="1"/>
  <c r="AF3128" i="3"/>
  <c r="AG3128" i="3" s="1"/>
  <c r="H2924" i="1"/>
  <c r="L2923" i="1"/>
  <c r="J2923" i="1"/>
  <c r="K2923" i="1" s="1"/>
  <c r="G3128" i="3"/>
  <c r="S3129" i="3" l="1"/>
  <c r="W3128" i="3"/>
  <c r="U3128" i="3"/>
  <c r="V3128" i="3" s="1"/>
  <c r="H3128" i="3"/>
  <c r="L3127" i="3"/>
  <c r="J3127" i="3"/>
  <c r="K3127" i="3" s="1"/>
  <c r="AD3130" i="3"/>
  <c r="AH3130" i="3" s="1"/>
  <c r="AF3129" i="3"/>
  <c r="AG3129" i="3" s="1"/>
  <c r="H2925" i="1"/>
  <c r="L2924" i="1"/>
  <c r="J2924" i="1"/>
  <c r="K2924" i="1" s="1"/>
  <c r="G3129" i="3"/>
  <c r="H3129" i="3" l="1"/>
  <c r="L3128" i="3"/>
  <c r="J3128" i="3"/>
  <c r="K3128" i="3" s="1"/>
  <c r="S3130" i="3"/>
  <c r="W3129" i="3"/>
  <c r="U3129" i="3"/>
  <c r="V3129" i="3" s="1"/>
  <c r="AD3131" i="3"/>
  <c r="AH3131" i="3" s="1"/>
  <c r="AF3130" i="3"/>
  <c r="AG3130" i="3" s="1"/>
  <c r="H2926" i="1"/>
  <c r="L2925" i="1"/>
  <c r="J2925" i="1"/>
  <c r="K2925" i="1" s="1"/>
  <c r="G3130" i="3"/>
  <c r="S3131" i="3" l="1"/>
  <c r="W3130" i="3"/>
  <c r="U3130" i="3"/>
  <c r="V3130" i="3" s="1"/>
  <c r="H3130" i="3"/>
  <c r="L3129" i="3"/>
  <c r="J3129" i="3"/>
  <c r="K3129" i="3" s="1"/>
  <c r="AD3132" i="3"/>
  <c r="AH3132" i="3" s="1"/>
  <c r="AF3131" i="3"/>
  <c r="AG3131" i="3" s="1"/>
  <c r="H2927" i="1"/>
  <c r="L2926" i="1"/>
  <c r="J2926" i="1"/>
  <c r="K2926" i="1" s="1"/>
  <c r="G3131" i="3"/>
  <c r="H3131" i="3" l="1"/>
  <c r="L3130" i="3"/>
  <c r="J3130" i="3"/>
  <c r="K3130" i="3" s="1"/>
  <c r="S3132" i="3"/>
  <c r="W3131" i="3"/>
  <c r="U3131" i="3"/>
  <c r="V3131" i="3" s="1"/>
  <c r="AD3133" i="3"/>
  <c r="AH3133" i="3" s="1"/>
  <c r="AF3132" i="3"/>
  <c r="AG3132" i="3" s="1"/>
  <c r="H2928" i="1"/>
  <c r="L2927" i="1"/>
  <c r="J2927" i="1"/>
  <c r="K2927" i="1" s="1"/>
  <c r="G3132" i="3"/>
  <c r="S3133" i="3" l="1"/>
  <c r="W3132" i="3"/>
  <c r="U3132" i="3"/>
  <c r="V3132" i="3" s="1"/>
  <c r="H3132" i="3"/>
  <c r="L3131" i="3"/>
  <c r="J3131" i="3"/>
  <c r="K3131" i="3" s="1"/>
  <c r="AD3134" i="3"/>
  <c r="AH3134" i="3" s="1"/>
  <c r="AF3133" i="3"/>
  <c r="AG3133" i="3" s="1"/>
  <c r="H2929" i="1"/>
  <c r="L2928" i="1"/>
  <c r="J2928" i="1"/>
  <c r="G3133" i="3"/>
  <c r="K2928" i="1" l="1"/>
  <c r="S158" i="1"/>
  <c r="T158" i="1" s="1"/>
  <c r="H3133" i="3"/>
  <c r="L3132" i="3"/>
  <c r="J3132" i="3"/>
  <c r="K3132" i="3" s="1"/>
  <c r="S3134" i="3"/>
  <c r="W3133" i="3"/>
  <c r="U3133" i="3"/>
  <c r="V3133" i="3" s="1"/>
  <c r="AD3135" i="3"/>
  <c r="AH3135" i="3" s="1"/>
  <c r="AF3134" i="3"/>
  <c r="AG3134" i="3" s="1"/>
  <c r="H2930" i="1"/>
  <c r="L2929" i="1"/>
  <c r="J2929" i="1"/>
  <c r="K2929" i="1" s="1"/>
  <c r="G3134" i="3"/>
  <c r="S3135" i="3" l="1"/>
  <c r="W3134" i="3"/>
  <c r="U3134" i="3"/>
  <c r="V3134" i="3" s="1"/>
  <c r="H3134" i="3"/>
  <c r="L3133" i="3"/>
  <c r="J3133" i="3"/>
  <c r="K3133" i="3" s="1"/>
  <c r="AD3136" i="3"/>
  <c r="AH3136" i="3" s="1"/>
  <c r="AF3135" i="3"/>
  <c r="AG3135" i="3" s="1"/>
  <c r="H2931" i="1"/>
  <c r="L2930" i="1"/>
  <c r="J2930" i="1"/>
  <c r="K2930" i="1" s="1"/>
  <c r="G3135" i="3"/>
  <c r="H3135" i="3" l="1"/>
  <c r="L3134" i="3"/>
  <c r="J3134" i="3"/>
  <c r="K3134" i="3" s="1"/>
  <c r="S3136" i="3"/>
  <c r="W3135" i="3"/>
  <c r="U3135" i="3"/>
  <c r="V3135" i="3" s="1"/>
  <c r="AD3137" i="3"/>
  <c r="AH3137" i="3" s="1"/>
  <c r="AF3136" i="3"/>
  <c r="AG3136" i="3" s="1"/>
  <c r="H2932" i="1"/>
  <c r="L2931" i="1"/>
  <c r="J2931" i="1"/>
  <c r="K2931" i="1" s="1"/>
  <c r="G3136" i="3"/>
  <c r="S3137" i="3" l="1"/>
  <c r="W3136" i="3"/>
  <c r="U3136" i="3"/>
  <c r="V3136" i="3" s="1"/>
  <c r="H3136" i="3"/>
  <c r="L3135" i="3"/>
  <c r="J3135" i="3"/>
  <c r="K3135" i="3" s="1"/>
  <c r="AD3138" i="3"/>
  <c r="AH3138" i="3" s="1"/>
  <c r="AF3137" i="3"/>
  <c r="AG3137" i="3" s="1"/>
  <c r="H2933" i="1"/>
  <c r="L2932" i="1"/>
  <c r="J2932" i="1"/>
  <c r="K2932" i="1" s="1"/>
  <c r="G3137" i="3"/>
  <c r="H3137" i="3" l="1"/>
  <c r="L3136" i="3"/>
  <c r="J3136" i="3"/>
  <c r="K3136" i="3" s="1"/>
  <c r="S3138" i="3"/>
  <c r="W3137" i="3"/>
  <c r="U3137" i="3"/>
  <c r="V3137" i="3" s="1"/>
  <c r="AD3139" i="3"/>
  <c r="AH3139" i="3" s="1"/>
  <c r="AF3138" i="3"/>
  <c r="AG3138" i="3" s="1"/>
  <c r="H2934" i="1"/>
  <c r="L2933" i="1"/>
  <c r="J2933" i="1"/>
  <c r="K2933" i="1" s="1"/>
  <c r="G3138" i="3"/>
  <c r="S3139" i="3" l="1"/>
  <c r="W3138" i="3"/>
  <c r="U3138" i="3"/>
  <c r="V3138" i="3" s="1"/>
  <c r="H3138" i="3"/>
  <c r="L3137" i="3"/>
  <c r="J3137" i="3"/>
  <c r="K3137" i="3" s="1"/>
  <c r="AD3140" i="3"/>
  <c r="AH3140" i="3" s="1"/>
  <c r="AF3139" i="3"/>
  <c r="AG3139" i="3" s="1"/>
  <c r="H2935" i="1"/>
  <c r="L2934" i="1"/>
  <c r="J2934" i="1"/>
  <c r="K2934" i="1" s="1"/>
  <c r="G3139" i="3"/>
  <c r="H3139" i="3" l="1"/>
  <c r="L3138" i="3"/>
  <c r="J3138" i="3"/>
  <c r="K3138" i="3" s="1"/>
  <c r="S3140" i="3"/>
  <c r="W3139" i="3"/>
  <c r="U3139" i="3"/>
  <c r="V3139" i="3" s="1"/>
  <c r="AD3141" i="3"/>
  <c r="AH3141" i="3" s="1"/>
  <c r="AF3140" i="3"/>
  <c r="AG3140" i="3" s="1"/>
  <c r="H2936" i="1"/>
  <c r="L2935" i="1"/>
  <c r="J2935" i="1"/>
  <c r="K2935" i="1" s="1"/>
  <c r="G3140" i="3"/>
  <c r="S3141" i="3" l="1"/>
  <c r="W3140" i="3"/>
  <c r="U3140" i="3"/>
  <c r="V3140" i="3" s="1"/>
  <c r="H3140" i="3"/>
  <c r="L3139" i="3"/>
  <c r="J3139" i="3"/>
  <c r="K3139" i="3" s="1"/>
  <c r="AD3142" i="3"/>
  <c r="AH3142" i="3" s="1"/>
  <c r="AF3141" i="3"/>
  <c r="AG3141" i="3" s="1"/>
  <c r="H2937" i="1"/>
  <c r="L2936" i="1"/>
  <c r="J2936" i="1"/>
  <c r="K2936" i="1" s="1"/>
  <c r="G3141" i="3"/>
  <c r="H3141" i="3" l="1"/>
  <c r="L3140" i="3"/>
  <c r="J3140" i="3"/>
  <c r="K3140" i="3" s="1"/>
  <c r="S3142" i="3"/>
  <c r="W3141" i="3"/>
  <c r="U3141" i="3"/>
  <c r="V3141" i="3" s="1"/>
  <c r="AD3143" i="3"/>
  <c r="AH3143" i="3" s="1"/>
  <c r="AF3142" i="3"/>
  <c r="AG3142" i="3" s="1"/>
  <c r="H2938" i="1"/>
  <c r="L2937" i="1"/>
  <c r="J2937" i="1"/>
  <c r="K2937" i="1" s="1"/>
  <c r="G3142" i="3"/>
  <c r="S3143" i="3" l="1"/>
  <c r="W3142" i="3"/>
  <c r="U3142" i="3"/>
  <c r="V3142" i="3" s="1"/>
  <c r="H3142" i="3"/>
  <c r="L3141" i="3"/>
  <c r="J3141" i="3"/>
  <c r="K3141" i="3" s="1"/>
  <c r="AD3144" i="3"/>
  <c r="AH3144" i="3" s="1"/>
  <c r="AF3143" i="3"/>
  <c r="AG3143" i="3" s="1"/>
  <c r="H2939" i="1"/>
  <c r="L2938" i="1"/>
  <c r="J2938" i="1"/>
  <c r="K2938" i="1" s="1"/>
  <c r="G3143" i="3"/>
  <c r="H3143" i="3" l="1"/>
  <c r="L3142" i="3"/>
  <c r="J3142" i="3"/>
  <c r="K3142" i="3" s="1"/>
  <c r="S3144" i="3"/>
  <c r="W3143" i="3"/>
  <c r="U3143" i="3"/>
  <c r="V3143" i="3" s="1"/>
  <c r="AD3145" i="3"/>
  <c r="AH3145" i="3" s="1"/>
  <c r="AF3144" i="3"/>
  <c r="AG3144" i="3" s="1"/>
  <c r="H2940" i="1"/>
  <c r="L2939" i="1"/>
  <c r="J2939" i="1"/>
  <c r="K2939" i="1" s="1"/>
  <c r="G3144" i="3"/>
  <c r="S3145" i="3" l="1"/>
  <c r="W3144" i="3"/>
  <c r="U3144" i="3"/>
  <c r="V3144" i="3" s="1"/>
  <c r="H3144" i="3"/>
  <c r="L3143" i="3"/>
  <c r="J3143" i="3"/>
  <c r="K3143" i="3" s="1"/>
  <c r="AD3146" i="3"/>
  <c r="AH3146" i="3" s="1"/>
  <c r="AF3145" i="3"/>
  <c r="AG3145" i="3" s="1"/>
  <c r="H2941" i="1"/>
  <c r="L2940" i="1"/>
  <c r="J2940" i="1"/>
  <c r="K2940" i="1" s="1"/>
  <c r="G3145" i="3"/>
  <c r="H3145" i="3" l="1"/>
  <c r="L3144" i="3"/>
  <c r="J3144" i="3"/>
  <c r="K3144" i="3" s="1"/>
  <c r="S3146" i="3"/>
  <c r="W3145" i="3"/>
  <c r="U3145" i="3"/>
  <c r="V3145" i="3" s="1"/>
  <c r="AD3147" i="3"/>
  <c r="AH3147" i="3" s="1"/>
  <c r="AF3146" i="3"/>
  <c r="AG3146" i="3" s="1"/>
  <c r="H2942" i="1"/>
  <c r="L2941" i="1"/>
  <c r="J2941" i="1"/>
  <c r="K2941" i="1" s="1"/>
  <c r="G3146" i="3"/>
  <c r="S3147" i="3" l="1"/>
  <c r="W3146" i="3"/>
  <c r="U3146" i="3"/>
  <c r="V3146" i="3" s="1"/>
  <c r="H3146" i="3"/>
  <c r="L3145" i="3"/>
  <c r="J3145" i="3"/>
  <c r="K3145" i="3" s="1"/>
  <c r="AD3148" i="3"/>
  <c r="AH3148" i="3" s="1"/>
  <c r="AF3147" i="3"/>
  <c r="AG3147" i="3" s="1"/>
  <c r="H2943" i="1"/>
  <c r="L2942" i="1"/>
  <c r="J2942" i="1"/>
  <c r="K2942" i="1" s="1"/>
  <c r="G3147" i="3"/>
  <c r="H3147" i="3" l="1"/>
  <c r="L3146" i="3"/>
  <c r="J3146" i="3"/>
  <c r="K3146" i="3" s="1"/>
  <c r="S3148" i="3"/>
  <c r="W3147" i="3"/>
  <c r="U3147" i="3"/>
  <c r="V3147" i="3" s="1"/>
  <c r="AD3149" i="3"/>
  <c r="AH3149" i="3" s="1"/>
  <c r="AF3148" i="3"/>
  <c r="AG3148" i="3" s="1"/>
  <c r="H2944" i="1"/>
  <c r="L2943" i="1"/>
  <c r="J2943" i="1"/>
  <c r="K2943" i="1" s="1"/>
  <c r="G3148" i="3"/>
  <c r="S3149" i="3" l="1"/>
  <c r="W3148" i="3"/>
  <c r="U3148" i="3"/>
  <c r="V3148" i="3" s="1"/>
  <c r="H3148" i="3"/>
  <c r="L3147" i="3"/>
  <c r="J3147" i="3"/>
  <c r="K3147" i="3" s="1"/>
  <c r="AD3150" i="3"/>
  <c r="AH3150" i="3" s="1"/>
  <c r="AF3149" i="3"/>
  <c r="AG3149" i="3" s="1"/>
  <c r="H2945" i="1"/>
  <c r="L2944" i="1"/>
  <c r="J2944" i="1"/>
  <c r="K2944" i="1" s="1"/>
  <c r="G3149" i="3"/>
  <c r="H3149" i="3" l="1"/>
  <c r="L3148" i="3"/>
  <c r="J3148" i="3"/>
  <c r="K3148" i="3" s="1"/>
  <c r="S3150" i="3"/>
  <c r="W3149" i="3"/>
  <c r="U3149" i="3"/>
  <c r="V3149" i="3" s="1"/>
  <c r="AD3151" i="3"/>
  <c r="AH3151" i="3" s="1"/>
  <c r="AF3150" i="3"/>
  <c r="AG3150" i="3" s="1"/>
  <c r="H2946" i="1"/>
  <c r="L2945" i="1"/>
  <c r="J2945" i="1"/>
  <c r="K2945" i="1" s="1"/>
  <c r="G3150" i="3"/>
  <c r="S3151" i="3" l="1"/>
  <c r="W3150" i="3"/>
  <c r="U3150" i="3"/>
  <c r="V3150" i="3" s="1"/>
  <c r="H3150" i="3"/>
  <c r="L3149" i="3"/>
  <c r="J3149" i="3"/>
  <c r="K3149" i="3" s="1"/>
  <c r="AD3152" i="3"/>
  <c r="AH3152" i="3" s="1"/>
  <c r="AF3151" i="3"/>
  <c r="AG3151" i="3" s="1"/>
  <c r="H2947" i="1"/>
  <c r="L2946" i="1"/>
  <c r="J2946" i="1"/>
  <c r="K2946" i="1" s="1"/>
  <c r="G3151" i="3"/>
  <c r="H3151" i="3" l="1"/>
  <c r="L3150" i="3"/>
  <c r="J3150" i="3"/>
  <c r="K3150" i="3" s="1"/>
  <c r="S3152" i="3"/>
  <c r="W3151" i="3"/>
  <c r="U3151" i="3"/>
  <c r="V3151" i="3" s="1"/>
  <c r="AD3153" i="3"/>
  <c r="AH3153" i="3" s="1"/>
  <c r="AF3152" i="3"/>
  <c r="AG3152" i="3" s="1"/>
  <c r="H2948" i="1"/>
  <c r="L2947" i="1"/>
  <c r="J2947" i="1"/>
  <c r="G3152" i="3"/>
  <c r="K2947" i="1" l="1"/>
  <c r="S159" i="1"/>
  <c r="T159" i="1" s="1"/>
  <c r="S3153" i="3"/>
  <c r="W3152" i="3"/>
  <c r="U3152" i="3"/>
  <c r="V3152" i="3" s="1"/>
  <c r="H3152" i="3"/>
  <c r="L3151" i="3"/>
  <c r="J3151" i="3"/>
  <c r="K3151" i="3" s="1"/>
  <c r="AD3154" i="3"/>
  <c r="AH3154" i="3" s="1"/>
  <c r="AF3153" i="3"/>
  <c r="AG3153" i="3" s="1"/>
  <c r="H2949" i="1"/>
  <c r="L2948" i="1"/>
  <c r="J2948" i="1"/>
  <c r="K2948" i="1" s="1"/>
  <c r="G3153" i="3"/>
  <c r="H3153" i="3" l="1"/>
  <c r="L3152" i="3"/>
  <c r="J3152" i="3"/>
  <c r="K3152" i="3" s="1"/>
  <c r="S3154" i="3"/>
  <c r="W3153" i="3"/>
  <c r="U3153" i="3"/>
  <c r="V3153" i="3" s="1"/>
  <c r="AD3155" i="3"/>
  <c r="AH3155" i="3" s="1"/>
  <c r="AF3154" i="3"/>
  <c r="AG3154" i="3" s="1"/>
  <c r="H2950" i="1"/>
  <c r="L2949" i="1"/>
  <c r="J2949" i="1"/>
  <c r="K2949" i="1" s="1"/>
  <c r="G3154" i="3"/>
  <c r="S3155" i="3" l="1"/>
  <c r="W3154" i="3"/>
  <c r="U3154" i="3"/>
  <c r="V3154" i="3" s="1"/>
  <c r="H3154" i="3"/>
  <c r="L3153" i="3"/>
  <c r="J3153" i="3"/>
  <c r="K3153" i="3" s="1"/>
  <c r="AD3156" i="3"/>
  <c r="AH3156" i="3" s="1"/>
  <c r="AF3155" i="3"/>
  <c r="AG3155" i="3" s="1"/>
  <c r="H2951" i="1"/>
  <c r="L2950" i="1"/>
  <c r="J2950" i="1"/>
  <c r="K2950" i="1" s="1"/>
  <c r="G3155" i="3"/>
  <c r="H3155" i="3" l="1"/>
  <c r="L3154" i="3"/>
  <c r="J3154" i="3"/>
  <c r="K3154" i="3" s="1"/>
  <c r="S3156" i="3"/>
  <c r="W3155" i="3"/>
  <c r="U3155" i="3"/>
  <c r="V3155" i="3" s="1"/>
  <c r="AD3157" i="3"/>
  <c r="AH3157" i="3" s="1"/>
  <c r="AF3156" i="3"/>
  <c r="AG3156" i="3" s="1"/>
  <c r="H2952" i="1"/>
  <c r="L2951" i="1"/>
  <c r="J2951" i="1"/>
  <c r="K2951" i="1" s="1"/>
  <c r="G3156" i="3"/>
  <c r="S3157" i="3" l="1"/>
  <c r="W3156" i="3"/>
  <c r="U3156" i="3"/>
  <c r="V3156" i="3" s="1"/>
  <c r="H3156" i="3"/>
  <c r="L3155" i="3"/>
  <c r="J3155" i="3"/>
  <c r="K3155" i="3" s="1"/>
  <c r="AD3158" i="3"/>
  <c r="AH3158" i="3" s="1"/>
  <c r="AF3157" i="3"/>
  <c r="AG3157" i="3" s="1"/>
  <c r="H2953" i="1"/>
  <c r="L2952" i="1"/>
  <c r="J2952" i="1"/>
  <c r="K2952" i="1" s="1"/>
  <c r="G3157" i="3"/>
  <c r="H3157" i="3" l="1"/>
  <c r="L3156" i="3"/>
  <c r="J3156" i="3"/>
  <c r="K3156" i="3" s="1"/>
  <c r="S3158" i="3"/>
  <c r="W3157" i="3"/>
  <c r="U3157" i="3"/>
  <c r="V3157" i="3" s="1"/>
  <c r="AD3159" i="3"/>
  <c r="AH3159" i="3" s="1"/>
  <c r="AF3158" i="3"/>
  <c r="AG3158" i="3" s="1"/>
  <c r="H2954" i="1"/>
  <c r="L2953" i="1"/>
  <c r="J2953" i="1"/>
  <c r="K2953" i="1" s="1"/>
  <c r="G3158" i="3"/>
  <c r="S3159" i="3" l="1"/>
  <c r="W3158" i="3"/>
  <c r="U3158" i="3"/>
  <c r="V3158" i="3" s="1"/>
  <c r="H3158" i="3"/>
  <c r="L3157" i="3"/>
  <c r="J3157" i="3"/>
  <c r="K3157" i="3" s="1"/>
  <c r="AD3160" i="3"/>
  <c r="AH3160" i="3" s="1"/>
  <c r="AF3159" i="3"/>
  <c r="AG3159" i="3" s="1"/>
  <c r="H2955" i="1"/>
  <c r="L2954" i="1"/>
  <c r="J2954" i="1"/>
  <c r="K2954" i="1" s="1"/>
  <c r="G3159" i="3"/>
  <c r="H3159" i="3" l="1"/>
  <c r="L3158" i="3"/>
  <c r="J3158" i="3"/>
  <c r="K3158" i="3" s="1"/>
  <c r="S3160" i="3"/>
  <c r="W3159" i="3"/>
  <c r="U3159" i="3"/>
  <c r="V3159" i="3" s="1"/>
  <c r="AD3161" i="3"/>
  <c r="AH3161" i="3" s="1"/>
  <c r="AF3160" i="3"/>
  <c r="AG3160" i="3" s="1"/>
  <c r="H2956" i="1"/>
  <c r="L2955" i="1"/>
  <c r="J2955" i="1"/>
  <c r="K2955" i="1" s="1"/>
  <c r="G3160" i="3"/>
  <c r="S3161" i="3" l="1"/>
  <c r="W3160" i="3"/>
  <c r="U3160" i="3"/>
  <c r="V3160" i="3" s="1"/>
  <c r="H3160" i="3"/>
  <c r="L3159" i="3"/>
  <c r="J3159" i="3"/>
  <c r="K3159" i="3" s="1"/>
  <c r="AD3162" i="3"/>
  <c r="AH3162" i="3" s="1"/>
  <c r="AF3161" i="3"/>
  <c r="AG3161" i="3" s="1"/>
  <c r="H2957" i="1"/>
  <c r="L2956" i="1"/>
  <c r="J2956" i="1"/>
  <c r="K2956" i="1" s="1"/>
  <c r="G3161" i="3"/>
  <c r="H3161" i="3" l="1"/>
  <c r="L3160" i="3"/>
  <c r="J3160" i="3"/>
  <c r="K3160" i="3" s="1"/>
  <c r="S3162" i="3"/>
  <c r="W3161" i="3"/>
  <c r="U3161" i="3"/>
  <c r="V3161" i="3" s="1"/>
  <c r="AD3163" i="3"/>
  <c r="AH3163" i="3" s="1"/>
  <c r="AF3162" i="3"/>
  <c r="AG3162" i="3" s="1"/>
  <c r="H2958" i="1"/>
  <c r="L2957" i="1"/>
  <c r="J2957" i="1"/>
  <c r="K2957" i="1" s="1"/>
  <c r="G3162" i="3"/>
  <c r="S3163" i="3" l="1"/>
  <c r="W3162" i="3"/>
  <c r="U3162" i="3"/>
  <c r="V3162" i="3" s="1"/>
  <c r="H3162" i="3"/>
  <c r="L3161" i="3"/>
  <c r="J3161" i="3"/>
  <c r="K3161" i="3" s="1"/>
  <c r="AD3164" i="3"/>
  <c r="AH3164" i="3" s="1"/>
  <c r="AF3163" i="3"/>
  <c r="AG3163" i="3" s="1"/>
  <c r="H2959" i="1"/>
  <c r="L2958" i="1"/>
  <c r="J2958" i="1"/>
  <c r="K2958" i="1" s="1"/>
  <c r="G3163" i="3"/>
  <c r="H3163" i="3" l="1"/>
  <c r="L3162" i="3"/>
  <c r="J3162" i="3"/>
  <c r="K3162" i="3" s="1"/>
  <c r="S3164" i="3"/>
  <c r="W3163" i="3"/>
  <c r="U3163" i="3"/>
  <c r="V3163" i="3" s="1"/>
  <c r="AD3165" i="3"/>
  <c r="AH3165" i="3" s="1"/>
  <c r="AF3164" i="3"/>
  <c r="AG3164" i="3" s="1"/>
  <c r="H2960" i="1"/>
  <c r="L2959" i="1"/>
  <c r="J2959" i="1"/>
  <c r="K2959" i="1" s="1"/>
  <c r="G3164" i="3"/>
  <c r="S3165" i="3" l="1"/>
  <c r="W3164" i="3"/>
  <c r="U3164" i="3"/>
  <c r="V3164" i="3" s="1"/>
  <c r="H3164" i="3"/>
  <c r="L3163" i="3"/>
  <c r="J3163" i="3"/>
  <c r="K3163" i="3" s="1"/>
  <c r="AD3166" i="3"/>
  <c r="AH3166" i="3" s="1"/>
  <c r="AF3165" i="3"/>
  <c r="AG3165" i="3" s="1"/>
  <c r="H2961" i="1"/>
  <c r="L2960" i="1"/>
  <c r="J2960" i="1"/>
  <c r="K2960" i="1" s="1"/>
  <c r="G3165" i="3"/>
  <c r="H3165" i="3" l="1"/>
  <c r="L3164" i="3"/>
  <c r="J3164" i="3"/>
  <c r="K3164" i="3" s="1"/>
  <c r="S3166" i="3"/>
  <c r="W3165" i="3"/>
  <c r="U3165" i="3"/>
  <c r="V3165" i="3" s="1"/>
  <c r="AD3167" i="3"/>
  <c r="AH3167" i="3" s="1"/>
  <c r="AF3166" i="3"/>
  <c r="AG3166" i="3" s="1"/>
  <c r="H2962" i="1"/>
  <c r="L2961" i="1"/>
  <c r="J2961" i="1"/>
  <c r="K2961" i="1" s="1"/>
  <c r="G3166" i="3"/>
  <c r="S3167" i="3" l="1"/>
  <c r="W3166" i="3"/>
  <c r="U3166" i="3"/>
  <c r="V3166" i="3" s="1"/>
  <c r="H3166" i="3"/>
  <c r="L3165" i="3"/>
  <c r="J3165" i="3"/>
  <c r="K3165" i="3" s="1"/>
  <c r="AD3168" i="3"/>
  <c r="AH3168" i="3" s="1"/>
  <c r="AF3167" i="3"/>
  <c r="AG3167" i="3" s="1"/>
  <c r="H2963" i="1"/>
  <c r="L2962" i="1"/>
  <c r="J2962" i="1"/>
  <c r="K2962" i="1" s="1"/>
  <c r="G3167" i="3"/>
  <c r="H3167" i="3" l="1"/>
  <c r="L3166" i="3"/>
  <c r="J3166" i="3"/>
  <c r="K3166" i="3" s="1"/>
  <c r="S3168" i="3"/>
  <c r="W3167" i="3"/>
  <c r="U3167" i="3"/>
  <c r="V3167" i="3" s="1"/>
  <c r="AD3169" i="3"/>
  <c r="AH3169" i="3" s="1"/>
  <c r="AF3168" i="3"/>
  <c r="AG3168" i="3" s="1"/>
  <c r="H2964" i="1"/>
  <c r="L2963" i="1"/>
  <c r="J2963" i="1"/>
  <c r="K2963" i="1" s="1"/>
  <c r="G3168" i="3"/>
  <c r="S3169" i="3" l="1"/>
  <c r="W3168" i="3"/>
  <c r="U3168" i="3"/>
  <c r="V3168" i="3" s="1"/>
  <c r="H3168" i="3"/>
  <c r="L3167" i="3"/>
  <c r="J3167" i="3"/>
  <c r="K3167" i="3" s="1"/>
  <c r="AD3170" i="3"/>
  <c r="AH3170" i="3" s="1"/>
  <c r="AF3169" i="3"/>
  <c r="AG3169" i="3" s="1"/>
  <c r="H2965" i="1"/>
  <c r="L2964" i="1"/>
  <c r="J2964" i="1"/>
  <c r="K2964" i="1" s="1"/>
  <c r="G3169" i="3"/>
  <c r="H3169" i="3" l="1"/>
  <c r="L3168" i="3"/>
  <c r="J3168" i="3"/>
  <c r="K3168" i="3" s="1"/>
  <c r="S3170" i="3"/>
  <c r="W3169" i="3"/>
  <c r="U3169" i="3"/>
  <c r="V3169" i="3" s="1"/>
  <c r="AD3171" i="3"/>
  <c r="AH3171" i="3" s="1"/>
  <c r="AF3170" i="3"/>
  <c r="AG3170" i="3" s="1"/>
  <c r="H2966" i="1"/>
  <c r="L2965" i="1"/>
  <c r="J2965" i="1"/>
  <c r="K2965" i="1" s="1"/>
  <c r="G3170" i="3"/>
  <c r="S3171" i="3" l="1"/>
  <c r="W3170" i="3"/>
  <c r="U3170" i="3"/>
  <c r="V3170" i="3" s="1"/>
  <c r="H3170" i="3"/>
  <c r="L3169" i="3"/>
  <c r="J3169" i="3"/>
  <c r="K3169" i="3" s="1"/>
  <c r="AD3172" i="3"/>
  <c r="AH3172" i="3" s="1"/>
  <c r="AF3171" i="3"/>
  <c r="AG3171" i="3" s="1"/>
  <c r="H2967" i="1"/>
  <c r="L2966" i="1"/>
  <c r="J2966" i="1"/>
  <c r="K2966" i="1" s="1"/>
  <c r="G3171" i="3"/>
  <c r="H3171" i="3" l="1"/>
  <c r="L3170" i="3"/>
  <c r="J3170" i="3"/>
  <c r="K3170" i="3" s="1"/>
  <c r="S3172" i="3"/>
  <c r="W3171" i="3"/>
  <c r="U3171" i="3"/>
  <c r="V3171" i="3" s="1"/>
  <c r="AD3173" i="3"/>
  <c r="AH3173" i="3" s="1"/>
  <c r="AF3172" i="3"/>
  <c r="AG3172" i="3" s="1"/>
  <c r="H2968" i="1"/>
  <c r="L2967" i="1"/>
  <c r="J2967" i="1"/>
  <c r="G3172" i="3"/>
  <c r="K2967" i="1" l="1"/>
  <c r="S160" i="1"/>
  <c r="T160" i="1" s="1"/>
  <c r="S3173" i="3"/>
  <c r="W3172" i="3"/>
  <c r="U3172" i="3"/>
  <c r="V3172" i="3" s="1"/>
  <c r="H3172" i="3"/>
  <c r="L3171" i="3"/>
  <c r="J3171" i="3"/>
  <c r="K3171" i="3" s="1"/>
  <c r="AD3174" i="3"/>
  <c r="AH3174" i="3" s="1"/>
  <c r="AF3173" i="3"/>
  <c r="AG3173" i="3" s="1"/>
  <c r="H2969" i="1"/>
  <c r="L2968" i="1"/>
  <c r="J2968" i="1"/>
  <c r="K2968" i="1" s="1"/>
  <c r="G3173" i="3"/>
  <c r="H3173" i="3" l="1"/>
  <c r="L3172" i="3"/>
  <c r="J3172" i="3"/>
  <c r="K3172" i="3" s="1"/>
  <c r="S3174" i="3"/>
  <c r="W3173" i="3"/>
  <c r="U3173" i="3"/>
  <c r="V3173" i="3" s="1"/>
  <c r="AD3175" i="3"/>
  <c r="AH3175" i="3" s="1"/>
  <c r="AF3174" i="3"/>
  <c r="AG3174" i="3" s="1"/>
  <c r="H2970" i="1"/>
  <c r="L2969" i="1"/>
  <c r="J2969" i="1"/>
  <c r="K2969" i="1" s="1"/>
  <c r="G3174" i="3"/>
  <c r="S3175" i="3" l="1"/>
  <c r="W3174" i="3"/>
  <c r="U3174" i="3"/>
  <c r="V3174" i="3" s="1"/>
  <c r="H3174" i="3"/>
  <c r="L3173" i="3"/>
  <c r="J3173" i="3"/>
  <c r="K3173" i="3" s="1"/>
  <c r="AD3176" i="3"/>
  <c r="AH3176" i="3" s="1"/>
  <c r="AF3175" i="3"/>
  <c r="AG3175" i="3" s="1"/>
  <c r="H2971" i="1"/>
  <c r="L2970" i="1"/>
  <c r="J2970" i="1"/>
  <c r="K2970" i="1" s="1"/>
  <c r="G3175" i="3"/>
  <c r="H3175" i="3" l="1"/>
  <c r="L3174" i="3"/>
  <c r="J3174" i="3"/>
  <c r="K3174" i="3" s="1"/>
  <c r="S3176" i="3"/>
  <c r="W3175" i="3"/>
  <c r="U3175" i="3"/>
  <c r="V3175" i="3" s="1"/>
  <c r="AD3177" i="3"/>
  <c r="AH3177" i="3" s="1"/>
  <c r="AF3176" i="3"/>
  <c r="AG3176" i="3" s="1"/>
  <c r="H2972" i="1"/>
  <c r="L2971" i="1"/>
  <c r="J2971" i="1"/>
  <c r="K2971" i="1" s="1"/>
  <c r="G3176" i="3"/>
  <c r="S3177" i="3" l="1"/>
  <c r="W3176" i="3"/>
  <c r="U3176" i="3"/>
  <c r="V3176" i="3" s="1"/>
  <c r="H3176" i="3"/>
  <c r="L3175" i="3"/>
  <c r="J3175" i="3"/>
  <c r="K3175" i="3" s="1"/>
  <c r="AD3178" i="3"/>
  <c r="AH3178" i="3" s="1"/>
  <c r="AF3177" i="3"/>
  <c r="AG3177" i="3" s="1"/>
  <c r="H2973" i="1"/>
  <c r="L2972" i="1"/>
  <c r="J2972" i="1"/>
  <c r="K2972" i="1" s="1"/>
  <c r="G3177" i="3"/>
  <c r="H3177" i="3" l="1"/>
  <c r="L3176" i="3"/>
  <c r="J3176" i="3"/>
  <c r="K3176" i="3" s="1"/>
  <c r="S3178" i="3"/>
  <c r="W3177" i="3"/>
  <c r="U3177" i="3"/>
  <c r="V3177" i="3" s="1"/>
  <c r="AD3179" i="3"/>
  <c r="AH3179" i="3" s="1"/>
  <c r="AF3178" i="3"/>
  <c r="AG3178" i="3" s="1"/>
  <c r="H2974" i="1"/>
  <c r="L2973" i="1"/>
  <c r="J2973" i="1"/>
  <c r="K2973" i="1" s="1"/>
  <c r="G3178" i="3"/>
  <c r="S3179" i="3" l="1"/>
  <c r="W3178" i="3"/>
  <c r="U3178" i="3"/>
  <c r="V3178" i="3" s="1"/>
  <c r="H3178" i="3"/>
  <c r="L3177" i="3"/>
  <c r="J3177" i="3"/>
  <c r="K3177" i="3" s="1"/>
  <c r="AD3180" i="3"/>
  <c r="AH3180" i="3" s="1"/>
  <c r="AF3179" i="3"/>
  <c r="AG3179" i="3" s="1"/>
  <c r="H2975" i="1"/>
  <c r="L2974" i="1"/>
  <c r="J2974" i="1"/>
  <c r="K2974" i="1" s="1"/>
  <c r="G3179" i="3"/>
  <c r="H3179" i="3" l="1"/>
  <c r="L3178" i="3"/>
  <c r="J3178" i="3"/>
  <c r="K3178" i="3" s="1"/>
  <c r="S3180" i="3"/>
  <c r="W3179" i="3"/>
  <c r="U3179" i="3"/>
  <c r="V3179" i="3" s="1"/>
  <c r="AD3181" i="3"/>
  <c r="AH3181" i="3" s="1"/>
  <c r="AF3180" i="3"/>
  <c r="AG3180" i="3" s="1"/>
  <c r="H2976" i="1"/>
  <c r="L2975" i="1"/>
  <c r="J2975" i="1"/>
  <c r="K2975" i="1" s="1"/>
  <c r="G3180" i="3"/>
  <c r="S3181" i="3" l="1"/>
  <c r="W3180" i="3"/>
  <c r="U3180" i="3"/>
  <c r="V3180" i="3" s="1"/>
  <c r="H3180" i="3"/>
  <c r="L3179" i="3"/>
  <c r="J3179" i="3"/>
  <c r="K3179" i="3" s="1"/>
  <c r="AD3182" i="3"/>
  <c r="AH3182" i="3" s="1"/>
  <c r="AF3181" i="3"/>
  <c r="AG3181" i="3" s="1"/>
  <c r="H2977" i="1"/>
  <c r="L2976" i="1"/>
  <c r="J2976" i="1"/>
  <c r="K2976" i="1" s="1"/>
  <c r="G3181" i="3"/>
  <c r="H3181" i="3" l="1"/>
  <c r="L3180" i="3"/>
  <c r="J3180" i="3"/>
  <c r="K3180" i="3" s="1"/>
  <c r="S3182" i="3"/>
  <c r="W3181" i="3"/>
  <c r="U3181" i="3"/>
  <c r="V3181" i="3" s="1"/>
  <c r="AD3183" i="3"/>
  <c r="AH3183" i="3" s="1"/>
  <c r="AF3182" i="3"/>
  <c r="AG3182" i="3" s="1"/>
  <c r="H2978" i="1"/>
  <c r="L2977" i="1"/>
  <c r="J2977" i="1"/>
  <c r="K2977" i="1" s="1"/>
  <c r="G3182" i="3"/>
  <c r="S3183" i="3" l="1"/>
  <c r="W3182" i="3"/>
  <c r="U3182" i="3"/>
  <c r="V3182" i="3" s="1"/>
  <c r="H3182" i="3"/>
  <c r="L3181" i="3"/>
  <c r="J3181" i="3"/>
  <c r="K3181" i="3" s="1"/>
  <c r="AD3184" i="3"/>
  <c r="AH3184" i="3" s="1"/>
  <c r="AF3183" i="3"/>
  <c r="AG3183" i="3" s="1"/>
  <c r="H2979" i="1"/>
  <c r="L2978" i="1"/>
  <c r="J2978" i="1"/>
  <c r="K2978" i="1" s="1"/>
  <c r="G3183" i="3"/>
  <c r="H3183" i="3" l="1"/>
  <c r="L3182" i="3"/>
  <c r="J3182" i="3"/>
  <c r="K3182" i="3" s="1"/>
  <c r="S3184" i="3"/>
  <c r="W3183" i="3"/>
  <c r="U3183" i="3"/>
  <c r="V3183" i="3" s="1"/>
  <c r="AD3185" i="3"/>
  <c r="AH3185" i="3" s="1"/>
  <c r="AF3184" i="3"/>
  <c r="AG3184" i="3" s="1"/>
  <c r="H2980" i="1"/>
  <c r="L2979" i="1"/>
  <c r="J2979" i="1"/>
  <c r="K2979" i="1" s="1"/>
  <c r="G3184" i="3"/>
  <c r="S3185" i="3" l="1"/>
  <c r="W3184" i="3"/>
  <c r="U3184" i="3"/>
  <c r="V3184" i="3" s="1"/>
  <c r="H3184" i="3"/>
  <c r="L3183" i="3"/>
  <c r="J3183" i="3"/>
  <c r="K3183" i="3" s="1"/>
  <c r="AD3186" i="3"/>
  <c r="AH3186" i="3" s="1"/>
  <c r="AF3185" i="3"/>
  <c r="AG3185" i="3" s="1"/>
  <c r="H2981" i="1"/>
  <c r="L2980" i="1"/>
  <c r="J2980" i="1"/>
  <c r="K2980" i="1" s="1"/>
  <c r="G3185" i="3"/>
  <c r="H3185" i="3" l="1"/>
  <c r="L3184" i="3"/>
  <c r="J3184" i="3"/>
  <c r="K3184" i="3" s="1"/>
  <c r="S3186" i="3"/>
  <c r="W3185" i="3"/>
  <c r="U3185" i="3"/>
  <c r="V3185" i="3" s="1"/>
  <c r="AD3187" i="3"/>
  <c r="AH3187" i="3" s="1"/>
  <c r="AF3186" i="3"/>
  <c r="AG3186" i="3" s="1"/>
  <c r="H2982" i="1"/>
  <c r="L2981" i="1"/>
  <c r="J2981" i="1"/>
  <c r="K2981" i="1" s="1"/>
  <c r="G3186" i="3"/>
  <c r="S3187" i="3" l="1"/>
  <c r="W3186" i="3"/>
  <c r="U3186" i="3"/>
  <c r="V3186" i="3" s="1"/>
  <c r="H3186" i="3"/>
  <c r="L3185" i="3"/>
  <c r="J3185" i="3"/>
  <c r="K3185" i="3" s="1"/>
  <c r="AD3188" i="3"/>
  <c r="AH3188" i="3" s="1"/>
  <c r="AF3187" i="3"/>
  <c r="AG3187" i="3" s="1"/>
  <c r="H2983" i="1"/>
  <c r="L2982" i="1"/>
  <c r="J2982" i="1"/>
  <c r="K2982" i="1" s="1"/>
  <c r="G3187" i="3"/>
  <c r="H3187" i="3" l="1"/>
  <c r="L3186" i="3"/>
  <c r="J3186" i="3"/>
  <c r="K3186" i="3" s="1"/>
  <c r="S3188" i="3"/>
  <c r="W3187" i="3"/>
  <c r="U3187" i="3"/>
  <c r="V3187" i="3" s="1"/>
  <c r="AD3189" i="3"/>
  <c r="AH3189" i="3" s="1"/>
  <c r="AF3188" i="3"/>
  <c r="AG3188" i="3" s="1"/>
  <c r="H2984" i="1"/>
  <c r="L2983" i="1"/>
  <c r="J2983" i="1"/>
  <c r="K2983" i="1" s="1"/>
  <c r="G3188" i="3"/>
  <c r="S3189" i="3" l="1"/>
  <c r="W3188" i="3"/>
  <c r="U3188" i="3"/>
  <c r="V3188" i="3" s="1"/>
  <c r="H3188" i="3"/>
  <c r="L3187" i="3"/>
  <c r="J3187" i="3"/>
  <c r="K3187" i="3" s="1"/>
  <c r="AD3190" i="3"/>
  <c r="AH3190" i="3" s="1"/>
  <c r="AF3189" i="3"/>
  <c r="AG3189" i="3" s="1"/>
  <c r="H2985" i="1"/>
  <c r="L2984" i="1"/>
  <c r="J2984" i="1"/>
  <c r="K2984" i="1" s="1"/>
  <c r="G3189" i="3"/>
  <c r="H3189" i="3" l="1"/>
  <c r="L3188" i="3"/>
  <c r="J3188" i="3"/>
  <c r="K3188" i="3" s="1"/>
  <c r="S3190" i="3"/>
  <c r="W3189" i="3"/>
  <c r="U3189" i="3"/>
  <c r="V3189" i="3" s="1"/>
  <c r="AD3191" i="3"/>
  <c r="AH3191" i="3" s="1"/>
  <c r="AF3190" i="3"/>
  <c r="AG3190" i="3" s="1"/>
  <c r="H2986" i="1"/>
  <c r="L2985" i="1"/>
  <c r="J2985" i="1"/>
  <c r="K2985" i="1" s="1"/>
  <c r="G3190" i="3"/>
  <c r="S3191" i="3" l="1"/>
  <c r="W3190" i="3"/>
  <c r="U3190" i="3"/>
  <c r="V3190" i="3" s="1"/>
  <c r="H3190" i="3"/>
  <c r="L3189" i="3"/>
  <c r="J3189" i="3"/>
  <c r="K3189" i="3" s="1"/>
  <c r="AD3192" i="3"/>
  <c r="AH3192" i="3" s="1"/>
  <c r="AF3191" i="3"/>
  <c r="AG3191" i="3" s="1"/>
  <c r="H2987" i="1"/>
  <c r="L2986" i="1"/>
  <c r="J2986" i="1"/>
  <c r="K2986" i="1" s="1"/>
  <c r="G3191" i="3"/>
  <c r="H3191" i="3" l="1"/>
  <c r="L3190" i="3"/>
  <c r="J3190" i="3"/>
  <c r="K3190" i="3" s="1"/>
  <c r="S3192" i="3"/>
  <c r="W3191" i="3"/>
  <c r="U3191" i="3"/>
  <c r="V3191" i="3" s="1"/>
  <c r="AD3193" i="3"/>
  <c r="AH3193" i="3" s="1"/>
  <c r="AF3192" i="3"/>
  <c r="AG3192" i="3" s="1"/>
  <c r="H2988" i="1"/>
  <c r="L2987" i="1"/>
  <c r="J2987" i="1"/>
  <c r="K2987" i="1" s="1"/>
  <c r="G3192" i="3"/>
  <c r="S3193" i="3" l="1"/>
  <c r="W3192" i="3"/>
  <c r="U3192" i="3"/>
  <c r="V3192" i="3" s="1"/>
  <c r="H3192" i="3"/>
  <c r="L3191" i="3"/>
  <c r="J3191" i="3"/>
  <c r="K3191" i="3" s="1"/>
  <c r="AD3194" i="3"/>
  <c r="AH3194" i="3" s="1"/>
  <c r="AF3193" i="3"/>
  <c r="AG3193" i="3" s="1"/>
  <c r="H2989" i="1"/>
  <c r="L2988" i="1"/>
  <c r="J2988" i="1"/>
  <c r="G3193" i="3"/>
  <c r="K2988" i="1" l="1"/>
  <c r="S161" i="1"/>
  <c r="T161" i="1" s="1"/>
  <c r="H3193" i="3"/>
  <c r="L3192" i="3"/>
  <c r="J3192" i="3"/>
  <c r="K3192" i="3" s="1"/>
  <c r="S3194" i="3"/>
  <c r="W3193" i="3"/>
  <c r="U3193" i="3"/>
  <c r="V3193" i="3" s="1"/>
  <c r="AD3195" i="3"/>
  <c r="AH3195" i="3" s="1"/>
  <c r="AF3194" i="3"/>
  <c r="AG3194" i="3" s="1"/>
  <c r="H2990" i="1"/>
  <c r="L2989" i="1"/>
  <c r="J2989" i="1"/>
  <c r="K2989" i="1" s="1"/>
  <c r="G3194" i="3"/>
  <c r="S3195" i="3" l="1"/>
  <c r="W3194" i="3"/>
  <c r="U3194" i="3"/>
  <c r="V3194" i="3" s="1"/>
  <c r="H3194" i="3"/>
  <c r="L3193" i="3"/>
  <c r="J3193" i="3"/>
  <c r="K3193" i="3" s="1"/>
  <c r="AD3196" i="3"/>
  <c r="AH3196" i="3" s="1"/>
  <c r="AF3195" i="3"/>
  <c r="AG3195" i="3" s="1"/>
  <c r="H2991" i="1"/>
  <c r="L2990" i="1"/>
  <c r="J2990" i="1"/>
  <c r="K2990" i="1" s="1"/>
  <c r="G3195" i="3"/>
  <c r="H3195" i="3" l="1"/>
  <c r="L3194" i="3"/>
  <c r="J3194" i="3"/>
  <c r="K3194" i="3" s="1"/>
  <c r="S3196" i="3"/>
  <c r="W3195" i="3"/>
  <c r="U3195" i="3"/>
  <c r="V3195" i="3" s="1"/>
  <c r="AD3197" i="3"/>
  <c r="AH3197" i="3" s="1"/>
  <c r="AF3196" i="3"/>
  <c r="AG3196" i="3" s="1"/>
  <c r="H2992" i="1"/>
  <c r="L2991" i="1"/>
  <c r="J2991" i="1"/>
  <c r="K2991" i="1" s="1"/>
  <c r="G3196" i="3"/>
  <c r="S3197" i="3" l="1"/>
  <c r="W3196" i="3"/>
  <c r="U3196" i="3"/>
  <c r="V3196" i="3" s="1"/>
  <c r="H3196" i="3"/>
  <c r="L3195" i="3"/>
  <c r="J3195" i="3"/>
  <c r="K3195" i="3" s="1"/>
  <c r="AD3198" i="3"/>
  <c r="AH3198" i="3" s="1"/>
  <c r="AF3197" i="3"/>
  <c r="AG3197" i="3" s="1"/>
  <c r="H2993" i="1"/>
  <c r="L2992" i="1"/>
  <c r="J2992" i="1"/>
  <c r="K2992" i="1" s="1"/>
  <c r="G3197" i="3"/>
  <c r="H3197" i="3" l="1"/>
  <c r="L3196" i="3"/>
  <c r="J3196" i="3"/>
  <c r="K3196" i="3" s="1"/>
  <c r="S3198" i="3"/>
  <c r="W3197" i="3"/>
  <c r="U3197" i="3"/>
  <c r="V3197" i="3" s="1"/>
  <c r="AD3199" i="3"/>
  <c r="AH3199" i="3" s="1"/>
  <c r="AF3198" i="3"/>
  <c r="AG3198" i="3" s="1"/>
  <c r="H2994" i="1"/>
  <c r="L2993" i="1"/>
  <c r="J2993" i="1"/>
  <c r="K2993" i="1" s="1"/>
  <c r="G3198" i="3"/>
  <c r="S3199" i="3" l="1"/>
  <c r="W3198" i="3"/>
  <c r="U3198" i="3"/>
  <c r="V3198" i="3" s="1"/>
  <c r="H3198" i="3"/>
  <c r="L3197" i="3"/>
  <c r="J3197" i="3"/>
  <c r="K3197" i="3" s="1"/>
  <c r="AD3200" i="3"/>
  <c r="AH3200" i="3" s="1"/>
  <c r="AF3199" i="3"/>
  <c r="AG3199" i="3" s="1"/>
  <c r="H2995" i="1"/>
  <c r="L2994" i="1"/>
  <c r="J2994" i="1"/>
  <c r="K2994" i="1" s="1"/>
  <c r="G3199" i="3"/>
  <c r="H3199" i="3" l="1"/>
  <c r="L3198" i="3"/>
  <c r="J3198" i="3"/>
  <c r="K3198" i="3" s="1"/>
  <c r="S3200" i="3"/>
  <c r="W3199" i="3"/>
  <c r="U3199" i="3"/>
  <c r="V3199" i="3" s="1"/>
  <c r="AD3201" i="3"/>
  <c r="AH3201" i="3" s="1"/>
  <c r="AF3200" i="3"/>
  <c r="AG3200" i="3" s="1"/>
  <c r="H2996" i="1"/>
  <c r="L2995" i="1"/>
  <c r="J2995" i="1"/>
  <c r="K2995" i="1" s="1"/>
  <c r="G3200" i="3"/>
  <c r="S3201" i="3" l="1"/>
  <c r="W3200" i="3"/>
  <c r="U3200" i="3"/>
  <c r="V3200" i="3" s="1"/>
  <c r="H3200" i="3"/>
  <c r="L3199" i="3"/>
  <c r="J3199" i="3"/>
  <c r="K3199" i="3" s="1"/>
  <c r="AD3202" i="3"/>
  <c r="AH3202" i="3" s="1"/>
  <c r="AF3201" i="3"/>
  <c r="AG3201" i="3" s="1"/>
  <c r="H2997" i="1"/>
  <c r="L2996" i="1"/>
  <c r="J2996" i="1"/>
  <c r="K2996" i="1" s="1"/>
  <c r="G3201" i="3"/>
  <c r="H3201" i="3" l="1"/>
  <c r="L3200" i="3"/>
  <c r="J3200" i="3"/>
  <c r="K3200" i="3" s="1"/>
  <c r="S3202" i="3"/>
  <c r="W3201" i="3"/>
  <c r="U3201" i="3"/>
  <c r="V3201" i="3" s="1"/>
  <c r="AD3203" i="3"/>
  <c r="AH3203" i="3" s="1"/>
  <c r="AF3202" i="3"/>
  <c r="AG3202" i="3" s="1"/>
  <c r="H2998" i="1"/>
  <c r="L2997" i="1"/>
  <c r="J2997" i="1"/>
  <c r="K2997" i="1" s="1"/>
  <c r="G3202" i="3"/>
  <c r="S3203" i="3" l="1"/>
  <c r="W3202" i="3"/>
  <c r="U3202" i="3"/>
  <c r="V3202" i="3" s="1"/>
  <c r="H3202" i="3"/>
  <c r="L3201" i="3"/>
  <c r="J3201" i="3"/>
  <c r="K3201" i="3" s="1"/>
  <c r="AD3204" i="3"/>
  <c r="AH3204" i="3" s="1"/>
  <c r="AF3203" i="3"/>
  <c r="AG3203" i="3" s="1"/>
  <c r="H2999" i="1"/>
  <c r="L2998" i="1"/>
  <c r="J2998" i="1"/>
  <c r="K2998" i="1" s="1"/>
  <c r="G3203" i="3"/>
  <c r="H3203" i="3" l="1"/>
  <c r="L3202" i="3"/>
  <c r="J3202" i="3"/>
  <c r="K3202" i="3" s="1"/>
  <c r="S3204" i="3"/>
  <c r="W3203" i="3"/>
  <c r="U3203" i="3"/>
  <c r="V3203" i="3" s="1"/>
  <c r="AD3205" i="3"/>
  <c r="AH3205" i="3" s="1"/>
  <c r="AF3204" i="3"/>
  <c r="AG3204" i="3" s="1"/>
  <c r="H3000" i="1"/>
  <c r="L2999" i="1"/>
  <c r="J2999" i="1"/>
  <c r="K2999" i="1" s="1"/>
  <c r="G3204" i="3"/>
  <c r="S3205" i="3" l="1"/>
  <c r="W3204" i="3"/>
  <c r="U3204" i="3"/>
  <c r="V3204" i="3" s="1"/>
  <c r="H3204" i="3"/>
  <c r="L3203" i="3"/>
  <c r="J3203" i="3"/>
  <c r="K3203" i="3" s="1"/>
  <c r="AD3206" i="3"/>
  <c r="AH3206" i="3" s="1"/>
  <c r="AF3205" i="3"/>
  <c r="AG3205" i="3" s="1"/>
  <c r="H3001" i="1"/>
  <c r="L3000" i="1"/>
  <c r="J3000" i="1"/>
  <c r="K3000" i="1" s="1"/>
  <c r="G3205" i="3"/>
  <c r="H3205" i="3" l="1"/>
  <c r="L3204" i="3"/>
  <c r="J3204" i="3"/>
  <c r="K3204" i="3" s="1"/>
  <c r="S3206" i="3"/>
  <c r="W3205" i="3"/>
  <c r="U3205" i="3"/>
  <c r="V3205" i="3" s="1"/>
  <c r="AD3207" i="3"/>
  <c r="AH3207" i="3" s="1"/>
  <c r="AF3206" i="3"/>
  <c r="AG3206" i="3" s="1"/>
  <c r="H3002" i="1"/>
  <c r="J3001" i="1"/>
  <c r="K3001" i="1" s="1"/>
  <c r="L3001" i="1"/>
  <c r="G3206" i="3"/>
  <c r="S3207" i="3" l="1"/>
  <c r="W3206" i="3"/>
  <c r="U3206" i="3"/>
  <c r="V3206" i="3" s="1"/>
  <c r="H3206" i="3"/>
  <c r="L3205" i="3"/>
  <c r="J3205" i="3"/>
  <c r="K3205" i="3" s="1"/>
  <c r="AD3208" i="3"/>
  <c r="AH3208" i="3" s="1"/>
  <c r="AF3207" i="3"/>
  <c r="AG3207" i="3" s="1"/>
  <c r="H3003" i="1"/>
  <c r="L3002" i="1"/>
  <c r="J3002" i="1"/>
  <c r="K3002" i="1" s="1"/>
  <c r="G3207" i="3"/>
  <c r="H3207" i="3" l="1"/>
  <c r="L3206" i="3"/>
  <c r="J3206" i="3"/>
  <c r="K3206" i="3" s="1"/>
  <c r="S3208" i="3"/>
  <c r="W3207" i="3"/>
  <c r="U3207" i="3"/>
  <c r="V3207" i="3" s="1"/>
  <c r="AD3209" i="3"/>
  <c r="AH3209" i="3" s="1"/>
  <c r="AF3208" i="3"/>
  <c r="AG3208" i="3" s="1"/>
  <c r="H3004" i="1"/>
  <c r="L3003" i="1"/>
  <c r="J3003" i="1"/>
  <c r="K3003" i="1" s="1"/>
  <c r="G3208" i="3"/>
  <c r="S3209" i="3" l="1"/>
  <c r="W3208" i="3"/>
  <c r="U3208" i="3"/>
  <c r="V3208" i="3" s="1"/>
  <c r="H3208" i="3"/>
  <c r="L3207" i="3"/>
  <c r="J3207" i="3"/>
  <c r="K3207" i="3" s="1"/>
  <c r="AD3210" i="3"/>
  <c r="AH3210" i="3" s="1"/>
  <c r="AF3209" i="3"/>
  <c r="AG3209" i="3" s="1"/>
  <c r="H3005" i="1"/>
  <c r="L3004" i="1"/>
  <c r="J3004" i="1"/>
  <c r="K3004" i="1" s="1"/>
  <c r="G3209" i="3"/>
  <c r="H3209" i="3" l="1"/>
  <c r="L3208" i="3"/>
  <c r="J3208" i="3"/>
  <c r="K3208" i="3" s="1"/>
  <c r="S3210" i="3"/>
  <c r="W3209" i="3"/>
  <c r="U3209" i="3"/>
  <c r="V3209" i="3" s="1"/>
  <c r="AD3211" i="3"/>
  <c r="AH3211" i="3" s="1"/>
  <c r="AF3210" i="3"/>
  <c r="AG3210" i="3" s="1"/>
  <c r="H3006" i="1"/>
  <c r="L3005" i="1"/>
  <c r="J3005" i="1"/>
  <c r="K3005" i="1" s="1"/>
  <c r="G3210" i="3"/>
  <c r="S3211" i="3" l="1"/>
  <c r="W3210" i="3"/>
  <c r="U3210" i="3"/>
  <c r="V3210" i="3" s="1"/>
  <c r="H3210" i="3"/>
  <c r="L3209" i="3"/>
  <c r="J3209" i="3"/>
  <c r="K3209" i="3" s="1"/>
  <c r="AD3212" i="3"/>
  <c r="AH3212" i="3" s="1"/>
  <c r="AF3211" i="3"/>
  <c r="AG3211" i="3" s="1"/>
  <c r="H3007" i="1"/>
  <c r="L3006" i="1"/>
  <c r="J3006" i="1"/>
  <c r="G3211" i="3"/>
  <c r="K3006" i="1" l="1"/>
  <c r="S162" i="1"/>
  <c r="T162" i="1" s="1"/>
  <c r="H3211" i="3"/>
  <c r="L3210" i="3"/>
  <c r="J3210" i="3"/>
  <c r="K3210" i="3" s="1"/>
  <c r="S3212" i="3"/>
  <c r="W3211" i="3"/>
  <c r="U3211" i="3"/>
  <c r="V3211" i="3" s="1"/>
  <c r="AD3213" i="3"/>
  <c r="AH3213" i="3" s="1"/>
  <c r="AF3212" i="3"/>
  <c r="AG3212" i="3" s="1"/>
  <c r="H3008" i="1"/>
  <c r="L3007" i="1"/>
  <c r="J3007" i="1"/>
  <c r="K3007" i="1" s="1"/>
  <c r="G3212" i="3"/>
  <c r="S3213" i="3" l="1"/>
  <c r="W3212" i="3"/>
  <c r="U3212" i="3"/>
  <c r="V3212" i="3" s="1"/>
  <c r="H3212" i="3"/>
  <c r="L3211" i="3"/>
  <c r="J3211" i="3"/>
  <c r="K3211" i="3" s="1"/>
  <c r="AD3214" i="3"/>
  <c r="AH3214" i="3" s="1"/>
  <c r="AF3213" i="3"/>
  <c r="AG3213" i="3" s="1"/>
  <c r="H3009" i="1"/>
  <c r="L3008" i="1"/>
  <c r="J3008" i="1"/>
  <c r="K3008" i="1" s="1"/>
  <c r="G3213" i="3"/>
  <c r="H3213" i="3" l="1"/>
  <c r="L3212" i="3"/>
  <c r="J3212" i="3"/>
  <c r="K3212" i="3" s="1"/>
  <c r="S3214" i="3"/>
  <c r="W3213" i="3"/>
  <c r="U3213" i="3"/>
  <c r="V3213" i="3" s="1"/>
  <c r="AD3215" i="3"/>
  <c r="AH3215" i="3" s="1"/>
  <c r="AF3214" i="3"/>
  <c r="AG3214" i="3" s="1"/>
  <c r="H3010" i="1"/>
  <c r="L3009" i="1"/>
  <c r="J3009" i="1"/>
  <c r="K3009" i="1" s="1"/>
  <c r="G3214" i="3"/>
  <c r="S3215" i="3" l="1"/>
  <c r="W3214" i="3"/>
  <c r="U3214" i="3"/>
  <c r="V3214" i="3" s="1"/>
  <c r="H3214" i="3"/>
  <c r="L3213" i="3"/>
  <c r="J3213" i="3"/>
  <c r="K3213" i="3" s="1"/>
  <c r="AD3216" i="3"/>
  <c r="AH3216" i="3" s="1"/>
  <c r="AF3215" i="3"/>
  <c r="AG3215" i="3" s="1"/>
  <c r="H3011" i="1"/>
  <c r="L3010" i="1"/>
  <c r="J3010" i="1"/>
  <c r="K3010" i="1" s="1"/>
  <c r="G3215" i="3"/>
  <c r="H3215" i="3" l="1"/>
  <c r="L3214" i="3"/>
  <c r="J3214" i="3"/>
  <c r="K3214" i="3" s="1"/>
  <c r="S3216" i="3"/>
  <c r="W3215" i="3"/>
  <c r="U3215" i="3"/>
  <c r="V3215" i="3" s="1"/>
  <c r="AD3217" i="3"/>
  <c r="AH3217" i="3" s="1"/>
  <c r="AF3216" i="3"/>
  <c r="AG3216" i="3" s="1"/>
  <c r="H3012" i="1"/>
  <c r="L3011" i="1"/>
  <c r="J3011" i="1"/>
  <c r="K3011" i="1" s="1"/>
  <c r="G3216" i="3"/>
  <c r="S3217" i="3" l="1"/>
  <c r="W3216" i="3"/>
  <c r="U3216" i="3"/>
  <c r="V3216" i="3" s="1"/>
  <c r="H3216" i="3"/>
  <c r="L3215" i="3"/>
  <c r="J3215" i="3"/>
  <c r="K3215" i="3" s="1"/>
  <c r="AD3218" i="3"/>
  <c r="AH3218" i="3" s="1"/>
  <c r="AF3217" i="3"/>
  <c r="AG3217" i="3" s="1"/>
  <c r="H3013" i="1"/>
  <c r="L3012" i="1"/>
  <c r="J3012" i="1"/>
  <c r="K3012" i="1" s="1"/>
  <c r="G3217" i="3"/>
  <c r="H3217" i="3" l="1"/>
  <c r="L3216" i="3"/>
  <c r="J3216" i="3"/>
  <c r="K3216" i="3" s="1"/>
  <c r="S3218" i="3"/>
  <c r="W3217" i="3"/>
  <c r="U3217" i="3"/>
  <c r="V3217" i="3" s="1"/>
  <c r="AD3219" i="3"/>
  <c r="AH3219" i="3" s="1"/>
  <c r="AF3218" i="3"/>
  <c r="AG3218" i="3" s="1"/>
  <c r="H3014" i="1"/>
  <c r="L3013" i="1"/>
  <c r="J3013" i="1"/>
  <c r="K3013" i="1" s="1"/>
  <c r="G3218" i="3"/>
  <c r="S3219" i="3" l="1"/>
  <c r="W3218" i="3"/>
  <c r="U3218" i="3"/>
  <c r="V3218" i="3" s="1"/>
  <c r="H3218" i="3"/>
  <c r="L3217" i="3"/>
  <c r="J3217" i="3"/>
  <c r="K3217" i="3" s="1"/>
  <c r="AD3220" i="3"/>
  <c r="AH3220" i="3" s="1"/>
  <c r="AF3219" i="3"/>
  <c r="AG3219" i="3" s="1"/>
  <c r="H3015" i="1"/>
  <c r="L3014" i="1"/>
  <c r="J3014" i="1"/>
  <c r="K3014" i="1" s="1"/>
  <c r="G3219" i="3"/>
  <c r="H3219" i="3" l="1"/>
  <c r="L3218" i="3"/>
  <c r="J3218" i="3"/>
  <c r="K3218" i="3" s="1"/>
  <c r="S3220" i="3"/>
  <c r="W3219" i="3"/>
  <c r="U3219" i="3"/>
  <c r="V3219" i="3" s="1"/>
  <c r="AD3221" i="3"/>
  <c r="AH3221" i="3" s="1"/>
  <c r="AF3220" i="3"/>
  <c r="AG3220" i="3" s="1"/>
  <c r="H3016" i="1"/>
  <c r="L3015" i="1"/>
  <c r="J3015" i="1"/>
  <c r="K3015" i="1" s="1"/>
  <c r="G3220" i="3"/>
  <c r="S3221" i="3" l="1"/>
  <c r="W3220" i="3"/>
  <c r="U3220" i="3"/>
  <c r="V3220" i="3" s="1"/>
  <c r="H3220" i="3"/>
  <c r="L3219" i="3"/>
  <c r="J3219" i="3"/>
  <c r="K3219" i="3" s="1"/>
  <c r="AD3222" i="3"/>
  <c r="AH3222" i="3" s="1"/>
  <c r="AF3221" i="3"/>
  <c r="AG3221" i="3" s="1"/>
  <c r="H3017" i="1"/>
  <c r="L3016" i="1"/>
  <c r="J3016" i="1"/>
  <c r="K3016" i="1" s="1"/>
  <c r="G3221" i="3"/>
  <c r="H3221" i="3" l="1"/>
  <c r="L3220" i="3"/>
  <c r="J3220" i="3"/>
  <c r="K3220" i="3" s="1"/>
  <c r="S3222" i="3"/>
  <c r="W3221" i="3"/>
  <c r="U3221" i="3"/>
  <c r="V3221" i="3" s="1"/>
  <c r="AD3223" i="3"/>
  <c r="AH3223" i="3" s="1"/>
  <c r="AF3222" i="3"/>
  <c r="AG3222" i="3" s="1"/>
  <c r="H3018" i="1"/>
  <c r="L3017" i="1"/>
  <c r="J3017" i="1"/>
  <c r="K3017" i="1" s="1"/>
  <c r="G3222" i="3"/>
  <c r="S3223" i="3" l="1"/>
  <c r="W3222" i="3"/>
  <c r="U3222" i="3"/>
  <c r="V3222" i="3" s="1"/>
  <c r="H3222" i="3"/>
  <c r="L3221" i="3"/>
  <c r="J3221" i="3"/>
  <c r="K3221" i="3" s="1"/>
  <c r="AD3224" i="3"/>
  <c r="AH3224" i="3" s="1"/>
  <c r="AF3223" i="3"/>
  <c r="AG3223" i="3" s="1"/>
  <c r="H3019" i="1"/>
  <c r="L3018" i="1"/>
  <c r="J3018" i="1"/>
  <c r="K3018" i="1" s="1"/>
  <c r="G3223" i="3"/>
  <c r="H3223" i="3" l="1"/>
  <c r="L3222" i="3"/>
  <c r="J3222" i="3"/>
  <c r="K3222" i="3" s="1"/>
  <c r="S3224" i="3"/>
  <c r="W3223" i="3"/>
  <c r="U3223" i="3"/>
  <c r="V3223" i="3" s="1"/>
  <c r="AD3225" i="3"/>
  <c r="AH3225" i="3" s="1"/>
  <c r="AF3224" i="3"/>
  <c r="AG3224" i="3" s="1"/>
  <c r="H3020" i="1"/>
  <c r="L3019" i="1"/>
  <c r="J3019" i="1"/>
  <c r="K3019" i="1" s="1"/>
  <c r="G3224" i="3"/>
  <c r="S3225" i="3" l="1"/>
  <c r="W3224" i="3"/>
  <c r="U3224" i="3"/>
  <c r="V3224" i="3" s="1"/>
  <c r="H3224" i="3"/>
  <c r="L3223" i="3"/>
  <c r="J3223" i="3"/>
  <c r="K3223" i="3" s="1"/>
  <c r="AD3226" i="3"/>
  <c r="AH3226" i="3" s="1"/>
  <c r="AF3225" i="3"/>
  <c r="AG3225" i="3" s="1"/>
  <c r="H3021" i="1"/>
  <c r="L3020" i="1"/>
  <c r="J3020" i="1"/>
  <c r="K3020" i="1" s="1"/>
  <c r="G3225" i="3"/>
  <c r="H3225" i="3" l="1"/>
  <c r="L3224" i="3"/>
  <c r="J3224" i="3"/>
  <c r="K3224" i="3" s="1"/>
  <c r="S3226" i="3"/>
  <c r="W3225" i="3"/>
  <c r="U3225" i="3"/>
  <c r="V3225" i="3" s="1"/>
  <c r="AD3227" i="3"/>
  <c r="AH3227" i="3" s="1"/>
  <c r="AF3226" i="3"/>
  <c r="AG3226" i="3" s="1"/>
  <c r="H3022" i="1"/>
  <c r="L3021" i="1"/>
  <c r="J3021" i="1"/>
  <c r="K3021" i="1" s="1"/>
  <c r="G3226" i="3"/>
  <c r="S3227" i="3" l="1"/>
  <c r="W3226" i="3"/>
  <c r="U3226" i="3"/>
  <c r="V3226" i="3" s="1"/>
  <c r="H3226" i="3"/>
  <c r="L3225" i="3"/>
  <c r="J3225" i="3"/>
  <c r="K3225" i="3" s="1"/>
  <c r="AD3228" i="3"/>
  <c r="AH3228" i="3" s="1"/>
  <c r="AF3227" i="3"/>
  <c r="AG3227" i="3" s="1"/>
  <c r="H3023" i="1"/>
  <c r="L3022" i="1"/>
  <c r="J3022" i="1"/>
  <c r="K3022" i="1" s="1"/>
  <c r="G3227" i="3"/>
  <c r="H3227" i="3" l="1"/>
  <c r="L3226" i="3"/>
  <c r="J3226" i="3"/>
  <c r="K3226" i="3" s="1"/>
  <c r="S3228" i="3"/>
  <c r="W3227" i="3"/>
  <c r="U3227" i="3"/>
  <c r="V3227" i="3" s="1"/>
  <c r="AD3229" i="3"/>
  <c r="AH3229" i="3" s="1"/>
  <c r="AF3228" i="3"/>
  <c r="AG3228" i="3" s="1"/>
  <c r="H3024" i="1"/>
  <c r="L3023" i="1"/>
  <c r="J3023" i="1"/>
  <c r="K3023" i="1" s="1"/>
  <c r="G3228" i="3"/>
  <c r="S3229" i="3" l="1"/>
  <c r="W3228" i="3"/>
  <c r="U3228" i="3"/>
  <c r="V3228" i="3" s="1"/>
  <c r="H3228" i="3"/>
  <c r="L3227" i="3"/>
  <c r="J3227" i="3"/>
  <c r="K3227" i="3" s="1"/>
  <c r="AD3230" i="3"/>
  <c r="AH3230" i="3" s="1"/>
  <c r="AF3229" i="3"/>
  <c r="AG3229" i="3" s="1"/>
  <c r="H3025" i="1"/>
  <c r="L3024" i="1"/>
  <c r="J3024" i="1"/>
  <c r="K3024" i="1" s="1"/>
  <c r="G3229" i="3"/>
  <c r="H3229" i="3" l="1"/>
  <c r="L3228" i="3"/>
  <c r="J3228" i="3"/>
  <c r="K3228" i="3" s="1"/>
  <c r="S3230" i="3"/>
  <c r="W3229" i="3"/>
  <c r="U3229" i="3"/>
  <c r="V3229" i="3" s="1"/>
  <c r="AD3231" i="3"/>
  <c r="AH3231" i="3" s="1"/>
  <c r="AF3230" i="3"/>
  <c r="AG3230" i="3" s="1"/>
  <c r="H3026" i="1"/>
  <c r="J3025" i="1"/>
  <c r="L3025" i="1"/>
  <c r="G3230" i="3"/>
  <c r="K3025" i="1" l="1"/>
  <c r="S163" i="1"/>
  <c r="T163" i="1" s="1"/>
  <c r="S3231" i="3"/>
  <c r="W3230" i="3"/>
  <c r="U3230" i="3"/>
  <c r="V3230" i="3" s="1"/>
  <c r="H3230" i="3"/>
  <c r="L3229" i="3"/>
  <c r="J3229" i="3"/>
  <c r="K3229" i="3" s="1"/>
  <c r="AD3232" i="3"/>
  <c r="AH3232" i="3" s="1"/>
  <c r="AF3231" i="3"/>
  <c r="AG3231" i="3" s="1"/>
  <c r="H3027" i="1"/>
  <c r="L3026" i="1"/>
  <c r="J3026" i="1"/>
  <c r="K3026" i="1" s="1"/>
  <c r="G3231" i="3"/>
  <c r="H3231" i="3" l="1"/>
  <c r="L3230" i="3"/>
  <c r="J3230" i="3"/>
  <c r="K3230" i="3" s="1"/>
  <c r="S3232" i="3"/>
  <c r="W3231" i="3"/>
  <c r="U3231" i="3"/>
  <c r="V3231" i="3" s="1"/>
  <c r="AD3233" i="3"/>
  <c r="AH3233" i="3" s="1"/>
  <c r="AF3232" i="3"/>
  <c r="AG3232" i="3" s="1"/>
  <c r="H3028" i="1"/>
  <c r="L3027" i="1"/>
  <c r="J3027" i="1"/>
  <c r="K3027" i="1" s="1"/>
  <c r="G3232" i="3"/>
  <c r="S3233" i="3" l="1"/>
  <c r="W3232" i="3"/>
  <c r="U3232" i="3"/>
  <c r="V3232" i="3" s="1"/>
  <c r="H3232" i="3"/>
  <c r="L3231" i="3"/>
  <c r="J3231" i="3"/>
  <c r="K3231" i="3" s="1"/>
  <c r="AD3234" i="3"/>
  <c r="AH3234" i="3" s="1"/>
  <c r="AF3233" i="3"/>
  <c r="AG3233" i="3" s="1"/>
  <c r="H3029" i="1"/>
  <c r="L3028" i="1"/>
  <c r="J3028" i="1"/>
  <c r="K3028" i="1" s="1"/>
  <c r="G3233" i="3"/>
  <c r="H3233" i="3" l="1"/>
  <c r="L3232" i="3"/>
  <c r="J3232" i="3"/>
  <c r="K3232" i="3" s="1"/>
  <c r="S3234" i="3"/>
  <c r="W3233" i="3"/>
  <c r="U3233" i="3"/>
  <c r="V3233" i="3" s="1"/>
  <c r="AD3235" i="3"/>
  <c r="AH3235" i="3" s="1"/>
  <c r="AF3234" i="3"/>
  <c r="AG3234" i="3" s="1"/>
  <c r="H3030" i="1"/>
  <c r="L3029" i="1"/>
  <c r="J3029" i="1"/>
  <c r="K3029" i="1" s="1"/>
  <c r="G3234" i="3"/>
  <c r="S3235" i="3" l="1"/>
  <c r="W3234" i="3"/>
  <c r="U3234" i="3"/>
  <c r="V3234" i="3" s="1"/>
  <c r="H3234" i="3"/>
  <c r="L3233" i="3"/>
  <c r="J3233" i="3"/>
  <c r="K3233" i="3" s="1"/>
  <c r="AD3236" i="3"/>
  <c r="AH3236" i="3" s="1"/>
  <c r="AF3235" i="3"/>
  <c r="AG3235" i="3" s="1"/>
  <c r="H3031" i="1"/>
  <c r="L3030" i="1"/>
  <c r="J3030" i="1"/>
  <c r="K3030" i="1" s="1"/>
  <c r="G3235" i="3"/>
  <c r="H3235" i="3" l="1"/>
  <c r="L3234" i="3"/>
  <c r="J3234" i="3"/>
  <c r="K3234" i="3" s="1"/>
  <c r="S3236" i="3"/>
  <c r="W3235" i="3"/>
  <c r="U3235" i="3"/>
  <c r="V3235" i="3" s="1"/>
  <c r="AD3237" i="3"/>
  <c r="AH3237" i="3" s="1"/>
  <c r="AF3236" i="3"/>
  <c r="AG3236" i="3" s="1"/>
  <c r="H3032" i="1"/>
  <c r="L3031" i="1"/>
  <c r="J3031" i="1"/>
  <c r="K3031" i="1" s="1"/>
  <c r="G3236" i="3"/>
  <c r="S3237" i="3" l="1"/>
  <c r="W3236" i="3"/>
  <c r="U3236" i="3"/>
  <c r="V3236" i="3" s="1"/>
  <c r="H3236" i="3"/>
  <c r="L3235" i="3"/>
  <c r="J3235" i="3"/>
  <c r="K3235" i="3" s="1"/>
  <c r="AD3238" i="3"/>
  <c r="AH3238" i="3" s="1"/>
  <c r="AF3237" i="3"/>
  <c r="AG3237" i="3" s="1"/>
  <c r="H3033" i="1"/>
  <c r="L3032" i="1"/>
  <c r="J3032" i="1"/>
  <c r="K3032" i="1" s="1"/>
  <c r="G3237" i="3"/>
  <c r="H3237" i="3" l="1"/>
  <c r="L3236" i="3"/>
  <c r="J3236" i="3"/>
  <c r="K3236" i="3" s="1"/>
  <c r="S3238" i="3"/>
  <c r="W3237" i="3"/>
  <c r="U3237" i="3"/>
  <c r="V3237" i="3" s="1"/>
  <c r="AD3239" i="3"/>
  <c r="AH3239" i="3" s="1"/>
  <c r="AF3238" i="3"/>
  <c r="AG3238" i="3" s="1"/>
  <c r="H3034" i="1"/>
  <c r="L3033" i="1"/>
  <c r="J3033" i="1"/>
  <c r="K3033" i="1" s="1"/>
  <c r="G3238" i="3"/>
  <c r="S3239" i="3" l="1"/>
  <c r="W3238" i="3"/>
  <c r="U3238" i="3"/>
  <c r="V3238" i="3" s="1"/>
  <c r="H3238" i="3"/>
  <c r="L3237" i="3"/>
  <c r="J3237" i="3"/>
  <c r="K3237" i="3" s="1"/>
  <c r="AD3240" i="3"/>
  <c r="AH3240" i="3" s="1"/>
  <c r="AF3239" i="3"/>
  <c r="AG3239" i="3" s="1"/>
  <c r="H3035" i="1"/>
  <c r="L3034" i="1"/>
  <c r="J3034" i="1"/>
  <c r="K3034" i="1" s="1"/>
  <c r="G3239" i="3"/>
  <c r="H3239" i="3" l="1"/>
  <c r="L3238" i="3"/>
  <c r="J3238" i="3"/>
  <c r="K3238" i="3" s="1"/>
  <c r="S3240" i="3"/>
  <c r="W3239" i="3"/>
  <c r="U3239" i="3"/>
  <c r="V3239" i="3" s="1"/>
  <c r="AD3241" i="3"/>
  <c r="AH3241" i="3" s="1"/>
  <c r="AF3240" i="3"/>
  <c r="AG3240" i="3" s="1"/>
  <c r="H3036" i="1"/>
  <c r="L3035" i="1"/>
  <c r="J3035" i="1"/>
  <c r="K3035" i="1" s="1"/>
  <c r="G3240" i="3"/>
  <c r="S3241" i="3" l="1"/>
  <c r="W3240" i="3"/>
  <c r="U3240" i="3"/>
  <c r="V3240" i="3" s="1"/>
  <c r="H3240" i="3"/>
  <c r="L3239" i="3"/>
  <c r="J3239" i="3"/>
  <c r="K3239" i="3" s="1"/>
  <c r="AD3242" i="3"/>
  <c r="AH3242" i="3" s="1"/>
  <c r="AF3241" i="3"/>
  <c r="AG3241" i="3" s="1"/>
  <c r="H3037" i="1"/>
  <c r="L3036" i="1"/>
  <c r="J3036" i="1"/>
  <c r="K3036" i="1" s="1"/>
  <c r="G3241" i="3"/>
  <c r="H3241" i="3" l="1"/>
  <c r="L3240" i="3"/>
  <c r="J3240" i="3"/>
  <c r="K3240" i="3" s="1"/>
  <c r="S3242" i="3"/>
  <c r="W3241" i="3"/>
  <c r="U3241" i="3"/>
  <c r="V3241" i="3" s="1"/>
  <c r="AD3243" i="3"/>
  <c r="AH3243" i="3" s="1"/>
  <c r="AF3242" i="3"/>
  <c r="AG3242" i="3" s="1"/>
  <c r="H3038" i="1"/>
  <c r="L3037" i="1"/>
  <c r="J3037" i="1"/>
  <c r="K3037" i="1" s="1"/>
  <c r="G3242" i="3"/>
  <c r="S3243" i="3" l="1"/>
  <c r="W3242" i="3"/>
  <c r="U3242" i="3"/>
  <c r="V3242" i="3" s="1"/>
  <c r="H3242" i="3"/>
  <c r="L3241" i="3"/>
  <c r="J3241" i="3"/>
  <c r="K3241" i="3" s="1"/>
  <c r="AD3244" i="3"/>
  <c r="AH3244" i="3" s="1"/>
  <c r="AF3243" i="3"/>
  <c r="AG3243" i="3" s="1"/>
  <c r="H3039" i="1"/>
  <c r="L3038" i="1"/>
  <c r="J3038" i="1"/>
  <c r="K3038" i="1" s="1"/>
  <c r="G3243" i="3"/>
  <c r="H3243" i="3" l="1"/>
  <c r="L3242" i="3"/>
  <c r="J3242" i="3"/>
  <c r="K3242" i="3" s="1"/>
  <c r="S3244" i="3"/>
  <c r="W3243" i="3"/>
  <c r="U3243" i="3"/>
  <c r="V3243" i="3" s="1"/>
  <c r="AD3245" i="3"/>
  <c r="AH3245" i="3" s="1"/>
  <c r="AF3244" i="3"/>
  <c r="AG3244" i="3" s="1"/>
  <c r="H3040" i="1"/>
  <c r="L3039" i="1"/>
  <c r="J3039" i="1"/>
  <c r="K3039" i="1" s="1"/>
  <c r="G3244" i="3"/>
  <c r="S3245" i="3" l="1"/>
  <c r="W3244" i="3"/>
  <c r="U3244" i="3"/>
  <c r="V3244" i="3" s="1"/>
  <c r="H3244" i="3"/>
  <c r="L3243" i="3"/>
  <c r="J3243" i="3"/>
  <c r="K3243" i="3" s="1"/>
  <c r="AD3246" i="3"/>
  <c r="AH3246" i="3" s="1"/>
  <c r="AF3245" i="3"/>
  <c r="AG3245" i="3" s="1"/>
  <c r="H3041" i="1"/>
  <c r="L3040" i="1"/>
  <c r="J3040" i="1"/>
  <c r="K3040" i="1" s="1"/>
  <c r="G3245" i="3"/>
  <c r="H3245" i="3" l="1"/>
  <c r="L3244" i="3"/>
  <c r="J3244" i="3"/>
  <c r="K3244" i="3" s="1"/>
  <c r="S3246" i="3"/>
  <c r="W3245" i="3"/>
  <c r="U3245" i="3"/>
  <c r="V3245" i="3" s="1"/>
  <c r="AD3247" i="3"/>
  <c r="AH3247" i="3" s="1"/>
  <c r="AF3246" i="3"/>
  <c r="AG3246" i="3" s="1"/>
  <c r="H3042" i="1"/>
  <c r="L3041" i="1"/>
  <c r="J3041" i="1"/>
  <c r="K3041" i="1" s="1"/>
  <c r="G3246" i="3"/>
  <c r="S3247" i="3" l="1"/>
  <c r="W3246" i="3"/>
  <c r="U3246" i="3"/>
  <c r="V3246" i="3" s="1"/>
  <c r="H3246" i="3"/>
  <c r="L3245" i="3"/>
  <c r="J3245" i="3"/>
  <c r="K3245" i="3" s="1"/>
  <c r="AD3248" i="3"/>
  <c r="AH3248" i="3" s="1"/>
  <c r="AF3247" i="3"/>
  <c r="AG3247" i="3" s="1"/>
  <c r="H3043" i="1"/>
  <c r="L3042" i="1"/>
  <c r="J3042" i="1"/>
  <c r="K3042" i="1" s="1"/>
  <c r="G3247" i="3"/>
  <c r="H3247" i="3" l="1"/>
  <c r="L3246" i="3"/>
  <c r="J3246" i="3"/>
  <c r="K3246" i="3" s="1"/>
  <c r="S3248" i="3"/>
  <c r="W3247" i="3"/>
  <c r="U3247" i="3"/>
  <c r="V3247" i="3" s="1"/>
  <c r="AD3249" i="3"/>
  <c r="AH3249" i="3" s="1"/>
  <c r="AF3248" i="3"/>
  <c r="AG3248" i="3" s="1"/>
  <c r="H3044" i="1"/>
  <c r="L3043" i="1"/>
  <c r="J3043" i="1"/>
  <c r="K3043" i="1" s="1"/>
  <c r="G3248" i="3"/>
  <c r="S3249" i="3" l="1"/>
  <c r="W3248" i="3"/>
  <c r="U3248" i="3"/>
  <c r="V3248" i="3" s="1"/>
  <c r="H3248" i="3"/>
  <c r="L3247" i="3"/>
  <c r="J3247" i="3"/>
  <c r="K3247" i="3" s="1"/>
  <c r="AD3250" i="3"/>
  <c r="AH3250" i="3" s="1"/>
  <c r="AF3249" i="3"/>
  <c r="AG3249" i="3" s="1"/>
  <c r="H3045" i="1"/>
  <c r="L3044" i="1"/>
  <c r="J3044" i="1"/>
  <c r="G3249" i="3"/>
  <c r="K3044" i="1" l="1"/>
  <c r="S164" i="1"/>
  <c r="T164" i="1" s="1"/>
  <c r="H3249" i="3"/>
  <c r="L3248" i="3"/>
  <c r="J3248" i="3"/>
  <c r="K3248" i="3" s="1"/>
  <c r="S3250" i="3"/>
  <c r="W3249" i="3"/>
  <c r="U3249" i="3"/>
  <c r="V3249" i="3" s="1"/>
  <c r="AD3251" i="3"/>
  <c r="AH3251" i="3" s="1"/>
  <c r="AF3250" i="3"/>
  <c r="AG3250" i="3" s="1"/>
  <c r="H3046" i="1"/>
  <c r="L3045" i="1"/>
  <c r="J3045" i="1"/>
  <c r="K3045" i="1" s="1"/>
  <c r="G3250" i="3"/>
  <c r="S3251" i="3" l="1"/>
  <c r="W3250" i="3"/>
  <c r="U3250" i="3"/>
  <c r="V3250" i="3" s="1"/>
  <c r="H3250" i="3"/>
  <c r="L3249" i="3"/>
  <c r="J3249" i="3"/>
  <c r="K3249" i="3" s="1"/>
  <c r="AD3252" i="3"/>
  <c r="AH3252" i="3" s="1"/>
  <c r="AF3251" i="3"/>
  <c r="AG3251" i="3" s="1"/>
  <c r="H3047" i="1"/>
  <c r="L3046" i="1"/>
  <c r="J3046" i="1"/>
  <c r="K3046" i="1" s="1"/>
  <c r="G3251" i="3"/>
  <c r="H3251" i="3" l="1"/>
  <c r="L3250" i="3"/>
  <c r="J3250" i="3"/>
  <c r="K3250" i="3" s="1"/>
  <c r="S3252" i="3"/>
  <c r="W3251" i="3"/>
  <c r="U3251" i="3"/>
  <c r="V3251" i="3" s="1"/>
  <c r="AD3253" i="3"/>
  <c r="AH3253" i="3" s="1"/>
  <c r="AF3252" i="3"/>
  <c r="AG3252" i="3" s="1"/>
  <c r="H3048" i="1"/>
  <c r="L3047" i="1"/>
  <c r="J3047" i="1"/>
  <c r="K3047" i="1" s="1"/>
  <c r="G3252" i="3"/>
  <c r="S3253" i="3" l="1"/>
  <c r="W3252" i="3"/>
  <c r="U3252" i="3"/>
  <c r="V3252" i="3" s="1"/>
  <c r="H3252" i="3"/>
  <c r="L3251" i="3"/>
  <c r="J3251" i="3"/>
  <c r="K3251" i="3" s="1"/>
  <c r="AD3254" i="3"/>
  <c r="AH3254" i="3" s="1"/>
  <c r="AF3253" i="3"/>
  <c r="AG3253" i="3" s="1"/>
  <c r="H3049" i="1"/>
  <c r="L3048" i="1"/>
  <c r="J3048" i="1"/>
  <c r="K3048" i="1" s="1"/>
  <c r="G3253" i="3"/>
  <c r="H3253" i="3" l="1"/>
  <c r="L3252" i="3"/>
  <c r="J3252" i="3"/>
  <c r="K3252" i="3" s="1"/>
  <c r="S3254" i="3"/>
  <c r="W3253" i="3"/>
  <c r="U3253" i="3"/>
  <c r="V3253" i="3" s="1"/>
  <c r="AD3255" i="3"/>
  <c r="AH3255" i="3" s="1"/>
  <c r="AF3254" i="3"/>
  <c r="AG3254" i="3" s="1"/>
  <c r="H3050" i="1"/>
  <c r="L3049" i="1"/>
  <c r="J3049" i="1"/>
  <c r="K3049" i="1" s="1"/>
  <c r="G3254" i="3"/>
  <c r="S3255" i="3" l="1"/>
  <c r="W3254" i="3"/>
  <c r="U3254" i="3"/>
  <c r="V3254" i="3" s="1"/>
  <c r="H3254" i="3"/>
  <c r="L3253" i="3"/>
  <c r="J3253" i="3"/>
  <c r="K3253" i="3" s="1"/>
  <c r="AD3256" i="3"/>
  <c r="AH3256" i="3" s="1"/>
  <c r="AF3255" i="3"/>
  <c r="AG3255" i="3" s="1"/>
  <c r="H3051" i="1"/>
  <c r="L3050" i="1"/>
  <c r="J3050" i="1"/>
  <c r="K3050" i="1" s="1"/>
  <c r="G3255" i="3"/>
  <c r="H3255" i="3" l="1"/>
  <c r="L3254" i="3"/>
  <c r="J3254" i="3"/>
  <c r="K3254" i="3" s="1"/>
  <c r="S3256" i="3"/>
  <c r="W3255" i="3"/>
  <c r="U3255" i="3"/>
  <c r="V3255" i="3" s="1"/>
  <c r="AD3257" i="3"/>
  <c r="AH3257" i="3" s="1"/>
  <c r="AF3256" i="3"/>
  <c r="AG3256" i="3" s="1"/>
  <c r="H3052" i="1"/>
  <c r="L3051" i="1"/>
  <c r="J3051" i="1"/>
  <c r="K3051" i="1" s="1"/>
  <c r="G3256" i="3"/>
  <c r="S3257" i="3" l="1"/>
  <c r="W3256" i="3"/>
  <c r="U3256" i="3"/>
  <c r="V3256" i="3" s="1"/>
  <c r="H3256" i="3"/>
  <c r="L3255" i="3"/>
  <c r="J3255" i="3"/>
  <c r="K3255" i="3" s="1"/>
  <c r="AD3258" i="3"/>
  <c r="AH3258" i="3" s="1"/>
  <c r="AF3257" i="3"/>
  <c r="AG3257" i="3" s="1"/>
  <c r="H3053" i="1"/>
  <c r="L3052" i="1"/>
  <c r="J3052" i="1"/>
  <c r="K3052" i="1" s="1"/>
  <c r="G3257" i="3"/>
  <c r="H3257" i="3" l="1"/>
  <c r="L3256" i="3"/>
  <c r="J3256" i="3"/>
  <c r="K3256" i="3" s="1"/>
  <c r="S3258" i="3"/>
  <c r="W3257" i="3"/>
  <c r="U3257" i="3"/>
  <c r="V3257" i="3" s="1"/>
  <c r="AD3259" i="3"/>
  <c r="AH3259" i="3" s="1"/>
  <c r="AF3258" i="3"/>
  <c r="AG3258" i="3" s="1"/>
  <c r="H3054" i="1"/>
  <c r="L3053" i="1"/>
  <c r="J3053" i="1"/>
  <c r="K3053" i="1" s="1"/>
  <c r="G3258" i="3"/>
  <c r="S3259" i="3" l="1"/>
  <c r="W3258" i="3"/>
  <c r="U3258" i="3"/>
  <c r="V3258" i="3" s="1"/>
  <c r="H3258" i="3"/>
  <c r="L3257" i="3"/>
  <c r="J3257" i="3"/>
  <c r="K3257" i="3" s="1"/>
  <c r="AD3260" i="3"/>
  <c r="AH3260" i="3" s="1"/>
  <c r="AF3259" i="3"/>
  <c r="AG3259" i="3" s="1"/>
  <c r="H3055" i="1"/>
  <c r="L3054" i="1"/>
  <c r="J3054" i="1"/>
  <c r="K3054" i="1" s="1"/>
  <c r="G3259" i="3"/>
  <c r="H3259" i="3" l="1"/>
  <c r="L3258" i="3"/>
  <c r="J3258" i="3"/>
  <c r="K3258" i="3" s="1"/>
  <c r="S3260" i="3"/>
  <c r="W3259" i="3"/>
  <c r="U3259" i="3"/>
  <c r="V3259" i="3" s="1"/>
  <c r="AD3261" i="3"/>
  <c r="AH3261" i="3" s="1"/>
  <c r="AF3260" i="3"/>
  <c r="AG3260" i="3" s="1"/>
  <c r="H3056" i="1"/>
  <c r="L3055" i="1"/>
  <c r="J3055" i="1"/>
  <c r="K3055" i="1" s="1"/>
  <c r="G3260" i="3"/>
  <c r="S3261" i="3" l="1"/>
  <c r="W3260" i="3"/>
  <c r="U3260" i="3"/>
  <c r="V3260" i="3" s="1"/>
  <c r="H3260" i="3"/>
  <c r="L3259" i="3"/>
  <c r="J3259" i="3"/>
  <c r="K3259" i="3" s="1"/>
  <c r="AD3262" i="3"/>
  <c r="AH3262" i="3" s="1"/>
  <c r="AF3261" i="3"/>
  <c r="AG3261" i="3" s="1"/>
  <c r="H3057" i="1"/>
  <c r="L3056" i="1"/>
  <c r="J3056" i="1"/>
  <c r="K3056" i="1" s="1"/>
  <c r="G3261" i="3"/>
  <c r="H3261" i="3" l="1"/>
  <c r="L3260" i="3"/>
  <c r="J3260" i="3"/>
  <c r="K3260" i="3" s="1"/>
  <c r="S3262" i="3"/>
  <c r="W3261" i="3"/>
  <c r="U3261" i="3"/>
  <c r="V3261" i="3" s="1"/>
  <c r="AD3263" i="3"/>
  <c r="AH3263" i="3" s="1"/>
  <c r="AF3262" i="3"/>
  <c r="AG3262" i="3" s="1"/>
  <c r="H3058" i="1"/>
  <c r="J3057" i="1"/>
  <c r="K3057" i="1" s="1"/>
  <c r="L3057" i="1"/>
  <c r="G3262" i="3"/>
  <c r="S3263" i="3" l="1"/>
  <c r="W3262" i="3"/>
  <c r="U3262" i="3"/>
  <c r="V3262" i="3" s="1"/>
  <c r="H3262" i="3"/>
  <c r="L3261" i="3"/>
  <c r="J3261" i="3"/>
  <c r="K3261" i="3" s="1"/>
  <c r="AD3264" i="3"/>
  <c r="AH3264" i="3" s="1"/>
  <c r="AF3263" i="3"/>
  <c r="AG3263" i="3" s="1"/>
  <c r="H3059" i="1"/>
  <c r="L3058" i="1"/>
  <c r="J3058" i="1"/>
  <c r="K3058" i="1" s="1"/>
  <c r="G3263" i="3"/>
  <c r="H3263" i="3" l="1"/>
  <c r="L3262" i="3"/>
  <c r="J3262" i="3"/>
  <c r="K3262" i="3" s="1"/>
  <c r="S3264" i="3"/>
  <c r="W3263" i="3"/>
  <c r="U3263" i="3"/>
  <c r="V3263" i="3" s="1"/>
  <c r="AD3265" i="3"/>
  <c r="AH3265" i="3" s="1"/>
  <c r="AF3264" i="3"/>
  <c r="AG3264" i="3" s="1"/>
  <c r="H3060" i="1"/>
  <c r="L3059" i="1"/>
  <c r="J3059" i="1"/>
  <c r="K3059" i="1" s="1"/>
  <c r="G3264" i="3"/>
  <c r="S3265" i="3" l="1"/>
  <c r="W3264" i="3"/>
  <c r="U3264" i="3"/>
  <c r="V3264" i="3" s="1"/>
  <c r="H3264" i="3"/>
  <c r="L3263" i="3"/>
  <c r="J3263" i="3"/>
  <c r="K3263" i="3" s="1"/>
  <c r="AD3266" i="3"/>
  <c r="AH3266" i="3" s="1"/>
  <c r="AF3265" i="3"/>
  <c r="AG3265" i="3" s="1"/>
  <c r="H3061" i="1"/>
  <c r="L3060" i="1"/>
  <c r="J3060" i="1"/>
  <c r="K3060" i="1" s="1"/>
  <c r="G3265" i="3"/>
  <c r="H3265" i="3" l="1"/>
  <c r="L3264" i="3"/>
  <c r="J3264" i="3"/>
  <c r="K3264" i="3" s="1"/>
  <c r="S3266" i="3"/>
  <c r="W3265" i="3"/>
  <c r="U3265" i="3"/>
  <c r="V3265" i="3" s="1"/>
  <c r="AD3267" i="3"/>
  <c r="AH3267" i="3" s="1"/>
  <c r="AF3266" i="3"/>
  <c r="AG3266" i="3" s="1"/>
  <c r="H3062" i="1"/>
  <c r="L3061" i="1"/>
  <c r="J3061" i="1"/>
  <c r="K3061" i="1" s="1"/>
  <c r="G3266" i="3"/>
  <c r="S3267" i="3" l="1"/>
  <c r="W3266" i="3"/>
  <c r="U3266" i="3"/>
  <c r="V3266" i="3" s="1"/>
  <c r="H3266" i="3"/>
  <c r="L3265" i="3"/>
  <c r="J3265" i="3"/>
  <c r="K3265" i="3" s="1"/>
  <c r="AD3268" i="3"/>
  <c r="AH3268" i="3" s="1"/>
  <c r="AF3267" i="3"/>
  <c r="AG3267" i="3" s="1"/>
  <c r="H3063" i="1"/>
  <c r="L3062" i="1"/>
  <c r="J3062" i="1"/>
  <c r="K3062" i="1" s="1"/>
  <c r="G3267" i="3"/>
  <c r="H3267" i="3" l="1"/>
  <c r="L3266" i="3"/>
  <c r="J3266" i="3"/>
  <c r="K3266" i="3" s="1"/>
  <c r="S3268" i="3"/>
  <c r="W3267" i="3"/>
  <c r="U3267" i="3"/>
  <c r="V3267" i="3" s="1"/>
  <c r="AD3269" i="3"/>
  <c r="AH3269" i="3" s="1"/>
  <c r="AF3268" i="3"/>
  <c r="AG3268" i="3" s="1"/>
  <c r="H3064" i="1"/>
  <c r="L3063" i="1"/>
  <c r="J3063" i="1"/>
  <c r="K3063" i="1" s="1"/>
  <c r="G3268" i="3"/>
  <c r="S3269" i="3" l="1"/>
  <c r="W3268" i="3"/>
  <c r="U3268" i="3"/>
  <c r="V3268" i="3" s="1"/>
  <c r="H3268" i="3"/>
  <c r="L3267" i="3"/>
  <c r="J3267" i="3"/>
  <c r="K3267" i="3" s="1"/>
  <c r="AD3270" i="3"/>
  <c r="AH3270" i="3" s="1"/>
  <c r="AF3269" i="3"/>
  <c r="AG3269" i="3" s="1"/>
  <c r="H3065" i="1"/>
  <c r="L3064" i="1"/>
  <c r="J3064" i="1"/>
  <c r="K3064" i="1" s="1"/>
  <c r="G3269" i="3"/>
  <c r="H3269" i="3" l="1"/>
  <c r="L3268" i="3"/>
  <c r="J3268" i="3"/>
  <c r="K3268" i="3" s="1"/>
  <c r="S3270" i="3"/>
  <c r="W3269" i="3"/>
  <c r="U3269" i="3"/>
  <c r="V3269" i="3" s="1"/>
  <c r="AD3271" i="3"/>
  <c r="AH3271" i="3" s="1"/>
  <c r="AF3270" i="3"/>
  <c r="AG3270" i="3" s="1"/>
  <c r="H3066" i="1"/>
  <c r="J3065" i="1"/>
  <c r="L3065" i="1"/>
  <c r="G3270" i="3"/>
  <c r="K3065" i="1" l="1"/>
  <c r="S165" i="1"/>
  <c r="T165" i="1" s="1"/>
  <c r="S3271" i="3"/>
  <c r="W3270" i="3"/>
  <c r="U3270" i="3"/>
  <c r="V3270" i="3" s="1"/>
  <c r="H3270" i="3"/>
  <c r="L3269" i="3"/>
  <c r="J3269" i="3"/>
  <c r="K3269" i="3" s="1"/>
  <c r="AD3272" i="3"/>
  <c r="AH3272" i="3" s="1"/>
  <c r="AF3271" i="3"/>
  <c r="AG3271" i="3" s="1"/>
  <c r="H3067" i="1"/>
  <c r="L3066" i="1"/>
  <c r="J3066" i="1"/>
  <c r="K3066" i="1" s="1"/>
  <c r="G3271" i="3"/>
  <c r="H3271" i="3" l="1"/>
  <c r="L3270" i="3"/>
  <c r="J3270" i="3"/>
  <c r="K3270" i="3" s="1"/>
  <c r="S3272" i="3"/>
  <c r="W3271" i="3"/>
  <c r="U3271" i="3"/>
  <c r="V3271" i="3" s="1"/>
  <c r="AD3273" i="3"/>
  <c r="AH3273" i="3" s="1"/>
  <c r="AF3272" i="3"/>
  <c r="AG3272" i="3" s="1"/>
  <c r="H3068" i="1"/>
  <c r="L3067" i="1"/>
  <c r="J3067" i="1"/>
  <c r="K3067" i="1" s="1"/>
  <c r="G3272" i="3"/>
  <c r="S3273" i="3" l="1"/>
  <c r="W3272" i="3"/>
  <c r="U3272" i="3"/>
  <c r="V3272" i="3" s="1"/>
  <c r="H3272" i="3"/>
  <c r="L3271" i="3"/>
  <c r="J3271" i="3"/>
  <c r="K3271" i="3" s="1"/>
  <c r="AD3274" i="3"/>
  <c r="AH3274" i="3" s="1"/>
  <c r="AF3273" i="3"/>
  <c r="AG3273" i="3" s="1"/>
  <c r="H3069" i="1"/>
  <c r="L3068" i="1"/>
  <c r="J3068" i="1"/>
  <c r="K3068" i="1" s="1"/>
  <c r="G3273" i="3"/>
  <c r="H3273" i="3" l="1"/>
  <c r="L3272" i="3"/>
  <c r="J3272" i="3"/>
  <c r="K3272" i="3" s="1"/>
  <c r="S3274" i="3"/>
  <c r="W3273" i="3"/>
  <c r="U3273" i="3"/>
  <c r="V3273" i="3" s="1"/>
  <c r="AD3275" i="3"/>
  <c r="AH3275" i="3" s="1"/>
  <c r="AF3274" i="3"/>
  <c r="AG3274" i="3" s="1"/>
  <c r="H3070" i="1"/>
  <c r="L3069" i="1"/>
  <c r="J3069" i="1"/>
  <c r="K3069" i="1" s="1"/>
  <c r="G3274" i="3"/>
  <c r="S3275" i="3" l="1"/>
  <c r="W3274" i="3"/>
  <c r="U3274" i="3"/>
  <c r="V3274" i="3" s="1"/>
  <c r="H3274" i="3"/>
  <c r="L3273" i="3"/>
  <c r="J3273" i="3"/>
  <c r="K3273" i="3" s="1"/>
  <c r="AD3276" i="3"/>
  <c r="AH3276" i="3" s="1"/>
  <c r="AF3275" i="3"/>
  <c r="AG3275" i="3" s="1"/>
  <c r="H3071" i="1"/>
  <c r="L3070" i="1"/>
  <c r="J3070" i="1"/>
  <c r="K3070" i="1" s="1"/>
  <c r="G3275" i="3"/>
  <c r="H3275" i="3" l="1"/>
  <c r="L3274" i="3"/>
  <c r="J3274" i="3"/>
  <c r="K3274" i="3" s="1"/>
  <c r="S3276" i="3"/>
  <c r="W3275" i="3"/>
  <c r="U3275" i="3"/>
  <c r="V3275" i="3" s="1"/>
  <c r="AD3277" i="3"/>
  <c r="AH3277" i="3" s="1"/>
  <c r="AF3276" i="3"/>
  <c r="AG3276" i="3" s="1"/>
  <c r="H3072" i="1"/>
  <c r="L3071" i="1"/>
  <c r="J3071" i="1"/>
  <c r="K3071" i="1" s="1"/>
  <c r="G3276" i="3"/>
  <c r="S3277" i="3" l="1"/>
  <c r="W3276" i="3"/>
  <c r="U3276" i="3"/>
  <c r="V3276" i="3" s="1"/>
  <c r="H3276" i="3"/>
  <c r="L3275" i="3"/>
  <c r="J3275" i="3"/>
  <c r="K3275" i="3" s="1"/>
  <c r="AD3278" i="3"/>
  <c r="AH3278" i="3" s="1"/>
  <c r="AF3277" i="3"/>
  <c r="AG3277" i="3" s="1"/>
  <c r="H3073" i="1"/>
  <c r="L3072" i="1"/>
  <c r="J3072" i="1"/>
  <c r="K3072" i="1" s="1"/>
  <c r="G3277" i="3"/>
  <c r="H3277" i="3" l="1"/>
  <c r="L3276" i="3"/>
  <c r="J3276" i="3"/>
  <c r="K3276" i="3" s="1"/>
  <c r="S3278" i="3"/>
  <c r="W3277" i="3"/>
  <c r="U3277" i="3"/>
  <c r="V3277" i="3" s="1"/>
  <c r="AD3279" i="3"/>
  <c r="AH3279" i="3" s="1"/>
  <c r="AF3278" i="3"/>
  <c r="AG3278" i="3" s="1"/>
  <c r="H3074" i="1"/>
  <c r="L3073" i="1"/>
  <c r="J3073" i="1"/>
  <c r="K3073" i="1" s="1"/>
  <c r="G3278" i="3"/>
  <c r="S3279" i="3" l="1"/>
  <c r="W3278" i="3"/>
  <c r="U3278" i="3"/>
  <c r="V3278" i="3" s="1"/>
  <c r="H3278" i="3"/>
  <c r="L3277" i="3"/>
  <c r="J3277" i="3"/>
  <c r="K3277" i="3" s="1"/>
  <c r="AD3280" i="3"/>
  <c r="AH3280" i="3" s="1"/>
  <c r="AF3279" i="3"/>
  <c r="AG3279" i="3" s="1"/>
  <c r="H3075" i="1"/>
  <c r="L3074" i="1"/>
  <c r="J3074" i="1"/>
  <c r="K3074" i="1" s="1"/>
  <c r="G3279" i="3"/>
  <c r="H3279" i="3" l="1"/>
  <c r="L3278" i="3"/>
  <c r="J3278" i="3"/>
  <c r="K3278" i="3" s="1"/>
  <c r="S3280" i="3"/>
  <c r="W3279" i="3"/>
  <c r="U3279" i="3"/>
  <c r="V3279" i="3" s="1"/>
  <c r="AD3281" i="3"/>
  <c r="AH3281" i="3" s="1"/>
  <c r="AF3280" i="3"/>
  <c r="AG3280" i="3" s="1"/>
  <c r="H3076" i="1"/>
  <c r="L3075" i="1"/>
  <c r="J3075" i="1"/>
  <c r="K3075" i="1" s="1"/>
  <c r="G3280" i="3"/>
  <c r="S3281" i="3" l="1"/>
  <c r="W3280" i="3"/>
  <c r="U3280" i="3"/>
  <c r="V3280" i="3" s="1"/>
  <c r="H3280" i="3"/>
  <c r="L3279" i="3"/>
  <c r="J3279" i="3"/>
  <c r="K3279" i="3" s="1"/>
  <c r="AD3282" i="3"/>
  <c r="AH3282" i="3" s="1"/>
  <c r="AF3281" i="3"/>
  <c r="AG3281" i="3" s="1"/>
  <c r="H3077" i="1"/>
  <c r="L3076" i="1"/>
  <c r="J3076" i="1"/>
  <c r="K3076" i="1" s="1"/>
  <c r="G3281" i="3"/>
  <c r="H3281" i="3" l="1"/>
  <c r="L3280" i="3"/>
  <c r="J3280" i="3"/>
  <c r="K3280" i="3" s="1"/>
  <c r="S3282" i="3"/>
  <c r="W3281" i="3"/>
  <c r="U3281" i="3"/>
  <c r="V3281" i="3" s="1"/>
  <c r="AD3283" i="3"/>
  <c r="AH3283" i="3" s="1"/>
  <c r="AF3282" i="3"/>
  <c r="AG3282" i="3" s="1"/>
  <c r="H3078" i="1"/>
  <c r="L3077" i="1"/>
  <c r="J3077" i="1"/>
  <c r="K3077" i="1" s="1"/>
  <c r="G3282" i="3"/>
  <c r="S3283" i="3" l="1"/>
  <c r="W3282" i="3"/>
  <c r="U3282" i="3"/>
  <c r="V3282" i="3" s="1"/>
  <c r="H3282" i="3"/>
  <c r="L3281" i="3"/>
  <c r="J3281" i="3"/>
  <c r="K3281" i="3" s="1"/>
  <c r="AD3284" i="3"/>
  <c r="AH3284" i="3" s="1"/>
  <c r="AF3283" i="3"/>
  <c r="AG3283" i="3" s="1"/>
  <c r="H3079" i="1"/>
  <c r="L3078" i="1"/>
  <c r="J3078" i="1"/>
  <c r="K3078" i="1" s="1"/>
  <c r="G3283" i="3"/>
  <c r="H3283" i="3" l="1"/>
  <c r="L3282" i="3"/>
  <c r="J3282" i="3"/>
  <c r="K3282" i="3" s="1"/>
  <c r="S3284" i="3"/>
  <c r="W3283" i="3"/>
  <c r="U3283" i="3"/>
  <c r="V3283" i="3" s="1"/>
  <c r="AD3285" i="3"/>
  <c r="AH3285" i="3" s="1"/>
  <c r="AF3284" i="3"/>
  <c r="AG3284" i="3" s="1"/>
  <c r="H3080" i="1"/>
  <c r="L3079" i="1"/>
  <c r="J3079" i="1"/>
  <c r="K3079" i="1" s="1"/>
  <c r="G3284" i="3"/>
  <c r="S3285" i="3" l="1"/>
  <c r="W3284" i="3"/>
  <c r="U3284" i="3"/>
  <c r="V3284" i="3" s="1"/>
  <c r="H3284" i="3"/>
  <c r="L3283" i="3"/>
  <c r="J3283" i="3"/>
  <c r="K3283" i="3" s="1"/>
  <c r="AD3286" i="3"/>
  <c r="AF3285" i="3"/>
  <c r="AG3285" i="3" s="1"/>
  <c r="H3081" i="1"/>
  <c r="L3080" i="1"/>
  <c r="J3080" i="1"/>
  <c r="K3080" i="1" s="1"/>
  <c r="G3285" i="3"/>
  <c r="H3285" i="3" l="1"/>
  <c r="L3284" i="3"/>
  <c r="J3284" i="3"/>
  <c r="K3284" i="3" s="1"/>
  <c r="AF3286" i="3"/>
  <c r="AG3286" i="3" s="1"/>
  <c r="AH3286" i="3"/>
  <c r="S3286" i="3"/>
  <c r="W3285" i="3"/>
  <c r="U3285" i="3"/>
  <c r="V3285" i="3" s="1"/>
  <c r="H3082" i="1"/>
  <c r="L3081" i="1"/>
  <c r="J3081" i="1"/>
  <c r="K3081" i="1" s="1"/>
  <c r="G3286" i="3"/>
  <c r="W3286" i="3" l="1"/>
  <c r="U3286" i="3"/>
  <c r="V3286" i="3" s="1"/>
  <c r="H3286" i="3"/>
  <c r="L3285" i="3"/>
  <c r="J3285" i="3"/>
  <c r="K3285" i="3" s="1"/>
  <c r="H3083" i="1"/>
  <c r="L3082" i="1"/>
  <c r="J3082" i="1"/>
  <c r="K3082" i="1" s="1"/>
  <c r="O7" i="3"/>
  <c r="O8" i="3" l="1"/>
  <c r="O9" i="3" s="1"/>
  <c r="L3286" i="3"/>
  <c r="O11" i="3" s="1"/>
  <c r="J3286" i="3"/>
  <c r="K3286" i="3" s="1"/>
  <c r="H3084" i="1"/>
  <c r="L3083" i="1"/>
  <c r="J3083" i="1"/>
  <c r="K3083" i="1" s="1"/>
  <c r="H3085" i="1" l="1"/>
  <c r="L3084" i="1"/>
  <c r="J3084" i="1"/>
  <c r="K3084" i="1" s="1"/>
  <c r="H3086" i="1" l="1"/>
  <c r="L3085" i="1"/>
  <c r="J3085" i="1"/>
  <c r="K3085" i="1" s="1"/>
  <c r="H3087" i="1" l="1"/>
  <c r="L3086" i="1"/>
  <c r="J3086" i="1"/>
  <c r="K3086" i="1" l="1"/>
  <c r="S166" i="1"/>
  <c r="T166" i="1" s="1"/>
  <c r="H3088" i="1"/>
  <c r="L3087" i="1"/>
  <c r="J3087" i="1"/>
  <c r="K3087" i="1" s="1"/>
  <c r="H3089" i="1" l="1"/>
  <c r="L3088" i="1"/>
  <c r="J3088" i="1"/>
  <c r="K3088" i="1" s="1"/>
  <c r="H3090" i="1" l="1"/>
  <c r="J3089" i="1"/>
  <c r="K3089" i="1" s="1"/>
  <c r="L3089" i="1"/>
  <c r="H3091" i="1" l="1"/>
  <c r="L3090" i="1"/>
  <c r="J3090" i="1"/>
  <c r="K3090" i="1" s="1"/>
  <c r="H3092" i="1" l="1"/>
  <c r="L3091" i="1"/>
  <c r="J3091" i="1"/>
  <c r="K3091" i="1" s="1"/>
  <c r="H3093" i="1" l="1"/>
  <c r="L3092" i="1"/>
  <c r="J3092" i="1"/>
  <c r="K3092" i="1" s="1"/>
  <c r="H3094" i="1" l="1"/>
  <c r="L3093" i="1"/>
  <c r="J3093" i="1"/>
  <c r="K3093" i="1" s="1"/>
  <c r="H3095" i="1" l="1"/>
  <c r="L3094" i="1"/>
  <c r="J3094" i="1"/>
  <c r="K3094" i="1" s="1"/>
  <c r="H3096" i="1" l="1"/>
  <c r="L3095" i="1"/>
  <c r="J3095" i="1"/>
  <c r="K3095" i="1" s="1"/>
  <c r="H3097" i="1" l="1"/>
  <c r="L3096" i="1"/>
  <c r="J3096" i="1"/>
  <c r="K3096" i="1" s="1"/>
  <c r="H3098" i="1" l="1"/>
  <c r="L3097" i="1"/>
  <c r="J3097" i="1"/>
  <c r="K3097" i="1" s="1"/>
  <c r="H3099" i="1" l="1"/>
  <c r="L3098" i="1"/>
  <c r="J3098" i="1"/>
  <c r="K3098" i="1" s="1"/>
  <c r="H3100" i="1" l="1"/>
  <c r="L3099" i="1"/>
  <c r="J3099" i="1"/>
  <c r="K3099" i="1" s="1"/>
  <c r="H3101" i="1" l="1"/>
  <c r="L3100" i="1"/>
  <c r="J3100" i="1"/>
  <c r="K3100" i="1" s="1"/>
  <c r="H3102" i="1" l="1"/>
  <c r="L3101" i="1"/>
  <c r="J3101" i="1"/>
  <c r="K3101" i="1" s="1"/>
  <c r="H3103" i="1" l="1"/>
  <c r="L3102" i="1"/>
  <c r="J3102" i="1"/>
  <c r="K3102" i="1" s="1"/>
  <c r="H3104" i="1" l="1"/>
  <c r="L3103" i="1"/>
  <c r="J3103" i="1"/>
  <c r="K3103" i="1" s="1"/>
  <c r="H3105" i="1" l="1"/>
  <c r="L3104" i="1"/>
  <c r="J3104" i="1"/>
  <c r="K3104" i="1" s="1"/>
  <c r="H3106" i="1" l="1"/>
  <c r="L3105" i="1"/>
  <c r="J3105" i="1"/>
  <c r="K3105" i="1" s="1"/>
  <c r="H3107" i="1" l="1"/>
  <c r="L3106" i="1"/>
  <c r="J3106" i="1"/>
  <c r="K3106" i="1" s="1"/>
  <c r="H3108" i="1" l="1"/>
  <c r="L3107" i="1"/>
  <c r="J3107" i="1"/>
  <c r="K3107" i="1" s="1"/>
  <c r="H3109" i="1" l="1"/>
  <c r="L3108" i="1"/>
  <c r="J3108" i="1"/>
  <c r="K3108" i="1" l="1"/>
  <c r="S167" i="1"/>
  <c r="T167" i="1" s="1"/>
  <c r="H3110" i="1"/>
  <c r="L3109" i="1"/>
  <c r="J3109" i="1"/>
  <c r="K3109" i="1" s="1"/>
  <c r="H3111" i="1" l="1"/>
  <c r="L3110" i="1"/>
  <c r="J3110" i="1"/>
  <c r="K3110" i="1" s="1"/>
  <c r="H3112" i="1" l="1"/>
  <c r="L3111" i="1"/>
  <c r="J3111" i="1"/>
  <c r="K3111" i="1" s="1"/>
  <c r="H3113" i="1" l="1"/>
  <c r="L3112" i="1"/>
  <c r="J3112" i="1"/>
  <c r="K3112" i="1" s="1"/>
  <c r="H3114" i="1" l="1"/>
  <c r="L3113" i="1"/>
  <c r="J3113" i="1"/>
  <c r="K3113" i="1" s="1"/>
  <c r="H3115" i="1" l="1"/>
  <c r="L3114" i="1"/>
  <c r="J3114" i="1"/>
  <c r="K3114" i="1" s="1"/>
  <c r="H3116" i="1" l="1"/>
  <c r="L3115" i="1"/>
  <c r="J3115" i="1"/>
  <c r="K3115" i="1" s="1"/>
  <c r="H3117" i="1" l="1"/>
  <c r="L3116" i="1"/>
  <c r="J3116" i="1"/>
  <c r="K3116" i="1" s="1"/>
  <c r="H3118" i="1" l="1"/>
  <c r="L3117" i="1"/>
  <c r="J3117" i="1"/>
  <c r="K3117" i="1" s="1"/>
  <c r="H3119" i="1" l="1"/>
  <c r="L3118" i="1"/>
  <c r="J3118" i="1"/>
  <c r="K3118" i="1" s="1"/>
  <c r="H3120" i="1" l="1"/>
  <c r="L3119" i="1"/>
  <c r="J3119" i="1"/>
  <c r="K3119" i="1" s="1"/>
  <c r="H3121" i="1" l="1"/>
  <c r="L3120" i="1"/>
  <c r="J3120" i="1"/>
  <c r="K3120" i="1" s="1"/>
  <c r="H3122" i="1" l="1"/>
  <c r="J3121" i="1"/>
  <c r="K3121" i="1" s="1"/>
  <c r="L3121" i="1"/>
  <c r="H3123" i="1" l="1"/>
  <c r="L3122" i="1"/>
  <c r="J3122" i="1"/>
  <c r="K3122" i="1" s="1"/>
  <c r="H3124" i="1" l="1"/>
  <c r="L3123" i="1"/>
  <c r="J3123" i="1"/>
  <c r="K3123" i="1" s="1"/>
  <c r="H3125" i="1" l="1"/>
  <c r="L3124" i="1"/>
  <c r="J3124" i="1"/>
  <c r="K3124" i="1" s="1"/>
  <c r="H3126" i="1" l="1"/>
  <c r="L3125" i="1"/>
  <c r="J3125" i="1"/>
  <c r="K3125" i="1" s="1"/>
  <c r="H3127" i="1" l="1"/>
  <c r="L3126" i="1"/>
  <c r="J3126" i="1"/>
  <c r="K3126" i="1" s="1"/>
  <c r="H3128" i="1" l="1"/>
  <c r="L3127" i="1"/>
  <c r="J3127" i="1"/>
  <c r="K3127" i="1" s="1"/>
  <c r="H3129" i="1" l="1"/>
  <c r="L3128" i="1"/>
  <c r="J3128" i="1"/>
  <c r="K3128" i="1" l="1"/>
  <c r="S168" i="1"/>
  <c r="T168" i="1" s="1"/>
  <c r="H3130" i="1"/>
  <c r="L3129" i="1"/>
  <c r="J3129" i="1"/>
  <c r="K3129" i="1" s="1"/>
  <c r="H3131" i="1" l="1"/>
  <c r="L3130" i="1"/>
  <c r="J3130" i="1"/>
  <c r="K3130" i="1" s="1"/>
  <c r="H3132" i="1" l="1"/>
  <c r="L3131" i="1"/>
  <c r="J3131" i="1"/>
  <c r="K3131" i="1" s="1"/>
  <c r="H3133" i="1" l="1"/>
  <c r="L3132" i="1"/>
  <c r="J3132" i="1"/>
  <c r="K3132" i="1" s="1"/>
  <c r="H3134" i="1" l="1"/>
  <c r="L3133" i="1"/>
  <c r="J3133" i="1"/>
  <c r="K3133" i="1" s="1"/>
  <c r="H3135" i="1" l="1"/>
  <c r="L3134" i="1"/>
  <c r="J3134" i="1"/>
  <c r="K3134" i="1" s="1"/>
  <c r="H3136" i="1" l="1"/>
  <c r="L3135" i="1"/>
  <c r="J3135" i="1"/>
  <c r="K3135" i="1" s="1"/>
  <c r="H3137" i="1" l="1"/>
  <c r="L3136" i="1"/>
  <c r="J3136" i="1"/>
  <c r="K3136" i="1" s="1"/>
  <c r="H3138" i="1" l="1"/>
  <c r="L3137" i="1"/>
  <c r="J3137" i="1"/>
  <c r="K3137" i="1" s="1"/>
  <c r="H3139" i="1" l="1"/>
  <c r="L3138" i="1"/>
  <c r="J3138" i="1"/>
  <c r="K3138" i="1" s="1"/>
  <c r="H3140" i="1" l="1"/>
  <c r="L3139" i="1"/>
  <c r="J3139" i="1"/>
  <c r="K3139" i="1" s="1"/>
  <c r="H3141" i="1" l="1"/>
  <c r="L3140" i="1"/>
  <c r="J3140" i="1"/>
  <c r="K3140" i="1" s="1"/>
  <c r="H3142" i="1" l="1"/>
  <c r="L3141" i="1"/>
  <c r="J3141" i="1"/>
  <c r="K3141" i="1" s="1"/>
  <c r="H3143" i="1" l="1"/>
  <c r="L3142" i="1"/>
  <c r="J3142" i="1"/>
  <c r="K3142" i="1" s="1"/>
  <c r="H3144" i="1" l="1"/>
  <c r="L3143" i="1"/>
  <c r="J3143" i="1"/>
  <c r="K3143" i="1" s="1"/>
  <c r="H3145" i="1" l="1"/>
  <c r="L3144" i="1"/>
  <c r="J3144" i="1"/>
  <c r="K3144" i="1" s="1"/>
  <c r="H3146" i="1" l="1"/>
  <c r="L3145" i="1"/>
  <c r="J3145" i="1"/>
  <c r="K3145" i="1" s="1"/>
  <c r="H3147" i="1" l="1"/>
  <c r="L3146" i="1"/>
  <c r="J3146" i="1"/>
  <c r="K3146" i="1" s="1"/>
  <c r="H3148" i="1" l="1"/>
  <c r="L3147" i="1"/>
  <c r="J3147" i="1"/>
  <c r="K3147" i="1" s="1"/>
  <c r="H3149" i="1" l="1"/>
  <c r="L3148" i="1"/>
  <c r="J3148" i="1"/>
  <c r="K3148" i="1" s="1"/>
  <c r="H3150" i="1" l="1"/>
  <c r="L3149" i="1"/>
  <c r="J3149" i="1"/>
  <c r="K3149" i="1" l="1"/>
  <c r="S169" i="1"/>
  <c r="T169" i="1" s="1"/>
  <c r="H3151" i="1"/>
  <c r="L3150" i="1"/>
  <c r="J3150" i="1"/>
  <c r="K3150" i="1" s="1"/>
  <c r="H3152" i="1" l="1"/>
  <c r="L3151" i="1"/>
  <c r="J3151" i="1"/>
  <c r="K3151" i="1" s="1"/>
  <c r="H3153" i="1" l="1"/>
  <c r="L3152" i="1"/>
  <c r="J3152" i="1"/>
  <c r="K3152" i="1" s="1"/>
  <c r="H3154" i="1" l="1"/>
  <c r="L3153" i="1"/>
  <c r="J3153" i="1"/>
  <c r="K3153" i="1" s="1"/>
  <c r="H3155" i="1" l="1"/>
  <c r="L3154" i="1"/>
  <c r="J3154" i="1"/>
  <c r="K3154" i="1" s="1"/>
  <c r="H3156" i="1" l="1"/>
  <c r="L3155" i="1"/>
  <c r="J3155" i="1"/>
  <c r="K3155" i="1" s="1"/>
  <c r="H3157" i="1" l="1"/>
  <c r="L3156" i="1"/>
  <c r="J3156" i="1"/>
  <c r="K3156" i="1" s="1"/>
  <c r="H3158" i="1" l="1"/>
  <c r="L3157" i="1"/>
  <c r="J3157" i="1"/>
  <c r="K3157" i="1" s="1"/>
  <c r="H3159" i="1" l="1"/>
  <c r="L3158" i="1"/>
  <c r="J3158" i="1"/>
  <c r="K3158" i="1" s="1"/>
  <c r="H3160" i="1" l="1"/>
  <c r="L3159" i="1"/>
  <c r="J3159" i="1"/>
  <c r="K3159" i="1" s="1"/>
  <c r="H3161" i="1" l="1"/>
  <c r="L3160" i="1"/>
  <c r="J3160" i="1"/>
  <c r="K3160" i="1" s="1"/>
  <c r="H3162" i="1" l="1"/>
  <c r="L3161" i="1"/>
  <c r="J3161" i="1"/>
  <c r="K3161" i="1" s="1"/>
  <c r="H3163" i="1" l="1"/>
  <c r="L3162" i="1"/>
  <c r="J3162" i="1"/>
  <c r="K3162" i="1" s="1"/>
  <c r="H3164" i="1" l="1"/>
  <c r="L3163" i="1"/>
  <c r="J3163" i="1"/>
  <c r="K3163" i="1" s="1"/>
  <c r="H3165" i="1" l="1"/>
  <c r="L3164" i="1"/>
  <c r="J3164" i="1"/>
  <c r="K3164" i="1" s="1"/>
  <c r="H3166" i="1" l="1"/>
  <c r="L3165" i="1"/>
  <c r="J3165" i="1"/>
  <c r="K3165" i="1" s="1"/>
  <c r="H3167" i="1" l="1"/>
  <c r="L3166" i="1"/>
  <c r="J3166" i="1"/>
  <c r="K3166" i="1" s="1"/>
  <c r="H3168" i="1" l="1"/>
  <c r="L3167" i="1"/>
  <c r="J3167" i="1"/>
  <c r="K3167" i="1" l="1"/>
  <c r="S170" i="1"/>
  <c r="T170" i="1" s="1"/>
  <c r="H3169" i="1"/>
  <c r="L3168" i="1"/>
  <c r="J3168" i="1"/>
  <c r="K3168" i="1" s="1"/>
  <c r="H3170" i="1" l="1"/>
  <c r="L3169" i="1"/>
  <c r="J3169" i="1"/>
  <c r="K3169" i="1" s="1"/>
  <c r="H3171" i="1" l="1"/>
  <c r="L3170" i="1"/>
  <c r="J3170" i="1"/>
  <c r="K3170" i="1" s="1"/>
  <c r="H3172" i="1" l="1"/>
  <c r="L3171" i="1"/>
  <c r="J3171" i="1"/>
  <c r="K3171" i="1" s="1"/>
  <c r="H3173" i="1" l="1"/>
  <c r="L3172" i="1"/>
  <c r="J3172" i="1"/>
  <c r="K3172" i="1" s="1"/>
  <c r="H3174" i="1" l="1"/>
  <c r="L3173" i="1"/>
  <c r="J3173" i="1"/>
  <c r="K3173" i="1" s="1"/>
  <c r="H3175" i="1" l="1"/>
  <c r="L3174" i="1"/>
  <c r="J3174" i="1"/>
  <c r="K3174" i="1" s="1"/>
  <c r="H3176" i="1" l="1"/>
  <c r="L3175" i="1"/>
  <c r="J3175" i="1"/>
  <c r="K3175" i="1" s="1"/>
  <c r="H3177" i="1" l="1"/>
  <c r="L3176" i="1"/>
  <c r="J3176" i="1"/>
  <c r="K3176" i="1" s="1"/>
  <c r="H3178" i="1" l="1"/>
  <c r="L3177" i="1"/>
  <c r="J3177" i="1"/>
  <c r="K3177" i="1" s="1"/>
  <c r="H3179" i="1" l="1"/>
  <c r="L3178" i="1"/>
  <c r="J3178" i="1"/>
  <c r="K3178" i="1" s="1"/>
  <c r="H3180" i="1" l="1"/>
  <c r="L3179" i="1"/>
  <c r="J3179" i="1"/>
  <c r="K3179" i="1" s="1"/>
  <c r="H3181" i="1" l="1"/>
  <c r="L3180" i="1"/>
  <c r="J3180" i="1"/>
  <c r="K3180" i="1" s="1"/>
  <c r="H3182" i="1" l="1"/>
  <c r="L3181" i="1"/>
  <c r="J3181" i="1"/>
  <c r="K3181" i="1" s="1"/>
  <c r="H3183" i="1" l="1"/>
  <c r="L3182" i="1"/>
  <c r="J3182" i="1"/>
  <c r="K3182" i="1" s="1"/>
  <c r="H3184" i="1" l="1"/>
  <c r="L3183" i="1"/>
  <c r="J3183" i="1"/>
  <c r="K3183" i="1" s="1"/>
  <c r="H3185" i="1" l="1"/>
  <c r="L3184" i="1"/>
  <c r="J3184" i="1"/>
  <c r="K3184" i="1" s="1"/>
  <c r="H3186" i="1" l="1"/>
  <c r="L3185" i="1"/>
  <c r="J3185" i="1"/>
  <c r="K3185" i="1" s="1"/>
  <c r="H3187" i="1" l="1"/>
  <c r="L3186" i="1"/>
  <c r="J3186" i="1"/>
  <c r="K3186" i="1" s="1"/>
  <c r="H3188" i="1" l="1"/>
  <c r="L3187" i="1"/>
  <c r="J3187" i="1"/>
  <c r="K3187" i="1" l="1"/>
  <c r="S171" i="1"/>
  <c r="T171" i="1" s="1"/>
  <c r="H3189" i="1"/>
  <c r="L3188" i="1"/>
  <c r="J3188" i="1"/>
  <c r="K3188" i="1" s="1"/>
  <c r="H3190" i="1" l="1"/>
  <c r="L3189" i="1"/>
  <c r="J3189" i="1"/>
  <c r="K3189" i="1" s="1"/>
  <c r="H3191" i="1" l="1"/>
  <c r="L3190" i="1"/>
  <c r="J3190" i="1"/>
  <c r="K3190" i="1" s="1"/>
  <c r="H3192" i="1" l="1"/>
  <c r="L3191" i="1"/>
  <c r="J3191" i="1"/>
  <c r="K3191" i="1" s="1"/>
  <c r="H3193" i="1" l="1"/>
  <c r="L3192" i="1"/>
  <c r="J3192" i="1"/>
  <c r="K3192" i="1" s="1"/>
  <c r="H3194" i="1" l="1"/>
  <c r="L3193" i="1"/>
  <c r="J3193" i="1"/>
  <c r="K3193" i="1" s="1"/>
  <c r="H3195" i="1" l="1"/>
  <c r="L3194" i="1"/>
  <c r="J3194" i="1"/>
  <c r="K3194" i="1" s="1"/>
  <c r="H3196" i="1" l="1"/>
  <c r="L3195" i="1"/>
  <c r="J3195" i="1"/>
  <c r="K3195" i="1" s="1"/>
  <c r="H3197" i="1" l="1"/>
  <c r="L3196" i="1"/>
  <c r="J3196" i="1"/>
  <c r="K3196" i="1" s="1"/>
  <c r="H3198" i="1" l="1"/>
  <c r="L3197" i="1"/>
  <c r="J3197" i="1"/>
  <c r="K3197" i="1" s="1"/>
  <c r="H3199" i="1" l="1"/>
  <c r="L3198" i="1"/>
  <c r="J3198" i="1"/>
  <c r="K3198" i="1" s="1"/>
  <c r="H3200" i="1" l="1"/>
  <c r="L3199" i="1"/>
  <c r="J3199" i="1"/>
  <c r="K3199" i="1" s="1"/>
  <c r="H3201" i="1" l="1"/>
  <c r="L3200" i="1"/>
  <c r="J3200" i="1"/>
  <c r="K3200" i="1" s="1"/>
  <c r="H3202" i="1" l="1"/>
  <c r="L3201" i="1"/>
  <c r="J3201" i="1"/>
  <c r="K3201" i="1" s="1"/>
  <c r="H3203" i="1" l="1"/>
  <c r="L3202" i="1"/>
  <c r="J3202" i="1"/>
  <c r="K3202" i="1" s="1"/>
  <c r="H3204" i="1" l="1"/>
  <c r="L3203" i="1"/>
  <c r="J3203" i="1"/>
  <c r="K3203" i="1" s="1"/>
  <c r="H3205" i="1" l="1"/>
  <c r="L3204" i="1"/>
  <c r="J3204" i="1"/>
  <c r="K3204" i="1" s="1"/>
  <c r="H3206" i="1" l="1"/>
  <c r="L3205" i="1"/>
  <c r="J3205" i="1"/>
  <c r="K3205" i="1" s="1"/>
  <c r="H3207" i="1" l="1"/>
  <c r="L3206" i="1"/>
  <c r="J3206" i="1"/>
  <c r="K3206" i="1" l="1"/>
  <c r="S172" i="1"/>
  <c r="T172" i="1" s="1"/>
  <c r="H3208" i="1"/>
  <c r="L3207" i="1"/>
  <c r="J3207" i="1"/>
  <c r="K3207" i="1" s="1"/>
  <c r="H3209" i="1" l="1"/>
  <c r="L3208" i="1"/>
  <c r="J3208" i="1"/>
  <c r="K3208" i="1" s="1"/>
  <c r="H3210" i="1" l="1"/>
  <c r="L3209" i="1"/>
  <c r="J3209" i="1"/>
  <c r="K3209" i="1" s="1"/>
  <c r="H3211" i="1" l="1"/>
  <c r="L3210" i="1"/>
  <c r="J3210" i="1"/>
  <c r="K3210" i="1" s="1"/>
  <c r="H3212" i="1" l="1"/>
  <c r="L3211" i="1"/>
  <c r="J3211" i="1"/>
  <c r="K3211" i="1" s="1"/>
  <c r="H3213" i="1" l="1"/>
  <c r="L3212" i="1"/>
  <c r="J3212" i="1"/>
  <c r="K3212" i="1" s="1"/>
  <c r="H3214" i="1" l="1"/>
  <c r="L3213" i="1"/>
  <c r="J3213" i="1"/>
  <c r="K3213" i="1" s="1"/>
  <c r="H3215" i="1" l="1"/>
  <c r="L3214" i="1"/>
  <c r="J3214" i="1"/>
  <c r="K3214" i="1" s="1"/>
  <c r="H3216" i="1" l="1"/>
  <c r="L3215" i="1"/>
  <c r="J3215" i="1"/>
  <c r="K3215" i="1" s="1"/>
  <c r="H3217" i="1" l="1"/>
  <c r="L3216" i="1"/>
  <c r="J3216" i="1"/>
  <c r="K3216" i="1" s="1"/>
  <c r="H3218" i="1" l="1"/>
  <c r="L3217" i="1"/>
  <c r="J3217" i="1"/>
  <c r="K3217" i="1" s="1"/>
  <c r="H3219" i="1" l="1"/>
  <c r="L3218" i="1"/>
  <c r="J3218" i="1"/>
  <c r="K3218" i="1" s="1"/>
  <c r="H3220" i="1" l="1"/>
  <c r="L3219" i="1"/>
  <c r="J3219" i="1"/>
  <c r="K3219" i="1" s="1"/>
  <c r="H3221" i="1" l="1"/>
  <c r="L3220" i="1"/>
  <c r="J3220" i="1"/>
  <c r="K3220" i="1" s="1"/>
  <c r="H3222" i="1" l="1"/>
  <c r="L3221" i="1"/>
  <c r="J3221" i="1"/>
  <c r="K3221" i="1" s="1"/>
  <c r="H3223" i="1" l="1"/>
  <c r="L3222" i="1"/>
  <c r="J3222" i="1"/>
  <c r="K3222" i="1" s="1"/>
  <c r="H3224" i="1" l="1"/>
  <c r="L3223" i="1"/>
  <c r="J3223" i="1"/>
  <c r="K3223" i="1" s="1"/>
  <c r="H3225" i="1" l="1"/>
  <c r="L3224" i="1"/>
  <c r="J3224" i="1"/>
  <c r="K3224" i="1" s="1"/>
  <c r="H3226" i="1" l="1"/>
  <c r="L3225" i="1"/>
  <c r="J3225" i="1"/>
  <c r="K3225" i="1" s="1"/>
  <c r="H3227" i="1" l="1"/>
  <c r="L3226" i="1"/>
  <c r="J3226" i="1"/>
  <c r="K3226" i="1" s="1"/>
  <c r="H3228" i="1" l="1"/>
  <c r="L3227" i="1"/>
  <c r="J3227" i="1"/>
  <c r="K3227" i="1" s="1"/>
  <c r="H3229" i="1" l="1"/>
  <c r="L3228" i="1"/>
  <c r="J3228" i="1"/>
  <c r="K3228" i="1" l="1"/>
  <c r="S173" i="1"/>
  <c r="T173" i="1" s="1"/>
  <c r="H3230" i="1"/>
  <c r="L3229" i="1"/>
  <c r="J3229" i="1"/>
  <c r="K3229" i="1" s="1"/>
  <c r="H3231" i="1" l="1"/>
  <c r="L3230" i="1"/>
  <c r="J3230" i="1"/>
  <c r="K3230" i="1" s="1"/>
  <c r="H3232" i="1" l="1"/>
  <c r="L3231" i="1"/>
  <c r="J3231" i="1"/>
  <c r="K3231" i="1" s="1"/>
  <c r="H3233" i="1" l="1"/>
  <c r="L3232" i="1"/>
  <c r="J3232" i="1"/>
  <c r="K3232" i="1" s="1"/>
  <c r="H3234" i="1" l="1"/>
  <c r="J3233" i="1"/>
  <c r="K3233" i="1" s="1"/>
  <c r="L3233" i="1"/>
  <c r="H3235" i="1" l="1"/>
  <c r="L3234" i="1"/>
  <c r="J3234" i="1"/>
  <c r="K3234" i="1" s="1"/>
  <c r="H3236" i="1" l="1"/>
  <c r="L3235" i="1"/>
  <c r="J3235" i="1"/>
  <c r="K3235" i="1" s="1"/>
  <c r="H3237" i="1" l="1"/>
  <c r="L3236" i="1"/>
  <c r="J3236" i="1"/>
  <c r="K3236" i="1" s="1"/>
  <c r="H3238" i="1" l="1"/>
  <c r="L3237" i="1"/>
  <c r="J3237" i="1"/>
  <c r="K3237" i="1" s="1"/>
  <c r="H3239" i="1" l="1"/>
  <c r="L3238" i="1"/>
  <c r="J3238" i="1"/>
  <c r="K3238" i="1" s="1"/>
  <c r="H3240" i="1" l="1"/>
  <c r="L3239" i="1"/>
  <c r="J3239" i="1"/>
  <c r="K3239" i="1" s="1"/>
  <c r="H3241" i="1" l="1"/>
  <c r="L3240" i="1"/>
  <c r="J3240" i="1"/>
  <c r="K3240" i="1" s="1"/>
  <c r="H3242" i="1" l="1"/>
  <c r="L3241" i="1"/>
  <c r="J3241" i="1"/>
  <c r="K3241" i="1" s="1"/>
  <c r="H3243" i="1" l="1"/>
  <c r="L3242" i="1"/>
  <c r="J3242" i="1"/>
  <c r="K3242" i="1" s="1"/>
  <c r="H3244" i="1" l="1"/>
  <c r="L3243" i="1"/>
  <c r="J3243" i="1"/>
  <c r="K3243" i="1" s="1"/>
  <c r="H3245" i="1" l="1"/>
  <c r="L3244" i="1"/>
  <c r="J3244" i="1"/>
  <c r="K3244" i="1" s="1"/>
  <c r="H3246" i="1" l="1"/>
  <c r="L3245" i="1"/>
  <c r="J3245" i="1"/>
  <c r="K3245" i="1" l="1"/>
  <c r="S174" i="1"/>
  <c r="T174" i="1" s="1"/>
  <c r="H3247" i="1"/>
  <c r="L3246" i="1"/>
  <c r="J3246" i="1"/>
  <c r="K3246" i="1" s="1"/>
  <c r="H3248" i="1" l="1"/>
  <c r="L3247" i="1"/>
  <c r="J3247" i="1"/>
  <c r="K3247" i="1" s="1"/>
  <c r="H3249" i="1" l="1"/>
  <c r="L3248" i="1"/>
  <c r="J3248" i="1"/>
  <c r="K3248" i="1" s="1"/>
  <c r="H3250" i="1" l="1"/>
  <c r="J3249" i="1"/>
  <c r="K3249" i="1" s="1"/>
  <c r="L3249" i="1"/>
  <c r="H3251" i="1" l="1"/>
  <c r="L3250" i="1"/>
  <c r="J3250" i="1"/>
  <c r="K3250" i="1" s="1"/>
  <c r="H3252" i="1" l="1"/>
  <c r="L3251" i="1"/>
  <c r="J3251" i="1"/>
  <c r="K3251" i="1" s="1"/>
  <c r="H3253" i="1" l="1"/>
  <c r="L3252" i="1"/>
  <c r="J3252" i="1"/>
  <c r="K3252" i="1" s="1"/>
  <c r="H3254" i="1" l="1"/>
  <c r="L3253" i="1"/>
  <c r="J3253" i="1"/>
  <c r="K3253" i="1" s="1"/>
  <c r="H3255" i="1" l="1"/>
  <c r="L3254" i="1"/>
  <c r="J3254" i="1"/>
  <c r="K3254" i="1" s="1"/>
  <c r="H3256" i="1" l="1"/>
  <c r="L3255" i="1"/>
  <c r="J3255" i="1"/>
  <c r="K3255" i="1" s="1"/>
  <c r="H3257" i="1" l="1"/>
  <c r="L3256" i="1"/>
  <c r="J3256" i="1"/>
  <c r="K3256" i="1" s="1"/>
  <c r="H3258" i="1" l="1"/>
  <c r="L3257" i="1"/>
  <c r="J3257" i="1"/>
  <c r="K3257" i="1" s="1"/>
  <c r="H3259" i="1" l="1"/>
  <c r="L3258" i="1"/>
  <c r="J3258" i="1"/>
  <c r="K3258" i="1" s="1"/>
  <c r="H3260" i="1" l="1"/>
  <c r="L3259" i="1"/>
  <c r="J3259" i="1"/>
  <c r="K3259" i="1" s="1"/>
  <c r="H3261" i="1" l="1"/>
  <c r="L3260" i="1"/>
  <c r="J3260" i="1"/>
  <c r="K3260" i="1" s="1"/>
  <c r="H3262" i="1" l="1"/>
  <c r="L3261" i="1"/>
  <c r="J3261" i="1"/>
  <c r="K3261" i="1" s="1"/>
  <c r="H3263" i="1" l="1"/>
  <c r="L3262" i="1"/>
  <c r="J3262" i="1"/>
  <c r="K3262" i="1" s="1"/>
  <c r="H3264" i="1" l="1"/>
  <c r="L3263" i="1"/>
  <c r="J3263" i="1"/>
  <c r="K3263" i="1" s="1"/>
  <c r="H3265" i="1" l="1"/>
  <c r="L3264" i="1"/>
  <c r="J3264" i="1"/>
  <c r="K3264" i="1" l="1"/>
  <c r="S175" i="1"/>
  <c r="T175" i="1" s="1"/>
  <c r="H3266" i="1"/>
  <c r="L3265" i="1"/>
  <c r="J3265" i="1"/>
  <c r="K3265" i="1" s="1"/>
  <c r="H3267" i="1" l="1"/>
  <c r="L3266" i="1"/>
  <c r="J3266" i="1"/>
  <c r="K3266" i="1" s="1"/>
  <c r="H3268" i="1" l="1"/>
  <c r="L3267" i="1"/>
  <c r="J3267" i="1"/>
  <c r="K3267" i="1" s="1"/>
  <c r="H3269" i="1" l="1"/>
  <c r="L3268" i="1"/>
  <c r="J3268" i="1"/>
  <c r="K3268" i="1" s="1"/>
  <c r="H3270" i="1" l="1"/>
  <c r="L3269" i="1"/>
  <c r="J3269" i="1"/>
  <c r="K3269" i="1" s="1"/>
  <c r="H3271" i="1" l="1"/>
  <c r="L3270" i="1"/>
  <c r="J3270" i="1"/>
  <c r="K3270" i="1" s="1"/>
  <c r="H3272" i="1" l="1"/>
  <c r="L3271" i="1"/>
  <c r="J3271" i="1"/>
  <c r="K3271" i="1" s="1"/>
  <c r="H3273" i="1" l="1"/>
  <c r="L3272" i="1"/>
  <c r="J3272" i="1"/>
  <c r="K3272" i="1" s="1"/>
  <c r="H3274" i="1" l="1"/>
  <c r="T6" i="1" s="1"/>
  <c r="T7" i="1" s="1"/>
  <c r="T8" i="1" s="1"/>
  <c r="T9" i="1" s="1"/>
  <c r="L3273" i="1"/>
  <c r="J3273" i="1"/>
  <c r="K3273" i="1" s="1"/>
  <c r="L3274" i="1" l="1"/>
  <c r="T11" i="1" s="1"/>
  <c r="J3274" i="1"/>
  <c r="K3274" i="1" l="1"/>
  <c r="S176" i="1"/>
  <c r="T176" i="1" s="1"/>
  <c r="T1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Luca Gardino</author>
  </authors>
  <commentList>
    <comment ref="E18" authorId="0" shapeId="0" xr:uid="{1A48501F-1226-4505-BCEF-5ABA9900230F}">
      <text>
        <r>
          <rPr>
            <b/>
            <sz val="9"/>
            <color indexed="81"/>
            <rFont val="Tahoma"/>
            <family val="2"/>
          </rPr>
          <t>Luca Gardino:</t>
        </r>
        <r>
          <rPr>
            <sz val="9"/>
            <color indexed="81"/>
            <rFont val="Tahoma"/>
            <family val="2"/>
          </rPr>
          <t xml:space="preserve">
File Ste</t>
        </r>
      </text>
    </comment>
  </commentList>
</comments>
</file>

<file path=xl/sharedStrings.xml><?xml version="1.0" encoding="utf-8"?>
<sst xmlns="http://schemas.openxmlformats.org/spreadsheetml/2006/main" count="154" uniqueCount="68">
  <si>
    <t>DATA</t>
  </si>
  <si>
    <t>VAL QUOTA</t>
  </si>
  <si>
    <t>MOVIMENTI</t>
  </si>
  <si>
    <t>Numero Rate</t>
  </si>
  <si>
    <t>Importo Rata</t>
  </si>
  <si>
    <t>Piano Totale</t>
  </si>
  <si>
    <t>Investimento Iniziale</t>
  </si>
  <si>
    <t>COSTI UP1</t>
  </si>
  <si>
    <t>COSTI UP3</t>
  </si>
  <si>
    <t>Costo Sottoscrizione</t>
  </si>
  <si>
    <t>33% Iniziale</t>
  </si>
  <si>
    <t>19% 6 Rate</t>
  </si>
  <si>
    <t>48% Altro</t>
  </si>
  <si>
    <t>Deroga Iniziale</t>
  </si>
  <si>
    <t>Deroga Totale</t>
  </si>
  <si>
    <t>Diritto Fisso</t>
  </si>
  <si>
    <t>MOVIUMENTO_NETTO</t>
  </si>
  <si>
    <t>Patrimonio Finale</t>
  </si>
  <si>
    <t>Frequenza Rate</t>
  </si>
  <si>
    <t>Mensile</t>
  </si>
  <si>
    <t>Rate Totali</t>
  </si>
  <si>
    <t>Rata</t>
  </si>
  <si>
    <t>Totale Rate Versate</t>
  </si>
  <si>
    <t>Plus/Minus</t>
  </si>
  <si>
    <t>MWRR</t>
  </si>
  <si>
    <t>Numeri</t>
  </si>
  <si>
    <t>MWRR Ann</t>
  </si>
  <si>
    <t>Volatilità</t>
  </si>
  <si>
    <t>Max DD</t>
  </si>
  <si>
    <t>CTV Complessivo</t>
  </si>
  <si>
    <t>VOL</t>
  </si>
  <si>
    <t>MAX DD</t>
  </si>
  <si>
    <t>Fondo 1</t>
  </si>
  <si>
    <t>Fondo 2</t>
  </si>
  <si>
    <t>Fondo 3</t>
  </si>
  <si>
    <t>%</t>
  </si>
  <si>
    <t>Iniziale</t>
  </si>
  <si>
    <t>Diritto Fisso Iniziale</t>
  </si>
  <si>
    <t>Dirittto Fisso post</t>
  </si>
  <si>
    <t>UP3</t>
  </si>
  <si>
    <t>UP3_Post</t>
  </si>
  <si>
    <t>UP1 33%</t>
  </si>
  <si>
    <t>UP1 19%</t>
  </si>
  <si>
    <t>UP1 48%</t>
  </si>
  <si>
    <t>CTV_LORDO</t>
  </si>
  <si>
    <t>CTV_NETTO</t>
  </si>
  <si>
    <t>Totale</t>
  </si>
  <si>
    <t>PTF</t>
  </si>
  <si>
    <t>Input</t>
  </si>
  <si>
    <t>da tenere in considerazione che le prime 12 sono le iniziali</t>
  </si>
  <si>
    <t>Importo</t>
  </si>
  <si>
    <t>libero ma dovrà rispettare i limiti</t>
  </si>
  <si>
    <t>Frequenza</t>
  </si>
  <si>
    <t>Giorno</t>
  </si>
  <si>
    <t>8/28 di ogni mese e se il giorno in cui deve partire la rata è festivo l'importo partirà il primo giorno lavorativo successivo</t>
  </si>
  <si>
    <t>Bimestrale</t>
  </si>
  <si>
    <t>Trimestrale</t>
  </si>
  <si>
    <t>Quadrimestrale</t>
  </si>
  <si>
    <t>Semestrale</t>
  </si>
  <si>
    <t>Annuale</t>
  </si>
  <si>
    <t>Data</t>
  </si>
  <si>
    <t>il primo giorno disponibile in funzione dell'8/28 scelto partirà la prima rata seguendo la frequenza</t>
  </si>
  <si>
    <t>Inserire la data in cui si vuol far partire il PAC</t>
  </si>
  <si>
    <t>Se il giorno di sottoscrizione imputato è 8/28 a seconda di quello che ha scelto in quel momento si fa partire solo iniziale e dal mese successivo le rate</t>
  </si>
  <si>
    <t>PMC</t>
  </si>
  <si>
    <t>Prezzo Medio</t>
  </si>
  <si>
    <t>Quote</t>
  </si>
  <si>
    <t>Quote Cumulate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</si>
</sst>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43" fontId="0" fillId="0" borderId="0" xfId="1" applyFont="1"/>
    <xf numFmtId="164" fontId="0" fillId="0" borderId="0" xfId="1" applyNumberFormat="1" applyFont="1"/>
    <xf numFmtId="164" fontId="0" fillId="0" borderId="0" xfId="0" applyNumberFormat="1"/>
    <xf numFmtId="43" fontId="0" fillId="0" borderId="0" xfId="0" applyNumberFormat="1"/>
    <xf numFmtId="9" fontId="0" fillId="2" borderId="0" xfId="2" applyFont="1" applyFill="1"/>
    <xf numFmtId="165" fontId="0" fillId="0" borderId="0" xfId="2" applyNumberFormat="1" applyFont="1"/>
    <xf numFmtId="10" fontId="0" fillId="0" borderId="0" xfId="2" applyNumberFormat="1" applyFont="1"/>
    <xf numFmtId="165" fontId="0" fillId="0" borderId="0" xfId="2" applyNumberFormat="1" applyFont="1" applyFill="1"/>
    <xf numFmtId="0" fontId="0" fillId="7" borderId="0" xfId="0" applyFill="1"/>
    <xf numFmtId="0" fontId="2" fillId="0" borderId="0" xfId="0" applyFont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0" applyNumberFormat="1"/>
    <xf numFmtId="43" fontId="0" fillId="0" borderId="0" xfId="1" applyNumberFormat="1" applyFont="1"/>
  </cellXfs>
  <cellStyles count="3">
    <cellStyle name="Migliaia" xfId="1" builtinId="3"/>
    <cellStyle name="Normale" xfId="0" builtinId="0"/>
    <cellStyle name="Percentual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9493-CA35-4F2E-802E-59A5E4391CF5}">
  <dimension ref="A1:BB3286"/>
  <sheetViews>
    <sheetView workbookViewId="0"/>
  </sheetViews>
  <sheetFormatPr defaultRowHeight="15" x14ac:dyDescent="0.25"/>
  <cols>
    <col min="1" max="1" width="20" bestFit="1" customWidth="1"/>
    <col min="2" max="2" width="10.7109375" bestFit="1" customWidth="1"/>
    <col min="3" max="3" width="12.42578125" bestFit="1" customWidth="1"/>
    <col min="4" max="4" width="11.7109375" bestFit="1" customWidth="1"/>
    <col min="8" max="8" width="14.28515625" bestFit="1" customWidth="1"/>
    <col min="9" max="9" width="10.5703125" bestFit="1" customWidth="1"/>
    <col min="14" max="14" width="18.5703125" bestFit="1" customWidth="1"/>
    <col min="15" max="15" width="10.5703125" bestFit="1" customWidth="1"/>
    <col min="20" max="20" width="10.5703125" bestFit="1" customWidth="1"/>
    <col min="31" max="31" width="10.5703125" bestFit="1" customWidth="1"/>
    <col min="41" max="41" width="11.5703125" bestFit="1" customWidth="1"/>
    <col min="46" max="46" width="10.7109375" bestFit="1" customWidth="1"/>
  </cols>
  <sheetData>
    <row r="1" spans="1:18" x14ac:dyDescent="0.25">
      <c r="O1" t="s">
        <v>32</v>
      </c>
      <c r="P1" t="s">
        <v>33</v>
      </c>
      <c r="Q1" t="s">
        <v>34</v>
      </c>
      <c r="R1" t="s">
        <v>47</v>
      </c>
    </row>
    <row r="2" spans="1:18" x14ac:dyDescent="0.25">
      <c r="A2" t="s">
        <v>3</v>
      </c>
      <c r="B2">
        <v>120</v>
      </c>
      <c r="J2" s="2">
        <v>0.25</v>
      </c>
      <c r="N2" t="s">
        <v>18</v>
      </c>
      <c r="O2" t="s">
        <v>19</v>
      </c>
      <c r="P2" t="s">
        <v>19</v>
      </c>
      <c r="Q2" t="s">
        <v>19</v>
      </c>
      <c r="R2" t="s">
        <v>19</v>
      </c>
    </row>
    <row r="3" spans="1:18" x14ac:dyDescent="0.25">
      <c r="A3" t="s">
        <v>4</v>
      </c>
      <c r="B3">
        <v>200</v>
      </c>
      <c r="J3" s="2">
        <v>0.5</v>
      </c>
      <c r="N3" t="s">
        <v>20</v>
      </c>
      <c r="O3" s="5">
        <v>120</v>
      </c>
      <c r="P3" s="5">
        <v>120</v>
      </c>
      <c r="Q3" s="5">
        <v>120</v>
      </c>
      <c r="R3" s="5">
        <v>120</v>
      </c>
    </row>
    <row r="4" spans="1:18" x14ac:dyDescent="0.25">
      <c r="A4" t="s">
        <v>5</v>
      </c>
      <c r="B4">
        <f>+B2*B3</f>
        <v>24000</v>
      </c>
      <c r="J4" s="2">
        <v>0.75</v>
      </c>
      <c r="N4" t="s">
        <v>21</v>
      </c>
      <c r="O4" s="5">
        <f>+C16</f>
        <v>60</v>
      </c>
      <c r="P4">
        <f>+C17</f>
        <v>50</v>
      </c>
      <c r="Q4">
        <f>+C18</f>
        <v>90</v>
      </c>
      <c r="R4" s="6">
        <f>+SUM(O4:Q4)</f>
        <v>200</v>
      </c>
    </row>
    <row r="5" spans="1:18" x14ac:dyDescent="0.25">
      <c r="A5" t="s">
        <v>6</v>
      </c>
      <c r="B5">
        <f>+B3*12</f>
        <v>2400</v>
      </c>
      <c r="J5" s="2">
        <v>1</v>
      </c>
      <c r="N5" t="s">
        <v>22</v>
      </c>
      <c r="O5" s="5">
        <f>+D16+E16</f>
        <v>7920</v>
      </c>
      <c r="P5">
        <f>+D17+E17</f>
        <v>6600</v>
      </c>
      <c r="Q5">
        <f>+D18+E18</f>
        <v>11880</v>
      </c>
      <c r="R5" s="6">
        <f>+SUM(O5:Q5)</f>
        <v>26400</v>
      </c>
    </row>
    <row r="6" spans="1:18" x14ac:dyDescent="0.25">
      <c r="A6" t="s">
        <v>9</v>
      </c>
      <c r="B6" s="2">
        <v>0.03</v>
      </c>
      <c r="C6" s="5">
        <f>+B6*(B5+B4)</f>
        <v>792</v>
      </c>
      <c r="N6" t="s">
        <v>17</v>
      </c>
      <c r="O6" s="5">
        <f>+VLOOKUP(MAX($A:$A),$A:$ZZ,8,0)</f>
        <v>8300.4052069392383</v>
      </c>
      <c r="P6" s="5">
        <f>+VLOOKUP(MAX($A:$A),$A:$ZZ,19,0)</f>
        <v>7877.8650126248822</v>
      </c>
      <c r="Q6" s="5">
        <f>+VLOOKUP(MAX($A:$A),$A:$ZZ,30,0)</f>
        <v>18721.956400065825</v>
      </c>
      <c r="R6" s="5">
        <f>+VLOOKUP(MAX($A:$A),$A:$ZZ,40,0)</f>
        <v>34900.226619629946</v>
      </c>
    </row>
    <row r="7" spans="1:18" x14ac:dyDescent="0.25">
      <c r="A7" t="s">
        <v>14</v>
      </c>
      <c r="B7" s="8"/>
      <c r="C7" s="5"/>
      <c r="N7" t="s">
        <v>23</v>
      </c>
      <c r="O7" s="6">
        <f>+O6-O5</f>
        <v>380.40520693923827</v>
      </c>
      <c r="P7" s="6">
        <f>+P6-P5</f>
        <v>1277.8650126248822</v>
      </c>
      <c r="Q7" s="6">
        <f>+Q6-Q5</f>
        <v>6841.9564000658247</v>
      </c>
      <c r="R7" s="6">
        <f>+R6-R5</f>
        <v>8500.2266196299461</v>
      </c>
    </row>
    <row r="8" spans="1:18" x14ac:dyDescent="0.25">
      <c r="A8" t="s">
        <v>13</v>
      </c>
      <c r="B8" s="8"/>
      <c r="C8" s="5"/>
      <c r="N8" t="s">
        <v>24</v>
      </c>
      <c r="O8" s="10">
        <f>+O7/(SUM(I:I)/(MAX($A:$A)-$A$27))</f>
        <v>7.2327598666798387E-2</v>
      </c>
      <c r="P8" s="10">
        <f>+P7/(SUM(T:T)/(MAX($A:$A)-$A$27))</f>
        <v>0.29155725952875794</v>
      </c>
      <c r="Q8" s="10">
        <f>+Q7/(SUM(AE:AE)/(MAX($A:$A)-$A$27))</f>
        <v>0.86725473005114784</v>
      </c>
      <c r="R8" s="10">
        <f>+R7/(SUM(AO:AO)/(MAX($A:$A)-$A$27))</f>
        <v>0.48485222502140207</v>
      </c>
    </row>
    <row r="9" spans="1:18" x14ac:dyDescent="0.25">
      <c r="A9" t="s">
        <v>10</v>
      </c>
      <c r="C9" s="6">
        <f>IF(B7&lt;&gt;"",(1-B7)*33%*$C$6,IF(B8&lt;&gt;"",(1-B8)*33%*$C$6,33%*$C$6))</f>
        <v>261.36</v>
      </c>
      <c r="N9" t="s">
        <v>26</v>
      </c>
      <c r="O9" s="10">
        <f>+(1+O8)^(1/((MAX($A:$A)-MIN($A:$A))/365))-1</f>
        <v>5.2035831364409812E-3</v>
      </c>
      <c r="P9" s="10">
        <f t="shared" ref="P9:R9" si="0">+(1+P8)^(1/((MAX($A:$A)-MIN($A:$A))/365))-1</f>
        <v>1.9197372051209305E-2</v>
      </c>
      <c r="Q9" s="10">
        <f t="shared" si="0"/>
        <v>4.7506312578357468E-2</v>
      </c>
      <c r="R9" s="10">
        <f t="shared" si="0"/>
        <v>2.9816875204778048E-2</v>
      </c>
    </row>
    <row r="10" spans="1:18" x14ac:dyDescent="0.25">
      <c r="A10" t="s">
        <v>11</v>
      </c>
      <c r="C10" s="6">
        <f>IF($B$7&lt;&gt;"",(1-$B$7)*19%*$C$6,19%*$C$6)</f>
        <v>150.47999999999999</v>
      </c>
      <c r="D10">
        <f>+C10/6</f>
        <v>25.08</v>
      </c>
      <c r="N10" t="s">
        <v>27</v>
      </c>
      <c r="O10" s="9">
        <f>+STDEV(AY28:AY188)*SQRT(12)</f>
        <v>0.10169527109595008</v>
      </c>
      <c r="P10" s="9">
        <f>+STDEV(AZ28:AZ188)*SQRT(12)</f>
        <v>0.10048039060716042</v>
      </c>
      <c r="Q10" s="9">
        <f>+STDEV(BA28:BA188)*SQRT(12)</f>
        <v>7.9655295328483977E-2</v>
      </c>
      <c r="R10" s="9">
        <f>+STDEV(BB28:BB188)*SQRT(12)</f>
        <v>7.6227408987887865E-2</v>
      </c>
    </row>
    <row r="11" spans="1:18" x14ac:dyDescent="0.25">
      <c r="A11" t="s">
        <v>12</v>
      </c>
      <c r="C11" s="6">
        <f>IF($B$7&lt;&gt;"",(1-$B$7)*48%*$C$6,48%*$C$6)</f>
        <v>380.15999999999997</v>
      </c>
      <c r="D11" s="4">
        <f>+C11/114</f>
        <v>3.3347368421052628</v>
      </c>
      <c r="N11" t="s">
        <v>28</v>
      </c>
      <c r="O11" s="3">
        <f>+MIN(L28:L3286)</f>
        <v>-0.18674002233444531</v>
      </c>
      <c r="P11" s="3">
        <f>+MIN(W28:W3286)</f>
        <v>-0.20336315845709974</v>
      </c>
      <c r="Q11" s="3">
        <f>+MIN(AH28:AH3286)</f>
        <v>-4.2436827566823432E-2</v>
      </c>
      <c r="R11" s="3">
        <f>+MIN(AR28:AR3286)</f>
        <v>-8.2793684075327723E-2</v>
      </c>
    </row>
    <row r="12" spans="1:18" x14ac:dyDescent="0.25">
      <c r="A12" t="s">
        <v>37</v>
      </c>
      <c r="B12">
        <f>0.1%*B5</f>
        <v>2.4</v>
      </c>
    </row>
    <row r="13" spans="1:18" x14ac:dyDescent="0.25">
      <c r="A13" t="s">
        <v>38</v>
      </c>
      <c r="B13">
        <v>1.54</v>
      </c>
      <c r="O13" s="9"/>
      <c r="P13" s="9"/>
    </row>
    <row r="15" spans="1:18" x14ac:dyDescent="0.25">
      <c r="B15" t="s">
        <v>35</v>
      </c>
      <c r="C15" t="s">
        <v>4</v>
      </c>
      <c r="D15" t="s">
        <v>36</v>
      </c>
      <c r="E15" t="s">
        <v>46</v>
      </c>
      <c r="F15" t="s">
        <v>41</v>
      </c>
      <c r="G15" t="s">
        <v>42</v>
      </c>
      <c r="H15" t="s">
        <v>43</v>
      </c>
      <c r="I15" t="s">
        <v>39</v>
      </c>
      <c r="J15" t="s">
        <v>40</v>
      </c>
    </row>
    <row r="16" spans="1:18" x14ac:dyDescent="0.25">
      <c r="A16" t="s">
        <v>32</v>
      </c>
      <c r="B16" s="2">
        <v>0.3</v>
      </c>
      <c r="C16">
        <f>+B16*$B$3</f>
        <v>60</v>
      </c>
      <c r="D16">
        <f>+C16*12</f>
        <v>720</v>
      </c>
      <c r="E16">
        <f>+C16*120</f>
        <v>7200</v>
      </c>
      <c r="F16" s="4">
        <f>+$C$9*$B16</f>
        <v>78.408000000000001</v>
      </c>
      <c r="G16" s="4">
        <f>+($C$10*$B16)/6</f>
        <v>7.524</v>
      </c>
      <c r="H16" s="4">
        <f>+($C$11*$B16)/114</f>
        <v>1.0004210526315789</v>
      </c>
      <c r="I16">
        <f>+$B$12*B16</f>
        <v>0.72</v>
      </c>
      <c r="J16" s="4">
        <f>+$B$13*B16</f>
        <v>0.46199999999999997</v>
      </c>
    </row>
    <row r="17" spans="1:54" x14ac:dyDescent="0.25">
      <c r="A17" t="s">
        <v>33</v>
      </c>
      <c r="B17" s="2">
        <v>0.25</v>
      </c>
      <c r="C17">
        <f>+B17*$B$3</f>
        <v>50</v>
      </c>
      <c r="D17">
        <f>+C17*12</f>
        <v>600</v>
      </c>
      <c r="E17">
        <f>+C17*120</f>
        <v>6000</v>
      </c>
      <c r="F17" s="4">
        <f>+$C$9*$B17</f>
        <v>65.34</v>
      </c>
      <c r="G17" s="4">
        <f>+($C$10*$B17)/6</f>
        <v>6.27</v>
      </c>
      <c r="H17" s="4">
        <f t="shared" ref="H17:H18" si="1">+($C$11*$B17)/114</f>
        <v>0.83368421052631569</v>
      </c>
      <c r="I17">
        <f>+$B$12*B17</f>
        <v>0.6</v>
      </c>
      <c r="J17" s="4">
        <f>+$B$13*B17</f>
        <v>0.38500000000000001</v>
      </c>
    </row>
    <row r="18" spans="1:54" x14ac:dyDescent="0.25">
      <c r="A18" t="s">
        <v>34</v>
      </c>
      <c r="B18" s="2">
        <v>0.45</v>
      </c>
      <c r="C18">
        <f>+B18*$B$3</f>
        <v>90</v>
      </c>
      <c r="D18">
        <f>+C18*12</f>
        <v>1080</v>
      </c>
      <c r="E18">
        <f>+C18*120</f>
        <v>10800</v>
      </c>
      <c r="F18" s="4">
        <f>+$C$9*$B18</f>
        <v>117.61200000000001</v>
      </c>
      <c r="G18" s="4">
        <f>+($C$10*$B18)/6</f>
        <v>11.286</v>
      </c>
      <c r="H18" s="4">
        <f t="shared" si="1"/>
        <v>1.5006315789473685</v>
      </c>
      <c r="I18">
        <f>+$B$12*B18</f>
        <v>1.08</v>
      </c>
      <c r="J18" s="4">
        <f>+$B$13*B18</f>
        <v>0.69300000000000006</v>
      </c>
    </row>
    <row r="25" spans="1:54" x14ac:dyDescent="0.25">
      <c r="B25" s="14" t="s">
        <v>32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 t="s">
        <v>33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6" t="s">
        <v>34</v>
      </c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7" t="s">
        <v>47</v>
      </c>
      <c r="AJ25" s="17"/>
      <c r="AK25" s="17"/>
      <c r="AL25" s="17"/>
      <c r="AM25" s="17"/>
      <c r="AN25" s="17"/>
      <c r="AO25" s="17"/>
      <c r="AP25" s="17"/>
      <c r="AQ25" s="17"/>
      <c r="AR25" s="17"/>
    </row>
    <row r="26" spans="1:54" x14ac:dyDescent="0.25">
      <c r="A26" t="s">
        <v>0</v>
      </c>
      <c r="B26" t="s">
        <v>1</v>
      </c>
      <c r="C26" t="s">
        <v>2</v>
      </c>
      <c r="D26" t="s">
        <v>7</v>
      </c>
      <c r="E26" t="s">
        <v>8</v>
      </c>
      <c r="F26" t="s">
        <v>16</v>
      </c>
      <c r="G26" t="s">
        <v>44</v>
      </c>
      <c r="H26" t="s">
        <v>45</v>
      </c>
      <c r="I26" t="s">
        <v>25</v>
      </c>
      <c r="J26" t="s">
        <v>29</v>
      </c>
      <c r="K26" t="s">
        <v>30</v>
      </c>
      <c r="L26" t="s">
        <v>31</v>
      </c>
      <c r="M26" t="s">
        <v>1</v>
      </c>
      <c r="N26" t="s">
        <v>2</v>
      </c>
      <c r="O26" t="s">
        <v>7</v>
      </c>
      <c r="P26" t="s">
        <v>8</v>
      </c>
      <c r="Q26" t="s">
        <v>16</v>
      </c>
      <c r="R26" t="s">
        <v>44</v>
      </c>
      <c r="S26" t="s">
        <v>45</v>
      </c>
      <c r="T26" t="s">
        <v>25</v>
      </c>
      <c r="U26" t="s">
        <v>29</v>
      </c>
      <c r="V26" t="s">
        <v>30</v>
      </c>
      <c r="W26" t="s">
        <v>31</v>
      </c>
      <c r="X26" t="s">
        <v>1</v>
      </c>
      <c r="Y26" t="s">
        <v>2</v>
      </c>
      <c r="Z26" t="s">
        <v>7</v>
      </c>
      <c r="AA26" t="s">
        <v>8</v>
      </c>
      <c r="AB26" t="s">
        <v>16</v>
      </c>
      <c r="AC26" t="s">
        <v>44</v>
      </c>
      <c r="AD26" t="s">
        <v>45</v>
      </c>
      <c r="AE26" t="s">
        <v>25</v>
      </c>
      <c r="AF26" t="s">
        <v>29</v>
      </c>
      <c r="AG26" t="s">
        <v>30</v>
      </c>
      <c r="AH26" t="s">
        <v>31</v>
      </c>
      <c r="AI26" t="s">
        <v>2</v>
      </c>
      <c r="AJ26" t="s">
        <v>7</v>
      </c>
      <c r="AK26" t="s">
        <v>8</v>
      </c>
      <c r="AL26" t="s">
        <v>16</v>
      </c>
      <c r="AM26" t="s">
        <v>44</v>
      </c>
      <c r="AN26" t="s">
        <v>45</v>
      </c>
      <c r="AO26" t="s">
        <v>25</v>
      </c>
      <c r="AP26" t="s">
        <v>29</v>
      </c>
      <c r="AQ26" t="s">
        <v>30</v>
      </c>
      <c r="AR26" t="s">
        <v>31</v>
      </c>
    </row>
    <row r="27" spans="1:54" x14ac:dyDescent="0.25">
      <c r="A27" s="1">
        <v>40182</v>
      </c>
      <c r="B27">
        <v>7.3949999999999996</v>
      </c>
      <c r="C27">
        <f>+D16</f>
        <v>720</v>
      </c>
      <c r="D27" s="6">
        <f>+F16</f>
        <v>78.408000000000001</v>
      </c>
      <c r="E27" s="4">
        <f>+I16</f>
        <v>0.72</v>
      </c>
      <c r="F27" s="6">
        <f>+C27-D27-E27</f>
        <v>640.87199999999996</v>
      </c>
      <c r="G27" s="6">
        <f>+C27</f>
        <v>720</v>
      </c>
      <c r="H27" s="6">
        <f>+F27</f>
        <v>640.87199999999996</v>
      </c>
      <c r="I27" s="5">
        <f>+C27*(MAX($A:$A)-$A27)</f>
        <v>3535920</v>
      </c>
      <c r="J27" s="6">
        <f>+H27+SUM($D$16:$E$16)-SUM($F$27:F27)</f>
        <v>7919.9999999999991</v>
      </c>
      <c r="M27">
        <v>6.14</v>
      </c>
      <c r="N27">
        <f>+D17</f>
        <v>600</v>
      </c>
      <c r="O27" s="7">
        <f>+F17</f>
        <v>65.34</v>
      </c>
      <c r="P27">
        <f>+I16</f>
        <v>0.72</v>
      </c>
      <c r="Q27" s="6">
        <f>+N27-O27-P27</f>
        <v>533.93999999999994</v>
      </c>
      <c r="R27" s="6">
        <f>+N27</f>
        <v>600</v>
      </c>
      <c r="S27" s="6">
        <f>+Q27</f>
        <v>533.93999999999994</v>
      </c>
      <c r="T27" s="5">
        <f>+N27*(MAX($A:$A)-$A27)</f>
        <v>2946600</v>
      </c>
      <c r="U27" s="6">
        <f>+S27+SUM($D$17:$E$17)-SUM($Q$27:Q27)</f>
        <v>6600</v>
      </c>
      <c r="X27">
        <v>2.7850000000000001</v>
      </c>
      <c r="Y27">
        <f>+D18</f>
        <v>1080</v>
      </c>
      <c r="Z27" s="7">
        <f>+F18</f>
        <v>117.61200000000001</v>
      </c>
      <c r="AA27">
        <f>+I18</f>
        <v>1.08</v>
      </c>
      <c r="AB27" s="6">
        <f>+Y27-Z27-AA27</f>
        <v>961.30799999999999</v>
      </c>
      <c r="AC27" s="6">
        <f>+Y27</f>
        <v>1080</v>
      </c>
      <c r="AD27" s="6">
        <f>+AB27</f>
        <v>961.30799999999999</v>
      </c>
      <c r="AE27" s="5">
        <f>+Y27*(MAX($A:$A)-$A27)</f>
        <v>5303880</v>
      </c>
      <c r="AF27" s="6">
        <f>+AD27+SUM($D$18:$E$18)-SUM($AB$27:AB27)</f>
        <v>11880</v>
      </c>
      <c r="AI27" s="6">
        <f>+C27+N27+Y27</f>
        <v>2400</v>
      </c>
      <c r="AL27" s="6">
        <f>+F27+Q27+AB27</f>
        <v>2136.12</v>
      </c>
      <c r="AM27" s="6">
        <f>+G27+R27+AC27</f>
        <v>2400</v>
      </c>
      <c r="AN27" s="6">
        <f>+H27+S27+AD27</f>
        <v>2136.12</v>
      </c>
      <c r="AO27" s="5">
        <f>+AI27*(MAX($A:$A)-$A27)</f>
        <v>11786400</v>
      </c>
      <c r="AP27" s="6">
        <f>+AN27+SUM($D$16:$E$18)-SUM($AL$27:AL27)</f>
        <v>26400</v>
      </c>
      <c r="AT27" s="1">
        <f>+EOMONTH(A27,0)</f>
        <v>40209</v>
      </c>
      <c r="AU27">
        <f>+VLOOKUP($AT27,$A$27:$AR$3286,10,1)</f>
        <v>7893.3008790950444</v>
      </c>
      <c r="AV27">
        <f>+VLOOKUP($AT27,$A$27:$AR$3286,21,1)</f>
        <v>6567.9676494191344</v>
      </c>
      <c r="AW27">
        <f>+VLOOKUP($AT27,$A$27:$AR$3286,32,1)</f>
        <v>11875.139425888923</v>
      </c>
      <c r="AX27">
        <f>+VLOOKUP($AT27,$A$27:$AR$3286,42,1)</f>
        <v>26336.407954403101</v>
      </c>
    </row>
    <row r="28" spans="1:54" x14ac:dyDescent="0.25">
      <c r="A28" s="1">
        <v>40183</v>
      </c>
      <c r="B28">
        <v>7.48</v>
      </c>
      <c r="G28">
        <f>+($B28/$B27*G27)+C28</f>
        <v>728.27586206896558</v>
      </c>
      <c r="H28">
        <f>+($B28/$B27*H27)+F28</f>
        <v>648.23834482758627</v>
      </c>
      <c r="I28" s="5">
        <f t="shared" ref="I28:I91" si="2">+C28*(MAX($A:$A)-$A28)</f>
        <v>0</v>
      </c>
      <c r="J28" s="6">
        <f>+H28+SUM($D$16:$E$16)-SUM($F$27:F28)</f>
        <v>7927.3663448275865</v>
      </c>
      <c r="K28" s="10">
        <f>+J28/J27-1</f>
        <v>9.3009404388721961E-4</v>
      </c>
      <c r="L28" s="10">
        <f>+H28/SUM(F$27:F28)-1</f>
        <v>1.1494252873563315E-2</v>
      </c>
      <c r="M28">
        <v>6.1440000000000001</v>
      </c>
      <c r="R28">
        <f>+($M28/$M27*R27)+N28</f>
        <v>600.3908794788274</v>
      </c>
      <c r="S28">
        <f>+($M28/$M27*S27)+Q28</f>
        <v>534.28784364820842</v>
      </c>
      <c r="T28" s="5">
        <f t="shared" ref="T28:T91" si="3">+N28*(MAX($A:$A)-$A28)</f>
        <v>0</v>
      </c>
      <c r="U28" s="6">
        <f>+S28+SUM($D$17:$E$17)-SUM($Q$27:Q28)</f>
        <v>6600.3478436482092</v>
      </c>
      <c r="V28" s="10">
        <f t="shared" ref="V28:V91" si="4">+U28/U27-1</f>
        <v>5.2703583061974868E-5</v>
      </c>
      <c r="W28" s="10">
        <f>+S28/SUM(Q$27:Q28)-1</f>
        <v>6.514657980456473E-4</v>
      </c>
      <c r="X28">
        <v>2.774</v>
      </c>
      <c r="AC28">
        <f>+($X28/$X27*AC27)+Y28</f>
        <v>1075.7342908438061</v>
      </c>
      <c r="AD28">
        <f>+($X28/$X27*AD27)+AB28</f>
        <v>957.51109228007181</v>
      </c>
      <c r="AE28" s="5">
        <f t="shared" ref="AE28:AE91" si="5">+Y28*(MAX($A:$A)-$A28)</f>
        <v>0</v>
      </c>
      <c r="AF28" s="6">
        <f>+AD28+SUM($D$18:$E$18)-SUM($AB$27:AB28)</f>
        <v>11876.203092280073</v>
      </c>
      <c r="AG28" s="10">
        <f t="shared" ref="AG28:AG91" si="6">+AF28/AF27-1</f>
        <v>-3.1960502692984782E-4</v>
      </c>
      <c r="AH28" s="10">
        <f>+AD28/SUM(AB$27:AB28)-1</f>
        <v>-3.9497307001795656E-3</v>
      </c>
      <c r="AI28" s="6">
        <f t="shared" ref="AI28:AI91" si="7">+C28+N28+Y28</f>
        <v>0</v>
      </c>
      <c r="AL28" s="6">
        <f t="shared" ref="AL28:AL91" si="8">+F28+Q28+AB28</f>
        <v>0</v>
      </c>
      <c r="AM28" s="6">
        <f t="shared" ref="AM28:AM91" si="9">+G28+R28+AC28</f>
        <v>2404.4010323915991</v>
      </c>
      <c r="AN28" s="6">
        <f t="shared" ref="AN28:AN91" si="10">+H28+S28+AD28</f>
        <v>2140.0372807558665</v>
      </c>
      <c r="AO28" s="5">
        <f t="shared" ref="AO28:AO91" si="11">+AI28*(MAX($A:$A)-$A28)</f>
        <v>0</v>
      </c>
      <c r="AP28" s="6">
        <f>+AN28+SUM($D$16:$E$18)-SUM($AL$27:AL28)</f>
        <v>26403.917280755868</v>
      </c>
      <c r="AQ28" s="10">
        <f>+AP28/AP27-1</f>
        <v>1.4838184681309485E-4</v>
      </c>
      <c r="AR28" s="10">
        <f>+AN28/SUM(AL$27:AL28)-1</f>
        <v>1.8338299139872838E-3</v>
      </c>
      <c r="AT28" s="1">
        <f>+EOMONTH(AT27,1)</f>
        <v>40237</v>
      </c>
      <c r="AU28">
        <f t="shared" ref="AU28:AU91" si="12">+VLOOKUP($AT28,$A$27:$AR$3286,10,1)</f>
        <v>7907.2068743062136</v>
      </c>
      <c r="AV28">
        <f t="shared" ref="AV28:AV91" si="13">+VLOOKUP($AT28,$A$27:$AR$3286,21,1)</f>
        <v>6571.5832929243761</v>
      </c>
      <c r="AW28">
        <f t="shared" ref="AW28:AW91" si="14">+VLOOKUP($AT28,$A$27:$AR$3286,32,1)</f>
        <v>11893.496838816583</v>
      </c>
      <c r="AX28">
        <f t="shared" ref="AX28:AX91" si="15">+VLOOKUP($AT28,$A$27:$AR$3286,42,1)</f>
        <v>26372.287006047172</v>
      </c>
      <c r="AY28">
        <f>+AU28/AU27-1</f>
        <v>1.7617465017707445E-3</v>
      </c>
      <c r="AZ28">
        <f>+AV28/AV27-1</f>
        <v>5.5049654599947928E-4</v>
      </c>
      <c r="BA28">
        <f>+AW28/AW27-1</f>
        <v>1.5458692541865382E-3</v>
      </c>
      <c r="BB28">
        <f>+AX28/AX27-1</f>
        <v>1.3623365686843414E-3</v>
      </c>
    </row>
    <row r="29" spans="1:54" x14ac:dyDescent="0.25">
      <c r="A29" s="1">
        <v>40185</v>
      </c>
      <c r="B29">
        <v>7.5110000000000001</v>
      </c>
      <c r="G29">
        <f t="shared" ref="G29:G92" si="16">+(B29/B28*G28)+F29</f>
        <v>731.2941176470589</v>
      </c>
      <c r="H29">
        <f t="shared" ref="H29:H92" si="17">+($B29/$B28*H28)+F29</f>
        <v>650.92489411764711</v>
      </c>
      <c r="I29" s="5">
        <f t="shared" si="2"/>
        <v>0</v>
      </c>
      <c r="J29" s="6">
        <f>+H29+SUM($D$16:$E$16)-SUM($F$27:F29)</f>
        <v>7930.0528941176462</v>
      </c>
      <c r="K29" s="10">
        <f t="shared" ref="K29:K92" si="18">+J29/J28-1</f>
        <v>3.3889556420119149E-4</v>
      </c>
      <c r="L29" s="10">
        <f>+H29/SUM(F$27:F29)-1</f>
        <v>1.5686274509804088E-2</v>
      </c>
      <c r="M29">
        <v>6.1449999999999996</v>
      </c>
      <c r="R29">
        <f t="shared" ref="R29:R92" si="19">+($M29/$M28*R28)+N29</f>
        <v>600.48859934853419</v>
      </c>
      <c r="S29">
        <f t="shared" ref="S29:S92" si="20">+($M29/$M28*S28)+Q29</f>
        <v>534.37480456026049</v>
      </c>
      <c r="T29" s="5">
        <f t="shared" si="3"/>
        <v>0</v>
      </c>
      <c r="U29" s="6">
        <f>+S29+SUM($D$17:$E$17)-SUM($Q$27:Q29)</f>
        <v>6600.434804560261</v>
      </c>
      <c r="V29" s="10">
        <f t="shared" si="4"/>
        <v>1.3175201385218216E-5</v>
      </c>
      <c r="W29" s="10">
        <f>+S29/SUM(Q$27:Q29)-1</f>
        <v>8.143322475568926E-4</v>
      </c>
      <c r="X29">
        <v>2.7719999999999998</v>
      </c>
      <c r="AC29">
        <f t="shared" ref="AC29:AC92" si="21">+(X29/X28*AC28)+AB29</f>
        <v>1074.9587073608616</v>
      </c>
      <c r="AD29">
        <f t="shared" ref="AD29:AD92" si="22">+($X29/$X28*AD28)+AB29</f>
        <v>956.82074542190298</v>
      </c>
      <c r="AE29" s="5">
        <f t="shared" si="5"/>
        <v>0</v>
      </c>
      <c r="AF29" s="6">
        <f>+AD29+SUM($D$18:$E$18)-SUM($AB$27:AB29)</f>
        <v>11875.512745421904</v>
      </c>
      <c r="AG29" s="10">
        <f t="shared" si="6"/>
        <v>-5.8128583083738583E-5</v>
      </c>
      <c r="AH29" s="10">
        <f>+AD29/SUM(AB$27:AB29)-1</f>
        <v>-4.6678635547576786E-3</v>
      </c>
      <c r="AI29" s="6">
        <f t="shared" si="7"/>
        <v>0</v>
      </c>
      <c r="AL29" s="6">
        <f t="shared" si="8"/>
        <v>0</v>
      </c>
      <c r="AM29" s="6">
        <f t="shared" si="9"/>
        <v>2406.7414243564544</v>
      </c>
      <c r="AN29" s="6">
        <f t="shared" si="10"/>
        <v>2142.1204440998108</v>
      </c>
      <c r="AO29" s="5">
        <f t="shared" si="11"/>
        <v>0</v>
      </c>
      <c r="AP29" s="6">
        <f>+AN29+SUM($D$16:$E$18)-SUM($AL$27:AL29)</f>
        <v>26406.000444099813</v>
      </c>
      <c r="AQ29" s="10">
        <f t="shared" ref="AQ29:AQ92" si="23">+AP29/AP28-1</f>
        <v>7.8895995688554876E-5</v>
      </c>
      <c r="AR29" s="10">
        <f>+AN29/SUM(AL$27:AL29)-1</f>
        <v>2.8090388647692421E-3</v>
      </c>
      <c r="AT29" s="1">
        <f t="shared" ref="AT29:AT92" si="24">+EOMONTH(AT28,1)</f>
        <v>40268</v>
      </c>
      <c r="AU29">
        <f t="shared" si="12"/>
        <v>7965.4345120137232</v>
      </c>
      <c r="AV29">
        <f t="shared" si="13"/>
        <v>6610.4403003274147</v>
      </c>
      <c r="AW29">
        <f t="shared" si="14"/>
        <v>11934.518678870598</v>
      </c>
      <c r="AX29">
        <f t="shared" si="15"/>
        <v>26510.393491211733</v>
      </c>
      <c r="AY29">
        <f t="shared" ref="AY29:AY92" si="25">+AU29/AU28-1</f>
        <v>7.3638692692756802E-3</v>
      </c>
      <c r="AZ29">
        <f t="shared" ref="AZ29:AZ92" si="26">+AV29/AV28-1</f>
        <v>5.9128836493445025E-3</v>
      </c>
      <c r="BA29">
        <f t="shared" ref="BA29:BA92" si="27">+AW29/AW28-1</f>
        <v>3.4490983274264586E-3</v>
      </c>
      <c r="BB29">
        <f t="shared" ref="BB29:BB92" si="28">+AX29/AX28-1</f>
        <v>5.2368035101730825E-3</v>
      </c>
    </row>
    <row r="30" spans="1:54" x14ac:dyDescent="0.25">
      <c r="A30" s="1">
        <v>40186</v>
      </c>
      <c r="B30">
        <v>7.5209999999999999</v>
      </c>
      <c r="C30">
        <f>+$C$16</f>
        <v>60</v>
      </c>
      <c r="D30" s="7">
        <f>+$G$16</f>
        <v>7.524</v>
      </c>
      <c r="E30" s="7">
        <f>+$J$16</f>
        <v>0.46199999999999997</v>
      </c>
      <c r="F30" s="6">
        <f>+C30-D30-E30</f>
        <v>52.013999999999996</v>
      </c>
      <c r="G30">
        <f t="shared" si="16"/>
        <v>784.28174847870184</v>
      </c>
      <c r="H30">
        <f t="shared" si="17"/>
        <v>703.8055229208926</v>
      </c>
      <c r="I30" s="5">
        <f t="shared" si="2"/>
        <v>294420</v>
      </c>
      <c r="J30" s="6">
        <f>+H30+SUM($D$16:$E$16)-SUM($F$27:F30)</f>
        <v>7930.9195229208926</v>
      </c>
      <c r="K30" s="10">
        <f t="shared" si="18"/>
        <v>1.0928411384103498E-4</v>
      </c>
      <c r="L30" s="10">
        <f>+H30/SUM(F$27:F30)-1</f>
        <v>1.5759479800274034E-2</v>
      </c>
      <c r="M30">
        <v>6.1639999999999997</v>
      </c>
      <c r="N30">
        <f>+$C$17</f>
        <v>50</v>
      </c>
      <c r="O30" s="7">
        <f>+$G$17</f>
        <v>6.27</v>
      </c>
      <c r="P30" s="7">
        <f>+$J$17</f>
        <v>0.38500000000000001</v>
      </c>
      <c r="Q30" s="6">
        <f>+N30-O30-P30</f>
        <v>43.345000000000006</v>
      </c>
      <c r="R30">
        <f t="shared" si="19"/>
        <v>652.34527687296418</v>
      </c>
      <c r="S30">
        <f t="shared" si="20"/>
        <v>579.37206188925074</v>
      </c>
      <c r="T30" s="5">
        <f t="shared" si="3"/>
        <v>245350</v>
      </c>
      <c r="U30" s="6">
        <f>+S30+SUM($D$17:$E$17)-SUM($Q$27:Q30)</f>
        <v>6602.0870618892513</v>
      </c>
      <c r="V30" s="10">
        <f t="shared" si="4"/>
        <v>2.5032552822867871E-4</v>
      </c>
      <c r="W30" s="10">
        <f>+S30/SUM(Q$27:Q30)-1</f>
        <v>3.6153059394419262E-3</v>
      </c>
      <c r="X30">
        <v>2.7719999999999998</v>
      </c>
      <c r="Y30">
        <f>+$C$18</f>
        <v>90</v>
      </c>
      <c r="Z30" s="7">
        <f>+$G$18</f>
        <v>11.286</v>
      </c>
      <c r="AA30" s="7">
        <f>+$J$18</f>
        <v>0.69300000000000006</v>
      </c>
      <c r="AB30" s="6">
        <f>+Y30-Z30-AA30</f>
        <v>78.021000000000001</v>
      </c>
      <c r="AC30">
        <f t="shared" si="21"/>
        <v>1152.9797073608615</v>
      </c>
      <c r="AD30">
        <f t="shared" si="22"/>
        <v>1034.8417454219029</v>
      </c>
      <c r="AE30" s="5">
        <f t="shared" si="5"/>
        <v>441630</v>
      </c>
      <c r="AF30" s="6">
        <f>+AD30+SUM($D$18:$E$18)-SUM($AB$27:AB30)</f>
        <v>11875.512745421904</v>
      </c>
      <c r="AG30" s="10">
        <f t="shared" si="6"/>
        <v>0</v>
      </c>
      <c r="AH30" s="10">
        <f>+AD30/SUM(AB$27:AB30)-1</f>
        <v>-4.3174534513104046E-3</v>
      </c>
      <c r="AI30" s="6">
        <f t="shared" si="7"/>
        <v>200</v>
      </c>
      <c r="AL30" s="6">
        <f t="shared" si="8"/>
        <v>173.38</v>
      </c>
      <c r="AM30" s="6">
        <f t="shared" si="9"/>
        <v>2589.6067327125274</v>
      </c>
      <c r="AN30" s="6">
        <f t="shared" si="10"/>
        <v>2318.0193302320463</v>
      </c>
      <c r="AO30" s="5">
        <f t="shared" si="11"/>
        <v>981400</v>
      </c>
      <c r="AP30" s="6">
        <f>+AN30+SUM($D$16:$E$18)-SUM($AL$27:AL30)</f>
        <v>26408.519330232048</v>
      </c>
      <c r="AQ30" s="10">
        <f t="shared" si="23"/>
        <v>9.5390672190776016E-5</v>
      </c>
      <c r="AR30" s="10">
        <f>+AN30/SUM(AL$27:AL30)-1</f>
        <v>3.6888201914033747E-3</v>
      </c>
      <c r="AT30" s="1">
        <f t="shared" si="24"/>
        <v>40298</v>
      </c>
      <c r="AU30">
        <f t="shared" si="12"/>
        <v>7981.7735549636618</v>
      </c>
      <c r="AV30">
        <f t="shared" si="13"/>
        <v>6593.018197471285</v>
      </c>
      <c r="AW30">
        <f t="shared" si="14"/>
        <v>11919.033166500474</v>
      </c>
      <c r="AX30">
        <f t="shared" si="15"/>
        <v>26493.824918935421</v>
      </c>
      <c r="AY30">
        <f t="shared" si="25"/>
        <v>2.0512431462835767E-3</v>
      </c>
      <c r="AZ30">
        <f t="shared" si="26"/>
        <v>-2.6355434834297586E-3</v>
      </c>
      <c r="BA30">
        <f t="shared" si="27"/>
        <v>-1.2975397489251028E-3</v>
      </c>
      <c r="BB30">
        <f t="shared" si="28"/>
        <v>-6.2498401926036617E-4</v>
      </c>
    </row>
    <row r="31" spans="1:54" x14ac:dyDescent="0.25">
      <c r="A31" s="1">
        <v>40189</v>
      </c>
      <c r="B31">
        <v>7.4720000000000004</v>
      </c>
      <c r="G31">
        <f t="shared" si="16"/>
        <v>779.17208145630377</v>
      </c>
      <c r="H31">
        <f t="shared" si="17"/>
        <v>699.22016583764264</v>
      </c>
      <c r="I31" s="5">
        <f t="shared" si="2"/>
        <v>0</v>
      </c>
      <c r="J31" s="6">
        <f>+H31+SUM($D$16:$E$16)-SUM($F$27:F31)</f>
        <v>7926.334165837643</v>
      </c>
      <c r="K31" s="10">
        <f t="shared" si="18"/>
        <v>-5.7816209961503162E-4</v>
      </c>
      <c r="L31" s="10">
        <f>+H31/SUM(F$27:F31)-1</f>
        <v>9.1417142757144187E-3</v>
      </c>
      <c r="M31">
        <v>6.1580000000000004</v>
      </c>
      <c r="R31">
        <f t="shared" si="19"/>
        <v>651.71028795971995</v>
      </c>
      <c r="S31">
        <f t="shared" si="20"/>
        <v>578.80810465833974</v>
      </c>
      <c r="T31" s="5">
        <f t="shared" si="3"/>
        <v>0</v>
      </c>
      <c r="U31" s="6">
        <f>+S31+SUM($D$17:$E$17)-SUM($Q$27:Q31)</f>
        <v>6601.5231046583394</v>
      </c>
      <c r="V31" s="10">
        <f t="shared" si="4"/>
        <v>-8.5421053316214746E-5</v>
      </c>
      <c r="W31" s="10">
        <f>+S31/SUM(Q$27:Q31)-1</f>
        <v>2.6383929226287961E-3</v>
      </c>
      <c r="X31">
        <v>2.7570000000000001</v>
      </c>
      <c r="AC31">
        <f t="shared" si="21"/>
        <v>1146.7406396803376</v>
      </c>
      <c r="AD31">
        <f t="shared" si="22"/>
        <v>1029.2419524271959</v>
      </c>
      <c r="AE31" s="5">
        <f t="shared" si="5"/>
        <v>0</v>
      </c>
      <c r="AF31" s="6">
        <f>+AD31+SUM($D$18:$E$18)-SUM($AB$27:AB31)</f>
        <v>11869.912952427196</v>
      </c>
      <c r="AG31" s="10">
        <f t="shared" si="6"/>
        <v>-4.7154115487491044E-4</v>
      </c>
      <c r="AH31" s="10">
        <f>+AD31/SUM(AB$27:AB31)-1</f>
        <v>-9.7053460192143559E-3</v>
      </c>
      <c r="AI31" s="6">
        <f t="shared" si="7"/>
        <v>0</v>
      </c>
      <c r="AL31" s="6">
        <f t="shared" si="8"/>
        <v>0</v>
      </c>
      <c r="AM31" s="6">
        <f t="shared" si="9"/>
        <v>2577.6230090963613</v>
      </c>
      <c r="AN31" s="6">
        <f t="shared" si="10"/>
        <v>2307.2702229231782</v>
      </c>
      <c r="AO31" s="5">
        <f t="shared" si="11"/>
        <v>0</v>
      </c>
      <c r="AP31" s="6">
        <f>+AN31+SUM($D$16:$E$18)-SUM($AL$27:AL31)</f>
        <v>26397.77022292318</v>
      </c>
      <c r="AQ31" s="10">
        <f t="shared" si="23"/>
        <v>-4.0703180570078601E-4</v>
      </c>
      <c r="AR31" s="10">
        <f>+AN31/SUM(AL$27:AL31)-1</f>
        <v>-9.6548044027788826E-4</v>
      </c>
      <c r="AT31" s="1">
        <f t="shared" si="24"/>
        <v>40329</v>
      </c>
      <c r="AU31">
        <f t="shared" si="12"/>
        <v>7970.9272021441038</v>
      </c>
      <c r="AV31">
        <f t="shared" si="13"/>
        <v>6552.1439692799613</v>
      </c>
      <c r="AW31">
        <f t="shared" si="14"/>
        <v>11905.305681992448</v>
      </c>
      <c r="AX31">
        <f t="shared" si="15"/>
        <v>26428.376853416514</v>
      </c>
      <c r="AY31">
        <f t="shared" si="25"/>
        <v>-1.3588900693396466E-3</v>
      </c>
      <c r="AZ31">
        <f t="shared" si="26"/>
        <v>-6.1996231417957848E-3</v>
      </c>
      <c r="BA31">
        <f t="shared" si="27"/>
        <v>-1.1517280232602456E-3</v>
      </c>
      <c r="BB31">
        <f t="shared" si="28"/>
        <v>-2.4703139587870515E-3</v>
      </c>
    </row>
    <row r="32" spans="1:54" x14ac:dyDescent="0.25">
      <c r="A32" s="1">
        <v>40190</v>
      </c>
      <c r="B32">
        <v>7.43</v>
      </c>
      <c r="G32">
        <f t="shared" si="16"/>
        <v>774.79236686567674</v>
      </c>
      <c r="H32">
        <f t="shared" si="17"/>
        <v>695.28985976628542</v>
      </c>
      <c r="I32" s="5">
        <f t="shared" si="2"/>
        <v>0</v>
      </c>
      <c r="J32" s="6">
        <f>+H32+SUM($D$16:$E$16)-SUM($F$27:F32)</f>
        <v>7922.4038597662857</v>
      </c>
      <c r="K32" s="10">
        <f t="shared" si="18"/>
        <v>-4.9585419806008613E-4</v>
      </c>
      <c r="L32" s="10">
        <f>+H32/SUM(F$27:F32)-1</f>
        <v>3.4693438260917642E-3</v>
      </c>
      <c r="M32">
        <v>6.1</v>
      </c>
      <c r="R32">
        <f t="shared" si="19"/>
        <v>645.5720617983585</v>
      </c>
      <c r="S32">
        <f t="shared" si="20"/>
        <v>573.35651809286651</v>
      </c>
      <c r="T32" s="5">
        <f t="shared" si="3"/>
        <v>0</v>
      </c>
      <c r="U32" s="6">
        <f>+S32+SUM($D$17:$E$17)-SUM($Q$27:Q32)</f>
        <v>6596.0715180928664</v>
      </c>
      <c r="V32" s="10">
        <f t="shared" si="4"/>
        <v>-8.2580739005910786E-4</v>
      </c>
      <c r="W32" s="10">
        <f>+S32/SUM(Q$27:Q32)-1</f>
        <v>-6.8050995732323871E-3</v>
      </c>
      <c r="X32">
        <v>2.754</v>
      </c>
      <c r="AC32">
        <f t="shared" si="21"/>
        <v>1145.4928261442326</v>
      </c>
      <c r="AD32">
        <f t="shared" si="22"/>
        <v>1028.1219938282543</v>
      </c>
      <c r="AE32" s="5">
        <f t="shared" si="5"/>
        <v>0</v>
      </c>
      <c r="AF32" s="6">
        <f>+AD32+SUM($D$18:$E$18)-SUM($AB$27:AB32)</f>
        <v>11868.792993828254</v>
      </c>
      <c r="AG32" s="10">
        <f t="shared" si="6"/>
        <v>-9.4352722166513026E-5</v>
      </c>
      <c r="AH32" s="10">
        <f>+AD32/SUM(AB$27:AB32)-1</f>
        <v>-1.078292453279539E-2</v>
      </c>
      <c r="AI32" s="6">
        <f t="shared" si="7"/>
        <v>0</v>
      </c>
      <c r="AL32" s="6">
        <f t="shared" si="8"/>
        <v>0</v>
      </c>
      <c r="AM32" s="6">
        <f t="shared" si="9"/>
        <v>2565.8572548082675</v>
      </c>
      <c r="AN32" s="6">
        <f t="shared" si="10"/>
        <v>2296.7683716874062</v>
      </c>
      <c r="AO32" s="5">
        <f t="shared" si="11"/>
        <v>0</v>
      </c>
      <c r="AP32" s="6">
        <f>+AN32+SUM($D$16:$E$18)-SUM($AL$27:AL32)</f>
        <v>26387.268371687405</v>
      </c>
      <c r="AQ32" s="10">
        <f t="shared" si="23"/>
        <v>-3.9783099659895793E-4</v>
      </c>
      <c r="AR32" s="10">
        <f>+AN32/SUM(AL$27:AL32)-1</f>
        <v>-5.5127206376245352E-3</v>
      </c>
      <c r="AT32" s="1">
        <f t="shared" si="24"/>
        <v>40359</v>
      </c>
      <c r="AU32">
        <f t="shared" si="12"/>
        <v>7964.9501554108119</v>
      </c>
      <c r="AV32">
        <f t="shared" si="13"/>
        <v>6537.5082681972208</v>
      </c>
      <c r="AW32">
        <f t="shared" si="14"/>
        <v>11906.451892141924</v>
      </c>
      <c r="AX32">
        <f t="shared" si="15"/>
        <v>26408.910315749952</v>
      </c>
      <c r="AY32">
        <f t="shared" si="25"/>
        <v>-7.4985589276044262E-4</v>
      </c>
      <c r="AZ32">
        <f t="shared" si="26"/>
        <v>-2.2337270291008515E-3</v>
      </c>
      <c r="BA32">
        <f t="shared" si="27"/>
        <v>9.6277254872267903E-5</v>
      </c>
      <c r="BB32">
        <f t="shared" si="28"/>
        <v>-7.3657711839558715E-4</v>
      </c>
    </row>
    <row r="33" spans="1:54" x14ac:dyDescent="0.25">
      <c r="A33" s="1">
        <v>40191</v>
      </c>
      <c r="B33">
        <v>7.3840000000000003</v>
      </c>
      <c r="G33">
        <f t="shared" si="16"/>
        <v>769.99553659975197</v>
      </c>
      <c r="H33">
        <f t="shared" si="17"/>
        <v>690.98523883098949</v>
      </c>
      <c r="I33" s="5">
        <f t="shared" si="2"/>
        <v>0</v>
      </c>
      <c r="J33" s="6">
        <f>+H33+SUM($D$16:$E$16)-SUM($F$27:F33)</f>
        <v>7918.0992388309896</v>
      </c>
      <c r="K33" s="10">
        <f t="shared" si="18"/>
        <v>-5.4334782870091303E-4</v>
      </c>
      <c r="L33" s="10">
        <f>+H33/SUM(F$27:F33)-1</f>
        <v>-2.7432523806376619E-3</v>
      </c>
      <c r="M33">
        <v>6.1</v>
      </c>
      <c r="R33">
        <f t="shared" si="19"/>
        <v>645.5720617983585</v>
      </c>
      <c r="S33">
        <f t="shared" si="20"/>
        <v>573.35651809286651</v>
      </c>
      <c r="T33" s="5">
        <f t="shared" si="3"/>
        <v>0</v>
      </c>
      <c r="U33" s="6">
        <f>+S33+SUM($D$17:$E$17)-SUM($Q$27:Q33)</f>
        <v>6596.0715180928664</v>
      </c>
      <c r="V33" s="10">
        <f t="shared" si="4"/>
        <v>0</v>
      </c>
      <c r="W33" s="10">
        <f>+S33/SUM(Q$27:Q33)-1</f>
        <v>-6.8050995732323871E-3</v>
      </c>
      <c r="X33">
        <v>2.7730000000000001</v>
      </c>
      <c r="AC33">
        <f t="shared" si="21"/>
        <v>1153.39564520623</v>
      </c>
      <c r="AD33">
        <f t="shared" si="22"/>
        <v>1035.2150649548837</v>
      </c>
      <c r="AE33" s="5">
        <f t="shared" si="5"/>
        <v>0</v>
      </c>
      <c r="AF33" s="6">
        <f>+AD33+SUM($D$18:$E$18)-SUM($AB$27:AB33)</f>
        <v>11875.886064954884</v>
      </c>
      <c r="AG33" s="10">
        <f t="shared" si="6"/>
        <v>5.9762362780424461E-4</v>
      </c>
      <c r="AH33" s="10">
        <f>+AD33/SUM(AB$27:AB33)-1</f>
        <v>-3.9582606134498377E-3</v>
      </c>
      <c r="AI33" s="6">
        <f t="shared" si="7"/>
        <v>0</v>
      </c>
      <c r="AL33" s="6">
        <f t="shared" si="8"/>
        <v>0</v>
      </c>
      <c r="AM33" s="6">
        <f t="shared" si="9"/>
        <v>2568.9632436043403</v>
      </c>
      <c r="AN33" s="6">
        <f t="shared" si="10"/>
        <v>2299.5568218787394</v>
      </c>
      <c r="AO33" s="5">
        <f t="shared" si="11"/>
        <v>0</v>
      </c>
      <c r="AP33" s="6">
        <f>+AN33+SUM($D$16:$E$18)-SUM($AL$27:AL33)</f>
        <v>26390.056821878738</v>
      </c>
      <c r="AQ33" s="10">
        <f t="shared" si="23"/>
        <v>1.0567407554495922E-4</v>
      </c>
      <c r="AR33" s="10">
        <f>+AN33/SUM(AL$27:AL33)-1</f>
        <v>-4.3053380044427714E-3</v>
      </c>
      <c r="AT33" s="1">
        <f t="shared" si="24"/>
        <v>40390</v>
      </c>
      <c r="AU33">
        <f t="shared" si="12"/>
        <v>7981.6373844216423</v>
      </c>
      <c r="AV33">
        <f t="shared" si="13"/>
        <v>6577.587164431804</v>
      </c>
      <c r="AW33">
        <f t="shared" si="14"/>
        <v>11898.43107036688</v>
      </c>
      <c r="AX33">
        <f t="shared" si="15"/>
        <v>26457.655619220328</v>
      </c>
      <c r="AY33">
        <f t="shared" si="25"/>
        <v>2.0950826665868671E-3</v>
      </c>
      <c r="AZ33">
        <f t="shared" si="26"/>
        <v>6.130607349217998E-3</v>
      </c>
      <c r="BA33">
        <f t="shared" si="27"/>
        <v>-6.7365339798142188E-4</v>
      </c>
      <c r="BB33">
        <f t="shared" si="28"/>
        <v>1.8457900340289601E-3</v>
      </c>
    </row>
    <row r="34" spans="1:54" x14ac:dyDescent="0.25">
      <c r="A34" s="1">
        <v>40192</v>
      </c>
      <c r="B34">
        <v>7.4050000000000002</v>
      </c>
      <c r="G34">
        <f t="shared" si="16"/>
        <v>772.18539389506543</v>
      </c>
      <c r="H34">
        <f t="shared" si="17"/>
        <v>692.95039186666804</v>
      </c>
      <c r="I34" s="5">
        <f t="shared" si="2"/>
        <v>0</v>
      </c>
      <c r="J34" s="6">
        <f>+H34+SUM($D$16:$E$16)-SUM($F$27:F34)</f>
        <v>7920.0643918666683</v>
      </c>
      <c r="K34" s="10">
        <f t="shared" si="18"/>
        <v>2.4818494646305922E-4</v>
      </c>
      <c r="L34" s="10">
        <f>+H34/SUM(F$27:F34)-1</f>
        <v>9.293284417366543E-5</v>
      </c>
      <c r="M34">
        <v>6.133</v>
      </c>
      <c r="R34">
        <f t="shared" si="19"/>
        <v>649.06450082120216</v>
      </c>
      <c r="S34">
        <f t="shared" si="20"/>
        <v>576.45828286287713</v>
      </c>
      <c r="T34" s="5">
        <f t="shared" si="3"/>
        <v>0</v>
      </c>
      <c r="U34" s="6">
        <f>+S34+SUM($D$17:$E$17)-SUM($Q$27:Q34)</f>
        <v>6599.1732828628774</v>
      </c>
      <c r="V34" s="10">
        <f t="shared" si="4"/>
        <v>4.7024426001196495E-4</v>
      </c>
      <c r="W34" s="10">
        <f>+S34/SUM(Q$27:Q34)-1</f>
        <v>-1.4320779807596162E-3</v>
      </c>
      <c r="X34">
        <v>2.786</v>
      </c>
      <c r="AC34">
        <f t="shared" si="21"/>
        <v>1158.8028371960174</v>
      </c>
      <c r="AD34">
        <f t="shared" si="22"/>
        <v>1040.0682188836299</v>
      </c>
      <c r="AE34" s="5">
        <f t="shared" si="5"/>
        <v>0</v>
      </c>
      <c r="AF34" s="6">
        <f>+AD34+SUM($D$18:$E$18)-SUM($AB$27:AB34)</f>
        <v>11880.739218883629</v>
      </c>
      <c r="AG34" s="10">
        <f t="shared" si="6"/>
        <v>4.0865615434504399E-4</v>
      </c>
      <c r="AH34" s="10">
        <f>+AD34/SUM(AB$27:AB34)-1</f>
        <v>7.1124627873375701E-4</v>
      </c>
      <c r="AI34" s="6">
        <f t="shared" si="7"/>
        <v>0</v>
      </c>
      <c r="AL34" s="6">
        <f t="shared" si="8"/>
        <v>0</v>
      </c>
      <c r="AM34" s="6">
        <f t="shared" si="9"/>
        <v>2580.0527319122848</v>
      </c>
      <c r="AN34" s="6">
        <f t="shared" si="10"/>
        <v>2309.476893613175</v>
      </c>
      <c r="AO34" s="5">
        <f t="shared" si="11"/>
        <v>0</v>
      </c>
      <c r="AP34" s="6">
        <f>+AN34+SUM($D$16:$E$18)-SUM($AL$27:AL34)</f>
        <v>26399.976893613173</v>
      </c>
      <c r="AQ34" s="10">
        <f t="shared" si="23"/>
        <v>3.7590187097324979E-4</v>
      </c>
      <c r="AR34" s="10">
        <f>+AN34/SUM(AL$27:AL34)-1</f>
        <v>-1.0004930428686443E-5</v>
      </c>
      <c r="AT34" s="1">
        <f t="shared" si="24"/>
        <v>40421</v>
      </c>
      <c r="AU34">
        <f t="shared" si="12"/>
        <v>7983.244744978625</v>
      </c>
      <c r="AV34">
        <f t="shared" si="13"/>
        <v>6552.9997128441873</v>
      </c>
      <c r="AW34">
        <f t="shared" si="14"/>
        <v>11929.167268131547</v>
      </c>
      <c r="AX34">
        <f t="shared" si="15"/>
        <v>26465.411725954356</v>
      </c>
      <c r="AY34">
        <f t="shared" si="25"/>
        <v>2.0138230786082012E-4</v>
      </c>
      <c r="AZ34">
        <f t="shared" si="26"/>
        <v>-3.7380654901196797E-3</v>
      </c>
      <c r="BA34">
        <f t="shared" si="27"/>
        <v>2.5832143400161822E-3</v>
      </c>
      <c r="BB34">
        <f t="shared" si="28"/>
        <v>2.9315170042476524E-4</v>
      </c>
    </row>
    <row r="35" spans="1:54" x14ac:dyDescent="0.25">
      <c r="A35" s="1">
        <v>40193</v>
      </c>
      <c r="B35">
        <v>7.431</v>
      </c>
      <c r="G35">
        <f t="shared" si="16"/>
        <v>774.89664578450106</v>
      </c>
      <c r="H35">
        <f t="shared" si="17"/>
        <v>695.38343848226998</v>
      </c>
      <c r="I35" s="5">
        <f t="shared" si="2"/>
        <v>0</v>
      </c>
      <c r="J35" s="6">
        <f>+H35+SUM($D$16:$E$16)-SUM($F$27:F35)</f>
        <v>7922.497438482269</v>
      </c>
      <c r="K35" s="10">
        <f t="shared" si="18"/>
        <v>3.0720035787834554E-4</v>
      </c>
      <c r="L35" s="10">
        <f>+H35/SUM(F$27:F35)-1</f>
        <v>3.604400265368346E-3</v>
      </c>
      <c r="M35">
        <v>6.0659999999999998</v>
      </c>
      <c r="R35">
        <f t="shared" si="19"/>
        <v>641.97379128997432</v>
      </c>
      <c r="S35">
        <f t="shared" si="20"/>
        <v>570.16076045103739</v>
      </c>
      <c r="T35" s="5">
        <f t="shared" si="3"/>
        <v>0</v>
      </c>
      <c r="U35" s="6">
        <f>+S35+SUM($D$17:$E$17)-SUM($Q$27:Q35)</f>
        <v>6592.8757604510374</v>
      </c>
      <c r="V35" s="10">
        <f t="shared" si="4"/>
        <v>-9.5428959687926529E-4</v>
      </c>
      <c r="W35" s="10">
        <f>+S35/SUM(Q$27:Q35)-1</f>
        <v>-1.2340940001840606E-2</v>
      </c>
      <c r="X35">
        <v>2.7839999999999998</v>
      </c>
      <c r="AC35">
        <f t="shared" si="21"/>
        <v>1157.9709615052809</v>
      </c>
      <c r="AD35">
        <f t="shared" si="22"/>
        <v>1039.3215798176689</v>
      </c>
      <c r="AE35" s="5">
        <f t="shared" si="5"/>
        <v>0</v>
      </c>
      <c r="AF35" s="6">
        <f>+AD35+SUM($D$18:$E$18)-SUM($AB$27:AB35)</f>
        <v>11879.992579817668</v>
      </c>
      <c r="AG35" s="10">
        <f t="shared" si="6"/>
        <v>-6.2844495801628319E-5</v>
      </c>
      <c r="AH35" s="10">
        <f>+AD35/SUM(AB$27:AB35)-1</f>
        <v>-7.1393969869326668E-6</v>
      </c>
      <c r="AI35" s="6">
        <f t="shared" si="7"/>
        <v>0</v>
      </c>
      <c r="AL35" s="6">
        <f t="shared" si="8"/>
        <v>0</v>
      </c>
      <c r="AM35" s="6">
        <f t="shared" si="9"/>
        <v>2574.8413985797561</v>
      </c>
      <c r="AN35" s="6">
        <f t="shared" si="10"/>
        <v>2304.8657787509765</v>
      </c>
      <c r="AO35" s="5">
        <f t="shared" si="11"/>
        <v>0</v>
      </c>
      <c r="AP35" s="6">
        <f>+AN35+SUM($D$16:$E$18)-SUM($AL$27:AL35)</f>
        <v>26395.365778750976</v>
      </c>
      <c r="AQ35" s="10">
        <f t="shared" si="23"/>
        <v>-1.7466359462281478E-4</v>
      </c>
      <c r="AR35" s="10">
        <f>+AN35/SUM(AL$27:AL35)-1</f>
        <v>-2.0065907118526072E-3</v>
      </c>
      <c r="AT35" s="1">
        <f t="shared" si="24"/>
        <v>40451</v>
      </c>
      <c r="AU35">
        <f t="shared" si="12"/>
        <v>8017.1288831122565</v>
      </c>
      <c r="AV35">
        <f t="shared" si="13"/>
        <v>6594.694050415711</v>
      </c>
      <c r="AW35">
        <f t="shared" si="14"/>
        <v>11921.40844439459</v>
      </c>
      <c r="AX35">
        <f t="shared" si="15"/>
        <v>26533.231377922559</v>
      </c>
      <c r="AY35">
        <f t="shared" si="25"/>
        <v>4.2444067814586539E-3</v>
      </c>
      <c r="AZ35">
        <f t="shared" si="26"/>
        <v>6.3626338163575991E-3</v>
      </c>
      <c r="BA35">
        <f t="shared" si="27"/>
        <v>-6.5040782500247474E-4</v>
      </c>
      <c r="BB35">
        <f t="shared" si="28"/>
        <v>2.5625768709161001E-3</v>
      </c>
    </row>
    <row r="36" spans="1:54" x14ac:dyDescent="0.25">
      <c r="A36" s="1">
        <v>40196</v>
      </c>
      <c r="B36">
        <v>7.4320000000000004</v>
      </c>
      <c r="G36">
        <f t="shared" si="16"/>
        <v>775.0009247033255</v>
      </c>
      <c r="H36">
        <f t="shared" si="17"/>
        <v>695.47701719825466</v>
      </c>
      <c r="I36" s="5">
        <f t="shared" si="2"/>
        <v>0</v>
      </c>
      <c r="J36" s="6">
        <f>+H36+SUM($D$16:$E$16)-SUM($F$27:F36)</f>
        <v>7922.5910171982541</v>
      </c>
      <c r="K36" s="10">
        <f t="shared" si="18"/>
        <v>1.1811769800029737E-5</v>
      </c>
      <c r="L36" s="10">
        <f>+H36/SUM(F$27:F36)-1</f>
        <v>3.7394567046451499E-3</v>
      </c>
      <c r="M36">
        <v>6.0979999999999999</v>
      </c>
      <c r="R36">
        <f t="shared" si="19"/>
        <v>645.36039882727709</v>
      </c>
      <c r="S36">
        <f t="shared" si="20"/>
        <v>573.16853234922939</v>
      </c>
      <c r="T36" s="5">
        <f t="shared" si="3"/>
        <v>0</v>
      </c>
      <c r="U36" s="6">
        <f>+S36+SUM($D$17:$E$17)-SUM($Q$27:Q36)</f>
        <v>6595.8835323492294</v>
      </c>
      <c r="V36" s="10">
        <f t="shared" si="4"/>
        <v>4.5621546764684773E-4</v>
      </c>
      <c r="W36" s="10">
        <f>+S36/SUM(Q$27:Q36)-1</f>
        <v>-7.1307372455036155E-3</v>
      </c>
      <c r="X36">
        <v>2.7890000000000001</v>
      </c>
      <c r="AC36">
        <f t="shared" si="21"/>
        <v>1160.0506507321224</v>
      </c>
      <c r="AD36">
        <f t="shared" si="22"/>
        <v>1041.1881774825713</v>
      </c>
      <c r="AE36" s="5">
        <f t="shared" si="5"/>
        <v>0</v>
      </c>
      <c r="AF36" s="6">
        <f>+AD36+SUM($D$18:$E$18)-SUM($AB$27:AB36)</f>
        <v>11881.859177482571</v>
      </c>
      <c r="AG36" s="10">
        <f t="shared" si="6"/>
        <v>1.5712111370125292E-4</v>
      </c>
      <c r="AH36" s="10">
        <f>+AD36/SUM(AB$27:AB36)-1</f>
        <v>1.7888247923143474E-3</v>
      </c>
      <c r="AI36" s="6">
        <f t="shared" si="7"/>
        <v>0</v>
      </c>
      <c r="AL36" s="6">
        <f t="shared" si="8"/>
        <v>0</v>
      </c>
      <c r="AM36" s="6">
        <f t="shared" si="9"/>
        <v>2580.4119742627249</v>
      </c>
      <c r="AN36" s="6">
        <f t="shared" si="10"/>
        <v>2309.8337270300553</v>
      </c>
      <c r="AO36" s="5">
        <f t="shared" si="11"/>
        <v>0</v>
      </c>
      <c r="AP36" s="6">
        <f>+AN36+SUM($D$16:$E$18)-SUM($AL$27:AL36)</f>
        <v>26400.333727030054</v>
      </c>
      <c r="AQ36" s="10">
        <f t="shared" si="23"/>
        <v>1.8821289770021288E-4</v>
      </c>
      <c r="AR36" s="10">
        <f>+AN36/SUM(AL$27:AL36)-1</f>
        <v>1.4450185323888753E-4</v>
      </c>
      <c r="AT36" s="1">
        <f t="shared" si="24"/>
        <v>40482</v>
      </c>
      <c r="AU36">
        <f t="shared" si="12"/>
        <v>8026.2533256848192</v>
      </c>
      <c r="AV36">
        <f t="shared" si="13"/>
        <v>6619.6550143407103</v>
      </c>
      <c r="AW36">
        <f t="shared" si="14"/>
        <v>11935.017158742854</v>
      </c>
      <c r="AX36">
        <f t="shared" si="15"/>
        <v>26580.925498768382</v>
      </c>
      <c r="AY36">
        <f t="shared" si="25"/>
        <v>1.1381184842598202E-3</v>
      </c>
      <c r="AZ36">
        <f t="shared" si="26"/>
        <v>3.7850071184766243E-3</v>
      </c>
      <c r="BA36">
        <f t="shared" si="27"/>
        <v>1.1415357851163321E-3</v>
      </c>
      <c r="BB36">
        <f t="shared" si="28"/>
        <v>1.7975240243639501E-3</v>
      </c>
    </row>
    <row r="37" spans="1:54" x14ac:dyDescent="0.25">
      <c r="A37" s="1">
        <v>40197</v>
      </c>
      <c r="B37">
        <v>7.4909999999999997</v>
      </c>
      <c r="G37">
        <f t="shared" si="16"/>
        <v>781.15338091396814</v>
      </c>
      <c r="H37">
        <f t="shared" si="17"/>
        <v>700.99816144135161</v>
      </c>
      <c r="I37" s="5">
        <f t="shared" si="2"/>
        <v>0</v>
      </c>
      <c r="J37" s="6">
        <f>+H37+SUM($D$16:$E$16)-SUM($F$27:F37)</f>
        <v>7928.1121614413514</v>
      </c>
      <c r="K37" s="10">
        <f t="shared" si="18"/>
        <v>6.9688618674268454E-4</v>
      </c>
      <c r="L37" s="10">
        <f>+H37/SUM(F$27:F37)-1</f>
        <v>1.1707786621971916E-2</v>
      </c>
      <c r="M37">
        <v>6.1310000000000002</v>
      </c>
      <c r="R37">
        <f t="shared" si="19"/>
        <v>648.85283785012064</v>
      </c>
      <c r="S37">
        <f t="shared" si="20"/>
        <v>576.27029711924001</v>
      </c>
      <c r="T37" s="5">
        <f t="shared" si="3"/>
        <v>0</v>
      </c>
      <c r="U37" s="6">
        <f>+S37+SUM($D$17:$E$17)-SUM($Q$27:Q37)</f>
        <v>6598.9852971192404</v>
      </c>
      <c r="V37" s="10">
        <f t="shared" si="4"/>
        <v>4.7025766219155329E-4</v>
      </c>
      <c r="W37" s="10">
        <f>+S37/SUM(Q$27:Q37)-1</f>
        <v>-1.7577156530309557E-3</v>
      </c>
      <c r="X37">
        <v>2.8290000000000002</v>
      </c>
      <c r="AC37">
        <f t="shared" si="21"/>
        <v>1176.6881645468536</v>
      </c>
      <c r="AD37">
        <f t="shared" si="22"/>
        <v>1056.1209588017907</v>
      </c>
      <c r="AE37" s="5">
        <f t="shared" si="5"/>
        <v>0</v>
      </c>
      <c r="AF37" s="6">
        <f>+AD37+SUM($D$18:$E$18)-SUM($AB$27:AB37)</f>
        <v>11896.79195880179</v>
      </c>
      <c r="AG37" s="10">
        <f t="shared" si="6"/>
        <v>1.2567714442801581E-3</v>
      </c>
      <c r="AH37" s="10">
        <f>+AD37/SUM(AB$27:AB37)-1</f>
        <v>1.6156538306725476E-2</v>
      </c>
      <c r="AI37" s="6">
        <f t="shared" si="7"/>
        <v>0</v>
      </c>
      <c r="AL37" s="6">
        <f t="shared" si="8"/>
        <v>0</v>
      </c>
      <c r="AM37" s="6">
        <f t="shared" si="9"/>
        <v>2606.6943833109426</v>
      </c>
      <c r="AN37" s="6">
        <f t="shared" si="10"/>
        <v>2333.3894173623821</v>
      </c>
      <c r="AO37" s="5">
        <f t="shared" si="11"/>
        <v>0</v>
      </c>
      <c r="AP37" s="6">
        <f>+AN37+SUM($D$16:$E$18)-SUM($AL$27:AL37)</f>
        <v>26423.889417362381</v>
      </c>
      <c r="AQ37" s="10">
        <f t="shared" si="23"/>
        <v>8.9224971835144551E-4</v>
      </c>
      <c r="AR37" s="10">
        <f>+AN37/SUM(AL$27:AL37)-1</f>
        <v>1.0343978074207394E-2</v>
      </c>
      <c r="AT37" s="1">
        <f t="shared" si="24"/>
        <v>40512</v>
      </c>
      <c r="AU37">
        <f t="shared" si="12"/>
        <v>8070.2327494177134</v>
      </c>
      <c r="AV37">
        <f t="shared" si="13"/>
        <v>6582.5964092162631</v>
      </c>
      <c r="AW37">
        <f t="shared" si="14"/>
        <v>11975.069750045359</v>
      </c>
      <c r="AX37">
        <f t="shared" si="15"/>
        <v>26627.898908679337</v>
      </c>
      <c r="AY37">
        <f t="shared" si="25"/>
        <v>5.4794462557212764E-3</v>
      </c>
      <c r="AZ37">
        <f t="shared" si="26"/>
        <v>-5.5982683454295357E-3</v>
      </c>
      <c r="BA37">
        <f t="shared" si="27"/>
        <v>3.3558888747104998E-3</v>
      </c>
      <c r="BB37">
        <f t="shared" si="28"/>
        <v>1.7671848902751641E-3</v>
      </c>
    </row>
    <row r="38" spans="1:54" x14ac:dyDescent="0.25">
      <c r="A38" s="1">
        <v>40198</v>
      </c>
      <c r="B38">
        <v>7.4580000000000002</v>
      </c>
      <c r="G38">
        <f t="shared" si="16"/>
        <v>777.71217659276124</v>
      </c>
      <c r="H38">
        <f t="shared" si="17"/>
        <v>697.91006381385671</v>
      </c>
      <c r="I38" s="5">
        <f t="shared" si="2"/>
        <v>0</v>
      </c>
      <c r="J38" s="6">
        <f>+H38+SUM($D$16:$E$16)-SUM($F$27:F38)</f>
        <v>7925.0240638138566</v>
      </c>
      <c r="K38" s="10">
        <f t="shared" si="18"/>
        <v>-3.8951235358575254E-4</v>
      </c>
      <c r="L38" s="10">
        <f>+H38/SUM(F$27:F38)-1</f>
        <v>7.2509241258400525E-3</v>
      </c>
      <c r="M38">
        <v>6.0289999999999999</v>
      </c>
      <c r="R38">
        <f t="shared" si="19"/>
        <v>638.05802632496773</v>
      </c>
      <c r="S38">
        <f t="shared" si="20"/>
        <v>566.68302419375266</v>
      </c>
      <c r="T38" s="5">
        <f t="shared" si="3"/>
        <v>0</v>
      </c>
      <c r="U38" s="6">
        <f>+S38+SUM($D$17:$E$17)-SUM($Q$27:Q38)</f>
        <v>6589.3980241937525</v>
      </c>
      <c r="V38" s="10">
        <f t="shared" si="4"/>
        <v>-1.4528404737730316E-3</v>
      </c>
      <c r="W38" s="10">
        <f>+S38/SUM(Q$27:Q38)-1</f>
        <v>-1.8365236938855722E-2</v>
      </c>
      <c r="X38">
        <v>2.8279999999999998</v>
      </c>
      <c r="AC38">
        <f t="shared" si="21"/>
        <v>1176.2722267014851</v>
      </c>
      <c r="AD38">
        <f t="shared" si="22"/>
        <v>1055.7476392688102</v>
      </c>
      <c r="AE38" s="5">
        <f t="shared" si="5"/>
        <v>0</v>
      </c>
      <c r="AF38" s="6">
        <f>+AD38+SUM($D$18:$E$18)-SUM($AB$27:AB38)</f>
        <v>11896.41863926881</v>
      </c>
      <c r="AG38" s="10">
        <f t="shared" si="6"/>
        <v>-3.1379848809076627E-5</v>
      </c>
      <c r="AH38" s="10">
        <f>+AD38/SUM(AB$27:AB38)-1</f>
        <v>1.5797345468865132E-2</v>
      </c>
      <c r="AI38" s="6">
        <f t="shared" si="7"/>
        <v>0</v>
      </c>
      <c r="AL38" s="6">
        <f t="shared" si="8"/>
        <v>0</v>
      </c>
      <c r="AM38" s="6">
        <f t="shared" si="9"/>
        <v>2592.0424296192141</v>
      </c>
      <c r="AN38" s="6">
        <f t="shared" si="10"/>
        <v>2320.3407272764198</v>
      </c>
      <c r="AO38" s="5">
        <f t="shared" si="11"/>
        <v>0</v>
      </c>
      <c r="AP38" s="6">
        <f>+AN38+SUM($D$16:$E$18)-SUM($AL$27:AL38)</f>
        <v>26410.84072727642</v>
      </c>
      <c r="AQ38" s="10">
        <f t="shared" si="23"/>
        <v>-4.9382170352962884E-4</v>
      </c>
      <c r="AR38" s="10">
        <f>+AN38/SUM(AL$27:AL38)-1</f>
        <v>4.6939715420739603E-3</v>
      </c>
      <c r="AT38" s="1">
        <f t="shared" si="24"/>
        <v>40543</v>
      </c>
      <c r="AU38">
        <f t="shared" si="12"/>
        <v>8116.4581957087639</v>
      </c>
      <c r="AV38">
        <f t="shared" si="13"/>
        <v>6634.9142416289797</v>
      </c>
      <c r="AW38">
        <f t="shared" si="14"/>
        <v>12008.179773302654</v>
      </c>
      <c r="AX38">
        <f t="shared" si="15"/>
        <v>26759.552210640399</v>
      </c>
      <c r="AY38">
        <f t="shared" si="25"/>
        <v>5.7278950590844424E-3</v>
      </c>
      <c r="AZ38">
        <f t="shared" si="26"/>
        <v>7.9479021893955615E-3</v>
      </c>
      <c r="BA38">
        <f t="shared" si="27"/>
        <v>2.7649127686433239E-3</v>
      </c>
      <c r="BB38">
        <f t="shared" si="28"/>
        <v>4.944186637202197E-3</v>
      </c>
    </row>
    <row r="39" spans="1:54" x14ac:dyDescent="0.25">
      <c r="A39" s="1">
        <v>40199</v>
      </c>
      <c r="B39">
        <v>7.375</v>
      </c>
      <c r="G39">
        <f t="shared" si="16"/>
        <v>769.05702633033172</v>
      </c>
      <c r="H39">
        <f t="shared" si="17"/>
        <v>690.14303038712706</v>
      </c>
      <c r="I39" s="5">
        <f t="shared" si="2"/>
        <v>0</v>
      </c>
      <c r="J39" s="6">
        <f>+H39+SUM($D$16:$E$16)-SUM($F$27:F39)</f>
        <v>7917.2570303871271</v>
      </c>
      <c r="K39" s="10">
        <f t="shared" si="18"/>
        <v>-9.8006433345665389E-4</v>
      </c>
      <c r="L39" s="10">
        <f>+H39/SUM(F$27:F39)-1</f>
        <v>-3.9587603341284527E-3</v>
      </c>
      <c r="M39">
        <v>5.95</v>
      </c>
      <c r="R39">
        <f t="shared" si="19"/>
        <v>629.69733896725131</v>
      </c>
      <c r="S39">
        <f t="shared" si="20"/>
        <v>559.25758732009103</v>
      </c>
      <c r="T39" s="5">
        <f t="shared" si="3"/>
        <v>0</v>
      </c>
      <c r="U39" s="6">
        <f>+S39+SUM($D$17:$E$17)-SUM($Q$27:Q39)</f>
        <v>6581.9725873200914</v>
      </c>
      <c r="V39" s="10">
        <f t="shared" si="4"/>
        <v>-1.1268763620587707E-3</v>
      </c>
      <c r="W39" s="10">
        <f>+S39/SUM(Q$27:Q39)-1</f>
        <v>-3.1227924993562861E-2</v>
      </c>
      <c r="X39">
        <v>2.8079999999999998</v>
      </c>
      <c r="AC39">
        <f t="shared" si="21"/>
        <v>1167.9534697941197</v>
      </c>
      <c r="AD39">
        <f t="shared" si="22"/>
        <v>1048.2812486092005</v>
      </c>
      <c r="AE39" s="5">
        <f t="shared" si="5"/>
        <v>0</v>
      </c>
      <c r="AF39" s="6">
        <f>+AD39+SUM($D$18:$E$18)-SUM($AB$27:AB39)</f>
        <v>11888.952248609201</v>
      </c>
      <c r="AG39" s="10">
        <f t="shared" si="6"/>
        <v>-6.2761667069810567E-4</v>
      </c>
      <c r="AH39" s="10">
        <f>+AD39/SUM(AB$27:AB39)-1</f>
        <v>8.6134887116595671E-3</v>
      </c>
      <c r="AI39" s="6">
        <f t="shared" si="7"/>
        <v>0</v>
      </c>
      <c r="AL39" s="6">
        <f t="shared" si="8"/>
        <v>0</v>
      </c>
      <c r="AM39" s="6">
        <f t="shared" si="9"/>
        <v>2566.7078350917027</v>
      </c>
      <c r="AN39" s="6">
        <f t="shared" si="10"/>
        <v>2297.6818663164186</v>
      </c>
      <c r="AO39" s="5">
        <f t="shared" si="11"/>
        <v>0</v>
      </c>
      <c r="AP39" s="6">
        <f>+AN39+SUM($D$16:$E$18)-SUM($AL$27:AL39)</f>
        <v>26388.181866316419</v>
      </c>
      <c r="AQ39" s="10">
        <f t="shared" si="23"/>
        <v>-8.5793788974686258E-4</v>
      </c>
      <c r="AR39" s="10">
        <f>+AN39/SUM(AL$27:AL39)-1</f>
        <v>-5.1171828030228683E-3</v>
      </c>
      <c r="AT39" s="1">
        <f t="shared" si="24"/>
        <v>40574</v>
      </c>
      <c r="AU39">
        <f t="shared" si="12"/>
        <v>8041.8663579872955</v>
      </c>
      <c r="AV39">
        <f t="shared" si="13"/>
        <v>6654.5707134277636</v>
      </c>
      <c r="AW39">
        <f t="shared" si="14"/>
        <v>11963.889746158287</v>
      </c>
      <c r="AX39">
        <f t="shared" si="15"/>
        <v>26660.326817573346</v>
      </c>
      <c r="AY39">
        <f t="shared" si="25"/>
        <v>-9.1901955166732163E-3</v>
      </c>
      <c r="AZ39">
        <f t="shared" si="26"/>
        <v>2.962581140153242E-3</v>
      </c>
      <c r="BA39">
        <f t="shared" si="27"/>
        <v>-3.6883214592469127E-3</v>
      </c>
      <c r="BB39">
        <f t="shared" si="28"/>
        <v>-3.7080363784113279E-3</v>
      </c>
    </row>
    <row r="40" spans="1:54" x14ac:dyDescent="0.25">
      <c r="A40" s="1">
        <v>40200</v>
      </c>
      <c r="B40">
        <v>7.2190000000000003</v>
      </c>
      <c r="G40">
        <f t="shared" si="16"/>
        <v>752.78951499371726</v>
      </c>
      <c r="H40">
        <f t="shared" si="17"/>
        <v>675.54475069351463</v>
      </c>
      <c r="I40" s="5">
        <f t="shared" si="2"/>
        <v>0</v>
      </c>
      <c r="J40" s="6">
        <f>+H40+SUM($D$16:$E$16)-SUM($F$27:F40)</f>
        <v>7902.6587506935139</v>
      </c>
      <c r="K40" s="10">
        <f t="shared" si="18"/>
        <v>-1.8438557239690567E-3</v>
      </c>
      <c r="L40" s="10">
        <f>+H40/SUM(F$27:F40)-1</f>
        <v>-2.502756486129798E-2</v>
      </c>
      <c r="M40">
        <v>5.8979999999999997</v>
      </c>
      <c r="R40">
        <f t="shared" si="19"/>
        <v>624.1941017191341</v>
      </c>
      <c r="S40">
        <f t="shared" si="20"/>
        <v>554.3699579855288</v>
      </c>
      <c r="T40" s="5">
        <f t="shared" si="3"/>
        <v>0</v>
      </c>
      <c r="U40" s="6">
        <f>+S40+SUM($D$17:$E$17)-SUM($Q$27:Q40)</f>
        <v>6577.0849579855294</v>
      </c>
      <c r="V40" s="10">
        <f t="shared" si="4"/>
        <v>-7.4257819669099057E-4</v>
      </c>
      <c r="W40" s="10">
        <f>+S40/SUM(Q$27:Q40)-1</f>
        <v>-3.9694504472610914E-2</v>
      </c>
      <c r="X40">
        <v>2.7770000000000001</v>
      </c>
      <c r="AC40">
        <f t="shared" si="21"/>
        <v>1155.0593965877033</v>
      </c>
      <c r="AD40">
        <f t="shared" si="22"/>
        <v>1036.7083430868056</v>
      </c>
      <c r="AE40" s="5">
        <f t="shared" si="5"/>
        <v>0</v>
      </c>
      <c r="AF40" s="6">
        <f>+AD40+SUM($D$18:$E$18)-SUM($AB$27:AB40)</f>
        <v>11877.379343086806</v>
      </c>
      <c r="AG40" s="10">
        <f t="shared" si="6"/>
        <v>-9.7341677217588352E-4</v>
      </c>
      <c r="AH40" s="10">
        <f>+AD40/SUM(AB$27:AB40)-1</f>
        <v>-2.5214892620087914E-3</v>
      </c>
      <c r="AI40" s="6">
        <f t="shared" si="7"/>
        <v>0</v>
      </c>
      <c r="AL40" s="6">
        <f t="shared" si="8"/>
        <v>0</v>
      </c>
      <c r="AM40" s="6">
        <f t="shared" si="9"/>
        <v>2532.0430133005548</v>
      </c>
      <c r="AN40" s="6">
        <f t="shared" si="10"/>
        <v>2266.6230517658491</v>
      </c>
      <c r="AO40" s="5">
        <f t="shared" si="11"/>
        <v>0</v>
      </c>
      <c r="AP40" s="6">
        <f>+AN40+SUM($D$16:$E$18)-SUM($AL$27:AL40)</f>
        <v>26357.123051765848</v>
      </c>
      <c r="AQ40" s="10">
        <f t="shared" si="23"/>
        <v>-1.1769971386401679E-3</v>
      </c>
      <c r="AR40" s="10">
        <f>+AN40/SUM(AL$27:AL40)-1</f>
        <v>-1.8565467951569992E-2</v>
      </c>
      <c r="AT40" s="1">
        <f t="shared" si="24"/>
        <v>40602</v>
      </c>
      <c r="AU40">
        <f t="shared" si="12"/>
        <v>8014.9081422286945</v>
      </c>
      <c r="AV40">
        <f t="shared" si="13"/>
        <v>6676.2401636021768</v>
      </c>
      <c r="AW40">
        <f t="shared" si="14"/>
        <v>12003.202176494047</v>
      </c>
      <c r="AX40">
        <f t="shared" si="15"/>
        <v>26694.350482324917</v>
      </c>
      <c r="AY40">
        <f t="shared" si="25"/>
        <v>-3.3522337425846427E-3</v>
      </c>
      <c r="AZ40">
        <f t="shared" si="26"/>
        <v>3.2563257808182478E-3</v>
      </c>
      <c r="BA40">
        <f t="shared" si="27"/>
        <v>3.2859238232600951E-3</v>
      </c>
      <c r="BB40">
        <f t="shared" si="28"/>
        <v>1.2761908353329243E-3</v>
      </c>
    </row>
    <row r="41" spans="1:54" x14ac:dyDescent="0.25">
      <c r="A41" s="1">
        <v>40203</v>
      </c>
      <c r="B41">
        <v>7.1769999999999996</v>
      </c>
      <c r="G41">
        <f t="shared" si="16"/>
        <v>748.40980040309023</v>
      </c>
      <c r="H41">
        <f t="shared" si="17"/>
        <v>671.61444462215741</v>
      </c>
      <c r="I41" s="5">
        <f t="shared" si="2"/>
        <v>0</v>
      </c>
      <c r="J41" s="6">
        <f>+H41+SUM($D$16:$E$16)-SUM($F$27:F41)</f>
        <v>7898.7284446221565</v>
      </c>
      <c r="K41" s="10">
        <f t="shared" si="18"/>
        <v>-4.9733971759979845E-4</v>
      </c>
      <c r="L41" s="10">
        <f>+H41/SUM(F$27:F41)-1</f>
        <v>-3.0699935310920634E-2</v>
      </c>
      <c r="M41">
        <v>5.8529999999999998</v>
      </c>
      <c r="R41">
        <f t="shared" si="19"/>
        <v>619.43168486980198</v>
      </c>
      <c r="S41">
        <f t="shared" si="20"/>
        <v>550.14027875369618</v>
      </c>
      <c r="T41" s="5">
        <f t="shared" si="3"/>
        <v>0</v>
      </c>
      <c r="U41" s="6">
        <f>+S41+SUM($D$17:$E$17)-SUM($Q$27:Q41)</f>
        <v>6572.8552787536964</v>
      </c>
      <c r="V41" s="10">
        <f t="shared" si="4"/>
        <v>-6.4309329419520722E-4</v>
      </c>
      <c r="W41" s="10">
        <f>+S41/SUM(Q$27:Q41)-1</f>
        <v>-4.7021352098709945E-2</v>
      </c>
      <c r="X41">
        <v>2.766</v>
      </c>
      <c r="AC41">
        <f t="shared" si="21"/>
        <v>1150.4840802886522</v>
      </c>
      <c r="AD41">
        <f t="shared" si="22"/>
        <v>1032.6018282240202</v>
      </c>
      <c r="AE41" s="5">
        <f t="shared" si="5"/>
        <v>0</v>
      </c>
      <c r="AF41" s="6">
        <f>+AD41+SUM($D$18:$E$18)-SUM($AB$27:AB41)</f>
        <v>11873.27282822402</v>
      </c>
      <c r="AG41" s="10">
        <f t="shared" si="6"/>
        <v>-3.4574250296859343E-4</v>
      </c>
      <c r="AH41" s="10">
        <f>+AD41/SUM(AB$27:AB41)-1</f>
        <v>-6.4726104784719185E-3</v>
      </c>
      <c r="AI41" s="6">
        <f t="shared" si="7"/>
        <v>0</v>
      </c>
      <c r="AL41" s="6">
        <f t="shared" si="8"/>
        <v>0</v>
      </c>
      <c r="AM41" s="6">
        <f t="shared" si="9"/>
        <v>2518.3255655615444</v>
      </c>
      <c r="AN41" s="6">
        <f t="shared" si="10"/>
        <v>2254.3565515998739</v>
      </c>
      <c r="AO41" s="5">
        <f t="shared" si="11"/>
        <v>0</v>
      </c>
      <c r="AP41" s="6">
        <f>+AN41+SUM($D$16:$E$18)-SUM($AL$27:AL41)</f>
        <v>26344.856551599874</v>
      </c>
      <c r="AQ41" s="10">
        <f t="shared" si="23"/>
        <v>-4.6539601996320457E-4</v>
      </c>
      <c r="AR41" s="10">
        <f>+AN41/SUM(AL$27:AL41)-1</f>
        <v>-2.3876790820578475E-2</v>
      </c>
      <c r="AT41" s="1">
        <f t="shared" si="24"/>
        <v>40633</v>
      </c>
      <c r="AU41">
        <f t="shared" si="12"/>
        <v>8055.711558237731</v>
      </c>
      <c r="AV41">
        <f t="shared" si="13"/>
        <v>6647.2691404547604</v>
      </c>
      <c r="AW41">
        <f t="shared" si="14"/>
        <v>11947.754601995501</v>
      </c>
      <c r="AX41">
        <f t="shared" si="15"/>
        <v>26650.735300687997</v>
      </c>
      <c r="AY41">
        <f t="shared" si="25"/>
        <v>5.0909399440342007E-3</v>
      </c>
      <c r="AZ41">
        <f t="shared" si="26"/>
        <v>-4.3394219556932567E-3</v>
      </c>
      <c r="BA41">
        <f t="shared" si="27"/>
        <v>-4.6193985307628749E-3</v>
      </c>
      <c r="BB41">
        <f t="shared" si="28"/>
        <v>-1.6338731173024534E-3</v>
      </c>
    </row>
    <row r="42" spans="1:54" x14ac:dyDescent="0.25">
      <c r="A42" s="1">
        <v>40204</v>
      </c>
      <c r="B42">
        <v>7.0819999999999999</v>
      </c>
      <c r="G42">
        <f t="shared" si="16"/>
        <v>738.50330311476739</v>
      </c>
      <c r="H42">
        <f t="shared" si="17"/>
        <v>662.7244666036114</v>
      </c>
      <c r="I42" s="5">
        <f t="shared" si="2"/>
        <v>0</v>
      </c>
      <c r="J42" s="6">
        <f>+H42+SUM($D$16:$E$16)-SUM($F$27:F42)</f>
        <v>7889.8384666036109</v>
      </c>
      <c r="K42" s="10">
        <f t="shared" si="18"/>
        <v>-1.1254948288035305E-3</v>
      </c>
      <c r="L42" s="10">
        <f>+H42/SUM(F$27:F42)-1</f>
        <v>-4.3530297042209787E-2</v>
      </c>
      <c r="M42">
        <v>5.875</v>
      </c>
      <c r="R42">
        <f t="shared" si="19"/>
        <v>621.75997755169772</v>
      </c>
      <c r="S42">
        <f t="shared" si="20"/>
        <v>552.2081219337033</v>
      </c>
      <c r="T42" s="5">
        <f t="shared" si="3"/>
        <v>0</v>
      </c>
      <c r="U42" s="6">
        <f>+S42+SUM($D$17:$E$17)-SUM($Q$27:Q42)</f>
        <v>6574.9231219337034</v>
      </c>
      <c r="V42" s="10">
        <f t="shared" si="4"/>
        <v>3.1460348544287697E-4</v>
      </c>
      <c r="W42" s="10">
        <f>+S42/SUM(Q$27:Q42)-1</f>
        <v>-4.3439337703728098E-2</v>
      </c>
      <c r="X42">
        <v>2.7789999999999999</v>
      </c>
      <c r="AC42">
        <f t="shared" si="21"/>
        <v>1155.8912722784398</v>
      </c>
      <c r="AD42">
        <f t="shared" si="22"/>
        <v>1037.4549821527664</v>
      </c>
      <c r="AE42" s="5">
        <f t="shared" si="5"/>
        <v>0</v>
      </c>
      <c r="AF42" s="6">
        <f>+AD42+SUM($D$18:$E$18)-SUM($AB$27:AB42)</f>
        <v>11878.125982152767</v>
      </c>
      <c r="AG42" s="10">
        <f t="shared" si="6"/>
        <v>4.0874609713426047E-4</v>
      </c>
      <c r="AH42" s="10">
        <f>+AD42/SUM(AB$27:AB42)-1</f>
        <v>-1.8031035862884348E-3</v>
      </c>
      <c r="AI42" s="6">
        <f t="shared" si="7"/>
        <v>0</v>
      </c>
      <c r="AL42" s="6">
        <f t="shared" si="8"/>
        <v>0</v>
      </c>
      <c r="AM42" s="6">
        <f t="shared" si="9"/>
        <v>2516.1545529449049</v>
      </c>
      <c r="AN42" s="6">
        <f t="shared" si="10"/>
        <v>2252.3875706900808</v>
      </c>
      <c r="AO42" s="5">
        <f t="shared" si="11"/>
        <v>0</v>
      </c>
      <c r="AP42" s="6">
        <f>+AN42+SUM($D$16:$E$18)-SUM($AL$27:AL42)</f>
        <v>26342.88757069008</v>
      </c>
      <c r="AQ42" s="10">
        <f t="shared" si="23"/>
        <v>-7.4738721994482837E-5</v>
      </c>
      <c r="AR42" s="10">
        <f>+AN42/SUM(AL$27:AL42)-1</f>
        <v>-2.472934804499638E-2</v>
      </c>
      <c r="AT42" s="1">
        <f t="shared" si="24"/>
        <v>40663</v>
      </c>
      <c r="AU42">
        <f t="shared" si="12"/>
        <v>8030.7556269664365</v>
      </c>
      <c r="AV42">
        <f t="shared" si="13"/>
        <v>6685.5439064333295</v>
      </c>
      <c r="AW42">
        <f t="shared" si="14"/>
        <v>11976.951563045726</v>
      </c>
      <c r="AX42">
        <f t="shared" si="15"/>
        <v>26693.251096445492</v>
      </c>
      <c r="AY42">
        <f t="shared" si="25"/>
        <v>-3.0979176812474529E-3</v>
      </c>
      <c r="AZ42">
        <f t="shared" si="26"/>
        <v>5.7579684483710647E-3</v>
      </c>
      <c r="BA42">
        <f t="shared" si="27"/>
        <v>2.443719512396747E-3</v>
      </c>
      <c r="BB42">
        <f t="shared" si="28"/>
        <v>1.5952954122206986E-3</v>
      </c>
    </row>
    <row r="43" spans="1:54" x14ac:dyDescent="0.25">
      <c r="A43" s="1">
        <v>40205</v>
      </c>
      <c r="B43">
        <v>7.0259999999999998</v>
      </c>
      <c r="G43">
        <f t="shared" si="16"/>
        <v>732.66368366059817</v>
      </c>
      <c r="H43">
        <f t="shared" si="17"/>
        <v>657.48405850846848</v>
      </c>
      <c r="I43" s="5">
        <f t="shared" si="2"/>
        <v>0</v>
      </c>
      <c r="J43" s="6">
        <f>+H43+SUM($D$16:$E$16)-SUM($F$27:F43)</f>
        <v>7884.5980585084671</v>
      </c>
      <c r="K43" s="10">
        <f t="shared" si="18"/>
        <v>-6.641971337342234E-4</v>
      </c>
      <c r="L43" s="10">
        <f>+H43/SUM(F$27:F43)-1</f>
        <v>-5.1093457641706586E-2</v>
      </c>
      <c r="M43">
        <v>5.8159999999999998</v>
      </c>
      <c r="R43">
        <f t="shared" si="19"/>
        <v>615.51591990479551</v>
      </c>
      <c r="S43">
        <f t="shared" si="20"/>
        <v>546.66254249641167</v>
      </c>
      <c r="T43" s="5">
        <f t="shared" si="3"/>
        <v>0</v>
      </c>
      <c r="U43" s="6">
        <f>+S43+SUM($D$17:$E$17)-SUM($Q$27:Q43)</f>
        <v>6569.3775424964115</v>
      </c>
      <c r="V43" s="10">
        <f t="shared" si="4"/>
        <v>-8.4344399690272631E-4</v>
      </c>
      <c r="W43" s="10">
        <f>+S43/SUM(Q$27:Q43)-1</f>
        <v>-5.3045649035724618E-2</v>
      </c>
      <c r="X43">
        <v>2.7829999999999999</v>
      </c>
      <c r="AC43">
        <f t="shared" si="21"/>
        <v>1157.5550236599129</v>
      </c>
      <c r="AD43">
        <f t="shared" si="22"/>
        <v>1038.9482602846883</v>
      </c>
      <c r="AE43" s="5">
        <f t="shared" si="5"/>
        <v>0</v>
      </c>
      <c r="AF43" s="6">
        <f>+AD43+SUM($D$18:$E$18)-SUM($AB$27:AB43)</f>
        <v>11879.619260284688</v>
      </c>
      <c r="AG43" s="10">
        <f t="shared" si="6"/>
        <v>1.2571664369986912E-4</v>
      </c>
      <c r="AH43" s="10">
        <f>+AD43/SUM(AB$27:AB43)-1</f>
        <v>-3.663322348472775E-4</v>
      </c>
      <c r="AI43" s="6">
        <f t="shared" si="7"/>
        <v>0</v>
      </c>
      <c r="AL43" s="6">
        <f t="shared" si="8"/>
        <v>0</v>
      </c>
      <c r="AM43" s="6">
        <f t="shared" si="9"/>
        <v>2505.7346272253067</v>
      </c>
      <c r="AN43" s="6">
        <f t="shared" si="10"/>
        <v>2243.0948612895686</v>
      </c>
      <c r="AO43" s="5">
        <f t="shared" si="11"/>
        <v>0</v>
      </c>
      <c r="AP43" s="6">
        <f>+AN43+SUM($D$16:$E$18)-SUM($AL$27:AL43)</f>
        <v>26333.59486128957</v>
      </c>
      <c r="AQ43" s="10">
        <f t="shared" si="23"/>
        <v>-3.5275971077863844E-4</v>
      </c>
      <c r="AR43" s="10">
        <f>+AN43/SUM(AL$27:AL43)-1</f>
        <v>-2.87530368956187E-2</v>
      </c>
      <c r="AT43" s="1">
        <f t="shared" si="24"/>
        <v>40694</v>
      </c>
      <c r="AU43">
        <f t="shared" si="12"/>
        <v>8035.2099458190241</v>
      </c>
      <c r="AV43">
        <f t="shared" si="13"/>
        <v>6670.4114020070938</v>
      </c>
      <c r="AW43">
        <f t="shared" si="14"/>
        <v>12070.304156979586</v>
      </c>
      <c r="AX43">
        <f t="shared" si="15"/>
        <v>26775.925504805709</v>
      </c>
      <c r="AY43">
        <f t="shared" si="25"/>
        <v>5.5465750167149608E-4</v>
      </c>
      <c r="AZ43">
        <f t="shared" si="26"/>
        <v>-2.2634664640635016E-3</v>
      </c>
      <c r="BA43">
        <f t="shared" si="27"/>
        <v>7.7943534665276815E-3</v>
      </c>
      <c r="BB43">
        <f t="shared" si="28"/>
        <v>3.0972026622573257E-3</v>
      </c>
    </row>
    <row r="44" spans="1:54" x14ac:dyDescent="0.25">
      <c r="A44" s="1">
        <v>40206</v>
      </c>
      <c r="B44">
        <v>7.14</v>
      </c>
      <c r="G44">
        <f t="shared" si="16"/>
        <v>744.5514804065856</v>
      </c>
      <c r="H44">
        <f t="shared" si="17"/>
        <v>668.15203213072368</v>
      </c>
      <c r="I44" s="5">
        <f t="shared" si="2"/>
        <v>0</v>
      </c>
      <c r="J44" s="6">
        <f>+H44+SUM($D$16:$E$16)-SUM($F$27:F44)</f>
        <v>7895.266032130723</v>
      </c>
      <c r="K44" s="10">
        <f t="shared" si="18"/>
        <v>1.3530142618676244E-3</v>
      </c>
      <c r="L44" s="10">
        <f>+H44/SUM(F$27:F44)-1</f>
        <v>-3.5697023564159602E-2</v>
      </c>
      <c r="M44">
        <v>5.7480000000000002</v>
      </c>
      <c r="R44">
        <f t="shared" si="19"/>
        <v>608.31937888802702</v>
      </c>
      <c r="S44">
        <f t="shared" si="20"/>
        <v>540.27102721275355</v>
      </c>
      <c r="T44" s="5">
        <f t="shared" si="3"/>
        <v>0</v>
      </c>
      <c r="U44" s="6">
        <f>+S44+SUM($D$17:$E$17)-SUM($Q$27:Q44)</f>
        <v>6562.9860272127535</v>
      </c>
      <c r="V44" s="10">
        <f t="shared" si="4"/>
        <v>-9.7292555380046331E-4</v>
      </c>
      <c r="W44" s="10">
        <f>+S44/SUM(Q$27:Q44)-1</f>
        <v>-6.4117329892940944E-2</v>
      </c>
      <c r="X44">
        <v>2.7719999999999998</v>
      </c>
      <c r="AC44">
        <f t="shared" si="21"/>
        <v>1152.9797073608618</v>
      </c>
      <c r="AD44">
        <f t="shared" si="22"/>
        <v>1034.8417454219029</v>
      </c>
      <c r="AE44" s="5">
        <f t="shared" si="5"/>
        <v>0</v>
      </c>
      <c r="AF44" s="6">
        <f>+AD44+SUM($D$18:$E$18)-SUM($AB$27:AB44)</f>
        <v>11875.512745421904</v>
      </c>
      <c r="AG44" s="10">
        <f t="shared" si="6"/>
        <v>-3.4567731278334346E-4</v>
      </c>
      <c r="AH44" s="10">
        <f>+AD44/SUM(AB$27:AB44)-1</f>
        <v>-4.3174534513104046E-3</v>
      </c>
      <c r="AI44" s="6">
        <f t="shared" si="7"/>
        <v>0</v>
      </c>
      <c r="AL44" s="6">
        <f t="shared" si="8"/>
        <v>0</v>
      </c>
      <c r="AM44" s="6">
        <f t="shared" si="9"/>
        <v>2505.8505666554747</v>
      </c>
      <c r="AN44" s="6">
        <f t="shared" si="10"/>
        <v>2243.2648047653802</v>
      </c>
      <c r="AO44" s="5">
        <f t="shared" si="11"/>
        <v>0</v>
      </c>
      <c r="AP44" s="6">
        <f>+AN44+SUM($D$16:$E$18)-SUM($AL$27:AL44)</f>
        <v>26333.764804765378</v>
      </c>
      <c r="AQ44" s="10">
        <f t="shared" si="23"/>
        <v>6.4534856218934067E-6</v>
      </c>
      <c r="AR44" s="10">
        <f>+AN44/SUM(AL$27:AL44)-1</f>
        <v>-2.8679452363983504E-2</v>
      </c>
      <c r="AT44" s="1">
        <f t="shared" si="24"/>
        <v>40724</v>
      </c>
      <c r="AU44">
        <f t="shared" si="12"/>
        <v>7997.6961921908378</v>
      </c>
      <c r="AV44">
        <f t="shared" si="13"/>
        <v>6645.804462233993</v>
      </c>
      <c r="AW44">
        <f t="shared" si="14"/>
        <v>12010.614241575247</v>
      </c>
      <c r="AX44">
        <f t="shared" si="15"/>
        <v>26654.114896000083</v>
      </c>
      <c r="AY44">
        <f t="shared" si="25"/>
        <v>-4.6686712458218205E-3</v>
      </c>
      <c r="AZ44">
        <f t="shared" si="26"/>
        <v>-3.6889688341706917E-3</v>
      </c>
      <c r="BA44">
        <f t="shared" si="27"/>
        <v>-4.9451873480605979E-3</v>
      </c>
      <c r="BB44">
        <f t="shared" si="28"/>
        <v>-4.5492585787095807E-3</v>
      </c>
    </row>
    <row r="45" spans="1:54" x14ac:dyDescent="0.25">
      <c r="A45" s="1">
        <v>40207</v>
      </c>
      <c r="B45">
        <v>7.1189999999999998</v>
      </c>
      <c r="G45">
        <f t="shared" si="16"/>
        <v>742.36162311127214</v>
      </c>
      <c r="H45">
        <f t="shared" si="17"/>
        <v>666.18687909504513</v>
      </c>
      <c r="I45" s="5">
        <f t="shared" si="2"/>
        <v>0</v>
      </c>
      <c r="J45" s="6">
        <f>+H45+SUM($D$16:$E$16)-SUM($F$27:F45)</f>
        <v>7893.3008790950444</v>
      </c>
      <c r="K45" s="10">
        <f t="shared" si="18"/>
        <v>-2.4890270038790963E-4</v>
      </c>
      <c r="L45" s="10">
        <f>+H45/SUM(F$27:F45)-1</f>
        <v>-3.8533208788970819E-2</v>
      </c>
      <c r="M45">
        <v>5.8010000000000002</v>
      </c>
      <c r="R45">
        <f t="shared" si="19"/>
        <v>613.92844762168488</v>
      </c>
      <c r="S45">
        <f t="shared" si="20"/>
        <v>545.25264941913429</v>
      </c>
      <c r="T45" s="5">
        <f t="shared" si="3"/>
        <v>0</v>
      </c>
      <c r="U45" s="6">
        <f>+S45+SUM($D$17:$E$17)-SUM($Q$27:Q45)</f>
        <v>6567.9676494191344</v>
      </c>
      <c r="V45" s="10">
        <f t="shared" si="4"/>
        <v>7.5904812012783651E-4</v>
      </c>
      <c r="W45" s="10">
        <f>+S45/SUM(Q$27:Q45)-1</f>
        <v>-5.5487931577757443E-2</v>
      </c>
      <c r="X45">
        <v>2.7709999999999999</v>
      </c>
      <c r="AC45">
        <f t="shared" si="21"/>
        <v>1152.5637695154935</v>
      </c>
      <c r="AD45">
        <f t="shared" si="22"/>
        <v>1034.4684258889224</v>
      </c>
      <c r="AE45" s="5">
        <f t="shared" si="5"/>
        <v>0</v>
      </c>
      <c r="AF45" s="6">
        <f>+AD45+SUM($D$18:$E$18)-SUM($AB$27:AB45)</f>
        <v>11875.139425888923</v>
      </c>
      <c r="AG45" s="10">
        <f t="shared" si="6"/>
        <v>-3.143607699163109E-5</v>
      </c>
      <c r="AH45" s="10">
        <f>+AD45/SUM(AB$27:AB45)-1</f>
        <v>-4.6766462891707494E-3</v>
      </c>
      <c r="AI45" s="6">
        <f t="shared" si="7"/>
        <v>0</v>
      </c>
      <c r="AL45" s="6">
        <f t="shared" si="8"/>
        <v>0</v>
      </c>
      <c r="AM45" s="6">
        <f t="shared" si="9"/>
        <v>2508.8538402484505</v>
      </c>
      <c r="AN45" s="6">
        <f t="shared" si="10"/>
        <v>2245.9079544031019</v>
      </c>
      <c r="AO45" s="5">
        <f t="shared" si="11"/>
        <v>0</v>
      </c>
      <c r="AP45" s="6">
        <f>+AN45+SUM($D$16:$E$18)-SUM($AL$27:AL45)</f>
        <v>26336.407954403101</v>
      </c>
      <c r="AQ45" s="10">
        <f t="shared" si="23"/>
        <v>1.0037112647265367E-4</v>
      </c>
      <c r="AR45" s="10">
        <f>+AN45/SUM(AL$27:AL45)-1</f>
        <v>-2.7534984021172604E-2</v>
      </c>
      <c r="AT45" s="1">
        <f t="shared" si="24"/>
        <v>40755</v>
      </c>
      <c r="AU45">
        <f t="shared" si="12"/>
        <v>7998.3737349513631</v>
      </c>
      <c r="AV45">
        <f t="shared" si="13"/>
        <v>6579.9580165186944</v>
      </c>
      <c r="AW45">
        <f t="shared" si="14"/>
        <v>11995.518946709541</v>
      </c>
      <c r="AX45">
        <f t="shared" si="15"/>
        <v>26573.850698179602</v>
      </c>
      <c r="AY45">
        <f t="shared" si="25"/>
        <v>8.47172415960884E-5</v>
      </c>
      <c r="AZ45">
        <f t="shared" si="26"/>
        <v>-9.9079721784598451E-3</v>
      </c>
      <c r="BA45">
        <f t="shared" si="27"/>
        <v>-1.2568295477722868E-3</v>
      </c>
      <c r="BB45">
        <f t="shared" si="28"/>
        <v>-3.0113248229648448E-3</v>
      </c>
    </row>
    <row r="46" spans="1:54" x14ac:dyDescent="0.25">
      <c r="A46" s="1">
        <v>40210</v>
      </c>
      <c r="B46">
        <v>7.1310000000000002</v>
      </c>
      <c r="G46">
        <f t="shared" si="16"/>
        <v>743.61297013716558</v>
      </c>
      <c r="H46">
        <f t="shared" si="17"/>
        <v>667.30982368686148</v>
      </c>
      <c r="I46" s="5">
        <f t="shared" si="2"/>
        <v>0</v>
      </c>
      <c r="J46" s="6">
        <f>+H46+SUM($D$16:$E$16)-SUM($F$27:F46)</f>
        <v>7894.4238236868605</v>
      </c>
      <c r="K46" s="10">
        <f t="shared" si="18"/>
        <v>1.4226552478069365E-4</v>
      </c>
      <c r="L46" s="10">
        <f>+H46/SUM(F$27:F46)-1</f>
        <v>-3.691253151765006E-2</v>
      </c>
      <c r="M46">
        <v>5.8479999999999999</v>
      </c>
      <c r="R46">
        <f t="shared" si="19"/>
        <v>618.9025274420984</v>
      </c>
      <c r="S46">
        <f t="shared" si="20"/>
        <v>549.67031439460391</v>
      </c>
      <c r="T46" s="5">
        <f t="shared" si="3"/>
        <v>0</v>
      </c>
      <c r="U46" s="6">
        <f>+S46+SUM($D$17:$E$17)-SUM($Q$27:Q46)</f>
        <v>6572.3853143946044</v>
      </c>
      <c r="V46" s="10">
        <f t="shared" si="4"/>
        <v>6.7260760272791487E-4</v>
      </c>
      <c r="W46" s="10">
        <f>+S46/SUM(Q$27:Q46)-1</f>
        <v>-4.7835446279387295E-2</v>
      </c>
      <c r="X46">
        <v>2.7810000000000001</v>
      </c>
      <c r="AC46">
        <f t="shared" si="21"/>
        <v>1156.7231479691764</v>
      </c>
      <c r="AD46">
        <f t="shared" si="22"/>
        <v>1038.2016212187273</v>
      </c>
      <c r="AE46" s="5">
        <f t="shared" si="5"/>
        <v>0</v>
      </c>
      <c r="AF46" s="6">
        <f>+AD46+SUM($D$18:$E$18)-SUM($AB$27:AB46)</f>
        <v>11878.872621218727</v>
      </c>
      <c r="AG46" s="10">
        <f t="shared" si="6"/>
        <v>3.1437065249639851E-4</v>
      </c>
      <c r="AH46" s="10">
        <f>+AD46/SUM(AB$27:AB46)-1</f>
        <v>-1.0847179105679672E-3</v>
      </c>
      <c r="AI46" s="6">
        <f t="shared" si="7"/>
        <v>0</v>
      </c>
      <c r="AL46" s="6">
        <f t="shared" si="8"/>
        <v>0</v>
      </c>
      <c r="AM46" s="6">
        <f t="shared" si="9"/>
        <v>2519.2386455484402</v>
      </c>
      <c r="AN46" s="6">
        <f t="shared" si="10"/>
        <v>2255.1817593001924</v>
      </c>
      <c r="AO46" s="5">
        <f t="shared" si="11"/>
        <v>0</v>
      </c>
      <c r="AP46" s="6">
        <f>+AN46+SUM($D$16:$E$18)-SUM($AL$27:AL46)</f>
        <v>26345.681759300191</v>
      </c>
      <c r="AQ46" s="10">
        <f t="shared" si="23"/>
        <v>3.5212869246037393E-4</v>
      </c>
      <c r="AR46" s="10">
        <f>+AN46/SUM(AL$27:AL46)-1</f>
        <v>-2.3519480710027074E-2</v>
      </c>
      <c r="AT46" s="1">
        <f t="shared" si="24"/>
        <v>40786</v>
      </c>
      <c r="AU46">
        <f t="shared" si="12"/>
        <v>7851.2822541755786</v>
      </c>
      <c r="AV46">
        <f t="shared" si="13"/>
        <v>6444.1431884126469</v>
      </c>
      <c r="AW46">
        <f t="shared" si="14"/>
        <v>11918.72461675804</v>
      </c>
      <c r="AX46">
        <f t="shared" si="15"/>
        <v>26214.15005934627</v>
      </c>
      <c r="AY46">
        <f t="shared" si="25"/>
        <v>-1.8390173509025054E-2</v>
      </c>
      <c r="AZ46">
        <f t="shared" si="26"/>
        <v>-2.0640683081121547E-2</v>
      </c>
      <c r="BA46">
        <f t="shared" si="27"/>
        <v>-6.4019181073083908E-3</v>
      </c>
      <c r="BB46">
        <f t="shared" si="28"/>
        <v>-1.3535886948366604E-2</v>
      </c>
    </row>
    <row r="47" spans="1:54" x14ac:dyDescent="0.25">
      <c r="A47" s="1">
        <v>40211</v>
      </c>
      <c r="B47">
        <v>7.1449999999999996</v>
      </c>
      <c r="G47">
        <f t="shared" si="16"/>
        <v>745.07287500070788</v>
      </c>
      <c r="H47">
        <f t="shared" si="17"/>
        <v>668.61992571064718</v>
      </c>
      <c r="I47" s="5">
        <f t="shared" si="2"/>
        <v>0</v>
      </c>
      <c r="J47" s="6">
        <f>+H47+SUM($D$16:$E$16)-SUM($F$27:F47)</f>
        <v>7895.7339257106469</v>
      </c>
      <c r="K47" s="10">
        <f t="shared" si="18"/>
        <v>1.6595283621012591E-4</v>
      </c>
      <c r="L47" s="10">
        <f>+H47/SUM(F$27:F47)-1</f>
        <v>-3.5021741367775916E-2</v>
      </c>
      <c r="M47">
        <v>5.9009999999999998</v>
      </c>
      <c r="R47">
        <f t="shared" si="19"/>
        <v>624.51159617575627</v>
      </c>
      <c r="S47">
        <f t="shared" si="20"/>
        <v>554.65193660098464</v>
      </c>
      <c r="T47" s="5">
        <f t="shared" si="3"/>
        <v>0</v>
      </c>
      <c r="U47" s="6">
        <f>+S47+SUM($D$17:$E$17)-SUM($Q$27:Q47)</f>
        <v>6577.3669366009844</v>
      </c>
      <c r="V47" s="10">
        <f t="shared" si="4"/>
        <v>7.5796259167426605E-4</v>
      </c>
      <c r="W47" s="10">
        <f>+S47/SUM(Q$27:Q47)-1</f>
        <v>-3.9206047964203683E-2</v>
      </c>
      <c r="X47">
        <v>2.802</v>
      </c>
      <c r="AC47">
        <f t="shared" si="21"/>
        <v>1165.4578427219101</v>
      </c>
      <c r="AD47">
        <f t="shared" si="22"/>
        <v>1046.0413314113173</v>
      </c>
      <c r="AE47" s="5">
        <f t="shared" si="5"/>
        <v>0</v>
      </c>
      <c r="AF47" s="6">
        <f>+AD47+SUM($D$18:$E$18)-SUM($AB$27:AB47)</f>
        <v>11886.712331411318</v>
      </c>
      <c r="AG47" s="10">
        <f t="shared" si="6"/>
        <v>6.5997089476210746E-4</v>
      </c>
      <c r="AH47" s="10">
        <f>+AD47/SUM(AB$27:AB47)-1</f>
        <v>6.4583316844977201E-3</v>
      </c>
      <c r="AI47" s="6">
        <f t="shared" si="7"/>
        <v>0</v>
      </c>
      <c r="AL47" s="6">
        <f t="shared" si="8"/>
        <v>0</v>
      </c>
      <c r="AM47" s="6">
        <f t="shared" si="9"/>
        <v>2535.0423138983742</v>
      </c>
      <c r="AN47" s="6">
        <f t="shared" si="10"/>
        <v>2269.3131937229491</v>
      </c>
      <c r="AO47" s="5">
        <f t="shared" si="11"/>
        <v>0</v>
      </c>
      <c r="AP47" s="6">
        <f>+AN47+SUM($D$16:$E$18)-SUM($AL$27:AL47)</f>
        <v>26359.813193722948</v>
      </c>
      <c r="AQ47" s="10">
        <f t="shared" si="23"/>
        <v>5.3638522441223913E-4</v>
      </c>
      <c r="AR47" s="10">
        <f>+AN47/SUM(AL$27:AL47)-1</f>
        <v>-1.7400652209158207E-2</v>
      </c>
      <c r="AT47" s="1">
        <f t="shared" si="24"/>
        <v>40816</v>
      </c>
      <c r="AU47">
        <f t="shared" si="12"/>
        <v>7705.6878625329646</v>
      </c>
      <c r="AV47">
        <f t="shared" si="13"/>
        <v>6375.1294151858838</v>
      </c>
      <c r="AW47">
        <f t="shared" si="14"/>
        <v>11967.174111085616</v>
      </c>
      <c r="AX47">
        <f t="shared" si="15"/>
        <v>26047.991388804468</v>
      </c>
      <c r="AY47">
        <f t="shared" si="25"/>
        <v>-1.8544027195708357E-2</v>
      </c>
      <c r="AZ47">
        <f t="shared" si="26"/>
        <v>-1.0709534411162402E-2</v>
      </c>
      <c r="BA47">
        <f t="shared" si="27"/>
        <v>4.0649898278088958E-3</v>
      </c>
      <c r="BB47">
        <f t="shared" si="28"/>
        <v>-6.3385106961558746E-3</v>
      </c>
    </row>
    <row r="48" spans="1:54" x14ac:dyDescent="0.25">
      <c r="A48" s="1">
        <v>40212</v>
      </c>
      <c r="B48">
        <v>7.2389999999999999</v>
      </c>
      <c r="G48">
        <f t="shared" si="16"/>
        <v>754.8750933702064</v>
      </c>
      <c r="H48">
        <f t="shared" si="17"/>
        <v>677.41632501320862</v>
      </c>
      <c r="I48" s="5">
        <f t="shared" si="2"/>
        <v>0</v>
      </c>
      <c r="J48" s="6">
        <f>+H48+SUM($D$16:$E$16)-SUM($F$27:F48)</f>
        <v>7904.5303250132074</v>
      </c>
      <c r="K48" s="10">
        <f t="shared" si="18"/>
        <v>1.1140698743554722E-3</v>
      </c>
      <c r="L48" s="10">
        <f>+H48/SUM(F$27:F48)-1</f>
        <v>-2.2326436075763345E-2</v>
      </c>
      <c r="M48">
        <v>5.8680000000000003</v>
      </c>
      <c r="R48">
        <f t="shared" si="19"/>
        <v>621.01915715291273</v>
      </c>
      <c r="S48">
        <f t="shared" si="20"/>
        <v>551.55017183097414</v>
      </c>
      <c r="T48" s="5">
        <f t="shared" si="3"/>
        <v>0</v>
      </c>
      <c r="U48" s="6">
        <f>+S48+SUM($D$17:$E$17)-SUM($Q$27:Q48)</f>
        <v>6574.2651718309744</v>
      </c>
      <c r="V48" s="10">
        <f t="shared" si="4"/>
        <v>-4.7158153101500844E-4</v>
      </c>
      <c r="W48" s="10">
        <f>+S48/SUM(Q$27:Q48)-1</f>
        <v>-4.4579069556676232E-2</v>
      </c>
      <c r="X48">
        <v>2.7919999999999998</v>
      </c>
      <c r="AC48">
        <f t="shared" si="21"/>
        <v>1161.2984642682272</v>
      </c>
      <c r="AD48">
        <f t="shared" si="22"/>
        <v>1042.3081360815124</v>
      </c>
      <c r="AE48" s="5">
        <f t="shared" si="5"/>
        <v>0</v>
      </c>
      <c r="AF48" s="6">
        <f>+AD48+SUM($D$18:$E$18)-SUM($AB$27:AB48)</f>
        <v>11882.979136081512</v>
      </c>
      <c r="AG48" s="10">
        <f t="shared" si="6"/>
        <v>-3.14064581166007E-4</v>
      </c>
      <c r="AH48" s="10">
        <f>+AD48/SUM(AB$27:AB48)-1</f>
        <v>2.8664033058949379E-3</v>
      </c>
      <c r="AI48" s="6">
        <f t="shared" si="7"/>
        <v>0</v>
      </c>
      <c r="AL48" s="6">
        <f t="shared" si="8"/>
        <v>0</v>
      </c>
      <c r="AM48" s="6">
        <f t="shared" si="9"/>
        <v>2537.1927147913466</v>
      </c>
      <c r="AN48" s="6">
        <f t="shared" si="10"/>
        <v>2271.2746329256952</v>
      </c>
      <c r="AO48" s="5">
        <f t="shared" si="11"/>
        <v>0</v>
      </c>
      <c r="AP48" s="6">
        <f>+AN48+SUM($D$16:$E$18)-SUM($AL$27:AL48)</f>
        <v>26361.774632925695</v>
      </c>
      <c r="AQ48" s="10">
        <f t="shared" si="23"/>
        <v>7.4410208764863484E-5</v>
      </c>
      <c r="AR48" s="10">
        <f>+AN48/SUM(AL$27:AL48)-1</f>
        <v>-1.6551360499807211E-2</v>
      </c>
      <c r="AT48" s="1">
        <f t="shared" si="24"/>
        <v>40847</v>
      </c>
      <c r="AU48">
        <f t="shared" si="12"/>
        <v>7850.7631168223288</v>
      </c>
      <c r="AV48">
        <f t="shared" si="13"/>
        <v>6510.9109209253975</v>
      </c>
      <c r="AW48">
        <f t="shared" si="14"/>
        <v>11999.877674895612</v>
      </c>
      <c r="AX48">
        <f t="shared" si="15"/>
        <v>26361.551712643341</v>
      </c>
      <c r="AY48">
        <f t="shared" si="25"/>
        <v>1.8827034896489625E-2</v>
      </c>
      <c r="AZ48">
        <f t="shared" si="26"/>
        <v>2.1298627352736688E-2</v>
      </c>
      <c r="BA48">
        <f t="shared" si="27"/>
        <v>2.7327724579273571E-3</v>
      </c>
      <c r="BB48">
        <f t="shared" si="28"/>
        <v>1.2037792824733495E-2</v>
      </c>
    </row>
    <row r="49" spans="1:54" x14ac:dyDescent="0.25">
      <c r="A49" s="1">
        <v>40213</v>
      </c>
      <c r="B49">
        <v>7.1189999999999998</v>
      </c>
      <c r="G49">
        <f t="shared" si="16"/>
        <v>742.36162311127214</v>
      </c>
      <c r="H49">
        <f t="shared" si="17"/>
        <v>666.18687909504513</v>
      </c>
      <c r="I49" s="5">
        <f t="shared" si="2"/>
        <v>0</v>
      </c>
      <c r="J49" s="6">
        <f>+H49+SUM($D$16:$E$16)-SUM($F$27:F49)</f>
        <v>7893.3008790950444</v>
      </c>
      <c r="K49" s="10">
        <f t="shared" si="18"/>
        <v>-1.4206341751423768E-3</v>
      </c>
      <c r="L49" s="10">
        <f>+H49/SUM(F$27:F49)-1</f>
        <v>-3.8533208788970819E-2</v>
      </c>
      <c r="M49">
        <v>5.7119999999999997</v>
      </c>
      <c r="R49">
        <f t="shared" si="19"/>
        <v>604.50944540856119</v>
      </c>
      <c r="S49">
        <f t="shared" si="20"/>
        <v>536.88728382728766</v>
      </c>
      <c r="T49" s="5">
        <f t="shared" si="3"/>
        <v>0</v>
      </c>
      <c r="U49" s="6">
        <f>+S49+SUM($D$17:$E$17)-SUM($Q$27:Q49)</f>
        <v>6559.6022838272875</v>
      </c>
      <c r="V49" s="10">
        <f t="shared" si="4"/>
        <v>-2.2303463003764401E-3</v>
      </c>
      <c r="W49" s="10">
        <f>+S49/SUM(Q$27:Q49)-1</f>
        <v>-6.9978807993819836E-2</v>
      </c>
      <c r="X49">
        <v>2.758</v>
      </c>
      <c r="AC49">
        <f t="shared" si="21"/>
        <v>1147.1565775257059</v>
      </c>
      <c r="AD49">
        <f t="shared" si="22"/>
        <v>1029.615271960176</v>
      </c>
      <c r="AE49" s="5">
        <f t="shared" si="5"/>
        <v>0</v>
      </c>
      <c r="AF49" s="6">
        <f>+AD49+SUM($D$18:$E$18)-SUM($AB$27:AB49)</f>
        <v>11870.286271960176</v>
      </c>
      <c r="AG49" s="10">
        <f t="shared" si="6"/>
        <v>-1.0681550456312916E-3</v>
      </c>
      <c r="AH49" s="10">
        <f>+AD49/SUM(AB$27:AB49)-1</f>
        <v>-9.3461531813544552E-3</v>
      </c>
      <c r="AI49" s="6">
        <f t="shared" si="7"/>
        <v>0</v>
      </c>
      <c r="AL49" s="6">
        <f t="shared" si="8"/>
        <v>0</v>
      </c>
      <c r="AM49" s="6">
        <f t="shared" si="9"/>
        <v>2494.0276460455393</v>
      </c>
      <c r="AN49" s="6">
        <f t="shared" si="10"/>
        <v>2232.689434882509</v>
      </c>
      <c r="AO49" s="5">
        <f t="shared" si="11"/>
        <v>0</v>
      </c>
      <c r="AP49" s="6">
        <f>+AN49+SUM($D$16:$E$18)-SUM($AL$27:AL49)</f>
        <v>26323.189434882508</v>
      </c>
      <c r="AQ49" s="10">
        <f t="shared" si="23"/>
        <v>-1.4636798387235306E-3</v>
      </c>
      <c r="AR49" s="10">
        <f>+AN49/SUM(AL$27:AL49)-1</f>
        <v>-3.3258525705776587E-2</v>
      </c>
      <c r="AT49" s="1">
        <f t="shared" si="24"/>
        <v>40877</v>
      </c>
      <c r="AU49">
        <f t="shared" si="12"/>
        <v>7782.9658345737726</v>
      </c>
      <c r="AV49">
        <f t="shared" si="13"/>
        <v>6452.1572265189834</v>
      </c>
      <c r="AW49">
        <f t="shared" si="14"/>
        <v>12072.25340017991</v>
      </c>
      <c r="AX49">
        <f t="shared" si="15"/>
        <v>26307.37646127267</v>
      </c>
      <c r="AY49">
        <f t="shared" si="25"/>
        <v>-8.6357569626935859E-3</v>
      </c>
      <c r="AZ49">
        <f t="shared" si="26"/>
        <v>-9.023882390647664E-3</v>
      </c>
      <c r="BA49">
        <f t="shared" si="27"/>
        <v>6.0313719227083062E-3</v>
      </c>
      <c r="BB49">
        <f t="shared" si="28"/>
        <v>-2.0550858295904639E-3</v>
      </c>
    </row>
    <row r="50" spans="1:54" x14ac:dyDescent="0.25">
      <c r="A50" s="1">
        <v>40214</v>
      </c>
      <c r="B50">
        <v>6.97</v>
      </c>
      <c r="G50">
        <f t="shared" si="16"/>
        <v>726.82406420642883</v>
      </c>
      <c r="H50">
        <f t="shared" si="17"/>
        <v>652.24365041332555</v>
      </c>
      <c r="I50" s="5">
        <f t="shared" si="2"/>
        <v>0</v>
      </c>
      <c r="J50" s="6">
        <f>+H50+SUM($D$16:$E$16)-SUM($F$27:F50)</f>
        <v>7879.3576504133252</v>
      </c>
      <c r="K50" s="10">
        <f t="shared" si="18"/>
        <v>-1.7664635993601685E-3</v>
      </c>
      <c r="L50" s="10">
        <f>+H50/SUM(F$27:F50)-1</f>
        <v>-5.8656618241203384E-2</v>
      </c>
      <c r="M50">
        <v>5.5960000000000001</v>
      </c>
      <c r="R50">
        <f t="shared" si="19"/>
        <v>592.2329930858383</v>
      </c>
      <c r="S50">
        <f t="shared" si="20"/>
        <v>525.98411069634142</v>
      </c>
      <c r="T50" s="5">
        <f t="shared" si="3"/>
        <v>0</v>
      </c>
      <c r="U50" s="6">
        <f>+S50+SUM($D$17:$E$17)-SUM($Q$27:Q50)</f>
        <v>6548.6991106963414</v>
      </c>
      <c r="V50" s="10">
        <f t="shared" si="4"/>
        <v>-1.662169847984174E-3</v>
      </c>
      <c r="W50" s="10">
        <f>+S50/SUM(Q$27:Q50)-1</f>
        <v>-8.8865792985541869E-2</v>
      </c>
      <c r="X50">
        <v>2.7450000000000001</v>
      </c>
      <c r="AC50">
        <f t="shared" si="21"/>
        <v>1141.7493855359185</v>
      </c>
      <c r="AD50">
        <f t="shared" si="22"/>
        <v>1024.7621180314297</v>
      </c>
      <c r="AE50" s="5">
        <f t="shared" si="5"/>
        <v>0</v>
      </c>
      <c r="AF50" s="6">
        <f>+AD50+SUM($D$18:$E$18)-SUM($AB$27:AB50)</f>
        <v>11865.433118031429</v>
      </c>
      <c r="AG50" s="10">
        <f t="shared" si="6"/>
        <v>-4.0884893738502015E-4</v>
      </c>
      <c r="AH50" s="10">
        <f>+AD50/SUM(AB$27:AB50)-1</f>
        <v>-1.401566007353805E-2</v>
      </c>
      <c r="AI50" s="6">
        <f t="shared" si="7"/>
        <v>0</v>
      </c>
      <c r="AL50" s="6">
        <f t="shared" si="8"/>
        <v>0</v>
      </c>
      <c r="AM50" s="6">
        <f t="shared" si="9"/>
        <v>2460.8064428281855</v>
      </c>
      <c r="AN50" s="6">
        <f t="shared" si="10"/>
        <v>2202.9898791410969</v>
      </c>
      <c r="AO50" s="5">
        <f t="shared" si="11"/>
        <v>0</v>
      </c>
      <c r="AP50" s="6">
        <f>+AN50+SUM($D$16:$E$18)-SUM($AL$27:AL50)</f>
        <v>26293.489879141096</v>
      </c>
      <c r="AQ50" s="10">
        <f t="shared" si="23"/>
        <v>-1.1282658514798483E-3</v>
      </c>
      <c r="AR50" s="10">
        <f>+AN50/SUM(AL$27:AL50)-1</f>
        <v>-4.6118259735398626E-2</v>
      </c>
      <c r="AT50" s="1">
        <f t="shared" si="24"/>
        <v>40908</v>
      </c>
      <c r="AU50">
        <f t="shared" si="12"/>
        <v>7822.2775037413739</v>
      </c>
      <c r="AV50">
        <f t="shared" si="13"/>
        <v>6464.0032400212076</v>
      </c>
      <c r="AW50">
        <f t="shared" si="14"/>
        <v>12228.020043924866</v>
      </c>
      <c r="AX50">
        <f t="shared" si="15"/>
        <v>26514.300787687454</v>
      </c>
      <c r="AY50">
        <f t="shared" si="25"/>
        <v>5.0509882740290557E-3</v>
      </c>
      <c r="AZ50">
        <f t="shared" si="26"/>
        <v>1.8359771912463962E-3</v>
      </c>
      <c r="BA50">
        <f t="shared" si="27"/>
        <v>1.29028639957669E-2</v>
      </c>
      <c r="BB50">
        <f t="shared" si="28"/>
        <v>7.8656390050675373E-3</v>
      </c>
    </row>
    <row r="51" spans="1:54" x14ac:dyDescent="0.25">
      <c r="A51" s="1">
        <v>40217</v>
      </c>
      <c r="B51">
        <v>6.9359999999999999</v>
      </c>
      <c r="C51">
        <f>+$C$16</f>
        <v>60</v>
      </c>
      <c r="D51" s="7">
        <f>+$G$16</f>
        <v>7.524</v>
      </c>
      <c r="E51" s="7">
        <f>+$J$16</f>
        <v>0.46199999999999997</v>
      </c>
      <c r="F51" s="6">
        <f>+C51-D51-E51</f>
        <v>52.013999999999996</v>
      </c>
      <c r="G51">
        <f t="shared" si="16"/>
        <v>775.29258096639751</v>
      </c>
      <c r="H51">
        <f t="shared" si="17"/>
        <v>701.07597406984587</v>
      </c>
      <c r="I51" s="5">
        <f t="shared" si="2"/>
        <v>292560</v>
      </c>
      <c r="J51" s="6">
        <f>+H51+SUM($D$16:$E$16)-SUM($F$27:F51)</f>
        <v>7876.1759740698453</v>
      </c>
      <c r="K51" s="10">
        <f t="shared" si="18"/>
        <v>-4.0379894969144736E-4</v>
      </c>
      <c r="L51" s="10">
        <f>+H51/SUM(F$27:F51)-1</f>
        <v>-5.8832092804610214E-2</v>
      </c>
      <c r="M51">
        <v>5.6349999999999998</v>
      </c>
      <c r="N51">
        <f>+$C$17</f>
        <v>50</v>
      </c>
      <c r="O51" s="7">
        <f>+$G$17</f>
        <v>6.27</v>
      </c>
      <c r="P51" s="7">
        <f>+$J$17</f>
        <v>0.38500000000000001</v>
      </c>
      <c r="Q51" s="6">
        <f>+N51-O51-P51</f>
        <v>43.345000000000006</v>
      </c>
      <c r="R51">
        <f t="shared" si="19"/>
        <v>646.36042102192619</v>
      </c>
      <c r="S51">
        <f t="shared" si="20"/>
        <v>572.99483269726306</v>
      </c>
      <c r="T51" s="5">
        <f t="shared" si="3"/>
        <v>243800</v>
      </c>
      <c r="U51" s="6">
        <f>+S51+SUM($D$17:$E$17)-SUM($Q$27:Q51)</f>
        <v>6552.3648326972625</v>
      </c>
      <c r="V51" s="10">
        <f t="shared" si="4"/>
        <v>5.5976338795793446E-4</v>
      </c>
      <c r="W51" s="10">
        <f>+S51/SUM(Q$27:Q51)-1</f>
        <v>-7.6752924129895317E-2</v>
      </c>
      <c r="X51">
        <v>2.7469999999999999</v>
      </c>
      <c r="Y51">
        <f>+$C$18</f>
        <v>90</v>
      </c>
      <c r="Z51" s="7">
        <f>+$G$18</f>
        <v>11.286</v>
      </c>
      <c r="AA51" s="7">
        <f>+$J$18</f>
        <v>0.69300000000000006</v>
      </c>
      <c r="AB51" s="6">
        <f>+Y51-Z51-AA51</f>
        <v>78.021000000000001</v>
      </c>
      <c r="AC51">
        <f t="shared" si="21"/>
        <v>1220.6022612266549</v>
      </c>
      <c r="AD51">
        <f t="shared" si="22"/>
        <v>1103.5297570973908</v>
      </c>
      <c r="AE51" s="5">
        <f t="shared" si="5"/>
        <v>438840</v>
      </c>
      <c r="AF51" s="6">
        <f>+AD51+SUM($D$18:$E$18)-SUM($AB$27:AB51)</f>
        <v>11866.17975709739</v>
      </c>
      <c r="AG51" s="10">
        <f t="shared" si="6"/>
        <v>6.2925563570681575E-5</v>
      </c>
      <c r="AH51" s="10">
        <f>+AD51/SUM(AB$27:AB51)-1</f>
        <v>-1.236876798013975E-2</v>
      </c>
      <c r="AI51" s="6">
        <f t="shared" si="7"/>
        <v>200</v>
      </c>
      <c r="AL51" s="6">
        <f t="shared" si="8"/>
        <v>173.38</v>
      </c>
      <c r="AM51" s="6">
        <f t="shared" si="9"/>
        <v>2642.2552632149786</v>
      </c>
      <c r="AN51" s="6">
        <f t="shared" si="10"/>
        <v>2377.6005638644997</v>
      </c>
      <c r="AO51" s="5">
        <f t="shared" si="11"/>
        <v>975200</v>
      </c>
      <c r="AP51" s="6">
        <f>+AN51+SUM($D$16:$E$18)-SUM($AL$27:AL51)</f>
        <v>26294.720563864499</v>
      </c>
      <c r="AQ51" s="10">
        <f t="shared" si="23"/>
        <v>4.6805681902961638E-5</v>
      </c>
      <c r="AR51" s="10">
        <f>+AN51/SUM(AL$27:AL51)-1</f>
        <v>-4.2402144338631098E-2</v>
      </c>
      <c r="AT51" s="1">
        <f t="shared" si="24"/>
        <v>40939</v>
      </c>
      <c r="AU51">
        <f t="shared" si="12"/>
        <v>8011.927944359606</v>
      </c>
      <c r="AV51">
        <f t="shared" si="13"/>
        <v>6517.2319702105251</v>
      </c>
      <c r="AW51">
        <f t="shared" si="14"/>
        <v>12191.681205279179</v>
      </c>
      <c r="AX51">
        <f t="shared" si="15"/>
        <v>26720.84111984932</v>
      </c>
      <c r="AY51">
        <f t="shared" si="25"/>
        <v>2.4244913393512757E-2</v>
      </c>
      <c r="AZ51">
        <f t="shared" si="26"/>
        <v>8.2346385378888609E-3</v>
      </c>
      <c r="BA51">
        <f t="shared" si="27"/>
        <v>-2.9717679980202361E-3</v>
      </c>
      <c r="BB51">
        <f t="shared" si="28"/>
        <v>7.78977103019729E-3</v>
      </c>
    </row>
    <row r="52" spans="1:54" x14ac:dyDescent="0.25">
      <c r="A52" s="1">
        <v>40218</v>
      </c>
      <c r="B52">
        <v>7.02</v>
      </c>
      <c r="G52">
        <f t="shared" si="16"/>
        <v>784.68193748329145</v>
      </c>
      <c r="H52">
        <f t="shared" si="17"/>
        <v>709.56651354820031</v>
      </c>
      <c r="I52" s="5">
        <f t="shared" si="2"/>
        <v>0</v>
      </c>
      <c r="J52" s="6">
        <f>+H52+SUM($D$16:$E$16)-SUM($F$27:F52)</f>
        <v>7884.6665135481999</v>
      </c>
      <c r="K52" s="10">
        <f t="shared" si="18"/>
        <v>1.0780027650865165E-3</v>
      </c>
      <c r="L52" s="10">
        <f>+H52/SUM(F$27:F52)-1</f>
        <v>-4.7433865554839083E-2</v>
      </c>
      <c r="M52">
        <v>5.6470000000000002</v>
      </c>
      <c r="R52">
        <f t="shared" si="19"/>
        <v>647.73687622197292</v>
      </c>
      <c r="S52">
        <f t="shared" si="20"/>
        <v>574.21505239422265</v>
      </c>
      <c r="T52" s="5">
        <f t="shared" si="3"/>
        <v>0</v>
      </c>
      <c r="U52" s="6">
        <f>+S52+SUM($D$17:$E$17)-SUM($Q$27:Q52)</f>
        <v>6553.5850523942227</v>
      </c>
      <c r="V52" s="10">
        <f t="shared" si="4"/>
        <v>1.8622584793681618E-4</v>
      </c>
      <c r="W52" s="10">
        <f>+S52/SUM(Q$27:Q52)-1</f>
        <v>-7.4786825654218014E-2</v>
      </c>
      <c r="X52">
        <v>2.7519999999999998</v>
      </c>
      <c r="AC52">
        <f t="shared" si="21"/>
        <v>1222.8239617385345</v>
      </c>
      <c r="AD52">
        <f t="shared" si="22"/>
        <v>1105.5383660473315</v>
      </c>
      <c r="AE52" s="5">
        <f t="shared" si="5"/>
        <v>0</v>
      </c>
      <c r="AF52" s="6">
        <f>+AD52+SUM($D$18:$E$18)-SUM($AB$27:AB52)</f>
        <v>11868.18836604733</v>
      </c>
      <c r="AG52" s="10">
        <f t="shared" si="6"/>
        <v>1.6927174466063732E-4</v>
      </c>
      <c r="AH52" s="10">
        <f>+AD52/SUM(AB$27:AB52)-1</f>
        <v>-1.0571113753674699E-2</v>
      </c>
      <c r="AI52" s="6">
        <f t="shared" si="7"/>
        <v>0</v>
      </c>
      <c r="AL52" s="6">
        <f t="shared" si="8"/>
        <v>0</v>
      </c>
      <c r="AM52" s="6">
        <f t="shared" si="9"/>
        <v>2655.2427754437986</v>
      </c>
      <c r="AN52" s="6">
        <f t="shared" si="10"/>
        <v>2389.3199319897544</v>
      </c>
      <c r="AO52" s="5">
        <f t="shared" si="11"/>
        <v>0</v>
      </c>
      <c r="AP52" s="6">
        <f>+AN52+SUM($D$16:$E$18)-SUM($AL$27:AL52)</f>
        <v>26306.439931989753</v>
      </c>
      <c r="AQ52" s="10">
        <f t="shared" si="23"/>
        <v>4.4569281870820987E-4</v>
      </c>
      <c r="AR52" s="10">
        <f>+AN52/SUM(AL$27:AL52)-1</f>
        <v>-3.7682074047173275E-2</v>
      </c>
      <c r="AT52" s="1">
        <f t="shared" si="24"/>
        <v>40968</v>
      </c>
      <c r="AU52">
        <f t="shared" si="12"/>
        <v>8073.9672336829099</v>
      </c>
      <c r="AV52">
        <f t="shared" si="13"/>
        <v>6578.0167980837114</v>
      </c>
      <c r="AW52">
        <f t="shared" si="14"/>
        <v>12214.241494396099</v>
      </c>
      <c r="AX52">
        <f t="shared" si="15"/>
        <v>26866.225526162725</v>
      </c>
      <c r="AY52">
        <f t="shared" si="25"/>
        <v>7.7433658607699574E-3</v>
      </c>
      <c r="AZ52">
        <f t="shared" si="26"/>
        <v>9.3267859961141397E-3</v>
      </c>
      <c r="BA52">
        <f t="shared" si="27"/>
        <v>1.8504658001678997E-3</v>
      </c>
      <c r="BB52">
        <f t="shared" si="28"/>
        <v>5.4408618973227352E-3</v>
      </c>
    </row>
    <row r="53" spans="1:54" x14ac:dyDescent="0.25">
      <c r="A53" s="1">
        <v>40219</v>
      </c>
      <c r="B53">
        <v>7.0620000000000003</v>
      </c>
      <c r="G53">
        <f t="shared" si="16"/>
        <v>789.37661574173865</v>
      </c>
      <c r="H53">
        <f t="shared" si="17"/>
        <v>713.81178328737769</v>
      </c>
      <c r="I53" s="5">
        <f t="shared" si="2"/>
        <v>0</v>
      </c>
      <c r="J53" s="6">
        <f>+H53+SUM($D$16:$E$16)-SUM($F$27:F53)</f>
        <v>7888.9117832873781</v>
      </c>
      <c r="K53" s="10">
        <f t="shared" si="18"/>
        <v>5.3842096325618094E-4</v>
      </c>
      <c r="L53" s="10">
        <f>+H53/SUM(F$27:F53)-1</f>
        <v>-4.1734751929953351E-2</v>
      </c>
      <c r="M53">
        <v>5.6890000000000001</v>
      </c>
      <c r="R53">
        <f t="shared" si="19"/>
        <v>652.55446942213632</v>
      </c>
      <c r="S53">
        <f t="shared" si="20"/>
        <v>578.48582133358104</v>
      </c>
      <c r="T53" s="5">
        <f t="shared" si="3"/>
        <v>0</v>
      </c>
      <c r="U53" s="6">
        <f>+S53+SUM($D$17:$E$17)-SUM($Q$27:Q53)</f>
        <v>6557.8558213335809</v>
      </c>
      <c r="V53" s="10">
        <f t="shared" si="4"/>
        <v>6.5166911014569173E-4</v>
      </c>
      <c r="W53" s="10">
        <f>+S53/SUM(Q$27:Q53)-1</f>
        <v>-6.7905480989347899E-2</v>
      </c>
      <c r="X53">
        <v>2.7549999999999999</v>
      </c>
      <c r="AC53">
        <f t="shared" si="21"/>
        <v>1224.1569820456623</v>
      </c>
      <c r="AD53">
        <f t="shared" si="22"/>
        <v>1106.7435314172958</v>
      </c>
      <c r="AE53" s="5">
        <f t="shared" si="5"/>
        <v>0</v>
      </c>
      <c r="AF53" s="6">
        <f>+AD53+SUM($D$18:$E$18)-SUM($AB$27:AB53)</f>
        <v>11869.393531417296</v>
      </c>
      <c r="AG53" s="10">
        <f t="shared" si="6"/>
        <v>1.0154585795185689E-4</v>
      </c>
      <c r="AH53" s="10">
        <f>+AD53/SUM(AB$27:AB53)-1</f>
        <v>-9.4925212177957574E-3</v>
      </c>
      <c r="AI53" s="6">
        <f t="shared" si="7"/>
        <v>0</v>
      </c>
      <c r="AL53" s="6">
        <f t="shared" si="8"/>
        <v>0</v>
      </c>
      <c r="AM53" s="6">
        <f t="shared" si="9"/>
        <v>2666.0880672095373</v>
      </c>
      <c r="AN53" s="6">
        <f t="shared" si="10"/>
        <v>2399.0411360382545</v>
      </c>
      <c r="AO53" s="5">
        <f t="shared" si="11"/>
        <v>0</v>
      </c>
      <c r="AP53" s="6">
        <f>+AN53+SUM($D$16:$E$18)-SUM($AL$27:AL53)</f>
        <v>26316.161136038252</v>
      </c>
      <c r="AQ53" s="10">
        <f t="shared" si="23"/>
        <v>3.6953704391895492E-4</v>
      </c>
      <c r="AR53" s="10">
        <f>+AN53/SUM(AL$27:AL53)-1</f>
        <v>-3.3766780497545446E-2</v>
      </c>
      <c r="AT53" s="1">
        <f t="shared" si="24"/>
        <v>40999</v>
      </c>
      <c r="AU53">
        <f t="shared" si="12"/>
        <v>8004.4781562351545</v>
      </c>
      <c r="AV53">
        <f t="shared" si="13"/>
        <v>6573.439603358609</v>
      </c>
      <c r="AW53">
        <f t="shared" si="14"/>
        <v>12297.67796256196</v>
      </c>
      <c r="AX53">
        <f t="shared" si="15"/>
        <v>26875.595722155726</v>
      </c>
      <c r="AY53">
        <f t="shared" si="25"/>
        <v>-8.6065592584846362E-3</v>
      </c>
      <c r="AZ53">
        <f t="shared" si="26"/>
        <v>-6.9583202135270472E-4</v>
      </c>
      <c r="BA53">
        <f t="shared" si="27"/>
        <v>6.8310806040752237E-3</v>
      </c>
      <c r="BB53">
        <f t="shared" si="28"/>
        <v>3.487723269455234E-4</v>
      </c>
    </row>
    <row r="54" spans="1:54" x14ac:dyDescent="0.25">
      <c r="A54" s="1">
        <v>40220</v>
      </c>
      <c r="B54">
        <v>7.1790000000000003</v>
      </c>
      <c r="G54">
        <f t="shared" si="16"/>
        <v>802.45464803312689</v>
      </c>
      <c r="H54">
        <f t="shared" si="17"/>
        <v>725.63789184651444</v>
      </c>
      <c r="I54" s="5">
        <f t="shared" si="2"/>
        <v>0</v>
      </c>
      <c r="J54" s="6">
        <f>+H54+SUM($D$16:$E$16)-SUM($F$27:F54)</f>
        <v>7900.7378918465147</v>
      </c>
      <c r="K54" s="10">
        <f t="shared" si="18"/>
        <v>1.4990798330627442E-3</v>
      </c>
      <c r="L54" s="10">
        <f>+H54/SUM(F$27:F54)-1</f>
        <v>-2.5858649689200597E-2</v>
      </c>
      <c r="M54">
        <v>5.694</v>
      </c>
      <c r="R54">
        <f t="shared" si="19"/>
        <v>653.12799242215578</v>
      </c>
      <c r="S54">
        <f t="shared" si="20"/>
        <v>578.99424620731418</v>
      </c>
      <c r="T54" s="5">
        <f t="shared" si="3"/>
        <v>0</v>
      </c>
      <c r="U54" s="6">
        <f>+S54+SUM($D$17:$E$17)-SUM($Q$27:Q54)</f>
        <v>6558.364246207314</v>
      </c>
      <c r="V54" s="10">
        <f t="shared" si="4"/>
        <v>7.7529132628928465E-5</v>
      </c>
      <c r="W54" s="10">
        <f>+S54/SUM(Q$27:Q54)-1</f>
        <v>-6.7086273291149023E-2</v>
      </c>
      <c r="X54">
        <v>2.7810000000000001</v>
      </c>
      <c r="AC54">
        <f t="shared" si="21"/>
        <v>1235.7098247074364</v>
      </c>
      <c r="AD54">
        <f t="shared" si="22"/>
        <v>1117.1882979569873</v>
      </c>
      <c r="AE54" s="5">
        <f t="shared" si="5"/>
        <v>0</v>
      </c>
      <c r="AF54" s="6">
        <f>+AD54+SUM($D$18:$E$18)-SUM($AB$27:AB54)</f>
        <v>11879.838297956987</v>
      </c>
      <c r="AG54" s="10">
        <f t="shared" si="6"/>
        <v>8.7997474445900004E-4</v>
      </c>
      <c r="AH54" s="10">
        <f>+AD54/SUM(AB$27:AB54)-1</f>
        <v>-1.4471924017778193E-4</v>
      </c>
      <c r="AI54" s="6">
        <f t="shared" si="7"/>
        <v>0</v>
      </c>
      <c r="AL54" s="6">
        <f t="shared" si="8"/>
        <v>0</v>
      </c>
      <c r="AM54" s="6">
        <f t="shared" si="9"/>
        <v>2691.2924651627191</v>
      </c>
      <c r="AN54" s="6">
        <f t="shared" si="10"/>
        <v>2421.8204360108157</v>
      </c>
      <c r="AO54" s="5">
        <f t="shared" si="11"/>
        <v>0</v>
      </c>
      <c r="AP54" s="6">
        <f>+AN54+SUM($D$16:$E$18)-SUM($AL$27:AL54)</f>
        <v>26338.940436010813</v>
      </c>
      <c r="AQ54" s="10">
        <f t="shared" si="23"/>
        <v>8.6560117392520119E-4</v>
      </c>
      <c r="AR54" s="10">
        <f>+AN54/SUM(AL$27:AL54)-1</f>
        <v>-2.4592233208686864E-2</v>
      </c>
      <c r="AT54" s="1">
        <f t="shared" si="24"/>
        <v>41029</v>
      </c>
      <c r="AU54">
        <f t="shared" si="12"/>
        <v>7990.3969329569081</v>
      </c>
      <c r="AV54">
        <f t="shared" si="13"/>
        <v>6527.4939719452286</v>
      </c>
      <c r="AW54">
        <f t="shared" si="14"/>
        <v>12318.022342452465</v>
      </c>
      <c r="AX54">
        <f t="shared" si="15"/>
        <v>26835.913247354609</v>
      </c>
      <c r="AY54">
        <f t="shared" si="25"/>
        <v>-1.7591681810359416E-3</v>
      </c>
      <c r="AZ54">
        <f t="shared" si="26"/>
        <v>-6.989587519736995E-3</v>
      </c>
      <c r="BA54">
        <f t="shared" si="27"/>
        <v>1.6543269349253986E-3</v>
      </c>
      <c r="BB54">
        <f t="shared" si="28"/>
        <v>-1.4765244726614446E-3</v>
      </c>
    </row>
    <row r="55" spans="1:54" x14ac:dyDescent="0.25">
      <c r="A55" s="1">
        <v>40221</v>
      </c>
      <c r="B55">
        <v>7.1669999999999998</v>
      </c>
      <c r="G55">
        <f t="shared" si="16"/>
        <v>801.11331138785624</v>
      </c>
      <c r="H55">
        <f t="shared" si="17"/>
        <v>724.42495763532088</v>
      </c>
      <c r="I55" s="5">
        <f t="shared" si="2"/>
        <v>0</v>
      </c>
      <c r="J55" s="6">
        <f>+H55+SUM($D$16:$E$16)-SUM($F$27:F55)</f>
        <v>7899.5249576353217</v>
      </c>
      <c r="K55" s="10">
        <f t="shared" si="18"/>
        <v>-1.5352163656068285E-4</v>
      </c>
      <c r="L55" s="10">
        <f>+H55/SUM(F$27:F55)-1</f>
        <v>-2.7486967867739409E-2</v>
      </c>
      <c r="M55">
        <v>5.6760000000000002</v>
      </c>
      <c r="R55">
        <f t="shared" si="19"/>
        <v>651.06330962208574</v>
      </c>
      <c r="S55">
        <f t="shared" si="20"/>
        <v>577.16391666187485</v>
      </c>
      <c r="T55" s="5">
        <f t="shared" si="3"/>
        <v>0</v>
      </c>
      <c r="U55" s="6">
        <f>+S55+SUM($D$17:$E$17)-SUM($Q$27:Q55)</f>
        <v>6556.5339166618751</v>
      </c>
      <c r="V55" s="10">
        <f t="shared" si="4"/>
        <v>-2.7908324038228294E-4</v>
      </c>
      <c r="W55" s="10">
        <f>+S55/SUM(Q$27:Q55)-1</f>
        <v>-7.0035421004664866E-2</v>
      </c>
      <c r="X55">
        <v>2.7829999999999999</v>
      </c>
      <c r="AC55">
        <f t="shared" si="21"/>
        <v>1236.5985049121882</v>
      </c>
      <c r="AD55">
        <f t="shared" si="22"/>
        <v>1117.9917415369637</v>
      </c>
      <c r="AE55" s="5">
        <f t="shared" si="5"/>
        <v>0</v>
      </c>
      <c r="AF55" s="6">
        <f>+AD55+SUM($D$18:$E$18)-SUM($AB$27:AB55)</f>
        <v>11880.641741536963</v>
      </c>
      <c r="AG55" s="10">
        <f t="shared" si="6"/>
        <v>6.7630851517064272E-5</v>
      </c>
      <c r="AH55" s="10">
        <f>+AD55/SUM(AB$27:AB55)-1</f>
        <v>5.7434245040832721E-4</v>
      </c>
      <c r="AI55" s="6">
        <f t="shared" si="7"/>
        <v>0</v>
      </c>
      <c r="AL55" s="6">
        <f t="shared" si="8"/>
        <v>0</v>
      </c>
      <c r="AM55" s="6">
        <f t="shared" si="9"/>
        <v>2688.7751259221304</v>
      </c>
      <c r="AN55" s="6">
        <f t="shared" si="10"/>
        <v>2419.5806158341593</v>
      </c>
      <c r="AO55" s="5">
        <f t="shared" si="11"/>
        <v>0</v>
      </c>
      <c r="AP55" s="6">
        <f>+AN55+SUM($D$16:$E$18)-SUM($AL$27:AL55)</f>
        <v>26336.700615834157</v>
      </c>
      <c r="AQ55" s="10">
        <f t="shared" si="23"/>
        <v>-8.5038355361999329E-5</v>
      </c>
      <c r="AR55" s="10">
        <f>+AN55/SUM(AL$27:AL55)-1</f>
        <v>-2.5494338899117452E-2</v>
      </c>
      <c r="AT55" s="1">
        <f t="shared" si="24"/>
        <v>41060</v>
      </c>
      <c r="AU55">
        <f t="shared" si="12"/>
        <v>7876.4451749300024</v>
      </c>
      <c r="AV55">
        <f t="shared" si="13"/>
        <v>6416.7047515180138</v>
      </c>
      <c r="AW55">
        <f t="shared" si="14"/>
        <v>12386.907144813249</v>
      </c>
      <c r="AX55">
        <f t="shared" si="15"/>
        <v>26680.057071261275</v>
      </c>
      <c r="AY55">
        <f t="shared" si="25"/>
        <v>-1.4261088527017241E-2</v>
      </c>
      <c r="AZ55">
        <f t="shared" si="26"/>
        <v>-1.6972703598560179E-2</v>
      </c>
      <c r="BA55">
        <f t="shared" si="27"/>
        <v>5.5921965755316716E-3</v>
      </c>
      <c r="BB55">
        <f t="shared" si="28"/>
        <v>-5.8077463083429093E-3</v>
      </c>
    </row>
    <row r="56" spans="1:54" x14ac:dyDescent="0.25">
      <c r="A56" s="1">
        <v>40224</v>
      </c>
      <c r="B56">
        <v>7.1929999999999996</v>
      </c>
      <c r="G56">
        <f t="shared" si="16"/>
        <v>804.01954078594247</v>
      </c>
      <c r="H56">
        <f t="shared" si="17"/>
        <v>727.05298175957341</v>
      </c>
      <c r="I56" s="5">
        <f t="shared" si="2"/>
        <v>0</v>
      </c>
      <c r="J56" s="6">
        <f>+H56+SUM($D$16:$E$16)-SUM($F$27:F56)</f>
        <v>7902.1529817595747</v>
      </c>
      <c r="K56" s="10">
        <f t="shared" si="18"/>
        <v>3.3268128632379934E-4</v>
      </c>
      <c r="L56" s="10">
        <f>+H56/SUM(F$27:F56)-1</f>
        <v>-2.3958945147572241E-2</v>
      </c>
      <c r="M56">
        <v>5.6909999999999998</v>
      </c>
      <c r="R56">
        <f t="shared" si="19"/>
        <v>652.78387862214402</v>
      </c>
      <c r="S56">
        <f t="shared" si="20"/>
        <v>578.68919128307425</v>
      </c>
      <c r="T56" s="5">
        <f t="shared" si="3"/>
        <v>0</v>
      </c>
      <c r="U56" s="6">
        <f>+S56+SUM($D$17:$E$17)-SUM($Q$27:Q56)</f>
        <v>6558.0591912830741</v>
      </c>
      <c r="V56" s="10">
        <f t="shared" si="4"/>
        <v>2.3263429131703539E-4</v>
      </c>
      <c r="W56" s="10">
        <f>+S56/SUM(Q$27:Q56)-1</f>
        <v>-6.7577797910068349E-2</v>
      </c>
      <c r="X56">
        <v>2.7850000000000001</v>
      </c>
      <c r="AC56">
        <f t="shared" si="21"/>
        <v>1237.4871851169401</v>
      </c>
      <c r="AD56">
        <f t="shared" si="22"/>
        <v>1118.79518511694</v>
      </c>
      <c r="AE56" s="5">
        <f t="shared" si="5"/>
        <v>0</v>
      </c>
      <c r="AF56" s="6">
        <f>+AD56+SUM($D$18:$E$18)-SUM($AB$27:AB56)</f>
        <v>11881.44518511694</v>
      </c>
      <c r="AG56" s="10">
        <f t="shared" si="6"/>
        <v>6.7626277894250464E-5</v>
      </c>
      <c r="AH56" s="10">
        <f>+AD56/SUM(AB$27:AB56)-1</f>
        <v>1.2934041409944363E-3</v>
      </c>
      <c r="AI56" s="6">
        <f t="shared" si="7"/>
        <v>0</v>
      </c>
      <c r="AL56" s="6">
        <f t="shared" si="8"/>
        <v>0</v>
      </c>
      <c r="AM56" s="6">
        <f t="shared" si="9"/>
        <v>2694.2906045250265</v>
      </c>
      <c r="AN56" s="6">
        <f t="shared" si="10"/>
        <v>2424.5373581595877</v>
      </c>
      <c r="AO56" s="5">
        <f t="shared" si="11"/>
        <v>0</v>
      </c>
      <c r="AP56" s="6">
        <f>+AN56+SUM($D$16:$E$18)-SUM($AL$27:AL56)</f>
        <v>26341.657358159588</v>
      </c>
      <c r="AQ56" s="10">
        <f t="shared" si="23"/>
        <v>1.8820665495389299E-4</v>
      </c>
      <c r="AR56" s="10">
        <f>+AN56/SUM(AL$27:AL56)-1</f>
        <v>-2.3497970840480553E-2</v>
      </c>
      <c r="AT56" s="1">
        <f t="shared" si="24"/>
        <v>41090</v>
      </c>
      <c r="AU56">
        <f t="shared" si="12"/>
        <v>7896.675609579841</v>
      </c>
      <c r="AV56">
        <f t="shared" si="13"/>
        <v>6505.5100147662015</v>
      </c>
      <c r="AW56">
        <f t="shared" si="14"/>
        <v>12497.328981632843</v>
      </c>
      <c r="AX56">
        <f t="shared" si="15"/>
        <v>26899.514605978897</v>
      </c>
      <c r="AY56">
        <f t="shared" si="25"/>
        <v>2.5684727311034994E-3</v>
      </c>
      <c r="AZ56">
        <f t="shared" si="26"/>
        <v>1.3839699142644601E-2</v>
      </c>
      <c r="BA56">
        <f t="shared" si="27"/>
        <v>8.9143993354168227E-3</v>
      </c>
      <c r="BB56">
        <f t="shared" si="28"/>
        <v>8.2255271842732736E-3</v>
      </c>
    </row>
    <row r="57" spans="1:54" x14ac:dyDescent="0.25">
      <c r="A57" s="1">
        <v>40225</v>
      </c>
      <c r="B57">
        <v>7.1970000000000001</v>
      </c>
      <c r="G57">
        <f t="shared" si="16"/>
        <v>804.46665300103268</v>
      </c>
      <c r="H57">
        <f t="shared" si="17"/>
        <v>727.4572931633046</v>
      </c>
      <c r="I57" s="5">
        <f t="shared" si="2"/>
        <v>0</v>
      </c>
      <c r="J57" s="6">
        <f>+H57+SUM($D$16:$E$16)-SUM($F$27:F57)</f>
        <v>7902.5572931633051</v>
      </c>
      <c r="K57" s="10">
        <f t="shared" si="18"/>
        <v>5.1164714814255774E-5</v>
      </c>
      <c r="L57" s="10">
        <f>+H57/SUM(F$27:F57)-1</f>
        <v>-2.34161724213926E-2</v>
      </c>
      <c r="M57">
        <v>5.7569999999999997</v>
      </c>
      <c r="R57">
        <f t="shared" si="19"/>
        <v>660.35438222240077</v>
      </c>
      <c r="S57">
        <f t="shared" si="20"/>
        <v>585.40039961635182</v>
      </c>
      <c r="T57" s="5">
        <f t="shared" si="3"/>
        <v>0</v>
      </c>
      <c r="U57" s="6">
        <f>+S57+SUM($D$17:$E$17)-SUM($Q$27:Q57)</f>
        <v>6564.7703996163518</v>
      </c>
      <c r="V57" s="10">
        <f t="shared" si="4"/>
        <v>1.0233528148386739E-3</v>
      </c>
      <c r="W57" s="10">
        <f>+S57/SUM(Q$27:Q57)-1</f>
        <v>-5.6764256293843629E-2</v>
      </c>
      <c r="X57">
        <v>2.7930000000000001</v>
      </c>
      <c r="AC57">
        <f t="shared" si="21"/>
        <v>1241.0419059359474</v>
      </c>
      <c r="AD57">
        <f t="shared" si="22"/>
        <v>1122.0089594368451</v>
      </c>
      <c r="AE57" s="5">
        <f t="shared" si="5"/>
        <v>0</v>
      </c>
      <c r="AF57" s="6">
        <f>+AD57+SUM($D$18:$E$18)-SUM($AB$27:AB57)</f>
        <v>11884.658959436845</v>
      </c>
      <c r="AG57" s="10">
        <f t="shared" si="6"/>
        <v>2.7048681956065579E-4</v>
      </c>
      <c r="AH57" s="10">
        <f>+AD57/SUM(AB$27:AB57)-1</f>
        <v>4.1696509033384288E-3</v>
      </c>
      <c r="AI57" s="6">
        <f t="shared" si="7"/>
        <v>0</v>
      </c>
      <c r="AL57" s="6">
        <f t="shared" si="8"/>
        <v>0</v>
      </c>
      <c r="AM57" s="6">
        <f t="shared" si="9"/>
        <v>2705.8629411593811</v>
      </c>
      <c r="AN57" s="6">
        <f t="shared" si="10"/>
        <v>2434.8666522165013</v>
      </c>
      <c r="AO57" s="5">
        <f t="shared" si="11"/>
        <v>0</v>
      </c>
      <c r="AP57" s="6">
        <f>+AN57+SUM($D$16:$E$18)-SUM($AL$27:AL57)</f>
        <v>26351.986652216499</v>
      </c>
      <c r="AQ57" s="10">
        <f t="shared" si="23"/>
        <v>3.9212772060870371E-4</v>
      </c>
      <c r="AR57" s="10">
        <f>+AN57/SUM(AL$27:AL57)-1</f>
        <v>-1.9337764122107748E-2</v>
      </c>
      <c r="AT57" s="1">
        <f t="shared" si="24"/>
        <v>41121</v>
      </c>
      <c r="AU57">
        <f t="shared" si="12"/>
        <v>8001.5681652894564</v>
      </c>
      <c r="AV57">
        <f t="shared" si="13"/>
        <v>6556.8316382380117</v>
      </c>
      <c r="AW57">
        <f t="shared" si="14"/>
        <v>12686.471209985495</v>
      </c>
      <c r="AX57">
        <f t="shared" si="15"/>
        <v>27244.87101351297</v>
      </c>
      <c r="AY57">
        <f t="shared" si="25"/>
        <v>1.3283128356237128E-2</v>
      </c>
      <c r="AZ57">
        <f t="shared" si="26"/>
        <v>7.8889469627008157E-3</v>
      </c>
      <c r="BA57">
        <f t="shared" si="27"/>
        <v>1.513461225439694E-2</v>
      </c>
      <c r="BB57">
        <f t="shared" si="28"/>
        <v>1.2838759828674107E-2</v>
      </c>
    </row>
    <row r="58" spans="1:54" x14ac:dyDescent="0.25">
      <c r="A58" s="1">
        <v>40226</v>
      </c>
      <c r="B58">
        <v>7.3090000000000002</v>
      </c>
      <c r="G58">
        <f t="shared" si="16"/>
        <v>816.98579502355824</v>
      </c>
      <c r="H58">
        <f t="shared" si="17"/>
        <v>738.77801246777733</v>
      </c>
      <c r="I58" s="5">
        <f t="shared" si="2"/>
        <v>0</v>
      </c>
      <c r="J58" s="6">
        <f>+H58+SUM($D$16:$E$16)-SUM($F$27:F58)</f>
        <v>7913.8780124677778</v>
      </c>
      <c r="K58" s="10">
        <f t="shared" si="18"/>
        <v>1.4325387193669936E-3</v>
      </c>
      <c r="L58" s="10">
        <f>+H58/SUM(F$27:F58)-1</f>
        <v>-8.2185360883644254E-3</v>
      </c>
      <c r="M58">
        <v>5.8209999999999997</v>
      </c>
      <c r="R58">
        <f t="shared" si="19"/>
        <v>667.69547662264984</v>
      </c>
      <c r="S58">
        <f t="shared" si="20"/>
        <v>591.90823800013618</v>
      </c>
      <c r="T58" s="5">
        <f t="shared" si="3"/>
        <v>0</v>
      </c>
      <c r="U58" s="6">
        <f>+S58+SUM($D$17:$E$17)-SUM($Q$27:Q58)</f>
        <v>6571.2782380001363</v>
      </c>
      <c r="V58" s="10">
        <f t="shared" si="4"/>
        <v>9.9132764554332731E-4</v>
      </c>
      <c r="W58" s="10">
        <f>+S58/SUM(Q$27:Q58)-1</f>
        <v>-4.6278397756898348E-2</v>
      </c>
      <c r="X58">
        <v>2.8170000000000002</v>
      </c>
      <c r="AC58">
        <f t="shared" si="21"/>
        <v>1251.7060683929694</v>
      </c>
      <c r="AD58">
        <f t="shared" si="22"/>
        <v>1131.65028239656</v>
      </c>
      <c r="AE58" s="5">
        <f t="shared" si="5"/>
        <v>0</v>
      </c>
      <c r="AF58" s="6">
        <f>+AD58+SUM($D$18:$E$18)-SUM($AB$27:AB58)</f>
        <v>11894.30028239656</v>
      </c>
      <c r="AG58" s="10">
        <f t="shared" si="6"/>
        <v>8.1124102867580206E-4</v>
      </c>
      <c r="AH58" s="10">
        <f>+AD58/SUM(AB$27:AB58)-1</f>
        <v>1.2798391190370184E-2</v>
      </c>
      <c r="AI58" s="6">
        <f t="shared" si="7"/>
        <v>0</v>
      </c>
      <c r="AL58" s="6">
        <f t="shared" si="8"/>
        <v>0</v>
      </c>
      <c r="AM58" s="6">
        <f t="shared" si="9"/>
        <v>2736.3873400391776</v>
      </c>
      <c r="AN58" s="6">
        <f t="shared" si="10"/>
        <v>2462.3365328644732</v>
      </c>
      <c r="AO58" s="5">
        <f t="shared" si="11"/>
        <v>0</v>
      </c>
      <c r="AP58" s="6">
        <f>+AN58+SUM($D$16:$E$18)-SUM($AL$27:AL58)</f>
        <v>26379.456532864471</v>
      </c>
      <c r="AQ58" s="10">
        <f t="shared" si="23"/>
        <v>1.0424216212048254E-3</v>
      </c>
      <c r="AR58" s="10">
        <f>+AN58/SUM(AL$27:AL58)-1</f>
        <v>-8.2740475317079065E-3</v>
      </c>
      <c r="AT58" s="1">
        <f t="shared" si="24"/>
        <v>41152</v>
      </c>
      <c r="AU58">
        <f t="shared" si="12"/>
        <v>7925.1218026264942</v>
      </c>
      <c r="AV58">
        <f t="shared" si="13"/>
        <v>6586.3391581059277</v>
      </c>
      <c r="AW58">
        <f t="shared" si="14"/>
        <v>12609.820055018437</v>
      </c>
      <c r="AX58">
        <f t="shared" si="15"/>
        <v>27121.281015750865</v>
      </c>
      <c r="AY58">
        <f t="shared" si="25"/>
        <v>-9.5539225666518846E-3</v>
      </c>
      <c r="AZ58">
        <f t="shared" si="26"/>
        <v>4.5002710906643095E-3</v>
      </c>
      <c r="BA58">
        <f t="shared" si="27"/>
        <v>-6.0419602660450877E-3</v>
      </c>
      <c r="BB58">
        <f t="shared" si="28"/>
        <v>-4.536266576590009E-3</v>
      </c>
    </row>
    <row r="59" spans="1:54" x14ac:dyDescent="0.25">
      <c r="A59" s="1">
        <v>40227</v>
      </c>
      <c r="B59">
        <v>7.3079999999999998</v>
      </c>
      <c r="G59">
        <f t="shared" si="16"/>
        <v>816.87401696978566</v>
      </c>
      <c r="H59">
        <f t="shared" si="17"/>
        <v>738.67693461684451</v>
      </c>
      <c r="I59" s="5">
        <f t="shared" si="2"/>
        <v>0</v>
      </c>
      <c r="J59" s="6">
        <f>+H59+SUM($D$16:$E$16)-SUM($F$27:F59)</f>
        <v>7913.7769346168443</v>
      </c>
      <c r="K59" s="10">
        <f t="shared" si="18"/>
        <v>-1.2772227569679551E-5</v>
      </c>
      <c r="L59" s="10">
        <f>+H59/SUM(F$27:F59)-1</f>
        <v>-8.3542292699093634E-3</v>
      </c>
      <c r="M59">
        <v>5.86</v>
      </c>
      <c r="R59">
        <f t="shared" si="19"/>
        <v>672.16895602280169</v>
      </c>
      <c r="S59">
        <f t="shared" si="20"/>
        <v>595.87395201525487</v>
      </c>
      <c r="T59" s="5">
        <f t="shared" si="3"/>
        <v>0</v>
      </c>
      <c r="U59" s="6">
        <f>+S59+SUM($D$17:$E$17)-SUM($Q$27:Q59)</f>
        <v>6575.2439520152548</v>
      </c>
      <c r="V59" s="10">
        <f t="shared" si="4"/>
        <v>6.0349202567411275E-4</v>
      </c>
      <c r="W59" s="10">
        <f>+S59/SUM(Q$27:Q59)-1</f>
        <v>-3.9888577710947115E-2</v>
      </c>
      <c r="X59">
        <v>2.8340000000000001</v>
      </c>
      <c r="AC59">
        <f t="shared" si="21"/>
        <v>1259.25985013336</v>
      </c>
      <c r="AD59">
        <f t="shared" si="22"/>
        <v>1138.4795528263583</v>
      </c>
      <c r="AE59" s="5">
        <f t="shared" si="5"/>
        <v>0</v>
      </c>
      <c r="AF59" s="6">
        <f>+AD59+SUM($D$18:$E$18)-SUM($AB$27:AB59)</f>
        <v>11901.129552826358</v>
      </c>
      <c r="AG59" s="10">
        <f t="shared" si="6"/>
        <v>5.7416327717119131E-4</v>
      </c>
      <c r="AH59" s="10">
        <f>+AD59/SUM(AB$27:AB59)-1</f>
        <v>1.8910415560351224E-2</v>
      </c>
      <c r="AI59" s="6">
        <f t="shared" si="7"/>
        <v>0</v>
      </c>
      <c r="AL59" s="6">
        <f t="shared" si="8"/>
        <v>0</v>
      </c>
      <c r="AM59" s="6">
        <f t="shared" si="9"/>
        <v>2748.3028231259473</v>
      </c>
      <c r="AN59" s="6">
        <f t="shared" si="10"/>
        <v>2473.0304394584573</v>
      </c>
      <c r="AO59" s="5">
        <f t="shared" si="11"/>
        <v>0</v>
      </c>
      <c r="AP59" s="6">
        <f>+AN59+SUM($D$16:$E$18)-SUM($AL$27:AL59)</f>
        <v>26390.150439458455</v>
      </c>
      <c r="AQ59" s="10">
        <f t="shared" si="23"/>
        <v>4.0538767660591724E-4</v>
      </c>
      <c r="AR59" s="10">
        <f>+AN59/SUM(AL$27:AL59)-1</f>
        <v>-3.9669901652689132E-3</v>
      </c>
      <c r="AT59" s="1">
        <f t="shared" si="24"/>
        <v>41182</v>
      </c>
      <c r="AU59">
        <f t="shared" si="12"/>
        <v>8014.2612330676529</v>
      </c>
      <c r="AV59">
        <f t="shared" si="13"/>
        <v>6606.1438770979184</v>
      </c>
      <c r="AW59">
        <f t="shared" si="14"/>
        <v>12617.795214685528</v>
      </c>
      <c r="AX59">
        <f t="shared" si="15"/>
        <v>27238.200324851103</v>
      </c>
      <c r="AY59">
        <f t="shared" si="25"/>
        <v>1.12477047875299E-2</v>
      </c>
      <c r="AZ59">
        <f t="shared" si="26"/>
        <v>3.0069388345446146E-3</v>
      </c>
      <c r="BA59">
        <f t="shared" si="27"/>
        <v>6.3245626284058609E-4</v>
      </c>
      <c r="BB59">
        <f t="shared" si="28"/>
        <v>4.3109803343115427E-3</v>
      </c>
    </row>
    <row r="60" spans="1:54" x14ac:dyDescent="0.25">
      <c r="A60" s="1">
        <v>40228</v>
      </c>
      <c r="B60">
        <v>7.29</v>
      </c>
      <c r="G60">
        <f t="shared" si="16"/>
        <v>814.86201200187986</v>
      </c>
      <c r="H60">
        <f t="shared" si="17"/>
        <v>736.85753330005434</v>
      </c>
      <c r="I60" s="5">
        <f t="shared" si="2"/>
        <v>0</v>
      </c>
      <c r="J60" s="6">
        <f>+H60+SUM($D$16:$E$16)-SUM($F$27:F60)</f>
        <v>7911.9575333000539</v>
      </c>
      <c r="K60" s="10">
        <f t="shared" si="18"/>
        <v>-2.2990303262548917E-4</v>
      </c>
      <c r="L60" s="10">
        <f>+H60/SUM(F$27:F60)-1</f>
        <v>-1.079670653771736E-2</v>
      </c>
      <c r="M60">
        <v>5.8949999999999996</v>
      </c>
      <c r="R60">
        <f t="shared" si="19"/>
        <v>676.18361702293771</v>
      </c>
      <c r="S60">
        <f t="shared" si="20"/>
        <v>599.43292613138681</v>
      </c>
      <c r="T60" s="5">
        <f t="shared" si="3"/>
        <v>0</v>
      </c>
      <c r="U60" s="6">
        <f>+S60+SUM($D$17:$E$17)-SUM($Q$27:Q60)</f>
        <v>6578.8029261313868</v>
      </c>
      <c r="V60" s="10">
        <f t="shared" si="4"/>
        <v>5.4126875627802384E-4</v>
      </c>
      <c r="W60" s="10">
        <f>+S60/SUM(Q$27:Q60)-1</f>
        <v>-3.4154123823555427E-2</v>
      </c>
      <c r="X60">
        <v>2.8490000000000002</v>
      </c>
      <c r="AC60">
        <f t="shared" si="21"/>
        <v>1265.9249516689988</v>
      </c>
      <c r="AD60">
        <f t="shared" si="22"/>
        <v>1144.5053796761802</v>
      </c>
      <c r="AE60" s="5">
        <f t="shared" si="5"/>
        <v>0</v>
      </c>
      <c r="AF60" s="6">
        <f>+AD60+SUM($D$18:$E$18)-SUM($AB$27:AB60)</f>
        <v>11907.15537967618</v>
      </c>
      <c r="AG60" s="10">
        <f t="shared" si="6"/>
        <v>5.0632394371263878E-4</v>
      </c>
      <c r="AH60" s="10">
        <f>+AD60/SUM(AB$27:AB60)-1</f>
        <v>2.4303378239746154E-2</v>
      </c>
      <c r="AI60" s="6">
        <f t="shared" si="7"/>
        <v>0</v>
      </c>
      <c r="AL60" s="6">
        <f t="shared" si="8"/>
        <v>0</v>
      </c>
      <c r="AM60" s="6">
        <f t="shared" si="9"/>
        <v>2756.9705806938164</v>
      </c>
      <c r="AN60" s="6">
        <f t="shared" si="10"/>
        <v>2480.7958391076213</v>
      </c>
      <c r="AO60" s="5">
        <f t="shared" si="11"/>
        <v>0</v>
      </c>
      <c r="AP60" s="6">
        <f>+AN60+SUM($D$16:$E$18)-SUM($AL$27:AL60)</f>
        <v>26397.91583910762</v>
      </c>
      <c r="AQ60" s="10">
        <f t="shared" si="23"/>
        <v>2.942537090486752E-4</v>
      </c>
      <c r="AR60" s="10">
        <f>+AN60/SUM(AL$27:AL60)-1</f>
        <v>-8.394126548116887E-4</v>
      </c>
      <c r="AT60" s="1">
        <f t="shared" si="24"/>
        <v>41213</v>
      </c>
      <c r="AU60">
        <f t="shared" si="12"/>
        <v>7980.025018612947</v>
      </c>
      <c r="AV60">
        <f t="shared" si="13"/>
        <v>6621.002444575648</v>
      </c>
      <c r="AW60">
        <f t="shared" si="14"/>
        <v>12539.233891051532</v>
      </c>
      <c r="AX60">
        <f t="shared" si="15"/>
        <v>27140.26135424013</v>
      </c>
      <c r="AY60">
        <f t="shared" si="25"/>
        <v>-4.2719114662052027E-3</v>
      </c>
      <c r="AZ60">
        <f t="shared" si="26"/>
        <v>2.2492043398025796E-3</v>
      </c>
      <c r="BA60">
        <f t="shared" si="27"/>
        <v>-6.2262322614461407E-3</v>
      </c>
      <c r="BB60">
        <f t="shared" si="28"/>
        <v>-3.5956476361478362E-3</v>
      </c>
    </row>
    <row r="61" spans="1:54" x14ac:dyDescent="0.25">
      <c r="A61" s="1">
        <v>40231</v>
      </c>
      <c r="B61">
        <v>7.3289999999999997</v>
      </c>
      <c r="G61">
        <f t="shared" si="16"/>
        <v>819.2213560990092</v>
      </c>
      <c r="H61">
        <f t="shared" si="17"/>
        <v>740.79956948643326</v>
      </c>
      <c r="I61" s="5">
        <f t="shared" si="2"/>
        <v>0</v>
      </c>
      <c r="J61" s="6">
        <f>+H61+SUM($D$16:$E$16)-SUM($F$27:F61)</f>
        <v>7915.8995694864334</v>
      </c>
      <c r="K61" s="10">
        <f t="shared" si="18"/>
        <v>4.9823778373281336E-4</v>
      </c>
      <c r="L61" s="10">
        <f>+H61/SUM(F$27:F61)-1</f>
        <v>-5.5046724574664418E-3</v>
      </c>
      <c r="M61">
        <v>5.8780000000000001</v>
      </c>
      <c r="R61">
        <f t="shared" si="19"/>
        <v>674.23363882287163</v>
      </c>
      <c r="S61">
        <f t="shared" si="20"/>
        <v>597.7042815606942</v>
      </c>
      <c r="T61" s="5">
        <f t="shared" si="3"/>
        <v>0</v>
      </c>
      <c r="U61" s="6">
        <f>+S61+SUM($D$17:$E$17)-SUM($Q$27:Q61)</f>
        <v>6577.0742815606945</v>
      </c>
      <c r="V61" s="10">
        <f t="shared" si="4"/>
        <v>-2.6275974369527333E-4</v>
      </c>
      <c r="W61" s="10">
        <f>+S61/SUM(Q$27:Q61)-1</f>
        <v>-3.6939429997431272E-2</v>
      </c>
      <c r="X61">
        <v>2.8370000000000002</v>
      </c>
      <c r="AC61">
        <f t="shared" si="21"/>
        <v>1260.5928704404878</v>
      </c>
      <c r="AD61">
        <f t="shared" si="22"/>
        <v>1139.6847181963226</v>
      </c>
      <c r="AE61" s="5">
        <f t="shared" si="5"/>
        <v>0</v>
      </c>
      <c r="AF61" s="6">
        <f>+AD61+SUM($D$18:$E$18)-SUM($AB$27:AB61)</f>
        <v>11902.334718196322</v>
      </c>
      <c r="AG61" s="10">
        <f t="shared" si="6"/>
        <v>-4.0485416761137927E-4</v>
      </c>
      <c r="AH61" s="10">
        <f>+AD61/SUM(AB$27:AB61)-1</f>
        <v>1.9989008096230165E-2</v>
      </c>
      <c r="AI61" s="6">
        <f t="shared" si="7"/>
        <v>0</v>
      </c>
      <c r="AL61" s="6">
        <f t="shared" si="8"/>
        <v>0</v>
      </c>
      <c r="AM61" s="6">
        <f t="shared" si="9"/>
        <v>2754.0478653623686</v>
      </c>
      <c r="AN61" s="6">
        <f t="shared" si="10"/>
        <v>2478.1885692434498</v>
      </c>
      <c r="AO61" s="5">
        <f t="shared" si="11"/>
        <v>0</v>
      </c>
      <c r="AP61" s="6">
        <f>+AN61+SUM($D$16:$E$18)-SUM($AL$27:AL61)</f>
        <v>26395.308569243451</v>
      </c>
      <c r="AQ61" s="10">
        <f t="shared" si="23"/>
        <v>-9.876801941710589E-5</v>
      </c>
      <c r="AR61" s="10">
        <f>+AN61/SUM(AL$27:AL61)-1</f>
        <v>-1.8895116785951904E-3</v>
      </c>
      <c r="AT61" s="1">
        <f t="shared" si="24"/>
        <v>41243</v>
      </c>
      <c r="AU61">
        <f t="shared" si="12"/>
        <v>7997.0829909500917</v>
      </c>
      <c r="AV61">
        <f t="shared" si="13"/>
        <v>6669.2578716995149</v>
      </c>
      <c r="AW61">
        <f t="shared" si="14"/>
        <v>12550.162645130167</v>
      </c>
      <c r="AX61">
        <f t="shared" si="15"/>
        <v>27216.503507779777</v>
      </c>
      <c r="AY61">
        <f t="shared" si="25"/>
        <v>2.1375838167623229E-3</v>
      </c>
      <c r="AZ61">
        <f t="shared" si="26"/>
        <v>7.2882358113914858E-3</v>
      </c>
      <c r="BA61">
        <f t="shared" si="27"/>
        <v>8.7156473621852193E-4</v>
      </c>
      <c r="BB61">
        <f t="shared" si="28"/>
        <v>2.8091901011755294E-3</v>
      </c>
    </row>
    <row r="62" spans="1:54" x14ac:dyDescent="0.25">
      <c r="A62" s="1">
        <v>40232</v>
      </c>
      <c r="B62">
        <v>7.3070000000000004</v>
      </c>
      <c r="G62">
        <f t="shared" si="16"/>
        <v>816.76223891601319</v>
      </c>
      <c r="H62">
        <f t="shared" si="17"/>
        <v>738.57585676591191</v>
      </c>
      <c r="I62" s="5">
        <f t="shared" si="2"/>
        <v>0</v>
      </c>
      <c r="J62" s="6">
        <f>+H62+SUM($D$16:$E$16)-SUM($F$27:F62)</f>
        <v>7913.6758567659126</v>
      </c>
      <c r="K62" s="10">
        <f t="shared" si="18"/>
        <v>-2.8091724774936822E-4</v>
      </c>
      <c r="L62" s="10">
        <f>+H62/SUM(F$27:F62)-1</f>
        <v>-8.4899224514539684E-3</v>
      </c>
      <c r="M62">
        <v>5.8129999999999997</v>
      </c>
      <c r="R62">
        <f t="shared" si="19"/>
        <v>666.7778398226186</v>
      </c>
      <c r="S62">
        <f t="shared" si="20"/>
        <v>591.09475820216312</v>
      </c>
      <c r="T62" s="5">
        <f t="shared" si="3"/>
        <v>0</v>
      </c>
      <c r="U62" s="6">
        <f>+S62+SUM($D$17:$E$17)-SUM($Q$27:Q62)</f>
        <v>6570.4647582021635</v>
      </c>
      <c r="V62" s="10">
        <f t="shared" si="4"/>
        <v>-1.0049336643591644E-3</v>
      </c>
      <c r="W62" s="10">
        <f>+S62/SUM(Q$27:Q62)-1</f>
        <v>-4.758913007401655E-2</v>
      </c>
      <c r="X62">
        <v>2.8220000000000001</v>
      </c>
      <c r="AC62">
        <f t="shared" si="21"/>
        <v>1253.9277689048488</v>
      </c>
      <c r="AD62">
        <f t="shared" si="22"/>
        <v>1133.6588913465007</v>
      </c>
      <c r="AE62" s="5">
        <f t="shared" si="5"/>
        <v>0</v>
      </c>
      <c r="AF62" s="6">
        <f>+AD62+SUM($D$18:$E$18)-SUM($AB$27:AB62)</f>
        <v>11896.3088913465</v>
      </c>
      <c r="AG62" s="10">
        <f t="shared" si="6"/>
        <v>-5.0627267611702553E-4</v>
      </c>
      <c r="AH62" s="10">
        <f>+AD62/SUM(AB$27:AB62)-1</f>
        <v>1.4596045416835235E-2</v>
      </c>
      <c r="AI62" s="6">
        <f t="shared" si="7"/>
        <v>0</v>
      </c>
      <c r="AL62" s="6">
        <f t="shared" si="8"/>
        <v>0</v>
      </c>
      <c r="AM62" s="6">
        <f t="shared" si="9"/>
        <v>2737.4678476434806</v>
      </c>
      <c r="AN62" s="6">
        <f t="shared" si="10"/>
        <v>2463.3295063145756</v>
      </c>
      <c r="AO62" s="5">
        <f t="shared" si="11"/>
        <v>0</v>
      </c>
      <c r="AP62" s="6">
        <f>+AN62+SUM($D$16:$E$18)-SUM($AL$27:AL62)</f>
        <v>26380.449506314573</v>
      </c>
      <c r="AQ62" s="10">
        <f t="shared" si="23"/>
        <v>-5.6294333100515015E-4</v>
      </c>
      <c r="AR62" s="10">
        <f>+AN62/SUM(AL$27:AL62)-1</f>
        <v>-7.8741194441231954E-3</v>
      </c>
      <c r="AT62" s="1">
        <f t="shared" si="24"/>
        <v>41274</v>
      </c>
      <c r="AU62">
        <f t="shared" si="12"/>
        <v>8077.4663089952919</v>
      </c>
      <c r="AV62">
        <f t="shared" si="13"/>
        <v>6695.6637551672993</v>
      </c>
      <c r="AW62">
        <f t="shared" si="14"/>
        <v>12474.951016973037</v>
      </c>
      <c r="AX62">
        <f t="shared" si="15"/>
        <v>27248.081081135635</v>
      </c>
      <c r="AY62">
        <f t="shared" si="25"/>
        <v>1.005157982431415E-2</v>
      </c>
      <c r="AZ62">
        <f t="shared" si="26"/>
        <v>3.9593435995084469E-3</v>
      </c>
      <c r="BA62">
        <f t="shared" si="27"/>
        <v>-5.9928807525306826E-3</v>
      </c>
      <c r="BB62">
        <f t="shared" si="28"/>
        <v>1.1602362275091593E-3</v>
      </c>
    </row>
    <row r="63" spans="1:54" x14ac:dyDescent="0.25">
      <c r="A63" s="1">
        <v>40233</v>
      </c>
      <c r="B63">
        <v>7.2450000000000001</v>
      </c>
      <c r="G63">
        <f t="shared" si="16"/>
        <v>809.83199958211515</v>
      </c>
      <c r="H63">
        <f t="shared" si="17"/>
        <v>732.30903000807882</v>
      </c>
      <c r="I63" s="5">
        <f t="shared" si="2"/>
        <v>0</v>
      </c>
      <c r="J63" s="6">
        <f>+H63+SUM($D$16:$E$16)-SUM($F$27:F63)</f>
        <v>7907.4090300080788</v>
      </c>
      <c r="K63" s="10">
        <f t="shared" si="18"/>
        <v>-7.9189833792292497E-4</v>
      </c>
      <c r="L63" s="10">
        <f>+H63/SUM(F$27:F63)-1</f>
        <v>-1.6902899707237462E-2</v>
      </c>
      <c r="M63">
        <v>5.8289999999999997</v>
      </c>
      <c r="R63">
        <f t="shared" si="19"/>
        <v>668.61311342268084</v>
      </c>
      <c r="S63">
        <f t="shared" si="20"/>
        <v>592.72171779810913</v>
      </c>
      <c r="T63" s="5">
        <f t="shared" si="3"/>
        <v>0</v>
      </c>
      <c r="U63" s="6">
        <f>+S63+SUM($D$17:$E$17)-SUM($Q$27:Q63)</f>
        <v>6572.0917177981091</v>
      </c>
      <c r="V63" s="10">
        <f t="shared" si="4"/>
        <v>2.476171253966708E-4</v>
      </c>
      <c r="W63" s="10">
        <f>+S63/SUM(Q$27:Q63)-1</f>
        <v>-4.4967665439780369E-2</v>
      </c>
      <c r="X63">
        <v>2.8279999999999998</v>
      </c>
      <c r="AC63">
        <f t="shared" si="21"/>
        <v>1256.5938095191041</v>
      </c>
      <c r="AD63">
        <f t="shared" si="22"/>
        <v>1136.0692220864294</v>
      </c>
      <c r="AE63" s="5">
        <f t="shared" si="5"/>
        <v>0</v>
      </c>
      <c r="AF63" s="6">
        <f>+AD63+SUM($D$18:$E$18)-SUM($AB$27:AB63)</f>
        <v>11898.719222086429</v>
      </c>
      <c r="AG63" s="10">
        <f t="shared" si="6"/>
        <v>2.026116471876005E-4</v>
      </c>
      <c r="AH63" s="10">
        <f>+AD63/SUM(AB$27:AB63)-1</f>
        <v>1.6753230488593118E-2</v>
      </c>
      <c r="AI63" s="6">
        <f t="shared" si="7"/>
        <v>0</v>
      </c>
      <c r="AL63" s="6">
        <f t="shared" si="8"/>
        <v>0</v>
      </c>
      <c r="AM63" s="6">
        <f t="shared" si="9"/>
        <v>2735.0389225239001</v>
      </c>
      <c r="AN63" s="6">
        <f t="shared" si="10"/>
        <v>2461.0999698926171</v>
      </c>
      <c r="AO63" s="5">
        <f t="shared" si="11"/>
        <v>0</v>
      </c>
      <c r="AP63" s="6">
        <f>+AN63+SUM($D$16:$E$18)-SUM($AL$27:AL63)</f>
        <v>26378.219969892616</v>
      </c>
      <c r="AQ63" s="10">
        <f t="shared" si="23"/>
        <v>-8.451472449033659E-5</v>
      </c>
      <c r="AR63" s="10">
        <f>+AN63/SUM(AL$27:AL63)-1</f>
        <v>-8.7720832691805528E-3</v>
      </c>
      <c r="AT63" s="1">
        <f t="shared" si="24"/>
        <v>41305</v>
      </c>
      <c r="AU63">
        <f t="shared" si="12"/>
        <v>8026.0894360602306</v>
      </c>
      <c r="AV63">
        <f t="shared" si="13"/>
        <v>6796.5937615218372</v>
      </c>
      <c r="AW63">
        <f t="shared" si="14"/>
        <v>12571.946363575142</v>
      </c>
      <c r="AX63">
        <f t="shared" si="15"/>
        <v>27394.629561157213</v>
      </c>
      <c r="AY63">
        <f t="shared" si="25"/>
        <v>-6.3605183815927946E-3</v>
      </c>
      <c r="AZ63">
        <f t="shared" si="26"/>
        <v>1.5073935915113079E-2</v>
      </c>
      <c r="BA63">
        <f t="shared" si="27"/>
        <v>7.7752086136559928E-3</v>
      </c>
      <c r="BB63">
        <f t="shared" si="28"/>
        <v>5.3783046074036278E-3</v>
      </c>
    </row>
    <row r="64" spans="1:54" x14ac:dyDescent="0.25">
      <c r="A64" s="1">
        <v>40234</v>
      </c>
      <c r="B64">
        <v>7.2140000000000004</v>
      </c>
      <c r="G64">
        <f t="shared" si="16"/>
        <v>806.36687991516624</v>
      </c>
      <c r="H64">
        <f t="shared" si="17"/>
        <v>729.17561662916228</v>
      </c>
      <c r="I64" s="5">
        <f t="shared" si="2"/>
        <v>0</v>
      </c>
      <c r="J64" s="6">
        <f>+H64+SUM($D$16:$E$16)-SUM($F$27:F64)</f>
        <v>7904.275616629162</v>
      </c>
      <c r="K64" s="10">
        <f t="shared" si="18"/>
        <v>-3.9626296894790247E-4</v>
      </c>
      <c r="L64" s="10">
        <f>+H64/SUM(F$27:F64)-1</f>
        <v>-2.1109388335129098E-2</v>
      </c>
      <c r="M64">
        <v>5.7489999999999997</v>
      </c>
      <c r="R64">
        <f t="shared" si="19"/>
        <v>659.43674542236954</v>
      </c>
      <c r="S64">
        <f t="shared" si="20"/>
        <v>584.58691981837865</v>
      </c>
      <c r="T64" s="5">
        <f t="shared" si="3"/>
        <v>0</v>
      </c>
      <c r="U64" s="6">
        <f>+S64+SUM($D$17:$E$17)-SUM($Q$27:Q64)</f>
        <v>6563.956919818379</v>
      </c>
      <c r="V64" s="10">
        <f t="shared" si="4"/>
        <v>-1.2377791316727782E-3</v>
      </c>
      <c r="W64" s="10">
        <f>+S64/SUM(Q$27:Q64)-1</f>
        <v>-5.8074988610962053E-2</v>
      </c>
      <c r="X64">
        <v>2.823</v>
      </c>
      <c r="AC64">
        <f t="shared" si="21"/>
        <v>1254.3721090072245</v>
      </c>
      <c r="AD64">
        <f t="shared" si="22"/>
        <v>1134.0606131364889</v>
      </c>
      <c r="AE64" s="5">
        <f t="shared" si="5"/>
        <v>0</v>
      </c>
      <c r="AF64" s="6">
        <f>+AD64+SUM($D$18:$E$18)-SUM($AB$27:AB64)</f>
        <v>11896.710613136489</v>
      </c>
      <c r="AG64" s="10">
        <f t="shared" si="6"/>
        <v>-1.6880883668657365E-4</v>
      </c>
      <c r="AH64" s="10">
        <f>+AD64/SUM(AB$27:AB64)-1</f>
        <v>1.4955576262128289E-2</v>
      </c>
      <c r="AI64" s="6">
        <f t="shared" si="7"/>
        <v>0</v>
      </c>
      <c r="AL64" s="6">
        <f t="shared" si="8"/>
        <v>0</v>
      </c>
      <c r="AM64" s="6">
        <f t="shared" si="9"/>
        <v>2720.1757343447603</v>
      </c>
      <c r="AN64" s="6">
        <f t="shared" si="10"/>
        <v>2447.82314958403</v>
      </c>
      <c r="AO64" s="5">
        <f t="shared" si="11"/>
        <v>0</v>
      </c>
      <c r="AP64" s="6">
        <f>+AN64+SUM($D$16:$E$18)-SUM($AL$27:AL64)</f>
        <v>26364.943149584029</v>
      </c>
      <c r="AQ64" s="10">
        <f t="shared" si="23"/>
        <v>-5.0332510395856289E-4</v>
      </c>
      <c r="AR64" s="10">
        <f>+AN64/SUM(AL$27:AL64)-1</f>
        <v>-1.411943002318683E-2</v>
      </c>
      <c r="AT64" s="1">
        <f t="shared" si="24"/>
        <v>41333</v>
      </c>
      <c r="AU64">
        <f t="shared" si="12"/>
        <v>8087.7893446049475</v>
      </c>
      <c r="AV64">
        <f t="shared" si="13"/>
        <v>6814.1861893142268</v>
      </c>
      <c r="AW64">
        <f t="shared" si="14"/>
        <v>12776.423957521154</v>
      </c>
      <c r="AX64">
        <f t="shared" si="15"/>
        <v>27678.39949144033</v>
      </c>
      <c r="AY64">
        <f t="shared" si="25"/>
        <v>7.6874185163582354E-3</v>
      </c>
      <c r="AZ64">
        <f t="shared" si="26"/>
        <v>2.5884183180091558E-3</v>
      </c>
      <c r="BA64">
        <f t="shared" si="27"/>
        <v>1.6264593248540127E-2</v>
      </c>
      <c r="BB64">
        <f t="shared" si="28"/>
        <v>1.0358597098369726E-2</v>
      </c>
    </row>
    <row r="65" spans="1:54" x14ac:dyDescent="0.25">
      <c r="A65" s="1">
        <v>40235</v>
      </c>
      <c r="B65">
        <v>7.2430000000000003</v>
      </c>
      <c r="G65">
        <f t="shared" si="16"/>
        <v>809.60844347457021</v>
      </c>
      <c r="H65">
        <f t="shared" si="17"/>
        <v>732.10687430621329</v>
      </c>
      <c r="I65" s="5">
        <f t="shared" si="2"/>
        <v>0</v>
      </c>
      <c r="J65" s="6">
        <f>+H65+SUM($D$16:$E$16)-SUM($F$27:F65)</f>
        <v>7907.2068743062136</v>
      </c>
      <c r="K65" s="10">
        <f t="shared" si="18"/>
        <v>3.7084456808211819E-4</v>
      </c>
      <c r="L65" s="10">
        <f>+H65/SUM(F$27:F65)-1</f>
        <v>-1.7174286070327116E-2</v>
      </c>
      <c r="M65">
        <v>5.8239999999999998</v>
      </c>
      <c r="R65">
        <f t="shared" si="19"/>
        <v>668.03959042266138</v>
      </c>
      <c r="S65">
        <f t="shared" si="20"/>
        <v>592.21329292437588</v>
      </c>
      <c r="T65" s="5">
        <f t="shared" si="3"/>
        <v>0</v>
      </c>
      <c r="U65" s="6">
        <f>+S65+SUM($D$17:$E$17)-SUM($Q$27:Q65)</f>
        <v>6571.5832929243761</v>
      </c>
      <c r="V65" s="10">
        <f t="shared" si="4"/>
        <v>1.1618560571247105E-3</v>
      </c>
      <c r="W65" s="10">
        <f>+S65/SUM(Q$27:Q65)-1</f>
        <v>-4.5786873137979356E-2</v>
      </c>
      <c r="X65">
        <v>2.8149999999999999</v>
      </c>
      <c r="AC65">
        <f t="shared" si="21"/>
        <v>1250.8173881882171</v>
      </c>
      <c r="AD65">
        <f t="shared" si="22"/>
        <v>1130.8468388165838</v>
      </c>
      <c r="AE65" s="5">
        <f t="shared" si="5"/>
        <v>0</v>
      </c>
      <c r="AF65" s="6">
        <f>+AD65+SUM($D$18:$E$18)-SUM($AB$27:AB65)</f>
        <v>11893.496838816583</v>
      </c>
      <c r="AG65" s="10">
        <f t="shared" si="6"/>
        <v>-2.7013974067391366E-4</v>
      </c>
      <c r="AH65" s="10">
        <f>+AD65/SUM(AB$27:AB65)-1</f>
        <v>1.2079329499784297E-2</v>
      </c>
      <c r="AI65" s="6">
        <f t="shared" si="7"/>
        <v>0</v>
      </c>
      <c r="AL65" s="6">
        <f t="shared" si="8"/>
        <v>0</v>
      </c>
      <c r="AM65" s="6">
        <f t="shared" si="9"/>
        <v>2728.4654220854486</v>
      </c>
      <c r="AN65" s="6">
        <f t="shared" si="10"/>
        <v>2455.1670060471729</v>
      </c>
      <c r="AO65" s="5">
        <f t="shared" si="11"/>
        <v>0</v>
      </c>
      <c r="AP65" s="6">
        <f>+AN65+SUM($D$16:$E$18)-SUM($AL$27:AL65)</f>
        <v>26372.287006047172</v>
      </c>
      <c r="AQ65" s="10">
        <f t="shared" si="23"/>
        <v>2.7854626583034836E-4</v>
      </c>
      <c r="AR65" s="10">
        <f>+AN65/SUM(AL$27:AL65)-1</f>
        <v>-1.1161632440080504E-2</v>
      </c>
      <c r="AT65" s="1">
        <f t="shared" si="24"/>
        <v>41364</v>
      </c>
      <c r="AU65">
        <f t="shared" si="12"/>
        <v>8074.7046285706729</v>
      </c>
      <c r="AV65">
        <f t="shared" si="13"/>
        <v>6833.1888712307018</v>
      </c>
      <c r="AW65">
        <f t="shared" si="14"/>
        <v>13076.179670943769</v>
      </c>
      <c r="AX65">
        <f t="shared" si="15"/>
        <v>27984.073170745152</v>
      </c>
      <c r="AY65">
        <f t="shared" si="25"/>
        <v>-1.6178359100070816E-3</v>
      </c>
      <c r="AZ65">
        <f t="shared" si="26"/>
        <v>2.7886942605521714E-3</v>
      </c>
      <c r="BA65">
        <f t="shared" si="27"/>
        <v>2.3461628576136651E-2</v>
      </c>
      <c r="BB65">
        <f t="shared" si="28"/>
        <v>1.1043762823040204E-2</v>
      </c>
    </row>
    <row r="66" spans="1:54" x14ac:dyDescent="0.25">
      <c r="A66" s="1">
        <v>40238</v>
      </c>
      <c r="B66">
        <v>7.41</v>
      </c>
      <c r="G66">
        <f t="shared" si="16"/>
        <v>828.27537845458585</v>
      </c>
      <c r="H66">
        <f t="shared" si="17"/>
        <v>748.98687541198956</v>
      </c>
      <c r="I66" s="5">
        <f t="shared" si="2"/>
        <v>0</v>
      </c>
      <c r="J66" s="6">
        <f>+H66+SUM($D$16:$E$16)-SUM($F$27:F66)</f>
        <v>7924.0868754119892</v>
      </c>
      <c r="K66" s="10">
        <f t="shared" si="18"/>
        <v>2.1347615376834383E-3</v>
      </c>
      <c r="L66" s="10">
        <f>+H66/SUM(F$27:F66)-1</f>
        <v>5.4864752476702083E-3</v>
      </c>
      <c r="M66">
        <v>5.9</v>
      </c>
      <c r="R66">
        <f t="shared" si="19"/>
        <v>676.75714002295717</v>
      </c>
      <c r="S66">
        <f t="shared" si="20"/>
        <v>599.94135100511994</v>
      </c>
      <c r="T66" s="5">
        <f t="shared" si="3"/>
        <v>0</v>
      </c>
      <c r="U66" s="6">
        <f>+S66+SUM($D$17:$E$17)-SUM($Q$27:Q66)</f>
        <v>6579.3113510051198</v>
      </c>
      <c r="V66" s="10">
        <f t="shared" si="4"/>
        <v>1.1759811503970763E-3</v>
      </c>
      <c r="W66" s="10">
        <f>+S66/SUM(Q$27:Q66)-1</f>
        <v>-3.3334916125356551E-2</v>
      </c>
      <c r="X66">
        <v>2.859</v>
      </c>
      <c r="AC66">
        <f t="shared" si="21"/>
        <v>1270.3683526927578</v>
      </c>
      <c r="AD66">
        <f t="shared" si="22"/>
        <v>1148.5225975760616</v>
      </c>
      <c r="AE66" s="5">
        <f t="shared" si="5"/>
        <v>0</v>
      </c>
      <c r="AF66" s="6">
        <f>+AD66+SUM($D$18:$E$18)-SUM($AB$27:AB66)</f>
        <v>11911.172597576062</v>
      </c>
      <c r="AG66" s="10">
        <f t="shared" si="6"/>
        <v>1.4861700472976747E-3</v>
      </c>
      <c r="AH66" s="10">
        <f>+AD66/SUM(AB$27:AB66)-1</f>
        <v>2.7898686692676034E-2</v>
      </c>
      <c r="AI66" s="6">
        <f t="shared" si="7"/>
        <v>0</v>
      </c>
      <c r="AL66" s="6">
        <f t="shared" si="8"/>
        <v>0</v>
      </c>
      <c r="AM66" s="6">
        <f t="shared" si="9"/>
        <v>2775.4008711703009</v>
      </c>
      <c r="AN66" s="6">
        <f t="shared" si="10"/>
        <v>2497.4508239931711</v>
      </c>
      <c r="AO66" s="5">
        <f t="shared" si="11"/>
        <v>0</v>
      </c>
      <c r="AP66" s="6">
        <f>+AN66+SUM($D$16:$E$18)-SUM($AL$27:AL66)</f>
        <v>26414.57082399317</v>
      </c>
      <c r="AQ66" s="10">
        <f t="shared" si="23"/>
        <v>1.6033428551835982E-3</v>
      </c>
      <c r="AR66" s="10">
        <f>+AN66/SUM(AL$27:AL66)-1</f>
        <v>5.8685172030750188E-3</v>
      </c>
      <c r="AT66" s="1">
        <f t="shared" si="24"/>
        <v>41394</v>
      </c>
      <c r="AU66">
        <f t="shared" si="12"/>
        <v>8022.0326107935671</v>
      </c>
      <c r="AV66">
        <f t="shared" si="13"/>
        <v>6867.8842281882226</v>
      </c>
      <c r="AW66">
        <f t="shared" si="14"/>
        <v>13146.134888779516</v>
      </c>
      <c r="AX66">
        <f t="shared" si="15"/>
        <v>28036.051727761311</v>
      </c>
      <c r="AY66">
        <f t="shared" si="25"/>
        <v>-6.5230891035613636E-3</v>
      </c>
      <c r="AZ66">
        <f t="shared" si="26"/>
        <v>5.0774766527523774E-3</v>
      </c>
      <c r="BA66">
        <f t="shared" si="27"/>
        <v>5.3498207883446725E-3</v>
      </c>
      <c r="BB66">
        <f t="shared" si="28"/>
        <v>1.8574335729830693E-3</v>
      </c>
    </row>
    <row r="67" spans="1:54" x14ac:dyDescent="0.25">
      <c r="A67" s="1">
        <v>40239</v>
      </c>
      <c r="B67">
        <v>7.4539999999999997</v>
      </c>
      <c r="G67">
        <f t="shared" si="16"/>
        <v>833.19361282057798</v>
      </c>
      <c r="H67">
        <f t="shared" si="17"/>
        <v>753.43430085303237</v>
      </c>
      <c r="I67" s="5">
        <f t="shared" si="2"/>
        <v>0</v>
      </c>
      <c r="J67" s="6">
        <f>+H67+SUM($D$16:$E$16)-SUM($F$27:F67)</f>
        <v>7928.5343008530326</v>
      </c>
      <c r="K67" s="10">
        <f t="shared" si="18"/>
        <v>5.6125399821693733E-4</v>
      </c>
      <c r="L67" s="10">
        <f>+H67/SUM(F$27:F67)-1</f>
        <v>1.1456975235645483E-2</v>
      </c>
      <c r="M67">
        <v>5.9569999999999999</v>
      </c>
      <c r="R67">
        <f t="shared" si="19"/>
        <v>683.29530222317885</v>
      </c>
      <c r="S67">
        <f t="shared" si="20"/>
        <v>605.73739456567785</v>
      </c>
      <c r="T67" s="5">
        <f t="shared" si="3"/>
        <v>0</v>
      </c>
      <c r="U67" s="6">
        <f>+S67+SUM($D$17:$E$17)-SUM($Q$27:Q67)</f>
        <v>6585.1073945656781</v>
      </c>
      <c r="V67" s="10">
        <f t="shared" si="4"/>
        <v>8.8094988234188598E-4</v>
      </c>
      <c r="W67" s="10">
        <f>+S67/SUM(Q$27:Q67)-1</f>
        <v>-2.3995948365889697E-2</v>
      </c>
      <c r="X67">
        <v>2.863</v>
      </c>
      <c r="AC67">
        <f t="shared" si="21"/>
        <v>1272.1457131022617</v>
      </c>
      <c r="AD67">
        <f t="shared" si="22"/>
        <v>1150.1294847360141</v>
      </c>
      <c r="AE67" s="5">
        <f t="shared" si="5"/>
        <v>0</v>
      </c>
      <c r="AF67" s="6">
        <f>+AD67+SUM($D$18:$E$18)-SUM($AB$27:AB67)</f>
        <v>11912.779484736015</v>
      </c>
      <c r="AG67" s="10">
        <f t="shared" si="6"/>
        <v>1.3490587486564287E-4</v>
      </c>
      <c r="AH67" s="10">
        <f>+AD67/SUM(AB$27:AB67)-1</f>
        <v>2.933681007384803E-2</v>
      </c>
      <c r="AI67" s="6">
        <f t="shared" si="7"/>
        <v>0</v>
      </c>
      <c r="AL67" s="6">
        <f t="shared" si="8"/>
        <v>0</v>
      </c>
      <c r="AM67" s="6">
        <f t="shared" si="9"/>
        <v>2788.6346281460183</v>
      </c>
      <c r="AN67" s="6">
        <f t="shared" si="10"/>
        <v>2509.3011801547245</v>
      </c>
      <c r="AO67" s="5">
        <f t="shared" si="11"/>
        <v>0</v>
      </c>
      <c r="AP67" s="6">
        <f>+AN67+SUM($D$16:$E$18)-SUM($AL$27:AL67)</f>
        <v>26426.421180154724</v>
      </c>
      <c r="AQ67" s="10">
        <f t="shared" si="23"/>
        <v>4.4862951741730939E-4</v>
      </c>
      <c r="AR67" s="10">
        <f>+AN67/SUM(AL$27:AL67)-1</f>
        <v>1.0641343985502427E-2</v>
      </c>
      <c r="AT67" s="1">
        <f t="shared" si="24"/>
        <v>41425</v>
      </c>
      <c r="AU67">
        <f t="shared" si="12"/>
        <v>7989.1457942968173</v>
      </c>
      <c r="AV67">
        <f t="shared" si="13"/>
        <v>6931.9583118019127</v>
      </c>
      <c r="AW67">
        <f t="shared" si="14"/>
        <v>13073.791277925404</v>
      </c>
      <c r="AX67">
        <f t="shared" si="15"/>
        <v>27994.895384024137</v>
      </c>
      <c r="AY67">
        <f t="shared" si="25"/>
        <v>-4.0995615565686538E-3</v>
      </c>
      <c r="AZ67">
        <f t="shared" si="26"/>
        <v>9.3295229629393184E-3</v>
      </c>
      <c r="BA67">
        <f t="shared" si="27"/>
        <v>-5.5030327519199895E-3</v>
      </c>
      <c r="BB67">
        <f t="shared" si="28"/>
        <v>-1.4679793052464474E-3</v>
      </c>
    </row>
    <row r="68" spans="1:54" x14ac:dyDescent="0.25">
      <c r="A68" s="1">
        <v>40240</v>
      </c>
      <c r="B68">
        <v>7.4340000000000002</v>
      </c>
      <c r="G68">
        <f t="shared" si="16"/>
        <v>830.95805174512702</v>
      </c>
      <c r="H68">
        <f t="shared" si="17"/>
        <v>751.41274383437656</v>
      </c>
      <c r="I68" s="5">
        <f t="shared" si="2"/>
        <v>0</v>
      </c>
      <c r="J68" s="6">
        <f>+H68+SUM($D$16:$E$16)-SUM($F$27:F68)</f>
        <v>7926.512743834377</v>
      </c>
      <c r="K68" s="10">
        <f t="shared" si="18"/>
        <v>-2.5497234948435032E-4</v>
      </c>
      <c r="L68" s="10">
        <f>+H68/SUM(F$27:F68)-1</f>
        <v>8.743111604747833E-3</v>
      </c>
      <c r="M68">
        <v>6.0019999999999998</v>
      </c>
      <c r="R68">
        <f t="shared" si="19"/>
        <v>688.45700922335391</v>
      </c>
      <c r="S68">
        <f t="shared" si="20"/>
        <v>610.31321842927616</v>
      </c>
      <c r="T68" s="5">
        <f t="shared" si="3"/>
        <v>0</v>
      </c>
      <c r="U68" s="6">
        <f>+S68+SUM($D$17:$E$17)-SUM($Q$27:Q68)</f>
        <v>6589.6832184292762</v>
      </c>
      <c r="V68" s="10">
        <f t="shared" si="4"/>
        <v>6.948745995205563E-4</v>
      </c>
      <c r="W68" s="10">
        <f>+S68/SUM(Q$27:Q68)-1</f>
        <v>-1.6623079082100145E-2</v>
      </c>
      <c r="X68">
        <v>2.85</v>
      </c>
      <c r="AC68">
        <f t="shared" si="21"/>
        <v>1266.3692917713747</v>
      </c>
      <c r="AD68">
        <f t="shared" si="22"/>
        <v>1144.9071014661683</v>
      </c>
      <c r="AE68" s="5">
        <f t="shared" si="5"/>
        <v>0</v>
      </c>
      <c r="AF68" s="6">
        <f>+AD68+SUM($D$18:$E$18)-SUM($AB$27:AB68)</f>
        <v>11907.557101466167</v>
      </c>
      <c r="AG68" s="10">
        <f t="shared" si="6"/>
        <v>-4.383849526081729E-4</v>
      </c>
      <c r="AH68" s="10">
        <f>+AD68/SUM(AB$27:AB68)-1</f>
        <v>2.4662909085038986E-2</v>
      </c>
      <c r="AI68" s="6">
        <f t="shared" si="7"/>
        <v>0</v>
      </c>
      <c r="AL68" s="6">
        <f t="shared" si="8"/>
        <v>0</v>
      </c>
      <c r="AM68" s="6">
        <f t="shared" si="9"/>
        <v>2785.7843527398554</v>
      </c>
      <c r="AN68" s="6">
        <f t="shared" si="10"/>
        <v>2506.6330637298211</v>
      </c>
      <c r="AO68" s="5">
        <f t="shared" si="11"/>
        <v>0</v>
      </c>
      <c r="AP68" s="6">
        <f>+AN68+SUM($D$16:$E$18)-SUM($AL$27:AL68)</f>
        <v>26423.753063729819</v>
      </c>
      <c r="AQ68" s="10">
        <f t="shared" si="23"/>
        <v>-1.0096397112258071E-4</v>
      </c>
      <c r="AR68" s="10">
        <f>+AN68/SUM(AL$27:AL68)-1</f>
        <v>9.5667385172948372E-3</v>
      </c>
      <c r="AT68" s="1">
        <f t="shared" si="24"/>
        <v>41455</v>
      </c>
      <c r="AU68">
        <f t="shared" si="12"/>
        <v>7803.4860405993477</v>
      </c>
      <c r="AV68">
        <f t="shared" si="13"/>
        <v>6790.4046833468401</v>
      </c>
      <c r="AW68">
        <f t="shared" si="14"/>
        <v>13002.261407235193</v>
      </c>
      <c r="AX68">
        <f t="shared" si="15"/>
        <v>27596.152131181378</v>
      </c>
      <c r="AY68">
        <f t="shared" si="25"/>
        <v>-2.3238999322055864E-2</v>
      </c>
      <c r="AZ68">
        <f t="shared" si="26"/>
        <v>-2.0420438509284211E-2</v>
      </c>
      <c r="BA68">
        <f t="shared" si="27"/>
        <v>-5.4712415985243013E-3</v>
      </c>
      <c r="BB68">
        <f t="shared" si="28"/>
        <v>-1.4243427145304133E-2</v>
      </c>
    </row>
    <row r="69" spans="1:54" x14ac:dyDescent="0.25">
      <c r="A69" s="1">
        <v>40241</v>
      </c>
      <c r="B69">
        <v>7.4370000000000003</v>
      </c>
      <c r="G69">
        <f t="shared" si="16"/>
        <v>831.29338590644477</v>
      </c>
      <c r="H69">
        <f t="shared" si="17"/>
        <v>751.71597738717503</v>
      </c>
      <c r="I69" s="5">
        <f t="shared" si="2"/>
        <v>0</v>
      </c>
      <c r="J69" s="6">
        <f>+H69+SUM($D$16:$E$16)-SUM($F$27:F69)</f>
        <v>7926.8159773871757</v>
      </c>
      <c r="K69" s="10">
        <f t="shared" si="18"/>
        <v>3.8255606544579379E-5</v>
      </c>
      <c r="L69" s="10">
        <f>+H69/SUM(F$27:F69)-1</f>
        <v>9.1501911493825361E-3</v>
      </c>
      <c r="M69">
        <v>6.0039999999999996</v>
      </c>
      <c r="R69">
        <f t="shared" si="19"/>
        <v>688.68641842336172</v>
      </c>
      <c r="S69">
        <f t="shared" si="20"/>
        <v>610.51658837876937</v>
      </c>
      <c r="T69" s="5">
        <f t="shared" si="3"/>
        <v>0</v>
      </c>
      <c r="U69" s="6">
        <f>+S69+SUM($D$17:$E$17)-SUM($Q$27:Q69)</f>
        <v>6589.8865883787694</v>
      </c>
      <c r="V69" s="10">
        <f t="shared" si="4"/>
        <v>3.0861870404352842E-5</v>
      </c>
      <c r="W69" s="10">
        <f>+S69/SUM(Q$27:Q69)-1</f>
        <v>-1.6295396002820706E-2</v>
      </c>
      <c r="X69">
        <v>2.8580000000000001</v>
      </c>
      <c r="AC69">
        <f t="shared" si="21"/>
        <v>1269.9240125903821</v>
      </c>
      <c r="AD69">
        <f t="shared" si="22"/>
        <v>1148.1208757860734</v>
      </c>
      <c r="AE69" s="5">
        <f t="shared" si="5"/>
        <v>0</v>
      </c>
      <c r="AF69" s="6">
        <f>+AD69+SUM($D$18:$E$18)-SUM($AB$27:AB69)</f>
        <v>11910.770875786073</v>
      </c>
      <c r="AG69" s="10">
        <f t="shared" si="6"/>
        <v>2.6989367277607812E-4</v>
      </c>
      <c r="AH69" s="10">
        <f>+AD69/SUM(AB$27:AB69)-1</f>
        <v>2.7539155847382979E-2</v>
      </c>
      <c r="AI69" s="6">
        <f t="shared" si="7"/>
        <v>0</v>
      </c>
      <c r="AL69" s="6">
        <f t="shared" si="8"/>
        <v>0</v>
      </c>
      <c r="AM69" s="6">
        <f t="shared" si="9"/>
        <v>2789.9038169201885</v>
      </c>
      <c r="AN69" s="6">
        <f t="shared" si="10"/>
        <v>2510.353441552018</v>
      </c>
      <c r="AO69" s="5">
        <f t="shared" si="11"/>
        <v>0</v>
      </c>
      <c r="AP69" s="6">
        <f>+AN69+SUM($D$16:$E$18)-SUM($AL$27:AL69)</f>
        <v>26427.473441552018</v>
      </c>
      <c r="AQ69" s="10">
        <f t="shared" si="23"/>
        <v>1.407967222986084E-4</v>
      </c>
      <c r="AR69" s="10">
        <f>+AN69/SUM(AL$27:AL69)-1</f>
        <v>1.1065150773302834E-2</v>
      </c>
      <c r="AT69" s="1">
        <f t="shared" si="24"/>
        <v>41486</v>
      </c>
      <c r="AU69">
        <f t="shared" si="12"/>
        <v>7777.3594971430903</v>
      </c>
      <c r="AV69">
        <f t="shared" si="13"/>
        <v>6933.5107479519602</v>
      </c>
      <c r="AW69">
        <f t="shared" si="14"/>
        <v>13112.625185832909</v>
      </c>
      <c r="AX69">
        <f t="shared" si="15"/>
        <v>27823.49543092796</v>
      </c>
      <c r="AY69">
        <f t="shared" si="25"/>
        <v>-3.3480605104344585E-3</v>
      </c>
      <c r="AZ69">
        <f t="shared" si="26"/>
        <v>2.1074747570801078E-2</v>
      </c>
      <c r="BA69">
        <f t="shared" si="27"/>
        <v>8.488044897813074E-3</v>
      </c>
      <c r="BB69">
        <f t="shared" si="28"/>
        <v>8.2382246142824744E-3</v>
      </c>
    </row>
    <row r="70" spans="1:54" x14ac:dyDescent="0.25">
      <c r="A70" s="1">
        <v>40242</v>
      </c>
      <c r="B70">
        <v>7.5289999999999999</v>
      </c>
      <c r="G70">
        <f t="shared" si="16"/>
        <v>841.57696685351925</v>
      </c>
      <c r="H70">
        <f t="shared" si="17"/>
        <v>761.01513967299184</v>
      </c>
      <c r="I70" s="5">
        <f t="shared" si="2"/>
        <v>0</v>
      </c>
      <c r="J70" s="6">
        <f>+H70+SUM($D$16:$E$16)-SUM($F$27:F70)</f>
        <v>7936.1151396729929</v>
      </c>
      <c r="K70" s="10">
        <f t="shared" si="18"/>
        <v>1.1731270553454465E-3</v>
      </c>
      <c r="L70" s="10">
        <f>+H70/SUM(F$27:F70)-1</f>
        <v>2.1633963851512839E-2</v>
      </c>
      <c r="M70">
        <v>6.093</v>
      </c>
      <c r="R70">
        <f t="shared" si="19"/>
        <v>698.89512782370809</v>
      </c>
      <c r="S70">
        <f t="shared" si="20"/>
        <v>619.56655113121951</v>
      </c>
      <c r="T70" s="5">
        <f t="shared" si="3"/>
        <v>0</v>
      </c>
      <c r="U70" s="6">
        <f>+S70+SUM($D$17:$E$17)-SUM($Q$27:Q70)</f>
        <v>6598.9365511312199</v>
      </c>
      <c r="V70" s="10">
        <f t="shared" si="4"/>
        <v>1.3733108500546543E-3</v>
      </c>
      <c r="W70" s="10">
        <f>+S70/SUM(Q$27:Q70)-1</f>
        <v>-1.7134989748811558E-3</v>
      </c>
      <c r="X70">
        <v>2.875</v>
      </c>
      <c r="AC70">
        <f t="shared" si="21"/>
        <v>1277.4777943307727</v>
      </c>
      <c r="AD70">
        <f t="shared" si="22"/>
        <v>1154.9501462158717</v>
      </c>
      <c r="AE70" s="5">
        <f t="shared" si="5"/>
        <v>0</v>
      </c>
      <c r="AF70" s="6">
        <f>+AD70+SUM($D$18:$E$18)-SUM($AB$27:AB70)</f>
        <v>11917.600146215871</v>
      </c>
      <c r="AG70" s="10">
        <f t="shared" si="6"/>
        <v>5.7336930590135005E-4</v>
      </c>
      <c r="AH70" s="10">
        <f>+AD70/SUM(AB$27:AB70)-1</f>
        <v>3.3651180217364018E-2</v>
      </c>
      <c r="AI70" s="6">
        <f t="shared" si="7"/>
        <v>0</v>
      </c>
      <c r="AL70" s="6">
        <f t="shared" si="8"/>
        <v>0</v>
      </c>
      <c r="AM70" s="6">
        <f t="shared" si="9"/>
        <v>2817.9498890079999</v>
      </c>
      <c r="AN70" s="6">
        <f t="shared" si="10"/>
        <v>2535.531837020083</v>
      </c>
      <c r="AO70" s="5">
        <f t="shared" si="11"/>
        <v>0</v>
      </c>
      <c r="AP70" s="6">
        <f>+AN70+SUM($D$16:$E$18)-SUM($AL$27:AL70)</f>
        <v>26452.651837020083</v>
      </c>
      <c r="AQ70" s="10">
        <f t="shared" si="23"/>
        <v>9.5273562657238742E-4</v>
      </c>
      <c r="AR70" s="10">
        <f>+AN70/SUM(AL$27:AL70)-1</f>
        <v>2.1205953175378101E-2</v>
      </c>
      <c r="AT70" s="1">
        <f t="shared" si="24"/>
        <v>41517</v>
      </c>
      <c r="AU70">
        <f t="shared" si="12"/>
        <v>7742.2078129247311</v>
      </c>
      <c r="AV70">
        <f t="shared" si="13"/>
        <v>6883.7143368494781</v>
      </c>
      <c r="AW70">
        <f t="shared" si="14"/>
        <v>12975.744775901951</v>
      </c>
      <c r="AX70">
        <f t="shared" si="15"/>
        <v>27601.666925676167</v>
      </c>
      <c r="AY70">
        <f t="shared" si="25"/>
        <v>-4.5197453237530993E-3</v>
      </c>
      <c r="AZ70">
        <f t="shared" si="26"/>
        <v>-7.1819909008132843E-3</v>
      </c>
      <c r="BA70">
        <f t="shared" si="27"/>
        <v>-1.0438825787443817E-2</v>
      </c>
      <c r="BB70">
        <f t="shared" si="28"/>
        <v>-7.9727044289774618E-3</v>
      </c>
    </row>
    <row r="71" spans="1:54" x14ac:dyDescent="0.25">
      <c r="A71" s="1">
        <v>40245</v>
      </c>
      <c r="B71">
        <v>7.5819999999999999</v>
      </c>
      <c r="C71">
        <f>+$C$16</f>
        <v>60</v>
      </c>
      <c r="D71" s="7">
        <f>+$G$16</f>
        <v>7.524</v>
      </c>
      <c r="E71" s="7">
        <f>+$J$16</f>
        <v>0.46199999999999997</v>
      </c>
      <c r="F71" s="6">
        <f>+C71-D71-E71</f>
        <v>52.013999999999996</v>
      </c>
      <c r="G71">
        <f t="shared" si="16"/>
        <v>899.51520370346429</v>
      </c>
      <c r="H71">
        <f t="shared" si="17"/>
        <v>818.38626577242985</v>
      </c>
      <c r="I71" s="5">
        <f t="shared" si="2"/>
        <v>290880</v>
      </c>
      <c r="J71" s="6">
        <f>+H71+SUM($D$16:$E$16)-SUM($F$27:F71)</f>
        <v>7941.4722657724296</v>
      </c>
      <c r="K71" s="10">
        <f t="shared" si="18"/>
        <v>6.7503129744883594E-4</v>
      </c>
      <c r="L71" s="10">
        <f>+H71/SUM(F$27:F71)-1</f>
        <v>2.6944269736044024E-2</v>
      </c>
      <c r="M71">
        <v>6.0970000000000004</v>
      </c>
      <c r="N71">
        <f>+$C$17</f>
        <v>50</v>
      </c>
      <c r="O71" s="7">
        <f>+$G$17</f>
        <v>6.27</v>
      </c>
      <c r="P71" s="7">
        <f>+$J$17</f>
        <v>0.38500000000000001</v>
      </c>
      <c r="Q71" s="6">
        <f>+N71-O71-P71</f>
        <v>43.345000000000006</v>
      </c>
      <c r="R71">
        <f t="shared" si="19"/>
        <v>749.35394622372371</v>
      </c>
      <c r="S71">
        <f t="shared" si="20"/>
        <v>663.31829103020618</v>
      </c>
      <c r="T71" s="5">
        <f t="shared" si="3"/>
        <v>242400</v>
      </c>
      <c r="U71" s="6">
        <f>+S71+SUM($D$17:$E$17)-SUM($Q$27:Q71)</f>
        <v>6599.3432910302054</v>
      </c>
      <c r="V71" s="10">
        <f t="shared" si="4"/>
        <v>6.1637188937035958E-5</v>
      </c>
      <c r="W71" s="10">
        <f>+S71/SUM(Q$27:Q71)-1</f>
        <v>-9.8905677140526116E-4</v>
      </c>
      <c r="X71">
        <v>2.8679999999999999</v>
      </c>
      <c r="Y71">
        <f>+$C$18</f>
        <v>90</v>
      </c>
      <c r="Z71" s="7">
        <f>+$G$18</f>
        <v>11.286</v>
      </c>
      <c r="AA71" s="7">
        <f>+$J$18</f>
        <v>0.69300000000000006</v>
      </c>
      <c r="AB71" s="6">
        <f>+Y71-Z71-AA71</f>
        <v>78.021000000000001</v>
      </c>
      <c r="AC71">
        <f t="shared" si="21"/>
        <v>1352.3884136141412</v>
      </c>
      <c r="AD71">
        <f t="shared" si="22"/>
        <v>1230.1590936859548</v>
      </c>
      <c r="AE71" s="5">
        <f t="shared" si="5"/>
        <v>436320</v>
      </c>
      <c r="AF71" s="6">
        <f>+AD71+SUM($D$18:$E$18)-SUM($AB$27:AB71)</f>
        <v>11914.788093685955</v>
      </c>
      <c r="AG71" s="10">
        <f t="shared" si="6"/>
        <v>-2.3595795255881846E-4</v>
      </c>
      <c r="AH71" s="10">
        <f>+AD71/SUM(AB$27:AB71)-1</f>
        <v>2.9102340349527411E-2</v>
      </c>
      <c r="AI71" s="6">
        <f t="shared" si="7"/>
        <v>200</v>
      </c>
      <c r="AL71" s="6">
        <f t="shared" si="8"/>
        <v>173.38</v>
      </c>
      <c r="AM71" s="6">
        <f t="shared" si="9"/>
        <v>3001.2575635413295</v>
      </c>
      <c r="AN71" s="6">
        <f t="shared" si="10"/>
        <v>2711.8636504885908</v>
      </c>
      <c r="AO71" s="5">
        <f t="shared" si="11"/>
        <v>969600</v>
      </c>
      <c r="AP71" s="6">
        <f>+AN71+SUM($D$16:$E$18)-SUM($AL$27:AL71)</f>
        <v>26455.603650488592</v>
      </c>
      <c r="AQ71" s="10">
        <f t="shared" si="23"/>
        <v>1.1158856536175321E-4</v>
      </c>
      <c r="AR71" s="10">
        <f>+AN71/SUM(AL$27:AL71)-1</f>
        <v>2.0933060200654552E-2</v>
      </c>
      <c r="AT71" s="1">
        <f t="shared" si="24"/>
        <v>41547</v>
      </c>
      <c r="AU71">
        <f t="shared" si="12"/>
        <v>7831.0873538767883</v>
      </c>
      <c r="AV71">
        <f t="shared" si="13"/>
        <v>6980.9779066880819</v>
      </c>
      <c r="AW71">
        <f t="shared" si="14"/>
        <v>13020.120961590503</v>
      </c>
      <c r="AX71">
        <f t="shared" si="15"/>
        <v>27832.186222155375</v>
      </c>
      <c r="AY71">
        <f t="shared" si="25"/>
        <v>1.1479870225607147E-2</v>
      </c>
      <c r="AZ71">
        <f t="shared" si="26"/>
        <v>1.412951861147671E-2</v>
      </c>
      <c r="BA71">
        <f t="shared" si="27"/>
        <v>3.4199336111300216E-3</v>
      </c>
      <c r="BB71">
        <f t="shared" si="28"/>
        <v>8.3516440184550067E-3</v>
      </c>
    </row>
    <row r="72" spans="1:54" x14ac:dyDescent="0.25">
      <c r="A72" s="1">
        <v>40246</v>
      </c>
      <c r="B72">
        <v>7.6159999999999997</v>
      </c>
      <c r="G72">
        <f t="shared" si="16"/>
        <v>903.5489041685023</v>
      </c>
      <c r="H72">
        <f t="shared" si="17"/>
        <v>822.05615934091611</v>
      </c>
      <c r="I72" s="5">
        <f t="shared" si="2"/>
        <v>0</v>
      </c>
      <c r="J72" s="6">
        <f>+H72+SUM($D$16:$E$16)-SUM($F$27:F72)</f>
        <v>7945.1421593409168</v>
      </c>
      <c r="K72" s="10">
        <f t="shared" si="18"/>
        <v>4.6211753257696664E-4</v>
      </c>
      <c r="L72" s="10">
        <f>+H72/SUM(F$27:F72)-1</f>
        <v>3.154940099046577E-2</v>
      </c>
      <c r="M72">
        <v>6.0949999999999998</v>
      </c>
      <c r="R72">
        <f t="shared" si="19"/>
        <v>749.10813551477702</v>
      </c>
      <c r="S72">
        <f t="shared" si="20"/>
        <v>663.10070261261376</v>
      </c>
      <c r="T72" s="5">
        <f t="shared" si="3"/>
        <v>0</v>
      </c>
      <c r="U72" s="6">
        <f>+S72+SUM($D$17:$E$17)-SUM($Q$27:Q72)</f>
        <v>6599.1257026126132</v>
      </c>
      <c r="V72" s="10">
        <f t="shared" si="4"/>
        <v>-3.2971222740929562E-5</v>
      </c>
      <c r="W72" s="10">
        <f>+S72/SUM(Q$27:Q72)-1</f>
        <v>-1.3167625097123548E-3</v>
      </c>
      <c r="X72">
        <v>2.8780000000000001</v>
      </c>
      <c r="AC72">
        <f t="shared" si="21"/>
        <v>1357.1038543868544</v>
      </c>
      <c r="AD72">
        <f t="shared" si="22"/>
        <v>1234.44835133479</v>
      </c>
      <c r="AE72" s="5">
        <f t="shared" si="5"/>
        <v>0</v>
      </c>
      <c r="AF72" s="6">
        <f>+AD72+SUM($D$18:$E$18)-SUM($AB$27:AB72)</f>
        <v>11919.07735133479</v>
      </c>
      <c r="AG72" s="10">
        <f t="shared" si="6"/>
        <v>3.5999445521905926E-4</v>
      </c>
      <c r="AH72" s="10">
        <f>+AD72/SUM(AB$27:AB72)-1</f>
        <v>3.2690563293563457E-2</v>
      </c>
      <c r="AI72" s="6">
        <f t="shared" si="7"/>
        <v>0</v>
      </c>
      <c r="AL72" s="6">
        <f t="shared" si="8"/>
        <v>0</v>
      </c>
      <c r="AM72" s="6">
        <f t="shared" si="9"/>
        <v>3009.7608940701339</v>
      </c>
      <c r="AN72" s="6">
        <f t="shared" si="10"/>
        <v>2719.6052132883196</v>
      </c>
      <c r="AO72" s="5">
        <f t="shared" si="11"/>
        <v>0</v>
      </c>
      <c r="AP72" s="6">
        <f>+AN72+SUM($D$16:$E$18)-SUM($AL$27:AL72)</f>
        <v>26463.345213288318</v>
      </c>
      <c r="AQ72" s="10">
        <f t="shared" si="23"/>
        <v>2.926246893475426E-4</v>
      </c>
      <c r="AR72" s="10">
        <f>+AN72/SUM(AL$27:AL72)-1</f>
        <v>2.3847519929645289E-2</v>
      </c>
      <c r="AT72" s="1">
        <f t="shared" si="24"/>
        <v>41578</v>
      </c>
      <c r="AU72">
        <f t="shared" si="12"/>
        <v>7937.6119744469415</v>
      </c>
      <c r="AV72">
        <f t="shared" si="13"/>
        <v>7104.2607132319954</v>
      </c>
      <c r="AW72">
        <f t="shared" si="14"/>
        <v>13230.029045211722</v>
      </c>
      <c r="AX72">
        <f t="shared" si="15"/>
        <v>28271.901732890663</v>
      </c>
      <c r="AY72">
        <f t="shared" si="25"/>
        <v>1.3602787934349658E-2</v>
      </c>
      <c r="AZ72">
        <f t="shared" si="26"/>
        <v>1.7659819038505109E-2</v>
      </c>
      <c r="BA72">
        <f t="shared" si="27"/>
        <v>1.6121822849453515E-2</v>
      </c>
      <c r="BB72">
        <f t="shared" si="28"/>
        <v>1.5798813187921867E-2</v>
      </c>
    </row>
    <row r="73" spans="1:54" x14ac:dyDescent="0.25">
      <c r="A73" s="1">
        <v>40247</v>
      </c>
      <c r="B73">
        <v>7.6260000000000003</v>
      </c>
      <c r="G73">
        <f t="shared" si="16"/>
        <v>904.73528665821948</v>
      </c>
      <c r="H73">
        <f t="shared" si="17"/>
        <v>823.13553980223571</v>
      </c>
      <c r="I73" s="5">
        <f t="shared" si="2"/>
        <v>0</v>
      </c>
      <c r="J73" s="6">
        <f>+H73+SUM($D$16:$E$16)-SUM($F$27:F73)</f>
        <v>7946.2215398022354</v>
      </c>
      <c r="K73" s="10">
        <f t="shared" si="18"/>
        <v>1.3585414076566771E-4</v>
      </c>
      <c r="L73" s="10">
        <f>+H73/SUM(F$27:F73)-1</f>
        <v>3.2903851359413538E-2</v>
      </c>
      <c r="M73">
        <v>6.1420000000000003</v>
      </c>
      <c r="R73">
        <f t="shared" si="19"/>
        <v>754.88468717502235</v>
      </c>
      <c r="S73">
        <f t="shared" si="20"/>
        <v>668.21403042603356</v>
      </c>
      <c r="T73" s="5">
        <f t="shared" si="3"/>
        <v>0</v>
      </c>
      <c r="U73" s="6">
        <f>+S73+SUM($D$17:$E$17)-SUM($Q$27:Q73)</f>
        <v>6604.2390304260334</v>
      </c>
      <c r="V73" s="10">
        <f t="shared" si="4"/>
        <v>7.7484928213977788E-4</v>
      </c>
      <c r="W73" s="10">
        <f>+S73/SUM(Q$27:Q73)-1</f>
        <v>6.3843223405000149E-3</v>
      </c>
      <c r="X73">
        <v>2.8690000000000002</v>
      </c>
      <c r="AC73">
        <f t="shared" si="21"/>
        <v>1352.8599576914125</v>
      </c>
      <c r="AD73">
        <f t="shared" si="22"/>
        <v>1230.5880194508384</v>
      </c>
      <c r="AE73" s="5">
        <f t="shared" si="5"/>
        <v>0</v>
      </c>
      <c r="AF73" s="6">
        <f>+AD73+SUM($D$18:$E$18)-SUM($AB$27:AB73)</f>
        <v>11915.21701945084</v>
      </c>
      <c r="AG73" s="10">
        <f t="shared" si="6"/>
        <v>-3.2387841526326788E-4</v>
      </c>
      <c r="AH73" s="10">
        <f>+AD73/SUM(AB$27:AB73)-1</f>
        <v>2.9461162643930949E-2</v>
      </c>
      <c r="AI73" s="6">
        <f t="shared" si="7"/>
        <v>0</v>
      </c>
      <c r="AL73" s="6">
        <f t="shared" si="8"/>
        <v>0</v>
      </c>
      <c r="AM73" s="6">
        <f t="shared" si="9"/>
        <v>3012.4799315246546</v>
      </c>
      <c r="AN73" s="6">
        <f t="shared" si="10"/>
        <v>2721.937589679108</v>
      </c>
      <c r="AO73" s="5">
        <f t="shared" si="11"/>
        <v>0</v>
      </c>
      <c r="AP73" s="6">
        <f>+AN73+SUM($D$16:$E$18)-SUM($AL$27:AL73)</f>
        <v>26465.677589679108</v>
      </c>
      <c r="AQ73" s="10">
        <f t="shared" si="23"/>
        <v>8.8136113253645121E-5</v>
      </c>
      <c r="AR73" s="10">
        <f>+AN73/SUM(AL$27:AL73)-1</f>
        <v>2.4725587735804355E-2</v>
      </c>
      <c r="AT73" s="1">
        <f t="shared" si="24"/>
        <v>41608</v>
      </c>
      <c r="AU73">
        <f t="shared" si="12"/>
        <v>7881.738745726554</v>
      </c>
      <c r="AV73">
        <f t="shared" si="13"/>
        <v>7108.5318070717085</v>
      </c>
      <c r="AW73">
        <f t="shared" si="14"/>
        <v>13304.300183095365</v>
      </c>
      <c r="AX73">
        <f t="shared" si="15"/>
        <v>28294.570735893631</v>
      </c>
      <c r="AY73">
        <f t="shared" si="25"/>
        <v>-7.0390476254390544E-3</v>
      </c>
      <c r="AZ73">
        <f t="shared" si="26"/>
        <v>6.0120173120314924E-4</v>
      </c>
      <c r="BA73">
        <f t="shared" si="27"/>
        <v>5.6138302969579446E-3</v>
      </c>
      <c r="BB73">
        <f t="shared" si="28"/>
        <v>8.0182094636360723E-4</v>
      </c>
    </row>
    <row r="74" spans="1:54" x14ac:dyDescent="0.25">
      <c r="A74" s="1">
        <v>40248</v>
      </c>
      <c r="B74">
        <v>7.5979999999999999</v>
      </c>
      <c r="G74">
        <f t="shared" si="16"/>
        <v>901.41341568701171</v>
      </c>
      <c r="H74">
        <f t="shared" si="17"/>
        <v>820.11327451054103</v>
      </c>
      <c r="I74" s="5">
        <f t="shared" si="2"/>
        <v>0</v>
      </c>
      <c r="J74" s="6">
        <f>+H74+SUM($D$16:$E$16)-SUM($F$27:F74)</f>
        <v>7943.1992745105408</v>
      </c>
      <c r="K74" s="10">
        <f t="shared" si="18"/>
        <v>-3.8033992339081557E-4</v>
      </c>
      <c r="L74" s="10">
        <f>+H74/SUM(F$27:F74)-1</f>
        <v>2.9111390326360231E-2</v>
      </c>
      <c r="M74">
        <v>6.1210000000000004</v>
      </c>
      <c r="R74">
        <f t="shared" si="19"/>
        <v>752.30367473108299</v>
      </c>
      <c r="S74">
        <f t="shared" si="20"/>
        <v>665.92935204131413</v>
      </c>
      <c r="T74" s="5">
        <f t="shared" si="3"/>
        <v>0</v>
      </c>
      <c r="U74" s="6">
        <f>+S74+SUM($D$17:$E$17)-SUM($Q$27:Q74)</f>
        <v>6601.9543520413135</v>
      </c>
      <c r="V74" s="10">
        <f t="shared" si="4"/>
        <v>-3.4594120143049967E-4</v>
      </c>
      <c r="W74" s="10">
        <f>+S74/SUM(Q$27:Q74)-1</f>
        <v>2.9434120882776416E-3</v>
      </c>
      <c r="X74">
        <v>2.8740000000000001</v>
      </c>
      <c r="AC74">
        <f t="shared" si="21"/>
        <v>1355.2176780777691</v>
      </c>
      <c r="AD74">
        <f t="shared" si="22"/>
        <v>1232.7326482752558</v>
      </c>
      <c r="AE74" s="5">
        <f t="shared" si="5"/>
        <v>0</v>
      </c>
      <c r="AF74" s="6">
        <f>+AD74+SUM($D$18:$E$18)-SUM($AB$27:AB74)</f>
        <v>11917.361648275257</v>
      </c>
      <c r="AG74" s="10">
        <f t="shared" si="6"/>
        <v>1.799907480422025E-4</v>
      </c>
      <c r="AH74" s="10">
        <f>+AD74/SUM(AB$27:AB74)-1</f>
        <v>3.1255274115948861E-2</v>
      </c>
      <c r="AI74" s="6">
        <f t="shared" si="7"/>
        <v>0</v>
      </c>
      <c r="AL74" s="6">
        <f t="shared" si="8"/>
        <v>0</v>
      </c>
      <c r="AM74" s="6">
        <f t="shared" si="9"/>
        <v>3008.9347684958639</v>
      </c>
      <c r="AN74" s="6">
        <f t="shared" si="10"/>
        <v>2718.7752748271109</v>
      </c>
      <c r="AO74" s="5">
        <f t="shared" si="11"/>
        <v>0</v>
      </c>
      <c r="AP74" s="6">
        <f>+AN74+SUM($D$16:$E$18)-SUM($AL$27:AL74)</f>
        <v>26462.515274827114</v>
      </c>
      <c r="AQ74" s="10">
        <f t="shared" si="23"/>
        <v>-1.1948739424028076E-4</v>
      </c>
      <c r="AR74" s="10">
        <f>+AN74/SUM(AL$27:AL74)-1</f>
        <v>2.3535073685223118E-2</v>
      </c>
      <c r="AT74" s="1">
        <f t="shared" si="24"/>
        <v>41639</v>
      </c>
      <c r="AU74">
        <f t="shared" si="12"/>
        <v>7795.2267908951053</v>
      </c>
      <c r="AV74">
        <f t="shared" si="13"/>
        <v>7130.6791015424133</v>
      </c>
      <c r="AW74">
        <f t="shared" si="14"/>
        <v>13284.228375915127</v>
      </c>
      <c r="AX74">
        <f t="shared" si="15"/>
        <v>28210.134268352645</v>
      </c>
      <c r="AY74">
        <f t="shared" si="25"/>
        <v>-1.0976252527826413E-2</v>
      </c>
      <c r="AZ74">
        <f t="shared" si="26"/>
        <v>3.1155933562359017E-3</v>
      </c>
      <c r="BA74">
        <f t="shared" si="27"/>
        <v>-1.5086706481368672E-3</v>
      </c>
      <c r="BB74">
        <f t="shared" si="28"/>
        <v>-2.9841932690596318E-3</v>
      </c>
    </row>
    <row r="75" spans="1:54" x14ac:dyDescent="0.25">
      <c r="A75" s="1">
        <v>40249</v>
      </c>
      <c r="B75">
        <v>7.5730000000000004</v>
      </c>
      <c r="G75">
        <f t="shared" si="16"/>
        <v>898.44745946271917</v>
      </c>
      <c r="H75">
        <f t="shared" si="17"/>
        <v>817.41482335724243</v>
      </c>
      <c r="I75" s="5">
        <f t="shared" si="2"/>
        <v>0</v>
      </c>
      <c r="J75" s="6">
        <f>+H75+SUM($D$16:$E$16)-SUM($F$27:F75)</f>
        <v>7940.5008233572435</v>
      </c>
      <c r="K75" s="10">
        <f t="shared" si="18"/>
        <v>-3.3971842579305633E-4</v>
      </c>
      <c r="L75" s="10">
        <f>+H75/SUM(F$27:F75)-1</f>
        <v>2.5725264403991366E-2</v>
      </c>
      <c r="M75">
        <v>6.1289999999999996</v>
      </c>
      <c r="R75">
        <f t="shared" si="19"/>
        <v>753.28691756686919</v>
      </c>
      <c r="S75">
        <f t="shared" si="20"/>
        <v>666.79970571168326</v>
      </c>
      <c r="T75" s="5">
        <f t="shared" si="3"/>
        <v>0</v>
      </c>
      <c r="U75" s="6">
        <f>+S75+SUM($D$17:$E$17)-SUM($Q$27:Q75)</f>
        <v>6602.8247057116832</v>
      </c>
      <c r="V75" s="10">
        <f t="shared" si="4"/>
        <v>1.3183273072780999E-4</v>
      </c>
      <c r="W75" s="10">
        <f>+S75/SUM(Q$27:Q75)-1</f>
        <v>4.2542350415049057E-3</v>
      </c>
      <c r="X75">
        <v>2.86</v>
      </c>
      <c r="AC75">
        <f t="shared" si="21"/>
        <v>1348.6160609959707</v>
      </c>
      <c r="AD75">
        <f t="shared" si="22"/>
        <v>1226.7276875668863</v>
      </c>
      <c r="AE75" s="5">
        <f t="shared" si="5"/>
        <v>0</v>
      </c>
      <c r="AF75" s="6">
        <f>+AD75+SUM($D$18:$E$18)-SUM($AB$27:AB75)</f>
        <v>11911.356687566888</v>
      </c>
      <c r="AG75" s="10">
        <f t="shared" si="6"/>
        <v>-5.0388340016838118E-4</v>
      </c>
      <c r="AH75" s="10">
        <f>+AD75/SUM(AB$27:AB75)-1</f>
        <v>2.6231761994298441E-2</v>
      </c>
      <c r="AI75" s="6">
        <f t="shared" si="7"/>
        <v>0</v>
      </c>
      <c r="AL75" s="6">
        <f t="shared" si="8"/>
        <v>0</v>
      </c>
      <c r="AM75" s="6">
        <f t="shared" si="9"/>
        <v>3000.350438025559</v>
      </c>
      <c r="AN75" s="6">
        <f t="shared" si="10"/>
        <v>2710.9422166358117</v>
      </c>
      <c r="AO75" s="5">
        <f t="shared" si="11"/>
        <v>0</v>
      </c>
      <c r="AP75" s="6">
        <f>+AN75+SUM($D$16:$E$18)-SUM($AL$27:AL75)</f>
        <v>26454.682216635811</v>
      </c>
      <c r="AQ75" s="10">
        <f t="shared" si="23"/>
        <v>-2.960058070804461E-4</v>
      </c>
      <c r="AR75" s="10">
        <f>+AN75/SUM(AL$27:AL75)-1</f>
        <v>2.0586168762023016E-2</v>
      </c>
      <c r="AT75" s="1">
        <f t="shared" si="24"/>
        <v>41670</v>
      </c>
      <c r="AU75">
        <f t="shared" si="12"/>
        <v>7647.4180747180362</v>
      </c>
      <c r="AV75">
        <f t="shared" si="13"/>
        <v>7049.8652444516938</v>
      </c>
      <c r="AW75">
        <f t="shared" si="14"/>
        <v>13244.279573894983</v>
      </c>
      <c r="AX75">
        <f t="shared" si="15"/>
        <v>27941.562893064714</v>
      </c>
      <c r="AY75">
        <f t="shared" si="25"/>
        <v>-1.896143885764956E-2</v>
      </c>
      <c r="AZ75">
        <f t="shared" si="26"/>
        <v>-1.1333262363922514E-2</v>
      </c>
      <c r="BA75">
        <f t="shared" si="27"/>
        <v>-3.0072354140322499E-3</v>
      </c>
      <c r="BB75">
        <f t="shared" si="28"/>
        <v>-9.5203862815083085E-3</v>
      </c>
    </row>
    <row r="76" spans="1:54" x14ac:dyDescent="0.25">
      <c r="A76" s="1">
        <v>40252</v>
      </c>
      <c r="B76">
        <v>7.5609999999999999</v>
      </c>
      <c r="G76">
        <f t="shared" si="16"/>
        <v>897.02380047505869</v>
      </c>
      <c r="H76">
        <f t="shared" si="17"/>
        <v>816.11956680365904</v>
      </c>
      <c r="I76" s="5">
        <f t="shared" si="2"/>
        <v>0</v>
      </c>
      <c r="J76" s="6">
        <f>+H76+SUM($D$16:$E$16)-SUM($F$27:F76)</f>
        <v>7939.2055668036601</v>
      </c>
      <c r="K76" s="10">
        <f t="shared" si="18"/>
        <v>-1.6312025933851171E-4</v>
      </c>
      <c r="L76" s="10">
        <f>+H76/SUM(F$27:F76)-1</f>
        <v>2.4099923961254266E-2</v>
      </c>
      <c r="M76">
        <v>6.0880000000000001</v>
      </c>
      <c r="R76">
        <f t="shared" si="19"/>
        <v>748.24779803346382</v>
      </c>
      <c r="S76">
        <f t="shared" si="20"/>
        <v>662.33914315104062</v>
      </c>
      <c r="T76" s="5">
        <f t="shared" si="3"/>
        <v>0</v>
      </c>
      <c r="U76" s="6">
        <f>+S76+SUM($D$17:$E$17)-SUM($Q$27:Q76)</f>
        <v>6598.3641431510405</v>
      </c>
      <c r="V76" s="10">
        <f t="shared" si="4"/>
        <v>-6.7555368489247147E-4</v>
      </c>
      <c r="W76" s="10">
        <f>+S76/SUM(Q$27:Q76)-1</f>
        <v>-2.4637325937865162E-3</v>
      </c>
      <c r="X76">
        <v>2.8759999999999999</v>
      </c>
      <c r="AC76">
        <f t="shared" si="21"/>
        <v>1356.1607662323115</v>
      </c>
      <c r="AD76">
        <f t="shared" si="22"/>
        <v>1233.5904998050225</v>
      </c>
      <c r="AE76" s="5">
        <f t="shared" si="5"/>
        <v>0</v>
      </c>
      <c r="AF76" s="6">
        <f>+AD76+SUM($D$18:$E$18)-SUM($AB$27:AB76)</f>
        <v>11918.219499805024</v>
      </c>
      <c r="AG76" s="10">
        <f t="shared" si="6"/>
        <v>5.7615705902747116E-4</v>
      </c>
      <c r="AH76" s="10">
        <f>+AD76/SUM(AB$27:AB76)-1</f>
        <v>3.1972918704755937E-2</v>
      </c>
      <c r="AI76" s="6">
        <f t="shared" si="7"/>
        <v>0</v>
      </c>
      <c r="AL76" s="6">
        <f t="shared" si="8"/>
        <v>0</v>
      </c>
      <c r="AM76" s="6">
        <f t="shared" si="9"/>
        <v>3001.4323647408337</v>
      </c>
      <c r="AN76" s="6">
        <f t="shared" si="10"/>
        <v>2712.0492097597225</v>
      </c>
      <c r="AO76" s="5">
        <f t="shared" si="11"/>
        <v>0</v>
      </c>
      <c r="AP76" s="6">
        <f>+AN76+SUM($D$16:$E$18)-SUM($AL$27:AL76)</f>
        <v>26455.789209759721</v>
      </c>
      <c r="AQ76" s="10">
        <f t="shared" si="23"/>
        <v>4.184488457825708E-5</v>
      </c>
      <c r="AR76" s="10">
        <f>+AN76/SUM(AL$27:AL76)-1</f>
        <v>2.1002917545617672E-2</v>
      </c>
      <c r="AT76" s="1">
        <f t="shared" si="24"/>
        <v>41698</v>
      </c>
      <c r="AU76">
        <f t="shared" si="12"/>
        <v>7670.7167959182643</v>
      </c>
      <c r="AV76">
        <f t="shared" si="13"/>
        <v>7193.5453992761813</v>
      </c>
      <c r="AW76">
        <f t="shared" si="14"/>
        <v>13427.925904693966</v>
      </c>
      <c r="AX76">
        <f t="shared" si="15"/>
        <v>28292.188099888408</v>
      </c>
      <c r="AY76">
        <f t="shared" si="25"/>
        <v>3.0466127224366701E-3</v>
      </c>
      <c r="AZ76">
        <f t="shared" si="26"/>
        <v>2.0380553364132137E-2</v>
      </c>
      <c r="BA76">
        <f t="shared" si="27"/>
        <v>1.3866086847106329E-2</v>
      </c>
      <c r="BB76">
        <f t="shared" si="28"/>
        <v>1.2548518068426384E-2</v>
      </c>
    </row>
    <row r="77" spans="1:54" x14ac:dyDescent="0.25">
      <c r="A77" s="1">
        <v>40253</v>
      </c>
      <c r="B77">
        <v>7.5640000000000001</v>
      </c>
      <c r="G77">
        <f t="shared" si="16"/>
        <v>897.37971522197381</v>
      </c>
      <c r="H77">
        <f t="shared" si="17"/>
        <v>816.44338094205489</v>
      </c>
      <c r="I77" s="5">
        <f t="shared" si="2"/>
        <v>0</v>
      </c>
      <c r="J77" s="6">
        <f>+H77+SUM($D$16:$E$16)-SUM($F$27:F77)</f>
        <v>7939.5293809420555</v>
      </c>
      <c r="K77" s="10">
        <f t="shared" si="18"/>
        <v>4.0786717974583553E-5</v>
      </c>
      <c r="L77" s="10">
        <f>+H77/SUM(F$27:F77)-1</f>
        <v>2.4506259071938707E-2</v>
      </c>
      <c r="M77">
        <v>6.1390000000000002</v>
      </c>
      <c r="R77">
        <f t="shared" si="19"/>
        <v>754.5159711116022</v>
      </c>
      <c r="S77">
        <f t="shared" si="20"/>
        <v>667.88764779964492</v>
      </c>
      <c r="T77" s="5">
        <f t="shared" si="3"/>
        <v>0</v>
      </c>
      <c r="U77" s="6">
        <f>+S77+SUM($D$17:$E$17)-SUM($Q$27:Q77)</f>
        <v>6603.9126477996442</v>
      </c>
      <c r="V77" s="10">
        <f t="shared" si="4"/>
        <v>8.4089094330486169E-4</v>
      </c>
      <c r="W77" s="10">
        <f>+S77/SUM(Q$27:Q77)-1</f>
        <v>5.8927637330394855E-3</v>
      </c>
      <c r="X77">
        <v>2.8769999999999998</v>
      </c>
      <c r="AC77">
        <f t="shared" si="21"/>
        <v>1356.6323103095829</v>
      </c>
      <c r="AD77">
        <f t="shared" si="22"/>
        <v>1234.0194255699059</v>
      </c>
      <c r="AE77" s="5">
        <f t="shared" si="5"/>
        <v>0</v>
      </c>
      <c r="AF77" s="6">
        <f>+AD77+SUM($D$18:$E$18)-SUM($AB$27:AB77)</f>
        <v>11918.648425569907</v>
      </c>
      <c r="AG77" s="10">
        <f t="shared" si="6"/>
        <v>3.5989080826137609E-5</v>
      </c>
      <c r="AH77" s="10">
        <f>+AD77/SUM(AB$27:AB77)-1</f>
        <v>3.2331740999159253E-2</v>
      </c>
      <c r="AI77" s="6">
        <f t="shared" si="7"/>
        <v>0</v>
      </c>
      <c r="AL77" s="6">
        <f t="shared" si="8"/>
        <v>0</v>
      </c>
      <c r="AM77" s="6">
        <f t="shared" si="9"/>
        <v>3008.527996643159</v>
      </c>
      <c r="AN77" s="6">
        <f t="shared" si="10"/>
        <v>2718.350454311606</v>
      </c>
      <c r="AO77" s="5">
        <f t="shared" si="11"/>
        <v>0</v>
      </c>
      <c r="AP77" s="6">
        <f>+AN77+SUM($D$16:$E$18)-SUM($AL$27:AL77)</f>
        <v>26462.090454311605</v>
      </c>
      <c r="AQ77" s="10">
        <f t="shared" si="23"/>
        <v>2.3818017681964676E-4</v>
      </c>
      <c r="AR77" s="10">
        <f>+AN77/SUM(AL$27:AL77)-1</f>
        <v>2.3375141857952864E-2</v>
      </c>
      <c r="AT77" s="1">
        <f t="shared" si="24"/>
        <v>41729</v>
      </c>
      <c r="AU77">
        <f t="shared" si="12"/>
        <v>7758.7337768046818</v>
      </c>
      <c r="AV77">
        <f t="shared" si="13"/>
        <v>7163.7608194450431</v>
      </c>
      <c r="AW77">
        <f t="shared" si="14"/>
        <v>13428.55170579601</v>
      </c>
      <c r="AX77">
        <f t="shared" si="15"/>
        <v>28351.046302045736</v>
      </c>
      <c r="AY77">
        <f t="shared" si="25"/>
        <v>1.1474414090382412E-2</v>
      </c>
      <c r="AZ77">
        <f t="shared" si="26"/>
        <v>-4.140459005671282E-3</v>
      </c>
      <c r="BA77">
        <f t="shared" si="27"/>
        <v>4.6604450045784063E-5</v>
      </c>
      <c r="BB77">
        <f t="shared" si="28"/>
        <v>2.0803693920570243E-3</v>
      </c>
    </row>
    <row r="78" spans="1:54" x14ac:dyDescent="0.25">
      <c r="A78" s="1">
        <v>40255</v>
      </c>
      <c r="B78">
        <v>7.7110000000000003</v>
      </c>
      <c r="G78">
        <f t="shared" si="16"/>
        <v>914.81953782081439</v>
      </c>
      <c r="H78">
        <f t="shared" si="17"/>
        <v>832.31027372345125</v>
      </c>
      <c r="I78" s="5">
        <f t="shared" si="2"/>
        <v>0</v>
      </c>
      <c r="J78" s="6">
        <f>+H78+SUM($D$16:$E$16)-SUM($F$27:F78)</f>
        <v>7955.3962737234515</v>
      </c>
      <c r="K78" s="10">
        <f t="shared" si="18"/>
        <v>1.9984676698197035E-3</v>
      </c>
      <c r="L78" s="10">
        <f>+H78/SUM(F$27:F78)-1</f>
        <v>4.4416679495467903E-2</v>
      </c>
      <c r="M78">
        <v>6.16</v>
      </c>
      <c r="R78">
        <f t="shared" si="19"/>
        <v>757.09698355554156</v>
      </c>
      <c r="S78">
        <f t="shared" si="20"/>
        <v>670.17232618436435</v>
      </c>
      <c r="T78" s="5">
        <f t="shared" si="3"/>
        <v>0</v>
      </c>
      <c r="U78" s="6">
        <f>+S78+SUM($D$17:$E$17)-SUM($Q$27:Q78)</f>
        <v>6606.1973261843641</v>
      </c>
      <c r="V78" s="10">
        <f t="shared" si="4"/>
        <v>3.4595829874906059E-4</v>
      </c>
      <c r="W78" s="10">
        <f>+S78/SUM(Q$27:Q78)-1</f>
        <v>9.3336739852620809E-3</v>
      </c>
      <c r="X78">
        <v>2.9060000000000001</v>
      </c>
      <c r="AC78">
        <f t="shared" si="21"/>
        <v>1370.3070885504512</v>
      </c>
      <c r="AD78">
        <f t="shared" si="22"/>
        <v>1246.4582727515283</v>
      </c>
      <c r="AE78" s="5">
        <f t="shared" si="5"/>
        <v>0</v>
      </c>
      <c r="AF78" s="6">
        <f>+AD78+SUM($D$18:$E$18)-SUM($AB$27:AB78)</f>
        <v>11931.087272751529</v>
      </c>
      <c r="AG78" s="10">
        <f t="shared" si="6"/>
        <v>1.0436457841089819E-3</v>
      </c>
      <c r="AH78" s="10">
        <f>+AD78/SUM(AB$27:AB78)-1</f>
        <v>4.2737587536863852E-2</v>
      </c>
      <c r="AI78" s="6">
        <f t="shared" si="7"/>
        <v>0</v>
      </c>
      <c r="AL78" s="6">
        <f t="shared" si="8"/>
        <v>0</v>
      </c>
      <c r="AM78" s="6">
        <f t="shared" si="9"/>
        <v>3042.2236099268071</v>
      </c>
      <c r="AN78" s="6">
        <f t="shared" si="10"/>
        <v>2748.9408726593438</v>
      </c>
      <c r="AO78" s="5">
        <f t="shared" si="11"/>
        <v>0</v>
      </c>
      <c r="AP78" s="6">
        <f>+AN78+SUM($D$16:$E$18)-SUM($AL$27:AL78)</f>
        <v>26492.680872659344</v>
      </c>
      <c r="AQ78" s="10">
        <f t="shared" si="23"/>
        <v>1.1560091369409164E-3</v>
      </c>
      <c r="AR78" s="10">
        <f>+AN78/SUM(AL$27:AL78)-1</f>
        <v>3.4891491292020849E-2</v>
      </c>
      <c r="AT78" s="1">
        <f t="shared" si="24"/>
        <v>41759</v>
      </c>
      <c r="AU78">
        <f t="shared" si="12"/>
        <v>7740.9921693895631</v>
      </c>
      <c r="AV78">
        <f t="shared" si="13"/>
        <v>7199.2532115915474</v>
      </c>
      <c r="AW78">
        <f t="shared" si="14"/>
        <v>13465.424278064269</v>
      </c>
      <c r="AX78">
        <f t="shared" si="15"/>
        <v>28405.669659045379</v>
      </c>
      <c r="AY78">
        <f t="shared" si="25"/>
        <v>-2.2866627371799231E-3</v>
      </c>
      <c r="AZ78">
        <f t="shared" si="26"/>
        <v>4.95443567157694E-3</v>
      </c>
      <c r="BA78">
        <f t="shared" si="27"/>
        <v>2.745833882617843E-3</v>
      </c>
      <c r="BB78">
        <f t="shared" si="28"/>
        <v>1.9266786988281215E-3</v>
      </c>
    </row>
    <row r="79" spans="1:54" x14ac:dyDescent="0.25">
      <c r="A79" s="1">
        <v>40256</v>
      </c>
      <c r="B79">
        <v>7.7190000000000003</v>
      </c>
      <c r="G79">
        <f t="shared" si="16"/>
        <v>915.76864381258804</v>
      </c>
      <c r="H79">
        <f t="shared" si="17"/>
        <v>833.17377809250684</v>
      </c>
      <c r="I79" s="5">
        <f t="shared" si="2"/>
        <v>0</v>
      </c>
      <c r="J79" s="6">
        <f>+H79+SUM($D$16:$E$16)-SUM($F$27:F79)</f>
        <v>7956.2597780925071</v>
      </c>
      <c r="K79" s="10">
        <f t="shared" si="18"/>
        <v>1.0854322516995474E-4</v>
      </c>
      <c r="L79" s="10">
        <f>+H79/SUM(F$27:F79)-1</f>
        <v>4.5500239790625896E-2</v>
      </c>
      <c r="M79">
        <v>6.1459999999999999</v>
      </c>
      <c r="R79">
        <f t="shared" si="19"/>
        <v>755.37630859291528</v>
      </c>
      <c r="S79">
        <f t="shared" si="20"/>
        <v>668.64920726121807</v>
      </c>
      <c r="T79" s="5">
        <f t="shared" si="3"/>
        <v>0</v>
      </c>
      <c r="U79" s="6">
        <f>+S79+SUM($D$17:$E$17)-SUM($Q$27:Q79)</f>
        <v>6604.6742072612178</v>
      </c>
      <c r="V79" s="10">
        <f t="shared" si="4"/>
        <v>-2.3055910199798468E-4</v>
      </c>
      <c r="W79" s="10">
        <f>+S79/SUM(Q$27:Q79)-1</f>
        <v>7.039733817113758E-3</v>
      </c>
      <c r="X79">
        <v>2.911</v>
      </c>
      <c r="AC79">
        <f t="shared" si="21"/>
        <v>1372.664808936808</v>
      </c>
      <c r="AD79">
        <f t="shared" si="22"/>
        <v>1248.6029015759459</v>
      </c>
      <c r="AE79" s="5">
        <f t="shared" si="5"/>
        <v>0</v>
      </c>
      <c r="AF79" s="6">
        <f>+AD79+SUM($D$18:$E$18)-SUM($AB$27:AB79)</f>
        <v>11933.231901575946</v>
      </c>
      <c r="AG79" s="10">
        <f t="shared" si="6"/>
        <v>1.7975133157510648E-4</v>
      </c>
      <c r="AH79" s="10">
        <f>+AD79/SUM(AB$27:AB79)-1</f>
        <v>4.4531699008881764E-2</v>
      </c>
      <c r="AI79" s="6">
        <f t="shared" si="7"/>
        <v>0</v>
      </c>
      <c r="AL79" s="6">
        <f t="shared" si="8"/>
        <v>0</v>
      </c>
      <c r="AM79" s="6">
        <f t="shared" si="9"/>
        <v>3043.8097613423115</v>
      </c>
      <c r="AN79" s="6">
        <f t="shared" si="10"/>
        <v>2750.4258869296709</v>
      </c>
      <c r="AO79" s="5">
        <f t="shared" si="11"/>
        <v>0</v>
      </c>
      <c r="AP79" s="6">
        <f>+AN79+SUM($D$16:$E$18)-SUM($AL$27:AL79)</f>
        <v>26494.165886929673</v>
      </c>
      <c r="AQ79" s="10">
        <f t="shared" si="23"/>
        <v>5.6053756034346591E-5</v>
      </c>
      <c r="AR79" s="10">
        <f>+AN79/SUM(AL$27:AL79)-1</f>
        <v>3.5450553383204575E-2</v>
      </c>
      <c r="AT79" s="1">
        <f t="shared" si="24"/>
        <v>41790</v>
      </c>
      <c r="AU79">
        <f t="shared" si="12"/>
        <v>7899.2635827163977</v>
      </c>
      <c r="AV79">
        <f t="shared" si="13"/>
        <v>7278.8209890276539</v>
      </c>
      <c r="AW79">
        <f t="shared" si="14"/>
        <v>13711.455916672108</v>
      </c>
      <c r="AX79">
        <f t="shared" si="15"/>
        <v>28889.540488416154</v>
      </c>
      <c r="AY79">
        <f t="shared" si="25"/>
        <v>2.0445882112204217E-2</v>
      </c>
      <c r="AZ79">
        <f t="shared" si="26"/>
        <v>1.1052226543163401E-2</v>
      </c>
      <c r="BA79">
        <f t="shared" si="27"/>
        <v>1.8271361787584706E-2</v>
      </c>
      <c r="BB79">
        <f t="shared" si="28"/>
        <v>1.7034304601112993E-2</v>
      </c>
    </row>
    <row r="80" spans="1:54" x14ac:dyDescent="0.25">
      <c r="A80" s="1">
        <v>40259</v>
      </c>
      <c r="B80">
        <v>7.665</v>
      </c>
      <c r="G80">
        <f t="shared" si="16"/>
        <v>909.36217836811591</v>
      </c>
      <c r="H80">
        <f t="shared" si="17"/>
        <v>827.3451236013816</v>
      </c>
      <c r="I80" s="5">
        <f t="shared" si="2"/>
        <v>0</v>
      </c>
      <c r="J80" s="6">
        <f>+H80+SUM($D$16:$E$16)-SUM($F$27:F80)</f>
        <v>7950.4311236013828</v>
      </c>
      <c r="K80" s="10">
        <f t="shared" si="18"/>
        <v>-7.3258725251446055E-4</v>
      </c>
      <c r="L80" s="10">
        <f>+H80/SUM(F$27:F80)-1</f>
        <v>3.8186207798309058E-2</v>
      </c>
      <c r="M80">
        <v>6.1349999999999998</v>
      </c>
      <c r="R80">
        <f t="shared" si="19"/>
        <v>754.02434969370893</v>
      </c>
      <c r="S80">
        <f t="shared" si="20"/>
        <v>667.4524709644603</v>
      </c>
      <c r="T80" s="5">
        <f t="shared" si="3"/>
        <v>0</v>
      </c>
      <c r="U80" s="6">
        <f>+S80+SUM($D$17:$E$17)-SUM($Q$27:Q80)</f>
        <v>6603.4774709644598</v>
      </c>
      <c r="V80" s="10">
        <f t="shared" si="4"/>
        <v>-1.8119535637994844E-4</v>
      </c>
      <c r="W80" s="10">
        <f>+S80/SUM(Q$27:Q80)-1</f>
        <v>5.2373522564257424E-3</v>
      </c>
      <c r="X80">
        <v>2.9180000000000001</v>
      </c>
      <c r="AC80">
        <f t="shared" si="21"/>
        <v>1375.9656174777074</v>
      </c>
      <c r="AD80">
        <f t="shared" si="22"/>
        <v>1251.6053819301308</v>
      </c>
      <c r="AE80" s="5">
        <f t="shared" si="5"/>
        <v>0</v>
      </c>
      <c r="AF80" s="6">
        <f>+AD80+SUM($D$18:$E$18)-SUM($AB$27:AB80)</f>
        <v>11936.234381930131</v>
      </c>
      <c r="AG80" s="10">
        <f t="shared" si="6"/>
        <v>2.5160663757728408E-4</v>
      </c>
      <c r="AH80" s="10">
        <f>+AD80/SUM(AB$27:AB80)-1</f>
        <v>4.7043455069707196E-2</v>
      </c>
      <c r="AI80" s="6">
        <f t="shared" si="7"/>
        <v>0</v>
      </c>
      <c r="AL80" s="6">
        <f t="shared" si="8"/>
        <v>0</v>
      </c>
      <c r="AM80" s="6">
        <f t="shared" si="9"/>
        <v>3039.3521455395321</v>
      </c>
      <c r="AN80" s="6">
        <f t="shared" si="10"/>
        <v>2746.4029764959723</v>
      </c>
      <c r="AO80" s="5">
        <f t="shared" si="11"/>
        <v>0</v>
      </c>
      <c r="AP80" s="6">
        <f>+AN80+SUM($D$16:$E$18)-SUM($AL$27:AL80)</f>
        <v>26490.142976495968</v>
      </c>
      <c r="AQ80" s="10">
        <f t="shared" si="23"/>
        <v>-1.5184136956314376E-4</v>
      </c>
      <c r="AR80" s="10">
        <f>+AN80/SUM(AL$27:AL80)-1</f>
        <v>3.3936051627465824E-2</v>
      </c>
      <c r="AT80" s="1">
        <f t="shared" si="24"/>
        <v>41820</v>
      </c>
      <c r="AU80">
        <f t="shared" si="12"/>
        <v>7960.737175784292</v>
      </c>
      <c r="AV80">
        <f t="shared" si="13"/>
        <v>7245.2363119711554</v>
      </c>
      <c r="AW80">
        <f t="shared" si="14"/>
        <v>13780.625195326553</v>
      </c>
      <c r="AX80">
        <f t="shared" si="15"/>
        <v>28986.598683081989</v>
      </c>
      <c r="AY80">
        <f t="shared" si="25"/>
        <v>7.782192912564545E-3</v>
      </c>
      <c r="AZ80">
        <f t="shared" si="26"/>
        <v>-4.6140270666259475E-3</v>
      </c>
      <c r="BA80">
        <f t="shared" si="27"/>
        <v>5.0446341420491425E-3</v>
      </c>
      <c r="BB80">
        <f t="shared" si="28"/>
        <v>3.3596309607193398E-3</v>
      </c>
    </row>
    <row r="81" spans="1:54" x14ac:dyDescent="0.25">
      <c r="A81" s="1">
        <v>40260</v>
      </c>
      <c r="B81">
        <v>7.6929999999999996</v>
      </c>
      <c r="G81">
        <f t="shared" si="16"/>
        <v>912.68404933932356</v>
      </c>
      <c r="H81">
        <f t="shared" si="17"/>
        <v>830.36738889307605</v>
      </c>
      <c r="I81" s="5">
        <f t="shared" si="2"/>
        <v>0</v>
      </c>
      <c r="J81" s="6">
        <f>+H81+SUM($D$16:$E$16)-SUM($F$27:F81)</f>
        <v>7953.4533888930755</v>
      </c>
      <c r="K81" s="10">
        <f t="shared" si="18"/>
        <v>3.8013854150897863E-4</v>
      </c>
      <c r="L81" s="10">
        <f>+H81/SUM(F$27:F81)-1</f>
        <v>4.1978668831362143E-2</v>
      </c>
      <c r="M81">
        <v>6.1740000000000004</v>
      </c>
      <c r="R81">
        <f t="shared" si="19"/>
        <v>758.81765851816772</v>
      </c>
      <c r="S81">
        <f t="shared" si="20"/>
        <v>671.69544510751064</v>
      </c>
      <c r="T81" s="5">
        <f t="shared" si="3"/>
        <v>0</v>
      </c>
      <c r="U81" s="6">
        <f>+S81+SUM($D$17:$E$17)-SUM($Q$27:Q81)</f>
        <v>6607.7204451075104</v>
      </c>
      <c r="V81" s="10">
        <f t="shared" si="4"/>
        <v>6.4253632449062792E-4</v>
      </c>
      <c r="W81" s="10">
        <f>+S81/SUM(Q$27:Q81)-1</f>
        <v>1.1627614153410404E-2</v>
      </c>
      <c r="X81">
        <v>2.9279999999999999</v>
      </c>
      <c r="AC81">
        <f t="shared" si="21"/>
        <v>1380.6810582504204</v>
      </c>
      <c r="AD81">
        <f t="shared" si="22"/>
        <v>1255.894639578966</v>
      </c>
      <c r="AE81" s="5">
        <f t="shared" si="5"/>
        <v>0</v>
      </c>
      <c r="AF81" s="6">
        <f>+AD81+SUM($D$18:$E$18)-SUM($AB$27:AB81)</f>
        <v>11940.523639578967</v>
      </c>
      <c r="AG81" s="10">
        <f t="shared" si="6"/>
        <v>3.5934763943057391E-4</v>
      </c>
      <c r="AH81" s="10">
        <f>+AD81/SUM(AB$27:AB81)-1</f>
        <v>5.0631678013743242E-2</v>
      </c>
      <c r="AI81" s="6">
        <f t="shared" si="7"/>
        <v>0</v>
      </c>
      <c r="AL81" s="6">
        <f t="shared" si="8"/>
        <v>0</v>
      </c>
      <c r="AM81" s="6">
        <f t="shared" si="9"/>
        <v>3052.1827661079114</v>
      </c>
      <c r="AN81" s="6">
        <f t="shared" si="10"/>
        <v>2757.9574735795527</v>
      </c>
      <c r="AO81" s="5">
        <f t="shared" si="11"/>
        <v>0</v>
      </c>
      <c r="AP81" s="6">
        <f>+AN81+SUM($D$16:$E$18)-SUM($AL$27:AL81)</f>
        <v>26501.697473579552</v>
      </c>
      <c r="AQ81" s="10">
        <f t="shared" si="23"/>
        <v>4.3618100113063107E-4</v>
      </c>
      <c r="AR81" s="10">
        <f>+AN81/SUM(AL$27:AL81)-1</f>
        <v>3.8285963565145131E-2</v>
      </c>
      <c r="AT81" s="1">
        <f t="shared" si="24"/>
        <v>41851</v>
      </c>
      <c r="AU81">
        <f t="shared" si="12"/>
        <v>8102.9529089604293</v>
      </c>
      <c r="AV81">
        <f t="shared" si="13"/>
        <v>7166.7169979186374</v>
      </c>
      <c r="AW81">
        <f t="shared" si="14"/>
        <v>13778.504977467317</v>
      </c>
      <c r="AX81">
        <f t="shared" si="15"/>
        <v>29048.174884346383</v>
      </c>
      <c r="AY81">
        <f t="shared" si="25"/>
        <v>1.7864643692639737E-2</v>
      </c>
      <c r="AZ81">
        <f t="shared" si="26"/>
        <v>-1.0837371021671482E-2</v>
      </c>
      <c r="BA81">
        <f t="shared" si="27"/>
        <v>-1.53854983296009E-4</v>
      </c>
      <c r="BB81">
        <f t="shared" si="28"/>
        <v>2.1242989540657398E-3</v>
      </c>
    </row>
    <row r="82" spans="1:54" x14ac:dyDescent="0.25">
      <c r="A82" s="1">
        <v>40261</v>
      </c>
      <c r="B82">
        <v>7.7729999999999997</v>
      </c>
      <c r="G82">
        <f t="shared" si="16"/>
        <v>922.17510925705994</v>
      </c>
      <c r="H82">
        <f t="shared" si="17"/>
        <v>839.00243258363184</v>
      </c>
      <c r="I82" s="5">
        <f t="shared" si="2"/>
        <v>0</v>
      </c>
      <c r="J82" s="6">
        <f>+H82+SUM($D$16:$E$16)-SUM($F$27:F82)</f>
        <v>7962.0884325836314</v>
      </c>
      <c r="K82" s="10">
        <f t="shared" si="18"/>
        <v>1.085697403170105E-3</v>
      </c>
      <c r="L82" s="10">
        <f>+H82/SUM(F$27:F82)-1</f>
        <v>5.2814271782942512E-2</v>
      </c>
      <c r="M82">
        <v>6.1749999999999998</v>
      </c>
      <c r="R82">
        <f t="shared" si="19"/>
        <v>758.94056387264095</v>
      </c>
      <c r="S82">
        <f t="shared" si="20"/>
        <v>671.80423931630673</v>
      </c>
      <c r="T82" s="5">
        <f t="shared" si="3"/>
        <v>0</v>
      </c>
      <c r="U82" s="6">
        <f>+S82+SUM($D$17:$E$17)-SUM($Q$27:Q82)</f>
        <v>6607.8292393163065</v>
      </c>
      <c r="V82" s="10">
        <f t="shared" si="4"/>
        <v>1.6464711196428894E-5</v>
      </c>
      <c r="W82" s="10">
        <f>+S82/SUM(Q$27:Q82)-1</f>
        <v>1.1791467022563618E-2</v>
      </c>
      <c r="X82">
        <v>2.93</v>
      </c>
      <c r="AC82">
        <f t="shared" si="21"/>
        <v>1381.6241464049633</v>
      </c>
      <c r="AD82">
        <f t="shared" si="22"/>
        <v>1256.7524911087332</v>
      </c>
      <c r="AE82" s="5">
        <f t="shared" si="5"/>
        <v>0</v>
      </c>
      <c r="AF82" s="6">
        <f>+AD82+SUM($D$18:$E$18)-SUM($AB$27:AB82)</f>
        <v>11941.381491108734</v>
      </c>
      <c r="AG82" s="10">
        <f t="shared" si="6"/>
        <v>7.1843711018093614E-5</v>
      </c>
      <c r="AH82" s="10">
        <f>+AD82/SUM(AB$27:AB82)-1</f>
        <v>5.134932260255054E-2</v>
      </c>
      <c r="AI82" s="6">
        <f t="shared" si="7"/>
        <v>0</v>
      </c>
      <c r="AL82" s="6">
        <f t="shared" si="8"/>
        <v>0</v>
      </c>
      <c r="AM82" s="6">
        <f t="shared" si="9"/>
        <v>3062.7398195346641</v>
      </c>
      <c r="AN82" s="6">
        <f t="shared" si="10"/>
        <v>2767.5591630086719</v>
      </c>
      <c r="AO82" s="5">
        <f t="shared" si="11"/>
        <v>0</v>
      </c>
      <c r="AP82" s="6">
        <f>+AN82+SUM($D$16:$E$18)-SUM($AL$27:AL82)</f>
        <v>26511.299163008669</v>
      </c>
      <c r="AQ82" s="10">
        <f t="shared" si="23"/>
        <v>3.6230469533848897E-4</v>
      </c>
      <c r="AR82" s="10">
        <f>+AN82/SUM(AL$27:AL82)-1</f>
        <v>4.1900703624145219E-2</v>
      </c>
      <c r="AT82" s="1">
        <f t="shared" si="24"/>
        <v>41882</v>
      </c>
      <c r="AU82">
        <f t="shared" si="12"/>
        <v>8233.137613581981</v>
      </c>
      <c r="AV82">
        <f t="shared" si="13"/>
        <v>7220.9082428058628</v>
      </c>
      <c r="AW82">
        <f t="shared" si="14"/>
        <v>14056.562719035084</v>
      </c>
      <c r="AX82">
        <f t="shared" si="15"/>
        <v>29510.608575422921</v>
      </c>
      <c r="AY82">
        <f t="shared" si="25"/>
        <v>1.6066328668600693E-2</v>
      </c>
      <c r="AZ82">
        <f t="shared" si="26"/>
        <v>7.5615159497666173E-3</v>
      </c>
      <c r="BA82">
        <f t="shared" si="27"/>
        <v>2.0180545133342775E-2</v>
      </c>
      <c r="BB82">
        <f t="shared" si="28"/>
        <v>1.591954375507898E-2</v>
      </c>
    </row>
    <row r="83" spans="1:54" x14ac:dyDescent="0.25">
      <c r="A83" s="1">
        <v>40262</v>
      </c>
      <c r="B83">
        <v>7.7590000000000003</v>
      </c>
      <c r="G83">
        <f t="shared" si="16"/>
        <v>920.51417377145617</v>
      </c>
      <c r="H83">
        <f t="shared" si="17"/>
        <v>837.49129993778467</v>
      </c>
      <c r="I83" s="5">
        <f t="shared" si="2"/>
        <v>0</v>
      </c>
      <c r="J83" s="6">
        <f>+H83+SUM($D$16:$E$16)-SUM($F$27:F83)</f>
        <v>7960.577299937785</v>
      </c>
      <c r="K83" s="10">
        <f t="shared" si="18"/>
        <v>-1.8979098996974031E-4</v>
      </c>
      <c r="L83" s="10">
        <f>+H83/SUM(F$27:F83)-1</f>
        <v>5.0918041266416081E-2</v>
      </c>
      <c r="M83">
        <v>6.2359999999999998</v>
      </c>
      <c r="R83">
        <f t="shared" si="19"/>
        <v>766.43779049551244</v>
      </c>
      <c r="S83">
        <f t="shared" si="20"/>
        <v>678.44068605287271</v>
      </c>
      <c r="T83" s="5">
        <f t="shared" si="3"/>
        <v>0</v>
      </c>
      <c r="U83" s="6">
        <f>+S83+SUM($D$17:$E$17)-SUM($Q$27:Q83)</f>
        <v>6614.4656860528721</v>
      </c>
      <c r="V83" s="10">
        <f t="shared" si="4"/>
        <v>1.0043308469716017E-3</v>
      </c>
      <c r="W83" s="10">
        <f>+S83/SUM(Q$27:Q83)-1</f>
        <v>2.178649204092431E-2</v>
      </c>
      <c r="X83">
        <v>2.93</v>
      </c>
      <c r="AC83">
        <f t="shared" si="21"/>
        <v>1381.6241464049633</v>
      </c>
      <c r="AD83">
        <f t="shared" si="22"/>
        <v>1256.7524911087332</v>
      </c>
      <c r="AE83" s="5">
        <f t="shared" si="5"/>
        <v>0</v>
      </c>
      <c r="AF83" s="6">
        <f>+AD83+SUM($D$18:$E$18)-SUM($AB$27:AB83)</f>
        <v>11941.381491108734</v>
      </c>
      <c r="AG83" s="10">
        <f t="shared" si="6"/>
        <v>0</v>
      </c>
      <c r="AH83" s="10">
        <f>+AD83/SUM(AB$27:AB83)-1</f>
        <v>5.134932260255054E-2</v>
      </c>
      <c r="AI83" s="6">
        <f t="shared" si="7"/>
        <v>0</v>
      </c>
      <c r="AL83" s="6">
        <f t="shared" si="8"/>
        <v>0</v>
      </c>
      <c r="AM83" s="6">
        <f t="shared" si="9"/>
        <v>3068.5761106719319</v>
      </c>
      <c r="AN83" s="6">
        <f t="shared" si="10"/>
        <v>2772.6844770993903</v>
      </c>
      <c r="AO83" s="5">
        <f t="shared" si="11"/>
        <v>0</v>
      </c>
      <c r="AP83" s="6">
        <f>+AN83+SUM($D$16:$E$18)-SUM($AL$27:AL83)</f>
        <v>26516.42447709939</v>
      </c>
      <c r="AQ83" s="10">
        <f t="shared" si="23"/>
        <v>1.9332564802687635E-4</v>
      </c>
      <c r="AR83" s="10">
        <f>+AN83/SUM(AL$27:AL83)-1</f>
        <v>4.3830226370682901E-2</v>
      </c>
      <c r="AT83" s="1">
        <f t="shared" si="24"/>
        <v>41912</v>
      </c>
      <c r="AU83">
        <f t="shared" si="12"/>
        <v>8084.4784137505158</v>
      </c>
      <c r="AV83">
        <f t="shared" si="13"/>
        <v>7229.450705222971</v>
      </c>
      <c r="AW83">
        <f t="shared" si="14"/>
        <v>14296.38508613771</v>
      </c>
      <c r="AX83">
        <f t="shared" si="15"/>
        <v>29610.314205111194</v>
      </c>
      <c r="AY83">
        <f t="shared" si="25"/>
        <v>-1.8056202484242001E-2</v>
      </c>
      <c r="AZ83">
        <f t="shared" si="26"/>
        <v>1.1830177215752524E-3</v>
      </c>
      <c r="BA83">
        <f t="shared" si="27"/>
        <v>1.7061238362196862E-2</v>
      </c>
      <c r="BB83">
        <f t="shared" si="28"/>
        <v>3.3786368530301925E-3</v>
      </c>
    </row>
    <row r="84" spans="1:54" x14ac:dyDescent="0.25">
      <c r="A84" s="1">
        <v>40263</v>
      </c>
      <c r="B84">
        <v>7.75</v>
      </c>
      <c r="G84">
        <f t="shared" si="16"/>
        <v>919.44642953071082</v>
      </c>
      <c r="H84">
        <f t="shared" si="17"/>
        <v>836.51985752259714</v>
      </c>
      <c r="I84" s="5">
        <f t="shared" si="2"/>
        <v>0</v>
      </c>
      <c r="J84" s="6">
        <f>+H84+SUM($D$16:$E$16)-SUM($F$27:F84)</f>
        <v>7959.605857522597</v>
      </c>
      <c r="K84" s="10">
        <f t="shared" si="18"/>
        <v>-1.2203165406055039E-4</v>
      </c>
      <c r="L84" s="10">
        <f>+H84/SUM(F$27:F84)-1</f>
        <v>4.96990359343632E-2</v>
      </c>
      <c r="M84">
        <v>6.2140000000000004</v>
      </c>
      <c r="R84">
        <f t="shared" si="19"/>
        <v>763.73387269709986</v>
      </c>
      <c r="S84">
        <f t="shared" si="20"/>
        <v>676.04721345935718</v>
      </c>
      <c r="T84" s="5">
        <f t="shared" si="3"/>
        <v>0</v>
      </c>
      <c r="U84" s="6">
        <f>+S84+SUM($D$17:$E$17)-SUM($Q$27:Q84)</f>
        <v>6612.072213459357</v>
      </c>
      <c r="V84" s="10">
        <f t="shared" si="4"/>
        <v>-3.6185426111767782E-4</v>
      </c>
      <c r="W84" s="10">
        <f>+S84/SUM(Q$27:Q84)-1</f>
        <v>1.8181728919548501E-2</v>
      </c>
      <c r="X84">
        <v>2.915</v>
      </c>
      <c r="AC84">
        <f t="shared" si="21"/>
        <v>1374.5509852458933</v>
      </c>
      <c r="AD84">
        <f t="shared" si="22"/>
        <v>1250.3186046354801</v>
      </c>
      <c r="AE84" s="5">
        <f t="shared" si="5"/>
        <v>0</v>
      </c>
      <c r="AF84" s="6">
        <f>+AD84+SUM($D$18:$E$18)-SUM($AB$27:AB84)</f>
        <v>11934.947604635481</v>
      </c>
      <c r="AG84" s="10">
        <f t="shared" si="6"/>
        <v>-5.3878912402582912E-4</v>
      </c>
      <c r="AH84" s="10">
        <f>+AD84/SUM(AB$27:AB84)-1</f>
        <v>4.596698818649636E-2</v>
      </c>
      <c r="AI84" s="6">
        <f t="shared" si="7"/>
        <v>0</v>
      </c>
      <c r="AL84" s="6">
        <f t="shared" si="8"/>
        <v>0</v>
      </c>
      <c r="AM84" s="6">
        <f t="shared" si="9"/>
        <v>3057.731287473704</v>
      </c>
      <c r="AN84" s="6">
        <f t="shared" si="10"/>
        <v>2762.8856756174346</v>
      </c>
      <c r="AO84" s="5">
        <f t="shared" si="11"/>
        <v>0</v>
      </c>
      <c r="AP84" s="6">
        <f>+AN84+SUM($D$16:$E$18)-SUM($AL$27:AL84)</f>
        <v>26506.625675617433</v>
      </c>
      <c r="AQ84" s="10">
        <f t="shared" si="23"/>
        <v>-3.6953705769871004E-4</v>
      </c>
      <c r="AR84" s="10">
        <f>+AN84/SUM(AL$27:AL84)-1</f>
        <v>4.0141279700569354E-2</v>
      </c>
      <c r="AT84" s="1">
        <f t="shared" si="24"/>
        <v>41943</v>
      </c>
      <c r="AU84">
        <f t="shared" si="12"/>
        <v>8157.7659613784908</v>
      </c>
      <c r="AV84">
        <f t="shared" si="13"/>
        <v>7145.7706773366845</v>
      </c>
      <c r="AW84">
        <f t="shared" si="14"/>
        <v>14502.664548782304</v>
      </c>
      <c r="AX84">
        <f t="shared" si="15"/>
        <v>29806.201187497478</v>
      </c>
      <c r="AY84">
        <f t="shared" si="25"/>
        <v>9.0652165640425775E-3</v>
      </c>
      <c r="AZ84">
        <f t="shared" si="26"/>
        <v>-1.1574880485156536E-2</v>
      </c>
      <c r="BA84">
        <f t="shared" si="27"/>
        <v>1.4428784717376519E-2</v>
      </c>
      <c r="BB84">
        <f t="shared" si="28"/>
        <v>6.6154982696020603E-3</v>
      </c>
    </row>
    <row r="85" spans="1:54" x14ac:dyDescent="0.25">
      <c r="A85" s="1">
        <v>40266</v>
      </c>
      <c r="B85">
        <v>7.79</v>
      </c>
      <c r="G85">
        <f t="shared" si="16"/>
        <v>924.19195948957895</v>
      </c>
      <c r="H85">
        <f t="shared" si="17"/>
        <v>840.83737936787497</v>
      </c>
      <c r="I85" s="5">
        <f t="shared" si="2"/>
        <v>0</v>
      </c>
      <c r="J85" s="6">
        <f>+H85+SUM($D$16:$E$16)-SUM($F$27:F85)</f>
        <v>7963.923379367875</v>
      </c>
      <c r="K85" s="10">
        <f t="shared" si="18"/>
        <v>5.4242910045565473E-4</v>
      </c>
      <c r="L85" s="10">
        <f>+H85/SUM(F$27:F85)-1</f>
        <v>5.5116837410153385E-2</v>
      </c>
      <c r="M85">
        <v>6.2249999999999996</v>
      </c>
      <c r="R85">
        <f t="shared" si="19"/>
        <v>765.08583159630609</v>
      </c>
      <c r="S85">
        <f t="shared" si="20"/>
        <v>677.24394975611483</v>
      </c>
      <c r="T85" s="5">
        <f t="shared" si="3"/>
        <v>0</v>
      </c>
      <c r="U85" s="6">
        <f>+S85+SUM($D$17:$E$17)-SUM($Q$27:Q85)</f>
        <v>6613.2689497561141</v>
      </c>
      <c r="V85" s="10">
        <f t="shared" si="4"/>
        <v>1.8099262351078949E-4</v>
      </c>
      <c r="W85" s="10">
        <f>+S85/SUM(Q$27:Q85)-1</f>
        <v>1.9984110480236073E-2</v>
      </c>
      <c r="X85">
        <v>2.923</v>
      </c>
      <c r="AC85">
        <f t="shared" si="21"/>
        <v>1378.3233378640639</v>
      </c>
      <c r="AD85">
        <f t="shared" si="22"/>
        <v>1253.7500107545484</v>
      </c>
      <c r="AE85" s="5">
        <f t="shared" si="5"/>
        <v>0</v>
      </c>
      <c r="AF85" s="6">
        <f>+AD85+SUM($D$18:$E$18)-SUM($AB$27:AB85)</f>
        <v>11938.37901075455</v>
      </c>
      <c r="AG85" s="10">
        <f t="shared" si="6"/>
        <v>2.875091062599644E-4</v>
      </c>
      <c r="AH85" s="10">
        <f>+AD85/SUM(AB$27:AB85)-1</f>
        <v>4.8837566541725108E-2</v>
      </c>
      <c r="AI85" s="6">
        <f t="shared" si="7"/>
        <v>0</v>
      </c>
      <c r="AL85" s="6">
        <f t="shared" si="8"/>
        <v>0</v>
      </c>
      <c r="AM85" s="6">
        <f t="shared" si="9"/>
        <v>3067.6011289499488</v>
      </c>
      <c r="AN85" s="6">
        <f t="shared" si="10"/>
        <v>2771.8313398785381</v>
      </c>
      <c r="AO85" s="5">
        <f t="shared" si="11"/>
        <v>0</v>
      </c>
      <c r="AP85" s="6">
        <f>+AN85+SUM($D$16:$E$18)-SUM($AL$27:AL85)</f>
        <v>26515.571339878537</v>
      </c>
      <c r="AQ85" s="10">
        <f t="shared" si="23"/>
        <v>3.374878556998695E-4</v>
      </c>
      <c r="AR85" s="10">
        <f>+AN85/SUM(AL$27:AL85)-1</f>
        <v>4.3509046508450888E-2</v>
      </c>
      <c r="AT85" s="1">
        <f t="shared" si="24"/>
        <v>41973</v>
      </c>
      <c r="AU85">
        <f t="shared" si="12"/>
        <v>8122.616247652717</v>
      </c>
      <c r="AV85">
        <f t="shared" si="13"/>
        <v>7285.2624319559245</v>
      </c>
      <c r="AW85">
        <f t="shared" si="14"/>
        <v>14794.454464699538</v>
      </c>
      <c r="AX85">
        <f t="shared" si="15"/>
        <v>30202.333144308173</v>
      </c>
      <c r="AY85">
        <f t="shared" si="25"/>
        <v>-4.3087426008767693E-3</v>
      </c>
      <c r="AZ85">
        <f t="shared" si="26"/>
        <v>1.9520883179423576E-2</v>
      </c>
      <c r="BA85">
        <f t="shared" si="27"/>
        <v>2.0119745232729302E-2</v>
      </c>
      <c r="BB85">
        <f t="shared" si="28"/>
        <v>1.3290253069111468E-2</v>
      </c>
    </row>
    <row r="86" spans="1:54" x14ac:dyDescent="0.25">
      <c r="A86" s="1">
        <v>40267</v>
      </c>
      <c r="B86">
        <v>7.8559999999999999</v>
      </c>
      <c r="G86">
        <f t="shared" si="16"/>
        <v>932.02208392171144</v>
      </c>
      <c r="H86">
        <f t="shared" si="17"/>
        <v>847.96129041258359</v>
      </c>
      <c r="I86" s="5">
        <f t="shared" si="2"/>
        <v>0</v>
      </c>
      <c r="J86" s="6">
        <f>+H86+SUM($D$16:$E$16)-SUM($F$27:F86)</f>
        <v>7971.0472904125845</v>
      </c>
      <c r="K86" s="10">
        <f t="shared" si="18"/>
        <v>8.9452280055390965E-4</v>
      </c>
      <c r="L86" s="10">
        <f>+H86/SUM(F$27:F86)-1</f>
        <v>6.4056209845207324E-2</v>
      </c>
      <c r="M86">
        <v>6.2060000000000004</v>
      </c>
      <c r="R86">
        <f t="shared" si="19"/>
        <v>762.75062986131343</v>
      </c>
      <c r="S86">
        <f t="shared" si="20"/>
        <v>675.17685978898783</v>
      </c>
      <c r="T86" s="5">
        <f t="shared" si="3"/>
        <v>0</v>
      </c>
      <c r="U86" s="6">
        <f>+S86+SUM($D$17:$E$17)-SUM($Q$27:Q86)</f>
        <v>6611.2018597889873</v>
      </c>
      <c r="V86" s="10">
        <f t="shared" si="4"/>
        <v>-3.1256705009752306E-4</v>
      </c>
      <c r="W86" s="10">
        <f>+S86/SUM(Q$27:Q86)-1</f>
        <v>1.6870905966320793E-2</v>
      </c>
      <c r="X86">
        <v>2.9340000000000002</v>
      </c>
      <c r="AC86">
        <f t="shared" si="21"/>
        <v>1383.5103227140485</v>
      </c>
      <c r="AD86">
        <f t="shared" si="22"/>
        <v>1258.4681941682672</v>
      </c>
      <c r="AE86" s="5">
        <f t="shared" si="5"/>
        <v>0</v>
      </c>
      <c r="AF86" s="6">
        <f>+AD86+SUM($D$18:$E$18)-SUM($AB$27:AB86)</f>
        <v>11943.097194168267</v>
      </c>
      <c r="AG86" s="10">
        <f t="shared" si="6"/>
        <v>3.9521139423248641E-4</v>
      </c>
      <c r="AH86" s="10">
        <f>+AD86/SUM(AB$27:AB86)-1</f>
        <v>5.2784611780164914E-2</v>
      </c>
      <c r="AI86" s="6">
        <f t="shared" si="7"/>
        <v>0</v>
      </c>
      <c r="AL86" s="6">
        <f t="shared" si="8"/>
        <v>0</v>
      </c>
      <c r="AM86" s="6">
        <f t="shared" si="9"/>
        <v>3078.2830364970732</v>
      </c>
      <c r="AN86" s="6">
        <f t="shared" si="10"/>
        <v>2781.6063443698386</v>
      </c>
      <c r="AO86" s="5">
        <f t="shared" si="11"/>
        <v>0</v>
      </c>
      <c r="AP86" s="6">
        <f>+AN86+SUM($D$16:$E$18)-SUM($AL$27:AL86)</f>
        <v>26525.346344369835</v>
      </c>
      <c r="AQ86" s="10">
        <f t="shared" si="23"/>
        <v>3.6865147524078878E-4</v>
      </c>
      <c r="AR86" s="10">
        <f>+AN86/SUM(AL$27:AL86)-1</f>
        <v>4.7189034345221703E-2</v>
      </c>
      <c r="AT86" s="1">
        <f t="shared" si="24"/>
        <v>42004</v>
      </c>
      <c r="AU86">
        <f t="shared" si="12"/>
        <v>8047.7322785497518</v>
      </c>
      <c r="AV86">
        <f t="shared" si="13"/>
        <v>7202.7914789345887</v>
      </c>
      <c r="AW86">
        <f t="shared" si="14"/>
        <v>14789.36980349527</v>
      </c>
      <c r="AX86">
        <f t="shared" si="15"/>
        <v>30039.89356097961</v>
      </c>
      <c r="AY86">
        <f t="shared" si="25"/>
        <v>-9.21919327711751E-3</v>
      </c>
      <c r="AZ86">
        <f t="shared" si="26"/>
        <v>-1.1320244643430732E-2</v>
      </c>
      <c r="BA86">
        <f t="shared" si="27"/>
        <v>-3.4368696841102775E-4</v>
      </c>
      <c r="BB86">
        <f t="shared" si="28"/>
        <v>-5.3783786355980912E-3</v>
      </c>
    </row>
    <row r="87" spans="1:54" x14ac:dyDescent="0.25">
      <c r="A87" s="1">
        <v>40268</v>
      </c>
      <c r="B87">
        <v>7.8040000000000003</v>
      </c>
      <c r="G87">
        <f t="shared" si="16"/>
        <v>925.85289497518283</v>
      </c>
      <c r="H87">
        <f t="shared" si="17"/>
        <v>842.34851201372237</v>
      </c>
      <c r="I87" s="5">
        <f t="shared" si="2"/>
        <v>0</v>
      </c>
      <c r="J87" s="6">
        <f>+H87+SUM($D$16:$E$16)-SUM($F$27:F87)</f>
        <v>7965.4345120137232</v>
      </c>
      <c r="K87" s="10">
        <f t="shared" si="18"/>
        <v>-7.0414566547760682E-4</v>
      </c>
      <c r="L87" s="10">
        <f>+H87/SUM(F$27:F87)-1</f>
        <v>5.7013067926680039E-2</v>
      </c>
      <c r="M87">
        <v>6.1989999999999998</v>
      </c>
      <c r="R87">
        <f t="shared" si="19"/>
        <v>761.89029238000023</v>
      </c>
      <c r="S87">
        <f t="shared" si="20"/>
        <v>674.41530032741468</v>
      </c>
      <c r="T87" s="5">
        <f t="shared" si="3"/>
        <v>0</v>
      </c>
      <c r="U87" s="6">
        <f>+S87+SUM($D$17:$E$17)-SUM($Q$27:Q87)</f>
        <v>6610.4403003274147</v>
      </c>
      <c r="V87" s="10">
        <f t="shared" si="4"/>
        <v>-1.151922869281341E-4</v>
      </c>
      <c r="W87" s="10">
        <f>+S87/SUM(Q$27:Q87)-1</f>
        <v>1.572393588224652E-2</v>
      </c>
      <c r="X87">
        <v>2.9140000000000001</v>
      </c>
      <c r="AC87">
        <f t="shared" si="21"/>
        <v>1374.0794411686222</v>
      </c>
      <c r="AD87">
        <f t="shared" si="22"/>
        <v>1249.8896788705968</v>
      </c>
      <c r="AE87" s="5">
        <f t="shared" si="5"/>
        <v>0</v>
      </c>
      <c r="AF87" s="6">
        <f>+AD87+SUM($D$18:$E$18)-SUM($AB$27:AB87)</f>
        <v>11934.518678870598</v>
      </c>
      <c r="AG87" s="10">
        <f t="shared" si="6"/>
        <v>-7.1828229798365228E-4</v>
      </c>
      <c r="AH87" s="10">
        <f>+AD87/SUM(AB$27:AB87)-1</f>
        <v>4.5608165892092822E-2</v>
      </c>
      <c r="AI87" s="6">
        <f t="shared" si="7"/>
        <v>0</v>
      </c>
      <c r="AL87" s="6">
        <f t="shared" si="8"/>
        <v>0</v>
      </c>
      <c r="AM87" s="6">
        <f t="shared" si="9"/>
        <v>3061.8226285238052</v>
      </c>
      <c r="AN87" s="6">
        <f t="shared" si="10"/>
        <v>2766.653491211734</v>
      </c>
      <c r="AO87" s="5">
        <f t="shared" si="11"/>
        <v>0</v>
      </c>
      <c r="AP87" s="6">
        <f>+AN87+SUM($D$16:$E$18)-SUM($AL$27:AL87)</f>
        <v>26510.393491211733</v>
      </c>
      <c r="AQ87" s="10">
        <f t="shared" si="23"/>
        <v>-5.6371943136857006E-4</v>
      </c>
      <c r="AR87" s="10">
        <f>+AN87/SUM(AL$27:AL87)-1</f>
        <v>4.1559746113608576E-2</v>
      </c>
      <c r="AT87" s="1">
        <f t="shared" si="24"/>
        <v>42035</v>
      </c>
      <c r="AU87">
        <f t="shared" si="12"/>
        <v>8340.4258867788176</v>
      </c>
      <c r="AV87">
        <f t="shared" si="13"/>
        <v>7363.0294316731324</v>
      </c>
      <c r="AW87">
        <f t="shared" si="14"/>
        <v>15513.618751585822</v>
      </c>
      <c r="AX87">
        <f t="shared" si="15"/>
        <v>31217.074070037765</v>
      </c>
      <c r="AY87">
        <f t="shared" si="25"/>
        <v>3.6369699947549794E-2</v>
      </c>
      <c r="AZ87">
        <f t="shared" si="26"/>
        <v>2.2246646068705189E-2</v>
      </c>
      <c r="BA87">
        <f t="shared" si="27"/>
        <v>4.8970913413726613E-2</v>
      </c>
      <c r="BB87">
        <f t="shared" si="28"/>
        <v>3.9187239684073116E-2</v>
      </c>
    </row>
    <row r="88" spans="1:54" x14ac:dyDescent="0.25">
      <c r="A88" s="1">
        <v>40269</v>
      </c>
      <c r="B88">
        <v>7.9169999999999998</v>
      </c>
      <c r="G88">
        <f t="shared" si="16"/>
        <v>939.2590171089854</v>
      </c>
      <c r="H88">
        <f t="shared" si="17"/>
        <v>854.54551122663247</v>
      </c>
      <c r="I88" s="5">
        <f t="shared" si="2"/>
        <v>0</v>
      </c>
      <c r="J88" s="6">
        <f>+H88+SUM($D$16:$E$16)-SUM($F$27:F88)</f>
        <v>7977.631511226632</v>
      </c>
      <c r="K88" s="10">
        <f t="shared" si="18"/>
        <v>1.5312409127854476E-3</v>
      </c>
      <c r="L88" s="10">
        <f>+H88/SUM(F$27:F88)-1</f>
        <v>7.2318357095787711E-2</v>
      </c>
      <c r="M88">
        <v>6.2729999999999997</v>
      </c>
      <c r="R88">
        <f t="shared" si="19"/>
        <v>770.98528861102454</v>
      </c>
      <c r="S88">
        <f t="shared" si="20"/>
        <v>682.46607177833073</v>
      </c>
      <c r="T88" s="5">
        <f t="shared" si="3"/>
        <v>0</v>
      </c>
      <c r="U88" s="6">
        <f>+S88+SUM($D$17:$E$17)-SUM($Q$27:Q88)</f>
        <v>6618.4910717783305</v>
      </c>
      <c r="V88" s="10">
        <f t="shared" si="4"/>
        <v>1.2178873244672594E-3</v>
      </c>
      <c r="W88" s="10">
        <f>+S88/SUM(Q$27:Q88)-1</f>
        <v>2.7849048199601878E-2</v>
      </c>
      <c r="X88">
        <v>2.931</v>
      </c>
      <c r="AC88">
        <f t="shared" si="21"/>
        <v>1382.0956904822344</v>
      </c>
      <c r="AD88">
        <f t="shared" si="22"/>
        <v>1257.1814168736166</v>
      </c>
      <c r="AE88" s="5">
        <f t="shared" si="5"/>
        <v>0</v>
      </c>
      <c r="AF88" s="6">
        <f>+AD88+SUM($D$18:$E$18)-SUM($AB$27:AB88)</f>
        <v>11941.810416873617</v>
      </c>
      <c r="AG88" s="10">
        <f t="shared" si="6"/>
        <v>6.1097880854887876E-4</v>
      </c>
      <c r="AH88" s="10">
        <f>+AD88/SUM(AB$27:AB88)-1</f>
        <v>5.1708144896954078E-2</v>
      </c>
      <c r="AI88" s="6">
        <f t="shared" si="7"/>
        <v>0</v>
      </c>
      <c r="AL88" s="6">
        <f t="shared" si="8"/>
        <v>0</v>
      </c>
      <c r="AM88" s="6">
        <f t="shared" si="9"/>
        <v>3092.339996202244</v>
      </c>
      <c r="AN88" s="6">
        <f t="shared" si="10"/>
        <v>2794.1929998785799</v>
      </c>
      <c r="AO88" s="5">
        <f t="shared" si="11"/>
        <v>0</v>
      </c>
      <c r="AP88" s="6">
        <f>+AN88+SUM($D$16:$E$18)-SUM($AL$27:AL88)</f>
        <v>26537.932999878576</v>
      </c>
      <c r="AQ88" s="10">
        <f t="shared" si="23"/>
        <v>1.0388193097161658E-3</v>
      </c>
      <c r="AR88" s="10">
        <f>+AN88/SUM(AL$27:AL88)-1</f>
        <v>5.1927522109499691E-2</v>
      </c>
      <c r="AT88" s="1">
        <f t="shared" si="24"/>
        <v>42063</v>
      </c>
      <c r="AU88">
        <f t="shared" si="12"/>
        <v>8483.2485505598706</v>
      </c>
      <c r="AV88">
        <f t="shared" si="13"/>
        <v>7602.3696636292225</v>
      </c>
      <c r="AW88">
        <f t="shared" si="14"/>
        <v>15864.641659549445</v>
      </c>
      <c r="AX88">
        <f t="shared" si="15"/>
        <v>31950.259873738534</v>
      </c>
      <c r="AY88">
        <f t="shared" si="25"/>
        <v>1.7124145183935235E-2</v>
      </c>
      <c r="AZ88">
        <f t="shared" si="26"/>
        <v>3.2505673673737245E-2</v>
      </c>
      <c r="BA88">
        <f t="shared" si="27"/>
        <v>2.2626758694050064E-2</v>
      </c>
      <c r="BB88">
        <f t="shared" si="28"/>
        <v>2.3486691996047249E-2</v>
      </c>
    </row>
    <row r="89" spans="1:54" x14ac:dyDescent="0.25">
      <c r="A89" s="1">
        <v>40274</v>
      </c>
      <c r="B89">
        <v>8.0820000000000007</v>
      </c>
      <c r="G89">
        <f t="shared" si="16"/>
        <v>958.83432818931681</v>
      </c>
      <c r="H89">
        <f t="shared" si="17"/>
        <v>872.35528883840402</v>
      </c>
      <c r="I89" s="5">
        <f t="shared" si="2"/>
        <v>0</v>
      </c>
      <c r="J89" s="6">
        <f>+H89+SUM($D$16:$E$16)-SUM($F$27:F89)</f>
        <v>7995.441288838404</v>
      </c>
      <c r="K89" s="10">
        <f t="shared" si="18"/>
        <v>2.2324643080731121E-3</v>
      </c>
      <c r="L89" s="10">
        <f>+H89/SUM(F$27:F89)-1</f>
        <v>9.4666788183422668E-2</v>
      </c>
      <c r="M89">
        <v>6.3049999999999997</v>
      </c>
      <c r="R89">
        <f t="shared" si="19"/>
        <v>774.91825995417014</v>
      </c>
      <c r="S89">
        <f t="shared" si="20"/>
        <v>685.94748645980792</v>
      </c>
      <c r="T89" s="5">
        <f t="shared" si="3"/>
        <v>0</v>
      </c>
      <c r="U89" s="6">
        <f>+S89+SUM($D$17:$E$17)-SUM($Q$27:Q89)</f>
        <v>6621.9724864598074</v>
      </c>
      <c r="V89" s="10">
        <f t="shared" si="4"/>
        <v>5.2601335315261011E-4</v>
      </c>
      <c r="W89" s="10">
        <f>+S89/SUM(Q$27:Q89)-1</f>
        <v>3.3092340012512267E-2</v>
      </c>
      <c r="X89">
        <v>2.9409999999999998</v>
      </c>
      <c r="AC89">
        <f t="shared" si="21"/>
        <v>1386.8111312549477</v>
      </c>
      <c r="AD89">
        <f t="shared" si="22"/>
        <v>1261.4706745224519</v>
      </c>
      <c r="AE89" s="5">
        <f t="shared" si="5"/>
        <v>0</v>
      </c>
      <c r="AF89" s="6">
        <f>+AD89+SUM($D$18:$E$18)-SUM($AB$27:AB89)</f>
        <v>11946.099674522453</v>
      </c>
      <c r="AG89" s="10">
        <f t="shared" si="6"/>
        <v>3.5917984787081636E-4</v>
      </c>
      <c r="AH89" s="10">
        <f>+AD89/SUM(AB$27:AB89)-1</f>
        <v>5.5296367840989902E-2</v>
      </c>
      <c r="AI89" s="6">
        <f t="shared" si="7"/>
        <v>0</v>
      </c>
      <c r="AL89" s="6">
        <f t="shared" si="8"/>
        <v>0</v>
      </c>
      <c r="AM89" s="6">
        <f t="shared" si="9"/>
        <v>3120.5637193984348</v>
      </c>
      <c r="AN89" s="6">
        <f t="shared" si="10"/>
        <v>2819.7734498206637</v>
      </c>
      <c r="AO89" s="5">
        <f t="shared" si="11"/>
        <v>0</v>
      </c>
      <c r="AP89" s="6">
        <f>+AN89+SUM($D$16:$E$18)-SUM($AL$27:AL89)</f>
        <v>26563.513449820661</v>
      </c>
      <c r="AQ89" s="10">
        <f t="shared" si="23"/>
        <v>9.6392020969382486E-4</v>
      </c>
      <c r="AR89" s="10">
        <f>+AN89/SUM(AL$27:AL89)-1</f>
        <v>6.1557772891457807E-2</v>
      </c>
      <c r="AT89" s="1">
        <f t="shared" si="24"/>
        <v>42094</v>
      </c>
      <c r="AU89">
        <f t="shared" si="12"/>
        <v>8605.1522891627301</v>
      </c>
      <c r="AV89">
        <f t="shared" si="13"/>
        <v>7650.8190265886451</v>
      </c>
      <c r="AW89">
        <f t="shared" si="14"/>
        <v>16149.809622530218</v>
      </c>
      <c r="AX89">
        <f t="shared" si="15"/>
        <v>32405.780938281587</v>
      </c>
      <c r="AY89">
        <f t="shared" si="25"/>
        <v>1.436993598340508E-2</v>
      </c>
      <c r="AZ89">
        <f t="shared" si="26"/>
        <v>6.372929113301451E-3</v>
      </c>
      <c r="BA89">
        <f t="shared" si="27"/>
        <v>1.7975064870697555E-2</v>
      </c>
      <c r="BB89">
        <f t="shared" si="28"/>
        <v>1.425719434969186E-2</v>
      </c>
    </row>
    <row r="90" spans="1:54" x14ac:dyDescent="0.25">
      <c r="A90" s="1">
        <v>40275</v>
      </c>
      <c r="B90">
        <v>8.1289999999999996</v>
      </c>
      <c r="G90">
        <f t="shared" si="16"/>
        <v>964.41032589098677</v>
      </c>
      <c r="H90">
        <f t="shared" si="17"/>
        <v>877.4283770066055</v>
      </c>
      <c r="I90" s="5">
        <f t="shared" si="2"/>
        <v>0</v>
      </c>
      <c r="J90" s="6">
        <f>+H90+SUM($D$16:$E$16)-SUM($F$27:F90)</f>
        <v>8000.5143770066052</v>
      </c>
      <c r="K90" s="10">
        <f t="shared" si="18"/>
        <v>6.3449758242661858E-4</v>
      </c>
      <c r="L90" s="10">
        <f>+H90/SUM(F$27:F90)-1</f>
        <v>0.10103270491747596</v>
      </c>
      <c r="M90">
        <v>6.282</v>
      </c>
      <c r="R90">
        <f t="shared" si="19"/>
        <v>772.0914368012842</v>
      </c>
      <c r="S90">
        <f t="shared" si="20"/>
        <v>683.44521965749618</v>
      </c>
      <c r="T90" s="5">
        <f t="shared" si="3"/>
        <v>0</v>
      </c>
      <c r="U90" s="6">
        <f>+S90+SUM($D$17:$E$17)-SUM($Q$27:Q90)</f>
        <v>6619.4702196574963</v>
      </c>
      <c r="V90" s="10">
        <f t="shared" si="4"/>
        <v>-3.7787333116046096E-4</v>
      </c>
      <c r="W90" s="10">
        <f>+S90/SUM(Q$27:Q90)-1</f>
        <v>2.9323724021983022E-2</v>
      </c>
      <c r="X90">
        <v>2.9380000000000002</v>
      </c>
      <c r="AC90">
        <f t="shared" si="21"/>
        <v>1385.3964990231339</v>
      </c>
      <c r="AD90">
        <f t="shared" si="22"/>
        <v>1260.1838972278015</v>
      </c>
      <c r="AE90" s="5">
        <f t="shared" si="5"/>
        <v>0</v>
      </c>
      <c r="AF90" s="6">
        <f>+AD90+SUM($D$18:$E$18)-SUM($AB$27:AB90)</f>
        <v>11944.812897227803</v>
      </c>
      <c r="AG90" s="10">
        <f t="shared" si="6"/>
        <v>-1.0771526520869656E-4</v>
      </c>
      <c r="AH90" s="10">
        <f>+AD90/SUM(AB$27:AB90)-1</f>
        <v>5.4219900957779288E-2</v>
      </c>
      <c r="AI90" s="6">
        <f t="shared" si="7"/>
        <v>0</v>
      </c>
      <c r="AL90" s="6">
        <f t="shared" si="8"/>
        <v>0</v>
      </c>
      <c r="AM90" s="6">
        <f t="shared" si="9"/>
        <v>3121.8982617154047</v>
      </c>
      <c r="AN90" s="6">
        <f t="shared" si="10"/>
        <v>2821.0574938919031</v>
      </c>
      <c r="AO90" s="5">
        <f t="shared" si="11"/>
        <v>0</v>
      </c>
      <c r="AP90" s="6">
        <f>+AN90+SUM($D$16:$E$18)-SUM($AL$27:AL90)</f>
        <v>26564.7974938919</v>
      </c>
      <c r="AQ90" s="10">
        <f t="shared" si="23"/>
        <v>4.8338638398259803E-5</v>
      </c>
      <c r="AR90" s="10">
        <f>+AN90/SUM(AL$27:AL90)-1</f>
        <v>6.2041175898407186E-2</v>
      </c>
      <c r="AT90" s="1">
        <f t="shared" si="24"/>
        <v>42124</v>
      </c>
      <c r="AU90">
        <f t="shared" si="12"/>
        <v>8731.9066548199771</v>
      </c>
      <c r="AV90">
        <f t="shared" si="13"/>
        <v>7642.0839154814148</v>
      </c>
      <c r="AW90">
        <f t="shared" si="14"/>
        <v>15810.16811550204</v>
      </c>
      <c r="AX90">
        <f t="shared" si="15"/>
        <v>32184.158685803421</v>
      </c>
      <c r="AY90">
        <f t="shared" si="25"/>
        <v>1.4730054901745282E-2</v>
      </c>
      <c r="AZ90">
        <f t="shared" si="26"/>
        <v>-1.1417223537601995E-3</v>
      </c>
      <c r="BA90">
        <f t="shared" si="27"/>
        <v>-2.1030681783044236E-2</v>
      </c>
      <c r="BB90">
        <f t="shared" si="28"/>
        <v>-6.8389727407049961E-3</v>
      </c>
    </row>
    <row r="91" spans="1:54" x14ac:dyDescent="0.25">
      <c r="A91" s="1">
        <v>40276</v>
      </c>
      <c r="B91">
        <v>8.0730000000000004</v>
      </c>
      <c r="C91">
        <f>+$C$16</f>
        <v>60</v>
      </c>
      <c r="D91" s="7">
        <f>+$G$16</f>
        <v>7.524</v>
      </c>
      <c r="E91" s="7">
        <f>+$J$16</f>
        <v>0.46199999999999997</v>
      </c>
      <c r="F91" s="6">
        <f>+C91-D91-E91</f>
        <v>52.013999999999996</v>
      </c>
      <c r="G91">
        <f t="shared" si="16"/>
        <v>1009.7805839485713</v>
      </c>
      <c r="H91">
        <f t="shared" si="17"/>
        <v>923.39784642321649</v>
      </c>
      <c r="I91" s="5">
        <f t="shared" si="2"/>
        <v>289020</v>
      </c>
      <c r="J91" s="6">
        <f>+H91+SUM($D$16:$E$16)-SUM($F$27:F91)</f>
        <v>7994.4698464232169</v>
      </c>
      <c r="K91" s="10">
        <f t="shared" si="18"/>
        <v>-7.5551774530402405E-4</v>
      </c>
      <c r="L91" s="10">
        <f>+H91/SUM(F$27:F91)-1</f>
        <v>8.7722217223623833E-2</v>
      </c>
      <c r="M91">
        <v>6.2240000000000002</v>
      </c>
      <c r="N91">
        <f>+$C$17</f>
        <v>50</v>
      </c>
      <c r="O91" s="7">
        <f>+$G$17</f>
        <v>6.27</v>
      </c>
      <c r="P91" s="7">
        <f>+$J$17</f>
        <v>0.38500000000000001</v>
      </c>
      <c r="Q91" s="6">
        <f>+N91-O91-P91</f>
        <v>43.345000000000006</v>
      </c>
      <c r="R91">
        <f t="shared" si="19"/>
        <v>814.96292624183275</v>
      </c>
      <c r="S91">
        <f t="shared" si="20"/>
        <v>720.48015554731876</v>
      </c>
      <c r="T91" s="5">
        <f t="shared" si="3"/>
        <v>240850</v>
      </c>
      <c r="U91" s="6">
        <f>+S91+SUM($D$17:$E$17)-SUM($Q$27:Q91)</f>
        <v>6613.1601555473189</v>
      </c>
      <c r="V91" s="10">
        <f t="shared" si="4"/>
        <v>-9.532581763777026E-4</v>
      </c>
      <c r="W91" s="10">
        <f>+S91/SUM(Q$27:Q91)-1</f>
        <v>1.8605660164167093E-2</v>
      </c>
      <c r="X91">
        <v>2.931</v>
      </c>
      <c r="Y91">
        <f>+$C$18</f>
        <v>90</v>
      </c>
      <c r="Z91" s="7">
        <f>+$G$18</f>
        <v>11.286</v>
      </c>
      <c r="AA91" s="7">
        <f>+$J$18</f>
        <v>0.69300000000000006</v>
      </c>
      <c r="AB91" s="6">
        <f>+Y91-Z91-AA91</f>
        <v>78.021000000000001</v>
      </c>
      <c r="AC91">
        <f t="shared" si="21"/>
        <v>1460.1166904822346</v>
      </c>
      <c r="AD91">
        <f t="shared" si="22"/>
        <v>1335.2024168736168</v>
      </c>
      <c r="AE91" s="5">
        <f t="shared" si="5"/>
        <v>433530</v>
      </c>
      <c r="AF91" s="6">
        <f>+AD91+SUM($D$18:$E$18)-SUM($AB$27:AB91)</f>
        <v>11941.810416873617</v>
      </c>
      <c r="AG91" s="10">
        <f t="shared" si="6"/>
        <v>-2.5136269441961012E-4</v>
      </c>
      <c r="AH91" s="10">
        <f>+AD91/SUM(AB$27:AB91)-1</f>
        <v>4.853997580762015E-2</v>
      </c>
      <c r="AI91" s="6">
        <f t="shared" si="7"/>
        <v>200</v>
      </c>
      <c r="AL91" s="6">
        <f t="shared" si="8"/>
        <v>173.38</v>
      </c>
      <c r="AM91" s="6">
        <f t="shared" si="9"/>
        <v>3284.8602006726387</v>
      </c>
      <c r="AN91" s="6">
        <f t="shared" si="10"/>
        <v>2979.0804188441521</v>
      </c>
      <c r="AO91" s="5">
        <f t="shared" si="11"/>
        <v>963400</v>
      </c>
      <c r="AP91" s="6">
        <f>+AN91+SUM($D$16:$E$18)-SUM($AL$27:AL91)</f>
        <v>26549.440418844151</v>
      </c>
      <c r="AQ91" s="10">
        <f t="shared" si="23"/>
        <v>-5.7809870567537835E-4</v>
      </c>
      <c r="AR91" s="10">
        <f>+AN91/SUM(AL$27:AL91)-1</f>
        <v>5.2812519912127209E-2</v>
      </c>
      <c r="AT91" s="1">
        <f t="shared" si="24"/>
        <v>42155</v>
      </c>
      <c r="AU91">
        <f t="shared" si="12"/>
        <v>8635.2644405202027</v>
      </c>
      <c r="AV91">
        <f t="shared" si="13"/>
        <v>7683.713084541143</v>
      </c>
      <c r="AW91">
        <f t="shared" si="14"/>
        <v>16108.094386430876</v>
      </c>
      <c r="AX91">
        <f t="shared" si="15"/>
        <v>32427.071911492218</v>
      </c>
      <c r="AY91">
        <f t="shared" si="25"/>
        <v>-1.1067710423407706E-2</v>
      </c>
      <c r="AZ91">
        <f t="shared" si="26"/>
        <v>5.4473582755869554E-3</v>
      </c>
      <c r="BA91">
        <f t="shared" si="27"/>
        <v>1.8843966032006776E-2</v>
      </c>
      <c r="BB91">
        <f t="shared" si="28"/>
        <v>7.5476021623006595E-3</v>
      </c>
    </row>
    <row r="92" spans="1:54" x14ac:dyDescent="0.25">
      <c r="A92" s="1">
        <v>40277</v>
      </c>
      <c r="B92">
        <v>8.0749999999999993</v>
      </c>
      <c r="G92">
        <f t="shared" si="16"/>
        <v>1010.0307463625311</v>
      </c>
      <c r="H92">
        <f t="shared" si="17"/>
        <v>923.62660843149672</v>
      </c>
      <c r="I92" s="5">
        <f t="shared" ref="I92:I155" si="29">+C92*(MAX($A:$A)-$A92)</f>
        <v>0</v>
      </c>
      <c r="J92" s="6">
        <f>+H92+SUM($D$16:$E$16)-SUM($F$27:F92)</f>
        <v>7994.6986084314976</v>
      </c>
      <c r="K92" s="10">
        <f t="shared" si="18"/>
        <v>2.8615031725021112E-5</v>
      </c>
      <c r="L92" s="10">
        <f>+H92/SUM(F$27:F92)-1</f>
        <v>8.7991688849345051E-2</v>
      </c>
      <c r="M92">
        <v>6.3029999999999999</v>
      </c>
      <c r="R92">
        <f t="shared" si="19"/>
        <v>825.30708934805148</v>
      </c>
      <c r="S92">
        <f t="shared" si="20"/>
        <v>729.62506754735705</v>
      </c>
      <c r="T92" s="5">
        <f t="shared" ref="T92:T155" si="30">+N92*(MAX($A:$A)-$A92)</f>
        <v>0</v>
      </c>
      <c r="U92" s="6">
        <f>+S92+SUM($D$17:$E$17)-SUM($Q$27:Q92)</f>
        <v>6622.3050675473569</v>
      </c>
      <c r="V92" s="10">
        <f t="shared" ref="V92:V155" si="31">+U92/U91-1</f>
        <v>1.3828354046994118E-3</v>
      </c>
      <c r="W92" s="10">
        <f>+S92/SUM(Q$27:Q92)-1</f>
        <v>3.1534620182317674E-2</v>
      </c>
      <c r="X92">
        <v>2.9409999999999998</v>
      </c>
      <c r="AC92">
        <f t="shared" si="21"/>
        <v>1465.098323680741</v>
      </c>
      <c r="AD92">
        <f t="shared" si="22"/>
        <v>1339.7578669482452</v>
      </c>
      <c r="AE92" s="5">
        <f t="shared" ref="AE92:AE155" si="32">+Y92*(MAX($A:$A)-$A92)</f>
        <v>0</v>
      </c>
      <c r="AF92" s="6">
        <f>+AD92+SUM($D$18:$E$18)-SUM($AB$27:AB92)</f>
        <v>11946.365866948245</v>
      </c>
      <c r="AG92" s="10">
        <f t="shared" ref="AG92:AG155" si="33">+AF92/AF91-1</f>
        <v>3.8147064101701211E-4</v>
      </c>
      <c r="AH92" s="10">
        <f>+AD92/SUM(AB$27:AB92)-1</f>
        <v>5.2117389577007955E-2</v>
      </c>
      <c r="AI92" s="6">
        <f t="shared" ref="AI92:AI155" si="34">+C92+N92+Y92</f>
        <v>0</v>
      </c>
      <c r="AL92" s="6">
        <f t="shared" ref="AL92:AL155" si="35">+F92+Q92+AB92</f>
        <v>0</v>
      </c>
      <c r="AM92" s="6">
        <f t="shared" ref="AM92:AM155" si="36">+G92+R92+AC92</f>
        <v>3300.4361593913236</v>
      </c>
      <c r="AN92" s="6">
        <f t="shared" ref="AN92:AN155" si="37">+H92+S92+AD92</f>
        <v>2993.0095429270987</v>
      </c>
      <c r="AO92" s="5">
        <f t="shared" ref="AO92:AO155" si="38">+AI92*(MAX($A:$A)-$A92)</f>
        <v>0</v>
      </c>
      <c r="AP92" s="6">
        <f>+AN92+SUM($D$16:$E$18)-SUM($AL$27:AL92)</f>
        <v>26563.369542927099</v>
      </c>
      <c r="AQ92" s="10">
        <f t="shared" si="23"/>
        <v>5.2464849967459593E-4</v>
      </c>
      <c r="AR92" s="10">
        <f>+AN92/SUM(AL$27:AL92)-1</f>
        <v>5.7735098078588898E-2</v>
      </c>
      <c r="AT92" s="1">
        <f t="shared" si="24"/>
        <v>42185</v>
      </c>
      <c r="AU92">
        <f t="shared" ref="AU92:AU155" si="39">+VLOOKUP($AT92,$A$27:$AR$3286,10,1)</f>
        <v>8428.4945980216071</v>
      </c>
      <c r="AV92">
        <f t="shared" ref="AV92:AV155" si="40">+VLOOKUP($AT92,$A$27:$AR$3286,21,1)</f>
        <v>7455.0896939009599</v>
      </c>
      <c r="AW92">
        <f t="shared" ref="AW92:AW155" si="41">+VLOOKUP($AT92,$A$27:$AR$3286,32,1)</f>
        <v>15713.840413734975</v>
      </c>
      <c r="AX92">
        <f t="shared" ref="AX92:AX155" si="42">+VLOOKUP($AT92,$A$27:$AR$3286,42,1)</f>
        <v>31597.424705657533</v>
      </c>
      <c r="AY92">
        <f t="shared" si="25"/>
        <v>-2.3944818820874403E-2</v>
      </c>
      <c r="AZ92">
        <f t="shared" si="26"/>
        <v>-2.9754285216629262E-2</v>
      </c>
      <c r="BA92">
        <f t="shared" si="27"/>
        <v>-2.4475519154395498E-2</v>
      </c>
      <c r="BB92">
        <f t="shared" si="28"/>
        <v>-2.5585017608100946E-2</v>
      </c>
    </row>
    <row r="93" spans="1:54" x14ac:dyDescent="0.25">
      <c r="A93" s="1">
        <v>40280</v>
      </c>
      <c r="B93">
        <v>7.9690000000000003</v>
      </c>
      <c r="G93">
        <f t="shared" ref="G93:G156" si="43">+(B93/B92*G92)+F93</f>
        <v>996.77213842266394</v>
      </c>
      <c r="H93">
        <f t="shared" ref="H93:H156" si="44">+($B93/$B92*H92)+F93</f>
        <v>911.50222199264374</v>
      </c>
      <c r="I93" s="5">
        <f t="shared" si="29"/>
        <v>0</v>
      </c>
      <c r="J93" s="6">
        <f>+H93+SUM($D$16:$E$16)-SUM($F$27:F93)</f>
        <v>7982.5742219926433</v>
      </c>
      <c r="K93" s="10">
        <f t="shared" ref="K93:K156" si="45">+J93/J92-1</f>
        <v>-1.5165532852067232E-3</v>
      </c>
      <c r="L93" s="10">
        <f>+H93/SUM(F$27:F93)-1</f>
        <v>7.3709692686121597E-2</v>
      </c>
      <c r="M93">
        <v>6.3120000000000003</v>
      </c>
      <c r="R93">
        <f t="shared" ref="R93:R156" si="46">+($M93/$M92*R92)+N93</f>
        <v>826.48553830951937</v>
      </c>
      <c r="S93">
        <f t="shared" ref="S93:S156" si="47">+($M93/$M92*S92)+Q93</f>
        <v>730.66689296508287</v>
      </c>
      <c r="T93" s="5">
        <f t="shared" si="30"/>
        <v>0</v>
      </c>
      <c r="U93" s="6">
        <f>+S93+SUM($D$17:$E$17)-SUM($Q$27:Q93)</f>
        <v>6623.3468929650835</v>
      </c>
      <c r="V93" s="10">
        <f t="shared" si="31"/>
        <v>1.5732066208062889E-4</v>
      </c>
      <c r="W93" s="10">
        <f>+S93/SUM(Q$27:Q93)-1</f>
        <v>3.3007539678056252E-2</v>
      </c>
      <c r="X93">
        <v>2.923</v>
      </c>
      <c r="AC93">
        <f t="shared" ref="AC93:AC156" si="48">+(X93/X92*AC92)+AB93</f>
        <v>1456.1313839234297</v>
      </c>
      <c r="AD93">
        <f t="shared" ref="AD93:AD156" si="49">+($X93/$X92*AD92)+AB93</f>
        <v>1331.5580568139139</v>
      </c>
      <c r="AE93" s="5">
        <f t="shared" si="32"/>
        <v>0</v>
      </c>
      <c r="AF93" s="6">
        <f>+AD93+SUM($D$18:$E$18)-SUM($AB$27:AB93)</f>
        <v>11938.166056813914</v>
      </c>
      <c r="AG93" s="10">
        <f t="shared" si="33"/>
        <v>-6.8638531798337343E-4</v>
      </c>
      <c r="AH93" s="10">
        <f>+AD93/SUM(AB$27:AB93)-1</f>
        <v>4.5678044792109684E-2</v>
      </c>
      <c r="AI93" s="6">
        <f t="shared" si="34"/>
        <v>0</v>
      </c>
      <c r="AL93" s="6">
        <f t="shared" si="35"/>
        <v>0</v>
      </c>
      <c r="AM93" s="6">
        <f t="shared" si="36"/>
        <v>3279.3890606556133</v>
      </c>
      <c r="AN93" s="6">
        <f t="shared" si="37"/>
        <v>2973.7271717716403</v>
      </c>
      <c r="AO93" s="5">
        <f t="shared" si="38"/>
        <v>0</v>
      </c>
      <c r="AP93" s="6">
        <f>+AN93+SUM($D$16:$E$18)-SUM($AL$27:AL93)</f>
        <v>26544.08717177164</v>
      </c>
      <c r="AQ93" s="10">
        <f t="shared" ref="AQ93:AQ156" si="50">+AP93/AP92-1</f>
        <v>-7.2590079825141096E-4</v>
      </c>
      <c r="AR93" s="10">
        <f>+AN93/SUM(AL$27:AL93)-1</f>
        <v>5.0920672513690812E-2</v>
      </c>
      <c r="AT93" s="1">
        <f t="shared" ref="AT93:AT156" si="51">+EOMONTH(AT92,1)</f>
        <v>42216</v>
      </c>
      <c r="AU93">
        <f t="shared" si="39"/>
        <v>8151.5695383951916</v>
      </c>
      <c r="AV93">
        <f t="shared" si="40"/>
        <v>7633.7214154786116</v>
      </c>
      <c r="AW93">
        <f t="shared" si="41"/>
        <v>16217.896798694117</v>
      </c>
      <c r="AX93">
        <f t="shared" si="42"/>
        <v>32003.187752567912</v>
      </c>
      <c r="AY93">
        <f t="shared" ref="AY93:AY156" si="52">+AU93/AU92-1</f>
        <v>-3.2855815045716108E-2</v>
      </c>
      <c r="AZ93">
        <f t="shared" ref="AZ93:AZ156" si="53">+AV93/AV92-1</f>
        <v>2.3961042577903768E-2</v>
      </c>
      <c r="BA93">
        <f t="shared" ref="BA93:BA156" si="54">+AW93/AW92-1</f>
        <v>3.2077224388670889E-2</v>
      </c>
      <c r="BB93">
        <f t="shared" ref="BB93:BB156" si="55">+AX93/AX92-1</f>
        <v>1.284164930180931E-2</v>
      </c>
    </row>
    <row r="94" spans="1:54" x14ac:dyDescent="0.25">
      <c r="A94" s="1">
        <v>40281</v>
      </c>
      <c r="B94">
        <v>7.9390000000000001</v>
      </c>
      <c r="G94">
        <f t="shared" si="43"/>
        <v>993.01970221326758</v>
      </c>
      <c r="H94">
        <f t="shared" si="44"/>
        <v>908.0707918684401</v>
      </c>
      <c r="I94" s="5">
        <f t="shared" si="29"/>
        <v>0</v>
      </c>
      <c r="J94" s="6">
        <f>+H94+SUM($D$16:$E$16)-SUM($F$27:F94)</f>
        <v>7979.1427918684403</v>
      </c>
      <c r="K94" s="10">
        <f t="shared" si="45"/>
        <v>-4.2986510726694682E-4</v>
      </c>
      <c r="L94" s="10">
        <f>+H94/SUM(F$27:F94)-1</f>
        <v>6.9667618300303547E-2</v>
      </c>
      <c r="M94">
        <v>6.2919999999999998</v>
      </c>
      <c r="R94">
        <f t="shared" si="46"/>
        <v>823.86676283959048</v>
      </c>
      <c r="S94">
        <f t="shared" si="47"/>
        <v>728.35172537013636</v>
      </c>
      <c r="T94" s="5">
        <f t="shared" si="30"/>
        <v>0</v>
      </c>
      <c r="U94" s="6">
        <f>+S94+SUM($D$17:$E$17)-SUM($Q$27:Q94)</f>
        <v>6621.0317253701369</v>
      </c>
      <c r="V94" s="10">
        <f t="shared" si="31"/>
        <v>-3.4954648040641523E-4</v>
      </c>
      <c r="W94" s="10">
        <f>+S94/SUM(Q$27:Q94)-1</f>
        <v>2.9734385243081363E-2</v>
      </c>
      <c r="X94">
        <v>2.9239999999999999</v>
      </c>
      <c r="AC94">
        <f t="shared" si="48"/>
        <v>1456.6295472432803</v>
      </c>
      <c r="AD94">
        <f t="shared" si="49"/>
        <v>1332.0136018213766</v>
      </c>
      <c r="AE94" s="5">
        <f t="shared" si="32"/>
        <v>0</v>
      </c>
      <c r="AF94" s="6">
        <f>+AD94+SUM($D$18:$E$18)-SUM($AB$27:AB94)</f>
        <v>11938.621601821376</v>
      </c>
      <c r="AG94" s="10">
        <f t="shared" si="33"/>
        <v>3.8158709243507616E-5</v>
      </c>
      <c r="AH94" s="10">
        <f>+AD94/SUM(AB$27:AB94)-1</f>
        <v>4.6035786169048354E-2</v>
      </c>
      <c r="AI94" s="6">
        <f t="shared" si="34"/>
        <v>0</v>
      </c>
      <c r="AL94" s="6">
        <f t="shared" si="35"/>
        <v>0</v>
      </c>
      <c r="AM94" s="6">
        <f t="shared" si="36"/>
        <v>3273.5160122961383</v>
      </c>
      <c r="AN94" s="6">
        <f t="shared" si="37"/>
        <v>2968.4361190599529</v>
      </c>
      <c r="AO94" s="5">
        <f t="shared" si="38"/>
        <v>0</v>
      </c>
      <c r="AP94" s="6">
        <f>+AN94+SUM($D$16:$E$18)-SUM($AL$27:AL94)</f>
        <v>26538.796119059953</v>
      </c>
      <c r="AQ94" s="10">
        <f t="shared" si="50"/>
        <v>-1.9933074652178639E-4</v>
      </c>
      <c r="AR94" s="10">
        <f>+AN94/SUM(AL$27:AL94)-1</f>
        <v>4.9050804717191143E-2</v>
      </c>
      <c r="AT94" s="1">
        <f t="shared" si="51"/>
        <v>42247</v>
      </c>
      <c r="AU94">
        <f t="shared" si="39"/>
        <v>7690.5122965413493</v>
      </c>
      <c r="AV94">
        <f t="shared" si="40"/>
        <v>7281.2291765061673</v>
      </c>
      <c r="AW94">
        <f t="shared" si="41"/>
        <v>15356.902677657212</v>
      </c>
      <c r="AX94">
        <f t="shared" si="42"/>
        <v>30328.64415070472</v>
      </c>
      <c r="AY94">
        <f t="shared" si="52"/>
        <v>-5.6560548208806849E-2</v>
      </c>
      <c r="AZ94">
        <f t="shared" si="53"/>
        <v>-4.6175674980450387E-2</v>
      </c>
      <c r="BA94">
        <f t="shared" si="54"/>
        <v>-5.3089135522568665E-2</v>
      </c>
      <c r="BB94">
        <f t="shared" si="55"/>
        <v>-5.2324275156896749E-2</v>
      </c>
    </row>
    <row r="95" spans="1:54" x14ac:dyDescent="0.25">
      <c r="A95" s="1">
        <v>40282</v>
      </c>
      <c r="B95">
        <v>7.992</v>
      </c>
      <c r="G95">
        <f t="shared" si="43"/>
        <v>999.64900618320121</v>
      </c>
      <c r="H95">
        <f t="shared" si="44"/>
        <v>914.13298508786659</v>
      </c>
      <c r="I95" s="5">
        <f t="shared" si="29"/>
        <v>0</v>
      </c>
      <c r="J95" s="6">
        <f>+H95+SUM($D$16:$E$16)-SUM($F$27:F95)</f>
        <v>7985.2049850878666</v>
      </c>
      <c r="K95" s="10">
        <f t="shared" si="45"/>
        <v>7.5975494831403978E-4</v>
      </c>
      <c r="L95" s="10">
        <f>+H95/SUM(F$27:F95)-1</f>
        <v>7.6808616381915273E-2</v>
      </c>
      <c r="M95">
        <v>6.3319999999999999</v>
      </c>
      <c r="R95">
        <f t="shared" si="46"/>
        <v>829.10431377944803</v>
      </c>
      <c r="S95">
        <f t="shared" si="47"/>
        <v>732.98206056002914</v>
      </c>
      <c r="T95" s="5">
        <f t="shared" si="30"/>
        <v>0</v>
      </c>
      <c r="U95" s="6">
        <f>+S95+SUM($D$17:$E$17)-SUM($Q$27:Q95)</f>
        <v>6625.6620605600292</v>
      </c>
      <c r="V95" s="10">
        <f t="shared" si="31"/>
        <v>6.9933741174366126E-4</v>
      </c>
      <c r="W95" s="10">
        <f>+S95/SUM(Q$27:Q95)-1</f>
        <v>3.628069411303092E-2</v>
      </c>
      <c r="X95">
        <v>2.9180000000000001</v>
      </c>
      <c r="AC95">
        <f t="shared" si="48"/>
        <v>1453.6405673241766</v>
      </c>
      <c r="AD95">
        <f t="shared" si="49"/>
        <v>1329.2803317765995</v>
      </c>
      <c r="AE95" s="5">
        <f t="shared" si="32"/>
        <v>0</v>
      </c>
      <c r="AF95" s="6">
        <f>+AD95+SUM($D$18:$E$18)-SUM($AB$27:AB95)</f>
        <v>11935.888331776599</v>
      </c>
      <c r="AG95" s="10">
        <f t="shared" si="33"/>
        <v>-2.2894351927194023E-4</v>
      </c>
      <c r="AH95" s="10">
        <f>+AD95/SUM(AB$27:AB95)-1</f>
        <v>4.3889337907415449E-2</v>
      </c>
      <c r="AI95" s="6">
        <f t="shared" si="34"/>
        <v>0</v>
      </c>
      <c r="AL95" s="6">
        <f t="shared" si="35"/>
        <v>0</v>
      </c>
      <c r="AM95" s="6">
        <f t="shared" si="36"/>
        <v>3282.3938872868257</v>
      </c>
      <c r="AN95" s="6">
        <f t="shared" si="37"/>
        <v>2976.3953774244956</v>
      </c>
      <c r="AO95" s="5">
        <f t="shared" si="38"/>
        <v>0</v>
      </c>
      <c r="AP95" s="6">
        <f>+AN95+SUM($D$16:$E$18)-SUM($AL$27:AL95)</f>
        <v>26546.755377424495</v>
      </c>
      <c r="AQ95" s="10">
        <f t="shared" si="50"/>
        <v>2.99910302216988E-4</v>
      </c>
      <c r="AR95" s="10">
        <f>+AN95/SUM(AL$27:AL95)-1</f>
        <v>5.1863621317374431E-2</v>
      </c>
      <c r="AT95" s="1">
        <f t="shared" si="51"/>
        <v>42277</v>
      </c>
      <c r="AU95">
        <f t="shared" si="39"/>
        <v>7579.2761462204726</v>
      </c>
      <c r="AV95">
        <f t="shared" si="40"/>
        <v>7110.3473216835337</v>
      </c>
      <c r="AW95">
        <f t="shared" si="41"/>
        <v>15008.415318243344</v>
      </c>
      <c r="AX95">
        <f t="shared" si="42"/>
        <v>29698.038786147343</v>
      </c>
      <c r="AY95">
        <f t="shared" si="52"/>
        <v>-1.4464075477897964E-2</v>
      </c>
      <c r="AZ95">
        <f t="shared" si="53"/>
        <v>-2.3468819711650601E-2</v>
      </c>
      <c r="BA95">
        <f t="shared" si="54"/>
        <v>-2.269255505023704E-2</v>
      </c>
      <c r="BB95">
        <f t="shared" si="55"/>
        <v>-2.0792402107521313E-2</v>
      </c>
    </row>
    <row r="96" spans="1:54" x14ac:dyDescent="0.25">
      <c r="A96" s="1">
        <v>40283</v>
      </c>
      <c r="B96">
        <v>8.0299999999999994</v>
      </c>
      <c r="G96">
        <f t="shared" si="43"/>
        <v>1004.4020920484365</v>
      </c>
      <c r="H96">
        <f t="shared" si="44"/>
        <v>918.47946324519114</v>
      </c>
      <c r="I96" s="5">
        <f t="shared" si="29"/>
        <v>0</v>
      </c>
      <c r="J96" s="6">
        <f>+H96+SUM($D$16:$E$16)-SUM($F$27:F96)</f>
        <v>7989.5514632451905</v>
      </c>
      <c r="K96" s="10">
        <f t="shared" si="45"/>
        <v>5.4431641585162005E-4</v>
      </c>
      <c r="L96" s="10">
        <f>+H96/SUM(F$27:F96)-1</f>
        <v>8.1928577270617975E-2</v>
      </c>
      <c r="M96">
        <v>6.3529999999999998</v>
      </c>
      <c r="R96">
        <f t="shared" si="46"/>
        <v>831.85402802287319</v>
      </c>
      <c r="S96">
        <f t="shared" si="47"/>
        <v>735.4129865347229</v>
      </c>
      <c r="T96" s="5">
        <f t="shared" si="30"/>
        <v>0</v>
      </c>
      <c r="U96" s="6">
        <f>+S96+SUM($D$17:$E$17)-SUM($Q$27:Q96)</f>
        <v>6628.0929865347234</v>
      </c>
      <c r="V96" s="10">
        <f t="shared" si="31"/>
        <v>3.668955573759014E-4</v>
      </c>
      <c r="W96" s="10">
        <f>+S96/SUM(Q$27:Q96)-1</f>
        <v>3.9717506269754566E-2</v>
      </c>
      <c r="X96">
        <v>2.9249999999999998</v>
      </c>
      <c r="AC96">
        <f t="shared" si="48"/>
        <v>1457.1277105631309</v>
      </c>
      <c r="AD96">
        <f t="shared" si="49"/>
        <v>1332.4691468288393</v>
      </c>
      <c r="AE96" s="5">
        <f t="shared" si="32"/>
        <v>0</v>
      </c>
      <c r="AF96" s="6">
        <f>+AD96+SUM($D$18:$E$18)-SUM($AB$27:AB96)</f>
        <v>11939.07714682884</v>
      </c>
      <c r="AG96" s="10">
        <f t="shared" si="33"/>
        <v>2.671619374781109E-4</v>
      </c>
      <c r="AH96" s="10">
        <f>+AD96/SUM(AB$27:AB96)-1</f>
        <v>4.6393527545987023E-2</v>
      </c>
      <c r="AI96" s="6">
        <f t="shared" si="34"/>
        <v>0</v>
      </c>
      <c r="AL96" s="6">
        <f t="shared" si="35"/>
        <v>0</v>
      </c>
      <c r="AM96" s="6">
        <f t="shared" si="36"/>
        <v>3293.3838306344405</v>
      </c>
      <c r="AN96" s="6">
        <f t="shared" si="37"/>
        <v>2986.3615966087532</v>
      </c>
      <c r="AO96" s="5">
        <f t="shared" si="38"/>
        <v>0</v>
      </c>
      <c r="AP96" s="6">
        <f>+AN96+SUM($D$16:$E$18)-SUM($AL$27:AL96)</f>
        <v>26556.721596608753</v>
      </c>
      <c r="AQ96" s="10">
        <f t="shared" si="50"/>
        <v>3.7542136666290915E-4</v>
      </c>
      <c r="AR96" s="10">
        <f>+AN96/SUM(AL$27:AL96)-1</f>
        <v>5.5385701576438295E-2</v>
      </c>
      <c r="AT96" s="1">
        <f t="shared" si="51"/>
        <v>42308</v>
      </c>
      <c r="AU96">
        <f t="shared" si="39"/>
        <v>7896.7829497076536</v>
      </c>
      <c r="AV96">
        <f t="shared" si="40"/>
        <v>7417.2404622469367</v>
      </c>
      <c r="AW96">
        <f t="shared" si="41"/>
        <v>15753.777894195031</v>
      </c>
      <c r="AX96">
        <f t="shared" si="42"/>
        <v>31067.801306149609</v>
      </c>
      <c r="AY96">
        <f t="shared" si="52"/>
        <v>4.1891441525786277E-2</v>
      </c>
      <c r="AZ96">
        <f t="shared" si="53"/>
        <v>4.3161483775554732E-2</v>
      </c>
      <c r="BA96">
        <f t="shared" si="54"/>
        <v>4.966297641335049E-2</v>
      </c>
      <c r="BB96">
        <f t="shared" si="55"/>
        <v>4.6122995860628846E-2</v>
      </c>
    </row>
    <row r="97" spans="1:54" x14ac:dyDescent="0.25">
      <c r="A97" s="1">
        <v>40284</v>
      </c>
      <c r="B97">
        <v>7.9480000000000004</v>
      </c>
      <c r="G97">
        <f t="shared" si="43"/>
        <v>994.14543307608642</v>
      </c>
      <c r="H97">
        <f t="shared" si="44"/>
        <v>909.10022090570112</v>
      </c>
      <c r="I97" s="5">
        <f t="shared" si="29"/>
        <v>0</v>
      </c>
      <c r="J97" s="6">
        <f>+H97+SUM($D$16:$E$16)-SUM($F$27:F97)</f>
        <v>7980.1722209057007</v>
      </c>
      <c r="K97" s="10">
        <f t="shared" si="45"/>
        <v>-1.1739385349275322E-3</v>
      </c>
      <c r="L97" s="10">
        <f>+H97/SUM(F$27:F97)-1</f>
        <v>7.0880240616048917E-2</v>
      </c>
      <c r="M97">
        <v>6.2549999999999999</v>
      </c>
      <c r="R97">
        <f t="shared" si="46"/>
        <v>819.0220282202223</v>
      </c>
      <c r="S97">
        <f t="shared" si="47"/>
        <v>724.0686653194856</v>
      </c>
      <c r="T97" s="5">
        <f t="shared" si="30"/>
        <v>0</v>
      </c>
      <c r="U97" s="6">
        <f>+S97+SUM($D$17:$E$17)-SUM($Q$27:Q97)</f>
        <v>6616.7486653194856</v>
      </c>
      <c r="V97" s="10">
        <f t="shared" si="31"/>
        <v>-1.7115513071835897E-3</v>
      </c>
      <c r="W97" s="10">
        <f>+S97/SUM(Q$27:Q97)-1</f>
        <v>2.3679049538378072E-2</v>
      </c>
      <c r="X97">
        <v>2.9119999999999999</v>
      </c>
      <c r="AC97">
        <f t="shared" si="48"/>
        <v>1450.6515874050726</v>
      </c>
      <c r="AD97">
        <f t="shared" si="49"/>
        <v>1326.5470617318224</v>
      </c>
      <c r="AE97" s="5">
        <f t="shared" si="32"/>
        <v>0</v>
      </c>
      <c r="AF97" s="6">
        <f>+AD97+SUM($D$18:$E$18)-SUM($AB$27:AB97)</f>
        <v>11933.155061731823</v>
      </c>
      <c r="AG97" s="10">
        <f t="shared" si="33"/>
        <v>-4.9602536479054216E-4</v>
      </c>
      <c r="AH97" s="10">
        <f>+AD97/SUM(AB$27:AB97)-1</f>
        <v>4.1742889645782766E-2</v>
      </c>
      <c r="AI97" s="6">
        <f t="shared" si="34"/>
        <v>0</v>
      </c>
      <c r="AL97" s="6">
        <f t="shared" si="35"/>
        <v>0</v>
      </c>
      <c r="AM97" s="6">
        <f t="shared" si="36"/>
        <v>3263.8190487013817</v>
      </c>
      <c r="AN97" s="6">
        <f t="shared" si="37"/>
        <v>2959.7159479570091</v>
      </c>
      <c r="AO97" s="5">
        <f t="shared" si="38"/>
        <v>0</v>
      </c>
      <c r="AP97" s="6">
        <f>+AN97+SUM($D$16:$E$18)-SUM($AL$27:AL97)</f>
        <v>26530.075947957012</v>
      </c>
      <c r="AQ97" s="10">
        <f t="shared" si="50"/>
        <v>-1.0033485705233103E-3</v>
      </c>
      <c r="AR97" s="10">
        <f>+AN97/SUM(AL$27:AL97)-1</f>
        <v>4.5969080150481512E-2</v>
      </c>
      <c r="AT97" s="1">
        <f t="shared" si="51"/>
        <v>42338</v>
      </c>
      <c r="AU97">
        <f t="shared" si="39"/>
        <v>7883.0907065072352</v>
      </c>
      <c r="AV97">
        <f t="shared" si="40"/>
        <v>7490.3450936390591</v>
      </c>
      <c r="AW97">
        <f t="shared" si="41"/>
        <v>16024.164891903441</v>
      </c>
      <c r="AX97">
        <f t="shared" si="42"/>
        <v>31397.60069204972</v>
      </c>
      <c r="AY97">
        <f t="shared" si="52"/>
        <v>-1.733901423860873E-3</v>
      </c>
      <c r="AZ97">
        <f t="shared" si="53"/>
        <v>9.8560417131166034E-3</v>
      </c>
      <c r="BA97">
        <f t="shared" si="54"/>
        <v>1.7163311525931979E-2</v>
      </c>
      <c r="BB97">
        <f t="shared" si="55"/>
        <v>1.0615472355130162E-2</v>
      </c>
    </row>
    <row r="98" spans="1:54" x14ac:dyDescent="0.25">
      <c r="A98" s="1">
        <v>40287</v>
      </c>
      <c r="B98">
        <v>7.8289999999999997</v>
      </c>
      <c r="G98">
        <f t="shared" si="43"/>
        <v>979.26076944548061</v>
      </c>
      <c r="H98">
        <f t="shared" si="44"/>
        <v>895.48888141302632</v>
      </c>
      <c r="I98" s="5">
        <f t="shared" si="29"/>
        <v>0</v>
      </c>
      <c r="J98" s="6">
        <f>+H98+SUM($D$16:$E$16)-SUM($F$27:F98)</f>
        <v>7966.5608814130264</v>
      </c>
      <c r="K98" s="10">
        <f t="shared" si="45"/>
        <v>-1.705644830197639E-3</v>
      </c>
      <c r="L98" s="10">
        <f>+H98/SUM(F$27:F98)-1</f>
        <v>5.4846678885637434E-2</v>
      </c>
      <c r="M98">
        <v>6.2249999999999996</v>
      </c>
      <c r="R98">
        <f t="shared" si="46"/>
        <v>815.09386501532913</v>
      </c>
      <c r="S98">
        <f t="shared" si="47"/>
        <v>720.59591392706591</v>
      </c>
      <c r="T98" s="5">
        <f t="shared" si="30"/>
        <v>0</v>
      </c>
      <c r="U98" s="6">
        <f>+S98+SUM($D$17:$E$17)-SUM($Q$27:Q98)</f>
        <v>6613.2759139270665</v>
      </c>
      <c r="V98" s="10">
        <f t="shared" si="31"/>
        <v>-5.2484257270046797E-4</v>
      </c>
      <c r="W98" s="10">
        <f>+S98/SUM(Q$27:Q98)-1</f>
        <v>1.8769317885915626E-2</v>
      </c>
      <c r="X98">
        <v>2.9159999999999999</v>
      </c>
      <c r="AC98">
        <f t="shared" si="48"/>
        <v>1452.6442406844751</v>
      </c>
      <c r="AD98">
        <f t="shared" si="49"/>
        <v>1328.3692417616737</v>
      </c>
      <c r="AE98" s="5">
        <f t="shared" si="32"/>
        <v>0</v>
      </c>
      <c r="AF98" s="6">
        <f>+AD98+SUM($D$18:$E$18)-SUM($AB$27:AB98)</f>
        <v>11934.977241761673</v>
      </c>
      <c r="AG98" s="10">
        <f t="shared" si="33"/>
        <v>1.5269893170954951E-4</v>
      </c>
      <c r="AH98" s="10">
        <f>+AD98/SUM(AB$27:AB98)-1</f>
        <v>4.3173855153537888E-2</v>
      </c>
      <c r="AI98" s="6">
        <f t="shared" si="34"/>
        <v>0</v>
      </c>
      <c r="AL98" s="6">
        <f t="shared" si="35"/>
        <v>0</v>
      </c>
      <c r="AM98" s="6">
        <f t="shared" si="36"/>
        <v>3246.9988751452847</v>
      </c>
      <c r="AN98" s="6">
        <f t="shared" si="37"/>
        <v>2944.4540371017656</v>
      </c>
      <c r="AO98" s="5">
        <f t="shared" si="38"/>
        <v>0</v>
      </c>
      <c r="AP98" s="6">
        <f>+AN98+SUM($D$16:$E$18)-SUM($AL$27:AL98)</f>
        <v>26514.814037101765</v>
      </c>
      <c r="AQ98" s="10">
        <f t="shared" si="50"/>
        <v>-5.7526826855625046E-4</v>
      </c>
      <c r="AR98" s="10">
        <f>+AN98/SUM(AL$27:AL98)-1</f>
        <v>4.0575492678137648E-2</v>
      </c>
      <c r="AT98" s="1">
        <f t="shared" si="51"/>
        <v>42369</v>
      </c>
      <c r="AU98">
        <f t="shared" si="39"/>
        <v>7640.2791928695942</v>
      </c>
      <c r="AV98">
        <f t="shared" si="40"/>
        <v>7305.4507565442491</v>
      </c>
      <c r="AW98">
        <f t="shared" si="41"/>
        <v>15748.920032806904</v>
      </c>
      <c r="AX98">
        <f t="shared" si="42"/>
        <v>30694.649982220733</v>
      </c>
      <c r="AY98">
        <f t="shared" si="52"/>
        <v>-3.0801562823222106E-2</v>
      </c>
      <c r="AZ98">
        <f t="shared" si="53"/>
        <v>-2.4684354964075839E-2</v>
      </c>
      <c r="BA98">
        <f t="shared" si="54"/>
        <v>-1.7176861381126396E-2</v>
      </c>
      <c r="BB98">
        <f t="shared" si="55"/>
        <v>-2.238867602411998E-2</v>
      </c>
    </row>
    <row r="99" spans="1:54" x14ac:dyDescent="0.25">
      <c r="A99" s="1">
        <v>40288</v>
      </c>
      <c r="B99">
        <v>7.9109999999999996</v>
      </c>
      <c r="G99">
        <f t="shared" si="43"/>
        <v>989.51742841783062</v>
      </c>
      <c r="H99">
        <f t="shared" si="44"/>
        <v>904.86812375251634</v>
      </c>
      <c r="I99" s="5">
        <f t="shared" si="29"/>
        <v>0</v>
      </c>
      <c r="J99" s="6">
        <f>+H99+SUM($D$16:$E$16)-SUM($F$27:F99)</f>
        <v>7975.9401237525162</v>
      </c>
      <c r="K99" s="10">
        <f t="shared" si="45"/>
        <v>1.1773263870200612E-3</v>
      </c>
      <c r="L99" s="10">
        <f>+H99/SUM(F$27:F99)-1</f>
        <v>6.5895015540206492E-2</v>
      </c>
      <c r="M99">
        <v>6.2990000000000004</v>
      </c>
      <c r="R99">
        <f t="shared" si="46"/>
        <v>824.78333425406572</v>
      </c>
      <c r="S99">
        <f t="shared" si="47"/>
        <v>729.16203402836766</v>
      </c>
      <c r="T99" s="5">
        <f t="shared" si="30"/>
        <v>0</v>
      </c>
      <c r="U99" s="6">
        <f>+S99+SUM($D$17:$E$17)-SUM($Q$27:Q99)</f>
        <v>6621.8420340283683</v>
      </c>
      <c r="V99" s="10">
        <f t="shared" si="31"/>
        <v>1.2952915034531998E-3</v>
      </c>
      <c r="W99" s="10">
        <f>+S99/SUM(Q$27:Q99)-1</f>
        <v>3.0879989295322652E-2</v>
      </c>
      <c r="X99">
        <v>2.931</v>
      </c>
      <c r="AC99">
        <f t="shared" si="48"/>
        <v>1460.1166904822346</v>
      </c>
      <c r="AD99">
        <f t="shared" si="49"/>
        <v>1335.2024168736164</v>
      </c>
      <c r="AE99" s="5">
        <f t="shared" si="32"/>
        <v>0</v>
      </c>
      <c r="AF99" s="6">
        <f>+AD99+SUM($D$18:$E$18)-SUM($AB$27:AB99)</f>
        <v>11941.810416873617</v>
      </c>
      <c r="AG99" s="10">
        <f t="shared" si="33"/>
        <v>5.7253356864683802E-4</v>
      </c>
      <c r="AH99" s="10">
        <f>+AD99/SUM(AB$27:AB99)-1</f>
        <v>4.8539975807619706E-2</v>
      </c>
      <c r="AI99" s="6">
        <f t="shared" si="34"/>
        <v>0</v>
      </c>
      <c r="AL99" s="6">
        <f t="shared" si="35"/>
        <v>0</v>
      </c>
      <c r="AM99" s="6">
        <f t="shared" si="36"/>
        <v>3274.4174531541312</v>
      </c>
      <c r="AN99" s="6">
        <f t="shared" si="37"/>
        <v>2969.2325746545002</v>
      </c>
      <c r="AO99" s="5">
        <f t="shared" si="38"/>
        <v>0</v>
      </c>
      <c r="AP99" s="6">
        <f>+AN99+SUM($D$16:$E$18)-SUM($AL$27:AL99)</f>
        <v>26539.5925746545</v>
      </c>
      <c r="AQ99" s="10">
        <f t="shared" si="50"/>
        <v>9.345167391354714E-4</v>
      </c>
      <c r="AR99" s="10">
        <f>+AN99/SUM(AL$27:AL99)-1</f>
        <v>4.9332273594697496E-2</v>
      </c>
      <c r="AT99" s="1">
        <f t="shared" si="51"/>
        <v>42400</v>
      </c>
      <c r="AU99">
        <f t="shared" si="39"/>
        <v>7355.7912725508031</v>
      </c>
      <c r="AV99">
        <f t="shared" si="40"/>
        <v>7035.9749593085035</v>
      </c>
      <c r="AW99">
        <f t="shared" si="41"/>
        <v>15294.825532111732</v>
      </c>
      <c r="AX99">
        <f t="shared" si="42"/>
        <v>29686.591763971024</v>
      </c>
      <c r="AY99">
        <f t="shared" si="52"/>
        <v>-3.7235278075216649E-2</v>
      </c>
      <c r="AZ99">
        <f t="shared" si="53"/>
        <v>-3.6886950061821744E-2</v>
      </c>
      <c r="BA99">
        <f t="shared" si="54"/>
        <v>-2.8833373955118091E-2</v>
      </c>
      <c r="BB99">
        <f t="shared" si="55"/>
        <v>-3.2841495792706787E-2</v>
      </c>
    </row>
    <row r="100" spans="1:54" x14ac:dyDescent="0.25">
      <c r="A100" s="1">
        <v>40289</v>
      </c>
      <c r="B100">
        <v>7.9770000000000003</v>
      </c>
      <c r="G100">
        <f t="shared" si="43"/>
        <v>997.77278807850291</v>
      </c>
      <c r="H100">
        <f t="shared" si="44"/>
        <v>912.41727002576465</v>
      </c>
      <c r="I100" s="5">
        <f t="shared" si="29"/>
        <v>0</v>
      </c>
      <c r="J100" s="6">
        <f>+H100+SUM($D$16:$E$16)-SUM($F$27:F100)</f>
        <v>7983.4892700257642</v>
      </c>
      <c r="K100" s="10">
        <f t="shared" si="45"/>
        <v>9.4648983770162509E-4</v>
      </c>
      <c r="L100" s="10">
        <f>+H100/SUM(F$27:F100)-1</f>
        <v>7.4787579189006248E-2</v>
      </c>
      <c r="M100">
        <v>6.2460000000000004</v>
      </c>
      <c r="R100">
        <f t="shared" si="46"/>
        <v>817.84357925875452</v>
      </c>
      <c r="S100">
        <f t="shared" si="47"/>
        <v>723.02683990175967</v>
      </c>
      <c r="T100" s="5">
        <f t="shared" si="30"/>
        <v>0</v>
      </c>
      <c r="U100" s="6">
        <f>+S100+SUM($D$17:$E$17)-SUM($Q$27:Q100)</f>
        <v>6615.7068399017598</v>
      </c>
      <c r="V100" s="10">
        <f t="shared" si="31"/>
        <v>-9.265086806784506E-4</v>
      </c>
      <c r="W100" s="10">
        <f>+S100/SUM(Q$27:Q100)-1</f>
        <v>2.2206130042639272E-2</v>
      </c>
      <c r="X100">
        <v>2.9260000000000002</v>
      </c>
      <c r="AC100">
        <f t="shared" si="48"/>
        <v>1457.6258738829813</v>
      </c>
      <c r="AD100">
        <f t="shared" si="49"/>
        <v>1332.9246918363021</v>
      </c>
      <c r="AE100" s="5">
        <f t="shared" si="32"/>
        <v>0</v>
      </c>
      <c r="AF100" s="6">
        <f>+AD100+SUM($D$18:$E$18)-SUM($AB$27:AB100)</f>
        <v>11939.532691836303</v>
      </c>
      <c r="AG100" s="10">
        <f t="shared" si="33"/>
        <v>-1.9073532050850606E-4</v>
      </c>
      <c r="AH100" s="10">
        <f>+AD100/SUM(AB$27:AB100)-1</f>
        <v>4.6751268922925693E-2</v>
      </c>
      <c r="AI100" s="6">
        <f t="shared" si="34"/>
        <v>0</v>
      </c>
      <c r="AL100" s="6">
        <f t="shared" si="35"/>
        <v>0</v>
      </c>
      <c r="AM100" s="6">
        <f t="shared" si="36"/>
        <v>3273.2422412202386</v>
      </c>
      <c r="AN100" s="6">
        <f t="shared" si="37"/>
        <v>2968.3688017638265</v>
      </c>
      <c r="AO100" s="5">
        <f t="shared" si="38"/>
        <v>0</v>
      </c>
      <c r="AP100" s="6">
        <f>+AN100+SUM($D$16:$E$18)-SUM($AL$27:AL100)</f>
        <v>26538.728801763828</v>
      </c>
      <c r="AQ100" s="10">
        <f t="shared" si="50"/>
        <v>-3.2546576901770763E-5</v>
      </c>
      <c r="AR100" s="10">
        <f>+AN100/SUM(AL$27:AL100)-1</f>
        <v>4.9027014660460777E-2</v>
      </c>
      <c r="AT100" s="1">
        <f t="shared" si="51"/>
        <v>42429</v>
      </c>
      <c r="AU100">
        <f t="shared" si="39"/>
        <v>7320.3373930628013</v>
      </c>
      <c r="AV100">
        <f t="shared" si="40"/>
        <v>6923.4365161423166</v>
      </c>
      <c r="AW100">
        <f t="shared" si="41"/>
        <v>15117.279278961476</v>
      </c>
      <c r="AX100">
        <f t="shared" si="42"/>
        <v>29361.053188166585</v>
      </c>
      <c r="AY100">
        <f t="shared" si="52"/>
        <v>-4.8198593698958181E-3</v>
      </c>
      <c r="AZ100">
        <f t="shared" si="53"/>
        <v>-1.5994719113845091E-2</v>
      </c>
      <c r="BA100">
        <f t="shared" si="54"/>
        <v>-1.1608256189486799E-2</v>
      </c>
      <c r="BB100">
        <f t="shared" si="55"/>
        <v>-1.0965845402284513E-2</v>
      </c>
    </row>
    <row r="101" spans="1:54" x14ac:dyDescent="0.25">
      <c r="A101" s="1">
        <v>40290</v>
      </c>
      <c r="B101">
        <v>7.9809999999999999</v>
      </c>
      <c r="G101">
        <f t="shared" si="43"/>
        <v>998.27311290642228</v>
      </c>
      <c r="H101">
        <f t="shared" si="44"/>
        <v>912.87479404232499</v>
      </c>
      <c r="I101" s="5">
        <f t="shared" si="29"/>
        <v>0</v>
      </c>
      <c r="J101" s="6">
        <f>+H101+SUM($D$16:$E$16)-SUM($F$27:F101)</f>
        <v>7983.9467940423256</v>
      </c>
      <c r="K101" s="10">
        <f t="shared" si="45"/>
        <v>5.7308778290687812E-5</v>
      </c>
      <c r="L101" s="10">
        <f>+H101/SUM(F$27:F101)-1</f>
        <v>7.5326522440448462E-2</v>
      </c>
      <c r="M101">
        <v>6.1689999999999996</v>
      </c>
      <c r="R101">
        <f t="shared" si="46"/>
        <v>807.76129369952866</v>
      </c>
      <c r="S101">
        <f t="shared" si="47"/>
        <v>714.11344466121591</v>
      </c>
      <c r="T101" s="5">
        <f t="shared" si="30"/>
        <v>0</v>
      </c>
      <c r="U101" s="6">
        <f>+S101+SUM($D$17:$E$17)-SUM($Q$27:Q101)</f>
        <v>6606.7934446612162</v>
      </c>
      <c r="V101" s="10">
        <f t="shared" si="31"/>
        <v>-1.3473080739889731E-3</v>
      </c>
      <c r="W101" s="10">
        <f>+S101/SUM(Q$27:Q101)-1</f>
        <v>9.6044854679859792E-3</v>
      </c>
      <c r="X101">
        <v>2.919</v>
      </c>
      <c r="AC101">
        <f t="shared" si="48"/>
        <v>1454.1387306440267</v>
      </c>
      <c r="AD101">
        <f t="shared" si="49"/>
        <v>1329.7358767840622</v>
      </c>
      <c r="AE101" s="5">
        <f t="shared" si="32"/>
        <v>0</v>
      </c>
      <c r="AF101" s="6">
        <f>+AD101+SUM($D$18:$E$18)-SUM($AB$27:AB101)</f>
        <v>11936.343876784062</v>
      </c>
      <c r="AG101" s="10">
        <f t="shared" si="33"/>
        <v>-2.6708039037581788E-4</v>
      </c>
      <c r="AH101" s="10">
        <f>+AD101/SUM(AB$27:AB101)-1</f>
        <v>4.4247079284354118E-2</v>
      </c>
      <c r="AI101" s="6">
        <f t="shared" si="34"/>
        <v>0</v>
      </c>
      <c r="AL101" s="6">
        <f t="shared" si="35"/>
        <v>0</v>
      </c>
      <c r="AM101" s="6">
        <f t="shared" si="36"/>
        <v>3260.173137249978</v>
      </c>
      <c r="AN101" s="6">
        <f t="shared" si="37"/>
        <v>2956.7241154876028</v>
      </c>
      <c r="AO101" s="5">
        <f t="shared" si="38"/>
        <v>0</v>
      </c>
      <c r="AP101" s="6">
        <f>+AN101+SUM($D$16:$E$18)-SUM($AL$27:AL101)</f>
        <v>26527.084115487603</v>
      </c>
      <c r="AQ101" s="10">
        <f t="shared" si="50"/>
        <v>-4.3878086110327175E-4</v>
      </c>
      <c r="AR101" s="10">
        <f>+AN101/SUM(AL$27:AL101)-1</f>
        <v>4.4911761032358388E-2</v>
      </c>
      <c r="AT101" s="1">
        <f t="shared" si="51"/>
        <v>42460</v>
      </c>
      <c r="AU101">
        <f t="shared" si="39"/>
        <v>7623.6080144969546</v>
      </c>
      <c r="AV101">
        <f t="shared" si="40"/>
        <v>6995.3705715984579</v>
      </c>
      <c r="AW101">
        <f t="shared" si="41"/>
        <v>15085.080316282798</v>
      </c>
      <c r="AX101">
        <f t="shared" si="42"/>
        <v>29704.058902378194</v>
      </c>
      <c r="AY101">
        <f t="shared" si="52"/>
        <v>4.1428503243791992E-2</v>
      </c>
      <c r="AZ101">
        <f t="shared" si="53"/>
        <v>1.0389935011092311E-2</v>
      </c>
      <c r="BA101">
        <f t="shared" si="54"/>
        <v>-2.1299442898755627E-3</v>
      </c>
      <c r="BB101">
        <f t="shared" si="55"/>
        <v>1.1682336870322274E-2</v>
      </c>
    </row>
    <row r="102" spans="1:54" x14ac:dyDescent="0.25">
      <c r="A102" s="1">
        <v>40291</v>
      </c>
      <c r="B102">
        <v>7.9690000000000003</v>
      </c>
      <c r="G102">
        <f t="shared" si="43"/>
        <v>996.77213842266383</v>
      </c>
      <c r="H102">
        <f t="shared" si="44"/>
        <v>911.50222199264351</v>
      </c>
      <c r="I102" s="5">
        <f t="shared" si="29"/>
        <v>0</v>
      </c>
      <c r="J102" s="6">
        <f>+H102+SUM($D$16:$E$16)-SUM($F$27:F102)</f>
        <v>7982.5742219926433</v>
      </c>
      <c r="K102" s="10">
        <f t="shared" si="45"/>
        <v>-1.7191648254799574E-4</v>
      </c>
      <c r="L102" s="10">
        <f>+H102/SUM(F$27:F102)-1</f>
        <v>7.3709692686121153E-2</v>
      </c>
      <c r="M102">
        <v>6.2240000000000002</v>
      </c>
      <c r="R102">
        <f t="shared" si="46"/>
        <v>814.96292624183286</v>
      </c>
      <c r="S102">
        <f t="shared" si="47"/>
        <v>720.48015554731853</v>
      </c>
      <c r="T102" s="5">
        <f t="shared" si="30"/>
        <v>0</v>
      </c>
      <c r="U102" s="6">
        <f>+S102+SUM($D$17:$E$17)-SUM($Q$27:Q102)</f>
        <v>6613.1601555473189</v>
      </c>
      <c r="V102" s="10">
        <f t="shared" si="31"/>
        <v>9.6366125858637908E-4</v>
      </c>
      <c r="W102" s="10">
        <f>+S102/SUM(Q$27:Q102)-1</f>
        <v>1.8605660164166871E-2</v>
      </c>
      <c r="X102">
        <v>2.9180000000000001</v>
      </c>
      <c r="AC102">
        <f t="shared" si="48"/>
        <v>1453.6405673241761</v>
      </c>
      <c r="AD102">
        <f t="shared" si="49"/>
        <v>1329.2803317765993</v>
      </c>
      <c r="AE102" s="5">
        <f t="shared" si="32"/>
        <v>0</v>
      </c>
      <c r="AF102" s="6">
        <f>+AD102+SUM($D$18:$E$18)-SUM($AB$27:AB102)</f>
        <v>11935.888331776599</v>
      </c>
      <c r="AG102" s="10">
        <f t="shared" si="33"/>
        <v>-3.8164534481022194E-5</v>
      </c>
      <c r="AH102" s="10">
        <f>+AD102/SUM(AB$27:AB102)-1</f>
        <v>4.3889337907415449E-2</v>
      </c>
      <c r="AI102" s="6">
        <f t="shared" si="34"/>
        <v>0</v>
      </c>
      <c r="AL102" s="6">
        <f t="shared" si="35"/>
        <v>0</v>
      </c>
      <c r="AM102" s="6">
        <f t="shared" si="36"/>
        <v>3265.3756319886729</v>
      </c>
      <c r="AN102" s="6">
        <f t="shared" si="37"/>
        <v>2961.2627093165611</v>
      </c>
      <c r="AO102" s="5">
        <f t="shared" si="38"/>
        <v>0</v>
      </c>
      <c r="AP102" s="6">
        <f>+AN102+SUM($D$16:$E$18)-SUM($AL$27:AL102)</f>
        <v>26531.622709316562</v>
      </c>
      <c r="AQ102" s="10">
        <f t="shared" si="50"/>
        <v>1.7109282758709377E-4</v>
      </c>
      <c r="AR102" s="10">
        <f>+AN102/SUM(AL$27:AL102)-1</f>
        <v>4.6515708470533657E-2</v>
      </c>
      <c r="AT102" s="1">
        <f t="shared" si="51"/>
        <v>42490</v>
      </c>
      <c r="AU102">
        <f t="shared" si="39"/>
        <v>7592.1733405188415</v>
      </c>
      <c r="AV102">
        <f t="shared" si="40"/>
        <v>7032.9180882937262</v>
      </c>
      <c r="AW102">
        <f t="shared" si="41"/>
        <v>15093.287668976571</v>
      </c>
      <c r="AX102">
        <f t="shared" si="42"/>
        <v>29718.379097789129</v>
      </c>
      <c r="AY102">
        <f t="shared" si="52"/>
        <v>-4.123332930855983E-3</v>
      </c>
      <c r="AZ102">
        <f t="shared" si="53"/>
        <v>5.3674807232819699E-3</v>
      </c>
      <c r="BA102">
        <f t="shared" si="54"/>
        <v>5.4407086483410083E-4</v>
      </c>
      <c r="BB102">
        <f t="shared" si="55"/>
        <v>4.8209557683676074E-4</v>
      </c>
    </row>
    <row r="103" spans="1:54" x14ac:dyDescent="0.25">
      <c r="A103" s="1">
        <v>40294</v>
      </c>
      <c r="B103">
        <v>8.0660000000000007</v>
      </c>
      <c r="G103">
        <f t="shared" si="43"/>
        <v>1008.9050154997121</v>
      </c>
      <c r="H103">
        <f t="shared" si="44"/>
        <v>922.59717939423547</v>
      </c>
      <c r="I103" s="5">
        <f t="shared" si="29"/>
        <v>0</v>
      </c>
      <c r="J103" s="6">
        <f>+H103+SUM($D$16:$E$16)-SUM($F$27:F103)</f>
        <v>7993.6691793942355</v>
      </c>
      <c r="K103" s="10">
        <f t="shared" si="45"/>
        <v>1.3898971801633575E-3</v>
      </c>
      <c r="L103" s="10">
        <f>+H103/SUM(F$27:F103)-1</f>
        <v>8.6779066533599458E-2</v>
      </c>
      <c r="M103">
        <v>6.2629999999999999</v>
      </c>
      <c r="R103">
        <f t="shared" si="46"/>
        <v>820.06953840819403</v>
      </c>
      <c r="S103">
        <f t="shared" si="47"/>
        <v>724.99473235746404</v>
      </c>
      <c r="T103" s="5">
        <f t="shared" si="30"/>
        <v>0</v>
      </c>
      <c r="U103" s="6">
        <f>+S103+SUM($D$17:$E$17)-SUM($Q$27:Q103)</f>
        <v>6617.6747323574646</v>
      </c>
      <c r="V103" s="10">
        <f t="shared" si="31"/>
        <v>6.8266557953511331E-4</v>
      </c>
      <c r="W103" s="10">
        <f>+S103/SUM(Q$27:Q103)-1</f>
        <v>2.4988311312367895E-2</v>
      </c>
      <c r="X103">
        <v>2.9220000000000002</v>
      </c>
      <c r="AC103">
        <f t="shared" si="48"/>
        <v>1455.6332206035788</v>
      </c>
      <c r="AD103">
        <f t="shared" si="49"/>
        <v>1331.1025118064508</v>
      </c>
      <c r="AE103" s="5">
        <f t="shared" si="32"/>
        <v>0</v>
      </c>
      <c r="AF103" s="6">
        <f>+AD103+SUM($D$18:$E$18)-SUM($AB$27:AB103)</f>
        <v>11937.71051180645</v>
      </c>
      <c r="AG103" s="10">
        <f t="shared" si="33"/>
        <v>1.5266396427304763E-4</v>
      </c>
      <c r="AH103" s="10">
        <f>+AD103/SUM(AB$27:AB103)-1</f>
        <v>4.5320303415170571E-2</v>
      </c>
      <c r="AI103" s="6">
        <f t="shared" si="34"/>
        <v>0</v>
      </c>
      <c r="AL103" s="6">
        <f t="shared" si="35"/>
        <v>0</v>
      </c>
      <c r="AM103" s="6">
        <f t="shared" si="36"/>
        <v>3284.6077745114853</v>
      </c>
      <c r="AN103" s="6">
        <f t="shared" si="37"/>
        <v>2978.6944235581504</v>
      </c>
      <c r="AO103" s="5">
        <f t="shared" si="38"/>
        <v>0</v>
      </c>
      <c r="AP103" s="6">
        <f>+AN103+SUM($D$16:$E$18)-SUM($AL$27:AL103)</f>
        <v>26549.054423558151</v>
      </c>
      <c r="AQ103" s="10">
        <f t="shared" si="50"/>
        <v>6.5701651318406107E-4</v>
      </c>
      <c r="AR103" s="10">
        <f>+AN103/SUM(AL$27:AL103)-1</f>
        <v>5.2676108465440796E-2</v>
      </c>
      <c r="AT103" s="1">
        <f t="shared" si="51"/>
        <v>42521</v>
      </c>
      <c r="AU103">
        <f t="shared" si="39"/>
        <v>7542.3275108803518</v>
      </c>
      <c r="AV103">
        <f t="shared" si="40"/>
        <v>7101.2733640803508</v>
      </c>
      <c r="AW103">
        <f t="shared" si="41"/>
        <v>15444.427614587315</v>
      </c>
      <c r="AX103">
        <f t="shared" si="42"/>
        <v>30088.028489548007</v>
      </c>
      <c r="AY103">
        <f t="shared" si="52"/>
        <v>-6.5654230222150778E-3</v>
      </c>
      <c r="AZ103">
        <f t="shared" si="53"/>
        <v>9.7193334158691691E-3</v>
      </c>
      <c r="BA103">
        <f t="shared" si="54"/>
        <v>2.3264642754573295E-2</v>
      </c>
      <c r="BB103">
        <f t="shared" si="55"/>
        <v>1.2438410269366873E-2</v>
      </c>
    </row>
    <row r="104" spans="1:54" x14ac:dyDescent="0.25">
      <c r="A104" s="1">
        <v>40295</v>
      </c>
      <c r="B104">
        <v>7.9610000000000003</v>
      </c>
      <c r="G104">
        <f t="shared" si="43"/>
        <v>995.77148876682463</v>
      </c>
      <c r="H104">
        <f t="shared" si="44"/>
        <v>910.58717395952249</v>
      </c>
      <c r="I104" s="5">
        <f t="shared" si="29"/>
        <v>0</v>
      </c>
      <c r="J104" s="6">
        <f>+H104+SUM($D$16:$E$16)-SUM($F$27:F104)</f>
        <v>7981.6591739595224</v>
      </c>
      <c r="K104" s="10">
        <f t="shared" si="45"/>
        <v>-1.5024396388171324E-3</v>
      </c>
      <c r="L104" s="10">
        <f>+H104/SUM(F$27:F104)-1</f>
        <v>7.263180618323628E-2</v>
      </c>
      <c r="M104">
        <v>6.0869999999999997</v>
      </c>
      <c r="R104">
        <f t="shared" si="46"/>
        <v>797.0243142728209</v>
      </c>
      <c r="S104">
        <f t="shared" si="47"/>
        <v>704.62125752193572</v>
      </c>
      <c r="T104" s="5">
        <f t="shared" si="30"/>
        <v>0</v>
      </c>
      <c r="U104" s="6">
        <f>+S104+SUM($D$17:$E$17)-SUM($Q$27:Q104)</f>
        <v>6597.3012575219363</v>
      </c>
      <c r="V104" s="10">
        <f t="shared" si="31"/>
        <v>-3.0786455453772898E-3</v>
      </c>
      <c r="W104" s="10">
        <f>+S104/SUM(Q$27:Q104)-1</f>
        <v>-3.815447715410758E-3</v>
      </c>
      <c r="X104">
        <v>2.8759999999999999</v>
      </c>
      <c r="AC104">
        <f t="shared" si="48"/>
        <v>1432.717707890449</v>
      </c>
      <c r="AD104">
        <f t="shared" si="49"/>
        <v>1310.1474414631596</v>
      </c>
      <c r="AE104" s="5">
        <f t="shared" si="32"/>
        <v>0</v>
      </c>
      <c r="AF104" s="6">
        <f>+AD104+SUM($D$18:$E$18)-SUM($AB$27:AB104)</f>
        <v>11916.75544146316</v>
      </c>
      <c r="AG104" s="10">
        <f t="shared" si="33"/>
        <v>-1.75536760776418E-3</v>
      </c>
      <c r="AH104" s="10">
        <f>+AD104/SUM(AB$27:AB104)-1</f>
        <v>2.886420007598578E-2</v>
      </c>
      <c r="AI104" s="6">
        <f t="shared" si="34"/>
        <v>0</v>
      </c>
      <c r="AL104" s="6">
        <f t="shared" si="35"/>
        <v>0</v>
      </c>
      <c r="AM104" s="6">
        <f t="shared" si="36"/>
        <v>3225.5135109300945</v>
      </c>
      <c r="AN104" s="6">
        <f t="shared" si="37"/>
        <v>2925.3558729446177</v>
      </c>
      <c r="AO104" s="5">
        <f t="shared" si="38"/>
        <v>0</v>
      </c>
      <c r="AP104" s="6">
        <f>+AN104+SUM($D$16:$E$18)-SUM($AL$27:AL104)</f>
        <v>26495.715872944616</v>
      </c>
      <c r="AQ104" s="10">
        <f t="shared" si="50"/>
        <v>-2.0090565096060331E-3</v>
      </c>
      <c r="AR104" s="10">
        <f>+AN104/SUM(AL$27:AL104)-1</f>
        <v>3.3826166206520014E-2</v>
      </c>
      <c r="AT104" s="1">
        <f t="shared" si="51"/>
        <v>42551</v>
      </c>
      <c r="AU104">
        <f t="shared" si="39"/>
        <v>7708.5427113395535</v>
      </c>
      <c r="AV104">
        <f t="shared" si="40"/>
        <v>6922.0431039864334</v>
      </c>
      <c r="AW104">
        <f t="shared" si="41"/>
        <v>15629.407501501959</v>
      </c>
      <c r="AX104">
        <f t="shared" si="42"/>
        <v>30259.993316827942</v>
      </c>
      <c r="AY104">
        <f t="shared" si="52"/>
        <v>2.2037653525310841E-2</v>
      </c>
      <c r="AZ104">
        <f t="shared" si="53"/>
        <v>-2.5239172033638346E-2</v>
      </c>
      <c r="BA104">
        <f t="shared" si="54"/>
        <v>1.1977128031597006E-2</v>
      </c>
      <c r="BB104">
        <f t="shared" si="55"/>
        <v>5.7153903367139769E-3</v>
      </c>
    </row>
    <row r="105" spans="1:54" x14ac:dyDescent="0.25">
      <c r="A105" s="1">
        <v>40296</v>
      </c>
      <c r="B105">
        <v>7.9180000000000001</v>
      </c>
      <c r="G105">
        <f t="shared" si="43"/>
        <v>990.39299686668983</v>
      </c>
      <c r="H105">
        <f t="shared" si="44"/>
        <v>905.66879078149714</v>
      </c>
      <c r="I105" s="5">
        <f t="shared" si="29"/>
        <v>0</v>
      </c>
      <c r="J105" s="6">
        <f>+H105+SUM($D$16:$E$16)-SUM($F$27:F105)</f>
        <v>7976.7407907814977</v>
      </c>
      <c r="K105" s="10">
        <f t="shared" si="45"/>
        <v>-6.1621062373484747E-4</v>
      </c>
      <c r="L105" s="10">
        <f>+H105/SUM(F$27:F105)-1</f>
        <v>6.6838166230230422E-2</v>
      </c>
      <c r="M105">
        <v>6.0140000000000002</v>
      </c>
      <c r="R105">
        <f t="shared" si="46"/>
        <v>787.46578380758092</v>
      </c>
      <c r="S105">
        <f t="shared" si="47"/>
        <v>696.17089580038146</v>
      </c>
      <c r="T105" s="5">
        <f t="shared" si="30"/>
        <v>0</v>
      </c>
      <c r="U105" s="6">
        <f>+S105+SUM($D$17:$E$17)-SUM($Q$27:Q105)</f>
        <v>6588.8508958003822</v>
      </c>
      <c r="V105" s="10">
        <f t="shared" si="31"/>
        <v>-1.2808815895619663E-3</v>
      </c>
      <c r="W105" s="10">
        <f>+S105/SUM(Q$27:Q105)-1</f>
        <v>-1.5762461403068806E-2</v>
      </c>
      <c r="X105">
        <v>2.8780000000000001</v>
      </c>
      <c r="AC105">
        <f t="shared" si="48"/>
        <v>1433.7140345301505</v>
      </c>
      <c r="AD105">
        <f t="shared" si="49"/>
        <v>1311.0585314780853</v>
      </c>
      <c r="AE105" s="5">
        <f t="shared" si="32"/>
        <v>0</v>
      </c>
      <c r="AF105" s="6">
        <f>+AD105+SUM($D$18:$E$18)-SUM($AB$27:AB105)</f>
        <v>11917.666531478086</v>
      </c>
      <c r="AG105" s="10">
        <f t="shared" si="33"/>
        <v>7.6454536589443123E-5</v>
      </c>
      <c r="AH105" s="10">
        <f>+AD105/SUM(AB$27:AB105)-1</f>
        <v>2.9579682829863563E-2</v>
      </c>
      <c r="AI105" s="6">
        <f t="shared" si="34"/>
        <v>0</v>
      </c>
      <c r="AL105" s="6">
        <f t="shared" si="35"/>
        <v>0</v>
      </c>
      <c r="AM105" s="6">
        <f t="shared" si="36"/>
        <v>3211.5728152044212</v>
      </c>
      <c r="AN105" s="6">
        <f t="shared" si="37"/>
        <v>2912.8982180599642</v>
      </c>
      <c r="AO105" s="5">
        <f t="shared" si="38"/>
        <v>0</v>
      </c>
      <c r="AP105" s="6">
        <f>+AN105+SUM($D$16:$E$18)-SUM($AL$27:AL105)</f>
        <v>26483.258218059964</v>
      </c>
      <c r="AQ105" s="10">
        <f t="shared" si="50"/>
        <v>-4.7017619544198475E-4</v>
      </c>
      <c r="AR105" s="10">
        <f>+AN105/SUM(AL$27:AL105)-1</f>
        <v>2.9423607971319266E-2</v>
      </c>
      <c r="AT105" s="1">
        <f t="shared" si="51"/>
        <v>42582</v>
      </c>
      <c r="AU105">
        <f t="shared" si="39"/>
        <v>7888.4765092549769</v>
      </c>
      <c r="AV105">
        <f t="shared" si="40"/>
        <v>7085.2973953427972</v>
      </c>
      <c r="AW105">
        <f t="shared" si="41"/>
        <v>15777.046863854608</v>
      </c>
      <c r="AX105">
        <f t="shared" si="42"/>
        <v>30750.820768452373</v>
      </c>
      <c r="AY105">
        <f t="shared" si="52"/>
        <v>2.3342128941016727E-2</v>
      </c>
      <c r="AZ105">
        <f t="shared" si="53"/>
        <v>2.3584697307409863E-2</v>
      </c>
      <c r="BA105">
        <f t="shared" si="54"/>
        <v>9.4462545901667916E-3</v>
      </c>
      <c r="BB105">
        <f t="shared" si="55"/>
        <v>1.62203423670777E-2</v>
      </c>
    </row>
    <row r="106" spans="1:54" x14ac:dyDescent="0.25">
      <c r="A106" s="1">
        <v>40297</v>
      </c>
      <c r="B106">
        <v>7.9560000000000004</v>
      </c>
      <c r="G106">
        <f t="shared" si="43"/>
        <v>995.14608273192528</v>
      </c>
      <c r="H106">
        <f t="shared" si="44"/>
        <v>910.01526893882181</v>
      </c>
      <c r="I106" s="5">
        <f t="shared" si="29"/>
        <v>0</v>
      </c>
      <c r="J106" s="6">
        <f>+H106+SUM($D$16:$E$16)-SUM($F$27:F106)</f>
        <v>7981.0872689388216</v>
      </c>
      <c r="K106" s="10">
        <f t="shared" si="45"/>
        <v>5.4489399509471959E-4</v>
      </c>
      <c r="L106" s="10">
        <f>+H106/SUM(F$27:F106)-1</f>
        <v>7.1958127118933346E-2</v>
      </c>
      <c r="M106">
        <v>6.0880000000000001</v>
      </c>
      <c r="R106">
        <f t="shared" si="46"/>
        <v>797.15525304631728</v>
      </c>
      <c r="S106">
        <f t="shared" si="47"/>
        <v>704.73701590168298</v>
      </c>
      <c r="T106" s="5">
        <f t="shared" si="30"/>
        <v>0</v>
      </c>
      <c r="U106" s="6">
        <f>+S106+SUM($D$17:$E$17)-SUM($Q$27:Q106)</f>
        <v>6597.417015901683</v>
      </c>
      <c r="V106" s="10">
        <f t="shared" si="31"/>
        <v>1.300093178123074E-3</v>
      </c>
      <c r="W106" s="10">
        <f>+S106/SUM(Q$27:Q106)-1</f>
        <v>-3.6517899936621134E-3</v>
      </c>
      <c r="X106">
        <v>2.8980000000000001</v>
      </c>
      <c r="AC106">
        <f t="shared" si="48"/>
        <v>1443.6773009271633</v>
      </c>
      <c r="AD106">
        <f t="shared" si="49"/>
        <v>1320.1694316273422</v>
      </c>
      <c r="AE106" s="5">
        <f t="shared" si="32"/>
        <v>0</v>
      </c>
      <c r="AF106" s="6">
        <f>+AD106+SUM($D$18:$E$18)-SUM($AB$27:AB106)</f>
        <v>11926.777431627343</v>
      </c>
      <c r="AG106" s="10">
        <f t="shared" si="33"/>
        <v>7.6448691740060859E-4</v>
      </c>
      <c r="AH106" s="10">
        <f>+AD106/SUM(AB$27:AB106)-1</f>
        <v>3.6734510368639395E-2</v>
      </c>
      <c r="AI106" s="6">
        <f t="shared" si="34"/>
        <v>0</v>
      </c>
      <c r="AL106" s="6">
        <f t="shared" si="35"/>
        <v>0</v>
      </c>
      <c r="AM106" s="6">
        <f t="shared" si="36"/>
        <v>3235.9786367054057</v>
      </c>
      <c r="AN106" s="6">
        <f t="shared" si="37"/>
        <v>2934.9217164678466</v>
      </c>
      <c r="AO106" s="5">
        <f t="shared" si="38"/>
        <v>0</v>
      </c>
      <c r="AP106" s="6">
        <f>+AN106+SUM($D$16:$E$18)-SUM($AL$27:AL106)</f>
        <v>26505.281716467849</v>
      </c>
      <c r="AQ106" s="10">
        <f t="shared" si="50"/>
        <v>8.3160078818655947E-4</v>
      </c>
      <c r="AR106" s="10">
        <f>+AN106/SUM(AL$27:AL106)-1</f>
        <v>3.7206752967814394E-2</v>
      </c>
      <c r="AT106" s="1">
        <f t="shared" si="51"/>
        <v>42613</v>
      </c>
      <c r="AU106">
        <f t="shared" si="39"/>
        <v>8005.7210232389652</v>
      </c>
      <c r="AV106">
        <f t="shared" si="40"/>
        <v>7114.2941157832201</v>
      </c>
      <c r="AW106">
        <f t="shared" si="41"/>
        <v>15495.020470128975</v>
      </c>
      <c r="AX106">
        <f t="shared" si="42"/>
        <v>30615.035609151153</v>
      </c>
      <c r="AY106">
        <f t="shared" si="52"/>
        <v>1.4862757573840035E-2</v>
      </c>
      <c r="AZ106">
        <f t="shared" si="53"/>
        <v>4.0925198791912365E-3</v>
      </c>
      <c r="BA106">
        <f t="shared" si="54"/>
        <v>-1.7875740381538607E-2</v>
      </c>
      <c r="BB106">
        <f t="shared" si="55"/>
        <v>-4.4156596769775458E-3</v>
      </c>
    </row>
    <row r="107" spans="1:54" x14ac:dyDescent="0.25">
      <c r="A107" s="1">
        <v>40298</v>
      </c>
      <c r="B107">
        <v>7.9619999999999997</v>
      </c>
      <c r="G107">
        <f t="shared" si="43"/>
        <v>995.8965699738045</v>
      </c>
      <c r="H107">
        <f t="shared" si="44"/>
        <v>910.70155496366249</v>
      </c>
      <c r="I107" s="5">
        <f t="shared" si="29"/>
        <v>0</v>
      </c>
      <c r="J107" s="6">
        <f>+H107+SUM($D$16:$E$16)-SUM($F$27:F107)</f>
        <v>7981.7735549636618</v>
      </c>
      <c r="K107" s="10">
        <f t="shared" si="45"/>
        <v>8.5989039051215244E-5</v>
      </c>
      <c r="L107" s="10">
        <f>+H107/SUM(F$27:F107)-1</f>
        <v>7.2766541996096779E-2</v>
      </c>
      <c r="M107">
        <v>6.05</v>
      </c>
      <c r="R107">
        <f t="shared" si="46"/>
        <v>792.17957965345261</v>
      </c>
      <c r="S107">
        <f t="shared" si="47"/>
        <v>700.33819747128473</v>
      </c>
      <c r="T107" s="5">
        <f t="shared" si="30"/>
        <v>0</v>
      </c>
      <c r="U107" s="6">
        <f>+S107+SUM($D$17:$E$17)-SUM($Q$27:Q107)</f>
        <v>6593.018197471285</v>
      </c>
      <c r="V107" s="10">
        <f t="shared" si="31"/>
        <v>-6.6674858051196662E-4</v>
      </c>
      <c r="W107" s="10">
        <f>+S107/SUM(Q$27:Q107)-1</f>
        <v>-9.8707834201143818E-3</v>
      </c>
      <c r="X107">
        <v>2.8809999999999998</v>
      </c>
      <c r="AC107">
        <f t="shared" si="48"/>
        <v>1435.2085244897021</v>
      </c>
      <c r="AD107">
        <f t="shared" si="49"/>
        <v>1312.4251665004736</v>
      </c>
      <c r="AE107" s="5">
        <f t="shared" si="32"/>
        <v>0</v>
      </c>
      <c r="AF107" s="6">
        <f>+AD107+SUM($D$18:$E$18)-SUM($AB$27:AB107)</f>
        <v>11919.033166500474</v>
      </c>
      <c r="AG107" s="10">
        <f t="shared" si="33"/>
        <v>-6.4931748506791287E-4</v>
      </c>
      <c r="AH107" s="10">
        <f>+AD107/SUM(AB$27:AB107)-1</f>
        <v>3.0652906960679571E-2</v>
      </c>
      <c r="AI107" s="6">
        <f t="shared" si="34"/>
        <v>0</v>
      </c>
      <c r="AL107" s="6">
        <f t="shared" si="35"/>
        <v>0</v>
      </c>
      <c r="AM107" s="6">
        <f t="shared" si="36"/>
        <v>3223.2846741169592</v>
      </c>
      <c r="AN107" s="6">
        <f t="shared" si="37"/>
        <v>2923.4649189354209</v>
      </c>
      <c r="AO107" s="5">
        <f t="shared" si="38"/>
        <v>0</v>
      </c>
      <c r="AP107" s="6">
        <f>+AN107+SUM($D$16:$E$18)-SUM($AL$27:AL107)</f>
        <v>26493.824918935421</v>
      </c>
      <c r="AQ107" s="10">
        <f t="shared" si="50"/>
        <v>-4.3224583141521222E-4</v>
      </c>
      <c r="AR107" s="10">
        <f>+AN107/SUM(AL$27:AL107)-1</f>
        <v>3.3157899568645011E-2</v>
      </c>
      <c r="AT107" s="1">
        <f t="shared" si="51"/>
        <v>42643</v>
      </c>
      <c r="AU107">
        <f t="shared" si="39"/>
        <v>8003.0424560096726</v>
      </c>
      <c r="AV107">
        <f t="shared" si="40"/>
        <v>7121.8343745617694</v>
      </c>
      <c r="AW107">
        <f t="shared" si="41"/>
        <v>15372.737503042383</v>
      </c>
      <c r="AX107">
        <f t="shared" si="42"/>
        <v>30497.614333613819</v>
      </c>
      <c r="AY107">
        <f t="shared" si="52"/>
        <v>-3.3458163499788807E-4</v>
      </c>
      <c r="AZ107">
        <f t="shared" si="53"/>
        <v>1.0598744802834403E-3</v>
      </c>
      <c r="BA107">
        <f t="shared" si="54"/>
        <v>-7.891758989433173E-3</v>
      </c>
      <c r="BB107">
        <f t="shared" si="55"/>
        <v>-3.835412018996176E-3</v>
      </c>
    </row>
    <row r="108" spans="1:54" x14ac:dyDescent="0.25">
      <c r="A108" s="1">
        <v>40302</v>
      </c>
      <c r="B108">
        <v>7.899</v>
      </c>
      <c r="G108">
        <f t="shared" si="43"/>
        <v>988.01645393407216</v>
      </c>
      <c r="H108">
        <f t="shared" si="44"/>
        <v>903.49555170283475</v>
      </c>
      <c r="I108" s="5">
        <f t="shared" si="29"/>
        <v>0</v>
      </c>
      <c r="J108" s="6">
        <f>+H108+SUM($D$16:$E$16)-SUM($F$27:F108)</f>
        <v>7974.5675517028358</v>
      </c>
      <c r="K108" s="10">
        <f t="shared" si="45"/>
        <v>-9.0280727850822196E-4</v>
      </c>
      <c r="L108" s="10">
        <f>+H108/SUM(F$27:F108)-1</f>
        <v>6.4278185785879183E-2</v>
      </c>
      <c r="M108">
        <v>5.8849999999999998</v>
      </c>
      <c r="R108">
        <f t="shared" si="46"/>
        <v>770.57468202654024</v>
      </c>
      <c r="S108">
        <f t="shared" si="47"/>
        <v>681.23806481297697</v>
      </c>
      <c r="T108" s="5">
        <f t="shared" si="30"/>
        <v>0</v>
      </c>
      <c r="U108" s="6">
        <f>+S108+SUM($D$17:$E$17)-SUM($Q$27:Q108)</f>
        <v>6573.9180648129768</v>
      </c>
      <c r="V108" s="10">
        <f t="shared" si="31"/>
        <v>-2.8970241073555947E-3</v>
      </c>
      <c r="W108" s="10">
        <f>+S108/SUM(Q$27:Q108)-1</f>
        <v>-3.6874307508656723E-2</v>
      </c>
      <c r="X108">
        <v>2.89</v>
      </c>
      <c r="AC108">
        <f t="shared" si="48"/>
        <v>1439.6919943683581</v>
      </c>
      <c r="AD108">
        <f t="shared" si="49"/>
        <v>1316.5250715676393</v>
      </c>
      <c r="AE108" s="5">
        <f t="shared" si="32"/>
        <v>0</v>
      </c>
      <c r="AF108" s="6">
        <f>+AD108+SUM($D$18:$E$18)-SUM($AB$27:AB108)</f>
        <v>11923.133071567639</v>
      </c>
      <c r="AG108" s="10">
        <f t="shared" si="33"/>
        <v>3.4397966763677346E-4</v>
      </c>
      <c r="AH108" s="10">
        <f>+AD108/SUM(AB$27:AB108)-1</f>
        <v>3.3872579353128929E-2</v>
      </c>
      <c r="AI108" s="6">
        <f t="shared" si="34"/>
        <v>0</v>
      </c>
      <c r="AL108" s="6">
        <f t="shared" si="35"/>
        <v>0</v>
      </c>
      <c r="AM108" s="6">
        <f t="shared" si="36"/>
        <v>3198.2831303289704</v>
      </c>
      <c r="AN108" s="6">
        <f t="shared" si="37"/>
        <v>2901.258688083451</v>
      </c>
      <c r="AO108" s="5">
        <f t="shared" si="38"/>
        <v>0</v>
      </c>
      <c r="AP108" s="6">
        <f>+AN108+SUM($D$16:$E$18)-SUM($AL$27:AL108)</f>
        <v>26471.61868808345</v>
      </c>
      <c r="AQ108" s="10">
        <f t="shared" si="50"/>
        <v>-8.3816628666932846E-4</v>
      </c>
      <c r="AR108" s="10">
        <f>+AN108/SUM(AL$27:AL108)-1</f>
        <v>2.531017658905399E-2</v>
      </c>
      <c r="AT108" s="1">
        <f t="shared" si="51"/>
        <v>42674</v>
      </c>
      <c r="AU108">
        <f t="shared" si="39"/>
        <v>8133.0159202427394</v>
      </c>
      <c r="AV108">
        <f t="shared" si="40"/>
        <v>7139.3304068220923</v>
      </c>
      <c r="AW108">
        <f t="shared" si="41"/>
        <v>15158.428937136472</v>
      </c>
      <c r="AX108">
        <f t="shared" si="42"/>
        <v>30430.775264201297</v>
      </c>
      <c r="AY108">
        <f t="shared" si="52"/>
        <v>1.6240506650750941E-2</v>
      </c>
      <c r="AZ108">
        <f t="shared" si="53"/>
        <v>2.4566749716641301E-3</v>
      </c>
      <c r="BA108">
        <f t="shared" si="54"/>
        <v>-1.3940819965441942E-2</v>
      </c>
      <c r="BB108">
        <f t="shared" si="55"/>
        <v>-2.191616323866219E-3</v>
      </c>
    </row>
    <row r="109" spans="1:54" x14ac:dyDescent="0.25">
      <c r="A109" s="1">
        <v>40303</v>
      </c>
      <c r="B109">
        <v>7.8419999999999996</v>
      </c>
      <c r="G109">
        <f t="shared" si="43"/>
        <v>980.88682513621893</v>
      </c>
      <c r="H109">
        <f t="shared" si="44"/>
        <v>896.97583446684769</v>
      </c>
      <c r="I109" s="5">
        <f t="shared" si="29"/>
        <v>0</v>
      </c>
      <c r="J109" s="6">
        <f>+H109+SUM($D$16:$E$16)-SUM($F$27:F109)</f>
        <v>7968.0478344668481</v>
      </c>
      <c r="K109" s="10">
        <f t="shared" si="45"/>
        <v>-8.1756373542729577E-4</v>
      </c>
      <c r="L109" s="10">
        <f>+H109/SUM(F$27:F109)-1</f>
        <v>5.6598244452824797E-2</v>
      </c>
      <c r="M109">
        <v>5.8170000000000002</v>
      </c>
      <c r="R109">
        <f t="shared" si="46"/>
        <v>761.67084542878251</v>
      </c>
      <c r="S109">
        <f t="shared" si="47"/>
        <v>673.36649499015925</v>
      </c>
      <c r="T109" s="5">
        <f t="shared" si="30"/>
        <v>0</v>
      </c>
      <c r="U109" s="6">
        <f>+S109+SUM($D$17:$E$17)-SUM($Q$27:Q109)</f>
        <v>6566.0464949901598</v>
      </c>
      <c r="V109" s="10">
        <f t="shared" si="31"/>
        <v>-1.1973939658527222E-3</v>
      </c>
      <c r="W109" s="10">
        <f>+S109/SUM(Q$27:Q109)-1</f>
        <v>-4.8003032587571104E-2</v>
      </c>
      <c r="X109">
        <v>2.9020000000000001</v>
      </c>
      <c r="AC109">
        <f t="shared" si="48"/>
        <v>1445.669954206566</v>
      </c>
      <c r="AD109">
        <f t="shared" si="49"/>
        <v>1321.9916116571935</v>
      </c>
      <c r="AE109" s="5">
        <f t="shared" si="32"/>
        <v>0</v>
      </c>
      <c r="AF109" s="6">
        <f>+AD109+SUM($D$18:$E$18)-SUM($AB$27:AB109)</f>
        <v>11928.599611657193</v>
      </c>
      <c r="AG109" s="10">
        <f t="shared" si="33"/>
        <v>4.5848184841523754E-4</v>
      </c>
      <c r="AH109" s="10">
        <f>+AD109/SUM(AB$27:AB109)-1</f>
        <v>3.8165475876394517E-2</v>
      </c>
      <c r="AI109" s="6">
        <f t="shared" si="34"/>
        <v>0</v>
      </c>
      <c r="AL109" s="6">
        <f t="shared" si="35"/>
        <v>0</v>
      </c>
      <c r="AM109" s="6">
        <f t="shared" si="36"/>
        <v>3188.2276247715672</v>
      </c>
      <c r="AN109" s="6">
        <f t="shared" si="37"/>
        <v>2892.3339411142006</v>
      </c>
      <c r="AO109" s="5">
        <f t="shared" si="38"/>
        <v>0</v>
      </c>
      <c r="AP109" s="6">
        <f>+AN109+SUM($D$16:$E$18)-SUM($AL$27:AL109)</f>
        <v>26462.693941114201</v>
      </c>
      <c r="AQ109" s="10">
        <f t="shared" si="50"/>
        <v>-3.3714398331319284E-4</v>
      </c>
      <c r="AR109" s="10">
        <f>+AN109/SUM(AL$27:AL109)-1</f>
        <v>2.2156154533509609E-2</v>
      </c>
      <c r="AT109" s="1">
        <f t="shared" si="51"/>
        <v>42704</v>
      </c>
      <c r="AU109">
        <f t="shared" si="39"/>
        <v>8029.6841209010545</v>
      </c>
      <c r="AV109">
        <f t="shared" si="40"/>
        <v>7086.0716980151865</v>
      </c>
      <c r="AW109">
        <f t="shared" si="41"/>
        <v>15211.388673492063</v>
      </c>
      <c r="AX109">
        <f t="shared" si="42"/>
        <v>30327.144492408297</v>
      </c>
      <c r="AY109">
        <f t="shared" si="52"/>
        <v>-1.2705225263914266E-2</v>
      </c>
      <c r="AZ109">
        <f t="shared" si="53"/>
        <v>-7.4599025079458148E-3</v>
      </c>
      <c r="BA109">
        <f t="shared" si="54"/>
        <v>3.4937483676720227E-3</v>
      </c>
      <c r="BB109">
        <f t="shared" si="55"/>
        <v>-3.405459469674077E-3</v>
      </c>
    </row>
    <row r="110" spans="1:54" x14ac:dyDescent="0.25">
      <c r="A110" s="1">
        <v>40304</v>
      </c>
      <c r="B110">
        <v>7.77</v>
      </c>
      <c r="G110">
        <f t="shared" si="43"/>
        <v>971.88097823366752</v>
      </c>
      <c r="H110">
        <f t="shared" si="44"/>
        <v>888.74040216875869</v>
      </c>
      <c r="I110" s="5">
        <f t="shared" si="29"/>
        <v>0</v>
      </c>
      <c r="J110" s="6">
        <f>+H110+SUM($D$16:$E$16)-SUM($F$27:F110)</f>
        <v>7959.8124021687581</v>
      </c>
      <c r="K110" s="10">
        <f t="shared" si="45"/>
        <v>-1.0335570856473408E-3</v>
      </c>
      <c r="L110" s="10">
        <f>+H110/SUM(F$27:F110)-1</f>
        <v>4.6897265926861609E-2</v>
      </c>
      <c r="M110">
        <v>5.7240000000000002</v>
      </c>
      <c r="R110">
        <f t="shared" si="46"/>
        <v>749.49353949361375</v>
      </c>
      <c r="S110">
        <f t="shared" si="47"/>
        <v>662.60096567365849</v>
      </c>
      <c r="T110" s="5">
        <f t="shared" si="30"/>
        <v>0</v>
      </c>
      <c r="U110" s="6">
        <f>+S110+SUM($D$17:$E$17)-SUM($Q$27:Q110)</f>
        <v>6555.280965673659</v>
      </c>
      <c r="V110" s="10">
        <f t="shared" si="31"/>
        <v>-1.639575553526007E-3</v>
      </c>
      <c r="W110" s="10">
        <f>+S110/SUM(Q$27:Q110)-1</f>
        <v>-6.3223200710204042E-2</v>
      </c>
      <c r="X110">
        <v>2.8730000000000002</v>
      </c>
      <c r="AC110">
        <f t="shared" si="48"/>
        <v>1431.2232179308974</v>
      </c>
      <c r="AD110">
        <f t="shared" si="49"/>
        <v>1308.7808064407709</v>
      </c>
      <c r="AE110" s="5">
        <f t="shared" si="32"/>
        <v>0</v>
      </c>
      <c r="AF110" s="6">
        <f>+AD110+SUM($D$18:$E$18)-SUM($AB$27:AB110)</f>
        <v>11915.388806440771</v>
      </c>
      <c r="AG110" s="10">
        <f t="shared" si="33"/>
        <v>-1.1074900362580964E-3</v>
      </c>
      <c r="AH110" s="10">
        <f>+AD110/SUM(AB$27:AB110)-1</f>
        <v>2.7790975945169327E-2</v>
      </c>
      <c r="AI110" s="6">
        <f t="shared" si="34"/>
        <v>0</v>
      </c>
      <c r="AL110" s="6">
        <f t="shared" si="35"/>
        <v>0</v>
      </c>
      <c r="AM110" s="6">
        <f t="shared" si="36"/>
        <v>3152.5977356581789</v>
      </c>
      <c r="AN110" s="6">
        <f t="shared" si="37"/>
        <v>2860.1221742831881</v>
      </c>
      <c r="AO110" s="5">
        <f t="shared" si="38"/>
        <v>0</v>
      </c>
      <c r="AP110" s="6">
        <f>+AN110+SUM($D$16:$E$18)-SUM($AL$27:AL110)</f>
        <v>26430.482174283188</v>
      </c>
      <c r="AQ110" s="10">
        <f t="shared" si="50"/>
        <v>-1.2172519888825617E-3</v>
      </c>
      <c r="AR110" s="10">
        <f>+AN110/SUM(AL$27:AL110)-1</f>
        <v>1.0772456666992225E-2</v>
      </c>
      <c r="AT110" s="1">
        <f t="shared" si="51"/>
        <v>42735</v>
      </c>
      <c r="AU110">
        <f t="shared" si="39"/>
        <v>8035.4164967963252</v>
      </c>
      <c r="AV110">
        <f t="shared" si="40"/>
        <v>7354.1540165699998</v>
      </c>
      <c r="AW110">
        <f t="shared" si="41"/>
        <v>15596.120588545187</v>
      </c>
      <c r="AX110">
        <f t="shared" si="42"/>
        <v>30985.69110191151</v>
      </c>
      <c r="AY110">
        <f t="shared" si="52"/>
        <v>7.1389805737798184E-4</v>
      </c>
      <c r="AZ110">
        <f t="shared" si="53"/>
        <v>3.7832289875066261E-2</v>
      </c>
      <c r="BA110">
        <f t="shared" si="54"/>
        <v>2.5292359778011031E-2</v>
      </c>
      <c r="BB110">
        <f t="shared" si="55"/>
        <v>2.1714758198486672E-2</v>
      </c>
    </row>
    <row r="111" spans="1:54" x14ac:dyDescent="0.25">
      <c r="A111" s="1">
        <v>40305</v>
      </c>
      <c r="B111">
        <v>7.6440000000000001</v>
      </c>
      <c r="G111">
        <f t="shared" si="43"/>
        <v>956.12074615420272</v>
      </c>
      <c r="H111">
        <f t="shared" si="44"/>
        <v>874.32839564710321</v>
      </c>
      <c r="I111" s="5">
        <f t="shared" si="29"/>
        <v>0</v>
      </c>
      <c r="J111" s="6">
        <f>+H111+SUM($D$16:$E$16)-SUM($F$27:F111)</f>
        <v>7945.4003956471024</v>
      </c>
      <c r="K111" s="10">
        <f t="shared" si="45"/>
        <v>-1.8105962544706644E-3</v>
      </c>
      <c r="L111" s="10">
        <f>+H111/SUM(F$27:F111)-1</f>
        <v>2.9920553506425973E-2</v>
      </c>
      <c r="M111">
        <v>5.5389999999999997</v>
      </c>
      <c r="R111">
        <f t="shared" si="46"/>
        <v>725.2698663967725</v>
      </c>
      <c r="S111">
        <f t="shared" si="47"/>
        <v>641.18566542040423</v>
      </c>
      <c r="T111" s="5">
        <f t="shared" si="30"/>
        <v>0</v>
      </c>
      <c r="U111" s="6">
        <f>+S111+SUM($D$17:$E$17)-SUM($Q$27:Q111)</f>
        <v>6533.8656654204042</v>
      </c>
      <c r="V111" s="10">
        <f t="shared" si="31"/>
        <v>-3.2668775549659079E-3</v>
      </c>
      <c r="W111" s="10">
        <f>+S111/SUM(Q$27:Q111)-1</f>
        <v>-9.3499879233721384E-2</v>
      </c>
      <c r="X111">
        <v>2.8250000000000002</v>
      </c>
      <c r="AC111">
        <f t="shared" si="48"/>
        <v>1407.3113785780665</v>
      </c>
      <c r="AD111">
        <f t="shared" si="49"/>
        <v>1286.9146460825541</v>
      </c>
      <c r="AE111" s="5">
        <f t="shared" si="32"/>
        <v>0</v>
      </c>
      <c r="AF111" s="6">
        <f>+AD111+SUM($D$18:$E$18)-SUM($AB$27:AB111)</f>
        <v>11893.522646082554</v>
      </c>
      <c r="AG111" s="10">
        <f t="shared" si="33"/>
        <v>-1.8351193329416704E-3</v>
      </c>
      <c r="AH111" s="10">
        <f>+AD111/SUM(AB$27:AB111)-1</f>
        <v>1.0619389852106975E-2</v>
      </c>
      <c r="AI111" s="6">
        <f t="shared" si="34"/>
        <v>0</v>
      </c>
      <c r="AL111" s="6">
        <f t="shared" si="35"/>
        <v>0</v>
      </c>
      <c r="AM111" s="6">
        <f t="shared" si="36"/>
        <v>3088.7019911290417</v>
      </c>
      <c r="AN111" s="6">
        <f t="shared" si="37"/>
        <v>2802.4287071500617</v>
      </c>
      <c r="AO111" s="5">
        <f t="shared" si="38"/>
        <v>0</v>
      </c>
      <c r="AP111" s="6">
        <f>+AN111+SUM($D$16:$E$18)-SUM($AL$27:AL111)</f>
        <v>26372.788707150063</v>
      </c>
      <c r="AQ111" s="10">
        <f t="shared" si="50"/>
        <v>-2.1828382377852007E-3</v>
      </c>
      <c r="AR111" s="10">
        <f>+AN111/SUM(AL$27:AL111)-1</f>
        <v>-9.6165211298746556E-3</v>
      </c>
      <c r="AT111" s="1">
        <f t="shared" si="51"/>
        <v>42766</v>
      </c>
      <c r="AU111">
        <f t="shared" si="39"/>
        <v>8183.3445916085293</v>
      </c>
      <c r="AV111">
        <f t="shared" si="40"/>
        <v>7307.0819167251611</v>
      </c>
      <c r="AW111">
        <f t="shared" si="41"/>
        <v>15466.893040794039</v>
      </c>
      <c r="AX111">
        <f t="shared" si="42"/>
        <v>30957.319549127722</v>
      </c>
      <c r="AY111">
        <f t="shared" si="52"/>
        <v>1.8409511799566625E-2</v>
      </c>
      <c r="AZ111">
        <f t="shared" si="53"/>
        <v>-6.4007497991989126E-3</v>
      </c>
      <c r="BA111">
        <f t="shared" si="54"/>
        <v>-8.2858776974359394E-3</v>
      </c>
      <c r="BB111">
        <f t="shared" si="55"/>
        <v>-9.1563401605199157E-4</v>
      </c>
    </row>
    <row r="112" spans="1:54" x14ac:dyDescent="0.25">
      <c r="A112" s="1">
        <v>40308</v>
      </c>
      <c r="B112">
        <v>7.8639999999999999</v>
      </c>
      <c r="C112">
        <f>+$C$16</f>
        <v>60</v>
      </c>
      <c r="D112" s="7">
        <f>+$G$16</f>
        <v>7.524</v>
      </c>
      <c r="E112" s="7">
        <f>+$J$16</f>
        <v>0.46199999999999997</v>
      </c>
      <c r="F112" s="6">
        <f>+C112-D112-E112</f>
        <v>52.013999999999996</v>
      </c>
      <c r="G112">
        <f t="shared" si="43"/>
        <v>1035.6526116897762</v>
      </c>
      <c r="H112">
        <f t="shared" si="44"/>
        <v>951.50621655793032</v>
      </c>
      <c r="I112" s="5">
        <f t="shared" si="29"/>
        <v>287100</v>
      </c>
      <c r="J112" s="6">
        <f>+H112+SUM($D$16:$E$16)-SUM($F$27:F112)</f>
        <v>7970.5642165579311</v>
      </c>
      <c r="K112" s="10">
        <f t="shared" si="45"/>
        <v>3.1670928660327835E-3</v>
      </c>
      <c r="L112" s="10">
        <f>+H112/SUM(F$27:F112)-1</f>
        <v>5.6123720015195611E-2</v>
      </c>
      <c r="M112">
        <v>5.9169999999999998</v>
      </c>
      <c r="N112">
        <f>+$C$17</f>
        <v>50</v>
      </c>
      <c r="O112" s="7">
        <f>+$G$17</f>
        <v>6.27</v>
      </c>
      <c r="P112" s="7">
        <f>+$J$17</f>
        <v>0.38500000000000001</v>
      </c>
      <c r="Q112" s="6">
        <f>+N112-O112-P112</f>
        <v>43.345000000000006</v>
      </c>
      <c r="R112">
        <f t="shared" si="46"/>
        <v>824.76472277842629</v>
      </c>
      <c r="S112">
        <f t="shared" si="47"/>
        <v>728.28733296489122</v>
      </c>
      <c r="T112" s="5">
        <f t="shared" si="30"/>
        <v>239250</v>
      </c>
      <c r="U112" s="6">
        <f>+S112+SUM($D$17:$E$17)-SUM($Q$27:Q112)</f>
        <v>6577.622332964891</v>
      </c>
      <c r="V112" s="10">
        <f t="shared" si="31"/>
        <v>6.6969034542694317E-3</v>
      </c>
      <c r="W112" s="10">
        <f>+S112/SUM(Q$27:Q112)-1</f>
        <v>-2.9810457441213911E-2</v>
      </c>
      <c r="X112">
        <v>2.8889999999999998</v>
      </c>
      <c r="Y112">
        <f>+$C$18</f>
        <v>90</v>
      </c>
      <c r="Z112" s="7">
        <f>+$G$18</f>
        <v>11.286</v>
      </c>
      <c r="AA112" s="7">
        <f>+$J$18</f>
        <v>0.69300000000000006</v>
      </c>
      <c r="AB112" s="6">
        <f>+Y112-Z112-AA112</f>
        <v>78.021000000000001</v>
      </c>
      <c r="AC112">
        <f t="shared" si="48"/>
        <v>1517.2148310485077</v>
      </c>
      <c r="AD112">
        <f t="shared" si="49"/>
        <v>1394.0905265601764</v>
      </c>
      <c r="AE112" s="5">
        <f t="shared" si="32"/>
        <v>430650</v>
      </c>
      <c r="AF112" s="6">
        <f>+AD112+SUM($D$18:$E$18)-SUM($AB$27:AB112)</f>
        <v>11922.677526560175</v>
      </c>
      <c r="AG112" s="10">
        <f t="shared" si="33"/>
        <v>2.4513242497776755E-3</v>
      </c>
      <c r="AH112" s="10">
        <f>+AD112/SUM(AB$27:AB112)-1</f>
        <v>3.1579928978170635E-2</v>
      </c>
      <c r="AI112" s="6">
        <f t="shared" si="34"/>
        <v>200</v>
      </c>
      <c r="AL112" s="6">
        <f t="shared" si="35"/>
        <v>173.38</v>
      </c>
      <c r="AM112" s="6">
        <f t="shared" si="36"/>
        <v>3377.6321655167103</v>
      </c>
      <c r="AN112" s="6">
        <f t="shared" si="37"/>
        <v>3073.884076082998</v>
      </c>
      <c r="AO112" s="5">
        <f t="shared" si="38"/>
        <v>957000</v>
      </c>
      <c r="AP112" s="6">
        <f>+AN112+SUM($D$16:$E$18)-SUM($AL$27:AL112)</f>
        <v>26470.864076082999</v>
      </c>
      <c r="AQ112" s="10">
        <f t="shared" si="50"/>
        <v>3.7188091870750117E-3</v>
      </c>
      <c r="AR112" s="10">
        <f>+AN112/SUM(AL$27:AL112)-1</f>
        <v>2.3597603773200859E-2</v>
      </c>
      <c r="AT112" s="1">
        <f t="shared" si="51"/>
        <v>42794</v>
      </c>
      <c r="AU112">
        <f t="shared" si="39"/>
        <v>8419.5548721948653</v>
      </c>
      <c r="AV112">
        <f t="shared" si="40"/>
        <v>7419.0640835558106</v>
      </c>
      <c r="AW112">
        <f t="shared" si="41"/>
        <v>16125.089471257559</v>
      </c>
      <c r="AX112">
        <f t="shared" si="42"/>
        <v>31963.708427008238</v>
      </c>
      <c r="AY112">
        <f t="shared" si="52"/>
        <v>2.886476036076413E-2</v>
      </c>
      <c r="AZ112">
        <f t="shared" si="53"/>
        <v>1.5325155528136847E-2</v>
      </c>
      <c r="BA112">
        <f t="shared" si="54"/>
        <v>4.255518084514609E-2</v>
      </c>
      <c r="BB112">
        <f t="shared" si="55"/>
        <v>3.2508915259392035E-2</v>
      </c>
    </row>
    <row r="113" spans="1:54" x14ac:dyDescent="0.25">
      <c r="A113" s="1">
        <v>40309</v>
      </c>
      <c r="B113">
        <v>7.8650000000000002</v>
      </c>
      <c r="G113">
        <f t="shared" si="43"/>
        <v>1035.7843070880076</v>
      </c>
      <c r="H113">
        <f t="shared" si="44"/>
        <v>951.62721175332183</v>
      </c>
      <c r="I113" s="5">
        <f t="shared" si="29"/>
        <v>0</v>
      </c>
      <c r="J113" s="6">
        <f>+H113+SUM($D$16:$E$16)-SUM($F$27:F113)</f>
        <v>7970.6852117533226</v>
      </c>
      <c r="K113" s="10">
        <f t="shared" si="45"/>
        <v>1.5180254760327472E-5</v>
      </c>
      <c r="L113" s="10">
        <f>+H113/SUM(F$27:F113)-1</f>
        <v>5.6258018555380707E-2</v>
      </c>
      <c r="M113">
        <v>5.88</v>
      </c>
      <c r="R113">
        <f t="shared" si="46"/>
        <v>819.60732971728009</v>
      </c>
      <c r="S113">
        <f t="shared" si="47"/>
        <v>723.73322931106304</v>
      </c>
      <c r="T113" s="5">
        <f t="shared" si="30"/>
        <v>0</v>
      </c>
      <c r="U113" s="6">
        <f>+S113+SUM($D$17:$E$17)-SUM($Q$27:Q113)</f>
        <v>6573.0682293110631</v>
      </c>
      <c r="V113" s="10">
        <f t="shared" si="31"/>
        <v>-6.9236320106191851E-4</v>
      </c>
      <c r="W113" s="10">
        <f>+S113/SUM(Q$27:Q113)-1</f>
        <v>-3.5877216453327421E-2</v>
      </c>
      <c r="X113">
        <v>2.9039999999999999</v>
      </c>
      <c r="AC113">
        <f t="shared" si="48"/>
        <v>1525.0923743042113</v>
      </c>
      <c r="AD113">
        <f t="shared" si="49"/>
        <v>1401.3287951300631</v>
      </c>
      <c r="AE113" s="5">
        <f t="shared" si="32"/>
        <v>0</v>
      </c>
      <c r="AF113" s="6">
        <f>+AD113+SUM($D$18:$E$18)-SUM($AB$27:AB113)</f>
        <v>11929.915795130062</v>
      </c>
      <c r="AG113" s="10">
        <f t="shared" si="33"/>
        <v>6.0710092626115042E-4</v>
      </c>
      <c r="AH113" s="10">
        <f>+AD113/SUM(AB$27:AB113)-1</f>
        <v>3.6936003375772852E-2</v>
      </c>
      <c r="AI113" s="6">
        <f t="shared" si="34"/>
        <v>0</v>
      </c>
      <c r="AL113" s="6">
        <f t="shared" si="35"/>
        <v>0</v>
      </c>
      <c r="AM113" s="6">
        <f t="shared" si="36"/>
        <v>3380.4840111094991</v>
      </c>
      <c r="AN113" s="6">
        <f t="shared" si="37"/>
        <v>3076.6892361944479</v>
      </c>
      <c r="AO113" s="5">
        <f t="shared" si="38"/>
        <v>0</v>
      </c>
      <c r="AP113" s="6">
        <f>+AN113+SUM($D$16:$E$18)-SUM($AL$27:AL113)</f>
        <v>26473.669236194448</v>
      </c>
      <c r="AQ113" s="10">
        <f t="shared" si="50"/>
        <v>1.0597161102809949E-4</v>
      </c>
      <c r="AR113" s="10">
        <f>+AN113/SUM(AL$27:AL113)-1</f>
        <v>2.4531716803233961E-2</v>
      </c>
      <c r="AT113" s="1">
        <f t="shared" si="51"/>
        <v>42825</v>
      </c>
      <c r="AU113">
        <f t="shared" si="39"/>
        <v>8507.8852275030858</v>
      </c>
      <c r="AV113">
        <f t="shared" si="40"/>
        <v>7601.7954894683498</v>
      </c>
      <c r="AW113">
        <f t="shared" si="41"/>
        <v>16078.586454835826</v>
      </c>
      <c r="AX113">
        <f t="shared" si="42"/>
        <v>32188.26717180726</v>
      </c>
      <c r="AY113">
        <f t="shared" si="52"/>
        <v>1.0491095627861213E-2</v>
      </c>
      <c r="AZ113">
        <f t="shared" si="53"/>
        <v>2.4629980797383766E-2</v>
      </c>
      <c r="BA113">
        <f t="shared" si="54"/>
        <v>-2.8838919935684215E-3</v>
      </c>
      <c r="BB113">
        <f t="shared" si="55"/>
        <v>7.0254283952007057E-3</v>
      </c>
    </row>
    <row r="114" spans="1:54" x14ac:dyDescent="0.25">
      <c r="A114" s="1">
        <v>40310</v>
      </c>
      <c r="B114">
        <v>7.9359999999999999</v>
      </c>
      <c r="G114">
        <f t="shared" si="43"/>
        <v>1045.1346803624192</v>
      </c>
      <c r="H114">
        <f t="shared" si="44"/>
        <v>960.21787062611077</v>
      </c>
      <c r="I114" s="5">
        <f t="shared" si="29"/>
        <v>0</v>
      </c>
      <c r="J114" s="6">
        <f>+H114+SUM($D$16:$E$16)-SUM($F$27:F114)</f>
        <v>7979.2758706261111</v>
      </c>
      <c r="K114" s="10">
        <f t="shared" si="45"/>
        <v>1.0777817269864709E-3</v>
      </c>
      <c r="L114" s="10">
        <f>+H114/SUM(F$27:F114)-1</f>
        <v>6.5793214908518749E-2</v>
      </c>
      <c r="M114">
        <v>5.9589999999999996</v>
      </c>
      <c r="R114">
        <f t="shared" si="46"/>
        <v>830.61906084783527</v>
      </c>
      <c r="S114">
        <f t="shared" si="47"/>
        <v>733.45685603139873</v>
      </c>
      <c r="T114" s="5">
        <f t="shared" si="30"/>
        <v>0</v>
      </c>
      <c r="U114" s="6">
        <f>+S114+SUM($D$17:$E$17)-SUM($Q$27:Q114)</f>
        <v>6582.7918560313983</v>
      </c>
      <c r="V114" s="10">
        <f t="shared" si="31"/>
        <v>1.4793132188974933E-3</v>
      </c>
      <c r="W114" s="10">
        <f>+S114/SUM(Q$27:Q114)-1</f>
        <v>-2.2923866130166393E-2</v>
      </c>
      <c r="X114">
        <v>2.9289999999999998</v>
      </c>
      <c r="AC114">
        <f t="shared" si="48"/>
        <v>1538.2216130637171</v>
      </c>
      <c r="AD114">
        <f t="shared" si="49"/>
        <v>1413.3925760798743</v>
      </c>
      <c r="AE114" s="5">
        <f t="shared" si="32"/>
        <v>0</v>
      </c>
      <c r="AF114" s="6">
        <f>+AD114+SUM($D$18:$E$18)-SUM($AB$27:AB114)</f>
        <v>11941.979576079873</v>
      </c>
      <c r="AG114" s="10">
        <f t="shared" si="33"/>
        <v>1.0112209639179248E-3</v>
      </c>
      <c r="AH114" s="10">
        <f>+AD114/SUM(AB$27:AB114)-1</f>
        <v>4.5862794038443067E-2</v>
      </c>
      <c r="AI114" s="6">
        <f t="shared" si="34"/>
        <v>0</v>
      </c>
      <c r="AL114" s="6">
        <f t="shared" si="35"/>
        <v>0</v>
      </c>
      <c r="AM114" s="6">
        <f t="shared" si="36"/>
        <v>3413.9753542739718</v>
      </c>
      <c r="AN114" s="6">
        <f t="shared" si="37"/>
        <v>3107.0673027373837</v>
      </c>
      <c r="AO114" s="5">
        <f t="shared" si="38"/>
        <v>0</v>
      </c>
      <c r="AP114" s="6">
        <f>+AN114+SUM($D$16:$E$18)-SUM($AL$27:AL114)</f>
        <v>26504.047302737385</v>
      </c>
      <c r="AQ114" s="10">
        <f t="shared" si="50"/>
        <v>1.1474822878501101E-3</v>
      </c>
      <c r="AR114" s="10">
        <f>+AN114/SUM(AL$27:AL114)-1</f>
        <v>3.4647555706383226E-2</v>
      </c>
      <c r="AT114" s="1">
        <f t="shared" si="51"/>
        <v>42855</v>
      </c>
      <c r="AU114">
        <f t="shared" si="39"/>
        <v>8516.2103568112216</v>
      </c>
      <c r="AV114">
        <f t="shared" si="40"/>
        <v>7700.7023384296581</v>
      </c>
      <c r="AW114">
        <f t="shared" si="41"/>
        <v>16000.759552415604</v>
      </c>
      <c r="AX114">
        <f t="shared" si="42"/>
        <v>32217.672247656479</v>
      </c>
      <c r="AY114">
        <f t="shared" si="52"/>
        <v>9.7851923075120695E-4</v>
      </c>
      <c r="AZ114">
        <f t="shared" si="53"/>
        <v>1.3010985246621809E-2</v>
      </c>
      <c r="BA114">
        <f t="shared" si="54"/>
        <v>-4.8404069996348387E-3</v>
      </c>
      <c r="BB114">
        <f t="shared" si="55"/>
        <v>9.1353398094606852E-4</v>
      </c>
    </row>
    <row r="115" spans="1:54" x14ac:dyDescent="0.25">
      <c r="A115" s="1">
        <v>40312</v>
      </c>
      <c r="B115">
        <v>8.0190000000000001</v>
      </c>
      <c r="G115">
        <f t="shared" si="43"/>
        <v>1056.0653984156049</v>
      </c>
      <c r="H115">
        <f t="shared" si="44"/>
        <v>970.26047184359663</v>
      </c>
      <c r="I115" s="5">
        <f t="shared" si="29"/>
        <v>0</v>
      </c>
      <c r="J115" s="6">
        <f>+H115+SUM($D$16:$E$16)-SUM($F$27:F115)</f>
        <v>7989.3184718435959</v>
      </c>
      <c r="K115" s="10">
        <f t="shared" si="45"/>
        <v>1.2585855383762112E-3</v>
      </c>
      <c r="L115" s="10">
        <f>+H115/SUM(F$27:F115)-1</f>
        <v>7.6939993743877721E-2</v>
      </c>
      <c r="M115">
        <v>5.7709999999999999</v>
      </c>
      <c r="R115">
        <f t="shared" si="46"/>
        <v>804.41392853714672</v>
      </c>
      <c r="S115">
        <f t="shared" si="47"/>
        <v>710.31708611465046</v>
      </c>
      <c r="T115" s="5">
        <f t="shared" si="30"/>
        <v>0</v>
      </c>
      <c r="U115" s="6">
        <f>+S115+SUM($D$17:$E$17)-SUM($Q$27:Q115)</f>
        <v>6559.65208611465</v>
      </c>
      <c r="V115" s="10">
        <f t="shared" si="31"/>
        <v>-3.5151908829604839E-3</v>
      </c>
      <c r="W115" s="10">
        <f>+S115/SUM(Q$27:Q115)-1</f>
        <v>-5.3749560570093946E-2</v>
      </c>
      <c r="X115">
        <v>2.9089999999999998</v>
      </c>
      <c r="AC115">
        <f t="shared" si="48"/>
        <v>1527.7182220561124</v>
      </c>
      <c r="AD115">
        <f t="shared" si="49"/>
        <v>1403.7415513200253</v>
      </c>
      <c r="AE115" s="5">
        <f t="shared" si="32"/>
        <v>0</v>
      </c>
      <c r="AF115" s="6">
        <f>+AD115+SUM($D$18:$E$18)-SUM($AB$27:AB115)</f>
        <v>11932.328551320024</v>
      </c>
      <c r="AG115" s="10">
        <f t="shared" si="33"/>
        <v>-8.0815954326196593E-4</v>
      </c>
      <c r="AH115" s="10">
        <f>+AD115/SUM(AB$27:AB115)-1</f>
        <v>3.8721361508306851E-2</v>
      </c>
      <c r="AI115" s="6">
        <f t="shared" si="34"/>
        <v>0</v>
      </c>
      <c r="AL115" s="6">
        <f t="shared" si="35"/>
        <v>0</v>
      </c>
      <c r="AM115" s="6">
        <f t="shared" si="36"/>
        <v>3388.1975490088644</v>
      </c>
      <c r="AN115" s="6">
        <f t="shared" si="37"/>
        <v>3084.3191092782727</v>
      </c>
      <c r="AO115" s="5">
        <f t="shared" si="38"/>
        <v>0</v>
      </c>
      <c r="AP115" s="6">
        <f>+AN115+SUM($D$16:$E$18)-SUM($AL$27:AL115)</f>
        <v>26481.299109278272</v>
      </c>
      <c r="AQ115" s="10">
        <f t="shared" si="50"/>
        <v>-8.582913092206601E-4</v>
      </c>
      <c r="AR115" s="10">
        <f>+AN115/SUM(AL$27:AL115)-1</f>
        <v>2.7072450159596695E-2</v>
      </c>
      <c r="AT115" s="1">
        <f t="shared" si="51"/>
        <v>42886</v>
      </c>
      <c r="AU115">
        <f t="shared" si="39"/>
        <v>8492.2994699605642</v>
      </c>
      <c r="AV115">
        <f t="shared" si="40"/>
        <v>7841.8395729959502</v>
      </c>
      <c r="AW115">
        <f t="shared" si="41"/>
        <v>16028.43935066511</v>
      </c>
      <c r="AX115">
        <f t="shared" si="42"/>
        <v>32362.578393621618</v>
      </c>
      <c r="AY115">
        <f t="shared" si="52"/>
        <v>-2.8076909621582713E-3</v>
      </c>
      <c r="AZ115">
        <f t="shared" si="53"/>
        <v>1.8327839249409728E-2</v>
      </c>
      <c r="BA115">
        <f t="shared" si="54"/>
        <v>1.7299052684862648E-3</v>
      </c>
      <c r="BB115">
        <f t="shared" si="55"/>
        <v>4.4977223944440148E-3</v>
      </c>
    </row>
    <row r="116" spans="1:54" x14ac:dyDescent="0.25">
      <c r="A116" s="1">
        <v>40315</v>
      </c>
      <c r="B116">
        <v>7.9240000000000004</v>
      </c>
      <c r="G116">
        <f t="shared" si="43"/>
        <v>1043.5543355836455</v>
      </c>
      <c r="H116">
        <f t="shared" si="44"/>
        <v>958.76592828141406</v>
      </c>
      <c r="I116" s="5">
        <f t="shared" si="29"/>
        <v>0</v>
      </c>
      <c r="J116" s="6">
        <f>+H116+SUM($D$16:$E$16)-SUM($F$27:F116)</f>
        <v>7977.8239282814147</v>
      </c>
      <c r="K116" s="10">
        <f t="shared" si="45"/>
        <v>-1.4387389365801972E-3</v>
      </c>
      <c r="L116" s="10">
        <f>+H116/SUM(F$27:F116)-1</f>
        <v>6.4181632426298263E-2</v>
      </c>
      <c r="M116">
        <v>5.7679999999999998</v>
      </c>
      <c r="R116">
        <f t="shared" si="46"/>
        <v>803.99576153218891</v>
      </c>
      <c r="S116">
        <f t="shared" si="47"/>
        <v>709.94783446704275</v>
      </c>
      <c r="T116" s="5">
        <f t="shared" si="30"/>
        <v>0</v>
      </c>
      <c r="U116" s="6">
        <f>+S116+SUM($D$17:$E$17)-SUM($Q$27:Q116)</f>
        <v>6559.2828344670424</v>
      </c>
      <c r="V116" s="10">
        <f t="shared" si="31"/>
        <v>-5.6291346364090167E-5</v>
      </c>
      <c r="W116" s="10">
        <f>+S116/SUM(Q$27:Q116)-1</f>
        <v>-5.4241459949454618E-2</v>
      </c>
      <c r="X116">
        <v>2.9260000000000002</v>
      </c>
      <c r="AC116">
        <f t="shared" si="48"/>
        <v>1536.6461044125765</v>
      </c>
      <c r="AD116">
        <f t="shared" si="49"/>
        <v>1411.9449223658969</v>
      </c>
      <c r="AE116" s="5">
        <f t="shared" si="32"/>
        <v>0</v>
      </c>
      <c r="AF116" s="6">
        <f>+AD116+SUM($D$18:$E$18)-SUM($AB$27:AB116)</f>
        <v>11940.531922365897</v>
      </c>
      <c r="AG116" s="10">
        <f t="shared" si="33"/>
        <v>6.8749121435862648E-4</v>
      </c>
      <c r="AH116" s="10">
        <f>+AD116/SUM(AB$27:AB116)-1</f>
        <v>4.4791579158922623E-2</v>
      </c>
      <c r="AI116" s="6">
        <f t="shared" si="34"/>
        <v>0</v>
      </c>
      <c r="AL116" s="6">
        <f t="shared" si="35"/>
        <v>0</v>
      </c>
      <c r="AM116" s="6">
        <f t="shared" si="36"/>
        <v>3384.1962015284107</v>
      </c>
      <c r="AN116" s="6">
        <f t="shared" si="37"/>
        <v>3080.6586851143538</v>
      </c>
      <c r="AO116" s="5">
        <f t="shared" si="38"/>
        <v>0</v>
      </c>
      <c r="AP116" s="6">
        <f>+AN116+SUM($D$16:$E$18)-SUM($AL$27:AL116)</f>
        <v>26477.638685114354</v>
      </c>
      <c r="AQ116" s="10">
        <f t="shared" si="50"/>
        <v>-1.3822675952612773E-4</v>
      </c>
      <c r="AR116" s="10">
        <f>+AN116/SUM(AL$27:AL116)-1</f>
        <v>2.5853535812067063E-2</v>
      </c>
      <c r="AT116" s="1">
        <f t="shared" si="51"/>
        <v>42916</v>
      </c>
      <c r="AU116">
        <f t="shared" si="39"/>
        <v>8461.473162977356</v>
      </c>
      <c r="AV116">
        <f t="shared" si="40"/>
        <v>7666.6795406781957</v>
      </c>
      <c r="AW116">
        <f t="shared" si="41"/>
        <v>15817.193171734098</v>
      </c>
      <c r="AX116">
        <f t="shared" si="42"/>
        <v>31945.345875389645</v>
      </c>
      <c r="AY116">
        <f t="shared" si="52"/>
        <v>-3.6299128513129775E-3</v>
      </c>
      <c r="AZ116">
        <f t="shared" si="53"/>
        <v>-2.2336599810194202E-2</v>
      </c>
      <c r="BA116">
        <f t="shared" si="54"/>
        <v>-1.3179460227501605E-2</v>
      </c>
      <c r="BB116">
        <f t="shared" si="55"/>
        <v>-1.2892437467658779E-2</v>
      </c>
    </row>
    <row r="117" spans="1:54" x14ac:dyDescent="0.25">
      <c r="A117" s="1">
        <v>40316</v>
      </c>
      <c r="B117">
        <v>7.899</v>
      </c>
      <c r="G117">
        <f t="shared" si="43"/>
        <v>1040.2619506278666</v>
      </c>
      <c r="H117">
        <f t="shared" si="44"/>
        <v>955.74104839662914</v>
      </c>
      <c r="I117" s="5">
        <f t="shared" si="29"/>
        <v>0</v>
      </c>
      <c r="J117" s="6">
        <f>+H117+SUM($D$16:$E$16)-SUM($F$27:F117)</f>
        <v>7974.7990483966287</v>
      </c>
      <c r="K117" s="10">
        <f t="shared" si="45"/>
        <v>-3.7916102335411317E-4</v>
      </c>
      <c r="L117" s="10">
        <f>+H117/SUM(F$27:F117)-1</f>
        <v>6.0824168921672195E-2</v>
      </c>
      <c r="M117">
        <v>5.8470000000000004</v>
      </c>
      <c r="R117">
        <f t="shared" si="46"/>
        <v>815.00749266274431</v>
      </c>
      <c r="S117">
        <f t="shared" si="47"/>
        <v>719.67146118737855</v>
      </c>
      <c r="T117" s="5">
        <f t="shared" si="30"/>
        <v>0</v>
      </c>
      <c r="U117" s="6">
        <f>+S117+SUM($D$17:$E$17)-SUM($Q$27:Q117)</f>
        <v>6569.0064611873786</v>
      </c>
      <c r="V117" s="10">
        <f t="shared" si="31"/>
        <v>1.4824222351323968E-3</v>
      </c>
      <c r="W117" s="10">
        <f>+S117/SUM(Q$27:Q117)-1</f>
        <v>-4.1288109626293368E-2</v>
      </c>
      <c r="X117">
        <v>2.919</v>
      </c>
      <c r="AC117">
        <f t="shared" si="48"/>
        <v>1532.9699175599148</v>
      </c>
      <c r="AD117">
        <f t="shared" si="49"/>
        <v>1408.5670636999496</v>
      </c>
      <c r="AE117" s="5">
        <f t="shared" si="32"/>
        <v>0</v>
      </c>
      <c r="AF117" s="6">
        <f>+AD117+SUM($D$18:$E$18)-SUM($AB$27:AB117)</f>
        <v>11937.154063699949</v>
      </c>
      <c r="AG117" s="10">
        <f t="shared" si="33"/>
        <v>-2.8289013319593437E-4</v>
      </c>
      <c r="AH117" s="10">
        <f>+AD117/SUM(AB$27:AB117)-1</f>
        <v>4.2292077773374848E-2</v>
      </c>
      <c r="AI117" s="6">
        <f t="shared" si="34"/>
        <v>0</v>
      </c>
      <c r="AL117" s="6">
        <f t="shared" si="35"/>
        <v>0</v>
      </c>
      <c r="AM117" s="6">
        <f t="shared" si="36"/>
        <v>3388.2393608505258</v>
      </c>
      <c r="AN117" s="6">
        <f t="shared" si="37"/>
        <v>3083.9795732839575</v>
      </c>
      <c r="AO117" s="5">
        <f t="shared" si="38"/>
        <v>0</v>
      </c>
      <c r="AP117" s="6">
        <f>+AN117+SUM($D$16:$E$18)-SUM($AL$27:AL117)</f>
        <v>26480.959573283955</v>
      </c>
      <c r="AQ117" s="10">
        <f t="shared" si="50"/>
        <v>1.254223690070333E-4</v>
      </c>
      <c r="AR117" s="10">
        <f>+AN117/SUM(AL$27:AL117)-1</f>
        <v>2.695938531343689E-2</v>
      </c>
      <c r="AT117" s="1">
        <f t="shared" si="51"/>
        <v>42947</v>
      </c>
      <c r="AU117">
        <f t="shared" si="39"/>
        <v>8590.865594257697</v>
      </c>
      <c r="AV117">
        <f t="shared" si="40"/>
        <v>7691.6098376172304</v>
      </c>
      <c r="AW117">
        <f t="shared" si="41"/>
        <v>15493.266453911529</v>
      </c>
      <c r="AX117">
        <f t="shared" si="42"/>
        <v>31775.741885786454</v>
      </c>
      <c r="AY117">
        <f t="shared" si="52"/>
        <v>1.5291950797231113E-2</v>
      </c>
      <c r="AZ117">
        <f t="shared" si="53"/>
        <v>3.2517724011755789E-3</v>
      </c>
      <c r="BA117">
        <f t="shared" si="54"/>
        <v>-2.0479405815276852E-2</v>
      </c>
      <c r="BB117">
        <f t="shared" si="55"/>
        <v>-5.3091924646792021E-3</v>
      </c>
    </row>
    <row r="118" spans="1:54" x14ac:dyDescent="0.25">
      <c r="A118" s="1">
        <v>40317</v>
      </c>
      <c r="B118">
        <v>7.702</v>
      </c>
      <c r="G118">
        <f t="shared" si="43"/>
        <v>1014.3179571763296</v>
      </c>
      <c r="H118">
        <f t="shared" si="44"/>
        <v>931.9049949045243</v>
      </c>
      <c r="I118" s="5">
        <f t="shared" si="29"/>
        <v>0</v>
      </c>
      <c r="J118" s="6">
        <f>+H118+SUM($D$16:$E$16)-SUM($F$27:F118)</f>
        <v>7950.9629949045238</v>
      </c>
      <c r="K118" s="10">
        <f t="shared" si="45"/>
        <v>-2.9889221468091254E-3</v>
      </c>
      <c r="L118" s="10">
        <f>+H118/SUM(F$27:F118)-1</f>
        <v>3.4367356505218272E-2</v>
      </c>
      <c r="M118">
        <v>5.6980000000000004</v>
      </c>
      <c r="R118">
        <f t="shared" si="46"/>
        <v>794.23853141650704</v>
      </c>
      <c r="S118">
        <f t="shared" si="47"/>
        <v>701.3319626895302</v>
      </c>
      <c r="T118" s="5">
        <f t="shared" si="30"/>
        <v>0</v>
      </c>
      <c r="U118" s="6">
        <f>+S118+SUM($D$17:$E$17)-SUM($Q$27:Q118)</f>
        <v>6550.66696268953</v>
      </c>
      <c r="V118" s="10">
        <f t="shared" si="31"/>
        <v>-2.7918222650877844E-3</v>
      </c>
      <c r="W118" s="10">
        <f>+S118/SUM(Q$27:Q118)-1</f>
        <v>-6.5719112134533852E-2</v>
      </c>
      <c r="X118">
        <v>2.8969999999999998</v>
      </c>
      <c r="AC118">
        <f t="shared" si="48"/>
        <v>1521.4161874515496</v>
      </c>
      <c r="AD118">
        <f t="shared" si="49"/>
        <v>1397.9509364641158</v>
      </c>
      <c r="AE118" s="5">
        <f t="shared" si="32"/>
        <v>0</v>
      </c>
      <c r="AF118" s="6">
        <f>+AD118+SUM($D$18:$E$18)-SUM($AB$27:AB118)</f>
        <v>11926.537936464116</v>
      </c>
      <c r="AG118" s="10">
        <f t="shared" si="33"/>
        <v>-8.8933485981523841E-4</v>
      </c>
      <c r="AH118" s="10">
        <f>+AD118/SUM(AB$27:AB118)-1</f>
        <v>3.4436501990225077E-2</v>
      </c>
      <c r="AI118" s="6">
        <f t="shared" si="34"/>
        <v>0</v>
      </c>
      <c r="AL118" s="6">
        <f t="shared" si="35"/>
        <v>0</v>
      </c>
      <c r="AM118" s="6">
        <f t="shared" si="36"/>
        <v>3329.9726760443864</v>
      </c>
      <c r="AN118" s="6">
        <f t="shared" si="37"/>
        <v>3031.1878940581701</v>
      </c>
      <c r="AO118" s="5">
        <f t="shared" si="38"/>
        <v>0</v>
      </c>
      <c r="AP118" s="6">
        <f>+AN118+SUM($D$16:$E$18)-SUM($AL$27:AL118)</f>
        <v>26428.16789405817</v>
      </c>
      <c r="AQ118" s="10">
        <f t="shared" si="50"/>
        <v>-1.9935712329339772E-3</v>
      </c>
      <c r="AR118" s="10">
        <f>+AN118/SUM(AL$27:AL118)-1</f>
        <v>9.3798556313875459E-3</v>
      </c>
      <c r="AT118" s="1">
        <f t="shared" si="51"/>
        <v>42978</v>
      </c>
      <c r="AU118">
        <f t="shared" si="39"/>
        <v>8650.7265408722342</v>
      </c>
      <c r="AV118">
        <f t="shared" si="40"/>
        <v>7668.9848434318965</v>
      </c>
      <c r="AW118">
        <f t="shared" si="41"/>
        <v>15428.111678856496</v>
      </c>
      <c r="AX118">
        <f t="shared" si="42"/>
        <v>31747.823063160624</v>
      </c>
      <c r="AY118">
        <f t="shared" si="52"/>
        <v>6.9679761553422814E-3</v>
      </c>
      <c r="AZ118">
        <f t="shared" si="53"/>
        <v>-2.9415161016985714E-3</v>
      </c>
      <c r="BA118">
        <f t="shared" si="54"/>
        <v>-4.2053607771382895E-3</v>
      </c>
      <c r="BB118">
        <f t="shared" si="55"/>
        <v>-8.7862063854182715E-4</v>
      </c>
    </row>
    <row r="119" spans="1:54" x14ac:dyDescent="0.25">
      <c r="A119" s="1">
        <v>40318</v>
      </c>
      <c r="B119">
        <v>7.4930000000000003</v>
      </c>
      <c r="G119">
        <f t="shared" si="43"/>
        <v>986.79361894601902</v>
      </c>
      <c r="H119">
        <f t="shared" si="44"/>
        <v>906.61699906772276</v>
      </c>
      <c r="I119" s="5">
        <f t="shared" si="29"/>
        <v>0</v>
      </c>
      <c r="J119" s="6">
        <f>+H119+SUM($D$16:$E$16)-SUM($F$27:F119)</f>
        <v>7925.6749990677226</v>
      </c>
      <c r="K119" s="10">
        <f t="shared" si="45"/>
        <v>-3.1804947215836599E-3</v>
      </c>
      <c r="L119" s="10">
        <f>+H119/SUM(F$27:F119)-1</f>
        <v>6.2989616065438625E-3</v>
      </c>
      <c r="M119">
        <v>5.5940000000000003</v>
      </c>
      <c r="R119">
        <f t="shared" si="46"/>
        <v>779.74207524463679</v>
      </c>
      <c r="S119">
        <f t="shared" si="47"/>
        <v>688.53123890579707</v>
      </c>
      <c r="T119" s="5">
        <f t="shared" si="30"/>
        <v>0</v>
      </c>
      <c r="U119" s="6">
        <f>+S119+SUM($D$17:$E$17)-SUM($Q$27:Q119)</f>
        <v>6537.8662389057972</v>
      </c>
      <c r="V119" s="10">
        <f t="shared" si="31"/>
        <v>-1.9541099946984719E-3</v>
      </c>
      <c r="W119" s="10">
        <f>+S119/SUM(Q$27:Q119)-1</f>
        <v>-8.2771623952366258E-2</v>
      </c>
      <c r="X119">
        <v>2.8330000000000002</v>
      </c>
      <c r="AC119">
        <f t="shared" si="48"/>
        <v>1487.8053362272146</v>
      </c>
      <c r="AD119">
        <f t="shared" si="49"/>
        <v>1367.0676572325995</v>
      </c>
      <c r="AE119" s="5">
        <f t="shared" si="32"/>
        <v>0</v>
      </c>
      <c r="AF119" s="6">
        <f>+AD119+SUM($D$18:$E$18)-SUM($AB$27:AB119)</f>
        <v>11895.654657232599</v>
      </c>
      <c r="AG119" s="10">
        <f t="shared" si="33"/>
        <v>-2.5894588518512451E-3</v>
      </c>
      <c r="AH119" s="10">
        <f>+AD119/SUM(AB$27:AB119)-1</f>
        <v>1.1583917893789542E-2</v>
      </c>
      <c r="AI119" s="6">
        <f t="shared" si="34"/>
        <v>0</v>
      </c>
      <c r="AL119" s="6">
        <f t="shared" si="35"/>
        <v>0</v>
      </c>
      <c r="AM119" s="6">
        <f t="shared" si="36"/>
        <v>3254.3410304178706</v>
      </c>
      <c r="AN119" s="6">
        <f t="shared" si="37"/>
        <v>2962.2158952061191</v>
      </c>
      <c r="AO119" s="5">
        <f t="shared" si="38"/>
        <v>0</v>
      </c>
      <c r="AP119" s="6">
        <f>+AN119+SUM($D$16:$E$18)-SUM($AL$27:AL119)</f>
        <v>26359.195895206118</v>
      </c>
      <c r="AQ119" s="10">
        <f t="shared" si="50"/>
        <v>-2.6097911564864074E-3</v>
      </c>
      <c r="AR119" s="10">
        <f>+AN119/SUM(AL$27:AL119)-1</f>
        <v>-1.3587689990037122E-2</v>
      </c>
      <c r="AT119" s="1">
        <f t="shared" si="51"/>
        <v>43008</v>
      </c>
      <c r="AU119">
        <f t="shared" si="39"/>
        <v>8648.9551076096395</v>
      </c>
      <c r="AV119">
        <f t="shared" si="40"/>
        <v>7807.6178113583283</v>
      </c>
      <c r="AW119">
        <f t="shared" si="41"/>
        <v>15503.357281540819</v>
      </c>
      <c r="AX119">
        <f t="shared" si="42"/>
        <v>31959.930200508781</v>
      </c>
      <c r="AY119">
        <f t="shared" si="52"/>
        <v>-2.0477277304109531E-4</v>
      </c>
      <c r="AZ119">
        <f t="shared" si="53"/>
        <v>1.8077095046701519E-2</v>
      </c>
      <c r="BA119">
        <f t="shared" si="54"/>
        <v>4.8771751365686011E-3</v>
      </c>
      <c r="BB119">
        <f t="shared" si="55"/>
        <v>6.6809978412121218E-3</v>
      </c>
    </row>
    <row r="120" spans="1:54" x14ac:dyDescent="0.25">
      <c r="A120" s="1">
        <v>40319</v>
      </c>
      <c r="B120">
        <v>7.4020000000000001</v>
      </c>
      <c r="G120">
        <f t="shared" si="43"/>
        <v>974.80933770698425</v>
      </c>
      <c r="H120">
        <f t="shared" si="44"/>
        <v>895.60643628710579</v>
      </c>
      <c r="I120" s="5">
        <f t="shared" si="29"/>
        <v>0</v>
      </c>
      <c r="J120" s="6">
        <f>+H120+SUM($D$16:$E$16)-SUM($F$27:F120)</f>
        <v>7914.6644362871057</v>
      </c>
      <c r="K120" s="10">
        <f t="shared" si="45"/>
        <v>-1.3892271361003461E-3</v>
      </c>
      <c r="L120" s="10">
        <f>+H120/SUM(F$27:F120)-1</f>
        <v>-5.922205550295323E-3</v>
      </c>
      <c r="M120">
        <v>5.59</v>
      </c>
      <c r="R120">
        <f t="shared" si="46"/>
        <v>779.18451923802638</v>
      </c>
      <c r="S120">
        <f t="shared" si="47"/>
        <v>688.03890337565349</v>
      </c>
      <c r="T120" s="5">
        <f t="shared" si="30"/>
        <v>0</v>
      </c>
      <c r="U120" s="6">
        <f>+S120+SUM($D$17:$E$17)-SUM($Q$27:Q120)</f>
        <v>6537.3739033756538</v>
      </c>
      <c r="V120" s="10">
        <f t="shared" si="31"/>
        <v>-7.5305231424516172E-5</v>
      </c>
      <c r="W120" s="10">
        <f>+S120/SUM(Q$27:Q120)-1</f>
        <v>-8.3427489791513598E-2</v>
      </c>
      <c r="X120">
        <v>2.7949999999999999</v>
      </c>
      <c r="AC120">
        <f t="shared" si="48"/>
        <v>1467.8488933127655</v>
      </c>
      <c r="AD120">
        <f t="shared" si="49"/>
        <v>1348.7307101888864</v>
      </c>
      <c r="AE120" s="5">
        <f t="shared" si="32"/>
        <v>0</v>
      </c>
      <c r="AF120" s="6">
        <f>+AD120+SUM($D$18:$E$18)-SUM($AB$27:AB120)</f>
        <v>11877.317710188887</v>
      </c>
      <c r="AG120" s="10">
        <f t="shared" si="33"/>
        <v>-1.5414827995668956E-3</v>
      </c>
      <c r="AH120" s="10">
        <f>+AD120/SUM(AB$27:AB120)-1</f>
        <v>-1.9848039134693352E-3</v>
      </c>
      <c r="AI120" s="6">
        <f t="shared" si="34"/>
        <v>0</v>
      </c>
      <c r="AL120" s="6">
        <f t="shared" si="35"/>
        <v>0</v>
      </c>
      <c r="AM120" s="6">
        <f t="shared" si="36"/>
        <v>3221.8427502577761</v>
      </c>
      <c r="AN120" s="6">
        <f t="shared" si="37"/>
        <v>2932.3760498516458</v>
      </c>
      <c r="AO120" s="5">
        <f t="shared" si="38"/>
        <v>0</v>
      </c>
      <c r="AP120" s="6">
        <f>+AN120+SUM($D$16:$E$18)-SUM($AL$27:AL120)</f>
        <v>26329.356049851645</v>
      </c>
      <c r="AQ120" s="10">
        <f t="shared" si="50"/>
        <v>-1.1320468755232627E-3</v>
      </c>
      <c r="AR120" s="10">
        <f>+AN120/SUM(AL$27:AL120)-1</f>
        <v>-2.3524302251851315E-2</v>
      </c>
      <c r="AT120" s="1">
        <f t="shared" si="51"/>
        <v>43039</v>
      </c>
      <c r="AU120">
        <f t="shared" si="39"/>
        <v>8979.7110568146636</v>
      </c>
      <c r="AV120">
        <f t="shared" si="40"/>
        <v>7937.7790638669112</v>
      </c>
      <c r="AW120">
        <f t="shared" si="41"/>
        <v>15585.512977239587</v>
      </c>
      <c r="AX120">
        <f t="shared" si="42"/>
        <v>32503.003097921162</v>
      </c>
      <c r="AY120">
        <f t="shared" si="52"/>
        <v>3.8242301536981493E-2</v>
      </c>
      <c r="AZ120">
        <f t="shared" si="53"/>
        <v>1.6671058401350969E-2</v>
      </c>
      <c r="BA120">
        <f t="shared" si="54"/>
        <v>5.2992196597692054E-3</v>
      </c>
      <c r="BB120">
        <f t="shared" si="55"/>
        <v>1.6992305490195925E-2</v>
      </c>
    </row>
    <row r="121" spans="1:54" x14ac:dyDescent="0.25">
      <c r="A121" s="1">
        <v>40323</v>
      </c>
      <c r="B121">
        <v>7.34</v>
      </c>
      <c r="G121">
        <f t="shared" si="43"/>
        <v>966.64422301665275</v>
      </c>
      <c r="H121">
        <f t="shared" si="44"/>
        <v>888.10473417283924</v>
      </c>
      <c r="I121" s="5">
        <f t="shared" si="29"/>
        <v>0</v>
      </c>
      <c r="J121" s="6">
        <f>+H121+SUM($D$16:$E$16)-SUM($F$27:F121)</f>
        <v>7907.162734172839</v>
      </c>
      <c r="K121" s="10">
        <f t="shared" si="45"/>
        <v>-9.4782314204922002E-4</v>
      </c>
      <c r="L121" s="10">
        <f>+H121/SUM(F$27:F121)-1</f>
        <v>-1.4248715041768278E-2</v>
      </c>
      <c r="M121">
        <v>5.4450000000000003</v>
      </c>
      <c r="R121">
        <f t="shared" si="46"/>
        <v>758.97311399839964</v>
      </c>
      <c r="S121">
        <f t="shared" si="47"/>
        <v>670.19174040794883</v>
      </c>
      <c r="T121" s="5">
        <f t="shared" si="30"/>
        <v>0</v>
      </c>
      <c r="U121" s="6">
        <f>+S121+SUM($D$17:$E$17)-SUM($Q$27:Q121)</f>
        <v>6519.5267404079486</v>
      </c>
      <c r="V121" s="10">
        <f t="shared" si="31"/>
        <v>-2.7300202239448623E-3</v>
      </c>
      <c r="W121" s="10">
        <f>+S121/SUM(Q$27:Q121)-1</f>
        <v>-0.10720262646060663</v>
      </c>
      <c r="X121">
        <v>2.7989999999999999</v>
      </c>
      <c r="AC121">
        <f t="shared" si="48"/>
        <v>1469.9495715142866</v>
      </c>
      <c r="AD121">
        <f t="shared" si="49"/>
        <v>1350.6609151408563</v>
      </c>
      <c r="AE121" s="5">
        <f t="shared" si="32"/>
        <v>0</v>
      </c>
      <c r="AF121" s="6">
        <f>+AD121+SUM($D$18:$E$18)-SUM($AB$27:AB121)</f>
        <v>11879.247915140855</v>
      </c>
      <c r="AG121" s="10">
        <f t="shared" si="33"/>
        <v>1.6251185655424827E-4</v>
      </c>
      <c r="AH121" s="10">
        <f>+AD121/SUM(AB$27:AB121)-1</f>
        <v>-5.5651740744200318E-4</v>
      </c>
      <c r="AI121" s="6">
        <f t="shared" si="34"/>
        <v>0</v>
      </c>
      <c r="AL121" s="6">
        <f t="shared" si="35"/>
        <v>0</v>
      </c>
      <c r="AM121" s="6">
        <f t="shared" si="36"/>
        <v>3195.5669085293389</v>
      </c>
      <c r="AN121" s="6">
        <f t="shared" si="37"/>
        <v>2908.9573897216442</v>
      </c>
      <c r="AO121" s="5">
        <f t="shared" si="38"/>
        <v>0</v>
      </c>
      <c r="AP121" s="6">
        <f>+AN121+SUM($D$16:$E$18)-SUM($AL$27:AL121)</f>
        <v>26305.937389721643</v>
      </c>
      <c r="AQ121" s="10">
        <f t="shared" si="50"/>
        <v>-8.8945054659372857E-4</v>
      </c>
      <c r="AR121" s="10">
        <f>+AN121/SUM(AL$27:AL121)-1</f>
        <v>-3.1322671936369506E-2</v>
      </c>
      <c r="AT121" s="1">
        <f t="shared" si="51"/>
        <v>43069</v>
      </c>
      <c r="AU121">
        <f t="shared" si="39"/>
        <v>8793.2278911768408</v>
      </c>
      <c r="AV121">
        <f t="shared" si="40"/>
        <v>7752.7016007672537</v>
      </c>
      <c r="AW121">
        <f t="shared" si="41"/>
        <v>15565.205112863776</v>
      </c>
      <c r="AX121">
        <f t="shared" si="42"/>
        <v>32111.13460480787</v>
      </c>
      <c r="AY121">
        <f t="shared" si="52"/>
        <v>-2.0767167724879299E-2</v>
      </c>
      <c r="AZ121">
        <f t="shared" si="53"/>
        <v>-2.3316026008098123E-2</v>
      </c>
      <c r="BA121">
        <f t="shared" si="54"/>
        <v>-1.3029962122816929E-3</v>
      </c>
      <c r="BB121">
        <f t="shared" si="55"/>
        <v>-1.2056378050136374E-2</v>
      </c>
    </row>
    <row r="122" spans="1:54" x14ac:dyDescent="0.25">
      <c r="A122" s="1">
        <v>40324</v>
      </c>
      <c r="B122">
        <v>7.5620000000000003</v>
      </c>
      <c r="G122">
        <f t="shared" si="43"/>
        <v>995.8806014239683</v>
      </c>
      <c r="H122">
        <f t="shared" si="44"/>
        <v>914.96566754972889</v>
      </c>
      <c r="I122" s="5">
        <f t="shared" si="29"/>
        <v>0</v>
      </c>
      <c r="J122" s="6">
        <f>+H122+SUM($D$16:$E$16)-SUM($F$27:F122)</f>
        <v>7934.0236675497281</v>
      </c>
      <c r="K122" s="10">
        <f t="shared" si="45"/>
        <v>3.3970381386996262E-3</v>
      </c>
      <c r="L122" s="10">
        <f>+H122/SUM(F$27:F122)-1</f>
        <v>1.5565560879311713E-2</v>
      </c>
      <c r="M122">
        <v>5.5469999999999997</v>
      </c>
      <c r="R122">
        <f t="shared" si="46"/>
        <v>773.19079216696457</v>
      </c>
      <c r="S122">
        <f t="shared" si="47"/>
        <v>682.74629642661</v>
      </c>
      <c r="T122" s="5">
        <f t="shared" si="30"/>
        <v>0</v>
      </c>
      <c r="U122" s="6">
        <f>+S122+SUM($D$17:$E$17)-SUM($Q$27:Q122)</f>
        <v>6532.0812964266097</v>
      </c>
      <c r="V122" s="10">
        <f t="shared" si="31"/>
        <v>1.9256851790863116E-3</v>
      </c>
      <c r="W122" s="10">
        <f>+S122/SUM(Q$27:Q122)-1</f>
        <v>-9.0478047562348118E-2</v>
      </c>
      <c r="X122">
        <v>2.8079999999999998</v>
      </c>
      <c r="AC122">
        <f t="shared" si="48"/>
        <v>1474.6760974677088</v>
      </c>
      <c r="AD122">
        <f t="shared" si="49"/>
        <v>1355.0038762827883</v>
      </c>
      <c r="AE122" s="5">
        <f t="shared" si="32"/>
        <v>0</v>
      </c>
      <c r="AF122" s="6">
        <f>+AD122+SUM($D$18:$E$18)-SUM($AB$27:AB122)</f>
        <v>11883.590876282788</v>
      </c>
      <c r="AG122" s="10">
        <f t="shared" si="33"/>
        <v>3.6559226416987833E-4</v>
      </c>
      <c r="AH122" s="10">
        <f>+AD122/SUM(AB$27:AB122)-1</f>
        <v>2.6571272311191052E-3</v>
      </c>
      <c r="AI122" s="6">
        <f t="shared" si="34"/>
        <v>0</v>
      </c>
      <c r="AL122" s="6">
        <f t="shared" si="35"/>
        <v>0</v>
      </c>
      <c r="AM122" s="6">
        <f t="shared" si="36"/>
        <v>3243.7474910586416</v>
      </c>
      <c r="AN122" s="6">
        <f t="shared" si="37"/>
        <v>2952.7158402591272</v>
      </c>
      <c r="AO122" s="5">
        <f t="shared" si="38"/>
        <v>0</v>
      </c>
      <c r="AP122" s="6">
        <f>+AN122+SUM($D$16:$E$18)-SUM($AL$27:AL122)</f>
        <v>26349.695840259126</v>
      </c>
      <c r="AQ122" s="10">
        <f t="shared" si="50"/>
        <v>1.6634438791973682E-3</v>
      </c>
      <c r="AR122" s="10">
        <f>+AN122/SUM(AL$27:AL122)-1</f>
        <v>-1.6751190381973258E-2</v>
      </c>
      <c r="AT122" s="1">
        <f t="shared" si="51"/>
        <v>43100</v>
      </c>
      <c r="AU122">
        <f t="shared" si="39"/>
        <v>8970.1506291099067</v>
      </c>
      <c r="AV122">
        <f t="shared" si="40"/>
        <v>7783.3932954801612</v>
      </c>
      <c r="AW122">
        <f t="shared" si="41"/>
        <v>15480.322141948842</v>
      </c>
      <c r="AX122">
        <f t="shared" si="42"/>
        <v>32233.866066538907</v>
      </c>
      <c r="AY122">
        <f t="shared" si="52"/>
        <v>2.0120340348575683E-2</v>
      </c>
      <c r="AZ122">
        <f t="shared" si="53"/>
        <v>3.9588386466300474E-3</v>
      </c>
      <c r="BA122">
        <f t="shared" si="54"/>
        <v>-5.4533795282134534E-3</v>
      </c>
      <c r="BB122">
        <f t="shared" si="55"/>
        <v>3.8220842471465843E-3</v>
      </c>
    </row>
    <row r="123" spans="1:54" x14ac:dyDescent="0.25">
      <c r="A123" s="1">
        <v>40325</v>
      </c>
      <c r="B123">
        <v>7.7110000000000003</v>
      </c>
      <c r="G123">
        <f t="shared" si="43"/>
        <v>1015.5032157604099</v>
      </c>
      <c r="H123">
        <f t="shared" si="44"/>
        <v>932.9939516630468</v>
      </c>
      <c r="I123" s="5">
        <f t="shared" si="29"/>
        <v>0</v>
      </c>
      <c r="J123" s="6">
        <f>+H123+SUM($D$16:$E$16)-SUM($F$27:F123)</f>
        <v>7952.0519516630475</v>
      </c>
      <c r="K123" s="10">
        <f t="shared" si="45"/>
        <v>2.2722750610204567E-3</v>
      </c>
      <c r="L123" s="10">
        <f>+H123/SUM(F$27:F123)-1</f>
        <v>3.557604336688347E-2</v>
      </c>
      <c r="M123">
        <v>5.7119999999999997</v>
      </c>
      <c r="R123">
        <f t="shared" si="46"/>
        <v>796.18997743964337</v>
      </c>
      <c r="S123">
        <f t="shared" si="47"/>
        <v>703.05513704503278</v>
      </c>
      <c r="T123" s="5">
        <f t="shared" si="30"/>
        <v>0</v>
      </c>
      <c r="U123" s="6">
        <f>+S123+SUM($D$17:$E$17)-SUM($Q$27:Q123)</f>
        <v>6552.390137045033</v>
      </c>
      <c r="V123" s="10">
        <f t="shared" si="31"/>
        <v>3.1090918341039053E-3</v>
      </c>
      <c r="W123" s="10">
        <f>+S123/SUM(Q$27:Q123)-1</f>
        <v>-6.3423581697517939E-2</v>
      </c>
      <c r="X123">
        <v>2.8519999999999999</v>
      </c>
      <c r="AC123">
        <f t="shared" si="48"/>
        <v>1497.7835576844393</v>
      </c>
      <c r="AD123">
        <f t="shared" si="49"/>
        <v>1376.2361307544559</v>
      </c>
      <c r="AE123" s="5">
        <f t="shared" si="32"/>
        <v>0</v>
      </c>
      <c r="AF123" s="6">
        <f>+AD123+SUM($D$18:$E$18)-SUM($AB$27:AB123)</f>
        <v>11904.823130754456</v>
      </c>
      <c r="AG123" s="10">
        <f t="shared" si="33"/>
        <v>1.7866867593063773E-3</v>
      </c>
      <c r="AH123" s="10">
        <f>+AD123/SUM(AB$27:AB123)-1</f>
        <v>1.8368278797418869E-2</v>
      </c>
      <c r="AI123" s="6">
        <f t="shared" si="34"/>
        <v>0</v>
      </c>
      <c r="AL123" s="6">
        <f t="shared" si="35"/>
        <v>0</v>
      </c>
      <c r="AM123" s="6">
        <f t="shared" si="36"/>
        <v>3309.4767508844925</v>
      </c>
      <c r="AN123" s="6">
        <f t="shared" si="37"/>
        <v>3012.2852194625357</v>
      </c>
      <c r="AO123" s="5">
        <f t="shared" si="38"/>
        <v>0</v>
      </c>
      <c r="AP123" s="6">
        <f>+AN123+SUM($D$16:$E$18)-SUM($AL$27:AL123)</f>
        <v>26409.265219462537</v>
      </c>
      <c r="AQ123" s="10">
        <f t="shared" si="50"/>
        <v>2.2607235986533691E-3</v>
      </c>
      <c r="AR123" s="10">
        <f>+AN123/SUM(AL$27:AL123)-1</f>
        <v>3.0853006182227638E-3</v>
      </c>
      <c r="AT123" s="1">
        <f t="shared" si="51"/>
        <v>43131</v>
      </c>
      <c r="AU123">
        <f t="shared" si="39"/>
        <v>9264.5768017070386</v>
      </c>
      <c r="AV123">
        <f t="shared" si="40"/>
        <v>7856.5391250991433</v>
      </c>
      <c r="AW123">
        <f t="shared" si="41"/>
        <v>15382.125407209842</v>
      </c>
      <c r="AX123">
        <f t="shared" si="42"/>
        <v>32503.24133401602</v>
      </c>
      <c r="AY123">
        <f t="shared" si="52"/>
        <v>3.2822879433223928E-2</v>
      </c>
      <c r="AZ123">
        <f t="shared" si="53"/>
        <v>9.3976787298488684E-3</v>
      </c>
      <c r="BA123">
        <f t="shared" si="54"/>
        <v>-6.343326310562003E-3</v>
      </c>
      <c r="BB123">
        <f t="shared" si="55"/>
        <v>8.356902238194186E-3</v>
      </c>
    </row>
    <row r="124" spans="1:54" x14ac:dyDescent="0.25">
      <c r="A124" s="1">
        <v>40326</v>
      </c>
      <c r="B124">
        <v>7.7629999999999999</v>
      </c>
      <c r="G124">
        <f t="shared" si="43"/>
        <v>1022.3513764684297</v>
      </c>
      <c r="H124">
        <f t="shared" si="44"/>
        <v>939.28570182339922</v>
      </c>
      <c r="I124" s="5">
        <f t="shared" si="29"/>
        <v>0</v>
      </c>
      <c r="J124" s="6">
        <f>+H124+SUM($D$16:$E$16)-SUM($F$27:F124)</f>
        <v>7958.343701823399</v>
      </c>
      <c r="K124" s="10">
        <f t="shared" si="45"/>
        <v>7.9121089733780181E-4</v>
      </c>
      <c r="L124" s="10">
        <f>+H124/SUM(F$27:F124)-1</f>
        <v>4.2559567456505798E-2</v>
      </c>
      <c r="M124">
        <v>5.7080000000000002</v>
      </c>
      <c r="R124">
        <f t="shared" si="46"/>
        <v>795.63242143303307</v>
      </c>
      <c r="S124">
        <f t="shared" si="47"/>
        <v>702.56280151488932</v>
      </c>
      <c r="T124" s="5">
        <f t="shared" si="30"/>
        <v>0</v>
      </c>
      <c r="U124" s="6">
        <f>+S124+SUM($D$17:$E$17)-SUM($Q$27:Q124)</f>
        <v>6551.8978015148896</v>
      </c>
      <c r="V124" s="10">
        <f t="shared" si="31"/>
        <v>-7.5138311340761099E-5</v>
      </c>
      <c r="W124" s="10">
        <f>+S124/SUM(Q$27:Q124)-1</f>
        <v>-6.4079447536665168E-2</v>
      </c>
      <c r="X124">
        <v>2.843</v>
      </c>
      <c r="AC124">
        <f t="shared" si="48"/>
        <v>1493.0570317310171</v>
      </c>
      <c r="AD124">
        <f t="shared" si="49"/>
        <v>1371.8931696125239</v>
      </c>
      <c r="AE124" s="5">
        <f t="shared" si="32"/>
        <v>0</v>
      </c>
      <c r="AF124" s="6">
        <f>+AD124+SUM($D$18:$E$18)-SUM($AB$27:AB124)</f>
        <v>11900.480169612523</v>
      </c>
      <c r="AG124" s="10">
        <f t="shared" si="33"/>
        <v>-3.6480685972672955E-4</v>
      </c>
      <c r="AH124" s="10">
        <f>+AD124/SUM(AB$27:AB124)-1</f>
        <v>1.5154634158857538E-2</v>
      </c>
      <c r="AI124" s="6">
        <f t="shared" si="34"/>
        <v>0</v>
      </c>
      <c r="AL124" s="6">
        <f t="shared" si="35"/>
        <v>0</v>
      </c>
      <c r="AM124" s="6">
        <f t="shared" si="36"/>
        <v>3311.0408296324799</v>
      </c>
      <c r="AN124" s="6">
        <f t="shared" si="37"/>
        <v>3013.7416729508122</v>
      </c>
      <c r="AO124" s="5">
        <f t="shared" si="38"/>
        <v>0</v>
      </c>
      <c r="AP124" s="6">
        <f>+AN124+SUM($D$16:$E$18)-SUM($AL$27:AL124)</f>
        <v>26410.721672950811</v>
      </c>
      <c r="AQ124" s="10">
        <f t="shared" si="50"/>
        <v>5.514933778627551E-5</v>
      </c>
      <c r="AR124" s="10">
        <f>+AN124/SUM(AL$27:AL124)-1</f>
        <v>3.5702968847399763E-3</v>
      </c>
      <c r="AT124" s="1">
        <f t="shared" si="51"/>
        <v>43159</v>
      </c>
      <c r="AU124">
        <f t="shared" si="39"/>
        <v>9057.3397920471725</v>
      </c>
      <c r="AV124">
        <f t="shared" si="40"/>
        <v>7628.7031554056402</v>
      </c>
      <c r="AW124">
        <f t="shared" si="41"/>
        <v>14941.260612271608</v>
      </c>
      <c r="AX124">
        <f t="shared" si="42"/>
        <v>31627.30355972442</v>
      </c>
      <c r="AY124">
        <f t="shared" si="52"/>
        <v>-2.2368750790827452E-2</v>
      </c>
      <c r="AZ124">
        <f t="shared" si="53"/>
        <v>-2.8999533517963361E-2</v>
      </c>
      <c r="BA124">
        <f t="shared" si="54"/>
        <v>-2.866085038752797E-2</v>
      </c>
      <c r="BB124">
        <f t="shared" si="55"/>
        <v>-2.694924377818575E-2</v>
      </c>
    </row>
    <row r="125" spans="1:54" x14ac:dyDescent="0.25">
      <c r="A125" s="1">
        <v>40329</v>
      </c>
      <c r="B125">
        <v>7.867</v>
      </c>
      <c r="G125">
        <f t="shared" si="43"/>
        <v>1036.0476978844697</v>
      </c>
      <c r="H125">
        <f t="shared" si="44"/>
        <v>951.86920214410441</v>
      </c>
      <c r="I125" s="5">
        <f t="shared" si="29"/>
        <v>0</v>
      </c>
      <c r="J125" s="6">
        <f>+H125+SUM($D$16:$E$16)-SUM($F$27:F125)</f>
        <v>7970.9272021441038</v>
      </c>
      <c r="K125" s="10">
        <f t="shared" si="45"/>
        <v>1.5811707551436349E-3</v>
      </c>
      <c r="L125" s="10">
        <f>+H125/SUM(F$27:F125)-1</f>
        <v>5.6526615635750677E-2</v>
      </c>
      <c r="M125">
        <v>5.71</v>
      </c>
      <c r="R125">
        <f t="shared" si="46"/>
        <v>795.91119943633828</v>
      </c>
      <c r="S125">
        <f t="shared" si="47"/>
        <v>702.80896927996116</v>
      </c>
      <c r="T125" s="5">
        <f t="shared" si="30"/>
        <v>0</v>
      </c>
      <c r="U125" s="6">
        <f>+S125+SUM($D$17:$E$17)-SUM($Q$27:Q125)</f>
        <v>6552.1439692799613</v>
      </c>
      <c r="V125" s="10">
        <f t="shared" si="31"/>
        <v>3.7571978765527092E-5</v>
      </c>
      <c r="W125" s="10">
        <f>+S125/SUM(Q$27:Q125)-1</f>
        <v>-6.3751514617091387E-2</v>
      </c>
      <c r="X125">
        <v>2.8530000000000002</v>
      </c>
      <c r="AC125">
        <f t="shared" si="48"/>
        <v>1498.3087272348198</v>
      </c>
      <c r="AD125">
        <f t="shared" si="49"/>
        <v>1376.7186819924486</v>
      </c>
      <c r="AE125" s="5">
        <f t="shared" si="32"/>
        <v>0</v>
      </c>
      <c r="AF125" s="6">
        <f>+AD125+SUM($D$18:$E$18)-SUM($AB$27:AB125)</f>
        <v>11905.305681992448</v>
      </c>
      <c r="AG125" s="10">
        <f t="shared" si="33"/>
        <v>4.0548888037705844E-4</v>
      </c>
      <c r="AH125" s="10">
        <f>+AD125/SUM(AB$27:AB125)-1</f>
        <v>1.8725350423925757E-2</v>
      </c>
      <c r="AI125" s="6">
        <f t="shared" si="34"/>
        <v>0</v>
      </c>
      <c r="AL125" s="6">
        <f t="shared" si="35"/>
        <v>0</v>
      </c>
      <c r="AM125" s="6">
        <f t="shared" si="36"/>
        <v>3330.2676245556277</v>
      </c>
      <c r="AN125" s="6">
        <f t="shared" si="37"/>
        <v>3031.3968534165142</v>
      </c>
      <c r="AO125" s="5">
        <f t="shared" si="38"/>
        <v>0</v>
      </c>
      <c r="AP125" s="6">
        <f>+AN125+SUM($D$16:$E$18)-SUM($AL$27:AL125)</f>
        <v>26428.376853416514</v>
      </c>
      <c r="AQ125" s="10">
        <f t="shared" si="50"/>
        <v>6.6848534789509806E-4</v>
      </c>
      <c r="AR125" s="10">
        <f>+AN125/SUM(AL$27:AL125)-1</f>
        <v>9.4494387038759342E-3</v>
      </c>
      <c r="AT125" s="1">
        <f t="shared" si="51"/>
        <v>43190</v>
      </c>
      <c r="AU125">
        <f t="shared" si="39"/>
        <v>8843.1959428213577</v>
      </c>
      <c r="AV125">
        <f t="shared" si="40"/>
        <v>7504.3371994560075</v>
      </c>
      <c r="AW125">
        <f t="shared" si="41"/>
        <v>14739.359665080356</v>
      </c>
      <c r="AX125">
        <f t="shared" si="42"/>
        <v>31086.892807357719</v>
      </c>
      <c r="AY125">
        <f t="shared" si="52"/>
        <v>-2.3643128572237604E-2</v>
      </c>
      <c r="AZ125">
        <f t="shared" si="53"/>
        <v>-1.6302371899410972E-2</v>
      </c>
      <c r="BA125">
        <f t="shared" si="54"/>
        <v>-1.3512979421925531E-2</v>
      </c>
      <c r="BB125">
        <f t="shared" si="55"/>
        <v>-1.7086842428606031E-2</v>
      </c>
    </row>
    <row r="126" spans="1:54" x14ac:dyDescent="0.25">
      <c r="A126" s="1">
        <v>40330</v>
      </c>
      <c r="B126">
        <v>7.7169999999999996</v>
      </c>
      <c r="G126">
        <f t="shared" si="43"/>
        <v>1016.2933881497969</v>
      </c>
      <c r="H126">
        <f t="shared" si="44"/>
        <v>933.7199228353951</v>
      </c>
      <c r="I126" s="5">
        <f t="shared" si="29"/>
        <v>0</v>
      </c>
      <c r="J126" s="6">
        <f>+H126+SUM($D$16:$E$16)-SUM($F$27:F126)</f>
        <v>7952.7779228353947</v>
      </c>
      <c r="K126" s="10">
        <f t="shared" si="45"/>
        <v>-2.2769345207200864E-3</v>
      </c>
      <c r="L126" s="10">
        <f>+H126/SUM(F$27:F126)-1</f>
        <v>3.6381834607993824E-2</v>
      </c>
      <c r="M126">
        <v>5.6970000000000001</v>
      </c>
      <c r="R126">
        <f t="shared" si="46"/>
        <v>794.09914241485444</v>
      </c>
      <c r="S126">
        <f t="shared" si="47"/>
        <v>701.20887880699445</v>
      </c>
      <c r="T126" s="5">
        <f t="shared" si="30"/>
        <v>0</v>
      </c>
      <c r="U126" s="6">
        <f>+S126+SUM($D$17:$E$17)-SUM($Q$27:Q126)</f>
        <v>6550.5438788069941</v>
      </c>
      <c r="V126" s="10">
        <f t="shared" si="31"/>
        <v>-2.4420868657182293E-4</v>
      </c>
      <c r="W126" s="10">
        <f>+S126/SUM(Q$27:Q126)-1</f>
        <v>-6.5883078594320521E-2</v>
      </c>
      <c r="X126">
        <v>2.8479999999999999</v>
      </c>
      <c r="AC126">
        <f t="shared" si="48"/>
        <v>1495.6828794829185</v>
      </c>
      <c r="AD126">
        <f t="shared" si="49"/>
        <v>1374.3059258024864</v>
      </c>
      <c r="AE126" s="5">
        <f t="shared" si="32"/>
        <v>0</v>
      </c>
      <c r="AF126" s="6">
        <f>+AD126+SUM($D$18:$E$18)-SUM($AB$27:AB126)</f>
        <v>11902.892925802485</v>
      </c>
      <c r="AG126" s="10">
        <f t="shared" si="33"/>
        <v>-2.0266226289444855E-4</v>
      </c>
      <c r="AH126" s="10">
        <f>+AD126/SUM(AB$27:AB126)-1</f>
        <v>1.6939992291391759E-2</v>
      </c>
      <c r="AI126" s="6">
        <f t="shared" si="34"/>
        <v>0</v>
      </c>
      <c r="AL126" s="6">
        <f t="shared" si="35"/>
        <v>0</v>
      </c>
      <c r="AM126" s="6">
        <f t="shared" si="36"/>
        <v>3306.0754100475697</v>
      </c>
      <c r="AN126" s="6">
        <f t="shared" si="37"/>
        <v>3009.2347274448757</v>
      </c>
      <c r="AO126" s="5">
        <f t="shared" si="38"/>
        <v>0</v>
      </c>
      <c r="AP126" s="6">
        <f>+AN126+SUM($D$16:$E$18)-SUM($AL$27:AL126)</f>
        <v>26406.214727444876</v>
      </c>
      <c r="AQ126" s="10">
        <f t="shared" si="50"/>
        <v>-8.3857310248591777E-4</v>
      </c>
      <c r="AR126" s="10">
        <f>+AN126/SUM(AL$27:AL126)-1</f>
        <v>2.0694925258157859E-3</v>
      </c>
      <c r="AT126" s="1">
        <f t="shared" si="51"/>
        <v>43220</v>
      </c>
      <c r="AU126">
        <f t="shared" si="39"/>
        <v>8928.1363491487864</v>
      </c>
      <c r="AV126">
        <f t="shared" si="40"/>
        <v>7718.0542218341479</v>
      </c>
      <c r="AW126">
        <f t="shared" si="41"/>
        <v>14972.82418224474</v>
      </c>
      <c r="AX126">
        <f t="shared" si="42"/>
        <v>31619.014753227671</v>
      </c>
      <c r="AY126">
        <f t="shared" si="52"/>
        <v>9.6051706732089848E-3</v>
      </c>
      <c r="AZ126">
        <f t="shared" si="53"/>
        <v>2.8479133692664194E-2</v>
      </c>
      <c r="BA126">
        <f t="shared" si="54"/>
        <v>1.58395291565816E-2</v>
      </c>
      <c r="BB126">
        <f t="shared" si="55"/>
        <v>1.7117244530273856E-2</v>
      </c>
    </row>
    <row r="127" spans="1:54" x14ac:dyDescent="0.25">
      <c r="A127" s="1">
        <v>40332</v>
      </c>
      <c r="B127">
        <v>7.9009999999999998</v>
      </c>
      <c r="G127">
        <f t="shared" si="43"/>
        <v>1040.5253414243289</v>
      </c>
      <c r="H127">
        <f t="shared" si="44"/>
        <v>955.98303878741183</v>
      </c>
      <c r="I127" s="5">
        <f t="shared" si="29"/>
        <v>0</v>
      </c>
      <c r="J127" s="6">
        <f>+H127+SUM($D$16:$E$16)-SUM($F$27:F127)</f>
        <v>7975.0410387874117</v>
      </c>
      <c r="K127" s="10">
        <f t="shared" si="45"/>
        <v>2.7994137605793501E-3</v>
      </c>
      <c r="L127" s="10">
        <f>+H127/SUM(F$27:F127)-1</f>
        <v>6.1092766002042165E-2</v>
      </c>
      <c r="M127">
        <v>5.7750000000000004</v>
      </c>
      <c r="R127">
        <f t="shared" si="46"/>
        <v>804.97148454375713</v>
      </c>
      <c r="S127">
        <f t="shared" si="47"/>
        <v>710.80942164479427</v>
      </c>
      <c r="T127" s="5">
        <f t="shared" si="30"/>
        <v>0</v>
      </c>
      <c r="U127" s="6">
        <f>+S127+SUM($D$17:$E$17)-SUM($Q$27:Q127)</f>
        <v>6560.1444216447944</v>
      </c>
      <c r="V127" s="10">
        <f t="shared" si="31"/>
        <v>1.4656100341319256E-3</v>
      </c>
      <c r="W127" s="10">
        <f>+S127/SUM(Q$27:Q127)-1</f>
        <v>-5.3093694730946273E-2</v>
      </c>
      <c r="X127">
        <v>2.9180000000000001</v>
      </c>
      <c r="AC127">
        <f t="shared" si="48"/>
        <v>1532.4447480095353</v>
      </c>
      <c r="AD127">
        <f t="shared" si="49"/>
        <v>1408.0845124619577</v>
      </c>
      <c r="AE127" s="5">
        <f t="shared" si="32"/>
        <v>0</v>
      </c>
      <c r="AF127" s="6">
        <f>+AD127+SUM($D$18:$E$18)-SUM($AB$27:AB127)</f>
        <v>11936.671512461957</v>
      </c>
      <c r="AG127" s="10">
        <f t="shared" si="33"/>
        <v>2.8378468049770067E-3</v>
      </c>
      <c r="AH127" s="10">
        <f>+AD127/SUM(AB$27:AB127)-1</f>
        <v>4.1935006146868403E-2</v>
      </c>
      <c r="AI127" s="6">
        <f t="shared" si="34"/>
        <v>0</v>
      </c>
      <c r="AL127" s="6">
        <f t="shared" si="35"/>
        <v>0</v>
      </c>
      <c r="AM127" s="6">
        <f t="shared" si="36"/>
        <v>3377.9415739776214</v>
      </c>
      <c r="AN127" s="6">
        <f t="shared" si="37"/>
        <v>3074.8769728941638</v>
      </c>
      <c r="AO127" s="5">
        <f t="shared" si="38"/>
        <v>0</v>
      </c>
      <c r="AP127" s="6">
        <f>+AN127+SUM($D$16:$E$18)-SUM($AL$27:AL127)</f>
        <v>26471.856972894162</v>
      </c>
      <c r="AQ127" s="10">
        <f t="shared" si="50"/>
        <v>2.4858635032252163E-3</v>
      </c>
      <c r="AR127" s="10">
        <f>+AN127/SUM(AL$27:AL127)-1</f>
        <v>2.3928236539937586E-2</v>
      </c>
      <c r="AT127" s="1">
        <f t="shared" si="51"/>
        <v>43251</v>
      </c>
      <c r="AU127">
        <f t="shared" si="39"/>
        <v>8887.997748794005</v>
      </c>
      <c r="AV127">
        <f t="shared" si="40"/>
        <v>7767.8852263745921</v>
      </c>
      <c r="AW127">
        <f t="shared" si="41"/>
        <v>15248.883989338836</v>
      </c>
      <c r="AX127">
        <f t="shared" si="42"/>
        <v>31904.766964507427</v>
      </c>
      <c r="AY127">
        <f t="shared" si="52"/>
        <v>-4.4957423122921059E-3</v>
      </c>
      <c r="AZ127">
        <f t="shared" si="53"/>
        <v>6.45642063507057E-3</v>
      </c>
      <c r="BA127">
        <f t="shared" si="54"/>
        <v>1.8437390550638755E-2</v>
      </c>
      <c r="BB127">
        <f t="shared" si="55"/>
        <v>9.0373534251437793E-3</v>
      </c>
    </row>
    <row r="128" spans="1:54" x14ac:dyDescent="0.25">
      <c r="A128" s="1">
        <v>40333</v>
      </c>
      <c r="B128">
        <v>7.9089999999999998</v>
      </c>
      <c r="G128">
        <f t="shared" si="43"/>
        <v>1041.5789046101781</v>
      </c>
      <c r="H128">
        <f t="shared" si="44"/>
        <v>956.95100035054293</v>
      </c>
      <c r="I128" s="5">
        <f t="shared" si="29"/>
        <v>0</v>
      </c>
      <c r="J128" s="6">
        <f>+H128+SUM($D$16:$E$16)-SUM($F$27:F128)</f>
        <v>7976.009000350542</v>
      </c>
      <c r="K128" s="10">
        <f t="shared" si="45"/>
        <v>1.2137386609323286E-4</v>
      </c>
      <c r="L128" s="10">
        <f>+H128/SUM(F$27:F128)-1</f>
        <v>6.2167154323522489E-2</v>
      </c>
      <c r="M128">
        <v>5.6539999999999999</v>
      </c>
      <c r="R128">
        <f t="shared" si="46"/>
        <v>788.10541534379263</v>
      </c>
      <c r="S128">
        <f t="shared" si="47"/>
        <v>695.91627185795085</v>
      </c>
      <c r="T128" s="5">
        <f t="shared" si="30"/>
        <v>0</v>
      </c>
      <c r="U128" s="6">
        <f>+S128+SUM($D$17:$E$17)-SUM($Q$27:Q128)</f>
        <v>6545.251271857951</v>
      </c>
      <c r="V128" s="10">
        <f t="shared" si="31"/>
        <v>-2.2702472429881881E-3</v>
      </c>
      <c r="W128" s="10">
        <f>+S128/SUM(Q$27:Q128)-1</f>
        <v>-7.2933636365155152E-2</v>
      </c>
      <c r="X128">
        <v>2.8849999999999998</v>
      </c>
      <c r="AC128">
        <f t="shared" si="48"/>
        <v>1515.1141528469873</v>
      </c>
      <c r="AD128">
        <f t="shared" si="49"/>
        <v>1392.1603216082069</v>
      </c>
      <c r="AE128" s="5">
        <f t="shared" si="32"/>
        <v>0</v>
      </c>
      <c r="AF128" s="6">
        <f>+AD128+SUM($D$18:$E$18)-SUM($AB$27:AB128)</f>
        <v>11920.747321608207</v>
      </c>
      <c r="AG128" s="10">
        <f t="shared" si="33"/>
        <v>-1.3340562180272908E-3</v>
      </c>
      <c r="AH128" s="10">
        <f>+AD128/SUM(AB$27:AB128)-1</f>
        <v>3.0151642472143747E-2</v>
      </c>
      <c r="AI128" s="6">
        <f t="shared" si="34"/>
        <v>0</v>
      </c>
      <c r="AL128" s="6">
        <f t="shared" si="35"/>
        <v>0</v>
      </c>
      <c r="AM128" s="6">
        <f t="shared" si="36"/>
        <v>3344.7984728009578</v>
      </c>
      <c r="AN128" s="6">
        <f t="shared" si="37"/>
        <v>3045.0275938167006</v>
      </c>
      <c r="AO128" s="5">
        <f t="shared" si="38"/>
        <v>0</v>
      </c>
      <c r="AP128" s="6">
        <f>+AN128+SUM($D$16:$E$18)-SUM($AL$27:AL128)</f>
        <v>26442.007593816699</v>
      </c>
      <c r="AQ128" s="10">
        <f t="shared" si="50"/>
        <v>-1.1275891641461255E-3</v>
      </c>
      <c r="AR128" s="10">
        <f>+AN128/SUM(AL$27:AL128)-1</f>
        <v>1.3988449566336492E-2</v>
      </c>
      <c r="AT128" s="1">
        <f t="shared" si="51"/>
        <v>43281</v>
      </c>
      <c r="AU128">
        <f t="shared" si="39"/>
        <v>8542.5199005097456</v>
      </c>
      <c r="AV128">
        <f t="shared" si="40"/>
        <v>7715.4241180883246</v>
      </c>
      <c r="AW128">
        <f t="shared" si="41"/>
        <v>15428.718817143928</v>
      </c>
      <c r="AX128">
        <f t="shared" si="42"/>
        <v>31686.662835741994</v>
      </c>
      <c r="AY128">
        <f t="shared" si="52"/>
        <v>-3.8870154791739941E-2</v>
      </c>
      <c r="AZ128">
        <f t="shared" si="53"/>
        <v>-6.7535895237154087E-3</v>
      </c>
      <c r="BA128">
        <f t="shared" si="54"/>
        <v>1.1793310771517573E-2</v>
      </c>
      <c r="BB128">
        <f t="shared" si="55"/>
        <v>-6.8360984741893116E-3</v>
      </c>
    </row>
    <row r="129" spans="1:54" x14ac:dyDescent="0.25">
      <c r="A129" s="1">
        <v>40337</v>
      </c>
      <c r="B129">
        <v>7.7869999999999999</v>
      </c>
      <c r="C129">
        <f>+$C$16</f>
        <v>60</v>
      </c>
      <c r="D129" s="7">
        <f>+$G$16</f>
        <v>7.524</v>
      </c>
      <c r="E129" s="7">
        <f>+$J$16</f>
        <v>0.46199999999999997</v>
      </c>
      <c r="F129" s="6">
        <f>+C129-D129-E129</f>
        <v>52.013999999999996</v>
      </c>
      <c r="G129">
        <f t="shared" si="43"/>
        <v>1077.5260660259776</v>
      </c>
      <c r="H129">
        <f t="shared" si="44"/>
        <v>994.20358651279275</v>
      </c>
      <c r="I129" s="5">
        <f t="shared" si="29"/>
        <v>285360</v>
      </c>
      <c r="J129" s="6">
        <f>+H129+SUM($D$16:$E$16)-SUM($F$27:F129)</f>
        <v>7961.2475865127926</v>
      </c>
      <c r="K129" s="10">
        <f t="shared" si="45"/>
        <v>-1.8507268280540945E-3</v>
      </c>
      <c r="L129" s="10">
        <f>+H129/SUM(F$27:F129)-1</f>
        <v>4.3283831061237565E-2</v>
      </c>
      <c r="M129">
        <v>5.556</v>
      </c>
      <c r="N129">
        <f>+$C$17</f>
        <v>50</v>
      </c>
      <c r="O129" s="7">
        <f>+$G$17</f>
        <v>6.27</v>
      </c>
      <c r="P129" s="7">
        <f>+$J$17</f>
        <v>0.38500000000000001</v>
      </c>
      <c r="Q129" s="6">
        <f>+N129-O129-P129</f>
        <v>43.345000000000006</v>
      </c>
      <c r="R129">
        <f t="shared" si="46"/>
        <v>824.445293181838</v>
      </c>
      <c r="S129">
        <f t="shared" si="47"/>
        <v>727.19905136943316</v>
      </c>
      <c r="T129" s="5">
        <f t="shared" si="30"/>
        <v>237800</v>
      </c>
      <c r="U129" s="6">
        <f>+S129+SUM($D$17:$E$17)-SUM($Q$27:Q129)</f>
        <v>6533.1890513694325</v>
      </c>
      <c r="V129" s="10">
        <f t="shared" si="31"/>
        <v>-1.8428964737200459E-3</v>
      </c>
      <c r="W129" s="10">
        <f>+S129/SUM(Q$27:Q129)-1</f>
        <v>-8.4143711830539814E-2</v>
      </c>
      <c r="X129">
        <v>2.8860000000000001</v>
      </c>
      <c r="Y129">
        <f>+$C$18</f>
        <v>90</v>
      </c>
      <c r="Z129" s="7">
        <f>+$G$18</f>
        <v>11.286</v>
      </c>
      <c r="AA129" s="7">
        <f>+$J$18</f>
        <v>0.69300000000000006</v>
      </c>
      <c r="AB129" s="6">
        <f>+Y129-Z129-AA129</f>
        <v>78.021000000000001</v>
      </c>
      <c r="AC129">
        <f t="shared" si="48"/>
        <v>1593.6603223973675</v>
      </c>
      <c r="AD129">
        <f t="shared" si="49"/>
        <v>1470.6638728461994</v>
      </c>
      <c r="AE129" s="5">
        <f t="shared" si="32"/>
        <v>428040</v>
      </c>
      <c r="AF129" s="6">
        <f>+AD129+SUM($D$18:$E$18)-SUM($AB$27:AB129)</f>
        <v>11921.229872846199</v>
      </c>
      <c r="AG129" s="10">
        <f t="shared" si="33"/>
        <v>4.047994852784953E-5</v>
      </c>
      <c r="AH129" s="10">
        <f>+AD129/SUM(AB$27:AB129)-1</f>
        <v>2.8843495289883725E-2</v>
      </c>
      <c r="AI129" s="6">
        <f t="shared" si="34"/>
        <v>200</v>
      </c>
      <c r="AL129" s="6">
        <f t="shared" si="35"/>
        <v>173.38</v>
      </c>
      <c r="AM129" s="6">
        <f t="shared" si="36"/>
        <v>3495.6316816051831</v>
      </c>
      <c r="AN129" s="6">
        <f t="shared" si="37"/>
        <v>3192.0665107284253</v>
      </c>
      <c r="AO129" s="5">
        <f t="shared" si="38"/>
        <v>951200</v>
      </c>
      <c r="AP129" s="6">
        <f>+AN129+SUM($D$16:$E$18)-SUM($AL$27:AL129)</f>
        <v>26415.666510728424</v>
      </c>
      <c r="AQ129" s="10">
        <f t="shared" si="50"/>
        <v>-9.9618317538163748E-4</v>
      </c>
      <c r="AR129" s="10">
        <f>+AN129/SUM(AL$27:AL129)-1</f>
        <v>4.9321592773028389E-3</v>
      </c>
      <c r="AT129" s="1">
        <f t="shared" si="51"/>
        <v>43312</v>
      </c>
      <c r="AU129">
        <f t="shared" si="39"/>
        <v>8708.5035573755358</v>
      </c>
      <c r="AV129">
        <f t="shared" si="40"/>
        <v>7839.1774499253625</v>
      </c>
      <c r="AW129">
        <f t="shared" si="41"/>
        <v>15930.133577402808</v>
      </c>
      <c r="AX129">
        <f t="shared" si="42"/>
        <v>32477.814584703709</v>
      </c>
      <c r="AY129">
        <f t="shared" si="52"/>
        <v>1.94302920916678E-2</v>
      </c>
      <c r="AZ129">
        <f t="shared" si="53"/>
        <v>1.6039731574432281E-2</v>
      </c>
      <c r="BA129">
        <f t="shared" si="54"/>
        <v>3.2498794371812911E-2</v>
      </c>
      <c r="BB129">
        <f t="shared" si="55"/>
        <v>2.4967973215194839E-2</v>
      </c>
    </row>
    <row r="130" spans="1:54" x14ac:dyDescent="0.25">
      <c r="A130" s="1">
        <v>40338</v>
      </c>
      <c r="B130">
        <v>7.7539999999999996</v>
      </c>
      <c r="G130">
        <f t="shared" si="43"/>
        <v>1072.9596912758996</v>
      </c>
      <c r="H130">
        <f t="shared" si="44"/>
        <v>989.99031845642673</v>
      </c>
      <c r="I130" s="5">
        <f t="shared" si="29"/>
        <v>0</v>
      </c>
      <c r="J130" s="6">
        <f>+H130+SUM($D$16:$E$16)-SUM($F$27:F130)</f>
        <v>7957.0343184564263</v>
      </c>
      <c r="K130" s="10">
        <f t="shared" si="45"/>
        <v>-5.2922208618455535E-4</v>
      </c>
      <c r="L130" s="10">
        <f>+H130/SUM(F$27:F130)-1</f>
        <v>3.8862569159989313E-2</v>
      </c>
      <c r="M130">
        <v>5.6459999999999999</v>
      </c>
      <c r="R130">
        <f t="shared" si="46"/>
        <v>837.80023853575551</v>
      </c>
      <c r="S130">
        <f t="shared" si="47"/>
        <v>738.9787336270374</v>
      </c>
      <c r="T130" s="5">
        <f t="shared" si="30"/>
        <v>0</v>
      </c>
      <c r="U130" s="6">
        <f>+S130+SUM($D$17:$E$17)-SUM($Q$27:Q130)</f>
        <v>6544.9687336270372</v>
      </c>
      <c r="V130" s="10">
        <f t="shared" si="31"/>
        <v>1.8030524090122402E-3</v>
      </c>
      <c r="W130" s="10">
        <f>+S130/SUM(Q$27:Q130)-1</f>
        <v>-6.930802681699566E-2</v>
      </c>
      <c r="X130">
        <v>2.8839999999999999</v>
      </c>
      <c r="AC130">
        <f t="shared" si="48"/>
        <v>1592.5559146895382</v>
      </c>
      <c r="AD130">
        <f t="shared" si="49"/>
        <v>1469.6447017631458</v>
      </c>
      <c r="AE130" s="5">
        <f t="shared" si="32"/>
        <v>0</v>
      </c>
      <c r="AF130" s="6">
        <f>+AD130+SUM($D$18:$E$18)-SUM($AB$27:AB130)</f>
        <v>11920.210701763146</v>
      </c>
      <c r="AG130" s="10">
        <f t="shared" si="33"/>
        <v>-8.5492108945484091E-5</v>
      </c>
      <c r="AH130" s="10">
        <f>+AD130/SUM(AB$27:AB130)-1</f>
        <v>2.8130506034658609E-2</v>
      </c>
      <c r="AI130" s="6">
        <f t="shared" si="34"/>
        <v>0</v>
      </c>
      <c r="AL130" s="6">
        <f t="shared" si="35"/>
        <v>0</v>
      </c>
      <c r="AM130" s="6">
        <f t="shared" si="36"/>
        <v>3503.3158445011932</v>
      </c>
      <c r="AN130" s="6">
        <f t="shared" si="37"/>
        <v>3198.6137538466101</v>
      </c>
      <c r="AO130" s="5">
        <f t="shared" si="38"/>
        <v>0</v>
      </c>
      <c r="AP130" s="6">
        <f>+AN130+SUM($D$16:$E$18)-SUM($AL$27:AL130)</f>
        <v>26422.213753846609</v>
      </c>
      <c r="AQ130" s="10">
        <f t="shared" si="50"/>
        <v>2.4785454932674256E-4</v>
      </c>
      <c r="AR130" s="10">
        <f>+AN130/SUM(AL$27:AL130)-1</f>
        <v>6.9933742118781783E-3</v>
      </c>
      <c r="AT130" s="1">
        <f t="shared" si="51"/>
        <v>43343</v>
      </c>
      <c r="AU130">
        <f t="shared" si="39"/>
        <v>8544.52936223086</v>
      </c>
      <c r="AV130">
        <f t="shared" si="40"/>
        <v>7739.721528959205</v>
      </c>
      <c r="AW130">
        <f t="shared" si="41"/>
        <v>16119.504428199305</v>
      </c>
      <c r="AX130">
        <f t="shared" si="42"/>
        <v>32403.755319389373</v>
      </c>
      <c r="AY130">
        <f t="shared" si="52"/>
        <v>-1.8829204588864168E-2</v>
      </c>
      <c r="AZ130">
        <f t="shared" si="53"/>
        <v>-1.2687035291834681E-2</v>
      </c>
      <c r="BA130">
        <f t="shared" si="54"/>
        <v>1.1887587123884602E-2</v>
      </c>
      <c r="BB130">
        <f t="shared" si="55"/>
        <v>-2.2803032242574295E-3</v>
      </c>
    </row>
    <row r="131" spans="1:54" x14ac:dyDescent="0.25">
      <c r="A131" s="1">
        <v>40339</v>
      </c>
      <c r="B131">
        <v>7.819</v>
      </c>
      <c r="G131">
        <f t="shared" si="43"/>
        <v>1081.9540657836289</v>
      </c>
      <c r="H131">
        <f t="shared" si="44"/>
        <v>998.28917977957201</v>
      </c>
      <c r="I131" s="5">
        <f t="shared" si="29"/>
        <v>0</v>
      </c>
      <c r="J131" s="6">
        <f>+H131+SUM($D$16:$E$16)-SUM($F$27:F131)</f>
        <v>7965.3331797795727</v>
      </c>
      <c r="K131" s="10">
        <f t="shared" si="45"/>
        <v>1.0429590964433633E-3</v>
      </c>
      <c r="L131" s="10">
        <f>+H131/SUM(F$27:F131)-1</f>
        <v>4.7571115329114955E-2</v>
      </c>
      <c r="M131">
        <v>5.7320000000000002</v>
      </c>
      <c r="R131">
        <f t="shared" si="46"/>
        <v>850.56163076283224</v>
      </c>
      <c r="S131">
        <f t="shared" si="47"/>
        <v>750.23487445097032</v>
      </c>
      <c r="T131" s="5">
        <f t="shared" si="30"/>
        <v>0</v>
      </c>
      <c r="U131" s="6">
        <f>+S131+SUM($D$17:$E$17)-SUM($Q$27:Q131)</f>
        <v>6556.2248744509698</v>
      </c>
      <c r="V131" s="10">
        <f t="shared" si="31"/>
        <v>1.7198158283171505E-3</v>
      </c>
      <c r="W131" s="10">
        <f>+S131/SUM(Q$27:Q131)-1</f>
        <v>-5.5131705581831225E-2</v>
      </c>
      <c r="X131">
        <v>2.9209999999999998</v>
      </c>
      <c r="AC131">
        <f t="shared" si="48"/>
        <v>1612.987457284376</v>
      </c>
      <c r="AD131">
        <f t="shared" si="49"/>
        <v>1488.4993667996353</v>
      </c>
      <c r="AE131" s="5">
        <f t="shared" si="32"/>
        <v>0</v>
      </c>
      <c r="AF131" s="6">
        <f>+AD131+SUM($D$18:$E$18)-SUM($AB$27:AB131)</f>
        <v>11939.065366799636</v>
      </c>
      <c r="AG131" s="10">
        <f t="shared" si="33"/>
        <v>1.5817392417150078E-3</v>
      </c>
      <c r="AH131" s="10">
        <f>+AD131/SUM(AB$27:AB131)-1</f>
        <v>4.1320807256323588E-2</v>
      </c>
      <c r="AI131" s="6">
        <f t="shared" si="34"/>
        <v>0</v>
      </c>
      <c r="AL131" s="6">
        <f t="shared" si="35"/>
        <v>0</v>
      </c>
      <c r="AM131" s="6">
        <f t="shared" si="36"/>
        <v>3545.5031538308372</v>
      </c>
      <c r="AN131" s="6">
        <f t="shared" si="37"/>
        <v>3237.0234210301778</v>
      </c>
      <c r="AO131" s="5">
        <f t="shared" si="38"/>
        <v>0</v>
      </c>
      <c r="AP131" s="6">
        <f>+AN131+SUM($D$16:$E$18)-SUM($AL$27:AL131)</f>
        <v>26460.623421030177</v>
      </c>
      <c r="AQ131" s="10">
        <f t="shared" si="50"/>
        <v>1.4536884585598653E-3</v>
      </c>
      <c r="AR131" s="10">
        <f>+AN131/SUM(AL$27:AL131)-1</f>
        <v>1.9085575188948933E-2</v>
      </c>
      <c r="AT131" s="1">
        <f t="shared" si="51"/>
        <v>43373</v>
      </c>
      <c r="AU131">
        <f t="shared" si="39"/>
        <v>8509.0067153940217</v>
      </c>
      <c r="AV131">
        <f t="shared" si="40"/>
        <v>7689.3468154711791</v>
      </c>
      <c r="AW131">
        <f t="shared" si="41"/>
        <v>16282.481901621184</v>
      </c>
      <c r="AX131">
        <f t="shared" si="42"/>
        <v>32480.835432486383</v>
      </c>
      <c r="AY131">
        <f t="shared" si="52"/>
        <v>-4.1573555816728502E-3</v>
      </c>
      <c r="AZ131">
        <f t="shared" si="53"/>
        <v>-6.5085950831101913E-3</v>
      </c>
      <c r="BA131">
        <f t="shared" si="54"/>
        <v>1.0110575926687071E-2</v>
      </c>
      <c r="BB131">
        <f t="shared" si="55"/>
        <v>2.3787401286445853E-3</v>
      </c>
    </row>
    <row r="132" spans="1:54" x14ac:dyDescent="0.25">
      <c r="A132" s="1">
        <v>40340</v>
      </c>
      <c r="B132">
        <v>7.9050000000000002</v>
      </c>
      <c r="G132">
        <f t="shared" si="43"/>
        <v>1093.8543151323172</v>
      </c>
      <c r="H132">
        <f t="shared" si="44"/>
        <v>1009.2692116840411</v>
      </c>
      <c r="I132" s="5">
        <f t="shared" si="29"/>
        <v>0</v>
      </c>
      <c r="J132" s="6">
        <f>+H132+SUM($D$16:$E$16)-SUM($F$27:F132)</f>
        <v>7976.3132116840407</v>
      </c>
      <c r="K132" s="10">
        <f t="shared" si="45"/>
        <v>1.3784774166560876E-3</v>
      </c>
      <c r="L132" s="10">
        <f>+H132/SUM(F$27:F132)-1</f>
        <v>5.9093191799034939E-2</v>
      </c>
      <c r="M132">
        <v>5.7720000000000002</v>
      </c>
      <c r="R132">
        <f t="shared" si="46"/>
        <v>856.49716203124001</v>
      </c>
      <c r="S132">
        <f t="shared" si="47"/>
        <v>755.47028878768333</v>
      </c>
      <c r="T132" s="5">
        <f t="shared" si="30"/>
        <v>0</v>
      </c>
      <c r="U132" s="6">
        <f>+S132+SUM($D$17:$E$17)-SUM($Q$27:Q132)</f>
        <v>6561.4602887876827</v>
      </c>
      <c r="V132" s="10">
        <f t="shared" si="31"/>
        <v>7.9854099530884959E-4</v>
      </c>
      <c r="W132" s="10">
        <f>+S132/SUM(Q$27:Q132)-1</f>
        <v>-4.8538067798033713E-2</v>
      </c>
      <c r="X132">
        <v>2.9249999999999998</v>
      </c>
      <c r="AC132">
        <f t="shared" si="48"/>
        <v>1615.1962727000341</v>
      </c>
      <c r="AD132">
        <f t="shared" si="49"/>
        <v>1490.5377089657422</v>
      </c>
      <c r="AE132" s="5">
        <f t="shared" si="32"/>
        <v>0</v>
      </c>
      <c r="AF132" s="6">
        <f>+AD132+SUM($D$18:$E$18)-SUM($AB$27:AB132)</f>
        <v>11941.103708965742</v>
      </c>
      <c r="AG132" s="10">
        <f t="shared" si="33"/>
        <v>1.7072878851753792E-4</v>
      </c>
      <c r="AH132" s="10">
        <f>+AD132/SUM(AB$27:AB132)-1</f>
        <v>4.274678576677382E-2</v>
      </c>
      <c r="AI132" s="6">
        <f t="shared" si="34"/>
        <v>0</v>
      </c>
      <c r="AL132" s="6">
        <f t="shared" si="35"/>
        <v>0</v>
      </c>
      <c r="AM132" s="6">
        <f t="shared" si="36"/>
        <v>3565.5477498635914</v>
      </c>
      <c r="AN132" s="6">
        <f t="shared" si="37"/>
        <v>3255.2772094374668</v>
      </c>
      <c r="AO132" s="5">
        <f t="shared" si="38"/>
        <v>0</v>
      </c>
      <c r="AP132" s="6">
        <f>+AN132+SUM($D$16:$E$18)-SUM($AL$27:AL132)</f>
        <v>26478.877209437465</v>
      </c>
      <c r="AQ132" s="10">
        <f t="shared" si="50"/>
        <v>6.8984725404397373E-4</v>
      </c>
      <c r="AR132" s="10">
        <f>+AN132/SUM(AL$27:AL132)-1</f>
        <v>2.4832265910296636E-2</v>
      </c>
      <c r="AT132" s="1">
        <f t="shared" si="51"/>
        <v>43404</v>
      </c>
      <c r="AU132">
        <f t="shared" si="39"/>
        <v>8045.0076272308879</v>
      </c>
      <c r="AV132">
        <f t="shared" si="40"/>
        <v>7234.3342847455742</v>
      </c>
      <c r="AW132">
        <f t="shared" si="41"/>
        <v>16018.512259642883</v>
      </c>
      <c r="AX132">
        <f t="shared" si="42"/>
        <v>31297.854171619339</v>
      </c>
      <c r="AY132">
        <f t="shared" si="52"/>
        <v>-5.4530346923300943E-2</v>
      </c>
      <c r="AZ132">
        <f t="shared" si="53"/>
        <v>-5.9174406050993444E-2</v>
      </c>
      <c r="BA132">
        <f t="shared" si="54"/>
        <v>-1.6211879956213537E-2</v>
      </c>
      <c r="BB132">
        <f t="shared" si="55"/>
        <v>-3.6420900051230221E-2</v>
      </c>
    </row>
    <row r="133" spans="1:54" x14ac:dyDescent="0.25">
      <c r="A133" s="1">
        <v>40343</v>
      </c>
      <c r="B133">
        <v>7.9</v>
      </c>
      <c r="G133">
        <f t="shared" si="43"/>
        <v>1093.1624401701843</v>
      </c>
      <c r="H133">
        <f t="shared" si="44"/>
        <v>1008.6308377361069</v>
      </c>
      <c r="I133" s="5">
        <f t="shared" si="29"/>
        <v>0</v>
      </c>
      <c r="J133" s="6">
        <f>+H133+SUM($D$16:$E$16)-SUM($F$27:F133)</f>
        <v>7975.6748377361073</v>
      </c>
      <c r="K133" s="10">
        <f t="shared" si="45"/>
        <v>-8.0033711188587375E-5</v>
      </c>
      <c r="L133" s="10">
        <f>+H133/SUM(F$27:F133)-1</f>
        <v>5.8423303632179069E-2</v>
      </c>
      <c r="M133">
        <v>5.843</v>
      </c>
      <c r="R133">
        <f t="shared" si="46"/>
        <v>867.03273003266372</v>
      </c>
      <c r="S133">
        <f t="shared" si="47"/>
        <v>764.76314923534881</v>
      </c>
      <c r="T133" s="5">
        <f t="shared" si="30"/>
        <v>0</v>
      </c>
      <c r="U133" s="6">
        <f>+S133+SUM($D$17:$E$17)-SUM($Q$27:Q133)</f>
        <v>6570.7531492353482</v>
      </c>
      <c r="V133" s="10">
        <f t="shared" si="31"/>
        <v>1.4162793095837678E-3</v>
      </c>
      <c r="W133" s="10">
        <f>+S133/SUM(Q$27:Q133)-1</f>
        <v>-3.683436073179347E-2</v>
      </c>
      <c r="X133">
        <v>2.92</v>
      </c>
      <c r="AC133">
        <f t="shared" si="48"/>
        <v>1612.4352534304614</v>
      </c>
      <c r="AD133">
        <f t="shared" si="49"/>
        <v>1487.9897812581085</v>
      </c>
      <c r="AE133" s="5">
        <f t="shared" si="32"/>
        <v>0</v>
      </c>
      <c r="AF133" s="6">
        <f>+AD133+SUM($D$18:$E$18)-SUM($AB$27:AB133)</f>
        <v>11938.555781258108</v>
      </c>
      <c r="AG133" s="10">
        <f t="shared" si="33"/>
        <v>-2.1337455646752712E-4</v>
      </c>
      <c r="AH133" s="10">
        <f>+AD133/SUM(AB$27:AB133)-1</f>
        <v>4.0964312628710919E-2</v>
      </c>
      <c r="AI133" s="6">
        <f t="shared" si="34"/>
        <v>0</v>
      </c>
      <c r="AL133" s="6">
        <f t="shared" si="35"/>
        <v>0</v>
      </c>
      <c r="AM133" s="6">
        <f t="shared" si="36"/>
        <v>3572.6304236333094</v>
      </c>
      <c r="AN133" s="6">
        <f t="shared" si="37"/>
        <v>3261.3837682295643</v>
      </c>
      <c r="AO133" s="5">
        <f t="shared" si="38"/>
        <v>0</v>
      </c>
      <c r="AP133" s="6">
        <f>+AN133+SUM($D$16:$E$18)-SUM($AL$27:AL133)</f>
        <v>26484.983768229562</v>
      </c>
      <c r="AQ133" s="10">
        <f t="shared" si="50"/>
        <v>2.3062000491158585E-4</v>
      </c>
      <c r="AR133" s="10">
        <f>+AN133/SUM(AL$27:AL133)-1</f>
        <v>2.6754743807317682E-2</v>
      </c>
      <c r="AT133" s="1">
        <f t="shared" si="51"/>
        <v>43434</v>
      </c>
      <c r="AU133">
        <f t="shared" si="39"/>
        <v>8262.7112846452128</v>
      </c>
      <c r="AV133">
        <f t="shared" si="40"/>
        <v>7076.6174423379489</v>
      </c>
      <c r="AW133">
        <f t="shared" si="41"/>
        <v>16560.799046516255</v>
      </c>
      <c r="AX133">
        <f t="shared" si="42"/>
        <v>31900.127773499415</v>
      </c>
      <c r="AY133">
        <f t="shared" si="52"/>
        <v>2.7060714855935863E-2</v>
      </c>
      <c r="AZ133">
        <f t="shared" si="53"/>
        <v>-2.1801154909331433E-2</v>
      </c>
      <c r="BA133">
        <f t="shared" si="54"/>
        <v>3.3853754835872829E-2</v>
      </c>
      <c r="BB133">
        <f t="shared" si="55"/>
        <v>1.9243287369720363E-2</v>
      </c>
    </row>
    <row r="134" spans="1:54" x14ac:dyDescent="0.25">
      <c r="A134" s="1">
        <v>40344</v>
      </c>
      <c r="B134">
        <v>7.9329999999999998</v>
      </c>
      <c r="G134">
        <f t="shared" si="43"/>
        <v>1097.7288149202623</v>
      </c>
      <c r="H134">
        <f t="shared" si="44"/>
        <v>1012.8441057924728</v>
      </c>
      <c r="I134" s="5">
        <f t="shared" si="29"/>
        <v>0</v>
      </c>
      <c r="J134" s="6">
        <f>+H134+SUM($D$16:$E$16)-SUM($F$27:F134)</f>
        <v>7979.8881057924718</v>
      </c>
      <c r="K134" s="10">
        <f t="shared" si="45"/>
        <v>5.2826477283529627E-4</v>
      </c>
      <c r="L134" s="10">
        <f>+H134/SUM(F$27:F134)-1</f>
        <v>6.2844565533427321E-2</v>
      </c>
      <c r="M134">
        <v>5.8840000000000003</v>
      </c>
      <c r="R134">
        <f t="shared" si="46"/>
        <v>873.11664958278163</v>
      </c>
      <c r="S134">
        <f t="shared" si="47"/>
        <v>770.12944893047961</v>
      </c>
      <c r="T134" s="5">
        <f t="shared" si="30"/>
        <v>0</v>
      </c>
      <c r="U134" s="6">
        <f>+S134+SUM($D$17:$E$17)-SUM($Q$27:Q134)</f>
        <v>6576.1194489304798</v>
      </c>
      <c r="V134" s="10">
        <f t="shared" si="31"/>
        <v>8.1669476439794053E-4</v>
      </c>
      <c r="W134" s="10">
        <f>+S134/SUM(Q$27:Q134)-1</f>
        <v>-3.0075882003401055E-2</v>
      </c>
      <c r="X134">
        <v>2.9430000000000001</v>
      </c>
      <c r="AC134">
        <f t="shared" si="48"/>
        <v>1625.1359420704957</v>
      </c>
      <c r="AD134">
        <f t="shared" si="49"/>
        <v>1499.7102487132236</v>
      </c>
      <c r="AE134" s="5">
        <f t="shared" si="32"/>
        <v>0</v>
      </c>
      <c r="AF134" s="6">
        <f>+AD134+SUM($D$18:$E$18)-SUM($AB$27:AB134)</f>
        <v>11950.276248713224</v>
      </c>
      <c r="AG134" s="10">
        <f t="shared" si="33"/>
        <v>9.8173243647403652E-4</v>
      </c>
      <c r="AH134" s="10">
        <f>+AD134/SUM(AB$27:AB134)-1</f>
        <v>4.9163689063799865E-2</v>
      </c>
      <c r="AI134" s="6">
        <f t="shared" si="34"/>
        <v>0</v>
      </c>
      <c r="AL134" s="6">
        <f t="shared" si="35"/>
        <v>0</v>
      </c>
      <c r="AM134" s="6">
        <f t="shared" si="36"/>
        <v>3595.9814065735395</v>
      </c>
      <c r="AN134" s="6">
        <f t="shared" si="37"/>
        <v>3282.6838034361763</v>
      </c>
      <c r="AO134" s="5">
        <f t="shared" si="38"/>
        <v>0</v>
      </c>
      <c r="AP134" s="6">
        <f>+AN134+SUM($D$16:$E$18)-SUM($AL$27:AL134)</f>
        <v>26506.283803436174</v>
      </c>
      <c r="AQ134" s="10">
        <f t="shared" si="50"/>
        <v>8.0423063094947622E-4</v>
      </c>
      <c r="AR134" s="10">
        <f>+AN134/SUM(AL$27:AL134)-1</f>
        <v>3.3460459462339776E-2</v>
      </c>
      <c r="AT134" s="1">
        <f t="shared" si="51"/>
        <v>43465</v>
      </c>
      <c r="AU134">
        <f t="shared" si="39"/>
        <v>7892.4767496834966</v>
      </c>
      <c r="AV134">
        <f t="shared" si="40"/>
        <v>6768.2671469665738</v>
      </c>
      <c r="AW134">
        <f t="shared" si="41"/>
        <v>15306.39160978803</v>
      </c>
      <c r="AX134">
        <f t="shared" si="42"/>
        <v>29967.135506438095</v>
      </c>
      <c r="AY134">
        <f t="shared" si="52"/>
        <v>-4.4807875067561898E-2</v>
      </c>
      <c r="AZ134">
        <f t="shared" si="53"/>
        <v>-4.3573119203332733E-2</v>
      </c>
      <c r="BA134">
        <f t="shared" si="54"/>
        <v>-7.5745586502488416E-2</v>
      </c>
      <c r="BB134">
        <f t="shared" si="55"/>
        <v>-6.0595126163322965E-2</v>
      </c>
    </row>
    <row r="135" spans="1:54" x14ac:dyDescent="0.25">
      <c r="A135" s="1">
        <v>40345</v>
      </c>
      <c r="B135">
        <v>7.9740000000000002</v>
      </c>
      <c r="G135">
        <f t="shared" si="43"/>
        <v>1103.4021896097531</v>
      </c>
      <c r="H135">
        <f t="shared" si="44"/>
        <v>1018.0787721655336</v>
      </c>
      <c r="I135" s="5">
        <f t="shared" si="29"/>
        <v>0</v>
      </c>
      <c r="J135" s="6">
        <f>+H135+SUM($D$16:$E$16)-SUM($F$27:F135)</f>
        <v>7985.1227721655341</v>
      </c>
      <c r="K135" s="10">
        <f t="shared" si="45"/>
        <v>6.559824277814208E-4</v>
      </c>
      <c r="L135" s="10">
        <f>+H135/SUM(F$27:F135)-1</f>
        <v>6.8337648501644921E-2</v>
      </c>
      <c r="M135">
        <v>5.8890000000000002</v>
      </c>
      <c r="R135">
        <f t="shared" si="46"/>
        <v>873.85859099133256</v>
      </c>
      <c r="S135">
        <f t="shared" si="47"/>
        <v>770.78387572256861</v>
      </c>
      <c r="T135" s="5">
        <f t="shared" si="30"/>
        <v>0</v>
      </c>
      <c r="U135" s="6">
        <f>+S135+SUM($D$17:$E$17)-SUM($Q$27:Q135)</f>
        <v>6576.7738757225688</v>
      </c>
      <c r="V135" s="10">
        <f t="shared" si="31"/>
        <v>9.9515648578352156E-5</v>
      </c>
      <c r="W135" s="10">
        <f>+S135/SUM(Q$27:Q135)-1</f>
        <v>-2.9251677280426547E-2</v>
      </c>
      <c r="X135">
        <v>2.9470000000000001</v>
      </c>
      <c r="AC135">
        <f t="shared" si="48"/>
        <v>1627.3447574861539</v>
      </c>
      <c r="AD135">
        <f t="shared" si="49"/>
        <v>1501.7485908793305</v>
      </c>
      <c r="AE135" s="5">
        <f t="shared" si="32"/>
        <v>0</v>
      </c>
      <c r="AF135" s="6">
        <f>+AD135+SUM($D$18:$E$18)-SUM($AB$27:AB135)</f>
        <v>11952.314590879332</v>
      </c>
      <c r="AG135" s="10">
        <f t="shared" si="33"/>
        <v>1.7056862315856236E-4</v>
      </c>
      <c r="AH135" s="10">
        <f>+AD135/SUM(AB$27:AB135)-1</f>
        <v>5.0589667574250319E-2</v>
      </c>
      <c r="AI135" s="6">
        <f t="shared" si="34"/>
        <v>0</v>
      </c>
      <c r="AL135" s="6">
        <f t="shared" si="35"/>
        <v>0</v>
      </c>
      <c r="AM135" s="6">
        <f t="shared" si="36"/>
        <v>3604.6055380872394</v>
      </c>
      <c r="AN135" s="6">
        <f t="shared" si="37"/>
        <v>3290.611238767433</v>
      </c>
      <c r="AO135" s="5">
        <f t="shared" si="38"/>
        <v>0</v>
      </c>
      <c r="AP135" s="6">
        <f>+AN135+SUM($D$16:$E$18)-SUM($AL$27:AL135)</f>
        <v>26514.211238767431</v>
      </c>
      <c r="AQ135" s="10">
        <f t="shared" si="50"/>
        <v>2.9907758439651211E-4</v>
      </c>
      <c r="AR135" s="10">
        <f>+AN135/SUM(AL$27:AL135)-1</f>
        <v>3.5956189008762296E-2</v>
      </c>
      <c r="AT135" s="1">
        <f t="shared" si="51"/>
        <v>43496</v>
      </c>
      <c r="AU135">
        <f t="shared" si="39"/>
        <v>8433.710476755874</v>
      </c>
      <c r="AV135">
        <f t="shared" si="40"/>
        <v>7070.8840903504843</v>
      </c>
      <c r="AW135">
        <f t="shared" si="41"/>
        <v>15741.108098973364</v>
      </c>
      <c r="AX135">
        <f t="shared" si="42"/>
        <v>31245.70266607972</v>
      </c>
      <c r="AY135">
        <f t="shared" si="52"/>
        <v>6.8575903894057433E-2</v>
      </c>
      <c r="AZ135">
        <f t="shared" si="53"/>
        <v>4.4711140505075742E-2</v>
      </c>
      <c r="BA135">
        <f t="shared" si="54"/>
        <v>2.8400977857337972E-2</v>
      </c>
      <c r="BB135">
        <f t="shared" si="55"/>
        <v>4.2665644815032211E-2</v>
      </c>
    </row>
    <row r="136" spans="1:54" x14ac:dyDescent="0.25">
      <c r="A136" s="1">
        <v>40346</v>
      </c>
      <c r="B136">
        <v>7.9790000000000001</v>
      </c>
      <c r="G136">
        <f t="shared" si="43"/>
        <v>1104.0940645718861</v>
      </c>
      <c r="H136">
        <f t="shared" si="44"/>
        <v>1018.7171461134677</v>
      </c>
      <c r="I136" s="5">
        <f t="shared" si="29"/>
        <v>0</v>
      </c>
      <c r="J136" s="6">
        <f>+H136+SUM($D$16:$E$16)-SUM($F$27:F136)</f>
        <v>7985.7611461134675</v>
      </c>
      <c r="K136" s="10">
        <f t="shared" si="45"/>
        <v>7.9945414259485759E-5</v>
      </c>
      <c r="L136" s="10">
        <f>+H136/SUM(F$27:F136)-1</f>
        <v>6.9007536668500569E-2</v>
      </c>
      <c r="M136">
        <v>5.9029999999999996</v>
      </c>
      <c r="R136">
        <f t="shared" si="46"/>
        <v>875.93602693527509</v>
      </c>
      <c r="S136">
        <f t="shared" si="47"/>
        <v>772.61627074041803</v>
      </c>
      <c r="T136" s="5">
        <f t="shared" si="30"/>
        <v>0</v>
      </c>
      <c r="U136" s="6">
        <f>+S136+SUM($D$17:$E$17)-SUM($Q$27:Q136)</f>
        <v>6578.606270740418</v>
      </c>
      <c r="V136" s="10">
        <f t="shared" si="31"/>
        <v>2.7861608935864091E-4</v>
      </c>
      <c r="W136" s="10">
        <f>+S136/SUM(Q$27:Q136)-1</f>
        <v>-2.694390405609759E-2</v>
      </c>
      <c r="X136">
        <v>2.95</v>
      </c>
      <c r="AC136">
        <f t="shared" si="48"/>
        <v>1629.0013690478975</v>
      </c>
      <c r="AD136">
        <f t="shared" si="49"/>
        <v>1503.2773475039107</v>
      </c>
      <c r="AE136" s="5">
        <f t="shared" si="32"/>
        <v>0</v>
      </c>
      <c r="AF136" s="6">
        <f>+AD136+SUM($D$18:$E$18)-SUM($AB$27:AB136)</f>
        <v>11953.843347503911</v>
      </c>
      <c r="AG136" s="10">
        <f t="shared" si="33"/>
        <v>1.2790465084866476E-4</v>
      </c>
      <c r="AH136" s="10">
        <f>+AD136/SUM(AB$27:AB136)-1</f>
        <v>5.1659151457087882E-2</v>
      </c>
      <c r="AI136" s="6">
        <f t="shared" si="34"/>
        <v>0</v>
      </c>
      <c r="AL136" s="6">
        <f t="shared" si="35"/>
        <v>0</v>
      </c>
      <c r="AM136" s="6">
        <f t="shared" si="36"/>
        <v>3609.0314605550584</v>
      </c>
      <c r="AN136" s="6">
        <f t="shared" si="37"/>
        <v>3294.6107643577966</v>
      </c>
      <c r="AO136" s="5">
        <f t="shared" si="38"/>
        <v>0</v>
      </c>
      <c r="AP136" s="6">
        <f>+AN136+SUM($D$16:$E$18)-SUM($AL$27:AL136)</f>
        <v>26518.210764357795</v>
      </c>
      <c r="AQ136" s="10">
        <f t="shared" si="50"/>
        <v>1.5084460006553613E-4</v>
      </c>
      <c r="AR136" s="10">
        <f>+AN136/SUM(AL$27:AL136)-1</f>
        <v>3.7215326897681589E-2</v>
      </c>
      <c r="AT136" s="1">
        <f t="shared" si="51"/>
        <v>43524</v>
      </c>
      <c r="AU136">
        <f t="shared" si="39"/>
        <v>8491.0211800285288</v>
      </c>
      <c r="AV136">
        <f t="shared" si="40"/>
        <v>7177.9584616437578</v>
      </c>
      <c r="AW136">
        <f t="shared" si="41"/>
        <v>16229.739066008447</v>
      </c>
      <c r="AX136">
        <f t="shared" si="42"/>
        <v>31898.718707680728</v>
      </c>
      <c r="AY136">
        <f t="shared" si="52"/>
        <v>6.7954316703908724E-3</v>
      </c>
      <c r="AZ136">
        <f t="shared" si="53"/>
        <v>1.514299625408877E-2</v>
      </c>
      <c r="BA136">
        <f t="shared" si="54"/>
        <v>3.104171345262241E-2</v>
      </c>
      <c r="BB136">
        <f t="shared" si="55"/>
        <v>2.0899387303903394E-2</v>
      </c>
    </row>
    <row r="137" spans="1:54" x14ac:dyDescent="0.25">
      <c r="A137" s="1">
        <v>40347</v>
      </c>
      <c r="B137">
        <v>8.0090000000000003</v>
      </c>
      <c r="G137">
        <f t="shared" si="43"/>
        <v>1108.2453143446842</v>
      </c>
      <c r="H137">
        <f t="shared" si="44"/>
        <v>1022.5473898010731</v>
      </c>
      <c r="I137" s="5">
        <f t="shared" si="29"/>
        <v>0</v>
      </c>
      <c r="J137" s="6">
        <f>+H137+SUM($D$16:$E$16)-SUM($F$27:F137)</f>
        <v>7989.5913898010731</v>
      </c>
      <c r="K137" s="10">
        <f t="shared" si="45"/>
        <v>4.79634141007379E-4</v>
      </c>
      <c r="L137" s="10">
        <f>+H137/SUM(F$27:F137)-1</f>
        <v>7.3026865669635344E-2</v>
      </c>
      <c r="M137">
        <v>5.915</v>
      </c>
      <c r="R137">
        <f t="shared" si="46"/>
        <v>877.71668631579746</v>
      </c>
      <c r="S137">
        <f t="shared" si="47"/>
        <v>774.18689504143197</v>
      </c>
      <c r="T137" s="5">
        <f t="shared" si="30"/>
        <v>0</v>
      </c>
      <c r="U137" s="6">
        <f>+S137+SUM($D$17:$E$17)-SUM($Q$27:Q137)</f>
        <v>6580.1768950414316</v>
      </c>
      <c r="V137" s="10">
        <f t="shared" si="31"/>
        <v>2.3874727204753476E-4</v>
      </c>
      <c r="W137" s="10">
        <f>+S137/SUM(Q$27:Q137)-1</f>
        <v>-2.4965812720958325E-2</v>
      </c>
      <c r="X137">
        <v>2.9409999999999998</v>
      </c>
      <c r="AC137">
        <f t="shared" si="48"/>
        <v>1624.0315343626664</v>
      </c>
      <c r="AD137">
        <f t="shared" si="49"/>
        <v>1498.69107763017</v>
      </c>
      <c r="AE137" s="5">
        <f t="shared" si="32"/>
        <v>0</v>
      </c>
      <c r="AF137" s="6">
        <f>+AD137+SUM($D$18:$E$18)-SUM($AB$27:AB137)</f>
        <v>11949.257077630171</v>
      </c>
      <c r="AG137" s="10">
        <f t="shared" si="33"/>
        <v>-3.836648800235043E-4</v>
      </c>
      <c r="AH137" s="10">
        <f>+AD137/SUM(AB$27:AB137)-1</f>
        <v>4.8450699808574749E-2</v>
      </c>
      <c r="AI137" s="6">
        <f t="shared" si="34"/>
        <v>0</v>
      </c>
      <c r="AL137" s="6">
        <f t="shared" si="35"/>
        <v>0</v>
      </c>
      <c r="AM137" s="6">
        <f t="shared" si="36"/>
        <v>3609.9935350231481</v>
      </c>
      <c r="AN137" s="6">
        <f t="shared" si="37"/>
        <v>3295.4253624726753</v>
      </c>
      <c r="AO137" s="5">
        <f t="shared" si="38"/>
        <v>0</v>
      </c>
      <c r="AP137" s="6">
        <f>+AN137+SUM($D$16:$E$18)-SUM($AL$27:AL137)</f>
        <v>26519.025362472676</v>
      </c>
      <c r="AQ137" s="10">
        <f t="shared" si="50"/>
        <v>3.0718441833110788E-5</v>
      </c>
      <c r="AR137" s="10">
        <f>+AN137/SUM(AL$27:AL137)-1</f>
        <v>3.7471780151326906E-2</v>
      </c>
      <c r="AT137" s="1">
        <f t="shared" si="51"/>
        <v>43555</v>
      </c>
      <c r="AU137">
        <f t="shared" si="39"/>
        <v>8601.587493101777</v>
      </c>
      <c r="AV137">
        <f t="shared" si="40"/>
        <v>7296.9512393535879</v>
      </c>
      <c r="AW137">
        <f t="shared" si="41"/>
        <v>16457.60459155303</v>
      </c>
      <c r="AX137">
        <f t="shared" si="42"/>
        <v>32356.143324008393</v>
      </c>
      <c r="AY137">
        <f t="shared" si="52"/>
        <v>1.3021556621870989E-2</v>
      </c>
      <c r="AZ137">
        <f t="shared" si="53"/>
        <v>1.6577523866386557E-2</v>
      </c>
      <c r="BA137">
        <f t="shared" si="54"/>
        <v>1.4039999325794694E-2</v>
      </c>
      <c r="BB137">
        <f t="shared" si="55"/>
        <v>1.4339905640709194E-2</v>
      </c>
    </row>
    <row r="138" spans="1:54" x14ac:dyDescent="0.25">
      <c r="A138" s="1">
        <v>40350</v>
      </c>
      <c r="B138">
        <v>8.1999999999999993</v>
      </c>
      <c r="G138">
        <f t="shared" si="43"/>
        <v>1134.6749378981658</v>
      </c>
      <c r="H138">
        <f t="shared" si="44"/>
        <v>1046.9332746121611</v>
      </c>
      <c r="I138" s="5">
        <f t="shared" si="29"/>
        <v>0</v>
      </c>
      <c r="J138" s="6">
        <f>+H138+SUM($D$16:$E$16)-SUM($F$27:F138)</f>
        <v>8013.9772746121616</v>
      </c>
      <c r="K138" s="10">
        <f t="shared" si="45"/>
        <v>3.0522067551812526E-3</v>
      </c>
      <c r="L138" s="10">
        <f>+H138/SUM(F$27:F138)-1</f>
        <v>9.8616593643527262E-2</v>
      </c>
      <c r="M138">
        <v>5.9749999999999996</v>
      </c>
      <c r="R138">
        <f t="shared" si="46"/>
        <v>886.61998321840895</v>
      </c>
      <c r="S138">
        <f t="shared" si="47"/>
        <v>782.04001654650131</v>
      </c>
      <c r="T138" s="5">
        <f t="shared" si="30"/>
        <v>0</v>
      </c>
      <c r="U138" s="6">
        <f>+S138+SUM($D$17:$E$17)-SUM($Q$27:Q138)</f>
        <v>6588.0300165465014</v>
      </c>
      <c r="V138" s="10">
        <f t="shared" si="31"/>
        <v>1.1934514269651419E-3</v>
      </c>
      <c r="W138" s="10">
        <f>+S138/SUM(Q$27:Q138)-1</f>
        <v>-1.5075356045262445E-2</v>
      </c>
      <c r="X138">
        <v>2.9449999999999998</v>
      </c>
      <c r="AC138">
        <f t="shared" si="48"/>
        <v>1626.2403497783243</v>
      </c>
      <c r="AD138">
        <f t="shared" si="49"/>
        <v>1500.7294197962767</v>
      </c>
      <c r="AE138" s="5">
        <f t="shared" si="32"/>
        <v>0</v>
      </c>
      <c r="AF138" s="6">
        <f>+AD138+SUM($D$18:$E$18)-SUM($AB$27:AB138)</f>
        <v>11951.295419796277</v>
      </c>
      <c r="AG138" s="10">
        <f t="shared" si="33"/>
        <v>1.7058317122686795E-4</v>
      </c>
      <c r="AH138" s="10">
        <f>+AD138/SUM(AB$27:AB138)-1</f>
        <v>4.9876678319024759E-2</v>
      </c>
      <c r="AI138" s="6">
        <f t="shared" si="34"/>
        <v>0</v>
      </c>
      <c r="AL138" s="6">
        <f t="shared" si="35"/>
        <v>0</v>
      </c>
      <c r="AM138" s="6">
        <f t="shared" si="36"/>
        <v>3647.535270894899</v>
      </c>
      <c r="AN138" s="6">
        <f t="shared" si="37"/>
        <v>3329.702710954939</v>
      </c>
      <c r="AO138" s="5">
        <f t="shared" si="38"/>
        <v>0</v>
      </c>
      <c r="AP138" s="6">
        <f>+AN138+SUM($D$16:$E$18)-SUM($AL$27:AL138)</f>
        <v>26553.302710954937</v>
      </c>
      <c r="AQ138" s="10">
        <f t="shared" si="50"/>
        <v>1.2925568724244663E-3</v>
      </c>
      <c r="AR138" s="10">
        <f>+AN138/SUM(AL$27:AL138)-1</f>
        <v>4.826303707182289E-2</v>
      </c>
      <c r="AT138" s="1">
        <f t="shared" si="51"/>
        <v>43585</v>
      </c>
      <c r="AU138">
        <f t="shared" si="39"/>
        <v>8713.4105494534851</v>
      </c>
      <c r="AV138">
        <f t="shared" si="40"/>
        <v>7486.6175188108691</v>
      </c>
      <c r="AW138">
        <f t="shared" si="41"/>
        <v>16457.730253618749</v>
      </c>
      <c r="AX138">
        <f t="shared" si="42"/>
        <v>32657.758321883102</v>
      </c>
      <c r="AY138">
        <f t="shared" si="52"/>
        <v>1.3000281220342913E-2</v>
      </c>
      <c r="AZ138">
        <f t="shared" si="53"/>
        <v>2.5992537600413312E-2</v>
      </c>
      <c r="BA138">
        <f t="shared" si="54"/>
        <v>7.6355015712348262E-6</v>
      </c>
      <c r="BB138">
        <f t="shared" si="55"/>
        <v>9.321722766968632E-3</v>
      </c>
    </row>
    <row r="139" spans="1:54" x14ac:dyDescent="0.25">
      <c r="A139" s="1">
        <v>40351</v>
      </c>
      <c r="B139">
        <v>8.1760000000000002</v>
      </c>
      <c r="G139">
        <f t="shared" si="43"/>
        <v>1131.3539380799275</v>
      </c>
      <c r="H139">
        <f t="shared" si="44"/>
        <v>1043.8690796620767</v>
      </c>
      <c r="I139" s="5">
        <f t="shared" si="29"/>
        <v>0</v>
      </c>
      <c r="J139" s="6">
        <f>+H139+SUM($D$16:$E$16)-SUM($F$27:F139)</f>
        <v>8010.9130796620757</v>
      </c>
      <c r="K139" s="10">
        <f t="shared" si="45"/>
        <v>-3.8235633133043567E-4</v>
      </c>
      <c r="L139" s="10">
        <f>+H139/SUM(F$27:F139)-1</f>
        <v>9.540113044261922E-2</v>
      </c>
      <c r="M139">
        <v>5.931</v>
      </c>
      <c r="R139">
        <f t="shared" si="46"/>
        <v>880.0908988231605</v>
      </c>
      <c r="S139">
        <f t="shared" si="47"/>
        <v>776.2810607761171</v>
      </c>
      <c r="T139" s="5">
        <f t="shared" si="30"/>
        <v>0</v>
      </c>
      <c r="U139" s="6">
        <f>+S139+SUM($D$17:$E$17)-SUM($Q$27:Q139)</f>
        <v>6582.2710607761164</v>
      </c>
      <c r="V139" s="10">
        <f t="shared" si="31"/>
        <v>-8.7415445222938093E-4</v>
      </c>
      <c r="W139" s="10">
        <f>+S139/SUM(Q$27:Q139)-1</f>
        <v>-2.2328357607439453E-2</v>
      </c>
      <c r="X139">
        <v>2.9380000000000002</v>
      </c>
      <c r="AC139">
        <f t="shared" si="48"/>
        <v>1622.3749228009228</v>
      </c>
      <c r="AD139">
        <f t="shared" si="49"/>
        <v>1497.1623210055895</v>
      </c>
      <c r="AE139" s="5">
        <f t="shared" si="32"/>
        <v>0</v>
      </c>
      <c r="AF139" s="6">
        <f>+AD139+SUM($D$18:$E$18)-SUM($AB$27:AB139)</f>
        <v>11947.72832100559</v>
      </c>
      <c r="AG139" s="10">
        <f t="shared" si="33"/>
        <v>-2.9846963574997609E-4</v>
      </c>
      <c r="AH139" s="10">
        <f>+AD139/SUM(AB$27:AB139)-1</f>
        <v>4.7381215925736964E-2</v>
      </c>
      <c r="AI139" s="6">
        <f t="shared" si="34"/>
        <v>0</v>
      </c>
      <c r="AL139" s="6">
        <f t="shared" si="35"/>
        <v>0</v>
      </c>
      <c r="AM139" s="6">
        <f t="shared" si="36"/>
        <v>3633.8197597040107</v>
      </c>
      <c r="AN139" s="6">
        <f t="shared" si="37"/>
        <v>3317.3124614437834</v>
      </c>
      <c r="AO139" s="5">
        <f t="shared" si="38"/>
        <v>0</v>
      </c>
      <c r="AP139" s="6">
        <f>+AN139+SUM($D$16:$E$18)-SUM($AL$27:AL139)</f>
        <v>26540.912461443782</v>
      </c>
      <c r="AQ139" s="10">
        <f t="shared" si="50"/>
        <v>-4.6661801908520761E-4</v>
      </c>
      <c r="AR139" s="10">
        <f>+AN139/SUM(AL$27:AL139)-1</f>
        <v>4.4362316283774961E-2</v>
      </c>
      <c r="AT139" s="1">
        <f t="shared" si="51"/>
        <v>43616</v>
      </c>
      <c r="AU139">
        <f t="shared" si="39"/>
        <v>8242.0023941455183</v>
      </c>
      <c r="AV139">
        <f t="shared" si="40"/>
        <v>7124.6738936443307</v>
      </c>
      <c r="AW139">
        <f t="shared" si="41"/>
        <v>16087.358004780464</v>
      </c>
      <c r="AX139">
        <f t="shared" si="42"/>
        <v>31454.034292570308</v>
      </c>
      <c r="AY139">
        <f t="shared" si="52"/>
        <v>-5.4101451163406256E-2</v>
      </c>
      <c r="AZ139">
        <f t="shared" si="53"/>
        <v>-4.8345414235082651E-2</v>
      </c>
      <c r="BA139">
        <f t="shared" si="54"/>
        <v>-2.2504454935810325E-2</v>
      </c>
      <c r="BB139">
        <f t="shared" si="55"/>
        <v>-3.6858746318365943E-2</v>
      </c>
    </row>
    <row r="140" spans="1:54" x14ac:dyDescent="0.25">
      <c r="A140" s="1">
        <v>40353</v>
      </c>
      <c r="B140">
        <v>8.0410000000000004</v>
      </c>
      <c r="G140">
        <f t="shared" si="43"/>
        <v>1112.6733141023358</v>
      </c>
      <c r="H140">
        <f t="shared" si="44"/>
        <v>1026.6329830678521</v>
      </c>
      <c r="I140" s="5">
        <f t="shared" si="29"/>
        <v>0</v>
      </c>
      <c r="J140" s="6">
        <f>+H140+SUM($D$16:$E$16)-SUM($F$27:F140)</f>
        <v>7993.6769830678513</v>
      </c>
      <c r="K140" s="10">
        <f t="shared" si="45"/>
        <v>-2.1515770328331962E-3</v>
      </c>
      <c r="L140" s="10">
        <f>+H140/SUM(F$27:F140)-1</f>
        <v>7.7314149937512511E-2</v>
      </c>
      <c r="M140">
        <v>5.7549999999999999</v>
      </c>
      <c r="R140">
        <f t="shared" si="46"/>
        <v>853.97456124216626</v>
      </c>
      <c r="S140">
        <f t="shared" si="47"/>
        <v>753.24523769457994</v>
      </c>
      <c r="T140" s="5">
        <f t="shared" si="30"/>
        <v>0</v>
      </c>
      <c r="U140" s="6">
        <f>+S140+SUM($D$17:$E$17)-SUM($Q$27:Q140)</f>
        <v>6559.2352376945801</v>
      </c>
      <c r="V140" s="10">
        <f t="shared" si="31"/>
        <v>-3.4996770672066635E-3</v>
      </c>
      <c r="W140" s="10">
        <f>+S140/SUM(Q$27:Q140)-1</f>
        <v>-5.1340363856148152E-2</v>
      </c>
      <c r="X140">
        <v>2.903</v>
      </c>
      <c r="AC140">
        <f t="shared" si="48"/>
        <v>1603.0477879139139</v>
      </c>
      <c r="AD140">
        <f t="shared" si="49"/>
        <v>1479.3268270521532</v>
      </c>
      <c r="AE140" s="5">
        <f t="shared" si="32"/>
        <v>0</v>
      </c>
      <c r="AF140" s="6">
        <f>+AD140+SUM($D$18:$E$18)-SUM($AB$27:AB140)</f>
        <v>11929.892827052154</v>
      </c>
      <c r="AG140" s="10">
        <f t="shared" si="33"/>
        <v>-1.4927937323515605E-3</v>
      </c>
      <c r="AH140" s="10">
        <f>+AD140/SUM(AB$27:AB140)-1</f>
        <v>3.4903903959296878E-2</v>
      </c>
      <c r="AI140" s="6">
        <f t="shared" si="34"/>
        <v>0</v>
      </c>
      <c r="AL140" s="6">
        <f t="shared" si="35"/>
        <v>0</v>
      </c>
      <c r="AM140" s="6">
        <f t="shared" si="36"/>
        <v>3569.6956632584161</v>
      </c>
      <c r="AN140" s="6">
        <f t="shared" si="37"/>
        <v>3259.2050478145857</v>
      </c>
      <c r="AO140" s="5">
        <f t="shared" si="38"/>
        <v>0</v>
      </c>
      <c r="AP140" s="6">
        <f>+AN140+SUM($D$16:$E$18)-SUM($AL$27:AL140)</f>
        <v>26482.805047814585</v>
      </c>
      <c r="AQ140" s="10">
        <f t="shared" si="50"/>
        <v>-2.1893525218324994E-3</v>
      </c>
      <c r="AR140" s="10">
        <f>+AN140/SUM(AL$27:AL140)-1</f>
        <v>2.6068835100927279E-2</v>
      </c>
      <c r="AT140" s="1">
        <f t="shared" si="51"/>
        <v>43646</v>
      </c>
      <c r="AU140">
        <f t="shared" si="39"/>
        <v>8491.1700677646186</v>
      </c>
      <c r="AV140">
        <f t="shared" si="40"/>
        <v>7399.937070076553</v>
      </c>
      <c r="AW140">
        <f t="shared" si="41"/>
        <v>16708.074746449893</v>
      </c>
      <c r="AX140">
        <f t="shared" si="42"/>
        <v>32599.181884291062</v>
      </c>
      <c r="AY140">
        <f t="shared" si="52"/>
        <v>3.023144882802864E-2</v>
      </c>
      <c r="AZ140">
        <f t="shared" si="53"/>
        <v>3.8635196577597064E-2</v>
      </c>
      <c r="BA140">
        <f t="shared" si="54"/>
        <v>3.8584131806165933E-2</v>
      </c>
      <c r="BB140">
        <f t="shared" si="55"/>
        <v>3.64070179700684E-2</v>
      </c>
    </row>
    <row r="141" spans="1:54" x14ac:dyDescent="0.25">
      <c r="A141" s="1">
        <v>40354</v>
      </c>
      <c r="B141">
        <v>8.0190000000000001</v>
      </c>
      <c r="G141">
        <f t="shared" si="43"/>
        <v>1109.6290642689503</v>
      </c>
      <c r="H141">
        <f t="shared" si="44"/>
        <v>1023.8241376969414</v>
      </c>
      <c r="I141" s="5">
        <f t="shared" si="29"/>
        <v>0</v>
      </c>
      <c r="J141" s="6">
        <f>+H141+SUM($D$16:$E$16)-SUM($F$27:F141)</f>
        <v>7990.8681376969416</v>
      </c>
      <c r="K141" s="10">
        <f t="shared" si="45"/>
        <v>-3.5138339675966357E-4</v>
      </c>
      <c r="L141" s="10">
        <f>+H141/SUM(F$27:F141)-1</f>
        <v>7.4366642003346861E-2</v>
      </c>
      <c r="M141">
        <v>5.7140000000000004</v>
      </c>
      <c r="R141">
        <f t="shared" si="46"/>
        <v>847.89064169204835</v>
      </c>
      <c r="S141">
        <f t="shared" si="47"/>
        <v>747.87893799944925</v>
      </c>
      <c r="T141" s="5">
        <f t="shared" si="30"/>
        <v>0</v>
      </c>
      <c r="U141" s="6">
        <f>+S141+SUM($D$17:$E$17)-SUM($Q$27:Q141)</f>
        <v>6553.8689379994494</v>
      </c>
      <c r="V141" s="10">
        <f t="shared" si="31"/>
        <v>-8.1812886726362333E-4</v>
      </c>
      <c r="W141" s="10">
        <f>+S141/SUM(Q$27:Q141)-1</f>
        <v>-5.8098842584540344E-2</v>
      </c>
      <c r="X141">
        <v>2.8929999999999998</v>
      </c>
      <c r="AC141">
        <f t="shared" si="48"/>
        <v>1597.5257493747683</v>
      </c>
      <c r="AD141">
        <f t="shared" si="49"/>
        <v>1474.2309716368857</v>
      </c>
      <c r="AE141" s="5">
        <f t="shared" si="32"/>
        <v>0</v>
      </c>
      <c r="AF141" s="6">
        <f>+AD141+SUM($D$18:$E$18)-SUM($AB$27:AB141)</f>
        <v>11924.796971636886</v>
      </c>
      <c r="AG141" s="10">
        <f t="shared" si="33"/>
        <v>-4.2715014201233359E-4</v>
      </c>
      <c r="AH141" s="10">
        <f>+AD141/SUM(AB$27:AB141)-1</f>
        <v>3.1338957683171076E-2</v>
      </c>
      <c r="AI141" s="6">
        <f t="shared" si="34"/>
        <v>0</v>
      </c>
      <c r="AL141" s="6">
        <f t="shared" si="35"/>
        <v>0</v>
      </c>
      <c r="AM141" s="6">
        <f t="shared" si="36"/>
        <v>3555.0454553357667</v>
      </c>
      <c r="AN141" s="6">
        <f t="shared" si="37"/>
        <v>3245.9340473332763</v>
      </c>
      <c r="AO141" s="5">
        <f t="shared" si="38"/>
        <v>0</v>
      </c>
      <c r="AP141" s="6">
        <f>+AN141+SUM($D$16:$E$18)-SUM($AL$27:AL141)</f>
        <v>26469.534047333276</v>
      </c>
      <c r="AQ141" s="10">
        <f t="shared" si="50"/>
        <v>-5.0111762924465175E-4</v>
      </c>
      <c r="AR141" s="10">
        <f>+AN141/SUM(AL$27:AL141)-1</f>
        <v>2.1890834697543049E-2</v>
      </c>
      <c r="AT141" s="1">
        <f t="shared" si="51"/>
        <v>43677</v>
      </c>
      <c r="AU141">
        <f t="shared" si="39"/>
        <v>8522.6359773435051</v>
      </c>
      <c r="AV141">
        <f t="shared" si="40"/>
        <v>7480.4925327927049</v>
      </c>
      <c r="AW141">
        <f t="shared" si="41"/>
        <v>17143.242720408267</v>
      </c>
      <c r="AX141">
        <f t="shared" si="42"/>
        <v>33146.371230544479</v>
      </c>
      <c r="AY141">
        <f t="shared" si="52"/>
        <v>3.7057212760749358E-3</v>
      </c>
      <c r="AZ141">
        <f t="shared" si="53"/>
        <v>1.088596591475044E-2</v>
      </c>
      <c r="BA141">
        <f t="shared" si="54"/>
        <v>2.6045369114166661E-2</v>
      </c>
      <c r="BB141">
        <f t="shared" si="55"/>
        <v>1.6785370510083109E-2</v>
      </c>
    </row>
    <row r="142" spans="1:54" x14ac:dyDescent="0.25">
      <c r="A142" s="1">
        <v>40357</v>
      </c>
      <c r="B142">
        <v>8.0239999999999991</v>
      </c>
      <c r="G142">
        <f t="shared" si="43"/>
        <v>1110.3209392310832</v>
      </c>
      <c r="H142">
        <f t="shared" si="44"/>
        <v>1024.4625116448756</v>
      </c>
      <c r="I142" s="5">
        <f t="shared" si="29"/>
        <v>0</v>
      </c>
      <c r="J142" s="6">
        <f>+H142+SUM($D$16:$E$16)-SUM($F$27:F142)</f>
        <v>7991.506511644875</v>
      </c>
      <c r="K142" s="10">
        <f t="shared" si="45"/>
        <v>7.9887934193445531E-5</v>
      </c>
      <c r="L142" s="10">
        <f>+H142/SUM(F$27:F142)-1</f>
        <v>7.5036530170202509E-2</v>
      </c>
      <c r="M142">
        <v>5.7679999999999998</v>
      </c>
      <c r="R142">
        <f t="shared" si="46"/>
        <v>855.90360890439865</v>
      </c>
      <c r="S142">
        <f t="shared" si="47"/>
        <v>754.94674735401156</v>
      </c>
      <c r="T142" s="5">
        <f t="shared" si="30"/>
        <v>0</v>
      </c>
      <c r="U142" s="6">
        <f>+S142+SUM($D$17:$E$17)-SUM($Q$27:Q142)</f>
        <v>6560.9367473540115</v>
      </c>
      <c r="V142" s="10">
        <f t="shared" si="31"/>
        <v>1.0784178660612209E-3</v>
      </c>
      <c r="W142" s="10">
        <f>+S142/SUM(Q$27:Q142)-1</f>
        <v>-4.9197431576414097E-2</v>
      </c>
      <c r="X142">
        <v>2.9089999999999998</v>
      </c>
      <c r="AC142">
        <f t="shared" si="48"/>
        <v>1606.3610110374011</v>
      </c>
      <c r="AD142">
        <f t="shared" si="49"/>
        <v>1482.3843403013136</v>
      </c>
      <c r="AE142" s="5">
        <f t="shared" si="32"/>
        <v>0</v>
      </c>
      <c r="AF142" s="6">
        <f>+AD142+SUM($D$18:$E$18)-SUM($AB$27:AB142)</f>
        <v>11932.950340301315</v>
      </c>
      <c r="AG142" s="10">
        <f t="shared" si="33"/>
        <v>6.8373228356177762E-4</v>
      </c>
      <c r="AH142" s="10">
        <f>+AD142/SUM(AB$27:AB142)-1</f>
        <v>3.7042871724972226E-2</v>
      </c>
      <c r="AI142" s="6">
        <f t="shared" si="34"/>
        <v>0</v>
      </c>
      <c r="AL142" s="6">
        <f t="shared" si="35"/>
        <v>0</v>
      </c>
      <c r="AM142" s="6">
        <f t="shared" si="36"/>
        <v>3572.5855591728832</v>
      </c>
      <c r="AN142" s="6">
        <f t="shared" si="37"/>
        <v>3261.7935993002011</v>
      </c>
      <c r="AO142" s="5">
        <f t="shared" si="38"/>
        <v>0</v>
      </c>
      <c r="AP142" s="6">
        <f>+AN142+SUM($D$16:$E$18)-SUM($AL$27:AL142)</f>
        <v>26485.393599300201</v>
      </c>
      <c r="AQ142" s="10">
        <f t="shared" si="50"/>
        <v>5.9916249143499023E-4</v>
      </c>
      <c r="AR142" s="10">
        <f>+AN142/SUM(AL$27:AL142)-1</f>
        <v>2.6883767567120076E-2</v>
      </c>
      <c r="AT142" s="1">
        <f t="shared" si="51"/>
        <v>43708</v>
      </c>
      <c r="AU142">
        <f t="shared" si="39"/>
        <v>8283.6181430196084</v>
      </c>
      <c r="AV142">
        <f t="shared" si="40"/>
        <v>7421.3153735410133</v>
      </c>
      <c r="AW142">
        <f t="shared" si="41"/>
        <v>17303.418841448278</v>
      </c>
      <c r="AX142">
        <f t="shared" si="42"/>
        <v>33008.352358008895</v>
      </c>
      <c r="AY142">
        <f t="shared" si="52"/>
        <v>-2.8045059645783188E-2</v>
      </c>
      <c r="AZ142">
        <f t="shared" si="53"/>
        <v>-7.9108640229601512E-3</v>
      </c>
      <c r="BA142">
        <f t="shared" si="54"/>
        <v>9.3433969087615143E-3</v>
      </c>
      <c r="BB142">
        <f t="shared" si="55"/>
        <v>-4.1639210390668202E-3</v>
      </c>
    </row>
    <row r="143" spans="1:54" x14ac:dyDescent="0.25">
      <c r="A143" s="1">
        <v>40358</v>
      </c>
      <c r="B143">
        <v>7.91</v>
      </c>
      <c r="G143">
        <f t="shared" si="43"/>
        <v>1094.5461900944504</v>
      </c>
      <c r="H143">
        <f t="shared" si="44"/>
        <v>1009.9075856319749</v>
      </c>
      <c r="I143" s="5">
        <f t="shared" si="29"/>
        <v>0</v>
      </c>
      <c r="J143" s="6">
        <f>+H143+SUM($D$16:$E$16)-SUM($F$27:F143)</f>
        <v>7976.951585631974</v>
      </c>
      <c r="K143" s="10">
        <f t="shared" si="45"/>
        <v>-1.8212993997680504E-3</v>
      </c>
      <c r="L143" s="10">
        <f>+H143/SUM(F$27:F143)-1</f>
        <v>5.9763079965890364E-2</v>
      </c>
      <c r="M143">
        <v>5.5759999999999996</v>
      </c>
      <c r="R143">
        <f t="shared" si="46"/>
        <v>827.41305881604148</v>
      </c>
      <c r="S143">
        <f t="shared" si="47"/>
        <v>729.81675853778927</v>
      </c>
      <c r="T143" s="5">
        <f t="shared" si="30"/>
        <v>0</v>
      </c>
      <c r="U143" s="6">
        <f>+S143+SUM($D$17:$E$17)-SUM($Q$27:Q143)</f>
        <v>6535.8067585377894</v>
      </c>
      <c r="V143" s="10">
        <f t="shared" si="31"/>
        <v>-3.8302440312897312E-3</v>
      </c>
      <c r="W143" s="10">
        <f>+S143/SUM(Q$27:Q143)-1</f>
        <v>-8.0846892938641668E-2</v>
      </c>
      <c r="X143">
        <v>2.879</v>
      </c>
      <c r="AC143">
        <f t="shared" si="48"/>
        <v>1589.7948954199649</v>
      </c>
      <c r="AD143">
        <f t="shared" si="49"/>
        <v>1467.0967740555111</v>
      </c>
      <c r="AE143" s="5">
        <f t="shared" si="32"/>
        <v>0</v>
      </c>
      <c r="AF143" s="6">
        <f>+AD143+SUM($D$18:$E$18)-SUM($AB$27:AB143)</f>
        <v>11917.662774055512</v>
      </c>
      <c r="AG143" s="10">
        <f t="shared" si="33"/>
        <v>-1.2811220871482565E-3</v>
      </c>
      <c r="AH143" s="10">
        <f>+AD143/SUM(AB$27:AB143)-1</f>
        <v>2.6348032896595042E-2</v>
      </c>
      <c r="AI143" s="6">
        <f t="shared" si="34"/>
        <v>0</v>
      </c>
      <c r="AL143" s="6">
        <f t="shared" si="35"/>
        <v>0</v>
      </c>
      <c r="AM143" s="6">
        <f t="shared" si="36"/>
        <v>3511.7541443304567</v>
      </c>
      <c r="AN143" s="6">
        <f t="shared" si="37"/>
        <v>3206.8211182252753</v>
      </c>
      <c r="AO143" s="5">
        <f t="shared" si="38"/>
        <v>0</v>
      </c>
      <c r="AP143" s="6">
        <f>+AN143+SUM($D$16:$E$18)-SUM($AL$27:AL143)</f>
        <v>26430.421118225273</v>
      </c>
      <c r="AQ143" s="10">
        <f t="shared" si="50"/>
        <v>-2.0755772750298274E-3</v>
      </c>
      <c r="AR143" s="10">
        <f>+AN143/SUM(AL$27:AL143)-1</f>
        <v>9.5772315279167852E-3</v>
      </c>
      <c r="AT143" s="1">
        <f t="shared" si="51"/>
        <v>43738</v>
      </c>
      <c r="AU143">
        <f t="shared" si="39"/>
        <v>8440.0191633743962</v>
      </c>
      <c r="AV143">
        <f t="shared" si="40"/>
        <v>7621.6647763090023</v>
      </c>
      <c r="AW143">
        <f t="shared" si="41"/>
        <v>17470.190399123647</v>
      </c>
      <c r="AX143">
        <f t="shared" si="42"/>
        <v>33531.874338807043</v>
      </c>
      <c r="AY143">
        <f t="shared" si="52"/>
        <v>1.8880761722048112E-2</v>
      </c>
      <c r="AZ143">
        <f t="shared" si="53"/>
        <v>2.6996481443476883E-2</v>
      </c>
      <c r="BA143">
        <f t="shared" si="54"/>
        <v>9.6380697481521782E-3</v>
      </c>
      <c r="BB143">
        <f t="shared" si="55"/>
        <v>1.5860288181610116E-2</v>
      </c>
    </row>
    <row r="144" spans="1:54" x14ac:dyDescent="0.25">
      <c r="A144" s="1">
        <v>40359</v>
      </c>
      <c r="B144">
        <v>7.8159999999999998</v>
      </c>
      <c r="G144">
        <f t="shared" si="43"/>
        <v>1081.5389408063495</v>
      </c>
      <c r="H144">
        <f t="shared" si="44"/>
        <v>997.90615541081115</v>
      </c>
      <c r="I144" s="5">
        <f t="shared" si="29"/>
        <v>0</v>
      </c>
      <c r="J144" s="6">
        <f>+H144+SUM($D$16:$E$16)-SUM($F$27:F144)</f>
        <v>7964.9501554108119</v>
      </c>
      <c r="K144" s="10">
        <f t="shared" si="45"/>
        <v>-1.5045133585590564E-3</v>
      </c>
      <c r="L144" s="10">
        <f>+H144/SUM(F$27:F144)-1</f>
        <v>4.7169182429001033E-2</v>
      </c>
      <c r="M144">
        <v>5.5890000000000004</v>
      </c>
      <c r="R144">
        <f t="shared" si="46"/>
        <v>829.3421064782741</v>
      </c>
      <c r="S144">
        <f t="shared" si="47"/>
        <v>731.518268197221</v>
      </c>
      <c r="T144" s="5">
        <f t="shared" si="30"/>
        <v>0</v>
      </c>
      <c r="U144" s="6">
        <f>+S144+SUM($D$17:$E$17)-SUM($Q$27:Q144)</f>
        <v>6537.5082681972208</v>
      </c>
      <c r="V144" s="10">
        <f t="shared" si="31"/>
        <v>2.6033659229729444E-4</v>
      </c>
      <c r="W144" s="10">
        <f>+S144/SUM(Q$27:Q144)-1</f>
        <v>-7.870396065890739E-2</v>
      </c>
      <c r="X144">
        <v>2.8570000000000002</v>
      </c>
      <c r="AC144">
        <f t="shared" si="48"/>
        <v>1577.6464106338451</v>
      </c>
      <c r="AD144">
        <f t="shared" si="49"/>
        <v>1455.8858921419228</v>
      </c>
      <c r="AE144" s="5">
        <f t="shared" si="32"/>
        <v>0</v>
      </c>
      <c r="AF144" s="6">
        <f>+AD144+SUM($D$18:$E$18)-SUM($AB$27:AB144)</f>
        <v>11906.451892141924</v>
      </c>
      <c r="AG144" s="10">
        <f t="shared" si="33"/>
        <v>-9.406946753011125E-4</v>
      </c>
      <c r="AH144" s="10">
        <f>+AD144/SUM(AB$27:AB144)-1</f>
        <v>1.8505151089118543E-2</v>
      </c>
      <c r="AI144" s="6">
        <f t="shared" si="34"/>
        <v>0</v>
      </c>
      <c r="AL144" s="6">
        <f t="shared" si="35"/>
        <v>0</v>
      </c>
      <c r="AM144" s="6">
        <f t="shared" si="36"/>
        <v>3488.5274579184688</v>
      </c>
      <c r="AN144" s="6">
        <f t="shared" si="37"/>
        <v>3185.310315749955</v>
      </c>
      <c r="AO144" s="5">
        <f t="shared" si="38"/>
        <v>0</v>
      </c>
      <c r="AP144" s="6">
        <f>+AN144+SUM($D$16:$E$18)-SUM($AL$27:AL144)</f>
        <v>26408.910315749952</v>
      </c>
      <c r="AQ144" s="10">
        <f t="shared" si="50"/>
        <v>-8.1386529480942382E-4</v>
      </c>
      <c r="AR144" s="10">
        <f>+AN144/SUM(AL$27:AL144)-1</f>
        <v>2.8051617396909201E-3</v>
      </c>
      <c r="AT144" s="1">
        <f t="shared" si="51"/>
        <v>43769</v>
      </c>
      <c r="AU144">
        <f t="shared" si="39"/>
        <v>8555.4992728101788</v>
      </c>
      <c r="AV144">
        <f t="shared" si="40"/>
        <v>7631.1954800859212</v>
      </c>
      <c r="AW144">
        <f t="shared" si="41"/>
        <v>17362.530377901378</v>
      </c>
      <c r="AX144">
        <f t="shared" si="42"/>
        <v>33549.22513079748</v>
      </c>
      <c r="AY144">
        <f t="shared" si="52"/>
        <v>1.3682446354732258E-2</v>
      </c>
      <c r="AZ144">
        <f t="shared" si="53"/>
        <v>1.2504753300806026E-3</v>
      </c>
      <c r="BA144">
        <f t="shared" si="54"/>
        <v>-6.1624984480804779E-3</v>
      </c>
      <c r="BB144">
        <f t="shared" si="55"/>
        <v>5.1744175750889632E-4</v>
      </c>
    </row>
    <row r="145" spans="1:54" x14ac:dyDescent="0.25">
      <c r="A145" s="1">
        <v>40360</v>
      </c>
      <c r="B145">
        <v>7.6369999999999996</v>
      </c>
      <c r="G145">
        <f t="shared" si="43"/>
        <v>1056.769817161987</v>
      </c>
      <c r="H145">
        <f t="shared" si="44"/>
        <v>975.05236807476513</v>
      </c>
      <c r="I145" s="5">
        <f t="shared" si="29"/>
        <v>0</v>
      </c>
      <c r="J145" s="6">
        <f>+H145+SUM($D$16:$E$16)-SUM($F$27:F145)</f>
        <v>7942.0963680747645</v>
      </c>
      <c r="K145" s="10">
        <f t="shared" si="45"/>
        <v>-2.8692944576084178E-3</v>
      </c>
      <c r="L145" s="10">
        <f>+H145/SUM(F$27:F145)-1</f>
        <v>2.3187186055563025E-2</v>
      </c>
      <c r="M145">
        <v>5.4710000000000001</v>
      </c>
      <c r="R145">
        <f t="shared" si="46"/>
        <v>811.83228923647118</v>
      </c>
      <c r="S145">
        <f t="shared" si="47"/>
        <v>716.0737959039177</v>
      </c>
      <c r="T145" s="5">
        <f t="shared" si="30"/>
        <v>0</v>
      </c>
      <c r="U145" s="6">
        <f>+S145+SUM($D$17:$E$17)-SUM($Q$27:Q145)</f>
        <v>6522.0637959039177</v>
      </c>
      <c r="V145" s="10">
        <f t="shared" si="31"/>
        <v>-2.3624401927619942E-3</v>
      </c>
      <c r="W145" s="10">
        <f>+S145/SUM(Q$27:Q145)-1</f>
        <v>-9.8155192121109791E-2</v>
      </c>
      <c r="X145">
        <v>2.8109999999999999</v>
      </c>
      <c r="AC145">
        <f t="shared" si="48"/>
        <v>1552.2450333537761</v>
      </c>
      <c r="AD145">
        <f t="shared" si="49"/>
        <v>1432.4449572316921</v>
      </c>
      <c r="AE145" s="5">
        <f t="shared" si="32"/>
        <v>0</v>
      </c>
      <c r="AF145" s="6">
        <f>+AD145+SUM($D$18:$E$18)-SUM($AB$27:AB145)</f>
        <v>11883.010957231692</v>
      </c>
      <c r="AG145" s="10">
        <f t="shared" si="33"/>
        <v>-1.9687590495117702E-3</v>
      </c>
      <c r="AH145" s="10">
        <f>+AD145/SUM(AB$27:AB145)-1</f>
        <v>2.1063982189399866E-3</v>
      </c>
      <c r="AI145" s="6">
        <f t="shared" si="34"/>
        <v>0</v>
      </c>
      <c r="AL145" s="6">
        <f t="shared" si="35"/>
        <v>0</v>
      </c>
      <c r="AM145" s="6">
        <f t="shared" si="36"/>
        <v>3420.8471397522344</v>
      </c>
      <c r="AN145" s="6">
        <f t="shared" si="37"/>
        <v>3123.5711212103752</v>
      </c>
      <c r="AO145" s="5">
        <f t="shared" si="38"/>
        <v>0</v>
      </c>
      <c r="AP145" s="6">
        <f>+AN145+SUM($D$16:$E$18)-SUM($AL$27:AL145)</f>
        <v>26347.171121210373</v>
      </c>
      <c r="AQ145" s="10">
        <f t="shared" si="50"/>
        <v>-2.3378168126368948E-3</v>
      </c>
      <c r="AR145" s="10">
        <f>+AN145/SUM(AL$27:AL145)-1</f>
        <v>-1.6631683285992072E-2</v>
      </c>
      <c r="AT145" s="1">
        <f t="shared" si="51"/>
        <v>43799</v>
      </c>
      <c r="AU145">
        <f t="shared" si="39"/>
        <v>8644.6571543706414</v>
      </c>
      <c r="AV145">
        <f t="shared" si="40"/>
        <v>7735.1615405048215</v>
      </c>
      <c r="AW145">
        <f t="shared" si="41"/>
        <v>17845.732579499934</v>
      </c>
      <c r="AX145">
        <f t="shared" si="42"/>
        <v>34225.551274375393</v>
      </c>
      <c r="AY145">
        <f t="shared" si="52"/>
        <v>1.0421119646846444E-2</v>
      </c>
      <c r="AZ145">
        <f t="shared" si="53"/>
        <v>1.3623823513656097E-2</v>
      </c>
      <c r="BA145">
        <f t="shared" si="54"/>
        <v>2.7830171702021289E-2</v>
      </c>
      <c r="BB145">
        <f t="shared" si="55"/>
        <v>2.0159218012968605E-2</v>
      </c>
    </row>
    <row r="146" spans="1:54" x14ac:dyDescent="0.25">
      <c r="A146" s="1">
        <v>40361</v>
      </c>
      <c r="B146">
        <v>7.5860000000000003</v>
      </c>
      <c r="G146">
        <f t="shared" si="43"/>
        <v>1049.7126925482303</v>
      </c>
      <c r="H146">
        <f t="shared" si="44"/>
        <v>968.54095380583601</v>
      </c>
      <c r="I146" s="5">
        <f t="shared" si="29"/>
        <v>0</v>
      </c>
      <c r="J146" s="6">
        <f>+H146+SUM($D$16:$E$16)-SUM($F$27:F146)</f>
        <v>7935.5849538058355</v>
      </c>
      <c r="K146" s="10">
        <f t="shared" si="45"/>
        <v>-8.198608990823697E-4</v>
      </c>
      <c r="L146" s="10">
        <f>+H146/SUM(F$27:F146)-1</f>
        <v>1.6354326753633908E-2</v>
      </c>
      <c r="M146">
        <v>5.4859999999999998</v>
      </c>
      <c r="R146">
        <f t="shared" si="46"/>
        <v>814.05811346212408</v>
      </c>
      <c r="S146">
        <f t="shared" si="47"/>
        <v>718.03707628018503</v>
      </c>
      <c r="T146" s="5">
        <f t="shared" si="30"/>
        <v>0</v>
      </c>
      <c r="U146" s="6">
        <f>+S146+SUM($D$17:$E$17)-SUM($Q$27:Q146)</f>
        <v>6524.0270762801847</v>
      </c>
      <c r="V146" s="10">
        <f t="shared" si="31"/>
        <v>3.0102133890497207E-4</v>
      </c>
      <c r="W146" s="10">
        <f>+S146/SUM(Q$27:Q146)-1</f>
        <v>-9.5682577952185821E-2</v>
      </c>
      <c r="X146">
        <v>2.7890000000000001</v>
      </c>
      <c r="AC146">
        <f t="shared" si="48"/>
        <v>1540.0965485676563</v>
      </c>
      <c r="AD146">
        <f t="shared" si="49"/>
        <v>1421.2340753181038</v>
      </c>
      <c r="AE146" s="5">
        <f t="shared" si="32"/>
        <v>0</v>
      </c>
      <c r="AF146" s="6">
        <f>+AD146+SUM($D$18:$E$18)-SUM($AB$27:AB146)</f>
        <v>11871.800075318104</v>
      </c>
      <c r="AG146" s="10">
        <f t="shared" si="33"/>
        <v>-9.4343781672323601E-4</v>
      </c>
      <c r="AH146" s="10">
        <f>+AD146/SUM(AB$27:AB146)-1</f>
        <v>-5.7364835885364007E-3</v>
      </c>
      <c r="AI146" s="6">
        <f t="shared" si="34"/>
        <v>0</v>
      </c>
      <c r="AL146" s="6">
        <f t="shared" si="35"/>
        <v>0</v>
      </c>
      <c r="AM146" s="6">
        <f t="shared" si="36"/>
        <v>3403.8673545780107</v>
      </c>
      <c r="AN146" s="6">
        <f t="shared" si="37"/>
        <v>3107.8121054041248</v>
      </c>
      <c r="AO146" s="5">
        <f t="shared" si="38"/>
        <v>0</v>
      </c>
      <c r="AP146" s="6">
        <f>+AN146+SUM($D$16:$E$18)-SUM($AL$27:AL146)</f>
        <v>26331.412105404124</v>
      </c>
      <c r="AQ146" s="10">
        <f t="shared" si="50"/>
        <v>-5.9812932985292555E-4</v>
      </c>
      <c r="AR146" s="10">
        <f>+AN146/SUM(AL$27:AL146)-1</f>
        <v>-2.159296517940934E-2</v>
      </c>
      <c r="AT146" s="1">
        <f t="shared" si="51"/>
        <v>43830</v>
      </c>
      <c r="AU146">
        <f t="shared" si="39"/>
        <v>9106.1970446763189</v>
      </c>
      <c r="AV146">
        <f t="shared" si="40"/>
        <v>7838.9562884286725</v>
      </c>
      <c r="AW146">
        <f t="shared" si="41"/>
        <v>18051.221298642828</v>
      </c>
      <c r="AX146">
        <f t="shared" si="42"/>
        <v>34996.374631747822</v>
      </c>
      <c r="AY146">
        <f t="shared" si="52"/>
        <v>5.3390190271725091E-2</v>
      </c>
      <c r="AZ146">
        <f t="shared" si="53"/>
        <v>1.3418562415320467E-2</v>
      </c>
      <c r="BA146">
        <f t="shared" si="54"/>
        <v>1.1514725900294343E-2</v>
      </c>
      <c r="BB146">
        <f t="shared" si="55"/>
        <v>2.2521868273003953E-2</v>
      </c>
    </row>
    <row r="147" spans="1:54" x14ac:dyDescent="0.25">
      <c r="A147" s="1">
        <v>40364</v>
      </c>
      <c r="B147">
        <v>7.6210000000000004</v>
      </c>
      <c r="G147">
        <f t="shared" si="43"/>
        <v>1054.5558172831613</v>
      </c>
      <c r="H147">
        <f t="shared" si="44"/>
        <v>973.00957144137567</v>
      </c>
      <c r="I147" s="5">
        <f t="shared" si="29"/>
        <v>0</v>
      </c>
      <c r="J147" s="6">
        <f>+H147+SUM($D$16:$E$16)-SUM($F$27:F147)</f>
        <v>7940.0535714413763</v>
      </c>
      <c r="K147" s="10">
        <f t="shared" si="45"/>
        <v>5.6311130956987476E-4</v>
      </c>
      <c r="L147" s="10">
        <f>+H147/SUM(F$27:F147)-1</f>
        <v>2.1043543921624552E-2</v>
      </c>
      <c r="M147">
        <v>5.4669999999999996</v>
      </c>
      <c r="R147">
        <f t="shared" si="46"/>
        <v>811.23873610963039</v>
      </c>
      <c r="S147">
        <f t="shared" si="47"/>
        <v>715.55025447024639</v>
      </c>
      <c r="T147" s="5">
        <f t="shared" si="30"/>
        <v>0</v>
      </c>
      <c r="U147" s="6">
        <f>+S147+SUM($D$17:$E$17)-SUM($Q$27:Q147)</f>
        <v>6521.5402544702465</v>
      </c>
      <c r="V147" s="10">
        <f t="shared" si="31"/>
        <v>-3.8117895294753623E-4</v>
      </c>
      <c r="W147" s="10">
        <f>+S147/SUM(Q$27:Q147)-1</f>
        <v>-9.8814555899489509E-2</v>
      </c>
      <c r="X147">
        <v>2.7959999999999998</v>
      </c>
      <c r="AC147">
        <f t="shared" si="48"/>
        <v>1543.9619755450581</v>
      </c>
      <c r="AD147">
        <f t="shared" si="49"/>
        <v>1424.801174108791</v>
      </c>
      <c r="AE147" s="5">
        <f t="shared" si="32"/>
        <v>0</v>
      </c>
      <c r="AF147" s="6">
        <f>+AD147+SUM($D$18:$E$18)-SUM($AB$27:AB147)</f>
        <v>11875.367174108791</v>
      </c>
      <c r="AG147" s="10">
        <f t="shared" si="33"/>
        <v>3.0046823296014935E-4</v>
      </c>
      <c r="AH147" s="10">
        <f>+AD147/SUM(AB$27:AB147)-1</f>
        <v>-3.2410211952484946E-3</v>
      </c>
      <c r="AI147" s="6">
        <f t="shared" si="34"/>
        <v>0</v>
      </c>
      <c r="AL147" s="6">
        <f t="shared" si="35"/>
        <v>0</v>
      </c>
      <c r="AM147" s="6">
        <f t="shared" si="36"/>
        <v>3409.7565289378499</v>
      </c>
      <c r="AN147" s="6">
        <f t="shared" si="37"/>
        <v>3113.361000020413</v>
      </c>
      <c r="AO147" s="5">
        <f t="shared" si="38"/>
        <v>0</v>
      </c>
      <c r="AP147" s="6">
        <f>+AN147+SUM($D$16:$E$18)-SUM($AL$27:AL147)</f>
        <v>26336.961000020412</v>
      </c>
      <c r="AQ147" s="10">
        <f t="shared" si="50"/>
        <v>2.1073289172934828E-4</v>
      </c>
      <c r="AR147" s="10">
        <f>+AN147/SUM(AL$27:AL147)-1</f>
        <v>-1.9846052128065561E-2</v>
      </c>
      <c r="AT147" s="1">
        <f t="shared" si="51"/>
        <v>43861</v>
      </c>
      <c r="AU147">
        <f t="shared" si="39"/>
        <v>8711.5255542209379</v>
      </c>
      <c r="AV147">
        <f t="shared" si="40"/>
        <v>7688.2589527805312</v>
      </c>
      <c r="AW147">
        <f t="shared" si="41"/>
        <v>18165.501514727468</v>
      </c>
      <c r="AX147">
        <f t="shared" si="42"/>
        <v>34565.286021728942</v>
      </c>
      <c r="AY147">
        <f t="shared" si="52"/>
        <v>-4.3340978513759953E-2</v>
      </c>
      <c r="AZ147">
        <f t="shared" si="53"/>
        <v>-1.9224158179143136E-2</v>
      </c>
      <c r="BA147">
        <f t="shared" si="54"/>
        <v>6.3308855502886008E-3</v>
      </c>
      <c r="BB147">
        <f t="shared" si="55"/>
        <v>-1.2318093361242233E-2</v>
      </c>
    </row>
    <row r="148" spans="1:54" x14ac:dyDescent="0.25">
      <c r="A148" s="1">
        <v>40365</v>
      </c>
      <c r="B148">
        <v>7.6909999999999998</v>
      </c>
      <c r="G148">
        <f t="shared" si="43"/>
        <v>1064.2420667530237</v>
      </c>
      <c r="H148">
        <f t="shared" si="44"/>
        <v>981.94680671245499</v>
      </c>
      <c r="I148" s="5">
        <f t="shared" si="29"/>
        <v>0</v>
      </c>
      <c r="J148" s="6">
        <f>+H148+SUM($D$16:$E$16)-SUM($F$27:F148)</f>
        <v>7948.9908067124543</v>
      </c>
      <c r="K148" s="10">
        <f t="shared" si="45"/>
        <v>1.1255887873633519E-3</v>
      </c>
      <c r="L148" s="10">
        <f>+H148/SUM(F$27:F148)-1</f>
        <v>3.0421978257605842E-2</v>
      </c>
      <c r="M148">
        <v>5.6040000000000001</v>
      </c>
      <c r="R148">
        <f t="shared" si="46"/>
        <v>831.56793070392712</v>
      </c>
      <c r="S148">
        <f t="shared" si="47"/>
        <v>733.48154857348845</v>
      </c>
      <c r="T148" s="5">
        <f t="shared" si="30"/>
        <v>0</v>
      </c>
      <c r="U148" s="6">
        <f>+S148+SUM($D$17:$E$17)-SUM($Q$27:Q148)</f>
        <v>6539.4715485734887</v>
      </c>
      <c r="V148" s="10">
        <f t="shared" si="31"/>
        <v>2.7495489414408603E-3</v>
      </c>
      <c r="W148" s="10">
        <f>+S148/SUM(Q$27:Q148)-1</f>
        <v>-7.6231346489983309E-2</v>
      </c>
      <c r="X148">
        <v>2.8119999999999998</v>
      </c>
      <c r="AC148">
        <f t="shared" si="48"/>
        <v>1552.7972372076908</v>
      </c>
      <c r="AD148">
        <f t="shared" si="49"/>
        <v>1432.9545427732189</v>
      </c>
      <c r="AE148" s="5">
        <f t="shared" si="32"/>
        <v>0</v>
      </c>
      <c r="AF148" s="6">
        <f>+AD148+SUM($D$18:$E$18)-SUM($AB$27:AB148)</f>
        <v>11883.52054277322</v>
      </c>
      <c r="AG148" s="10">
        <f t="shared" si="33"/>
        <v>6.8657823753071057E-4</v>
      </c>
      <c r="AH148" s="10">
        <f>+AD148/SUM(AB$27:AB148)-1</f>
        <v>2.4628928465526556E-3</v>
      </c>
      <c r="AI148" s="6">
        <f t="shared" si="34"/>
        <v>0</v>
      </c>
      <c r="AL148" s="6">
        <f t="shared" si="35"/>
        <v>0</v>
      </c>
      <c r="AM148" s="6">
        <f t="shared" si="36"/>
        <v>3448.6072346646415</v>
      </c>
      <c r="AN148" s="6">
        <f t="shared" si="37"/>
        <v>3148.3828980591625</v>
      </c>
      <c r="AO148" s="5">
        <f t="shared" si="38"/>
        <v>0</v>
      </c>
      <c r="AP148" s="6">
        <f>+AN148+SUM($D$16:$E$18)-SUM($AL$27:AL148)</f>
        <v>26371.982898059163</v>
      </c>
      <c r="AQ148" s="10">
        <f t="shared" si="50"/>
        <v>1.3297623077592746E-3</v>
      </c>
      <c r="AR148" s="10">
        <f>+AN148/SUM(AL$27:AL148)-1</f>
        <v>-8.8203947679253991E-3</v>
      </c>
      <c r="AT148" s="1">
        <f t="shared" si="51"/>
        <v>43890</v>
      </c>
      <c r="AU148">
        <f t="shared" si="39"/>
        <v>8363.2303300301028</v>
      </c>
      <c r="AV148">
        <f t="shared" si="40"/>
        <v>7048.4886689245986</v>
      </c>
      <c r="AW148">
        <f t="shared" si="41"/>
        <v>16982.701278251465</v>
      </c>
      <c r="AX148">
        <f t="shared" si="42"/>
        <v>32394.420277206158</v>
      </c>
      <c r="AY148">
        <f t="shared" si="52"/>
        <v>-3.9980967974326598E-2</v>
      </c>
      <c r="AZ148">
        <f t="shared" si="53"/>
        <v>-8.3213935402703054E-2</v>
      </c>
      <c r="BA148">
        <f t="shared" si="54"/>
        <v>-6.5112446001948321E-2</v>
      </c>
      <c r="BB148">
        <f t="shared" si="55"/>
        <v>-6.2804796209645186E-2</v>
      </c>
    </row>
    <row r="149" spans="1:54" x14ac:dyDescent="0.25">
      <c r="A149" s="1">
        <v>40366</v>
      </c>
      <c r="B149">
        <v>7.7</v>
      </c>
      <c r="G149">
        <f t="shared" si="43"/>
        <v>1065.4874416848631</v>
      </c>
      <c r="H149">
        <f t="shared" si="44"/>
        <v>983.09587981873676</v>
      </c>
      <c r="I149" s="5">
        <f t="shared" si="29"/>
        <v>0</v>
      </c>
      <c r="J149" s="6">
        <f>+H149+SUM($D$16:$E$16)-SUM($F$27:F149)</f>
        <v>7950.1398798187365</v>
      </c>
      <c r="K149" s="10">
        <f t="shared" si="45"/>
        <v>1.4455584793382492E-4</v>
      </c>
      <c r="L149" s="10">
        <f>+H149/SUM(F$27:F149)-1</f>
        <v>3.1627776957946274E-2</v>
      </c>
      <c r="M149">
        <v>5.6769999999999996</v>
      </c>
      <c r="R149">
        <f t="shared" si="46"/>
        <v>842.40027526877122</v>
      </c>
      <c r="S149">
        <f t="shared" si="47"/>
        <v>743.03617973798953</v>
      </c>
      <c r="T149" s="5">
        <f t="shared" si="30"/>
        <v>0</v>
      </c>
      <c r="U149" s="6">
        <f>+S149+SUM($D$17:$E$17)-SUM($Q$27:Q149)</f>
        <v>6549.026179737989</v>
      </c>
      <c r="V149" s="10">
        <f t="shared" si="31"/>
        <v>1.4610708363100855E-3</v>
      </c>
      <c r="W149" s="10">
        <f>+S149/SUM(Q$27:Q149)-1</f>
        <v>-6.4197957534553152E-2</v>
      </c>
      <c r="X149">
        <v>2.851</v>
      </c>
      <c r="AC149">
        <f t="shared" si="48"/>
        <v>1574.3331875103579</v>
      </c>
      <c r="AD149">
        <f t="shared" si="49"/>
        <v>1452.8283788927622</v>
      </c>
      <c r="AE149" s="5">
        <f t="shared" si="32"/>
        <v>0</v>
      </c>
      <c r="AF149" s="6">
        <f>+AD149+SUM($D$18:$E$18)-SUM($AB$27:AB149)</f>
        <v>11903.394378892763</v>
      </c>
      <c r="AG149" s="10">
        <f t="shared" si="33"/>
        <v>1.6723862299905523E-3</v>
      </c>
      <c r="AH149" s="10">
        <f>+AD149/SUM(AB$27:AB149)-1</f>
        <v>1.6366183323442973E-2</v>
      </c>
      <c r="AI149" s="6">
        <f t="shared" si="34"/>
        <v>0</v>
      </c>
      <c r="AL149" s="6">
        <f t="shared" si="35"/>
        <v>0</v>
      </c>
      <c r="AM149" s="6">
        <f t="shared" si="36"/>
        <v>3482.2209044639922</v>
      </c>
      <c r="AN149" s="6">
        <f t="shared" si="37"/>
        <v>3178.9604384494887</v>
      </c>
      <c r="AO149" s="5">
        <f t="shared" si="38"/>
        <v>0</v>
      </c>
      <c r="AP149" s="6">
        <f>+AN149+SUM($D$16:$E$18)-SUM($AL$27:AL149)</f>
        <v>26402.560438449487</v>
      </c>
      <c r="AQ149" s="10">
        <f t="shared" si="50"/>
        <v>1.1594706590141168E-3</v>
      </c>
      <c r="AR149" s="10">
        <f>+AN149/SUM(AL$27:AL149)-1</f>
        <v>8.060818692507965E-4</v>
      </c>
      <c r="AT149" s="1">
        <f t="shared" si="51"/>
        <v>43921</v>
      </c>
      <c r="AU149">
        <f t="shared" si="39"/>
        <v>7068.4806922772068</v>
      </c>
      <c r="AV149">
        <f t="shared" si="40"/>
        <v>5932.5887663030489</v>
      </c>
      <c r="AW149">
        <f t="shared" si="41"/>
        <v>15865.612166024117</v>
      </c>
      <c r="AX149">
        <f t="shared" si="42"/>
        <v>28866.681624604371</v>
      </c>
      <c r="AY149">
        <f t="shared" si="52"/>
        <v>-0.15481453776345244</v>
      </c>
      <c r="AZ149">
        <f t="shared" si="53"/>
        <v>-0.15831761318441684</v>
      </c>
      <c r="BA149">
        <f t="shared" si="54"/>
        <v>-6.5778058150143925E-2</v>
      </c>
      <c r="BB149">
        <f t="shared" si="55"/>
        <v>-0.10889957660653138</v>
      </c>
    </row>
    <row r="150" spans="1:54" x14ac:dyDescent="0.25">
      <c r="A150" s="1">
        <v>40367</v>
      </c>
      <c r="B150">
        <v>7.7549999999999999</v>
      </c>
      <c r="C150">
        <f>+$C$16</f>
        <v>60</v>
      </c>
      <c r="D150" s="7">
        <f>+$H$16</f>
        <v>1.0004210526315789</v>
      </c>
      <c r="E150" s="7">
        <f>+$J$16</f>
        <v>0.46199999999999997</v>
      </c>
      <c r="F150" s="6">
        <f>+C150-D150-E150</f>
        <v>58.537578947368416</v>
      </c>
      <c r="G150">
        <f t="shared" si="43"/>
        <v>1131.6356452156949</v>
      </c>
      <c r="H150">
        <f t="shared" si="44"/>
        <v>1048.6555721933819</v>
      </c>
      <c r="I150" s="5">
        <f t="shared" si="29"/>
        <v>283560</v>
      </c>
      <c r="J150" s="6">
        <f>+H150+SUM($D$16:$E$16)-SUM($F$27:F150)</f>
        <v>7957.1619932460135</v>
      </c>
      <c r="K150" s="10">
        <f t="shared" si="45"/>
        <v>8.8326916676040312E-4</v>
      </c>
      <c r="L150" s="10">
        <f>+H150/SUM(F$27:F150)-1</f>
        <v>3.6739722346717185E-2</v>
      </c>
      <c r="M150">
        <v>5.7439999999999998</v>
      </c>
      <c r="N150">
        <f>+$C$17</f>
        <v>50</v>
      </c>
      <c r="O150" s="7">
        <f>+$H$17</f>
        <v>0.83368421052631569</v>
      </c>
      <c r="P150" s="7">
        <f>+$J$17</f>
        <v>0.38500000000000001</v>
      </c>
      <c r="Q150" s="6">
        <f>+N150-O150-P150</f>
        <v>48.781315789473688</v>
      </c>
      <c r="R150">
        <f t="shared" si="46"/>
        <v>902.34229014335438</v>
      </c>
      <c r="S150">
        <f t="shared" si="47"/>
        <v>800.58681454145744</v>
      </c>
      <c r="T150" s="5">
        <f t="shared" si="30"/>
        <v>236300</v>
      </c>
      <c r="U150" s="6">
        <f>+S150+SUM($D$17:$E$17)-SUM($Q$27:Q150)</f>
        <v>6557.7954987519834</v>
      </c>
      <c r="V150" s="10">
        <f t="shared" si="31"/>
        <v>1.3390264099304439E-3</v>
      </c>
      <c r="W150" s="10">
        <f>+S150/SUM(Q$27:Q150)-1</f>
        <v>-5.0077048086906051E-2</v>
      </c>
      <c r="X150">
        <v>2.8719999999999999</v>
      </c>
      <c r="Y150">
        <f>+$C$18</f>
        <v>90</v>
      </c>
      <c r="Z150" s="7">
        <f>+$H$18</f>
        <v>1.5006315789473685</v>
      </c>
      <c r="AA150" s="7">
        <f>+$J$18</f>
        <v>0.69300000000000006</v>
      </c>
      <c r="AB150" s="6">
        <f>+Y150-Z150-AA150</f>
        <v>87.806368421052639</v>
      </c>
      <c r="AC150">
        <f t="shared" si="48"/>
        <v>1673.7358368636158</v>
      </c>
      <c r="AD150">
        <f t="shared" si="49"/>
        <v>1551.3360436858763</v>
      </c>
      <c r="AE150" s="5">
        <f t="shared" si="32"/>
        <v>425340</v>
      </c>
      <c r="AF150" s="6">
        <f>+AD150+SUM($D$18:$E$18)-SUM($AB$27:AB150)</f>
        <v>11914.095675264824</v>
      </c>
      <c r="AG150" s="10">
        <f t="shared" si="33"/>
        <v>8.9901216673426987E-4</v>
      </c>
      <c r="AH150" s="10">
        <f>+AD150/SUM(AB$27:AB150)-1</f>
        <v>2.2472164578844156E-2</v>
      </c>
      <c r="AI150" s="6">
        <f t="shared" si="34"/>
        <v>200</v>
      </c>
      <c r="AL150" s="6">
        <f t="shared" si="35"/>
        <v>195.12526315789475</v>
      </c>
      <c r="AM150" s="6">
        <f t="shared" si="36"/>
        <v>3707.7137722226653</v>
      </c>
      <c r="AN150" s="6">
        <f t="shared" si="37"/>
        <v>3400.5784304207154</v>
      </c>
      <c r="AO150" s="5">
        <f t="shared" si="38"/>
        <v>945200</v>
      </c>
      <c r="AP150" s="6">
        <f>+AN150+SUM($D$16:$E$18)-SUM($AL$27:AL150)</f>
        <v>26429.05316726282</v>
      </c>
      <c r="AQ150" s="10">
        <f t="shared" si="50"/>
        <v>1.0034151375239997E-3</v>
      </c>
      <c r="AR150" s="10">
        <f>+AN150/SUM(AL$27:AL150)-1</f>
        <v>8.6172177264387528E-3</v>
      </c>
      <c r="AT150" s="1">
        <f t="shared" si="51"/>
        <v>43951</v>
      </c>
      <c r="AU150">
        <f t="shared" si="39"/>
        <v>7674.2115169569197</v>
      </c>
      <c r="AV150">
        <f t="shared" si="40"/>
        <v>6274.6624729890236</v>
      </c>
      <c r="AW150">
        <f t="shared" si="41"/>
        <v>17019.84234847896</v>
      </c>
      <c r="AX150">
        <f t="shared" si="42"/>
        <v>30968.716338424903</v>
      </c>
      <c r="AY150">
        <f t="shared" si="52"/>
        <v>8.5694628173988541E-2</v>
      </c>
      <c r="AZ150">
        <f t="shared" si="53"/>
        <v>5.7660107612539147E-2</v>
      </c>
      <c r="BA150">
        <f t="shared" si="54"/>
        <v>7.2750434737501202E-2</v>
      </c>
      <c r="BB150">
        <f t="shared" si="55"/>
        <v>7.2818716787622417E-2</v>
      </c>
    </row>
    <row r="151" spans="1:54" x14ac:dyDescent="0.25">
      <c r="A151" s="1">
        <v>40368</v>
      </c>
      <c r="B151">
        <v>7.8609999999999998</v>
      </c>
      <c r="G151">
        <f t="shared" si="43"/>
        <v>1147.1035212173535</v>
      </c>
      <c r="H151">
        <f t="shared" si="44"/>
        <v>1062.9892266940265</v>
      </c>
      <c r="I151" s="5">
        <f t="shared" si="29"/>
        <v>0</v>
      </c>
      <c r="J151" s="6">
        <f>+H151+SUM($D$16:$E$16)-SUM($F$27:F151)</f>
        <v>7971.4956477466576</v>
      </c>
      <c r="K151" s="10">
        <f t="shared" si="45"/>
        <v>1.8013526069735608E-3</v>
      </c>
      <c r="L151" s="10">
        <f>+H151/SUM(F$27:F151)-1</f>
        <v>5.0910503851391731E-2</v>
      </c>
      <c r="M151">
        <v>5.7759999999999998</v>
      </c>
      <c r="R151">
        <f t="shared" si="46"/>
        <v>907.36926669011393</v>
      </c>
      <c r="S151">
        <f t="shared" si="47"/>
        <v>805.04690821578299</v>
      </c>
      <c r="T151" s="5">
        <f t="shared" si="30"/>
        <v>0</v>
      </c>
      <c r="U151" s="6">
        <f>+S151+SUM($D$17:$E$17)-SUM($Q$27:Q151)</f>
        <v>6562.2555924263097</v>
      </c>
      <c r="V151" s="10">
        <f t="shared" si="31"/>
        <v>6.8012088440005947E-4</v>
      </c>
      <c r="W151" s="10">
        <f>+S151/SUM(Q$27:Q151)-1</f>
        <v>-4.4784998215524063E-2</v>
      </c>
      <c r="X151">
        <v>2.8839999999999999</v>
      </c>
      <c r="AC151">
        <f t="shared" si="48"/>
        <v>1680.7291620872797</v>
      </c>
      <c r="AD151">
        <f t="shared" si="49"/>
        <v>1557.8179491608869</v>
      </c>
      <c r="AE151" s="5">
        <f t="shared" si="32"/>
        <v>0</v>
      </c>
      <c r="AF151" s="6">
        <f>+AD151+SUM($D$18:$E$18)-SUM($AB$27:AB151)</f>
        <v>11920.577580739833</v>
      </c>
      <c r="AG151" s="10">
        <f t="shared" si="33"/>
        <v>5.4405350197628266E-4</v>
      </c>
      <c r="AH151" s="10">
        <f>+AD151/SUM(AB$27:AB151)-1</f>
        <v>2.674433239741858E-2</v>
      </c>
      <c r="AI151" s="6">
        <f t="shared" si="34"/>
        <v>0</v>
      </c>
      <c r="AL151" s="6">
        <f t="shared" si="35"/>
        <v>0</v>
      </c>
      <c r="AM151" s="6">
        <f t="shared" si="36"/>
        <v>3735.2019499947473</v>
      </c>
      <c r="AN151" s="6">
        <f t="shared" si="37"/>
        <v>3425.8540840706964</v>
      </c>
      <c r="AO151" s="5">
        <f t="shared" si="38"/>
        <v>0</v>
      </c>
      <c r="AP151" s="6">
        <f>+AN151+SUM($D$16:$E$18)-SUM($AL$27:AL151)</f>
        <v>26454.3288209128</v>
      </c>
      <c r="AQ151" s="10">
        <f t="shared" si="50"/>
        <v>9.5635865159504618E-4</v>
      </c>
      <c r="AR151" s="10">
        <f>+AN151/SUM(AL$27:AL151)-1</f>
        <v>1.6114018633191174E-2</v>
      </c>
      <c r="AT151" s="1">
        <f t="shared" si="51"/>
        <v>43982</v>
      </c>
      <c r="AU151">
        <f t="shared" si="39"/>
        <v>7589.0306197363343</v>
      </c>
      <c r="AV151">
        <f t="shared" si="40"/>
        <v>6534.4535853640491</v>
      </c>
      <c r="AW151">
        <f t="shared" si="41"/>
        <v>17325.541926505364</v>
      </c>
      <c r="AX151">
        <f t="shared" si="42"/>
        <v>31449.026131605748</v>
      </c>
      <c r="AY151">
        <f t="shared" si="52"/>
        <v>-1.1099628545860329E-2</v>
      </c>
      <c r="AZ151">
        <f t="shared" si="53"/>
        <v>4.1403201127290234E-2</v>
      </c>
      <c r="BA151">
        <f t="shared" si="54"/>
        <v>1.7961363669959374E-2</v>
      </c>
      <c r="BB151">
        <f t="shared" si="55"/>
        <v>1.5509515729746015E-2</v>
      </c>
    </row>
    <row r="152" spans="1:54" x14ac:dyDescent="0.25">
      <c r="A152" s="1">
        <v>40371</v>
      </c>
      <c r="B152">
        <v>7.891</v>
      </c>
      <c r="G152">
        <f t="shared" si="43"/>
        <v>1151.4812219725402</v>
      </c>
      <c r="H152">
        <f t="shared" si="44"/>
        <v>1067.0459213640204</v>
      </c>
      <c r="I152" s="5">
        <f t="shared" si="29"/>
        <v>0</v>
      </c>
      <c r="J152" s="6">
        <f>+H152+SUM($D$16:$E$16)-SUM($F$27:F152)</f>
        <v>7975.5523424166522</v>
      </c>
      <c r="K152" s="10">
        <f t="shared" si="45"/>
        <v>5.0890006709614077E-4</v>
      </c>
      <c r="L152" s="10">
        <f>+H152/SUM(F$27:F152)-1</f>
        <v>5.4921102390450782E-2</v>
      </c>
      <c r="M152">
        <v>5.7969999999999997</v>
      </c>
      <c r="R152">
        <f t="shared" si="46"/>
        <v>910.66822004892492</v>
      </c>
      <c r="S152">
        <f t="shared" si="47"/>
        <v>807.9738446895592</v>
      </c>
      <c r="T152" s="5">
        <f t="shared" si="30"/>
        <v>0</v>
      </c>
      <c r="U152" s="6">
        <f>+S152+SUM($D$17:$E$17)-SUM($Q$27:Q152)</f>
        <v>6565.1825289000853</v>
      </c>
      <c r="V152" s="10">
        <f t="shared" si="31"/>
        <v>4.4602597880416539E-4</v>
      </c>
      <c r="W152" s="10">
        <f>+S152/SUM(Q$27:Q152)-1</f>
        <v>-4.1312090487429565E-2</v>
      </c>
      <c r="X152">
        <v>2.8919999999999999</v>
      </c>
      <c r="AC152">
        <f t="shared" si="48"/>
        <v>1685.3913789030557</v>
      </c>
      <c r="AD152">
        <f t="shared" si="49"/>
        <v>1562.1392194775606</v>
      </c>
      <c r="AE152" s="5">
        <f t="shared" si="32"/>
        <v>0</v>
      </c>
      <c r="AF152" s="6">
        <f>+AD152+SUM($D$18:$E$18)-SUM($AB$27:AB152)</f>
        <v>11924.898851056507</v>
      </c>
      <c r="AG152" s="10">
        <f t="shared" si="33"/>
        <v>3.6250511247515327E-4</v>
      </c>
      <c r="AH152" s="10">
        <f>+AD152/SUM(AB$27:AB152)-1</f>
        <v>2.9592444276468344E-2</v>
      </c>
      <c r="AI152" s="6">
        <f t="shared" si="34"/>
        <v>0</v>
      </c>
      <c r="AL152" s="6">
        <f t="shared" si="35"/>
        <v>0</v>
      </c>
      <c r="AM152" s="6">
        <f t="shared" si="36"/>
        <v>3747.5408209245206</v>
      </c>
      <c r="AN152" s="6">
        <f t="shared" si="37"/>
        <v>3437.1589855311404</v>
      </c>
      <c r="AO152" s="5">
        <f t="shared" si="38"/>
        <v>0</v>
      </c>
      <c r="AP152" s="6">
        <f>+AN152+SUM($D$16:$E$18)-SUM($AL$27:AL152)</f>
        <v>26465.633722373244</v>
      </c>
      <c r="AQ152" s="10">
        <f t="shared" si="50"/>
        <v>4.2733654431281742E-4</v>
      </c>
      <c r="AR152" s="10">
        <f>+AN152/SUM(AL$27:AL152)-1</f>
        <v>1.9467071206748177E-2</v>
      </c>
      <c r="AT152" s="1">
        <f t="shared" si="51"/>
        <v>44012</v>
      </c>
      <c r="AU152">
        <f t="shared" si="39"/>
        <v>7974.2375660560911</v>
      </c>
      <c r="AV152">
        <f t="shared" si="40"/>
        <v>6674.9811621647723</v>
      </c>
      <c r="AW152">
        <f t="shared" si="41"/>
        <v>17122.694542955134</v>
      </c>
      <c r="AX152">
        <f t="shared" si="42"/>
        <v>31771.913271175992</v>
      </c>
      <c r="AY152">
        <f t="shared" si="52"/>
        <v>5.075838609979666E-2</v>
      </c>
      <c r="AZ152">
        <f t="shared" si="53"/>
        <v>2.1505635469732054E-2</v>
      </c>
      <c r="BA152">
        <f t="shared" si="54"/>
        <v>-1.1707996460411207E-2</v>
      </c>
      <c r="BB152">
        <f t="shared" si="55"/>
        <v>1.0266999627239537E-2</v>
      </c>
    </row>
    <row r="153" spans="1:54" x14ac:dyDescent="0.25">
      <c r="A153" s="1">
        <v>40372</v>
      </c>
      <c r="B153">
        <v>7.8810000000000002</v>
      </c>
      <c r="G153">
        <f t="shared" si="43"/>
        <v>1150.0219883874781</v>
      </c>
      <c r="H153">
        <f t="shared" si="44"/>
        <v>1065.6936898073559</v>
      </c>
      <c r="I153" s="5">
        <f t="shared" si="29"/>
        <v>0</v>
      </c>
      <c r="J153" s="6">
        <f>+H153+SUM($D$16:$E$16)-SUM($F$27:F153)</f>
        <v>7974.2001108599879</v>
      </c>
      <c r="K153" s="10">
        <f t="shared" si="45"/>
        <v>-1.6954707318173057E-4</v>
      </c>
      <c r="L153" s="10">
        <f>+H153/SUM(F$27:F153)-1</f>
        <v>5.358423621076458E-2</v>
      </c>
      <c r="M153">
        <v>5.9</v>
      </c>
      <c r="R153">
        <f t="shared" si="46"/>
        <v>926.8488008088076</v>
      </c>
      <c r="S153">
        <f t="shared" si="47"/>
        <v>822.32977120379496</v>
      </c>
      <c r="T153" s="5">
        <f t="shared" si="30"/>
        <v>0</v>
      </c>
      <c r="U153" s="6">
        <f>+S153+SUM($D$17:$E$17)-SUM($Q$27:Q153)</f>
        <v>6579.5384554143211</v>
      </c>
      <c r="V153" s="10">
        <f t="shared" si="31"/>
        <v>2.1866759151083492E-3</v>
      </c>
      <c r="W153" s="10">
        <f>+S153/SUM(Q$27:Q153)-1</f>
        <v>-2.4278304963918251E-2</v>
      </c>
      <c r="X153">
        <v>2.907</v>
      </c>
      <c r="AC153">
        <f t="shared" si="48"/>
        <v>1694.1330354326358</v>
      </c>
      <c r="AD153">
        <f t="shared" si="49"/>
        <v>1570.2416013213237</v>
      </c>
      <c r="AE153" s="5">
        <f t="shared" si="32"/>
        <v>0</v>
      </c>
      <c r="AF153" s="6">
        <f>+AD153+SUM($D$18:$E$18)-SUM($AB$27:AB153)</f>
        <v>11933.001232900271</v>
      </c>
      <c r="AG153" s="10">
        <f t="shared" si="33"/>
        <v>6.7945078150888349E-4</v>
      </c>
      <c r="AH153" s="10">
        <f>+AD153/SUM(AB$27:AB153)-1</f>
        <v>3.4932654049686374E-2</v>
      </c>
      <c r="AI153" s="6">
        <f t="shared" si="34"/>
        <v>0</v>
      </c>
      <c r="AL153" s="6">
        <f t="shared" si="35"/>
        <v>0</v>
      </c>
      <c r="AM153" s="6">
        <f t="shared" si="36"/>
        <v>3771.0038246289214</v>
      </c>
      <c r="AN153" s="6">
        <f t="shared" si="37"/>
        <v>3458.2650623324744</v>
      </c>
      <c r="AO153" s="5">
        <f t="shared" si="38"/>
        <v>0</v>
      </c>
      <c r="AP153" s="6">
        <f>+AN153+SUM($D$16:$E$18)-SUM($AL$27:AL153)</f>
        <v>26486.739799174578</v>
      </c>
      <c r="AQ153" s="10">
        <f t="shared" si="50"/>
        <v>7.9748994574391219E-4</v>
      </c>
      <c r="AR153" s="10">
        <f>+AN153/SUM(AL$27:AL153)-1</f>
        <v>2.5727168686060953E-2</v>
      </c>
      <c r="AT153" s="1">
        <f t="shared" si="51"/>
        <v>44043</v>
      </c>
      <c r="AU153">
        <f t="shared" si="39"/>
        <v>8300.7643387350035</v>
      </c>
      <c r="AV153">
        <f t="shared" si="40"/>
        <v>6626.9059385224218</v>
      </c>
      <c r="AW153">
        <f t="shared" si="41"/>
        <v>17525.53230465349</v>
      </c>
      <c r="AX153">
        <f t="shared" si="42"/>
        <v>32453.202581910915</v>
      </c>
      <c r="AY153">
        <f t="shared" si="52"/>
        <v>4.0947710671279447E-2</v>
      </c>
      <c r="AZ153">
        <f t="shared" si="53"/>
        <v>-7.2023010214397054E-3</v>
      </c>
      <c r="BA153">
        <f t="shared" si="54"/>
        <v>2.3526540211750602E-2</v>
      </c>
      <c r="BB153">
        <f t="shared" si="55"/>
        <v>2.144313138840781E-2</v>
      </c>
    </row>
    <row r="154" spans="1:54" x14ac:dyDescent="0.25">
      <c r="A154" s="1">
        <v>40373</v>
      </c>
      <c r="B154">
        <v>7.8810000000000002</v>
      </c>
      <c r="G154">
        <f t="shared" si="43"/>
        <v>1150.0219883874781</v>
      </c>
      <c r="H154">
        <f t="shared" si="44"/>
        <v>1065.6936898073559</v>
      </c>
      <c r="I154" s="5">
        <f t="shared" si="29"/>
        <v>0</v>
      </c>
      <c r="J154" s="6">
        <f>+H154+SUM($D$16:$E$16)-SUM($F$27:F154)</f>
        <v>7974.2001108599879</v>
      </c>
      <c r="K154" s="10">
        <f t="shared" si="45"/>
        <v>0</v>
      </c>
      <c r="L154" s="10">
        <f>+H154/SUM(F$27:F154)-1</f>
        <v>5.358423621076458E-2</v>
      </c>
      <c r="M154">
        <v>5.9020000000000001</v>
      </c>
      <c r="R154">
        <f t="shared" si="46"/>
        <v>927.16298684297999</v>
      </c>
      <c r="S154">
        <f t="shared" si="47"/>
        <v>822.60852705844025</v>
      </c>
      <c r="T154" s="5">
        <f t="shared" si="30"/>
        <v>0</v>
      </c>
      <c r="U154" s="6">
        <f>+S154+SUM($D$17:$E$17)-SUM($Q$27:Q154)</f>
        <v>6579.8172112689663</v>
      </c>
      <c r="V154" s="10">
        <f t="shared" si="31"/>
        <v>4.2367083425975949E-5</v>
      </c>
      <c r="W154" s="10">
        <f>+S154/SUM(Q$27:Q154)-1</f>
        <v>-2.394755184695696E-2</v>
      </c>
      <c r="X154">
        <v>2.907</v>
      </c>
      <c r="AC154">
        <f t="shared" si="48"/>
        <v>1694.1330354326358</v>
      </c>
      <c r="AD154">
        <f t="shared" si="49"/>
        <v>1570.2416013213237</v>
      </c>
      <c r="AE154" s="5">
        <f t="shared" si="32"/>
        <v>0</v>
      </c>
      <c r="AF154" s="6">
        <f>+AD154+SUM($D$18:$E$18)-SUM($AB$27:AB154)</f>
        <v>11933.001232900271</v>
      </c>
      <c r="AG154" s="10">
        <f t="shared" si="33"/>
        <v>0</v>
      </c>
      <c r="AH154" s="10">
        <f>+AD154/SUM(AB$27:AB154)-1</f>
        <v>3.4932654049686374E-2</v>
      </c>
      <c r="AI154" s="6">
        <f t="shared" si="34"/>
        <v>0</v>
      </c>
      <c r="AL154" s="6">
        <f t="shared" si="35"/>
        <v>0</v>
      </c>
      <c r="AM154" s="6">
        <f t="shared" si="36"/>
        <v>3771.3180106630934</v>
      </c>
      <c r="AN154" s="6">
        <f t="shared" si="37"/>
        <v>3458.54381818712</v>
      </c>
      <c r="AO154" s="5">
        <f t="shared" si="38"/>
        <v>0</v>
      </c>
      <c r="AP154" s="6">
        <f>+AN154+SUM($D$16:$E$18)-SUM($AL$27:AL154)</f>
        <v>26487.018555029226</v>
      </c>
      <c r="AQ154" s="10">
        <f t="shared" si="50"/>
        <v>1.0524355083418868E-5</v>
      </c>
      <c r="AR154" s="10">
        <f>+AN154/SUM(AL$27:AL154)-1</f>
        <v>2.5809848136128188E-2</v>
      </c>
      <c r="AT154" s="1">
        <f t="shared" si="51"/>
        <v>44074</v>
      </c>
      <c r="AU154">
        <f t="shared" si="39"/>
        <v>8341.4618785181738</v>
      </c>
      <c r="AV154">
        <f t="shared" si="40"/>
        <v>6763.7354211968095</v>
      </c>
      <c r="AW154">
        <f t="shared" si="41"/>
        <v>17434.108131785775</v>
      </c>
      <c r="AX154">
        <f t="shared" si="42"/>
        <v>32539.30543150075</v>
      </c>
      <c r="AY154">
        <f t="shared" si="52"/>
        <v>4.9028665460670862E-3</v>
      </c>
      <c r="AZ154">
        <f t="shared" si="53"/>
        <v>2.0647566744382617E-2</v>
      </c>
      <c r="BA154">
        <f t="shared" si="54"/>
        <v>-5.2166274483680386E-3</v>
      </c>
      <c r="BB154">
        <f t="shared" si="55"/>
        <v>2.6531387579551424E-3</v>
      </c>
    </row>
    <row r="155" spans="1:54" x14ac:dyDescent="0.25">
      <c r="A155" s="1">
        <v>40374</v>
      </c>
      <c r="B155">
        <v>7.76</v>
      </c>
      <c r="G155">
        <f t="shared" si="43"/>
        <v>1132.365262008226</v>
      </c>
      <c r="H155">
        <f t="shared" si="44"/>
        <v>1049.3316879717142</v>
      </c>
      <c r="I155" s="5">
        <f t="shared" si="29"/>
        <v>0</v>
      </c>
      <c r="J155" s="6">
        <f>+H155+SUM($D$16:$E$16)-SUM($F$27:F155)</f>
        <v>7957.8381090243465</v>
      </c>
      <c r="K155" s="10">
        <f t="shared" si="45"/>
        <v>-2.0518674736238474E-3</v>
      </c>
      <c r="L155" s="10">
        <f>+H155/SUM(F$27:F155)-1</f>
        <v>3.7408155436560397E-2</v>
      </c>
      <c r="M155">
        <v>5.8460000000000001</v>
      </c>
      <c r="R155">
        <f t="shared" si="46"/>
        <v>918.36577788615068</v>
      </c>
      <c r="S155">
        <f t="shared" si="47"/>
        <v>814.80336312837028</v>
      </c>
      <c r="T155" s="5">
        <f t="shared" si="30"/>
        <v>0</v>
      </c>
      <c r="U155" s="6">
        <f>+S155+SUM($D$17:$E$17)-SUM($Q$27:Q155)</f>
        <v>6572.012047338897</v>
      </c>
      <c r="V155" s="10">
        <f t="shared" si="31"/>
        <v>-1.186228078904894E-3</v>
      </c>
      <c r="W155" s="10">
        <f>+S155/SUM(Q$27:Q155)-1</f>
        <v>-3.3208639121875771E-2</v>
      </c>
      <c r="X155">
        <v>2.8879999999999999</v>
      </c>
      <c r="AC155">
        <f t="shared" si="48"/>
        <v>1683.0602704951675</v>
      </c>
      <c r="AD155">
        <f t="shared" si="49"/>
        <v>1559.9785843192235</v>
      </c>
      <c r="AE155" s="5">
        <f t="shared" si="32"/>
        <v>0</v>
      </c>
      <c r="AF155" s="6">
        <f>+AD155+SUM($D$18:$E$18)-SUM($AB$27:AB155)</f>
        <v>11922.738215898171</v>
      </c>
      <c r="AG155" s="10">
        <f t="shared" si="33"/>
        <v>-8.6005329269589481E-4</v>
      </c>
      <c r="AH155" s="10">
        <f>+AD155/SUM(AB$27:AB155)-1</f>
        <v>2.816838833694324E-2</v>
      </c>
      <c r="AI155" s="6">
        <f t="shared" si="34"/>
        <v>0</v>
      </c>
      <c r="AL155" s="6">
        <f t="shared" si="35"/>
        <v>0</v>
      </c>
      <c r="AM155" s="6">
        <f t="shared" si="36"/>
        <v>3733.7913103895439</v>
      </c>
      <c r="AN155" s="6">
        <f t="shared" si="37"/>
        <v>3424.1136354193081</v>
      </c>
      <c r="AO155" s="5">
        <f t="shared" si="38"/>
        <v>0</v>
      </c>
      <c r="AP155" s="6">
        <f>+AN155+SUM($D$16:$E$18)-SUM($AL$27:AL155)</f>
        <v>26452.588372261413</v>
      </c>
      <c r="AQ155" s="10">
        <f t="shared" si="50"/>
        <v>-1.2998889511207645E-3</v>
      </c>
      <c r="AR155" s="10">
        <f>+AN155/SUM(AL$27:AL155)-1</f>
        <v>1.5597798668771201E-2</v>
      </c>
      <c r="AT155" s="1">
        <f t="shared" si="51"/>
        <v>44104</v>
      </c>
      <c r="AU155">
        <f t="shared" si="39"/>
        <v>8349.0335138266637</v>
      </c>
      <c r="AV155">
        <f t="shared" si="40"/>
        <v>6698.0942504543682</v>
      </c>
      <c r="AW155">
        <f t="shared" si="41"/>
        <v>17522.675299251365</v>
      </c>
      <c r="AX155">
        <f t="shared" si="42"/>
        <v>32569.803063532392</v>
      </c>
      <c r="AY155">
        <f t="shared" si="52"/>
        <v>9.0771083279639342E-4</v>
      </c>
      <c r="AZ155">
        <f t="shared" si="53"/>
        <v>-9.704869669610261E-3</v>
      </c>
      <c r="BA155">
        <f t="shared" si="54"/>
        <v>5.0801088760092927E-3</v>
      </c>
      <c r="BB155">
        <f t="shared" si="55"/>
        <v>9.3725516347742399E-4</v>
      </c>
    </row>
    <row r="156" spans="1:54" x14ac:dyDescent="0.25">
      <c r="A156" s="1">
        <v>40375</v>
      </c>
      <c r="B156">
        <v>7.665</v>
      </c>
      <c r="G156">
        <f t="shared" si="43"/>
        <v>1118.5025429501356</v>
      </c>
      <c r="H156">
        <f t="shared" si="44"/>
        <v>1036.4854881834008</v>
      </c>
      <c r="I156" s="5">
        <f t="shared" ref="I156:I219" si="56">+C156*(MAX($A:$A)-$A156)</f>
        <v>0</v>
      </c>
      <c r="J156" s="6">
        <f>+H156+SUM($D$16:$E$16)-SUM($F$27:F156)</f>
        <v>7944.9919092360315</v>
      </c>
      <c r="K156" s="10">
        <f t="shared" si="45"/>
        <v>-1.6142826245418851E-3</v>
      </c>
      <c r="L156" s="10">
        <f>+H156/SUM(F$27:F156)-1</f>
        <v>2.4707926729540697E-2</v>
      </c>
      <c r="M156">
        <v>5.7539999999999996</v>
      </c>
      <c r="R156">
        <f t="shared" si="46"/>
        <v>903.91322031421669</v>
      </c>
      <c r="S156">
        <f t="shared" si="47"/>
        <v>801.98059381468386</v>
      </c>
      <c r="T156" s="5">
        <f t="shared" ref="T156:T219" si="57">+N156*(MAX($A:$A)-$A156)</f>
        <v>0</v>
      </c>
      <c r="U156" s="6">
        <f>+S156+SUM($D$17:$E$17)-SUM($Q$27:Q156)</f>
        <v>6559.1892780252101</v>
      </c>
      <c r="V156" s="10">
        <f t="shared" ref="V156:V219" si="58">+U156/U155-1</f>
        <v>-1.9511177431390525E-3</v>
      </c>
      <c r="W156" s="10">
        <f>+S156/SUM(Q$27:Q156)-1</f>
        <v>-4.8423282502099596E-2</v>
      </c>
      <c r="X156">
        <v>2.8370000000000002</v>
      </c>
      <c r="AC156">
        <f t="shared" si="48"/>
        <v>1653.3386382945953</v>
      </c>
      <c r="AD156">
        <f t="shared" si="49"/>
        <v>1532.4304860504285</v>
      </c>
      <c r="AE156" s="5">
        <f t="shared" ref="AE156:AE219" si="59">+Y156*(MAX($A:$A)-$A156)</f>
        <v>0</v>
      </c>
      <c r="AF156" s="6">
        <f>+AD156+SUM($D$18:$E$18)-SUM($AB$27:AB156)</f>
        <v>11895.190117629376</v>
      </c>
      <c r="AG156" s="10">
        <f t="shared" ref="AG156:AG219" si="60">+AF156/AF155-1</f>
        <v>-2.3105512986992816E-3</v>
      </c>
      <c r="AH156" s="10">
        <f>+AD156/SUM(AB$27:AB156)-1</f>
        <v>1.0011675108001494E-2</v>
      </c>
      <c r="AI156" s="6">
        <f t="shared" ref="AI156:AI219" si="61">+C156+N156+Y156</f>
        <v>0</v>
      </c>
      <c r="AL156" s="6">
        <f t="shared" ref="AL156:AL219" si="62">+F156+Q156+AB156</f>
        <v>0</v>
      </c>
      <c r="AM156" s="6">
        <f t="shared" ref="AM156:AM219" si="63">+G156+R156+AC156</f>
        <v>3675.7544015589474</v>
      </c>
      <c r="AN156" s="6">
        <f t="shared" ref="AN156:AN219" si="64">+H156+S156+AD156</f>
        <v>3370.896568048513</v>
      </c>
      <c r="AO156" s="5">
        <f t="shared" ref="AO156:AO219" si="65">+AI156*(MAX($A:$A)-$A156)</f>
        <v>0</v>
      </c>
      <c r="AP156" s="6">
        <f>+AN156+SUM($D$16:$E$18)-SUM($AL$27:AL156)</f>
        <v>26399.371304890617</v>
      </c>
      <c r="AQ156" s="10">
        <f t="shared" si="50"/>
        <v>-2.0117905522848423E-3</v>
      </c>
      <c r="AR156" s="10">
        <f>+AN156/SUM(AL$27:AL156)-1</f>
        <v>-1.864720149814536E-4</v>
      </c>
      <c r="AT156" s="1">
        <f t="shared" si="51"/>
        <v>44135</v>
      </c>
      <c r="AU156">
        <f t="shared" ref="AU156:AU188" si="66">+VLOOKUP($AT156,$A$27:$AR$3286,10,1)</f>
        <v>8583.7542083900589</v>
      </c>
      <c r="AV156">
        <f t="shared" ref="AV156:AV188" si="67">+VLOOKUP($AT156,$A$27:$AR$3286,21,1)</f>
        <v>6380.0581555895669</v>
      </c>
      <c r="AW156">
        <f t="shared" ref="AW156:AW188" si="68">+VLOOKUP($AT156,$A$27:$AR$3286,32,1)</f>
        <v>17002.700316066257</v>
      </c>
      <c r="AX156">
        <f t="shared" ref="AX156:AX188" si="69">+VLOOKUP($AT156,$A$27:$AR$3286,42,1)</f>
        <v>31966.512680045878</v>
      </c>
      <c r="AY156">
        <f t="shared" si="52"/>
        <v>2.8113516872902533E-2</v>
      </c>
      <c r="AZ156">
        <f t="shared" si="53"/>
        <v>-4.7481579531853724E-2</v>
      </c>
      <c r="BA156">
        <f t="shared" si="54"/>
        <v>-2.9674406122638275E-2</v>
      </c>
      <c r="BB156">
        <f t="shared" si="55"/>
        <v>-1.8522997584901058E-2</v>
      </c>
    </row>
    <row r="157" spans="1:54" x14ac:dyDescent="0.25">
      <c r="A157" s="1">
        <v>40378</v>
      </c>
      <c r="B157">
        <v>7.63</v>
      </c>
      <c r="G157">
        <f t="shared" ref="G157:G220" si="70">+(B157/B156*G156)+F157</f>
        <v>1113.395225402418</v>
      </c>
      <c r="H157">
        <f t="shared" ref="H157:H220" si="71">+($B157/$B156*H156)+F157</f>
        <v>1031.7526777350747</v>
      </c>
      <c r="I157" s="5">
        <f t="shared" si="56"/>
        <v>0</v>
      </c>
      <c r="J157" s="6">
        <f>+H157+SUM($D$16:$E$16)-SUM($F$27:F157)</f>
        <v>7940.2590987877056</v>
      </c>
      <c r="K157" s="10">
        <f t="shared" ref="K157:K220" si="72">+J157/J156-1</f>
        <v>-5.9569732762398964E-4</v>
      </c>
      <c r="L157" s="10">
        <f>+H157/SUM(F$27:F157)-1</f>
        <v>2.0028895100638655E-2</v>
      </c>
      <c r="M157">
        <v>5.7309999999999999</v>
      </c>
      <c r="R157">
        <f t="shared" ref="R157:R220" si="73">+($M157/$M156*R156)+N157</f>
        <v>900.3000809212333</v>
      </c>
      <c r="S157">
        <f t="shared" ref="S157:S220" si="74">+($M157/$M156*S156)+Q157</f>
        <v>798.77490148626237</v>
      </c>
      <c r="T157" s="5">
        <f t="shared" si="57"/>
        <v>0</v>
      </c>
      <c r="U157" s="6">
        <f>+S157+SUM($D$17:$E$17)-SUM($Q$27:Q157)</f>
        <v>6555.9835856967884</v>
      </c>
      <c r="V157" s="10">
        <f t="shared" si="58"/>
        <v>-4.8873301143503856E-4</v>
      </c>
      <c r="W157" s="10">
        <f>+S157/SUM(Q$27:Q157)-1</f>
        <v>-5.2226943347155386E-2</v>
      </c>
      <c r="X157">
        <v>2.8340000000000001</v>
      </c>
      <c r="AC157">
        <f t="shared" ref="AC157:AC220" si="75">+(X157/X156*AC156)+AB157</f>
        <v>1651.5903069886792</v>
      </c>
      <c r="AD157">
        <f t="shared" ref="AD157:AD220" si="76">+($X157/$X156*AD156)+AB157</f>
        <v>1530.8100096816759</v>
      </c>
      <c r="AE157" s="5">
        <f t="shared" si="59"/>
        <v>0</v>
      </c>
      <c r="AF157" s="6">
        <f>+AD157+SUM($D$18:$E$18)-SUM($AB$27:AB157)</f>
        <v>11893.569641260623</v>
      </c>
      <c r="AG157" s="10">
        <f t="shared" si="60"/>
        <v>-1.3622954763470307E-4</v>
      </c>
      <c r="AH157" s="10">
        <f>+AD157/SUM(AB$27:AB157)-1</f>
        <v>8.9436331533578883E-3</v>
      </c>
      <c r="AI157" s="6">
        <f t="shared" si="61"/>
        <v>0</v>
      </c>
      <c r="AL157" s="6">
        <f t="shared" si="62"/>
        <v>0</v>
      </c>
      <c r="AM157" s="6">
        <f t="shared" si="63"/>
        <v>3665.2856133123305</v>
      </c>
      <c r="AN157" s="6">
        <f t="shared" si="64"/>
        <v>3361.3375889030131</v>
      </c>
      <c r="AO157" s="5">
        <f t="shared" si="65"/>
        <v>0</v>
      </c>
      <c r="AP157" s="6">
        <f>+AN157+SUM($D$16:$E$18)-SUM($AL$27:AL157)</f>
        <v>26389.812325745119</v>
      </c>
      <c r="AQ157" s="10">
        <f t="shared" ref="AQ157:AQ220" si="77">+AP157/AP156-1</f>
        <v>-3.6209116630470106E-4</v>
      </c>
      <c r="AR157" s="10">
        <f>+AN157/SUM(AL$27:AL157)-1</f>
        <v>-3.0216811264051069E-3</v>
      </c>
      <c r="AT157" s="1">
        <f t="shared" ref="AT157:AT188" si="78">+EOMONTH(AT156,1)</f>
        <v>44165</v>
      </c>
      <c r="AU157">
        <f t="shared" si="66"/>
        <v>9125.1261329475565</v>
      </c>
      <c r="AV157">
        <f t="shared" si="67"/>
        <v>7130.7712632355442</v>
      </c>
      <c r="AW157">
        <f t="shared" si="68"/>
        <v>17559.816369478875</v>
      </c>
      <c r="AX157">
        <f t="shared" si="69"/>
        <v>33815.713765661974</v>
      </c>
      <c r="AY157">
        <f t="shared" ref="AY157:AY188" si="79">+AU157/AU156-1</f>
        <v>6.306936468757951E-2</v>
      </c>
      <c r="AZ157">
        <f t="shared" ref="AZ157:AZ188" si="80">+AV157/AV156-1</f>
        <v>0.117665558736056</v>
      </c>
      <c r="BA157">
        <f t="shared" ref="BA157:BA188" si="81">+AW157/AW156-1</f>
        <v>3.2766327880647594E-2</v>
      </c>
      <c r="BB157">
        <f t="shared" ref="BB157:BB188" si="82">+AX157/AX156-1</f>
        <v>5.7848070702138266E-2</v>
      </c>
    </row>
    <row r="158" spans="1:54" x14ac:dyDescent="0.25">
      <c r="A158" s="1">
        <v>40379</v>
      </c>
      <c r="B158">
        <v>7.7409999999999997</v>
      </c>
      <c r="G158">
        <f t="shared" si="70"/>
        <v>1129.5927181966076</v>
      </c>
      <c r="H158">
        <f t="shared" si="71"/>
        <v>1046.7624480140514</v>
      </c>
      <c r="I158" s="5">
        <f t="shared" si="56"/>
        <v>0</v>
      </c>
      <c r="J158" s="6">
        <f>+H158+SUM($D$16:$E$16)-SUM($F$27:F158)</f>
        <v>7955.2688690666828</v>
      </c>
      <c r="K158" s="10">
        <f t="shared" si="72"/>
        <v>1.890337593803304E-3</v>
      </c>
      <c r="L158" s="10">
        <f>+H158/SUM(F$27:F158)-1</f>
        <v>3.4868109695156191E-2</v>
      </c>
      <c r="M158">
        <v>5.7140000000000004</v>
      </c>
      <c r="R158">
        <f t="shared" si="73"/>
        <v>897.62949963076733</v>
      </c>
      <c r="S158">
        <f t="shared" si="74"/>
        <v>796.40547672177695</v>
      </c>
      <c r="T158" s="5">
        <f t="shared" si="57"/>
        <v>0</v>
      </c>
      <c r="U158" s="6">
        <f>+S158+SUM($D$17:$E$17)-SUM($Q$27:Q158)</f>
        <v>6553.6141609323031</v>
      </c>
      <c r="V158" s="10">
        <f t="shared" si="58"/>
        <v>-3.6141407822543048E-4</v>
      </c>
      <c r="W158" s="10">
        <f>+S158/SUM(Q$27:Q158)-1</f>
        <v>-5.5038344841326969E-2</v>
      </c>
      <c r="X158">
        <v>2.8490000000000002</v>
      </c>
      <c r="AC158">
        <f t="shared" si="75"/>
        <v>1660.3319635182595</v>
      </c>
      <c r="AD158">
        <f t="shared" si="76"/>
        <v>1538.9123915254393</v>
      </c>
      <c r="AE158" s="5">
        <f t="shared" si="59"/>
        <v>0</v>
      </c>
      <c r="AF158" s="6">
        <f>+AD158+SUM($D$18:$E$18)-SUM($AB$27:AB158)</f>
        <v>11901.672023104386</v>
      </c>
      <c r="AG158" s="10">
        <f t="shared" si="60"/>
        <v>6.8124054326412775E-4</v>
      </c>
      <c r="AH158" s="10">
        <f>+AD158/SUM(AB$27:AB158)-1</f>
        <v>1.428384292657614E-2</v>
      </c>
      <c r="AI158" s="6">
        <f t="shared" si="61"/>
        <v>0</v>
      </c>
      <c r="AL158" s="6">
        <f t="shared" si="62"/>
        <v>0</v>
      </c>
      <c r="AM158" s="6">
        <f t="shared" si="63"/>
        <v>3687.5541813456348</v>
      </c>
      <c r="AN158" s="6">
        <f t="shared" si="64"/>
        <v>3382.0803162612674</v>
      </c>
      <c r="AO158" s="5">
        <f t="shared" si="65"/>
        <v>0</v>
      </c>
      <c r="AP158" s="6">
        <f>+AN158+SUM($D$16:$E$18)-SUM($AL$27:AL158)</f>
        <v>26410.555053103373</v>
      </c>
      <c r="AQ158" s="10">
        <f t="shared" si="77"/>
        <v>7.8601268937483759E-4</v>
      </c>
      <c r="AR158" s="10">
        <f>+AN158/SUM(AL$27:AL158)-1</f>
        <v>3.1306463038291987E-3</v>
      </c>
      <c r="AT158" s="1">
        <f t="shared" si="78"/>
        <v>44196</v>
      </c>
      <c r="AU158">
        <f t="shared" si="66"/>
        <v>9398.6514584669894</v>
      </c>
      <c r="AV158">
        <f t="shared" si="67"/>
        <v>7251.8838458730106</v>
      </c>
      <c r="AW158">
        <f t="shared" si="68"/>
        <v>17548.388347870408</v>
      </c>
      <c r="AX158">
        <f t="shared" si="69"/>
        <v>34198.923652210404</v>
      </c>
      <c r="AY158">
        <f t="shared" si="79"/>
        <v>2.9974963801522758E-2</v>
      </c>
      <c r="AZ158">
        <f t="shared" si="80"/>
        <v>1.6984499735939185E-2</v>
      </c>
      <c r="BA158">
        <f t="shared" si="81"/>
        <v>-6.5080530274386206E-4</v>
      </c>
      <c r="BB158">
        <f t="shared" si="82"/>
        <v>1.1332302171825237E-2</v>
      </c>
    </row>
    <row r="159" spans="1:54" x14ac:dyDescent="0.25">
      <c r="A159" s="1">
        <v>40380</v>
      </c>
      <c r="B159">
        <v>7.8540000000000001</v>
      </c>
      <c r="G159">
        <f t="shared" si="70"/>
        <v>1146.0820577078098</v>
      </c>
      <c r="H159">
        <f t="shared" si="71"/>
        <v>1062.0426646043611</v>
      </c>
      <c r="I159" s="5">
        <f t="shared" si="56"/>
        <v>0</v>
      </c>
      <c r="J159" s="6">
        <f>+H159+SUM($D$16:$E$16)-SUM($F$27:F159)</f>
        <v>7970.5490856569932</v>
      </c>
      <c r="K159" s="10">
        <f t="shared" si="72"/>
        <v>1.9207668328755645E-3</v>
      </c>
      <c r="L159" s="10">
        <f>+H159/SUM(F$27:F159)-1</f>
        <v>4.9974697525611234E-2</v>
      </c>
      <c r="M159">
        <v>5.766</v>
      </c>
      <c r="R159">
        <f t="shared" si="73"/>
        <v>905.79833651925173</v>
      </c>
      <c r="S159">
        <f t="shared" si="74"/>
        <v>803.65312894255612</v>
      </c>
      <c r="T159" s="5">
        <f t="shared" si="57"/>
        <v>0</v>
      </c>
      <c r="U159" s="6">
        <f>+S159+SUM($D$17:$E$17)-SUM($Q$27:Q159)</f>
        <v>6560.8618131530829</v>
      </c>
      <c r="V159" s="10">
        <f t="shared" si="58"/>
        <v>1.10590157473478E-3</v>
      </c>
      <c r="W159" s="10">
        <f>+S159/SUM(Q$27:Q159)-1</f>
        <v>-4.6438763800331073E-2</v>
      </c>
      <c r="X159">
        <v>2.847</v>
      </c>
      <c r="AC159">
        <f t="shared" si="75"/>
        <v>1659.1664093143154</v>
      </c>
      <c r="AD159">
        <f t="shared" si="76"/>
        <v>1537.8320739462706</v>
      </c>
      <c r="AE159" s="5">
        <f t="shared" si="59"/>
        <v>0</v>
      </c>
      <c r="AF159" s="6">
        <f>+AD159+SUM($D$18:$E$18)-SUM($AB$27:AB159)</f>
        <v>11900.591705525218</v>
      </c>
      <c r="AG159" s="10">
        <f t="shared" si="60"/>
        <v>-9.0770236070292221E-5</v>
      </c>
      <c r="AH159" s="10">
        <f>+AD159/SUM(AB$27:AB159)-1</f>
        <v>1.3571814956813588E-2</v>
      </c>
      <c r="AI159" s="6">
        <f t="shared" si="61"/>
        <v>0</v>
      </c>
      <c r="AL159" s="6">
        <f t="shared" si="62"/>
        <v>0</v>
      </c>
      <c r="AM159" s="6">
        <f t="shared" si="63"/>
        <v>3711.0468035413769</v>
      </c>
      <c r="AN159" s="6">
        <f t="shared" si="64"/>
        <v>3403.5278674931878</v>
      </c>
      <c r="AO159" s="5">
        <f t="shared" si="65"/>
        <v>0</v>
      </c>
      <c r="AP159" s="6">
        <f>+AN159+SUM($D$16:$E$18)-SUM($AL$27:AL159)</f>
        <v>26432.002604335292</v>
      </c>
      <c r="AQ159" s="10">
        <f t="shared" si="77"/>
        <v>8.1208256277820468E-4</v>
      </c>
      <c r="AR159" s="10">
        <f>+AN159/SUM(AL$27:AL159)-1</f>
        <v>9.4920256671362502E-3</v>
      </c>
      <c r="AT159" s="1">
        <f t="shared" si="78"/>
        <v>44227</v>
      </c>
      <c r="AU159">
        <f t="shared" si="66"/>
        <v>9743.1608650035814</v>
      </c>
      <c r="AV159">
        <f t="shared" si="67"/>
        <v>7163.1295868409734</v>
      </c>
      <c r="AW159">
        <f t="shared" si="68"/>
        <v>17716.95166659524</v>
      </c>
      <c r="AX159">
        <f t="shared" si="69"/>
        <v>34623.242118439783</v>
      </c>
      <c r="AY159">
        <f t="shared" si="79"/>
        <v>3.6655195488309422E-2</v>
      </c>
      <c r="AZ159">
        <f t="shared" si="80"/>
        <v>-1.2238786626808218E-2</v>
      </c>
      <c r="BA159">
        <f t="shared" si="81"/>
        <v>9.6056296101565408E-3</v>
      </c>
      <c r="BB159">
        <f t="shared" si="82"/>
        <v>1.240736318325486E-2</v>
      </c>
    </row>
    <row r="160" spans="1:54" x14ac:dyDescent="0.25">
      <c r="A160" s="1">
        <v>40381</v>
      </c>
      <c r="B160">
        <v>7.87</v>
      </c>
      <c r="G160">
        <f t="shared" si="70"/>
        <v>1148.4168314439091</v>
      </c>
      <c r="H160">
        <f t="shared" si="71"/>
        <v>1064.2062350950243</v>
      </c>
      <c r="I160" s="5">
        <f t="shared" si="56"/>
        <v>0</v>
      </c>
      <c r="J160" s="6">
        <f>+H160+SUM($D$16:$E$16)-SUM($F$27:F160)</f>
        <v>7972.7126561476553</v>
      </c>
      <c r="K160" s="10">
        <f t="shared" si="72"/>
        <v>2.7144560147740471E-4</v>
      </c>
      <c r="L160" s="10">
        <f>+H160/SUM(F$27:F160)-1</f>
        <v>5.2113683413109291E-2</v>
      </c>
      <c r="M160">
        <v>5.8879999999999999</v>
      </c>
      <c r="R160">
        <f t="shared" si="73"/>
        <v>924.96368460377289</v>
      </c>
      <c r="S160">
        <f t="shared" si="74"/>
        <v>820.6572360759227</v>
      </c>
      <c r="T160" s="5">
        <f t="shared" si="57"/>
        <v>0</v>
      </c>
      <c r="U160" s="6">
        <f>+S160+SUM($D$17:$E$17)-SUM($Q$27:Q160)</f>
        <v>6577.8659202864492</v>
      </c>
      <c r="V160" s="10">
        <f t="shared" si="58"/>
        <v>2.5917490137159493E-3</v>
      </c>
      <c r="W160" s="10">
        <f>+S160/SUM(Q$27:Q160)-1</f>
        <v>-2.6262823665686774E-2</v>
      </c>
      <c r="X160">
        <v>2.8639999999999999</v>
      </c>
      <c r="AC160">
        <f t="shared" si="75"/>
        <v>1669.0736200478395</v>
      </c>
      <c r="AD160">
        <f t="shared" si="76"/>
        <v>1547.0147733692022</v>
      </c>
      <c r="AE160" s="5">
        <f t="shared" si="59"/>
        <v>0</v>
      </c>
      <c r="AF160" s="6">
        <f>+AD160+SUM($D$18:$E$18)-SUM($AB$27:AB160)</f>
        <v>11909.77440494815</v>
      </c>
      <c r="AG160" s="10">
        <f t="shared" si="60"/>
        <v>7.7161704645911655E-4</v>
      </c>
      <c r="AH160" s="10">
        <f>+AD160/SUM(AB$27:AB160)-1</f>
        <v>1.962405269979417E-2</v>
      </c>
      <c r="AI160" s="6">
        <f t="shared" si="61"/>
        <v>0</v>
      </c>
      <c r="AL160" s="6">
        <f t="shared" si="62"/>
        <v>0</v>
      </c>
      <c r="AM160" s="6">
        <f t="shared" si="63"/>
        <v>3742.4541360955218</v>
      </c>
      <c r="AN160" s="6">
        <f t="shared" si="64"/>
        <v>3431.8782445401494</v>
      </c>
      <c r="AO160" s="5">
        <f t="shared" si="65"/>
        <v>0</v>
      </c>
      <c r="AP160" s="6">
        <f>+AN160+SUM($D$16:$E$18)-SUM($AL$27:AL160)</f>
        <v>26460.352981382253</v>
      </c>
      <c r="AQ160" s="10">
        <f t="shared" si="77"/>
        <v>1.0725777184326102E-3</v>
      </c>
      <c r="AR160" s="10">
        <f>+AN160/SUM(AL$27:AL160)-1</f>
        <v>1.7900794646789953E-2</v>
      </c>
      <c r="AT160" s="1">
        <f t="shared" si="78"/>
        <v>44255</v>
      </c>
      <c r="AU160">
        <f t="shared" si="66"/>
        <v>9947.5950183329878</v>
      </c>
      <c r="AV160">
        <f t="shared" si="67"/>
        <v>7259.280034125678</v>
      </c>
      <c r="AW160">
        <f t="shared" si="68"/>
        <v>17291.257861679966</v>
      </c>
      <c r="AX160">
        <f t="shared" si="69"/>
        <v>34498.132914138623</v>
      </c>
      <c r="AY160">
        <f t="shared" si="79"/>
        <v>2.0982323515124524E-2</v>
      </c>
      <c r="AZ160">
        <f t="shared" si="80"/>
        <v>1.3422966333226372E-2</v>
      </c>
      <c r="BA160">
        <f t="shared" si="81"/>
        <v>-2.4027485818449601E-2</v>
      </c>
      <c r="BB160">
        <f t="shared" si="82"/>
        <v>-3.613445669622295E-3</v>
      </c>
    </row>
    <row r="161" spans="1:54" x14ac:dyDescent="0.25">
      <c r="A161" s="1">
        <v>40382</v>
      </c>
      <c r="B161">
        <v>7.9770000000000003</v>
      </c>
      <c r="G161">
        <f t="shared" si="70"/>
        <v>1164.0306308040742</v>
      </c>
      <c r="H161">
        <f t="shared" si="71"/>
        <v>1078.6751127513355</v>
      </c>
      <c r="I161" s="5">
        <f t="shared" si="56"/>
        <v>0</v>
      </c>
      <c r="J161" s="6">
        <f>+H161+SUM($D$16:$E$16)-SUM($F$27:F161)</f>
        <v>7987.1815338039678</v>
      </c>
      <c r="K161" s="10">
        <f t="shared" si="72"/>
        <v>1.814799840447856E-3</v>
      </c>
      <c r="L161" s="10">
        <f>+H161/SUM(F$27:F161)-1</f>
        <v>6.6418151535752701E-2</v>
      </c>
      <c r="M161">
        <v>5.8949999999999996</v>
      </c>
      <c r="R161">
        <f t="shared" si="73"/>
        <v>926.06333572337655</v>
      </c>
      <c r="S161">
        <f t="shared" si="74"/>
        <v>821.63288156718136</v>
      </c>
      <c r="T161" s="5">
        <f t="shared" si="57"/>
        <v>0</v>
      </c>
      <c r="U161" s="6">
        <f>+S161+SUM($D$17:$E$17)-SUM($Q$27:Q161)</f>
        <v>6578.8415657777077</v>
      </c>
      <c r="V161" s="10">
        <f t="shared" si="58"/>
        <v>1.483224959404339E-4</v>
      </c>
      <c r="W161" s="10">
        <f>+S161/SUM(Q$27:Q161)-1</f>
        <v>-2.5105187756321978E-2</v>
      </c>
      <c r="X161">
        <v>2.8839999999999999</v>
      </c>
      <c r="AC161">
        <f t="shared" si="75"/>
        <v>1680.72916208728</v>
      </c>
      <c r="AD161">
        <f t="shared" si="76"/>
        <v>1557.8179491608867</v>
      </c>
      <c r="AE161" s="5">
        <f t="shared" si="59"/>
        <v>0</v>
      </c>
      <c r="AF161" s="6">
        <f>+AD161+SUM($D$18:$E$18)-SUM($AB$27:AB161)</f>
        <v>11920.577580739833</v>
      </c>
      <c r="AG161" s="10">
        <f t="shared" si="60"/>
        <v>9.0708483841606125E-4</v>
      </c>
      <c r="AH161" s="10">
        <f>+AD161/SUM(AB$27:AB161)-1</f>
        <v>2.6744332397418358E-2</v>
      </c>
      <c r="AI161" s="6">
        <f t="shared" si="61"/>
        <v>0</v>
      </c>
      <c r="AL161" s="6">
        <f t="shared" si="62"/>
        <v>0</v>
      </c>
      <c r="AM161" s="6">
        <f t="shared" si="63"/>
        <v>3770.8231286147311</v>
      </c>
      <c r="AN161" s="6">
        <f t="shared" si="64"/>
        <v>3458.1259434794038</v>
      </c>
      <c r="AO161" s="5">
        <f t="shared" si="65"/>
        <v>0</v>
      </c>
      <c r="AP161" s="6">
        <f>+AN161+SUM($D$16:$E$18)-SUM($AL$27:AL161)</f>
        <v>26486.60068032151</v>
      </c>
      <c r="AQ161" s="10">
        <f t="shared" si="77"/>
        <v>9.9196329533945971E-4</v>
      </c>
      <c r="AR161" s="10">
        <f>+AN161/SUM(AL$27:AL161)-1</f>
        <v>2.5685905802881326E-2</v>
      </c>
      <c r="AT161" s="1">
        <f t="shared" si="78"/>
        <v>44286</v>
      </c>
      <c r="AU161">
        <f t="shared" si="66"/>
        <v>10089.563180367299</v>
      </c>
      <c r="AV161">
        <f t="shared" si="67"/>
        <v>7666.0703880225165</v>
      </c>
      <c r="AW161">
        <f t="shared" si="68"/>
        <v>18225.498628171881</v>
      </c>
      <c r="AX161">
        <f t="shared" si="69"/>
        <v>35981.132196561695</v>
      </c>
      <c r="AY161">
        <f t="shared" si="79"/>
        <v>1.4271606531294223E-2</v>
      </c>
      <c r="AZ161">
        <f t="shared" si="80"/>
        <v>5.6037286340315795E-2</v>
      </c>
      <c r="BA161">
        <f t="shared" si="81"/>
        <v>5.4029659031477051E-2</v>
      </c>
      <c r="BB161">
        <f t="shared" si="82"/>
        <v>4.2987812880020737E-2</v>
      </c>
    </row>
    <row r="162" spans="1:54" x14ac:dyDescent="0.25">
      <c r="A162" s="1">
        <v>40385</v>
      </c>
      <c r="B162">
        <v>7.94</v>
      </c>
      <c r="G162">
        <f t="shared" si="70"/>
        <v>1158.6314665393443</v>
      </c>
      <c r="H162">
        <f t="shared" si="71"/>
        <v>1073.6718559916767</v>
      </c>
      <c r="I162" s="5">
        <f t="shared" si="56"/>
        <v>0</v>
      </c>
      <c r="J162" s="6">
        <f>+H162+SUM($D$16:$E$16)-SUM($F$27:F162)</f>
        <v>7982.1782770443087</v>
      </c>
      <c r="K162" s="10">
        <f t="shared" si="72"/>
        <v>-6.2641079816250222E-4</v>
      </c>
      <c r="L162" s="10">
        <f>+H162/SUM(F$27:F162)-1</f>
        <v>6.1471746670913596E-2</v>
      </c>
      <c r="M162">
        <v>5.93</v>
      </c>
      <c r="R162">
        <f t="shared" si="73"/>
        <v>931.56159132139487</v>
      </c>
      <c r="S162">
        <f t="shared" si="74"/>
        <v>826.511109023475</v>
      </c>
      <c r="T162" s="5">
        <f t="shared" si="57"/>
        <v>0</v>
      </c>
      <c r="U162" s="6">
        <f>+S162+SUM($D$17:$E$17)-SUM($Q$27:Q162)</f>
        <v>6583.7197932340014</v>
      </c>
      <c r="V162" s="10">
        <f t="shared" si="58"/>
        <v>7.4150249820115199E-4</v>
      </c>
      <c r="W162" s="10">
        <f>+S162/SUM(Q$27:Q162)-1</f>
        <v>-1.9317008209497777E-2</v>
      </c>
      <c r="X162">
        <v>2.8809999999999998</v>
      </c>
      <c r="AC162">
        <f t="shared" si="75"/>
        <v>1678.9808307813639</v>
      </c>
      <c r="AD162">
        <f t="shared" si="76"/>
        <v>1556.197472792134</v>
      </c>
      <c r="AE162" s="5">
        <f t="shared" si="59"/>
        <v>0</v>
      </c>
      <c r="AF162" s="6">
        <f>+AD162+SUM($D$18:$E$18)-SUM($AB$27:AB162)</f>
        <v>11918.95710437108</v>
      </c>
      <c r="AG162" s="10">
        <f t="shared" si="60"/>
        <v>-1.3593941717815472E-4</v>
      </c>
      <c r="AH162" s="10">
        <f>+AD162/SUM(AB$27:AB162)-1</f>
        <v>2.5676290442774752E-2</v>
      </c>
      <c r="AI162" s="6">
        <f t="shared" si="61"/>
        <v>0</v>
      </c>
      <c r="AL162" s="6">
        <f t="shared" si="62"/>
        <v>0</v>
      </c>
      <c r="AM162" s="6">
        <f t="shared" si="63"/>
        <v>3769.1738886421026</v>
      </c>
      <c r="AN162" s="6">
        <f t="shared" si="64"/>
        <v>3456.3804378072855</v>
      </c>
      <c r="AO162" s="5">
        <f t="shared" si="65"/>
        <v>0</v>
      </c>
      <c r="AP162" s="6">
        <f>+AN162+SUM($D$16:$E$18)-SUM($AL$27:AL162)</f>
        <v>26484.85517464939</v>
      </c>
      <c r="AQ162" s="10">
        <f t="shared" si="77"/>
        <v>-6.590146063611968E-5</v>
      </c>
      <c r="AR162" s="10">
        <f>+AN162/SUM(AL$27:AL162)-1</f>
        <v>2.516818591770309E-2</v>
      </c>
      <c r="AT162" s="1">
        <f t="shared" si="78"/>
        <v>44316</v>
      </c>
      <c r="AU162">
        <f t="shared" si="66"/>
        <v>10109.438723052102</v>
      </c>
      <c r="AV162">
        <f t="shared" si="67"/>
        <v>7798.2772530389893</v>
      </c>
      <c r="AW162">
        <f t="shared" si="68"/>
        <v>18519.770184589826</v>
      </c>
      <c r="AX162">
        <f t="shared" si="69"/>
        <v>36427.486160680914</v>
      </c>
      <c r="AY162">
        <f t="shared" si="79"/>
        <v>1.9699111180033757E-3</v>
      </c>
      <c r="AZ162">
        <f t="shared" si="80"/>
        <v>1.7245714991481531E-2</v>
      </c>
      <c r="BA162">
        <f t="shared" si="81"/>
        <v>1.6146145706163351E-2</v>
      </c>
      <c r="BB162">
        <f t="shared" si="82"/>
        <v>1.2405222872944321E-2</v>
      </c>
    </row>
    <row r="163" spans="1:54" x14ac:dyDescent="0.25">
      <c r="A163" s="1">
        <v>40386</v>
      </c>
      <c r="B163">
        <v>7.9530000000000003</v>
      </c>
      <c r="G163">
        <f t="shared" si="70"/>
        <v>1160.5284701999249</v>
      </c>
      <c r="H163">
        <f t="shared" si="71"/>
        <v>1075.4297570153406</v>
      </c>
      <c r="I163" s="5">
        <f t="shared" si="56"/>
        <v>0</v>
      </c>
      <c r="J163" s="6">
        <f>+H163+SUM($D$16:$E$16)-SUM($F$27:F163)</f>
        <v>7983.9361780679728</v>
      </c>
      <c r="K163" s="10">
        <f t="shared" si="72"/>
        <v>2.2022823377909617E-4</v>
      </c>
      <c r="L163" s="10">
        <f>+H163/SUM(F$27:F163)-1</f>
        <v>6.3209672704505504E-2</v>
      </c>
      <c r="M163">
        <v>5.9589999999999996</v>
      </c>
      <c r="R163">
        <f t="shared" si="73"/>
        <v>936.11728881689567</v>
      </c>
      <c r="S163">
        <f t="shared" si="74"/>
        <v>830.55306891583257</v>
      </c>
      <c r="T163" s="5">
        <f t="shared" si="57"/>
        <v>0</v>
      </c>
      <c r="U163" s="6">
        <f>+S163+SUM($D$17:$E$17)-SUM($Q$27:Q163)</f>
        <v>6587.7617531263586</v>
      </c>
      <c r="V163" s="10">
        <f t="shared" si="58"/>
        <v>6.1393255170294481E-4</v>
      </c>
      <c r="W163" s="10">
        <f>+S163/SUM(Q$27:Q163)-1</f>
        <v>-1.4521088013557892E-2</v>
      </c>
      <c r="X163">
        <v>2.875</v>
      </c>
      <c r="AC163">
        <f t="shared" si="75"/>
        <v>1675.484168169532</v>
      </c>
      <c r="AD163">
        <f t="shared" si="76"/>
        <v>1552.9565200546288</v>
      </c>
      <c r="AE163" s="5">
        <f t="shared" si="59"/>
        <v>0</v>
      </c>
      <c r="AF163" s="6">
        <f>+AD163+SUM($D$18:$E$18)-SUM($AB$27:AB163)</f>
        <v>11915.716151633576</v>
      </c>
      <c r="AG163" s="10">
        <f t="shared" si="60"/>
        <v>-2.7191579843133251E-4</v>
      </c>
      <c r="AH163" s="10">
        <f>+AD163/SUM(AB$27:AB163)-1</f>
        <v>2.354020653348754E-2</v>
      </c>
      <c r="AI163" s="6">
        <f t="shared" si="61"/>
        <v>0</v>
      </c>
      <c r="AL163" s="6">
        <f t="shared" si="62"/>
        <v>0</v>
      </c>
      <c r="AM163" s="6">
        <f t="shared" si="63"/>
        <v>3772.1299271863527</v>
      </c>
      <c r="AN163" s="6">
        <f t="shared" si="64"/>
        <v>3458.939345985802</v>
      </c>
      <c r="AO163" s="5">
        <f t="shared" si="65"/>
        <v>0</v>
      </c>
      <c r="AP163" s="6">
        <f>+AN163+SUM($D$16:$E$18)-SUM($AL$27:AL163)</f>
        <v>26487.414082827909</v>
      </c>
      <c r="AQ163" s="10">
        <f t="shared" si="77"/>
        <v>9.6617790116049207E-5</v>
      </c>
      <c r="AR163" s="10">
        <f>+AN163/SUM(AL$27:AL163)-1</f>
        <v>2.5927162338991838E-2</v>
      </c>
      <c r="AT163" s="1">
        <f t="shared" si="78"/>
        <v>44347</v>
      </c>
      <c r="AU163">
        <f t="shared" si="66"/>
        <v>10075.366364163867</v>
      </c>
      <c r="AV163">
        <f t="shared" si="67"/>
        <v>7971.1631534451471</v>
      </c>
      <c r="AW163">
        <f t="shared" si="68"/>
        <v>18568.339276425795</v>
      </c>
      <c r="AX163">
        <f t="shared" si="69"/>
        <v>36614.868794034803</v>
      </c>
      <c r="AY163">
        <f t="shared" si="79"/>
        <v>-3.3703511957139387E-3</v>
      </c>
      <c r="AZ163">
        <f t="shared" si="80"/>
        <v>2.2169755549379166E-2</v>
      </c>
      <c r="BA163">
        <f t="shared" si="81"/>
        <v>2.6225537008219835E-3</v>
      </c>
      <c r="BB163">
        <f t="shared" si="82"/>
        <v>5.143990242075569E-3</v>
      </c>
    </row>
    <row r="164" spans="1:54" x14ac:dyDescent="0.25">
      <c r="A164" s="1">
        <v>40387</v>
      </c>
      <c r="B164">
        <v>7.94</v>
      </c>
      <c r="G164">
        <f t="shared" si="70"/>
        <v>1158.631466539344</v>
      </c>
      <c r="H164">
        <f t="shared" si="71"/>
        <v>1073.6718559916767</v>
      </c>
      <c r="I164" s="5">
        <f t="shared" si="56"/>
        <v>0</v>
      </c>
      <c r="J164" s="6">
        <f>+H164+SUM($D$16:$E$16)-SUM($F$27:F164)</f>
        <v>7982.1782770443087</v>
      </c>
      <c r="K164" s="10">
        <f t="shared" si="72"/>
        <v>-2.2017974398302886E-4</v>
      </c>
      <c r="L164" s="10">
        <f>+H164/SUM(F$27:F164)-1</f>
        <v>6.1471746670913596E-2</v>
      </c>
      <c r="M164">
        <v>5.9359999999999999</v>
      </c>
      <c r="R164">
        <f t="shared" si="73"/>
        <v>932.50414942391228</v>
      </c>
      <c r="S164">
        <f t="shared" si="74"/>
        <v>827.34737658741108</v>
      </c>
      <c r="T164" s="5">
        <f t="shared" si="57"/>
        <v>0</v>
      </c>
      <c r="U164" s="6">
        <f>+S164+SUM($D$17:$E$17)-SUM($Q$27:Q164)</f>
        <v>6584.5560607979378</v>
      </c>
      <c r="V164" s="10">
        <f t="shared" si="58"/>
        <v>-4.8661327603405358E-4</v>
      </c>
      <c r="W164" s="10">
        <f>+S164/SUM(Q$27:Q164)-1</f>
        <v>-1.8324748858613682E-2</v>
      </c>
      <c r="X164">
        <v>2.8610000000000002</v>
      </c>
      <c r="AC164">
        <f t="shared" si="75"/>
        <v>1667.3252887419239</v>
      </c>
      <c r="AD164">
        <f t="shared" si="76"/>
        <v>1545.3942970004498</v>
      </c>
      <c r="AE164" s="5">
        <f t="shared" si="59"/>
        <v>0</v>
      </c>
      <c r="AF164" s="6">
        <f>+AD164+SUM($D$18:$E$18)-SUM($AB$27:AB164)</f>
        <v>11908.153928579397</v>
      </c>
      <c r="AG164" s="10">
        <f t="shared" si="60"/>
        <v>-6.346427657344389E-4</v>
      </c>
      <c r="AH164" s="10">
        <f>+AD164/SUM(AB$27:AB164)-1</f>
        <v>1.8556010745150564E-2</v>
      </c>
      <c r="AI164" s="6">
        <f t="shared" si="61"/>
        <v>0</v>
      </c>
      <c r="AL164" s="6">
        <f t="shared" si="62"/>
        <v>0</v>
      </c>
      <c r="AM164" s="6">
        <f t="shared" si="63"/>
        <v>3758.4609047051804</v>
      </c>
      <c r="AN164" s="6">
        <f t="shared" si="64"/>
        <v>3446.4135295795377</v>
      </c>
      <c r="AO164" s="5">
        <f t="shared" si="65"/>
        <v>0</v>
      </c>
      <c r="AP164" s="6">
        <f>+AN164+SUM($D$16:$E$18)-SUM($AL$27:AL164)</f>
        <v>26474.888266421643</v>
      </c>
      <c r="AQ164" s="10">
        <f t="shared" si="77"/>
        <v>-4.7289691500640441E-4</v>
      </c>
      <c r="AR164" s="10">
        <f>+AN164/SUM(AL$27:AL164)-1</f>
        <v>2.221198436208649E-2</v>
      </c>
      <c r="AT164" s="1">
        <f t="shared" si="78"/>
        <v>44377</v>
      </c>
      <c r="AU164">
        <f t="shared" si="66"/>
        <v>10217.334526198174</v>
      </c>
      <c r="AV164">
        <f t="shared" si="67"/>
        <v>8083.0305007667821</v>
      </c>
      <c r="AW164">
        <f t="shared" si="68"/>
        <v>19265.448594542089</v>
      </c>
      <c r="AX164">
        <f t="shared" si="69"/>
        <v>37565.813621507041</v>
      </c>
      <c r="AY164">
        <f t="shared" si="79"/>
        <v>1.4090620321188574E-2</v>
      </c>
      <c r="AZ164">
        <f t="shared" si="80"/>
        <v>1.4034005473001265E-2</v>
      </c>
      <c r="BA164">
        <f t="shared" si="81"/>
        <v>3.754290072679467E-2</v>
      </c>
      <c r="BB164">
        <f t="shared" si="82"/>
        <v>2.597154813858471E-2</v>
      </c>
    </row>
    <row r="165" spans="1:54" x14ac:dyDescent="0.25">
      <c r="A165" s="1">
        <v>40388</v>
      </c>
      <c r="B165">
        <v>7.9169999999999998</v>
      </c>
      <c r="G165">
        <f t="shared" si="70"/>
        <v>1155.2752292937009</v>
      </c>
      <c r="H165">
        <f t="shared" si="71"/>
        <v>1070.5617234113481</v>
      </c>
      <c r="I165" s="5">
        <f t="shared" si="56"/>
        <v>0</v>
      </c>
      <c r="J165" s="6">
        <f>+H165+SUM($D$16:$E$16)-SUM($F$27:F165)</f>
        <v>7979.0681444639804</v>
      </c>
      <c r="K165" s="10">
        <f t="shared" si="72"/>
        <v>-3.8963456745544356E-4</v>
      </c>
      <c r="L165" s="10">
        <f>+H165/SUM(F$27:F165)-1</f>
        <v>5.8396954457635042E-2</v>
      </c>
      <c r="M165">
        <v>5.9169999999999998</v>
      </c>
      <c r="R165">
        <f t="shared" si="73"/>
        <v>929.51938209927368</v>
      </c>
      <c r="S165">
        <f t="shared" si="74"/>
        <v>824.69919596828015</v>
      </c>
      <c r="T165" s="5">
        <f t="shared" si="57"/>
        <v>0</v>
      </c>
      <c r="U165" s="6">
        <f>+S165+SUM($D$17:$E$17)-SUM($Q$27:Q165)</f>
        <v>6581.9078801788064</v>
      </c>
      <c r="V165" s="10">
        <f t="shared" si="58"/>
        <v>-4.0218058661500855E-4</v>
      </c>
      <c r="W165" s="10">
        <f>+S165/SUM(Q$27:Q165)-1</f>
        <v>-2.146690346974689E-2</v>
      </c>
      <c r="X165">
        <v>2.84</v>
      </c>
      <c r="AC165">
        <f t="shared" si="75"/>
        <v>1655.0869696005113</v>
      </c>
      <c r="AD165">
        <f t="shared" si="76"/>
        <v>1534.0509624191809</v>
      </c>
      <c r="AE165" s="5">
        <f t="shared" si="59"/>
        <v>0</v>
      </c>
      <c r="AF165" s="6">
        <f>+AD165+SUM($D$18:$E$18)-SUM($AB$27:AB165)</f>
        <v>11896.810593998127</v>
      </c>
      <c r="AG165" s="10">
        <f t="shared" si="60"/>
        <v>-9.5256868942938944E-4</v>
      </c>
      <c r="AH165" s="10">
        <f>+AD165/SUM(AB$27:AB165)-1</f>
        <v>1.10797170626451E-2</v>
      </c>
      <c r="AI165" s="6">
        <f t="shared" si="61"/>
        <v>0</v>
      </c>
      <c r="AL165" s="6">
        <f t="shared" si="62"/>
        <v>0</v>
      </c>
      <c r="AM165" s="6">
        <f t="shared" si="63"/>
        <v>3739.8815809934858</v>
      </c>
      <c r="AN165" s="6">
        <f t="shared" si="64"/>
        <v>3429.3118817988093</v>
      </c>
      <c r="AO165" s="5">
        <f t="shared" si="65"/>
        <v>0</v>
      </c>
      <c r="AP165" s="6">
        <f>+AN165+SUM($D$16:$E$18)-SUM($AL$27:AL165)</f>
        <v>26457.786618640916</v>
      </c>
      <c r="AQ165" s="10">
        <f t="shared" si="77"/>
        <v>-6.4595731655714417E-4</v>
      </c>
      <c r="AR165" s="10">
        <f>+AN165/SUM(AL$27:AL165)-1</f>
        <v>1.7139607189770478E-2</v>
      </c>
      <c r="AT165" s="1">
        <f t="shared" si="78"/>
        <v>44408</v>
      </c>
      <c r="AU165">
        <f t="shared" si="66"/>
        <v>9639.0508795117566</v>
      </c>
      <c r="AV165">
        <f t="shared" si="67"/>
        <v>8176.4073774567414</v>
      </c>
      <c r="AW165">
        <f t="shared" si="68"/>
        <v>19434.011913266921</v>
      </c>
      <c r="AX165">
        <f t="shared" si="69"/>
        <v>37249.470170235421</v>
      </c>
      <c r="AY165">
        <f t="shared" si="79"/>
        <v>-5.659828844828807E-2</v>
      </c>
      <c r="AZ165">
        <f t="shared" si="80"/>
        <v>1.1552211349580066E-2</v>
      </c>
      <c r="BA165">
        <f t="shared" si="81"/>
        <v>8.749514338980191E-3</v>
      </c>
      <c r="BB165">
        <f t="shared" si="82"/>
        <v>-8.4210461793514657E-3</v>
      </c>
    </row>
    <row r="166" spans="1:54" x14ac:dyDescent="0.25">
      <c r="A166" s="1">
        <v>40389</v>
      </c>
      <c r="B166">
        <v>7.9359999999999999</v>
      </c>
      <c r="G166">
        <f t="shared" si="70"/>
        <v>1158.047773105319</v>
      </c>
      <c r="H166">
        <f t="shared" si="71"/>
        <v>1073.1309633690109</v>
      </c>
      <c r="I166" s="5">
        <f t="shared" si="56"/>
        <v>0</v>
      </c>
      <c r="J166" s="6">
        <f>+H166+SUM($D$16:$E$16)-SUM($F$27:F166)</f>
        <v>7981.6373844216423</v>
      </c>
      <c r="K166" s="10">
        <f t="shared" si="72"/>
        <v>3.2199749533967648E-4</v>
      </c>
      <c r="L166" s="10">
        <f>+H166/SUM(F$27:F166)-1</f>
        <v>6.0937000199039026E-2</v>
      </c>
      <c r="M166">
        <v>5.8860000000000001</v>
      </c>
      <c r="R166">
        <f t="shared" si="73"/>
        <v>924.64949856960038</v>
      </c>
      <c r="S166">
        <f t="shared" si="74"/>
        <v>820.37848022127719</v>
      </c>
      <c r="T166" s="5">
        <f t="shared" si="57"/>
        <v>0</v>
      </c>
      <c r="U166" s="6">
        <f>+S166+SUM($D$17:$E$17)-SUM($Q$27:Q166)</f>
        <v>6577.587164431804</v>
      </c>
      <c r="V166" s="10">
        <f t="shared" si="58"/>
        <v>-6.5645339097109012E-4</v>
      </c>
      <c r="W166" s="10">
        <f>+S166/SUM(Q$27:Q166)-1</f>
        <v>-2.6593576782648287E-2</v>
      </c>
      <c r="X166">
        <v>2.843</v>
      </c>
      <c r="AC166">
        <f t="shared" si="75"/>
        <v>1656.8353009064272</v>
      </c>
      <c r="AD166">
        <f t="shared" si="76"/>
        <v>1535.6714387879335</v>
      </c>
      <c r="AE166" s="5">
        <f t="shared" si="59"/>
        <v>0</v>
      </c>
      <c r="AF166" s="6">
        <f>+AD166+SUM($D$18:$E$18)-SUM($AB$27:AB166)</f>
        <v>11898.43107036688</v>
      </c>
      <c r="AG166" s="10">
        <f t="shared" si="60"/>
        <v>1.3621099167293593E-4</v>
      </c>
      <c r="AH166" s="10">
        <f>+AD166/SUM(AB$27:AB166)-1</f>
        <v>1.2147759017288706E-2</v>
      </c>
      <c r="AI166" s="6">
        <f t="shared" si="61"/>
        <v>0</v>
      </c>
      <c r="AL166" s="6">
        <f t="shared" si="62"/>
        <v>0</v>
      </c>
      <c r="AM166" s="6">
        <f t="shared" si="63"/>
        <v>3739.5325725813468</v>
      </c>
      <c r="AN166" s="6">
        <f t="shared" si="64"/>
        <v>3429.1808823782217</v>
      </c>
      <c r="AO166" s="5">
        <f t="shared" si="65"/>
        <v>0</v>
      </c>
      <c r="AP166" s="6">
        <f>+AN166+SUM($D$16:$E$18)-SUM($AL$27:AL166)</f>
        <v>26457.655619220328</v>
      </c>
      <c r="AQ166" s="10">
        <f t="shared" si="77"/>
        <v>-4.9512615123425974E-6</v>
      </c>
      <c r="AR166" s="10">
        <f>+AN166/SUM(AL$27:AL166)-1</f>
        <v>1.7100752543768305E-2</v>
      </c>
      <c r="AT166" s="1">
        <f t="shared" si="78"/>
        <v>44439</v>
      </c>
      <c r="AU166">
        <f t="shared" si="66"/>
        <v>9794.2694033359367</v>
      </c>
      <c r="AV166">
        <f t="shared" si="67"/>
        <v>8326.1801895733006</v>
      </c>
      <c r="AW166">
        <f t="shared" si="68"/>
        <v>19993.984972081642</v>
      </c>
      <c r="AX166">
        <f t="shared" si="69"/>
        <v>38114.434564990879</v>
      </c>
      <c r="AY166">
        <f t="shared" si="79"/>
        <v>1.6103092074563508E-2</v>
      </c>
      <c r="AZ166">
        <f t="shared" si="80"/>
        <v>1.8317679783115937E-2</v>
      </c>
      <c r="BA166">
        <f t="shared" si="81"/>
        <v>2.8814074073529206E-2</v>
      </c>
      <c r="BB166">
        <f t="shared" si="82"/>
        <v>2.3220850949085881E-2</v>
      </c>
    </row>
    <row r="167" spans="1:54" x14ac:dyDescent="0.25">
      <c r="A167" s="1">
        <v>40393</v>
      </c>
      <c r="B167">
        <v>7.96</v>
      </c>
      <c r="G167">
        <f t="shared" si="70"/>
        <v>1161.5499337094682</v>
      </c>
      <c r="H167">
        <f t="shared" si="71"/>
        <v>1076.3763191050059</v>
      </c>
      <c r="I167" s="5">
        <f t="shared" si="56"/>
        <v>0</v>
      </c>
      <c r="J167" s="6">
        <f>+H167+SUM($D$16:$E$16)-SUM($F$27:F167)</f>
        <v>7984.8827401576373</v>
      </c>
      <c r="K167" s="10">
        <f t="shared" si="72"/>
        <v>4.066027532556582E-4</v>
      </c>
      <c r="L167" s="10">
        <f>+H167/SUM(F$27:F167)-1</f>
        <v>6.4145479030286223E-2</v>
      </c>
      <c r="M167">
        <v>6.0339999999999998</v>
      </c>
      <c r="R167">
        <f t="shared" si="73"/>
        <v>947.89926509836368</v>
      </c>
      <c r="S167">
        <f t="shared" si="74"/>
        <v>841.00641346503346</v>
      </c>
      <c r="T167" s="5">
        <f t="shared" si="57"/>
        <v>0</v>
      </c>
      <c r="U167" s="6">
        <f>+S167+SUM($D$17:$E$17)-SUM($Q$27:Q167)</f>
        <v>6598.2150976755602</v>
      </c>
      <c r="V167" s="10">
        <f t="shared" si="58"/>
        <v>3.1360942436917671E-3</v>
      </c>
      <c r="W167" s="10">
        <f>+S167/SUM(Q$27:Q167)-1</f>
        <v>-2.1178461275058735E-3</v>
      </c>
      <c r="X167">
        <v>2.8650000000000002</v>
      </c>
      <c r="AC167">
        <f t="shared" si="75"/>
        <v>1669.6563971498117</v>
      </c>
      <c r="AD167">
        <f t="shared" si="76"/>
        <v>1547.5549321587866</v>
      </c>
      <c r="AE167" s="5">
        <f t="shared" si="59"/>
        <v>0</v>
      </c>
      <c r="AF167" s="6">
        <f>+AD167+SUM($D$18:$E$18)-SUM($AB$27:AB167)</f>
        <v>11910.314563737733</v>
      </c>
      <c r="AG167" s="10">
        <f t="shared" si="60"/>
        <v>9.9874456561321878E-4</v>
      </c>
      <c r="AH167" s="10">
        <f>+AD167/SUM(AB$27:AB167)-1</f>
        <v>1.9980066684675446E-2</v>
      </c>
      <c r="AI167" s="6">
        <f t="shared" si="61"/>
        <v>0</v>
      </c>
      <c r="AL167" s="6">
        <f t="shared" si="62"/>
        <v>0</v>
      </c>
      <c r="AM167" s="6">
        <f t="shared" si="63"/>
        <v>3779.1055959576433</v>
      </c>
      <c r="AN167" s="6">
        <f t="shared" si="64"/>
        <v>3464.9376647288263</v>
      </c>
      <c r="AO167" s="5">
        <f t="shared" si="65"/>
        <v>0</v>
      </c>
      <c r="AP167" s="6">
        <f>+AN167+SUM($D$16:$E$18)-SUM($AL$27:AL167)</f>
        <v>26493.412401570931</v>
      </c>
      <c r="AQ167" s="10">
        <f t="shared" si="77"/>
        <v>1.3514720603071684E-3</v>
      </c>
      <c r="AR167" s="10">
        <f>+AN167/SUM(AL$27:AL167)-1</f>
        <v>2.7706273653556268E-2</v>
      </c>
      <c r="AT167" s="1">
        <f t="shared" si="78"/>
        <v>44469</v>
      </c>
      <c r="AU167">
        <f t="shared" si="66"/>
        <v>9592.6746132472144</v>
      </c>
      <c r="AV167">
        <f t="shared" si="67"/>
        <v>8100.5964478668693</v>
      </c>
      <c r="AW167">
        <f t="shared" si="68"/>
        <v>19411.155870049981</v>
      </c>
      <c r="AX167">
        <f t="shared" si="69"/>
        <v>37104.426931164053</v>
      </c>
      <c r="AY167">
        <f t="shared" si="79"/>
        <v>-2.0582932915859886E-2</v>
      </c>
      <c r="AZ167">
        <f t="shared" si="80"/>
        <v>-2.709330528168552E-2</v>
      </c>
      <c r="BA167">
        <f t="shared" si="81"/>
        <v>-2.9150222071562371E-2</v>
      </c>
      <c r="BB167">
        <f t="shared" si="82"/>
        <v>-2.6499347172646903E-2</v>
      </c>
    </row>
    <row r="168" spans="1:54" x14ac:dyDescent="0.25">
      <c r="A168" s="1">
        <v>40394</v>
      </c>
      <c r="B168">
        <v>8.0129999999999999</v>
      </c>
      <c r="G168">
        <f t="shared" si="70"/>
        <v>1169.2838717102975</v>
      </c>
      <c r="H168">
        <f t="shared" si="71"/>
        <v>1083.5431463553282</v>
      </c>
      <c r="I168" s="5">
        <f t="shared" si="56"/>
        <v>0</v>
      </c>
      <c r="J168" s="6">
        <f>+H168+SUM($D$16:$E$16)-SUM($F$27:F168)</f>
        <v>7992.0495674079602</v>
      </c>
      <c r="K168" s="10">
        <f t="shared" si="72"/>
        <v>8.975494673553186E-4</v>
      </c>
      <c r="L168" s="10">
        <f>+H168/SUM(F$27:F168)-1</f>
        <v>7.1230869782623385E-2</v>
      </c>
      <c r="M168">
        <v>6.0430000000000001</v>
      </c>
      <c r="R168">
        <f t="shared" si="73"/>
        <v>949.31310225213986</v>
      </c>
      <c r="S168">
        <f t="shared" si="74"/>
        <v>842.26081481093752</v>
      </c>
      <c r="T168" s="5">
        <f t="shared" si="57"/>
        <v>0</v>
      </c>
      <c r="U168" s="6">
        <f>+S168+SUM($D$17:$E$17)-SUM($Q$27:Q168)</f>
        <v>6599.4694990214639</v>
      </c>
      <c r="V168" s="10">
        <f t="shared" si="58"/>
        <v>1.9011222388698457E-4</v>
      </c>
      <c r="W168" s="10">
        <f>+S168/SUM(Q$27:Q168)-1</f>
        <v>-6.2945710117967568E-4</v>
      </c>
      <c r="X168">
        <v>2.8839999999999999</v>
      </c>
      <c r="AC168">
        <f t="shared" si="75"/>
        <v>1680.72916208728</v>
      </c>
      <c r="AD168">
        <f t="shared" si="76"/>
        <v>1557.8179491608867</v>
      </c>
      <c r="AE168" s="5">
        <f t="shared" si="59"/>
        <v>0</v>
      </c>
      <c r="AF168" s="6">
        <f>+AD168+SUM($D$18:$E$18)-SUM($AB$27:AB168)</f>
        <v>11920.577580739833</v>
      </c>
      <c r="AG168" s="10">
        <f t="shared" si="60"/>
        <v>8.6169151512982545E-4</v>
      </c>
      <c r="AH168" s="10">
        <f>+AD168/SUM(AB$27:AB168)-1</f>
        <v>2.6744332397418358E-2</v>
      </c>
      <c r="AI168" s="6">
        <f t="shared" si="61"/>
        <v>0</v>
      </c>
      <c r="AL168" s="6">
        <f t="shared" si="62"/>
        <v>0</v>
      </c>
      <c r="AM168" s="6">
        <f t="shared" si="63"/>
        <v>3799.3261360497172</v>
      </c>
      <c r="AN168" s="6">
        <f t="shared" si="64"/>
        <v>3483.6219103271524</v>
      </c>
      <c r="AO168" s="5">
        <f t="shared" si="65"/>
        <v>0</v>
      </c>
      <c r="AP168" s="6">
        <f>+AN168+SUM($D$16:$E$18)-SUM($AL$27:AL168)</f>
        <v>26512.096647169255</v>
      </c>
      <c r="AQ168" s="10">
        <f t="shared" si="77"/>
        <v>7.0524118656822843E-4</v>
      </c>
      <c r="AR168" s="10">
        <f>+AN168/SUM(AL$27:AL168)-1</f>
        <v>3.3248051970479198E-2</v>
      </c>
      <c r="AT168" s="1">
        <f t="shared" si="78"/>
        <v>44500</v>
      </c>
      <c r="AU168">
        <f t="shared" si="66"/>
        <v>9659.8728766101231</v>
      </c>
      <c r="AV168">
        <f t="shared" si="67"/>
        <v>8330.8028072312154</v>
      </c>
      <c r="AW168">
        <f t="shared" si="68"/>
        <v>19808.2796209441</v>
      </c>
      <c r="AX168">
        <f t="shared" si="69"/>
        <v>37798.955304785428</v>
      </c>
      <c r="AY168">
        <f t="shared" si="79"/>
        <v>7.0051644689490544E-3</v>
      </c>
      <c r="AZ168">
        <f t="shared" si="80"/>
        <v>2.8418445585567609E-2</v>
      </c>
      <c r="BA168">
        <f t="shared" si="81"/>
        <v>2.0458531864496088E-2</v>
      </c>
      <c r="BB168">
        <f t="shared" si="82"/>
        <v>1.8718207800644926E-2</v>
      </c>
    </row>
    <row r="169" spans="1:54" x14ac:dyDescent="0.25">
      <c r="A169" s="1">
        <v>40395</v>
      </c>
      <c r="B169">
        <v>8.0050000000000008</v>
      </c>
      <c r="G169">
        <f t="shared" si="70"/>
        <v>1168.1164848422479</v>
      </c>
      <c r="H169">
        <f t="shared" si="71"/>
        <v>1082.4613611099967</v>
      </c>
      <c r="I169" s="5">
        <f t="shared" si="56"/>
        <v>0</v>
      </c>
      <c r="J169" s="6">
        <f>+H169+SUM($D$16:$E$16)-SUM($F$27:F169)</f>
        <v>7990.9677821626274</v>
      </c>
      <c r="K169" s="10">
        <f t="shared" si="72"/>
        <v>-1.3535767467509618E-4</v>
      </c>
      <c r="L169" s="10">
        <f>+H169/SUM(F$27:F169)-1</f>
        <v>7.0161376838874689E-2</v>
      </c>
      <c r="M169">
        <v>6.03</v>
      </c>
      <c r="R169">
        <f t="shared" si="73"/>
        <v>947.27089303001867</v>
      </c>
      <c r="S169">
        <f t="shared" si="74"/>
        <v>840.44890175574267</v>
      </c>
      <c r="T169" s="5">
        <f t="shared" si="57"/>
        <v>0</v>
      </c>
      <c r="U169" s="6">
        <f>+S169+SUM($D$17:$E$17)-SUM($Q$27:Q169)</f>
        <v>6597.6575859662689</v>
      </c>
      <c r="V169" s="10">
        <f t="shared" si="58"/>
        <v>-2.7455434947665225E-4</v>
      </c>
      <c r="W169" s="10">
        <f>+S169/SUM(Q$27:Q169)-1</f>
        <v>-2.7793523614286775E-3</v>
      </c>
      <c r="X169">
        <v>2.8780000000000001</v>
      </c>
      <c r="AC169">
        <f t="shared" si="75"/>
        <v>1677.2324994754481</v>
      </c>
      <c r="AD169">
        <f t="shared" si="76"/>
        <v>1554.5769964233816</v>
      </c>
      <c r="AE169" s="5">
        <f t="shared" si="59"/>
        <v>0</v>
      </c>
      <c r="AF169" s="6">
        <f>+AD169+SUM($D$18:$E$18)-SUM($AB$27:AB169)</f>
        <v>11917.336628002329</v>
      </c>
      <c r="AG169" s="10">
        <f t="shared" si="60"/>
        <v>-2.7187883435619842E-4</v>
      </c>
      <c r="AH169" s="10">
        <f>+AD169/SUM(AB$27:AB169)-1</f>
        <v>2.4608248488131368E-2</v>
      </c>
      <c r="AI169" s="6">
        <f t="shared" si="61"/>
        <v>0</v>
      </c>
      <c r="AL169" s="6">
        <f t="shared" si="62"/>
        <v>0</v>
      </c>
      <c r="AM169" s="6">
        <f t="shared" si="63"/>
        <v>3792.6198773477145</v>
      </c>
      <c r="AN169" s="6">
        <f t="shared" si="64"/>
        <v>3477.4872592891206</v>
      </c>
      <c r="AO169" s="5">
        <f t="shared" si="65"/>
        <v>0</v>
      </c>
      <c r="AP169" s="6">
        <f>+AN169+SUM($D$16:$E$18)-SUM($AL$27:AL169)</f>
        <v>26505.961996131224</v>
      </c>
      <c r="AQ169" s="10">
        <f t="shared" si="77"/>
        <v>-2.3139064102217777E-4</v>
      </c>
      <c r="AR169" s="10">
        <f>+AN169/SUM(AL$27:AL169)-1</f>
        <v>3.1428504270490709E-2</v>
      </c>
      <c r="AT169" s="1">
        <f t="shared" si="78"/>
        <v>44530</v>
      </c>
      <c r="AU169">
        <f t="shared" si="66"/>
        <v>9458.2780865214045</v>
      </c>
      <c r="AV169">
        <f t="shared" si="67"/>
        <v>8175.4828539251548</v>
      </c>
      <c r="AW169">
        <f t="shared" si="68"/>
        <v>19439.725924071143</v>
      </c>
      <c r="AX169">
        <f t="shared" si="69"/>
        <v>37073.486864517705</v>
      </c>
      <c r="AY169">
        <f t="shared" si="79"/>
        <v>-2.0869300524321455E-2</v>
      </c>
      <c r="AZ169">
        <f t="shared" si="80"/>
        <v>-1.8644055909142532E-2</v>
      </c>
      <c r="BA169">
        <f t="shared" si="81"/>
        <v>-1.8606042721815763E-2</v>
      </c>
      <c r="BB169">
        <f t="shared" si="82"/>
        <v>-1.9192817219894853E-2</v>
      </c>
    </row>
    <row r="170" spans="1:54" x14ac:dyDescent="0.25">
      <c r="A170" s="1">
        <v>40396</v>
      </c>
      <c r="B170">
        <v>7.9290000000000003</v>
      </c>
      <c r="G170">
        <f t="shared" si="70"/>
        <v>1157.0263095957755</v>
      </c>
      <c r="H170">
        <f t="shared" si="71"/>
        <v>1072.1844012793458</v>
      </c>
      <c r="I170" s="5">
        <f t="shared" si="56"/>
        <v>0</v>
      </c>
      <c r="J170" s="6">
        <f>+H170+SUM($D$16:$E$16)-SUM($F$27:F170)</f>
        <v>7980.6908223319779</v>
      </c>
      <c r="K170" s="10">
        <f t="shared" si="72"/>
        <v>-1.2860719891262251E-3</v>
      </c>
      <c r="L170" s="10">
        <f>+H170/SUM(F$27:F170)-1</f>
        <v>6.0001193873258751E-2</v>
      </c>
      <c r="M170">
        <v>5.9669999999999996</v>
      </c>
      <c r="R170">
        <f t="shared" si="73"/>
        <v>937.37403295358558</v>
      </c>
      <c r="S170">
        <f t="shared" si="74"/>
        <v>831.66809233441393</v>
      </c>
      <c r="T170" s="5">
        <f t="shared" si="57"/>
        <v>0</v>
      </c>
      <c r="U170" s="6">
        <f>+S170+SUM($D$17:$E$17)-SUM($Q$27:Q170)</f>
        <v>6588.8767765449402</v>
      </c>
      <c r="V170" s="10">
        <f t="shared" si="58"/>
        <v>-1.3308980205347654E-3</v>
      </c>
      <c r="W170" s="10">
        <f>+S170/SUM(Q$27:Q170)-1</f>
        <v>-1.3198075545712395E-2</v>
      </c>
      <c r="X170">
        <v>2.8580000000000001</v>
      </c>
      <c r="AC170">
        <f t="shared" si="75"/>
        <v>1665.5769574360079</v>
      </c>
      <c r="AD170">
        <f t="shared" si="76"/>
        <v>1543.7738206316972</v>
      </c>
      <c r="AE170" s="5">
        <f t="shared" si="59"/>
        <v>0</v>
      </c>
      <c r="AF170" s="6">
        <f>+AD170+SUM($D$18:$E$18)-SUM($AB$27:AB170)</f>
        <v>11906.533452210644</v>
      </c>
      <c r="AG170" s="10">
        <f t="shared" si="60"/>
        <v>-9.0650924186375104E-4</v>
      </c>
      <c r="AH170" s="10">
        <f>+AD170/SUM(AB$27:AB170)-1</f>
        <v>1.7487968790506958E-2</v>
      </c>
      <c r="AI170" s="6">
        <f t="shared" si="61"/>
        <v>0</v>
      </c>
      <c r="AL170" s="6">
        <f t="shared" si="62"/>
        <v>0</v>
      </c>
      <c r="AM170" s="6">
        <f t="shared" si="63"/>
        <v>3759.977299985369</v>
      </c>
      <c r="AN170" s="6">
        <f t="shared" si="64"/>
        <v>3447.6263142454568</v>
      </c>
      <c r="AO170" s="5">
        <f t="shared" si="65"/>
        <v>0</v>
      </c>
      <c r="AP170" s="6">
        <f>+AN170+SUM($D$16:$E$18)-SUM($AL$27:AL170)</f>
        <v>26476.10105108756</v>
      </c>
      <c r="AQ170" s="10">
        <f t="shared" si="77"/>
        <v>-1.1265746569779633E-3</v>
      </c>
      <c r="AR170" s="10">
        <f>+AN170/SUM(AL$27:AL170)-1</f>
        <v>2.2571698310895227E-2</v>
      </c>
      <c r="AT170" s="1">
        <f t="shared" si="78"/>
        <v>44561</v>
      </c>
      <c r="AU170">
        <f t="shared" si="66"/>
        <v>9481.9394468604514</v>
      </c>
      <c r="AV170">
        <f t="shared" si="67"/>
        <v>8476.8775252214509</v>
      </c>
      <c r="AW170">
        <f t="shared" si="68"/>
        <v>20359.681663552474</v>
      </c>
      <c r="AX170">
        <f t="shared" si="69"/>
        <v>38318.498635634372</v>
      </c>
      <c r="AY170">
        <f t="shared" si="79"/>
        <v>2.5016562341051429E-3</v>
      </c>
      <c r="AZ170">
        <f t="shared" si="80"/>
        <v>3.6865672239969616E-2</v>
      </c>
      <c r="BA170">
        <f t="shared" si="81"/>
        <v>4.7323493297927621E-2</v>
      </c>
      <c r="BB170">
        <f t="shared" si="82"/>
        <v>3.3582267987537051E-2</v>
      </c>
    </row>
    <row r="171" spans="1:54" x14ac:dyDescent="0.25">
      <c r="A171" s="1">
        <v>40399</v>
      </c>
      <c r="B171">
        <v>7.9889999999999999</v>
      </c>
      <c r="C171">
        <f>+$C$16</f>
        <v>60</v>
      </c>
      <c r="D171" s="7">
        <f>+$H$16</f>
        <v>1.0004210526315789</v>
      </c>
      <c r="E171" s="7">
        <f>+$J$16</f>
        <v>0.46199999999999997</v>
      </c>
      <c r="F171" s="6">
        <f>+C171-D171-E171</f>
        <v>58.537578947368416</v>
      </c>
      <c r="G171">
        <f t="shared" si="70"/>
        <v>1224.3192900535169</v>
      </c>
      <c r="H171">
        <f t="shared" si="71"/>
        <v>1138.8353695667017</v>
      </c>
      <c r="I171" s="5">
        <f t="shared" si="56"/>
        <v>281640</v>
      </c>
      <c r="J171" s="6">
        <f>+H171+SUM($D$16:$E$16)-SUM($F$27:F171)</f>
        <v>7988.8042116719644</v>
      </c>
      <c r="K171" s="10">
        <f t="shared" si="72"/>
        <v>1.0166274474989745E-3</v>
      </c>
      <c r="L171" s="10">
        <f>+H171/SUM(F$27:F171)-1</f>
        <v>6.4301129144066715E-2</v>
      </c>
      <c r="M171">
        <v>6.0460000000000003</v>
      </c>
      <c r="N171">
        <f>+$C$17</f>
        <v>50</v>
      </c>
      <c r="O171" s="7">
        <f>+$H$17</f>
        <v>0.83368421052631569</v>
      </c>
      <c r="P171" s="7">
        <f>+$J$17</f>
        <v>0.38500000000000001</v>
      </c>
      <c r="Q171" s="6">
        <f>+N171-O171-P171</f>
        <v>48.781315789473688</v>
      </c>
      <c r="R171">
        <f t="shared" si="73"/>
        <v>999.7843813033985</v>
      </c>
      <c r="S171">
        <f t="shared" si="74"/>
        <v>891.46026438237914</v>
      </c>
      <c r="T171" s="5">
        <f t="shared" si="57"/>
        <v>234700</v>
      </c>
      <c r="U171" s="6">
        <f>+S171+SUM($D$17:$E$17)-SUM($Q$27:Q171)</f>
        <v>6599.8876328034321</v>
      </c>
      <c r="V171" s="10">
        <f t="shared" si="58"/>
        <v>1.6711279679244573E-3</v>
      </c>
      <c r="W171" s="10">
        <f>+S171/SUM(Q$27:Q171)-1</f>
        <v>-1.2603257725540828E-4</v>
      </c>
      <c r="X171">
        <v>2.883</v>
      </c>
      <c r="Y171">
        <f>+$C$18</f>
        <v>90</v>
      </c>
      <c r="Z171" s="7">
        <f>+$H$18</f>
        <v>1.5006315789473685</v>
      </c>
      <c r="AA171" s="7">
        <f>+$J$18</f>
        <v>0.69300000000000006</v>
      </c>
      <c r="AB171" s="6">
        <f>+Y171-Z171-AA171</f>
        <v>87.806368421052639</v>
      </c>
      <c r="AC171">
        <f t="shared" si="75"/>
        <v>1767.9527534063609</v>
      </c>
      <c r="AD171">
        <f t="shared" si="76"/>
        <v>1645.0841587923553</v>
      </c>
      <c r="AE171" s="5">
        <f t="shared" si="59"/>
        <v>422460</v>
      </c>
      <c r="AF171" s="6">
        <f>+AD171+SUM($D$18:$E$18)-SUM($AB$27:AB171)</f>
        <v>11920.03742195025</v>
      </c>
      <c r="AG171" s="10">
        <f t="shared" si="60"/>
        <v>1.1341646830966834E-3</v>
      </c>
      <c r="AH171" s="10">
        <f>+AD171/SUM(AB$27:AB171)-1</f>
        <v>2.4944707858802317E-2</v>
      </c>
      <c r="AI171" s="6">
        <f t="shared" si="61"/>
        <v>200</v>
      </c>
      <c r="AL171" s="6">
        <f t="shared" si="62"/>
        <v>195.12526315789475</v>
      </c>
      <c r="AM171" s="6">
        <f t="shared" si="63"/>
        <v>3992.0564247632765</v>
      </c>
      <c r="AN171" s="6">
        <f t="shared" si="64"/>
        <v>3675.3797927414362</v>
      </c>
      <c r="AO171" s="5">
        <f t="shared" si="65"/>
        <v>938800</v>
      </c>
      <c r="AP171" s="6">
        <f>+AN171+SUM($D$16:$E$18)-SUM($AL$27:AL171)</f>
        <v>26508.729266425646</v>
      </c>
      <c r="AQ171" s="10">
        <f t="shared" si="77"/>
        <v>1.2323648136531862E-3</v>
      </c>
      <c r="AR171" s="10">
        <f>+AN171/SUM(AL$27:AL171)-1</f>
        <v>3.0484979008571278E-2</v>
      </c>
      <c r="AT171" s="1">
        <f t="shared" si="78"/>
        <v>44592</v>
      </c>
      <c r="AU171">
        <f t="shared" si="66"/>
        <v>9459.2245409349634</v>
      </c>
      <c r="AV171">
        <f t="shared" si="67"/>
        <v>8134.8038185354753</v>
      </c>
      <c r="AW171">
        <f t="shared" si="68"/>
        <v>18662.620454695592</v>
      </c>
      <c r="AX171">
        <f t="shared" si="69"/>
        <v>36256.648814166023</v>
      </c>
      <c r="AY171">
        <f t="shared" si="79"/>
        <v>-2.3955970245105318E-3</v>
      </c>
      <c r="AZ171">
        <f t="shared" si="80"/>
        <v>-4.035373941267828E-2</v>
      </c>
      <c r="BA171">
        <f t="shared" si="81"/>
        <v>-8.3354014905593021E-2</v>
      </c>
      <c r="BB171">
        <f t="shared" si="82"/>
        <v>-5.3808209999932743E-2</v>
      </c>
    </row>
    <row r="172" spans="1:54" x14ac:dyDescent="0.25">
      <c r="A172" s="1">
        <v>40400</v>
      </c>
      <c r="B172">
        <v>7.976</v>
      </c>
      <c r="G172">
        <f t="shared" si="70"/>
        <v>1222.3270318521529</v>
      </c>
      <c r="H172">
        <f t="shared" si="71"/>
        <v>1136.9822140022548</v>
      </c>
      <c r="I172" s="5">
        <f t="shared" si="56"/>
        <v>0</v>
      </c>
      <c r="J172" s="6">
        <f>+H172+SUM($D$16:$E$16)-SUM($F$27:F172)</f>
        <v>7986.9510561075185</v>
      </c>
      <c r="K172" s="10">
        <f t="shared" si="72"/>
        <v>-2.3196908014577744E-4</v>
      </c>
      <c r="L172" s="10">
        <f>+H172/SUM(F$27:F172)-1</f>
        <v>6.2569258487054302E-2</v>
      </c>
      <c r="M172">
        <v>5.9969999999999999</v>
      </c>
      <c r="R172">
        <f t="shared" si="73"/>
        <v>991.68159687007608</v>
      </c>
      <c r="S172">
        <f t="shared" si="74"/>
        <v>884.23539621255827</v>
      </c>
      <c r="T172" s="5">
        <f t="shared" si="57"/>
        <v>0</v>
      </c>
      <c r="U172" s="6">
        <f>+S172+SUM($D$17:$E$17)-SUM($Q$27:Q172)</f>
        <v>6592.662764633611</v>
      </c>
      <c r="V172" s="10">
        <f t="shared" si="58"/>
        <v>-1.0946956329849211E-3</v>
      </c>
      <c r="W172" s="10">
        <f>+S172/SUM(Q$27:Q172)-1</f>
        <v>-8.2295430641416978E-3</v>
      </c>
      <c r="X172">
        <v>2.903</v>
      </c>
      <c r="AC172">
        <f t="shared" si="75"/>
        <v>1780.2174273807373</v>
      </c>
      <c r="AD172">
        <f t="shared" si="76"/>
        <v>1656.4964665189759</v>
      </c>
      <c r="AE172" s="5">
        <f t="shared" si="59"/>
        <v>0</v>
      </c>
      <c r="AF172" s="6">
        <f>+AD172+SUM($D$18:$E$18)-SUM($AB$27:AB172)</f>
        <v>11931.449729676871</v>
      </c>
      <c r="AG172" s="10">
        <f t="shared" si="60"/>
        <v>9.5740536062471904E-4</v>
      </c>
      <c r="AH172" s="10">
        <f>+AD172/SUM(AB$27:AB172)-1</f>
        <v>3.2054972915054991E-2</v>
      </c>
      <c r="AI172" s="6">
        <f t="shared" si="61"/>
        <v>0</v>
      </c>
      <c r="AL172" s="6">
        <f t="shared" si="62"/>
        <v>0</v>
      </c>
      <c r="AM172" s="6">
        <f t="shared" si="63"/>
        <v>3994.2260561029661</v>
      </c>
      <c r="AN172" s="6">
        <f t="shared" si="64"/>
        <v>3677.7140767337887</v>
      </c>
      <c r="AO172" s="5">
        <f t="shared" si="65"/>
        <v>0</v>
      </c>
      <c r="AP172" s="6">
        <f>+AN172+SUM($D$16:$E$18)-SUM($AL$27:AL172)</f>
        <v>26511.063550417999</v>
      </c>
      <c r="AQ172" s="10">
        <f t="shared" si="77"/>
        <v>8.8057181802048135E-5</v>
      </c>
      <c r="AR172" s="10">
        <f>+AN172/SUM(AL$27:AL172)-1</f>
        <v>3.1139454117677046E-2</v>
      </c>
      <c r="AT172" s="1">
        <f t="shared" si="78"/>
        <v>44620</v>
      </c>
      <c r="AU172">
        <f t="shared" si="66"/>
        <v>9242.4864802292541</v>
      </c>
      <c r="AV172">
        <f t="shared" si="67"/>
        <v>7863.9184237814452</v>
      </c>
      <c r="AW172">
        <f t="shared" si="68"/>
        <v>18645.478422282889</v>
      </c>
      <c r="AX172">
        <f t="shared" si="69"/>
        <v>35751.88332629358</v>
      </c>
      <c r="AY172">
        <f t="shared" si="79"/>
        <v>-2.2912878298614436E-2</v>
      </c>
      <c r="AZ172">
        <f t="shared" si="80"/>
        <v>-3.329956084949548E-2</v>
      </c>
      <c r="BA172">
        <f t="shared" si="81"/>
        <v>-9.1852226509758772E-4</v>
      </c>
      <c r="BB172">
        <f t="shared" si="82"/>
        <v>-1.3922011669076917E-2</v>
      </c>
    </row>
    <row r="173" spans="1:54" x14ac:dyDescent="0.25">
      <c r="A173" s="1">
        <v>40401</v>
      </c>
      <c r="B173">
        <v>7.9379999999999997</v>
      </c>
      <c r="G173">
        <f t="shared" si="70"/>
        <v>1216.5035078789356</v>
      </c>
      <c r="H173">
        <f t="shared" si="71"/>
        <v>1131.5652977369482</v>
      </c>
      <c r="I173" s="5">
        <f t="shared" si="56"/>
        <v>0</v>
      </c>
      <c r="J173" s="6">
        <f>+H173+SUM($D$16:$E$16)-SUM($F$27:F173)</f>
        <v>7981.5341398422115</v>
      </c>
      <c r="K173" s="10">
        <f t="shared" si="72"/>
        <v>-6.7822079129487012E-4</v>
      </c>
      <c r="L173" s="10">
        <f>+H173/SUM(F$27:F173)-1</f>
        <v>5.7506867335787026E-2</v>
      </c>
      <c r="M173">
        <v>5.8570000000000002</v>
      </c>
      <c r="R173">
        <f t="shared" si="73"/>
        <v>968.53078420344104</v>
      </c>
      <c r="S173">
        <f t="shared" si="74"/>
        <v>863.59291572735606</v>
      </c>
      <c r="T173" s="5">
        <f t="shared" si="57"/>
        <v>0</v>
      </c>
      <c r="U173" s="6">
        <f>+S173+SUM($D$17:$E$17)-SUM($Q$27:Q173)</f>
        <v>6572.0202841484088</v>
      </c>
      <c r="V173" s="10">
        <f t="shared" si="58"/>
        <v>-3.1311294422549096E-3</v>
      </c>
      <c r="W173" s="10">
        <f>+S173/SUM(Q$27:Q173)-1</f>
        <v>-3.1382430169531017E-2</v>
      </c>
      <c r="X173">
        <v>2.8839999999999999</v>
      </c>
      <c r="AC173">
        <f t="shared" si="75"/>
        <v>1768.5659871050796</v>
      </c>
      <c r="AD173">
        <f t="shared" si="76"/>
        <v>1645.6547741786865</v>
      </c>
      <c r="AE173" s="5">
        <f t="shared" si="59"/>
        <v>0</v>
      </c>
      <c r="AF173" s="6">
        <f>+AD173+SUM($D$18:$E$18)-SUM($AB$27:AB173)</f>
        <v>11920.608037336582</v>
      </c>
      <c r="AG173" s="10">
        <f t="shared" si="60"/>
        <v>-9.086651317251615E-4</v>
      </c>
      <c r="AH173" s="10">
        <f>+AD173/SUM(AB$27:AB173)-1</f>
        <v>2.5300221111615118E-2</v>
      </c>
      <c r="AI173" s="6">
        <f t="shared" si="61"/>
        <v>0</v>
      </c>
      <c r="AL173" s="6">
        <f t="shared" si="62"/>
        <v>0</v>
      </c>
      <c r="AM173" s="6">
        <f t="shared" si="63"/>
        <v>3953.6002791874562</v>
      </c>
      <c r="AN173" s="6">
        <f t="shared" si="64"/>
        <v>3640.8129876429907</v>
      </c>
      <c r="AO173" s="5">
        <f t="shared" si="65"/>
        <v>0</v>
      </c>
      <c r="AP173" s="6">
        <f>+AN173+SUM($D$16:$E$18)-SUM($AL$27:AL173)</f>
        <v>26474.162461327203</v>
      </c>
      <c r="AQ173" s="10">
        <f t="shared" si="77"/>
        <v>-1.3919128148374149E-3</v>
      </c>
      <c r="AR173" s="10">
        <f>+AN173/SUM(AL$27:AL173)-1</f>
        <v>2.0793307552845031E-2</v>
      </c>
      <c r="AT173" s="1">
        <f t="shared" si="78"/>
        <v>44651</v>
      </c>
      <c r="AU173">
        <f t="shared" si="66"/>
        <v>9041.8381445540981</v>
      </c>
      <c r="AV173">
        <f t="shared" si="67"/>
        <v>7976.7102946346613</v>
      </c>
      <c r="AW173">
        <f t="shared" si="68"/>
        <v>19519.72207533037</v>
      </c>
      <c r="AX173">
        <f t="shared" si="69"/>
        <v>36538.270514519114</v>
      </c>
      <c r="AY173">
        <f t="shared" si="79"/>
        <v>-2.1709345867518048E-2</v>
      </c>
      <c r="AZ173">
        <f t="shared" si="80"/>
        <v>1.4342960439686081E-2</v>
      </c>
      <c r="BA173">
        <f t="shared" si="81"/>
        <v>4.6887702919045982E-2</v>
      </c>
      <c r="BB173">
        <f t="shared" si="82"/>
        <v>2.1995685683142474E-2</v>
      </c>
    </row>
    <row r="174" spans="1:54" x14ac:dyDescent="0.25">
      <c r="A174" s="1">
        <v>40402</v>
      </c>
      <c r="B174">
        <v>7.9249999999999998</v>
      </c>
      <c r="G174">
        <f t="shared" si="70"/>
        <v>1214.5112496775719</v>
      </c>
      <c r="H174">
        <f t="shared" si="71"/>
        <v>1129.7121421725012</v>
      </c>
      <c r="I174" s="5">
        <f t="shared" si="56"/>
        <v>0</v>
      </c>
      <c r="J174" s="6">
        <f>+H174+SUM($D$16:$E$16)-SUM($F$27:F174)</f>
        <v>7979.6809842777639</v>
      </c>
      <c r="K174" s="10">
        <f t="shared" si="72"/>
        <v>-2.3218037184069562E-4</v>
      </c>
      <c r="L174" s="10">
        <f>+H174/SUM(F$27:F174)-1</f>
        <v>5.5774996678774613E-2</v>
      </c>
      <c r="M174">
        <v>5.8579999999999997</v>
      </c>
      <c r="R174">
        <f t="shared" si="73"/>
        <v>968.69614715105979</v>
      </c>
      <c r="S174">
        <f t="shared" si="74"/>
        <v>863.74036201653598</v>
      </c>
      <c r="T174" s="5">
        <f t="shared" si="57"/>
        <v>0</v>
      </c>
      <c r="U174" s="6">
        <f>+S174+SUM($D$17:$E$17)-SUM($Q$27:Q174)</f>
        <v>6572.1677304375889</v>
      </c>
      <c r="V174" s="10">
        <f t="shared" si="58"/>
        <v>2.243545862690155E-5</v>
      </c>
      <c r="W174" s="10">
        <f>+S174/SUM(Q$27:Q174)-1</f>
        <v>-3.1217052404492573E-2</v>
      </c>
      <c r="X174">
        <v>2.9</v>
      </c>
      <c r="AC174">
        <f t="shared" si="75"/>
        <v>1778.3777262845806</v>
      </c>
      <c r="AD174">
        <f t="shared" si="76"/>
        <v>1654.7846203599829</v>
      </c>
      <c r="AE174" s="5">
        <f t="shared" si="59"/>
        <v>0</v>
      </c>
      <c r="AF174" s="6">
        <f>+AD174+SUM($D$18:$E$18)-SUM($AB$27:AB174)</f>
        <v>11929.737883517879</v>
      </c>
      <c r="AG174" s="10">
        <f t="shared" si="60"/>
        <v>7.6588762525386933E-4</v>
      </c>
      <c r="AH174" s="10">
        <f>+AD174/SUM(AB$27:AB174)-1</f>
        <v>3.0988433156617035E-2</v>
      </c>
      <c r="AI174" s="6">
        <f t="shared" si="61"/>
        <v>0</v>
      </c>
      <c r="AL174" s="6">
        <f t="shared" si="62"/>
        <v>0</v>
      </c>
      <c r="AM174" s="6">
        <f t="shared" si="63"/>
        <v>3961.5851231132124</v>
      </c>
      <c r="AN174" s="6">
        <f t="shared" si="64"/>
        <v>3648.2371245490203</v>
      </c>
      <c r="AO174" s="5">
        <f t="shared" si="65"/>
        <v>0</v>
      </c>
      <c r="AP174" s="6">
        <f>+AN174+SUM($D$16:$E$18)-SUM($AL$27:AL174)</f>
        <v>26481.586598233233</v>
      </c>
      <c r="AQ174" s="10">
        <f t="shared" si="77"/>
        <v>2.8042952886142558E-4</v>
      </c>
      <c r="AR174" s="10">
        <f>+AN174/SUM(AL$27:AL174)-1</f>
        <v>2.28748506844898E-2</v>
      </c>
      <c r="AT174" s="1">
        <f t="shared" si="78"/>
        <v>44681</v>
      </c>
      <c r="AU174">
        <f t="shared" si="66"/>
        <v>8889.4589839706132</v>
      </c>
      <c r="AV174">
        <f t="shared" si="67"/>
        <v>7864.8429473130263</v>
      </c>
      <c r="AW174">
        <f t="shared" si="68"/>
        <v>19291.161643161089</v>
      </c>
      <c r="AX174">
        <f t="shared" si="69"/>
        <v>36045.46357444473</v>
      </c>
      <c r="AY174">
        <f t="shared" si="79"/>
        <v>-1.6852675102933867E-2</v>
      </c>
      <c r="AZ174">
        <f t="shared" si="80"/>
        <v>-1.4024245984824102E-2</v>
      </c>
      <c r="BA174">
        <f t="shared" si="81"/>
        <v>-1.1709205248272569E-2</v>
      </c>
      <c r="BB174">
        <f t="shared" si="82"/>
        <v>-1.3487418346157298E-2</v>
      </c>
    </row>
    <row r="175" spans="1:54" x14ac:dyDescent="0.25">
      <c r="A175" s="1">
        <v>40403</v>
      </c>
      <c r="B175">
        <v>8.0030000000000001</v>
      </c>
      <c r="G175">
        <f t="shared" si="70"/>
        <v>1226.464798885755</v>
      </c>
      <c r="H175">
        <f t="shared" si="71"/>
        <v>1140.8310755591833</v>
      </c>
      <c r="I175" s="5">
        <f t="shared" si="56"/>
        <v>0</v>
      </c>
      <c r="J175" s="6">
        <f>+H175+SUM($D$16:$E$16)-SUM($F$27:F175)</f>
        <v>7990.7999176644462</v>
      </c>
      <c r="K175" s="10">
        <f t="shared" si="72"/>
        <v>1.3934057525093468E-3</v>
      </c>
      <c r="L175" s="10">
        <f>+H175/SUM(F$27:F175)-1</f>
        <v>6.6166220620849758E-2</v>
      </c>
      <c r="M175">
        <v>5.851</v>
      </c>
      <c r="R175">
        <f t="shared" si="73"/>
        <v>967.53860651772811</v>
      </c>
      <c r="S175">
        <f t="shared" si="74"/>
        <v>862.70823799227594</v>
      </c>
      <c r="T175" s="5">
        <f t="shared" si="57"/>
        <v>0</v>
      </c>
      <c r="U175" s="6">
        <f>+S175+SUM($D$17:$E$17)-SUM($Q$27:Q175)</f>
        <v>6571.1356064133288</v>
      </c>
      <c r="V175" s="10">
        <f t="shared" si="58"/>
        <v>-1.5704468701860375E-4</v>
      </c>
      <c r="W175" s="10">
        <f>+S175/SUM(Q$27:Q175)-1</f>
        <v>-3.2374696759762012E-2</v>
      </c>
      <c r="X175">
        <v>2.9129999999999998</v>
      </c>
      <c r="AC175">
        <f t="shared" si="75"/>
        <v>1786.3497643679254</v>
      </c>
      <c r="AD175">
        <f t="shared" si="76"/>
        <v>1662.2026203822863</v>
      </c>
      <c r="AE175" s="5">
        <f t="shared" si="59"/>
        <v>0</v>
      </c>
      <c r="AF175" s="6">
        <f>+AD175+SUM($D$18:$E$18)-SUM($AB$27:AB175)</f>
        <v>11937.155883540181</v>
      </c>
      <c r="AG175" s="10">
        <f t="shared" si="60"/>
        <v>6.2180746087903138E-4</v>
      </c>
      <c r="AH175" s="10">
        <f>+AD175/SUM(AB$27:AB175)-1</f>
        <v>3.5610105443181217E-2</v>
      </c>
      <c r="AI175" s="6">
        <f t="shared" si="61"/>
        <v>0</v>
      </c>
      <c r="AL175" s="6">
        <f t="shared" si="62"/>
        <v>0</v>
      </c>
      <c r="AM175" s="6">
        <f t="shared" si="63"/>
        <v>3980.3531697714088</v>
      </c>
      <c r="AN175" s="6">
        <f t="shared" si="64"/>
        <v>3665.7419339337457</v>
      </c>
      <c r="AO175" s="5">
        <f t="shared" si="65"/>
        <v>0</v>
      </c>
      <c r="AP175" s="6">
        <f>+AN175+SUM($D$16:$E$18)-SUM($AL$27:AL175)</f>
        <v>26499.091407617958</v>
      </c>
      <c r="AQ175" s="10">
        <f t="shared" si="77"/>
        <v>6.6101815009433906E-4</v>
      </c>
      <c r="AR175" s="10">
        <f>+AN175/SUM(AL$27:AL175)-1</f>
        <v>2.7782763376122954E-2</v>
      </c>
      <c r="AT175" s="1">
        <f t="shared" si="78"/>
        <v>44712</v>
      </c>
      <c r="AU175">
        <f t="shared" si="66"/>
        <v>8836.4575368111364</v>
      </c>
      <c r="AV175">
        <f t="shared" si="67"/>
        <v>7807.5224883548299</v>
      </c>
      <c r="AW175">
        <f t="shared" si="68"/>
        <v>18819.755751811957</v>
      </c>
      <c r="AX175">
        <f t="shared" si="69"/>
        <v>35463.735776977919</v>
      </c>
      <c r="AY175">
        <f t="shared" si="79"/>
        <v>-5.9622804104331184E-3</v>
      </c>
      <c r="AZ175">
        <f t="shared" si="80"/>
        <v>-7.2881886316343847E-3</v>
      </c>
      <c r="BA175">
        <f t="shared" si="81"/>
        <v>-2.4436366252534647E-2</v>
      </c>
      <c r="BB175">
        <f t="shared" si="82"/>
        <v>-1.6138724260415405E-2</v>
      </c>
    </row>
    <row r="176" spans="1:54" x14ac:dyDescent="0.25">
      <c r="A176" s="1">
        <v>40406</v>
      </c>
      <c r="B176">
        <v>7.9939999999999998</v>
      </c>
      <c r="G176">
        <f t="shared" si="70"/>
        <v>1225.0855432078877</v>
      </c>
      <c r="H176">
        <f t="shared" si="71"/>
        <v>1139.5481217068739</v>
      </c>
      <c r="I176" s="5">
        <f t="shared" si="56"/>
        <v>0</v>
      </c>
      <c r="J176" s="6">
        <f>+H176+SUM($D$16:$E$16)-SUM($F$27:F176)</f>
        <v>7989.516963812137</v>
      </c>
      <c r="K176" s="10">
        <f t="shared" si="72"/>
        <v>-1.6055387014168865E-4</v>
      </c>
      <c r="L176" s="10">
        <f>+H176/SUM(F$27:F176)-1</f>
        <v>6.4967233242917866E-2</v>
      </c>
      <c r="M176">
        <v>5.8460000000000001</v>
      </c>
      <c r="R176">
        <f t="shared" si="73"/>
        <v>966.71179177963404</v>
      </c>
      <c r="S176">
        <f t="shared" si="74"/>
        <v>861.97100654637586</v>
      </c>
      <c r="T176" s="5">
        <f t="shared" si="57"/>
        <v>0</v>
      </c>
      <c r="U176" s="6">
        <f>+S176+SUM($D$17:$E$17)-SUM($Q$27:Q176)</f>
        <v>6570.3983749674289</v>
      </c>
      <c r="V176" s="10">
        <f t="shared" si="58"/>
        <v>-1.1219239566151451E-4</v>
      </c>
      <c r="W176" s="10">
        <f>+S176/SUM(Q$27:Q176)-1</f>
        <v>-3.3201585584954452E-2</v>
      </c>
      <c r="X176">
        <v>2.9039999999999999</v>
      </c>
      <c r="AC176">
        <f t="shared" si="75"/>
        <v>1780.8306610794559</v>
      </c>
      <c r="AD176">
        <f t="shared" si="76"/>
        <v>1657.0670819053071</v>
      </c>
      <c r="AE176" s="5">
        <f t="shared" si="59"/>
        <v>0</v>
      </c>
      <c r="AF176" s="6">
        <f>+AD176+SUM($D$18:$E$18)-SUM($AB$27:AB176)</f>
        <v>11932.020345063202</v>
      </c>
      <c r="AG176" s="10">
        <f t="shared" si="60"/>
        <v>-4.3021457766678761E-4</v>
      </c>
      <c r="AH176" s="10">
        <f>+AD176/SUM(AB$27:AB176)-1</f>
        <v>3.2410486167867569E-2</v>
      </c>
      <c r="AI176" s="6">
        <f t="shared" si="61"/>
        <v>0</v>
      </c>
      <c r="AL176" s="6">
        <f t="shared" si="62"/>
        <v>0</v>
      </c>
      <c r="AM176" s="6">
        <f t="shared" si="63"/>
        <v>3972.6279960669781</v>
      </c>
      <c r="AN176" s="6">
        <f t="shared" si="64"/>
        <v>3658.5862101585567</v>
      </c>
      <c r="AO176" s="5">
        <f t="shared" si="65"/>
        <v>0</v>
      </c>
      <c r="AP176" s="6">
        <f>+AN176+SUM($D$16:$E$18)-SUM($AL$27:AL176)</f>
        <v>26491.935683842767</v>
      </c>
      <c r="AQ176" s="10">
        <f t="shared" si="77"/>
        <v>-2.7003657088164879E-4</v>
      </c>
      <c r="AR176" s="10">
        <f>+AN176/SUM(AL$27:AL176)-1</f>
        <v>2.5776476603031062E-2</v>
      </c>
      <c r="AT176" s="1">
        <f t="shared" si="78"/>
        <v>44742</v>
      </c>
      <c r="AU176">
        <f t="shared" si="66"/>
        <v>8410.5530507082112</v>
      </c>
      <c r="AV176">
        <f t="shared" si="67"/>
        <v>7173.2993456883987</v>
      </c>
      <c r="AW176">
        <f t="shared" si="68"/>
        <v>18848.325805833112</v>
      </c>
      <c r="AX176">
        <f t="shared" si="69"/>
        <v>34432.178202229727</v>
      </c>
      <c r="AY176">
        <f t="shared" si="79"/>
        <v>-4.8198555170856805E-2</v>
      </c>
      <c r="AZ176">
        <f t="shared" si="80"/>
        <v>-8.1232317116267772E-2</v>
      </c>
      <c r="BA176">
        <f t="shared" si="81"/>
        <v>1.5180884596976973E-3</v>
      </c>
      <c r="BB176">
        <f t="shared" si="82"/>
        <v>-2.9087673708020678E-2</v>
      </c>
    </row>
    <row r="177" spans="1:54" x14ac:dyDescent="0.25">
      <c r="A177" s="1">
        <v>40407</v>
      </c>
      <c r="B177">
        <v>8.0419999999999998</v>
      </c>
      <c r="G177">
        <f t="shared" si="70"/>
        <v>1232.4415734898464</v>
      </c>
      <c r="H177">
        <f t="shared" si="71"/>
        <v>1146.3905422525243</v>
      </c>
      <c r="I177" s="5">
        <f t="shared" si="56"/>
        <v>0</v>
      </c>
      <c r="J177" s="6">
        <f>+H177+SUM($D$16:$E$16)-SUM($F$27:F177)</f>
        <v>7996.3593843577873</v>
      </c>
      <c r="K177" s="10">
        <f t="shared" si="72"/>
        <v>8.5642480974046364E-4</v>
      </c>
      <c r="L177" s="10">
        <f>+H177/SUM(F$27:F177)-1</f>
        <v>7.136183259188722E-2</v>
      </c>
      <c r="M177">
        <v>5.9240000000000004</v>
      </c>
      <c r="R177">
        <f t="shared" si="73"/>
        <v>979.61010169390227</v>
      </c>
      <c r="S177">
        <f t="shared" si="74"/>
        <v>873.47181710241728</v>
      </c>
      <c r="T177" s="5">
        <f t="shared" si="57"/>
        <v>0</v>
      </c>
      <c r="U177" s="6">
        <f>+S177+SUM($D$17:$E$17)-SUM($Q$27:Q177)</f>
        <v>6581.8991855234699</v>
      </c>
      <c r="V177" s="10">
        <f t="shared" si="58"/>
        <v>1.7503977536366122E-3</v>
      </c>
      <c r="W177" s="10">
        <f>+S177/SUM(Q$27:Q177)-1</f>
        <v>-2.0302119911951633E-2</v>
      </c>
      <c r="X177">
        <v>2.92</v>
      </c>
      <c r="AC177">
        <f t="shared" si="75"/>
        <v>1790.6424002589572</v>
      </c>
      <c r="AD177">
        <f t="shared" si="76"/>
        <v>1666.1969280866035</v>
      </c>
      <c r="AE177" s="5">
        <f t="shared" si="59"/>
        <v>0</v>
      </c>
      <c r="AF177" s="6">
        <f>+AD177+SUM($D$18:$E$18)-SUM($AB$27:AB177)</f>
        <v>11941.150191244498</v>
      </c>
      <c r="AG177" s="10">
        <f t="shared" si="60"/>
        <v>7.6515509672869797E-4</v>
      </c>
      <c r="AH177" s="10">
        <f>+AD177/SUM(AB$27:AB177)-1</f>
        <v>3.8098698212869708E-2</v>
      </c>
      <c r="AI177" s="6">
        <f t="shared" si="61"/>
        <v>0</v>
      </c>
      <c r="AL177" s="6">
        <f t="shared" si="62"/>
        <v>0</v>
      </c>
      <c r="AM177" s="6">
        <f t="shared" si="63"/>
        <v>4002.694075442706</v>
      </c>
      <c r="AN177" s="6">
        <f t="shared" si="64"/>
        <v>3686.0592874415452</v>
      </c>
      <c r="AO177" s="5">
        <f t="shared" si="65"/>
        <v>0</v>
      </c>
      <c r="AP177" s="6">
        <f>+AN177+SUM($D$16:$E$18)-SUM($AL$27:AL177)</f>
        <v>26519.408761125756</v>
      </c>
      <c r="AQ177" s="10">
        <f t="shared" si="77"/>
        <v>1.0370354816973126E-3</v>
      </c>
      <c r="AR177" s="10">
        <f>+AN177/SUM(AL$27:AL177)-1</f>
        <v>3.3479243409109793E-2</v>
      </c>
      <c r="AT177" s="1">
        <f t="shared" si="78"/>
        <v>44773</v>
      </c>
      <c r="AU177">
        <f t="shared" si="66"/>
        <v>8628.2375658274796</v>
      </c>
      <c r="AV177">
        <f t="shared" si="67"/>
        <v>7586.5613643063234</v>
      </c>
      <c r="AW177">
        <f t="shared" si="68"/>
        <v>20019.698020700656</v>
      </c>
      <c r="AX177">
        <f t="shared" si="69"/>
        <v>36234.496950834451</v>
      </c>
      <c r="AY177">
        <f t="shared" si="79"/>
        <v>2.5882306883604711E-2</v>
      </c>
      <c r="AZ177">
        <f t="shared" si="80"/>
        <v>5.7611149166153286E-2</v>
      </c>
      <c r="BA177">
        <f t="shared" si="81"/>
        <v>6.2147281776349095E-2</v>
      </c>
      <c r="BB177">
        <f t="shared" si="82"/>
        <v>5.2344023605454426E-2</v>
      </c>
    </row>
    <row r="178" spans="1:54" x14ac:dyDescent="0.25">
      <c r="A178" s="1">
        <v>40408</v>
      </c>
      <c r="B178">
        <v>8.0470000000000006</v>
      </c>
      <c r="G178">
        <f t="shared" si="70"/>
        <v>1233.2078266442172</v>
      </c>
      <c r="H178">
        <f t="shared" si="71"/>
        <v>1147.1032943926962</v>
      </c>
      <c r="I178" s="5">
        <f t="shared" si="56"/>
        <v>0</v>
      </c>
      <c r="J178" s="6">
        <f>+H178+SUM($D$16:$E$16)-SUM($F$27:F178)</f>
        <v>7997.0721364979599</v>
      </c>
      <c r="K178" s="10">
        <f t="shared" si="72"/>
        <v>8.9134580615102266E-5</v>
      </c>
      <c r="L178" s="10">
        <f>+H178/SUM(F$27:F178)-1</f>
        <v>7.2027936690738148E-2</v>
      </c>
      <c r="M178">
        <v>5.9009999999999998</v>
      </c>
      <c r="R178">
        <f t="shared" si="73"/>
        <v>975.80675389866929</v>
      </c>
      <c r="S178">
        <f t="shared" si="74"/>
        <v>870.08055245127684</v>
      </c>
      <c r="T178" s="5">
        <f t="shared" si="57"/>
        <v>0</v>
      </c>
      <c r="U178" s="6">
        <f>+S178+SUM($D$17:$E$17)-SUM($Q$27:Q178)</f>
        <v>6578.50792087233</v>
      </c>
      <c r="V178" s="10">
        <f t="shared" si="58"/>
        <v>-5.1524105057687564E-4</v>
      </c>
      <c r="W178" s="10">
        <f>+S178/SUM(Q$27:Q178)-1</f>
        <v>-2.4105808507837168E-2</v>
      </c>
      <c r="X178">
        <v>2.9239999999999999</v>
      </c>
      <c r="AC178">
        <f t="shared" si="75"/>
        <v>1793.0953350538325</v>
      </c>
      <c r="AD178">
        <f t="shared" si="76"/>
        <v>1668.4793896319277</v>
      </c>
      <c r="AE178" s="5">
        <f t="shared" si="59"/>
        <v>0</v>
      </c>
      <c r="AF178" s="6">
        <f>+AD178+SUM($D$18:$E$18)-SUM($AB$27:AB178)</f>
        <v>11943.432652789823</v>
      </c>
      <c r="AG178" s="10">
        <f t="shared" si="60"/>
        <v>1.9114252050855818E-4</v>
      </c>
      <c r="AH178" s="10">
        <f>+AD178/SUM(AB$27:AB178)-1</f>
        <v>3.9520751224120243E-2</v>
      </c>
      <c r="AI178" s="6">
        <f t="shared" si="61"/>
        <v>0</v>
      </c>
      <c r="AL178" s="6">
        <f t="shared" si="62"/>
        <v>0</v>
      </c>
      <c r="AM178" s="6">
        <f t="shared" si="63"/>
        <v>4002.109915596719</v>
      </c>
      <c r="AN178" s="6">
        <f t="shared" si="64"/>
        <v>3685.6632364759007</v>
      </c>
      <c r="AO178" s="5">
        <f t="shared" si="65"/>
        <v>0</v>
      </c>
      <c r="AP178" s="6">
        <f>+AN178+SUM($D$16:$E$18)-SUM($AL$27:AL178)</f>
        <v>26519.01271016011</v>
      </c>
      <c r="AQ178" s="10">
        <f t="shared" si="77"/>
        <v>-1.4934381426634502E-5</v>
      </c>
      <c r="AR178" s="10">
        <f>+AN178/SUM(AL$27:AL178)-1</f>
        <v>3.3368200579787732E-2</v>
      </c>
      <c r="AT178" s="1">
        <f t="shared" si="78"/>
        <v>44804</v>
      </c>
      <c r="AU178">
        <f t="shared" si="66"/>
        <v>8710.579099807379</v>
      </c>
      <c r="AV178">
        <f t="shared" si="67"/>
        <v>7280.5440753521116</v>
      </c>
      <c r="AW178">
        <f t="shared" si="68"/>
        <v>19188.309448684915</v>
      </c>
      <c r="AX178">
        <f t="shared" si="69"/>
        <v>35179.432623844405</v>
      </c>
      <c r="AY178">
        <f t="shared" si="79"/>
        <v>9.5432622655196031E-3</v>
      </c>
      <c r="AZ178">
        <f t="shared" si="80"/>
        <v>-4.0336757887964758E-2</v>
      </c>
      <c r="BA178">
        <f t="shared" si="81"/>
        <v>-4.1528527111451607E-2</v>
      </c>
      <c r="BB178">
        <f t="shared" si="82"/>
        <v>-2.911767557920375E-2</v>
      </c>
    </row>
    <row r="179" spans="1:54" x14ac:dyDescent="0.25">
      <c r="A179" s="1">
        <v>40409</v>
      </c>
      <c r="B179">
        <v>8.0399999999999991</v>
      </c>
      <c r="G179">
        <f t="shared" si="70"/>
        <v>1232.1350722280979</v>
      </c>
      <c r="H179">
        <f t="shared" si="71"/>
        <v>1146.1054413964553</v>
      </c>
      <c r="I179" s="5">
        <f t="shared" si="56"/>
        <v>0</v>
      </c>
      <c r="J179" s="6">
        <f>+H179+SUM($D$16:$E$16)-SUM($F$27:F179)</f>
        <v>7996.074283501719</v>
      </c>
      <c r="K179" s="10">
        <f t="shared" si="72"/>
        <v>-1.2477729088955503E-4</v>
      </c>
      <c r="L179" s="10">
        <f>+H179/SUM(F$27:F179)-1</f>
        <v>7.1095390952346627E-2</v>
      </c>
      <c r="M179">
        <v>5.8070000000000004</v>
      </c>
      <c r="R179">
        <f t="shared" si="73"/>
        <v>960.2626368225001</v>
      </c>
      <c r="S179">
        <f t="shared" si="74"/>
        <v>856.22060126835538</v>
      </c>
      <c r="T179" s="5">
        <f t="shared" si="57"/>
        <v>0</v>
      </c>
      <c r="U179" s="6">
        <f>+S179+SUM($D$17:$E$17)-SUM($Q$27:Q179)</f>
        <v>6564.6479696894085</v>
      </c>
      <c r="V179" s="10">
        <f t="shared" si="58"/>
        <v>-2.1068533092354347E-3</v>
      </c>
      <c r="W179" s="10">
        <f>+S179/SUM(Q$27:Q179)-1</f>
        <v>-3.9651318421455639E-2</v>
      </c>
      <c r="X179">
        <v>2.8919999999999999</v>
      </c>
      <c r="AC179">
        <f t="shared" si="75"/>
        <v>1773.4718566948302</v>
      </c>
      <c r="AD179">
        <f t="shared" si="76"/>
        <v>1650.2196972693348</v>
      </c>
      <c r="AE179" s="5">
        <f t="shared" si="59"/>
        <v>0</v>
      </c>
      <c r="AF179" s="6">
        <f>+AD179+SUM($D$18:$E$18)-SUM($AB$27:AB179)</f>
        <v>11925.17296042723</v>
      </c>
      <c r="AG179" s="10">
        <f t="shared" si="60"/>
        <v>-1.5288479362194352E-3</v>
      </c>
      <c r="AH179" s="10">
        <f>+AD179/SUM(AB$27:AB179)-1</f>
        <v>2.8144327134116187E-2</v>
      </c>
      <c r="AI179" s="6">
        <f t="shared" si="61"/>
        <v>0</v>
      </c>
      <c r="AL179" s="6">
        <f t="shared" si="62"/>
        <v>0</v>
      </c>
      <c r="AM179" s="6">
        <f t="shared" si="63"/>
        <v>3965.8695657454282</v>
      </c>
      <c r="AN179" s="6">
        <f t="shared" si="64"/>
        <v>3652.5457399341458</v>
      </c>
      <c r="AO179" s="5">
        <f t="shared" si="65"/>
        <v>0</v>
      </c>
      <c r="AP179" s="6">
        <f>+AN179+SUM($D$16:$E$18)-SUM($AL$27:AL179)</f>
        <v>26485.895213618358</v>
      </c>
      <c r="AQ179" s="10">
        <f t="shared" si="77"/>
        <v>-1.2488208706602499E-3</v>
      </c>
      <c r="AR179" s="10">
        <f>+AN179/SUM(AL$27:AL179)-1</f>
        <v>2.4082879156395176E-2</v>
      </c>
      <c r="AT179" s="1">
        <f t="shared" si="78"/>
        <v>44834</v>
      </c>
      <c r="AU179">
        <f t="shared" si="66"/>
        <v>7917.4503012423729</v>
      </c>
      <c r="AV179">
        <f t="shared" si="67"/>
        <v>6793.3201742074898</v>
      </c>
      <c r="AW179">
        <f t="shared" si="68"/>
        <v>18991.176075938907</v>
      </c>
      <c r="AX179">
        <f t="shared" si="69"/>
        <v>33701.94655138877</v>
      </c>
      <c r="AY179">
        <f t="shared" si="79"/>
        <v>-9.1053509700927293E-2</v>
      </c>
      <c r="AZ179">
        <f t="shared" si="80"/>
        <v>-6.6921358637755057E-2</v>
      </c>
      <c r="BA179">
        <f t="shared" si="81"/>
        <v>-1.0273618594342504E-2</v>
      </c>
      <c r="BB179">
        <f t="shared" si="82"/>
        <v>-4.1998575936503357E-2</v>
      </c>
    </row>
    <row r="180" spans="1:54" x14ac:dyDescent="0.25">
      <c r="A180" s="1">
        <v>40410</v>
      </c>
      <c r="B180">
        <v>8.0980000000000008</v>
      </c>
      <c r="G180">
        <f t="shared" si="70"/>
        <v>1241.0236088187985</v>
      </c>
      <c r="H180">
        <f t="shared" si="71"/>
        <v>1154.3733662224499</v>
      </c>
      <c r="I180" s="5">
        <f t="shared" si="56"/>
        <v>0</v>
      </c>
      <c r="J180" s="6">
        <f>+H180+SUM($D$16:$E$16)-SUM($F$27:F180)</f>
        <v>8004.3422083277128</v>
      </c>
      <c r="K180" s="10">
        <f t="shared" si="72"/>
        <v>1.0339980011258021E-3</v>
      </c>
      <c r="L180" s="10">
        <f>+H180/SUM(F$27:F180)-1</f>
        <v>7.8822198499018059E-2</v>
      </c>
      <c r="M180">
        <v>5.7489999999999997</v>
      </c>
      <c r="R180">
        <f t="shared" si="73"/>
        <v>950.67158586060827</v>
      </c>
      <c r="S180">
        <f t="shared" si="74"/>
        <v>847.6687164959144</v>
      </c>
      <c r="T180" s="5">
        <f t="shared" si="57"/>
        <v>0</v>
      </c>
      <c r="U180" s="6">
        <f>+S180+SUM($D$17:$E$17)-SUM($Q$27:Q180)</f>
        <v>6556.0960849169678</v>
      </c>
      <c r="V180" s="10">
        <f t="shared" si="58"/>
        <v>-1.3027179540969769E-3</v>
      </c>
      <c r="W180" s="10">
        <f>+S180/SUM(Q$27:Q180)-1</f>
        <v>-4.9243228793688476E-2</v>
      </c>
      <c r="X180">
        <v>2.9009999999999998</v>
      </c>
      <c r="AC180">
        <f t="shared" si="75"/>
        <v>1778.9909599832995</v>
      </c>
      <c r="AD180">
        <f t="shared" si="76"/>
        <v>1655.3552357463141</v>
      </c>
      <c r="AE180" s="5">
        <f t="shared" si="59"/>
        <v>0</v>
      </c>
      <c r="AF180" s="6">
        <f>+AD180+SUM($D$18:$E$18)-SUM($AB$27:AB180)</f>
        <v>11930.308498904209</v>
      </c>
      <c r="AG180" s="10">
        <f t="shared" si="60"/>
        <v>4.306468756487547E-4</v>
      </c>
      <c r="AH180" s="10">
        <f>+AD180/SUM(AB$27:AB180)-1</f>
        <v>3.1343946409429835E-2</v>
      </c>
      <c r="AI180" s="6">
        <f t="shared" si="61"/>
        <v>0</v>
      </c>
      <c r="AL180" s="6">
        <f t="shared" si="62"/>
        <v>0</v>
      </c>
      <c r="AM180" s="6">
        <f t="shared" si="63"/>
        <v>3970.6861546627065</v>
      </c>
      <c r="AN180" s="6">
        <f t="shared" si="64"/>
        <v>3657.3973184646784</v>
      </c>
      <c r="AO180" s="5">
        <f t="shared" si="65"/>
        <v>0</v>
      </c>
      <c r="AP180" s="6">
        <f>+AN180+SUM($D$16:$E$18)-SUM($AL$27:AL180)</f>
        <v>26490.74679214889</v>
      </c>
      <c r="AQ180" s="10">
        <f t="shared" si="77"/>
        <v>1.8317593161953916E-4</v>
      </c>
      <c r="AR180" s="10">
        <f>+AN180/SUM(AL$27:AL180)-1</f>
        <v>2.5443140974797718E-2</v>
      </c>
      <c r="AT180" s="1">
        <f t="shared" si="78"/>
        <v>44865</v>
      </c>
      <c r="AU180">
        <f t="shared" si="66"/>
        <v>7589.0306197363416</v>
      </c>
      <c r="AV180">
        <f t="shared" si="67"/>
        <v>7185.3181515989863</v>
      </c>
      <c r="AW180">
        <f t="shared" si="68"/>
        <v>19862.562723584277</v>
      </c>
      <c r="AX180">
        <f t="shared" si="69"/>
        <v>34636.911494919608</v>
      </c>
      <c r="AY180">
        <f t="shared" si="79"/>
        <v>-4.1480485384858934E-2</v>
      </c>
      <c r="AZ180">
        <f t="shared" si="80"/>
        <v>5.7703445051775049E-2</v>
      </c>
      <c r="BA180">
        <f t="shared" si="81"/>
        <v>4.588376434197694E-2</v>
      </c>
      <c r="BB180">
        <f t="shared" si="82"/>
        <v>2.7742164450507367E-2</v>
      </c>
    </row>
    <row r="181" spans="1:54" x14ac:dyDescent="0.25">
      <c r="A181" s="1">
        <v>40413</v>
      </c>
      <c r="B181">
        <v>8.0990000000000002</v>
      </c>
      <c r="G181">
        <f t="shared" si="70"/>
        <v>1241.1768594496725</v>
      </c>
      <c r="H181">
        <f t="shared" si="71"/>
        <v>1154.5159166504843</v>
      </c>
      <c r="I181" s="5">
        <f t="shared" si="56"/>
        <v>0</v>
      </c>
      <c r="J181" s="6">
        <f>+H181+SUM($D$16:$E$16)-SUM($F$27:F181)</f>
        <v>8004.484758755747</v>
      </c>
      <c r="K181" s="10">
        <f t="shared" si="72"/>
        <v>1.7809137131230557E-5</v>
      </c>
      <c r="L181" s="10">
        <f>+H181/SUM(F$27:F181)-1</f>
        <v>7.8955419318788245E-2</v>
      </c>
      <c r="M181">
        <v>5.78</v>
      </c>
      <c r="R181">
        <f t="shared" si="73"/>
        <v>955.79783723679179</v>
      </c>
      <c r="S181">
        <f t="shared" si="74"/>
        <v>852.23955146049491</v>
      </c>
      <c r="T181" s="5">
        <f t="shared" si="57"/>
        <v>0</v>
      </c>
      <c r="U181" s="6">
        <f>+S181+SUM($D$17:$E$17)-SUM($Q$27:Q181)</f>
        <v>6560.666919881548</v>
      </c>
      <c r="V181" s="10">
        <f t="shared" si="58"/>
        <v>6.9718852582045798E-4</v>
      </c>
      <c r="W181" s="10">
        <f>+S181/SUM(Q$27:Q181)-1</f>
        <v>-4.4116518077495059E-2</v>
      </c>
      <c r="X181">
        <v>2.9159999999999999</v>
      </c>
      <c r="AC181">
        <f t="shared" si="75"/>
        <v>1788.1894654640819</v>
      </c>
      <c r="AD181">
        <f t="shared" si="76"/>
        <v>1663.9144665412796</v>
      </c>
      <c r="AE181" s="5">
        <f t="shared" si="59"/>
        <v>0</v>
      </c>
      <c r="AF181" s="6">
        <f>+AD181+SUM($D$18:$E$18)-SUM($AB$27:AB181)</f>
        <v>11938.867729699174</v>
      </c>
      <c r="AG181" s="10">
        <f t="shared" si="60"/>
        <v>7.1743583124872501E-4</v>
      </c>
      <c r="AH181" s="10">
        <f>+AD181/SUM(AB$27:AB181)-1</f>
        <v>3.6676645201619174E-2</v>
      </c>
      <c r="AI181" s="6">
        <f t="shared" si="61"/>
        <v>0</v>
      </c>
      <c r="AL181" s="6">
        <f t="shared" si="62"/>
        <v>0</v>
      </c>
      <c r="AM181" s="6">
        <f t="shared" si="63"/>
        <v>3985.164162150546</v>
      </c>
      <c r="AN181" s="6">
        <f t="shared" si="64"/>
        <v>3670.6699346522587</v>
      </c>
      <c r="AO181" s="5">
        <f t="shared" si="65"/>
        <v>0</v>
      </c>
      <c r="AP181" s="6">
        <f>+AN181+SUM($D$16:$E$18)-SUM($AL$27:AL181)</f>
        <v>26504.019408336469</v>
      </c>
      <c r="AQ181" s="10">
        <f t="shared" si="77"/>
        <v>5.0102838895860202E-4</v>
      </c>
      <c r="AR181" s="10">
        <f>+AN181/SUM(AL$27:AL181)-1</f>
        <v>2.9164452073165981E-2</v>
      </c>
      <c r="AT181" s="1">
        <f t="shared" si="78"/>
        <v>44895</v>
      </c>
      <c r="AU181">
        <f t="shared" si="66"/>
        <v>8433.2679566336956</v>
      </c>
      <c r="AV181">
        <f t="shared" si="67"/>
        <v>7651.2780115171818</v>
      </c>
      <c r="AW181">
        <f t="shared" si="68"/>
        <v>20093.980161155661</v>
      </c>
      <c r="AX181">
        <f t="shared" si="69"/>
        <v>36178.526129306541</v>
      </c>
      <c r="AY181">
        <f t="shared" si="79"/>
        <v>0.11124442358972653</v>
      </c>
      <c r="AZ181">
        <f t="shared" si="80"/>
        <v>6.4848883527099277E-2</v>
      </c>
      <c r="BA181">
        <f t="shared" si="81"/>
        <v>1.1650935520853389E-2</v>
      </c>
      <c r="BB181">
        <f t="shared" si="82"/>
        <v>4.4507854997783314E-2</v>
      </c>
    </row>
    <row r="182" spans="1:54" x14ac:dyDescent="0.25">
      <c r="A182" s="1">
        <v>40414</v>
      </c>
      <c r="B182">
        <v>7.992</v>
      </c>
      <c r="G182">
        <f t="shared" si="70"/>
        <v>1224.7790419461394</v>
      </c>
      <c r="H182">
        <f t="shared" si="71"/>
        <v>1139.2630208508051</v>
      </c>
      <c r="I182" s="5">
        <f t="shared" si="56"/>
        <v>0</v>
      </c>
      <c r="J182" s="6">
        <f>+H182+SUM($D$16:$E$16)-SUM($F$27:F182)</f>
        <v>7989.2318629560687</v>
      </c>
      <c r="K182" s="10">
        <f t="shared" si="72"/>
        <v>-1.9055437369649431E-3</v>
      </c>
      <c r="L182" s="10">
        <f>+H182/SUM(F$27:F182)-1</f>
        <v>6.4700791603377494E-2</v>
      </c>
      <c r="M182">
        <v>5.694</v>
      </c>
      <c r="R182">
        <f t="shared" si="73"/>
        <v>941.57662374157303</v>
      </c>
      <c r="S182">
        <f t="shared" si="74"/>
        <v>839.55917059101353</v>
      </c>
      <c r="T182" s="5">
        <f t="shared" si="57"/>
        <v>0</v>
      </c>
      <c r="U182" s="6">
        <f>+S182+SUM($D$17:$E$17)-SUM($Q$27:Q182)</f>
        <v>6547.9865390120667</v>
      </c>
      <c r="V182" s="10">
        <f t="shared" si="58"/>
        <v>-1.9327883924505906E-3</v>
      </c>
      <c r="W182" s="10">
        <f>+S182/SUM(Q$27:Q182)-1</f>
        <v>-5.8339005870805649E-2</v>
      </c>
      <c r="X182">
        <v>2.8919999999999999</v>
      </c>
      <c r="AC182">
        <f t="shared" si="75"/>
        <v>1773.4718566948302</v>
      </c>
      <c r="AD182">
        <f t="shared" si="76"/>
        <v>1650.219697269335</v>
      </c>
      <c r="AE182" s="5">
        <f t="shared" si="59"/>
        <v>0</v>
      </c>
      <c r="AF182" s="6">
        <f>+AD182+SUM($D$18:$E$18)-SUM($AB$27:AB182)</f>
        <v>11925.17296042723</v>
      </c>
      <c r="AG182" s="10">
        <f t="shared" si="60"/>
        <v>-1.1470743777383108E-3</v>
      </c>
      <c r="AH182" s="10">
        <f>+AD182/SUM(AB$27:AB182)-1</f>
        <v>2.8144327134116187E-2</v>
      </c>
      <c r="AI182" s="6">
        <f t="shared" si="61"/>
        <v>0</v>
      </c>
      <c r="AL182" s="6">
        <f t="shared" si="62"/>
        <v>0</v>
      </c>
      <c r="AM182" s="6">
        <f t="shared" si="63"/>
        <v>3939.8275223825431</v>
      </c>
      <c r="AN182" s="6">
        <f t="shared" si="64"/>
        <v>3629.0418887111537</v>
      </c>
      <c r="AO182" s="5">
        <f t="shared" si="65"/>
        <v>0</v>
      </c>
      <c r="AP182" s="6">
        <f>+AN182+SUM($D$16:$E$18)-SUM($AL$27:AL182)</f>
        <v>26462.391362395363</v>
      </c>
      <c r="AQ182" s="10">
        <f t="shared" si="77"/>
        <v>-1.5706314313976844E-3</v>
      </c>
      <c r="AR182" s="10">
        <f>+AN182/SUM(AL$27:AL182)-1</f>
        <v>1.7492984506057629E-2</v>
      </c>
      <c r="AT182" s="1">
        <f t="shared" si="78"/>
        <v>44926</v>
      </c>
      <c r="AU182">
        <f t="shared" si="66"/>
        <v>8061.3113721038089</v>
      </c>
      <c r="AV182">
        <f t="shared" si="67"/>
        <v>7444.1847404424307</v>
      </c>
      <c r="AW182">
        <f t="shared" si="68"/>
        <v>19185.452443282782</v>
      </c>
      <c r="AX182">
        <f t="shared" si="69"/>
        <v>34690.948555829018</v>
      </c>
      <c r="AY182">
        <f t="shared" si="79"/>
        <v>-4.4105865773813258E-2</v>
      </c>
      <c r="AZ182">
        <f t="shared" si="80"/>
        <v>-2.7066494089356241E-2</v>
      </c>
      <c r="BA182">
        <f t="shared" si="81"/>
        <v>-4.5213925294361745E-2</v>
      </c>
      <c r="BB182">
        <f t="shared" si="82"/>
        <v>-4.1117694185792364E-2</v>
      </c>
    </row>
    <row r="183" spans="1:54" x14ac:dyDescent="0.25">
      <c r="A183" s="1">
        <v>40415</v>
      </c>
      <c r="B183">
        <v>7.9420000000000002</v>
      </c>
      <c r="G183">
        <f t="shared" si="70"/>
        <v>1217.1165104024324</v>
      </c>
      <c r="H183">
        <f t="shared" si="71"/>
        <v>1132.135499449086</v>
      </c>
      <c r="I183" s="5">
        <f t="shared" si="56"/>
        <v>0</v>
      </c>
      <c r="J183" s="6">
        <f>+H183+SUM($D$16:$E$16)-SUM($F$27:F183)</f>
        <v>7982.10434155435</v>
      </c>
      <c r="K183" s="10">
        <f t="shared" si="72"/>
        <v>-8.9214101230017384E-4</v>
      </c>
      <c r="L183" s="10">
        <f>+H183/SUM(F$27:F183)-1</f>
        <v>5.8039750614867991E-2</v>
      </c>
      <c r="M183">
        <v>5.6440000000000001</v>
      </c>
      <c r="R183">
        <f t="shared" si="73"/>
        <v>933.30847636063197</v>
      </c>
      <c r="S183">
        <f t="shared" si="74"/>
        <v>832.18685613201274</v>
      </c>
      <c r="T183" s="5">
        <f t="shared" si="57"/>
        <v>0</v>
      </c>
      <c r="U183" s="6">
        <f>+S183+SUM($D$17:$E$17)-SUM($Q$27:Q183)</f>
        <v>6540.6142245530655</v>
      </c>
      <c r="V183" s="10">
        <f t="shared" si="58"/>
        <v>-1.1258902893397371E-3</v>
      </c>
      <c r="W183" s="10">
        <f>+S183/SUM(Q$27:Q183)-1</f>
        <v>-6.6607894122730382E-2</v>
      </c>
      <c r="X183">
        <v>2.899</v>
      </c>
      <c r="AC183">
        <f t="shared" si="75"/>
        <v>1777.7644925858619</v>
      </c>
      <c r="AD183">
        <f t="shared" si="76"/>
        <v>1654.2140049736522</v>
      </c>
      <c r="AE183" s="5">
        <f t="shared" si="59"/>
        <v>0</v>
      </c>
      <c r="AF183" s="6">
        <f>+AD183+SUM($D$18:$E$18)-SUM($AB$27:AB183)</f>
        <v>11929.167268131547</v>
      </c>
      <c r="AG183" s="10">
        <f t="shared" si="60"/>
        <v>3.3494756994900676E-4</v>
      </c>
      <c r="AH183" s="10">
        <f>+AD183/SUM(AB$27:AB183)-1</f>
        <v>3.0632919903804678E-2</v>
      </c>
      <c r="AI183" s="6">
        <f t="shared" si="61"/>
        <v>0</v>
      </c>
      <c r="AL183" s="6">
        <f t="shared" si="62"/>
        <v>0</v>
      </c>
      <c r="AM183" s="6">
        <f t="shared" si="63"/>
        <v>3928.1894793489264</v>
      </c>
      <c r="AN183" s="6">
        <f t="shared" si="64"/>
        <v>3618.5363605547509</v>
      </c>
      <c r="AO183" s="5">
        <f t="shared" si="65"/>
        <v>0</v>
      </c>
      <c r="AP183" s="6">
        <f>+AN183+SUM($D$16:$E$18)-SUM($AL$27:AL183)</f>
        <v>26451.885834238961</v>
      </c>
      <c r="AQ183" s="10">
        <f t="shared" si="77"/>
        <v>-3.9699844252660821E-4</v>
      </c>
      <c r="AR183" s="10">
        <f>+AN183/SUM(AL$27:AL183)-1</f>
        <v>1.4547495992705883E-2</v>
      </c>
      <c r="AT183" s="1">
        <f t="shared" si="78"/>
        <v>44957</v>
      </c>
      <c r="AU183">
        <f t="shared" si="66"/>
        <v>8615.933658451173</v>
      </c>
      <c r="AV183">
        <f t="shared" si="67"/>
        <v>7940.6538769028894</v>
      </c>
      <c r="AW183">
        <f t="shared" si="68"/>
        <v>18702.618530325177</v>
      </c>
      <c r="AX183">
        <f t="shared" si="69"/>
        <v>35259.206065679231</v>
      </c>
      <c r="AY183">
        <f t="shared" si="79"/>
        <v>6.8800504129717055E-2</v>
      </c>
      <c r="AZ183">
        <f t="shared" si="80"/>
        <v>6.6692210600747703E-2</v>
      </c>
      <c r="BA183">
        <f t="shared" si="81"/>
        <v>-2.5166668046270435E-2</v>
      </c>
      <c r="BB183">
        <f t="shared" si="82"/>
        <v>1.6380569961518932E-2</v>
      </c>
    </row>
    <row r="184" spans="1:54" x14ac:dyDescent="0.25">
      <c r="A184" s="1">
        <v>40416</v>
      </c>
      <c r="B184">
        <v>7.9009999999999998</v>
      </c>
      <c r="G184">
        <f t="shared" si="70"/>
        <v>1210.8332345365925</v>
      </c>
      <c r="H184">
        <f t="shared" si="71"/>
        <v>1126.290931899676</v>
      </c>
      <c r="I184" s="5">
        <f t="shared" si="56"/>
        <v>0</v>
      </c>
      <c r="J184" s="6">
        <f>+H184+SUM($D$16:$E$16)-SUM($F$27:F184)</f>
        <v>7976.2597740049387</v>
      </c>
      <c r="K184" s="10">
        <f t="shared" si="72"/>
        <v>-7.3220886364322446E-4</v>
      </c>
      <c r="L184" s="10">
        <f>+H184/SUM(F$27:F184)-1</f>
        <v>5.2577697004289936E-2</v>
      </c>
      <c r="M184">
        <v>5.6870000000000003</v>
      </c>
      <c r="R184">
        <f t="shared" si="73"/>
        <v>940.41908310824135</v>
      </c>
      <c r="S184">
        <f t="shared" si="74"/>
        <v>838.52704656675348</v>
      </c>
      <c r="T184" s="5">
        <f t="shared" si="57"/>
        <v>0</v>
      </c>
      <c r="U184" s="6">
        <f>+S184+SUM($D$17:$E$17)-SUM($Q$27:Q184)</f>
        <v>6546.9544149878066</v>
      </c>
      <c r="V184" s="10">
        <f t="shared" si="58"/>
        <v>9.6935703850875576E-4</v>
      </c>
      <c r="W184" s="10">
        <f>+S184/SUM(Q$27:Q184)-1</f>
        <v>-5.9496650226075087E-2</v>
      </c>
      <c r="X184">
        <v>2.8809999999999998</v>
      </c>
      <c r="AC184">
        <f t="shared" si="75"/>
        <v>1766.7262860089229</v>
      </c>
      <c r="AD184">
        <f t="shared" si="76"/>
        <v>1643.9429280196935</v>
      </c>
      <c r="AE184" s="5">
        <f t="shared" si="59"/>
        <v>0</v>
      </c>
      <c r="AF184" s="6">
        <f>+AD184+SUM($D$18:$E$18)-SUM($AB$27:AB184)</f>
        <v>11918.896191177588</v>
      </c>
      <c r="AG184" s="10">
        <f t="shared" si="60"/>
        <v>-8.6100535964461766E-4</v>
      </c>
      <c r="AH184" s="10">
        <f>+AD184/SUM(AB$27:AB184)-1</f>
        <v>2.4233681353177161E-2</v>
      </c>
      <c r="AI184" s="6">
        <f t="shared" si="61"/>
        <v>0</v>
      </c>
      <c r="AL184" s="6">
        <f t="shared" si="62"/>
        <v>0</v>
      </c>
      <c r="AM184" s="6">
        <f t="shared" si="63"/>
        <v>3917.9786036537571</v>
      </c>
      <c r="AN184" s="6">
        <f t="shared" si="64"/>
        <v>3608.7609064861226</v>
      </c>
      <c r="AO184" s="5">
        <f t="shared" si="65"/>
        <v>0</v>
      </c>
      <c r="AP184" s="6">
        <f>+AN184+SUM($D$16:$E$18)-SUM($AL$27:AL184)</f>
        <v>26442.110380170336</v>
      </c>
      <c r="AQ184" s="10">
        <f t="shared" si="77"/>
        <v>-3.6955603581101393E-4</v>
      </c>
      <c r="AR184" s="10">
        <f>+AN184/SUM(AL$27:AL184)-1</f>
        <v>1.1806702075134679E-2</v>
      </c>
      <c r="AT184" s="1">
        <f t="shared" si="78"/>
        <v>44985</v>
      </c>
      <c r="AU184">
        <f t="shared" si="66"/>
        <v>8308.335974043508</v>
      </c>
      <c r="AV184">
        <f t="shared" si="67"/>
        <v>8029.4081359349302</v>
      </c>
      <c r="AW184">
        <f t="shared" si="68"/>
        <v>18448.34504953686</v>
      </c>
      <c r="AX184">
        <f t="shared" si="69"/>
        <v>34786.089159515293</v>
      </c>
      <c r="AY184">
        <f t="shared" si="79"/>
        <v>-3.570102749177384E-2</v>
      </c>
      <c r="AZ184">
        <f t="shared" si="80"/>
        <v>1.1177197798559302E-2</v>
      </c>
      <c r="BA184">
        <f t="shared" si="81"/>
        <v>-1.3595608570854845E-2</v>
      </c>
      <c r="BB184">
        <f t="shared" si="82"/>
        <v>-1.3418251825711436E-2</v>
      </c>
    </row>
    <row r="185" spans="1:54" x14ac:dyDescent="0.25">
      <c r="A185" s="1">
        <v>40417</v>
      </c>
      <c r="B185">
        <v>7.9450000000000003</v>
      </c>
      <c r="G185">
        <f t="shared" si="70"/>
        <v>1217.5762622950549</v>
      </c>
      <c r="H185">
        <f t="shared" si="71"/>
        <v>1132.5631507331891</v>
      </c>
      <c r="I185" s="5">
        <f t="shared" si="56"/>
        <v>0</v>
      </c>
      <c r="J185" s="6">
        <f>+H185+SUM($D$16:$E$16)-SUM($F$27:F185)</f>
        <v>7982.5319928384524</v>
      </c>
      <c r="K185" s="10">
        <f t="shared" si="72"/>
        <v>7.8636090238126677E-4</v>
      </c>
      <c r="L185" s="10">
        <f>+H185/SUM(F$27:F185)-1</f>
        <v>5.8439413074178548E-2</v>
      </c>
      <c r="M185">
        <v>5.73</v>
      </c>
      <c r="R185">
        <f t="shared" si="73"/>
        <v>947.52968985585073</v>
      </c>
      <c r="S185">
        <f t="shared" si="74"/>
        <v>844.86723700149423</v>
      </c>
      <c r="T185" s="5">
        <f t="shared" si="57"/>
        <v>0</v>
      </c>
      <c r="U185" s="6">
        <f>+S185+SUM($D$17:$E$17)-SUM($Q$27:Q185)</f>
        <v>6553.2946054225467</v>
      </c>
      <c r="V185" s="10">
        <f t="shared" si="58"/>
        <v>9.6841829541771673E-4</v>
      </c>
      <c r="W185" s="10">
        <f>+S185/SUM(Q$27:Q185)-1</f>
        <v>-5.2385406329419681E-2</v>
      </c>
      <c r="X185">
        <v>2.907</v>
      </c>
      <c r="AC185">
        <f t="shared" si="75"/>
        <v>1782.6703621756121</v>
      </c>
      <c r="AD185">
        <f t="shared" si="76"/>
        <v>1658.7789280643001</v>
      </c>
      <c r="AE185" s="5">
        <f t="shared" si="59"/>
        <v>0</v>
      </c>
      <c r="AF185" s="6">
        <f>+AD185+SUM($D$18:$E$18)-SUM($AB$27:AB185)</f>
        <v>11933.732191222196</v>
      </c>
      <c r="AG185" s="10">
        <f t="shared" si="60"/>
        <v>1.2447461414748506E-3</v>
      </c>
      <c r="AH185" s="10">
        <f>+AD185/SUM(AB$27:AB185)-1</f>
        <v>3.3477025926305526E-2</v>
      </c>
      <c r="AI185" s="6">
        <f t="shared" si="61"/>
        <v>0</v>
      </c>
      <c r="AL185" s="6">
        <f t="shared" si="62"/>
        <v>0</v>
      </c>
      <c r="AM185" s="6">
        <f t="shared" si="63"/>
        <v>3947.7763143265174</v>
      </c>
      <c r="AN185" s="6">
        <f t="shared" si="64"/>
        <v>3636.2093157989834</v>
      </c>
      <c r="AO185" s="5">
        <f t="shared" si="65"/>
        <v>0</v>
      </c>
      <c r="AP185" s="6">
        <f>+AN185+SUM($D$16:$E$18)-SUM($AL$27:AL185)</f>
        <v>26469.558789483195</v>
      </c>
      <c r="AQ185" s="10">
        <f t="shared" si="77"/>
        <v>1.0380566799783608E-3</v>
      </c>
      <c r="AR185" s="10">
        <f>+AN185/SUM(AL$27:AL185)-1</f>
        <v>1.9502552596608158E-2</v>
      </c>
      <c r="AT185" s="1">
        <f t="shared" si="78"/>
        <v>45016</v>
      </c>
      <c r="AU185">
        <f t="shared" si="66"/>
        <v>8311.1753372841958</v>
      </c>
      <c r="AV185">
        <f t="shared" si="67"/>
        <v>7973.0122005083203</v>
      </c>
      <c r="AW185">
        <f t="shared" si="68"/>
        <v>18454.059060341089</v>
      </c>
      <c r="AX185">
        <f t="shared" si="69"/>
        <v>34738.246598133599</v>
      </c>
      <c r="AY185">
        <f t="shared" si="79"/>
        <v>3.4174872676762114E-4</v>
      </c>
      <c r="AZ185">
        <f t="shared" si="80"/>
        <v>-7.0236727878129068E-3</v>
      </c>
      <c r="BA185">
        <f t="shared" si="81"/>
        <v>3.0973026517489011E-4</v>
      </c>
      <c r="BB185">
        <f t="shared" si="82"/>
        <v>-1.3753360190134067E-3</v>
      </c>
    </row>
    <row r="186" spans="1:54" x14ac:dyDescent="0.25">
      <c r="A186" s="1">
        <v>40420</v>
      </c>
      <c r="B186">
        <v>7.9770000000000003</v>
      </c>
      <c r="G186">
        <f t="shared" si="70"/>
        <v>1222.4802824830276</v>
      </c>
      <c r="H186">
        <f t="shared" si="71"/>
        <v>1137.1247644302896</v>
      </c>
      <c r="I186" s="5">
        <f t="shared" si="56"/>
        <v>0</v>
      </c>
      <c r="J186" s="6">
        <f>+H186+SUM($D$16:$E$16)-SUM($F$27:F186)</f>
        <v>7987.0936065355527</v>
      </c>
      <c r="K186" s="10">
        <f t="shared" si="72"/>
        <v>5.7144947257237177E-4</v>
      </c>
      <c r="L186" s="10">
        <f>+H186/SUM(F$27:F186)-1</f>
        <v>6.2702479306824932E-2</v>
      </c>
      <c r="M186">
        <v>5.718</v>
      </c>
      <c r="R186">
        <f t="shared" si="73"/>
        <v>945.54533448442487</v>
      </c>
      <c r="S186">
        <f t="shared" si="74"/>
        <v>843.097881531334</v>
      </c>
      <c r="T186" s="5">
        <f t="shared" si="57"/>
        <v>0</v>
      </c>
      <c r="U186" s="6">
        <f>+S186+SUM($D$17:$E$17)-SUM($Q$27:Q186)</f>
        <v>6551.5252499523867</v>
      </c>
      <c r="V186" s="10">
        <f t="shared" si="58"/>
        <v>-2.6999480058409464E-4</v>
      </c>
      <c r="W186" s="10">
        <f>+S186/SUM(Q$27:Q186)-1</f>
        <v>-5.4369939509881671E-2</v>
      </c>
      <c r="X186">
        <v>2.9039999999999999</v>
      </c>
      <c r="AC186">
        <f t="shared" si="75"/>
        <v>1780.8306610794555</v>
      </c>
      <c r="AD186">
        <f t="shared" si="76"/>
        <v>1657.0670819053068</v>
      </c>
      <c r="AE186" s="5">
        <f t="shared" si="59"/>
        <v>0</v>
      </c>
      <c r="AF186" s="6">
        <f>+AD186+SUM($D$18:$E$18)-SUM($AB$27:AB186)</f>
        <v>11932.020345063202</v>
      </c>
      <c r="AG186" s="10">
        <f t="shared" si="60"/>
        <v>-1.4344600092952575E-4</v>
      </c>
      <c r="AH186" s="10">
        <f>+AD186/SUM(AB$27:AB186)-1</f>
        <v>3.2410486167867347E-2</v>
      </c>
      <c r="AI186" s="6">
        <f t="shared" si="61"/>
        <v>0</v>
      </c>
      <c r="AL186" s="6">
        <f t="shared" si="62"/>
        <v>0</v>
      </c>
      <c r="AM186" s="6">
        <f t="shared" si="63"/>
        <v>3948.8562780469083</v>
      </c>
      <c r="AN186" s="6">
        <f t="shared" si="64"/>
        <v>3637.2897278669307</v>
      </c>
      <c r="AO186" s="5">
        <f t="shared" si="65"/>
        <v>0</v>
      </c>
      <c r="AP186" s="6">
        <f>+AN186+SUM($D$16:$E$18)-SUM($AL$27:AL186)</f>
        <v>26470.639201551141</v>
      </c>
      <c r="AQ186" s="10">
        <f t="shared" si="77"/>
        <v>4.0817154397521094E-5</v>
      </c>
      <c r="AR186" s="10">
        <f>+AN186/SUM(AL$27:AL186)-1</f>
        <v>1.9805473238811766E-2</v>
      </c>
      <c r="AT186" s="1">
        <f t="shared" si="78"/>
        <v>45046</v>
      </c>
      <c r="AU186">
        <f t="shared" si="66"/>
        <v>8088.7585500971136</v>
      </c>
      <c r="AV186">
        <f t="shared" si="67"/>
        <v>8110.7662067142928</v>
      </c>
      <c r="AW186">
        <f t="shared" si="68"/>
        <v>18899.751903071177</v>
      </c>
      <c r="AX186">
        <f t="shared" si="69"/>
        <v>35099.276659882584</v>
      </c>
      <c r="AY186">
        <f t="shared" si="79"/>
        <v>-2.676117133389222E-2</v>
      </c>
      <c r="AZ186">
        <f t="shared" si="80"/>
        <v>1.7277536110779979E-2</v>
      </c>
      <c r="BA186">
        <f t="shared" si="81"/>
        <v>2.4151480239266609E-2</v>
      </c>
      <c r="BB186">
        <f t="shared" si="82"/>
        <v>1.0392869448061948E-2</v>
      </c>
    </row>
    <row r="187" spans="1:54" x14ac:dyDescent="0.25">
      <c r="A187" s="1">
        <v>40421</v>
      </c>
      <c r="B187">
        <v>7.95</v>
      </c>
      <c r="G187">
        <f t="shared" si="70"/>
        <v>1218.3425154494257</v>
      </c>
      <c r="H187">
        <f t="shared" si="71"/>
        <v>1133.2759028733612</v>
      </c>
      <c r="I187" s="5">
        <f t="shared" si="56"/>
        <v>0</v>
      </c>
      <c r="J187" s="6">
        <f>+H187+SUM($D$16:$E$16)-SUM($F$27:F187)</f>
        <v>7983.244744978625</v>
      </c>
      <c r="K187" s="10">
        <f t="shared" si="72"/>
        <v>-4.818851194855478E-4</v>
      </c>
      <c r="L187" s="10">
        <f>+H187/SUM(F$27:F187)-1</f>
        <v>5.9105517173029698E-2</v>
      </c>
      <c r="M187">
        <v>5.7279999999999998</v>
      </c>
      <c r="R187">
        <f t="shared" si="73"/>
        <v>947.19896396061301</v>
      </c>
      <c r="S187">
        <f t="shared" si="74"/>
        <v>844.57234442313415</v>
      </c>
      <c r="T187" s="5">
        <f t="shared" si="57"/>
        <v>0</v>
      </c>
      <c r="U187" s="6">
        <f>+S187+SUM($D$17:$E$17)-SUM($Q$27:Q187)</f>
        <v>6552.9997128441873</v>
      </c>
      <c r="V187" s="10">
        <f t="shared" si="58"/>
        <v>2.2505643121983887E-4</v>
      </c>
      <c r="W187" s="10">
        <f>+S187/SUM(Q$27:Q187)-1</f>
        <v>-5.271616185949668E-2</v>
      </c>
      <c r="X187">
        <v>2.899</v>
      </c>
      <c r="AC187">
        <f t="shared" si="75"/>
        <v>1777.7644925858615</v>
      </c>
      <c r="AD187">
        <f t="shared" si="76"/>
        <v>1654.2140049736518</v>
      </c>
      <c r="AE187" s="5">
        <f t="shared" si="59"/>
        <v>0</v>
      </c>
      <c r="AF187" s="6">
        <f>+AD187+SUM($D$18:$E$18)-SUM($AB$27:AB187)</f>
        <v>11929.167268131547</v>
      </c>
      <c r="AG187" s="10">
        <f t="shared" si="60"/>
        <v>-2.391109677276626E-4</v>
      </c>
      <c r="AH187" s="10">
        <f>+AD187/SUM(AB$27:AB187)-1</f>
        <v>3.0632919903804456E-2</v>
      </c>
      <c r="AI187" s="6">
        <f t="shared" si="61"/>
        <v>0</v>
      </c>
      <c r="AL187" s="6">
        <f t="shared" si="62"/>
        <v>0</v>
      </c>
      <c r="AM187" s="6">
        <f t="shared" si="63"/>
        <v>3943.3059719959001</v>
      </c>
      <c r="AN187" s="6">
        <f t="shared" si="64"/>
        <v>3632.0622522701469</v>
      </c>
      <c r="AO187" s="5">
        <f t="shared" si="65"/>
        <v>0</v>
      </c>
      <c r="AP187" s="6">
        <f>+AN187+SUM($D$16:$E$18)-SUM($AL$27:AL187)</f>
        <v>26465.411725954356</v>
      </c>
      <c r="AQ187" s="10">
        <f t="shared" si="77"/>
        <v>-1.9748203120373287E-4</v>
      </c>
      <c r="AR187" s="10">
        <f>+AN187/SUM(AL$27:AL187)-1</f>
        <v>1.8339819242656485E-2</v>
      </c>
      <c r="AT187" s="1">
        <f t="shared" si="78"/>
        <v>45077</v>
      </c>
      <c r="AU187">
        <f t="shared" si="66"/>
        <v>8167.3142664227662</v>
      </c>
      <c r="AV187">
        <f t="shared" si="67"/>
        <v>7912.9181709553804</v>
      </c>
      <c r="AW187">
        <f t="shared" si="68"/>
        <v>18916.893935483866</v>
      </c>
      <c r="AX187">
        <f t="shared" si="69"/>
        <v>34997.126372862011</v>
      </c>
      <c r="AY187">
        <f t="shared" si="79"/>
        <v>9.7117148248553331E-3</v>
      </c>
      <c r="AZ187">
        <f t="shared" si="80"/>
        <v>-2.4393260848171061E-2</v>
      </c>
      <c r="BA187">
        <f t="shared" si="81"/>
        <v>9.0699774793878696E-4</v>
      </c>
      <c r="BB187">
        <f t="shared" si="82"/>
        <v>-2.9103245633926855E-3</v>
      </c>
    </row>
    <row r="188" spans="1:54" x14ac:dyDescent="0.25">
      <c r="A188" s="1">
        <v>40422</v>
      </c>
      <c r="B188">
        <v>8.0350000000000001</v>
      </c>
      <c r="G188">
        <f t="shared" si="70"/>
        <v>1231.3688190737275</v>
      </c>
      <c r="H188">
        <f t="shared" si="71"/>
        <v>1145.3926892562838</v>
      </c>
      <c r="I188" s="5">
        <f t="shared" si="56"/>
        <v>0</v>
      </c>
      <c r="J188" s="6">
        <f>+H188+SUM($D$16:$E$16)-SUM($F$27:F188)</f>
        <v>7995.3615313615464</v>
      </c>
      <c r="K188" s="10">
        <f t="shared" si="72"/>
        <v>1.5177771407475227E-3</v>
      </c>
      <c r="L188" s="10">
        <f>+H188/SUM(F$27:F188)-1</f>
        <v>7.042928685349592E-2</v>
      </c>
      <c r="M188">
        <v>5.8920000000000003</v>
      </c>
      <c r="R188">
        <f t="shared" si="73"/>
        <v>974.31848737009989</v>
      </c>
      <c r="S188">
        <f t="shared" si="74"/>
        <v>868.75353584865684</v>
      </c>
      <c r="T188" s="5">
        <f t="shared" si="57"/>
        <v>0</v>
      </c>
      <c r="U188" s="6">
        <f>+S188+SUM($D$17:$E$17)-SUM($Q$27:Q188)</f>
        <v>6577.1809042697096</v>
      </c>
      <c r="V188" s="10">
        <f t="shared" si="58"/>
        <v>3.6900949923934778E-3</v>
      </c>
      <c r="W188" s="10">
        <f>+S188/SUM(Q$27:Q188)-1</f>
        <v>-2.5594208393183493E-2</v>
      </c>
      <c r="X188">
        <v>2.9340000000000002</v>
      </c>
      <c r="AC188">
        <f t="shared" si="75"/>
        <v>1799.2276720410205</v>
      </c>
      <c r="AD188">
        <f t="shared" si="76"/>
        <v>1674.1855434952379</v>
      </c>
      <c r="AE188" s="5">
        <f t="shared" si="59"/>
        <v>0</v>
      </c>
      <c r="AF188" s="6">
        <f>+AD188+SUM($D$18:$E$18)-SUM($AB$27:AB188)</f>
        <v>11949.138806653133</v>
      </c>
      <c r="AG188" s="10">
        <f t="shared" si="60"/>
        <v>1.6741770881978368E-3</v>
      </c>
      <c r="AH188" s="10">
        <f>+AD188/SUM(AB$27:AB188)-1</f>
        <v>4.3075883752246247E-2</v>
      </c>
      <c r="AI188" s="6">
        <f t="shared" si="61"/>
        <v>0</v>
      </c>
      <c r="AL188" s="6">
        <f t="shared" si="62"/>
        <v>0</v>
      </c>
      <c r="AM188" s="6">
        <f t="shared" si="63"/>
        <v>4004.9149784848478</v>
      </c>
      <c r="AN188" s="6">
        <f t="shared" si="64"/>
        <v>3688.3317686001783</v>
      </c>
      <c r="AO188" s="5">
        <f t="shared" si="65"/>
        <v>0</v>
      </c>
      <c r="AP188" s="6">
        <f>+AN188+SUM($D$16:$E$18)-SUM($AL$27:AL188)</f>
        <v>26521.68124228439</v>
      </c>
      <c r="AQ188" s="10">
        <f t="shared" si="77"/>
        <v>2.126153067735892E-3</v>
      </c>
      <c r="AR188" s="10">
        <f>+AN188/SUM(AL$27:AL188)-1</f>
        <v>3.4116390542496156E-2</v>
      </c>
      <c r="AT188" s="1">
        <f t="shared" si="78"/>
        <v>45107</v>
      </c>
      <c r="AU188">
        <f t="shared" si="66"/>
        <v>8594.1652069392512</v>
      </c>
      <c r="AV188">
        <f t="shared" si="67"/>
        <v>8122.7850126248895</v>
      </c>
      <c r="AW188">
        <f t="shared" si="68"/>
        <v>19162.596400065835</v>
      </c>
      <c r="AX188">
        <f t="shared" si="69"/>
        <v>35879.546619629968</v>
      </c>
      <c r="AY188">
        <f t="shared" si="79"/>
        <v>5.2263317731183978E-2</v>
      </c>
      <c r="AZ188">
        <f t="shared" si="80"/>
        <v>2.6522053828362813E-2</v>
      </c>
      <c r="BA188">
        <f t="shared" si="81"/>
        <v>1.2988520494957578E-2</v>
      </c>
      <c r="BB188">
        <f t="shared" si="82"/>
        <v>2.5214077217843078E-2</v>
      </c>
    </row>
    <row r="189" spans="1:54" x14ac:dyDescent="0.25">
      <c r="A189" s="1">
        <v>40423</v>
      </c>
      <c r="B189">
        <v>8.0739999999999998</v>
      </c>
      <c r="G189">
        <f t="shared" si="70"/>
        <v>1237.3455936778189</v>
      </c>
      <c r="H189">
        <f t="shared" si="71"/>
        <v>1150.9521559496247</v>
      </c>
      <c r="I189" s="5">
        <f t="shared" si="56"/>
        <v>0</v>
      </c>
      <c r="J189" s="6">
        <f>+H189+SUM($D$16:$E$16)-SUM($F$27:F189)</f>
        <v>8000.9209980548876</v>
      </c>
      <c r="K189" s="10">
        <f t="shared" si="72"/>
        <v>6.9533649873543268E-4</v>
      </c>
      <c r="L189" s="10">
        <f>+H189/SUM(F$27:F189)-1</f>
        <v>7.5624898824533382E-2</v>
      </c>
      <c r="M189">
        <v>5.8959999999999999</v>
      </c>
      <c r="R189">
        <f t="shared" si="73"/>
        <v>974.97993916057499</v>
      </c>
      <c r="S189">
        <f t="shared" si="74"/>
        <v>869.34332100537677</v>
      </c>
      <c r="T189" s="5">
        <f t="shared" si="57"/>
        <v>0</v>
      </c>
      <c r="U189" s="6">
        <f>+S189+SUM($D$17:$E$17)-SUM($Q$27:Q189)</f>
        <v>6577.7706894264302</v>
      </c>
      <c r="V189" s="10">
        <f t="shared" si="58"/>
        <v>8.9671420826720194E-5</v>
      </c>
      <c r="W189" s="10">
        <f>+S189/SUM(Q$27:Q189)-1</f>
        <v>-2.4932697333029608E-2</v>
      </c>
      <c r="X189">
        <v>2.9390000000000001</v>
      </c>
      <c r="AC189">
        <f t="shared" si="75"/>
        <v>1802.2938405346144</v>
      </c>
      <c r="AD189">
        <f t="shared" si="76"/>
        <v>1677.038620426893</v>
      </c>
      <c r="AE189" s="5">
        <f t="shared" si="59"/>
        <v>0</v>
      </c>
      <c r="AF189" s="6">
        <f>+AD189+SUM($D$18:$E$18)-SUM($AB$27:AB189)</f>
        <v>11951.991883584788</v>
      </c>
      <c r="AG189" s="10">
        <f t="shared" si="60"/>
        <v>2.3876841484726796E-4</v>
      </c>
      <c r="AH189" s="10">
        <f>+AD189/SUM(AB$27:AB189)-1</f>
        <v>4.485345001630936E-2</v>
      </c>
      <c r="AI189" s="6">
        <f t="shared" si="61"/>
        <v>0</v>
      </c>
      <c r="AL189" s="6">
        <f t="shared" si="62"/>
        <v>0</v>
      </c>
      <c r="AM189" s="6">
        <f t="shared" si="63"/>
        <v>4014.6193733730083</v>
      </c>
      <c r="AN189" s="6">
        <f t="shared" si="64"/>
        <v>3697.3340973818945</v>
      </c>
      <c r="AO189" s="5">
        <f t="shared" si="65"/>
        <v>0</v>
      </c>
      <c r="AP189" s="6">
        <f>+AN189+SUM($D$16:$E$18)-SUM($AL$27:AL189)</f>
        <v>26530.683571066107</v>
      </c>
      <c r="AQ189" s="10">
        <f t="shared" si="77"/>
        <v>3.3943280968795619E-4</v>
      </c>
      <c r="AR189" s="10">
        <f>+AN189/SUM(AL$27:AL189)-1</f>
        <v>3.6640419379998956E-2</v>
      </c>
      <c r="AT189" s="1"/>
    </row>
    <row r="190" spans="1:54" x14ac:dyDescent="0.25">
      <c r="A190" s="1">
        <v>40424</v>
      </c>
      <c r="B190">
        <v>8.1140000000000008</v>
      </c>
      <c r="G190">
        <f t="shared" si="70"/>
        <v>1243.4756189127847</v>
      </c>
      <c r="H190">
        <f t="shared" si="71"/>
        <v>1156.6541730710003</v>
      </c>
      <c r="I190" s="5">
        <f t="shared" si="56"/>
        <v>0</v>
      </c>
      <c r="J190" s="6">
        <f>+H190+SUM($D$16:$E$16)-SUM($F$27:F190)</f>
        <v>8006.6230151762629</v>
      </c>
      <c r="K190" s="10">
        <f t="shared" si="72"/>
        <v>7.1267009420061811E-4</v>
      </c>
      <c r="L190" s="10">
        <f>+H190/SUM(F$27:F190)-1</f>
        <v>8.0953731615341251E-2</v>
      </c>
      <c r="M190">
        <v>5.9470000000000001</v>
      </c>
      <c r="R190">
        <f t="shared" si="73"/>
        <v>983.41344948913502</v>
      </c>
      <c r="S190">
        <f t="shared" si="74"/>
        <v>876.86308175355771</v>
      </c>
      <c r="T190" s="5">
        <f t="shared" si="57"/>
        <v>0</v>
      </c>
      <c r="U190" s="6">
        <f>+S190+SUM($D$17:$E$17)-SUM($Q$27:Q190)</f>
        <v>6585.2904501746107</v>
      </c>
      <c r="V190" s="10">
        <f t="shared" si="58"/>
        <v>1.1432081024453922E-3</v>
      </c>
      <c r="W190" s="10">
        <f>+S190/SUM(Q$27:Q190)-1</f>
        <v>-1.6498431316066209E-2</v>
      </c>
      <c r="X190">
        <v>2.9489999999999998</v>
      </c>
      <c r="AC190">
        <f t="shared" si="75"/>
        <v>1808.4261775218024</v>
      </c>
      <c r="AD190">
        <f t="shared" si="76"/>
        <v>1682.7447742902029</v>
      </c>
      <c r="AE190" s="5">
        <f t="shared" si="59"/>
        <v>0</v>
      </c>
      <c r="AF190" s="6">
        <f>+AD190+SUM($D$18:$E$18)-SUM($AB$27:AB190)</f>
        <v>11957.698037448097</v>
      </c>
      <c r="AG190" s="10">
        <f t="shared" si="60"/>
        <v>4.7742283620078041E-4</v>
      </c>
      <c r="AH190" s="10">
        <f>+AD190/SUM(AB$27:AB190)-1</f>
        <v>4.8408582544435586E-2</v>
      </c>
      <c r="AI190" s="6">
        <f t="shared" si="61"/>
        <v>0</v>
      </c>
      <c r="AL190" s="6">
        <f t="shared" si="62"/>
        <v>0</v>
      </c>
      <c r="AM190" s="6">
        <f t="shared" si="63"/>
        <v>4035.3152459237222</v>
      </c>
      <c r="AN190" s="6">
        <f t="shared" si="64"/>
        <v>3716.2620291147609</v>
      </c>
      <c r="AO190" s="5">
        <f t="shared" si="65"/>
        <v>0</v>
      </c>
      <c r="AP190" s="6">
        <f>+AN190+SUM($D$16:$E$18)-SUM($AL$27:AL190)</f>
        <v>26549.611502798973</v>
      </c>
      <c r="AQ190" s="10">
        <f t="shared" si="77"/>
        <v>7.1343550882008167E-4</v>
      </c>
      <c r="AR190" s="10">
        <f>+AN190/SUM(AL$27:AL190)-1</f>
        <v>4.1947340143110079E-2</v>
      </c>
      <c r="AT190" s="1"/>
    </row>
    <row r="191" spans="1:54" x14ac:dyDescent="0.25">
      <c r="A191" s="1">
        <v>40427</v>
      </c>
      <c r="B191">
        <v>8.1669999999999998</v>
      </c>
      <c r="G191">
        <f t="shared" si="70"/>
        <v>1251.5979023491141</v>
      </c>
      <c r="H191">
        <f t="shared" si="71"/>
        <v>1164.2093457568226</v>
      </c>
      <c r="I191" s="5">
        <f t="shared" si="56"/>
        <v>0</v>
      </c>
      <c r="J191" s="6">
        <f>+H191+SUM($D$16:$E$16)-SUM($F$27:F191)</f>
        <v>8014.1781878620859</v>
      </c>
      <c r="K191" s="10">
        <f t="shared" si="72"/>
        <v>9.4361538834819569E-4</v>
      </c>
      <c r="L191" s="10">
        <f>+H191/SUM(F$27:F191)-1</f>
        <v>8.8014435063161311E-2</v>
      </c>
      <c r="M191">
        <v>5.9619999999999997</v>
      </c>
      <c r="R191">
        <f t="shared" si="73"/>
        <v>985.89389370341735</v>
      </c>
      <c r="S191">
        <f t="shared" si="74"/>
        <v>879.07477609125795</v>
      </c>
      <c r="T191" s="5">
        <f t="shared" si="57"/>
        <v>0</v>
      </c>
      <c r="U191" s="6">
        <f>+S191+SUM($D$17:$E$17)-SUM($Q$27:Q191)</f>
        <v>6587.5021445123111</v>
      </c>
      <c r="V191" s="10">
        <f t="shared" si="58"/>
        <v>3.3585372648858858E-4</v>
      </c>
      <c r="W191" s="10">
        <f>+S191/SUM(Q$27:Q191)-1</f>
        <v>-1.4017764840488778E-2</v>
      </c>
      <c r="X191">
        <v>2.9540000000000002</v>
      </c>
      <c r="AC191">
        <f t="shared" si="75"/>
        <v>1811.4923460153966</v>
      </c>
      <c r="AD191">
        <f t="shared" si="76"/>
        <v>1685.5978512218583</v>
      </c>
      <c r="AE191" s="5">
        <f t="shared" si="59"/>
        <v>0</v>
      </c>
      <c r="AF191" s="6">
        <f>+AD191+SUM($D$18:$E$18)-SUM($AB$27:AB191)</f>
        <v>11960.551114379754</v>
      </c>
      <c r="AG191" s="10">
        <f t="shared" si="60"/>
        <v>2.3859750620247588E-4</v>
      </c>
      <c r="AH191" s="10">
        <f>+AD191/SUM(AB$27:AB191)-1</f>
        <v>5.0186148808498698E-2</v>
      </c>
      <c r="AI191" s="6">
        <f t="shared" si="61"/>
        <v>0</v>
      </c>
      <c r="AL191" s="6">
        <f t="shared" si="62"/>
        <v>0</v>
      </c>
      <c r="AM191" s="6">
        <f t="shared" si="63"/>
        <v>4048.9841420679277</v>
      </c>
      <c r="AN191" s="6">
        <f t="shared" si="64"/>
        <v>3728.8819730699388</v>
      </c>
      <c r="AO191" s="5">
        <f t="shared" si="65"/>
        <v>0</v>
      </c>
      <c r="AP191" s="6">
        <f>+AN191+SUM($D$16:$E$18)-SUM($AL$27:AL191)</f>
        <v>26562.231446754151</v>
      </c>
      <c r="AQ191" s="10">
        <f t="shared" si="77"/>
        <v>4.7533441134706145E-4</v>
      </c>
      <c r="AR191" s="10">
        <f>+AN191/SUM(AL$27:AL191)-1</f>
        <v>4.5485658198682E-2</v>
      </c>
      <c r="AT191" s="1"/>
    </row>
    <row r="192" spans="1:54" x14ac:dyDescent="0.25">
      <c r="A192" s="1">
        <v>40428</v>
      </c>
      <c r="B192">
        <v>8.2129999999999992</v>
      </c>
      <c r="G192">
        <f t="shared" si="70"/>
        <v>1258.6474313693245</v>
      </c>
      <c r="H192">
        <f t="shared" si="71"/>
        <v>1170.7666654464042</v>
      </c>
      <c r="I192" s="5">
        <f t="shared" si="56"/>
        <v>0</v>
      </c>
      <c r="J192" s="6">
        <f>+H192+SUM($D$16:$E$16)-SUM($F$27:F192)</f>
        <v>8020.735507551668</v>
      </c>
      <c r="K192" s="10">
        <f t="shared" si="72"/>
        <v>8.1821486069699745E-4</v>
      </c>
      <c r="L192" s="10">
        <f>+H192/SUM(F$27:F192)-1</f>
        <v>9.4142592772590072E-2</v>
      </c>
      <c r="M192">
        <v>5.9169999999999998</v>
      </c>
      <c r="R192">
        <f t="shared" si="73"/>
        <v>978.45256106057036</v>
      </c>
      <c r="S192">
        <f t="shared" si="74"/>
        <v>872.43969307815723</v>
      </c>
      <c r="T192" s="5">
        <f t="shared" si="57"/>
        <v>0</v>
      </c>
      <c r="U192" s="6">
        <f>+S192+SUM($D$17:$E$17)-SUM($Q$27:Q192)</f>
        <v>6580.8670614992097</v>
      </c>
      <c r="V192" s="10">
        <f t="shared" si="58"/>
        <v>-1.0072228999012944E-3</v>
      </c>
      <c r="W192" s="10">
        <f>+S192/SUM(Q$27:Q192)-1</f>
        <v>-2.1459764267221071E-2</v>
      </c>
      <c r="X192">
        <v>2.9670000000000001</v>
      </c>
      <c r="AC192">
        <f t="shared" si="75"/>
        <v>1819.4643840987412</v>
      </c>
      <c r="AD192">
        <f t="shared" si="76"/>
        <v>1693.0158512441615</v>
      </c>
      <c r="AE192" s="5">
        <f t="shared" si="59"/>
        <v>0</v>
      </c>
      <c r="AF192" s="6">
        <f>+AD192+SUM($D$18:$E$18)-SUM($AB$27:AB192)</f>
        <v>11967.969114402056</v>
      </c>
      <c r="AG192" s="10">
        <f t="shared" si="60"/>
        <v>6.2020553663155731E-4</v>
      </c>
      <c r="AH192" s="10">
        <f>+AD192/SUM(AB$27:AB192)-1</f>
        <v>5.4807821095062881E-2</v>
      </c>
      <c r="AI192" s="6">
        <f t="shared" si="61"/>
        <v>0</v>
      </c>
      <c r="AL192" s="6">
        <f t="shared" si="62"/>
        <v>0</v>
      </c>
      <c r="AM192" s="6">
        <f t="shared" si="63"/>
        <v>4056.5643765286359</v>
      </c>
      <c r="AN192" s="6">
        <f t="shared" si="64"/>
        <v>3736.2222097687227</v>
      </c>
      <c r="AO192" s="5">
        <f t="shared" si="65"/>
        <v>0</v>
      </c>
      <c r="AP192" s="6">
        <f>+AN192+SUM($D$16:$E$18)-SUM($AL$27:AL192)</f>
        <v>26569.571683452934</v>
      </c>
      <c r="AQ192" s="10">
        <f t="shared" si="77"/>
        <v>2.7634111665264527E-4</v>
      </c>
      <c r="AR192" s="10">
        <f>+AN192/SUM(AL$27:AL192)-1</f>
        <v>4.7543677801282547E-2</v>
      </c>
      <c r="AT192" s="1"/>
    </row>
    <row r="193" spans="1:46" x14ac:dyDescent="0.25">
      <c r="A193" s="1">
        <v>40429</v>
      </c>
      <c r="B193">
        <v>8.1940000000000008</v>
      </c>
      <c r="C193">
        <f>+$C$16</f>
        <v>60</v>
      </c>
      <c r="D193" s="7">
        <f>+$H$16</f>
        <v>1.0004210526315789</v>
      </c>
      <c r="E193" s="7">
        <f>+$J$16</f>
        <v>0.46199999999999997</v>
      </c>
      <c r="F193" s="6">
        <f>+C193-D193-E193</f>
        <v>58.537578947368416</v>
      </c>
      <c r="G193">
        <f t="shared" si="70"/>
        <v>1314.2732483300847</v>
      </c>
      <c r="H193">
        <f t="shared" si="71"/>
        <v>1226.5957862611197</v>
      </c>
      <c r="I193" s="5">
        <f t="shared" si="56"/>
        <v>279840</v>
      </c>
      <c r="J193" s="6">
        <f>+H193+SUM($D$16:$E$16)-SUM($F$27:F193)</f>
        <v>8018.0270494190136</v>
      </c>
      <c r="K193" s="10">
        <f t="shared" si="72"/>
        <v>-3.3768201558381783E-4</v>
      </c>
      <c r="L193" s="10">
        <f>+H193/SUM(F$27:F193)-1</f>
        <v>8.6859618044451414E-2</v>
      </c>
      <c r="M193">
        <v>5.9580000000000002</v>
      </c>
      <c r="N193">
        <f>+$C$17</f>
        <v>50</v>
      </c>
      <c r="O193" s="7">
        <f>+$H$17</f>
        <v>0.83368421052631569</v>
      </c>
      <c r="P193" s="7">
        <f>+$J$17</f>
        <v>0.38500000000000001</v>
      </c>
      <c r="Q193" s="6">
        <f>+N193-O193-P193</f>
        <v>48.781315789473688</v>
      </c>
      <c r="R193">
        <f t="shared" si="73"/>
        <v>1035.2324419129422</v>
      </c>
      <c r="S193">
        <f t="shared" si="74"/>
        <v>927.26630672401166</v>
      </c>
      <c r="T193" s="5">
        <f t="shared" si="57"/>
        <v>233200</v>
      </c>
      <c r="U193" s="6">
        <f>+S193+SUM($D$17:$E$17)-SUM($Q$27:Q193)</f>
        <v>6586.9123593555905</v>
      </c>
      <c r="V193" s="10">
        <f t="shared" si="58"/>
        <v>9.1861722777353272E-4</v>
      </c>
      <c r="W193" s="10">
        <f>+S193/SUM(Q$27:Q193)-1</f>
        <v>-1.3917781364171544E-2</v>
      </c>
      <c r="X193">
        <v>2.9790000000000001</v>
      </c>
      <c r="Y193">
        <f>+$C$18</f>
        <v>90</v>
      </c>
      <c r="Z193" s="7">
        <f>+$H$18</f>
        <v>1.5006315789473685</v>
      </c>
      <c r="AA193" s="7">
        <f>+$J$18</f>
        <v>0.69300000000000006</v>
      </c>
      <c r="AB193" s="6">
        <f>+Y193-Z193-AA193</f>
        <v>87.806368421052639</v>
      </c>
      <c r="AC193">
        <f t="shared" si="75"/>
        <v>1914.6295569044198</v>
      </c>
      <c r="AD193">
        <f t="shared" si="76"/>
        <v>1787.6696043011866</v>
      </c>
      <c r="AE193" s="5">
        <f t="shared" si="59"/>
        <v>419760</v>
      </c>
      <c r="AF193" s="6">
        <f>+AD193+SUM($D$18:$E$18)-SUM($AB$27:AB193)</f>
        <v>11974.81649903803</v>
      </c>
      <c r="AG193" s="10">
        <f t="shared" si="60"/>
        <v>5.7214257243809463E-4</v>
      </c>
      <c r="AH193" s="10">
        <f>+AD193/SUM(AB$27:AB193)-1</f>
        <v>5.6009879855044797E-2</v>
      </c>
      <c r="AI193" s="6">
        <f t="shared" si="61"/>
        <v>200</v>
      </c>
      <c r="AL193" s="6">
        <f t="shared" si="62"/>
        <v>195.12526315789475</v>
      </c>
      <c r="AM193" s="6">
        <f t="shared" si="63"/>
        <v>4264.1352471474465</v>
      </c>
      <c r="AN193" s="6">
        <f t="shared" si="64"/>
        <v>3941.5316972863179</v>
      </c>
      <c r="AO193" s="5">
        <f t="shared" si="65"/>
        <v>932800</v>
      </c>
      <c r="AP193" s="6">
        <f>+AN193+SUM($D$16:$E$18)-SUM($AL$27:AL193)</f>
        <v>26579.755907812636</v>
      </c>
      <c r="AQ193" s="10">
        <f t="shared" si="77"/>
        <v>3.8330404724007394E-4</v>
      </c>
      <c r="AR193" s="10">
        <f>+AN193/SUM(AL$27:AL193)-1</f>
        <v>4.7784854247728381E-2</v>
      </c>
      <c r="AT193" s="1"/>
    </row>
    <row r="194" spans="1:46" x14ac:dyDescent="0.25">
      <c r="A194" s="1">
        <v>40430</v>
      </c>
      <c r="B194">
        <v>8.2319999999999993</v>
      </c>
      <c r="G194">
        <f t="shared" si="70"/>
        <v>1320.3682426474561</v>
      </c>
      <c r="H194">
        <f t="shared" si="71"/>
        <v>1232.2841728705803</v>
      </c>
      <c r="I194" s="5">
        <f t="shared" si="56"/>
        <v>0</v>
      </c>
      <c r="J194" s="6">
        <f>+H194+SUM($D$16:$E$16)-SUM($F$27:F194)</f>
        <v>8023.7154360284749</v>
      </c>
      <c r="K194" s="10">
        <f t="shared" si="72"/>
        <v>7.0944966565966716E-4</v>
      </c>
      <c r="L194" s="10">
        <f>+H194/SUM(F$27:F194)-1</f>
        <v>9.1899972631428017E-2</v>
      </c>
      <c r="M194">
        <v>6.02</v>
      </c>
      <c r="R194">
        <f t="shared" si="73"/>
        <v>1046.0052534937749</v>
      </c>
      <c r="S194">
        <f t="shared" si="74"/>
        <v>936.91560363856149</v>
      </c>
      <c r="T194" s="5">
        <f t="shared" si="57"/>
        <v>0</v>
      </c>
      <c r="U194" s="6">
        <f>+S194+SUM($D$17:$E$17)-SUM($Q$27:Q194)</f>
        <v>6596.5616562701398</v>
      </c>
      <c r="V194" s="10">
        <f t="shared" si="58"/>
        <v>1.4649195841878182E-3</v>
      </c>
      <c r="W194" s="10">
        <f>+S194/SUM(Q$27:Q194)-1</f>
        <v>-3.6564356851818136E-3</v>
      </c>
      <c r="X194">
        <v>2.9969999999999999</v>
      </c>
      <c r="AC194">
        <f t="shared" si="75"/>
        <v>1926.1983155564101</v>
      </c>
      <c r="AD194">
        <f t="shared" si="76"/>
        <v>1798.4712333301968</v>
      </c>
      <c r="AE194" s="5">
        <f t="shared" si="59"/>
        <v>0</v>
      </c>
      <c r="AF194" s="6">
        <f>+AD194+SUM($D$18:$E$18)-SUM($AB$27:AB194)</f>
        <v>11985.618128067041</v>
      </c>
      <c r="AG194" s="10">
        <f t="shared" si="60"/>
        <v>9.0202877262290926E-4</v>
      </c>
      <c r="AH194" s="10">
        <f>+AD194/SUM(AB$27:AB194)-1</f>
        <v>6.2390604204622058E-2</v>
      </c>
      <c r="AI194" s="6">
        <f t="shared" si="61"/>
        <v>0</v>
      </c>
      <c r="AL194" s="6">
        <f t="shared" si="62"/>
        <v>0</v>
      </c>
      <c r="AM194" s="6">
        <f t="shared" si="63"/>
        <v>4292.5718116976414</v>
      </c>
      <c r="AN194" s="6">
        <f t="shared" si="64"/>
        <v>3967.6710098393387</v>
      </c>
      <c r="AO194" s="5">
        <f t="shared" si="65"/>
        <v>0</v>
      </c>
      <c r="AP194" s="6">
        <f>+AN194+SUM($D$16:$E$18)-SUM($AL$27:AL194)</f>
        <v>26605.895220365652</v>
      </c>
      <c r="AQ194" s="10">
        <f t="shared" si="77"/>
        <v>9.8342936796247393E-4</v>
      </c>
      <c r="AR194" s="10">
        <f>+AN194/SUM(AL$27:AL194)-1</f>
        <v>5.4733517330245229E-2</v>
      </c>
      <c r="AT194" s="1"/>
    </row>
    <row r="195" spans="1:46" x14ac:dyDescent="0.25">
      <c r="A195" s="1">
        <v>40431</v>
      </c>
      <c r="B195">
        <v>8.2669999999999995</v>
      </c>
      <c r="G195">
        <f t="shared" si="70"/>
        <v>1325.9820532029298</v>
      </c>
      <c r="H195">
        <f t="shared" si="71"/>
        <v>1237.5234763266626</v>
      </c>
      <c r="I195" s="5">
        <f t="shared" si="56"/>
        <v>0</v>
      </c>
      <c r="J195" s="6">
        <f>+H195+SUM($D$16:$E$16)-SUM($F$27:F195)</f>
        <v>8028.9547394845576</v>
      </c>
      <c r="K195" s="10">
        <f t="shared" si="72"/>
        <v>6.5297722705337513E-4</v>
      </c>
      <c r="L195" s="10">
        <f>+H195/SUM(F$27:F195)-1</f>
        <v>9.6542404487854228E-2</v>
      </c>
      <c r="M195">
        <v>6.024</v>
      </c>
      <c r="R195">
        <f t="shared" si="73"/>
        <v>1046.7002735957642</v>
      </c>
      <c r="S195">
        <f t="shared" si="74"/>
        <v>937.53813892337121</v>
      </c>
      <c r="T195" s="5">
        <f t="shared" si="57"/>
        <v>0</v>
      </c>
      <c r="U195" s="6">
        <f>+S195+SUM($D$17:$E$17)-SUM($Q$27:Q195)</f>
        <v>6597.1841915549503</v>
      </c>
      <c r="V195" s="10">
        <f t="shared" si="58"/>
        <v>9.437269251000302E-5</v>
      </c>
      <c r="W195" s="10">
        <f>+S195/SUM(Q$27:Q195)-1</f>
        <v>-2.9944133833115227E-3</v>
      </c>
      <c r="X195">
        <v>3.004</v>
      </c>
      <c r="AC195">
        <f t="shared" si="75"/>
        <v>1930.6972772544066</v>
      </c>
      <c r="AD195">
        <f t="shared" si="76"/>
        <v>1802.6718668414787</v>
      </c>
      <c r="AE195" s="5">
        <f t="shared" si="59"/>
        <v>0</v>
      </c>
      <c r="AF195" s="6">
        <f>+AD195+SUM($D$18:$E$18)-SUM($AB$27:AB195)</f>
        <v>11989.818761578323</v>
      </c>
      <c r="AG195" s="10">
        <f t="shared" si="60"/>
        <v>3.50472830553894E-4</v>
      </c>
      <c r="AH195" s="10">
        <f>+AD195/SUM(AB$27:AB195)-1</f>
        <v>6.487199700723556E-2</v>
      </c>
      <c r="AI195" s="6">
        <f t="shared" si="61"/>
        <v>0</v>
      </c>
      <c r="AL195" s="6">
        <f t="shared" si="62"/>
        <v>0</v>
      </c>
      <c r="AM195" s="6">
        <f t="shared" si="63"/>
        <v>4303.3796040531006</v>
      </c>
      <c r="AN195" s="6">
        <f t="shared" si="64"/>
        <v>3977.7334820915125</v>
      </c>
      <c r="AO195" s="5">
        <f t="shared" si="65"/>
        <v>0</v>
      </c>
      <c r="AP195" s="6">
        <f>+AN195+SUM($D$16:$E$18)-SUM($AL$27:AL195)</f>
        <v>26615.957692617827</v>
      </c>
      <c r="AQ195" s="10">
        <f t="shared" si="77"/>
        <v>3.7820461100190883E-4</v>
      </c>
      <c r="AR195" s="10">
        <f>+AN195/SUM(AL$27:AL195)-1</f>
        <v>5.7408443433053069E-2</v>
      </c>
      <c r="AT195" s="1"/>
    </row>
    <row r="196" spans="1:46" x14ac:dyDescent="0.25">
      <c r="A196" s="1">
        <v>40434</v>
      </c>
      <c r="B196">
        <v>8.3339999999999996</v>
      </c>
      <c r="G196">
        <f t="shared" si="70"/>
        <v>1336.7284905519798</v>
      </c>
      <c r="H196">
        <f t="shared" si="71"/>
        <v>1247.553000085449</v>
      </c>
      <c r="I196" s="5">
        <f t="shared" si="56"/>
        <v>0</v>
      </c>
      <c r="J196" s="6">
        <f>+H196+SUM($D$16:$E$16)-SUM($F$27:F196)</f>
        <v>8038.9842632433429</v>
      </c>
      <c r="K196" s="10">
        <f t="shared" si="72"/>
        <v>1.2491692983973568E-3</v>
      </c>
      <c r="L196" s="10">
        <f>+H196/SUM(F$27:F196)-1</f>
        <v>0.10542934547015559</v>
      </c>
      <c r="M196">
        <v>6.0720000000000001</v>
      </c>
      <c r="R196">
        <f t="shared" si="73"/>
        <v>1055.0405148196348</v>
      </c>
      <c r="S196">
        <f t="shared" si="74"/>
        <v>945.00856234108733</v>
      </c>
      <c r="T196" s="5">
        <f t="shared" si="57"/>
        <v>0</v>
      </c>
      <c r="U196" s="6">
        <f>+S196+SUM($D$17:$E$17)-SUM($Q$27:Q196)</f>
        <v>6604.6546149726655</v>
      </c>
      <c r="V196" s="10">
        <f t="shared" si="58"/>
        <v>1.132365445742467E-3</v>
      </c>
      <c r="W196" s="10">
        <f>+S196/SUM(Q$27:Q196)-1</f>
        <v>4.9498542391321898E-3</v>
      </c>
      <c r="X196">
        <v>2.9910000000000001</v>
      </c>
      <c r="AC196">
        <f t="shared" si="75"/>
        <v>1922.3420626724135</v>
      </c>
      <c r="AD196">
        <f t="shared" si="76"/>
        <v>1794.870690320527</v>
      </c>
      <c r="AE196" s="5">
        <f t="shared" si="59"/>
        <v>0</v>
      </c>
      <c r="AF196" s="6">
        <f>+AD196+SUM($D$18:$E$18)-SUM($AB$27:AB196)</f>
        <v>11982.017585057371</v>
      </c>
      <c r="AG196" s="10">
        <f t="shared" si="60"/>
        <v>-6.5065007871101255E-4</v>
      </c>
      <c r="AH196" s="10">
        <f>+AD196/SUM(AB$27:AB196)-1</f>
        <v>6.0263696088096452E-2</v>
      </c>
      <c r="AI196" s="6">
        <f t="shared" si="61"/>
        <v>0</v>
      </c>
      <c r="AL196" s="6">
        <f t="shared" si="62"/>
        <v>0</v>
      </c>
      <c r="AM196" s="6">
        <f t="shared" si="63"/>
        <v>4314.1110680440279</v>
      </c>
      <c r="AN196" s="6">
        <f t="shared" si="64"/>
        <v>3987.4322527470636</v>
      </c>
      <c r="AO196" s="5">
        <f t="shared" si="65"/>
        <v>0</v>
      </c>
      <c r="AP196" s="6">
        <f>+AN196+SUM($D$16:$E$18)-SUM($AL$27:AL196)</f>
        <v>26625.656463273379</v>
      </c>
      <c r="AQ196" s="10">
        <f t="shared" si="77"/>
        <v>3.6439683168865145E-4</v>
      </c>
      <c r="AR196" s="10">
        <f>+AN196/SUM(AL$27:AL196)-1</f>
        <v>5.9986686049928295E-2</v>
      </c>
      <c r="AT196" s="1"/>
    </row>
    <row r="197" spans="1:46" x14ac:dyDescent="0.25">
      <c r="A197" s="1">
        <v>40435</v>
      </c>
      <c r="B197">
        <v>8.2870000000000008</v>
      </c>
      <c r="G197">
        <f t="shared" si="70"/>
        <v>1329.1899449489151</v>
      </c>
      <c r="H197">
        <f t="shared" si="71"/>
        <v>1240.5173640158528</v>
      </c>
      <c r="I197" s="5">
        <f t="shared" si="56"/>
        <v>0</v>
      </c>
      <c r="J197" s="6">
        <f>+H197+SUM($D$16:$E$16)-SUM($F$27:F197)</f>
        <v>8031.9486271737478</v>
      </c>
      <c r="K197" s="10">
        <f t="shared" si="72"/>
        <v>-8.751896805874182E-4</v>
      </c>
      <c r="L197" s="10">
        <f>+H197/SUM(F$27:F197)-1</f>
        <v>9.9195222691526475E-2</v>
      </c>
      <c r="M197">
        <v>6.0759999999999996</v>
      </c>
      <c r="R197">
        <f t="shared" si="73"/>
        <v>1055.7355349216239</v>
      </c>
      <c r="S197">
        <f t="shared" si="74"/>
        <v>945.63109762589693</v>
      </c>
      <c r="T197" s="5">
        <f t="shared" si="57"/>
        <v>0</v>
      </c>
      <c r="U197" s="6">
        <f>+S197+SUM($D$17:$E$17)-SUM($Q$27:Q197)</f>
        <v>6605.277150257476</v>
      </c>
      <c r="V197" s="10">
        <f t="shared" si="58"/>
        <v>9.4257053714796868E-5</v>
      </c>
      <c r="W197" s="10">
        <f>+S197/SUM(Q$27:Q197)-1</f>
        <v>5.6118765410024807E-3</v>
      </c>
      <c r="X197">
        <v>2.9790000000000001</v>
      </c>
      <c r="AC197">
        <f t="shared" si="75"/>
        <v>1914.6295569044198</v>
      </c>
      <c r="AD197">
        <f t="shared" si="76"/>
        <v>1787.6696043011868</v>
      </c>
      <c r="AE197" s="5">
        <f t="shared" si="59"/>
        <v>0</v>
      </c>
      <c r="AF197" s="6">
        <f>+AD197+SUM($D$18:$E$18)-SUM($AB$27:AB197)</f>
        <v>11974.81649903803</v>
      </c>
      <c r="AG197" s="10">
        <f t="shared" si="60"/>
        <v>-6.0099110756783869E-4</v>
      </c>
      <c r="AH197" s="10">
        <f>+AD197/SUM(AB$27:AB197)-1</f>
        <v>5.6009879855045019E-2</v>
      </c>
      <c r="AI197" s="6">
        <f t="shared" si="61"/>
        <v>0</v>
      </c>
      <c r="AL197" s="6">
        <f t="shared" si="62"/>
        <v>0</v>
      </c>
      <c r="AM197" s="6">
        <f t="shared" si="63"/>
        <v>4299.5550367749584</v>
      </c>
      <c r="AN197" s="6">
        <f t="shared" si="64"/>
        <v>3973.8180659429363</v>
      </c>
      <c r="AO197" s="5">
        <f t="shared" si="65"/>
        <v>0</v>
      </c>
      <c r="AP197" s="6">
        <f>+AN197+SUM($D$16:$E$18)-SUM($AL$27:AL197)</f>
        <v>26612.042276469248</v>
      </c>
      <c r="AQ197" s="10">
        <f t="shared" si="77"/>
        <v>-5.1131835276663207E-4</v>
      </c>
      <c r="AR197" s="10">
        <f>+AN197/SUM(AL$27:AL197)-1</f>
        <v>5.6367600924700278E-2</v>
      </c>
      <c r="AT197" s="1"/>
    </row>
    <row r="198" spans="1:46" x14ac:dyDescent="0.25">
      <c r="A198" s="1">
        <v>40436</v>
      </c>
      <c r="B198">
        <v>8.2750000000000004</v>
      </c>
      <c r="G198">
        <f t="shared" si="70"/>
        <v>1327.2652099013239</v>
      </c>
      <c r="H198">
        <f t="shared" si="71"/>
        <v>1238.7210314023387</v>
      </c>
      <c r="I198" s="5">
        <f t="shared" si="56"/>
        <v>0</v>
      </c>
      <c r="J198" s="6">
        <f>+H198+SUM($D$16:$E$16)-SUM($F$27:F198)</f>
        <v>8030.1522945602337</v>
      </c>
      <c r="K198" s="10">
        <f t="shared" si="72"/>
        <v>-2.2364841919386702E-4</v>
      </c>
      <c r="L198" s="10">
        <f>+H198/SUM(F$27:F198)-1</f>
        <v>9.7603531769323126E-2</v>
      </c>
      <c r="M198">
        <v>6.056</v>
      </c>
      <c r="R198">
        <f t="shared" si="73"/>
        <v>1052.2604344116778</v>
      </c>
      <c r="S198">
        <f t="shared" si="74"/>
        <v>942.5184212018487</v>
      </c>
      <c r="T198" s="5">
        <f t="shared" si="57"/>
        <v>0</v>
      </c>
      <c r="U198" s="6">
        <f>+S198+SUM($D$17:$E$17)-SUM($Q$27:Q198)</f>
        <v>6602.1644738334271</v>
      </c>
      <c r="V198" s="10">
        <f t="shared" si="58"/>
        <v>-4.7124085079874867E-4</v>
      </c>
      <c r="W198" s="10">
        <f>+S198/SUM(Q$27:Q198)-1</f>
        <v>2.3017650316510263E-3</v>
      </c>
      <c r="X198">
        <v>2.9780000000000002</v>
      </c>
      <c r="AC198">
        <f t="shared" si="75"/>
        <v>1913.9868480904204</v>
      </c>
      <c r="AD198">
        <f t="shared" si="76"/>
        <v>1787.0695137995751</v>
      </c>
      <c r="AE198" s="5">
        <f t="shared" si="59"/>
        <v>0</v>
      </c>
      <c r="AF198" s="6">
        <f>+AD198+SUM($D$18:$E$18)-SUM($AB$27:AB198)</f>
        <v>11974.216408536418</v>
      </c>
      <c r="AG198" s="10">
        <f t="shared" si="60"/>
        <v>-5.0112709590210969E-5</v>
      </c>
      <c r="AH198" s="10">
        <f>+AD198/SUM(AB$27:AB198)-1</f>
        <v>5.5655395168957345E-2</v>
      </c>
      <c r="AI198" s="6">
        <f t="shared" si="61"/>
        <v>0</v>
      </c>
      <c r="AL198" s="6">
        <f t="shared" si="62"/>
        <v>0</v>
      </c>
      <c r="AM198" s="6">
        <f t="shared" si="63"/>
        <v>4293.5124924034226</v>
      </c>
      <c r="AN198" s="6">
        <f t="shared" si="64"/>
        <v>3968.3089664037625</v>
      </c>
      <c r="AO198" s="5">
        <f t="shared" si="65"/>
        <v>0</v>
      </c>
      <c r="AP198" s="6">
        <f>+AN198+SUM($D$16:$E$18)-SUM($AL$27:AL198)</f>
        <v>26606.533176930076</v>
      </c>
      <c r="AQ198" s="10">
        <f t="shared" si="77"/>
        <v>-2.0701528585964635E-4</v>
      </c>
      <c r="AR198" s="10">
        <f>+AN198/SUM(AL$27:AL198)-1</f>
        <v>5.490310653495234E-2</v>
      </c>
      <c r="AT198" s="1"/>
    </row>
    <row r="199" spans="1:46" x14ac:dyDescent="0.25">
      <c r="A199" s="1">
        <v>40437</v>
      </c>
      <c r="B199">
        <v>8.1869999999999994</v>
      </c>
      <c r="G199">
        <f t="shared" si="70"/>
        <v>1313.1504862189895</v>
      </c>
      <c r="H199">
        <f t="shared" si="71"/>
        <v>1225.5479255699029</v>
      </c>
      <c r="I199" s="5">
        <f t="shared" si="56"/>
        <v>0</v>
      </c>
      <c r="J199" s="6">
        <f>+H199+SUM($D$16:$E$16)-SUM($F$27:F199)</f>
        <v>8016.979188727797</v>
      </c>
      <c r="K199" s="10">
        <f t="shared" si="72"/>
        <v>-1.6404552926549965E-3</v>
      </c>
      <c r="L199" s="10">
        <f>+H199/SUM(F$27:F199)-1</f>
        <v>8.5931131673165906E-2</v>
      </c>
      <c r="M199">
        <v>6.032</v>
      </c>
      <c r="R199">
        <f t="shared" si="73"/>
        <v>1048.0903137997425</v>
      </c>
      <c r="S199">
        <f t="shared" si="74"/>
        <v>938.78320949299064</v>
      </c>
      <c r="T199" s="5">
        <f t="shared" si="57"/>
        <v>0</v>
      </c>
      <c r="U199" s="6">
        <f>+S199+SUM($D$17:$E$17)-SUM($Q$27:Q199)</f>
        <v>6598.4292621245695</v>
      </c>
      <c r="V199" s="10">
        <f t="shared" si="58"/>
        <v>-5.6575562812188895E-4</v>
      </c>
      <c r="W199" s="10">
        <f>+S199/SUM(Q$27:Q199)-1</f>
        <v>-1.67036877957083E-3</v>
      </c>
      <c r="X199">
        <v>2.9540000000000002</v>
      </c>
      <c r="AC199">
        <f t="shared" si="75"/>
        <v>1898.5618365544331</v>
      </c>
      <c r="AD199">
        <f t="shared" si="76"/>
        <v>1772.6673417608949</v>
      </c>
      <c r="AE199" s="5">
        <f t="shared" si="59"/>
        <v>0</v>
      </c>
      <c r="AF199" s="6">
        <f>+AD199+SUM($D$18:$E$18)-SUM($AB$27:AB199)</f>
        <v>11959.814236497738</v>
      </c>
      <c r="AG199" s="10">
        <f t="shared" si="60"/>
        <v>-1.2027653039921038E-3</v>
      </c>
      <c r="AH199" s="10">
        <f>+AD199/SUM(AB$27:AB199)-1</f>
        <v>4.7147762702854257E-2</v>
      </c>
      <c r="AI199" s="6">
        <f t="shared" si="61"/>
        <v>0</v>
      </c>
      <c r="AL199" s="6">
        <f t="shared" si="62"/>
        <v>0</v>
      </c>
      <c r="AM199" s="6">
        <f t="shared" si="63"/>
        <v>4259.8026365731648</v>
      </c>
      <c r="AN199" s="6">
        <f t="shared" si="64"/>
        <v>3936.9984768237887</v>
      </c>
      <c r="AO199" s="5">
        <f t="shared" si="65"/>
        <v>0</v>
      </c>
      <c r="AP199" s="6">
        <f>+AN199+SUM($D$16:$E$18)-SUM($AL$27:AL199)</f>
        <v>26575.222687350106</v>
      </c>
      <c r="AQ199" s="10">
        <f t="shared" si="77"/>
        <v>-1.1767970434839459E-3</v>
      </c>
      <c r="AR199" s="10">
        <f>+AN199/SUM(AL$27:AL199)-1</f>
        <v>4.657977964567106E-2</v>
      </c>
      <c r="AT199" s="1"/>
    </row>
    <row r="200" spans="1:46" x14ac:dyDescent="0.25">
      <c r="A200" s="1">
        <v>40438</v>
      </c>
      <c r="B200">
        <v>8.2479999999999993</v>
      </c>
      <c r="G200">
        <f t="shared" si="70"/>
        <v>1322.9345560442441</v>
      </c>
      <c r="H200">
        <f t="shared" si="71"/>
        <v>1234.6792830219322</v>
      </c>
      <c r="I200" s="5">
        <f t="shared" si="56"/>
        <v>0</v>
      </c>
      <c r="J200" s="6">
        <f>+H200+SUM($D$16:$E$16)-SUM($F$27:F200)</f>
        <v>8026.110546179827</v>
      </c>
      <c r="K200" s="10">
        <f t="shared" si="72"/>
        <v>1.1390022647019826E-3</v>
      </c>
      <c r="L200" s="10">
        <f>+H200/SUM(F$27:F200)-1</f>
        <v>9.4022227194365815E-2</v>
      </c>
      <c r="M200">
        <v>6.0039999999999996</v>
      </c>
      <c r="R200">
        <f t="shared" si="73"/>
        <v>1043.2251730858179</v>
      </c>
      <c r="S200">
        <f t="shared" si="74"/>
        <v>934.42546249932286</v>
      </c>
      <c r="T200" s="5">
        <f t="shared" si="57"/>
        <v>0</v>
      </c>
      <c r="U200" s="6">
        <f>+S200+SUM($D$17:$E$17)-SUM($Q$27:Q200)</f>
        <v>6594.0715151309014</v>
      </c>
      <c r="V200" s="10">
        <f t="shared" si="58"/>
        <v>-6.6042187019899057E-4</v>
      </c>
      <c r="W200" s="10">
        <f>+S200/SUM(Q$27:Q200)-1</f>
        <v>-6.3045248926630881E-3</v>
      </c>
      <c r="X200">
        <v>2.9590000000000001</v>
      </c>
      <c r="AC200">
        <f t="shared" si="75"/>
        <v>1901.7753806244305</v>
      </c>
      <c r="AD200">
        <f t="shared" si="76"/>
        <v>1775.6677942689535</v>
      </c>
      <c r="AE200" s="5">
        <f t="shared" si="59"/>
        <v>0</v>
      </c>
      <c r="AF200" s="6">
        <f>+AD200+SUM($D$18:$E$18)-SUM($AB$27:AB200)</f>
        <v>11962.814689005796</v>
      </c>
      <c r="AG200" s="10">
        <f t="shared" si="60"/>
        <v>2.5087785217459135E-4</v>
      </c>
      <c r="AH200" s="10">
        <f>+AD200/SUM(AB$27:AB200)-1</f>
        <v>4.8920186133292409E-2</v>
      </c>
      <c r="AI200" s="6">
        <f t="shared" si="61"/>
        <v>0</v>
      </c>
      <c r="AL200" s="6">
        <f t="shared" si="62"/>
        <v>0</v>
      </c>
      <c r="AM200" s="6">
        <f t="shared" si="63"/>
        <v>4267.9351097544932</v>
      </c>
      <c r="AN200" s="6">
        <f t="shared" si="64"/>
        <v>3944.7725397902086</v>
      </c>
      <c r="AO200" s="5">
        <f t="shared" si="65"/>
        <v>0</v>
      </c>
      <c r="AP200" s="6">
        <f>+AN200+SUM($D$16:$E$18)-SUM($AL$27:AL200)</f>
        <v>26582.996750316524</v>
      </c>
      <c r="AQ200" s="10">
        <f t="shared" si="77"/>
        <v>2.9253049195032688E-4</v>
      </c>
      <c r="AR200" s="10">
        <f>+AN200/SUM(AL$27:AL200)-1</f>
        <v>4.864637356340884E-2</v>
      </c>
      <c r="AT200" s="1"/>
    </row>
    <row r="201" spans="1:46" x14ac:dyDescent="0.25">
      <c r="A201" s="1">
        <v>40441</v>
      </c>
      <c r="B201">
        <v>8.2840000000000007</v>
      </c>
      <c r="G201">
        <f t="shared" si="70"/>
        <v>1328.7087611870174</v>
      </c>
      <c r="H201">
        <f t="shared" si="71"/>
        <v>1240.0682808624742</v>
      </c>
      <c r="I201" s="5">
        <f t="shared" si="56"/>
        <v>0</v>
      </c>
      <c r="J201" s="6">
        <f>+H201+SUM($D$16:$E$16)-SUM($F$27:F201)</f>
        <v>8031.4995440203675</v>
      </c>
      <c r="K201" s="10">
        <f t="shared" si="72"/>
        <v>6.7143329381447181E-4</v>
      </c>
      <c r="L201" s="10">
        <f>+H201/SUM(F$27:F201)-1</f>
        <v>9.8797299960975637E-2</v>
      </c>
      <c r="M201">
        <v>6.09</v>
      </c>
      <c r="R201">
        <f t="shared" si="73"/>
        <v>1058.1681052785862</v>
      </c>
      <c r="S201">
        <f t="shared" si="74"/>
        <v>947.80997112273099</v>
      </c>
      <c r="T201" s="5">
        <f t="shared" si="57"/>
        <v>0</v>
      </c>
      <c r="U201" s="6">
        <f>+S201+SUM($D$17:$E$17)-SUM($Q$27:Q201)</f>
        <v>6607.4560237543101</v>
      </c>
      <c r="V201" s="10">
        <f t="shared" si="58"/>
        <v>2.0297791118426556E-3</v>
      </c>
      <c r="W201" s="10">
        <f>+S201/SUM(Q$27:Q201)-1</f>
        <v>7.9289545975487208E-3</v>
      </c>
      <c r="X201">
        <v>2.984</v>
      </c>
      <c r="AC201">
        <f t="shared" si="75"/>
        <v>1917.843100974417</v>
      </c>
      <c r="AD201">
        <f t="shared" si="76"/>
        <v>1790.6700568092454</v>
      </c>
      <c r="AE201" s="5">
        <f t="shared" si="59"/>
        <v>0</v>
      </c>
      <c r="AF201" s="6">
        <f>+AD201+SUM($D$18:$E$18)-SUM($AB$27:AB201)</f>
        <v>11977.816951546089</v>
      </c>
      <c r="AG201" s="10">
        <f t="shared" si="60"/>
        <v>1.254074641320102E-3</v>
      </c>
      <c r="AH201" s="10">
        <f>+AD201/SUM(AB$27:AB201)-1</f>
        <v>5.7782303285483172E-2</v>
      </c>
      <c r="AI201" s="6">
        <f t="shared" si="61"/>
        <v>0</v>
      </c>
      <c r="AL201" s="6">
        <f t="shared" si="62"/>
        <v>0</v>
      </c>
      <c r="AM201" s="6">
        <f t="shared" si="63"/>
        <v>4304.7199674400208</v>
      </c>
      <c r="AN201" s="6">
        <f t="shared" si="64"/>
        <v>3978.5483087944503</v>
      </c>
      <c r="AO201" s="5">
        <f t="shared" si="65"/>
        <v>0</v>
      </c>
      <c r="AP201" s="6">
        <f>+AN201+SUM($D$16:$E$18)-SUM($AL$27:AL201)</f>
        <v>26616.772519320766</v>
      </c>
      <c r="AQ201" s="10">
        <f t="shared" si="77"/>
        <v>1.2705779307533582E-3</v>
      </c>
      <c r="AR201" s="10">
        <f>+AN201/SUM(AL$27:AL201)-1</f>
        <v>5.7625050362476671E-2</v>
      </c>
      <c r="AT201" s="1"/>
    </row>
    <row r="202" spans="1:46" x14ac:dyDescent="0.25">
      <c r="A202" s="1">
        <v>40442</v>
      </c>
      <c r="B202">
        <v>8.2530000000000001</v>
      </c>
      <c r="G202">
        <f t="shared" si="70"/>
        <v>1323.7365289807406</v>
      </c>
      <c r="H202">
        <f t="shared" si="71"/>
        <v>1235.4277549442297</v>
      </c>
      <c r="I202" s="5">
        <f t="shared" si="56"/>
        <v>0</v>
      </c>
      <c r="J202" s="6">
        <f>+H202+SUM($D$16:$E$16)-SUM($F$27:F202)</f>
        <v>8026.8590181021245</v>
      </c>
      <c r="K202" s="10">
        <f t="shared" si="72"/>
        <v>-5.7779072174612978E-4</v>
      </c>
      <c r="L202" s="10">
        <f>+H202/SUM(F$27:F202)-1</f>
        <v>9.4685431745283877E-2</v>
      </c>
      <c r="M202">
        <v>6.0759999999999996</v>
      </c>
      <c r="R202">
        <f t="shared" si="73"/>
        <v>1055.7355349216239</v>
      </c>
      <c r="S202">
        <f t="shared" si="74"/>
        <v>945.63109762589704</v>
      </c>
      <c r="T202" s="5">
        <f t="shared" si="57"/>
        <v>0</v>
      </c>
      <c r="U202" s="6">
        <f>+S202+SUM($D$17:$E$17)-SUM($Q$27:Q202)</f>
        <v>6605.277150257476</v>
      </c>
      <c r="V202" s="10">
        <f t="shared" si="58"/>
        <v>-3.2975981815097644E-4</v>
      </c>
      <c r="W202" s="10">
        <f>+S202/SUM(Q$27:Q202)-1</f>
        <v>5.6118765410024807E-3</v>
      </c>
      <c r="X202">
        <v>2.9729999999999999</v>
      </c>
      <c r="AC202">
        <f t="shared" si="75"/>
        <v>1910.7733040204228</v>
      </c>
      <c r="AD202">
        <f t="shared" si="76"/>
        <v>1784.0690612915168</v>
      </c>
      <c r="AE202" s="5">
        <f t="shared" si="59"/>
        <v>0</v>
      </c>
      <c r="AF202" s="6">
        <f>+AD202+SUM($D$18:$E$18)-SUM($AB$27:AB202)</f>
        <v>11971.21595602836</v>
      </c>
      <c r="AG202" s="10">
        <f t="shared" si="60"/>
        <v>-5.5110171948957731E-4</v>
      </c>
      <c r="AH202" s="10">
        <f>+AD202/SUM(AB$27:AB202)-1</f>
        <v>5.3882971738519192E-2</v>
      </c>
      <c r="AI202" s="6">
        <f t="shared" si="61"/>
        <v>0</v>
      </c>
      <c r="AL202" s="6">
        <f t="shared" si="62"/>
        <v>0</v>
      </c>
      <c r="AM202" s="6">
        <f t="shared" si="63"/>
        <v>4290.2453679227874</v>
      </c>
      <c r="AN202" s="6">
        <f t="shared" si="64"/>
        <v>3965.1279138616437</v>
      </c>
      <c r="AO202" s="5">
        <f t="shared" si="65"/>
        <v>0</v>
      </c>
      <c r="AP202" s="6">
        <f>+AN202+SUM($D$16:$E$18)-SUM($AL$27:AL202)</f>
        <v>26603.352124387959</v>
      </c>
      <c r="AQ202" s="10">
        <f t="shared" si="77"/>
        <v>-5.0420819891161539E-4</v>
      </c>
      <c r="AR202" s="10">
        <f>+AN202/SUM(AL$27:AL202)-1</f>
        <v>5.405748129832344E-2</v>
      </c>
      <c r="AT202" s="1"/>
    </row>
    <row r="203" spans="1:46" x14ac:dyDescent="0.25">
      <c r="A203" s="1">
        <v>40443</v>
      </c>
      <c r="B203">
        <v>8.1280000000000001</v>
      </c>
      <c r="G203">
        <f t="shared" si="70"/>
        <v>1303.6872055683339</v>
      </c>
      <c r="H203">
        <f t="shared" si="71"/>
        <v>1216.7159568867926</v>
      </c>
      <c r="I203" s="5">
        <f t="shared" si="56"/>
        <v>0</v>
      </c>
      <c r="J203" s="6">
        <f>+H203+SUM($D$16:$E$16)-SUM($F$27:F203)</f>
        <v>8008.147220044686</v>
      </c>
      <c r="K203" s="10">
        <f t="shared" si="72"/>
        <v>-2.3311482131728178E-3</v>
      </c>
      <c r="L203" s="10">
        <f>+H203/SUM(F$27:F203)-1</f>
        <v>7.8105317972333221E-2</v>
      </c>
      <c r="M203">
        <v>6.016</v>
      </c>
      <c r="R203">
        <f t="shared" si="73"/>
        <v>1045.3102333917857</v>
      </c>
      <c r="S203">
        <f t="shared" si="74"/>
        <v>936.29306835375201</v>
      </c>
      <c r="T203" s="5">
        <f t="shared" si="57"/>
        <v>0</v>
      </c>
      <c r="U203" s="6">
        <f>+S203+SUM($D$17:$E$17)-SUM($Q$27:Q203)</f>
        <v>6595.9391209853311</v>
      </c>
      <c r="V203" s="10">
        <f t="shared" si="58"/>
        <v>-1.413722552396024E-3</v>
      </c>
      <c r="W203" s="10">
        <f>+S203/SUM(Q$27:Q203)-1</f>
        <v>-4.3184579870519935E-3</v>
      </c>
      <c r="X203">
        <v>2.931</v>
      </c>
      <c r="AC203">
        <f t="shared" si="75"/>
        <v>1883.7795338324452</v>
      </c>
      <c r="AD203">
        <f t="shared" si="76"/>
        <v>1758.8652602238265</v>
      </c>
      <c r="AE203" s="5">
        <f t="shared" si="59"/>
        <v>0</v>
      </c>
      <c r="AF203" s="6">
        <f>+AD203+SUM($D$18:$E$18)-SUM($AB$27:AB203)</f>
        <v>11946.01215496067</v>
      </c>
      <c r="AG203" s="10">
        <f t="shared" si="60"/>
        <v>-2.1053668366075584E-3</v>
      </c>
      <c r="AH203" s="10">
        <f>+AD203/SUM(AB$27:AB203)-1</f>
        <v>3.8994614922838844E-2</v>
      </c>
      <c r="AI203" s="6">
        <f t="shared" si="61"/>
        <v>0</v>
      </c>
      <c r="AL203" s="6">
        <f t="shared" si="62"/>
        <v>0</v>
      </c>
      <c r="AM203" s="6">
        <f t="shared" si="63"/>
        <v>4232.7769727925643</v>
      </c>
      <c r="AN203" s="6">
        <f t="shared" si="64"/>
        <v>3911.8742854643706</v>
      </c>
      <c r="AO203" s="5">
        <f t="shared" si="65"/>
        <v>0</v>
      </c>
      <c r="AP203" s="6">
        <f>+AN203+SUM($D$16:$E$18)-SUM($AL$27:AL203)</f>
        <v>26550.098495990685</v>
      </c>
      <c r="AQ203" s="10">
        <f t="shared" si="77"/>
        <v>-2.0017638434539631E-3</v>
      </c>
      <c r="AR203" s="10">
        <f>+AN203/SUM(AL$27:AL203)-1</f>
        <v>3.99009681572986E-2</v>
      </c>
      <c r="AT203" s="1"/>
    </row>
    <row r="204" spans="1:46" x14ac:dyDescent="0.25">
      <c r="A204" s="1">
        <v>40444</v>
      </c>
      <c r="B204">
        <v>8.1649999999999991</v>
      </c>
      <c r="G204">
        <f t="shared" si="70"/>
        <v>1309.6218052984061</v>
      </c>
      <c r="H204">
        <f t="shared" si="71"/>
        <v>1222.2546491117937</v>
      </c>
      <c r="I204" s="5">
        <f t="shared" si="56"/>
        <v>0</v>
      </c>
      <c r="J204" s="6">
        <f>+H204+SUM($D$16:$E$16)-SUM($F$27:F204)</f>
        <v>8013.6859122696878</v>
      </c>
      <c r="K204" s="10">
        <f t="shared" si="72"/>
        <v>6.916321681922355E-4</v>
      </c>
      <c r="L204" s="10">
        <f>+H204/SUM(F$27:F204)-1</f>
        <v>8.3013031649126434E-2</v>
      </c>
      <c r="M204">
        <v>5.992</v>
      </c>
      <c r="R204">
        <f t="shared" si="73"/>
        <v>1041.1401127798504</v>
      </c>
      <c r="S204">
        <f t="shared" si="74"/>
        <v>932.55785664489395</v>
      </c>
      <c r="T204" s="5">
        <f t="shared" si="57"/>
        <v>0</v>
      </c>
      <c r="U204" s="6">
        <f>+S204+SUM($D$17:$E$17)-SUM($Q$27:Q204)</f>
        <v>6592.2039092764726</v>
      </c>
      <c r="V204" s="10">
        <f t="shared" si="58"/>
        <v>-5.6628959733340256E-4</v>
      </c>
      <c r="W204" s="10">
        <f>+S204/SUM(Q$27:Q204)-1</f>
        <v>-8.2905917982738497E-3</v>
      </c>
      <c r="X204">
        <v>2.9359999999999999</v>
      </c>
      <c r="AC204">
        <f t="shared" si="75"/>
        <v>1886.9930779024423</v>
      </c>
      <c r="AD204">
        <f t="shared" si="76"/>
        <v>1761.8657127318847</v>
      </c>
      <c r="AE204" s="5">
        <f t="shared" si="59"/>
        <v>0</v>
      </c>
      <c r="AF204" s="6">
        <f>+AD204+SUM($D$18:$E$18)-SUM($AB$27:AB204)</f>
        <v>11949.012607468727</v>
      </c>
      <c r="AG204" s="10">
        <f t="shared" si="60"/>
        <v>2.5116770928534926E-4</v>
      </c>
      <c r="AH204" s="10">
        <f>+AD204/SUM(AB$27:AB204)-1</f>
        <v>4.0767038353276996E-2</v>
      </c>
      <c r="AI204" s="6">
        <f t="shared" si="61"/>
        <v>0</v>
      </c>
      <c r="AL204" s="6">
        <f t="shared" si="62"/>
        <v>0</v>
      </c>
      <c r="AM204" s="6">
        <f t="shared" si="63"/>
        <v>4237.7549959806993</v>
      </c>
      <c r="AN204" s="6">
        <f t="shared" si="64"/>
        <v>3916.6782184885724</v>
      </c>
      <c r="AO204" s="5">
        <f t="shared" si="65"/>
        <v>0</v>
      </c>
      <c r="AP204" s="6">
        <f>+AN204+SUM($D$16:$E$18)-SUM($AL$27:AL204)</f>
        <v>26554.902429014888</v>
      </c>
      <c r="AQ204" s="10">
        <f t="shared" si="77"/>
        <v>1.8093842570587881E-4</v>
      </c>
      <c r="AR204" s="10">
        <f>+AN204/SUM(AL$27:AL204)-1</f>
        <v>4.1178006793584299E-2</v>
      </c>
      <c r="AT204" s="1"/>
    </row>
    <row r="205" spans="1:46" x14ac:dyDescent="0.25">
      <c r="A205" s="1">
        <v>40445</v>
      </c>
      <c r="B205">
        <v>8.1270000000000007</v>
      </c>
      <c r="G205">
        <f t="shared" si="70"/>
        <v>1303.5268109810347</v>
      </c>
      <c r="H205">
        <f t="shared" si="71"/>
        <v>1216.5662625023331</v>
      </c>
      <c r="I205" s="5">
        <f t="shared" si="56"/>
        <v>0</v>
      </c>
      <c r="J205" s="6">
        <f>+H205+SUM($D$16:$E$16)-SUM($F$27:F205)</f>
        <v>8007.9975256602265</v>
      </c>
      <c r="K205" s="10">
        <f t="shared" si="72"/>
        <v>-7.0983398547630472E-4</v>
      </c>
      <c r="L205" s="10">
        <f>+H205/SUM(F$27:F205)-1</f>
        <v>7.7972677062149609E-2</v>
      </c>
      <c r="M205">
        <v>6.0709999999999997</v>
      </c>
      <c r="R205">
        <f t="shared" si="73"/>
        <v>1054.8667597941374</v>
      </c>
      <c r="S205">
        <f t="shared" si="74"/>
        <v>944.85292851988493</v>
      </c>
      <c r="T205" s="5">
        <f t="shared" si="57"/>
        <v>0</v>
      </c>
      <c r="U205" s="6">
        <f>+S205+SUM($D$17:$E$17)-SUM($Q$27:Q205)</f>
        <v>6604.4989811514633</v>
      </c>
      <c r="V205" s="10">
        <f t="shared" si="58"/>
        <v>1.8650927738581569E-3</v>
      </c>
      <c r="W205" s="10">
        <f>+S205/SUM(Q$27:Q205)-1</f>
        <v>4.7843486636647281E-3</v>
      </c>
      <c r="X205">
        <v>2.94</v>
      </c>
      <c r="AC205">
        <f t="shared" si="75"/>
        <v>1889.5639131584403</v>
      </c>
      <c r="AD205">
        <f t="shared" si="76"/>
        <v>1764.2660747383316</v>
      </c>
      <c r="AE205" s="5">
        <f t="shared" si="59"/>
        <v>0</v>
      </c>
      <c r="AF205" s="6">
        <f>+AD205+SUM($D$18:$E$18)-SUM($AB$27:AB205)</f>
        <v>11951.412969475174</v>
      </c>
      <c r="AG205" s="10">
        <f t="shared" si="60"/>
        <v>2.0088371192672483E-4</v>
      </c>
      <c r="AH205" s="10">
        <f>+AD205/SUM(AB$27:AB205)-1</f>
        <v>4.2184977097627474E-2</v>
      </c>
      <c r="AI205" s="6">
        <f t="shared" si="61"/>
        <v>0</v>
      </c>
      <c r="AL205" s="6">
        <f t="shared" si="62"/>
        <v>0</v>
      </c>
      <c r="AM205" s="6">
        <f t="shared" si="63"/>
        <v>4247.9574839336128</v>
      </c>
      <c r="AN205" s="6">
        <f t="shared" si="64"/>
        <v>3925.6852657605496</v>
      </c>
      <c r="AO205" s="5">
        <f t="shared" si="65"/>
        <v>0</v>
      </c>
      <c r="AP205" s="6">
        <f>+AN205+SUM($D$16:$E$18)-SUM($AL$27:AL205)</f>
        <v>26563.909476286863</v>
      </c>
      <c r="AQ205" s="10">
        <f t="shared" si="77"/>
        <v>3.3918585451608863E-4</v>
      </c>
      <c r="AR205" s="10">
        <f>+AN205/SUM(AL$27:AL205)-1</f>
        <v>4.3572367270139134E-2</v>
      </c>
      <c r="AT205" s="1"/>
    </row>
    <row r="206" spans="1:46" x14ac:dyDescent="0.25">
      <c r="A206" s="1">
        <v>40448</v>
      </c>
      <c r="B206">
        <v>8.1859999999999999</v>
      </c>
      <c r="G206">
        <f t="shared" si="70"/>
        <v>1312.9900916316906</v>
      </c>
      <c r="H206">
        <f t="shared" si="71"/>
        <v>1225.3982311854434</v>
      </c>
      <c r="I206" s="5">
        <f t="shared" si="56"/>
        <v>0</v>
      </c>
      <c r="J206" s="6">
        <f>+H206+SUM($D$16:$E$16)-SUM($F$27:F206)</f>
        <v>8016.8294943433375</v>
      </c>
      <c r="K206" s="10">
        <f t="shared" si="72"/>
        <v>1.1028935329726597E-3</v>
      </c>
      <c r="L206" s="10">
        <f>+H206/SUM(F$27:F206)-1</f>
        <v>8.5798490762982293E-2</v>
      </c>
      <c r="M206">
        <v>6.0439999999999996</v>
      </c>
      <c r="R206">
        <f t="shared" si="73"/>
        <v>1050.17537410571</v>
      </c>
      <c r="S206">
        <f t="shared" si="74"/>
        <v>940.65081534741967</v>
      </c>
      <c r="T206" s="5">
        <f t="shared" si="57"/>
        <v>0</v>
      </c>
      <c r="U206" s="6">
        <f>+S206+SUM($D$17:$E$17)-SUM($Q$27:Q206)</f>
        <v>6600.2968679789983</v>
      </c>
      <c r="V206" s="10">
        <f t="shared" si="58"/>
        <v>-6.3625010533840953E-4</v>
      </c>
      <c r="W206" s="10">
        <f>+S206/SUM(Q$27:Q206)-1</f>
        <v>3.1569812604015368E-4</v>
      </c>
      <c r="X206">
        <v>2.9319999999999999</v>
      </c>
      <c r="AC206">
        <f t="shared" si="75"/>
        <v>1884.4222426464446</v>
      </c>
      <c r="AD206">
        <f t="shared" si="76"/>
        <v>1759.4653507254382</v>
      </c>
      <c r="AE206" s="5">
        <f t="shared" si="59"/>
        <v>0</v>
      </c>
      <c r="AF206" s="6">
        <f>+AD206+SUM($D$18:$E$18)-SUM($AB$27:AB206)</f>
        <v>11946.612245462282</v>
      </c>
      <c r="AG206" s="10">
        <f t="shared" si="60"/>
        <v>-4.0168673153151424E-4</v>
      </c>
      <c r="AH206" s="10">
        <f>+AD206/SUM(AB$27:AB206)-1</f>
        <v>3.9349099608926519E-2</v>
      </c>
      <c r="AI206" s="6">
        <f t="shared" si="61"/>
        <v>0</v>
      </c>
      <c r="AL206" s="6">
        <f t="shared" si="62"/>
        <v>0</v>
      </c>
      <c r="AM206" s="6">
        <f t="shared" si="63"/>
        <v>4247.587708383845</v>
      </c>
      <c r="AN206" s="6">
        <f t="shared" si="64"/>
        <v>3925.514397258301</v>
      </c>
      <c r="AO206" s="5">
        <f t="shared" si="65"/>
        <v>0</v>
      </c>
      <c r="AP206" s="6">
        <f>+AN206+SUM($D$16:$E$18)-SUM($AL$27:AL206)</f>
        <v>26563.738607784617</v>
      </c>
      <c r="AQ206" s="10">
        <f t="shared" si="77"/>
        <v>-6.4323552374512261E-6</v>
      </c>
      <c r="AR206" s="10">
        <f>+AN206/SUM(AL$27:AL206)-1</f>
        <v>4.3526944971785664E-2</v>
      </c>
      <c r="AT206" s="1"/>
    </row>
    <row r="207" spans="1:46" x14ac:dyDescent="0.25">
      <c r="A207" s="1">
        <v>40449</v>
      </c>
      <c r="B207">
        <v>8.1460000000000008</v>
      </c>
      <c r="G207">
        <f t="shared" si="70"/>
        <v>1306.5743081397204</v>
      </c>
      <c r="H207">
        <f t="shared" si="71"/>
        <v>1219.4104558070635</v>
      </c>
      <c r="I207" s="5">
        <f t="shared" si="56"/>
        <v>0</v>
      </c>
      <c r="J207" s="6">
        <f>+H207+SUM($D$16:$E$16)-SUM($F$27:F207)</f>
        <v>8010.8417189649572</v>
      </c>
      <c r="K207" s="10">
        <f t="shared" si="72"/>
        <v>-7.4690067720728504E-4</v>
      </c>
      <c r="L207" s="10">
        <f>+H207/SUM(F$27:F207)-1</f>
        <v>8.0492854355638244E-2</v>
      </c>
      <c r="M207">
        <v>6.0430000000000001</v>
      </c>
      <c r="R207">
        <f t="shared" si="73"/>
        <v>1050.0016190802128</v>
      </c>
      <c r="S207">
        <f t="shared" si="74"/>
        <v>940.49518152621727</v>
      </c>
      <c r="T207" s="5">
        <f t="shared" si="57"/>
        <v>0</v>
      </c>
      <c r="U207" s="6">
        <f>+S207+SUM($D$17:$E$17)-SUM($Q$27:Q207)</f>
        <v>6600.1412341577961</v>
      </c>
      <c r="V207" s="10">
        <f t="shared" si="58"/>
        <v>-2.3579821380015353E-5</v>
      </c>
      <c r="W207" s="10">
        <f>+S207/SUM(Q$27:Q207)-1</f>
        <v>1.5019255057246994E-4</v>
      </c>
      <c r="X207">
        <v>2.9289999999999998</v>
      </c>
      <c r="AC207">
        <f t="shared" si="75"/>
        <v>1882.4941162044461</v>
      </c>
      <c r="AD207">
        <f t="shared" si="76"/>
        <v>1757.665079220603</v>
      </c>
      <c r="AE207" s="5">
        <f t="shared" si="59"/>
        <v>0</v>
      </c>
      <c r="AF207" s="6">
        <f>+AD207+SUM($D$18:$E$18)-SUM($AB$27:AB207)</f>
        <v>11944.811973957447</v>
      </c>
      <c r="AG207" s="10">
        <f t="shared" si="60"/>
        <v>-1.506930557253483E-4</v>
      </c>
      <c r="AH207" s="10">
        <f>+AD207/SUM(AB$27:AB207)-1</f>
        <v>3.8285645550663494E-2</v>
      </c>
      <c r="AI207" s="6">
        <f t="shared" si="61"/>
        <v>0</v>
      </c>
      <c r="AL207" s="6">
        <f t="shared" si="62"/>
        <v>0</v>
      </c>
      <c r="AM207" s="6">
        <f t="shared" si="63"/>
        <v>4239.070043424379</v>
      </c>
      <c r="AN207" s="6">
        <f t="shared" si="64"/>
        <v>3917.5707165538834</v>
      </c>
      <c r="AO207" s="5">
        <f t="shared" si="65"/>
        <v>0</v>
      </c>
      <c r="AP207" s="6">
        <f>+AN207+SUM($D$16:$E$18)-SUM($AL$27:AL207)</f>
        <v>26555.794927080198</v>
      </c>
      <c r="AQ207" s="10">
        <f t="shared" si="77"/>
        <v>-2.9904227043142662E-4</v>
      </c>
      <c r="AR207" s="10">
        <f>+AN207/SUM(AL$27:AL207)-1</f>
        <v>4.141526124872974E-2</v>
      </c>
      <c r="AT207" s="1"/>
    </row>
    <row r="208" spans="1:46" x14ac:dyDescent="0.25">
      <c r="A208" s="1">
        <v>40450</v>
      </c>
      <c r="B208">
        <v>8.1790000000000003</v>
      </c>
      <c r="G208">
        <f t="shared" si="70"/>
        <v>1311.8673295205956</v>
      </c>
      <c r="H208">
        <f t="shared" si="71"/>
        <v>1224.3503704942268</v>
      </c>
      <c r="I208" s="5">
        <f t="shared" si="56"/>
        <v>0</v>
      </c>
      <c r="J208" s="6">
        <f>+H208+SUM($D$16:$E$16)-SUM($F$27:F208)</f>
        <v>8015.7816336521209</v>
      </c>
      <c r="K208" s="10">
        <f t="shared" si="72"/>
        <v>6.166536377156806E-4</v>
      </c>
      <c r="L208" s="10">
        <f>+H208/SUM(F$27:F208)-1</f>
        <v>8.4870004391697007E-2</v>
      </c>
      <c r="M208">
        <v>6.0209999999999999</v>
      </c>
      <c r="R208">
        <f t="shared" si="73"/>
        <v>1046.179008519272</v>
      </c>
      <c r="S208">
        <f t="shared" si="74"/>
        <v>937.07123745976401</v>
      </c>
      <c r="T208" s="5">
        <f t="shared" si="57"/>
        <v>0</v>
      </c>
      <c r="U208" s="6">
        <f>+S208+SUM($D$17:$E$17)-SUM($Q$27:Q208)</f>
        <v>6596.7172900913429</v>
      </c>
      <c r="V208" s="10">
        <f t="shared" si="58"/>
        <v>-5.1876830282560071E-4</v>
      </c>
      <c r="W208" s="10">
        <f>+S208/SUM(Q$27:Q208)-1</f>
        <v>-3.4909301097142409E-3</v>
      </c>
      <c r="X208">
        <v>2.911</v>
      </c>
      <c r="AC208">
        <f t="shared" si="75"/>
        <v>1870.9253575524558</v>
      </c>
      <c r="AD208">
        <f t="shared" si="76"/>
        <v>1746.8634501915928</v>
      </c>
      <c r="AE208" s="5">
        <f t="shared" si="59"/>
        <v>0</v>
      </c>
      <c r="AF208" s="6">
        <f>+AD208+SUM($D$18:$E$18)-SUM($AB$27:AB208)</f>
        <v>11934.010344928436</v>
      </c>
      <c r="AG208" s="10">
        <f t="shared" si="60"/>
        <v>-9.0429460526975092E-4</v>
      </c>
      <c r="AH208" s="10">
        <f>+AD208/SUM(AB$27:AB208)-1</f>
        <v>3.1904921201086234E-2</v>
      </c>
      <c r="AI208" s="6">
        <f t="shared" si="61"/>
        <v>0</v>
      </c>
      <c r="AL208" s="6">
        <f t="shared" si="62"/>
        <v>0</v>
      </c>
      <c r="AM208" s="6">
        <f t="shared" si="63"/>
        <v>4228.9716955923232</v>
      </c>
      <c r="AN208" s="6">
        <f t="shared" si="64"/>
        <v>3908.2850581455841</v>
      </c>
      <c r="AO208" s="5">
        <f t="shared" si="65"/>
        <v>0</v>
      </c>
      <c r="AP208" s="6">
        <f>+AN208+SUM($D$16:$E$18)-SUM($AL$27:AL208)</f>
        <v>26546.5092686719</v>
      </c>
      <c r="AQ208" s="10">
        <f t="shared" si="77"/>
        <v>-3.4966599319641301E-4</v>
      </c>
      <c r="AR208" s="10">
        <f>+AN208/SUM(AL$27:AL208)-1</f>
        <v>3.8946837044851801E-2</v>
      </c>
      <c r="AT208" s="1"/>
    </row>
    <row r="209" spans="1:46" x14ac:dyDescent="0.25">
      <c r="A209" s="1">
        <v>40451</v>
      </c>
      <c r="B209">
        <v>8.1880000000000006</v>
      </c>
      <c r="G209">
        <f t="shared" si="70"/>
        <v>1313.3108808062891</v>
      </c>
      <c r="H209">
        <f t="shared" si="71"/>
        <v>1225.6976199543624</v>
      </c>
      <c r="I209" s="5">
        <f t="shared" si="56"/>
        <v>0</v>
      </c>
      <c r="J209" s="6">
        <f>+H209+SUM($D$16:$E$16)-SUM($F$27:F209)</f>
        <v>8017.1288831122565</v>
      </c>
      <c r="K209" s="10">
        <f t="shared" si="72"/>
        <v>1.6807462100509873E-4</v>
      </c>
      <c r="L209" s="10">
        <f>+H209/SUM(F$27:F209)-1</f>
        <v>8.6063772583349518E-2</v>
      </c>
      <c r="M209">
        <v>6.008</v>
      </c>
      <c r="R209">
        <f t="shared" si="73"/>
        <v>1043.9201931878069</v>
      </c>
      <c r="S209">
        <f t="shared" si="74"/>
        <v>935.04799778413258</v>
      </c>
      <c r="T209" s="5">
        <f t="shared" si="57"/>
        <v>0</v>
      </c>
      <c r="U209" s="6">
        <f>+S209+SUM($D$17:$E$17)-SUM($Q$27:Q209)</f>
        <v>6594.694050415711</v>
      </c>
      <c r="V209" s="10">
        <f t="shared" si="58"/>
        <v>-3.0670401453625207E-4</v>
      </c>
      <c r="W209" s="10">
        <f>+S209/SUM(Q$27:Q209)-1</f>
        <v>-5.6425025907926862E-3</v>
      </c>
      <c r="X209">
        <v>2.89</v>
      </c>
      <c r="AC209">
        <f t="shared" si="75"/>
        <v>1857.428472458467</v>
      </c>
      <c r="AD209">
        <f t="shared" si="76"/>
        <v>1734.2615496577478</v>
      </c>
      <c r="AE209" s="5">
        <f t="shared" si="59"/>
        <v>0</v>
      </c>
      <c r="AF209" s="6">
        <f>+AD209+SUM($D$18:$E$18)-SUM($AB$27:AB209)</f>
        <v>11921.40844439459</v>
      </c>
      <c r="AG209" s="10">
        <f t="shared" si="60"/>
        <v>-1.0559652765175231E-3</v>
      </c>
      <c r="AH209" s="10">
        <f>+AD209/SUM(AB$27:AB209)-1</f>
        <v>2.4460742793246171E-2</v>
      </c>
      <c r="AI209" s="6">
        <f t="shared" si="61"/>
        <v>0</v>
      </c>
      <c r="AL209" s="6">
        <f t="shared" si="62"/>
        <v>0</v>
      </c>
      <c r="AM209" s="6">
        <f t="shared" si="63"/>
        <v>4214.6595464525626</v>
      </c>
      <c r="AN209" s="6">
        <f t="shared" si="64"/>
        <v>3895.0071673962425</v>
      </c>
      <c r="AO209" s="5">
        <f t="shared" si="65"/>
        <v>0</v>
      </c>
      <c r="AP209" s="6">
        <f>+AN209+SUM($D$16:$E$18)-SUM($AL$27:AL209)</f>
        <v>26533.231377922559</v>
      </c>
      <c r="AQ209" s="10">
        <f t="shared" si="77"/>
        <v>-5.001746412289787E-4</v>
      </c>
      <c r="AR209" s="10">
        <f>+AN209/SUM(AL$27:AL209)-1</f>
        <v>3.5417150138339126E-2</v>
      </c>
      <c r="AT209" s="1"/>
    </row>
    <row r="210" spans="1:46" x14ac:dyDescent="0.25">
      <c r="A210" s="1">
        <v>40452</v>
      </c>
      <c r="B210">
        <v>8.2080000000000002</v>
      </c>
      <c r="G210">
        <f t="shared" si="70"/>
        <v>1316.518772552274</v>
      </c>
      <c r="H210">
        <f t="shared" si="71"/>
        <v>1228.6915076435521</v>
      </c>
      <c r="I210" s="5">
        <f t="shared" si="56"/>
        <v>0</v>
      </c>
      <c r="J210" s="6">
        <f>+H210+SUM($D$16:$E$16)-SUM($F$27:F210)</f>
        <v>8020.1227708014467</v>
      </c>
      <c r="K210" s="10">
        <f t="shared" si="72"/>
        <v>3.7343639260889461E-4</v>
      </c>
      <c r="L210" s="10">
        <f>+H210/SUM(F$27:F210)-1</f>
        <v>8.8716590787021321E-2</v>
      </c>
      <c r="M210">
        <v>6.0030000000000001</v>
      </c>
      <c r="R210">
        <f t="shared" si="73"/>
        <v>1043.0514180603204</v>
      </c>
      <c r="S210">
        <f t="shared" si="74"/>
        <v>934.26982867812058</v>
      </c>
      <c r="T210" s="5">
        <f t="shared" si="57"/>
        <v>0</v>
      </c>
      <c r="U210" s="6">
        <f>+S210+SUM($D$17:$E$17)-SUM($Q$27:Q210)</f>
        <v>6593.9158813096992</v>
      </c>
      <c r="V210" s="10">
        <f t="shared" si="58"/>
        <v>-1.1799927336475502E-4</v>
      </c>
      <c r="W210" s="10">
        <f>+S210/SUM(Q$27:Q210)-1</f>
        <v>-6.4700304681304388E-3</v>
      </c>
      <c r="X210">
        <v>2.879</v>
      </c>
      <c r="AC210">
        <f t="shared" si="75"/>
        <v>1850.3586755044728</v>
      </c>
      <c r="AD210">
        <f t="shared" si="76"/>
        <v>1727.6605541400193</v>
      </c>
      <c r="AE210" s="5">
        <f t="shared" si="59"/>
        <v>0</v>
      </c>
      <c r="AF210" s="6">
        <f>+AD210+SUM($D$18:$E$18)-SUM($AB$27:AB210)</f>
        <v>11914.807448876862</v>
      </c>
      <c r="AG210" s="10">
        <f t="shared" si="60"/>
        <v>-5.5370936651633063E-4</v>
      </c>
      <c r="AH210" s="10">
        <f>+AD210/SUM(AB$27:AB210)-1</f>
        <v>2.0561411246282191E-2</v>
      </c>
      <c r="AI210" s="6">
        <f t="shared" si="61"/>
        <v>0</v>
      </c>
      <c r="AL210" s="6">
        <f t="shared" si="62"/>
        <v>0</v>
      </c>
      <c r="AM210" s="6">
        <f t="shared" si="63"/>
        <v>4209.9288661170667</v>
      </c>
      <c r="AN210" s="6">
        <f t="shared" si="64"/>
        <v>3890.6218904616917</v>
      </c>
      <c r="AO210" s="5">
        <f t="shared" si="65"/>
        <v>0</v>
      </c>
      <c r="AP210" s="6">
        <f>+AN210+SUM($D$16:$E$18)-SUM($AL$27:AL210)</f>
        <v>26528.846100988005</v>
      </c>
      <c r="AQ210" s="10">
        <f t="shared" si="77"/>
        <v>-1.6527489140294449E-4</v>
      </c>
      <c r="AR210" s="10">
        <f>+AN210/SUM(AL$27:AL210)-1</f>
        <v>3.4251403645200851E-2</v>
      </c>
      <c r="AT210" s="1"/>
    </row>
    <row r="211" spans="1:46" x14ac:dyDescent="0.25">
      <c r="A211" s="1">
        <v>40455</v>
      </c>
      <c r="B211">
        <v>8.2739999999999991</v>
      </c>
      <c r="G211">
        <f t="shared" si="70"/>
        <v>1327.1048153140243</v>
      </c>
      <c r="H211">
        <f t="shared" si="71"/>
        <v>1238.5713370178787</v>
      </c>
      <c r="I211" s="5">
        <f t="shared" si="56"/>
        <v>0</v>
      </c>
      <c r="J211" s="6">
        <f>+H211+SUM($D$16:$E$16)-SUM($F$27:F211)</f>
        <v>8030.0026001757724</v>
      </c>
      <c r="K211" s="10">
        <f t="shared" si="72"/>
        <v>1.2318800667610041E-3</v>
      </c>
      <c r="L211" s="10">
        <f>+H211/SUM(F$27:F211)-1</f>
        <v>9.747089085913907E-2</v>
      </c>
      <c r="M211">
        <v>5.9530000000000003</v>
      </c>
      <c r="R211">
        <f t="shared" si="73"/>
        <v>1034.3636667854553</v>
      </c>
      <c r="S211">
        <f t="shared" si="74"/>
        <v>926.48813761799966</v>
      </c>
      <c r="T211" s="5">
        <f t="shared" si="57"/>
        <v>0</v>
      </c>
      <c r="U211" s="6">
        <f>+S211+SUM($D$17:$E$17)-SUM($Q$27:Q211)</f>
        <v>6586.1341902495788</v>
      </c>
      <c r="V211" s="10">
        <f t="shared" si="58"/>
        <v>-1.1801319883648631E-3</v>
      </c>
      <c r="W211" s="10">
        <f>+S211/SUM(Q$27:Q211)-1</f>
        <v>-1.4745309241509297E-2</v>
      </c>
      <c r="X211">
        <v>2.875</v>
      </c>
      <c r="AC211">
        <f t="shared" si="75"/>
        <v>1847.7878402484748</v>
      </c>
      <c r="AD211">
        <f t="shared" si="76"/>
        <v>1725.2601921335724</v>
      </c>
      <c r="AE211" s="5">
        <f t="shared" si="59"/>
        <v>0</v>
      </c>
      <c r="AF211" s="6">
        <f>+AD211+SUM($D$18:$E$18)-SUM($AB$27:AB211)</f>
        <v>11912.407086870415</v>
      </c>
      <c r="AG211" s="10">
        <f t="shared" si="60"/>
        <v>-2.0146041106805512E-4</v>
      </c>
      <c r="AH211" s="10">
        <f>+AD211/SUM(AB$27:AB211)-1</f>
        <v>1.9143472501931713E-2</v>
      </c>
      <c r="AI211" s="6">
        <f t="shared" si="61"/>
        <v>0</v>
      </c>
      <c r="AL211" s="6">
        <f t="shared" si="62"/>
        <v>0</v>
      </c>
      <c r="AM211" s="6">
        <f t="shared" si="63"/>
        <v>4209.2563223479547</v>
      </c>
      <c r="AN211" s="6">
        <f t="shared" si="64"/>
        <v>3890.319666769451</v>
      </c>
      <c r="AO211" s="5">
        <f t="shared" si="65"/>
        <v>0</v>
      </c>
      <c r="AP211" s="6">
        <f>+AN211+SUM($D$16:$E$18)-SUM($AL$27:AL211)</f>
        <v>26528.543877295764</v>
      </c>
      <c r="AQ211" s="10">
        <f t="shared" si="77"/>
        <v>-1.1392266783483151E-5</v>
      </c>
      <c r="AR211" s="10">
        <f>+AN211/SUM(AL$27:AL211)-1</f>
        <v>3.417106294730865E-2</v>
      </c>
      <c r="AT211" s="1"/>
    </row>
    <row r="212" spans="1:46" x14ac:dyDescent="0.25">
      <c r="A212" s="1">
        <v>40456</v>
      </c>
      <c r="B212">
        <v>8.23</v>
      </c>
      <c r="G212">
        <f t="shared" si="70"/>
        <v>1320.0474534728573</v>
      </c>
      <c r="H212">
        <f t="shared" si="71"/>
        <v>1231.984784101661</v>
      </c>
      <c r="I212" s="5">
        <f t="shared" si="56"/>
        <v>0</v>
      </c>
      <c r="J212" s="6">
        <f>+H212+SUM($D$16:$E$16)-SUM($F$27:F212)</f>
        <v>8023.4160472595559</v>
      </c>
      <c r="K212" s="10">
        <f t="shared" si="72"/>
        <v>-8.2024293691662642E-4</v>
      </c>
      <c r="L212" s="10">
        <f>+H212/SUM(F$27:F212)-1</f>
        <v>9.1634690811060571E-2</v>
      </c>
      <c r="M212">
        <v>6.0439999999999996</v>
      </c>
      <c r="R212">
        <f t="shared" si="73"/>
        <v>1050.1753741057098</v>
      </c>
      <c r="S212">
        <f t="shared" si="74"/>
        <v>940.65081534741967</v>
      </c>
      <c r="T212" s="5">
        <f t="shared" si="57"/>
        <v>0</v>
      </c>
      <c r="U212" s="6">
        <f>+S212+SUM($D$17:$E$17)-SUM($Q$27:Q212)</f>
        <v>6600.2968679789983</v>
      </c>
      <c r="V212" s="10">
        <f t="shared" si="58"/>
        <v>2.1503779486282681E-3</v>
      </c>
      <c r="W212" s="10">
        <f>+S212/SUM(Q$27:Q212)-1</f>
        <v>3.1569812604015368E-4</v>
      </c>
      <c r="X212">
        <v>2.8860000000000001</v>
      </c>
      <c r="AC212">
        <f t="shared" si="75"/>
        <v>1854.8576372024693</v>
      </c>
      <c r="AD212">
        <f t="shared" si="76"/>
        <v>1731.8611876513012</v>
      </c>
      <c r="AE212" s="5">
        <f t="shared" si="59"/>
        <v>0</v>
      </c>
      <c r="AF212" s="6">
        <f>+AD212+SUM($D$18:$E$18)-SUM($AB$27:AB212)</f>
        <v>11919.008082388144</v>
      </c>
      <c r="AG212" s="10">
        <f t="shared" si="60"/>
        <v>5.5412776524432772E-4</v>
      </c>
      <c r="AH212" s="10">
        <f>+AD212/SUM(AB$27:AB212)-1</f>
        <v>2.3042804048895693E-2</v>
      </c>
      <c r="AI212" s="6">
        <f t="shared" si="61"/>
        <v>0</v>
      </c>
      <c r="AL212" s="6">
        <f t="shared" si="62"/>
        <v>0</v>
      </c>
      <c r="AM212" s="6">
        <f t="shared" si="63"/>
        <v>4225.0804647810364</v>
      </c>
      <c r="AN212" s="6">
        <f t="shared" si="64"/>
        <v>3904.4967871003819</v>
      </c>
      <c r="AO212" s="5">
        <f t="shared" si="65"/>
        <v>0</v>
      </c>
      <c r="AP212" s="6">
        <f>+AN212+SUM($D$16:$E$18)-SUM($AL$27:AL212)</f>
        <v>26542.720997626697</v>
      </c>
      <c r="AQ212" s="10">
        <f t="shared" si="77"/>
        <v>5.3441004513876678E-4</v>
      </c>
      <c r="AR212" s="10">
        <f>+AN212/SUM(AL$27:AL212)-1</f>
        <v>3.7939793760719098E-2</v>
      </c>
      <c r="AT212" s="1"/>
    </row>
    <row r="213" spans="1:46" x14ac:dyDescent="0.25">
      <c r="A213" s="1">
        <v>40457</v>
      </c>
      <c r="B213">
        <v>8.266</v>
      </c>
      <c r="G213">
        <f t="shared" si="70"/>
        <v>1325.8216586156304</v>
      </c>
      <c r="H213">
        <f t="shared" si="71"/>
        <v>1237.3737819422029</v>
      </c>
      <c r="I213" s="5">
        <f t="shared" si="56"/>
        <v>0</v>
      </c>
      <c r="J213" s="6">
        <f>+H213+SUM($D$16:$E$16)-SUM($F$27:F213)</f>
        <v>8028.8050451000963</v>
      </c>
      <c r="K213" s="10">
        <f t="shared" si="72"/>
        <v>6.7165878084818331E-4</v>
      </c>
      <c r="L213" s="10">
        <f>+H213/SUM(F$27:F213)-1</f>
        <v>9.6409763577670393E-2</v>
      </c>
      <c r="M213">
        <v>6.0839999999999996</v>
      </c>
      <c r="R213">
        <f t="shared" si="73"/>
        <v>1057.1255751256019</v>
      </c>
      <c r="S213">
        <f t="shared" si="74"/>
        <v>946.87616819551647</v>
      </c>
      <c r="T213" s="5">
        <f t="shared" si="57"/>
        <v>0</v>
      </c>
      <c r="U213" s="6">
        <f>+S213+SUM($D$17:$E$17)-SUM($Q$27:Q213)</f>
        <v>6606.5222208270952</v>
      </c>
      <c r="V213" s="10">
        <f t="shared" si="58"/>
        <v>9.4319285520305662E-4</v>
      </c>
      <c r="W213" s="10">
        <f>+S213/SUM(Q$27:Q213)-1</f>
        <v>6.9359211447432845E-3</v>
      </c>
      <c r="X213">
        <v>2.8809999999999998</v>
      </c>
      <c r="AC213">
        <f t="shared" si="75"/>
        <v>1851.6440931324717</v>
      </c>
      <c r="AD213">
        <f t="shared" si="76"/>
        <v>1728.8607351432427</v>
      </c>
      <c r="AE213" s="5">
        <f t="shared" si="59"/>
        <v>0</v>
      </c>
      <c r="AF213" s="6">
        <f>+AD213+SUM($D$18:$E$18)-SUM($AB$27:AB213)</f>
        <v>11916.007629880085</v>
      </c>
      <c r="AG213" s="10">
        <f t="shared" si="60"/>
        <v>-2.5173676259959699E-4</v>
      </c>
      <c r="AH213" s="10">
        <f>+AD213/SUM(AB$27:AB213)-1</f>
        <v>2.1270380618457541E-2</v>
      </c>
      <c r="AI213" s="6">
        <f t="shared" si="61"/>
        <v>0</v>
      </c>
      <c r="AL213" s="6">
        <f t="shared" si="62"/>
        <v>0</v>
      </c>
      <c r="AM213" s="6">
        <f t="shared" si="63"/>
        <v>4234.591326873704</v>
      </c>
      <c r="AN213" s="6">
        <f t="shared" si="64"/>
        <v>3913.1106852809617</v>
      </c>
      <c r="AO213" s="5">
        <f t="shared" si="65"/>
        <v>0</v>
      </c>
      <c r="AP213" s="6">
        <f>+AN213+SUM($D$16:$E$18)-SUM($AL$27:AL213)</f>
        <v>26551.334895807275</v>
      </c>
      <c r="AQ213" s="10">
        <f t="shared" si="77"/>
        <v>3.245295831331152E-4</v>
      </c>
      <c r="AR213" s="10">
        <f>+AN213/SUM(AL$27:AL213)-1</f>
        <v>4.0229642667898302E-2</v>
      </c>
      <c r="AT213" s="1"/>
    </row>
    <row r="214" spans="1:46" x14ac:dyDescent="0.25">
      <c r="A214" s="1">
        <v>40458</v>
      </c>
      <c r="B214">
        <v>8.2129999999999992</v>
      </c>
      <c r="G214">
        <f t="shared" si="70"/>
        <v>1317.3207454887699</v>
      </c>
      <c r="H214">
        <f t="shared" si="71"/>
        <v>1229.4399795658494</v>
      </c>
      <c r="I214" s="5">
        <f t="shared" si="56"/>
        <v>0</v>
      </c>
      <c r="J214" s="6">
        <f>+H214+SUM($D$16:$E$16)-SUM($F$27:F214)</f>
        <v>8020.8712427237442</v>
      </c>
      <c r="K214" s="10">
        <f t="shared" si="72"/>
        <v>-9.881672716905987E-4</v>
      </c>
      <c r="L214" s="10">
        <f>+H214/SUM(F$27:F214)-1</f>
        <v>8.9379795337939161E-2</v>
      </c>
      <c r="M214">
        <v>6.085</v>
      </c>
      <c r="R214">
        <f t="shared" si="73"/>
        <v>1057.2993301510992</v>
      </c>
      <c r="S214">
        <f t="shared" si="74"/>
        <v>947.03180201671887</v>
      </c>
      <c r="T214" s="5">
        <f t="shared" si="57"/>
        <v>0</v>
      </c>
      <c r="U214" s="6">
        <f>+S214+SUM($D$17:$E$17)-SUM($Q$27:Q214)</f>
        <v>6606.6778546482974</v>
      </c>
      <c r="V214" s="10">
        <f t="shared" si="58"/>
        <v>2.3557602018220436E-5</v>
      </c>
      <c r="W214" s="10">
        <f>+S214/SUM(Q$27:Q214)-1</f>
        <v>7.1014267202107462E-3</v>
      </c>
      <c r="X214">
        <v>2.8759999999999999</v>
      </c>
      <c r="AC214">
        <f t="shared" si="75"/>
        <v>1848.4305490624745</v>
      </c>
      <c r="AD214">
        <f t="shared" si="76"/>
        <v>1725.8602826351844</v>
      </c>
      <c r="AE214" s="5">
        <f t="shared" si="59"/>
        <v>0</v>
      </c>
      <c r="AF214" s="6">
        <f>+AD214+SUM($D$18:$E$18)-SUM($AB$27:AB214)</f>
        <v>11913.007177372028</v>
      </c>
      <c r="AG214" s="10">
        <f t="shared" si="60"/>
        <v>-2.5180014995396238E-4</v>
      </c>
      <c r="AH214" s="10">
        <f>+AD214/SUM(AB$27:AB214)-1</f>
        <v>1.9497957188019388E-2</v>
      </c>
      <c r="AI214" s="6">
        <f t="shared" si="61"/>
        <v>0</v>
      </c>
      <c r="AL214" s="6">
        <f t="shared" si="62"/>
        <v>0</v>
      </c>
      <c r="AM214" s="6">
        <f t="shared" si="63"/>
        <v>4223.0506247023441</v>
      </c>
      <c r="AN214" s="6">
        <f t="shared" si="64"/>
        <v>3902.3320642177528</v>
      </c>
      <c r="AO214" s="5">
        <f t="shared" si="65"/>
        <v>0</v>
      </c>
      <c r="AP214" s="6">
        <f>+AN214+SUM($D$16:$E$18)-SUM($AL$27:AL214)</f>
        <v>26540.556274744071</v>
      </c>
      <c r="AQ214" s="10">
        <f t="shared" si="77"/>
        <v>-4.0595401720855406E-4</v>
      </c>
      <c r="AR214" s="10">
        <f>+AN214/SUM(AL$27:AL214)-1</f>
        <v>3.7364341367015497E-2</v>
      </c>
      <c r="AT214" s="1"/>
    </row>
    <row r="215" spans="1:46" x14ac:dyDescent="0.25">
      <c r="A215" s="1">
        <v>40459</v>
      </c>
      <c r="B215">
        <v>8.2059999999999995</v>
      </c>
      <c r="C215">
        <f>+$C$16</f>
        <v>60</v>
      </c>
      <c r="D215" s="7">
        <f>+$H$16</f>
        <v>1.0004210526315789</v>
      </c>
      <c r="E215" s="7">
        <f>+$J$16</f>
        <v>0.46199999999999997</v>
      </c>
      <c r="F215" s="6">
        <f>+C215-D215-E215</f>
        <v>58.537578947368416</v>
      </c>
      <c r="G215">
        <f t="shared" si="70"/>
        <v>1374.7355623250437</v>
      </c>
      <c r="H215">
        <f t="shared" si="71"/>
        <v>1286.9296978220016</v>
      </c>
      <c r="I215" s="5">
        <f t="shared" si="56"/>
        <v>278040</v>
      </c>
      <c r="J215" s="6">
        <f>+H215+SUM($D$16:$E$16)-SUM($F$27:F215)</f>
        <v>8019.8233820325268</v>
      </c>
      <c r="K215" s="10">
        <f t="shared" si="72"/>
        <v>-1.3064175443133763E-4</v>
      </c>
      <c r="L215" s="10">
        <f>+H215/SUM(F$27:F215)-1</f>
        <v>8.4089673102397011E-2</v>
      </c>
      <c r="M215">
        <v>6.0789999999999997</v>
      </c>
      <c r="N215">
        <f>+$C$17</f>
        <v>50</v>
      </c>
      <c r="O215" s="7">
        <f>+$H$17</f>
        <v>0.83368421052631569</v>
      </c>
      <c r="P215" s="7">
        <f>+$J$17</f>
        <v>0.38500000000000001</v>
      </c>
      <c r="Q215" s="6">
        <f>+N215-O215-P215</f>
        <v>48.781315789473688</v>
      </c>
      <c r="R215">
        <f t="shared" si="73"/>
        <v>1106.2567999981152</v>
      </c>
      <c r="S215">
        <f t="shared" si="74"/>
        <v>994.87931487897788</v>
      </c>
      <c r="T215" s="5">
        <f t="shared" si="57"/>
        <v>231700</v>
      </c>
      <c r="U215" s="6">
        <f>+S215+SUM($D$17:$E$17)-SUM($Q$27:Q215)</f>
        <v>6605.7440517210835</v>
      </c>
      <c r="V215" s="10">
        <f t="shared" si="58"/>
        <v>-1.413422824236843E-4</v>
      </c>
      <c r="W215" s="10">
        <f>+S215/SUM(Q$27:Q215)-1</f>
        <v>5.8071448213714572E-3</v>
      </c>
      <c r="X215">
        <v>2.8780000000000001</v>
      </c>
      <c r="Y215">
        <f>+$C$18</f>
        <v>90</v>
      </c>
      <c r="Z215" s="7">
        <f>+$H$18</f>
        <v>1.5006315789473685</v>
      </c>
      <c r="AA215" s="7">
        <f>+$J$18</f>
        <v>0.69300000000000006</v>
      </c>
      <c r="AB215" s="6">
        <f>+Y215-Z215-AA215</f>
        <v>87.806368421052639</v>
      </c>
      <c r="AC215">
        <f t="shared" si="75"/>
        <v>1937.5223351115262</v>
      </c>
      <c r="AD215">
        <f t="shared" si="76"/>
        <v>1814.8668320594606</v>
      </c>
      <c r="AE215" s="5">
        <f t="shared" si="59"/>
        <v>417060</v>
      </c>
      <c r="AF215" s="6">
        <f>+AD215+SUM($D$18:$E$18)-SUM($AB$27:AB215)</f>
        <v>11914.20735837525</v>
      </c>
      <c r="AG215" s="10">
        <f t="shared" si="60"/>
        <v>1.0074542769533679E-4</v>
      </c>
      <c r="AH215" s="10">
        <f>+AD215/SUM(AB$27:AB215)-1</f>
        <v>1.9210499750676568E-2</v>
      </c>
      <c r="AI215" s="6">
        <f t="shared" si="61"/>
        <v>200</v>
      </c>
      <c r="AL215" s="6">
        <f t="shared" si="62"/>
        <v>195.12526315789475</v>
      </c>
      <c r="AM215" s="6">
        <f t="shared" si="63"/>
        <v>4418.5146974346853</v>
      </c>
      <c r="AN215" s="6">
        <f t="shared" si="64"/>
        <v>4096.6758447604407</v>
      </c>
      <c r="AO215" s="5">
        <f t="shared" si="65"/>
        <v>926800</v>
      </c>
      <c r="AP215" s="6">
        <f>+AN215+SUM($D$16:$E$18)-SUM($AL$27:AL215)</f>
        <v>26539.774792128861</v>
      </c>
      <c r="AQ215" s="10">
        <f t="shared" si="77"/>
        <v>-2.9444846864512542E-5</v>
      </c>
      <c r="AR215" s="10">
        <f>+AN215/SUM(AL$27:AL215)-1</f>
        <v>3.5324308156733819E-2</v>
      </c>
      <c r="AT215" s="1"/>
    </row>
    <row r="216" spans="1:46" x14ac:dyDescent="0.25">
      <c r="A216" s="1">
        <v>40462</v>
      </c>
      <c r="B216">
        <v>8.2720000000000002</v>
      </c>
      <c r="G216">
        <f t="shared" si="70"/>
        <v>1385.7924167137169</v>
      </c>
      <c r="H216">
        <f t="shared" si="71"/>
        <v>1297.280338823251</v>
      </c>
      <c r="I216" s="5">
        <f t="shared" si="56"/>
        <v>0</v>
      </c>
      <c r="J216" s="6">
        <f>+H216+SUM($D$16:$E$16)-SUM($F$27:F216)</f>
        <v>8030.1740230337773</v>
      </c>
      <c r="K216" s="10">
        <f t="shared" si="72"/>
        <v>1.290632038660533E-3</v>
      </c>
      <c r="L216" s="10">
        <f>+H216/SUM(F$27:F216)-1</f>
        <v>9.2808892993301084E-2</v>
      </c>
      <c r="M216">
        <v>6.0970000000000004</v>
      </c>
      <c r="R216">
        <f t="shared" si="73"/>
        <v>1109.5324411232948</v>
      </c>
      <c r="S216">
        <f t="shared" si="74"/>
        <v>997.82516578666377</v>
      </c>
      <c r="T216" s="5">
        <f t="shared" si="57"/>
        <v>0</v>
      </c>
      <c r="U216" s="6">
        <f>+S216+SUM($D$17:$E$17)-SUM($Q$27:Q216)</f>
        <v>6608.6899026287692</v>
      </c>
      <c r="V216" s="10">
        <f t="shared" si="58"/>
        <v>4.4595292893889749E-4</v>
      </c>
      <c r="W216" s="10">
        <f>+S216/SUM(Q$27:Q216)-1</f>
        <v>8.7853531791253214E-3</v>
      </c>
      <c r="X216">
        <v>2.8860000000000001</v>
      </c>
      <c r="AC216">
        <f t="shared" si="75"/>
        <v>1942.9080816997443</v>
      </c>
      <c r="AD216">
        <f t="shared" si="76"/>
        <v>1819.9116321485765</v>
      </c>
      <c r="AE216" s="5">
        <f t="shared" si="59"/>
        <v>0</v>
      </c>
      <c r="AF216" s="6">
        <f>+AD216+SUM($D$18:$E$18)-SUM($AB$27:AB216)</f>
        <v>11919.252158464365</v>
      </c>
      <c r="AG216" s="10">
        <f t="shared" si="60"/>
        <v>4.2342725263799785E-4</v>
      </c>
      <c r="AH216" s="10">
        <f>+AD216/SUM(AB$27:AB216)-1</f>
        <v>2.2043607463673398E-2</v>
      </c>
      <c r="AI216" s="6">
        <f t="shared" si="61"/>
        <v>0</v>
      </c>
      <c r="AL216" s="6">
        <f t="shared" si="62"/>
        <v>0</v>
      </c>
      <c r="AM216" s="6">
        <f t="shared" si="63"/>
        <v>4438.232939536756</v>
      </c>
      <c r="AN216" s="6">
        <f t="shared" si="64"/>
        <v>4115.0171367584908</v>
      </c>
      <c r="AO216" s="5">
        <f t="shared" si="65"/>
        <v>0</v>
      </c>
      <c r="AP216" s="6">
        <f>+AN216+SUM($D$16:$E$18)-SUM($AL$27:AL216)</f>
        <v>26558.116084126912</v>
      </c>
      <c r="AQ216" s="10">
        <f t="shared" si="77"/>
        <v>6.9108694936970139E-4</v>
      </c>
      <c r="AR216" s="10">
        <f>+AN216/SUM(AL$27:AL216)-1</f>
        <v>3.9959574935985565E-2</v>
      </c>
      <c r="AT216" s="1"/>
    </row>
    <row r="217" spans="1:46" x14ac:dyDescent="0.25">
      <c r="A217" s="1">
        <v>40463</v>
      </c>
      <c r="B217">
        <v>8.2449999999999992</v>
      </c>
      <c r="G217">
        <f t="shared" si="70"/>
        <v>1381.2691581001686</v>
      </c>
      <c r="H217">
        <f t="shared" si="71"/>
        <v>1293.0459856863761</v>
      </c>
      <c r="I217" s="5">
        <f t="shared" si="56"/>
        <v>0</v>
      </c>
      <c r="J217" s="6">
        <f>+H217+SUM($D$16:$E$16)-SUM($F$27:F217)</f>
        <v>8025.9396698969022</v>
      </c>
      <c r="K217" s="10">
        <f t="shared" si="72"/>
        <v>-5.2730527691291496E-4</v>
      </c>
      <c r="L217" s="10">
        <f>+H217/SUM(F$27:F217)-1</f>
        <v>8.9241939401567327E-2</v>
      </c>
      <c r="M217">
        <v>6.0789999999999997</v>
      </c>
      <c r="R217">
        <f t="shared" si="73"/>
        <v>1106.2567999981152</v>
      </c>
      <c r="S217">
        <f t="shared" si="74"/>
        <v>994.87931487897788</v>
      </c>
      <c r="T217" s="5">
        <f t="shared" si="57"/>
        <v>0</v>
      </c>
      <c r="U217" s="6">
        <f>+S217+SUM($D$17:$E$17)-SUM($Q$27:Q217)</f>
        <v>6605.7440517210835</v>
      </c>
      <c r="V217" s="10">
        <f t="shared" si="58"/>
        <v>-4.4575414357295173E-4</v>
      </c>
      <c r="W217" s="10">
        <f>+S217/SUM(Q$27:Q217)-1</f>
        <v>5.8071448213714572E-3</v>
      </c>
      <c r="X217">
        <v>2.8879999999999999</v>
      </c>
      <c r="AC217">
        <f t="shared" si="75"/>
        <v>1944.2545183467987</v>
      </c>
      <c r="AD217">
        <f t="shared" si="76"/>
        <v>1821.1728321708554</v>
      </c>
      <c r="AE217" s="5">
        <f t="shared" si="59"/>
        <v>0</v>
      </c>
      <c r="AF217" s="6">
        <f>+AD217+SUM($D$18:$E$18)-SUM($AB$27:AB217)</f>
        <v>11920.513358486645</v>
      </c>
      <c r="AG217" s="10">
        <f t="shared" si="60"/>
        <v>1.0581200947101799E-4</v>
      </c>
      <c r="AH217" s="10">
        <f>+AD217/SUM(AB$27:AB217)-1</f>
        <v>2.2751884391922772E-2</v>
      </c>
      <c r="AI217" s="6">
        <f t="shared" si="61"/>
        <v>0</v>
      </c>
      <c r="AL217" s="6">
        <f t="shared" si="62"/>
        <v>0</v>
      </c>
      <c r="AM217" s="6">
        <f t="shared" si="63"/>
        <v>4431.780476445083</v>
      </c>
      <c r="AN217" s="6">
        <f t="shared" si="64"/>
        <v>4109.0981327362097</v>
      </c>
      <c r="AO217" s="5">
        <f t="shared" si="65"/>
        <v>0</v>
      </c>
      <c r="AP217" s="6">
        <f>+AN217+SUM($D$16:$E$18)-SUM($AL$27:AL217)</f>
        <v>26552.19708010463</v>
      </c>
      <c r="AQ217" s="10">
        <f t="shared" si="77"/>
        <v>-2.228698753907743E-4</v>
      </c>
      <c r="AR217" s="10">
        <f>+AN217/SUM(AL$27:AL217)-1</f>
        <v>3.8463706339942672E-2</v>
      </c>
      <c r="AT217" s="1"/>
    </row>
    <row r="218" spans="1:46" x14ac:dyDescent="0.25">
      <c r="A218" s="1">
        <v>40464</v>
      </c>
      <c r="B218">
        <v>8.3040000000000003</v>
      </c>
      <c r="G218">
        <f t="shared" si="70"/>
        <v>1391.1533158112557</v>
      </c>
      <c r="H218">
        <f t="shared" si="71"/>
        <v>1302.2988314299173</v>
      </c>
      <c r="I218" s="5">
        <f t="shared" si="56"/>
        <v>0</v>
      </c>
      <c r="J218" s="6">
        <f>+H218+SUM($D$16:$E$16)-SUM($F$27:F218)</f>
        <v>8035.1925156404441</v>
      </c>
      <c r="K218" s="10">
        <f t="shared" si="72"/>
        <v>1.1528675923451193E-3</v>
      </c>
      <c r="L218" s="10">
        <f>+H218/SUM(F$27:F218)-1</f>
        <v>9.7036393546466648E-2</v>
      </c>
      <c r="M218">
        <v>6.1829999999999998</v>
      </c>
      <c r="R218">
        <f t="shared" si="73"/>
        <v>1125.1827264991523</v>
      </c>
      <c r="S218">
        <f t="shared" si="74"/>
        <v>1011.8997867900512</v>
      </c>
      <c r="T218" s="5">
        <f t="shared" si="57"/>
        <v>0</v>
      </c>
      <c r="U218" s="6">
        <f>+S218+SUM($D$17:$E$17)-SUM($Q$27:Q218)</f>
        <v>6622.7645236321559</v>
      </c>
      <c r="V218" s="10">
        <f t="shared" si="58"/>
        <v>2.5766169227579017E-3</v>
      </c>
      <c r="W218" s="10">
        <f>+S218/SUM(Q$27:Q218)-1</f>
        <v>2.3014570888392871E-2</v>
      </c>
      <c r="X218">
        <v>2.8919999999999999</v>
      </c>
      <c r="AC218">
        <f t="shared" si="75"/>
        <v>1946.9473916409081</v>
      </c>
      <c r="AD218">
        <f t="shared" si="76"/>
        <v>1823.6952322154136</v>
      </c>
      <c r="AE218" s="5">
        <f t="shared" si="59"/>
        <v>0</v>
      </c>
      <c r="AF218" s="6">
        <f>+AD218+SUM($D$18:$E$18)-SUM($AB$27:AB218)</f>
        <v>11923.035758531203</v>
      </c>
      <c r="AG218" s="10">
        <f t="shared" si="60"/>
        <v>2.1160162894839907E-4</v>
      </c>
      <c r="AH218" s="10">
        <f>+AD218/SUM(AB$27:AB218)-1</f>
        <v>2.4168438248421298E-2</v>
      </c>
      <c r="AI218" s="6">
        <f t="shared" si="61"/>
        <v>0</v>
      </c>
      <c r="AL218" s="6">
        <f t="shared" si="62"/>
        <v>0</v>
      </c>
      <c r="AM218" s="6">
        <f t="shared" si="63"/>
        <v>4463.2834339513156</v>
      </c>
      <c r="AN218" s="6">
        <f t="shared" si="64"/>
        <v>4137.8938504353819</v>
      </c>
      <c r="AO218" s="5">
        <f t="shared" si="65"/>
        <v>0</v>
      </c>
      <c r="AP218" s="6">
        <f>+AN218+SUM($D$16:$E$18)-SUM($AL$27:AL218)</f>
        <v>26580.992797803803</v>
      </c>
      <c r="AQ218" s="10">
        <f t="shared" si="77"/>
        <v>1.0844947260786331E-3</v>
      </c>
      <c r="AR218" s="10">
        <f>+AN218/SUM(AL$27:AL218)-1</f>
        <v>4.5741047197384921E-2</v>
      </c>
      <c r="AT218" s="1"/>
    </row>
    <row r="219" spans="1:46" x14ac:dyDescent="0.25">
      <c r="A219" s="1">
        <v>40465</v>
      </c>
      <c r="B219">
        <v>8.2989999999999995</v>
      </c>
      <c r="G219">
        <f t="shared" si="70"/>
        <v>1390.3156753272651</v>
      </c>
      <c r="H219">
        <f t="shared" si="71"/>
        <v>1301.5146919601257</v>
      </c>
      <c r="I219" s="5">
        <f t="shared" si="56"/>
        <v>0</v>
      </c>
      <c r="J219" s="6">
        <f>+H219+SUM($D$16:$E$16)-SUM($F$27:F219)</f>
        <v>8034.4083761706506</v>
      </c>
      <c r="K219" s="10">
        <f t="shared" si="72"/>
        <v>-9.7588137218496129E-5</v>
      </c>
      <c r="L219" s="10">
        <f>+H219/SUM(F$27:F219)-1</f>
        <v>9.6375846585034397E-2</v>
      </c>
      <c r="M219">
        <v>6.1689999999999996</v>
      </c>
      <c r="R219">
        <f t="shared" si="73"/>
        <v>1122.6350056240126</v>
      </c>
      <c r="S219">
        <f t="shared" si="74"/>
        <v>1009.6085694174067</v>
      </c>
      <c r="T219" s="5">
        <f t="shared" si="57"/>
        <v>0</v>
      </c>
      <c r="U219" s="6">
        <f>+S219+SUM($D$17:$E$17)-SUM($Q$27:Q219)</f>
        <v>6620.4733062595124</v>
      </c>
      <c r="V219" s="10">
        <f t="shared" si="58"/>
        <v>-3.459608694326155E-4</v>
      </c>
      <c r="W219" s="10">
        <f>+S219/SUM(Q$27:Q219)-1</f>
        <v>2.069818661013989E-2</v>
      </c>
      <c r="X219">
        <v>2.879</v>
      </c>
      <c r="AC219">
        <f t="shared" si="75"/>
        <v>1938.1955534350534</v>
      </c>
      <c r="AD219">
        <f t="shared" si="76"/>
        <v>1815.4974320706003</v>
      </c>
      <c r="AE219" s="5">
        <f t="shared" si="59"/>
        <v>0</v>
      </c>
      <c r="AF219" s="6">
        <f>+AD219+SUM($D$18:$E$18)-SUM($AB$27:AB219)</f>
        <v>11914.83795838639</v>
      </c>
      <c r="AG219" s="10">
        <f t="shared" si="60"/>
        <v>-6.8755980530776917E-4</v>
      </c>
      <c r="AH219" s="10">
        <f>+AD219/SUM(AB$27:AB219)-1</f>
        <v>1.9564638214801366E-2</v>
      </c>
      <c r="AI219" s="6">
        <f t="shared" si="61"/>
        <v>0</v>
      </c>
      <c r="AL219" s="6">
        <f t="shared" si="62"/>
        <v>0</v>
      </c>
      <c r="AM219" s="6">
        <f t="shared" si="63"/>
        <v>4451.1462343863313</v>
      </c>
      <c r="AN219" s="6">
        <f t="shared" si="64"/>
        <v>4126.6206934481324</v>
      </c>
      <c r="AO219" s="5">
        <f t="shared" si="65"/>
        <v>0</v>
      </c>
      <c r="AP219" s="6">
        <f>+AN219+SUM($D$16:$E$18)-SUM($AL$27:AL219)</f>
        <v>26569.719640816551</v>
      </c>
      <c r="AQ219" s="10">
        <f t="shared" si="77"/>
        <v>-4.2410594190389617E-4</v>
      </c>
      <c r="AR219" s="10">
        <f>+AN219/SUM(AL$27:AL219)-1</f>
        <v>4.2892060872656845E-2</v>
      </c>
      <c r="AT219" s="1"/>
    </row>
    <row r="220" spans="1:46" x14ac:dyDescent="0.25">
      <c r="A220" s="1">
        <v>40466</v>
      </c>
      <c r="B220">
        <v>8.3040000000000003</v>
      </c>
      <c r="G220">
        <f t="shared" si="70"/>
        <v>1391.1533158112559</v>
      </c>
      <c r="H220">
        <f t="shared" si="71"/>
        <v>1302.2988314299175</v>
      </c>
      <c r="I220" s="5">
        <f t="shared" ref="I220:I283" si="83">+C220*(MAX($A:$A)-$A220)</f>
        <v>0</v>
      </c>
      <c r="J220" s="6">
        <f>+H220+SUM($D$16:$E$16)-SUM($F$27:F220)</f>
        <v>8035.1925156404441</v>
      </c>
      <c r="K220" s="10">
        <f t="shared" si="72"/>
        <v>9.7597661592452312E-5</v>
      </c>
      <c r="L220" s="10">
        <f>+H220/SUM(F$27:F220)-1</f>
        <v>9.7036393546466648E-2</v>
      </c>
      <c r="M220">
        <v>6.165</v>
      </c>
      <c r="R220">
        <f t="shared" si="73"/>
        <v>1121.9070853739729</v>
      </c>
      <c r="S220">
        <f t="shared" si="74"/>
        <v>1008.9539358823655</v>
      </c>
      <c r="T220" s="5">
        <f t="shared" ref="T220:T283" si="84">+N220*(MAX($A:$A)-$A220)</f>
        <v>0</v>
      </c>
      <c r="U220" s="6">
        <f>+S220+SUM($D$17:$E$17)-SUM($Q$27:Q220)</f>
        <v>6619.8186727244711</v>
      </c>
      <c r="V220" s="10">
        <f t="shared" ref="V220:V283" si="85">+U220/U219-1</f>
        <v>-9.8880171365167691E-5</v>
      </c>
      <c r="W220" s="10">
        <f>+S220/SUM(Q$27:Q220)-1</f>
        <v>2.0036362530639229E-2</v>
      </c>
      <c r="X220">
        <v>2.891</v>
      </c>
      <c r="AC220">
        <f t="shared" si="75"/>
        <v>1946.2741733173807</v>
      </c>
      <c r="AD220">
        <f t="shared" si="76"/>
        <v>1823.0646322042742</v>
      </c>
      <c r="AE220" s="5">
        <f t="shared" ref="AE220:AE283" si="86">+Y220*(MAX($A:$A)-$A220)</f>
        <v>0</v>
      </c>
      <c r="AF220" s="6">
        <f>+AD220+SUM($D$18:$E$18)-SUM($AB$27:AB220)</f>
        <v>11922.405158520063</v>
      </c>
      <c r="AG220" s="10">
        <f t="shared" ref="AG220:AG283" si="87">+AF220/AF219-1</f>
        <v>6.3510726374138571E-4</v>
      </c>
      <c r="AH220" s="10">
        <f>+AD220/SUM(AB$27:AB220)-1</f>
        <v>2.3814299784296722E-2</v>
      </c>
      <c r="AI220" s="6">
        <f t="shared" ref="AI220:AI283" si="88">+C220+N220+Y220</f>
        <v>0</v>
      </c>
      <c r="AL220" s="6">
        <f t="shared" ref="AL220:AL283" si="89">+F220+Q220+AB220</f>
        <v>0</v>
      </c>
      <c r="AM220" s="6">
        <f t="shared" ref="AM220:AM283" si="90">+G220+R220+AC220</f>
        <v>4459.334574502609</v>
      </c>
      <c r="AN220" s="6">
        <f t="shared" ref="AN220:AN283" si="91">+H220+S220+AD220</f>
        <v>4134.3173995165571</v>
      </c>
      <c r="AO220" s="5">
        <f t="shared" ref="AO220:AO283" si="92">+AI220*(MAX($A:$A)-$A220)</f>
        <v>0</v>
      </c>
      <c r="AP220" s="6">
        <f>+AN220+SUM($D$16:$E$18)-SUM($AL$27:AL220)</f>
        <v>26577.416346884977</v>
      </c>
      <c r="AQ220" s="10">
        <f t="shared" si="77"/>
        <v>2.8967961169601431E-4</v>
      </c>
      <c r="AR220" s="10">
        <f>+AN220/SUM(AL$27:AL220)-1</f>
        <v>4.4837195705711652E-2</v>
      </c>
      <c r="AT220" s="1"/>
    </row>
    <row r="221" spans="1:46" x14ac:dyDescent="0.25">
      <c r="A221" s="1">
        <v>40469</v>
      </c>
      <c r="B221">
        <v>8.266</v>
      </c>
      <c r="G221">
        <f t="shared" ref="G221:G284" si="93">+(B221/B220*G220)+F221</f>
        <v>1384.7872481329289</v>
      </c>
      <c r="H221">
        <f t="shared" ref="H221:H284" si="94">+($B221/$B220*H220)+F221</f>
        <v>1296.3393714595013</v>
      </c>
      <c r="I221" s="5">
        <f t="shared" si="83"/>
        <v>0</v>
      </c>
      <c r="J221" s="6">
        <f>+H221+SUM($D$16:$E$16)-SUM($F$27:F221)</f>
        <v>8029.2330556700263</v>
      </c>
      <c r="K221" s="10">
        <f t="shared" ref="K221:K284" si="95">+J221/J220-1</f>
        <v>-7.416698428591717E-4</v>
      </c>
      <c r="L221" s="10">
        <f>+H221/SUM(F$27:F221)-1</f>
        <v>9.2016236639582694E-2</v>
      </c>
      <c r="M221">
        <v>6.1870000000000003</v>
      </c>
      <c r="R221">
        <f t="shared" ref="R221:R284" si="96">+($M221/$M220*R220)+N221</f>
        <v>1125.9106467491922</v>
      </c>
      <c r="S221">
        <f t="shared" ref="S221:S284" si="97">+($M221/$M220*S220)+Q221</f>
        <v>1012.5544203250925</v>
      </c>
      <c r="T221" s="5">
        <f t="shared" si="84"/>
        <v>0</v>
      </c>
      <c r="U221" s="6">
        <f>+S221+SUM($D$17:$E$17)-SUM($Q$27:Q221)</f>
        <v>6623.4191571671972</v>
      </c>
      <c r="V221" s="10">
        <f t="shared" si="85"/>
        <v>5.4389472291149765E-4</v>
      </c>
      <c r="W221" s="10">
        <f>+S221/SUM(Q$27:Q221)-1</f>
        <v>2.3676394967893755E-2</v>
      </c>
      <c r="X221">
        <v>2.9089999999999998</v>
      </c>
      <c r="AC221">
        <f t="shared" ref="AC221:AC284" si="98">+(X221/X220*AC220)+AB221</f>
        <v>1958.392103140872</v>
      </c>
      <c r="AD221">
        <f t="shared" ref="AD221:AD284" si="99">+($X221/$X220*AD220)+AB221</f>
        <v>1834.4154324047852</v>
      </c>
      <c r="AE221" s="5">
        <f t="shared" si="86"/>
        <v>0</v>
      </c>
      <c r="AF221" s="6">
        <f>+AD221+SUM($D$18:$E$18)-SUM($AB$27:AB221)</f>
        <v>11933.755958720574</v>
      </c>
      <c r="AG221" s="10">
        <f t="shared" si="87"/>
        <v>9.5205623778005233E-4</v>
      </c>
      <c r="AH221" s="10">
        <f>+AD221/SUM(AB$27:AB221)-1</f>
        <v>3.0188792138540199E-2</v>
      </c>
      <c r="AI221" s="6">
        <f t="shared" si="88"/>
        <v>0</v>
      </c>
      <c r="AL221" s="6">
        <f t="shared" si="89"/>
        <v>0</v>
      </c>
      <c r="AM221" s="6">
        <f t="shared" si="90"/>
        <v>4469.0899980229933</v>
      </c>
      <c r="AN221" s="6">
        <f t="shared" si="91"/>
        <v>4143.3092241893792</v>
      </c>
      <c r="AO221" s="5">
        <f t="shared" si="92"/>
        <v>0</v>
      </c>
      <c r="AP221" s="6">
        <f>+AN221+SUM($D$16:$E$18)-SUM($AL$27:AL221)</f>
        <v>26586.4081715578</v>
      </c>
      <c r="AQ221" s="10">
        <f t="shared" ref="AQ221:AQ284" si="100">+AP221/AP220-1</f>
        <v>3.3832576332715192E-4</v>
      </c>
      <c r="AR221" s="10">
        <f>+AN221/SUM(AL$27:AL221)-1</f>
        <v>4.7109636829009816E-2</v>
      </c>
      <c r="AT221" s="1"/>
    </row>
    <row r="222" spans="1:46" x14ac:dyDescent="0.25">
      <c r="A222" s="1">
        <v>40470</v>
      </c>
      <c r="B222">
        <v>8.2569999999999997</v>
      </c>
      <c r="G222">
        <f t="shared" si="93"/>
        <v>1383.2794952617462</v>
      </c>
      <c r="H222">
        <f t="shared" si="94"/>
        <v>1294.9279204138763</v>
      </c>
      <c r="I222" s="5">
        <f t="shared" si="83"/>
        <v>0</v>
      </c>
      <c r="J222" s="6">
        <f>+H222+SUM($D$16:$E$16)-SUM($F$27:F222)</f>
        <v>8027.8216046244024</v>
      </c>
      <c r="K222" s="10">
        <f t="shared" si="95"/>
        <v>-1.7578902441084399E-4</v>
      </c>
      <c r="L222" s="10">
        <f>+H222/SUM(F$27:F222)-1</f>
        <v>9.0827252109004775E-2</v>
      </c>
      <c r="M222">
        <v>6.1539999999999999</v>
      </c>
      <c r="R222">
        <f t="shared" si="96"/>
        <v>1119.905304686363</v>
      </c>
      <c r="S222">
        <f t="shared" si="97"/>
        <v>1007.1536936610019</v>
      </c>
      <c r="T222" s="5">
        <f t="shared" si="84"/>
        <v>0</v>
      </c>
      <c r="U222" s="6">
        <f>+S222+SUM($D$17:$E$17)-SUM($Q$27:Q222)</f>
        <v>6618.0184305031071</v>
      </c>
      <c r="V222" s="10">
        <f t="shared" si="85"/>
        <v>-8.1539859337542708E-4</v>
      </c>
      <c r="W222" s="10">
        <f>+S222/SUM(Q$27:Q222)-1</f>
        <v>1.8216346312011966E-2</v>
      </c>
      <c r="X222">
        <v>2.9049999999999998</v>
      </c>
      <c r="AC222">
        <f t="shared" si="98"/>
        <v>1955.6992298467628</v>
      </c>
      <c r="AD222">
        <f t="shared" si="99"/>
        <v>1831.8930323602272</v>
      </c>
      <c r="AE222" s="5">
        <f t="shared" si="86"/>
        <v>0</v>
      </c>
      <c r="AF222" s="6">
        <f>+AD222+SUM($D$18:$E$18)-SUM($AB$27:AB222)</f>
        <v>11931.233558676016</v>
      </c>
      <c r="AG222" s="10">
        <f t="shared" si="87"/>
        <v>-2.1136681974076588E-4</v>
      </c>
      <c r="AH222" s="10">
        <f>+AD222/SUM(AB$27:AB222)-1</f>
        <v>2.8772238282041673E-2</v>
      </c>
      <c r="AI222" s="6">
        <f t="shared" si="88"/>
        <v>0</v>
      </c>
      <c r="AL222" s="6">
        <f t="shared" si="89"/>
        <v>0</v>
      </c>
      <c r="AM222" s="6">
        <f t="shared" si="90"/>
        <v>4458.8840297948718</v>
      </c>
      <c r="AN222" s="6">
        <f t="shared" si="91"/>
        <v>4133.9746464351056</v>
      </c>
      <c r="AO222" s="5">
        <f t="shared" si="92"/>
        <v>0</v>
      </c>
      <c r="AP222" s="6">
        <f>+AN222+SUM($D$16:$E$18)-SUM($AL$27:AL222)</f>
        <v>26577.073593803525</v>
      </c>
      <c r="AQ222" s="10">
        <f t="shared" si="100"/>
        <v>-3.5110337936739011E-4</v>
      </c>
      <c r="AR222" s="10">
        <f>+AN222/SUM(AL$27:AL222)-1</f>
        <v>4.4750574110455021E-2</v>
      </c>
      <c r="AT222" s="1"/>
    </row>
    <row r="223" spans="1:46" x14ac:dyDescent="0.25">
      <c r="A223" s="1">
        <v>40471</v>
      </c>
      <c r="B223">
        <v>8.1850000000000005</v>
      </c>
      <c r="G223">
        <f t="shared" si="93"/>
        <v>1371.2174722922846</v>
      </c>
      <c r="H223">
        <f t="shared" si="94"/>
        <v>1283.636312048877</v>
      </c>
      <c r="I223" s="5">
        <f t="shared" si="83"/>
        <v>0</v>
      </c>
      <c r="J223" s="6">
        <f>+H223+SUM($D$16:$E$16)-SUM($F$27:F223)</f>
        <v>8016.5299962594027</v>
      </c>
      <c r="K223" s="10">
        <f t="shared" si="95"/>
        <v>-1.4065594530021652E-3</v>
      </c>
      <c r="L223" s="10">
        <f>+H223/SUM(F$27:F223)-1</f>
        <v>8.1315375864382311E-2</v>
      </c>
      <c r="M223">
        <v>6.181</v>
      </c>
      <c r="R223">
        <f t="shared" si="96"/>
        <v>1124.8187663741321</v>
      </c>
      <c r="S223">
        <f t="shared" si="97"/>
        <v>1011.5724700225304</v>
      </c>
      <c r="T223" s="5">
        <f t="shared" si="84"/>
        <v>0</v>
      </c>
      <c r="U223" s="6">
        <f>+S223+SUM($D$17:$E$17)-SUM($Q$27:Q223)</f>
        <v>6622.4372068646353</v>
      </c>
      <c r="V223" s="10">
        <f t="shared" si="85"/>
        <v>6.6768873612699231E-4</v>
      </c>
      <c r="W223" s="10">
        <f>+S223/SUM(Q$27:Q223)-1</f>
        <v>2.2683658848642319E-2</v>
      </c>
      <c r="X223">
        <v>2.899</v>
      </c>
      <c r="AC223">
        <f t="shared" si="98"/>
        <v>1951.6599199055993</v>
      </c>
      <c r="AD223">
        <f t="shared" si="99"/>
        <v>1828.1094322933902</v>
      </c>
      <c r="AE223" s="5">
        <f t="shared" si="86"/>
        <v>0</v>
      </c>
      <c r="AF223" s="6">
        <f>+AD223+SUM($D$18:$E$18)-SUM($AB$27:AB223)</f>
        <v>11927.449958609179</v>
      </c>
      <c r="AG223" s="10">
        <f t="shared" si="87"/>
        <v>-3.1711725767757937E-4</v>
      </c>
      <c r="AH223" s="10">
        <f>+AD223/SUM(AB$27:AB223)-1</f>
        <v>2.6647407497293774E-2</v>
      </c>
      <c r="AI223" s="6">
        <f t="shared" si="88"/>
        <v>0</v>
      </c>
      <c r="AL223" s="6">
        <f t="shared" si="89"/>
        <v>0</v>
      </c>
      <c r="AM223" s="6">
        <f t="shared" si="90"/>
        <v>4447.6961585720155</v>
      </c>
      <c r="AN223" s="6">
        <f t="shared" si="91"/>
        <v>4123.3182143647973</v>
      </c>
      <c r="AO223" s="5">
        <f t="shared" si="92"/>
        <v>0</v>
      </c>
      <c r="AP223" s="6">
        <f>+AN223+SUM($D$16:$E$18)-SUM($AL$27:AL223)</f>
        <v>26566.417161733218</v>
      </c>
      <c r="AQ223" s="10">
        <f t="shared" si="100"/>
        <v>-4.0096333528583106E-4</v>
      </c>
      <c r="AR223" s="10">
        <f>+AN223/SUM(AL$27:AL223)-1</f>
        <v>4.2057448371760842E-2</v>
      </c>
      <c r="AT223" s="1"/>
    </row>
    <row r="224" spans="1:46" x14ac:dyDescent="0.25">
      <c r="A224" s="1">
        <v>40472</v>
      </c>
      <c r="B224">
        <v>8.2010000000000005</v>
      </c>
      <c r="G224">
        <f t="shared" si="93"/>
        <v>1373.8979218410539</v>
      </c>
      <c r="H224">
        <f t="shared" si="94"/>
        <v>1286.1455583522102</v>
      </c>
      <c r="I224" s="5">
        <f t="shared" si="83"/>
        <v>0</v>
      </c>
      <c r="J224" s="6">
        <f>+H224+SUM($D$16:$E$16)-SUM($F$27:F224)</f>
        <v>8019.0392425627369</v>
      </c>
      <c r="K224" s="10">
        <f t="shared" si="95"/>
        <v>3.1300903314845918E-4</v>
      </c>
      <c r="L224" s="10">
        <f>+H224/SUM(F$27:F224)-1</f>
        <v>8.3429126140964982E-2</v>
      </c>
      <c r="M224">
        <v>6.2309999999999999</v>
      </c>
      <c r="R224">
        <f t="shared" si="96"/>
        <v>1133.9177694996308</v>
      </c>
      <c r="S224">
        <f t="shared" si="97"/>
        <v>1019.7553892105465</v>
      </c>
      <c r="T224" s="5">
        <f t="shared" si="84"/>
        <v>0</v>
      </c>
      <c r="U224" s="6">
        <f>+S224+SUM($D$17:$E$17)-SUM($Q$27:Q224)</f>
        <v>6630.6201260526514</v>
      </c>
      <c r="V224" s="10">
        <f t="shared" si="85"/>
        <v>1.2356356024838533E-3</v>
      </c>
      <c r="W224" s="10">
        <f>+S224/SUM(Q$27:Q224)-1</f>
        <v>3.0956459842402806E-2</v>
      </c>
      <c r="X224">
        <v>2.9</v>
      </c>
      <c r="AC224">
        <f t="shared" si="98"/>
        <v>1952.3331382291262</v>
      </c>
      <c r="AD224">
        <f t="shared" si="99"/>
        <v>1828.7400323045294</v>
      </c>
      <c r="AE224" s="5">
        <f t="shared" si="86"/>
        <v>0</v>
      </c>
      <c r="AF224" s="6">
        <f>+AD224+SUM($D$18:$E$18)-SUM($AB$27:AB224)</f>
        <v>11928.080558620319</v>
      </c>
      <c r="AG224" s="10">
        <f t="shared" si="87"/>
        <v>5.2869642155561891E-5</v>
      </c>
      <c r="AH224" s="10">
        <f>+AD224/SUM(AB$27:AB224)-1</f>
        <v>2.700154596141835E-2</v>
      </c>
      <c r="AI224" s="6">
        <f t="shared" si="88"/>
        <v>0</v>
      </c>
      <c r="AL224" s="6">
        <f t="shared" si="89"/>
        <v>0</v>
      </c>
      <c r="AM224" s="6">
        <f t="shared" si="90"/>
        <v>4460.1488295698109</v>
      </c>
      <c r="AN224" s="6">
        <f t="shared" si="91"/>
        <v>4134.6409798672867</v>
      </c>
      <c r="AO224" s="5">
        <f t="shared" si="92"/>
        <v>0</v>
      </c>
      <c r="AP224" s="6">
        <f>+AN224+SUM($D$16:$E$18)-SUM($AL$27:AL224)</f>
        <v>26577.739927235707</v>
      </c>
      <c r="AQ224" s="10">
        <f t="shared" si="100"/>
        <v>4.2620596648612619E-4</v>
      </c>
      <c r="AR224" s="10">
        <f>+AN224/SUM(AL$27:AL224)-1</f>
        <v>4.4918971910480332E-2</v>
      </c>
      <c r="AT224" s="1"/>
    </row>
    <row r="225" spans="1:46" x14ac:dyDescent="0.25">
      <c r="A225" s="1">
        <v>40473</v>
      </c>
      <c r="B225">
        <v>8.2330000000000005</v>
      </c>
      <c r="G225">
        <f t="shared" si="93"/>
        <v>1379.2588209385926</v>
      </c>
      <c r="H225">
        <f t="shared" si="94"/>
        <v>1291.1640509588767</v>
      </c>
      <c r="I225" s="5">
        <f t="shared" si="83"/>
        <v>0</v>
      </c>
      <c r="J225" s="6">
        <f>+H225+SUM($D$16:$E$16)-SUM($F$27:F225)</f>
        <v>8024.0577351694019</v>
      </c>
      <c r="K225" s="10">
        <f t="shared" si="95"/>
        <v>6.2582217830131626E-4</v>
      </c>
      <c r="L225" s="10">
        <f>+H225/SUM(F$27:F225)-1</f>
        <v>8.7656626694130768E-2</v>
      </c>
      <c r="M225">
        <v>6.2160000000000002</v>
      </c>
      <c r="R225">
        <f t="shared" si="96"/>
        <v>1131.1880685619813</v>
      </c>
      <c r="S225">
        <f t="shared" si="97"/>
        <v>1017.3005134541417</v>
      </c>
      <c r="T225" s="5">
        <f t="shared" si="84"/>
        <v>0</v>
      </c>
      <c r="U225" s="6">
        <f>+S225+SUM($D$17:$E$17)-SUM($Q$27:Q225)</f>
        <v>6628.165250296247</v>
      </c>
      <c r="V225" s="10">
        <f t="shared" si="85"/>
        <v>-3.7023320741280674E-4</v>
      </c>
      <c r="W225" s="10">
        <f>+S225/SUM(Q$27:Q225)-1</f>
        <v>2.847461954427466E-2</v>
      </c>
      <c r="X225">
        <v>2.903</v>
      </c>
      <c r="AC225">
        <f t="shared" si="98"/>
        <v>1954.3527931997085</v>
      </c>
      <c r="AD225">
        <f t="shared" si="99"/>
        <v>1830.6318323379483</v>
      </c>
      <c r="AE225" s="5">
        <f t="shared" si="86"/>
        <v>0</v>
      </c>
      <c r="AF225" s="6">
        <f>+AD225+SUM($D$18:$E$18)-SUM($AB$27:AB225)</f>
        <v>11929.972358653738</v>
      </c>
      <c r="AG225" s="10">
        <f t="shared" si="87"/>
        <v>1.5860054131278112E-4</v>
      </c>
      <c r="AH225" s="10">
        <f>+AD225/SUM(AB$27:AB225)-1</f>
        <v>2.8063961353792299E-2</v>
      </c>
      <c r="AI225" s="6">
        <f t="shared" si="88"/>
        <v>0</v>
      </c>
      <c r="AL225" s="6">
        <f t="shared" si="89"/>
        <v>0</v>
      </c>
      <c r="AM225" s="6">
        <f t="shared" si="90"/>
        <v>4464.7996827002826</v>
      </c>
      <c r="AN225" s="6">
        <f t="shared" si="91"/>
        <v>4139.096396750967</v>
      </c>
      <c r="AO225" s="5">
        <f t="shared" si="92"/>
        <v>0</v>
      </c>
      <c r="AP225" s="6">
        <f>+AN225+SUM($D$16:$E$18)-SUM($AL$27:AL225)</f>
        <v>26582.195344119387</v>
      </c>
      <c r="AQ225" s="10">
        <f t="shared" si="100"/>
        <v>1.6763716162015996E-4</v>
      </c>
      <c r="AR225" s="10">
        <f>+AN225/SUM(AL$27:AL225)-1</f>
        <v>4.6044958338853803E-2</v>
      </c>
      <c r="AT225" s="1"/>
    </row>
    <row r="226" spans="1:46" x14ac:dyDescent="0.25">
      <c r="A226" s="1">
        <v>40477</v>
      </c>
      <c r="B226">
        <v>8.3390000000000004</v>
      </c>
      <c r="G226">
        <f t="shared" si="93"/>
        <v>1397.0167991991891</v>
      </c>
      <c r="H226">
        <f t="shared" si="94"/>
        <v>1307.7878077184591</v>
      </c>
      <c r="I226" s="5">
        <f t="shared" si="83"/>
        <v>0</v>
      </c>
      <c r="J226" s="6">
        <f>+H226+SUM($D$16:$E$16)-SUM($F$27:F226)</f>
        <v>8040.6814919289855</v>
      </c>
      <c r="K226" s="10">
        <f t="shared" si="95"/>
        <v>2.071739425144159E-3</v>
      </c>
      <c r="L226" s="10">
        <f>+H226/SUM(F$27:F226)-1</f>
        <v>0.10166022227649174</v>
      </c>
      <c r="M226">
        <v>6.1920000000000002</v>
      </c>
      <c r="R226">
        <f t="shared" si="96"/>
        <v>1126.820547061742</v>
      </c>
      <c r="S226">
        <f t="shared" si="97"/>
        <v>1013.3727122438941</v>
      </c>
      <c r="T226" s="5">
        <f t="shared" si="84"/>
        <v>0</v>
      </c>
      <c r="U226" s="6">
        <f>+S226+SUM($D$17:$E$17)-SUM($Q$27:Q226)</f>
        <v>6624.2374490859993</v>
      </c>
      <c r="V226" s="10">
        <f t="shared" si="85"/>
        <v>-5.925925292934453E-4</v>
      </c>
      <c r="W226" s="10">
        <f>+S226/SUM(Q$27:Q226)-1</f>
        <v>2.4503675067269803E-2</v>
      </c>
      <c r="X226">
        <v>2.9140000000000001</v>
      </c>
      <c r="AC226">
        <f t="shared" si="98"/>
        <v>1961.7581947585086</v>
      </c>
      <c r="AD226">
        <f t="shared" si="99"/>
        <v>1837.5684324604827</v>
      </c>
      <c r="AE226" s="5">
        <f t="shared" si="86"/>
        <v>0</v>
      </c>
      <c r="AF226" s="6">
        <f>+AD226+SUM($D$18:$E$18)-SUM($AB$27:AB226)</f>
        <v>11936.908958776272</v>
      </c>
      <c r="AG226" s="10">
        <f t="shared" si="87"/>
        <v>5.814431009558696E-4</v>
      </c>
      <c r="AH226" s="10">
        <f>+AD226/SUM(AB$27:AB226)-1</f>
        <v>3.1959484459163301E-2</v>
      </c>
      <c r="AI226" s="6">
        <f t="shared" si="88"/>
        <v>0</v>
      </c>
      <c r="AL226" s="6">
        <f t="shared" si="89"/>
        <v>0</v>
      </c>
      <c r="AM226" s="6">
        <f t="shared" si="90"/>
        <v>4485.5955410194401</v>
      </c>
      <c r="AN226" s="6">
        <f t="shared" si="91"/>
        <v>4158.7289524228363</v>
      </c>
      <c r="AO226" s="5">
        <f t="shared" si="92"/>
        <v>0</v>
      </c>
      <c r="AP226" s="6">
        <f>+AN226+SUM($D$16:$E$18)-SUM($AL$27:AL226)</f>
        <v>26601.827899791257</v>
      </c>
      <c r="AQ226" s="10">
        <f t="shared" si="100"/>
        <v>7.3856035657393626E-4</v>
      </c>
      <c r="AR226" s="10">
        <f>+AN226/SUM(AL$27:AL226)-1</f>
        <v>5.1006557178636003E-2</v>
      </c>
      <c r="AT226" s="1"/>
    </row>
    <row r="227" spans="1:46" x14ac:dyDescent="0.25">
      <c r="A227" s="1">
        <v>40478</v>
      </c>
      <c r="B227">
        <v>8.2680000000000007</v>
      </c>
      <c r="G227">
        <f t="shared" si="93"/>
        <v>1385.1223043265254</v>
      </c>
      <c r="H227">
        <f t="shared" si="94"/>
        <v>1296.6530272474181</v>
      </c>
      <c r="I227" s="5">
        <f t="shared" si="83"/>
        <v>0</v>
      </c>
      <c r="J227" s="6">
        <f>+H227+SUM($D$16:$E$16)-SUM($F$27:F227)</f>
        <v>8029.5467114579433</v>
      </c>
      <c r="K227" s="10">
        <f t="shared" si="95"/>
        <v>-1.384805564331737E-3</v>
      </c>
      <c r="L227" s="10">
        <f>+H227/SUM(F$27:F227)-1</f>
        <v>9.2280455424155639E-2</v>
      </c>
      <c r="M227">
        <v>6.1459999999999999</v>
      </c>
      <c r="R227">
        <f t="shared" si="96"/>
        <v>1118.4494641862832</v>
      </c>
      <c r="S227">
        <f t="shared" si="97"/>
        <v>1005.8444265909193</v>
      </c>
      <c r="T227" s="5">
        <f t="shared" si="84"/>
        <v>0</v>
      </c>
      <c r="U227" s="6">
        <f>+S227+SUM($D$17:$E$17)-SUM($Q$27:Q227)</f>
        <v>6616.7091634330245</v>
      </c>
      <c r="V227" s="10">
        <f t="shared" si="85"/>
        <v>-1.136475814889959E-3</v>
      </c>
      <c r="W227" s="10">
        <f>+S227/SUM(Q$27:Q227)-1</f>
        <v>1.6892698153010199E-2</v>
      </c>
      <c r="X227">
        <v>2.91</v>
      </c>
      <c r="AC227">
        <f t="shared" si="98"/>
        <v>1959.0653214643994</v>
      </c>
      <c r="AD227">
        <f t="shared" si="99"/>
        <v>1835.0460324159246</v>
      </c>
      <c r="AE227" s="5">
        <f t="shared" si="86"/>
        <v>0</v>
      </c>
      <c r="AF227" s="6">
        <f>+AD227+SUM($D$18:$E$18)-SUM($AB$27:AB227)</f>
        <v>11934.386558731714</v>
      </c>
      <c r="AG227" s="10">
        <f t="shared" si="87"/>
        <v>-2.1131098957605232E-4</v>
      </c>
      <c r="AH227" s="10">
        <f>+AD227/SUM(AB$27:AB227)-1</f>
        <v>3.0542930602664775E-2</v>
      </c>
      <c r="AI227" s="6">
        <f t="shared" si="88"/>
        <v>0</v>
      </c>
      <c r="AL227" s="6">
        <f t="shared" si="89"/>
        <v>0</v>
      </c>
      <c r="AM227" s="6">
        <f t="shared" si="90"/>
        <v>4462.6370899772082</v>
      </c>
      <c r="AN227" s="6">
        <f t="shared" si="91"/>
        <v>4137.5434862542625</v>
      </c>
      <c r="AO227" s="5">
        <f t="shared" si="92"/>
        <v>0</v>
      </c>
      <c r="AP227" s="6">
        <f>+AN227+SUM($D$16:$E$18)-SUM($AL$27:AL227)</f>
        <v>26580.642433622681</v>
      </c>
      <c r="AQ227" s="10">
        <f t="shared" si="100"/>
        <v>-7.9639137011111583E-4</v>
      </c>
      <c r="AR227" s="10">
        <f>+AN227/SUM(AL$27:AL227)-1</f>
        <v>4.5652502102003778E-2</v>
      </c>
      <c r="AT227" s="1"/>
    </row>
    <row r="228" spans="1:46" x14ac:dyDescent="0.25">
      <c r="A228" s="1">
        <v>40479</v>
      </c>
      <c r="B228">
        <v>8.2309999999999999</v>
      </c>
      <c r="G228">
        <f t="shared" si="93"/>
        <v>1378.9237647449963</v>
      </c>
      <c r="H228">
        <f t="shared" si="94"/>
        <v>1290.8503951709599</v>
      </c>
      <c r="I228" s="5">
        <f t="shared" si="83"/>
        <v>0</v>
      </c>
      <c r="J228" s="6">
        <f>+H228+SUM($D$16:$E$16)-SUM($F$27:F228)</f>
        <v>8023.7440793814867</v>
      </c>
      <c r="K228" s="10">
        <f t="shared" si="95"/>
        <v>-7.2265998131326725E-4</v>
      </c>
      <c r="L228" s="10">
        <f>+H228/SUM(F$27:F228)-1</f>
        <v>8.7392407909557823E-2</v>
      </c>
      <c r="M228">
        <v>6.1680000000000001</v>
      </c>
      <c r="R228">
        <f t="shared" si="96"/>
        <v>1122.4530255615025</v>
      </c>
      <c r="S228">
        <f t="shared" si="97"/>
        <v>1009.4449110336462</v>
      </c>
      <c r="T228" s="5">
        <f t="shared" si="84"/>
        <v>0</v>
      </c>
      <c r="U228" s="6">
        <f>+S228+SUM($D$17:$E$17)-SUM($Q$27:Q228)</f>
        <v>6620.3096478757516</v>
      </c>
      <c r="V228" s="10">
        <f t="shared" si="85"/>
        <v>5.4415032515331418E-4</v>
      </c>
      <c r="W228" s="10">
        <f>+S228/SUM(Q$27:Q228)-1</f>
        <v>2.0532730590264725E-2</v>
      </c>
      <c r="X228">
        <v>2.9079999999999999</v>
      </c>
      <c r="AC228">
        <f t="shared" si="98"/>
        <v>1957.7188848173446</v>
      </c>
      <c r="AD228">
        <f t="shared" si="99"/>
        <v>1833.7848323936455</v>
      </c>
      <c r="AE228" s="5">
        <f t="shared" si="86"/>
        <v>0</v>
      </c>
      <c r="AF228" s="6">
        <f>+AD228+SUM($D$18:$E$18)-SUM($AB$27:AB228)</f>
        <v>11933.125358709434</v>
      </c>
      <c r="AG228" s="10">
        <f t="shared" si="87"/>
        <v>-1.0567782567405537E-4</v>
      </c>
      <c r="AH228" s="10">
        <f>+AD228/SUM(AB$27:AB228)-1</f>
        <v>2.9834653674415401E-2</v>
      </c>
      <c r="AI228" s="6">
        <f t="shared" si="88"/>
        <v>0</v>
      </c>
      <c r="AL228" s="6">
        <f t="shared" si="89"/>
        <v>0</v>
      </c>
      <c r="AM228" s="6">
        <f t="shared" si="90"/>
        <v>4459.0956751238436</v>
      </c>
      <c r="AN228" s="6">
        <f t="shared" si="91"/>
        <v>4134.0801385982522</v>
      </c>
      <c r="AO228" s="5">
        <f t="shared" si="92"/>
        <v>0</v>
      </c>
      <c r="AP228" s="6">
        <f>+AN228+SUM($D$16:$E$18)-SUM($AL$27:AL228)</f>
        <v>26577.179085966673</v>
      </c>
      <c r="AQ228" s="10">
        <f t="shared" si="100"/>
        <v>-1.3029585965262935E-4</v>
      </c>
      <c r="AR228" s="10">
        <f>+AN228/SUM(AL$27:AL228)-1</f>
        <v>4.4777234408941879E-2</v>
      </c>
      <c r="AT228" s="1"/>
    </row>
    <row r="229" spans="1:46" x14ac:dyDescent="0.25">
      <c r="A229" s="1">
        <v>40480</v>
      </c>
      <c r="B229">
        <v>8.2469999999999999</v>
      </c>
      <c r="G229">
        <f t="shared" si="93"/>
        <v>1381.6042142937656</v>
      </c>
      <c r="H229">
        <f t="shared" si="94"/>
        <v>1293.3596414742931</v>
      </c>
      <c r="I229" s="5">
        <f t="shared" si="83"/>
        <v>0</v>
      </c>
      <c r="J229" s="6">
        <f>+H229+SUM($D$16:$E$16)-SUM($F$27:F229)</f>
        <v>8026.2533256848192</v>
      </c>
      <c r="K229" s="10">
        <f t="shared" si="95"/>
        <v>3.1272760926914778E-4</v>
      </c>
      <c r="L229" s="10">
        <f>+H229/SUM(F$27:F229)-1</f>
        <v>8.9506158186140494E-2</v>
      </c>
      <c r="M229">
        <v>6.1639999999999997</v>
      </c>
      <c r="R229">
        <f t="shared" si="96"/>
        <v>1121.7251053114626</v>
      </c>
      <c r="S229">
        <f t="shared" si="97"/>
        <v>1008.7902774986048</v>
      </c>
      <c r="T229" s="5">
        <f t="shared" si="84"/>
        <v>0</v>
      </c>
      <c r="U229" s="6">
        <f>+S229+SUM($D$17:$E$17)-SUM($Q$27:Q229)</f>
        <v>6619.6550143407103</v>
      </c>
      <c r="V229" s="10">
        <f t="shared" si="85"/>
        <v>-9.88826157476419E-5</v>
      </c>
      <c r="W229" s="10">
        <f>+S229/SUM(Q$27:Q229)-1</f>
        <v>1.987090651076362E-2</v>
      </c>
      <c r="X229">
        <v>2.911</v>
      </c>
      <c r="AC229">
        <f t="shared" si="98"/>
        <v>1959.7385397879264</v>
      </c>
      <c r="AD229">
        <f t="shared" si="99"/>
        <v>1835.6766324270639</v>
      </c>
      <c r="AE229" s="5">
        <f t="shared" si="86"/>
        <v>0</v>
      </c>
      <c r="AF229" s="6">
        <f>+AD229+SUM($D$18:$E$18)-SUM($AB$27:AB229)</f>
        <v>11935.017158742854</v>
      </c>
      <c r="AG229" s="10">
        <f t="shared" si="87"/>
        <v>1.5853349198580169E-4</v>
      </c>
      <c r="AH229" s="10">
        <f>+AD229/SUM(AB$27:AB229)-1</f>
        <v>3.0897069066789129E-2</v>
      </c>
      <c r="AI229" s="6">
        <f t="shared" si="88"/>
        <v>0</v>
      </c>
      <c r="AL229" s="6">
        <f t="shared" si="89"/>
        <v>0</v>
      </c>
      <c r="AM229" s="6">
        <f t="shared" si="90"/>
        <v>4463.0678593931543</v>
      </c>
      <c r="AN229" s="6">
        <f t="shared" si="91"/>
        <v>4137.8265513999613</v>
      </c>
      <c r="AO229" s="5">
        <f t="shared" si="92"/>
        <v>0</v>
      </c>
      <c r="AP229" s="6">
        <f>+AN229+SUM($D$16:$E$18)-SUM($AL$27:AL229)</f>
        <v>26580.925498768382</v>
      </c>
      <c r="AQ229" s="10">
        <f t="shared" si="100"/>
        <v>1.4096352323900163E-4</v>
      </c>
      <c r="AR229" s="10">
        <f>+AN229/SUM(AL$27:AL229)-1</f>
        <v>4.5724039181635812E-2</v>
      </c>
      <c r="AT229" s="1"/>
    </row>
    <row r="230" spans="1:46" x14ac:dyDescent="0.25">
      <c r="A230" s="1">
        <v>40484</v>
      </c>
      <c r="B230">
        <v>8.3019999999999996</v>
      </c>
      <c r="G230">
        <f t="shared" si="93"/>
        <v>1390.8182596176598</v>
      </c>
      <c r="H230">
        <f t="shared" si="94"/>
        <v>1301.9851756420007</v>
      </c>
      <c r="I230" s="5">
        <f t="shared" si="83"/>
        <v>0</v>
      </c>
      <c r="J230" s="6">
        <f>+H230+SUM($D$16:$E$16)-SUM($F$27:F230)</f>
        <v>8034.8788598525271</v>
      </c>
      <c r="K230" s="10">
        <f t="shared" si="95"/>
        <v>1.0746650794219992E-3</v>
      </c>
      <c r="L230" s="10">
        <f>+H230/SUM(F$27:F230)-1</f>
        <v>9.6772174761893703E-2</v>
      </c>
      <c r="M230">
        <v>6.2130000000000001</v>
      </c>
      <c r="R230">
        <f t="shared" si="96"/>
        <v>1130.6421283744512</v>
      </c>
      <c r="S230">
        <f t="shared" si="97"/>
        <v>1016.8095383028605</v>
      </c>
      <c r="T230" s="5">
        <f t="shared" si="84"/>
        <v>0</v>
      </c>
      <c r="U230" s="6">
        <f>+S230+SUM($D$17:$E$17)-SUM($Q$27:Q230)</f>
        <v>6627.6742751449656</v>
      </c>
      <c r="V230" s="10">
        <f t="shared" si="85"/>
        <v>1.2114318324569773E-3</v>
      </c>
      <c r="W230" s="10">
        <f>+S230/SUM(Q$27:Q230)-1</f>
        <v>2.797825148464872E-2</v>
      </c>
      <c r="X230">
        <v>2.9089999999999998</v>
      </c>
      <c r="AC230">
        <f t="shared" si="98"/>
        <v>1958.3921031408718</v>
      </c>
      <c r="AD230">
        <f t="shared" si="99"/>
        <v>1834.4154324047847</v>
      </c>
      <c r="AE230" s="5">
        <f t="shared" si="86"/>
        <v>0</v>
      </c>
      <c r="AF230" s="6">
        <f>+AD230+SUM($D$18:$E$18)-SUM($AB$27:AB230)</f>
        <v>11933.755958720574</v>
      </c>
      <c r="AG230" s="10">
        <f t="shared" si="87"/>
        <v>-1.0567224206758929E-4</v>
      </c>
      <c r="AH230" s="10">
        <f>+AD230/SUM(AB$27:AB230)-1</f>
        <v>3.0188792138539977E-2</v>
      </c>
      <c r="AI230" s="6">
        <f t="shared" si="88"/>
        <v>0</v>
      </c>
      <c r="AL230" s="6">
        <f t="shared" si="89"/>
        <v>0</v>
      </c>
      <c r="AM230" s="6">
        <f t="shared" si="90"/>
        <v>4479.8524911329823</v>
      </c>
      <c r="AN230" s="6">
        <f t="shared" si="91"/>
        <v>4153.2101463496456</v>
      </c>
      <c r="AO230" s="5">
        <f t="shared" si="92"/>
        <v>0</v>
      </c>
      <c r="AP230" s="6">
        <f>+AN230+SUM($D$16:$E$18)-SUM($AL$27:AL230)</f>
        <v>26596.309093718064</v>
      </c>
      <c r="AQ230" s="10">
        <f t="shared" si="100"/>
        <v>5.787456479042774E-4</v>
      </c>
      <c r="AR230" s="10">
        <f>+AN230/SUM(AL$27:AL230)-1</f>
        <v>4.961182781851714E-2</v>
      </c>
      <c r="AT230" s="1"/>
    </row>
    <row r="231" spans="1:46" x14ac:dyDescent="0.25">
      <c r="A231" s="1">
        <v>40485</v>
      </c>
      <c r="B231">
        <v>8.3640000000000008</v>
      </c>
      <c r="G231">
        <f t="shared" si="93"/>
        <v>1401.2050016191408</v>
      </c>
      <c r="H231">
        <f t="shared" si="94"/>
        <v>1311.7085050674168</v>
      </c>
      <c r="I231" s="5">
        <f t="shared" si="83"/>
        <v>0</v>
      </c>
      <c r="J231" s="6">
        <f>+H231+SUM($D$16:$E$16)-SUM($F$27:F231)</f>
        <v>8044.6021892779436</v>
      </c>
      <c r="K231" s="10">
        <f t="shared" si="95"/>
        <v>1.2101401396356071E-3</v>
      </c>
      <c r="L231" s="10">
        <f>+H231/SUM(F$27:F231)-1</f>
        <v>0.10496295708365211</v>
      </c>
      <c r="M231">
        <v>6.1820000000000004</v>
      </c>
      <c r="R231">
        <f t="shared" si="96"/>
        <v>1125.0007464366422</v>
      </c>
      <c r="S231">
        <f t="shared" si="97"/>
        <v>1011.7361284062906</v>
      </c>
      <c r="T231" s="5">
        <f t="shared" si="84"/>
        <v>0</v>
      </c>
      <c r="U231" s="6">
        <f>+S231+SUM($D$17:$E$17)-SUM($Q$27:Q231)</f>
        <v>6622.6008652483961</v>
      </c>
      <c r="V231" s="10">
        <f t="shared" si="85"/>
        <v>-7.654887198660365E-4</v>
      </c>
      <c r="W231" s="10">
        <f>+S231/SUM(Q$27:Q231)-1</f>
        <v>2.2849114868517484E-2</v>
      </c>
      <c r="X231">
        <v>2.907</v>
      </c>
      <c r="AC231">
        <f t="shared" si="98"/>
        <v>1957.0456664938172</v>
      </c>
      <c r="AD231">
        <f t="shared" si="99"/>
        <v>1833.1542323825058</v>
      </c>
      <c r="AE231" s="5">
        <f t="shared" si="86"/>
        <v>0</v>
      </c>
      <c r="AF231" s="6">
        <f>+AD231+SUM($D$18:$E$18)-SUM($AB$27:AB231)</f>
        <v>11932.494758698294</v>
      </c>
      <c r="AG231" s="10">
        <f t="shared" si="87"/>
        <v>-1.0568340987049396E-4</v>
      </c>
      <c r="AH231" s="10">
        <f>+AD231/SUM(AB$27:AB231)-1</f>
        <v>2.9480515210290603E-2</v>
      </c>
      <c r="AI231" s="6">
        <f t="shared" si="88"/>
        <v>0</v>
      </c>
      <c r="AL231" s="6">
        <f t="shared" si="89"/>
        <v>0</v>
      </c>
      <c r="AM231" s="6">
        <f t="shared" si="90"/>
        <v>4483.2514145496007</v>
      </c>
      <c r="AN231" s="6">
        <f t="shared" si="91"/>
        <v>4156.5988658562137</v>
      </c>
      <c r="AO231" s="5">
        <f t="shared" si="92"/>
        <v>0</v>
      </c>
      <c r="AP231" s="6">
        <f>+AN231+SUM($D$16:$E$18)-SUM($AL$27:AL231)</f>
        <v>26599.697813224633</v>
      </c>
      <c r="AQ231" s="10">
        <f t="shared" si="100"/>
        <v>1.2741314949482607E-4</v>
      </c>
      <c r="AR231" s="10">
        <f>+AN231/SUM(AL$27:AL231)-1</f>
        <v>5.0468235259970351E-2</v>
      </c>
      <c r="AT231" s="1"/>
    </row>
    <row r="232" spans="1:46" x14ac:dyDescent="0.25">
      <c r="A232" s="1">
        <v>40486</v>
      </c>
      <c r="B232">
        <v>8.3829999999999991</v>
      </c>
      <c r="G232">
        <f t="shared" si="93"/>
        <v>1404.3880354583039</v>
      </c>
      <c r="H232">
        <f t="shared" si="94"/>
        <v>1314.6882350526246</v>
      </c>
      <c r="I232" s="5">
        <f t="shared" si="83"/>
        <v>0</v>
      </c>
      <c r="J232" s="6">
        <f>+H232+SUM($D$16:$E$16)-SUM($F$27:F232)</f>
        <v>8047.5819192631507</v>
      </c>
      <c r="K232" s="10">
        <f t="shared" si="95"/>
        <v>3.7040116031827885E-4</v>
      </c>
      <c r="L232" s="10">
        <f>+H232/SUM(F$27:F232)-1</f>
        <v>0.10747303553709386</v>
      </c>
      <c r="M232">
        <v>6.2709999999999999</v>
      </c>
      <c r="R232">
        <f t="shared" si="96"/>
        <v>1141.1969720000297</v>
      </c>
      <c r="S232">
        <f t="shared" si="97"/>
        <v>1026.301724560959</v>
      </c>
      <c r="T232" s="5">
        <f t="shared" si="84"/>
        <v>0</v>
      </c>
      <c r="U232" s="6">
        <f>+S232+SUM($D$17:$E$17)-SUM($Q$27:Q232)</f>
        <v>6637.1664614030642</v>
      </c>
      <c r="V232" s="10">
        <f t="shared" si="85"/>
        <v>2.1993770198502904E-3</v>
      </c>
      <c r="W232" s="10">
        <f>+S232/SUM(Q$27:Q232)-1</f>
        <v>3.7574700637410752E-2</v>
      </c>
      <c r="X232">
        <v>2.907</v>
      </c>
      <c r="AC232">
        <f t="shared" si="98"/>
        <v>1957.0456664938172</v>
      </c>
      <c r="AD232">
        <f t="shared" si="99"/>
        <v>1833.1542323825058</v>
      </c>
      <c r="AE232" s="5">
        <f t="shared" si="86"/>
        <v>0</v>
      </c>
      <c r="AF232" s="6">
        <f>+AD232+SUM($D$18:$E$18)-SUM($AB$27:AB232)</f>
        <v>11932.494758698294</v>
      </c>
      <c r="AG232" s="10">
        <f t="shared" si="87"/>
        <v>0</v>
      </c>
      <c r="AH232" s="10">
        <f>+AD232/SUM(AB$27:AB232)-1</f>
        <v>2.9480515210290603E-2</v>
      </c>
      <c r="AI232" s="6">
        <f t="shared" si="88"/>
        <v>0</v>
      </c>
      <c r="AL232" s="6">
        <f t="shared" si="89"/>
        <v>0</v>
      </c>
      <c r="AM232" s="6">
        <f t="shared" si="90"/>
        <v>4502.6306739521506</v>
      </c>
      <c r="AN232" s="6">
        <f t="shared" si="91"/>
        <v>4174.1441919960898</v>
      </c>
      <c r="AO232" s="5">
        <f t="shared" si="92"/>
        <v>0</v>
      </c>
      <c r="AP232" s="6">
        <f>+AN232+SUM($D$16:$E$18)-SUM($AL$27:AL232)</f>
        <v>26617.243139364509</v>
      </c>
      <c r="AQ232" s="10">
        <f t="shared" si="100"/>
        <v>6.5960622045690975E-4</v>
      </c>
      <c r="AR232" s="10">
        <f>+AN232/SUM(AL$27:AL232)-1</f>
        <v>5.4902343140481369E-2</v>
      </c>
      <c r="AT232" s="1"/>
    </row>
    <row r="233" spans="1:46" x14ac:dyDescent="0.25">
      <c r="A233" s="1">
        <v>40487</v>
      </c>
      <c r="B233">
        <v>8.5169999999999995</v>
      </c>
      <c r="G233">
        <f t="shared" si="93"/>
        <v>1426.8368004292468</v>
      </c>
      <c r="H233">
        <f t="shared" si="94"/>
        <v>1335.70317284304</v>
      </c>
      <c r="I233" s="5">
        <f t="shared" si="83"/>
        <v>0</v>
      </c>
      <c r="J233" s="6">
        <f>+H233+SUM($D$16:$E$16)-SUM($F$27:F233)</f>
        <v>8068.5968570535651</v>
      </c>
      <c r="K233" s="10">
        <f t="shared" si="95"/>
        <v>2.6113356783745711E-3</v>
      </c>
      <c r="L233" s="10">
        <f>+H233/SUM(F$27:F233)-1</f>
        <v>0.12517569410347473</v>
      </c>
      <c r="M233">
        <v>6.266</v>
      </c>
      <c r="R233">
        <f t="shared" si="96"/>
        <v>1140.28707168748</v>
      </c>
      <c r="S233">
        <f t="shared" si="97"/>
        <v>1025.4834326421574</v>
      </c>
      <c r="T233" s="5">
        <f t="shared" si="84"/>
        <v>0</v>
      </c>
      <c r="U233" s="6">
        <f>+S233+SUM($D$17:$E$17)-SUM($Q$27:Q233)</f>
        <v>6636.3481694842621</v>
      </c>
      <c r="V233" s="10">
        <f t="shared" si="85"/>
        <v>-1.2328934697669602E-4</v>
      </c>
      <c r="W233" s="10">
        <f>+S233/SUM(Q$27:Q233)-1</f>
        <v>3.6747420538034703E-2</v>
      </c>
      <c r="X233">
        <v>2.93</v>
      </c>
      <c r="AC233">
        <f t="shared" si="98"/>
        <v>1972.5296879349448</v>
      </c>
      <c r="AD233">
        <f t="shared" si="99"/>
        <v>1847.6580326387143</v>
      </c>
      <c r="AE233" s="5">
        <f t="shared" si="86"/>
        <v>0</v>
      </c>
      <c r="AF233" s="6">
        <f>+AD233+SUM($D$18:$E$18)-SUM($AB$27:AB233)</f>
        <v>11946.998558954503</v>
      </c>
      <c r="AG233" s="10">
        <f t="shared" si="87"/>
        <v>1.2154876703913686E-3</v>
      </c>
      <c r="AH233" s="10">
        <f>+AD233/SUM(AB$27:AB233)-1</f>
        <v>3.7625699885157182E-2</v>
      </c>
      <c r="AI233" s="6">
        <f t="shared" si="88"/>
        <v>0</v>
      </c>
      <c r="AL233" s="6">
        <f t="shared" si="89"/>
        <v>0</v>
      </c>
      <c r="AM233" s="6">
        <f t="shared" si="90"/>
        <v>4539.6535600516709</v>
      </c>
      <c r="AN233" s="6">
        <f t="shared" si="91"/>
        <v>4208.8446381239119</v>
      </c>
      <c r="AO233" s="5">
        <f t="shared" si="92"/>
        <v>0</v>
      </c>
      <c r="AP233" s="6">
        <f>+AN233+SUM($D$16:$E$18)-SUM($AL$27:AL233)</f>
        <v>26651.943585492332</v>
      </c>
      <c r="AQ233" s="10">
        <f t="shared" si="100"/>
        <v>1.3036829526684723E-3</v>
      </c>
      <c r="AR233" s="10">
        <f>+AN233/SUM(AL$27:AL233)-1</f>
        <v>6.3671944822773607E-2</v>
      </c>
      <c r="AT233" s="1"/>
    </row>
    <row r="234" spans="1:46" x14ac:dyDescent="0.25">
      <c r="A234" s="1">
        <v>40490</v>
      </c>
      <c r="B234">
        <v>8.5649999999999995</v>
      </c>
      <c r="C234">
        <f>+$C$16</f>
        <v>60</v>
      </c>
      <c r="D234" s="7">
        <f>+$H$16</f>
        <v>1.0004210526315789</v>
      </c>
      <c r="E234" s="7">
        <f>+$J$16</f>
        <v>0.46199999999999997</v>
      </c>
      <c r="F234" s="6">
        <f>+C234-D234-E234</f>
        <v>58.537578947368416</v>
      </c>
      <c r="G234">
        <f t="shared" si="93"/>
        <v>1493.4157280229231</v>
      </c>
      <c r="H234">
        <f t="shared" si="94"/>
        <v>1401.7684907004079</v>
      </c>
      <c r="I234" s="5">
        <f t="shared" si="83"/>
        <v>276180</v>
      </c>
      <c r="J234" s="6">
        <f>+H234+SUM($D$16:$E$16)-SUM($F$27:F234)</f>
        <v>8076.1245959635653</v>
      </c>
      <c r="K234" s="10">
        <f t="shared" si="95"/>
        <v>9.3296753368199425E-4</v>
      </c>
      <c r="L234" s="10">
        <f>+H234/SUM(F$27:F234)-1</f>
        <v>0.12533645982068475</v>
      </c>
      <c r="M234">
        <v>6.2549999999999999</v>
      </c>
      <c r="N234">
        <f>+$C$17</f>
        <v>50</v>
      </c>
      <c r="O234" s="7">
        <f>+$H$17</f>
        <v>0.83368421052631569</v>
      </c>
      <c r="P234" s="7">
        <f>+$J$17</f>
        <v>0.38500000000000001</v>
      </c>
      <c r="Q234" s="6">
        <f>+N234-O234-P234</f>
        <v>48.781315789473688</v>
      </c>
      <c r="R234">
        <f t="shared" si="96"/>
        <v>1188.2852909998703</v>
      </c>
      <c r="S234">
        <f t="shared" si="97"/>
        <v>1072.4645062102675</v>
      </c>
      <c r="T234" s="5">
        <f t="shared" si="84"/>
        <v>230150</v>
      </c>
      <c r="U234" s="6">
        <f>+S234+SUM($D$17:$E$17)-SUM($Q$27:Q234)</f>
        <v>6634.5479272628991</v>
      </c>
      <c r="V234" s="10">
        <f t="shared" si="85"/>
        <v>-2.7127000805071688E-4</v>
      </c>
      <c r="W234" s="10">
        <f>+S234/SUM(Q$27:Q234)-1</f>
        <v>3.3285842006625321E-2</v>
      </c>
      <c r="X234">
        <v>2.9409999999999998</v>
      </c>
      <c r="Y234">
        <f>+$C$18</f>
        <v>90</v>
      </c>
      <c r="Z234" s="7">
        <f>+$H$18</f>
        <v>1.5006315789473685</v>
      </c>
      <c r="AA234" s="7">
        <f>+$J$18</f>
        <v>0.69300000000000006</v>
      </c>
      <c r="AB234" s="6">
        <f>+Y234-Z234-AA234</f>
        <v>87.806368421052639</v>
      </c>
      <c r="AC234">
        <f t="shared" si="98"/>
        <v>2067.7414579147971</v>
      </c>
      <c r="AD234">
        <f t="shared" si="99"/>
        <v>1942.4010011823011</v>
      </c>
      <c r="AE234" s="5">
        <f t="shared" si="86"/>
        <v>414270</v>
      </c>
      <c r="AF234" s="6">
        <f>+AD234+SUM($D$18:$E$18)-SUM($AB$27:AB234)</f>
        <v>11953.935159077038</v>
      </c>
      <c r="AG234" s="10">
        <f t="shared" si="87"/>
        <v>5.8061446046941967E-4</v>
      </c>
      <c r="AH234" s="10">
        <f>+AD234/SUM(AB$27:AB234)-1</f>
        <v>3.9569981645333652E-2</v>
      </c>
      <c r="AI234" s="6">
        <f t="shared" si="88"/>
        <v>200</v>
      </c>
      <c r="AL234" s="6">
        <f t="shared" si="89"/>
        <v>195.12526315789475</v>
      </c>
      <c r="AM234" s="6">
        <f t="shared" si="90"/>
        <v>4749.442476937591</v>
      </c>
      <c r="AN234" s="6">
        <f t="shared" si="91"/>
        <v>4416.633998092977</v>
      </c>
      <c r="AO234" s="5">
        <f t="shared" si="92"/>
        <v>920600</v>
      </c>
      <c r="AP234" s="6">
        <f>+AN234+SUM($D$16:$E$18)-SUM($AL$27:AL234)</f>
        <v>26664.607682303504</v>
      </c>
      <c r="AQ234" s="10">
        <f t="shared" si="100"/>
        <v>4.7516597694086116E-4</v>
      </c>
      <c r="AR234" s="10">
        <f>+AN234/SUM(AL$27:AL234)-1</f>
        <v>6.3729770039569367E-2</v>
      </c>
      <c r="AT234" s="1"/>
    </row>
    <row r="235" spans="1:46" x14ac:dyDescent="0.25">
      <c r="A235" s="1">
        <v>40491</v>
      </c>
      <c r="B235">
        <v>8.5589999999999993</v>
      </c>
      <c r="G235">
        <f t="shared" si="93"/>
        <v>1492.3695523815761</v>
      </c>
      <c r="H235">
        <f t="shared" si="94"/>
        <v>1400.7865162760995</v>
      </c>
      <c r="I235" s="5">
        <f t="shared" si="83"/>
        <v>0</v>
      </c>
      <c r="J235" s="6">
        <f>+H235+SUM($D$16:$E$16)-SUM($F$27:F235)</f>
        <v>8075.1426215392567</v>
      </c>
      <c r="K235" s="10">
        <f t="shared" si="95"/>
        <v>-1.2158980617993365E-4</v>
      </c>
      <c r="L235" s="10">
        <f>+H235/SUM(F$27:F235)-1</f>
        <v>0.12454813305373524</v>
      </c>
      <c r="M235">
        <v>6.2869999999999999</v>
      </c>
      <c r="R235">
        <f t="shared" si="96"/>
        <v>1194.3644483638984</v>
      </c>
      <c r="S235">
        <f t="shared" si="97"/>
        <v>1077.9511351788892</v>
      </c>
      <c r="T235" s="5">
        <f t="shared" si="84"/>
        <v>0</v>
      </c>
      <c r="U235" s="6">
        <f>+S235+SUM($D$17:$E$17)-SUM($Q$27:Q235)</f>
        <v>6640.0345562315215</v>
      </c>
      <c r="V235" s="10">
        <f t="shared" si="85"/>
        <v>8.2697857167879363E-4</v>
      </c>
      <c r="W235" s="10">
        <f>+S235/SUM(Q$27:Q235)-1</f>
        <v>3.8572036562054768E-2</v>
      </c>
      <c r="X235">
        <v>2.9350000000000001</v>
      </c>
      <c r="AC235">
        <f t="shared" si="98"/>
        <v>2063.5230122339103</v>
      </c>
      <c r="AD235">
        <f t="shared" si="99"/>
        <v>1938.4382653757409</v>
      </c>
      <c r="AE235" s="5">
        <f t="shared" si="86"/>
        <v>0</v>
      </c>
      <c r="AF235" s="6">
        <f>+AD235+SUM($D$18:$E$18)-SUM($AB$27:AB235)</f>
        <v>11949.972423270478</v>
      </c>
      <c r="AG235" s="10">
        <f t="shared" si="87"/>
        <v>-3.3150052713415423E-4</v>
      </c>
      <c r="AH235" s="10">
        <f>+AD235/SUM(AB$27:AB235)-1</f>
        <v>3.7449131631776433E-2</v>
      </c>
      <c r="AI235" s="6">
        <f t="shared" si="88"/>
        <v>0</v>
      </c>
      <c r="AL235" s="6">
        <f t="shared" si="89"/>
        <v>0</v>
      </c>
      <c r="AM235" s="6">
        <f t="shared" si="90"/>
        <v>4750.2570129793849</v>
      </c>
      <c r="AN235" s="6">
        <f t="shared" si="91"/>
        <v>4417.1759168307299</v>
      </c>
      <c r="AO235" s="5">
        <f t="shared" si="92"/>
        <v>0</v>
      </c>
      <c r="AP235" s="6">
        <f>+AN235+SUM($D$16:$E$18)-SUM($AL$27:AL235)</f>
        <v>26665.149601041256</v>
      </c>
      <c r="AQ235" s="10">
        <f t="shared" si="100"/>
        <v>2.0323521883636175E-5</v>
      </c>
      <c r="AR235" s="10">
        <f>+AN235/SUM(AL$27:AL235)-1</f>
        <v>6.386028913953079E-2</v>
      </c>
      <c r="AT235" s="1"/>
    </row>
    <row r="236" spans="1:46" x14ac:dyDescent="0.25">
      <c r="A236" s="1">
        <v>40492</v>
      </c>
      <c r="B236">
        <v>8.6379999999999999</v>
      </c>
      <c r="G236">
        <f t="shared" si="93"/>
        <v>1506.144198325979</v>
      </c>
      <c r="H236">
        <f t="shared" si="94"/>
        <v>1413.7158461961617</v>
      </c>
      <c r="I236" s="5">
        <f t="shared" si="83"/>
        <v>0</v>
      </c>
      <c r="J236" s="6">
        <f>+H236+SUM($D$16:$E$16)-SUM($F$27:F236)</f>
        <v>8088.0719514593202</v>
      </c>
      <c r="K236" s="10">
        <f t="shared" si="95"/>
        <v>1.6011271287736939E-3</v>
      </c>
      <c r="L236" s="10">
        <f>+H236/SUM(F$27:F236)-1</f>
        <v>0.13492776881857282</v>
      </c>
      <c r="M236">
        <v>6.2279999999999998</v>
      </c>
      <c r="R236">
        <f t="shared" si="96"/>
        <v>1183.1560019739716</v>
      </c>
      <c r="S236">
        <f t="shared" si="97"/>
        <v>1067.835163017993</v>
      </c>
      <c r="T236" s="5">
        <f t="shared" si="84"/>
        <v>0</v>
      </c>
      <c r="U236" s="6">
        <f>+S236+SUM($D$17:$E$17)-SUM($Q$27:Q236)</f>
        <v>6629.918584070625</v>
      </c>
      <c r="V236" s="10">
        <f t="shared" si="85"/>
        <v>-1.5234818546844275E-3</v>
      </c>
      <c r="W236" s="10">
        <f>+S236/SUM(Q$27:Q236)-1</f>
        <v>2.8825615350481559E-2</v>
      </c>
      <c r="X236">
        <v>2.9569999999999999</v>
      </c>
      <c r="AC236">
        <f t="shared" si="98"/>
        <v>2078.9906463971624</v>
      </c>
      <c r="AD236">
        <f t="shared" si="99"/>
        <v>1952.9682966664618</v>
      </c>
      <c r="AE236" s="5">
        <f t="shared" si="86"/>
        <v>0</v>
      </c>
      <c r="AF236" s="6">
        <f>+AD236+SUM($D$18:$E$18)-SUM($AB$27:AB236)</f>
        <v>11964.5024545612</v>
      </c>
      <c r="AG236" s="10">
        <f t="shared" si="87"/>
        <v>1.2159050059754595E-3</v>
      </c>
      <c r="AH236" s="10">
        <f>+AD236/SUM(AB$27:AB236)-1</f>
        <v>4.5225581681486382E-2</v>
      </c>
      <c r="AI236" s="6">
        <f t="shared" si="88"/>
        <v>0</v>
      </c>
      <c r="AL236" s="6">
        <f t="shared" si="89"/>
        <v>0</v>
      </c>
      <c r="AM236" s="6">
        <f t="shared" si="90"/>
        <v>4768.290846697113</v>
      </c>
      <c r="AN236" s="6">
        <f t="shared" si="91"/>
        <v>4434.5193058806162</v>
      </c>
      <c r="AO236" s="5">
        <f t="shared" si="92"/>
        <v>0</v>
      </c>
      <c r="AP236" s="6">
        <f>+AN236+SUM($D$16:$E$18)-SUM($AL$27:AL236)</f>
        <v>26682.492990091145</v>
      </c>
      <c r="AQ236" s="10">
        <f t="shared" si="100"/>
        <v>6.5041409140320638E-4</v>
      </c>
      <c r="AR236" s="10">
        <f>+AN236/SUM(AL$27:AL236)-1</f>
        <v>6.8037379487906557E-2</v>
      </c>
      <c r="AT236" s="1"/>
    </row>
    <row r="237" spans="1:46" x14ac:dyDescent="0.25">
      <c r="A237" s="1">
        <v>40493</v>
      </c>
      <c r="B237">
        <v>8.5920000000000005</v>
      </c>
      <c r="G237">
        <f t="shared" si="93"/>
        <v>1498.1235184089851</v>
      </c>
      <c r="H237">
        <f t="shared" si="94"/>
        <v>1406.1873756097966</v>
      </c>
      <c r="I237" s="5">
        <f t="shared" si="83"/>
        <v>0</v>
      </c>
      <c r="J237" s="6">
        <f>+H237+SUM($D$16:$E$16)-SUM($F$27:F237)</f>
        <v>8080.5434808729533</v>
      </c>
      <c r="K237" s="10">
        <f t="shared" si="95"/>
        <v>-9.3081152486640395E-4</v>
      </c>
      <c r="L237" s="10">
        <f>+H237/SUM(F$27:F237)-1</f>
        <v>0.12888393027195866</v>
      </c>
      <c r="M237">
        <v>6.2060000000000004</v>
      </c>
      <c r="R237">
        <f t="shared" si="96"/>
        <v>1178.9765812862024</v>
      </c>
      <c r="S237">
        <f t="shared" si="97"/>
        <v>1064.0631056020657</v>
      </c>
      <c r="T237" s="5">
        <f t="shared" si="84"/>
        <v>0</v>
      </c>
      <c r="U237" s="6">
        <f>+S237+SUM($D$17:$E$17)-SUM($Q$27:Q237)</f>
        <v>6626.1465266546975</v>
      </c>
      <c r="V237" s="10">
        <f t="shared" si="85"/>
        <v>-5.6894475672608635E-4</v>
      </c>
      <c r="W237" s="10">
        <f>+S237/SUM(Q$27:Q237)-1</f>
        <v>2.5191356593623704E-2</v>
      </c>
      <c r="X237">
        <v>2.96</v>
      </c>
      <c r="AC237">
        <f t="shared" si="98"/>
        <v>2081.0998692376061</v>
      </c>
      <c r="AD237">
        <f t="shared" si="99"/>
        <v>1954.949664569742</v>
      </c>
      <c r="AE237" s="5">
        <f t="shared" si="86"/>
        <v>0</v>
      </c>
      <c r="AF237" s="6">
        <f>+AD237+SUM($D$18:$E$18)-SUM($AB$27:AB237)</f>
        <v>11966.483822464479</v>
      </c>
      <c r="AG237" s="10">
        <f t="shared" si="87"/>
        <v>1.6560386951347539E-4</v>
      </c>
      <c r="AH237" s="10">
        <f>+AD237/SUM(AB$27:AB237)-1</f>
        <v>4.6286006688265102E-2</v>
      </c>
      <c r="AI237" s="6">
        <f t="shared" si="88"/>
        <v>0</v>
      </c>
      <c r="AL237" s="6">
        <f t="shared" si="89"/>
        <v>0</v>
      </c>
      <c r="AM237" s="6">
        <f t="shared" si="90"/>
        <v>4758.1999689327931</v>
      </c>
      <c r="AN237" s="6">
        <f t="shared" si="91"/>
        <v>4425.2001457816041</v>
      </c>
      <c r="AO237" s="5">
        <f t="shared" si="92"/>
        <v>0</v>
      </c>
      <c r="AP237" s="6">
        <f>+AN237+SUM($D$16:$E$18)-SUM($AL$27:AL237)</f>
        <v>26673.173829992131</v>
      </c>
      <c r="AQ237" s="10">
        <f t="shared" si="100"/>
        <v>-3.49261221673558E-4</v>
      </c>
      <c r="AR237" s="10">
        <f>+AN237/SUM(AL$27:AL237)-1</f>
        <v>6.5792894653219136E-2</v>
      </c>
      <c r="AT237" s="1"/>
    </row>
    <row r="238" spans="1:46" x14ac:dyDescent="0.25">
      <c r="A238" s="1">
        <v>40494</v>
      </c>
      <c r="B238">
        <v>8.4540000000000006</v>
      </c>
      <c r="G238">
        <f t="shared" si="93"/>
        <v>1474.0614786580027</v>
      </c>
      <c r="H238">
        <f t="shared" si="94"/>
        <v>1383.6019638507007</v>
      </c>
      <c r="I238" s="5">
        <f t="shared" si="83"/>
        <v>0</v>
      </c>
      <c r="J238" s="6">
        <f>+H238+SUM($D$16:$E$16)-SUM($F$27:F238)</f>
        <v>8057.9580691138581</v>
      </c>
      <c r="K238" s="10">
        <f t="shared" si="95"/>
        <v>-2.7950362265305451E-3</v>
      </c>
      <c r="L238" s="10">
        <f>+H238/SUM(F$27:F238)-1</f>
        <v>0.11075241463211571</v>
      </c>
      <c r="M238">
        <v>6.1920000000000002</v>
      </c>
      <c r="R238">
        <f t="shared" si="96"/>
        <v>1176.3169499394401</v>
      </c>
      <c r="S238">
        <f t="shared" si="97"/>
        <v>1061.6627054282935</v>
      </c>
      <c r="T238" s="5">
        <f t="shared" si="84"/>
        <v>0</v>
      </c>
      <c r="U238" s="6">
        <f>+S238+SUM($D$17:$E$17)-SUM($Q$27:Q238)</f>
        <v>6623.7461264809253</v>
      </c>
      <c r="V238" s="10">
        <f t="shared" si="85"/>
        <v>-3.6226186126675497E-4</v>
      </c>
      <c r="W238" s="10">
        <f>+S238/SUM(Q$27:Q238)-1</f>
        <v>2.287864647562321E-2</v>
      </c>
      <c r="X238">
        <v>2.9390000000000001</v>
      </c>
      <c r="AC238">
        <f t="shared" si="98"/>
        <v>2066.3353093545015</v>
      </c>
      <c r="AD238">
        <f t="shared" si="99"/>
        <v>1941.080089246781</v>
      </c>
      <c r="AE238" s="5">
        <f t="shared" si="86"/>
        <v>0</v>
      </c>
      <c r="AF238" s="6">
        <f>+AD238+SUM($D$18:$E$18)-SUM($AB$27:AB238)</f>
        <v>11952.614247141519</v>
      </c>
      <c r="AG238" s="10">
        <f t="shared" si="87"/>
        <v>-1.1590351458899972E-3</v>
      </c>
      <c r="AH238" s="10">
        <f>+AD238/SUM(AB$27:AB238)-1</f>
        <v>3.8863031640814505E-2</v>
      </c>
      <c r="AI238" s="6">
        <f t="shared" si="88"/>
        <v>0</v>
      </c>
      <c r="AL238" s="6">
        <f t="shared" si="89"/>
        <v>0</v>
      </c>
      <c r="AM238" s="6">
        <f t="shared" si="90"/>
        <v>4716.7137379519445</v>
      </c>
      <c r="AN238" s="6">
        <f t="shared" si="91"/>
        <v>4386.3447585257745</v>
      </c>
      <c r="AO238" s="5">
        <f t="shared" si="92"/>
        <v>0</v>
      </c>
      <c r="AP238" s="6">
        <f>+AN238+SUM($D$16:$E$18)-SUM($AL$27:AL238)</f>
        <v>26634.318442736301</v>
      </c>
      <c r="AQ238" s="10">
        <f t="shared" si="100"/>
        <v>-1.4567215549031731E-3</v>
      </c>
      <c r="AR238" s="10">
        <f>+AN238/SUM(AL$27:AL238)-1</f>
        <v>5.643472004144745E-2</v>
      </c>
      <c r="AT238" s="1"/>
    </row>
    <row r="239" spans="1:46" x14ac:dyDescent="0.25">
      <c r="A239" s="1">
        <v>40497</v>
      </c>
      <c r="B239">
        <v>8.4719999999999995</v>
      </c>
      <c r="G239">
        <f t="shared" si="93"/>
        <v>1477.2000055820436</v>
      </c>
      <c r="H239">
        <f t="shared" si="94"/>
        <v>1386.5478871236262</v>
      </c>
      <c r="I239" s="5">
        <f t="shared" si="83"/>
        <v>0</v>
      </c>
      <c r="J239" s="6">
        <f>+H239+SUM($D$16:$E$16)-SUM($F$27:F239)</f>
        <v>8060.903992386784</v>
      </c>
      <c r="K239" s="10">
        <f t="shared" si="95"/>
        <v>3.6559178487394206E-4</v>
      </c>
      <c r="L239" s="10">
        <f>+H239/SUM(F$27:F239)-1</f>
        <v>0.11311739493296469</v>
      </c>
      <c r="M239">
        <v>6.2309999999999999</v>
      </c>
      <c r="R239">
        <f t="shared" si="96"/>
        <v>1183.7259229768492</v>
      </c>
      <c r="S239">
        <f t="shared" si="97"/>
        <v>1068.3495344838011</v>
      </c>
      <c r="T239" s="5">
        <f t="shared" si="84"/>
        <v>0</v>
      </c>
      <c r="U239" s="6">
        <f>+S239+SUM($D$17:$E$17)-SUM($Q$27:Q239)</f>
        <v>6630.4329555364329</v>
      </c>
      <c r="V239" s="10">
        <f t="shared" si="85"/>
        <v>1.0095237540543867E-3</v>
      </c>
      <c r="W239" s="10">
        <f>+S239/SUM(Q$27:Q239)-1</f>
        <v>2.9321196090053014E-2</v>
      </c>
      <c r="X239">
        <v>2.9590000000000001</v>
      </c>
      <c r="AC239">
        <f t="shared" si="98"/>
        <v>2080.3967949574585</v>
      </c>
      <c r="AD239">
        <f t="shared" si="99"/>
        <v>1954.289208601982</v>
      </c>
      <c r="AE239" s="5">
        <f t="shared" si="86"/>
        <v>0</v>
      </c>
      <c r="AF239" s="6">
        <f>+AD239+SUM($D$18:$E$18)-SUM($AB$27:AB239)</f>
        <v>11965.823366496719</v>
      </c>
      <c r="AG239" s="10">
        <f t="shared" si="87"/>
        <v>1.1051238734955948E-3</v>
      </c>
      <c r="AH239" s="10">
        <f>+AD239/SUM(AB$27:AB239)-1</f>
        <v>4.5932531686005529E-2</v>
      </c>
      <c r="AI239" s="6">
        <f t="shared" si="88"/>
        <v>0</v>
      </c>
      <c r="AL239" s="6">
        <f t="shared" si="89"/>
        <v>0</v>
      </c>
      <c r="AM239" s="6">
        <f t="shared" si="90"/>
        <v>4741.3227235163513</v>
      </c>
      <c r="AN239" s="6">
        <f t="shared" si="91"/>
        <v>4409.1866302094095</v>
      </c>
      <c r="AO239" s="5">
        <f t="shared" si="92"/>
        <v>0</v>
      </c>
      <c r="AP239" s="6">
        <f>+AN239+SUM($D$16:$E$18)-SUM($AL$27:AL239)</f>
        <v>26657.160314419936</v>
      </c>
      <c r="AQ239" s="10">
        <f t="shared" si="100"/>
        <v>8.5761051977906178E-4</v>
      </c>
      <c r="AR239" s="10">
        <f>+AN239/SUM(AL$27:AL239)-1</f>
        <v>6.1936099355150542E-2</v>
      </c>
      <c r="AT239" s="1"/>
    </row>
    <row r="240" spans="1:46" x14ac:dyDescent="0.25">
      <c r="A240" s="1">
        <v>40498</v>
      </c>
      <c r="B240">
        <v>8.3940000000000001</v>
      </c>
      <c r="G240">
        <f t="shared" si="93"/>
        <v>1463.5997222445319</v>
      </c>
      <c r="H240">
        <f t="shared" si="94"/>
        <v>1373.7822196076156</v>
      </c>
      <c r="I240" s="5">
        <f t="shared" si="83"/>
        <v>0</v>
      </c>
      <c r="J240" s="6">
        <f>+H240+SUM($D$16:$E$16)-SUM($F$27:F240)</f>
        <v>8048.1383248707734</v>
      </c>
      <c r="K240" s="10">
        <f t="shared" si="95"/>
        <v>-1.583652097589483E-3</v>
      </c>
      <c r="L240" s="10">
        <f>+H240/SUM(F$27:F240)-1</f>
        <v>0.10286914696261884</v>
      </c>
      <c r="M240">
        <v>6.1109999999999998</v>
      </c>
      <c r="R240">
        <f t="shared" si="96"/>
        <v>1160.9290828617438</v>
      </c>
      <c r="S240">
        <f t="shared" si="97"/>
        <v>1047.77467585147</v>
      </c>
      <c r="T240" s="5">
        <f t="shared" si="84"/>
        <v>0</v>
      </c>
      <c r="U240" s="6">
        <f>+S240+SUM($D$17:$E$17)-SUM($Q$27:Q240)</f>
        <v>6609.8580969041013</v>
      </c>
      <c r="V240" s="10">
        <f t="shared" si="85"/>
        <v>-3.1030942881568047E-3</v>
      </c>
      <c r="W240" s="10">
        <f>+S240/SUM(Q$27:Q240)-1</f>
        <v>9.497966507192146E-3</v>
      </c>
      <c r="X240">
        <v>2.93</v>
      </c>
      <c r="AC240">
        <f t="shared" si="98"/>
        <v>2060.0076408331711</v>
      </c>
      <c r="AD240">
        <f t="shared" si="99"/>
        <v>1935.1359855369408</v>
      </c>
      <c r="AE240" s="5">
        <f t="shared" si="86"/>
        <v>0</v>
      </c>
      <c r="AF240" s="6">
        <f>+AD240+SUM($D$18:$E$18)-SUM($AB$27:AB240)</f>
        <v>11946.670143431678</v>
      </c>
      <c r="AG240" s="10">
        <f t="shared" si="87"/>
        <v>-1.6006606882288388E-3</v>
      </c>
      <c r="AH240" s="10">
        <f>+AD240/SUM(AB$27:AB240)-1</f>
        <v>3.5681756620478788E-2</v>
      </c>
      <c r="AI240" s="6">
        <f t="shared" si="88"/>
        <v>0</v>
      </c>
      <c r="AL240" s="6">
        <f t="shared" si="89"/>
        <v>0</v>
      </c>
      <c r="AM240" s="6">
        <f t="shared" si="90"/>
        <v>4684.5364459394468</v>
      </c>
      <c r="AN240" s="6">
        <f t="shared" si="91"/>
        <v>4356.6928809960264</v>
      </c>
      <c r="AO240" s="5">
        <f t="shared" si="92"/>
        <v>0</v>
      </c>
      <c r="AP240" s="6">
        <f>+AN240+SUM($D$16:$E$18)-SUM($AL$27:AL240)</f>
        <v>26604.666565206553</v>
      </c>
      <c r="AQ240" s="10">
        <f t="shared" si="100"/>
        <v>-1.9692175983571092E-3</v>
      </c>
      <c r="AR240" s="10">
        <f>+AN240/SUM(AL$27:AL240)-1</f>
        <v>4.9293176304841646E-2</v>
      </c>
      <c r="AT240" s="1"/>
    </row>
    <row r="241" spans="1:46" x14ac:dyDescent="0.25">
      <c r="A241" s="1">
        <v>40499</v>
      </c>
      <c r="B241">
        <v>8.3529999999999998</v>
      </c>
      <c r="G241">
        <f t="shared" si="93"/>
        <v>1456.4508553619935</v>
      </c>
      <c r="H241">
        <f t="shared" si="94"/>
        <v>1367.0720610415074</v>
      </c>
      <c r="I241" s="5">
        <f t="shared" si="83"/>
        <v>0</v>
      </c>
      <c r="J241" s="6">
        <f>+H241+SUM($D$16:$E$16)-SUM($F$27:F241)</f>
        <v>8041.4281663046659</v>
      </c>
      <c r="K241" s="10">
        <f t="shared" si="95"/>
        <v>-8.3375288734433006E-4</v>
      </c>
      <c r="L241" s="10">
        <f>+H241/SUM(F$27:F241)-1</f>
        <v>9.7482247388462673E-2</v>
      </c>
      <c r="M241">
        <v>6.1379999999999999</v>
      </c>
      <c r="R241">
        <f t="shared" si="96"/>
        <v>1166.0583718876426</v>
      </c>
      <c r="S241">
        <f t="shared" si="97"/>
        <v>1052.4040190437445</v>
      </c>
      <c r="T241" s="5">
        <f t="shared" si="84"/>
        <v>0</v>
      </c>
      <c r="U241" s="6">
        <f>+S241+SUM($D$17:$E$17)-SUM($Q$27:Q241)</f>
        <v>6614.4874400963763</v>
      </c>
      <c r="V241" s="10">
        <f t="shared" si="85"/>
        <v>7.003695275158428E-4</v>
      </c>
      <c r="W241" s="10">
        <f>+S241/SUM(Q$27:Q241)-1</f>
        <v>1.3958193163335908E-2</v>
      </c>
      <c r="X241">
        <v>2.9369999999999998</v>
      </c>
      <c r="AC241">
        <f t="shared" si="98"/>
        <v>2064.9291607942059</v>
      </c>
      <c r="AD241">
        <f t="shared" si="99"/>
        <v>1939.7591773112608</v>
      </c>
      <c r="AE241" s="5">
        <f t="shared" si="86"/>
        <v>0</v>
      </c>
      <c r="AF241" s="6">
        <f>+AD241+SUM($D$18:$E$18)-SUM($AB$27:AB241)</f>
        <v>11951.293335205999</v>
      </c>
      <c r="AG241" s="10">
        <f t="shared" si="87"/>
        <v>3.8698580598728327E-4</v>
      </c>
      <c r="AH241" s="10">
        <f>+AD241/SUM(AB$27:AB241)-1</f>
        <v>3.8156081636295358E-2</v>
      </c>
      <c r="AI241" s="6">
        <f t="shared" si="88"/>
        <v>0</v>
      </c>
      <c r="AL241" s="6">
        <f t="shared" si="89"/>
        <v>0</v>
      </c>
      <c r="AM241" s="6">
        <f t="shared" si="90"/>
        <v>4687.4383880438418</v>
      </c>
      <c r="AN241" s="6">
        <f t="shared" si="91"/>
        <v>4359.2352573965127</v>
      </c>
      <c r="AO241" s="5">
        <f t="shared" si="92"/>
        <v>0</v>
      </c>
      <c r="AP241" s="6">
        <f>+AN241+SUM($D$16:$E$18)-SUM($AL$27:AL241)</f>
        <v>26607.208941607038</v>
      </c>
      <c r="AQ241" s="10">
        <f t="shared" si="100"/>
        <v>9.5561295393453705E-5</v>
      </c>
      <c r="AR241" s="10">
        <f>+AN241/SUM(AL$27:AL241)-1</f>
        <v>4.9905498146545435E-2</v>
      </c>
      <c r="AT241" s="1"/>
    </row>
    <row r="242" spans="1:46" x14ac:dyDescent="0.25">
      <c r="A242" s="1">
        <v>40500</v>
      </c>
      <c r="B242">
        <v>8.44</v>
      </c>
      <c r="G242">
        <f t="shared" si="93"/>
        <v>1471.6204021615258</v>
      </c>
      <c r="H242">
        <f t="shared" si="94"/>
        <v>1381.3106901939809</v>
      </c>
      <c r="I242" s="5">
        <f t="shared" si="83"/>
        <v>0</v>
      </c>
      <c r="J242" s="6">
        <f>+H242+SUM($D$16:$E$16)-SUM($F$27:F242)</f>
        <v>8055.6667954571385</v>
      </c>
      <c r="K242" s="10">
        <f t="shared" si="95"/>
        <v>1.7706592483330841E-3</v>
      </c>
      <c r="L242" s="10">
        <f>+H242/SUM(F$27:F242)-1</f>
        <v>0.10891298550923323</v>
      </c>
      <c r="M242">
        <v>6.2229999999999999</v>
      </c>
      <c r="R242">
        <f t="shared" si="96"/>
        <v>1182.2061336358422</v>
      </c>
      <c r="S242">
        <f t="shared" si="97"/>
        <v>1066.9778772416457</v>
      </c>
      <c r="T242" s="5">
        <f t="shared" si="84"/>
        <v>0</v>
      </c>
      <c r="U242" s="6">
        <f>+S242+SUM($D$17:$E$17)-SUM($Q$27:Q242)</f>
        <v>6629.0612982942775</v>
      </c>
      <c r="V242" s="10">
        <f t="shared" si="85"/>
        <v>2.2033238901559837E-3</v>
      </c>
      <c r="W242" s="10">
        <f>+S242/SUM(Q$27:Q242)-1</f>
        <v>2.7999647451195653E-2</v>
      </c>
      <c r="X242">
        <v>2.9630000000000001</v>
      </c>
      <c r="AC242">
        <f t="shared" si="98"/>
        <v>2083.2090920780497</v>
      </c>
      <c r="AD242">
        <f t="shared" si="99"/>
        <v>1956.9310324730222</v>
      </c>
      <c r="AE242" s="5">
        <f t="shared" si="86"/>
        <v>0</v>
      </c>
      <c r="AF242" s="6">
        <f>+AD242+SUM($D$18:$E$18)-SUM($AB$27:AB242)</f>
        <v>11968.465190367759</v>
      </c>
      <c r="AG242" s="10">
        <f t="shared" si="87"/>
        <v>1.4368198219329997E-3</v>
      </c>
      <c r="AH242" s="10">
        <f>+AD242/SUM(AB$27:AB242)-1</f>
        <v>4.7346431695043822E-2</v>
      </c>
      <c r="AI242" s="6">
        <f t="shared" si="88"/>
        <v>0</v>
      </c>
      <c r="AL242" s="6">
        <f t="shared" si="89"/>
        <v>0</v>
      </c>
      <c r="AM242" s="6">
        <f t="shared" si="90"/>
        <v>4737.035627875417</v>
      </c>
      <c r="AN242" s="6">
        <f t="shared" si="91"/>
        <v>4405.2195999086489</v>
      </c>
      <c r="AO242" s="5">
        <f t="shared" si="92"/>
        <v>0</v>
      </c>
      <c r="AP242" s="6">
        <f>+AN242+SUM($D$16:$E$18)-SUM($AL$27:AL242)</f>
        <v>26653.193284119174</v>
      </c>
      <c r="AQ242" s="10">
        <f t="shared" si="100"/>
        <v>1.7282662985453889E-3</v>
      </c>
      <c r="AR242" s="10">
        <f>+AN242/SUM(AL$27:AL242)-1</f>
        <v>6.0980654953058266E-2</v>
      </c>
      <c r="AT242" s="1"/>
    </row>
    <row r="243" spans="1:46" x14ac:dyDescent="0.25">
      <c r="A243" s="1">
        <v>40501</v>
      </c>
      <c r="B243">
        <v>8.4130000000000003</v>
      </c>
      <c r="G243">
        <f t="shared" si="93"/>
        <v>1466.9126117754643</v>
      </c>
      <c r="H243">
        <f t="shared" si="94"/>
        <v>1376.8918052845927</v>
      </c>
      <c r="I243" s="5">
        <f t="shared" si="83"/>
        <v>0</v>
      </c>
      <c r="J243" s="6">
        <f>+H243+SUM($D$16:$E$16)-SUM($F$27:F243)</f>
        <v>8051.2479105477505</v>
      </c>
      <c r="K243" s="10">
        <f t="shared" si="95"/>
        <v>-5.4854365524159565E-4</v>
      </c>
      <c r="L243" s="10">
        <f>+H243/SUM(F$27:F243)-1</f>
        <v>0.10536551505795955</v>
      </c>
      <c r="M243">
        <v>6.2039999999999997</v>
      </c>
      <c r="R243">
        <f t="shared" si="96"/>
        <v>1178.5966339509505</v>
      </c>
      <c r="S243">
        <f t="shared" si="97"/>
        <v>1063.7201912915266</v>
      </c>
      <c r="T243" s="5">
        <f t="shared" si="84"/>
        <v>0</v>
      </c>
      <c r="U243" s="6">
        <f>+S243+SUM($D$17:$E$17)-SUM($Q$27:Q243)</f>
        <v>6625.803612344158</v>
      </c>
      <c r="V243" s="10">
        <f t="shared" si="85"/>
        <v>-4.9142492481668576E-4</v>
      </c>
      <c r="W243" s="10">
        <f>+S243/SUM(Q$27:Q243)-1</f>
        <v>2.4860969433909252E-2</v>
      </c>
      <c r="X243">
        <v>2.9529999999999998</v>
      </c>
      <c r="AC243">
        <f t="shared" si="98"/>
        <v>2076.1783492765712</v>
      </c>
      <c r="AD243">
        <f t="shared" si="99"/>
        <v>1950.3264727954215</v>
      </c>
      <c r="AE243" s="5">
        <f t="shared" si="86"/>
        <v>0</v>
      </c>
      <c r="AF243" s="6">
        <f>+AD243+SUM($D$18:$E$18)-SUM($AB$27:AB243)</f>
        <v>11961.860630690158</v>
      </c>
      <c r="AG243" s="10">
        <f t="shared" si="87"/>
        <v>-5.5183012796955477E-4</v>
      </c>
      <c r="AH243" s="10">
        <f>+AD243/SUM(AB$27:AB243)-1</f>
        <v>4.3811681672448088E-2</v>
      </c>
      <c r="AI243" s="6">
        <f t="shared" si="88"/>
        <v>0</v>
      </c>
      <c r="AL243" s="6">
        <f t="shared" si="89"/>
        <v>0</v>
      </c>
      <c r="AM243" s="6">
        <f t="shared" si="90"/>
        <v>4721.6875950029862</v>
      </c>
      <c r="AN243" s="6">
        <f t="shared" si="91"/>
        <v>4390.9384693715401</v>
      </c>
      <c r="AO243" s="5">
        <f t="shared" si="92"/>
        <v>0</v>
      </c>
      <c r="AP243" s="6">
        <f>+AN243+SUM($D$16:$E$18)-SUM($AL$27:AL243)</f>
        <v>26638.912153582067</v>
      </c>
      <c r="AQ243" s="10">
        <f t="shared" si="100"/>
        <v>-5.3581311570705115E-4</v>
      </c>
      <c r="AR243" s="10">
        <f>+AN243/SUM(AL$27:AL243)-1</f>
        <v>5.7541098107573019E-2</v>
      </c>
      <c r="AT243" s="1"/>
    </row>
    <row r="244" spans="1:46" x14ac:dyDescent="0.25">
      <c r="A244" s="1">
        <v>40504</v>
      </c>
      <c r="B244">
        <v>8.4559999999999995</v>
      </c>
      <c r="G244">
        <f t="shared" si="93"/>
        <v>1474.4102038717847</v>
      </c>
      <c r="H244">
        <f t="shared" si="94"/>
        <v>1383.9292886588034</v>
      </c>
      <c r="I244" s="5">
        <f t="shared" si="83"/>
        <v>0</v>
      </c>
      <c r="J244" s="6">
        <f>+H244+SUM($D$16:$E$16)-SUM($F$27:F244)</f>
        <v>8058.2853939219603</v>
      </c>
      <c r="K244" s="10">
        <f t="shared" si="95"/>
        <v>8.7408603640071192E-4</v>
      </c>
      <c r="L244" s="10">
        <f>+H244/SUM(F$27:F244)-1</f>
        <v>0.11101519022109896</v>
      </c>
      <c r="M244">
        <v>6.1550000000000002</v>
      </c>
      <c r="R244">
        <f t="shared" si="96"/>
        <v>1169.2879242372826</v>
      </c>
      <c r="S244">
        <f t="shared" si="97"/>
        <v>1055.3187906833248</v>
      </c>
      <c r="T244" s="5">
        <f t="shared" si="84"/>
        <v>0</v>
      </c>
      <c r="U244" s="6">
        <f>+S244+SUM($D$17:$E$17)-SUM($Q$27:Q244)</f>
        <v>6617.4022117359564</v>
      </c>
      <c r="V244" s="10">
        <f t="shared" si="85"/>
        <v>-1.2679821346575082E-3</v>
      </c>
      <c r="W244" s="10">
        <f>+S244/SUM(Q$27:Q244)-1</f>
        <v>1.6766484020907857E-2</v>
      </c>
      <c r="X244">
        <v>2.9550000000000001</v>
      </c>
      <c r="AC244">
        <f t="shared" si="98"/>
        <v>2077.5844978368673</v>
      </c>
      <c r="AD244">
        <f t="shared" si="99"/>
        <v>1951.6473847309419</v>
      </c>
      <c r="AE244" s="5">
        <f t="shared" si="86"/>
        <v>0</v>
      </c>
      <c r="AF244" s="6">
        <f>+AD244+SUM($D$18:$E$18)-SUM($AB$27:AB244)</f>
        <v>11963.18154262568</v>
      </c>
      <c r="AG244" s="10">
        <f t="shared" si="87"/>
        <v>1.1042696251895023E-4</v>
      </c>
      <c r="AH244" s="10">
        <f>+AD244/SUM(AB$27:AB244)-1</f>
        <v>4.4518631676967457E-2</v>
      </c>
      <c r="AI244" s="6">
        <f t="shared" si="88"/>
        <v>0</v>
      </c>
      <c r="AL244" s="6">
        <f t="shared" si="89"/>
        <v>0</v>
      </c>
      <c r="AM244" s="6">
        <f t="shared" si="90"/>
        <v>4721.2826259459343</v>
      </c>
      <c r="AN244" s="6">
        <f t="shared" si="91"/>
        <v>4390.8954640730699</v>
      </c>
      <c r="AO244" s="5">
        <f t="shared" si="92"/>
        <v>0</v>
      </c>
      <c r="AP244" s="6">
        <f>+AN244+SUM($D$16:$E$18)-SUM($AL$27:AL244)</f>
        <v>26638.869148283597</v>
      </c>
      <c r="AQ244" s="10">
        <f t="shared" si="100"/>
        <v>-1.6143789288713961E-6</v>
      </c>
      <c r="AR244" s="10">
        <f>+AN244/SUM(AL$27:AL244)-1</f>
        <v>5.7530740442375494E-2</v>
      </c>
      <c r="AT244" s="1"/>
    </row>
    <row r="245" spans="1:46" x14ac:dyDescent="0.25">
      <c r="A245" s="1">
        <v>40505</v>
      </c>
      <c r="B245">
        <v>8.3859999999999992</v>
      </c>
      <c r="G245">
        <f t="shared" si="93"/>
        <v>1462.2048213894025</v>
      </c>
      <c r="H245">
        <f t="shared" si="94"/>
        <v>1372.472920375204</v>
      </c>
      <c r="I245" s="5">
        <f t="shared" si="83"/>
        <v>0</v>
      </c>
      <c r="J245" s="6">
        <f>+H245+SUM($D$16:$E$16)-SUM($F$27:F245)</f>
        <v>8046.8290256383607</v>
      </c>
      <c r="K245" s="10">
        <f t="shared" si="95"/>
        <v>-1.4216880792333741E-3</v>
      </c>
      <c r="L245" s="10">
        <f>+H245/SUM(F$27:F245)-1</f>
        <v>0.10181804460668586</v>
      </c>
      <c r="M245">
        <v>6.0469999999999997</v>
      </c>
      <c r="R245">
        <f t="shared" si="96"/>
        <v>1148.7707681336876</v>
      </c>
      <c r="S245">
        <f t="shared" si="97"/>
        <v>1036.8014179142265</v>
      </c>
      <c r="T245" s="5">
        <f t="shared" si="84"/>
        <v>0</v>
      </c>
      <c r="U245" s="6">
        <f>+S245+SUM($D$17:$E$17)-SUM($Q$27:Q245)</f>
        <v>6598.8848389668583</v>
      </c>
      <c r="V245" s="10">
        <f t="shared" si="85"/>
        <v>-2.7982843080411879E-3</v>
      </c>
      <c r="W245" s="10">
        <f>+S245/SUM(Q$27:Q245)-1</f>
        <v>-1.0744226036671911E-3</v>
      </c>
      <c r="X245">
        <v>2.9460000000000002</v>
      </c>
      <c r="AC245">
        <f t="shared" si="98"/>
        <v>2071.2568293155368</v>
      </c>
      <c r="AD245">
        <f t="shared" si="99"/>
        <v>1945.7032810211015</v>
      </c>
      <c r="AE245" s="5">
        <f t="shared" si="86"/>
        <v>0</v>
      </c>
      <c r="AF245" s="6">
        <f>+AD245+SUM($D$18:$E$18)-SUM($AB$27:AB245)</f>
        <v>11957.237438915839</v>
      </c>
      <c r="AG245" s="10">
        <f t="shared" si="87"/>
        <v>-4.9686646388014122E-4</v>
      </c>
      <c r="AH245" s="10">
        <f>+AD245/SUM(AB$27:AB245)-1</f>
        <v>4.1337356656631519E-2</v>
      </c>
      <c r="AI245" s="6">
        <f t="shared" si="88"/>
        <v>0</v>
      </c>
      <c r="AL245" s="6">
        <f t="shared" si="89"/>
        <v>0</v>
      </c>
      <c r="AM245" s="6">
        <f t="shared" si="90"/>
        <v>4682.2324188386265</v>
      </c>
      <c r="AN245" s="6">
        <f t="shared" si="91"/>
        <v>4354.9776193105317</v>
      </c>
      <c r="AO245" s="5">
        <f t="shared" si="92"/>
        <v>0</v>
      </c>
      <c r="AP245" s="6">
        <f>+AN245+SUM($D$16:$E$18)-SUM($AL$27:AL245)</f>
        <v>26602.951303521058</v>
      </c>
      <c r="AQ245" s="10">
        <f t="shared" si="100"/>
        <v>-1.348324681599844E-3</v>
      </c>
      <c r="AR245" s="10">
        <f>+AN245/SUM(AL$27:AL245)-1</f>
        <v>4.8880061946926512E-2</v>
      </c>
      <c r="AT245" s="1"/>
    </row>
    <row r="246" spans="1:46" x14ac:dyDescent="0.25">
      <c r="A246" s="1">
        <v>40506</v>
      </c>
      <c r="B246">
        <v>8.4600000000000009</v>
      </c>
      <c r="G246">
        <f t="shared" si="93"/>
        <v>1475.1076542993499</v>
      </c>
      <c r="H246">
        <f t="shared" si="94"/>
        <v>1384.5839382750094</v>
      </c>
      <c r="I246" s="5">
        <f t="shared" si="83"/>
        <v>0</v>
      </c>
      <c r="J246" s="6">
        <f>+H246+SUM($D$16:$E$16)-SUM($F$27:F246)</f>
        <v>8058.9400435381667</v>
      </c>
      <c r="K246" s="10">
        <f t="shared" si="95"/>
        <v>1.5050671340497424E-3</v>
      </c>
      <c r="L246" s="10">
        <f>+H246/SUM(F$27:F246)-1</f>
        <v>0.11154074139906545</v>
      </c>
      <c r="M246">
        <v>6.1040000000000001</v>
      </c>
      <c r="R246">
        <f t="shared" si="96"/>
        <v>1159.5992671883628</v>
      </c>
      <c r="S246">
        <f t="shared" si="97"/>
        <v>1046.5744757645839</v>
      </c>
      <c r="T246" s="5">
        <f t="shared" si="84"/>
        <v>0</v>
      </c>
      <c r="U246" s="6">
        <f>+S246+SUM($D$17:$E$17)-SUM($Q$27:Q246)</f>
        <v>6608.6578968172162</v>
      </c>
      <c r="V246" s="10">
        <f t="shared" si="85"/>
        <v>1.4810165791419028E-3</v>
      </c>
      <c r="W246" s="10">
        <f>+S246/SUM(Q$27:Q246)-1</f>
        <v>8.341611448191788E-3</v>
      </c>
      <c r="X246">
        <v>2.9670000000000001</v>
      </c>
      <c r="AC246">
        <f t="shared" si="98"/>
        <v>2086.0213891986414</v>
      </c>
      <c r="AD246">
        <f t="shared" si="99"/>
        <v>1959.5728563440623</v>
      </c>
      <c r="AE246" s="5">
        <f t="shared" si="86"/>
        <v>0</v>
      </c>
      <c r="AF246" s="6">
        <f>+AD246+SUM($D$18:$E$18)-SUM($AB$27:AB246)</f>
        <v>11971.1070142388</v>
      </c>
      <c r="AG246" s="10">
        <f t="shared" si="87"/>
        <v>1.1599314134065342E-3</v>
      </c>
      <c r="AH246" s="10">
        <f>+AD246/SUM(AB$27:AB246)-1</f>
        <v>4.8760331704081894E-2</v>
      </c>
      <c r="AI246" s="6">
        <f t="shared" si="88"/>
        <v>0</v>
      </c>
      <c r="AL246" s="6">
        <f t="shared" si="89"/>
        <v>0</v>
      </c>
      <c r="AM246" s="6">
        <f t="shared" si="90"/>
        <v>4720.7283106863542</v>
      </c>
      <c r="AN246" s="6">
        <f t="shared" si="91"/>
        <v>4390.731270383656</v>
      </c>
      <c r="AO246" s="5">
        <f t="shared" si="92"/>
        <v>0</v>
      </c>
      <c r="AP246" s="6">
        <f>+AN246+SUM($D$16:$E$18)-SUM($AL$27:AL246)</f>
        <v>26638.704954594185</v>
      </c>
      <c r="AQ246" s="10">
        <f t="shared" si="100"/>
        <v>1.3439731052844461E-3</v>
      </c>
      <c r="AR246" s="10">
        <f>+AN246/SUM(AL$27:AL246)-1</f>
        <v>5.7491195006743379E-2</v>
      </c>
      <c r="AT246" s="1"/>
    </row>
    <row r="247" spans="1:46" x14ac:dyDescent="0.25">
      <c r="A247" s="1">
        <v>40507</v>
      </c>
      <c r="B247">
        <v>8.4870000000000001</v>
      </c>
      <c r="G247">
        <f t="shared" si="93"/>
        <v>1479.8154446854114</v>
      </c>
      <c r="H247">
        <f t="shared" si="94"/>
        <v>1389.0028231843976</v>
      </c>
      <c r="I247" s="5">
        <f t="shared" si="83"/>
        <v>0</v>
      </c>
      <c r="J247" s="6">
        <f>+H247+SUM($D$16:$E$16)-SUM($F$27:F247)</f>
        <v>8063.3589284475547</v>
      </c>
      <c r="K247" s="10">
        <f t="shared" si="95"/>
        <v>5.4832085677714026E-4</v>
      </c>
      <c r="L247" s="10">
        <f>+H247/SUM(F$27:F247)-1</f>
        <v>0.11508821185033913</v>
      </c>
      <c r="M247">
        <v>6.1349999999999998</v>
      </c>
      <c r="R247">
        <f t="shared" si="96"/>
        <v>1165.4884508847651</v>
      </c>
      <c r="S247">
        <f t="shared" si="97"/>
        <v>1051.8896475779361</v>
      </c>
      <c r="T247" s="5">
        <f t="shared" si="84"/>
        <v>0</v>
      </c>
      <c r="U247" s="6">
        <f>+S247+SUM($D$17:$E$17)-SUM($Q$27:Q247)</f>
        <v>6613.9730686305684</v>
      </c>
      <c r="V247" s="10">
        <f t="shared" si="85"/>
        <v>8.0427401392824116E-4</v>
      </c>
      <c r="W247" s="10">
        <f>+S247/SUM(Q$27:Q247)-1</f>
        <v>1.3462612423764231E-2</v>
      </c>
      <c r="X247">
        <v>2.9710000000000001</v>
      </c>
      <c r="AC247">
        <f t="shared" si="98"/>
        <v>2088.833686319233</v>
      </c>
      <c r="AD247">
        <f t="shared" si="99"/>
        <v>1962.2146802151026</v>
      </c>
      <c r="AE247" s="5">
        <f t="shared" si="86"/>
        <v>0</v>
      </c>
      <c r="AF247" s="6">
        <f>+AD247+SUM($D$18:$E$18)-SUM($AB$27:AB247)</f>
        <v>11973.748838109839</v>
      </c>
      <c r="AG247" s="10">
        <f t="shared" si="87"/>
        <v>2.2068333930169715E-4</v>
      </c>
      <c r="AH247" s="10">
        <f>+AD247/SUM(AB$27:AB247)-1</f>
        <v>5.0174231713120188E-2</v>
      </c>
      <c r="AI247" s="6">
        <f t="shared" si="88"/>
        <v>0</v>
      </c>
      <c r="AL247" s="6">
        <f t="shared" si="89"/>
        <v>0</v>
      </c>
      <c r="AM247" s="6">
        <f t="shared" si="90"/>
        <v>4734.1375818894103</v>
      </c>
      <c r="AN247" s="6">
        <f t="shared" si="91"/>
        <v>4403.1071509774365</v>
      </c>
      <c r="AO247" s="5">
        <f t="shared" si="92"/>
        <v>0</v>
      </c>
      <c r="AP247" s="6">
        <f>+AN247+SUM($D$16:$E$18)-SUM($AL$27:AL247)</f>
        <v>26651.080835187964</v>
      </c>
      <c r="AQ247" s="10">
        <f t="shared" si="100"/>
        <v>4.645826670206521E-4</v>
      </c>
      <c r="AR247" s="10">
        <f>+AN247/SUM(AL$27:AL247)-1</f>
        <v>6.047187953340849E-2</v>
      </c>
      <c r="AT247" s="1"/>
    </row>
    <row r="248" spans="1:46" x14ac:dyDescent="0.25">
      <c r="A248" s="1">
        <v>40508</v>
      </c>
      <c r="B248">
        <v>8.4529999999999994</v>
      </c>
      <c r="G248">
        <f t="shared" si="93"/>
        <v>1473.8871160511112</v>
      </c>
      <c r="H248">
        <f t="shared" si="94"/>
        <v>1383.4383014466491</v>
      </c>
      <c r="I248" s="5">
        <f t="shared" si="83"/>
        <v>0</v>
      </c>
      <c r="J248" s="6">
        <f>+H248+SUM($D$16:$E$16)-SUM($F$27:F248)</f>
        <v>8057.7944067098069</v>
      </c>
      <c r="K248" s="10">
        <f t="shared" si="95"/>
        <v>-6.900997198718839E-4</v>
      </c>
      <c r="L248" s="10">
        <f>+H248/SUM(F$27:F248)-1</f>
        <v>0.11062102683762398</v>
      </c>
      <c r="M248">
        <v>6.0990000000000002</v>
      </c>
      <c r="R248">
        <f t="shared" si="96"/>
        <v>1158.6493988502336</v>
      </c>
      <c r="S248">
        <f t="shared" si="97"/>
        <v>1045.7171899882367</v>
      </c>
      <c r="T248" s="5">
        <f t="shared" si="84"/>
        <v>0</v>
      </c>
      <c r="U248" s="6">
        <f>+S248+SUM($D$17:$E$17)-SUM($Q$27:Q248)</f>
        <v>6607.8006110408687</v>
      </c>
      <c r="V248" s="10">
        <f t="shared" si="85"/>
        <v>-9.3324504434033617E-4</v>
      </c>
      <c r="W248" s="10">
        <f>+S248/SUM(Q$27:Q248)-1</f>
        <v>7.5156435489058815E-3</v>
      </c>
      <c r="X248">
        <v>2.9820000000000002</v>
      </c>
      <c r="AC248">
        <f t="shared" si="98"/>
        <v>2096.5675034008591</v>
      </c>
      <c r="AD248">
        <f t="shared" si="99"/>
        <v>1969.4796958604632</v>
      </c>
      <c r="AE248" s="5">
        <f t="shared" si="86"/>
        <v>0</v>
      </c>
      <c r="AF248" s="6">
        <f>+AD248+SUM($D$18:$E$18)-SUM($AB$27:AB248)</f>
        <v>11981.013853755201</v>
      </c>
      <c r="AG248" s="10">
        <f t="shared" si="87"/>
        <v>6.0674528450421761E-4</v>
      </c>
      <c r="AH248" s="10">
        <f>+AD248/SUM(AB$27:AB248)-1</f>
        <v>5.4062456737975273E-2</v>
      </c>
      <c r="AI248" s="6">
        <f t="shared" si="88"/>
        <v>0</v>
      </c>
      <c r="AL248" s="6">
        <f t="shared" si="89"/>
        <v>0</v>
      </c>
      <c r="AM248" s="6">
        <f t="shared" si="90"/>
        <v>4729.1040183022042</v>
      </c>
      <c r="AN248" s="6">
        <f t="shared" si="91"/>
        <v>4398.6351872953492</v>
      </c>
      <c r="AO248" s="5">
        <f t="shared" si="92"/>
        <v>0</v>
      </c>
      <c r="AP248" s="6">
        <f>+AN248+SUM($D$16:$E$18)-SUM($AL$27:AL248)</f>
        <v>26646.608871505876</v>
      </c>
      <c r="AQ248" s="10">
        <f t="shared" si="100"/>
        <v>-1.6779671000000107E-4</v>
      </c>
      <c r="AR248" s="10">
        <f>+AN248/SUM(AL$27:AL248)-1</f>
        <v>5.9394823816039555E-2</v>
      </c>
      <c r="AT248" s="1"/>
    </row>
    <row r="249" spans="1:46" x14ac:dyDescent="0.25">
      <c r="A249" s="1">
        <v>40511</v>
      </c>
      <c r="B249">
        <v>8.5259999999999998</v>
      </c>
      <c r="G249">
        <f t="shared" si="93"/>
        <v>1486.6155863541669</v>
      </c>
      <c r="H249">
        <f t="shared" si="94"/>
        <v>1395.3856569424026</v>
      </c>
      <c r="I249" s="5">
        <f t="shared" si="83"/>
        <v>0</v>
      </c>
      <c r="J249" s="6">
        <f>+H249+SUM($D$16:$E$16)-SUM($F$27:F249)</f>
        <v>8069.74176220556</v>
      </c>
      <c r="K249" s="10">
        <f t="shared" si="95"/>
        <v>1.4827079089787532E-3</v>
      </c>
      <c r="L249" s="10">
        <f>+H249/SUM(F$27:F249)-1</f>
        <v>0.12021233583551183</v>
      </c>
      <c r="M249">
        <v>5.9820000000000002</v>
      </c>
      <c r="R249">
        <f t="shared" si="96"/>
        <v>1136.4224797380057</v>
      </c>
      <c r="S249">
        <f t="shared" si="97"/>
        <v>1025.6567028217137</v>
      </c>
      <c r="T249" s="5">
        <f t="shared" si="84"/>
        <v>0</v>
      </c>
      <c r="U249" s="6">
        <f>+S249+SUM($D$17:$E$17)-SUM($Q$27:Q249)</f>
        <v>6587.740123874346</v>
      </c>
      <c r="V249" s="10">
        <f t="shared" si="85"/>
        <v>-3.0358796137105459E-3</v>
      </c>
      <c r="W249" s="10">
        <f>+S249/SUM(Q$27:Q249)-1</f>
        <v>-1.1812005294383532E-2</v>
      </c>
      <c r="X249">
        <v>2.9750000000000001</v>
      </c>
      <c r="AC249">
        <f t="shared" si="98"/>
        <v>2091.6459834398242</v>
      </c>
      <c r="AD249">
        <f t="shared" si="99"/>
        <v>1964.8565040861426</v>
      </c>
      <c r="AE249" s="5">
        <f t="shared" si="86"/>
        <v>0</v>
      </c>
      <c r="AF249" s="6">
        <f>+AD249+SUM($D$18:$E$18)-SUM($AB$27:AB249)</f>
        <v>11976.39066198088</v>
      </c>
      <c r="AG249" s="10">
        <f t="shared" si="87"/>
        <v>-3.8587650684263064E-4</v>
      </c>
      <c r="AH249" s="10">
        <f>+AD249/SUM(AB$27:AB249)-1</f>
        <v>5.1588131722158259E-2</v>
      </c>
      <c r="AI249" s="6">
        <f t="shared" si="88"/>
        <v>0</v>
      </c>
      <c r="AL249" s="6">
        <f t="shared" si="89"/>
        <v>0</v>
      </c>
      <c r="AM249" s="6">
        <f t="shared" si="90"/>
        <v>4714.6840495319975</v>
      </c>
      <c r="AN249" s="6">
        <f t="shared" si="91"/>
        <v>4385.8988638502597</v>
      </c>
      <c r="AO249" s="5">
        <f t="shared" si="92"/>
        <v>0</v>
      </c>
      <c r="AP249" s="6">
        <f>+AN249+SUM($D$16:$E$18)-SUM($AL$27:AL249)</f>
        <v>26633.872548060786</v>
      </c>
      <c r="AQ249" s="10">
        <f t="shared" si="100"/>
        <v>-4.779716438405579E-4</v>
      </c>
      <c r="AR249" s="10">
        <f>+AN249/SUM(AL$27:AL249)-1</f>
        <v>5.6327327977524488E-2</v>
      </c>
      <c r="AT249" s="1"/>
    </row>
    <row r="250" spans="1:46" x14ac:dyDescent="0.25">
      <c r="A250" s="1">
        <v>40512</v>
      </c>
      <c r="B250">
        <v>8.5289999999999999</v>
      </c>
      <c r="G250">
        <f t="shared" si="93"/>
        <v>1487.1386741748404</v>
      </c>
      <c r="H250">
        <f t="shared" si="94"/>
        <v>1395.8766441545567</v>
      </c>
      <c r="I250" s="5">
        <f t="shared" si="83"/>
        <v>0</v>
      </c>
      <c r="J250" s="6">
        <f>+H250+SUM($D$16:$E$16)-SUM($F$27:F250)</f>
        <v>8070.2327494177134</v>
      </c>
      <c r="K250" s="10">
        <f t="shared" si="95"/>
        <v>6.0842989357157151E-5</v>
      </c>
      <c r="L250" s="10">
        <f>+H250/SUM(F$27:F250)-1</f>
        <v>0.12060649921898658</v>
      </c>
      <c r="M250">
        <v>5.952</v>
      </c>
      <c r="R250">
        <f t="shared" si="96"/>
        <v>1130.7232697092293</v>
      </c>
      <c r="S250">
        <f t="shared" si="97"/>
        <v>1020.5129881636308</v>
      </c>
      <c r="T250" s="5">
        <f t="shared" si="84"/>
        <v>0</v>
      </c>
      <c r="U250" s="6">
        <f>+S250+SUM($D$17:$E$17)-SUM($Q$27:Q250)</f>
        <v>6582.5964092162631</v>
      </c>
      <c r="V250" s="10">
        <f t="shared" si="85"/>
        <v>-7.8080108828848527E-4</v>
      </c>
      <c r="W250" s="10">
        <f>+S250/SUM(Q$27:Q250)-1</f>
        <v>-1.676781269009886E-2</v>
      </c>
      <c r="X250">
        <v>2.9729999999999999</v>
      </c>
      <c r="AC250">
        <f t="shared" si="98"/>
        <v>2090.2398348795282</v>
      </c>
      <c r="AD250">
        <f t="shared" si="99"/>
        <v>1963.5355921506223</v>
      </c>
      <c r="AE250" s="5">
        <f t="shared" si="86"/>
        <v>0</v>
      </c>
      <c r="AF250" s="6">
        <f>+AD250+SUM($D$18:$E$18)-SUM($AB$27:AB250)</f>
        <v>11975.069750045359</v>
      </c>
      <c r="AG250" s="10">
        <f t="shared" si="87"/>
        <v>-1.1029299000031578E-4</v>
      </c>
      <c r="AH250" s="10">
        <f>+AD250/SUM(AB$27:AB250)-1</f>
        <v>5.0881181717639112E-2</v>
      </c>
      <c r="AI250" s="6">
        <f t="shared" si="88"/>
        <v>0</v>
      </c>
      <c r="AL250" s="6">
        <f t="shared" si="89"/>
        <v>0</v>
      </c>
      <c r="AM250" s="6">
        <f t="shared" si="90"/>
        <v>4708.1017787635974</v>
      </c>
      <c r="AN250" s="6">
        <f t="shared" si="91"/>
        <v>4379.9252244688096</v>
      </c>
      <c r="AO250" s="5">
        <f t="shared" si="92"/>
        <v>0</v>
      </c>
      <c r="AP250" s="6">
        <f>+AN250+SUM($D$16:$E$18)-SUM($AL$27:AL250)</f>
        <v>26627.898908679337</v>
      </c>
      <c r="AQ250" s="10">
        <f t="shared" si="100"/>
        <v>-2.2428730071710756E-4</v>
      </c>
      <c r="AR250" s="10">
        <f>+AN250/SUM(AL$27:AL250)-1</f>
        <v>5.4888599287695738E-2</v>
      </c>
      <c r="AT250" s="1"/>
    </row>
    <row r="251" spans="1:46" x14ac:dyDescent="0.25">
      <c r="A251" s="1">
        <v>40513</v>
      </c>
      <c r="B251">
        <v>8.6539999999999999</v>
      </c>
      <c r="G251">
        <f t="shared" si="93"/>
        <v>1508.9340000362374</v>
      </c>
      <c r="H251">
        <f t="shared" si="94"/>
        <v>1416.3344446609842</v>
      </c>
      <c r="I251" s="5">
        <f t="shared" si="83"/>
        <v>0</v>
      </c>
      <c r="J251" s="6">
        <f>+H251+SUM($D$16:$E$16)-SUM($F$27:F251)</f>
        <v>8090.690549924142</v>
      </c>
      <c r="K251" s="10">
        <f t="shared" si="95"/>
        <v>2.5349703213832786E-3</v>
      </c>
      <c r="L251" s="10">
        <f>+H251/SUM(F$27:F251)-1</f>
        <v>0.13702997353043855</v>
      </c>
      <c r="M251">
        <v>6.08</v>
      </c>
      <c r="R251">
        <f t="shared" si="96"/>
        <v>1155.0398991653417</v>
      </c>
      <c r="S251">
        <f t="shared" si="97"/>
        <v>1042.4595040381175</v>
      </c>
      <c r="T251" s="5">
        <f t="shared" si="84"/>
        <v>0</v>
      </c>
      <c r="U251" s="6">
        <f>+S251+SUM($D$17:$E$17)-SUM($Q$27:Q251)</f>
        <v>6604.5429250907491</v>
      </c>
      <c r="V251" s="10">
        <f t="shared" si="85"/>
        <v>3.3340211840664491E-3</v>
      </c>
      <c r="W251" s="10">
        <f>+S251/SUM(Q$27:Q251)-1</f>
        <v>4.3769655316194811E-3</v>
      </c>
      <c r="X251">
        <v>3.0009999999999999</v>
      </c>
      <c r="AC251">
        <f t="shared" si="98"/>
        <v>2109.9259147236676</v>
      </c>
      <c r="AD251">
        <f t="shared" si="99"/>
        <v>1982.0283592479036</v>
      </c>
      <c r="AE251" s="5">
        <f t="shared" si="86"/>
        <v>0</v>
      </c>
      <c r="AF251" s="6">
        <f>+AD251+SUM($D$18:$E$18)-SUM($AB$27:AB251)</f>
        <v>11993.56251714264</v>
      </c>
      <c r="AG251" s="10">
        <f t="shared" si="87"/>
        <v>1.5442721823988315E-3</v>
      </c>
      <c r="AH251" s="10">
        <f>+AD251/SUM(AB$27:AB251)-1</f>
        <v>6.0778481780906501E-2</v>
      </c>
      <c r="AI251" s="6">
        <f t="shared" si="88"/>
        <v>0</v>
      </c>
      <c r="AL251" s="6">
        <f t="shared" si="89"/>
        <v>0</v>
      </c>
      <c r="AM251" s="6">
        <f t="shared" si="90"/>
        <v>4773.8998139252471</v>
      </c>
      <c r="AN251" s="6">
        <f t="shared" si="91"/>
        <v>4440.8223079470054</v>
      </c>
      <c r="AO251" s="5">
        <f t="shared" si="92"/>
        <v>0</v>
      </c>
      <c r="AP251" s="6">
        <f>+AN251+SUM($D$16:$E$18)-SUM($AL$27:AL251)</f>
        <v>26688.795992157531</v>
      </c>
      <c r="AQ251" s="10">
        <f t="shared" si="100"/>
        <v>2.2869653999755268E-3</v>
      </c>
      <c r="AR251" s="10">
        <f>+AN251/SUM(AL$27:AL251)-1</f>
        <v>6.9555433947826373E-2</v>
      </c>
      <c r="AT251" s="1"/>
    </row>
    <row r="252" spans="1:46" x14ac:dyDescent="0.25">
      <c r="A252" s="1">
        <v>40514</v>
      </c>
      <c r="B252">
        <v>8.7029999999999994</v>
      </c>
      <c r="G252">
        <f t="shared" si="93"/>
        <v>1517.4777677739048</v>
      </c>
      <c r="H252">
        <f t="shared" si="94"/>
        <v>1424.3539024595036</v>
      </c>
      <c r="I252" s="5">
        <f t="shared" si="83"/>
        <v>0</v>
      </c>
      <c r="J252" s="6">
        <f>+H252+SUM($D$16:$E$16)-SUM($F$27:F252)</f>
        <v>8098.7100077226605</v>
      </c>
      <c r="K252" s="10">
        <f t="shared" si="95"/>
        <v>9.911957142636485E-4</v>
      </c>
      <c r="L252" s="10">
        <f>+H252/SUM(F$27:F252)-1</f>
        <v>0.14346797546052747</v>
      </c>
      <c r="M252">
        <v>6.1890000000000001</v>
      </c>
      <c r="R252">
        <f t="shared" si="96"/>
        <v>1175.7470289365624</v>
      </c>
      <c r="S252">
        <f t="shared" si="97"/>
        <v>1061.1483339624851</v>
      </c>
      <c r="T252" s="5">
        <f t="shared" si="84"/>
        <v>0</v>
      </c>
      <c r="U252" s="6">
        <f>+S252+SUM($D$17:$E$17)-SUM($Q$27:Q252)</f>
        <v>6623.2317550151165</v>
      </c>
      <c r="V252" s="10">
        <f t="shared" si="85"/>
        <v>2.8296931576246021E-3</v>
      </c>
      <c r="W252" s="10">
        <f>+S252/SUM(Q$27:Q252)-1</f>
        <v>2.2383065736051533E-2</v>
      </c>
      <c r="X252">
        <v>3.004</v>
      </c>
      <c r="AC252">
        <f t="shared" si="98"/>
        <v>2112.0351375641112</v>
      </c>
      <c r="AD252">
        <f t="shared" si="99"/>
        <v>1984.0097271511838</v>
      </c>
      <c r="AE252" s="5">
        <f t="shared" si="86"/>
        <v>0</v>
      </c>
      <c r="AF252" s="6">
        <f>+AD252+SUM($D$18:$E$18)-SUM($AB$27:AB252)</f>
        <v>11995.543885045921</v>
      </c>
      <c r="AG252" s="10">
        <f t="shared" si="87"/>
        <v>1.6520261602415154E-4</v>
      </c>
      <c r="AH252" s="10">
        <f>+AD252/SUM(AB$27:AB252)-1</f>
        <v>6.1838906787685E-2</v>
      </c>
      <c r="AI252" s="6">
        <f t="shared" si="88"/>
        <v>0</v>
      </c>
      <c r="AL252" s="6">
        <f t="shared" si="89"/>
        <v>0</v>
      </c>
      <c r="AM252" s="6">
        <f t="shared" si="90"/>
        <v>4805.259934274578</v>
      </c>
      <c r="AN252" s="6">
        <f t="shared" si="91"/>
        <v>4469.5119635731726</v>
      </c>
      <c r="AO252" s="5">
        <f t="shared" si="92"/>
        <v>0</v>
      </c>
      <c r="AP252" s="6">
        <f>+AN252+SUM($D$16:$E$18)-SUM($AL$27:AL252)</f>
        <v>26717.485647783698</v>
      </c>
      <c r="AQ252" s="10">
        <f t="shared" si="100"/>
        <v>1.0749700224244041E-3</v>
      </c>
      <c r="AR252" s="10">
        <f>+AN252/SUM(AL$27:AL252)-1</f>
        <v>7.646523013988471E-2</v>
      </c>
      <c r="AT252" s="1"/>
    </row>
    <row r="253" spans="1:46" x14ac:dyDescent="0.25">
      <c r="A253" s="1">
        <v>40515</v>
      </c>
      <c r="B253">
        <v>8.6389999999999993</v>
      </c>
      <c r="G253">
        <f t="shared" si="93"/>
        <v>1506.3185609328696</v>
      </c>
      <c r="H253">
        <f t="shared" si="94"/>
        <v>1413.8795086002128</v>
      </c>
      <c r="I253" s="5">
        <f t="shared" si="83"/>
        <v>0</v>
      </c>
      <c r="J253" s="6">
        <f>+H253+SUM($D$16:$E$16)-SUM($F$27:F253)</f>
        <v>8088.2356138633713</v>
      </c>
      <c r="K253" s="10">
        <f t="shared" si="95"/>
        <v>-1.293341019656391E-3</v>
      </c>
      <c r="L253" s="10">
        <f>+H253/SUM(F$27:F253)-1</f>
        <v>0.13505915661306411</v>
      </c>
      <c r="M253">
        <v>6.181</v>
      </c>
      <c r="R253">
        <f t="shared" si="96"/>
        <v>1174.2272395955554</v>
      </c>
      <c r="S253">
        <f t="shared" si="97"/>
        <v>1059.7766767203298</v>
      </c>
      <c r="T253" s="5">
        <f t="shared" si="84"/>
        <v>0</v>
      </c>
      <c r="U253" s="6">
        <f>+S253+SUM($D$17:$E$17)-SUM($Q$27:Q253)</f>
        <v>6621.860097772962</v>
      </c>
      <c r="V253" s="10">
        <f t="shared" si="85"/>
        <v>-2.0709787802852819E-4</v>
      </c>
      <c r="W253" s="10">
        <f>+S253/SUM(Q$27:Q253)-1</f>
        <v>2.1061517097194171E-2</v>
      </c>
      <c r="X253">
        <v>2.9769999999999999</v>
      </c>
      <c r="AC253">
        <f t="shared" si="98"/>
        <v>2093.0521320001194</v>
      </c>
      <c r="AD253">
        <f t="shared" si="99"/>
        <v>1966.1774160216623</v>
      </c>
      <c r="AE253" s="5">
        <f t="shared" si="86"/>
        <v>0</v>
      </c>
      <c r="AF253" s="6">
        <f>+AD253+SUM($D$18:$E$18)-SUM($AB$27:AB253)</f>
        <v>11977.7115739164</v>
      </c>
      <c r="AG253" s="10">
        <f t="shared" si="87"/>
        <v>-1.4865779576490601E-3</v>
      </c>
      <c r="AH253" s="10">
        <f>+AD253/SUM(AB$27:AB253)-1</f>
        <v>5.2295081726677184E-2</v>
      </c>
      <c r="AI253" s="6">
        <f t="shared" si="88"/>
        <v>0</v>
      </c>
      <c r="AL253" s="6">
        <f t="shared" si="89"/>
        <v>0</v>
      </c>
      <c r="AM253" s="6">
        <f t="shared" si="90"/>
        <v>4773.5979325285443</v>
      </c>
      <c r="AN253" s="6">
        <f t="shared" si="91"/>
        <v>4439.8336013422049</v>
      </c>
      <c r="AO253" s="5">
        <f t="shared" si="92"/>
        <v>0</v>
      </c>
      <c r="AP253" s="6">
        <f>+AN253+SUM($D$16:$E$18)-SUM($AL$27:AL253)</f>
        <v>26687.807285552732</v>
      </c>
      <c r="AQ253" s="10">
        <f t="shared" si="100"/>
        <v>-1.1108216776913871E-3</v>
      </c>
      <c r="AR253" s="10">
        <f>+AN253/SUM(AL$27:AL253)-1</f>
        <v>6.9317307662104088E-2</v>
      </c>
      <c r="AT253" s="1"/>
    </row>
    <row r="254" spans="1:46" x14ac:dyDescent="0.25">
      <c r="A254" s="1">
        <v>40518</v>
      </c>
      <c r="B254">
        <v>8.7219999999999995</v>
      </c>
      <c r="G254">
        <f t="shared" si="93"/>
        <v>1520.7906573048372</v>
      </c>
      <c r="H254">
        <f t="shared" si="94"/>
        <v>1427.4634881364807</v>
      </c>
      <c r="I254" s="5">
        <f t="shared" si="83"/>
        <v>0</v>
      </c>
      <c r="J254" s="6">
        <f>+H254+SUM($D$16:$E$16)-SUM($F$27:F254)</f>
        <v>8101.8195933996376</v>
      </c>
      <c r="K254" s="10">
        <f t="shared" si="95"/>
        <v>1.6794737671814719E-3</v>
      </c>
      <c r="L254" s="10">
        <f>+H254/SUM(F$27:F254)-1</f>
        <v>0.14596434355586818</v>
      </c>
      <c r="M254">
        <v>6.1790000000000003</v>
      </c>
      <c r="R254">
        <f t="shared" si="96"/>
        <v>1173.8472922603037</v>
      </c>
      <c r="S254">
        <f t="shared" si="97"/>
        <v>1059.4337624097909</v>
      </c>
      <c r="T254" s="5">
        <f t="shared" si="84"/>
        <v>0</v>
      </c>
      <c r="U254" s="6">
        <f>+S254+SUM($D$17:$E$17)-SUM($Q$27:Q254)</f>
        <v>6621.5171834624225</v>
      </c>
      <c r="V254" s="10">
        <f t="shared" si="85"/>
        <v>-5.1785194111086952E-5</v>
      </c>
      <c r="W254" s="10">
        <f>+S254/SUM(Q$27:Q254)-1</f>
        <v>2.0731129937479942E-2</v>
      </c>
      <c r="X254">
        <v>2.9820000000000002</v>
      </c>
      <c r="AC254">
        <f t="shared" si="98"/>
        <v>2096.5675034008586</v>
      </c>
      <c r="AD254">
        <f t="shared" si="99"/>
        <v>1969.4796958604627</v>
      </c>
      <c r="AE254" s="5">
        <f t="shared" si="86"/>
        <v>0</v>
      </c>
      <c r="AF254" s="6">
        <f>+AD254+SUM($D$18:$E$18)-SUM($AB$27:AB254)</f>
        <v>11981.013853755199</v>
      </c>
      <c r="AG254" s="10">
        <f t="shared" si="87"/>
        <v>2.7570206699500943E-4</v>
      </c>
      <c r="AH254" s="10">
        <f>+AD254/SUM(AB$27:AB254)-1</f>
        <v>5.4062456737975051E-2</v>
      </c>
      <c r="AI254" s="6">
        <f t="shared" si="88"/>
        <v>0</v>
      </c>
      <c r="AL254" s="6">
        <f t="shared" si="89"/>
        <v>0</v>
      </c>
      <c r="AM254" s="6">
        <f t="shared" si="90"/>
        <v>4791.2054529659999</v>
      </c>
      <c r="AN254" s="6">
        <f t="shared" si="91"/>
        <v>4456.3769464067345</v>
      </c>
      <c r="AO254" s="5">
        <f t="shared" si="92"/>
        <v>0</v>
      </c>
      <c r="AP254" s="6">
        <f>+AN254+SUM($D$16:$E$18)-SUM($AL$27:AL254)</f>
        <v>26704.35063061726</v>
      </c>
      <c r="AQ254" s="10">
        <f t="shared" si="100"/>
        <v>6.1988401248247449E-4</v>
      </c>
      <c r="AR254" s="10">
        <f>+AN254/SUM(AL$27:AL254)-1</f>
        <v>7.330171041061706E-2</v>
      </c>
    </row>
    <row r="255" spans="1:46" x14ac:dyDescent="0.25">
      <c r="A255" s="1">
        <v>40519</v>
      </c>
      <c r="B255">
        <v>8.7189999999999994</v>
      </c>
      <c r="G255">
        <f t="shared" si="93"/>
        <v>1520.2675694841637</v>
      </c>
      <c r="H255">
        <f t="shared" si="94"/>
        <v>1426.9725009243264</v>
      </c>
      <c r="I255" s="5">
        <f t="shared" si="83"/>
        <v>0</v>
      </c>
      <c r="J255" s="6">
        <f>+H255+SUM($D$16:$E$16)-SUM($F$27:F255)</f>
        <v>8101.3286061874842</v>
      </c>
      <c r="K255" s="10">
        <f t="shared" si="95"/>
        <v>-6.0602091479955433E-5</v>
      </c>
      <c r="L255" s="10">
        <f>+H255/SUM(F$27:F255)-1</f>
        <v>0.14557018017239343</v>
      </c>
      <c r="M255">
        <v>6.2270000000000003</v>
      </c>
      <c r="R255">
        <f t="shared" si="96"/>
        <v>1182.9660283063458</v>
      </c>
      <c r="S255">
        <f t="shared" si="97"/>
        <v>1067.6637058627234</v>
      </c>
      <c r="T255" s="5">
        <f t="shared" si="84"/>
        <v>0</v>
      </c>
      <c r="U255" s="6">
        <f>+S255+SUM($D$17:$E$17)-SUM($Q$27:Q255)</f>
        <v>6629.7471269153557</v>
      </c>
      <c r="V255" s="10">
        <f t="shared" si="85"/>
        <v>1.2429090229484352E-3</v>
      </c>
      <c r="W255" s="10">
        <f>+S255/SUM(Q$27:Q255)-1</f>
        <v>2.8660421770624334E-2</v>
      </c>
      <c r="X255">
        <v>2.984</v>
      </c>
      <c r="AC255">
        <f t="shared" si="98"/>
        <v>2097.9736519611538</v>
      </c>
      <c r="AD255">
        <f t="shared" si="99"/>
        <v>1970.8006077959824</v>
      </c>
      <c r="AE255" s="5">
        <f t="shared" si="86"/>
        <v>0</v>
      </c>
      <c r="AF255" s="6">
        <f>+AD255+SUM($D$18:$E$18)-SUM($AB$27:AB255)</f>
        <v>11982.334765690719</v>
      </c>
      <c r="AG255" s="10">
        <f t="shared" si="87"/>
        <v>1.1025043052637074E-4</v>
      </c>
      <c r="AH255" s="10">
        <f>+AD255/SUM(AB$27:AB255)-1</f>
        <v>5.4769406742493754E-2</v>
      </c>
      <c r="AI255" s="6">
        <f t="shared" si="88"/>
        <v>0</v>
      </c>
      <c r="AL255" s="6">
        <f t="shared" si="89"/>
        <v>0</v>
      </c>
      <c r="AM255" s="6">
        <f t="shared" si="90"/>
        <v>4801.2072497516638</v>
      </c>
      <c r="AN255" s="6">
        <f t="shared" si="91"/>
        <v>4465.4368145830322</v>
      </c>
      <c r="AO255" s="5">
        <f t="shared" si="92"/>
        <v>0</v>
      </c>
      <c r="AP255" s="6">
        <f>+AN255+SUM($D$16:$E$18)-SUM($AL$27:AL255)</f>
        <v>26713.410498793557</v>
      </c>
      <c r="AQ255" s="10">
        <f t="shared" si="100"/>
        <v>3.3926562385344639E-4</v>
      </c>
      <c r="AR255" s="10">
        <f>+AN255/SUM(AL$27:AL255)-1</f>
        <v>7.5483745756068643E-2</v>
      </c>
    </row>
    <row r="256" spans="1:46" x14ac:dyDescent="0.25">
      <c r="A256" s="1">
        <v>40521</v>
      </c>
      <c r="B256">
        <v>8.7240000000000002</v>
      </c>
      <c r="C256">
        <f>+$C$16</f>
        <v>60</v>
      </c>
      <c r="D256" s="7">
        <f>+$H$16</f>
        <v>1.0004210526315789</v>
      </c>
      <c r="E256" s="7">
        <f>+$J$16</f>
        <v>0.46199999999999997</v>
      </c>
      <c r="F256" s="6">
        <f>+C256-D256-E256</f>
        <v>58.537578947368416</v>
      </c>
      <c r="G256">
        <f t="shared" si="93"/>
        <v>1579.6769614659881</v>
      </c>
      <c r="H256">
        <f t="shared" si="94"/>
        <v>1486.3283918919519</v>
      </c>
      <c r="I256" s="5">
        <f t="shared" si="83"/>
        <v>274320</v>
      </c>
      <c r="J256" s="6">
        <f>+H256+SUM($D$16:$E$16)-SUM($F$27:F256)</f>
        <v>8102.1469182077408</v>
      </c>
      <c r="K256" s="10">
        <f t="shared" si="95"/>
        <v>1.0100960719361396E-4</v>
      </c>
      <c r="L256" s="10">
        <f>+H256/SUM(F$27:F256)-1</f>
        <v>0.1396637829037628</v>
      </c>
      <c r="M256">
        <v>6.2539999999999996</v>
      </c>
      <c r="N256">
        <f>+$C$17</f>
        <v>50</v>
      </c>
      <c r="O256" s="7">
        <f>+$H$17</f>
        <v>0.83368421052631569</v>
      </c>
      <c r="P256" s="7">
        <f>+$J$17</f>
        <v>0.38500000000000001</v>
      </c>
      <c r="Q256" s="6">
        <f>+N256-O256-P256</f>
        <v>48.781315789473688</v>
      </c>
      <c r="R256">
        <f t="shared" si="96"/>
        <v>1238.0953173322443</v>
      </c>
      <c r="S256">
        <f t="shared" si="97"/>
        <v>1121.0743648444713</v>
      </c>
      <c r="T256" s="5">
        <f t="shared" si="84"/>
        <v>228600</v>
      </c>
      <c r="U256" s="6">
        <f>+S256+SUM($D$17:$E$17)-SUM($Q$27:Q256)</f>
        <v>6634.3764701076288</v>
      </c>
      <c r="V256" s="10">
        <f t="shared" si="85"/>
        <v>6.9826844126219534E-4</v>
      </c>
      <c r="W256" s="10">
        <f>+S256/SUM(Q$27:Q256)-1</f>
        <v>3.1633879364378448E-2</v>
      </c>
      <c r="X256">
        <v>3.02</v>
      </c>
      <c r="Y256">
        <f>+$C$18</f>
        <v>90</v>
      </c>
      <c r="Z256" s="7">
        <f>+$H$18</f>
        <v>1.5006315789473685</v>
      </c>
      <c r="AA256" s="7">
        <f>+$J$18</f>
        <v>0.69300000000000006</v>
      </c>
      <c r="AB256" s="6">
        <f>+Y256-Z256-AA256</f>
        <v>87.806368421052639</v>
      </c>
      <c r="AC256">
        <f t="shared" si="98"/>
        <v>2211.0906944675289</v>
      </c>
      <c r="AD256">
        <f t="shared" si="99"/>
        <v>2082.3833910563972</v>
      </c>
      <c r="AE256" s="5">
        <f t="shared" si="86"/>
        <v>411480</v>
      </c>
      <c r="AF256" s="6">
        <f>+AD256+SUM($D$18:$E$18)-SUM($AB$27:AB256)</f>
        <v>12006.111180530082</v>
      </c>
      <c r="AG256" s="10">
        <f t="shared" si="87"/>
        <v>1.9842889807621944E-3</v>
      </c>
      <c r="AH256" s="10">
        <f>+AD256/SUM(AB$27:AB256)-1</f>
        <v>6.4465047272819209E-2</v>
      </c>
      <c r="AI256" s="6">
        <f t="shared" si="88"/>
        <v>200</v>
      </c>
      <c r="AL256" s="6">
        <f t="shared" si="89"/>
        <v>195.12526315789475</v>
      </c>
      <c r="AM256" s="6">
        <f t="shared" si="90"/>
        <v>5028.862973265761</v>
      </c>
      <c r="AN256" s="6">
        <f t="shared" si="91"/>
        <v>4689.78614779282</v>
      </c>
      <c r="AO256" s="5">
        <f t="shared" si="92"/>
        <v>914400</v>
      </c>
      <c r="AP256" s="6">
        <f>+AN256+SUM($D$16:$E$18)-SUM($AL$27:AL256)</f>
        <v>26742.634568845453</v>
      </c>
      <c r="AQ256" s="10">
        <f t="shared" si="100"/>
        <v>1.0939849875484242E-3</v>
      </c>
      <c r="AR256" s="10">
        <f>+AN256/SUM(AL$27:AL256)-1</f>
        <v>7.8818178437757291E-2</v>
      </c>
    </row>
    <row r="257" spans="1:44" x14ac:dyDescent="0.25">
      <c r="A257" s="1">
        <v>40522</v>
      </c>
      <c r="B257">
        <v>8.6829999999999998</v>
      </c>
      <c r="G257">
        <f t="shared" si="93"/>
        <v>1572.2529867502492</v>
      </c>
      <c r="H257">
        <f t="shared" si="94"/>
        <v>1479.3431254926431</v>
      </c>
      <c r="I257" s="5">
        <f t="shared" si="83"/>
        <v>0</v>
      </c>
      <c r="J257" s="6">
        <f>+H257+SUM($D$16:$E$16)-SUM($F$27:F257)</f>
        <v>8095.1616518084329</v>
      </c>
      <c r="K257" s="10">
        <f t="shared" si="95"/>
        <v>-8.6215005353829088E-4</v>
      </c>
      <c r="L257" s="10">
        <f>+H257/SUM(F$27:F257)-1</f>
        <v>0.13430772890341269</v>
      </c>
      <c r="M257">
        <v>6.2590000000000003</v>
      </c>
      <c r="R257">
        <f t="shared" si="96"/>
        <v>1239.0851600867472</v>
      </c>
      <c r="S257">
        <f t="shared" si="97"/>
        <v>1121.9706507133908</v>
      </c>
      <c r="T257" s="5">
        <f t="shared" si="84"/>
        <v>0</v>
      </c>
      <c r="U257" s="6">
        <f>+S257+SUM($D$17:$E$17)-SUM($Q$27:Q257)</f>
        <v>6635.2727559765481</v>
      </c>
      <c r="V257" s="10">
        <f t="shared" si="85"/>
        <v>1.350972277436302E-4</v>
      </c>
      <c r="W257" s="10">
        <f>+S257/SUM(Q$27:Q257)-1</f>
        <v>3.2458658609153312E-2</v>
      </c>
      <c r="X257">
        <v>3.0230000000000001</v>
      </c>
      <c r="AC257">
        <f t="shared" si="98"/>
        <v>2213.2871421772647</v>
      </c>
      <c r="AD257">
        <f t="shared" si="99"/>
        <v>2084.4519838289698</v>
      </c>
      <c r="AE257" s="5">
        <f t="shared" si="86"/>
        <v>0</v>
      </c>
      <c r="AF257" s="6">
        <f>+AD257+SUM($D$18:$E$18)-SUM($AB$27:AB257)</f>
        <v>12008.179773302654</v>
      </c>
      <c r="AG257" s="10">
        <f t="shared" si="87"/>
        <v>1.7229498723336789E-4</v>
      </c>
      <c r="AH257" s="10">
        <f>+AD257/SUM(AB$27:AB257)-1</f>
        <v>6.5522462882692922E-2</v>
      </c>
      <c r="AI257" s="6">
        <f t="shared" si="88"/>
        <v>0</v>
      </c>
      <c r="AL257" s="6">
        <f t="shared" si="89"/>
        <v>0</v>
      </c>
      <c r="AM257" s="6">
        <f t="shared" si="90"/>
        <v>5024.6252890142605</v>
      </c>
      <c r="AN257" s="6">
        <f t="shared" si="91"/>
        <v>4685.765760035004</v>
      </c>
      <c r="AO257" s="5">
        <f t="shared" si="92"/>
        <v>0</v>
      </c>
      <c r="AP257" s="6">
        <f>+AN257+SUM($D$16:$E$18)-SUM($AL$27:AL257)</f>
        <v>26738.614181087636</v>
      </c>
      <c r="AQ257" s="10">
        <f t="shared" si="100"/>
        <v>-1.503362635221217E-4</v>
      </c>
      <c r="AR257" s="10">
        <f>+AN257/SUM(AL$27:AL257)-1</f>
        <v>7.7893345777841239E-2</v>
      </c>
    </row>
    <row r="258" spans="1:44" x14ac:dyDescent="0.25">
      <c r="A258" s="1">
        <v>40525</v>
      </c>
      <c r="B258">
        <v>8.64</v>
      </c>
      <c r="G258">
        <f t="shared" si="93"/>
        <v>1564.4668669264256</v>
      </c>
      <c r="H258">
        <f t="shared" si="94"/>
        <v>1472.017114390929</v>
      </c>
      <c r="I258" s="5">
        <f t="shared" si="83"/>
        <v>0</v>
      </c>
      <c r="J258" s="6">
        <f>+H258+SUM($D$16:$E$16)-SUM($F$27:F258)</f>
        <v>8087.8356407067176</v>
      </c>
      <c r="K258" s="10">
        <f t="shared" si="95"/>
        <v>-9.0498638777380958E-4</v>
      </c>
      <c r="L258" s="10">
        <f>+H258/SUM(F$27:F258)-1</f>
        <v>0.12869040397621623</v>
      </c>
      <c r="M258">
        <v>6.29</v>
      </c>
      <c r="R258">
        <f t="shared" si="96"/>
        <v>1245.2221851646652</v>
      </c>
      <c r="S258">
        <f t="shared" si="97"/>
        <v>1127.5276231006915</v>
      </c>
      <c r="T258" s="5">
        <f t="shared" si="84"/>
        <v>0</v>
      </c>
      <c r="U258" s="6">
        <f>+S258+SUM($D$17:$E$17)-SUM($Q$27:Q258)</f>
        <v>6640.8297283638494</v>
      </c>
      <c r="V258" s="10">
        <f t="shared" si="85"/>
        <v>8.3748966947827519E-4</v>
      </c>
      <c r="W258" s="10">
        <f>+S258/SUM(Q$27:Q258)-1</f>
        <v>3.7572289926757207E-2</v>
      </c>
      <c r="X258">
        <v>3.0070000000000001</v>
      </c>
      <c r="AC258">
        <f t="shared" si="98"/>
        <v>2201.5727543920061</v>
      </c>
      <c r="AD258">
        <f t="shared" si="99"/>
        <v>2073.4194890419158</v>
      </c>
      <c r="AE258" s="5">
        <f t="shared" si="86"/>
        <v>0</v>
      </c>
      <c r="AF258" s="6">
        <f>+AD258+SUM($D$18:$E$18)-SUM($AB$27:AB258)</f>
        <v>11997.1472785156</v>
      </c>
      <c r="AG258" s="10">
        <f t="shared" si="87"/>
        <v>-9.1874830285121334E-4</v>
      </c>
      <c r="AH258" s="10">
        <f>+AD258/SUM(AB$27:AB258)-1</f>
        <v>5.9882912963366675E-2</v>
      </c>
      <c r="AI258" s="6">
        <f t="shared" si="88"/>
        <v>0</v>
      </c>
      <c r="AL258" s="6">
        <f t="shared" si="89"/>
        <v>0</v>
      </c>
      <c r="AM258" s="6">
        <f t="shared" si="90"/>
        <v>5011.2618064830967</v>
      </c>
      <c r="AN258" s="6">
        <f t="shared" si="91"/>
        <v>4672.964226533536</v>
      </c>
      <c r="AO258" s="5">
        <f t="shared" si="92"/>
        <v>0</v>
      </c>
      <c r="AP258" s="6">
        <f>+AN258+SUM($D$16:$E$18)-SUM($AL$27:AL258)</f>
        <v>26725.812647586168</v>
      </c>
      <c r="AQ258" s="10">
        <f t="shared" si="100"/>
        <v>-4.7876578100758405E-4</v>
      </c>
      <c r="AR258" s="10">
        <f>+AN258/SUM(AL$27:AL258)-1</f>
        <v>7.4948536224048956E-2</v>
      </c>
    </row>
    <row r="259" spans="1:44" x14ac:dyDescent="0.25">
      <c r="A259" s="1">
        <v>40526</v>
      </c>
      <c r="B259">
        <v>8.6839999999999993</v>
      </c>
      <c r="G259">
        <f t="shared" si="93"/>
        <v>1572.4340593042914</v>
      </c>
      <c r="H259">
        <f t="shared" si="94"/>
        <v>1479.5134978438455</v>
      </c>
      <c r="I259" s="5">
        <f t="shared" si="83"/>
        <v>0</v>
      </c>
      <c r="J259" s="6">
        <f>+H259+SUM($D$16:$E$16)-SUM($F$27:F259)</f>
        <v>8095.3320241596348</v>
      </c>
      <c r="K259" s="10">
        <f t="shared" si="95"/>
        <v>9.2687138882840969E-4</v>
      </c>
      <c r="L259" s="10">
        <f>+H259/SUM(F$27:F259)-1</f>
        <v>0.13443836436683565</v>
      </c>
      <c r="M259">
        <v>6.3079999999999998</v>
      </c>
      <c r="R259">
        <f t="shared" si="96"/>
        <v>1248.7856190808757</v>
      </c>
      <c r="S259">
        <f t="shared" si="97"/>
        <v>1130.7542522288015</v>
      </c>
      <c r="T259" s="5">
        <f t="shared" si="84"/>
        <v>0</v>
      </c>
      <c r="U259" s="6">
        <f>+S259+SUM($D$17:$E$17)-SUM($Q$27:Q259)</f>
        <v>6644.0563574919597</v>
      </c>
      <c r="V259" s="10">
        <f t="shared" si="85"/>
        <v>4.8587740690431147E-4</v>
      </c>
      <c r="W259" s="10">
        <f>+S259/SUM(Q$27:Q259)-1</f>
        <v>4.0541495207946809E-2</v>
      </c>
      <c r="X259">
        <v>3.024</v>
      </c>
      <c r="AC259">
        <f t="shared" si="98"/>
        <v>2214.0192914138429</v>
      </c>
      <c r="AD259">
        <f t="shared" si="99"/>
        <v>2085.1415147531602</v>
      </c>
      <c r="AE259" s="5">
        <f t="shared" si="86"/>
        <v>0</v>
      </c>
      <c r="AF259" s="6">
        <f>+AD259+SUM($D$18:$E$18)-SUM($AB$27:AB259)</f>
        <v>12008.869304226846</v>
      </c>
      <c r="AG259" s="10">
        <f t="shared" si="87"/>
        <v>9.7706775111761068E-4</v>
      </c>
      <c r="AH259" s="10">
        <f>+AD259/SUM(AB$27:AB259)-1</f>
        <v>6.5874934752650605E-2</v>
      </c>
      <c r="AI259" s="6">
        <f t="shared" si="88"/>
        <v>0</v>
      </c>
      <c r="AL259" s="6">
        <f t="shared" si="89"/>
        <v>0</v>
      </c>
      <c r="AM259" s="6">
        <f t="shared" si="90"/>
        <v>5035.2389697990093</v>
      </c>
      <c r="AN259" s="6">
        <f t="shared" si="91"/>
        <v>4695.4092648258065</v>
      </c>
      <c r="AO259" s="5">
        <f t="shared" si="92"/>
        <v>0</v>
      </c>
      <c r="AP259" s="6">
        <f>+AN259+SUM($D$16:$E$18)-SUM($AL$27:AL259)</f>
        <v>26748.257685878441</v>
      </c>
      <c r="AQ259" s="10">
        <f t="shared" si="100"/>
        <v>8.3982622299427767E-4</v>
      </c>
      <c r="AR259" s="10">
        <f>+AN259/SUM(AL$27:AL259)-1</f>
        <v>8.0111696027578283E-2</v>
      </c>
    </row>
    <row r="260" spans="1:44" x14ac:dyDescent="0.25">
      <c r="A260" s="1">
        <v>40527</v>
      </c>
      <c r="B260">
        <v>8.6560000000000006</v>
      </c>
      <c r="G260">
        <f t="shared" si="93"/>
        <v>1567.3640277911043</v>
      </c>
      <c r="H260">
        <f t="shared" si="94"/>
        <v>1474.7430720101713</v>
      </c>
      <c r="I260" s="5">
        <f t="shared" si="83"/>
        <v>0</v>
      </c>
      <c r="J260" s="6">
        <f>+H260+SUM($D$16:$E$16)-SUM($F$27:F260)</f>
        <v>8090.5615983259604</v>
      </c>
      <c r="K260" s="10">
        <f t="shared" si="95"/>
        <v>-5.8928105968203415E-4</v>
      </c>
      <c r="L260" s="10">
        <f>+H260/SUM(F$27:F260)-1</f>
        <v>0.13078057139098687</v>
      </c>
      <c r="M260">
        <v>6.2869999999999999</v>
      </c>
      <c r="R260">
        <f t="shared" si="96"/>
        <v>1244.6282795119635</v>
      </c>
      <c r="S260">
        <f t="shared" si="97"/>
        <v>1126.9898515793398</v>
      </c>
      <c r="T260" s="5">
        <f t="shared" si="84"/>
        <v>0</v>
      </c>
      <c r="U260" s="6">
        <f>+S260+SUM($D$17:$E$17)-SUM($Q$27:Q260)</f>
        <v>6640.2919568424968</v>
      </c>
      <c r="V260" s="10">
        <f t="shared" si="85"/>
        <v>-5.6658168548162635E-4</v>
      </c>
      <c r="W260" s="10">
        <f>+S260/SUM(Q$27:Q260)-1</f>
        <v>3.7077422379892422E-2</v>
      </c>
      <c r="X260">
        <v>3.024</v>
      </c>
      <c r="AC260">
        <f t="shared" si="98"/>
        <v>2214.0192914138429</v>
      </c>
      <c r="AD260">
        <f t="shared" si="99"/>
        <v>2085.1415147531602</v>
      </c>
      <c r="AE260" s="5">
        <f t="shared" si="86"/>
        <v>0</v>
      </c>
      <c r="AF260" s="6">
        <f>+AD260+SUM($D$18:$E$18)-SUM($AB$27:AB260)</f>
        <v>12008.869304226846</v>
      </c>
      <c r="AG260" s="10">
        <f t="shared" si="87"/>
        <v>0</v>
      </c>
      <c r="AH260" s="10">
        <f>+AD260/SUM(AB$27:AB260)-1</f>
        <v>6.5874934752650605E-2</v>
      </c>
      <c r="AI260" s="6">
        <f t="shared" si="88"/>
        <v>0</v>
      </c>
      <c r="AL260" s="6">
        <f t="shared" si="89"/>
        <v>0</v>
      </c>
      <c r="AM260" s="6">
        <f t="shared" si="90"/>
        <v>5026.0115987169102</v>
      </c>
      <c r="AN260" s="6">
        <f t="shared" si="91"/>
        <v>4686.8744383426711</v>
      </c>
      <c r="AO260" s="5">
        <f t="shared" si="92"/>
        <v>0</v>
      </c>
      <c r="AP260" s="6">
        <f>+AN260+SUM($D$16:$E$18)-SUM($AL$27:AL260)</f>
        <v>26739.722859395304</v>
      </c>
      <c r="AQ260" s="10">
        <f t="shared" si="100"/>
        <v>-3.1907971664424384E-4</v>
      </c>
      <c r="AR260" s="10">
        <f>+AN260/SUM(AL$27:AL260)-1</f>
        <v>7.8148381354018692E-2</v>
      </c>
    </row>
    <row r="261" spans="1:44" x14ac:dyDescent="0.25">
      <c r="A261" s="1">
        <v>40528</v>
      </c>
      <c r="B261">
        <v>8.6739999999999995</v>
      </c>
      <c r="G261">
        <f t="shared" si="93"/>
        <v>1570.6233337638675</v>
      </c>
      <c r="H261">
        <f t="shared" si="94"/>
        <v>1477.809774331819</v>
      </c>
      <c r="I261" s="5">
        <f t="shared" si="83"/>
        <v>0</v>
      </c>
      <c r="J261" s="6">
        <f>+H261+SUM($D$16:$E$16)-SUM($F$27:F261)</f>
        <v>8093.6283006476087</v>
      </c>
      <c r="K261" s="10">
        <f t="shared" si="95"/>
        <v>3.7904690352807968E-4</v>
      </c>
      <c r="L261" s="10">
        <f>+H261/SUM(F$27:F261)-1</f>
        <v>0.13313200973260386</v>
      </c>
      <c r="M261">
        <v>6.2930000000000001</v>
      </c>
      <c r="R261">
        <f t="shared" si="96"/>
        <v>1245.816090817367</v>
      </c>
      <c r="S261">
        <f t="shared" si="97"/>
        <v>1128.0653946220432</v>
      </c>
      <c r="T261" s="5">
        <f t="shared" si="84"/>
        <v>0</v>
      </c>
      <c r="U261" s="6">
        <f>+S261+SUM($D$17:$E$17)-SUM($Q$27:Q261)</f>
        <v>6641.3674998852002</v>
      </c>
      <c r="V261" s="10">
        <f t="shared" si="85"/>
        <v>1.6197225207781329E-4</v>
      </c>
      <c r="W261" s="10">
        <f>+S261/SUM(Q$27:Q261)-1</f>
        <v>3.8067157473622215E-2</v>
      </c>
      <c r="X261">
        <v>3.056</v>
      </c>
      <c r="AC261">
        <f t="shared" si="98"/>
        <v>2237.4480669843601</v>
      </c>
      <c r="AD261">
        <f t="shared" si="99"/>
        <v>2107.2065043272678</v>
      </c>
      <c r="AE261" s="5">
        <f t="shared" si="86"/>
        <v>0</v>
      </c>
      <c r="AF261" s="6">
        <f>+AD261+SUM($D$18:$E$18)-SUM($AB$27:AB261)</f>
        <v>12030.93429380095</v>
      </c>
      <c r="AG261" s="10">
        <f t="shared" si="87"/>
        <v>1.8373910994549103E-3</v>
      </c>
      <c r="AH261" s="10">
        <f>+AD261/SUM(AB$27:AB261)-1</f>
        <v>7.71540345913031E-2</v>
      </c>
      <c r="AI261" s="6">
        <f t="shared" si="88"/>
        <v>0</v>
      </c>
      <c r="AL261" s="6">
        <f t="shared" si="89"/>
        <v>0</v>
      </c>
      <c r="AM261" s="6">
        <f t="shared" si="90"/>
        <v>5053.8874915655942</v>
      </c>
      <c r="AN261" s="6">
        <f t="shared" si="91"/>
        <v>4713.08167328113</v>
      </c>
      <c r="AO261" s="5">
        <f t="shared" si="92"/>
        <v>0</v>
      </c>
      <c r="AP261" s="6">
        <f>+AN261+SUM($D$16:$E$18)-SUM($AL$27:AL261)</f>
        <v>26765.930094333762</v>
      </c>
      <c r="AQ261" s="10">
        <f t="shared" si="100"/>
        <v>9.8008625879408839E-4</v>
      </c>
      <c r="AR261" s="10">
        <f>+AN261/SUM(AL$27:AL261)-1</f>
        <v>8.4176980647720834E-2</v>
      </c>
    </row>
    <row r="262" spans="1:44" x14ac:dyDescent="0.25">
      <c r="A262" s="1">
        <v>40529</v>
      </c>
      <c r="B262">
        <v>8.7249999999999996</v>
      </c>
      <c r="G262">
        <f t="shared" si="93"/>
        <v>1579.8580340200306</v>
      </c>
      <c r="H262">
        <f t="shared" si="94"/>
        <v>1486.4987642431545</v>
      </c>
      <c r="I262" s="5">
        <f t="shared" si="83"/>
        <v>0</v>
      </c>
      <c r="J262" s="6">
        <f>+H262+SUM($D$16:$E$16)-SUM($F$27:F262)</f>
        <v>8102.3172905589445</v>
      </c>
      <c r="K262" s="10">
        <f t="shared" si="95"/>
        <v>1.0735592973352137E-3</v>
      </c>
      <c r="L262" s="10">
        <f>+H262/SUM(F$27:F262)-1</f>
        <v>0.13979441836718576</v>
      </c>
      <c r="M262">
        <v>6.2720000000000002</v>
      </c>
      <c r="R262">
        <f t="shared" si="96"/>
        <v>1241.6587512484548</v>
      </c>
      <c r="S262">
        <f t="shared" si="97"/>
        <v>1124.3009939725814</v>
      </c>
      <c r="T262" s="5">
        <f t="shared" si="84"/>
        <v>0</v>
      </c>
      <c r="U262" s="6">
        <f>+S262+SUM($D$17:$E$17)-SUM($Q$27:Q262)</f>
        <v>6637.6030992357391</v>
      </c>
      <c r="V262" s="10">
        <f t="shared" si="85"/>
        <v>-5.6681107460565539E-4</v>
      </c>
      <c r="W262" s="10">
        <f>+S262/SUM(Q$27:Q262)-1</f>
        <v>3.4603084645567828E-2</v>
      </c>
      <c r="X262">
        <v>3.0579999999999998</v>
      </c>
      <c r="AC262">
        <f t="shared" si="98"/>
        <v>2238.9123654575174</v>
      </c>
      <c r="AD262">
        <f t="shared" si="99"/>
        <v>2108.5855661756495</v>
      </c>
      <c r="AE262" s="5">
        <f t="shared" si="86"/>
        <v>0</v>
      </c>
      <c r="AF262" s="6">
        <f>+AD262+SUM($D$18:$E$18)-SUM($AB$27:AB262)</f>
        <v>12032.313355649334</v>
      </c>
      <c r="AG262" s="10">
        <f t="shared" si="87"/>
        <v>1.1462633031711356E-4</v>
      </c>
      <c r="AH262" s="10">
        <f>+AD262/SUM(AB$27:AB262)-1</f>
        <v>7.7858978331218909E-2</v>
      </c>
      <c r="AI262" s="6">
        <f t="shared" si="88"/>
        <v>0</v>
      </c>
      <c r="AL262" s="6">
        <f t="shared" si="89"/>
        <v>0</v>
      </c>
      <c r="AM262" s="6">
        <f t="shared" si="90"/>
        <v>5060.4291507260023</v>
      </c>
      <c r="AN262" s="6">
        <f t="shared" si="91"/>
        <v>4719.3853243913854</v>
      </c>
      <c r="AO262" s="5">
        <f t="shared" si="92"/>
        <v>0</v>
      </c>
      <c r="AP262" s="6">
        <f>+AN262+SUM($D$16:$E$18)-SUM($AL$27:AL262)</f>
        <v>26772.233745444017</v>
      </c>
      <c r="AQ262" s="10">
        <f t="shared" si="100"/>
        <v>2.3551025830359507E-4</v>
      </c>
      <c r="AR262" s="10">
        <f>+AN262/SUM(AL$27:AL262)-1</f>
        <v>8.5627045361540199E-2</v>
      </c>
    </row>
    <row r="263" spans="1:44" x14ac:dyDescent="0.25">
      <c r="A263" s="1">
        <v>40532</v>
      </c>
      <c r="B263">
        <v>8.7240000000000002</v>
      </c>
      <c r="G263">
        <f t="shared" si="93"/>
        <v>1579.6769614659884</v>
      </c>
      <c r="H263">
        <f t="shared" si="94"/>
        <v>1486.3283918919519</v>
      </c>
      <c r="I263" s="5">
        <f t="shared" si="83"/>
        <v>0</v>
      </c>
      <c r="J263" s="6">
        <f>+H263+SUM($D$16:$E$16)-SUM($F$27:F263)</f>
        <v>8102.1469182077408</v>
      </c>
      <c r="K263" s="10">
        <f t="shared" si="95"/>
        <v>-2.102760791689029E-5</v>
      </c>
      <c r="L263" s="10">
        <f>+H263/SUM(F$27:F263)-1</f>
        <v>0.1396637829037628</v>
      </c>
      <c r="M263">
        <v>6.2960000000000003</v>
      </c>
      <c r="R263">
        <f t="shared" si="96"/>
        <v>1246.4099964700688</v>
      </c>
      <c r="S263">
        <f t="shared" si="97"/>
        <v>1128.6031661433949</v>
      </c>
      <c r="T263" s="5">
        <f t="shared" si="84"/>
        <v>0</v>
      </c>
      <c r="U263" s="6">
        <f>+S263+SUM($D$17:$E$17)-SUM($Q$27:Q263)</f>
        <v>6641.9052714065529</v>
      </c>
      <c r="V263" s="10">
        <f t="shared" si="85"/>
        <v>6.4815146469188178E-4</v>
      </c>
      <c r="W263" s="10">
        <f>+S263/SUM(Q$27:Q263)-1</f>
        <v>3.8562025020487223E-2</v>
      </c>
      <c r="X263">
        <v>3.0720000000000001</v>
      </c>
      <c r="AC263">
        <f t="shared" si="98"/>
        <v>2249.1624547696183</v>
      </c>
      <c r="AD263">
        <f t="shared" si="99"/>
        <v>2118.2389991143218</v>
      </c>
      <c r="AE263" s="5">
        <f t="shared" si="86"/>
        <v>0</v>
      </c>
      <c r="AF263" s="6">
        <f>+AD263+SUM($D$18:$E$18)-SUM($AB$27:AB263)</f>
        <v>12041.966788588004</v>
      </c>
      <c r="AG263" s="10">
        <f t="shared" si="87"/>
        <v>8.022923483901323E-4</v>
      </c>
      <c r="AH263" s="10">
        <f>+AD263/SUM(AB$27:AB263)-1</f>
        <v>8.2793584510629348E-2</v>
      </c>
      <c r="AI263" s="6">
        <f t="shared" si="88"/>
        <v>0</v>
      </c>
      <c r="AL263" s="6">
        <f t="shared" si="89"/>
        <v>0</v>
      </c>
      <c r="AM263" s="6">
        <f t="shared" si="90"/>
        <v>5075.2494127056752</v>
      </c>
      <c r="AN263" s="6">
        <f t="shared" si="91"/>
        <v>4733.1705571496686</v>
      </c>
      <c r="AO263" s="5">
        <f t="shared" si="92"/>
        <v>0</v>
      </c>
      <c r="AP263" s="6">
        <f>+AN263+SUM($D$16:$E$18)-SUM($AL$27:AL263)</f>
        <v>26786.018978202301</v>
      </c>
      <c r="AQ263" s="10">
        <f t="shared" si="100"/>
        <v>5.1490782910978972E-4</v>
      </c>
      <c r="AR263" s="10">
        <f>+AN263/SUM(AL$27:AL263)-1</f>
        <v>8.8798140849685403E-2</v>
      </c>
    </row>
    <row r="264" spans="1:44" x14ac:dyDescent="0.25">
      <c r="A264" s="1">
        <v>40533</v>
      </c>
      <c r="B264">
        <v>8.7940000000000005</v>
      </c>
      <c r="G264">
        <f t="shared" si="93"/>
        <v>1592.3520402489573</v>
      </c>
      <c r="H264">
        <f t="shared" si="94"/>
        <v>1498.2544564761379</v>
      </c>
      <c r="I264" s="5">
        <f t="shared" si="83"/>
        <v>0</v>
      </c>
      <c r="J264" s="6">
        <f>+H264+SUM($D$16:$E$16)-SUM($F$27:F264)</f>
        <v>8114.0729827919267</v>
      </c>
      <c r="K264" s="10">
        <f t="shared" si="95"/>
        <v>1.471963506041174E-3</v>
      </c>
      <c r="L264" s="10">
        <f>+H264/SUM(F$27:F264)-1</f>
        <v>0.14880826534338509</v>
      </c>
      <c r="M264">
        <v>6.3579999999999997</v>
      </c>
      <c r="R264">
        <f t="shared" si="96"/>
        <v>1258.6840466259046</v>
      </c>
      <c r="S264">
        <f t="shared" si="97"/>
        <v>1139.717110917996</v>
      </c>
      <c r="T264" s="5">
        <f t="shared" si="84"/>
        <v>0</v>
      </c>
      <c r="U264" s="6">
        <f>+S264+SUM($D$17:$E$17)-SUM($Q$27:Q264)</f>
        <v>6653.0192161811538</v>
      </c>
      <c r="V264" s="10">
        <f t="shared" si="85"/>
        <v>1.6733067275811475E-3</v>
      </c>
      <c r="W264" s="10">
        <f>+S264/SUM(Q$27:Q264)-1</f>
        <v>4.8789287655695013E-2</v>
      </c>
      <c r="X264">
        <v>3.073</v>
      </c>
      <c r="AC264">
        <f t="shared" si="98"/>
        <v>2249.8946040061969</v>
      </c>
      <c r="AD264">
        <f t="shared" si="99"/>
        <v>2118.9285300385127</v>
      </c>
      <c r="AE264" s="5">
        <f t="shared" si="86"/>
        <v>0</v>
      </c>
      <c r="AF264" s="6">
        <f>+AD264+SUM($D$18:$E$18)-SUM($AB$27:AB264)</f>
        <v>12042.656319512196</v>
      </c>
      <c r="AG264" s="10">
        <f t="shared" si="87"/>
        <v>5.7260656527002851E-5</v>
      </c>
      <c r="AH264" s="10">
        <f>+AD264/SUM(AB$27:AB264)-1</f>
        <v>8.3146056380587252E-2</v>
      </c>
      <c r="AI264" s="6">
        <f t="shared" si="88"/>
        <v>0</v>
      </c>
      <c r="AL264" s="6">
        <f t="shared" si="89"/>
        <v>0</v>
      </c>
      <c r="AM264" s="6">
        <f t="shared" si="90"/>
        <v>5100.9306908810595</v>
      </c>
      <c r="AN264" s="6">
        <f t="shared" si="91"/>
        <v>4756.9000974326464</v>
      </c>
      <c r="AO264" s="5">
        <f t="shared" si="92"/>
        <v>0</v>
      </c>
      <c r="AP264" s="6">
        <f>+AN264+SUM($D$16:$E$18)-SUM($AL$27:AL264)</f>
        <v>26809.748518485281</v>
      </c>
      <c r="AQ264" s="10">
        <f t="shared" si="100"/>
        <v>8.8589276003614437E-4</v>
      </c>
      <c r="AR264" s="10">
        <f>+AN264/SUM(AL$27:AL264)-1</f>
        <v>9.4256781951112867E-2</v>
      </c>
    </row>
    <row r="265" spans="1:44" x14ac:dyDescent="0.25">
      <c r="A265" s="1">
        <v>40534</v>
      </c>
      <c r="B265">
        <v>8.8369999999999997</v>
      </c>
      <c r="G265">
        <f t="shared" si="93"/>
        <v>1600.1381600727809</v>
      </c>
      <c r="H265">
        <f t="shared" si="94"/>
        <v>1505.580467577852</v>
      </c>
      <c r="I265" s="5">
        <f t="shared" si="83"/>
        <v>0</v>
      </c>
      <c r="J265" s="6">
        <f>+H265+SUM($D$16:$E$16)-SUM($F$27:F265)</f>
        <v>8121.398993893642</v>
      </c>
      <c r="K265" s="10">
        <f t="shared" si="95"/>
        <v>9.0287715149361958E-4</v>
      </c>
      <c r="L265" s="10">
        <f>+H265/SUM(F$27:F265)-1</f>
        <v>0.15442559027058156</v>
      </c>
      <c r="M265">
        <v>6.3620000000000001</v>
      </c>
      <c r="R265">
        <f t="shared" si="96"/>
        <v>1259.4759208295068</v>
      </c>
      <c r="S265">
        <f t="shared" si="97"/>
        <v>1140.4341396131315</v>
      </c>
      <c r="T265" s="5">
        <f t="shared" si="84"/>
        <v>0</v>
      </c>
      <c r="U265" s="6">
        <f>+S265+SUM($D$17:$E$17)-SUM($Q$27:Q265)</f>
        <v>6653.7362448762888</v>
      </c>
      <c r="V265" s="10">
        <f t="shared" si="85"/>
        <v>1.0777493222802192E-4</v>
      </c>
      <c r="W265" s="10">
        <f>+S265/SUM(Q$27:Q265)-1</f>
        <v>4.9449111051514727E-2</v>
      </c>
      <c r="X265">
        <v>3.0840000000000001</v>
      </c>
      <c r="AC265">
        <f t="shared" si="98"/>
        <v>2257.948245608562</v>
      </c>
      <c r="AD265">
        <f t="shared" si="99"/>
        <v>2126.5133702046119</v>
      </c>
      <c r="AE265" s="5">
        <f t="shared" si="86"/>
        <v>0</v>
      </c>
      <c r="AF265" s="6">
        <f>+AD265+SUM($D$18:$E$18)-SUM($AB$27:AB265)</f>
        <v>12050.241159678295</v>
      </c>
      <c r="AG265" s="10">
        <f t="shared" si="87"/>
        <v>6.2983115725145922E-4</v>
      </c>
      <c r="AH265" s="10">
        <f>+AD265/SUM(AB$27:AB265)-1</f>
        <v>8.7023246950123978E-2</v>
      </c>
      <c r="AI265" s="6">
        <f t="shared" si="88"/>
        <v>0</v>
      </c>
      <c r="AL265" s="6">
        <f t="shared" si="89"/>
        <v>0</v>
      </c>
      <c r="AM265" s="6">
        <f t="shared" si="90"/>
        <v>5117.5623265108497</v>
      </c>
      <c r="AN265" s="6">
        <f t="shared" si="91"/>
        <v>4772.5279773955954</v>
      </c>
      <c r="AO265" s="5">
        <f t="shared" si="92"/>
        <v>0</v>
      </c>
      <c r="AP265" s="6">
        <f>+AN265+SUM($D$16:$E$18)-SUM($AL$27:AL265)</f>
        <v>26825.376398448228</v>
      </c>
      <c r="AQ265" s="10">
        <f t="shared" si="100"/>
        <v>5.8291781260733089E-4</v>
      </c>
      <c r="AR265" s="10">
        <f>+AN265/SUM(AL$27:AL265)-1</f>
        <v>9.7851752054900709E-2</v>
      </c>
    </row>
    <row r="266" spans="1:44" x14ac:dyDescent="0.25">
      <c r="A266" s="1">
        <v>40535</v>
      </c>
      <c r="B266">
        <v>8.8620000000000001</v>
      </c>
      <c r="G266">
        <f t="shared" si="93"/>
        <v>1604.6649739238414</v>
      </c>
      <c r="H266">
        <f t="shared" si="94"/>
        <v>1509.8397763579185</v>
      </c>
      <c r="I266" s="5">
        <f t="shared" si="83"/>
        <v>0</v>
      </c>
      <c r="J266" s="6">
        <f>+H266+SUM($D$16:$E$16)-SUM($F$27:F266)</f>
        <v>8125.6583026737071</v>
      </c>
      <c r="K266" s="10">
        <f t="shared" si="95"/>
        <v>5.2445505796083758E-4</v>
      </c>
      <c r="L266" s="10">
        <f>+H266/SUM(F$27:F266)-1</f>
        <v>0.15769147685616081</v>
      </c>
      <c r="M266">
        <v>6.367</v>
      </c>
      <c r="R266">
        <f t="shared" si="96"/>
        <v>1260.4657635840097</v>
      </c>
      <c r="S266">
        <f t="shared" si="97"/>
        <v>1141.3304254820509</v>
      </c>
      <c r="T266" s="5">
        <f t="shared" si="84"/>
        <v>0</v>
      </c>
      <c r="U266" s="6">
        <f>+S266+SUM($D$17:$E$17)-SUM($Q$27:Q266)</f>
        <v>6654.632530745208</v>
      </c>
      <c r="V266" s="10">
        <f t="shared" si="85"/>
        <v>1.3470414755456517E-4</v>
      </c>
      <c r="W266" s="10">
        <f>+S266/SUM(Q$27:Q266)-1</f>
        <v>5.0273890296289592E-2</v>
      </c>
      <c r="X266">
        <v>3.0939999999999999</v>
      </c>
      <c r="AC266">
        <f t="shared" si="98"/>
        <v>2265.2697379743486</v>
      </c>
      <c r="AD266">
        <f t="shared" si="99"/>
        <v>2133.4086794465206</v>
      </c>
      <c r="AE266" s="5">
        <f t="shared" si="86"/>
        <v>0</v>
      </c>
      <c r="AF266" s="6">
        <f>+AD266+SUM($D$18:$E$18)-SUM($AB$27:AB266)</f>
        <v>12057.136468920206</v>
      </c>
      <c r="AG266" s="10">
        <f t="shared" si="87"/>
        <v>5.7221338150337253E-4</v>
      </c>
      <c r="AH266" s="10">
        <f>+AD266/SUM(AB$27:AB266)-1</f>
        <v>9.05479656497028E-2</v>
      </c>
      <c r="AI266" s="6">
        <f t="shared" si="88"/>
        <v>0</v>
      </c>
      <c r="AL266" s="6">
        <f t="shared" si="89"/>
        <v>0</v>
      </c>
      <c r="AM266" s="6">
        <f t="shared" si="90"/>
        <v>5130.4004754821999</v>
      </c>
      <c r="AN266" s="6">
        <f t="shared" si="91"/>
        <v>4784.5788812864903</v>
      </c>
      <c r="AO266" s="5">
        <f t="shared" si="92"/>
        <v>0</v>
      </c>
      <c r="AP266" s="6">
        <f>+AN266+SUM($D$16:$E$18)-SUM($AL$27:AL266)</f>
        <v>26837.427302339125</v>
      </c>
      <c r="AQ266" s="10">
        <f t="shared" si="100"/>
        <v>4.492352208558259E-4</v>
      </c>
      <c r="AR266" s="10">
        <f>+AN266/SUM(AL$27:AL266)-1</f>
        <v>0.10062389001053473</v>
      </c>
    </row>
    <row r="267" spans="1:44" x14ac:dyDescent="0.25">
      <c r="A267" s="1">
        <v>40536</v>
      </c>
      <c r="B267">
        <v>8.8209999999999997</v>
      </c>
      <c r="G267">
        <f t="shared" si="93"/>
        <v>1597.2409992081025</v>
      </c>
      <c r="H267">
        <f t="shared" si="94"/>
        <v>1502.8545099586097</v>
      </c>
      <c r="I267" s="5">
        <f t="shared" si="83"/>
        <v>0</v>
      </c>
      <c r="J267" s="6">
        <f>+H267+SUM($D$16:$E$16)-SUM($F$27:F267)</f>
        <v>8118.6730362743992</v>
      </c>
      <c r="K267" s="10">
        <f t="shared" si="95"/>
        <v>-8.5965544440991248E-4</v>
      </c>
      <c r="L267" s="10">
        <f>+H267/SUM(F$27:F267)-1</f>
        <v>0.15233542285581092</v>
      </c>
      <c r="M267">
        <v>6.3639999999999999</v>
      </c>
      <c r="R267">
        <f t="shared" si="96"/>
        <v>1259.8718579313079</v>
      </c>
      <c r="S267">
        <f t="shared" si="97"/>
        <v>1140.7926539606992</v>
      </c>
      <c r="T267" s="5">
        <f t="shared" si="84"/>
        <v>0</v>
      </c>
      <c r="U267" s="6">
        <f>+S267+SUM($D$17:$E$17)-SUM($Q$27:Q267)</f>
        <v>6654.0947592238572</v>
      </c>
      <c r="V267" s="10">
        <f t="shared" si="85"/>
        <v>-8.0811602874542032E-5</v>
      </c>
      <c r="W267" s="10">
        <f>+S267/SUM(Q$27:Q267)-1</f>
        <v>4.9779022749424584E-2</v>
      </c>
      <c r="X267">
        <v>3.085</v>
      </c>
      <c r="AC267">
        <f t="shared" si="98"/>
        <v>2258.6803948451407</v>
      </c>
      <c r="AD267">
        <f t="shared" si="99"/>
        <v>2127.2029011288028</v>
      </c>
      <c r="AE267" s="5">
        <f t="shared" si="86"/>
        <v>0</v>
      </c>
      <c r="AF267" s="6">
        <f>+AD267+SUM($D$18:$E$18)-SUM($AB$27:AB267)</f>
        <v>12050.930690602487</v>
      </c>
      <c r="AG267" s="10">
        <f t="shared" si="87"/>
        <v>-5.1469752654087486E-4</v>
      </c>
      <c r="AH267" s="10">
        <f>+AD267/SUM(AB$27:AB267)-1</f>
        <v>8.7375718820081882E-2</v>
      </c>
      <c r="AI267" s="6">
        <f t="shared" si="88"/>
        <v>0</v>
      </c>
      <c r="AL267" s="6">
        <f t="shared" si="89"/>
        <v>0</v>
      </c>
      <c r="AM267" s="6">
        <f t="shared" si="90"/>
        <v>5115.7932519845508</v>
      </c>
      <c r="AN267" s="6">
        <f t="shared" si="91"/>
        <v>4770.850065048111</v>
      </c>
      <c r="AO267" s="5">
        <f t="shared" si="92"/>
        <v>0</v>
      </c>
      <c r="AP267" s="6">
        <f>+AN267+SUM($D$16:$E$18)-SUM($AL$27:AL267)</f>
        <v>26823.698486100744</v>
      </c>
      <c r="AQ267" s="10">
        <f t="shared" si="100"/>
        <v>-5.11554855229579E-4</v>
      </c>
      <c r="AR267" s="10">
        <f>+AN267/SUM(AL$27:AL267)-1</f>
        <v>9.746577233530429E-2</v>
      </c>
    </row>
    <row r="268" spans="1:44" x14ac:dyDescent="0.25">
      <c r="A268" s="1">
        <v>40542</v>
      </c>
      <c r="B268">
        <v>8.8569999999999993</v>
      </c>
      <c r="G268">
        <f t="shared" si="93"/>
        <v>1603.7596111536291</v>
      </c>
      <c r="H268">
        <f t="shared" si="94"/>
        <v>1508.987914601905</v>
      </c>
      <c r="I268" s="5">
        <f t="shared" si="83"/>
        <v>0</v>
      </c>
      <c r="J268" s="6">
        <f>+H268+SUM($D$16:$E$16)-SUM($F$27:F268)</f>
        <v>8124.8064409176941</v>
      </c>
      <c r="K268" s="10">
        <f t="shared" si="95"/>
        <v>7.5546885752020287E-4</v>
      </c>
      <c r="L268" s="10">
        <f>+H268/SUM(F$27:F268)-1</f>
        <v>0.15703829953904491</v>
      </c>
      <c r="M268">
        <v>6.2919999999999998</v>
      </c>
      <c r="R268">
        <f t="shared" si="96"/>
        <v>1245.6181222664659</v>
      </c>
      <c r="S268">
        <f t="shared" si="97"/>
        <v>1127.8861374482588</v>
      </c>
      <c r="T268" s="5">
        <f t="shared" si="84"/>
        <v>0</v>
      </c>
      <c r="U268" s="6">
        <f>+S268+SUM($D$17:$E$17)-SUM($Q$27:Q268)</f>
        <v>6641.188242711416</v>
      </c>
      <c r="V268" s="10">
        <f t="shared" si="85"/>
        <v>-1.9396352140237383E-3</v>
      </c>
      <c r="W268" s="10">
        <f>+S268/SUM(Q$27:Q268)-1</f>
        <v>3.7902201624666843E-2</v>
      </c>
      <c r="X268">
        <v>3.0449999999999999</v>
      </c>
      <c r="AC268">
        <f t="shared" si="98"/>
        <v>2229.3944253819946</v>
      </c>
      <c r="AD268">
        <f t="shared" si="99"/>
        <v>2099.6216641611682</v>
      </c>
      <c r="AE268" s="5">
        <f t="shared" si="86"/>
        <v>0</v>
      </c>
      <c r="AF268" s="6">
        <f>+AD268+SUM($D$18:$E$18)-SUM($AB$27:AB268)</f>
        <v>12023.349453634852</v>
      </c>
      <c r="AG268" s="10">
        <f t="shared" si="87"/>
        <v>-2.2887225622452156E-3</v>
      </c>
      <c r="AH268" s="10">
        <f>+AD268/SUM(AB$27:AB268)-1</f>
        <v>7.3276844021766152E-2</v>
      </c>
      <c r="AI268" s="6">
        <f t="shared" si="88"/>
        <v>0</v>
      </c>
      <c r="AL268" s="6">
        <f t="shared" si="89"/>
        <v>0</v>
      </c>
      <c r="AM268" s="6">
        <f t="shared" si="90"/>
        <v>5078.7721588020895</v>
      </c>
      <c r="AN268" s="6">
        <f t="shared" si="91"/>
        <v>4736.4957162113315</v>
      </c>
      <c r="AO268" s="5">
        <f t="shared" si="92"/>
        <v>0</v>
      </c>
      <c r="AP268" s="6">
        <f>+AN268+SUM($D$16:$E$18)-SUM($AL$27:AL268)</f>
        <v>26789.344137263965</v>
      </c>
      <c r="AQ268" s="10">
        <f t="shared" si="100"/>
        <v>-1.2807461601382908E-3</v>
      </c>
      <c r="AR268" s="10">
        <f>+AN268/SUM(AL$27:AL268)-1</f>
        <v>8.9563046098852794E-2</v>
      </c>
    </row>
    <row r="269" spans="1:44" x14ac:dyDescent="0.25">
      <c r="A269" s="1">
        <v>40543</v>
      </c>
      <c r="B269">
        <v>8.8079999999999998</v>
      </c>
      <c r="G269">
        <f t="shared" si="93"/>
        <v>1594.8870560055509</v>
      </c>
      <c r="H269">
        <f t="shared" si="94"/>
        <v>1500.6396693929751</v>
      </c>
      <c r="I269" s="5">
        <f t="shared" si="83"/>
        <v>0</v>
      </c>
      <c r="J269" s="6">
        <f>+H269+SUM($D$16:$E$16)-SUM($F$27:F269)</f>
        <v>8116.4581957087639</v>
      </c>
      <c r="K269" s="10">
        <f t="shared" si="95"/>
        <v>-1.0275008112053952E-3</v>
      </c>
      <c r="L269" s="10">
        <f>+H269/SUM(F$27:F269)-1</f>
        <v>0.15063716183130937</v>
      </c>
      <c r="M269">
        <v>6.2569999999999997</v>
      </c>
      <c r="R269">
        <f t="shared" si="96"/>
        <v>1238.6892229849454</v>
      </c>
      <c r="S269">
        <f t="shared" si="97"/>
        <v>1121.6121363658224</v>
      </c>
      <c r="T269" s="5">
        <f t="shared" si="84"/>
        <v>0</v>
      </c>
      <c r="U269" s="6">
        <f>+S269+SUM($D$17:$E$17)-SUM($Q$27:Q269)</f>
        <v>6634.9142416289797</v>
      </c>
      <c r="V269" s="10">
        <f t="shared" si="85"/>
        <v>-9.4471062303069786E-4</v>
      </c>
      <c r="W269" s="10">
        <f>+S269/SUM(Q$27:Q269)-1</f>
        <v>3.2128746911242789E-2</v>
      </c>
      <c r="X269">
        <v>3.0230000000000001</v>
      </c>
      <c r="AC269">
        <f t="shared" si="98"/>
        <v>2213.2871421772643</v>
      </c>
      <c r="AD269">
        <f t="shared" si="99"/>
        <v>2084.4519838289693</v>
      </c>
      <c r="AE269" s="5">
        <f t="shared" si="86"/>
        <v>0</v>
      </c>
      <c r="AF269" s="6">
        <f>+AD269+SUM($D$18:$E$18)-SUM($AB$27:AB269)</f>
        <v>12008.179773302654</v>
      </c>
      <c r="AG269" s="10">
        <f t="shared" si="87"/>
        <v>-1.261685056289541E-3</v>
      </c>
      <c r="AH269" s="10">
        <f>+AD269/SUM(AB$27:AB269)-1</f>
        <v>6.55224628826927E-2</v>
      </c>
      <c r="AI269" s="6">
        <f t="shared" si="88"/>
        <v>0</v>
      </c>
      <c r="AL269" s="6">
        <f t="shared" si="89"/>
        <v>0</v>
      </c>
      <c r="AM269" s="6">
        <f t="shared" si="90"/>
        <v>5046.8634211677609</v>
      </c>
      <c r="AN269" s="6">
        <f t="shared" si="91"/>
        <v>4706.7037895877675</v>
      </c>
      <c r="AO269" s="5">
        <f t="shared" si="92"/>
        <v>0</v>
      </c>
      <c r="AP269" s="6">
        <f>+AN269+SUM($D$16:$E$18)-SUM($AL$27:AL269)</f>
        <v>26759.552210640399</v>
      </c>
      <c r="AQ269" s="10">
        <f t="shared" si="100"/>
        <v>-1.1120812241955935E-3</v>
      </c>
      <c r="AR269" s="10">
        <f>+AN269/SUM(AL$27:AL269)-1</f>
        <v>8.2709839790648054E-2</v>
      </c>
    </row>
    <row r="270" spans="1:44" x14ac:dyDescent="0.25">
      <c r="A270" s="1">
        <v>40547</v>
      </c>
      <c r="B270">
        <v>8.9770000000000003</v>
      </c>
      <c r="G270">
        <f t="shared" si="93"/>
        <v>1625.4883176387184</v>
      </c>
      <c r="H270">
        <f t="shared" si="94"/>
        <v>1529.4325967462237</v>
      </c>
      <c r="I270" s="5">
        <f t="shared" si="83"/>
        <v>0</v>
      </c>
      <c r="J270" s="6">
        <f>+H270+SUM($D$16:$E$16)-SUM($F$27:F270)</f>
        <v>8145.2511230620139</v>
      </c>
      <c r="K270" s="10">
        <f t="shared" si="95"/>
        <v>3.5474743612273762E-3</v>
      </c>
      <c r="L270" s="10">
        <f>+H270/SUM(F$27:F270)-1</f>
        <v>0.17271455514982592</v>
      </c>
      <c r="M270">
        <v>6.3490000000000002</v>
      </c>
      <c r="R270">
        <f t="shared" si="96"/>
        <v>1256.9023296677992</v>
      </c>
      <c r="S270">
        <f t="shared" si="97"/>
        <v>1138.1037963539407</v>
      </c>
      <c r="T270" s="5">
        <f t="shared" si="84"/>
        <v>0</v>
      </c>
      <c r="U270" s="6">
        <f>+S270+SUM($D$17:$E$17)-SUM($Q$27:Q270)</f>
        <v>6651.4059016170977</v>
      </c>
      <c r="V270" s="10">
        <f t="shared" si="85"/>
        <v>2.4855875128944049E-3</v>
      </c>
      <c r="W270" s="10">
        <f>+S270/SUM(Q$27:Q270)-1</f>
        <v>4.730468501509999E-2</v>
      </c>
      <c r="X270">
        <v>3.0569999999999999</v>
      </c>
      <c r="AC270">
        <f t="shared" si="98"/>
        <v>2238.1802162209383</v>
      </c>
      <c r="AD270">
        <f t="shared" si="99"/>
        <v>2107.8960352514582</v>
      </c>
      <c r="AE270" s="5">
        <f t="shared" si="86"/>
        <v>0</v>
      </c>
      <c r="AF270" s="6">
        <f>+AD270+SUM($D$18:$E$18)-SUM($AB$27:AB270)</f>
        <v>12031.623824725142</v>
      </c>
      <c r="AG270" s="10">
        <f t="shared" si="87"/>
        <v>1.9523401435586063E-3</v>
      </c>
      <c r="AH270" s="10">
        <f>+AD270/SUM(AB$27:AB270)-1</f>
        <v>7.7506506461260782E-2</v>
      </c>
      <c r="AI270" s="6">
        <f t="shared" si="88"/>
        <v>0</v>
      </c>
      <c r="AL270" s="6">
        <f t="shared" si="89"/>
        <v>0</v>
      </c>
      <c r="AM270" s="6">
        <f t="shared" si="90"/>
        <v>5120.5708635274559</v>
      </c>
      <c r="AN270" s="6">
        <f t="shared" si="91"/>
        <v>4775.4324283516225</v>
      </c>
      <c r="AO270" s="5">
        <f t="shared" si="92"/>
        <v>0</v>
      </c>
      <c r="AP270" s="6">
        <f>+AN270+SUM($D$16:$E$18)-SUM($AL$27:AL270)</f>
        <v>26828.280849404255</v>
      </c>
      <c r="AQ270" s="10">
        <f t="shared" si="100"/>
        <v>2.5683777599434521E-3</v>
      </c>
      <c r="AR270" s="10">
        <f>+AN270/SUM(AL$27:AL270)-1</f>
        <v>9.8519879425957413E-2</v>
      </c>
    </row>
    <row r="271" spans="1:44" x14ac:dyDescent="0.25">
      <c r="A271" s="1">
        <v>40548</v>
      </c>
      <c r="B271">
        <v>9.0540000000000003</v>
      </c>
      <c r="G271">
        <f t="shared" si="93"/>
        <v>1639.4309042999841</v>
      </c>
      <c r="H271">
        <f t="shared" si="94"/>
        <v>1542.551267788828</v>
      </c>
      <c r="I271" s="5">
        <f t="shared" si="83"/>
        <v>0</v>
      </c>
      <c r="J271" s="6">
        <f>+H271+SUM($D$16:$E$16)-SUM($F$27:F271)</f>
        <v>8158.3697941046166</v>
      </c>
      <c r="K271" s="10">
        <f t="shared" si="95"/>
        <v>1.610591354938018E-3</v>
      </c>
      <c r="L271" s="10">
        <f>+H271/SUM(F$27:F271)-1</f>
        <v>0.18277348583341024</v>
      </c>
      <c r="M271">
        <v>6.343</v>
      </c>
      <c r="R271">
        <f t="shared" si="96"/>
        <v>1255.7145183623957</v>
      </c>
      <c r="S271">
        <f t="shared" si="97"/>
        <v>1137.0282533112372</v>
      </c>
      <c r="T271" s="5">
        <f t="shared" si="84"/>
        <v>0</v>
      </c>
      <c r="U271" s="6">
        <f>+S271+SUM($D$17:$E$17)-SUM($Q$27:Q271)</f>
        <v>6650.3303585743943</v>
      </c>
      <c r="V271" s="10">
        <f t="shared" si="85"/>
        <v>-1.6170160994710692E-4</v>
      </c>
      <c r="W271" s="10">
        <f>+S271/SUM(Q$27:Q271)-1</f>
        <v>4.6314949921370197E-2</v>
      </c>
      <c r="X271">
        <v>3.077</v>
      </c>
      <c r="AC271">
        <f t="shared" si="98"/>
        <v>2252.8232009525109</v>
      </c>
      <c r="AD271">
        <f t="shared" si="99"/>
        <v>2121.6866537352753</v>
      </c>
      <c r="AE271" s="5">
        <f t="shared" si="86"/>
        <v>0</v>
      </c>
      <c r="AF271" s="6">
        <f>+AD271+SUM($D$18:$E$18)-SUM($AB$27:AB271)</f>
        <v>12045.41444320896</v>
      </c>
      <c r="AG271" s="10">
        <f t="shared" si="87"/>
        <v>1.1461976109556904E-3</v>
      </c>
      <c r="AH271" s="10">
        <f>+AD271/SUM(AB$27:AB271)-1</f>
        <v>8.4555943860418425E-2</v>
      </c>
      <c r="AI271" s="6">
        <f t="shared" si="88"/>
        <v>0</v>
      </c>
      <c r="AL271" s="6">
        <f t="shared" si="89"/>
        <v>0</v>
      </c>
      <c r="AM271" s="6">
        <f t="shared" si="90"/>
        <v>5147.9686236148909</v>
      </c>
      <c r="AN271" s="6">
        <f t="shared" si="91"/>
        <v>4801.2661748353403</v>
      </c>
      <c r="AO271" s="5">
        <f t="shared" si="92"/>
        <v>0</v>
      </c>
      <c r="AP271" s="6">
        <f>+AN271+SUM($D$16:$E$18)-SUM($AL$27:AL271)</f>
        <v>26854.114595887975</v>
      </c>
      <c r="AQ271" s="10">
        <f t="shared" si="100"/>
        <v>9.6292962746047372E-4</v>
      </c>
      <c r="AR271" s="10">
        <f>+AN271/SUM(AL$27:AL271)-1</f>
        <v>0.10446256304638291</v>
      </c>
    </row>
    <row r="272" spans="1:44" x14ac:dyDescent="0.25">
      <c r="A272" s="1">
        <v>40550</v>
      </c>
      <c r="B272">
        <v>9.0530000000000008</v>
      </c>
      <c r="G272">
        <f t="shared" si="93"/>
        <v>1639.2498317459419</v>
      </c>
      <c r="H272">
        <f t="shared" si="94"/>
        <v>1542.3808954376254</v>
      </c>
      <c r="I272" s="5">
        <f t="shared" si="83"/>
        <v>0</v>
      </c>
      <c r="J272" s="6">
        <f>+H272+SUM($D$16:$E$16)-SUM($F$27:F272)</f>
        <v>8158.1994217534148</v>
      </c>
      <c r="K272" s="10">
        <f t="shared" si="95"/>
        <v>-2.0883136643945477E-5</v>
      </c>
      <c r="L272" s="10">
        <f>+H272/SUM(F$27:F272)-1</f>
        <v>0.18264285036998706</v>
      </c>
      <c r="M272">
        <v>6.3129999999999997</v>
      </c>
      <c r="R272">
        <f t="shared" si="96"/>
        <v>1249.7754618353781</v>
      </c>
      <c r="S272">
        <f t="shared" si="97"/>
        <v>1131.6505380977203</v>
      </c>
      <c r="T272" s="5">
        <f t="shared" si="84"/>
        <v>0</v>
      </c>
      <c r="U272" s="6">
        <f>+S272+SUM($D$17:$E$17)-SUM($Q$27:Q272)</f>
        <v>6644.9526433608789</v>
      </c>
      <c r="V272" s="10">
        <f t="shared" si="85"/>
        <v>-8.0863880793258236E-4</v>
      </c>
      <c r="W272" s="10">
        <f>+S272/SUM(Q$27:Q272)-1</f>
        <v>4.1366274452721008E-2</v>
      </c>
      <c r="X272">
        <v>3.097</v>
      </c>
      <c r="AC272">
        <f t="shared" si="98"/>
        <v>2267.4661856840839</v>
      </c>
      <c r="AD272">
        <f t="shared" si="99"/>
        <v>2135.4772722190924</v>
      </c>
      <c r="AE272" s="5">
        <f t="shared" si="86"/>
        <v>0</v>
      </c>
      <c r="AF272" s="6">
        <f>+AD272+SUM($D$18:$E$18)-SUM($AB$27:AB272)</f>
        <v>12059.205061692777</v>
      </c>
      <c r="AG272" s="10">
        <f t="shared" si="87"/>
        <v>1.1448853461071273E-3</v>
      </c>
      <c r="AH272" s="10">
        <f>+AD272/SUM(AB$27:AB272)-1</f>
        <v>9.1605381259576069E-2</v>
      </c>
      <c r="AI272" s="6">
        <f t="shared" si="88"/>
        <v>0</v>
      </c>
      <c r="AL272" s="6">
        <f t="shared" si="89"/>
        <v>0</v>
      </c>
      <c r="AM272" s="6">
        <f t="shared" si="90"/>
        <v>5156.4914792654035</v>
      </c>
      <c r="AN272" s="6">
        <f t="shared" si="91"/>
        <v>4809.5087057544388</v>
      </c>
      <c r="AO272" s="5">
        <f t="shared" si="92"/>
        <v>0</v>
      </c>
      <c r="AP272" s="6">
        <f>+AN272+SUM($D$16:$E$18)-SUM($AL$27:AL272)</f>
        <v>26862.35712680707</v>
      </c>
      <c r="AQ272" s="10">
        <f t="shared" si="100"/>
        <v>3.0693735552755896E-4</v>
      </c>
      <c r="AR272" s="10">
        <f>+AN272/SUM(AL$27:AL272)-1</f>
        <v>0.10635863930905942</v>
      </c>
    </row>
    <row r="273" spans="1:44" x14ac:dyDescent="0.25">
      <c r="A273" s="1">
        <v>40553</v>
      </c>
      <c r="B273">
        <v>8.99</v>
      </c>
      <c r="C273">
        <f>+$C$16</f>
        <v>60</v>
      </c>
      <c r="D273" s="7">
        <f>+$H$16</f>
        <v>1.0004210526315789</v>
      </c>
      <c r="E273" s="7">
        <f>+$J$16</f>
        <v>0.46199999999999997</v>
      </c>
      <c r="F273" s="6">
        <f>+C273-D273-E273</f>
        <v>58.537578947368416</v>
      </c>
      <c r="G273">
        <f t="shared" si="93"/>
        <v>1686.3798397886385</v>
      </c>
      <c r="H273">
        <f t="shared" si="94"/>
        <v>1590.1850162592266</v>
      </c>
      <c r="I273" s="5">
        <f t="shared" si="83"/>
        <v>272400</v>
      </c>
      <c r="J273" s="6">
        <f>+H273+SUM($D$16:$E$16)-SUM($F$27:F273)</f>
        <v>8147.4659636276483</v>
      </c>
      <c r="K273" s="10">
        <f t="shared" si="95"/>
        <v>-1.3156650837863326E-3</v>
      </c>
      <c r="L273" s="10">
        <f>+H273/SUM(F$27:F273)-1</f>
        <v>0.16692065997637751</v>
      </c>
      <c r="M273">
        <v>6.2549999999999999</v>
      </c>
      <c r="N273">
        <f>+$C$17</f>
        <v>50</v>
      </c>
      <c r="O273" s="7">
        <f>+$H$17</f>
        <v>0.83368421052631569</v>
      </c>
      <c r="P273" s="7">
        <f>+$J$17</f>
        <v>0.38500000000000001</v>
      </c>
      <c r="Q273" s="6">
        <f>+N273-O273-P273</f>
        <v>48.781315789473688</v>
      </c>
      <c r="R273">
        <f t="shared" si="96"/>
        <v>1288.2932858831443</v>
      </c>
      <c r="S273">
        <f t="shared" si="97"/>
        <v>1170.0349378077281</v>
      </c>
      <c r="T273" s="5">
        <f t="shared" si="84"/>
        <v>227000</v>
      </c>
      <c r="U273" s="6">
        <f>+S273+SUM($D$17:$E$17)-SUM($Q$27:Q273)</f>
        <v>6634.5557272814121</v>
      </c>
      <c r="V273" s="10">
        <f t="shared" si="85"/>
        <v>-1.5646335854408999E-3</v>
      </c>
      <c r="W273" s="10">
        <f>+S273/SUM(Q$27:Q273)-1</f>
        <v>3.0432725637834501E-2</v>
      </c>
      <c r="X273">
        <v>3.0910000000000002</v>
      </c>
      <c r="Y273">
        <f>+$C$18</f>
        <v>90</v>
      </c>
      <c r="Z273" s="7">
        <f>+$H$18</f>
        <v>1.5006315789473685</v>
      </c>
      <c r="AA273" s="7">
        <f>+$J$18</f>
        <v>0.69300000000000006</v>
      </c>
      <c r="AB273" s="6">
        <f>+Y273-Z273-AA273</f>
        <v>87.806368421052639</v>
      </c>
      <c r="AC273">
        <f t="shared" si="98"/>
        <v>2350.8796586856652</v>
      </c>
      <c r="AD273">
        <f t="shared" si="99"/>
        <v>2219.1464550949995</v>
      </c>
      <c r="AE273" s="5">
        <f t="shared" si="86"/>
        <v>408600</v>
      </c>
      <c r="AF273" s="6">
        <f>+AD273+SUM($D$18:$E$18)-SUM($AB$27:AB273)</f>
        <v>12055.067876147632</v>
      </c>
      <c r="AG273" s="10">
        <f t="shared" si="87"/>
        <v>-3.4307282478240886E-4</v>
      </c>
      <c r="AH273" s="10">
        <f>+AD273/SUM(AB$27:AB273)-1</f>
        <v>8.5646353301048528E-2</v>
      </c>
      <c r="AI273" s="6">
        <f t="shared" si="88"/>
        <v>200</v>
      </c>
      <c r="AL273" s="6">
        <f t="shared" si="89"/>
        <v>195.12526315789475</v>
      </c>
      <c r="AM273" s="6">
        <f t="shared" si="90"/>
        <v>5325.5527843574482</v>
      </c>
      <c r="AN273" s="6">
        <f t="shared" si="91"/>
        <v>4979.3664091619539</v>
      </c>
      <c r="AO273" s="5">
        <f t="shared" si="92"/>
        <v>908000</v>
      </c>
      <c r="AP273" s="6">
        <f>+AN273+SUM($D$16:$E$18)-SUM($AL$27:AL273)</f>
        <v>26837.08956705669</v>
      </c>
      <c r="AQ273" s="10">
        <f t="shared" si="100"/>
        <v>-9.4063077305917009E-4</v>
      </c>
      <c r="AR273" s="10">
        <f>+AN273/SUM(AL$27:AL273)-1</f>
        <v>9.6226976525303209E-2</v>
      </c>
    </row>
    <row r="274" spans="1:44" x14ac:dyDescent="0.25">
      <c r="A274" s="1">
        <v>40554</v>
      </c>
      <c r="B274">
        <v>9.0380000000000003</v>
      </c>
      <c r="G274">
        <f t="shared" si="93"/>
        <v>1695.3838700789449</v>
      </c>
      <c r="H274">
        <f t="shared" si="94"/>
        <v>1598.6754368132247</v>
      </c>
      <c r="I274" s="5">
        <f t="shared" si="83"/>
        <v>0</v>
      </c>
      <c r="J274" s="6">
        <f>+H274+SUM($D$16:$E$16)-SUM($F$27:F274)</f>
        <v>8155.9563841816453</v>
      </c>
      <c r="K274" s="10">
        <f t="shared" si="95"/>
        <v>1.0420934057167042E-3</v>
      </c>
      <c r="L274" s="10">
        <f>+H274/SUM(F$27:F274)-1</f>
        <v>0.17315115960695215</v>
      </c>
      <c r="M274">
        <v>6.3280000000000003</v>
      </c>
      <c r="R274">
        <f t="shared" si="96"/>
        <v>1303.3285232723483</v>
      </c>
      <c r="S274">
        <f t="shared" si="97"/>
        <v>1183.6900218141172</v>
      </c>
      <c r="T274" s="5">
        <f t="shared" si="84"/>
        <v>0</v>
      </c>
      <c r="U274" s="6">
        <f>+S274+SUM($D$17:$E$17)-SUM($Q$27:Q274)</f>
        <v>6648.2108112878013</v>
      </c>
      <c r="V274" s="10">
        <f t="shared" si="85"/>
        <v>2.0581760961384532E-3</v>
      </c>
      <c r="W274" s="10">
        <f>+S274/SUM(Q$27:Q274)-1</f>
        <v>4.2458559206429713E-2</v>
      </c>
      <c r="X274">
        <v>3.0950000000000002</v>
      </c>
      <c r="AC274">
        <f t="shared" si="98"/>
        <v>2353.9218840608646</v>
      </c>
      <c r="AD274">
        <f t="shared" si="99"/>
        <v>2222.018207220648</v>
      </c>
      <c r="AE274" s="5">
        <f t="shared" si="86"/>
        <v>0</v>
      </c>
      <c r="AF274" s="6">
        <f>+AD274+SUM($D$18:$E$18)-SUM($AB$27:AB274)</f>
        <v>12057.93962827328</v>
      </c>
      <c r="AG274" s="10">
        <f t="shared" si="87"/>
        <v>2.3821949035474077E-4</v>
      </c>
      <c r="AH274" s="10">
        <f>+AD274/SUM(AB$27:AB274)-1</f>
        <v>8.7051266084356094E-2</v>
      </c>
      <c r="AI274" s="6">
        <f t="shared" si="88"/>
        <v>0</v>
      </c>
      <c r="AL274" s="6">
        <f t="shared" si="89"/>
        <v>0</v>
      </c>
      <c r="AM274" s="6">
        <f t="shared" si="90"/>
        <v>5352.6342774121576</v>
      </c>
      <c r="AN274" s="6">
        <f t="shared" si="91"/>
        <v>5004.3836658479904</v>
      </c>
      <c r="AO274" s="5">
        <f t="shared" si="92"/>
        <v>0</v>
      </c>
      <c r="AP274" s="6">
        <f>+AN274+SUM($D$16:$E$18)-SUM($AL$27:AL274)</f>
        <v>26862.106823742732</v>
      </c>
      <c r="AQ274" s="10">
        <f t="shared" si="100"/>
        <v>9.321896334373303E-4</v>
      </c>
      <c r="AR274" s="10">
        <f>+AN274/SUM(AL$27:AL274)-1</f>
        <v>0.10173462336314798</v>
      </c>
    </row>
    <row r="275" spans="1:44" x14ac:dyDescent="0.25">
      <c r="A275" s="1">
        <v>40555</v>
      </c>
      <c r="B275">
        <v>9.0950000000000006</v>
      </c>
      <c r="G275">
        <f t="shared" si="93"/>
        <v>1706.076156048684</v>
      </c>
      <c r="H275">
        <f t="shared" si="94"/>
        <v>1608.7578112210974</v>
      </c>
      <c r="I275" s="5">
        <f t="shared" si="83"/>
        <v>0</v>
      </c>
      <c r="J275" s="6">
        <f>+H275+SUM($D$16:$E$16)-SUM($F$27:F275)</f>
        <v>8166.0387585895187</v>
      </c>
      <c r="K275" s="10">
        <f t="shared" si="95"/>
        <v>1.2361976858321633E-3</v>
      </c>
      <c r="L275" s="10">
        <f>+H275/SUM(F$27:F275)-1</f>
        <v>0.18054987791825949</v>
      </c>
      <c r="M275">
        <v>6.4160000000000004</v>
      </c>
      <c r="R275">
        <f t="shared" si="96"/>
        <v>1321.4531930017995</v>
      </c>
      <c r="S275">
        <f t="shared" si="97"/>
        <v>1200.1509449999014</v>
      </c>
      <c r="T275" s="5">
        <f t="shared" si="84"/>
        <v>0</v>
      </c>
      <c r="U275" s="6">
        <f>+S275+SUM($D$17:$E$17)-SUM($Q$27:Q275)</f>
        <v>6664.6717344735853</v>
      </c>
      <c r="V275" s="10">
        <f t="shared" si="85"/>
        <v>2.4759929630744359E-3</v>
      </c>
      <c r="W275" s="10">
        <f>+S275/SUM(Q$27:Q275)-1</f>
        <v>5.6955454467201738E-2</v>
      </c>
      <c r="X275">
        <v>3.093</v>
      </c>
      <c r="AC275">
        <f t="shared" si="98"/>
        <v>2352.4007713732644</v>
      </c>
      <c r="AD275">
        <f t="shared" si="99"/>
        <v>2220.5823311578238</v>
      </c>
      <c r="AE275" s="5">
        <f t="shared" si="86"/>
        <v>0</v>
      </c>
      <c r="AF275" s="6">
        <f>+AD275+SUM($D$18:$E$18)-SUM($AB$27:AB275)</f>
        <v>12056.503752210456</v>
      </c>
      <c r="AG275" s="10">
        <f t="shared" si="87"/>
        <v>-1.1908137767224769E-4</v>
      </c>
      <c r="AH275" s="10">
        <f>+AD275/SUM(AB$27:AB275)-1</f>
        <v>8.6348809692702311E-2</v>
      </c>
      <c r="AI275" s="6">
        <f t="shared" si="88"/>
        <v>0</v>
      </c>
      <c r="AL275" s="6">
        <f t="shared" si="89"/>
        <v>0</v>
      </c>
      <c r="AM275" s="6">
        <f t="shared" si="90"/>
        <v>5379.9301204237481</v>
      </c>
      <c r="AN275" s="6">
        <f t="shared" si="91"/>
        <v>5029.4910873788231</v>
      </c>
      <c r="AO275" s="5">
        <f t="shared" si="92"/>
        <v>0</v>
      </c>
      <c r="AP275" s="6">
        <f>+AN275+SUM($D$16:$E$18)-SUM($AL$27:AL275)</f>
        <v>26887.214245273564</v>
      </c>
      <c r="AQ275" s="10">
        <f t="shared" si="100"/>
        <v>9.3467804649782771E-4</v>
      </c>
      <c r="AR275" s="10">
        <f>+AN275/SUM(AL$27:AL275)-1</f>
        <v>0.10726212034397831</v>
      </c>
    </row>
    <row r="276" spans="1:44" x14ac:dyDescent="0.25">
      <c r="A276" s="1">
        <v>40556</v>
      </c>
      <c r="B276">
        <v>8.9329999999999998</v>
      </c>
      <c r="G276">
        <f t="shared" si="93"/>
        <v>1675.6875538188997</v>
      </c>
      <c r="H276">
        <f t="shared" si="94"/>
        <v>1580.1026418513536</v>
      </c>
      <c r="I276" s="5">
        <f t="shared" si="83"/>
        <v>0</v>
      </c>
      <c r="J276" s="6">
        <f>+H276+SUM($D$16:$E$16)-SUM($F$27:F276)</f>
        <v>8137.3835892197749</v>
      </c>
      <c r="K276" s="10">
        <f t="shared" si="95"/>
        <v>-3.5090660498766635E-3</v>
      </c>
      <c r="L276" s="10">
        <f>+H276/SUM(F$27:F276)-1</f>
        <v>0.15952194166506994</v>
      </c>
      <c r="M276">
        <v>6.4119999999999999</v>
      </c>
      <c r="R276">
        <f t="shared" si="96"/>
        <v>1320.6293443777333</v>
      </c>
      <c r="S276">
        <f t="shared" si="97"/>
        <v>1199.4027212187293</v>
      </c>
      <c r="T276" s="5">
        <f t="shared" si="84"/>
        <v>0</v>
      </c>
      <c r="U276" s="6">
        <f>+S276+SUM($D$17:$E$17)-SUM($Q$27:Q276)</f>
        <v>6663.9235106924134</v>
      </c>
      <c r="V276" s="10">
        <f t="shared" si="85"/>
        <v>-1.1226716198209363E-4</v>
      </c>
      <c r="W276" s="10">
        <f>+S276/SUM(Q$27:Q276)-1</f>
        <v>5.6296504682621151E-2</v>
      </c>
      <c r="X276">
        <v>3.0489999999999999</v>
      </c>
      <c r="AC276">
        <f t="shared" si="98"/>
        <v>2318.9362922460664</v>
      </c>
      <c r="AD276">
        <f t="shared" si="99"/>
        <v>2188.9930577756886</v>
      </c>
      <c r="AE276" s="5">
        <f t="shared" si="86"/>
        <v>0</v>
      </c>
      <c r="AF276" s="6">
        <f>+AD276+SUM($D$18:$E$18)-SUM($AB$27:AB276)</f>
        <v>12024.914478828321</v>
      </c>
      <c r="AG276" s="10">
        <f t="shared" si="87"/>
        <v>-2.6201023141839697E-3</v>
      </c>
      <c r="AH276" s="10">
        <f>+AD276/SUM(AB$27:AB276)-1</f>
        <v>7.089476907631731E-2</v>
      </c>
      <c r="AI276" s="6">
        <f t="shared" si="88"/>
        <v>0</v>
      </c>
      <c r="AL276" s="6">
        <f t="shared" si="89"/>
        <v>0</v>
      </c>
      <c r="AM276" s="6">
        <f t="shared" si="90"/>
        <v>5315.2531904426996</v>
      </c>
      <c r="AN276" s="6">
        <f t="shared" si="91"/>
        <v>4968.4984208457718</v>
      </c>
      <c r="AO276" s="5">
        <f t="shared" si="92"/>
        <v>0</v>
      </c>
      <c r="AP276" s="6">
        <f>+AN276+SUM($D$16:$E$18)-SUM($AL$27:AL276)</f>
        <v>26826.221578740508</v>
      </c>
      <c r="AQ276" s="10">
        <f t="shared" si="100"/>
        <v>-2.2684635892979976E-3</v>
      </c>
      <c r="AR276" s="10">
        <f>+AN276/SUM(AL$27:AL276)-1</f>
        <v>9.3834346420629711E-2</v>
      </c>
    </row>
    <row r="277" spans="1:44" x14ac:dyDescent="0.25">
      <c r="A277" s="1">
        <v>40557</v>
      </c>
      <c r="B277">
        <v>8.891</v>
      </c>
      <c r="G277">
        <f t="shared" si="93"/>
        <v>1667.8090273148816</v>
      </c>
      <c r="H277">
        <f t="shared" si="94"/>
        <v>1572.6735238666054</v>
      </c>
      <c r="I277" s="5">
        <f t="shared" si="83"/>
        <v>0</v>
      </c>
      <c r="J277" s="6">
        <f>+H277+SUM($D$16:$E$16)-SUM($F$27:F277)</f>
        <v>8129.9544712350271</v>
      </c>
      <c r="K277" s="10">
        <f t="shared" si="95"/>
        <v>-9.1296150701192236E-4</v>
      </c>
      <c r="L277" s="10">
        <f>+H277/SUM(F$27:F277)-1</f>
        <v>0.15407025448831724</v>
      </c>
      <c r="M277">
        <v>6.4050000000000002</v>
      </c>
      <c r="R277">
        <f t="shared" si="96"/>
        <v>1319.187609285618</v>
      </c>
      <c r="S277">
        <f t="shared" si="97"/>
        <v>1198.0933296016783</v>
      </c>
      <c r="T277" s="5">
        <f t="shared" si="84"/>
        <v>0</v>
      </c>
      <c r="U277" s="6">
        <f>+S277+SUM($D$17:$E$17)-SUM($Q$27:Q277)</f>
        <v>6662.6141190753624</v>
      </c>
      <c r="V277" s="10">
        <f t="shared" si="85"/>
        <v>-1.9648959279772171E-4</v>
      </c>
      <c r="W277" s="10">
        <f>+S277/SUM(Q$27:Q277)-1</f>
        <v>5.5143342559605069E-2</v>
      </c>
      <c r="X277">
        <v>3.0409999999999999</v>
      </c>
      <c r="AC277">
        <f t="shared" si="98"/>
        <v>2312.8518414956666</v>
      </c>
      <c r="AD277">
        <f t="shared" si="99"/>
        <v>2183.2495535243911</v>
      </c>
      <c r="AE277" s="5">
        <f t="shared" si="86"/>
        <v>0</v>
      </c>
      <c r="AF277" s="6">
        <f>+AD277+SUM($D$18:$E$18)-SUM($AB$27:AB277)</f>
        <v>12019.170974577022</v>
      </c>
      <c r="AG277" s="10">
        <f t="shared" si="87"/>
        <v>-4.7763368807418605E-4</v>
      </c>
      <c r="AH277" s="10">
        <f>+AD277/SUM(AB$27:AB277)-1</f>
        <v>6.8084943509701734E-2</v>
      </c>
      <c r="AI277" s="6">
        <f t="shared" si="88"/>
        <v>0</v>
      </c>
      <c r="AL277" s="6">
        <f t="shared" si="89"/>
        <v>0</v>
      </c>
      <c r="AM277" s="6">
        <f t="shared" si="90"/>
        <v>5299.8484780961662</v>
      </c>
      <c r="AN277" s="6">
        <f t="shared" si="91"/>
        <v>4954.0164069926741</v>
      </c>
      <c r="AO277" s="5">
        <f t="shared" si="92"/>
        <v>0</v>
      </c>
      <c r="AP277" s="6">
        <f>+AN277+SUM($D$16:$E$18)-SUM($AL$27:AL277)</f>
        <v>26811.739564887415</v>
      </c>
      <c r="AQ277" s="10">
        <f t="shared" si="100"/>
        <v>-5.3984545719887311E-4</v>
      </c>
      <c r="AR277" s="10">
        <f>+AN277/SUM(AL$27:AL277)-1</f>
        <v>9.0646074468807125E-2</v>
      </c>
    </row>
    <row r="278" spans="1:44" x14ac:dyDescent="0.25">
      <c r="A278" s="1">
        <v>40560</v>
      </c>
      <c r="B278">
        <v>8.8979999999999997</v>
      </c>
      <c r="G278">
        <f t="shared" si="93"/>
        <v>1669.122115065551</v>
      </c>
      <c r="H278">
        <f t="shared" si="94"/>
        <v>1573.9117101973966</v>
      </c>
      <c r="I278" s="5">
        <f t="shared" si="83"/>
        <v>0</v>
      </c>
      <c r="J278" s="6">
        <f>+H278+SUM($D$16:$E$16)-SUM($F$27:F278)</f>
        <v>8131.1926575658181</v>
      </c>
      <c r="K278" s="10">
        <f t="shared" si="95"/>
        <v>1.5229929456217484E-4</v>
      </c>
      <c r="L278" s="10">
        <f>+H278/SUM(F$27:F278)-1</f>
        <v>0.1549788690177758</v>
      </c>
      <c r="M278">
        <v>6.3949999999999996</v>
      </c>
      <c r="R278">
        <f t="shared" si="96"/>
        <v>1317.1279877254531</v>
      </c>
      <c r="S278">
        <f t="shared" si="97"/>
        <v>1196.2227701487482</v>
      </c>
      <c r="T278" s="5">
        <f t="shared" si="84"/>
        <v>0</v>
      </c>
      <c r="U278" s="6">
        <f>+S278+SUM($D$17:$E$17)-SUM($Q$27:Q278)</f>
        <v>6660.7435596224323</v>
      </c>
      <c r="V278" s="10">
        <f t="shared" si="85"/>
        <v>-2.8075458363630013E-4</v>
      </c>
      <c r="W278" s="10">
        <f>+S278/SUM(Q$27:Q278)-1</f>
        <v>5.3495968098153712E-2</v>
      </c>
      <c r="X278">
        <v>3.0569999999999999</v>
      </c>
      <c r="AC278">
        <f t="shared" si="98"/>
        <v>2325.0207429964657</v>
      </c>
      <c r="AD278">
        <f t="shared" si="99"/>
        <v>2194.7365620269857</v>
      </c>
      <c r="AE278" s="5">
        <f t="shared" si="86"/>
        <v>0</v>
      </c>
      <c r="AF278" s="6">
        <f>+AD278+SUM($D$18:$E$18)-SUM($AB$27:AB278)</f>
        <v>12030.657983079616</v>
      </c>
      <c r="AG278" s="10">
        <f t="shared" si="87"/>
        <v>9.5572386206099758E-4</v>
      </c>
      <c r="AH278" s="10">
        <f>+AD278/SUM(AB$27:AB278)-1</f>
        <v>7.3704594642932664E-2</v>
      </c>
      <c r="AI278" s="6">
        <f t="shared" si="88"/>
        <v>0</v>
      </c>
      <c r="AL278" s="6">
        <f t="shared" si="89"/>
        <v>0</v>
      </c>
      <c r="AM278" s="6">
        <f t="shared" si="90"/>
        <v>5311.2708457874696</v>
      </c>
      <c r="AN278" s="6">
        <f t="shared" si="91"/>
        <v>4964.87104237313</v>
      </c>
      <c r="AO278" s="5">
        <f t="shared" si="92"/>
        <v>0</v>
      </c>
      <c r="AP278" s="6">
        <f>+AN278+SUM($D$16:$E$18)-SUM($AL$27:AL278)</f>
        <v>26822.594200267871</v>
      </c>
      <c r="AQ278" s="10">
        <f t="shared" si="100"/>
        <v>4.0484636791981998E-4</v>
      </c>
      <c r="AR278" s="10">
        <f>+AN278/SUM(AL$27:AL278)-1</f>
        <v>9.3035764872491322E-2</v>
      </c>
    </row>
    <row r="279" spans="1:44" x14ac:dyDescent="0.25">
      <c r="A279" s="1">
        <v>40561</v>
      </c>
      <c r="B279">
        <v>8.8680000000000003</v>
      </c>
      <c r="G279">
        <f t="shared" si="93"/>
        <v>1663.4945961341098</v>
      </c>
      <c r="H279">
        <f t="shared" si="94"/>
        <v>1568.6051973511478</v>
      </c>
      <c r="I279" s="5">
        <f t="shared" si="83"/>
        <v>0</v>
      </c>
      <c r="J279" s="6">
        <f>+H279+SUM($D$16:$E$16)-SUM($F$27:F279)</f>
        <v>8125.8861447195686</v>
      </c>
      <c r="K279" s="10">
        <f t="shared" si="95"/>
        <v>-6.5261187008180954E-4</v>
      </c>
      <c r="L279" s="10">
        <f>+H279/SUM(F$27:F279)-1</f>
        <v>0.15108480674866676</v>
      </c>
      <c r="M279">
        <v>6.4569999999999999</v>
      </c>
      <c r="R279">
        <f t="shared" si="96"/>
        <v>1329.8976413984753</v>
      </c>
      <c r="S279">
        <f t="shared" si="97"/>
        <v>1207.8202387569143</v>
      </c>
      <c r="T279" s="5">
        <f t="shared" si="84"/>
        <v>0</v>
      </c>
      <c r="U279" s="6">
        <f>+S279+SUM($D$17:$E$17)-SUM($Q$27:Q279)</f>
        <v>6672.3410282305986</v>
      </c>
      <c r="V279" s="10">
        <f t="shared" si="85"/>
        <v>1.741167259233789E-3</v>
      </c>
      <c r="W279" s="10">
        <f>+S279/SUM(Q$27:Q279)-1</f>
        <v>6.3709689759152033E-2</v>
      </c>
      <c r="X279">
        <v>3.0529999999999999</v>
      </c>
      <c r="AC279">
        <f t="shared" si="98"/>
        <v>2321.9785176212658</v>
      </c>
      <c r="AD279">
        <f t="shared" si="99"/>
        <v>2191.8648099013371</v>
      </c>
      <c r="AE279" s="5">
        <f t="shared" si="86"/>
        <v>0</v>
      </c>
      <c r="AF279" s="6">
        <f>+AD279+SUM($D$18:$E$18)-SUM($AB$27:AB279)</f>
        <v>12027.786230953969</v>
      </c>
      <c r="AG279" s="10">
        <f t="shared" si="87"/>
        <v>-2.3870283152316318E-4</v>
      </c>
      <c r="AH279" s="10">
        <f>+AD279/SUM(AB$27:AB279)-1</f>
        <v>7.2299681859624876E-2</v>
      </c>
      <c r="AI279" s="6">
        <f t="shared" si="88"/>
        <v>0</v>
      </c>
      <c r="AL279" s="6">
        <f t="shared" si="89"/>
        <v>0</v>
      </c>
      <c r="AM279" s="6">
        <f t="shared" si="90"/>
        <v>5315.370755153851</v>
      </c>
      <c r="AN279" s="6">
        <f t="shared" si="91"/>
        <v>4968.2902460093992</v>
      </c>
      <c r="AO279" s="5">
        <f t="shared" si="92"/>
        <v>0</v>
      </c>
      <c r="AP279" s="6">
        <f>+AN279+SUM($D$16:$E$18)-SUM($AL$27:AL279)</f>
        <v>26826.013403904137</v>
      </c>
      <c r="AQ279" s="10">
        <f t="shared" si="100"/>
        <v>1.2747475545182851E-4</v>
      </c>
      <c r="AR279" s="10">
        <f>+AN279/SUM(AL$27:AL279)-1</f>
        <v>9.3788515916763737E-2</v>
      </c>
    </row>
    <row r="280" spans="1:44" x14ac:dyDescent="0.25">
      <c r="A280" s="1">
        <v>40562</v>
      </c>
      <c r="B280">
        <v>8.82</v>
      </c>
      <c r="G280">
        <f t="shared" si="93"/>
        <v>1654.4905658438033</v>
      </c>
      <c r="H280">
        <f t="shared" si="94"/>
        <v>1560.1147767971497</v>
      </c>
      <c r="I280" s="5">
        <f t="shared" si="83"/>
        <v>0</v>
      </c>
      <c r="J280" s="6">
        <f>+H280+SUM($D$16:$E$16)-SUM($F$27:F280)</f>
        <v>8117.3957241655698</v>
      </c>
      <c r="K280" s="10">
        <f t="shared" si="95"/>
        <v>-1.0448608807441806E-3</v>
      </c>
      <c r="L280" s="10">
        <f>+H280/SUM(F$27:F280)-1</f>
        <v>0.14485430711809211</v>
      </c>
      <c r="M280">
        <v>6.3949999999999996</v>
      </c>
      <c r="R280">
        <f t="shared" si="96"/>
        <v>1317.1279877254528</v>
      </c>
      <c r="S280">
        <f t="shared" si="97"/>
        <v>1196.2227701487482</v>
      </c>
      <c r="T280" s="5">
        <f t="shared" si="84"/>
        <v>0</v>
      </c>
      <c r="U280" s="6">
        <f>+S280+SUM($D$17:$E$17)-SUM($Q$27:Q280)</f>
        <v>6660.7435596224323</v>
      </c>
      <c r="V280" s="10">
        <f t="shared" si="85"/>
        <v>-1.7381408652671348E-3</v>
      </c>
      <c r="W280" s="10">
        <f>+S280/SUM(Q$27:Q280)-1</f>
        <v>5.3495968098153712E-2</v>
      </c>
      <c r="X280">
        <v>3.0259999999999998</v>
      </c>
      <c r="AC280">
        <f t="shared" si="98"/>
        <v>2301.443496338667</v>
      </c>
      <c r="AD280">
        <f t="shared" si="99"/>
        <v>2172.4804830532084</v>
      </c>
      <c r="AE280" s="5">
        <f t="shared" si="86"/>
        <v>0</v>
      </c>
      <c r="AF280" s="6">
        <f>+AD280+SUM($D$18:$E$18)-SUM($AB$27:AB280)</f>
        <v>12008.40190410584</v>
      </c>
      <c r="AG280" s="10">
        <f t="shared" si="87"/>
        <v>-1.6116288131429179E-3</v>
      </c>
      <c r="AH280" s="10">
        <f>+AD280/SUM(AB$27:AB280)-1</f>
        <v>6.2816520572297696E-2</v>
      </c>
      <c r="AI280" s="6">
        <f t="shared" si="88"/>
        <v>0</v>
      </c>
      <c r="AL280" s="6">
        <f t="shared" si="89"/>
        <v>0</v>
      </c>
      <c r="AM280" s="6">
        <f t="shared" si="90"/>
        <v>5273.0620499079232</v>
      </c>
      <c r="AN280" s="6">
        <f t="shared" si="91"/>
        <v>4928.8180299991063</v>
      </c>
      <c r="AO280" s="5">
        <f t="shared" si="92"/>
        <v>0</v>
      </c>
      <c r="AP280" s="6">
        <f>+AN280+SUM($D$16:$E$18)-SUM($AL$27:AL280)</f>
        <v>26786.541187893847</v>
      </c>
      <c r="AQ280" s="10">
        <f t="shared" si="100"/>
        <v>-1.4714156522618316E-3</v>
      </c>
      <c r="AR280" s="10">
        <f>+AN280/SUM(AL$27:AL280)-1</f>
        <v>8.5098553287361822E-2</v>
      </c>
    </row>
    <row r="281" spans="1:44" x14ac:dyDescent="0.25">
      <c r="A281" s="1">
        <v>40563</v>
      </c>
      <c r="B281">
        <v>8.7409999999999997</v>
      </c>
      <c r="G281">
        <f t="shared" si="93"/>
        <v>1639.6714326576739</v>
      </c>
      <c r="H281">
        <f t="shared" si="94"/>
        <v>1546.140959635361</v>
      </c>
      <c r="I281" s="5">
        <f t="shared" si="83"/>
        <v>0</v>
      </c>
      <c r="J281" s="6">
        <f>+H281+SUM($D$16:$E$16)-SUM($F$27:F281)</f>
        <v>8103.4219070037816</v>
      </c>
      <c r="K281" s="10">
        <f t="shared" si="95"/>
        <v>-1.7214655582440397E-3</v>
      </c>
      <c r="L281" s="10">
        <f>+H281/SUM(F$27:F281)-1</f>
        <v>0.13459994314277113</v>
      </c>
      <c r="M281">
        <v>6.3339999999999996</v>
      </c>
      <c r="R281">
        <f t="shared" si="96"/>
        <v>1304.5642962084469</v>
      </c>
      <c r="S281">
        <f t="shared" si="97"/>
        <v>1184.8123574858751</v>
      </c>
      <c r="T281" s="5">
        <f t="shared" si="84"/>
        <v>0</v>
      </c>
      <c r="U281" s="6">
        <f>+S281+SUM($D$17:$E$17)-SUM($Q$27:Q281)</f>
        <v>6649.3331469595587</v>
      </c>
      <c r="V281" s="10">
        <f t="shared" si="85"/>
        <v>-1.7130839163428391E-3</v>
      </c>
      <c r="W281" s="10">
        <f>+S281/SUM(Q$27:Q281)-1</f>
        <v>4.3446983883300261E-2</v>
      </c>
      <c r="X281">
        <v>3.0249999999999999</v>
      </c>
      <c r="AC281">
        <f t="shared" si="98"/>
        <v>2300.6829399948674</v>
      </c>
      <c r="AD281">
        <f t="shared" si="99"/>
        <v>2171.7625450217965</v>
      </c>
      <c r="AE281" s="5">
        <f t="shared" si="86"/>
        <v>0</v>
      </c>
      <c r="AF281" s="6">
        <f>+AD281+SUM($D$18:$E$18)-SUM($AB$27:AB281)</f>
        <v>12007.683966074428</v>
      </c>
      <c r="AG281" s="10">
        <f t="shared" si="87"/>
        <v>-5.9786309381082425E-5</v>
      </c>
      <c r="AH281" s="10">
        <f>+AD281/SUM(AB$27:AB281)-1</f>
        <v>6.2465292376470805E-2</v>
      </c>
      <c r="AI281" s="6">
        <f t="shared" si="88"/>
        <v>0</v>
      </c>
      <c r="AL281" s="6">
        <f t="shared" si="89"/>
        <v>0</v>
      </c>
      <c r="AM281" s="6">
        <f t="shared" si="90"/>
        <v>5244.918668860988</v>
      </c>
      <c r="AN281" s="6">
        <f t="shared" si="91"/>
        <v>4902.7158621430326</v>
      </c>
      <c r="AO281" s="5">
        <f t="shared" si="92"/>
        <v>0</v>
      </c>
      <c r="AP281" s="6">
        <f>+AN281+SUM($D$16:$E$18)-SUM($AL$27:AL281)</f>
        <v>26760.439020037767</v>
      </c>
      <c r="AQ281" s="10">
        <f t="shared" si="100"/>
        <v>-9.7445085100711371E-4</v>
      </c>
      <c r="AR281" s="10">
        <f>+AN281/SUM(AL$27:AL281)-1</f>
        <v>7.9352059015124432E-2</v>
      </c>
    </row>
    <row r="282" spans="1:44" x14ac:dyDescent="0.25">
      <c r="A282" s="1">
        <v>40564</v>
      </c>
      <c r="B282">
        <v>8.5909999999999993</v>
      </c>
      <c r="G282">
        <f t="shared" si="93"/>
        <v>1611.5338380004662</v>
      </c>
      <c r="H282">
        <f t="shared" si="94"/>
        <v>1519.6083954041169</v>
      </c>
      <c r="I282" s="5">
        <f t="shared" si="83"/>
        <v>0</v>
      </c>
      <c r="J282" s="6">
        <f>+H282+SUM($D$16:$E$16)-SUM($F$27:F282)</f>
        <v>8076.8893427725379</v>
      </c>
      <c r="K282" s="10">
        <f t="shared" si="95"/>
        <v>-3.2742419851435889E-3</v>
      </c>
      <c r="L282" s="10">
        <f>+H282/SUM(F$27:F282)-1</f>
        <v>0.11512963179722524</v>
      </c>
      <c r="M282">
        <v>6.3819999999999997</v>
      </c>
      <c r="R282">
        <f t="shared" si="96"/>
        <v>1314.4504796972383</v>
      </c>
      <c r="S282">
        <f t="shared" si="97"/>
        <v>1193.7910428599391</v>
      </c>
      <c r="T282" s="5">
        <f t="shared" si="84"/>
        <v>0</v>
      </c>
      <c r="U282" s="6">
        <f>+S282+SUM($D$17:$E$17)-SUM($Q$27:Q282)</f>
        <v>6658.311832333623</v>
      </c>
      <c r="V282" s="10">
        <f t="shared" si="85"/>
        <v>1.3503136593735476E-3</v>
      </c>
      <c r="W282" s="10">
        <f>+S282/SUM(Q$27:Q282)-1</f>
        <v>5.135438129826686E-2</v>
      </c>
      <c r="X282">
        <v>3.0089999999999999</v>
      </c>
      <c r="AC282">
        <f t="shared" si="98"/>
        <v>2288.5140384940682</v>
      </c>
      <c r="AD282">
        <f t="shared" si="99"/>
        <v>2160.275536519202</v>
      </c>
      <c r="AE282" s="5">
        <f t="shared" si="86"/>
        <v>0</v>
      </c>
      <c r="AF282" s="6">
        <f>+AD282+SUM($D$18:$E$18)-SUM($AB$27:AB282)</f>
        <v>11996.196957571834</v>
      </c>
      <c r="AG282" s="10">
        <f t="shared" si="87"/>
        <v>-9.5663814396251823E-4</v>
      </c>
      <c r="AH282" s="10">
        <f>+AD282/SUM(AB$27:AB282)-1</f>
        <v>5.6845641243239875E-2</v>
      </c>
      <c r="AI282" s="6">
        <f t="shared" si="88"/>
        <v>0</v>
      </c>
      <c r="AL282" s="6">
        <f t="shared" si="89"/>
        <v>0</v>
      </c>
      <c r="AM282" s="6">
        <f t="shared" si="90"/>
        <v>5214.4983561917725</v>
      </c>
      <c r="AN282" s="6">
        <f t="shared" si="91"/>
        <v>4873.6749747832582</v>
      </c>
      <c r="AO282" s="5">
        <f t="shared" si="92"/>
        <v>0</v>
      </c>
      <c r="AP282" s="6">
        <f>+AN282+SUM($D$16:$E$18)-SUM($AL$27:AL282)</f>
        <v>26731.398132677998</v>
      </c>
      <c r="AQ282" s="10">
        <f t="shared" si="100"/>
        <v>-1.0852171497643948E-3</v>
      </c>
      <c r="AR282" s="10">
        <f>+AN282/SUM(AL$27:AL282)-1</f>
        <v>7.2958594158342605E-2</v>
      </c>
    </row>
    <row r="283" spans="1:44" x14ac:dyDescent="0.25">
      <c r="A283" s="1">
        <v>40567</v>
      </c>
      <c r="B283">
        <v>8.5470000000000006</v>
      </c>
      <c r="G283">
        <f t="shared" si="93"/>
        <v>1603.2801435676854</v>
      </c>
      <c r="H283">
        <f t="shared" si="94"/>
        <v>1511.8255098962854</v>
      </c>
      <c r="I283" s="5">
        <f t="shared" si="83"/>
        <v>0</v>
      </c>
      <c r="J283" s="6">
        <f>+H283+SUM($D$16:$E$16)-SUM($F$27:F283)</f>
        <v>8069.1064572647065</v>
      </c>
      <c r="K283" s="10">
        <f t="shared" si="95"/>
        <v>-9.6359937316659039E-4</v>
      </c>
      <c r="L283" s="10">
        <f>+H283/SUM(F$27:F283)-1</f>
        <v>0.10941834046919863</v>
      </c>
      <c r="M283">
        <v>6.4059999999999997</v>
      </c>
      <c r="R283">
        <f t="shared" si="96"/>
        <v>1319.3935714416341</v>
      </c>
      <c r="S283">
        <f t="shared" si="97"/>
        <v>1198.2803855469713</v>
      </c>
      <c r="T283" s="5">
        <f t="shared" si="84"/>
        <v>0</v>
      </c>
      <c r="U283" s="6">
        <f>+S283+SUM($D$17:$E$17)-SUM($Q$27:Q283)</f>
        <v>6662.8011750206551</v>
      </c>
      <c r="V283" s="10">
        <f t="shared" si="85"/>
        <v>6.7424638558244432E-4</v>
      </c>
      <c r="W283" s="10">
        <f>+S283/SUM(Q$27:Q283)-1</f>
        <v>5.530808000575016E-2</v>
      </c>
      <c r="X283">
        <v>3.012</v>
      </c>
      <c r="AC283">
        <f t="shared" si="98"/>
        <v>2290.7957075254685</v>
      </c>
      <c r="AD283">
        <f t="shared" si="99"/>
        <v>2162.4293506134386</v>
      </c>
      <c r="AE283" s="5">
        <f t="shared" si="86"/>
        <v>0</v>
      </c>
      <c r="AF283" s="6">
        <f>+AD283+SUM($D$18:$E$18)-SUM($AB$27:AB283)</f>
        <v>11998.35077166607</v>
      </c>
      <c r="AG283" s="10">
        <f t="shared" si="87"/>
        <v>1.7954140815246156E-4</v>
      </c>
      <c r="AH283" s="10">
        <f>+AD283/SUM(AB$27:AB283)-1</f>
        <v>5.7899325830720771E-2</v>
      </c>
      <c r="AI283" s="6">
        <f t="shared" si="88"/>
        <v>0</v>
      </c>
      <c r="AL283" s="6">
        <f t="shared" si="89"/>
        <v>0</v>
      </c>
      <c r="AM283" s="6">
        <f t="shared" si="90"/>
        <v>5213.4694225347885</v>
      </c>
      <c r="AN283" s="6">
        <f t="shared" si="91"/>
        <v>4872.5352460566955</v>
      </c>
      <c r="AO283" s="5">
        <f t="shared" si="92"/>
        <v>0</v>
      </c>
      <c r="AP283" s="6">
        <f>+AN283+SUM($D$16:$E$18)-SUM($AL$27:AL283)</f>
        <v>26730.258403951433</v>
      </c>
      <c r="AQ283" s="10">
        <f t="shared" si="100"/>
        <v>-4.2636330539358447E-5</v>
      </c>
      <c r="AR283" s="10">
        <f>+AN283/SUM(AL$27:AL283)-1</f>
        <v>7.2707678424629885E-2</v>
      </c>
    </row>
    <row r="284" spans="1:44" x14ac:dyDescent="0.25">
      <c r="A284" s="1">
        <v>40568</v>
      </c>
      <c r="B284">
        <v>8.5419999999999998</v>
      </c>
      <c r="G284">
        <f t="shared" si="93"/>
        <v>1602.3422237457783</v>
      </c>
      <c r="H284">
        <f t="shared" si="94"/>
        <v>1510.9410910885772</v>
      </c>
      <c r="I284" s="5">
        <f t="shared" ref="I284:I347" si="101">+C284*(MAX($A:$A)-$A284)</f>
        <v>0</v>
      </c>
      <c r="J284" s="6">
        <f>+H284+SUM($D$16:$E$16)-SUM($F$27:F284)</f>
        <v>8068.2220384569991</v>
      </c>
      <c r="K284" s="10">
        <f t="shared" si="95"/>
        <v>-1.0960554460293093E-4</v>
      </c>
      <c r="L284" s="10">
        <f>+H284/SUM(F$27:F284)-1</f>
        <v>0.10876933009101375</v>
      </c>
      <c r="M284">
        <v>6.38</v>
      </c>
      <c r="R284">
        <f t="shared" si="96"/>
        <v>1314.0385553852054</v>
      </c>
      <c r="S284">
        <f t="shared" si="97"/>
        <v>1193.4169309693532</v>
      </c>
      <c r="T284" s="5">
        <f t="shared" ref="T284:T347" si="102">+N284*(MAX($A:$A)-$A284)</f>
        <v>0</v>
      </c>
      <c r="U284" s="6">
        <f>+S284+SUM($D$17:$E$17)-SUM($Q$27:Q284)</f>
        <v>6657.9377204430375</v>
      </c>
      <c r="V284" s="10">
        <f t="shared" ref="V284:V347" si="103">+U284/U283-1</f>
        <v>-7.2994142401416884E-4</v>
      </c>
      <c r="W284" s="10">
        <f>+S284/SUM(Q$27:Q284)-1</f>
        <v>5.1024906405976678E-2</v>
      </c>
      <c r="X284">
        <v>3.01</v>
      </c>
      <c r="AC284">
        <f t="shared" si="98"/>
        <v>2289.2745948378683</v>
      </c>
      <c r="AD284">
        <f t="shared" si="99"/>
        <v>2160.9934745506139</v>
      </c>
      <c r="AE284" s="5">
        <f t="shared" ref="AE284:AE347" si="104">+Y284*(MAX($A:$A)-$A284)</f>
        <v>0</v>
      </c>
      <c r="AF284" s="6">
        <f>+AD284+SUM($D$18:$E$18)-SUM($AB$27:AB284)</f>
        <v>11996.914895603246</v>
      </c>
      <c r="AG284" s="10">
        <f t="shared" ref="AG284:AG347" si="105">+AF284/AF283-1</f>
        <v>-1.1967278588109753E-4</v>
      </c>
      <c r="AH284" s="10">
        <f>+AD284/SUM(AB$27:AB284)-1</f>
        <v>5.7196869439066766E-2</v>
      </c>
      <c r="AI284" s="6">
        <f t="shared" ref="AI284:AI347" si="106">+C284+N284+Y284</f>
        <v>0</v>
      </c>
      <c r="AL284" s="6">
        <f t="shared" ref="AL284:AL347" si="107">+F284+Q284+AB284</f>
        <v>0</v>
      </c>
      <c r="AM284" s="6">
        <f t="shared" ref="AM284:AM347" si="108">+G284+R284+AC284</f>
        <v>5205.6553739688516</v>
      </c>
      <c r="AN284" s="6">
        <f t="shared" ref="AN284:AN347" si="109">+H284+S284+AD284</f>
        <v>4865.351496608544</v>
      </c>
      <c r="AO284" s="5">
        <f t="shared" ref="AO284:AO347" si="110">+AI284*(MAX($A:$A)-$A284)</f>
        <v>0</v>
      </c>
      <c r="AP284" s="6">
        <f>+AN284+SUM($D$16:$E$18)-SUM($AL$27:AL284)</f>
        <v>26723.074654503282</v>
      </c>
      <c r="AQ284" s="10">
        <f t="shared" si="100"/>
        <v>-2.6874971949730764E-4</v>
      </c>
      <c r="AR284" s="10">
        <f>+AN284/SUM(AL$27:AL284)-1</f>
        <v>7.112614790637517E-2</v>
      </c>
    </row>
    <row r="285" spans="1:44" x14ac:dyDescent="0.25">
      <c r="A285" s="1">
        <v>40569</v>
      </c>
      <c r="B285">
        <v>8.5719999999999992</v>
      </c>
      <c r="G285">
        <f t="shared" ref="G285:G348" si="111">+(B285/B284*G284)+F285</f>
        <v>1607.9697426772195</v>
      </c>
      <c r="H285">
        <f t="shared" ref="H285:H348" si="112">+($B285/$B284*H284)+F285</f>
        <v>1516.247603934826</v>
      </c>
      <c r="I285" s="5">
        <f t="shared" si="101"/>
        <v>0</v>
      </c>
      <c r="J285" s="6">
        <f>+H285+SUM($D$16:$E$16)-SUM($F$27:F285)</f>
        <v>8073.5285513032468</v>
      </c>
      <c r="K285" s="10">
        <f t="shared" ref="K285:K348" si="113">+J285/J284-1</f>
        <v>6.5770535577169831E-4</v>
      </c>
      <c r="L285" s="10">
        <f>+H285/SUM(F$27:F285)-1</f>
        <v>0.11266339236012279</v>
      </c>
      <c r="M285">
        <v>6.4260000000000002</v>
      </c>
      <c r="R285">
        <f t="shared" ref="R285:R348" si="114">+($M285/$M284*R284)+N285</f>
        <v>1323.512814561964</v>
      </c>
      <c r="S285">
        <f t="shared" ref="S285:S348" si="115">+($M285/$M284*S284)+Q285</f>
        <v>1202.0215044528313</v>
      </c>
      <c r="T285" s="5">
        <f t="shared" si="102"/>
        <v>0</v>
      </c>
      <c r="U285" s="6">
        <f>+S285+SUM($D$17:$E$17)-SUM($Q$27:Q285)</f>
        <v>6666.5422939265154</v>
      </c>
      <c r="V285" s="10">
        <f t="shared" si="103"/>
        <v>1.2923781874765172E-3</v>
      </c>
      <c r="W285" s="10">
        <f>+S285/SUM(Q$27:Q285)-1</f>
        <v>5.8602828928653095E-2</v>
      </c>
      <c r="X285">
        <v>3.01</v>
      </c>
      <c r="AC285">
        <f t="shared" ref="AC285:AC348" si="116">+(X285/X284*AC284)+AB285</f>
        <v>2289.2745948378683</v>
      </c>
      <c r="AD285">
        <f t="shared" ref="AD285:AD348" si="117">+($X285/$X284*AD284)+AB285</f>
        <v>2160.9934745506139</v>
      </c>
      <c r="AE285" s="5">
        <f t="shared" si="104"/>
        <v>0</v>
      </c>
      <c r="AF285" s="6">
        <f>+AD285+SUM($D$18:$E$18)-SUM($AB$27:AB285)</f>
        <v>11996.914895603246</v>
      </c>
      <c r="AG285" s="10">
        <f t="shared" si="105"/>
        <v>0</v>
      </c>
      <c r="AH285" s="10">
        <f>+AD285/SUM(AB$27:AB285)-1</f>
        <v>5.7196869439066766E-2</v>
      </c>
      <c r="AI285" s="6">
        <f t="shared" si="106"/>
        <v>0</v>
      </c>
      <c r="AL285" s="6">
        <f t="shared" si="107"/>
        <v>0</v>
      </c>
      <c r="AM285" s="6">
        <f t="shared" si="108"/>
        <v>5220.7571520770525</v>
      </c>
      <c r="AN285" s="6">
        <f t="shared" si="109"/>
        <v>4879.2625829382705</v>
      </c>
      <c r="AO285" s="5">
        <f t="shared" si="110"/>
        <v>0</v>
      </c>
      <c r="AP285" s="6">
        <f>+AN285+SUM($D$16:$E$18)-SUM($AL$27:AL285)</f>
        <v>26736.985740833006</v>
      </c>
      <c r="AQ285" s="10">
        <f t="shared" ref="AQ285:AQ348" si="118">+AP285/AP284-1</f>
        <v>5.2056458733051869E-4</v>
      </c>
      <c r="AR285" s="10">
        <f>+AN285/SUM(AL$27:AL285)-1</f>
        <v>7.4188727932492426E-2</v>
      </c>
    </row>
    <row r="286" spans="1:44" x14ac:dyDescent="0.25">
      <c r="A286" s="1">
        <v>40570</v>
      </c>
      <c r="B286">
        <v>8.5449999999999999</v>
      </c>
      <c r="G286">
        <f t="shared" si="111"/>
        <v>1602.9049756389225</v>
      </c>
      <c r="H286">
        <f t="shared" si="112"/>
        <v>1511.4717423732022</v>
      </c>
      <c r="I286" s="5">
        <f t="shared" si="101"/>
        <v>0</v>
      </c>
      <c r="J286" s="6">
        <f>+H286+SUM($D$16:$E$16)-SUM($F$27:F286)</f>
        <v>8068.7526897416228</v>
      </c>
      <c r="K286" s="10">
        <f t="shared" si="113"/>
        <v>-5.9154575738173953E-4</v>
      </c>
      <c r="L286" s="10">
        <f>+H286/SUM(F$27:F286)-1</f>
        <v>0.10915873631792472</v>
      </c>
      <c r="M286">
        <v>6.44</v>
      </c>
      <c r="R286">
        <f t="shared" si="114"/>
        <v>1326.3962847461951</v>
      </c>
      <c r="S286">
        <f t="shared" si="115"/>
        <v>1204.6402876869336</v>
      </c>
      <c r="T286" s="5">
        <f t="shared" si="102"/>
        <v>0</v>
      </c>
      <c r="U286" s="6">
        <f>+S286+SUM($D$17:$E$17)-SUM($Q$27:Q286)</f>
        <v>6669.1610771606174</v>
      </c>
      <c r="V286" s="10">
        <f t="shared" si="103"/>
        <v>3.9282481362001853E-4</v>
      </c>
      <c r="W286" s="10">
        <f>+S286/SUM(Q$27:Q286)-1</f>
        <v>6.0909153174685038E-2</v>
      </c>
      <c r="X286">
        <v>2.9940000000000002</v>
      </c>
      <c r="AC286">
        <f t="shared" si="116"/>
        <v>2277.1056933370692</v>
      </c>
      <c r="AD286">
        <f t="shared" si="117"/>
        <v>2149.5064660480198</v>
      </c>
      <c r="AE286" s="5">
        <f t="shared" si="104"/>
        <v>0</v>
      </c>
      <c r="AF286" s="6">
        <f>+AD286+SUM($D$18:$E$18)-SUM($AB$27:AB286)</f>
        <v>11985.427887100652</v>
      </c>
      <c r="AG286" s="10">
        <f t="shared" si="105"/>
        <v>-9.5749687336732503E-4</v>
      </c>
      <c r="AH286" s="10">
        <f>+AD286/SUM(AB$27:AB286)-1</f>
        <v>5.1577218305836059E-2</v>
      </c>
      <c r="AI286" s="6">
        <f t="shared" si="106"/>
        <v>0</v>
      </c>
      <c r="AL286" s="6">
        <f t="shared" si="107"/>
        <v>0</v>
      </c>
      <c r="AM286" s="6">
        <f t="shared" si="108"/>
        <v>5206.4069537221867</v>
      </c>
      <c r="AN286" s="6">
        <f t="shared" si="109"/>
        <v>4865.6184961081563</v>
      </c>
      <c r="AO286" s="5">
        <f t="shared" si="110"/>
        <v>0</v>
      </c>
      <c r="AP286" s="6">
        <f>+AN286+SUM($D$16:$E$18)-SUM($AL$27:AL286)</f>
        <v>26723.341654002892</v>
      </c>
      <c r="AQ286" s="10">
        <f t="shared" si="118"/>
        <v>-5.1030759272452375E-4</v>
      </c>
      <c r="AR286" s="10">
        <f>+AN286/SUM(AL$27:AL286)-1</f>
        <v>7.1184928889765908E-2</v>
      </c>
    </row>
    <row r="287" spans="1:44" x14ac:dyDescent="0.25">
      <c r="A287" s="1">
        <v>40571</v>
      </c>
      <c r="B287">
        <v>8.4939999999999998</v>
      </c>
      <c r="G287">
        <f t="shared" si="111"/>
        <v>1593.3381934554718</v>
      </c>
      <c r="H287">
        <f t="shared" si="112"/>
        <v>1502.4506705345791</v>
      </c>
      <c r="I287" s="5">
        <f t="shared" si="101"/>
        <v>0</v>
      </c>
      <c r="J287" s="6">
        <f>+H287+SUM($D$16:$E$16)-SUM($F$27:F287)</f>
        <v>8059.7316179030004</v>
      </c>
      <c r="K287" s="10">
        <f t="shared" si="113"/>
        <v>-1.1180255716712884E-3</v>
      </c>
      <c r="L287" s="10">
        <f>+H287/SUM(F$27:F287)-1</f>
        <v>0.1025388304604391</v>
      </c>
      <c r="M287">
        <v>6.3769999999999998</v>
      </c>
      <c r="R287">
        <f t="shared" si="114"/>
        <v>1313.420668917156</v>
      </c>
      <c r="S287">
        <f t="shared" si="115"/>
        <v>1192.8557631334743</v>
      </c>
      <c r="T287" s="5">
        <f t="shared" si="102"/>
        <v>0</v>
      </c>
      <c r="U287" s="6">
        <f>+S287+SUM($D$17:$E$17)-SUM($Q$27:Q287)</f>
        <v>6657.3765526071584</v>
      </c>
      <c r="V287" s="10">
        <f t="shared" si="103"/>
        <v>-1.7670175329572713E-3</v>
      </c>
      <c r="W287" s="10">
        <f>+S287/SUM(Q$27:Q287)-1</f>
        <v>5.0530694067541404E-2</v>
      </c>
      <c r="X287">
        <v>2.9769999999999999</v>
      </c>
      <c r="AC287">
        <f t="shared" si="116"/>
        <v>2264.1762354924699</v>
      </c>
      <c r="AD287">
        <f t="shared" si="117"/>
        <v>2137.3015195140129</v>
      </c>
      <c r="AE287" s="5">
        <f t="shared" si="104"/>
        <v>0</v>
      </c>
      <c r="AF287" s="6">
        <f>+AD287+SUM($D$18:$E$18)-SUM($AB$27:AB287)</f>
        <v>11973.222940566644</v>
      </c>
      <c r="AG287" s="10">
        <f t="shared" si="105"/>
        <v>-1.0183154618237378E-3</v>
      </c>
      <c r="AH287" s="10">
        <f>+AD287/SUM(AB$27:AB287)-1</f>
        <v>4.5606338976778238E-2</v>
      </c>
      <c r="AI287" s="6">
        <f t="shared" si="106"/>
        <v>0</v>
      </c>
      <c r="AL287" s="6">
        <f t="shared" si="107"/>
        <v>0</v>
      </c>
      <c r="AM287" s="6">
        <f t="shared" si="108"/>
        <v>5170.9350978650982</v>
      </c>
      <c r="AN287" s="6">
        <f t="shared" si="109"/>
        <v>4832.6079531820669</v>
      </c>
      <c r="AO287" s="5">
        <f t="shared" si="110"/>
        <v>0</v>
      </c>
      <c r="AP287" s="6">
        <f>+AN287+SUM($D$16:$E$18)-SUM($AL$27:AL287)</f>
        <v>26690.331111076805</v>
      </c>
      <c r="AQ287" s="10">
        <f t="shared" si="118"/>
        <v>-1.2352700254888438E-3</v>
      </c>
      <c r="AR287" s="10">
        <f>+AN287/SUM(AL$27:AL287)-1</f>
        <v>6.3917528844904536E-2</v>
      </c>
    </row>
    <row r="288" spans="1:44" x14ac:dyDescent="0.25">
      <c r="A288" s="1">
        <v>40574</v>
      </c>
      <c r="B288">
        <v>8.3930000000000007</v>
      </c>
      <c r="G288">
        <f t="shared" si="111"/>
        <v>1574.3922130529522</v>
      </c>
      <c r="H288">
        <f t="shared" si="112"/>
        <v>1484.5854106188749</v>
      </c>
      <c r="I288" s="5">
        <f t="shared" si="101"/>
        <v>0</v>
      </c>
      <c r="J288" s="6">
        <f>+H288+SUM($D$16:$E$16)-SUM($F$27:F288)</f>
        <v>8041.8663579872955</v>
      </c>
      <c r="K288" s="10">
        <f t="shared" si="113"/>
        <v>-2.2166072969502792E-3</v>
      </c>
      <c r="L288" s="10">
        <f>+H288/SUM(F$27:F288)-1</f>
        <v>8.9428820821104926E-2</v>
      </c>
      <c r="M288">
        <v>6.3620000000000001</v>
      </c>
      <c r="R288">
        <f t="shared" si="114"/>
        <v>1310.3312365769089</v>
      </c>
      <c r="S288">
        <f t="shared" si="115"/>
        <v>1190.0499239540793</v>
      </c>
      <c r="T288" s="5">
        <f t="shared" si="102"/>
        <v>0</v>
      </c>
      <c r="U288" s="6">
        <f>+S288+SUM($D$17:$E$17)-SUM($Q$27:Q288)</f>
        <v>6654.5707134277636</v>
      </c>
      <c r="V288" s="10">
        <f t="shared" si="103"/>
        <v>-4.2146319307956315E-4</v>
      </c>
      <c r="W288" s="10">
        <f>+S288/SUM(Q$27:Q288)-1</f>
        <v>4.8059632375364369E-2</v>
      </c>
      <c r="X288">
        <v>2.964</v>
      </c>
      <c r="AC288">
        <f t="shared" si="116"/>
        <v>2254.2890030230706</v>
      </c>
      <c r="AD288">
        <f t="shared" si="117"/>
        <v>2127.9683251056549</v>
      </c>
      <c r="AE288" s="5">
        <f t="shared" si="104"/>
        <v>0</v>
      </c>
      <c r="AF288" s="6">
        <f>+AD288+SUM($D$18:$E$18)-SUM($AB$27:AB288)</f>
        <v>11963.889746158287</v>
      </c>
      <c r="AG288" s="10">
        <f t="shared" si="105"/>
        <v>-7.7950560635886568E-4</v>
      </c>
      <c r="AH288" s="10">
        <f>+AD288/SUM(AB$27:AB288)-1</f>
        <v>4.1040372431028205E-2</v>
      </c>
      <c r="AI288" s="6">
        <f t="shared" si="106"/>
        <v>0</v>
      </c>
      <c r="AL288" s="6">
        <f t="shared" si="107"/>
        <v>0</v>
      </c>
      <c r="AM288" s="6">
        <f t="shared" si="108"/>
        <v>5139.0124526529316</v>
      </c>
      <c r="AN288" s="6">
        <f t="shared" si="109"/>
        <v>4802.6036596786089</v>
      </c>
      <c r="AO288" s="5">
        <f t="shared" si="110"/>
        <v>0</v>
      </c>
      <c r="AP288" s="6">
        <f>+AN288+SUM($D$16:$E$18)-SUM($AL$27:AL288)</f>
        <v>26660.326817573346</v>
      </c>
      <c r="AQ288" s="10">
        <f t="shared" si="118"/>
        <v>-1.1241634050394023E-3</v>
      </c>
      <c r="AR288" s="10">
        <f>+AN288/SUM(AL$27:AL288)-1</f>
        <v>5.7311966360176658E-2</v>
      </c>
    </row>
    <row r="289" spans="1:44" x14ac:dyDescent="0.25">
      <c r="A289" s="1">
        <v>40575</v>
      </c>
      <c r="B289">
        <v>8.4260000000000002</v>
      </c>
      <c r="G289">
        <f t="shared" si="111"/>
        <v>1580.5824838775377</v>
      </c>
      <c r="H289">
        <f t="shared" si="112"/>
        <v>1490.4225747497483</v>
      </c>
      <c r="I289" s="5">
        <f t="shared" si="101"/>
        <v>0</v>
      </c>
      <c r="J289" s="6">
        <f>+H289+SUM($D$16:$E$16)-SUM($F$27:F289)</f>
        <v>8047.7035221181686</v>
      </c>
      <c r="K289" s="10">
        <f t="shared" si="113"/>
        <v>7.2584694535193783E-4</v>
      </c>
      <c r="L289" s="10">
        <f>+H289/SUM(F$27:F289)-1</f>
        <v>9.3712289317124942E-2</v>
      </c>
      <c r="M289">
        <v>6.4530000000000003</v>
      </c>
      <c r="R289">
        <f t="shared" si="114"/>
        <v>1329.0737927744094</v>
      </c>
      <c r="S289">
        <f t="shared" si="115"/>
        <v>1207.0720149757426</v>
      </c>
      <c r="T289" s="5">
        <f t="shared" si="102"/>
        <v>0</v>
      </c>
      <c r="U289" s="6">
        <f>+S289+SUM($D$17:$E$17)-SUM($Q$27:Q289)</f>
        <v>6671.5928044494267</v>
      </c>
      <c r="V289" s="10">
        <f t="shared" si="103"/>
        <v>2.5579547884757581E-3</v>
      </c>
      <c r="W289" s="10">
        <f>+S289/SUM(Q$27:Q289)-1</f>
        <v>6.305073997457189E-2</v>
      </c>
      <c r="X289">
        <v>2.9849999999999999</v>
      </c>
      <c r="AC289">
        <f t="shared" si="116"/>
        <v>2270.2606862428693</v>
      </c>
      <c r="AD289">
        <f t="shared" si="117"/>
        <v>2143.0450237653104</v>
      </c>
      <c r="AE289" s="5">
        <f t="shared" si="104"/>
        <v>0</v>
      </c>
      <c r="AF289" s="6">
        <f>+AD289+SUM($D$18:$E$18)-SUM($AB$27:AB289)</f>
        <v>11978.966444817941</v>
      </c>
      <c r="AG289" s="10">
        <f t="shared" si="105"/>
        <v>1.2601836843653125E-3</v>
      </c>
      <c r="AH289" s="10">
        <f>+AD289/SUM(AB$27:AB289)-1</f>
        <v>4.8416164543393592E-2</v>
      </c>
      <c r="AI289" s="6">
        <f t="shared" si="106"/>
        <v>0</v>
      </c>
      <c r="AL289" s="6">
        <f t="shared" si="107"/>
        <v>0</v>
      </c>
      <c r="AM289" s="6">
        <f t="shared" si="108"/>
        <v>5179.9169628948166</v>
      </c>
      <c r="AN289" s="6">
        <f t="shared" si="109"/>
        <v>4840.5396134908015</v>
      </c>
      <c r="AO289" s="5">
        <f t="shared" si="110"/>
        <v>0</v>
      </c>
      <c r="AP289" s="6">
        <f>+AN289+SUM($D$16:$E$18)-SUM($AL$27:AL289)</f>
        <v>26698.26277138554</v>
      </c>
      <c r="AQ289" s="10">
        <f t="shared" si="118"/>
        <v>1.4229365630726853E-3</v>
      </c>
      <c r="AR289" s="10">
        <f>+AN289/SUM(AL$27:AL289)-1</f>
        <v>6.5663714862280287E-2</v>
      </c>
    </row>
    <row r="290" spans="1:44" x14ac:dyDescent="0.25">
      <c r="A290" s="1">
        <v>40576</v>
      </c>
      <c r="B290">
        <v>8.4459999999999997</v>
      </c>
      <c r="G290">
        <f t="shared" si="111"/>
        <v>1584.3341631651651</v>
      </c>
      <c r="H290">
        <f t="shared" si="112"/>
        <v>1493.9602499805806</v>
      </c>
      <c r="I290" s="5">
        <f t="shared" si="101"/>
        <v>0</v>
      </c>
      <c r="J290" s="6">
        <f>+H290+SUM($D$16:$E$16)-SUM($F$27:F290)</f>
        <v>8051.2411973490016</v>
      </c>
      <c r="K290" s="10">
        <f t="shared" si="113"/>
        <v>4.3958816587985616E-4</v>
      </c>
      <c r="L290" s="10">
        <f>+H290/SUM(F$27:F290)-1</f>
        <v>9.6308330829864008E-2</v>
      </c>
      <c r="M290">
        <v>6.4610000000000003</v>
      </c>
      <c r="R290">
        <f t="shared" si="114"/>
        <v>1330.7214900225413</v>
      </c>
      <c r="S290">
        <f t="shared" si="115"/>
        <v>1208.5684625380866</v>
      </c>
      <c r="T290" s="5">
        <f t="shared" si="102"/>
        <v>0</v>
      </c>
      <c r="U290" s="6">
        <f>+S290+SUM($D$17:$E$17)-SUM($Q$27:Q290)</f>
        <v>6673.0892520117704</v>
      </c>
      <c r="V290" s="10">
        <f t="shared" si="103"/>
        <v>2.2430139341622635E-4</v>
      </c>
      <c r="W290" s="10">
        <f>+S290/SUM(Q$27:Q290)-1</f>
        <v>6.4368639543733064E-2</v>
      </c>
      <c r="X290">
        <v>2.9830000000000001</v>
      </c>
      <c r="AC290">
        <f t="shared" si="116"/>
        <v>2268.7395735552695</v>
      </c>
      <c r="AD290">
        <f t="shared" si="117"/>
        <v>2141.6091477024861</v>
      </c>
      <c r="AE290" s="5">
        <f t="shared" si="104"/>
        <v>0</v>
      </c>
      <c r="AF290" s="6">
        <f>+AD290+SUM($D$18:$E$18)-SUM($AB$27:AB290)</f>
        <v>11977.530568755117</v>
      </c>
      <c r="AG290" s="10">
        <f t="shared" si="105"/>
        <v>-1.1986644001704683E-4</v>
      </c>
      <c r="AH290" s="10">
        <f>+AD290/SUM(AB$27:AB290)-1</f>
        <v>4.7713708151739809E-2</v>
      </c>
      <c r="AI290" s="6">
        <f t="shared" si="106"/>
        <v>0</v>
      </c>
      <c r="AL290" s="6">
        <f t="shared" si="107"/>
        <v>0</v>
      </c>
      <c r="AM290" s="6">
        <f t="shared" si="108"/>
        <v>5183.7952267429755</v>
      </c>
      <c r="AN290" s="6">
        <f t="shared" si="109"/>
        <v>4844.1378602211535</v>
      </c>
      <c r="AO290" s="5">
        <f t="shared" si="110"/>
        <v>0</v>
      </c>
      <c r="AP290" s="6">
        <f>+AN290+SUM($D$16:$E$18)-SUM($AL$27:AL290)</f>
        <v>26701.861018115895</v>
      </c>
      <c r="AQ290" s="10">
        <f t="shared" si="118"/>
        <v>1.3477456421662204E-4</v>
      </c>
      <c r="AR290" s="10">
        <f>+AN290/SUM(AL$27:AL290)-1</f>
        <v>6.6455882943494027E-2</v>
      </c>
    </row>
    <row r="291" spans="1:44" x14ac:dyDescent="0.25">
      <c r="A291" s="1">
        <v>40577</v>
      </c>
      <c r="B291">
        <v>8.5299999999999994</v>
      </c>
      <c r="G291">
        <f t="shared" si="111"/>
        <v>1600.0912161732015</v>
      </c>
      <c r="H291">
        <f t="shared" si="112"/>
        <v>1508.8184859500773</v>
      </c>
      <c r="I291" s="5">
        <f t="shared" si="101"/>
        <v>0</v>
      </c>
      <c r="J291" s="6">
        <f>+H291+SUM($D$16:$E$16)-SUM($F$27:F291)</f>
        <v>8066.099433318499</v>
      </c>
      <c r="K291" s="10">
        <f t="shared" si="113"/>
        <v>1.8454590547343219E-3</v>
      </c>
      <c r="L291" s="10">
        <f>+H291/SUM(F$27:F291)-1</f>
        <v>0.10721170518336987</v>
      </c>
      <c r="M291">
        <v>6.4450000000000003</v>
      </c>
      <c r="R291">
        <f t="shared" si="114"/>
        <v>1327.4260955262773</v>
      </c>
      <c r="S291">
        <f t="shared" si="115"/>
        <v>1205.5755674133986</v>
      </c>
      <c r="T291" s="5">
        <f t="shared" si="102"/>
        <v>0</v>
      </c>
      <c r="U291" s="6">
        <f>+S291+SUM($D$17:$E$17)-SUM($Q$27:Q291)</f>
        <v>6670.0963568870829</v>
      </c>
      <c r="V291" s="10">
        <f t="shared" si="103"/>
        <v>-4.4850218716696588E-4</v>
      </c>
      <c r="W291" s="10">
        <f>+S291/SUM(Q$27:Q291)-1</f>
        <v>6.1732840405410938E-2</v>
      </c>
      <c r="X291">
        <v>3.0139999999999998</v>
      </c>
      <c r="AC291">
        <f t="shared" si="116"/>
        <v>2292.3168202130682</v>
      </c>
      <c r="AD291">
        <f t="shared" si="117"/>
        <v>2163.8652266762633</v>
      </c>
      <c r="AE291" s="5">
        <f t="shared" si="104"/>
        <v>0</v>
      </c>
      <c r="AF291" s="6">
        <f>+AD291+SUM($D$18:$E$18)-SUM($AB$27:AB291)</f>
        <v>11999.786647728895</v>
      </c>
      <c r="AG291" s="10">
        <f t="shared" si="105"/>
        <v>1.8581525503960084E-3</v>
      </c>
      <c r="AH291" s="10">
        <f>+AD291/SUM(AB$27:AB291)-1</f>
        <v>5.8601782222374776E-2</v>
      </c>
      <c r="AI291" s="6">
        <f t="shared" si="106"/>
        <v>0</v>
      </c>
      <c r="AL291" s="6">
        <f t="shared" si="107"/>
        <v>0</v>
      </c>
      <c r="AM291" s="6">
        <f t="shared" si="108"/>
        <v>5219.8341319125466</v>
      </c>
      <c r="AN291" s="6">
        <f t="shared" si="109"/>
        <v>4878.2592800397397</v>
      </c>
      <c r="AO291" s="5">
        <f t="shared" si="110"/>
        <v>0</v>
      </c>
      <c r="AP291" s="6">
        <f>+AN291+SUM($D$16:$E$18)-SUM($AL$27:AL291)</f>
        <v>26735.982437934479</v>
      </c>
      <c r="AQ291" s="10">
        <f t="shared" si="118"/>
        <v>1.277866729792132E-3</v>
      </c>
      <c r="AR291" s="10">
        <f>+AN291/SUM(AL$27:AL291)-1</f>
        <v>7.3967846878032928E-2</v>
      </c>
    </row>
    <row r="292" spans="1:44" x14ac:dyDescent="0.25">
      <c r="A292" s="1">
        <v>40578</v>
      </c>
      <c r="B292">
        <v>8.5489999999999995</v>
      </c>
      <c r="G292">
        <f t="shared" si="111"/>
        <v>1603.6553114964477</v>
      </c>
      <c r="H292">
        <f t="shared" si="112"/>
        <v>1512.1792774193682</v>
      </c>
      <c r="I292" s="5">
        <f t="shared" si="101"/>
        <v>0</v>
      </c>
      <c r="J292" s="6">
        <f>+H292+SUM($D$16:$E$16)-SUM($F$27:F292)</f>
        <v>8069.4602247877883</v>
      </c>
      <c r="K292" s="10">
        <f t="shared" si="113"/>
        <v>4.1665634016441189E-4</v>
      </c>
      <c r="L292" s="10">
        <f>+H292/SUM(F$27:F292)-1</f>
        <v>0.10967794462047231</v>
      </c>
      <c r="M292">
        <v>6.4610000000000003</v>
      </c>
      <c r="R292">
        <f t="shared" si="114"/>
        <v>1330.7214900225413</v>
      </c>
      <c r="S292">
        <f t="shared" si="115"/>
        <v>1208.5684625380868</v>
      </c>
      <c r="T292" s="5">
        <f t="shared" si="102"/>
        <v>0</v>
      </c>
      <c r="U292" s="6">
        <f>+S292+SUM($D$17:$E$17)-SUM($Q$27:Q292)</f>
        <v>6673.0892520117714</v>
      </c>
      <c r="V292" s="10">
        <f t="shared" si="103"/>
        <v>4.4870343163760928E-4</v>
      </c>
      <c r="W292" s="10">
        <f>+S292/SUM(Q$27:Q292)-1</f>
        <v>6.4368639543733064E-2</v>
      </c>
      <c r="X292">
        <v>3.0329999999999999</v>
      </c>
      <c r="AC292">
        <f t="shared" si="116"/>
        <v>2306.7673907452677</v>
      </c>
      <c r="AD292">
        <f t="shared" si="117"/>
        <v>2177.506049273095</v>
      </c>
      <c r="AE292" s="5">
        <f t="shared" si="104"/>
        <v>0</v>
      </c>
      <c r="AF292" s="6">
        <f>+AD292+SUM($D$18:$E$18)-SUM($AB$27:AB292)</f>
        <v>12013.427470325727</v>
      </c>
      <c r="AG292" s="10">
        <f t="shared" si="105"/>
        <v>1.1367554271819458E-3</v>
      </c>
      <c r="AH292" s="10">
        <f>+AD292/SUM(AB$27:AB292)-1</f>
        <v>6.5275117943086824E-2</v>
      </c>
      <c r="AI292" s="6">
        <f t="shared" si="106"/>
        <v>0</v>
      </c>
      <c r="AL292" s="6">
        <f t="shared" si="107"/>
        <v>0</v>
      </c>
      <c r="AM292" s="6">
        <f t="shared" si="108"/>
        <v>5241.1441922642571</v>
      </c>
      <c r="AN292" s="6">
        <f t="shared" si="109"/>
        <v>4898.25378923055</v>
      </c>
      <c r="AO292" s="5">
        <f t="shared" si="110"/>
        <v>0</v>
      </c>
      <c r="AP292" s="6">
        <f>+AN292+SUM($D$16:$E$18)-SUM($AL$27:AL292)</f>
        <v>26755.976947125288</v>
      </c>
      <c r="AQ292" s="10">
        <f t="shared" si="118"/>
        <v>7.4785017671308296E-4</v>
      </c>
      <c r="AR292" s="10">
        <f>+AN292/SUM(AL$27:AL292)-1</f>
        <v>7.8369716223703145E-2</v>
      </c>
    </row>
    <row r="293" spans="1:44" x14ac:dyDescent="0.25">
      <c r="A293" s="1">
        <v>40581</v>
      </c>
      <c r="B293">
        <v>8.5429999999999993</v>
      </c>
      <c r="G293">
        <f t="shared" si="111"/>
        <v>1602.5298077101595</v>
      </c>
      <c r="H293">
        <f t="shared" si="112"/>
        <v>1511.1179748501186</v>
      </c>
      <c r="I293" s="5">
        <f t="shared" si="101"/>
        <v>0</v>
      </c>
      <c r="J293" s="6">
        <f>+H293+SUM($D$16:$E$16)-SUM($F$27:F293)</f>
        <v>8068.3989222185392</v>
      </c>
      <c r="K293" s="10">
        <f t="shared" si="113"/>
        <v>-1.315208873561291E-4</v>
      </c>
      <c r="L293" s="10">
        <f>+H293/SUM(F$27:F293)-1</f>
        <v>0.10889913216665059</v>
      </c>
      <c r="M293">
        <v>6.5129999999999999</v>
      </c>
      <c r="R293">
        <f t="shared" si="114"/>
        <v>1341.4315221353986</v>
      </c>
      <c r="S293">
        <f t="shared" si="115"/>
        <v>1218.2953716933227</v>
      </c>
      <c r="T293" s="5">
        <f t="shared" si="102"/>
        <v>0</v>
      </c>
      <c r="U293" s="6">
        <f>+S293+SUM($D$17:$E$17)-SUM($Q$27:Q293)</f>
        <v>6682.8161611670066</v>
      </c>
      <c r="V293" s="10">
        <f t="shared" si="103"/>
        <v>1.4576321082926391E-3</v>
      </c>
      <c r="W293" s="10">
        <f>+S293/SUM(Q$27:Q293)-1</f>
        <v>7.293498674328025E-2</v>
      </c>
      <c r="X293">
        <v>3.0409999999999999</v>
      </c>
      <c r="AC293">
        <f t="shared" si="116"/>
        <v>2312.8518414956675</v>
      </c>
      <c r="AD293">
        <f t="shared" si="117"/>
        <v>2183.2495535243925</v>
      </c>
      <c r="AE293" s="5">
        <f t="shared" si="104"/>
        <v>0</v>
      </c>
      <c r="AF293" s="6">
        <f>+AD293+SUM($D$18:$E$18)-SUM($AB$27:AB293)</f>
        <v>12019.170974577024</v>
      </c>
      <c r="AG293" s="10">
        <f t="shared" si="105"/>
        <v>4.7809039222856953E-4</v>
      </c>
      <c r="AH293" s="10">
        <f>+AD293/SUM(AB$27:AB293)-1</f>
        <v>6.80849435097024E-2</v>
      </c>
      <c r="AI293" s="6">
        <f t="shared" si="106"/>
        <v>0</v>
      </c>
      <c r="AL293" s="6">
        <f t="shared" si="107"/>
        <v>0</v>
      </c>
      <c r="AM293" s="6">
        <f t="shared" si="108"/>
        <v>5256.8131713412258</v>
      </c>
      <c r="AN293" s="6">
        <f t="shared" si="109"/>
        <v>4912.662900067834</v>
      </c>
      <c r="AO293" s="5">
        <f t="shared" si="110"/>
        <v>0</v>
      </c>
      <c r="AP293" s="6">
        <f>+AN293+SUM($D$16:$E$18)-SUM($AL$27:AL293)</f>
        <v>26770.386057962569</v>
      </c>
      <c r="AQ293" s="10">
        <f t="shared" si="118"/>
        <v>5.3853801958925196E-4</v>
      </c>
      <c r="AR293" s="10">
        <f>+AN293/SUM(AL$27:AL293)-1</f>
        <v>8.1541938291657345E-2</v>
      </c>
    </row>
    <row r="294" spans="1:44" x14ac:dyDescent="0.25">
      <c r="A294" s="1">
        <v>40582</v>
      </c>
      <c r="B294">
        <v>8.4640000000000004</v>
      </c>
      <c r="C294">
        <f>+$C$16</f>
        <v>60</v>
      </c>
      <c r="D294" s="7">
        <f>+$H$16</f>
        <v>1.0004210526315789</v>
      </c>
      <c r="E294" s="7">
        <f>+$J$16</f>
        <v>0.46199999999999997</v>
      </c>
      <c r="F294" s="6">
        <f>+C294-D294-E294</f>
        <v>58.537578947368416</v>
      </c>
      <c r="G294">
        <f t="shared" si="111"/>
        <v>1646.2482534713988</v>
      </c>
      <c r="H294">
        <f t="shared" si="112"/>
        <v>1555.6817366356986</v>
      </c>
      <c r="I294" s="5">
        <f t="shared" si="101"/>
        <v>270660</v>
      </c>
      <c r="J294" s="6">
        <f>+H294+SUM($D$16:$E$16)-SUM($F$27:F294)</f>
        <v>8054.4251050567509</v>
      </c>
      <c r="K294" s="10">
        <f t="shared" si="113"/>
        <v>-1.7319194671086002E-3</v>
      </c>
      <c r="L294" s="10">
        <f>+H294/SUM(F$27:F294)-1</f>
        <v>9.4581866546797233E-2</v>
      </c>
      <c r="M294">
        <v>6.5339999999999998</v>
      </c>
      <c r="N294">
        <f>+$C$17</f>
        <v>50</v>
      </c>
      <c r="O294" s="7">
        <f>+$H$17</f>
        <v>0.83368421052631569</v>
      </c>
      <c r="P294" s="7">
        <f>+$J$17</f>
        <v>0.38500000000000001</v>
      </c>
      <c r="Q294" s="6">
        <f>+N294-O294-P294</f>
        <v>48.781315789473688</v>
      </c>
      <c r="R294">
        <f t="shared" si="114"/>
        <v>1395.756727411745</v>
      </c>
      <c r="S294">
        <f t="shared" si="115"/>
        <v>1271.0048623339494</v>
      </c>
      <c r="T294" s="5">
        <f t="shared" si="102"/>
        <v>225550</v>
      </c>
      <c r="U294" s="6">
        <f>+S294+SUM($D$17:$E$17)-SUM($Q$27:Q294)</f>
        <v>6686.7443360181605</v>
      </c>
      <c r="V294" s="10">
        <f t="shared" si="103"/>
        <v>5.8780232112032316E-4</v>
      </c>
      <c r="W294" s="10">
        <f>+S294/SUM(Q$27:Q294)-1</f>
        <v>7.3247679957737066E-2</v>
      </c>
      <c r="X294">
        <v>3.0249999999999999</v>
      </c>
      <c r="Y294">
        <f>+$C$18</f>
        <v>90</v>
      </c>
      <c r="Z294" s="7">
        <f>+$H$18</f>
        <v>1.5006315789473685</v>
      </c>
      <c r="AA294" s="7">
        <f>+$J$18</f>
        <v>0.69300000000000006</v>
      </c>
      <c r="AB294" s="6">
        <f>+Y294-Z294-AA294</f>
        <v>87.806368421052639</v>
      </c>
      <c r="AC294">
        <f t="shared" si="116"/>
        <v>2388.4893084159212</v>
      </c>
      <c r="AD294">
        <f t="shared" si="117"/>
        <v>2259.5689134428503</v>
      </c>
      <c r="AE294" s="5">
        <f t="shared" si="104"/>
        <v>405990</v>
      </c>
      <c r="AF294" s="6">
        <f>+AD294+SUM($D$18:$E$18)-SUM($AB$27:AB294)</f>
        <v>12007.68396607443</v>
      </c>
      <c r="AG294" s="10">
        <f t="shared" si="105"/>
        <v>-9.5572386206099758E-4</v>
      </c>
      <c r="AH294" s="10">
        <f>+AD294/SUM(AB$27:AB294)-1</f>
        <v>5.9892521982502611E-2</v>
      </c>
      <c r="AI294" s="6">
        <f t="shared" si="106"/>
        <v>200</v>
      </c>
      <c r="AL294" s="6">
        <f t="shared" si="107"/>
        <v>195.12526315789475</v>
      </c>
      <c r="AM294" s="6">
        <f t="shared" si="108"/>
        <v>5430.4942892990648</v>
      </c>
      <c r="AN294" s="6">
        <f t="shared" si="109"/>
        <v>5086.2555124124983</v>
      </c>
      <c r="AO294" s="5">
        <f t="shared" si="110"/>
        <v>902200</v>
      </c>
      <c r="AP294" s="6">
        <f>+AN294+SUM($D$16:$E$18)-SUM($AL$27:AL294)</f>
        <v>26748.853407149341</v>
      </c>
      <c r="AQ294" s="10">
        <f t="shared" si="118"/>
        <v>-8.0434592039901887E-4</v>
      </c>
      <c r="AR294" s="10">
        <f>+AN294/SUM(AL$27:AL294)-1</f>
        <v>7.3638124735447841E-2</v>
      </c>
    </row>
    <row r="295" spans="1:44" x14ac:dyDescent="0.25">
      <c r="A295" s="1">
        <v>40583</v>
      </c>
      <c r="B295">
        <v>8.33</v>
      </c>
      <c r="G295">
        <f t="shared" si="111"/>
        <v>1620.1852494585009</v>
      </c>
      <c r="H295">
        <f t="shared" si="112"/>
        <v>1531.0525598033282</v>
      </c>
      <c r="I295" s="5">
        <f t="shared" si="101"/>
        <v>0</v>
      </c>
      <c r="J295" s="6">
        <f>+H295+SUM($D$16:$E$16)-SUM($F$27:F295)</f>
        <v>8029.7959282243792</v>
      </c>
      <c r="K295" s="10">
        <f t="shared" si="113"/>
        <v>-3.0578441677866497E-3</v>
      </c>
      <c r="L295" s="10">
        <f>+H295/SUM(F$27:F295)-1</f>
        <v>7.7252711287195464E-2</v>
      </c>
      <c r="M295">
        <v>6.5149999999999997</v>
      </c>
      <c r="R295">
        <f t="shared" si="114"/>
        <v>1391.69805312022</v>
      </c>
      <c r="S295">
        <f t="shared" si="115"/>
        <v>1267.3089498172146</v>
      </c>
      <c r="T295" s="5">
        <f t="shared" si="102"/>
        <v>0</v>
      </c>
      <c r="U295" s="6">
        <f>+S295+SUM($D$17:$E$17)-SUM($Q$27:Q295)</f>
        <v>6683.0484235014255</v>
      </c>
      <c r="V295" s="10">
        <f t="shared" si="103"/>
        <v>-5.5272227125946483E-4</v>
      </c>
      <c r="W295" s="10">
        <f>+S295/SUM(Q$27:Q295)-1</f>
        <v>7.0126818935515312E-2</v>
      </c>
      <c r="X295">
        <v>3.016</v>
      </c>
      <c r="AC295">
        <f t="shared" si="116"/>
        <v>2381.3830592338572</v>
      </c>
      <c r="AD295">
        <f t="shared" si="117"/>
        <v>2252.8462290722764</v>
      </c>
      <c r="AE295" s="5">
        <f t="shared" si="104"/>
        <v>0</v>
      </c>
      <c r="AF295" s="6">
        <f>+AD295+SUM($D$18:$E$18)-SUM($AB$27:AB295)</f>
        <v>12000.961281703856</v>
      </c>
      <c r="AG295" s="10">
        <f t="shared" si="105"/>
        <v>-5.5986519878170604E-4</v>
      </c>
      <c r="AH295" s="10">
        <f>+AD295/SUM(AB$27:AB295)-1</f>
        <v>5.6739122743546311E-2</v>
      </c>
      <c r="AI295" s="6">
        <f t="shared" si="106"/>
        <v>0</v>
      </c>
      <c r="AL295" s="6">
        <f t="shared" si="107"/>
        <v>0</v>
      </c>
      <c r="AM295" s="6">
        <f t="shared" si="108"/>
        <v>5393.266361812578</v>
      </c>
      <c r="AN295" s="6">
        <f t="shared" si="109"/>
        <v>5051.2077386928195</v>
      </c>
      <c r="AO295" s="5">
        <f t="shared" si="110"/>
        <v>0</v>
      </c>
      <c r="AP295" s="6">
        <f>+AN295+SUM($D$16:$E$18)-SUM($AL$27:AL295)</f>
        <v>26713.805633429663</v>
      </c>
      <c r="AQ295" s="10">
        <f t="shared" si="118"/>
        <v>-1.3102533101591041E-3</v>
      </c>
      <c r="AR295" s="10">
        <f>+AN295/SUM(AL$27:AL295)-1</f>
        <v>6.6240024903317929E-2</v>
      </c>
    </row>
    <row r="296" spans="1:44" x14ac:dyDescent="0.25">
      <c r="A296" s="1">
        <v>40584</v>
      </c>
      <c r="B296">
        <v>8.2509999999999994</v>
      </c>
      <c r="G296">
        <f t="shared" si="111"/>
        <v>1604.819747092688</v>
      </c>
      <c r="H296">
        <f t="shared" si="112"/>
        <v>1516.532373461856</v>
      </c>
      <c r="I296" s="5">
        <f t="shared" si="101"/>
        <v>0</v>
      </c>
      <c r="J296" s="6">
        <f>+H296+SUM($D$16:$E$16)-SUM($F$27:F296)</f>
        <v>8015.2757418829078</v>
      </c>
      <c r="K296" s="10">
        <f t="shared" si="113"/>
        <v>-1.8082883389892723E-3</v>
      </c>
      <c r="L296" s="10">
        <f>+H296/SUM(F$27:F296)-1</f>
        <v>6.7036269007280769E-2</v>
      </c>
      <c r="M296">
        <v>6.492</v>
      </c>
      <c r="R296">
        <f t="shared" si="114"/>
        <v>1386.7849210831112</v>
      </c>
      <c r="S296">
        <f t="shared" si="115"/>
        <v>1262.8349504548514</v>
      </c>
      <c r="T296" s="5">
        <f t="shared" si="102"/>
        <v>0</v>
      </c>
      <c r="U296" s="6">
        <f>+S296+SUM($D$17:$E$17)-SUM($Q$27:Q296)</f>
        <v>6678.5744241390621</v>
      </c>
      <c r="V296" s="10">
        <f t="shared" si="103"/>
        <v>-6.6945487730274422E-4</v>
      </c>
      <c r="W296" s="10">
        <f>+S296/SUM(Q$27:Q296)-1</f>
        <v>6.6348934540194193E-2</v>
      </c>
      <c r="X296">
        <v>3.0289999999999999</v>
      </c>
      <c r="AC296">
        <f t="shared" si="116"/>
        <v>2391.6476413857272</v>
      </c>
      <c r="AD296">
        <f t="shared" si="117"/>
        <v>2262.5567731631049</v>
      </c>
      <c r="AE296" s="5">
        <f t="shared" si="104"/>
        <v>0</v>
      </c>
      <c r="AF296" s="6">
        <f>+AD296+SUM($D$18:$E$18)-SUM($AB$27:AB296)</f>
        <v>12010.671825794685</v>
      </c>
      <c r="AG296" s="10">
        <f t="shared" si="105"/>
        <v>8.0914718937008523E-4</v>
      </c>
      <c r="AH296" s="10">
        <f>+AD296/SUM(AB$27:AB296)-1</f>
        <v>6.1294032755371708E-2</v>
      </c>
      <c r="AI296" s="6">
        <f t="shared" si="106"/>
        <v>0</v>
      </c>
      <c r="AL296" s="6">
        <f t="shared" si="107"/>
        <v>0</v>
      </c>
      <c r="AM296" s="6">
        <f t="shared" si="108"/>
        <v>5383.2523095615261</v>
      </c>
      <c r="AN296" s="6">
        <f t="shared" si="109"/>
        <v>5041.9240970798128</v>
      </c>
      <c r="AO296" s="5">
        <f t="shared" si="110"/>
        <v>0</v>
      </c>
      <c r="AP296" s="6">
        <f>+AN296+SUM($D$16:$E$18)-SUM($AL$27:AL296)</f>
        <v>26704.521991816655</v>
      </c>
      <c r="AQ296" s="10">
        <f t="shared" si="118"/>
        <v>-3.4752224151057831E-4</v>
      </c>
      <c r="AR296" s="10">
        <f>+AN296/SUM(AL$27:AL296)-1</f>
        <v>6.4280376681206342E-2</v>
      </c>
    </row>
    <row r="297" spans="1:44" x14ac:dyDescent="0.25">
      <c r="A297" s="1">
        <v>40585</v>
      </c>
      <c r="B297">
        <v>8.2850000000000001</v>
      </c>
      <c r="G297">
        <f t="shared" si="111"/>
        <v>1611.4327481108862</v>
      </c>
      <c r="H297">
        <f t="shared" si="112"/>
        <v>1522.7815675835025</v>
      </c>
      <c r="I297" s="5">
        <f t="shared" si="101"/>
        <v>0</v>
      </c>
      <c r="J297" s="6">
        <f>+H297+SUM($D$16:$E$16)-SUM($F$27:F297)</f>
        <v>8021.5249360045545</v>
      </c>
      <c r="K297" s="10">
        <f t="shared" si="113"/>
        <v>7.7966052858191581E-4</v>
      </c>
      <c r="L297" s="10">
        <f>+H297/SUM(F$27:F297)-1</f>
        <v>7.1433218849269453E-2</v>
      </c>
      <c r="M297">
        <v>6.5179999999999998</v>
      </c>
      <c r="R297">
        <f t="shared" si="114"/>
        <v>1392.3388964294084</v>
      </c>
      <c r="S297">
        <f t="shared" si="115"/>
        <v>1267.8925149514359</v>
      </c>
      <c r="T297" s="5">
        <f t="shared" si="102"/>
        <v>0</v>
      </c>
      <c r="U297" s="6">
        <f>+S297+SUM($D$17:$E$17)-SUM($Q$27:Q297)</f>
        <v>6683.6319886356468</v>
      </c>
      <c r="V297" s="10">
        <f t="shared" si="103"/>
        <v>7.5728204484848405E-4</v>
      </c>
      <c r="W297" s="10">
        <f>+S297/SUM(Q$27:Q297)-1</f>
        <v>7.0619586465339834E-2</v>
      </c>
      <c r="X297">
        <v>3.0409999999999999</v>
      </c>
      <c r="AC297">
        <f t="shared" si="116"/>
        <v>2401.1226402951456</v>
      </c>
      <c r="AD297">
        <f t="shared" si="117"/>
        <v>2271.5203523238702</v>
      </c>
      <c r="AE297" s="5">
        <f t="shared" si="104"/>
        <v>0</v>
      </c>
      <c r="AF297" s="6">
        <f>+AD297+SUM($D$18:$E$18)-SUM($AB$27:AB297)</f>
        <v>12019.63540495545</v>
      </c>
      <c r="AG297" s="10">
        <f t="shared" si="105"/>
        <v>7.46301230337032E-4</v>
      </c>
      <c r="AH297" s="10">
        <f>+AD297/SUM(AB$27:AB297)-1</f>
        <v>6.5498565073980108E-2</v>
      </c>
      <c r="AI297" s="6">
        <f t="shared" si="106"/>
        <v>0</v>
      </c>
      <c r="AL297" s="6">
        <f t="shared" si="107"/>
        <v>0</v>
      </c>
      <c r="AM297" s="6">
        <f t="shared" si="108"/>
        <v>5404.89428483544</v>
      </c>
      <c r="AN297" s="6">
        <f t="shared" si="109"/>
        <v>5062.1944348588086</v>
      </c>
      <c r="AO297" s="5">
        <f t="shared" si="110"/>
        <v>0</v>
      </c>
      <c r="AP297" s="6">
        <f>+AN297+SUM($D$16:$E$18)-SUM($AL$27:AL297)</f>
        <v>26724.79232959565</v>
      </c>
      <c r="AQ297" s="10">
        <f t="shared" si="118"/>
        <v>7.5906012416937507E-4</v>
      </c>
      <c r="AR297" s="10">
        <f>+AN297/SUM(AL$27:AL297)-1</f>
        <v>6.8559164364539349E-2</v>
      </c>
    </row>
    <row r="298" spans="1:44" x14ac:dyDescent="0.25">
      <c r="A298" s="1">
        <v>40588</v>
      </c>
      <c r="B298">
        <v>8.4359999999999999</v>
      </c>
      <c r="G298">
        <f t="shared" si="111"/>
        <v>1640.8022526328832</v>
      </c>
      <c r="H298">
        <f t="shared" si="112"/>
        <v>1550.5353414766962</v>
      </c>
      <c r="I298" s="5">
        <f t="shared" si="101"/>
        <v>0</v>
      </c>
      <c r="J298" s="6">
        <f>+H298+SUM($D$16:$E$16)-SUM($F$27:F298)</f>
        <v>8049.2787098977478</v>
      </c>
      <c r="K298" s="10">
        <f t="shared" si="113"/>
        <v>3.459912437424606E-3</v>
      </c>
      <c r="L298" s="10">
        <f>+H298/SUM(F$27:F298)-1</f>
        <v>9.0960849029865898E-2</v>
      </c>
      <c r="M298">
        <v>6.5220000000000002</v>
      </c>
      <c r="R298">
        <f t="shared" si="114"/>
        <v>1393.1933541749925</v>
      </c>
      <c r="S298">
        <f t="shared" si="115"/>
        <v>1268.6706017970644</v>
      </c>
      <c r="T298" s="5">
        <f t="shared" si="102"/>
        <v>0</v>
      </c>
      <c r="U298" s="6">
        <f>+S298+SUM($D$17:$E$17)-SUM($Q$27:Q298)</f>
        <v>6684.4100754812753</v>
      </c>
      <c r="V298" s="10">
        <f t="shared" si="103"/>
        <v>1.164167696472429E-4</v>
      </c>
      <c r="W298" s="10">
        <f>+S298/SUM(Q$27:Q298)-1</f>
        <v>7.1276609838439198E-2</v>
      </c>
      <c r="X298">
        <v>3.0550000000000002</v>
      </c>
      <c r="AC298">
        <f t="shared" si="116"/>
        <v>2412.1768056894675</v>
      </c>
      <c r="AD298">
        <f t="shared" si="117"/>
        <v>2281.9778613447629</v>
      </c>
      <c r="AE298" s="5">
        <f t="shared" si="104"/>
        <v>0</v>
      </c>
      <c r="AF298" s="6">
        <f>+AD298+SUM($D$18:$E$18)-SUM($AB$27:AB298)</f>
        <v>12030.092913976343</v>
      </c>
      <c r="AG298" s="10">
        <f t="shared" si="105"/>
        <v>8.7003546019226441E-4</v>
      </c>
      <c r="AH298" s="10">
        <f>+AD298/SUM(AB$27:AB298)-1</f>
        <v>7.0403852779023168E-2</v>
      </c>
      <c r="AI298" s="6">
        <f t="shared" si="106"/>
        <v>0</v>
      </c>
      <c r="AL298" s="6">
        <f t="shared" si="107"/>
        <v>0</v>
      </c>
      <c r="AM298" s="6">
        <f t="shared" si="108"/>
        <v>5446.1724124973425</v>
      </c>
      <c r="AN298" s="6">
        <f t="shared" si="109"/>
        <v>5101.1838046185239</v>
      </c>
      <c r="AO298" s="5">
        <f t="shared" si="110"/>
        <v>0</v>
      </c>
      <c r="AP298" s="6">
        <f>+AN298+SUM($D$16:$E$18)-SUM($AL$27:AL298)</f>
        <v>26763.781699355364</v>
      </c>
      <c r="AQ298" s="10">
        <f t="shared" si="118"/>
        <v>1.4589213371187792E-3</v>
      </c>
      <c r="AR298" s="10">
        <f>+AN298/SUM(AL$27:AL298)-1</f>
        <v>7.6789280553409833E-2</v>
      </c>
    </row>
    <row r="299" spans="1:44" x14ac:dyDescent="0.25">
      <c r="A299" s="1">
        <v>40589</v>
      </c>
      <c r="B299">
        <v>8.3930000000000007</v>
      </c>
      <c r="G299">
        <f t="shared" si="111"/>
        <v>1632.4387513451625</v>
      </c>
      <c r="H299">
        <f t="shared" si="112"/>
        <v>1542.6319489110849</v>
      </c>
      <c r="I299" s="5">
        <f t="shared" si="101"/>
        <v>0</v>
      </c>
      <c r="J299" s="6">
        <f>+H299+SUM($D$16:$E$16)-SUM($F$27:F299)</f>
        <v>8041.3753173321365</v>
      </c>
      <c r="K299" s="10">
        <f t="shared" si="113"/>
        <v>-9.8187587365972107E-4</v>
      </c>
      <c r="L299" s="10">
        <f>+H299/SUM(F$27:F299)-1</f>
        <v>8.5400000700292189E-2</v>
      </c>
      <c r="M299">
        <v>6.5220000000000002</v>
      </c>
      <c r="R299">
        <f t="shared" si="114"/>
        <v>1393.1933541749925</v>
      </c>
      <c r="S299">
        <f t="shared" si="115"/>
        <v>1268.6706017970644</v>
      </c>
      <c r="T299" s="5">
        <f t="shared" si="102"/>
        <v>0</v>
      </c>
      <c r="U299" s="6">
        <f>+S299+SUM($D$17:$E$17)-SUM($Q$27:Q299)</f>
        <v>6684.4100754812753</v>
      </c>
      <c r="V299" s="10">
        <f t="shared" si="103"/>
        <v>0</v>
      </c>
      <c r="W299" s="10">
        <f>+S299/SUM(Q$27:Q299)-1</f>
        <v>7.1276609838439198E-2</v>
      </c>
      <c r="X299">
        <v>3.0510000000000002</v>
      </c>
      <c r="AC299">
        <f t="shared" si="116"/>
        <v>2409.0184727196615</v>
      </c>
      <c r="AD299">
        <f t="shared" si="117"/>
        <v>2278.9900016245078</v>
      </c>
      <c r="AE299" s="5">
        <f t="shared" si="104"/>
        <v>0</v>
      </c>
      <c r="AF299" s="6">
        <f>+AD299+SUM($D$18:$E$18)-SUM($AB$27:AB299)</f>
        <v>12027.105054256088</v>
      </c>
      <c r="AG299" s="10">
        <f t="shared" si="105"/>
        <v>-2.4836547328610514E-4</v>
      </c>
      <c r="AH299" s="10">
        <f>+AD299/SUM(AB$27:AB299)-1</f>
        <v>6.9002342006153849E-2</v>
      </c>
      <c r="AI299" s="6">
        <f t="shared" si="106"/>
        <v>0</v>
      </c>
      <c r="AL299" s="6">
        <f t="shared" si="107"/>
        <v>0</v>
      </c>
      <c r="AM299" s="6">
        <f t="shared" si="108"/>
        <v>5434.6505782398162</v>
      </c>
      <c r="AN299" s="6">
        <f t="shared" si="109"/>
        <v>5090.2925523326576</v>
      </c>
      <c r="AO299" s="5">
        <f t="shared" si="110"/>
        <v>0</v>
      </c>
      <c r="AP299" s="6">
        <f>+AN299+SUM($D$16:$E$18)-SUM($AL$27:AL299)</f>
        <v>26752.890447069498</v>
      </c>
      <c r="AQ299" s="10">
        <f t="shared" si="118"/>
        <v>-4.0693996118379427E-4</v>
      </c>
      <c r="AR299" s="10">
        <f>+AN299/SUM(AL$27:AL299)-1</f>
        <v>7.4490287973960845E-2</v>
      </c>
    </row>
    <row r="300" spans="1:44" x14ac:dyDescent="0.25">
      <c r="A300" s="1">
        <v>40590</v>
      </c>
      <c r="B300">
        <v>8.42</v>
      </c>
      <c r="G300">
        <f t="shared" si="111"/>
        <v>1637.6902521537315</v>
      </c>
      <c r="H300">
        <f t="shared" si="112"/>
        <v>1547.5945442429804</v>
      </c>
      <c r="I300" s="5">
        <f t="shared" si="101"/>
        <v>0</v>
      </c>
      <c r="J300" s="6">
        <f>+H300+SUM($D$16:$E$16)-SUM($F$27:F300)</f>
        <v>8046.337912664032</v>
      </c>
      <c r="K300" s="10">
        <f t="shared" si="113"/>
        <v>6.1713265903651227E-4</v>
      </c>
      <c r="L300" s="10">
        <f>+H300/SUM(F$27:F300)-1</f>
        <v>8.8891696163047706E-2</v>
      </c>
      <c r="M300">
        <v>6.5650000000000004</v>
      </c>
      <c r="R300">
        <f t="shared" si="114"/>
        <v>1402.3787749400224</v>
      </c>
      <c r="S300">
        <f t="shared" si="115"/>
        <v>1277.0350353875695</v>
      </c>
      <c r="T300" s="5">
        <f t="shared" si="102"/>
        <v>0</v>
      </c>
      <c r="U300" s="6">
        <f>+S300+SUM($D$17:$E$17)-SUM($Q$27:Q300)</f>
        <v>6692.7745090717799</v>
      </c>
      <c r="V300" s="10">
        <f t="shared" si="103"/>
        <v>1.2513345973770296E-3</v>
      </c>
      <c r="W300" s="10">
        <f>+S300/SUM(Q$27:Q300)-1</f>
        <v>7.8339611099256912E-2</v>
      </c>
      <c r="X300">
        <v>3.0569999999999999</v>
      </c>
      <c r="AC300">
        <f t="shared" si="116"/>
        <v>2413.7559721743705</v>
      </c>
      <c r="AD300">
        <f t="shared" si="117"/>
        <v>2283.4717912048905</v>
      </c>
      <c r="AE300" s="5">
        <f t="shared" si="104"/>
        <v>0</v>
      </c>
      <c r="AF300" s="6">
        <f>+AD300+SUM($D$18:$E$18)-SUM($AB$27:AB300)</f>
        <v>12031.586843836471</v>
      </c>
      <c r="AG300" s="10">
        <f t="shared" si="105"/>
        <v>3.7264076102805355E-4</v>
      </c>
      <c r="AH300" s="10">
        <f>+AD300/SUM(AB$27:AB300)-1</f>
        <v>7.110460816545805E-2</v>
      </c>
      <c r="AI300" s="6">
        <f t="shared" si="106"/>
        <v>0</v>
      </c>
      <c r="AL300" s="6">
        <f t="shared" si="107"/>
        <v>0</v>
      </c>
      <c r="AM300" s="6">
        <f t="shared" si="108"/>
        <v>5453.8249992681249</v>
      </c>
      <c r="AN300" s="6">
        <f t="shared" si="109"/>
        <v>5108.1013708354403</v>
      </c>
      <c r="AO300" s="5">
        <f t="shared" si="110"/>
        <v>0</v>
      </c>
      <c r="AP300" s="6">
        <f>+AN300+SUM($D$16:$E$18)-SUM($AL$27:AL300)</f>
        <v>26770.699265572282</v>
      </c>
      <c r="AQ300" s="10">
        <f t="shared" si="118"/>
        <v>6.6567829513664023E-4</v>
      </c>
      <c r="AR300" s="10">
        <f>+AN300/SUM(AL$27:AL300)-1</f>
        <v>7.8249483015267796E-2</v>
      </c>
    </row>
    <row r="301" spans="1:44" x14ac:dyDescent="0.25">
      <c r="A301" s="1">
        <v>40591</v>
      </c>
      <c r="B301">
        <v>8.4109999999999996</v>
      </c>
      <c r="G301">
        <f t="shared" si="111"/>
        <v>1635.9397518842086</v>
      </c>
      <c r="H301">
        <f t="shared" si="112"/>
        <v>1545.9403457990152</v>
      </c>
      <c r="I301" s="5">
        <f t="shared" si="101"/>
        <v>0</v>
      </c>
      <c r="J301" s="6">
        <f>+H301+SUM($D$16:$E$16)-SUM($F$27:F301)</f>
        <v>8044.6837142200675</v>
      </c>
      <c r="K301" s="10">
        <f t="shared" si="113"/>
        <v>-2.055840137363818E-4</v>
      </c>
      <c r="L301" s="10">
        <f>+H301/SUM(F$27:F301)-1</f>
        <v>8.772779767546246E-2</v>
      </c>
      <c r="M301">
        <v>6.5609999999999999</v>
      </c>
      <c r="R301">
        <f t="shared" si="114"/>
        <v>1401.5243171944383</v>
      </c>
      <c r="S301">
        <f t="shared" si="115"/>
        <v>1276.256948541941</v>
      </c>
      <c r="T301" s="5">
        <f t="shared" si="102"/>
        <v>0</v>
      </c>
      <c r="U301" s="6">
        <f>+S301+SUM($D$17:$E$17)-SUM($Q$27:Q301)</f>
        <v>6691.9964222261515</v>
      </c>
      <c r="V301" s="10">
        <f t="shared" si="103"/>
        <v>-1.1625774102708153E-4</v>
      </c>
      <c r="W301" s="10">
        <f>+S301/SUM(Q$27:Q301)-1</f>
        <v>7.7682587726157548E-2</v>
      </c>
      <c r="X301">
        <v>3.0619999999999998</v>
      </c>
      <c r="AC301">
        <f t="shared" si="116"/>
        <v>2417.703888386628</v>
      </c>
      <c r="AD301">
        <f t="shared" si="117"/>
        <v>2287.2066158552093</v>
      </c>
      <c r="AE301" s="5">
        <f t="shared" si="104"/>
        <v>0</v>
      </c>
      <c r="AF301" s="6">
        <f>+AD301+SUM($D$18:$E$18)-SUM($AB$27:AB301)</f>
        <v>12035.321668486789</v>
      </c>
      <c r="AG301" s="10">
        <f t="shared" si="105"/>
        <v>3.1041829301448054E-4</v>
      </c>
      <c r="AH301" s="10">
        <f>+AD301/SUM(AB$27:AB301)-1</f>
        <v>7.2856496631544809E-2</v>
      </c>
      <c r="AI301" s="6">
        <f t="shared" si="106"/>
        <v>0</v>
      </c>
      <c r="AL301" s="6">
        <f t="shared" si="107"/>
        <v>0</v>
      </c>
      <c r="AM301" s="6">
        <f t="shared" si="108"/>
        <v>5455.1679574652753</v>
      </c>
      <c r="AN301" s="6">
        <f t="shared" si="109"/>
        <v>5109.4039101961662</v>
      </c>
      <c r="AO301" s="5">
        <f t="shared" si="110"/>
        <v>0</v>
      </c>
      <c r="AP301" s="6">
        <f>+AN301+SUM($D$16:$E$18)-SUM($AL$27:AL301)</f>
        <v>26772.00180493301</v>
      </c>
      <c r="AQ301" s="10">
        <f t="shared" si="118"/>
        <v>4.8655410447295822E-5</v>
      </c>
      <c r="AR301" s="10">
        <f>+AN301/SUM(AL$27:AL301)-1</f>
        <v>7.8524431042009901E-2</v>
      </c>
    </row>
    <row r="302" spans="1:44" x14ac:dyDescent="0.25">
      <c r="A302" s="1">
        <v>40592</v>
      </c>
      <c r="B302">
        <v>8.4410000000000007</v>
      </c>
      <c r="G302">
        <f t="shared" si="111"/>
        <v>1641.7747527826186</v>
      </c>
      <c r="H302">
        <f t="shared" si="112"/>
        <v>1551.4543406122327</v>
      </c>
      <c r="I302" s="5">
        <f t="shared" si="101"/>
        <v>0</v>
      </c>
      <c r="J302" s="6">
        <f>+H302+SUM($D$16:$E$16)-SUM($F$27:F302)</f>
        <v>8050.1977090332839</v>
      </c>
      <c r="K302" s="10">
        <f t="shared" si="113"/>
        <v>6.8542095737944564E-4</v>
      </c>
      <c r="L302" s="10">
        <f>+H302/SUM(F$27:F302)-1</f>
        <v>9.1607459300746763E-2</v>
      </c>
      <c r="M302">
        <v>6.5629999999999997</v>
      </c>
      <c r="R302">
        <f t="shared" si="114"/>
        <v>1401.9515460672301</v>
      </c>
      <c r="S302">
        <f t="shared" si="115"/>
        <v>1276.645991964755</v>
      </c>
      <c r="T302" s="5">
        <f t="shared" si="102"/>
        <v>0</v>
      </c>
      <c r="U302" s="6">
        <f>+S302+SUM($D$17:$E$17)-SUM($Q$27:Q302)</f>
        <v>6692.3854656489657</v>
      </c>
      <c r="V302" s="10">
        <f t="shared" si="103"/>
        <v>5.8135629230404717E-5</v>
      </c>
      <c r="W302" s="10">
        <f>+S302/SUM(Q$27:Q302)-1</f>
        <v>7.8011099412707008E-2</v>
      </c>
      <c r="X302">
        <v>3.06</v>
      </c>
      <c r="AC302">
        <f t="shared" si="116"/>
        <v>2416.124721901725</v>
      </c>
      <c r="AD302">
        <f t="shared" si="117"/>
        <v>2285.7126859950818</v>
      </c>
      <c r="AE302" s="5">
        <f t="shared" si="104"/>
        <v>0</v>
      </c>
      <c r="AF302" s="6">
        <f>+AD302+SUM($D$18:$E$18)-SUM($AB$27:AB302)</f>
        <v>12033.827738626662</v>
      </c>
      <c r="AG302" s="10">
        <f t="shared" si="105"/>
        <v>-1.2412878536016692E-4</v>
      </c>
      <c r="AH302" s="10">
        <f>+AD302/SUM(AB$27:AB302)-1</f>
        <v>7.215574124511015E-2</v>
      </c>
      <c r="AI302" s="6">
        <f t="shared" si="106"/>
        <v>0</v>
      </c>
      <c r="AL302" s="6">
        <f t="shared" si="107"/>
        <v>0</v>
      </c>
      <c r="AM302" s="6">
        <f t="shared" si="108"/>
        <v>5459.8510207515737</v>
      </c>
      <c r="AN302" s="6">
        <f t="shared" si="109"/>
        <v>5113.8130185720693</v>
      </c>
      <c r="AO302" s="5">
        <f t="shared" si="110"/>
        <v>0</v>
      </c>
      <c r="AP302" s="6">
        <f>+AN302+SUM($D$16:$E$18)-SUM($AL$27:AL302)</f>
        <v>26776.410913308911</v>
      </c>
      <c r="AQ302" s="10">
        <f t="shared" si="118"/>
        <v>1.6469102340677111E-4</v>
      </c>
      <c r="AR302" s="10">
        <f>+AN302/SUM(AL$27:AL302)-1</f>
        <v>7.9455132780628324E-2</v>
      </c>
    </row>
    <row r="303" spans="1:44" x14ac:dyDescent="0.25">
      <c r="A303" s="1">
        <v>40595</v>
      </c>
      <c r="B303">
        <v>8.4149999999999991</v>
      </c>
      <c r="G303">
        <f t="shared" si="111"/>
        <v>1636.7177520039963</v>
      </c>
      <c r="H303">
        <f t="shared" si="112"/>
        <v>1546.6755451074441</v>
      </c>
      <c r="I303" s="5">
        <f t="shared" si="101"/>
        <v>0</v>
      </c>
      <c r="J303" s="6">
        <f>+H303+SUM($D$16:$E$16)-SUM($F$27:F303)</f>
        <v>8045.418913528496</v>
      </c>
      <c r="K303" s="10">
        <f t="shared" si="113"/>
        <v>-5.9362461364464991E-4</v>
      </c>
      <c r="L303" s="10">
        <f>+H303/SUM(F$27:F303)-1</f>
        <v>8.8245085892167063E-2</v>
      </c>
      <c r="M303">
        <v>6.484</v>
      </c>
      <c r="R303">
        <f t="shared" si="114"/>
        <v>1385.0760055919427</v>
      </c>
      <c r="S303">
        <f t="shared" si="115"/>
        <v>1261.2787767635948</v>
      </c>
      <c r="T303" s="5">
        <f t="shared" si="102"/>
        <v>0</v>
      </c>
      <c r="U303" s="6">
        <f>+S303+SUM($D$17:$E$17)-SUM($Q$27:Q303)</f>
        <v>6677.0182504478053</v>
      </c>
      <c r="V303" s="10">
        <f t="shared" si="103"/>
        <v>-2.2962238621845321E-3</v>
      </c>
      <c r="W303" s="10">
        <f>+S303/SUM(Q$27:Q303)-1</f>
        <v>6.5034887793995466E-2</v>
      </c>
      <c r="X303">
        <v>3.0510000000000002</v>
      </c>
      <c r="AC303">
        <f t="shared" si="116"/>
        <v>2409.0184727196611</v>
      </c>
      <c r="AD303">
        <f t="shared" si="117"/>
        <v>2278.9900016245078</v>
      </c>
      <c r="AE303" s="5">
        <f t="shared" si="104"/>
        <v>0</v>
      </c>
      <c r="AF303" s="6">
        <f>+AD303+SUM($D$18:$E$18)-SUM($AB$27:AB303)</f>
        <v>12027.105054256088</v>
      </c>
      <c r="AG303" s="10">
        <f t="shared" si="105"/>
        <v>-5.5864887852730138E-4</v>
      </c>
      <c r="AH303" s="10">
        <f>+AD303/SUM(AB$27:AB303)-1</f>
        <v>6.9002342006153849E-2</v>
      </c>
      <c r="AI303" s="6">
        <f t="shared" si="106"/>
        <v>0</v>
      </c>
      <c r="AL303" s="6">
        <f t="shared" si="107"/>
        <v>0</v>
      </c>
      <c r="AM303" s="6">
        <f t="shared" si="108"/>
        <v>5430.8122303155997</v>
      </c>
      <c r="AN303" s="6">
        <f t="shared" si="109"/>
        <v>5086.944323495547</v>
      </c>
      <c r="AO303" s="5">
        <f t="shared" si="110"/>
        <v>0</v>
      </c>
      <c r="AP303" s="6">
        <f>+AN303+SUM($D$16:$E$18)-SUM($AL$27:AL303)</f>
        <v>26749.542218232389</v>
      </c>
      <c r="AQ303" s="10">
        <f t="shared" si="118"/>
        <v>-1.0034464724757441E-3</v>
      </c>
      <c r="AR303" s="10">
        <f>+AN303/SUM(AL$27:AL303)-1</f>
        <v>7.3783523219203895E-2</v>
      </c>
    </row>
    <row r="304" spans="1:44" x14ac:dyDescent="0.25">
      <c r="A304" s="1">
        <v>40596</v>
      </c>
      <c r="B304">
        <v>8.2690000000000001</v>
      </c>
      <c r="G304">
        <f t="shared" si="111"/>
        <v>1608.3207476317348</v>
      </c>
      <c r="H304">
        <f t="shared" si="112"/>
        <v>1519.8407703497869</v>
      </c>
      <c r="I304" s="5">
        <f t="shared" si="101"/>
        <v>0</v>
      </c>
      <c r="J304" s="6">
        <f>+H304+SUM($D$16:$E$16)-SUM($F$27:F304)</f>
        <v>8018.5841387708388</v>
      </c>
      <c r="K304" s="10">
        <f t="shared" si="113"/>
        <v>-3.3354105045461102E-3</v>
      </c>
      <c r="L304" s="10">
        <f>+H304/SUM(F$27:F304)-1</f>
        <v>6.9364065982451484E-2</v>
      </c>
      <c r="M304">
        <v>6.4509999999999996</v>
      </c>
      <c r="R304">
        <f t="shared" si="114"/>
        <v>1378.0267291908731</v>
      </c>
      <c r="S304">
        <f t="shared" si="115"/>
        <v>1254.8595602871605</v>
      </c>
      <c r="T304" s="5">
        <f t="shared" si="102"/>
        <v>0</v>
      </c>
      <c r="U304" s="6">
        <f>+S304+SUM($D$17:$E$17)-SUM($Q$27:Q304)</f>
        <v>6670.5990339713717</v>
      </c>
      <c r="V304" s="10">
        <f t="shared" si="103"/>
        <v>-9.6138968558356908E-4</v>
      </c>
      <c r="W304" s="10">
        <f>+S304/SUM(Q$27:Q304)-1</f>
        <v>5.9614444965925939E-2</v>
      </c>
      <c r="X304">
        <v>3.02</v>
      </c>
      <c r="AC304">
        <f t="shared" si="116"/>
        <v>2384.5413922036632</v>
      </c>
      <c r="AD304">
        <f t="shared" si="117"/>
        <v>2255.8340887925315</v>
      </c>
      <c r="AE304" s="5">
        <f t="shared" si="104"/>
        <v>0</v>
      </c>
      <c r="AF304" s="6">
        <f>+AD304+SUM($D$18:$E$18)-SUM($AB$27:AB304)</f>
        <v>12003.949141424111</v>
      </c>
      <c r="AG304" s="10">
        <f t="shared" si="105"/>
        <v>-1.9253105986450914E-3</v>
      </c>
      <c r="AH304" s="10">
        <f>+AD304/SUM(AB$27:AB304)-1</f>
        <v>5.8140633516415852E-2</v>
      </c>
      <c r="AI304" s="6">
        <f t="shared" si="106"/>
        <v>0</v>
      </c>
      <c r="AL304" s="6">
        <f t="shared" si="107"/>
        <v>0</v>
      </c>
      <c r="AM304" s="6">
        <f t="shared" si="108"/>
        <v>5370.8888690262711</v>
      </c>
      <c r="AN304" s="6">
        <f t="shared" si="109"/>
        <v>5030.5344194294794</v>
      </c>
      <c r="AO304" s="5">
        <f t="shared" si="110"/>
        <v>0</v>
      </c>
      <c r="AP304" s="6">
        <f>+AN304+SUM($D$16:$E$18)-SUM($AL$27:AL304)</f>
        <v>26693.132314166323</v>
      </c>
      <c r="AQ304" s="10">
        <f t="shared" si="118"/>
        <v>-2.1088175493192418E-3</v>
      </c>
      <c r="AR304" s="10">
        <f>+AN304/SUM(AL$27:AL304)-1</f>
        <v>6.1876173407500845E-2</v>
      </c>
    </row>
    <row r="305" spans="1:44" x14ac:dyDescent="0.25">
      <c r="A305" s="1">
        <v>40597</v>
      </c>
      <c r="B305">
        <v>8.1940000000000008</v>
      </c>
      <c r="G305">
        <f t="shared" si="111"/>
        <v>1593.73324538571</v>
      </c>
      <c r="H305">
        <f t="shared" si="112"/>
        <v>1506.0557833167438</v>
      </c>
      <c r="I305" s="5">
        <f t="shared" si="101"/>
        <v>0</v>
      </c>
      <c r="J305" s="6">
        <f>+H305+SUM($D$16:$E$16)-SUM($F$27:F305)</f>
        <v>8004.7991517377959</v>
      </c>
      <c r="K305" s="10">
        <f t="shared" si="113"/>
        <v>-1.719129810759279E-3</v>
      </c>
      <c r="L305" s="10">
        <f>+H305/SUM(F$27:F305)-1</f>
        <v>5.9664911919241614E-2</v>
      </c>
      <c r="M305">
        <v>6.39</v>
      </c>
      <c r="R305">
        <f t="shared" si="114"/>
        <v>1364.9962485707144</v>
      </c>
      <c r="S305">
        <f t="shared" si="115"/>
        <v>1242.9937358913278</v>
      </c>
      <c r="T305" s="5">
        <f t="shared" si="102"/>
        <v>0</v>
      </c>
      <c r="U305" s="6">
        <f>+S305+SUM($D$17:$E$17)-SUM($Q$27:Q305)</f>
        <v>6658.7332095755382</v>
      </c>
      <c r="V305" s="10">
        <f t="shared" si="103"/>
        <v>-1.7788244107319606E-3</v>
      </c>
      <c r="W305" s="10">
        <f>+S305/SUM(Q$27:Q305)-1</f>
        <v>4.9594838526161311E-2</v>
      </c>
      <c r="X305">
        <v>2.9950000000000001</v>
      </c>
      <c r="AC305">
        <f t="shared" si="116"/>
        <v>2364.8018111423748</v>
      </c>
      <c r="AD305">
        <f t="shared" si="117"/>
        <v>2237.1599655409377</v>
      </c>
      <c r="AE305" s="5">
        <f t="shared" si="104"/>
        <v>0</v>
      </c>
      <c r="AF305" s="6">
        <f>+AD305+SUM($D$18:$E$18)-SUM($AB$27:AB305)</f>
        <v>11985.275018172517</v>
      </c>
      <c r="AG305" s="10">
        <f t="shared" si="105"/>
        <v>-1.5556649758829977E-3</v>
      </c>
      <c r="AH305" s="10">
        <f>+AD305/SUM(AB$27:AB305)-1</f>
        <v>4.9381191185981832E-2</v>
      </c>
      <c r="AI305" s="6">
        <f t="shared" si="106"/>
        <v>0</v>
      </c>
      <c r="AL305" s="6">
        <f t="shared" si="107"/>
        <v>0</v>
      </c>
      <c r="AM305" s="6">
        <f t="shared" si="108"/>
        <v>5323.5313050987988</v>
      </c>
      <c r="AN305" s="6">
        <f t="shared" si="109"/>
        <v>4986.2094847490098</v>
      </c>
      <c r="AO305" s="5">
        <f t="shared" si="110"/>
        <v>0</v>
      </c>
      <c r="AP305" s="6">
        <f>+AN305+SUM($D$16:$E$18)-SUM($AL$27:AL305)</f>
        <v>26648.80737948585</v>
      </c>
      <c r="AQ305" s="10">
        <f t="shared" si="118"/>
        <v>-1.6605370309781264E-3</v>
      </c>
      <c r="AR305" s="10">
        <f>+AN305/SUM(AL$27:AL305)-1</f>
        <v>5.2519793329224296E-2</v>
      </c>
    </row>
    <row r="306" spans="1:44" x14ac:dyDescent="0.25">
      <c r="A306" s="1">
        <v>40598</v>
      </c>
      <c r="B306">
        <v>8.1270000000000007</v>
      </c>
      <c r="G306">
        <f t="shared" si="111"/>
        <v>1580.7017433792612</v>
      </c>
      <c r="H306">
        <f t="shared" si="112"/>
        <v>1493.7411949005586</v>
      </c>
      <c r="I306" s="5">
        <f t="shared" si="101"/>
        <v>0</v>
      </c>
      <c r="J306" s="6">
        <f>+H306+SUM($D$16:$E$16)-SUM($F$27:F306)</f>
        <v>7992.48456332161</v>
      </c>
      <c r="K306" s="10">
        <f t="shared" si="113"/>
        <v>-1.5384006747393153E-3</v>
      </c>
      <c r="L306" s="10">
        <f>+H306/SUM(F$27:F306)-1</f>
        <v>5.100033428944073E-2</v>
      </c>
      <c r="M306">
        <v>6.37</v>
      </c>
      <c r="R306">
        <f t="shared" si="114"/>
        <v>1360.7239598427936</v>
      </c>
      <c r="S306">
        <f t="shared" si="115"/>
        <v>1239.1033016631859</v>
      </c>
      <c r="T306" s="5">
        <f t="shared" si="102"/>
        <v>0</v>
      </c>
      <c r="U306" s="6">
        <f>+S306+SUM($D$17:$E$17)-SUM($Q$27:Q306)</f>
        <v>6654.842775347397</v>
      </c>
      <c r="V306" s="10">
        <f t="shared" si="103"/>
        <v>-5.842604149609576E-4</v>
      </c>
      <c r="W306" s="10">
        <f>+S306/SUM(Q$27:Q306)-1</f>
        <v>4.6309721660664716E-2</v>
      </c>
      <c r="X306">
        <v>2.9830000000000001</v>
      </c>
      <c r="AC306">
        <f t="shared" si="116"/>
        <v>2355.3268122329564</v>
      </c>
      <c r="AD306">
        <f t="shared" si="117"/>
        <v>2228.1963863801725</v>
      </c>
      <c r="AE306" s="5">
        <f t="shared" si="104"/>
        <v>0</v>
      </c>
      <c r="AF306" s="6">
        <f>+AD306+SUM($D$18:$E$18)-SUM($AB$27:AB306)</f>
        <v>11976.311439011752</v>
      </c>
      <c r="AG306" s="10">
        <f t="shared" si="105"/>
        <v>-7.4788264325797993E-4</v>
      </c>
      <c r="AH306" s="10">
        <f>+AD306/SUM(AB$27:AB306)-1</f>
        <v>4.5176658867373432E-2</v>
      </c>
      <c r="AI306" s="6">
        <f t="shared" si="106"/>
        <v>0</v>
      </c>
      <c r="AL306" s="6">
        <f t="shared" si="107"/>
        <v>0</v>
      </c>
      <c r="AM306" s="6">
        <f t="shared" si="108"/>
        <v>5296.7525154550112</v>
      </c>
      <c r="AN306" s="6">
        <f t="shared" si="109"/>
        <v>4961.0408829439166</v>
      </c>
      <c r="AO306" s="5">
        <f t="shared" si="110"/>
        <v>0</v>
      </c>
      <c r="AP306" s="6">
        <f>+AN306+SUM($D$16:$E$18)-SUM($AL$27:AL306)</f>
        <v>26623.638777680761</v>
      </c>
      <c r="AQ306" s="10">
        <f t="shared" si="118"/>
        <v>-9.444550912423022E-4</v>
      </c>
      <c r="AR306" s="10">
        <f>+AN306/SUM(AL$27:AL306)-1</f>
        <v>4.7207049921369704E-2</v>
      </c>
    </row>
    <row r="307" spans="1:44" x14ac:dyDescent="0.25">
      <c r="A307" s="1">
        <v>40599</v>
      </c>
      <c r="B307">
        <v>8.2279999999999998</v>
      </c>
      <c r="G307">
        <f t="shared" si="111"/>
        <v>1600.346246403908</v>
      </c>
      <c r="H307">
        <f t="shared" si="112"/>
        <v>1512.3049774383901</v>
      </c>
      <c r="I307" s="5">
        <f t="shared" si="101"/>
        <v>0</v>
      </c>
      <c r="J307" s="6">
        <f>+H307+SUM($D$16:$E$16)-SUM($F$27:F307)</f>
        <v>8011.0483458594426</v>
      </c>
      <c r="K307" s="10">
        <f t="shared" si="113"/>
        <v>2.3226547878520964E-3</v>
      </c>
      <c r="L307" s="10">
        <f>+H307/SUM(F$27:F307)-1</f>
        <v>6.4061861761230077E-2</v>
      </c>
      <c r="M307">
        <v>6.44</v>
      </c>
      <c r="R307">
        <f t="shared" si="114"/>
        <v>1375.6769703905165</v>
      </c>
      <c r="S307">
        <f t="shared" si="115"/>
        <v>1252.7198214616824</v>
      </c>
      <c r="T307" s="5">
        <f t="shared" si="102"/>
        <v>0</v>
      </c>
      <c r="U307" s="6">
        <f>+S307+SUM($D$17:$E$17)-SUM($Q$27:Q307)</f>
        <v>6668.4592951458926</v>
      </c>
      <c r="V307" s="10">
        <f t="shared" si="103"/>
        <v>2.0461069116368691E-3</v>
      </c>
      <c r="W307" s="10">
        <f>+S307/SUM(Q$27:Q307)-1</f>
        <v>5.7807630689902911E-2</v>
      </c>
      <c r="X307">
        <v>3.0089999999999999</v>
      </c>
      <c r="AC307">
        <f t="shared" si="116"/>
        <v>2375.8559765366967</v>
      </c>
      <c r="AD307">
        <f t="shared" si="117"/>
        <v>2247.61747456183</v>
      </c>
      <c r="AE307" s="5">
        <f t="shared" si="104"/>
        <v>0</v>
      </c>
      <c r="AF307" s="6">
        <f>+AD307+SUM($D$18:$E$18)-SUM($AB$27:AB307)</f>
        <v>11995.73252719341</v>
      </c>
      <c r="AG307" s="10">
        <f t="shared" si="105"/>
        <v>1.6216251790510672E-3</v>
      </c>
      <c r="AH307" s="10">
        <f>+AD307/SUM(AB$27:AB307)-1</f>
        <v>5.428647889102467E-2</v>
      </c>
      <c r="AI307" s="6">
        <f t="shared" si="106"/>
        <v>0</v>
      </c>
      <c r="AL307" s="6">
        <f t="shared" si="107"/>
        <v>0</v>
      </c>
      <c r="AM307" s="6">
        <f t="shared" si="108"/>
        <v>5351.8791933311213</v>
      </c>
      <c r="AN307" s="6">
        <f t="shared" si="109"/>
        <v>5012.6422734619027</v>
      </c>
      <c r="AO307" s="5">
        <f t="shared" si="110"/>
        <v>0</v>
      </c>
      <c r="AP307" s="6">
        <f>+AN307+SUM($D$16:$E$18)-SUM($AL$27:AL307)</f>
        <v>26675.240168198747</v>
      </c>
      <c r="AQ307" s="10">
        <f t="shared" si="118"/>
        <v>1.9381794858652768E-3</v>
      </c>
      <c r="AR307" s="10">
        <f>+AN307/SUM(AL$27:AL307)-1</f>
        <v>5.8099389091958109E-2</v>
      </c>
    </row>
    <row r="308" spans="1:44" x14ac:dyDescent="0.25">
      <c r="A308" s="1">
        <v>40602</v>
      </c>
      <c r="B308">
        <v>8.2490000000000006</v>
      </c>
      <c r="G308">
        <f t="shared" si="111"/>
        <v>1604.4307470327951</v>
      </c>
      <c r="H308">
        <f t="shared" si="112"/>
        <v>1516.1647738076422</v>
      </c>
      <c r="I308" s="5">
        <f t="shared" si="101"/>
        <v>0</v>
      </c>
      <c r="J308" s="6">
        <f>+H308+SUM($D$16:$E$16)-SUM($F$27:F308)</f>
        <v>8014.9081422286945</v>
      </c>
      <c r="K308" s="10">
        <f t="shared" si="113"/>
        <v>4.8180914689477383E-4</v>
      </c>
      <c r="L308" s="10">
        <f>+H308/SUM(F$27:F308)-1</f>
        <v>6.6777624898928911E-2</v>
      </c>
      <c r="M308">
        <v>6.48</v>
      </c>
      <c r="R308">
        <f t="shared" si="114"/>
        <v>1384.2215478463581</v>
      </c>
      <c r="S308">
        <f t="shared" si="115"/>
        <v>1260.5006899179659</v>
      </c>
      <c r="T308" s="5">
        <f t="shared" si="102"/>
        <v>0</v>
      </c>
      <c r="U308" s="6">
        <f>+S308+SUM($D$17:$E$17)-SUM($Q$27:Q308)</f>
        <v>6676.2401636021768</v>
      </c>
      <c r="V308" s="10">
        <f t="shared" si="103"/>
        <v>1.1668165181646373E-3</v>
      </c>
      <c r="W308" s="10">
        <f>+S308/SUM(Q$27:Q308)-1</f>
        <v>6.4377864420895881E-2</v>
      </c>
      <c r="X308">
        <v>3.0190000000000001</v>
      </c>
      <c r="AC308">
        <f t="shared" si="116"/>
        <v>2383.7518089612122</v>
      </c>
      <c r="AD308">
        <f t="shared" si="117"/>
        <v>2255.0871238624673</v>
      </c>
      <c r="AE308" s="5">
        <f t="shared" si="104"/>
        <v>0</v>
      </c>
      <c r="AF308" s="6">
        <f>+AD308+SUM($D$18:$E$18)-SUM($AB$27:AB308)</f>
        <v>12003.202176494047</v>
      </c>
      <c r="AG308" s="10">
        <f t="shared" si="105"/>
        <v>6.2269221856237067E-4</v>
      </c>
      <c r="AH308" s="10">
        <f>+AD308/SUM(AB$27:AB308)-1</f>
        <v>5.7790255823198189E-2</v>
      </c>
      <c r="AI308" s="6">
        <f t="shared" si="106"/>
        <v>0</v>
      </c>
      <c r="AL308" s="6">
        <f t="shared" si="107"/>
        <v>0</v>
      </c>
      <c r="AM308" s="6">
        <f t="shared" si="108"/>
        <v>5372.4041038403657</v>
      </c>
      <c r="AN308" s="6">
        <f t="shared" si="109"/>
        <v>5031.7525875880747</v>
      </c>
      <c r="AO308" s="5">
        <f t="shared" si="110"/>
        <v>0</v>
      </c>
      <c r="AP308" s="6">
        <f>+AN308+SUM($D$16:$E$18)-SUM($AL$27:AL308)</f>
        <v>26694.350482324917</v>
      </c>
      <c r="AQ308" s="10">
        <f t="shared" si="118"/>
        <v>7.1640645053894225E-4</v>
      </c>
      <c r="AR308" s="10">
        <f>+AN308/SUM(AL$27:AL308)-1</f>
        <v>6.2133311841504835E-2</v>
      </c>
    </row>
    <row r="309" spans="1:44" x14ac:dyDescent="0.25">
      <c r="A309" s="1">
        <v>40603</v>
      </c>
      <c r="B309">
        <v>8.2669999999999995</v>
      </c>
      <c r="G309">
        <f t="shared" si="111"/>
        <v>1607.9317475718408</v>
      </c>
      <c r="H309">
        <f t="shared" si="112"/>
        <v>1519.4731706955722</v>
      </c>
      <c r="I309" s="5">
        <f t="shared" si="101"/>
        <v>0</v>
      </c>
      <c r="J309" s="6">
        <f>+H309+SUM($D$16:$E$16)-SUM($F$27:F309)</f>
        <v>8018.2165391166236</v>
      </c>
      <c r="K309" s="10">
        <f t="shared" si="113"/>
        <v>4.1278038740055756E-4</v>
      </c>
      <c r="L309" s="10">
        <f>+H309/SUM(F$27:F309)-1</f>
        <v>6.9105421874099182E-2</v>
      </c>
      <c r="M309">
        <v>6.4379999999999997</v>
      </c>
      <c r="R309">
        <f t="shared" si="114"/>
        <v>1375.249741517724</v>
      </c>
      <c r="S309">
        <f t="shared" si="115"/>
        <v>1252.3307780388677</v>
      </c>
      <c r="T309" s="5">
        <f t="shared" si="102"/>
        <v>0</v>
      </c>
      <c r="U309" s="6">
        <f>+S309+SUM($D$17:$E$17)-SUM($Q$27:Q309)</f>
        <v>6668.0702517230784</v>
      </c>
      <c r="V309" s="10">
        <f t="shared" si="103"/>
        <v>-1.2237294763061124E-3</v>
      </c>
      <c r="W309" s="10">
        <f>+S309/SUM(Q$27:Q309)-1</f>
        <v>5.7479119003352785E-2</v>
      </c>
      <c r="X309">
        <v>3.0059999999999998</v>
      </c>
      <c r="AC309">
        <f t="shared" si="116"/>
        <v>2373.4872268093418</v>
      </c>
      <c r="AD309">
        <f t="shared" si="117"/>
        <v>2245.3765797716383</v>
      </c>
      <c r="AE309" s="5">
        <f t="shared" si="104"/>
        <v>0</v>
      </c>
      <c r="AF309" s="6">
        <f>+AD309+SUM($D$18:$E$18)-SUM($AB$27:AB309)</f>
        <v>11993.491632403218</v>
      </c>
      <c r="AG309" s="10">
        <f t="shared" si="105"/>
        <v>-8.0899612853690961E-4</v>
      </c>
      <c r="AH309" s="10">
        <f>+AD309/SUM(AB$27:AB309)-1</f>
        <v>5.3235345811372348E-2</v>
      </c>
      <c r="AI309" s="6">
        <f t="shared" si="106"/>
        <v>0</v>
      </c>
      <c r="AL309" s="6">
        <f t="shared" si="107"/>
        <v>0</v>
      </c>
      <c r="AM309" s="6">
        <f t="shared" si="108"/>
        <v>5356.6687158989062</v>
      </c>
      <c r="AN309" s="6">
        <f t="shared" si="109"/>
        <v>5017.1805285060782</v>
      </c>
      <c r="AO309" s="5">
        <f t="shared" si="110"/>
        <v>0</v>
      </c>
      <c r="AP309" s="6">
        <f>+AN309+SUM($D$16:$E$18)-SUM($AL$27:AL309)</f>
        <v>26679.778423242919</v>
      </c>
      <c r="AQ309" s="10">
        <f t="shared" si="118"/>
        <v>-5.4588550830814153E-4</v>
      </c>
      <c r="AR309" s="10">
        <f>+AN309/SUM(AL$27:AL309)-1</f>
        <v>5.9057351904347133E-2</v>
      </c>
    </row>
    <row r="310" spans="1:44" x14ac:dyDescent="0.25">
      <c r="A310" s="1">
        <v>40604</v>
      </c>
      <c r="B310">
        <v>8.2420000000000009</v>
      </c>
      <c r="G310">
        <f t="shared" si="111"/>
        <v>1603.0692468231662</v>
      </c>
      <c r="H310">
        <f t="shared" si="112"/>
        <v>1514.8781750178914</v>
      </c>
      <c r="I310" s="5">
        <f t="shared" si="101"/>
        <v>0</v>
      </c>
      <c r="J310" s="6">
        <f>+H310+SUM($D$16:$E$16)-SUM($F$27:F310)</f>
        <v>8013.6215434389433</v>
      </c>
      <c r="K310" s="10">
        <f t="shared" si="113"/>
        <v>-5.7306954174463076E-4</v>
      </c>
      <c r="L310" s="10">
        <f>+H310/SUM(F$27:F310)-1</f>
        <v>6.5872370519695966E-2</v>
      </c>
      <c r="M310">
        <v>6.4020000000000001</v>
      </c>
      <c r="R310">
        <f t="shared" si="114"/>
        <v>1367.5596218074666</v>
      </c>
      <c r="S310">
        <f t="shared" si="115"/>
        <v>1245.3279964282124</v>
      </c>
      <c r="T310" s="5">
        <f t="shared" si="102"/>
        <v>0</v>
      </c>
      <c r="U310" s="6">
        <f>+S310+SUM($D$17:$E$17)-SUM($Q$27:Q310)</f>
        <v>6661.0674701124226</v>
      </c>
      <c r="V310" s="10">
        <f t="shared" si="103"/>
        <v>-1.0501961356580436E-3</v>
      </c>
      <c r="W310" s="10">
        <f>+S310/SUM(Q$27:Q310)-1</f>
        <v>5.1565908645458958E-2</v>
      </c>
      <c r="X310">
        <v>2.992</v>
      </c>
      <c r="AC310">
        <f t="shared" si="116"/>
        <v>2362.4330614150203</v>
      </c>
      <c r="AD310">
        <f t="shared" si="117"/>
        <v>2234.919070750746</v>
      </c>
      <c r="AE310" s="5">
        <f t="shared" si="104"/>
        <v>0</v>
      </c>
      <c r="AF310" s="6">
        <f>+AD310+SUM($D$18:$E$18)-SUM($AB$27:AB310)</f>
        <v>11983.034123382326</v>
      </c>
      <c r="AG310" s="10">
        <f t="shared" si="105"/>
        <v>-8.7193198956669882E-4</v>
      </c>
      <c r="AH310" s="10">
        <f>+AD310/SUM(AB$27:AB310)-1</f>
        <v>4.833005810632951E-2</v>
      </c>
      <c r="AI310" s="6">
        <f t="shared" si="106"/>
        <v>0</v>
      </c>
      <c r="AL310" s="6">
        <f t="shared" si="107"/>
        <v>0</v>
      </c>
      <c r="AM310" s="6">
        <f t="shared" si="108"/>
        <v>5333.0619300456528</v>
      </c>
      <c r="AN310" s="6">
        <f t="shared" si="109"/>
        <v>4995.1252421968493</v>
      </c>
      <c r="AO310" s="5">
        <f t="shared" si="110"/>
        <v>0</v>
      </c>
      <c r="AP310" s="6">
        <f>+AN310+SUM($D$16:$E$18)-SUM($AL$27:AL310)</f>
        <v>26657.723136933691</v>
      </c>
      <c r="AQ310" s="10">
        <f t="shared" si="118"/>
        <v>-8.2666677209031203E-4</v>
      </c>
      <c r="AR310" s="10">
        <f>+AN310/SUM(AL$27:AL310)-1</f>
        <v>5.4401786297043842E-2</v>
      </c>
    </row>
    <row r="311" spans="1:44" x14ac:dyDescent="0.25">
      <c r="A311" s="1">
        <v>40605</v>
      </c>
      <c r="B311">
        <v>8.3160000000000007</v>
      </c>
      <c r="G311">
        <f t="shared" si="111"/>
        <v>1617.4622490392442</v>
      </c>
      <c r="H311">
        <f t="shared" si="112"/>
        <v>1528.4793622238274</v>
      </c>
      <c r="I311" s="5">
        <f t="shared" si="101"/>
        <v>0</v>
      </c>
      <c r="J311" s="6">
        <f>+H311+SUM($D$16:$E$16)-SUM($F$27:F311)</f>
        <v>8027.2227306448785</v>
      </c>
      <c r="K311" s="10">
        <f t="shared" si="113"/>
        <v>1.6972584907095634E-3</v>
      </c>
      <c r="L311" s="10">
        <f>+H311/SUM(F$27:F311)-1</f>
        <v>7.5442202528729796E-2</v>
      </c>
      <c r="M311">
        <v>6.4429999999999996</v>
      </c>
      <c r="R311">
        <f t="shared" si="114"/>
        <v>1376.3178136997042</v>
      </c>
      <c r="S311">
        <f t="shared" si="115"/>
        <v>1253.303386595903</v>
      </c>
      <c r="T311" s="5">
        <f t="shared" si="102"/>
        <v>0</v>
      </c>
      <c r="U311" s="6">
        <f>+S311+SUM($D$17:$E$17)-SUM($Q$27:Q311)</f>
        <v>6669.0428602801139</v>
      </c>
      <c r="V311" s="10">
        <f t="shared" si="103"/>
        <v>1.1973141247219043E-3</v>
      </c>
      <c r="W311" s="10">
        <f>+S311/SUM(Q$27:Q311)-1</f>
        <v>5.8300398219726768E-2</v>
      </c>
      <c r="X311">
        <v>3.0059999999999998</v>
      </c>
      <c r="AC311">
        <f t="shared" si="116"/>
        <v>2373.4872268093418</v>
      </c>
      <c r="AD311">
        <f t="shared" si="117"/>
        <v>2245.3765797716383</v>
      </c>
      <c r="AE311" s="5">
        <f t="shared" si="104"/>
        <v>0</v>
      </c>
      <c r="AF311" s="6">
        <f>+AD311+SUM($D$18:$E$18)-SUM($AB$27:AB311)</f>
        <v>11993.491632403218</v>
      </c>
      <c r="AG311" s="10">
        <f t="shared" si="105"/>
        <v>8.7269291843927732E-4</v>
      </c>
      <c r="AH311" s="10">
        <f>+AD311/SUM(AB$27:AB311)-1</f>
        <v>5.3235345811372348E-2</v>
      </c>
      <c r="AI311" s="6">
        <f t="shared" si="106"/>
        <v>0</v>
      </c>
      <c r="AL311" s="6">
        <f t="shared" si="107"/>
        <v>0</v>
      </c>
      <c r="AM311" s="6">
        <f t="shared" si="108"/>
        <v>5367.2672895482901</v>
      </c>
      <c r="AN311" s="6">
        <f t="shared" si="109"/>
        <v>5027.1593285913686</v>
      </c>
      <c r="AO311" s="5">
        <f t="shared" si="110"/>
        <v>0</v>
      </c>
      <c r="AP311" s="6">
        <f>+AN311+SUM($D$16:$E$18)-SUM($AL$27:AL311)</f>
        <v>26689.757223328212</v>
      </c>
      <c r="AQ311" s="10">
        <f t="shared" si="118"/>
        <v>1.2016812624981998E-3</v>
      </c>
      <c r="AR311" s="10">
        <f>+AN311/SUM(AL$27:AL311)-1</f>
        <v>6.1163738456209371E-2</v>
      </c>
    </row>
    <row r="312" spans="1:44" x14ac:dyDescent="0.25">
      <c r="A312" s="1">
        <v>40606</v>
      </c>
      <c r="B312">
        <v>8.3580000000000005</v>
      </c>
      <c r="G312">
        <f t="shared" si="111"/>
        <v>1625.6312502970179</v>
      </c>
      <c r="H312">
        <f t="shared" si="112"/>
        <v>1536.1989549623315</v>
      </c>
      <c r="I312" s="5">
        <f t="shared" si="101"/>
        <v>0</v>
      </c>
      <c r="J312" s="6">
        <f>+H312+SUM($D$16:$E$16)-SUM($F$27:F312)</f>
        <v>8034.9423233833841</v>
      </c>
      <c r="K312" s="10">
        <f t="shared" si="113"/>
        <v>9.616766592304149E-4</v>
      </c>
      <c r="L312" s="10">
        <f>+H312/SUM(F$27:F312)-1</f>
        <v>8.0873728804127465E-2</v>
      </c>
      <c r="M312">
        <v>6.4109999999999996</v>
      </c>
      <c r="R312">
        <f t="shared" si="114"/>
        <v>1369.4821517350308</v>
      </c>
      <c r="S312">
        <f t="shared" si="115"/>
        <v>1247.0786918308761</v>
      </c>
      <c r="T312" s="5">
        <f t="shared" si="102"/>
        <v>0</v>
      </c>
      <c r="U312" s="6">
        <f>+S312+SUM($D$17:$E$17)-SUM($Q$27:Q312)</f>
        <v>6662.8181655150865</v>
      </c>
      <c r="V312" s="10">
        <f t="shared" si="103"/>
        <v>-9.3337153403239004E-4</v>
      </c>
      <c r="W312" s="10">
        <f>+S312/SUM(Q$27:Q312)-1</f>
        <v>5.3044211234932304E-2</v>
      </c>
      <c r="X312">
        <v>2.9889999999999999</v>
      </c>
      <c r="AC312">
        <f t="shared" si="116"/>
        <v>2360.0643116876658</v>
      </c>
      <c r="AD312">
        <f t="shared" si="117"/>
        <v>2232.6781759605547</v>
      </c>
      <c r="AE312" s="5">
        <f t="shared" si="104"/>
        <v>0</v>
      </c>
      <c r="AF312" s="6">
        <f>+AD312+SUM($D$18:$E$18)-SUM($AB$27:AB312)</f>
        <v>11980.793228592134</v>
      </c>
      <c r="AG312" s="10">
        <f t="shared" si="105"/>
        <v>-1.0587745587595787E-3</v>
      </c>
      <c r="AH312" s="10">
        <f>+AD312/SUM(AB$27:AB312)-1</f>
        <v>4.727892502667741E-2</v>
      </c>
      <c r="AI312" s="6">
        <f t="shared" si="106"/>
        <v>0</v>
      </c>
      <c r="AL312" s="6">
        <f t="shared" si="107"/>
        <v>0</v>
      </c>
      <c r="AM312" s="6">
        <f t="shared" si="108"/>
        <v>5355.177713719715</v>
      </c>
      <c r="AN312" s="6">
        <f t="shared" si="109"/>
        <v>5015.9558227537618</v>
      </c>
      <c r="AO312" s="5">
        <f t="shared" si="110"/>
        <v>0</v>
      </c>
      <c r="AP312" s="6">
        <f>+AN312+SUM($D$16:$E$18)-SUM($AL$27:AL312)</f>
        <v>26678.553717490606</v>
      </c>
      <c r="AQ312" s="10">
        <f t="shared" si="118"/>
        <v>-4.1976799353626859E-4</v>
      </c>
      <c r="AR312" s="10">
        <f>+AN312/SUM(AL$27:AL312)-1</f>
        <v>5.8798833474814627E-2</v>
      </c>
    </row>
    <row r="313" spans="1:44" x14ac:dyDescent="0.25">
      <c r="A313" s="1">
        <v>40609</v>
      </c>
      <c r="B313">
        <v>8.3030000000000008</v>
      </c>
      <c r="G313">
        <f t="shared" si="111"/>
        <v>1614.933748649933</v>
      </c>
      <c r="H313">
        <f t="shared" si="112"/>
        <v>1526.0899644714332</v>
      </c>
      <c r="I313" s="5">
        <f t="shared" si="101"/>
        <v>0</v>
      </c>
      <c r="J313" s="6">
        <f>+H313+SUM($D$16:$E$16)-SUM($F$27:F313)</f>
        <v>8024.8333328924855</v>
      </c>
      <c r="K313" s="10">
        <f t="shared" si="113"/>
        <v>-1.2581285694458488E-3</v>
      </c>
      <c r="L313" s="10">
        <f>+H313/SUM(F$27:F313)-1</f>
        <v>7.3761015824440168E-2</v>
      </c>
      <c r="M313">
        <v>6.39</v>
      </c>
      <c r="R313">
        <f t="shared" si="114"/>
        <v>1364.996248570714</v>
      </c>
      <c r="S313">
        <f t="shared" si="115"/>
        <v>1242.9937358913271</v>
      </c>
      <c r="T313" s="5">
        <f t="shared" si="102"/>
        <v>0</v>
      </c>
      <c r="U313" s="6">
        <f>+S313+SUM($D$17:$E$17)-SUM($Q$27:Q313)</f>
        <v>6658.7332095755373</v>
      </c>
      <c r="V313" s="10">
        <f t="shared" si="103"/>
        <v>-6.1309731679182189E-4</v>
      </c>
      <c r="W313" s="10">
        <f>+S313/SUM(Q$27:Q313)-1</f>
        <v>4.9594838526160867E-2</v>
      </c>
      <c r="X313">
        <v>2.9729999999999999</v>
      </c>
      <c r="AC313">
        <f t="shared" si="116"/>
        <v>2347.430979808441</v>
      </c>
      <c r="AD313">
        <f t="shared" si="117"/>
        <v>2220.7267370795348</v>
      </c>
      <c r="AE313" s="5">
        <f t="shared" si="104"/>
        <v>0</v>
      </c>
      <c r="AF313" s="6">
        <f>+AD313+SUM($D$18:$E$18)-SUM($AB$27:AB313)</f>
        <v>11968.841789711114</v>
      </c>
      <c r="AG313" s="10">
        <f t="shared" si="105"/>
        <v>-9.9754988279887602E-4</v>
      </c>
      <c r="AH313" s="10">
        <f>+AD313/SUM(AB$27:AB313)-1</f>
        <v>4.1672881935199912E-2</v>
      </c>
      <c r="AI313" s="6">
        <f t="shared" si="106"/>
        <v>0</v>
      </c>
      <c r="AL313" s="6">
        <f t="shared" si="107"/>
        <v>0</v>
      </c>
      <c r="AM313" s="6">
        <f t="shared" si="108"/>
        <v>5327.3609770290877</v>
      </c>
      <c r="AN313" s="6">
        <f t="shared" si="109"/>
        <v>4989.8104374422946</v>
      </c>
      <c r="AO313" s="5">
        <f t="shared" si="110"/>
        <v>0</v>
      </c>
      <c r="AP313" s="6">
        <f>+AN313+SUM($D$16:$E$18)-SUM($AL$27:AL313)</f>
        <v>26652.408332179137</v>
      </c>
      <c r="AQ313" s="10">
        <f t="shared" si="118"/>
        <v>-9.8001509333422998E-4</v>
      </c>
      <c r="AR313" s="10">
        <f>+AN313/SUM(AL$27:AL313)-1</f>
        <v>5.3279904591319704E-2</v>
      </c>
    </row>
    <row r="314" spans="1:44" x14ac:dyDescent="0.25">
      <c r="A314" s="1">
        <v>40610</v>
      </c>
      <c r="B314">
        <v>8.3889999999999993</v>
      </c>
      <c r="C314">
        <f>+$C$16</f>
        <v>60</v>
      </c>
      <c r="D314" s="7">
        <f>+$H$16</f>
        <v>1.0004210526315789</v>
      </c>
      <c r="E314" s="7">
        <f>+$J$16</f>
        <v>0.46199999999999997</v>
      </c>
      <c r="F314" s="6">
        <f>+C314-D314-E314</f>
        <v>58.537578947368416</v>
      </c>
      <c r="G314">
        <f t="shared" si="111"/>
        <v>1690.198330172743</v>
      </c>
      <c r="H314">
        <f t="shared" si="112"/>
        <v>1600.4343285500242</v>
      </c>
      <c r="I314" s="5">
        <f t="shared" si="101"/>
        <v>268980</v>
      </c>
      <c r="J314" s="6">
        <f>+H314+SUM($D$16:$E$16)-SUM($F$27:F314)</f>
        <v>8040.6401180237071</v>
      </c>
      <c r="K314" s="10">
        <f t="shared" si="113"/>
        <v>1.9697337596324971E-3</v>
      </c>
      <c r="L314" s="10">
        <f>+H314/SUM(F$27:F314)-1</f>
        <v>8.1524929051317141E-2</v>
      </c>
      <c r="M314">
        <v>6.4089999999999998</v>
      </c>
      <c r="N314">
        <f>+$C$17</f>
        <v>50</v>
      </c>
      <c r="O314" s="7">
        <f>+$H$17</f>
        <v>0.83368421052631569</v>
      </c>
      <c r="P314" s="7">
        <f>+$J$17</f>
        <v>0.38500000000000001</v>
      </c>
      <c r="Q314" s="6">
        <f>+N314-O314-P314</f>
        <v>48.781315789473688</v>
      </c>
      <c r="R314">
        <f t="shared" si="114"/>
        <v>1419.0549228622388</v>
      </c>
      <c r="S314">
        <f t="shared" si="115"/>
        <v>1295.4709641975355</v>
      </c>
      <c r="T314" s="5">
        <f t="shared" si="102"/>
        <v>224150</v>
      </c>
      <c r="U314" s="6">
        <f>+S314+SUM($D$17:$E$17)-SUM($Q$27:Q314)</f>
        <v>6662.4291220922723</v>
      </c>
      <c r="V314" s="10">
        <f t="shared" si="103"/>
        <v>5.550473942130818E-4</v>
      </c>
      <c r="W314" s="10">
        <f>+S314/SUM(Q$27:Q314)-1</f>
        <v>5.0630173251609012E-2</v>
      </c>
      <c r="X314">
        <v>3.004</v>
      </c>
      <c r="Y314">
        <f>+$C$18</f>
        <v>90</v>
      </c>
      <c r="Z314" s="7">
        <f>+$H$18</f>
        <v>1.5006315789473685</v>
      </c>
      <c r="AA314" s="7">
        <f>+$J$18</f>
        <v>0.69300000000000006</v>
      </c>
      <c r="AB314" s="6">
        <f>+Y314-Z314-AA314</f>
        <v>87.806368421052639</v>
      </c>
      <c r="AC314">
        <f t="shared" si="116"/>
        <v>2459.7144287454912</v>
      </c>
      <c r="AD314">
        <f t="shared" si="117"/>
        <v>2331.689018332564</v>
      </c>
      <c r="AE314" s="5">
        <f t="shared" si="104"/>
        <v>403470</v>
      </c>
      <c r="AF314" s="6">
        <f>+AD314+SUM($D$18:$E$18)-SUM($AB$27:AB314)</f>
        <v>11991.997702543089</v>
      </c>
      <c r="AG314" s="10">
        <f t="shared" si="105"/>
        <v>1.9346828405635286E-3</v>
      </c>
      <c r="AH314" s="10">
        <f>+AD314/SUM(AB$27:AB314)-1</f>
        <v>5.0456431372421173E-2</v>
      </c>
      <c r="AI314" s="6">
        <f t="shared" si="106"/>
        <v>200</v>
      </c>
      <c r="AL314" s="6">
        <f t="shared" si="107"/>
        <v>195.12526315789475</v>
      </c>
      <c r="AM314" s="6">
        <f t="shared" si="108"/>
        <v>5568.967681780473</v>
      </c>
      <c r="AN314" s="6">
        <f t="shared" si="109"/>
        <v>5227.5943110801236</v>
      </c>
      <c r="AO314" s="5">
        <f t="shared" si="110"/>
        <v>896600</v>
      </c>
      <c r="AP314" s="6">
        <f>+AN314+SUM($D$16:$E$18)-SUM($AL$27:AL314)</f>
        <v>26695.066942659072</v>
      </c>
      <c r="AQ314" s="10">
        <f t="shared" si="118"/>
        <v>1.6005536891174899E-3</v>
      </c>
      <c r="AR314" s="10">
        <f>+AN314/SUM(AL$27:AL314)-1</f>
        <v>5.9820639728862979E-2</v>
      </c>
    </row>
    <row r="315" spans="1:44" x14ac:dyDescent="0.25">
      <c r="A315" s="1">
        <v>40611</v>
      </c>
      <c r="B315">
        <v>8.3740000000000006</v>
      </c>
      <c r="G315">
        <f t="shared" si="111"/>
        <v>1687.1761612667244</v>
      </c>
      <c r="H315">
        <f t="shared" si="112"/>
        <v>1597.5726626866021</v>
      </c>
      <c r="I315" s="5">
        <f t="shared" si="101"/>
        <v>0</v>
      </c>
      <c r="J315" s="6">
        <f>+H315+SUM($D$16:$E$16)-SUM($F$27:F315)</f>
        <v>8037.7784521602853</v>
      </c>
      <c r="K315" s="10">
        <f t="shared" si="113"/>
        <v>-3.5590025438492212E-4</v>
      </c>
      <c r="L315" s="10">
        <f>+H315/SUM(F$27:F315)-1</f>
        <v>7.9591102142773984E-2</v>
      </c>
      <c r="M315">
        <v>6.3920000000000003</v>
      </c>
      <c r="R315">
        <f t="shared" si="114"/>
        <v>1415.2908514488111</v>
      </c>
      <c r="S315">
        <f t="shared" si="115"/>
        <v>1292.034701693033</v>
      </c>
      <c r="T315" s="5">
        <f t="shared" si="102"/>
        <v>0</v>
      </c>
      <c r="U315" s="6">
        <f>+S315+SUM($D$17:$E$17)-SUM($Q$27:Q315)</f>
        <v>6658.99285958777</v>
      </c>
      <c r="V315" s="10">
        <f t="shared" si="103"/>
        <v>-5.1576721365897971E-4</v>
      </c>
      <c r="W315" s="10">
        <f>+S315/SUM(Q$27:Q315)-1</f>
        <v>4.7843355815928579E-2</v>
      </c>
      <c r="X315">
        <v>3.0089999999999999</v>
      </c>
      <c r="AC315">
        <f t="shared" si="116"/>
        <v>2463.8084940396743</v>
      </c>
      <c r="AD315">
        <f t="shared" si="117"/>
        <v>2335.5699920648085</v>
      </c>
      <c r="AE315" s="5">
        <f t="shared" si="104"/>
        <v>0</v>
      </c>
      <c r="AF315" s="6">
        <f>+AD315+SUM($D$18:$E$18)-SUM($AB$27:AB315)</f>
        <v>11995.878676275333</v>
      </c>
      <c r="AG315" s="10">
        <f t="shared" si="105"/>
        <v>3.2363029317639125E-4</v>
      </c>
      <c r="AH315" s="10">
        <f>+AD315/SUM(AB$27:AB315)-1</f>
        <v>5.2204860852068879E-2</v>
      </c>
      <c r="AI315" s="6">
        <f t="shared" si="106"/>
        <v>0</v>
      </c>
      <c r="AL315" s="6">
        <f t="shared" si="107"/>
        <v>0</v>
      </c>
      <c r="AM315" s="6">
        <f t="shared" si="108"/>
        <v>5566.2755067552098</v>
      </c>
      <c r="AN315" s="6">
        <f t="shared" si="109"/>
        <v>5225.1773564444438</v>
      </c>
      <c r="AO315" s="5">
        <f t="shared" si="110"/>
        <v>0</v>
      </c>
      <c r="AP315" s="6">
        <f>+AN315+SUM($D$16:$E$18)-SUM($AL$27:AL315)</f>
        <v>26692.649988023393</v>
      </c>
      <c r="AQ315" s="10">
        <f t="shared" si="118"/>
        <v>-9.0539373468145889E-5</v>
      </c>
      <c r="AR315" s="10">
        <f>+AN315/SUM(AL$27:AL315)-1</f>
        <v>5.933063643944303E-2</v>
      </c>
    </row>
    <row r="316" spans="1:44" x14ac:dyDescent="0.25">
      <c r="A316" s="1">
        <v>40612</v>
      </c>
      <c r="B316">
        <v>8.3109999999999999</v>
      </c>
      <c r="G316">
        <f t="shared" si="111"/>
        <v>1674.4830518614456</v>
      </c>
      <c r="H316">
        <f t="shared" si="112"/>
        <v>1585.5536660602279</v>
      </c>
      <c r="I316" s="5">
        <f t="shared" si="101"/>
        <v>0</v>
      </c>
      <c r="J316" s="6">
        <f>+H316+SUM($D$16:$E$16)-SUM($F$27:F316)</f>
        <v>8025.7594555339119</v>
      </c>
      <c r="K316" s="10">
        <f t="shared" si="113"/>
        <v>-1.4953132507830036E-3</v>
      </c>
      <c r="L316" s="10">
        <f>+H316/SUM(F$27:F316)-1</f>
        <v>7.1469029126892014E-2</v>
      </c>
      <c r="M316">
        <v>6.3250000000000002</v>
      </c>
      <c r="R316">
        <f t="shared" si="114"/>
        <v>1400.4559817605962</v>
      </c>
      <c r="S316">
        <f t="shared" si="115"/>
        <v>1278.4917847635222</v>
      </c>
      <c r="T316" s="5">
        <f t="shared" si="102"/>
        <v>0</v>
      </c>
      <c r="U316" s="6">
        <f>+S316+SUM($D$17:$E$17)-SUM($Q$27:Q316)</f>
        <v>6645.4499426582597</v>
      </c>
      <c r="V316" s="10">
        <f t="shared" si="103"/>
        <v>-2.033778563076627E-3</v>
      </c>
      <c r="W316" s="10">
        <f>+S316/SUM(Q$27:Q316)-1</f>
        <v>3.6860016510598781E-2</v>
      </c>
      <c r="X316">
        <v>3.0019999999999998</v>
      </c>
      <c r="AC316">
        <f t="shared" si="116"/>
        <v>2458.076802627817</v>
      </c>
      <c r="AD316">
        <f t="shared" si="117"/>
        <v>2330.1366288396657</v>
      </c>
      <c r="AE316" s="5">
        <f t="shared" si="104"/>
        <v>0</v>
      </c>
      <c r="AF316" s="6">
        <f>+AD316+SUM($D$18:$E$18)-SUM($AB$27:AB316)</f>
        <v>11990.445313050193</v>
      </c>
      <c r="AG316" s="10">
        <f t="shared" si="105"/>
        <v>-4.5293582669236887E-4</v>
      </c>
      <c r="AH316" s="10">
        <f>+AD316/SUM(AB$27:AB316)-1</f>
        <v>4.9757059580561869E-2</v>
      </c>
      <c r="AI316" s="6">
        <f t="shared" si="106"/>
        <v>0</v>
      </c>
      <c r="AL316" s="6">
        <f t="shared" si="107"/>
        <v>0</v>
      </c>
      <c r="AM316" s="6">
        <f t="shared" si="108"/>
        <v>5533.0158362498587</v>
      </c>
      <c r="AN316" s="6">
        <f t="shared" si="109"/>
        <v>5194.1820796634156</v>
      </c>
      <c r="AO316" s="5">
        <f t="shared" si="110"/>
        <v>0</v>
      </c>
      <c r="AP316" s="6">
        <f>+AN316+SUM($D$16:$E$18)-SUM($AL$27:AL316)</f>
        <v>26661.654711242365</v>
      </c>
      <c r="AQ316" s="10">
        <f t="shared" si="118"/>
        <v>-1.1611914438969251E-3</v>
      </c>
      <c r="AR316" s="10">
        <f>+AN316/SUM(AL$27:AL316)-1</f>
        <v>5.3046783463894354E-2</v>
      </c>
    </row>
    <row r="317" spans="1:44" x14ac:dyDescent="0.25">
      <c r="A317" s="1">
        <v>40613</v>
      </c>
      <c r="B317">
        <v>8.2379999999999995</v>
      </c>
      <c r="G317">
        <f t="shared" si="111"/>
        <v>1659.7751631854876</v>
      </c>
      <c r="H317">
        <f t="shared" si="112"/>
        <v>1571.6268921915721</v>
      </c>
      <c r="I317" s="5">
        <f t="shared" si="101"/>
        <v>0</v>
      </c>
      <c r="J317" s="6">
        <f>+H317+SUM($D$16:$E$16)-SUM($F$27:F317)</f>
        <v>8011.8326816652561</v>
      </c>
      <c r="K317" s="10">
        <f t="shared" si="113"/>
        <v>-1.7352593166809482E-3</v>
      </c>
      <c r="L317" s="10">
        <f>+H317/SUM(F$27:F317)-1</f>
        <v>6.2057738171981125E-2</v>
      </c>
      <c r="M317">
        <v>6.2789999999999999</v>
      </c>
      <c r="R317">
        <f t="shared" si="114"/>
        <v>1390.2708473477917</v>
      </c>
      <c r="S317">
        <f t="shared" si="115"/>
        <v>1269.1936626925146</v>
      </c>
      <c r="T317" s="5">
        <f t="shared" si="102"/>
        <v>0</v>
      </c>
      <c r="U317" s="6">
        <f>+S317+SUM($D$17:$E$17)-SUM($Q$27:Q317)</f>
        <v>6636.1518205872517</v>
      </c>
      <c r="V317" s="10">
        <f t="shared" si="103"/>
        <v>-1.3991711849820065E-3</v>
      </c>
      <c r="W317" s="10">
        <f>+S317/SUM(Q$27:Q317)-1</f>
        <v>2.9319216390521596E-2</v>
      </c>
      <c r="X317">
        <v>2.9910000000000001</v>
      </c>
      <c r="AC317">
        <f t="shared" si="116"/>
        <v>2449.0698589806134</v>
      </c>
      <c r="AD317">
        <f t="shared" si="117"/>
        <v>2321.5984866287276</v>
      </c>
      <c r="AE317" s="5">
        <f t="shared" si="104"/>
        <v>0</v>
      </c>
      <c r="AF317" s="6">
        <f>+AD317+SUM($D$18:$E$18)-SUM($AB$27:AB317)</f>
        <v>11981.907170839255</v>
      </c>
      <c r="AG317" s="10">
        <f t="shared" si="105"/>
        <v>-7.1207882509971565E-4</v>
      </c>
      <c r="AH317" s="10">
        <f>+AD317/SUM(AB$27:AB317)-1</f>
        <v>4.5910514725336693E-2</v>
      </c>
      <c r="AI317" s="6">
        <f t="shared" si="106"/>
        <v>0</v>
      </c>
      <c r="AL317" s="6">
        <f t="shared" si="107"/>
        <v>0</v>
      </c>
      <c r="AM317" s="6">
        <f t="shared" si="108"/>
        <v>5499.1158695138929</v>
      </c>
      <c r="AN317" s="6">
        <f t="shared" si="109"/>
        <v>5162.4190415128141</v>
      </c>
      <c r="AO317" s="5">
        <f t="shared" si="110"/>
        <v>0</v>
      </c>
      <c r="AP317" s="6">
        <f>+AN317+SUM($D$16:$E$18)-SUM($AL$27:AL317)</f>
        <v>26629.891673091763</v>
      </c>
      <c r="AQ317" s="10">
        <f t="shared" si="118"/>
        <v>-1.1913378406033237E-3</v>
      </c>
      <c r="AR317" s="10">
        <f>+AN317/SUM(AL$27:AL317)-1</f>
        <v>4.6607277754518117E-2</v>
      </c>
    </row>
    <row r="318" spans="1:44" x14ac:dyDescent="0.25">
      <c r="A318" s="1">
        <v>40616</v>
      </c>
      <c r="B318">
        <v>8.2240000000000002</v>
      </c>
      <c r="G318">
        <f t="shared" si="111"/>
        <v>1656.9544722065368</v>
      </c>
      <c r="H318">
        <f t="shared" si="112"/>
        <v>1568.9560040523779</v>
      </c>
      <c r="I318" s="5">
        <f t="shared" si="101"/>
        <v>0</v>
      </c>
      <c r="J318" s="6">
        <f>+H318+SUM($D$16:$E$16)-SUM($F$27:F318)</f>
        <v>8009.161793526061</v>
      </c>
      <c r="K318" s="10">
        <f t="shared" si="113"/>
        <v>-3.333679378136889E-4</v>
      </c>
      <c r="L318" s="10">
        <f>+H318/SUM(F$27:F318)-1</f>
        <v>6.025283305734086E-2</v>
      </c>
      <c r="M318">
        <v>6.218</v>
      </c>
      <c r="R318">
        <f t="shared" si="114"/>
        <v>1376.7644734525511</v>
      </c>
      <c r="S318">
        <f t="shared" si="115"/>
        <v>1256.8635442940047</v>
      </c>
      <c r="T318" s="5">
        <f t="shared" si="102"/>
        <v>0</v>
      </c>
      <c r="U318" s="6">
        <f>+S318+SUM($D$17:$E$17)-SUM($Q$27:Q318)</f>
        <v>6623.8217021887422</v>
      </c>
      <c r="V318" s="10">
        <f t="shared" si="103"/>
        <v>-1.8580223496783566E-3</v>
      </c>
      <c r="W318" s="10">
        <f>+S318/SUM(Q$27:Q318)-1</f>
        <v>1.9319459709549847E-2</v>
      </c>
      <c r="X318">
        <v>2.9359999999999999</v>
      </c>
      <c r="AC318">
        <f t="shared" si="116"/>
        <v>2404.0351407445942</v>
      </c>
      <c r="AD318">
        <f t="shared" si="117"/>
        <v>2278.9077755740368</v>
      </c>
      <c r="AE318" s="5">
        <f t="shared" si="104"/>
        <v>0</v>
      </c>
      <c r="AF318" s="6">
        <f>+AD318+SUM($D$18:$E$18)-SUM($AB$27:AB318)</f>
        <v>11939.216459784562</v>
      </c>
      <c r="AG318" s="10">
        <f t="shared" si="105"/>
        <v>-3.5629312133705904E-3</v>
      </c>
      <c r="AH318" s="10">
        <f>+AD318/SUM(AB$27:AB318)-1</f>
        <v>2.667779044921037E-2</v>
      </c>
      <c r="AI318" s="6">
        <f t="shared" si="106"/>
        <v>0</v>
      </c>
      <c r="AL318" s="6">
        <f t="shared" si="107"/>
        <v>0</v>
      </c>
      <c r="AM318" s="6">
        <f t="shared" si="108"/>
        <v>5437.7540864036819</v>
      </c>
      <c r="AN318" s="6">
        <f t="shared" si="109"/>
        <v>5104.7273239204187</v>
      </c>
      <c r="AO318" s="5">
        <f t="shared" si="110"/>
        <v>0</v>
      </c>
      <c r="AP318" s="6">
        <f>+AN318+SUM($D$16:$E$18)-SUM($AL$27:AL318)</f>
        <v>26572.199955499367</v>
      </c>
      <c r="AQ318" s="10">
        <f t="shared" si="118"/>
        <v>-2.1664270474930358E-3</v>
      </c>
      <c r="AR318" s="10">
        <f>+AN318/SUM(AL$27:AL318)-1</f>
        <v>3.4911099855587935E-2</v>
      </c>
    </row>
    <row r="319" spans="1:44" x14ac:dyDescent="0.25">
      <c r="A319" s="1">
        <v>40617</v>
      </c>
      <c r="B319">
        <v>8.0679999999999996</v>
      </c>
      <c r="G319">
        <f t="shared" si="111"/>
        <v>1625.523915583942</v>
      </c>
      <c r="H319">
        <f t="shared" si="112"/>
        <v>1539.194679072785</v>
      </c>
      <c r="I319" s="5">
        <f t="shared" si="101"/>
        <v>0</v>
      </c>
      <c r="J319" s="6">
        <f>+H319+SUM($D$16:$E$16)-SUM($F$27:F319)</f>
        <v>7979.4004685464688</v>
      </c>
      <c r="K319" s="10">
        <f t="shared" si="113"/>
        <v>-3.715910072343509E-3</v>
      </c>
      <c r="L319" s="10">
        <f>+H319/SUM(F$27:F319)-1</f>
        <v>4.0141033208490384E-2</v>
      </c>
      <c r="M319">
        <v>6.09</v>
      </c>
      <c r="R319">
        <f t="shared" si="114"/>
        <v>1348.4232298690956</v>
      </c>
      <c r="S319">
        <f t="shared" si="115"/>
        <v>1230.990508965984</v>
      </c>
      <c r="T319" s="5">
        <f t="shared" si="102"/>
        <v>0</v>
      </c>
      <c r="U319" s="6">
        <f>+S319+SUM($D$17:$E$17)-SUM($Q$27:Q319)</f>
        <v>6597.9486668607215</v>
      </c>
      <c r="V319" s="10">
        <f t="shared" si="103"/>
        <v>-3.9060585401130554E-3</v>
      </c>
      <c r="W319" s="10">
        <f>+S319/SUM(Q$27:Q319)-1</f>
        <v>-1.663636276751701E-3</v>
      </c>
      <c r="X319">
        <v>2.8740000000000001</v>
      </c>
      <c r="AC319">
        <f t="shared" si="116"/>
        <v>2353.2687310967181</v>
      </c>
      <c r="AD319">
        <f t="shared" si="117"/>
        <v>2230.7837012942036</v>
      </c>
      <c r="AE319" s="5">
        <f t="shared" si="104"/>
        <v>0</v>
      </c>
      <c r="AF319" s="6">
        <f>+AD319+SUM($D$18:$E$18)-SUM($AB$27:AB319)</f>
        <v>11891.092385504729</v>
      </c>
      <c r="AG319" s="10">
        <f t="shared" si="105"/>
        <v>-4.0307564941075569E-3</v>
      </c>
      <c r="AH319" s="10">
        <f>+AD319/SUM(AB$27:AB319)-1</f>
        <v>4.9972649015772586E-3</v>
      </c>
      <c r="AI319" s="6">
        <f t="shared" si="106"/>
        <v>0</v>
      </c>
      <c r="AL319" s="6">
        <f t="shared" si="107"/>
        <v>0</v>
      </c>
      <c r="AM319" s="6">
        <f t="shared" si="108"/>
        <v>5327.2158765497552</v>
      </c>
      <c r="AN319" s="6">
        <f t="shared" si="109"/>
        <v>5000.968889332973</v>
      </c>
      <c r="AO319" s="5">
        <f t="shared" si="110"/>
        <v>0</v>
      </c>
      <c r="AP319" s="6">
        <f>+AN319+SUM($D$16:$E$18)-SUM($AL$27:AL319)</f>
        <v>26468.441520911922</v>
      </c>
      <c r="AQ319" s="10">
        <f t="shared" si="118"/>
        <v>-3.9047739653175206E-3</v>
      </c>
      <c r="AR319" s="10">
        <f>+AN319/SUM(AL$27:AL319)-1</f>
        <v>1.3875548131794924E-2</v>
      </c>
    </row>
    <row r="320" spans="1:44" x14ac:dyDescent="0.25">
      <c r="A320" s="1">
        <v>40618</v>
      </c>
      <c r="B320">
        <v>8.1129999999999995</v>
      </c>
      <c r="G320">
        <f t="shared" si="111"/>
        <v>1634.5904223019984</v>
      </c>
      <c r="H320">
        <f t="shared" si="112"/>
        <v>1547.7796766630522</v>
      </c>
      <c r="I320" s="5">
        <f t="shared" si="101"/>
        <v>0</v>
      </c>
      <c r="J320" s="6">
        <f>+H320+SUM($D$16:$E$16)-SUM($F$27:F320)</f>
        <v>7987.9854661367362</v>
      </c>
      <c r="K320" s="10">
        <f t="shared" si="113"/>
        <v>1.0758950655638255E-3</v>
      </c>
      <c r="L320" s="10">
        <f>+H320/SUM(F$27:F320)-1</f>
        <v>4.5942513934120299E-2</v>
      </c>
      <c r="M320">
        <v>5.9930000000000003</v>
      </c>
      <c r="R320">
        <f t="shared" si="114"/>
        <v>1326.9458812160083</v>
      </c>
      <c r="S320">
        <f t="shared" si="115"/>
        <v>1211.3835993814685</v>
      </c>
      <c r="T320" s="5">
        <f t="shared" si="102"/>
        <v>0</v>
      </c>
      <c r="U320" s="6">
        <f>+S320+SUM($D$17:$E$17)-SUM($Q$27:Q320)</f>
        <v>6578.3417572762055</v>
      </c>
      <c r="V320" s="10">
        <f t="shared" si="103"/>
        <v>-2.9716674946252963E-3</v>
      </c>
      <c r="W320" s="10">
        <f>+S320/SUM(Q$27:Q320)-1</f>
        <v>-1.7564888703870629E-2</v>
      </c>
      <c r="X320">
        <v>2.855</v>
      </c>
      <c r="AC320">
        <f t="shared" si="116"/>
        <v>2337.7112829788202</v>
      </c>
      <c r="AD320">
        <f t="shared" si="117"/>
        <v>2216.0360011116741</v>
      </c>
      <c r="AE320" s="5">
        <f t="shared" si="104"/>
        <v>0</v>
      </c>
      <c r="AF320" s="6">
        <f>+AD320+SUM($D$18:$E$18)-SUM($AB$27:AB320)</f>
        <v>11876.344685322201</v>
      </c>
      <c r="AG320" s="10">
        <f t="shared" si="105"/>
        <v>-1.2402308975839604E-3</v>
      </c>
      <c r="AH320" s="10">
        <f>+AD320/SUM(AB$27:AB320)-1</f>
        <v>-1.6467671210845802E-3</v>
      </c>
      <c r="AI320" s="6">
        <f t="shared" si="106"/>
        <v>0</v>
      </c>
      <c r="AL320" s="6">
        <f t="shared" si="107"/>
        <v>0</v>
      </c>
      <c r="AM320" s="6">
        <f t="shared" si="108"/>
        <v>5299.2475864968274</v>
      </c>
      <c r="AN320" s="6">
        <f t="shared" si="109"/>
        <v>4975.1992771561945</v>
      </c>
      <c r="AO320" s="5">
        <f t="shared" si="110"/>
        <v>0</v>
      </c>
      <c r="AP320" s="6">
        <f>+AN320+SUM($D$16:$E$18)-SUM($AL$27:AL320)</f>
        <v>26442.671908735141</v>
      </c>
      <c r="AQ320" s="10">
        <f t="shared" si="118"/>
        <v>-9.7359763915150221E-4</v>
      </c>
      <c r="AR320" s="10">
        <f>+AN320/SUM(AL$27:AL320)-1</f>
        <v>8.65112457527073E-3</v>
      </c>
    </row>
    <row r="321" spans="1:44" x14ac:dyDescent="0.25">
      <c r="A321" s="1">
        <v>40620</v>
      </c>
      <c r="B321">
        <v>8.0180000000000007</v>
      </c>
      <c r="G321">
        <f t="shared" si="111"/>
        <v>1615.4500192305466</v>
      </c>
      <c r="H321">
        <f t="shared" si="112"/>
        <v>1529.6557928613772</v>
      </c>
      <c r="I321" s="5">
        <f t="shared" si="101"/>
        <v>0</v>
      </c>
      <c r="J321" s="6">
        <f>+H321+SUM($D$16:$E$16)-SUM($F$27:F321)</f>
        <v>7969.8615823350601</v>
      </c>
      <c r="K321" s="10">
        <f t="shared" si="113"/>
        <v>-2.2688929365868304E-3</v>
      </c>
      <c r="L321" s="10">
        <f>+H321/SUM(F$27:F321)-1</f>
        <v>3.369494351334601E-2</v>
      </c>
      <c r="M321">
        <v>6.1189999999999998</v>
      </c>
      <c r="R321">
        <f t="shared" si="114"/>
        <v>1354.8442928684722</v>
      </c>
      <c r="S321">
        <f t="shared" si="115"/>
        <v>1236.8523685324888</v>
      </c>
      <c r="T321" s="5">
        <f t="shared" si="102"/>
        <v>0</v>
      </c>
      <c r="U321" s="6">
        <f>+S321+SUM($D$17:$E$17)-SUM($Q$27:Q321)</f>
        <v>6603.8105264272263</v>
      </c>
      <c r="V321" s="10">
        <f t="shared" si="103"/>
        <v>3.871609303796042E-3</v>
      </c>
      <c r="W321" s="10">
        <f>+S321/SUM(Q$27:Q321)-1</f>
        <v>3.0903464076448284E-3</v>
      </c>
      <c r="X321">
        <v>2.8620000000000001</v>
      </c>
      <c r="AC321">
        <f t="shared" si="116"/>
        <v>2343.4429743906776</v>
      </c>
      <c r="AD321">
        <f t="shared" si="117"/>
        <v>2221.4693643368169</v>
      </c>
      <c r="AE321" s="5">
        <f t="shared" si="104"/>
        <v>0</v>
      </c>
      <c r="AF321" s="6">
        <f>+AD321+SUM($D$18:$E$18)-SUM($AB$27:AB321)</f>
        <v>11881.778048547345</v>
      </c>
      <c r="AG321" s="10">
        <f t="shared" si="105"/>
        <v>4.5749457169752539E-4</v>
      </c>
      <c r="AH321" s="10">
        <f>+AD321/SUM(AB$27:AB321)-1</f>
        <v>8.0103415042254156E-4</v>
      </c>
      <c r="AI321" s="6">
        <f t="shared" si="106"/>
        <v>0</v>
      </c>
      <c r="AL321" s="6">
        <f t="shared" si="107"/>
        <v>0</v>
      </c>
      <c r="AM321" s="6">
        <f t="shared" si="108"/>
        <v>5313.7372864896961</v>
      </c>
      <c r="AN321" s="6">
        <f t="shared" si="109"/>
        <v>4987.9775257306828</v>
      </c>
      <c r="AO321" s="5">
        <f t="shared" si="110"/>
        <v>0</v>
      </c>
      <c r="AP321" s="6">
        <f>+AN321+SUM($D$16:$E$18)-SUM($AL$27:AL321)</f>
        <v>26455.450157309631</v>
      </c>
      <c r="AQ321" s="10">
        <f t="shared" si="118"/>
        <v>4.8324347171102566E-4</v>
      </c>
      <c r="AR321" s="10">
        <f>+AN321/SUM(AL$27:AL321)-1</f>
        <v>1.1241733328158254E-2</v>
      </c>
    </row>
    <row r="322" spans="1:44" x14ac:dyDescent="0.25">
      <c r="A322" s="1">
        <v>40623</v>
      </c>
      <c r="B322">
        <v>8.0690000000000008</v>
      </c>
      <c r="G322">
        <f t="shared" si="111"/>
        <v>1625.7253935110102</v>
      </c>
      <c r="H322">
        <f t="shared" si="112"/>
        <v>1539.3854567970134</v>
      </c>
      <c r="I322" s="5">
        <f t="shared" si="101"/>
        <v>0</v>
      </c>
      <c r="J322" s="6">
        <f>+H322+SUM($D$16:$E$16)-SUM($F$27:F322)</f>
        <v>7979.5912462706974</v>
      </c>
      <c r="K322" s="10">
        <f t="shared" si="113"/>
        <v>1.2208071413941646E-3</v>
      </c>
      <c r="L322" s="10">
        <f>+H322/SUM(F$27:F322)-1</f>
        <v>4.0269955002393276E-2</v>
      </c>
      <c r="M322">
        <v>6.2220000000000004</v>
      </c>
      <c r="R322">
        <f t="shared" si="114"/>
        <v>1377.6501373145343</v>
      </c>
      <c r="S322">
        <f t="shared" si="115"/>
        <v>1257.6720766480055</v>
      </c>
      <c r="T322" s="5">
        <f t="shared" si="102"/>
        <v>0</v>
      </c>
      <c r="U322" s="6">
        <f>+S322+SUM($D$17:$E$17)-SUM($Q$27:Q322)</f>
        <v>6624.630234542743</v>
      </c>
      <c r="V322" s="10">
        <f t="shared" si="103"/>
        <v>3.1526810213891032E-3</v>
      </c>
      <c r="W322" s="10">
        <f>+S322/SUM(Q$27:Q322)-1</f>
        <v>1.9975181459121805E-2</v>
      </c>
      <c r="X322">
        <v>2.8860000000000001</v>
      </c>
      <c r="AC322">
        <f t="shared" si="116"/>
        <v>2363.0944878027585</v>
      </c>
      <c r="AD322">
        <f t="shared" si="117"/>
        <v>2240.0980382515909</v>
      </c>
      <c r="AE322" s="5">
        <f t="shared" si="104"/>
        <v>0</v>
      </c>
      <c r="AF322" s="6">
        <f>+AD322+SUM($D$18:$E$18)-SUM($AB$27:AB322)</f>
        <v>11900.406722462118</v>
      </c>
      <c r="AG322" s="10">
        <f t="shared" si="105"/>
        <v>1.5678355409989297E-3</v>
      </c>
      <c r="AH322" s="10">
        <f>+AD322/SUM(AB$27:AB322)-1</f>
        <v>9.1934956527319756E-3</v>
      </c>
      <c r="AI322" s="6">
        <f t="shared" si="106"/>
        <v>0</v>
      </c>
      <c r="AL322" s="6">
        <f t="shared" si="107"/>
        <v>0</v>
      </c>
      <c r="AM322" s="6">
        <f t="shared" si="108"/>
        <v>5366.4700186283026</v>
      </c>
      <c r="AN322" s="6">
        <f t="shared" si="109"/>
        <v>5037.1555716966095</v>
      </c>
      <c r="AO322" s="5">
        <f t="shared" si="110"/>
        <v>0</v>
      </c>
      <c r="AP322" s="6">
        <f>+AN322+SUM($D$16:$E$18)-SUM($AL$27:AL322)</f>
        <v>26504.628203275559</v>
      </c>
      <c r="AQ322" s="10">
        <f t="shared" si="118"/>
        <v>1.858900365463656E-3</v>
      </c>
      <c r="AR322" s="10">
        <f>+AN322/SUM(AL$27:AL322)-1</f>
        <v>2.1211884995389285E-2</v>
      </c>
    </row>
    <row r="323" spans="1:44" x14ac:dyDescent="0.25">
      <c r="A323" s="1">
        <v>40624</v>
      </c>
      <c r="B323">
        <v>8.1229999999999993</v>
      </c>
      <c r="G323">
        <f t="shared" si="111"/>
        <v>1636.6052015726773</v>
      </c>
      <c r="H323">
        <f t="shared" si="112"/>
        <v>1549.6874539053335</v>
      </c>
      <c r="I323" s="5">
        <f t="shared" si="101"/>
        <v>0</v>
      </c>
      <c r="J323" s="6">
        <f>+H323+SUM($D$16:$E$16)-SUM($F$27:F323)</f>
        <v>7989.8932433790169</v>
      </c>
      <c r="K323" s="10">
        <f t="shared" si="113"/>
        <v>1.2910432114092707E-3</v>
      </c>
      <c r="L323" s="10">
        <f>+H323/SUM(F$27:F323)-1</f>
        <v>4.7231731873148997E-2</v>
      </c>
      <c r="M323">
        <v>6.2039999999999997</v>
      </c>
      <c r="R323">
        <f t="shared" si="114"/>
        <v>1373.6646499356107</v>
      </c>
      <c r="S323">
        <f t="shared" si="115"/>
        <v>1254.0336810550025</v>
      </c>
      <c r="T323" s="5">
        <f t="shared" si="102"/>
        <v>0</v>
      </c>
      <c r="U323" s="6">
        <f>+S323+SUM($D$17:$E$17)-SUM($Q$27:Q323)</f>
        <v>6620.9918389497398</v>
      </c>
      <c r="V323" s="10">
        <f t="shared" si="103"/>
        <v>-5.4922244173438717E-4</v>
      </c>
      <c r="W323" s="10">
        <f>+S323/SUM(Q$27:Q323)-1</f>
        <v>1.7024433586048104E-2</v>
      </c>
      <c r="X323">
        <v>2.8879999999999999</v>
      </c>
      <c r="AC323">
        <f t="shared" si="116"/>
        <v>2364.7321139204319</v>
      </c>
      <c r="AD323">
        <f t="shared" si="117"/>
        <v>2241.6504277444883</v>
      </c>
      <c r="AE323" s="5">
        <f t="shared" si="104"/>
        <v>0</v>
      </c>
      <c r="AF323" s="6">
        <f>+AD323+SUM($D$18:$E$18)-SUM($AB$27:AB323)</f>
        <v>11901.959111955013</v>
      </c>
      <c r="AG323" s="10">
        <f t="shared" si="105"/>
        <v>1.3044844004905798E-4</v>
      </c>
      <c r="AH323" s="10">
        <f>+AD323/SUM(AB$27:AB323)-1</f>
        <v>9.892867444591058E-3</v>
      </c>
      <c r="AI323" s="6">
        <f t="shared" si="106"/>
        <v>0</v>
      </c>
      <c r="AL323" s="6">
        <f t="shared" si="107"/>
        <v>0</v>
      </c>
      <c r="AM323" s="6">
        <f t="shared" si="108"/>
        <v>5375.0019654287198</v>
      </c>
      <c r="AN323" s="6">
        <f t="shared" si="109"/>
        <v>5045.3715627048241</v>
      </c>
      <c r="AO323" s="5">
        <f t="shared" si="110"/>
        <v>0</v>
      </c>
      <c r="AP323" s="6">
        <f>+AN323+SUM($D$16:$E$18)-SUM($AL$27:AL323)</f>
        <v>26512.844194283771</v>
      </c>
      <c r="AQ323" s="10">
        <f t="shared" si="118"/>
        <v>3.0998325821429695E-4</v>
      </c>
      <c r="AR323" s="10">
        <f>+AN323/SUM(AL$27:AL323)-1</f>
        <v>2.2877560701684452E-2</v>
      </c>
    </row>
    <row r="324" spans="1:44" x14ac:dyDescent="0.25">
      <c r="A324" s="1">
        <v>40625</v>
      </c>
      <c r="B324">
        <v>8.1910000000000007</v>
      </c>
      <c r="G324">
        <f t="shared" si="111"/>
        <v>1650.3057006132958</v>
      </c>
      <c r="H324">
        <f t="shared" si="112"/>
        <v>1562.6603391528486</v>
      </c>
      <c r="I324" s="5">
        <f t="shared" si="101"/>
        <v>0</v>
      </c>
      <c r="J324" s="6">
        <f>+H324+SUM($D$16:$E$16)-SUM($F$27:F324)</f>
        <v>8002.8661286265315</v>
      </c>
      <c r="K324" s="10">
        <f t="shared" si="113"/>
        <v>1.6236619003970887E-3</v>
      </c>
      <c r="L324" s="10">
        <f>+H324/SUM(F$27:F324)-1</f>
        <v>5.5998413858545426E-2</v>
      </c>
      <c r="M324">
        <v>6.2350000000000003</v>
      </c>
      <c r="R324">
        <f t="shared" si="114"/>
        <v>1380.5285448659788</v>
      </c>
      <c r="S324">
        <f t="shared" si="115"/>
        <v>1260.2998067985075</v>
      </c>
      <c r="T324" s="5">
        <f t="shared" si="102"/>
        <v>0</v>
      </c>
      <c r="U324" s="6">
        <f>+S324+SUM($D$17:$E$17)-SUM($Q$27:Q324)</f>
        <v>6627.2579646932445</v>
      </c>
      <c r="V324" s="10">
        <f t="shared" si="103"/>
        <v>9.4640287979852467E-4</v>
      </c>
      <c r="W324" s="10">
        <f>+S324/SUM(Q$27:Q324)-1</f>
        <v>2.2106277145230502E-2</v>
      </c>
      <c r="X324">
        <v>2.9049999999999998</v>
      </c>
      <c r="AC324">
        <f t="shared" si="116"/>
        <v>2378.6519359206559</v>
      </c>
      <c r="AD324">
        <f t="shared" si="117"/>
        <v>2254.84573843412</v>
      </c>
      <c r="AE324" s="5">
        <f t="shared" si="104"/>
        <v>0</v>
      </c>
      <c r="AF324" s="6">
        <f>+AD324+SUM($D$18:$E$18)-SUM($AB$27:AB324)</f>
        <v>11915.154422644646</v>
      </c>
      <c r="AG324" s="10">
        <f t="shared" si="105"/>
        <v>1.1086671165234652E-3</v>
      </c>
      <c r="AH324" s="10">
        <f>+AD324/SUM(AB$27:AB324)-1</f>
        <v>1.5837527675393703E-2</v>
      </c>
      <c r="AI324" s="6">
        <f t="shared" si="106"/>
        <v>0</v>
      </c>
      <c r="AL324" s="6">
        <f t="shared" si="107"/>
        <v>0</v>
      </c>
      <c r="AM324" s="6">
        <f t="shared" si="108"/>
        <v>5409.4861813999305</v>
      </c>
      <c r="AN324" s="6">
        <f t="shared" si="109"/>
        <v>5077.805884385476</v>
      </c>
      <c r="AO324" s="5">
        <f t="shared" si="110"/>
        <v>0</v>
      </c>
      <c r="AP324" s="6">
        <f>+AN324+SUM($D$16:$E$18)-SUM($AL$27:AL324)</f>
        <v>26545.278515964423</v>
      </c>
      <c r="AQ324" s="10">
        <f t="shared" si="118"/>
        <v>1.2233437289101978E-3</v>
      </c>
      <c r="AR324" s="10">
        <f>+AN324/SUM(AL$27:AL324)-1</f>
        <v>2.9453159630603132E-2</v>
      </c>
    </row>
    <row r="325" spans="1:44" x14ac:dyDescent="0.25">
      <c r="A325" s="1">
        <v>40626</v>
      </c>
      <c r="B325">
        <v>8.2249999999999996</v>
      </c>
      <c r="G325">
        <f t="shared" si="111"/>
        <v>1657.1559501336046</v>
      </c>
      <c r="H325">
        <f t="shared" si="112"/>
        <v>1569.1467817766056</v>
      </c>
      <c r="I325" s="5">
        <f t="shared" si="101"/>
        <v>0</v>
      </c>
      <c r="J325" s="6">
        <f>+H325+SUM($D$16:$E$16)-SUM($F$27:F325)</f>
        <v>8009.3525712502897</v>
      </c>
      <c r="K325" s="10">
        <f t="shared" si="113"/>
        <v>8.1051494795802981E-4</v>
      </c>
      <c r="L325" s="10">
        <f>+H325/SUM(F$27:F325)-1</f>
        <v>6.0381754851243308E-2</v>
      </c>
      <c r="M325">
        <v>6.3129999999999997</v>
      </c>
      <c r="R325">
        <f t="shared" si="114"/>
        <v>1397.7989901746469</v>
      </c>
      <c r="S325">
        <f t="shared" si="115"/>
        <v>1276.06618770152</v>
      </c>
      <c r="T325" s="5">
        <f t="shared" si="102"/>
        <v>0</v>
      </c>
      <c r="U325" s="6">
        <f>+S325+SUM($D$17:$E$17)-SUM($Q$27:Q325)</f>
        <v>6643.0243455962573</v>
      </c>
      <c r="V325" s="10">
        <f t="shared" si="103"/>
        <v>2.3790202504576641E-3</v>
      </c>
      <c r="W325" s="10">
        <f>+S325/SUM(Q$27:Q325)-1</f>
        <v>3.4892851261882907E-2</v>
      </c>
      <c r="X325">
        <v>2.9119999999999999</v>
      </c>
      <c r="AC325">
        <f t="shared" si="116"/>
        <v>2384.3836273325132</v>
      </c>
      <c r="AD325">
        <f t="shared" si="117"/>
        <v>2260.2791016592628</v>
      </c>
      <c r="AE325" s="5">
        <f t="shared" si="104"/>
        <v>0</v>
      </c>
      <c r="AF325" s="6">
        <f>+AD325+SUM($D$18:$E$18)-SUM($AB$27:AB325)</f>
        <v>11920.58778586979</v>
      </c>
      <c r="AG325" s="10">
        <f t="shared" si="105"/>
        <v>4.5600443203808183E-4</v>
      </c>
      <c r="AH325" s="10">
        <f>+AD325/SUM(AB$27:AB325)-1</f>
        <v>1.8285328946900714E-2</v>
      </c>
      <c r="AI325" s="6">
        <f t="shared" si="106"/>
        <v>0</v>
      </c>
      <c r="AL325" s="6">
        <f t="shared" si="107"/>
        <v>0</v>
      </c>
      <c r="AM325" s="6">
        <f t="shared" si="108"/>
        <v>5439.3385676407652</v>
      </c>
      <c r="AN325" s="6">
        <f t="shared" si="109"/>
        <v>5105.4920711373888</v>
      </c>
      <c r="AO325" s="5">
        <f t="shared" si="110"/>
        <v>0</v>
      </c>
      <c r="AP325" s="6">
        <f>+AN325+SUM($D$16:$E$18)-SUM($AL$27:AL325)</f>
        <v>26572.964702716337</v>
      </c>
      <c r="AQ325" s="10">
        <f t="shared" si="118"/>
        <v>1.0429797048565614E-3</v>
      </c>
      <c r="AR325" s="10">
        <f>+AN325/SUM(AL$27:AL325)-1</f>
        <v>3.5066141512703819E-2</v>
      </c>
    </row>
    <row r="326" spans="1:44" x14ac:dyDescent="0.25">
      <c r="A326" s="1">
        <v>40627</v>
      </c>
      <c r="B326">
        <v>8.3119999999999994</v>
      </c>
      <c r="G326">
        <f t="shared" si="111"/>
        <v>1674.6845297885131</v>
      </c>
      <c r="H326">
        <f t="shared" si="112"/>
        <v>1585.7444437844554</v>
      </c>
      <c r="I326" s="5">
        <f t="shared" si="101"/>
        <v>0</v>
      </c>
      <c r="J326" s="6">
        <f>+H326+SUM($D$16:$E$16)-SUM($F$27:F326)</f>
        <v>8025.9502332581387</v>
      </c>
      <c r="K326" s="10">
        <f t="shared" si="113"/>
        <v>2.0722851017229704E-3</v>
      </c>
      <c r="L326" s="10">
        <f>+H326/SUM(F$27:F326)-1</f>
        <v>7.1597950920794462E-2</v>
      </c>
      <c r="M326">
        <v>6.3220000000000001</v>
      </c>
      <c r="R326">
        <f t="shared" si="114"/>
        <v>1399.7917338641087</v>
      </c>
      <c r="S326">
        <f t="shared" si="115"/>
        <v>1277.8853854980214</v>
      </c>
      <c r="T326" s="5">
        <f t="shared" si="102"/>
        <v>0</v>
      </c>
      <c r="U326" s="6">
        <f>+S326+SUM($D$17:$E$17)-SUM($Q$27:Q326)</f>
        <v>6644.8435433927589</v>
      </c>
      <c r="V326" s="10">
        <f t="shared" si="103"/>
        <v>2.7385083989761583E-4</v>
      </c>
      <c r="W326" s="10">
        <f>+S326/SUM(Q$27:Q326)-1</f>
        <v>3.6368225198419646E-2</v>
      </c>
      <c r="X326">
        <v>2.927</v>
      </c>
      <c r="AC326">
        <f t="shared" si="116"/>
        <v>2396.6658232150644</v>
      </c>
      <c r="AD326">
        <f t="shared" si="117"/>
        <v>2271.9220228559966</v>
      </c>
      <c r="AE326" s="5">
        <f t="shared" si="104"/>
        <v>0</v>
      </c>
      <c r="AF326" s="6">
        <f>+AD326+SUM($D$18:$E$18)-SUM($AB$27:AB326)</f>
        <v>11932.230707066523</v>
      </c>
      <c r="AG326" s="10">
        <f t="shared" si="105"/>
        <v>9.7670697165908038E-4</v>
      </c>
      <c r="AH326" s="10">
        <f>+AD326/SUM(AB$27:AB326)-1</f>
        <v>2.3530617385844277E-2</v>
      </c>
      <c r="AI326" s="6">
        <f t="shared" si="106"/>
        <v>0</v>
      </c>
      <c r="AL326" s="6">
        <f t="shared" si="107"/>
        <v>0</v>
      </c>
      <c r="AM326" s="6">
        <f t="shared" si="108"/>
        <v>5471.1420868676869</v>
      </c>
      <c r="AN326" s="6">
        <f t="shared" si="109"/>
        <v>5135.5518521384729</v>
      </c>
      <c r="AO326" s="5">
        <f t="shared" si="110"/>
        <v>0</v>
      </c>
      <c r="AP326" s="6">
        <f>+AN326+SUM($D$16:$E$18)-SUM($AL$27:AL326)</f>
        <v>26603.024483717421</v>
      </c>
      <c r="AQ326" s="10">
        <f t="shared" si="118"/>
        <v>1.1312166834742676E-3</v>
      </c>
      <c r="AR326" s="10">
        <f>+AN326/SUM(AL$27:AL326)-1</f>
        <v>4.1160335980540363E-2</v>
      </c>
    </row>
    <row r="327" spans="1:44" x14ac:dyDescent="0.25">
      <c r="A327" s="1">
        <v>40630</v>
      </c>
      <c r="B327">
        <v>8.2970000000000006</v>
      </c>
      <c r="G327">
        <f t="shared" si="111"/>
        <v>1671.6623608824946</v>
      </c>
      <c r="H327">
        <f t="shared" si="112"/>
        <v>1582.8827779210333</v>
      </c>
      <c r="I327" s="5">
        <f t="shared" si="101"/>
        <v>0</v>
      </c>
      <c r="J327" s="6">
        <f>+H327+SUM($D$16:$E$16)-SUM($F$27:F327)</f>
        <v>8023.0885673947168</v>
      </c>
      <c r="K327" s="10">
        <f t="shared" si="113"/>
        <v>-3.5655165809067579E-4</v>
      </c>
      <c r="L327" s="10">
        <f>+H327/SUM(F$27:F327)-1</f>
        <v>6.9664124012251305E-2</v>
      </c>
      <c r="M327">
        <v>6.3280000000000003</v>
      </c>
      <c r="R327">
        <f t="shared" si="114"/>
        <v>1401.1202296570832</v>
      </c>
      <c r="S327">
        <f t="shared" si="115"/>
        <v>1279.0981840290224</v>
      </c>
      <c r="T327" s="5">
        <f t="shared" si="102"/>
        <v>0</v>
      </c>
      <c r="U327" s="6">
        <f>+S327+SUM($D$17:$E$17)-SUM($Q$27:Q327)</f>
        <v>6646.0563419237596</v>
      </c>
      <c r="V327" s="10">
        <f t="shared" si="103"/>
        <v>1.8251724409767967E-4</v>
      </c>
      <c r="W327" s="10">
        <f>+S327/SUM(Q$27:Q327)-1</f>
        <v>3.7351807822777472E-2</v>
      </c>
      <c r="X327">
        <v>2.93</v>
      </c>
      <c r="AC327">
        <f t="shared" si="116"/>
        <v>2399.1222623915746</v>
      </c>
      <c r="AD327">
        <f t="shared" si="117"/>
        <v>2274.2506070953432</v>
      </c>
      <c r="AE327" s="5">
        <f t="shared" si="104"/>
        <v>0</v>
      </c>
      <c r="AF327" s="6">
        <f>+AD327+SUM($D$18:$E$18)-SUM($AB$27:AB327)</f>
        <v>11934.559291305868</v>
      </c>
      <c r="AG327" s="10">
        <f t="shared" si="105"/>
        <v>1.9515078919529749E-4</v>
      </c>
      <c r="AH327" s="10">
        <f>+AD327/SUM(AB$27:AB327)-1</f>
        <v>2.4579675073632901E-2</v>
      </c>
      <c r="AI327" s="6">
        <f t="shared" si="106"/>
        <v>0</v>
      </c>
      <c r="AL327" s="6">
        <f t="shared" si="107"/>
        <v>0</v>
      </c>
      <c r="AM327" s="6">
        <f t="shared" si="108"/>
        <v>5471.9048529311522</v>
      </c>
      <c r="AN327" s="6">
        <f t="shared" si="109"/>
        <v>5136.2315690453988</v>
      </c>
      <c r="AO327" s="5">
        <f t="shared" si="110"/>
        <v>0</v>
      </c>
      <c r="AP327" s="6">
        <f>+AN327+SUM($D$16:$E$18)-SUM($AL$27:AL327)</f>
        <v>26603.704200624346</v>
      </c>
      <c r="AQ327" s="10">
        <f t="shared" si="118"/>
        <v>2.5550362040327457E-5</v>
      </c>
      <c r="AR327" s="10">
        <f>+AN327/SUM(AL$27:AL327)-1</f>
        <v>4.1298138947692298E-2</v>
      </c>
    </row>
    <row r="328" spans="1:44" x14ac:dyDescent="0.25">
      <c r="A328" s="1">
        <v>40631</v>
      </c>
      <c r="B328">
        <v>8.3510000000000009</v>
      </c>
      <c r="G328">
        <f t="shared" si="111"/>
        <v>1682.5421689441619</v>
      </c>
      <c r="H328">
        <f t="shared" si="112"/>
        <v>1593.1847750293537</v>
      </c>
      <c r="I328" s="5">
        <f t="shared" si="101"/>
        <v>0</v>
      </c>
      <c r="J328" s="6">
        <f>+H328+SUM($D$16:$E$16)-SUM($F$27:F328)</f>
        <v>8033.3905645030363</v>
      </c>
      <c r="K328" s="10">
        <f t="shared" si="113"/>
        <v>1.2840437970715879E-3</v>
      </c>
      <c r="L328" s="10">
        <f>+H328/SUM(F$27:F328)-1</f>
        <v>7.6625900883007025E-2</v>
      </c>
      <c r="M328">
        <v>6.335</v>
      </c>
      <c r="R328">
        <f t="shared" si="114"/>
        <v>1402.6701414155534</v>
      </c>
      <c r="S328">
        <f t="shared" si="115"/>
        <v>1280.5131156485236</v>
      </c>
      <c r="T328" s="5">
        <f t="shared" si="102"/>
        <v>0</v>
      </c>
      <c r="U328" s="6">
        <f>+S328+SUM($D$17:$E$17)-SUM($Q$27:Q328)</f>
        <v>6647.4712735432613</v>
      </c>
      <c r="V328" s="10">
        <f t="shared" si="103"/>
        <v>2.1289792723777623E-4</v>
      </c>
      <c r="W328" s="10">
        <f>+S328/SUM(Q$27:Q328)-1</f>
        <v>3.8499320884528565E-2</v>
      </c>
      <c r="X328">
        <v>2.9470000000000001</v>
      </c>
      <c r="AC328">
        <f t="shared" si="116"/>
        <v>2413.0420843917987</v>
      </c>
      <c r="AD328">
        <f t="shared" si="117"/>
        <v>2287.4459177849749</v>
      </c>
      <c r="AE328" s="5">
        <f t="shared" si="104"/>
        <v>0</v>
      </c>
      <c r="AF328" s="6">
        <f>+AD328+SUM($D$18:$E$18)-SUM($AB$27:AB328)</f>
        <v>11947.754601995501</v>
      </c>
      <c r="AG328" s="10">
        <f t="shared" si="105"/>
        <v>1.1056387058419048E-3</v>
      </c>
      <c r="AH328" s="10">
        <f>+AD328/SUM(AB$27:AB328)-1</f>
        <v>3.0524335304435546E-2</v>
      </c>
      <c r="AI328" s="6">
        <f t="shared" si="106"/>
        <v>0</v>
      </c>
      <c r="AL328" s="6">
        <f t="shared" si="107"/>
        <v>0</v>
      </c>
      <c r="AM328" s="6">
        <f t="shared" si="108"/>
        <v>5498.2543947515132</v>
      </c>
      <c r="AN328" s="6">
        <f t="shared" si="109"/>
        <v>5161.1438084628517</v>
      </c>
      <c r="AO328" s="5">
        <f t="shared" si="110"/>
        <v>0</v>
      </c>
      <c r="AP328" s="6">
        <f>+AN328+SUM($D$16:$E$18)-SUM($AL$27:AL328)</f>
        <v>26628.616440041802</v>
      </c>
      <c r="AQ328" s="10">
        <f t="shared" si="118"/>
        <v>9.3641995225879349E-4</v>
      </c>
      <c r="AR328" s="10">
        <f>+AN328/SUM(AL$27:AL328)-1</f>
        <v>4.6348742331455695E-2</v>
      </c>
    </row>
    <row r="329" spans="1:44" x14ac:dyDescent="0.25">
      <c r="A329" s="1">
        <v>40632</v>
      </c>
      <c r="B329">
        <v>8.4450000000000003</v>
      </c>
      <c r="G329">
        <f t="shared" si="111"/>
        <v>1701.4810940885459</v>
      </c>
      <c r="H329">
        <f t="shared" si="112"/>
        <v>1611.1178811068005</v>
      </c>
      <c r="I329" s="5">
        <f t="shared" si="101"/>
        <v>0</v>
      </c>
      <c r="J329" s="6">
        <f>+H329+SUM($D$16:$E$16)-SUM($F$27:F329)</f>
        <v>8051.3236705804838</v>
      </c>
      <c r="K329" s="10">
        <f t="shared" si="113"/>
        <v>2.2323209525860754E-3</v>
      </c>
      <c r="L329" s="10">
        <f>+H329/SUM(F$27:F329)-1</f>
        <v>8.8744549509878423E-2</v>
      </c>
      <c r="M329">
        <v>6.3769999999999998</v>
      </c>
      <c r="R329">
        <f t="shared" si="114"/>
        <v>1411.9696119663747</v>
      </c>
      <c r="S329">
        <f t="shared" si="115"/>
        <v>1289.0027053655301</v>
      </c>
      <c r="T329" s="5">
        <f t="shared" si="102"/>
        <v>0</v>
      </c>
      <c r="U329" s="6">
        <f>+S329+SUM($D$17:$E$17)-SUM($Q$27:Q329)</f>
        <v>6655.9608632602676</v>
      </c>
      <c r="V329" s="10">
        <f t="shared" si="103"/>
        <v>1.2771156681481433E-3</v>
      </c>
      <c r="W329" s="10">
        <f>+S329/SUM(Q$27:Q329)-1</f>
        <v>4.5384399255033347E-2</v>
      </c>
      <c r="X329">
        <v>2.9689999999999999</v>
      </c>
      <c r="AC329">
        <f t="shared" si="116"/>
        <v>2431.0559716862062</v>
      </c>
      <c r="AD329">
        <f t="shared" si="117"/>
        <v>2304.522202206851</v>
      </c>
      <c r="AE329" s="5">
        <f t="shared" si="104"/>
        <v>0</v>
      </c>
      <c r="AF329" s="6">
        <f>+AD329+SUM($D$18:$E$18)-SUM($AB$27:AB329)</f>
        <v>11964.830886417378</v>
      </c>
      <c r="AG329" s="10">
        <f t="shared" si="105"/>
        <v>1.429246330438172E-3</v>
      </c>
      <c r="AH329" s="10">
        <f>+AD329/SUM(AB$27:AB329)-1</f>
        <v>3.8217425014885897E-2</v>
      </c>
      <c r="AI329" s="6">
        <f t="shared" si="106"/>
        <v>0</v>
      </c>
      <c r="AL329" s="6">
        <f t="shared" si="107"/>
        <v>0</v>
      </c>
      <c r="AM329" s="6">
        <f t="shared" si="108"/>
        <v>5544.5066777411266</v>
      </c>
      <c r="AN329" s="6">
        <f t="shared" si="109"/>
        <v>5204.6427886791816</v>
      </c>
      <c r="AO329" s="5">
        <f t="shared" si="110"/>
        <v>0</v>
      </c>
      <c r="AP329" s="6">
        <f>+AN329+SUM($D$16:$E$18)-SUM($AL$27:AL329)</f>
        <v>26672.115420258131</v>
      </c>
      <c r="AQ329" s="10">
        <f t="shared" si="118"/>
        <v>1.6335426331395286E-3</v>
      </c>
      <c r="AR329" s="10">
        <f>+AN329/SUM(AL$27:AL329)-1</f>
        <v>5.5167543924897977E-2</v>
      </c>
    </row>
    <row r="330" spans="1:44" x14ac:dyDescent="0.25">
      <c r="A330" s="1">
        <v>40633</v>
      </c>
      <c r="B330">
        <v>8.468</v>
      </c>
      <c r="G330">
        <f t="shared" si="111"/>
        <v>1706.1150864111078</v>
      </c>
      <c r="H330">
        <f t="shared" si="112"/>
        <v>1615.5057687640481</v>
      </c>
      <c r="I330" s="5">
        <f t="shared" si="101"/>
        <v>0</v>
      </c>
      <c r="J330" s="6">
        <f>+H330+SUM($D$16:$E$16)-SUM($F$27:F330)</f>
        <v>8055.711558237731</v>
      </c>
      <c r="K330" s="10">
        <f t="shared" si="113"/>
        <v>5.449895988258735E-4</v>
      </c>
      <c r="L330" s="10">
        <f>+H330/SUM(F$27:F330)-1</f>
        <v>9.1709750769644716E-2</v>
      </c>
      <c r="M330">
        <v>6.3339999999999996</v>
      </c>
      <c r="R330">
        <f t="shared" si="114"/>
        <v>1402.4487254500575</v>
      </c>
      <c r="S330">
        <f t="shared" si="115"/>
        <v>1280.3109825600231</v>
      </c>
      <c r="T330" s="5">
        <f t="shared" si="102"/>
        <v>0</v>
      </c>
      <c r="U330" s="6">
        <f>+S330+SUM($D$17:$E$17)-SUM($Q$27:Q330)</f>
        <v>6647.2691404547604</v>
      </c>
      <c r="V330" s="10">
        <f t="shared" si="103"/>
        <v>-1.3058554555938073E-3</v>
      </c>
      <c r="W330" s="10">
        <f>+S330/SUM(Q$27:Q330)-1</f>
        <v>3.8335390447135298E-2</v>
      </c>
      <c r="X330">
        <v>2.9470000000000001</v>
      </c>
      <c r="AC330">
        <f t="shared" si="116"/>
        <v>2413.0420843917987</v>
      </c>
      <c r="AD330">
        <f t="shared" si="117"/>
        <v>2287.4459177849749</v>
      </c>
      <c r="AE330" s="5">
        <f t="shared" si="104"/>
        <v>0</v>
      </c>
      <c r="AF330" s="6">
        <f>+AD330+SUM($D$18:$E$18)-SUM($AB$27:AB330)</f>
        <v>11947.754601995501</v>
      </c>
      <c r="AG330" s="10">
        <f t="shared" si="105"/>
        <v>-1.4272065007840951E-3</v>
      </c>
      <c r="AH330" s="10">
        <f>+AD330/SUM(AB$27:AB330)-1</f>
        <v>3.0524335304435546E-2</v>
      </c>
      <c r="AI330" s="6">
        <f t="shared" si="106"/>
        <v>0</v>
      </c>
      <c r="AL330" s="6">
        <f t="shared" si="107"/>
        <v>0</v>
      </c>
      <c r="AM330" s="6">
        <f t="shared" si="108"/>
        <v>5521.6058962529642</v>
      </c>
      <c r="AN330" s="6">
        <f t="shared" si="109"/>
        <v>5183.2626691090463</v>
      </c>
      <c r="AO330" s="5">
        <f t="shared" si="110"/>
        <v>0</v>
      </c>
      <c r="AP330" s="6">
        <f>+AN330+SUM($D$16:$E$18)-SUM($AL$27:AL330)</f>
        <v>26650.735300687997</v>
      </c>
      <c r="AQ330" s="10">
        <f t="shared" si="118"/>
        <v>-8.0159069624807788E-4</v>
      </c>
      <c r="AR330" s="10">
        <f>+AN330/SUM(AL$27:AL330)-1</f>
        <v>5.0833027768532713E-2</v>
      </c>
    </row>
    <row r="331" spans="1:44" x14ac:dyDescent="0.25">
      <c r="A331" s="1">
        <v>40634</v>
      </c>
      <c r="B331">
        <v>8.5860000000000003</v>
      </c>
      <c r="G331">
        <f t="shared" si="111"/>
        <v>1729.8894818051217</v>
      </c>
      <c r="H331">
        <f t="shared" si="112"/>
        <v>1638.0175402229709</v>
      </c>
      <c r="I331" s="5">
        <f t="shared" si="101"/>
        <v>0</v>
      </c>
      <c r="J331" s="6">
        <f>+H331+SUM($D$16:$E$16)-SUM($F$27:F331)</f>
        <v>8078.2233296966542</v>
      </c>
      <c r="K331" s="10">
        <f t="shared" si="113"/>
        <v>2.7945106147579946E-3</v>
      </c>
      <c r="L331" s="10">
        <f>+H331/SUM(F$27:F331)-1</f>
        <v>0.1069225224501853</v>
      </c>
      <c r="M331">
        <v>6.4219999999999997</v>
      </c>
      <c r="R331">
        <f t="shared" si="114"/>
        <v>1421.9333304136833</v>
      </c>
      <c r="S331">
        <f t="shared" si="115"/>
        <v>1298.0986943480375</v>
      </c>
      <c r="T331" s="5">
        <f t="shared" si="102"/>
        <v>0</v>
      </c>
      <c r="U331" s="6">
        <f>+S331+SUM($D$17:$E$17)-SUM($Q$27:Q331)</f>
        <v>6665.0568522427748</v>
      </c>
      <c r="V331" s="10">
        <f t="shared" si="103"/>
        <v>2.6759427687017556E-3</v>
      </c>
      <c r="W331" s="10">
        <f>+S331/SUM(Q$27:Q331)-1</f>
        <v>5.2761268937717709E-2</v>
      </c>
      <c r="X331">
        <v>2.9660000000000002</v>
      </c>
      <c r="AC331">
        <f t="shared" si="116"/>
        <v>2428.599532509696</v>
      </c>
      <c r="AD331">
        <f t="shared" si="117"/>
        <v>2302.1936179675045</v>
      </c>
      <c r="AE331" s="5">
        <f t="shared" si="104"/>
        <v>0</v>
      </c>
      <c r="AF331" s="6">
        <f>+AD331+SUM($D$18:$E$18)-SUM($AB$27:AB331)</f>
        <v>11962.502302178033</v>
      </c>
      <c r="AG331" s="10">
        <f t="shared" si="105"/>
        <v>1.2343491035602394E-3</v>
      </c>
      <c r="AH331" s="10">
        <f>+AD331/SUM(AB$27:AB331)-1</f>
        <v>3.7168367327097274E-2</v>
      </c>
      <c r="AI331" s="6">
        <f t="shared" si="106"/>
        <v>0</v>
      </c>
      <c r="AL331" s="6">
        <f t="shared" si="107"/>
        <v>0</v>
      </c>
      <c r="AM331" s="6">
        <f t="shared" si="108"/>
        <v>5580.4223447285003</v>
      </c>
      <c r="AN331" s="6">
        <f t="shared" si="109"/>
        <v>5238.3098525385121</v>
      </c>
      <c r="AO331" s="5">
        <f t="shared" si="110"/>
        <v>0</v>
      </c>
      <c r="AP331" s="6">
        <f>+AN331+SUM($D$16:$E$18)-SUM($AL$27:AL331)</f>
        <v>26705.782484117462</v>
      </c>
      <c r="AQ331" s="10">
        <f t="shared" si="118"/>
        <v>2.0655033644811915E-3</v>
      </c>
      <c r="AR331" s="10">
        <f>+AN331/SUM(AL$27:AL331)-1</f>
        <v>6.1993063855080965E-2</v>
      </c>
    </row>
    <row r="332" spans="1:44" x14ac:dyDescent="0.25">
      <c r="A332" s="1">
        <v>40637</v>
      </c>
      <c r="B332">
        <v>8.5950000000000006</v>
      </c>
      <c r="G332">
        <f t="shared" si="111"/>
        <v>1731.7027831487328</v>
      </c>
      <c r="H332">
        <f t="shared" si="112"/>
        <v>1639.7345397410243</v>
      </c>
      <c r="I332" s="5">
        <f t="shared" si="101"/>
        <v>0</v>
      </c>
      <c r="J332" s="6">
        <f>+H332+SUM($D$16:$E$16)-SUM($F$27:F332)</f>
        <v>8079.9403292147081</v>
      </c>
      <c r="K332" s="10">
        <f t="shared" si="113"/>
        <v>2.1254667616599221E-4</v>
      </c>
      <c r="L332" s="10">
        <f>+H332/SUM(F$27:F332)-1</f>
        <v>0.10808281859531133</v>
      </c>
      <c r="M332">
        <v>6.4249999999999998</v>
      </c>
      <c r="R332">
        <f t="shared" si="114"/>
        <v>1422.5975783101703</v>
      </c>
      <c r="S332">
        <f t="shared" si="115"/>
        <v>1298.7050936135379</v>
      </c>
      <c r="T332" s="5">
        <f t="shared" si="102"/>
        <v>0</v>
      </c>
      <c r="U332" s="6">
        <f>+S332+SUM($D$17:$E$17)-SUM($Q$27:Q332)</f>
        <v>6665.6632515082756</v>
      </c>
      <c r="V332" s="10">
        <f t="shared" si="103"/>
        <v>9.0981859411476407E-5</v>
      </c>
      <c r="W332" s="10">
        <f>+S332/SUM(Q$27:Q332)-1</f>
        <v>5.32530602498964E-2</v>
      </c>
      <c r="X332">
        <v>2.9649999999999999</v>
      </c>
      <c r="AC332">
        <f t="shared" si="116"/>
        <v>2427.7807194508591</v>
      </c>
      <c r="AD332">
        <f t="shared" si="117"/>
        <v>2301.4174232210553</v>
      </c>
      <c r="AE332" s="5">
        <f t="shared" si="104"/>
        <v>0</v>
      </c>
      <c r="AF332" s="6">
        <f>+AD332+SUM($D$18:$E$18)-SUM($AB$27:AB332)</f>
        <v>11961.726107431583</v>
      </c>
      <c r="AG332" s="10">
        <f t="shared" si="105"/>
        <v>-6.4885650747914525E-5</v>
      </c>
      <c r="AH332" s="10">
        <f>+AD332/SUM(AB$27:AB332)-1</f>
        <v>3.6818681431167732E-2</v>
      </c>
      <c r="AI332" s="6">
        <f t="shared" si="106"/>
        <v>0</v>
      </c>
      <c r="AL332" s="6">
        <f t="shared" si="107"/>
        <v>0</v>
      </c>
      <c r="AM332" s="6">
        <f t="shared" si="108"/>
        <v>5582.081080909762</v>
      </c>
      <c r="AN332" s="6">
        <f t="shared" si="109"/>
        <v>5239.8570565756172</v>
      </c>
      <c r="AO332" s="5">
        <f t="shared" si="110"/>
        <v>0</v>
      </c>
      <c r="AP332" s="6">
        <f>+AN332+SUM($D$16:$E$18)-SUM($AL$27:AL332)</f>
        <v>26707.329688154565</v>
      </c>
      <c r="AQ332" s="10">
        <f t="shared" si="118"/>
        <v>5.7935169584411028E-5</v>
      </c>
      <c r="AR332" s="10">
        <f>+AN332/SUM(AL$27:AL332)-1</f>
        <v>6.2306737540301693E-2</v>
      </c>
    </row>
    <row r="333" spans="1:44" x14ac:dyDescent="0.25">
      <c r="A333" s="1">
        <v>40638</v>
      </c>
      <c r="B333">
        <v>8.6170000000000009</v>
      </c>
      <c r="G333">
        <f t="shared" si="111"/>
        <v>1736.1352975442269</v>
      </c>
      <c r="H333">
        <f t="shared" si="112"/>
        <v>1643.9316496740437</v>
      </c>
      <c r="I333" s="5">
        <f t="shared" si="101"/>
        <v>0</v>
      </c>
      <c r="J333" s="6">
        <f>+H333+SUM($D$16:$E$16)-SUM($F$27:F333)</f>
        <v>8084.1374391477266</v>
      </c>
      <c r="K333" s="10">
        <f t="shared" si="113"/>
        <v>5.1944813476434426E-4</v>
      </c>
      <c r="L333" s="10">
        <f>+H333/SUM(F$27:F333)-1</f>
        <v>0.11091909806117473</v>
      </c>
      <c r="M333">
        <v>6.4219999999999997</v>
      </c>
      <c r="R333">
        <f t="shared" si="114"/>
        <v>1421.9333304136831</v>
      </c>
      <c r="S333">
        <f t="shared" si="115"/>
        <v>1298.0986943480373</v>
      </c>
      <c r="T333" s="5">
        <f t="shared" si="102"/>
        <v>0</v>
      </c>
      <c r="U333" s="6">
        <f>+S333+SUM($D$17:$E$17)-SUM($Q$27:Q333)</f>
        <v>6665.0568522427748</v>
      </c>
      <c r="V333" s="10">
        <f t="shared" si="103"/>
        <v>-9.0973582465903036E-5</v>
      </c>
      <c r="W333" s="10">
        <f>+S333/SUM(Q$27:Q333)-1</f>
        <v>5.2761268937717487E-2</v>
      </c>
      <c r="X333">
        <v>2.964</v>
      </c>
      <c r="AC333">
        <f t="shared" si="116"/>
        <v>2426.9619063920227</v>
      </c>
      <c r="AD333">
        <f t="shared" si="117"/>
        <v>2300.6412284746066</v>
      </c>
      <c r="AE333" s="5">
        <f t="shared" si="104"/>
        <v>0</v>
      </c>
      <c r="AF333" s="6">
        <f>+AD333+SUM($D$18:$E$18)-SUM($AB$27:AB333)</f>
        <v>11960.949912685133</v>
      </c>
      <c r="AG333" s="10">
        <f t="shared" si="105"/>
        <v>-6.4889861168704321E-5</v>
      </c>
      <c r="AH333" s="10">
        <f>+AD333/SUM(AB$27:AB333)-1</f>
        <v>3.6468995535238191E-2</v>
      </c>
      <c r="AI333" s="6">
        <f t="shared" si="106"/>
        <v>0</v>
      </c>
      <c r="AL333" s="6">
        <f t="shared" si="107"/>
        <v>0</v>
      </c>
      <c r="AM333" s="6">
        <f t="shared" si="108"/>
        <v>5585.0305343499331</v>
      </c>
      <c r="AN333" s="6">
        <f t="shared" si="109"/>
        <v>5242.6715724966871</v>
      </c>
      <c r="AO333" s="5">
        <f t="shared" si="110"/>
        <v>0</v>
      </c>
      <c r="AP333" s="6">
        <f>+AN333+SUM($D$16:$E$18)-SUM($AL$27:AL333)</f>
        <v>26710.144204075634</v>
      </c>
      <c r="AQ333" s="10">
        <f t="shared" si="118"/>
        <v>1.0538365137713335E-4</v>
      </c>
      <c r="AR333" s="10">
        <f>+AN333/SUM(AL$27:AL333)-1</f>
        <v>6.2877340744470267E-2</v>
      </c>
    </row>
    <row r="334" spans="1:44" x14ac:dyDescent="0.25">
      <c r="A334" s="1">
        <v>40639</v>
      </c>
      <c r="B334">
        <v>8.5990000000000002</v>
      </c>
      <c r="G334">
        <f t="shared" si="111"/>
        <v>1732.5086948570042</v>
      </c>
      <c r="H334">
        <f t="shared" si="112"/>
        <v>1640.4976506379367</v>
      </c>
      <c r="I334" s="5">
        <f t="shared" si="101"/>
        <v>0</v>
      </c>
      <c r="J334" s="6">
        <f>+H334+SUM($D$16:$E$16)-SUM($F$27:F334)</f>
        <v>8080.7034401116207</v>
      </c>
      <c r="K334" s="10">
        <f t="shared" si="113"/>
        <v>-4.2478236694454274E-4</v>
      </c>
      <c r="L334" s="10">
        <f>+H334/SUM(F$27:F334)-1</f>
        <v>0.10859850577092267</v>
      </c>
      <c r="M334">
        <v>6.4489999999999998</v>
      </c>
      <c r="R334">
        <f t="shared" si="114"/>
        <v>1427.9115614820685</v>
      </c>
      <c r="S334">
        <f t="shared" si="115"/>
        <v>1303.5562877375419</v>
      </c>
      <c r="T334" s="5">
        <f t="shared" si="102"/>
        <v>0</v>
      </c>
      <c r="U334" s="6">
        <f>+S334+SUM($D$17:$E$17)-SUM($Q$27:Q334)</f>
        <v>6670.5144456322787</v>
      </c>
      <c r="V334" s="10">
        <f t="shared" si="103"/>
        <v>8.1883673470350971E-4</v>
      </c>
      <c r="W334" s="10">
        <f>+S334/SUM(Q$27:Q334)-1</f>
        <v>5.7187390747328148E-2</v>
      </c>
      <c r="X334">
        <v>2.9489999999999998</v>
      </c>
      <c r="AC334">
        <f t="shared" si="116"/>
        <v>2414.679710509472</v>
      </c>
      <c r="AD334">
        <f t="shared" si="117"/>
        <v>2288.9983072778728</v>
      </c>
      <c r="AE334" s="5">
        <f t="shared" si="104"/>
        <v>0</v>
      </c>
      <c r="AF334" s="6">
        <f>+AD334+SUM($D$18:$E$18)-SUM($AB$27:AB334)</f>
        <v>11949.3069914884</v>
      </c>
      <c r="AG334" s="10">
        <f t="shared" si="105"/>
        <v>-9.7341108204007654E-4</v>
      </c>
      <c r="AH334" s="10">
        <f>+AD334/SUM(AB$27:AB334)-1</f>
        <v>3.1223707096294628E-2</v>
      </c>
      <c r="AI334" s="6">
        <f t="shared" si="106"/>
        <v>0</v>
      </c>
      <c r="AL334" s="6">
        <f t="shared" si="107"/>
        <v>0</v>
      </c>
      <c r="AM334" s="6">
        <f t="shared" si="108"/>
        <v>5575.0999668485447</v>
      </c>
      <c r="AN334" s="6">
        <f t="shared" si="109"/>
        <v>5233.0522456533508</v>
      </c>
      <c r="AO334" s="5">
        <f t="shared" si="110"/>
        <v>0</v>
      </c>
      <c r="AP334" s="6">
        <f>+AN334+SUM($D$16:$E$18)-SUM($AL$27:AL334)</f>
        <v>26700.524877232299</v>
      </c>
      <c r="AQ334" s="10">
        <f t="shared" si="118"/>
        <v>-3.601375855495359E-4</v>
      </c>
      <c r="AR334" s="10">
        <f>+AN334/SUM(AL$27:AL334)-1</f>
        <v>6.0927158591417951E-2</v>
      </c>
    </row>
    <row r="335" spans="1:44" x14ac:dyDescent="0.25">
      <c r="A335" s="1">
        <v>40640</v>
      </c>
      <c r="B335">
        <v>8.6219999999999999</v>
      </c>
      <c r="G335">
        <f t="shared" si="111"/>
        <v>1737.1426871795661</v>
      </c>
      <c r="H335">
        <f t="shared" si="112"/>
        <v>1644.8855382951842</v>
      </c>
      <c r="I335" s="5">
        <f t="shared" si="101"/>
        <v>0</v>
      </c>
      <c r="J335" s="6">
        <f>+H335+SUM($D$16:$E$16)-SUM($F$27:F335)</f>
        <v>8085.0913277688678</v>
      </c>
      <c r="K335" s="10">
        <f t="shared" si="113"/>
        <v>5.4300812915197838E-4</v>
      </c>
      <c r="L335" s="10">
        <f>+H335/SUM(F$27:F335)-1</f>
        <v>0.11156370703068919</v>
      </c>
      <c r="M335">
        <v>6.4269999999999996</v>
      </c>
      <c r="R335">
        <f t="shared" si="114"/>
        <v>1423.0404102411619</v>
      </c>
      <c r="S335">
        <f t="shared" si="115"/>
        <v>1299.1093597905383</v>
      </c>
      <c r="T335" s="5">
        <f t="shared" si="102"/>
        <v>0</v>
      </c>
      <c r="U335" s="6">
        <f>+S335+SUM($D$17:$E$17)-SUM($Q$27:Q335)</f>
        <v>6666.0675176852756</v>
      </c>
      <c r="V335" s="10">
        <f t="shared" si="103"/>
        <v>-6.666544212216019E-4</v>
      </c>
      <c r="W335" s="10">
        <f>+S335/SUM(Q$27:Q335)-1</f>
        <v>5.358092112468249E-2</v>
      </c>
      <c r="X335">
        <v>2.956</v>
      </c>
      <c r="AC335">
        <f t="shared" si="116"/>
        <v>2420.4114019213289</v>
      </c>
      <c r="AD335">
        <f t="shared" si="117"/>
        <v>2294.4316705030151</v>
      </c>
      <c r="AE335" s="5">
        <f t="shared" si="104"/>
        <v>0</v>
      </c>
      <c r="AF335" s="6">
        <f>+AD335+SUM($D$18:$E$18)-SUM($AB$27:AB335)</f>
        <v>11954.74035471354</v>
      </c>
      <c r="AG335" s="10">
        <f t="shared" si="105"/>
        <v>4.5470111605716568E-4</v>
      </c>
      <c r="AH335" s="10">
        <f>+AD335/SUM(AB$27:AB335)-1</f>
        <v>3.3671508367801639E-2</v>
      </c>
      <c r="AI335" s="6">
        <f t="shared" si="106"/>
        <v>0</v>
      </c>
      <c r="AL335" s="6">
        <f t="shared" si="107"/>
        <v>0</v>
      </c>
      <c r="AM335" s="6">
        <f t="shared" si="108"/>
        <v>5580.5944993420562</v>
      </c>
      <c r="AN335" s="6">
        <f t="shared" si="109"/>
        <v>5238.4265685887376</v>
      </c>
      <c r="AO335" s="5">
        <f t="shared" si="110"/>
        <v>0</v>
      </c>
      <c r="AP335" s="6">
        <f>+AN335+SUM($D$16:$E$18)-SUM($AL$27:AL335)</f>
        <v>26705.899200167685</v>
      </c>
      <c r="AQ335" s="10">
        <f t="shared" si="118"/>
        <v>2.0128154634035944E-4</v>
      </c>
      <c r="AR335" s="10">
        <f>+AN335/SUM(AL$27:AL335)-1</f>
        <v>6.2016726379687137E-2</v>
      </c>
    </row>
    <row r="336" spans="1:44" x14ac:dyDescent="0.25">
      <c r="A336" s="1">
        <v>40641</v>
      </c>
      <c r="B336">
        <v>8.5630000000000006</v>
      </c>
      <c r="C336">
        <f>+$C$16</f>
        <v>60</v>
      </c>
      <c r="D336" s="7">
        <f>+$H$16</f>
        <v>1.0004210526315789</v>
      </c>
      <c r="E336" s="7">
        <f>+$J$16</f>
        <v>0.46199999999999997</v>
      </c>
      <c r="F336" s="6">
        <f>+C336-D336-E336</f>
        <v>58.537578947368416</v>
      </c>
      <c r="G336">
        <f t="shared" si="111"/>
        <v>1783.7930684299279</v>
      </c>
      <c r="H336">
        <f t="shared" si="112"/>
        <v>1692.1672315130916</v>
      </c>
      <c r="I336" s="5">
        <f t="shared" si="101"/>
        <v>267120</v>
      </c>
      <c r="J336" s="6">
        <f>+H336+SUM($D$16:$E$16)-SUM($F$27:F336)</f>
        <v>8073.8354420394062</v>
      </c>
      <c r="K336" s="10">
        <f t="shared" si="113"/>
        <v>-1.3921779325859474E-3</v>
      </c>
      <c r="L336" s="10">
        <f>+H336/SUM(F$27:F336)-1</f>
        <v>0.10000147113389568</v>
      </c>
      <c r="M336">
        <v>6.4580000000000002</v>
      </c>
      <c r="N336">
        <f>+$C$17</f>
        <v>50</v>
      </c>
      <c r="O336" s="7">
        <f>+$H$17</f>
        <v>0.83368421052631569</v>
      </c>
      <c r="P336" s="7">
        <f>+$J$17</f>
        <v>0.38500000000000001</v>
      </c>
      <c r="Q336" s="6">
        <f>+N336-O336-P336</f>
        <v>48.781315789473688</v>
      </c>
      <c r="R336">
        <f t="shared" si="114"/>
        <v>1479.90430517153</v>
      </c>
      <c r="S336">
        <f t="shared" si="115"/>
        <v>1354.1568013235169</v>
      </c>
      <c r="T336" s="5">
        <f t="shared" si="102"/>
        <v>222600</v>
      </c>
      <c r="U336" s="6">
        <f>+S336+SUM($D$17:$E$17)-SUM($Q$27:Q336)</f>
        <v>6672.3336434287812</v>
      </c>
      <c r="V336" s="10">
        <f t="shared" si="103"/>
        <v>9.4000334183252932E-4</v>
      </c>
      <c r="W336" s="10">
        <f>+S336/SUM(Q$27:Q336)-1</f>
        <v>5.6430282900787221E-2</v>
      </c>
      <c r="X336">
        <v>2.9409999999999998</v>
      </c>
      <c r="Y336">
        <f>+$C$18</f>
        <v>90</v>
      </c>
      <c r="Z336" s="7">
        <f>+$H$18</f>
        <v>1.5006315789473685</v>
      </c>
      <c r="AA336" s="7">
        <f>+$J$18</f>
        <v>0.69300000000000006</v>
      </c>
      <c r="AB336" s="6">
        <f>+Y336-Z336-AA336</f>
        <v>87.806368421052639</v>
      </c>
      <c r="AC336">
        <f t="shared" si="116"/>
        <v>2495.9355744598306</v>
      </c>
      <c r="AD336">
        <f t="shared" si="117"/>
        <v>2370.5951177273337</v>
      </c>
      <c r="AE336" s="5">
        <f t="shared" si="104"/>
        <v>400680</v>
      </c>
      <c r="AF336" s="6">
        <f>+AD336+SUM($D$18:$E$18)-SUM($AB$27:AB336)</f>
        <v>11943.097433516808</v>
      </c>
      <c r="AG336" s="10">
        <f t="shared" si="105"/>
        <v>-9.7391669340107789E-4</v>
      </c>
      <c r="AH336" s="10">
        <f>+AD336/SUM(AB$27:AB336)-1</f>
        <v>2.7344527341701452E-2</v>
      </c>
      <c r="AI336" s="6">
        <f t="shared" si="106"/>
        <v>200</v>
      </c>
      <c r="AL336" s="6">
        <f t="shared" si="107"/>
        <v>195.12526315789475</v>
      </c>
      <c r="AM336" s="6">
        <f t="shared" si="108"/>
        <v>5759.6329480612885</v>
      </c>
      <c r="AN336" s="6">
        <f t="shared" si="109"/>
        <v>5416.9191505639419</v>
      </c>
      <c r="AO336" s="5">
        <f t="shared" si="110"/>
        <v>890400</v>
      </c>
      <c r="AP336" s="6">
        <f>+AN336+SUM($D$16:$E$18)-SUM($AL$27:AL336)</f>
        <v>26689.266518984998</v>
      </c>
      <c r="AQ336" s="10">
        <f t="shared" si="118"/>
        <v>-6.2280925491486894E-4</v>
      </c>
      <c r="AR336" s="10">
        <f>+AN336/SUM(AL$27:AL336)-1</f>
        <v>5.641304896582322E-2</v>
      </c>
    </row>
    <row r="337" spans="1:44" x14ac:dyDescent="0.25">
      <c r="A337" s="1">
        <v>40644</v>
      </c>
      <c r="B337">
        <v>8.5169999999999995</v>
      </c>
      <c r="G337">
        <f t="shared" si="111"/>
        <v>1774.2106228912407</v>
      </c>
      <c r="H337">
        <f t="shared" si="112"/>
        <v>1683.0769953050333</v>
      </c>
      <c r="I337" s="5">
        <f t="shared" si="101"/>
        <v>0</v>
      </c>
      <c r="J337" s="6">
        <f>+H337+SUM($D$16:$E$16)-SUM($F$27:F337)</f>
        <v>8064.7452058313484</v>
      </c>
      <c r="K337" s="10">
        <f t="shared" si="113"/>
        <v>-1.1258882192131114E-3</v>
      </c>
      <c r="L337" s="10">
        <f>+H337/SUM(F$27:F337)-1</f>
        <v>9.4092319239447386E-2</v>
      </c>
      <c r="M337">
        <v>6.4420000000000002</v>
      </c>
      <c r="R337">
        <f t="shared" si="114"/>
        <v>1476.237772362186</v>
      </c>
      <c r="S337">
        <f t="shared" si="115"/>
        <v>1350.80181389379</v>
      </c>
      <c r="T337" s="5">
        <f t="shared" si="102"/>
        <v>0</v>
      </c>
      <c r="U337" s="6">
        <f>+S337+SUM($D$17:$E$17)-SUM($Q$27:Q337)</f>
        <v>6668.9786559990534</v>
      </c>
      <c r="V337" s="10">
        <f t="shared" si="103"/>
        <v>-5.0282069348139835E-4</v>
      </c>
      <c r="W337" s="10">
        <f>+S337/SUM(Q$27:Q337)-1</f>
        <v>5.3812926981553266E-2</v>
      </c>
      <c r="X337">
        <v>2.9449999999999998</v>
      </c>
      <c r="AC337">
        <f t="shared" si="116"/>
        <v>2499.3302505216593</v>
      </c>
      <c r="AD337">
        <f t="shared" si="117"/>
        <v>2373.8193205396115</v>
      </c>
      <c r="AE337" s="5">
        <f t="shared" si="104"/>
        <v>0</v>
      </c>
      <c r="AF337" s="6">
        <f>+AD337+SUM($D$18:$E$18)-SUM($AB$27:AB337)</f>
        <v>11946.321636329085</v>
      </c>
      <c r="AG337" s="10">
        <f t="shared" si="105"/>
        <v>2.6996370332099673E-4</v>
      </c>
      <c r="AH337" s="10">
        <f>+AD337/SUM(AB$27:AB337)-1</f>
        <v>2.8741799735229723E-2</v>
      </c>
      <c r="AI337" s="6">
        <f t="shared" si="106"/>
        <v>0</v>
      </c>
      <c r="AL337" s="6">
        <f t="shared" si="107"/>
        <v>0</v>
      </c>
      <c r="AM337" s="6">
        <f t="shared" si="108"/>
        <v>5749.7786457750863</v>
      </c>
      <c r="AN337" s="6">
        <f t="shared" si="109"/>
        <v>5407.6981297384355</v>
      </c>
      <c r="AO337" s="5">
        <f t="shared" si="110"/>
        <v>0</v>
      </c>
      <c r="AP337" s="6">
        <f>+AN337+SUM($D$16:$E$18)-SUM($AL$27:AL337)</f>
        <v>26680.045498159488</v>
      </c>
      <c r="AQ337" s="10">
        <f t="shared" si="118"/>
        <v>-3.4549547545448256E-4</v>
      </c>
      <c r="AR337" s="10">
        <f>+AN337/SUM(AL$27:AL337)-1</f>
        <v>5.4614756162461697E-2</v>
      </c>
    </row>
    <row r="338" spans="1:44" x14ac:dyDescent="0.25">
      <c r="A338" s="1">
        <v>40645</v>
      </c>
      <c r="B338">
        <v>8.3480000000000008</v>
      </c>
      <c r="G338">
        <f t="shared" si="111"/>
        <v>1739.0055512382387</v>
      </c>
      <c r="H338">
        <f t="shared" si="112"/>
        <v>1649.6802579319501</v>
      </c>
      <c r="I338" s="5">
        <f t="shared" si="101"/>
        <v>0</v>
      </c>
      <c r="J338" s="6">
        <f>+H338+SUM($D$16:$E$16)-SUM($F$27:F338)</f>
        <v>8031.3484684582654</v>
      </c>
      <c r="K338" s="10">
        <f t="shared" si="113"/>
        <v>-4.1410778047811236E-3</v>
      </c>
      <c r="L338" s="10">
        <f>+H338/SUM(F$27:F338)-1</f>
        <v>7.2382609018540212E-2</v>
      </c>
      <c r="M338">
        <v>6.3579999999999997</v>
      </c>
      <c r="R338">
        <f t="shared" si="114"/>
        <v>1456.9884751131292</v>
      </c>
      <c r="S338">
        <f t="shared" si="115"/>
        <v>1333.1881298877238</v>
      </c>
      <c r="T338" s="5">
        <f t="shared" si="102"/>
        <v>0</v>
      </c>
      <c r="U338" s="6">
        <f>+S338+SUM($D$17:$E$17)-SUM($Q$27:Q338)</f>
        <v>6651.3649719929872</v>
      </c>
      <c r="V338" s="10">
        <f t="shared" si="103"/>
        <v>-2.6411366589428331E-3</v>
      </c>
      <c r="W338" s="10">
        <f>+S338/SUM(Q$27:Q338)-1</f>
        <v>4.0071808405575116E-2</v>
      </c>
      <c r="X338">
        <v>2.9289999999999998</v>
      </c>
      <c r="AC338">
        <f t="shared" si="116"/>
        <v>2485.7515462743431</v>
      </c>
      <c r="AD338">
        <f t="shared" si="117"/>
        <v>2360.9225092904999</v>
      </c>
      <c r="AE338" s="5">
        <f t="shared" si="104"/>
        <v>0</v>
      </c>
      <c r="AF338" s="6">
        <f>+AD338+SUM($D$18:$E$18)-SUM($AB$27:AB338)</f>
        <v>11933.424825079974</v>
      </c>
      <c r="AG338" s="10">
        <f t="shared" si="105"/>
        <v>-1.0795633703593044E-3</v>
      </c>
      <c r="AH338" s="10">
        <f>+AD338/SUM(AB$27:AB338)-1</f>
        <v>2.3152710161116419E-2</v>
      </c>
      <c r="AI338" s="6">
        <f t="shared" si="106"/>
        <v>0</v>
      </c>
      <c r="AL338" s="6">
        <f t="shared" si="107"/>
        <v>0</v>
      </c>
      <c r="AM338" s="6">
        <f t="shared" si="108"/>
        <v>5681.7455726257112</v>
      </c>
      <c r="AN338" s="6">
        <f t="shared" si="109"/>
        <v>5343.7908971101733</v>
      </c>
      <c r="AO338" s="5">
        <f t="shared" si="110"/>
        <v>0</v>
      </c>
      <c r="AP338" s="6">
        <f>+AN338+SUM($D$16:$E$18)-SUM($AL$27:AL338)</f>
        <v>26616.138265531226</v>
      </c>
      <c r="AQ338" s="10">
        <f t="shared" si="118"/>
        <v>-2.3953194769728015E-3</v>
      </c>
      <c r="AR338" s="10">
        <f>+AN338/SUM(AL$27:AL338)-1</f>
        <v>4.215150304841786E-2</v>
      </c>
    </row>
    <row r="339" spans="1:44" x14ac:dyDescent="0.25">
      <c r="A339" s="1">
        <v>40646</v>
      </c>
      <c r="B339">
        <v>8.3919999999999995</v>
      </c>
      <c r="G339">
        <f t="shared" si="111"/>
        <v>1748.1713687100259</v>
      </c>
      <c r="H339">
        <f t="shared" si="112"/>
        <v>1658.375266478788</v>
      </c>
      <c r="I339" s="5">
        <f t="shared" si="101"/>
        <v>0</v>
      </c>
      <c r="J339" s="6">
        <f>+H339+SUM($D$16:$E$16)-SUM($F$27:F339)</f>
        <v>8040.0434770051033</v>
      </c>
      <c r="K339" s="10">
        <f t="shared" si="113"/>
        <v>1.0826337047864509E-3</v>
      </c>
      <c r="L339" s="10">
        <f>+H339/SUM(F$27:F339)-1</f>
        <v>7.8034841265403498E-2</v>
      </c>
      <c r="M339">
        <v>6.399</v>
      </c>
      <c r="R339">
        <f t="shared" si="114"/>
        <v>1466.3839654370738</v>
      </c>
      <c r="S339">
        <f t="shared" si="115"/>
        <v>1341.7852851763992</v>
      </c>
      <c r="T339" s="5">
        <f t="shared" si="102"/>
        <v>0</v>
      </c>
      <c r="U339" s="6">
        <f>+S339+SUM($D$17:$E$17)-SUM($Q$27:Q339)</f>
        <v>6659.9621272816621</v>
      </c>
      <c r="V339" s="10">
        <f t="shared" si="103"/>
        <v>1.2925400011689625E-3</v>
      </c>
      <c r="W339" s="10">
        <f>+S339/SUM(Q$27:Q339)-1</f>
        <v>4.6778782948612152E-2</v>
      </c>
      <c r="X339">
        <v>2.9380000000000002</v>
      </c>
      <c r="AC339">
        <f t="shared" si="116"/>
        <v>2493.3895674134592</v>
      </c>
      <c r="AD339">
        <f t="shared" si="117"/>
        <v>2368.1769656181255</v>
      </c>
      <c r="AE339" s="5">
        <f t="shared" si="104"/>
        <v>0</v>
      </c>
      <c r="AF339" s="6">
        <f>+AD339+SUM($D$18:$E$18)-SUM($AB$27:AB339)</f>
        <v>11940.6792814076</v>
      </c>
      <c r="AG339" s="10">
        <f t="shared" si="105"/>
        <v>6.0791067392318432E-4</v>
      </c>
      <c r="AH339" s="10">
        <f>+AD339/SUM(AB$27:AB339)-1</f>
        <v>2.6296573046555416E-2</v>
      </c>
      <c r="AI339" s="6">
        <f t="shared" si="106"/>
        <v>0</v>
      </c>
      <c r="AL339" s="6">
        <f t="shared" si="107"/>
        <v>0</v>
      </c>
      <c r="AM339" s="6">
        <f t="shared" si="108"/>
        <v>5707.9449015605587</v>
      </c>
      <c r="AN339" s="6">
        <f t="shared" si="109"/>
        <v>5368.3375172733122</v>
      </c>
      <c r="AO339" s="5">
        <f t="shared" si="110"/>
        <v>0</v>
      </c>
      <c r="AP339" s="6">
        <f>+AN339+SUM($D$16:$E$18)-SUM($AL$27:AL339)</f>
        <v>26640.684885694369</v>
      </c>
      <c r="AQ339" s="10">
        <f t="shared" si="118"/>
        <v>9.2224574122123926E-4</v>
      </c>
      <c r="AR339" s="10">
        <f>+AN339/SUM(AL$27:AL339)-1</f>
        <v>4.6938609727986247E-2</v>
      </c>
    </row>
    <row r="340" spans="1:44" x14ac:dyDescent="0.25">
      <c r="A340" s="1">
        <v>40647</v>
      </c>
      <c r="B340">
        <v>8.3989999999999991</v>
      </c>
      <c r="G340">
        <f t="shared" si="111"/>
        <v>1749.6295669441738</v>
      </c>
      <c r="H340">
        <f t="shared" si="112"/>
        <v>1659.7585632930577</v>
      </c>
      <c r="I340" s="5">
        <f t="shared" si="101"/>
        <v>0</v>
      </c>
      <c r="J340" s="6">
        <f>+H340+SUM($D$16:$E$16)-SUM($F$27:F340)</f>
        <v>8041.4267738193721</v>
      </c>
      <c r="K340" s="10">
        <f t="shared" si="113"/>
        <v>1.7205091219030244E-4</v>
      </c>
      <c r="L340" s="10">
        <f>+H340/SUM(F$27:F340)-1</f>
        <v>7.8934060031949915E-2</v>
      </c>
      <c r="M340">
        <v>6.36</v>
      </c>
      <c r="R340">
        <f t="shared" si="114"/>
        <v>1457.4467917142977</v>
      </c>
      <c r="S340">
        <f t="shared" si="115"/>
        <v>1333.60750331644</v>
      </c>
      <c r="T340" s="5">
        <f t="shared" si="102"/>
        <v>0</v>
      </c>
      <c r="U340" s="6">
        <f>+S340+SUM($D$17:$E$17)-SUM($Q$27:Q340)</f>
        <v>6651.7843454217036</v>
      </c>
      <c r="V340" s="10">
        <f t="shared" si="103"/>
        <v>-1.2279021567493942E-3</v>
      </c>
      <c r="W340" s="10">
        <f>+S340/SUM(Q$27:Q340)-1</f>
        <v>4.0398977895479637E-2</v>
      </c>
      <c r="X340">
        <v>2.95</v>
      </c>
      <c r="AC340">
        <f t="shared" si="116"/>
        <v>2503.5735955989467</v>
      </c>
      <c r="AD340">
        <f t="shared" si="117"/>
        <v>2377.8495740549592</v>
      </c>
      <c r="AE340" s="5">
        <f t="shared" si="104"/>
        <v>0</v>
      </c>
      <c r="AF340" s="6">
        <f>+AD340+SUM($D$18:$E$18)-SUM($AB$27:AB340)</f>
        <v>11950.351889844433</v>
      </c>
      <c r="AG340" s="10">
        <f t="shared" si="105"/>
        <v>8.1005512407439362E-4</v>
      </c>
      <c r="AH340" s="10">
        <f>+AD340/SUM(AB$27:AB340)-1</f>
        <v>3.0488390227140227E-2</v>
      </c>
      <c r="AI340" s="6">
        <f t="shared" si="106"/>
        <v>0</v>
      </c>
      <c r="AL340" s="6">
        <f t="shared" si="107"/>
        <v>0</v>
      </c>
      <c r="AM340" s="6">
        <f t="shared" si="108"/>
        <v>5710.6499542574184</v>
      </c>
      <c r="AN340" s="6">
        <f t="shared" si="109"/>
        <v>5371.2156406644572</v>
      </c>
      <c r="AO340" s="5">
        <f t="shared" si="110"/>
        <v>0</v>
      </c>
      <c r="AP340" s="6">
        <f>+AN340+SUM($D$16:$E$18)-SUM($AL$27:AL340)</f>
        <v>26643.563009085512</v>
      </c>
      <c r="AQ340" s="10">
        <f t="shared" si="118"/>
        <v>1.0803488737209932E-4</v>
      </c>
      <c r="AR340" s="10">
        <f>+AN340/SUM(AL$27:AL340)-1</f>
        <v>4.7499904261360193E-2</v>
      </c>
    </row>
    <row r="341" spans="1:44" x14ac:dyDescent="0.25">
      <c r="A341" s="1">
        <v>40648</v>
      </c>
      <c r="B341">
        <v>8.4139999999999997</v>
      </c>
      <c r="G341">
        <f t="shared" si="111"/>
        <v>1752.7542774459198</v>
      </c>
      <c r="H341">
        <f t="shared" si="112"/>
        <v>1662.7227707522072</v>
      </c>
      <c r="I341" s="5">
        <f t="shared" si="101"/>
        <v>0</v>
      </c>
      <c r="J341" s="6">
        <f>+H341+SUM($D$16:$E$16)-SUM($F$27:F341)</f>
        <v>8044.3909812785223</v>
      </c>
      <c r="K341" s="10">
        <f t="shared" si="113"/>
        <v>3.6861710521329805E-4</v>
      </c>
      <c r="L341" s="10">
        <f>+H341/SUM(F$27:F341)-1</f>
        <v>8.0860957388835253E-2</v>
      </c>
      <c r="M341">
        <v>6.3769999999999998</v>
      </c>
      <c r="R341">
        <f t="shared" si="114"/>
        <v>1461.3424828242255</v>
      </c>
      <c r="S341">
        <f t="shared" si="115"/>
        <v>1337.1721774605246</v>
      </c>
      <c r="T341" s="5">
        <f t="shared" si="102"/>
        <v>0</v>
      </c>
      <c r="U341" s="6">
        <f>+S341+SUM($D$17:$E$17)-SUM($Q$27:Q341)</f>
        <v>6655.3490195657887</v>
      </c>
      <c r="V341" s="10">
        <f t="shared" si="103"/>
        <v>5.3589743127169243E-4</v>
      </c>
      <c r="W341" s="10">
        <f>+S341/SUM(Q$27:Q341)-1</f>
        <v>4.317991855966552E-2</v>
      </c>
      <c r="X341">
        <v>2.9740000000000002</v>
      </c>
      <c r="AC341">
        <f t="shared" si="116"/>
        <v>2523.9416519699212</v>
      </c>
      <c r="AD341">
        <f t="shared" si="117"/>
        <v>2397.1947909286268</v>
      </c>
      <c r="AE341" s="5">
        <f t="shared" si="104"/>
        <v>0</v>
      </c>
      <c r="AF341" s="6">
        <f>+AD341+SUM($D$18:$E$18)-SUM($AB$27:AB341)</f>
        <v>11969.6971067181</v>
      </c>
      <c r="AG341" s="10">
        <f t="shared" si="105"/>
        <v>1.6187989317792972E-3</v>
      </c>
      <c r="AH341" s="10">
        <f>+AD341/SUM(AB$27:AB341)-1</f>
        <v>3.8872024588310294E-2</v>
      </c>
      <c r="AI341" s="6">
        <f t="shared" si="106"/>
        <v>0</v>
      </c>
      <c r="AL341" s="6">
        <f t="shared" si="107"/>
        <v>0</v>
      </c>
      <c r="AM341" s="6">
        <f t="shared" si="108"/>
        <v>5738.0384122400665</v>
      </c>
      <c r="AN341" s="6">
        <f t="shared" si="109"/>
        <v>5397.0897391413582</v>
      </c>
      <c r="AO341" s="5">
        <f t="shared" si="110"/>
        <v>0</v>
      </c>
      <c r="AP341" s="6">
        <f>+AN341+SUM($D$16:$E$18)-SUM($AL$27:AL341)</f>
        <v>26669.437107562415</v>
      </c>
      <c r="AQ341" s="10">
        <f t="shared" si="118"/>
        <v>9.7112005883293051E-4</v>
      </c>
      <c r="AR341" s="10">
        <f>+AN341/SUM(AL$27:AL341)-1</f>
        <v>5.2545897103689843E-2</v>
      </c>
    </row>
    <row r="342" spans="1:44" x14ac:dyDescent="0.25">
      <c r="A342" s="1">
        <v>40651</v>
      </c>
      <c r="B342">
        <v>8.4139999999999997</v>
      </c>
      <c r="G342">
        <f t="shared" si="111"/>
        <v>1752.7542774459198</v>
      </c>
      <c r="H342">
        <f t="shared" si="112"/>
        <v>1662.7227707522072</v>
      </c>
      <c r="I342" s="5">
        <f t="shared" si="101"/>
        <v>0</v>
      </c>
      <c r="J342" s="6">
        <f>+H342+SUM($D$16:$E$16)-SUM($F$27:F342)</f>
        <v>8044.3909812785223</v>
      </c>
      <c r="K342" s="10">
        <f t="shared" si="113"/>
        <v>0</v>
      </c>
      <c r="L342" s="10">
        <f>+H342/SUM(F$27:F342)-1</f>
        <v>8.0860957388835253E-2</v>
      </c>
      <c r="M342">
        <v>6.26</v>
      </c>
      <c r="R342">
        <f t="shared" si="114"/>
        <v>1434.5309616558964</v>
      </c>
      <c r="S342">
        <f t="shared" si="115"/>
        <v>1312.6388318806466</v>
      </c>
      <c r="T342" s="5">
        <f t="shared" si="102"/>
        <v>0</v>
      </c>
      <c r="U342" s="6">
        <f>+S342+SUM($D$17:$E$17)-SUM($Q$27:Q342)</f>
        <v>6630.8156739859096</v>
      </c>
      <c r="V342" s="10">
        <f t="shared" si="103"/>
        <v>-3.6862598051213835E-3</v>
      </c>
      <c r="W342" s="10">
        <f>+S342/SUM(Q$27:Q342)-1</f>
        <v>2.4040503400267532E-2</v>
      </c>
      <c r="X342">
        <v>2.9740000000000002</v>
      </c>
      <c r="AC342">
        <f t="shared" si="116"/>
        <v>2523.9416519699212</v>
      </c>
      <c r="AD342">
        <f t="shared" si="117"/>
        <v>2397.1947909286268</v>
      </c>
      <c r="AE342" s="5">
        <f t="shared" si="104"/>
        <v>0</v>
      </c>
      <c r="AF342" s="6">
        <f>+AD342+SUM($D$18:$E$18)-SUM($AB$27:AB342)</f>
        <v>11969.6971067181</v>
      </c>
      <c r="AG342" s="10">
        <f t="shared" si="105"/>
        <v>0</v>
      </c>
      <c r="AH342" s="10">
        <f>+AD342/SUM(AB$27:AB342)-1</f>
        <v>3.8872024588310294E-2</v>
      </c>
      <c r="AI342" s="6">
        <f t="shared" si="106"/>
        <v>0</v>
      </c>
      <c r="AL342" s="6">
        <f t="shared" si="107"/>
        <v>0</v>
      </c>
      <c r="AM342" s="6">
        <f t="shared" si="108"/>
        <v>5711.2268910717376</v>
      </c>
      <c r="AN342" s="6">
        <f t="shared" si="109"/>
        <v>5372.5563935614809</v>
      </c>
      <c r="AO342" s="5">
        <f t="shared" si="110"/>
        <v>0</v>
      </c>
      <c r="AP342" s="6">
        <f>+AN342+SUM($D$16:$E$18)-SUM($AL$27:AL342)</f>
        <v>26644.903761982536</v>
      </c>
      <c r="AQ342" s="10">
        <f t="shared" si="118"/>
        <v>-9.1990488891580124E-4</v>
      </c>
      <c r="AR342" s="10">
        <f>+AN342/SUM(AL$27:AL342)-1</f>
        <v>4.7761379246769042E-2</v>
      </c>
    </row>
    <row r="343" spans="1:44" x14ac:dyDescent="0.25">
      <c r="A343" s="1">
        <v>40652</v>
      </c>
      <c r="B343">
        <v>8.3740000000000006</v>
      </c>
      <c r="G343">
        <f t="shared" si="111"/>
        <v>1744.4217161079312</v>
      </c>
      <c r="H343">
        <f t="shared" si="112"/>
        <v>1654.8182175278089</v>
      </c>
      <c r="I343" s="5">
        <f t="shared" si="101"/>
        <v>0</v>
      </c>
      <c r="J343" s="6">
        <f>+H343+SUM($D$16:$E$16)-SUM($F$27:F343)</f>
        <v>8036.4864280541242</v>
      </c>
      <c r="K343" s="10">
        <f t="shared" si="113"/>
        <v>-9.8261673789779014E-4</v>
      </c>
      <c r="L343" s="10">
        <f>+H343/SUM(F$27:F343)-1</f>
        <v>7.5722564437141315E-2</v>
      </c>
      <c r="M343">
        <v>6.2910000000000004</v>
      </c>
      <c r="R343">
        <f t="shared" si="114"/>
        <v>1441.6348689740007</v>
      </c>
      <c r="S343">
        <f t="shared" si="115"/>
        <v>1319.1391200257426</v>
      </c>
      <c r="T343" s="5">
        <f t="shared" si="102"/>
        <v>0</v>
      </c>
      <c r="U343" s="6">
        <f>+S343+SUM($D$17:$E$17)-SUM($Q$27:Q343)</f>
        <v>6637.315962131006</v>
      </c>
      <c r="V343" s="10">
        <f t="shared" si="103"/>
        <v>9.8031501171091939E-4</v>
      </c>
      <c r="W343" s="10">
        <f>+S343/SUM(Q$27:Q343)-1</f>
        <v>2.9111630493783291E-2</v>
      </c>
      <c r="X343">
        <v>2.97</v>
      </c>
      <c r="AC343">
        <f t="shared" si="116"/>
        <v>2520.546975908092</v>
      </c>
      <c r="AD343">
        <f t="shared" si="117"/>
        <v>2393.9705881163486</v>
      </c>
      <c r="AE343" s="5">
        <f t="shared" si="104"/>
        <v>0</v>
      </c>
      <c r="AF343" s="6">
        <f>+AD343+SUM($D$18:$E$18)-SUM($AB$27:AB343)</f>
        <v>11966.472903905822</v>
      </c>
      <c r="AG343" s="10">
        <f t="shared" si="105"/>
        <v>-2.6936377617015062E-4</v>
      </c>
      <c r="AH343" s="10">
        <f>+AD343/SUM(AB$27:AB343)-1</f>
        <v>3.7474752194781802E-2</v>
      </c>
      <c r="AI343" s="6">
        <f t="shared" si="106"/>
        <v>0</v>
      </c>
      <c r="AL343" s="6">
        <f t="shared" si="107"/>
        <v>0</v>
      </c>
      <c r="AM343" s="6">
        <f t="shared" si="108"/>
        <v>5706.6035609900246</v>
      </c>
      <c r="AN343" s="6">
        <f t="shared" si="109"/>
        <v>5367.9279256699001</v>
      </c>
      <c r="AO343" s="5">
        <f t="shared" si="110"/>
        <v>0</v>
      </c>
      <c r="AP343" s="6">
        <f>+AN343+SUM($D$16:$E$18)-SUM($AL$27:AL343)</f>
        <v>26640.275294090956</v>
      </c>
      <c r="AQ343" s="10">
        <f t="shared" si="118"/>
        <v>-1.7370931165394676E-4</v>
      </c>
      <c r="AR343" s="10">
        <f>+AN343/SUM(AL$27:AL343)-1</f>
        <v>4.6858730759413048E-2</v>
      </c>
    </row>
    <row r="344" spans="1:44" x14ac:dyDescent="0.25">
      <c r="A344" s="1">
        <v>40653</v>
      </c>
      <c r="B344">
        <v>8.4570000000000007</v>
      </c>
      <c r="G344">
        <f t="shared" si="111"/>
        <v>1761.7117808842579</v>
      </c>
      <c r="H344">
        <f t="shared" si="112"/>
        <v>1671.2201654684357</v>
      </c>
      <c r="I344" s="5">
        <f t="shared" si="101"/>
        <v>0</v>
      </c>
      <c r="J344" s="6">
        <f>+H344+SUM($D$16:$E$16)-SUM($F$27:F344)</f>
        <v>8052.8883759947512</v>
      </c>
      <c r="K344" s="10">
        <f t="shared" si="113"/>
        <v>2.0409351882149096E-3</v>
      </c>
      <c r="L344" s="10">
        <f>+H344/SUM(F$27:F344)-1</f>
        <v>8.638472981190648E-2</v>
      </c>
      <c r="M344">
        <v>6.4089999999999998</v>
      </c>
      <c r="R344">
        <f t="shared" si="114"/>
        <v>1468.6755484429136</v>
      </c>
      <c r="S344">
        <f t="shared" si="115"/>
        <v>1343.8821523199783</v>
      </c>
      <c r="T344" s="5">
        <f t="shared" si="102"/>
        <v>0</v>
      </c>
      <c r="U344" s="6">
        <f>+S344+SUM($D$17:$E$17)-SUM($Q$27:Q344)</f>
        <v>6662.0589944252424</v>
      </c>
      <c r="V344" s="10">
        <f t="shared" si="103"/>
        <v>3.727867173328292E-3</v>
      </c>
      <c r="W344" s="10">
        <f>+S344/SUM(Q$27:Q344)-1</f>
        <v>4.8414630398133207E-2</v>
      </c>
      <c r="X344">
        <v>2.9729999999999999</v>
      </c>
      <c r="AC344">
        <f t="shared" si="116"/>
        <v>2523.0929829544634</v>
      </c>
      <c r="AD344">
        <f t="shared" si="117"/>
        <v>2396.3887402255568</v>
      </c>
      <c r="AE344" s="5">
        <f t="shared" si="104"/>
        <v>0</v>
      </c>
      <c r="AF344" s="6">
        <f>+AD344+SUM($D$18:$E$18)-SUM($AB$27:AB344)</f>
        <v>11968.891056015031</v>
      </c>
      <c r="AG344" s="10">
        <f t="shared" si="105"/>
        <v>2.0207726442267315E-4</v>
      </c>
      <c r="AH344" s="10">
        <f>+AD344/SUM(AB$27:AB344)-1</f>
        <v>3.852270648992806E-2</v>
      </c>
      <c r="AI344" s="6">
        <f t="shared" si="106"/>
        <v>0</v>
      </c>
      <c r="AL344" s="6">
        <f t="shared" si="107"/>
        <v>0</v>
      </c>
      <c r="AM344" s="6">
        <f t="shared" si="108"/>
        <v>5753.4803122816356</v>
      </c>
      <c r="AN344" s="6">
        <f t="shared" si="109"/>
        <v>5411.4910580139713</v>
      </c>
      <c r="AO344" s="5">
        <f t="shared" si="110"/>
        <v>0</v>
      </c>
      <c r="AP344" s="6">
        <f>+AN344+SUM($D$16:$E$18)-SUM($AL$27:AL344)</f>
        <v>26683.838426435024</v>
      </c>
      <c r="AQ344" s="10">
        <f t="shared" si="118"/>
        <v>1.6352358173163939E-3</v>
      </c>
      <c r="AR344" s="10">
        <f>+AN344/SUM(AL$27:AL344)-1</f>
        <v>5.5354456869209478E-2</v>
      </c>
    </row>
    <row r="345" spans="1:44" x14ac:dyDescent="0.25">
      <c r="A345" s="1">
        <v>40654</v>
      </c>
      <c r="B345">
        <v>8.4930000000000003</v>
      </c>
      <c r="G345">
        <f t="shared" si="111"/>
        <v>1769.2110860884477</v>
      </c>
      <c r="H345">
        <f t="shared" si="112"/>
        <v>1678.3342633703942</v>
      </c>
      <c r="I345" s="5">
        <f t="shared" si="101"/>
        <v>0</v>
      </c>
      <c r="J345" s="6">
        <f>+H345+SUM($D$16:$E$16)-SUM($F$27:F345)</f>
        <v>8060.0024738967095</v>
      </c>
      <c r="K345" s="10">
        <f t="shared" si="113"/>
        <v>8.8342189408274763E-4</v>
      </c>
      <c r="L345" s="10">
        <f>+H345/SUM(F$27:F345)-1</f>
        <v>9.1009283468431068E-2</v>
      </c>
      <c r="M345">
        <v>6.4189999999999996</v>
      </c>
      <c r="R345">
        <f t="shared" si="114"/>
        <v>1470.9671314487537</v>
      </c>
      <c r="S345">
        <f t="shared" si="115"/>
        <v>1345.9790194635577</v>
      </c>
      <c r="T345" s="5">
        <f t="shared" si="102"/>
        <v>0</v>
      </c>
      <c r="U345" s="6">
        <f>+S345+SUM($D$17:$E$17)-SUM($Q$27:Q345)</f>
        <v>6664.1558615688209</v>
      </c>
      <c r="V345" s="10">
        <f t="shared" si="103"/>
        <v>3.147476096103663E-4</v>
      </c>
      <c r="W345" s="10">
        <f>+S345/SUM(Q$27:Q345)-1</f>
        <v>5.0050477847654484E-2</v>
      </c>
      <c r="X345">
        <v>2.9689999999999999</v>
      </c>
      <c r="AC345">
        <f t="shared" si="116"/>
        <v>2519.6983068926343</v>
      </c>
      <c r="AD345">
        <f t="shared" si="117"/>
        <v>2393.164537413279</v>
      </c>
      <c r="AE345" s="5">
        <f t="shared" si="104"/>
        <v>0</v>
      </c>
      <c r="AF345" s="6">
        <f>+AD345+SUM($D$18:$E$18)-SUM($AB$27:AB345)</f>
        <v>11965.666853202752</v>
      </c>
      <c r="AG345" s="10">
        <f t="shared" si="105"/>
        <v>-2.6938191660275113E-4</v>
      </c>
      <c r="AH345" s="10">
        <f>+AD345/SUM(AB$27:AB345)-1</f>
        <v>3.712543409639979E-2</v>
      </c>
      <c r="AI345" s="6">
        <f t="shared" si="106"/>
        <v>0</v>
      </c>
      <c r="AL345" s="6">
        <f t="shared" si="107"/>
        <v>0</v>
      </c>
      <c r="AM345" s="6">
        <f t="shared" si="108"/>
        <v>5759.8765244298356</v>
      </c>
      <c r="AN345" s="6">
        <f t="shared" si="109"/>
        <v>5417.4778202472316</v>
      </c>
      <c r="AO345" s="5">
        <f t="shared" si="110"/>
        <v>0</v>
      </c>
      <c r="AP345" s="6">
        <f>+AN345+SUM($D$16:$E$18)-SUM($AL$27:AL345)</f>
        <v>26689.825188668285</v>
      </c>
      <c r="AQ345" s="10">
        <f t="shared" si="118"/>
        <v>2.243591097197406E-4</v>
      </c>
      <c r="AR345" s="10">
        <f>+AN345/SUM(AL$27:AL345)-1</f>
        <v>5.6522001292244495E-2</v>
      </c>
    </row>
    <row r="346" spans="1:44" x14ac:dyDescent="0.25">
      <c r="A346" s="1">
        <v>40659</v>
      </c>
      <c r="B346">
        <v>8.4499999999999993</v>
      </c>
      <c r="G346">
        <f t="shared" si="111"/>
        <v>1760.2535826501096</v>
      </c>
      <c r="H346">
        <f t="shared" si="112"/>
        <v>1669.8368686541658</v>
      </c>
      <c r="I346" s="5">
        <f t="shared" si="101"/>
        <v>0</v>
      </c>
      <c r="J346" s="6">
        <f>+H346+SUM($D$16:$E$16)-SUM($F$27:F346)</f>
        <v>8051.5050791804806</v>
      </c>
      <c r="K346" s="10">
        <f t="shared" si="113"/>
        <v>-1.0542670109281449E-3</v>
      </c>
      <c r="L346" s="10">
        <f>+H346/SUM(F$27:F346)-1</f>
        <v>8.5485511045359841E-2</v>
      </c>
      <c r="M346">
        <v>6.4569999999999999</v>
      </c>
      <c r="R346">
        <f t="shared" si="114"/>
        <v>1479.675146870946</v>
      </c>
      <c r="S346">
        <f t="shared" si="115"/>
        <v>1353.9471146091591</v>
      </c>
      <c r="T346" s="5">
        <f t="shared" si="102"/>
        <v>0</v>
      </c>
      <c r="U346" s="6">
        <f>+S346+SUM($D$17:$E$17)-SUM($Q$27:Q346)</f>
        <v>6672.1239567144221</v>
      </c>
      <c r="V346" s="10">
        <f t="shared" si="103"/>
        <v>1.1956645839501512E-3</v>
      </c>
      <c r="W346" s="10">
        <f>+S346/SUM(Q$27:Q346)-1</f>
        <v>5.6266698155835071E-2</v>
      </c>
      <c r="X346">
        <v>2.9740000000000002</v>
      </c>
      <c r="AC346">
        <f t="shared" si="116"/>
        <v>2523.9416519699207</v>
      </c>
      <c r="AD346">
        <f t="shared" si="117"/>
        <v>2397.1947909286268</v>
      </c>
      <c r="AE346" s="5">
        <f t="shared" si="104"/>
        <v>0</v>
      </c>
      <c r="AF346" s="6">
        <f>+AD346+SUM($D$18:$E$18)-SUM($AB$27:AB346)</f>
        <v>11969.6971067181</v>
      </c>
      <c r="AG346" s="10">
        <f t="shared" si="105"/>
        <v>3.3681812846642067E-4</v>
      </c>
      <c r="AH346" s="10">
        <f>+AD346/SUM(AB$27:AB346)-1</f>
        <v>3.8872024588310294E-2</v>
      </c>
      <c r="AI346" s="6">
        <f t="shared" si="106"/>
        <v>0</v>
      </c>
      <c r="AL346" s="6">
        <f t="shared" si="107"/>
        <v>0</v>
      </c>
      <c r="AM346" s="6">
        <f t="shared" si="108"/>
        <v>5763.8703814909768</v>
      </c>
      <c r="AN346" s="6">
        <f t="shared" si="109"/>
        <v>5420.9787741919517</v>
      </c>
      <c r="AO346" s="5">
        <f t="shared" si="110"/>
        <v>0</v>
      </c>
      <c r="AP346" s="6">
        <f>+AN346+SUM($D$16:$E$18)-SUM($AL$27:AL346)</f>
        <v>26693.326142613005</v>
      </c>
      <c r="AQ346" s="10">
        <f t="shared" si="118"/>
        <v>1.3117185743904969E-4</v>
      </c>
      <c r="AR346" s="10">
        <f>+AN346/SUM(AL$27:AL346)-1</f>
        <v>5.7204760869825622E-2</v>
      </c>
    </row>
    <row r="347" spans="1:44" x14ac:dyDescent="0.25">
      <c r="A347" s="1">
        <v>40660</v>
      </c>
      <c r="B347">
        <v>8.4350000000000005</v>
      </c>
      <c r="G347">
        <f t="shared" si="111"/>
        <v>1757.1288721483641</v>
      </c>
      <c r="H347">
        <f t="shared" si="112"/>
        <v>1666.8726611950167</v>
      </c>
      <c r="I347" s="5">
        <f t="shared" si="101"/>
        <v>0</v>
      </c>
      <c r="J347" s="6">
        <f>+H347+SUM($D$16:$E$16)-SUM($F$27:F347)</f>
        <v>8048.5408717213322</v>
      </c>
      <c r="K347" s="10">
        <f t="shared" si="113"/>
        <v>-3.6815569635706424E-4</v>
      </c>
      <c r="L347" s="10">
        <f>+H347/SUM(F$27:F347)-1</f>
        <v>8.3558613688474725E-2</v>
      </c>
      <c r="M347">
        <v>6.4779999999999998</v>
      </c>
      <c r="R347">
        <f t="shared" si="114"/>
        <v>1484.4874711832103</v>
      </c>
      <c r="S347">
        <f t="shared" si="115"/>
        <v>1358.3505356106757</v>
      </c>
      <c r="T347" s="5">
        <f t="shared" si="102"/>
        <v>0</v>
      </c>
      <c r="U347" s="6">
        <f>+S347+SUM($D$17:$E$17)-SUM($Q$27:Q347)</f>
        <v>6676.52737771594</v>
      </c>
      <c r="V347" s="10">
        <f t="shared" si="103"/>
        <v>6.5997290069619297E-4</v>
      </c>
      <c r="W347" s="10">
        <f>+S347/SUM(Q$27:Q347)-1</f>
        <v>5.9701977799829553E-2</v>
      </c>
      <c r="X347">
        <v>2.9860000000000002</v>
      </c>
      <c r="AC347">
        <f t="shared" si="116"/>
        <v>2534.1256801554077</v>
      </c>
      <c r="AD347">
        <f t="shared" si="117"/>
        <v>2406.8673993654602</v>
      </c>
      <c r="AE347" s="5">
        <f t="shared" si="104"/>
        <v>0</v>
      </c>
      <c r="AF347" s="6">
        <f>+AD347+SUM($D$18:$E$18)-SUM($AB$27:AB347)</f>
        <v>11979.369715154933</v>
      </c>
      <c r="AG347" s="10">
        <f t="shared" si="105"/>
        <v>8.080913285102298E-4</v>
      </c>
      <c r="AH347" s="10">
        <f>+AD347/SUM(AB$27:AB347)-1</f>
        <v>4.3063841768895106E-2</v>
      </c>
      <c r="AI347" s="6">
        <f t="shared" si="106"/>
        <v>0</v>
      </c>
      <c r="AL347" s="6">
        <f t="shared" si="107"/>
        <v>0</v>
      </c>
      <c r="AM347" s="6">
        <f t="shared" si="108"/>
        <v>5775.7420234869824</v>
      </c>
      <c r="AN347" s="6">
        <f t="shared" si="109"/>
        <v>5432.0905961711524</v>
      </c>
      <c r="AO347" s="5">
        <f t="shared" si="110"/>
        <v>0</v>
      </c>
      <c r="AP347" s="6">
        <f>+AN347+SUM($D$16:$E$18)-SUM($AL$27:AL347)</f>
        <v>26704.437964592209</v>
      </c>
      <c r="AQ347" s="10">
        <f t="shared" si="118"/>
        <v>4.1627715931080722E-4</v>
      </c>
      <c r="AR347" s="10">
        <f>+AN347/SUM(AL$27:AL347)-1</f>
        <v>5.9371799625681954E-2</v>
      </c>
    </row>
    <row r="348" spans="1:44" x14ac:dyDescent="0.25">
      <c r="A348" s="1">
        <v>40661</v>
      </c>
      <c r="B348">
        <v>8.3309999999999995</v>
      </c>
      <c r="G348">
        <f t="shared" si="111"/>
        <v>1735.4642126695933</v>
      </c>
      <c r="H348">
        <f t="shared" si="112"/>
        <v>1646.3208228115807</v>
      </c>
      <c r="I348" s="5">
        <f t="shared" ref="I348:I411" si="119">+C348*(MAX($A:$A)-$A348)</f>
        <v>0</v>
      </c>
      <c r="J348" s="6">
        <f>+H348+SUM($D$16:$E$16)-SUM($F$27:F348)</f>
        <v>8027.9890333378953</v>
      </c>
      <c r="K348" s="10">
        <f t="shared" si="113"/>
        <v>-2.5534862419157589E-3</v>
      </c>
      <c r="L348" s="10">
        <f>+H348/SUM(F$27:F348)-1</f>
        <v>7.019879201407031E-2</v>
      </c>
      <c r="M348">
        <v>6.5049999999999999</v>
      </c>
      <c r="R348">
        <f t="shared" si="114"/>
        <v>1490.6747452989787</v>
      </c>
      <c r="S348">
        <f t="shared" si="115"/>
        <v>1364.01207689834</v>
      </c>
      <c r="T348" s="5">
        <f t="shared" ref="T348:T411" si="120">+N348*(MAX($A:$A)-$A348)</f>
        <v>0</v>
      </c>
      <c r="U348" s="6">
        <f>+S348+SUM($D$17:$E$17)-SUM($Q$27:Q348)</f>
        <v>6682.1889190036036</v>
      </c>
      <c r="V348" s="10">
        <f t="shared" ref="V348:V411" si="121">+U348/U347-1</f>
        <v>8.4797694480509556E-4</v>
      </c>
      <c r="W348" s="10">
        <f>+S348/SUM(Q$27:Q348)-1</f>
        <v>6.4118765913536935E-2</v>
      </c>
      <c r="X348">
        <v>2.98</v>
      </c>
      <c r="AC348">
        <f t="shared" si="116"/>
        <v>2529.033666062664</v>
      </c>
      <c r="AD348">
        <f t="shared" si="117"/>
        <v>2402.0310951470433</v>
      </c>
      <c r="AE348" s="5">
        <f t="shared" ref="AE348:AE411" si="122">+Y348*(MAX($A:$A)-$A348)</f>
        <v>0</v>
      </c>
      <c r="AF348" s="6">
        <f>+AD348+SUM($D$18:$E$18)-SUM($AB$27:AB348)</f>
        <v>11974.533410936518</v>
      </c>
      <c r="AG348" s="10">
        <f t="shared" ref="AG348:AG411" si="123">+AF348/AF347-1</f>
        <v>-4.0371942209094236E-4</v>
      </c>
      <c r="AH348" s="10">
        <f>+AD348/SUM(AB$27:AB348)-1</f>
        <v>4.0967933178602589E-2</v>
      </c>
      <c r="AI348" s="6">
        <f t="shared" ref="AI348:AI411" si="124">+C348+N348+Y348</f>
        <v>0</v>
      </c>
      <c r="AL348" s="6">
        <f t="shared" ref="AL348:AL411" si="125">+F348+Q348+AB348</f>
        <v>0</v>
      </c>
      <c r="AM348" s="6">
        <f t="shared" ref="AM348:AM411" si="126">+G348+R348+AC348</f>
        <v>5755.1726240312364</v>
      </c>
      <c r="AN348" s="6">
        <f t="shared" ref="AN348:AN411" si="127">+H348+S348+AD348</f>
        <v>5412.3639948569635</v>
      </c>
      <c r="AO348" s="5">
        <f t="shared" ref="AO348:AO411" si="128">+AI348*(MAX($A:$A)-$A348)</f>
        <v>0</v>
      </c>
      <c r="AP348" s="6">
        <f>+AN348+SUM($D$16:$E$18)-SUM($AL$27:AL348)</f>
        <v>26684.711363278017</v>
      </c>
      <c r="AQ348" s="10">
        <f t="shared" si="118"/>
        <v>-7.3870123536579069E-4</v>
      </c>
      <c r="AR348" s="10">
        <f>+AN348/SUM(AL$27:AL348)-1</f>
        <v>5.5524697894823394E-2</v>
      </c>
    </row>
    <row r="349" spans="1:44" x14ac:dyDescent="0.25">
      <c r="A349" s="1">
        <v>40662</v>
      </c>
      <c r="B349">
        <v>8.3450000000000006</v>
      </c>
      <c r="G349">
        <f t="shared" ref="G349:G412" si="129">+(B349/B348*G348)+F349</f>
        <v>1738.3806091378895</v>
      </c>
      <c r="H349">
        <f t="shared" ref="H349:H412" si="130">+($B349/$B348*H348)+F349</f>
        <v>1649.0874164401203</v>
      </c>
      <c r="I349" s="5">
        <f t="shared" si="119"/>
        <v>0</v>
      </c>
      <c r="J349" s="6">
        <f>+H349+SUM($D$16:$E$16)-SUM($F$27:F349)</f>
        <v>8030.7556269664365</v>
      </c>
      <c r="K349" s="10">
        <f t="shared" ref="K349:K412" si="131">+J349/J348-1</f>
        <v>3.4461851119282905E-4</v>
      </c>
      <c r="L349" s="10">
        <f>+H349/SUM(F$27:F349)-1</f>
        <v>7.1997229547163366E-2</v>
      </c>
      <c r="M349">
        <v>6.5209999999999999</v>
      </c>
      <c r="R349">
        <f t="shared" ref="R349:R412" si="132">+($M349/$M348*R348)+N349</f>
        <v>1494.3412781083227</v>
      </c>
      <c r="S349">
        <f t="shared" ref="S349:S412" si="133">+($M349/$M348*S348)+Q349</f>
        <v>1367.3670643280668</v>
      </c>
      <c r="T349" s="5">
        <f t="shared" si="120"/>
        <v>0</v>
      </c>
      <c r="U349" s="6">
        <f>+S349+SUM($D$17:$E$17)-SUM($Q$27:Q349)</f>
        <v>6685.5439064333295</v>
      </c>
      <c r="V349" s="10">
        <f t="shared" si="121"/>
        <v>5.0207910467547912E-4</v>
      </c>
      <c r="W349" s="10">
        <f>+S349/SUM(Q$27:Q349)-1</f>
        <v>6.6736121832770889E-2</v>
      </c>
      <c r="X349">
        <v>2.9830000000000001</v>
      </c>
      <c r="AC349">
        <f t="shared" ref="AC349:AC412" si="134">+(X349/X348*AC348)+AB349</f>
        <v>2531.5796731090363</v>
      </c>
      <c r="AD349">
        <f t="shared" ref="AD349:AD412" si="135">+($X349/$X348*AD348)+AB349</f>
        <v>2404.449247256252</v>
      </c>
      <c r="AE349" s="5">
        <f t="shared" si="122"/>
        <v>0</v>
      </c>
      <c r="AF349" s="6">
        <f>+AD349+SUM($D$18:$E$18)-SUM($AB$27:AB349)</f>
        <v>11976.951563045726</v>
      </c>
      <c r="AG349" s="10">
        <f t="shared" si="123"/>
        <v>2.0194123864558655E-4</v>
      </c>
      <c r="AH349" s="10">
        <f>+AD349/SUM(AB$27:AB349)-1</f>
        <v>4.201588747374907E-2</v>
      </c>
      <c r="AI349" s="6">
        <f t="shared" si="124"/>
        <v>0</v>
      </c>
      <c r="AL349" s="6">
        <f t="shared" si="125"/>
        <v>0</v>
      </c>
      <c r="AM349" s="6">
        <f t="shared" si="126"/>
        <v>5764.3015603552485</v>
      </c>
      <c r="AN349" s="6">
        <f t="shared" si="127"/>
        <v>5420.9037280244393</v>
      </c>
      <c r="AO349" s="5">
        <f t="shared" si="128"/>
        <v>0</v>
      </c>
      <c r="AP349" s="6">
        <f>+AN349+SUM($D$16:$E$18)-SUM($AL$27:AL349)</f>
        <v>26693.251096445492</v>
      </c>
      <c r="AQ349" s="10">
        <f t="shared" ref="AQ349:AQ412" si="136">+AP349/AP348-1</f>
        <v>3.200234415585701E-4</v>
      </c>
      <c r="AR349" s="10">
        <f>+AN349/SUM(AL$27:AL349)-1</f>
        <v>5.7190125290369487E-2</v>
      </c>
    </row>
    <row r="350" spans="1:44" x14ac:dyDescent="0.25">
      <c r="A350" s="1">
        <v>40666</v>
      </c>
      <c r="B350">
        <v>8.2379999999999995</v>
      </c>
      <c r="G350">
        <f t="shared" si="129"/>
        <v>1716.0910075587694</v>
      </c>
      <c r="H350">
        <f t="shared" si="130"/>
        <v>1627.9427365648542</v>
      </c>
      <c r="I350" s="5">
        <f t="shared" si="119"/>
        <v>0</v>
      </c>
      <c r="J350" s="6">
        <f>+H350+SUM($D$16:$E$16)-SUM($F$27:F350)</f>
        <v>8009.6109470911688</v>
      </c>
      <c r="K350" s="10">
        <f t="shared" si="131"/>
        <v>-2.6329626821498531E-3</v>
      </c>
      <c r="L350" s="10">
        <f>+H350/SUM(F$27:F350)-1</f>
        <v>5.8252028401381661E-2</v>
      </c>
      <c r="M350">
        <v>6.5119999999999996</v>
      </c>
      <c r="R350">
        <f t="shared" si="132"/>
        <v>1492.2788534030667</v>
      </c>
      <c r="S350">
        <f t="shared" si="133"/>
        <v>1365.4798838988454</v>
      </c>
      <c r="T350" s="5">
        <f t="shared" si="120"/>
        <v>0</v>
      </c>
      <c r="U350" s="6">
        <f>+S350+SUM($D$17:$E$17)-SUM($Q$27:Q350)</f>
        <v>6683.6567260041084</v>
      </c>
      <c r="V350" s="10">
        <f t="shared" si="121"/>
        <v>-2.8227777060974013E-4</v>
      </c>
      <c r="W350" s="10">
        <f>+S350/SUM(Q$27:Q350)-1</f>
        <v>6.5263859128201762E-2</v>
      </c>
      <c r="X350">
        <v>2.9969999999999999</v>
      </c>
      <c r="AC350">
        <f t="shared" si="134"/>
        <v>2543.4610393254375</v>
      </c>
      <c r="AD350">
        <f t="shared" si="135"/>
        <v>2415.7339570992244</v>
      </c>
      <c r="AE350" s="5">
        <f t="shared" si="122"/>
        <v>0</v>
      </c>
      <c r="AF350" s="6">
        <f>+AD350+SUM($D$18:$E$18)-SUM($AB$27:AB350)</f>
        <v>11988.236272888698</v>
      </c>
      <c r="AG350" s="10">
        <f t="shared" si="123"/>
        <v>9.4220217753826496E-4</v>
      </c>
      <c r="AH350" s="10">
        <f>+AD350/SUM(AB$27:AB350)-1</f>
        <v>4.6906340851098127E-2</v>
      </c>
      <c r="AI350" s="6">
        <f t="shared" si="124"/>
        <v>0</v>
      </c>
      <c r="AL350" s="6">
        <f t="shared" si="125"/>
        <v>0</v>
      </c>
      <c r="AM350" s="6">
        <f t="shared" si="126"/>
        <v>5751.8309002872738</v>
      </c>
      <c r="AN350" s="6">
        <f t="shared" si="127"/>
        <v>5409.1565775629242</v>
      </c>
      <c r="AO350" s="5">
        <f t="shared" si="128"/>
        <v>0</v>
      </c>
      <c r="AP350" s="6">
        <f>+AN350+SUM($D$16:$E$18)-SUM($AL$27:AL350)</f>
        <v>26681.503945983979</v>
      </c>
      <c r="AQ350" s="10">
        <f t="shared" si="136"/>
        <v>-4.4007942004031797E-4</v>
      </c>
      <c r="AR350" s="10">
        <f>+AN350/SUM(AL$27:AL350)-1</f>
        <v>5.4899184131608214E-2</v>
      </c>
    </row>
    <row r="351" spans="1:44" x14ac:dyDescent="0.25">
      <c r="A351" s="1">
        <v>40667</v>
      </c>
      <c r="B351">
        <v>8.1219999999999999</v>
      </c>
      <c r="G351">
        <f t="shared" si="129"/>
        <v>1691.9265796786021</v>
      </c>
      <c r="H351">
        <f t="shared" si="130"/>
        <v>1605.0195322140987</v>
      </c>
      <c r="I351" s="5">
        <f t="shared" si="119"/>
        <v>0</v>
      </c>
      <c r="J351" s="6">
        <f>+H351+SUM($D$16:$E$16)-SUM($F$27:F351)</f>
        <v>7986.6877427404143</v>
      </c>
      <c r="K351" s="10">
        <f t="shared" si="131"/>
        <v>-2.8619622728466299E-3</v>
      </c>
      <c r="L351" s="10">
        <f>+H351/SUM(F$27:F351)-1</f>
        <v>4.3350688841468976E-2</v>
      </c>
      <c r="M351">
        <v>6.4359999999999999</v>
      </c>
      <c r="R351">
        <f t="shared" si="132"/>
        <v>1474.862822558682</v>
      </c>
      <c r="S351">
        <f t="shared" si="133"/>
        <v>1349.5436936076428</v>
      </c>
      <c r="T351" s="5">
        <f t="shared" si="120"/>
        <v>0</v>
      </c>
      <c r="U351" s="6">
        <f>+S351+SUM($D$17:$E$17)-SUM($Q$27:Q351)</f>
        <v>6667.720535712906</v>
      </c>
      <c r="V351" s="10">
        <f t="shared" si="121"/>
        <v>-2.3843520013826502E-3</v>
      </c>
      <c r="W351" s="10">
        <f>+S351/SUM(Q$27:Q351)-1</f>
        <v>5.2831418511840811E-2</v>
      </c>
      <c r="X351">
        <v>2.9830000000000001</v>
      </c>
      <c r="AC351">
        <f t="shared" si="134"/>
        <v>2531.5796731090359</v>
      </c>
      <c r="AD351">
        <f t="shared" si="135"/>
        <v>2404.449247256252</v>
      </c>
      <c r="AE351" s="5">
        <f t="shared" si="122"/>
        <v>0</v>
      </c>
      <c r="AF351" s="6">
        <f>+AD351+SUM($D$18:$E$18)-SUM($AB$27:AB351)</f>
        <v>11976.951563045726</v>
      </c>
      <c r="AG351" s="10">
        <f t="shared" si="123"/>
        <v>-9.4131526824281497E-4</v>
      </c>
      <c r="AH351" s="10">
        <f>+AD351/SUM(AB$27:AB351)-1</f>
        <v>4.201588747374907E-2</v>
      </c>
      <c r="AI351" s="6">
        <f t="shared" si="124"/>
        <v>0</v>
      </c>
      <c r="AL351" s="6">
        <f t="shared" si="125"/>
        <v>0</v>
      </c>
      <c r="AM351" s="6">
        <f t="shared" si="126"/>
        <v>5698.3690753463197</v>
      </c>
      <c r="AN351" s="6">
        <f t="shared" si="127"/>
        <v>5359.0124730779935</v>
      </c>
      <c r="AO351" s="5">
        <f t="shared" si="128"/>
        <v>0</v>
      </c>
      <c r="AP351" s="6">
        <f>+AN351+SUM($D$16:$E$18)-SUM($AL$27:AL351)</f>
        <v>26631.359841499048</v>
      </c>
      <c r="AQ351" s="10">
        <f t="shared" si="136"/>
        <v>-1.8793582470630898E-3</v>
      </c>
      <c r="AR351" s="10">
        <f>+AN351/SUM(AL$27:AL351)-1</f>
        <v>4.512003018188171E-2</v>
      </c>
    </row>
    <row r="352" spans="1:44" x14ac:dyDescent="0.25">
      <c r="A352" s="1">
        <v>40668</v>
      </c>
      <c r="B352">
        <v>8.2029999999999994</v>
      </c>
      <c r="G352">
        <f t="shared" si="129"/>
        <v>1708.800016388029</v>
      </c>
      <c r="H352">
        <f t="shared" si="130"/>
        <v>1621.0262524935054</v>
      </c>
      <c r="I352" s="5">
        <f t="shared" si="119"/>
        <v>0</v>
      </c>
      <c r="J352" s="6">
        <f>+H352+SUM($D$16:$E$16)-SUM($F$27:F352)</f>
        <v>8002.6944630198213</v>
      </c>
      <c r="K352" s="10">
        <f t="shared" si="131"/>
        <v>2.0041750466526231E-3</v>
      </c>
      <c r="L352" s="10">
        <f>+H352/SUM(F$27:F352)-1</f>
        <v>5.3755934568649133E-2</v>
      </c>
      <c r="M352">
        <v>6.4029999999999996</v>
      </c>
      <c r="R352">
        <f t="shared" si="132"/>
        <v>1467.3005986394096</v>
      </c>
      <c r="S352">
        <f t="shared" si="133"/>
        <v>1342.6240320338311</v>
      </c>
      <c r="T352" s="5">
        <f t="shared" si="120"/>
        <v>0</v>
      </c>
      <c r="U352" s="6">
        <f>+S352+SUM($D$17:$E$17)-SUM($Q$27:Q352)</f>
        <v>6660.800874139095</v>
      </c>
      <c r="V352" s="10">
        <f t="shared" si="121"/>
        <v>-1.0377851826195439E-3</v>
      </c>
      <c r="W352" s="10">
        <f>+S352/SUM(Q$27:Q352)-1</f>
        <v>4.7433121928420752E-2</v>
      </c>
      <c r="X352">
        <v>3.0089999999999999</v>
      </c>
      <c r="AC352">
        <f t="shared" si="134"/>
        <v>2553.6450675109249</v>
      </c>
      <c r="AD352">
        <f t="shared" si="135"/>
        <v>2425.4065655360582</v>
      </c>
      <c r="AE352" s="5">
        <f t="shared" si="122"/>
        <v>0</v>
      </c>
      <c r="AF352" s="6">
        <f>+AD352+SUM($D$18:$E$18)-SUM($AB$27:AB352)</f>
        <v>11997.908881325531</v>
      </c>
      <c r="AG352" s="10">
        <f t="shared" si="123"/>
        <v>1.7498040439996032E-3</v>
      </c>
      <c r="AH352" s="10">
        <f>+AD352/SUM(AB$27:AB352)-1</f>
        <v>5.1098158031682939E-2</v>
      </c>
      <c r="AI352" s="6">
        <f t="shared" si="124"/>
        <v>0</v>
      </c>
      <c r="AL352" s="6">
        <f t="shared" si="125"/>
        <v>0</v>
      </c>
      <c r="AM352" s="6">
        <f t="shared" si="126"/>
        <v>5729.7456825383633</v>
      </c>
      <c r="AN352" s="6">
        <f t="shared" si="127"/>
        <v>5389.0568500633944</v>
      </c>
      <c r="AO352" s="5">
        <f t="shared" si="128"/>
        <v>0</v>
      </c>
      <c r="AP352" s="6">
        <f>+AN352+SUM($D$16:$E$18)-SUM($AL$27:AL352)</f>
        <v>26661.404218484451</v>
      </c>
      <c r="AQ352" s="10">
        <f t="shared" si="136"/>
        <v>1.128157824617837E-3</v>
      </c>
      <c r="AR352" s="10">
        <f>+AN352/SUM(AL$27:AL352)-1</f>
        <v>5.09793149548734E-2</v>
      </c>
    </row>
    <row r="353" spans="1:44" x14ac:dyDescent="0.25">
      <c r="A353" s="1">
        <v>40669</v>
      </c>
      <c r="B353">
        <v>8.2590000000000003</v>
      </c>
      <c r="G353">
        <f t="shared" si="129"/>
        <v>1720.4656022612132</v>
      </c>
      <c r="H353">
        <f t="shared" si="130"/>
        <v>1632.0926270076632</v>
      </c>
      <c r="I353" s="5">
        <f t="shared" si="119"/>
        <v>0</v>
      </c>
      <c r="J353" s="6">
        <f>+H353+SUM($D$16:$E$16)-SUM($F$27:F353)</f>
        <v>8013.7608375339787</v>
      </c>
      <c r="K353" s="10">
        <f t="shared" si="131"/>
        <v>1.3828310658734466E-3</v>
      </c>
      <c r="L353" s="10">
        <f>+H353/SUM(F$27:F353)-1</f>
        <v>6.0949684701020912E-2</v>
      </c>
      <c r="M353">
        <v>6.4690000000000003</v>
      </c>
      <c r="R353">
        <f t="shared" si="132"/>
        <v>1482.4250464779543</v>
      </c>
      <c r="S353">
        <f t="shared" si="133"/>
        <v>1356.4633551814547</v>
      </c>
      <c r="T353" s="5">
        <f t="shared" si="120"/>
        <v>0</v>
      </c>
      <c r="U353" s="6">
        <f>+S353+SUM($D$17:$E$17)-SUM($Q$27:Q353)</f>
        <v>6674.6401972867188</v>
      </c>
      <c r="V353" s="10">
        <f t="shared" si="121"/>
        <v>2.0777265991174243E-3</v>
      </c>
      <c r="W353" s="10">
        <f>+S353/SUM(Q$27:Q353)-1</f>
        <v>5.822971509526087E-2</v>
      </c>
      <c r="X353">
        <v>3.0390000000000001</v>
      </c>
      <c r="AC353">
        <f t="shared" si="134"/>
        <v>2579.1051379746432</v>
      </c>
      <c r="AD353">
        <f t="shared" si="135"/>
        <v>2449.5880866281427</v>
      </c>
      <c r="AE353" s="5">
        <f t="shared" si="122"/>
        <v>0</v>
      </c>
      <c r="AF353" s="6">
        <f>+AD353+SUM($D$18:$E$18)-SUM($AB$27:AB353)</f>
        <v>12022.090402417616</v>
      </c>
      <c r="AG353" s="10">
        <f t="shared" si="123"/>
        <v>2.0154779746430762E-3</v>
      </c>
      <c r="AH353" s="10">
        <f>+AD353/SUM(AB$27:AB353)-1</f>
        <v>6.1577700983145522E-2</v>
      </c>
      <c r="AI353" s="6">
        <f t="shared" si="124"/>
        <v>0</v>
      </c>
      <c r="AL353" s="6">
        <f t="shared" si="125"/>
        <v>0</v>
      </c>
      <c r="AM353" s="6">
        <f t="shared" si="126"/>
        <v>5781.995786713811</v>
      </c>
      <c r="AN353" s="6">
        <f t="shared" si="127"/>
        <v>5438.1440688172606</v>
      </c>
      <c r="AO353" s="5">
        <f t="shared" si="128"/>
        <v>0</v>
      </c>
      <c r="AP353" s="6">
        <f>+AN353+SUM($D$16:$E$18)-SUM($AL$27:AL353)</f>
        <v>26710.491437238314</v>
      </c>
      <c r="AQ353" s="10">
        <f t="shared" si="136"/>
        <v>1.8411340359871797E-3</v>
      </c>
      <c r="AR353" s="10">
        <f>+AN353/SUM(AL$27:AL353)-1</f>
        <v>6.0552353980871221E-2</v>
      </c>
    </row>
    <row r="354" spans="1:44" x14ac:dyDescent="0.25">
      <c r="A354" s="1">
        <v>40672</v>
      </c>
      <c r="B354">
        <v>8.3810000000000002</v>
      </c>
      <c r="C354">
        <f>+$C$16</f>
        <v>60</v>
      </c>
      <c r="D354" s="7">
        <f>+$H$16</f>
        <v>1.0004210526315789</v>
      </c>
      <c r="E354" s="7">
        <f>+$J$16</f>
        <v>0.46199999999999997</v>
      </c>
      <c r="F354" s="6">
        <f>+C354-D354-E354</f>
        <v>58.537578947368416</v>
      </c>
      <c r="G354">
        <f t="shared" si="129"/>
        <v>1804.4174932894473</v>
      </c>
      <c r="H354">
        <f t="shared" si="130"/>
        <v>1714.7390932894471</v>
      </c>
      <c r="I354" s="5">
        <f t="shared" si="119"/>
        <v>265260</v>
      </c>
      <c r="J354" s="6">
        <f>+H354+SUM($D$16:$E$16)-SUM($F$27:F354)</f>
        <v>8037.869724868393</v>
      </c>
      <c r="K354" s="10">
        <f t="shared" si="131"/>
        <v>3.0084360917654873E-3</v>
      </c>
      <c r="L354" s="10">
        <f>+H354/SUM(F$27:F354)-1</f>
        <v>7.3813003868275384E-2</v>
      </c>
      <c r="M354">
        <v>6.4249999999999998</v>
      </c>
      <c r="N354">
        <f>+$C$17</f>
        <v>50</v>
      </c>
      <c r="O354" s="7">
        <f>+$H$17</f>
        <v>0.83368421052631569</v>
      </c>
      <c r="P354" s="7">
        <f>+$J$17</f>
        <v>0.38500000000000001</v>
      </c>
      <c r="Q354" s="6">
        <f>+N354-O354-P354</f>
        <v>48.781315789473688</v>
      </c>
      <c r="R354">
        <f t="shared" si="132"/>
        <v>1522.3420812522577</v>
      </c>
      <c r="S354">
        <f t="shared" si="133"/>
        <v>1396.0184555391793</v>
      </c>
      <c r="T354" s="5">
        <f t="shared" si="120"/>
        <v>221050</v>
      </c>
      <c r="U354" s="6">
        <f>+S354+SUM($D$17:$E$17)-SUM($Q$27:Q354)</f>
        <v>6665.4139818549684</v>
      </c>
      <c r="V354" s="10">
        <f t="shared" si="121"/>
        <v>-1.3822790680912966E-3</v>
      </c>
      <c r="W354" s="10">
        <f>+S354/SUM(Q$27:Q354)-1</f>
        <v>4.9161101701281185E-2</v>
      </c>
      <c r="X354">
        <v>3.0750000000000002</v>
      </c>
      <c r="Y354">
        <f>+$C$18</f>
        <v>90</v>
      </c>
      <c r="Z354" s="7">
        <f>+$H$18</f>
        <v>1.5006315789473685</v>
      </c>
      <c r="AA354" s="7">
        <f>+$J$18</f>
        <v>0.69300000000000006</v>
      </c>
      <c r="AB354" s="6">
        <f>+Y354-Z354-AA354</f>
        <v>87.806368421052639</v>
      </c>
      <c r="AC354">
        <f t="shared" si="134"/>
        <v>2697.4635909521576</v>
      </c>
      <c r="AD354">
        <f t="shared" si="135"/>
        <v>2566.4122803596965</v>
      </c>
      <c r="AE354" s="5">
        <f t="shared" si="122"/>
        <v>397890</v>
      </c>
      <c r="AF354" s="6">
        <f>+AD354+SUM($D$18:$E$18)-SUM($AB$27:AB354)</f>
        <v>12051.108227728117</v>
      </c>
      <c r="AG354" s="10">
        <f t="shared" si="123"/>
        <v>2.4137087926625611E-3</v>
      </c>
      <c r="AH354" s="10">
        <f>+AD354/SUM(AB$27:AB354)-1</f>
        <v>7.1434867544323266E-2</v>
      </c>
      <c r="AI354" s="6">
        <f t="shared" si="124"/>
        <v>200</v>
      </c>
      <c r="AL354" s="6">
        <f t="shared" si="125"/>
        <v>195.12526315789475</v>
      </c>
      <c r="AM354" s="6">
        <f t="shared" si="126"/>
        <v>6024.2231654938623</v>
      </c>
      <c r="AN354" s="6">
        <f t="shared" si="127"/>
        <v>5677.1698291883231</v>
      </c>
      <c r="AO354" s="5">
        <f t="shared" si="128"/>
        <v>884200</v>
      </c>
      <c r="AP354" s="6">
        <f>+AN354+SUM($D$16:$E$18)-SUM($AL$27:AL354)</f>
        <v>26754.39193445148</v>
      </c>
      <c r="AQ354" s="10">
        <f t="shared" si="136"/>
        <v>1.6435675590737997E-3</v>
      </c>
      <c r="AR354" s="10">
        <f>+AN354/SUM(AL$27:AL354)-1</f>
        <v>6.6580259680176557E-2</v>
      </c>
    </row>
    <row r="355" spans="1:44" x14ac:dyDescent="0.25">
      <c r="A355" s="1">
        <v>40673</v>
      </c>
      <c r="B355">
        <v>8.3680000000000003</v>
      </c>
      <c r="G355">
        <f t="shared" si="129"/>
        <v>1801.6186116031613</v>
      </c>
      <c r="H355">
        <f t="shared" si="130"/>
        <v>1712.079314240078</v>
      </c>
      <c r="I355" s="5">
        <f t="shared" si="119"/>
        <v>0</v>
      </c>
      <c r="J355" s="6">
        <f>+H355+SUM($D$16:$E$16)-SUM($F$27:F355)</f>
        <v>8035.2099458190241</v>
      </c>
      <c r="K355" s="10">
        <f t="shared" si="131"/>
        <v>-3.3090596643281511E-4</v>
      </c>
      <c r="L355" s="10">
        <f>+H355/SUM(F$27:F355)-1</f>
        <v>7.2147382933985149E-2</v>
      </c>
      <c r="M355">
        <v>6.4880000000000004</v>
      </c>
      <c r="R355">
        <f t="shared" si="132"/>
        <v>1537.2693265625912</v>
      </c>
      <c r="S355">
        <f t="shared" si="133"/>
        <v>1409.70704117326</v>
      </c>
      <c r="T355" s="5">
        <f t="shared" si="120"/>
        <v>0</v>
      </c>
      <c r="U355" s="6">
        <f>+S355+SUM($D$17:$E$17)-SUM($Q$27:Q355)</f>
        <v>6679.1025674890498</v>
      </c>
      <c r="V355" s="10">
        <f t="shared" si="121"/>
        <v>2.0536737359968527E-3</v>
      </c>
      <c r="W355" s="10">
        <f>+S355/SUM(Q$27:Q355)-1</f>
        <v>5.9448595772437551E-2</v>
      </c>
      <c r="X355">
        <v>3.0790000000000002</v>
      </c>
      <c r="AC355">
        <f t="shared" si="134"/>
        <v>2700.9724866802253</v>
      </c>
      <c r="AD355">
        <f t="shared" si="135"/>
        <v>2569.7507028382129</v>
      </c>
      <c r="AE355" s="5">
        <f t="shared" si="122"/>
        <v>0</v>
      </c>
      <c r="AF355" s="6">
        <f>+AD355+SUM($D$18:$E$18)-SUM($AB$27:AB355)</f>
        <v>12054.446650206635</v>
      </c>
      <c r="AG355" s="10">
        <f t="shared" si="123"/>
        <v>2.7702203112212054E-4</v>
      </c>
      <c r="AH355" s="10">
        <f>+AD355/SUM(AB$27:AB355)-1</f>
        <v>7.2828603957388882E-2</v>
      </c>
      <c r="AI355" s="6">
        <f t="shared" si="124"/>
        <v>0</v>
      </c>
      <c r="AL355" s="6">
        <f t="shared" si="125"/>
        <v>0</v>
      </c>
      <c r="AM355" s="6">
        <f t="shared" si="126"/>
        <v>6039.8604248459778</v>
      </c>
      <c r="AN355" s="6">
        <f t="shared" si="127"/>
        <v>5691.5370582515516</v>
      </c>
      <c r="AO355" s="5">
        <f t="shared" si="128"/>
        <v>0</v>
      </c>
      <c r="AP355" s="6">
        <f>+AN355+SUM($D$16:$E$18)-SUM($AL$27:AL355)</f>
        <v>26768.759163514711</v>
      </c>
      <c r="AQ355" s="10">
        <f t="shared" si="136"/>
        <v>5.3700450746285711E-4</v>
      </c>
      <c r="AR355" s="10">
        <f>+AN355/SUM(AL$27:AL355)-1</f>
        <v>6.9279457232160668E-2</v>
      </c>
    </row>
    <row r="356" spans="1:44" x14ac:dyDescent="0.25">
      <c r="A356" s="1">
        <v>40674</v>
      </c>
      <c r="B356">
        <v>8.3940000000000001</v>
      </c>
      <c r="G356">
        <f t="shared" si="129"/>
        <v>1807.2163749757333</v>
      </c>
      <c r="H356">
        <f t="shared" si="130"/>
        <v>1717.3988723388163</v>
      </c>
      <c r="I356" s="5">
        <f t="shared" si="119"/>
        <v>0</v>
      </c>
      <c r="J356" s="6">
        <f>+H356+SUM($D$16:$E$16)-SUM($F$27:F356)</f>
        <v>8040.5295039177618</v>
      </c>
      <c r="K356" s="10">
        <f t="shared" si="131"/>
        <v>6.6203100287443029E-4</v>
      </c>
      <c r="L356" s="10">
        <f>+H356/SUM(F$27:F356)-1</f>
        <v>7.5478624802565841E-2</v>
      </c>
      <c r="M356">
        <v>6.4939999999999998</v>
      </c>
      <c r="R356">
        <f t="shared" si="132"/>
        <v>1538.690968973099</v>
      </c>
      <c r="S356">
        <f t="shared" si="133"/>
        <v>1411.0107159955533</v>
      </c>
      <c r="T356" s="5">
        <f t="shared" si="120"/>
        <v>0</v>
      </c>
      <c r="U356" s="6">
        <f>+S356+SUM($D$17:$E$17)-SUM($Q$27:Q356)</f>
        <v>6680.4062423113428</v>
      </c>
      <c r="V356" s="10">
        <f t="shared" si="121"/>
        <v>1.9518712418631345E-4</v>
      </c>
      <c r="W356" s="10">
        <f>+S356/SUM(Q$27:Q356)-1</f>
        <v>6.0428357112547681E-2</v>
      </c>
      <c r="X356">
        <v>3.0920000000000001</v>
      </c>
      <c r="AC356">
        <f t="shared" si="134"/>
        <v>2712.3763977964459</v>
      </c>
      <c r="AD356">
        <f t="shared" si="135"/>
        <v>2580.600575893392</v>
      </c>
      <c r="AE356" s="5">
        <f t="shared" si="122"/>
        <v>0</v>
      </c>
      <c r="AF356" s="6">
        <f>+AD356+SUM($D$18:$E$18)-SUM($AB$27:AB356)</f>
        <v>12065.296523261812</v>
      </c>
      <c r="AG356" s="10">
        <f t="shared" si="123"/>
        <v>9.0007226130039975E-4</v>
      </c>
      <c r="AH356" s="10">
        <f>+AD356/SUM(AB$27:AB356)-1</f>
        <v>7.7358247299852634E-2</v>
      </c>
      <c r="AI356" s="6">
        <f t="shared" si="124"/>
        <v>0</v>
      </c>
      <c r="AL356" s="6">
        <f t="shared" si="125"/>
        <v>0</v>
      </c>
      <c r="AM356" s="6">
        <f t="shared" si="126"/>
        <v>6058.2837417452774</v>
      </c>
      <c r="AN356" s="6">
        <f t="shared" si="127"/>
        <v>5709.0101642277623</v>
      </c>
      <c r="AO356" s="5">
        <f t="shared" si="128"/>
        <v>0</v>
      </c>
      <c r="AP356" s="6">
        <f>+AN356+SUM($D$16:$E$18)-SUM($AL$27:AL356)</f>
        <v>26786.232269490923</v>
      </c>
      <c r="AQ356" s="10">
        <f t="shared" si="136"/>
        <v>6.5274247003688224E-4</v>
      </c>
      <c r="AR356" s="10">
        <f>+AN356/SUM(AL$27:AL356)-1</f>
        <v>7.2562161549672766E-2</v>
      </c>
    </row>
    <row r="357" spans="1:44" x14ac:dyDescent="0.25">
      <c r="A357" s="1">
        <v>40675</v>
      </c>
      <c r="B357">
        <v>8.3260000000000005</v>
      </c>
      <c r="G357">
        <f t="shared" si="129"/>
        <v>1792.5760707705451</v>
      </c>
      <c r="H357">
        <f t="shared" si="130"/>
        <v>1703.4861819267317</v>
      </c>
      <c r="I357" s="5">
        <f t="shared" si="119"/>
        <v>0</v>
      </c>
      <c r="J357" s="6">
        <f>+H357+SUM($D$16:$E$16)-SUM($F$27:F357)</f>
        <v>8026.6168135056778</v>
      </c>
      <c r="K357" s="10">
        <f t="shared" si="131"/>
        <v>-1.7303201742254748E-3</v>
      </c>
      <c r="L357" s="10">
        <f>+H357/SUM(F$27:F357)-1</f>
        <v>6.6766146069354715E-2</v>
      </c>
      <c r="M357">
        <v>6.4619999999999997</v>
      </c>
      <c r="R357">
        <f t="shared" si="132"/>
        <v>1531.1088761170565</v>
      </c>
      <c r="S357">
        <f t="shared" si="133"/>
        <v>1404.0577836099885</v>
      </c>
      <c r="T357" s="5">
        <f t="shared" si="120"/>
        <v>0</v>
      </c>
      <c r="U357" s="6">
        <f>+S357+SUM($D$17:$E$17)-SUM($Q$27:Q357)</f>
        <v>6673.4533099257778</v>
      </c>
      <c r="V357" s="10">
        <f t="shared" si="121"/>
        <v>-1.0407948459073557E-3</v>
      </c>
      <c r="W357" s="10">
        <f>+S357/SUM(Q$27:Q357)-1</f>
        <v>5.5202963298626839E-2</v>
      </c>
      <c r="X357">
        <v>3.117</v>
      </c>
      <c r="AC357">
        <f t="shared" si="134"/>
        <v>2734.3069960968696</v>
      </c>
      <c r="AD357">
        <f t="shared" si="135"/>
        <v>2601.4657163841212</v>
      </c>
      <c r="AE357" s="5">
        <f t="shared" si="122"/>
        <v>0</v>
      </c>
      <c r="AF357" s="6">
        <f>+AD357+SUM($D$18:$E$18)-SUM($AB$27:AB357)</f>
        <v>12086.161663752544</v>
      </c>
      <c r="AG357" s="10">
        <f t="shared" si="123"/>
        <v>1.7293516533558595E-3</v>
      </c>
      <c r="AH357" s="10">
        <f>+AD357/SUM(AB$27:AB357)-1</f>
        <v>8.60690998815139E-2</v>
      </c>
      <c r="AI357" s="6">
        <f t="shared" si="124"/>
        <v>0</v>
      </c>
      <c r="AL357" s="6">
        <f t="shared" si="125"/>
        <v>0</v>
      </c>
      <c r="AM357" s="6">
        <f t="shared" si="126"/>
        <v>6057.9919429844713</v>
      </c>
      <c r="AN357" s="6">
        <f t="shared" si="127"/>
        <v>5709.0096819208411</v>
      </c>
      <c r="AO357" s="5">
        <f t="shared" si="128"/>
        <v>0</v>
      </c>
      <c r="AP357" s="6">
        <f>+AN357+SUM($D$16:$E$18)-SUM($AL$27:AL357)</f>
        <v>26786.231787183999</v>
      </c>
      <c r="AQ357" s="10">
        <f t="shared" si="136"/>
        <v>-1.8005776980523081E-8</v>
      </c>
      <c r="AR357" s="10">
        <f>+AN357/SUM(AL$27:AL357)-1</f>
        <v>7.256207093779099E-2</v>
      </c>
    </row>
    <row r="358" spans="1:44" x14ac:dyDescent="0.25">
      <c r="A358" s="1">
        <v>40676</v>
      </c>
      <c r="B358">
        <v>8.3040000000000003</v>
      </c>
      <c r="G358">
        <f t="shared" si="129"/>
        <v>1787.8395017629844</v>
      </c>
      <c r="H358">
        <f t="shared" si="130"/>
        <v>1698.9850173816453</v>
      </c>
      <c r="I358" s="5">
        <f t="shared" si="119"/>
        <v>0</v>
      </c>
      <c r="J358" s="6">
        <f>+H358+SUM($D$16:$E$16)-SUM($F$27:F358)</f>
        <v>8022.115648960591</v>
      </c>
      <c r="K358" s="10">
        <f t="shared" si="131"/>
        <v>-5.6077979672741751E-4</v>
      </c>
      <c r="L358" s="10">
        <f>+H358/SUM(F$27:F358)-1</f>
        <v>6.3947402949786403E-2</v>
      </c>
      <c r="M358">
        <v>6.4450000000000003</v>
      </c>
      <c r="R358">
        <f t="shared" si="132"/>
        <v>1527.0808892872842</v>
      </c>
      <c r="S358">
        <f t="shared" si="133"/>
        <v>1400.3640382801573</v>
      </c>
      <c r="T358" s="5">
        <f t="shared" si="120"/>
        <v>0</v>
      </c>
      <c r="U358" s="6">
        <f>+S358+SUM($D$17:$E$17)-SUM($Q$27:Q358)</f>
        <v>6669.7595645959464</v>
      </c>
      <c r="V358" s="10">
        <f t="shared" si="121"/>
        <v>-5.5349834010787191E-4</v>
      </c>
      <c r="W358" s="10">
        <f>+S358/SUM(Q$27:Q358)-1</f>
        <v>5.2426972834981544E-2</v>
      </c>
      <c r="X358">
        <v>3.11</v>
      </c>
      <c r="AC358">
        <f t="shared" si="134"/>
        <v>2728.1664285727506</v>
      </c>
      <c r="AD358">
        <f t="shared" si="135"/>
        <v>2595.6234770467167</v>
      </c>
      <c r="AE358" s="5">
        <f t="shared" si="122"/>
        <v>0</v>
      </c>
      <c r="AF358" s="6">
        <f>+AD358+SUM($D$18:$E$18)-SUM($AB$27:AB358)</f>
        <v>12080.319424415138</v>
      </c>
      <c r="AG358" s="10">
        <f t="shared" si="123"/>
        <v>-4.8338252457169606E-4</v>
      </c>
      <c r="AH358" s="10">
        <f>+AD358/SUM(AB$27:AB358)-1</f>
        <v>8.3630061158648683E-2</v>
      </c>
      <c r="AI358" s="6">
        <f t="shared" si="124"/>
        <v>0</v>
      </c>
      <c r="AL358" s="6">
        <f t="shared" si="125"/>
        <v>0</v>
      </c>
      <c r="AM358" s="6">
        <f t="shared" si="126"/>
        <v>6043.0868196230185</v>
      </c>
      <c r="AN358" s="6">
        <f t="shared" si="127"/>
        <v>5694.9725327085198</v>
      </c>
      <c r="AO358" s="5">
        <f t="shared" si="128"/>
        <v>0</v>
      </c>
      <c r="AP358" s="6">
        <f>+AN358+SUM($D$16:$E$18)-SUM($AL$27:AL358)</f>
        <v>26772.194637971676</v>
      </c>
      <c r="AQ358" s="10">
        <f t="shared" si="136"/>
        <v>-5.2404344604528585E-4</v>
      </c>
      <c r="AR358" s="10">
        <f>+AN358/SUM(AL$27:AL358)-1</f>
        <v>6.9924886089969052E-2</v>
      </c>
    </row>
    <row r="359" spans="1:44" x14ac:dyDescent="0.25">
      <c r="A359" s="1">
        <v>40679</v>
      </c>
      <c r="B359">
        <v>8.2390000000000008</v>
      </c>
      <c r="G359">
        <f t="shared" si="129"/>
        <v>1773.8450933315544</v>
      </c>
      <c r="H359">
        <f t="shared" si="130"/>
        <v>1685.6861221347997</v>
      </c>
      <c r="I359" s="5">
        <f t="shared" si="119"/>
        <v>0</v>
      </c>
      <c r="J359" s="6">
        <f>+H359+SUM($D$16:$E$16)-SUM($F$27:F359)</f>
        <v>8008.8167537137451</v>
      </c>
      <c r="K359" s="10">
        <f t="shared" si="131"/>
        <v>-1.657779048419572E-3</v>
      </c>
      <c r="L359" s="10">
        <f>+H359/SUM(F$27:F359)-1</f>
        <v>5.5619298278334561E-2</v>
      </c>
      <c r="M359">
        <v>6.4379999999999997</v>
      </c>
      <c r="R359">
        <f t="shared" si="132"/>
        <v>1525.4223064750247</v>
      </c>
      <c r="S359">
        <f t="shared" si="133"/>
        <v>1398.8430843208148</v>
      </c>
      <c r="T359" s="5">
        <f t="shared" si="120"/>
        <v>0</v>
      </c>
      <c r="U359" s="6">
        <f>+S359+SUM($D$17:$E$17)-SUM($Q$27:Q359)</f>
        <v>6668.2386106366048</v>
      </c>
      <c r="V359" s="10">
        <f t="shared" si="121"/>
        <v>-2.2803729948750462E-4</v>
      </c>
      <c r="W359" s="10">
        <f>+S359/SUM(Q$27:Q359)-1</f>
        <v>5.1283917938186319E-2</v>
      </c>
      <c r="X359">
        <v>3.101</v>
      </c>
      <c r="AC359">
        <f t="shared" si="134"/>
        <v>2720.2714131845978</v>
      </c>
      <c r="AD359">
        <f t="shared" si="135"/>
        <v>2588.1120264700544</v>
      </c>
      <c r="AE359" s="5">
        <f t="shared" si="122"/>
        <v>0</v>
      </c>
      <c r="AF359" s="6">
        <f>+AD359+SUM($D$18:$E$18)-SUM($AB$27:AB359)</f>
        <v>12072.807973838477</v>
      </c>
      <c r="AG359" s="10">
        <f t="shared" si="123"/>
        <v>-6.217923808770065E-4</v>
      </c>
      <c r="AH359" s="10">
        <f>+AD359/SUM(AB$27:AB359)-1</f>
        <v>8.0494154229250547E-2</v>
      </c>
      <c r="AI359" s="6">
        <f t="shared" si="124"/>
        <v>0</v>
      </c>
      <c r="AL359" s="6">
        <f t="shared" si="125"/>
        <v>0</v>
      </c>
      <c r="AM359" s="6">
        <f t="shared" si="126"/>
        <v>6019.5388129911771</v>
      </c>
      <c r="AN359" s="6">
        <f t="shared" si="127"/>
        <v>5672.6412329256691</v>
      </c>
      <c r="AO359" s="5">
        <f t="shared" si="128"/>
        <v>0</v>
      </c>
      <c r="AP359" s="6">
        <f>+AN359+SUM($D$16:$E$18)-SUM($AL$27:AL359)</f>
        <v>26749.863338188828</v>
      </c>
      <c r="AQ359" s="10">
        <f t="shared" si="136"/>
        <v>-8.341228683275137E-4</v>
      </c>
      <c r="AR359" s="10">
        <f>+AN359/SUM(AL$27:AL359)-1</f>
        <v>6.5729464033202234E-2</v>
      </c>
    </row>
    <row r="360" spans="1:44" x14ac:dyDescent="0.25">
      <c r="A360" s="1">
        <v>40680</v>
      </c>
      <c r="B360">
        <v>8.2490000000000006</v>
      </c>
      <c r="G360">
        <f t="shared" si="129"/>
        <v>1775.9980792440822</v>
      </c>
      <c r="H360">
        <f t="shared" si="130"/>
        <v>1687.7321060189299</v>
      </c>
      <c r="I360" s="5">
        <f t="shared" si="119"/>
        <v>0</v>
      </c>
      <c r="J360" s="6">
        <f>+H360+SUM($D$16:$E$16)-SUM($F$27:F360)</f>
        <v>8010.8627375978758</v>
      </c>
      <c r="K360" s="10">
        <f t="shared" si="131"/>
        <v>2.5546643743368236E-4</v>
      </c>
      <c r="L360" s="10">
        <f>+H360/SUM(F$27:F360)-1</f>
        <v>5.6900545150865733E-2</v>
      </c>
      <c r="M360">
        <v>6.3710000000000004</v>
      </c>
      <c r="R360">
        <f t="shared" si="132"/>
        <v>1509.5472995576863</v>
      </c>
      <c r="S360">
        <f t="shared" si="133"/>
        <v>1384.2853821385388</v>
      </c>
      <c r="T360" s="5">
        <f t="shared" si="120"/>
        <v>0</v>
      </c>
      <c r="U360" s="6">
        <f>+S360+SUM($D$17:$E$17)-SUM($Q$27:Q360)</f>
        <v>6653.6809084543283</v>
      </c>
      <c r="V360" s="10">
        <f t="shared" si="121"/>
        <v>-2.1831405611453247E-3</v>
      </c>
      <c r="W360" s="10">
        <f>+S360/SUM(Q$27:Q360)-1</f>
        <v>4.0343249640289791E-2</v>
      </c>
      <c r="X360">
        <v>3.101</v>
      </c>
      <c r="AC360">
        <f t="shared" si="134"/>
        <v>2720.2714131845978</v>
      </c>
      <c r="AD360">
        <f t="shared" si="135"/>
        <v>2588.1120264700544</v>
      </c>
      <c r="AE360" s="5">
        <f t="shared" si="122"/>
        <v>0</v>
      </c>
      <c r="AF360" s="6">
        <f>+AD360+SUM($D$18:$E$18)-SUM($AB$27:AB360)</f>
        <v>12072.807973838477</v>
      </c>
      <c r="AG360" s="10">
        <f t="shared" si="123"/>
        <v>0</v>
      </c>
      <c r="AH360" s="10">
        <f>+AD360/SUM(AB$27:AB360)-1</f>
        <v>8.0494154229250547E-2</v>
      </c>
      <c r="AI360" s="6">
        <f t="shared" si="124"/>
        <v>0</v>
      </c>
      <c r="AL360" s="6">
        <f t="shared" si="125"/>
        <v>0</v>
      </c>
      <c r="AM360" s="6">
        <f t="shared" si="126"/>
        <v>6005.8167919863663</v>
      </c>
      <c r="AN360" s="6">
        <f t="shared" si="127"/>
        <v>5660.1295146275224</v>
      </c>
      <c r="AO360" s="5">
        <f t="shared" si="128"/>
        <v>0</v>
      </c>
      <c r="AP360" s="6">
        <f>+AN360+SUM($D$16:$E$18)-SUM($AL$27:AL360)</f>
        <v>26737.35161989068</v>
      </c>
      <c r="AQ360" s="10">
        <f t="shared" si="136"/>
        <v>-4.677301764112185E-4</v>
      </c>
      <c r="AR360" s="10">
        <f>+AN360/SUM(AL$27:AL360)-1</f>
        <v>6.3378864675953217E-2</v>
      </c>
    </row>
    <row r="361" spans="1:44" x14ac:dyDescent="0.25">
      <c r="A361" s="1">
        <v>40681</v>
      </c>
      <c r="B361">
        <v>8.266</v>
      </c>
      <c r="G361">
        <f t="shared" si="129"/>
        <v>1779.6581552953792</v>
      </c>
      <c r="H361">
        <f t="shared" si="130"/>
        <v>1691.2102786219509</v>
      </c>
      <c r="I361" s="5">
        <f t="shared" si="119"/>
        <v>0</v>
      </c>
      <c r="J361" s="6">
        <f>+H361+SUM($D$16:$E$16)-SUM($F$27:F361)</f>
        <v>8014.3409102008973</v>
      </c>
      <c r="K361" s="10">
        <f t="shared" si="131"/>
        <v>4.3418202470224543E-4</v>
      </c>
      <c r="L361" s="10">
        <f>+H361/SUM(F$27:F361)-1</f>
        <v>5.9078664834168348E-2</v>
      </c>
      <c r="M361">
        <v>6.4089999999999998</v>
      </c>
      <c r="R361">
        <f t="shared" si="132"/>
        <v>1518.5510348242365</v>
      </c>
      <c r="S361">
        <f t="shared" si="133"/>
        <v>1392.5419893463968</v>
      </c>
      <c r="T361" s="5">
        <f t="shared" si="120"/>
        <v>0</v>
      </c>
      <c r="U361" s="6">
        <f>+S361+SUM($D$17:$E$17)-SUM($Q$27:Q361)</f>
        <v>6661.9375156621863</v>
      </c>
      <c r="V361" s="10">
        <f t="shared" si="121"/>
        <v>1.2409082012585504E-3</v>
      </c>
      <c r="W361" s="10">
        <f>+S361/SUM(Q$27:Q361)-1</f>
        <v>4.6548404794320541E-2</v>
      </c>
      <c r="X361">
        <v>3.1030000000000002</v>
      </c>
      <c r="AC361">
        <f t="shared" si="134"/>
        <v>2722.0258610486317</v>
      </c>
      <c r="AD361">
        <f t="shared" si="135"/>
        <v>2589.7812377093128</v>
      </c>
      <c r="AE361" s="5">
        <f t="shared" si="122"/>
        <v>0</v>
      </c>
      <c r="AF361" s="6">
        <f>+AD361+SUM($D$18:$E$18)-SUM($AB$27:AB361)</f>
        <v>12074.477185077732</v>
      </c>
      <c r="AG361" s="10">
        <f t="shared" si="123"/>
        <v>1.382620549315039E-4</v>
      </c>
      <c r="AH361" s="10">
        <f>+AD361/SUM(AB$27:AB361)-1</f>
        <v>8.1191022435783466E-2</v>
      </c>
      <c r="AI361" s="6">
        <f t="shared" si="124"/>
        <v>0</v>
      </c>
      <c r="AL361" s="6">
        <f t="shared" si="125"/>
        <v>0</v>
      </c>
      <c r="AM361" s="6">
        <f t="shared" si="126"/>
        <v>6020.2350511682471</v>
      </c>
      <c r="AN361" s="6">
        <f t="shared" si="127"/>
        <v>5673.5335056776603</v>
      </c>
      <c r="AO361" s="5">
        <f t="shared" si="128"/>
        <v>0</v>
      </c>
      <c r="AP361" s="6">
        <f>+AN361+SUM($D$16:$E$18)-SUM($AL$27:AL361)</f>
        <v>26750.755610940818</v>
      </c>
      <c r="AQ361" s="10">
        <f t="shared" si="136"/>
        <v>5.0132082042741999E-4</v>
      </c>
      <c r="AR361" s="10">
        <f>+AN361/SUM(AL$27:AL361)-1</f>
        <v>6.5897096943993594E-2</v>
      </c>
    </row>
    <row r="362" spans="1:44" x14ac:dyDescent="0.25">
      <c r="A362" s="1">
        <v>40682</v>
      </c>
      <c r="B362">
        <v>8.2560000000000002</v>
      </c>
      <c r="G362">
        <f t="shared" si="129"/>
        <v>1777.5051693828516</v>
      </c>
      <c r="H362">
        <f t="shared" si="130"/>
        <v>1689.1642947378209</v>
      </c>
      <c r="I362" s="5">
        <f t="shared" si="119"/>
        <v>0</v>
      </c>
      <c r="J362" s="6">
        <f>+H362+SUM($D$16:$E$16)-SUM($F$27:F362)</f>
        <v>8012.2949263167666</v>
      </c>
      <c r="K362" s="10">
        <f t="shared" si="131"/>
        <v>-2.5529034852089794E-4</v>
      </c>
      <c r="L362" s="10">
        <f>+H362/SUM(F$27:F362)-1</f>
        <v>5.7797417961637398E-2</v>
      </c>
      <c r="M362">
        <v>6.45</v>
      </c>
      <c r="R362">
        <f t="shared" si="132"/>
        <v>1528.2655912960408</v>
      </c>
      <c r="S362">
        <f t="shared" si="133"/>
        <v>1401.4504339654018</v>
      </c>
      <c r="T362" s="5">
        <f t="shared" si="120"/>
        <v>0</v>
      </c>
      <c r="U362" s="6">
        <f>+S362+SUM($D$17:$E$17)-SUM($Q$27:Q362)</f>
        <v>6670.8459602811909</v>
      </c>
      <c r="V362" s="10">
        <f t="shared" si="121"/>
        <v>1.3372152767960888E-3</v>
      </c>
      <c r="W362" s="10">
        <f>+S362/SUM(Q$27:Q362)-1</f>
        <v>5.3243440618406801E-2</v>
      </c>
      <c r="X362">
        <v>3.1110000000000002</v>
      </c>
      <c r="AC362">
        <f t="shared" si="134"/>
        <v>2729.0436525047671</v>
      </c>
      <c r="AD362">
        <f t="shared" si="135"/>
        <v>2596.4580826663459</v>
      </c>
      <c r="AE362" s="5">
        <f t="shared" si="122"/>
        <v>0</v>
      </c>
      <c r="AF362" s="6">
        <f>+AD362+SUM($D$18:$E$18)-SUM($AB$27:AB362)</f>
        <v>12081.154030034766</v>
      </c>
      <c r="AG362" s="10">
        <f t="shared" si="123"/>
        <v>5.5297176471413856E-4</v>
      </c>
      <c r="AH362" s="10">
        <f>+AD362/SUM(AB$27:AB362)-1</f>
        <v>8.3978495261915143E-2</v>
      </c>
      <c r="AI362" s="6">
        <f t="shared" si="124"/>
        <v>0</v>
      </c>
      <c r="AL362" s="6">
        <f t="shared" si="125"/>
        <v>0</v>
      </c>
      <c r="AM362" s="6">
        <f t="shared" si="126"/>
        <v>6034.8144131836598</v>
      </c>
      <c r="AN362" s="6">
        <f t="shared" si="127"/>
        <v>5687.0728113695686</v>
      </c>
      <c r="AO362" s="5">
        <f t="shared" si="128"/>
        <v>0</v>
      </c>
      <c r="AP362" s="6">
        <f>+AN362+SUM($D$16:$E$18)-SUM($AL$27:AL362)</f>
        <v>26764.294916632731</v>
      </c>
      <c r="AQ362" s="10">
        <f t="shared" si="136"/>
        <v>5.061279721898515E-4</v>
      </c>
      <c r="AR362" s="10">
        <f>+AN362/SUM(AL$27:AL362)-1</f>
        <v>6.8440751020804935E-2</v>
      </c>
    </row>
    <row r="363" spans="1:44" x14ac:dyDescent="0.25">
      <c r="A363" s="1">
        <v>40683</v>
      </c>
      <c r="B363">
        <v>8.3079999999999998</v>
      </c>
      <c r="G363">
        <f t="shared" si="129"/>
        <v>1788.7006961279953</v>
      </c>
      <c r="H363">
        <f t="shared" si="130"/>
        <v>1699.8034109352973</v>
      </c>
      <c r="I363" s="5">
        <f t="shared" si="119"/>
        <v>0</v>
      </c>
      <c r="J363" s="6">
        <f>+H363+SUM($D$16:$E$16)-SUM($F$27:F363)</f>
        <v>8022.9340425142436</v>
      </c>
      <c r="K363" s="10">
        <f t="shared" si="131"/>
        <v>1.3278487992911536E-3</v>
      </c>
      <c r="L363" s="10">
        <f>+H363/SUM(F$27:F363)-1</f>
        <v>6.4459901698798783E-2</v>
      </c>
      <c r="M363">
        <v>6.42</v>
      </c>
      <c r="R363">
        <f t="shared" si="132"/>
        <v>1521.1573792435011</v>
      </c>
      <c r="S363">
        <f t="shared" si="133"/>
        <v>1394.9320598539348</v>
      </c>
      <c r="T363" s="5">
        <f t="shared" si="120"/>
        <v>0</v>
      </c>
      <c r="U363" s="6">
        <f>+S363+SUM($D$17:$E$17)-SUM($Q$27:Q363)</f>
        <v>6664.3275861697239</v>
      </c>
      <c r="V363" s="10">
        <f t="shared" si="121"/>
        <v>-9.7714355124944863E-4</v>
      </c>
      <c r="W363" s="10">
        <f>+S363/SUM(Q$27:Q363)-1</f>
        <v>4.8344633917855928E-2</v>
      </c>
      <c r="X363">
        <v>3.117</v>
      </c>
      <c r="AC363">
        <f t="shared" si="134"/>
        <v>2734.3069960968687</v>
      </c>
      <c r="AD363">
        <f t="shared" si="135"/>
        <v>2601.4657163841207</v>
      </c>
      <c r="AE363" s="5">
        <f t="shared" si="122"/>
        <v>0</v>
      </c>
      <c r="AF363" s="6">
        <f>+AD363+SUM($D$18:$E$18)-SUM($AB$27:AB363)</f>
        <v>12086.16166375254</v>
      </c>
      <c r="AG363" s="10">
        <f t="shared" si="123"/>
        <v>4.1449961695083637E-4</v>
      </c>
      <c r="AH363" s="10">
        <f>+AD363/SUM(AB$27:AB363)-1</f>
        <v>8.6069099881513678E-2</v>
      </c>
      <c r="AI363" s="6">
        <f t="shared" si="124"/>
        <v>0</v>
      </c>
      <c r="AL363" s="6">
        <f t="shared" si="125"/>
        <v>0</v>
      </c>
      <c r="AM363" s="6">
        <f t="shared" si="126"/>
        <v>6044.1650714683656</v>
      </c>
      <c r="AN363" s="6">
        <f t="shared" si="127"/>
        <v>5696.2011871733521</v>
      </c>
      <c r="AO363" s="5">
        <f t="shared" si="128"/>
        <v>0</v>
      </c>
      <c r="AP363" s="6">
        <f>+AN363+SUM($D$16:$E$18)-SUM($AL$27:AL363)</f>
        <v>26773.423292436513</v>
      </c>
      <c r="AQ363" s="10">
        <f t="shared" si="136"/>
        <v>3.4106543184542204E-4</v>
      </c>
      <c r="AR363" s="10">
        <f>+AN363/SUM(AL$27:AL363)-1</f>
        <v>7.0155715647228556E-2</v>
      </c>
    </row>
    <row r="364" spans="1:44" x14ac:dyDescent="0.25">
      <c r="A364" s="1">
        <v>40686</v>
      </c>
      <c r="B364">
        <v>8.1999999999999993</v>
      </c>
      <c r="G364">
        <f t="shared" si="129"/>
        <v>1765.4484482726962</v>
      </c>
      <c r="H364">
        <f t="shared" si="130"/>
        <v>1677.7067849866919</v>
      </c>
      <c r="I364" s="5">
        <f t="shared" si="119"/>
        <v>0</v>
      </c>
      <c r="J364" s="6">
        <f>+H364+SUM($D$16:$E$16)-SUM($F$27:F364)</f>
        <v>8000.8374165656387</v>
      </c>
      <c r="K364" s="10">
        <f t="shared" si="131"/>
        <v>-2.7541826757534471E-3</v>
      </c>
      <c r="L364" s="10">
        <f>+H364/SUM(F$27:F364)-1</f>
        <v>5.062243547546319E-2</v>
      </c>
      <c r="M364">
        <v>6.3150000000000004</v>
      </c>
      <c r="R364">
        <f t="shared" si="132"/>
        <v>1496.278637059612</v>
      </c>
      <c r="S364">
        <f t="shared" si="133"/>
        <v>1372.1177504638003</v>
      </c>
      <c r="T364" s="5">
        <f t="shared" si="120"/>
        <v>0</v>
      </c>
      <c r="U364" s="6">
        <f>+S364+SUM($D$17:$E$17)-SUM($Q$27:Q364)</f>
        <v>6641.5132767795894</v>
      </c>
      <c r="V364" s="10">
        <f t="shared" si="121"/>
        <v>-3.4233475313368844E-3</v>
      </c>
      <c r="W364" s="10">
        <f>+S364/SUM(Q$27:Q364)-1</f>
        <v>3.1198810465928428E-2</v>
      </c>
      <c r="X364">
        <v>3.105</v>
      </c>
      <c r="AC364">
        <f t="shared" si="134"/>
        <v>2723.7803089126651</v>
      </c>
      <c r="AD364">
        <f t="shared" si="135"/>
        <v>2591.4504489485707</v>
      </c>
      <c r="AE364" s="5">
        <f t="shared" si="122"/>
        <v>0</v>
      </c>
      <c r="AF364" s="6">
        <f>+AD364+SUM($D$18:$E$18)-SUM($AB$27:AB364)</f>
        <v>12076.146396316992</v>
      </c>
      <c r="AG364" s="10">
        <f t="shared" si="123"/>
        <v>-8.2865575640822531E-4</v>
      </c>
      <c r="AH364" s="10">
        <f>+AD364/SUM(AB$27:AB364)-1</f>
        <v>8.1887890642316385E-2</v>
      </c>
      <c r="AI364" s="6">
        <f t="shared" si="124"/>
        <v>0</v>
      </c>
      <c r="AL364" s="6">
        <f t="shared" si="125"/>
        <v>0</v>
      </c>
      <c r="AM364" s="6">
        <f t="shared" si="126"/>
        <v>5985.5073942449726</v>
      </c>
      <c r="AN364" s="6">
        <f t="shared" si="127"/>
        <v>5641.2749843990632</v>
      </c>
      <c r="AO364" s="5">
        <f t="shared" si="128"/>
        <v>0</v>
      </c>
      <c r="AP364" s="6">
        <f>+AN364+SUM($D$16:$E$18)-SUM($AL$27:AL364)</f>
        <v>26718.497089662225</v>
      </c>
      <c r="AQ364" s="10">
        <f t="shared" si="136"/>
        <v>-2.0515196048839224E-3</v>
      </c>
      <c r="AR364" s="10">
        <f>+AN364/SUM(AL$27:AL364)-1</f>
        <v>5.9836629662333385E-2</v>
      </c>
    </row>
    <row r="365" spans="1:44" x14ac:dyDescent="0.25">
      <c r="A365" s="1">
        <v>40687</v>
      </c>
      <c r="B365">
        <v>8.2270000000000003</v>
      </c>
      <c r="G365">
        <f t="shared" si="129"/>
        <v>1771.2615102365212</v>
      </c>
      <c r="H365">
        <f t="shared" si="130"/>
        <v>1683.2309414738434</v>
      </c>
      <c r="I365" s="5">
        <f t="shared" si="119"/>
        <v>0</v>
      </c>
      <c r="J365" s="6">
        <f>+H365+SUM($D$16:$E$16)-SUM($F$27:F365)</f>
        <v>8006.361573052789</v>
      </c>
      <c r="K365" s="10">
        <f t="shared" si="131"/>
        <v>6.9044728689426904E-4</v>
      </c>
      <c r="L365" s="10">
        <f>+H365/SUM(F$27:F365)-1</f>
        <v>5.4081802031297199E-2</v>
      </c>
      <c r="M365">
        <v>6.33</v>
      </c>
      <c r="R365">
        <f t="shared" si="132"/>
        <v>1499.8327430858819</v>
      </c>
      <c r="S365">
        <f t="shared" si="133"/>
        <v>1375.3769375195338</v>
      </c>
      <c r="T365" s="5">
        <f t="shared" si="120"/>
        <v>0</v>
      </c>
      <c r="U365" s="6">
        <f>+S365+SUM($D$17:$E$17)-SUM($Q$27:Q365)</f>
        <v>6644.7724638353229</v>
      </c>
      <c r="V365" s="10">
        <f t="shared" si="121"/>
        <v>4.9072958524809529E-4</v>
      </c>
      <c r="W365" s="10">
        <f>+S365/SUM(Q$27:Q365)-1</f>
        <v>3.3648213816203754E-2</v>
      </c>
      <c r="X365">
        <v>3.0939999999999999</v>
      </c>
      <c r="AC365">
        <f t="shared" si="134"/>
        <v>2714.1308456604784</v>
      </c>
      <c r="AD365">
        <f t="shared" si="135"/>
        <v>2582.2697871326495</v>
      </c>
      <c r="AE365" s="5">
        <f t="shared" si="122"/>
        <v>0</v>
      </c>
      <c r="AF365" s="6">
        <f>+AD365+SUM($D$18:$E$18)-SUM($AB$27:AB365)</f>
        <v>12066.965734501071</v>
      </c>
      <c r="AG365" s="10">
        <f t="shared" si="123"/>
        <v>-7.6023107990152994E-4</v>
      </c>
      <c r="AH365" s="10">
        <f>+AD365/SUM(AB$27:AB365)-1</f>
        <v>7.8055115506385331E-2</v>
      </c>
      <c r="AI365" s="6">
        <f t="shared" si="124"/>
        <v>0</v>
      </c>
      <c r="AL365" s="6">
        <f t="shared" si="125"/>
        <v>0</v>
      </c>
      <c r="AM365" s="6">
        <f t="shared" si="126"/>
        <v>5985.2250989828817</v>
      </c>
      <c r="AN365" s="6">
        <f t="shared" si="127"/>
        <v>5640.8776661260272</v>
      </c>
      <c r="AO365" s="5">
        <f t="shared" si="128"/>
        <v>0</v>
      </c>
      <c r="AP365" s="6">
        <f>+AN365+SUM($D$16:$E$18)-SUM($AL$27:AL365)</f>
        <v>26718.099771389185</v>
      </c>
      <c r="AQ365" s="10">
        <f t="shared" si="136"/>
        <v>-1.4870532264898983E-5</v>
      </c>
      <c r="AR365" s="10">
        <f>+AN365/SUM(AL$27:AL365)-1</f>
        <v>5.9761984753059716E-2</v>
      </c>
    </row>
    <row r="366" spans="1:44" x14ac:dyDescent="0.25">
      <c r="A366" s="1">
        <v>40688</v>
      </c>
      <c r="B366">
        <v>8.1999999999999993</v>
      </c>
      <c r="G366">
        <f t="shared" si="129"/>
        <v>1765.4484482726962</v>
      </c>
      <c r="H366">
        <f t="shared" si="130"/>
        <v>1677.7067849866919</v>
      </c>
      <c r="I366" s="5">
        <f t="shared" si="119"/>
        <v>0</v>
      </c>
      <c r="J366" s="6">
        <f>+H366+SUM($D$16:$E$16)-SUM($F$27:F366)</f>
        <v>8000.8374165656387</v>
      </c>
      <c r="K366" s="10">
        <f t="shared" si="131"/>
        <v>-6.8997089835953762E-4</v>
      </c>
      <c r="L366" s="10">
        <f>+H366/SUM(F$27:F366)-1</f>
        <v>5.062243547546319E-2</v>
      </c>
      <c r="M366">
        <v>6.3540000000000001</v>
      </c>
      <c r="R366">
        <f t="shared" si="132"/>
        <v>1505.5193127279138</v>
      </c>
      <c r="S366">
        <f t="shared" si="133"/>
        <v>1380.5916368087076</v>
      </c>
      <c r="T366" s="5">
        <f t="shared" si="120"/>
        <v>0</v>
      </c>
      <c r="U366" s="6">
        <f>+S366+SUM($D$17:$E$17)-SUM($Q$27:Q366)</f>
        <v>6649.9871631244969</v>
      </c>
      <c r="V366" s="10">
        <f t="shared" si="121"/>
        <v>7.8478222054334523E-4</v>
      </c>
      <c r="W366" s="10">
        <f>+S366/SUM(Q$27:Q366)-1</f>
        <v>3.7567259176644496E-2</v>
      </c>
      <c r="X366">
        <v>3.0979999999999999</v>
      </c>
      <c r="AC366">
        <f t="shared" si="134"/>
        <v>2717.6397413885461</v>
      </c>
      <c r="AD366">
        <f t="shared" si="135"/>
        <v>2585.6082096111663</v>
      </c>
      <c r="AE366" s="5">
        <f t="shared" si="122"/>
        <v>0</v>
      </c>
      <c r="AF366" s="6">
        <f>+AD366+SUM($D$18:$E$18)-SUM($AB$27:AB366)</f>
        <v>12070.304156979586</v>
      </c>
      <c r="AG366" s="10">
        <f t="shared" si="123"/>
        <v>2.7665798942066999E-4</v>
      </c>
      <c r="AH366" s="10">
        <f>+AD366/SUM(AB$27:AB366)-1</f>
        <v>7.9448851919451169E-2</v>
      </c>
      <c r="AI366" s="6">
        <f t="shared" si="124"/>
        <v>0</v>
      </c>
      <c r="AL366" s="6">
        <f t="shared" si="125"/>
        <v>0</v>
      </c>
      <c r="AM366" s="6">
        <f t="shared" si="126"/>
        <v>5988.6075023891563</v>
      </c>
      <c r="AN366" s="6">
        <f t="shared" si="127"/>
        <v>5643.9066314065658</v>
      </c>
      <c r="AO366" s="5">
        <f t="shared" si="128"/>
        <v>0</v>
      </c>
      <c r="AP366" s="6">
        <f>+AN366+SUM($D$16:$E$18)-SUM($AL$27:AL366)</f>
        <v>26721.128736669722</v>
      </c>
      <c r="AQ366" s="10">
        <f t="shared" si="136"/>
        <v>1.1336754134672056E-4</v>
      </c>
      <c r="AR366" s="10">
        <f>+AN366/SUM(AL$27:AL366)-1</f>
        <v>6.0331041989795775E-2</v>
      </c>
    </row>
    <row r="367" spans="1:44" x14ac:dyDescent="0.25">
      <c r="A367" s="1">
        <v>40689</v>
      </c>
      <c r="B367">
        <v>8.2889999999999997</v>
      </c>
      <c r="G367">
        <f t="shared" si="129"/>
        <v>1784.6100228941928</v>
      </c>
      <c r="H367">
        <f t="shared" si="130"/>
        <v>1695.9160415554502</v>
      </c>
      <c r="I367" s="5">
        <f t="shared" si="119"/>
        <v>0</v>
      </c>
      <c r="J367" s="6">
        <f>+H367+SUM($D$16:$E$16)-SUM($F$27:F367)</f>
        <v>8019.0466731343968</v>
      </c>
      <c r="K367" s="10">
        <f t="shared" si="131"/>
        <v>2.2759188345780057E-3</v>
      </c>
      <c r="L367" s="10">
        <f>+H367/SUM(F$27:F367)-1</f>
        <v>6.2025532640989756E-2</v>
      </c>
      <c r="M367">
        <v>6.3390000000000004</v>
      </c>
      <c r="R367">
        <f t="shared" si="132"/>
        <v>1501.9652067016439</v>
      </c>
      <c r="S367">
        <f t="shared" si="133"/>
        <v>1377.3324497529741</v>
      </c>
      <c r="T367" s="5">
        <f t="shared" si="120"/>
        <v>0</v>
      </c>
      <c r="U367" s="6">
        <f>+S367+SUM($D$17:$E$17)-SUM($Q$27:Q367)</f>
        <v>6646.7279760687634</v>
      </c>
      <c r="V367" s="10">
        <f t="shared" si="121"/>
        <v>-4.9010426272799723E-4</v>
      </c>
      <c r="W367" s="10">
        <f>+S367/SUM(Q$27:Q367)-1</f>
        <v>3.5117855826369171E-2</v>
      </c>
      <c r="X367">
        <v>3.0990000000000002</v>
      </c>
      <c r="AC367">
        <f t="shared" si="134"/>
        <v>2718.5169653205635</v>
      </c>
      <c r="AD367">
        <f t="shared" si="135"/>
        <v>2586.442815230796</v>
      </c>
      <c r="AE367" s="5">
        <f t="shared" si="122"/>
        <v>0</v>
      </c>
      <c r="AF367" s="6">
        <f>+AD367+SUM($D$18:$E$18)-SUM($AB$27:AB367)</f>
        <v>12071.138762599217</v>
      </c>
      <c r="AG367" s="10">
        <f t="shared" si="123"/>
        <v>6.9145367737055707E-5</v>
      </c>
      <c r="AH367" s="10">
        <f>+AD367/SUM(AB$27:AB367)-1</f>
        <v>7.9797286022717628E-2</v>
      </c>
      <c r="AI367" s="6">
        <f t="shared" si="124"/>
        <v>0</v>
      </c>
      <c r="AL367" s="6">
        <f t="shared" si="125"/>
        <v>0</v>
      </c>
      <c r="AM367" s="6">
        <f t="shared" si="126"/>
        <v>6005.0921949164003</v>
      </c>
      <c r="AN367" s="6">
        <f t="shared" si="127"/>
        <v>5659.69130653922</v>
      </c>
      <c r="AO367" s="5">
        <f t="shared" si="128"/>
        <v>0</v>
      </c>
      <c r="AP367" s="6">
        <f>+AN367+SUM($D$16:$E$18)-SUM($AL$27:AL367)</f>
        <v>26736.913411802379</v>
      </c>
      <c r="AQ367" s="10">
        <f t="shared" si="136"/>
        <v>5.9071887599548845E-4</v>
      </c>
      <c r="AR367" s="10">
        <f>+AN367/SUM(AL$27:AL367)-1</f>
        <v>6.3296537722439927E-2</v>
      </c>
    </row>
    <row r="368" spans="1:44" x14ac:dyDescent="0.25">
      <c r="A368" s="1">
        <v>40690</v>
      </c>
      <c r="B368">
        <v>8.298</v>
      </c>
      <c r="G368">
        <f t="shared" si="129"/>
        <v>1786.5477102154678</v>
      </c>
      <c r="H368">
        <f t="shared" si="130"/>
        <v>1697.7574270511673</v>
      </c>
      <c r="I368" s="5">
        <f t="shared" si="119"/>
        <v>0</v>
      </c>
      <c r="J368" s="6">
        <f>+H368+SUM($D$16:$E$16)-SUM($F$27:F368)</f>
        <v>8020.8880586301129</v>
      </c>
      <c r="K368" s="10">
        <f t="shared" si="131"/>
        <v>2.296264843906215E-4</v>
      </c>
      <c r="L368" s="10">
        <f>+H368/SUM(F$27:F368)-1</f>
        <v>6.3178654826267611E-2</v>
      </c>
      <c r="M368">
        <v>6.3810000000000002</v>
      </c>
      <c r="R368">
        <f t="shared" si="132"/>
        <v>1511.9167035751996</v>
      </c>
      <c r="S368">
        <f t="shared" si="133"/>
        <v>1386.458173509028</v>
      </c>
      <c r="T368" s="5">
        <f t="shared" si="120"/>
        <v>0</v>
      </c>
      <c r="U368" s="6">
        <f>+S368+SUM($D$17:$E$17)-SUM($Q$27:Q368)</f>
        <v>6655.8536998248173</v>
      </c>
      <c r="V368" s="10">
        <f t="shared" si="121"/>
        <v>1.3729648315548015E-3</v>
      </c>
      <c r="W368" s="10">
        <f>+S368/SUM(Q$27:Q368)-1</f>
        <v>4.1976185207140304E-2</v>
      </c>
      <c r="X368">
        <v>3.0880000000000001</v>
      </c>
      <c r="AC368">
        <f t="shared" si="134"/>
        <v>2708.8675020683768</v>
      </c>
      <c r="AD368">
        <f t="shared" si="135"/>
        <v>2577.2621534148748</v>
      </c>
      <c r="AE368" s="5">
        <f t="shared" si="122"/>
        <v>0</v>
      </c>
      <c r="AF368" s="6">
        <f>+AD368+SUM($D$18:$E$18)-SUM($AB$27:AB368)</f>
        <v>12061.958100783297</v>
      </c>
      <c r="AG368" s="10">
        <f t="shared" si="123"/>
        <v>-7.6054645684020539E-4</v>
      </c>
      <c r="AH368" s="10">
        <f>+AD368/SUM(AB$27:AB368)-1</f>
        <v>7.5964510886786574E-2</v>
      </c>
      <c r="AI368" s="6">
        <f t="shared" si="124"/>
        <v>0</v>
      </c>
      <c r="AL368" s="6">
        <f t="shared" si="125"/>
        <v>0</v>
      </c>
      <c r="AM368" s="6">
        <f t="shared" si="126"/>
        <v>6007.3319158590439</v>
      </c>
      <c r="AN368" s="6">
        <f t="shared" si="127"/>
        <v>5661.4777539750703</v>
      </c>
      <c r="AO368" s="5">
        <f t="shared" si="128"/>
        <v>0</v>
      </c>
      <c r="AP368" s="6">
        <f>+AN368+SUM($D$16:$E$18)-SUM($AL$27:AL368)</f>
        <v>26738.69985923823</v>
      </c>
      <c r="AQ368" s="10">
        <f t="shared" si="136"/>
        <v>6.6815769207639875E-5</v>
      </c>
      <c r="AR368" s="10">
        <f>+AN368/SUM(AL$27:AL368)-1</f>
        <v>6.3632160863434928E-2</v>
      </c>
    </row>
    <row r="369" spans="1:44" x14ac:dyDescent="0.25">
      <c r="A369" s="1">
        <v>40693</v>
      </c>
      <c r="B369">
        <v>8.2940000000000005</v>
      </c>
      <c r="G369">
        <f t="shared" si="129"/>
        <v>1785.6865158504568</v>
      </c>
      <c r="H369">
        <f t="shared" si="130"/>
        <v>1696.9390334975153</v>
      </c>
      <c r="I369" s="5">
        <f t="shared" si="119"/>
        <v>0</v>
      </c>
      <c r="J369" s="6">
        <f>+H369+SUM($D$16:$E$16)-SUM($F$27:F369)</f>
        <v>8020.0696650764621</v>
      </c>
      <c r="K369" s="10">
        <f t="shared" si="131"/>
        <v>-1.0203278585474429E-4</v>
      </c>
      <c r="L369" s="10">
        <f>+H369/SUM(F$27:F369)-1</f>
        <v>6.2666156077255231E-2</v>
      </c>
      <c r="M369">
        <v>6.3760000000000003</v>
      </c>
      <c r="R369">
        <f t="shared" si="132"/>
        <v>1510.7320015664429</v>
      </c>
      <c r="S369">
        <f t="shared" si="133"/>
        <v>1385.3717778237835</v>
      </c>
      <c r="T369" s="5">
        <f t="shared" si="120"/>
        <v>0</v>
      </c>
      <c r="U369" s="6">
        <f>+S369+SUM($D$17:$E$17)-SUM($Q$27:Q369)</f>
        <v>6654.7673041395728</v>
      </c>
      <c r="V369" s="10">
        <f t="shared" si="121"/>
        <v>-1.6322409329294629E-4</v>
      </c>
      <c r="W369" s="10">
        <f>+S369/SUM(Q$27:Q369)-1</f>
        <v>4.1159717423715048E-2</v>
      </c>
      <c r="X369">
        <v>3.0870000000000002</v>
      </c>
      <c r="AC369">
        <f t="shared" si="134"/>
        <v>2707.9902781363598</v>
      </c>
      <c r="AD369">
        <f t="shared" si="135"/>
        <v>2576.4275477952456</v>
      </c>
      <c r="AE369" s="5">
        <f t="shared" si="122"/>
        <v>0</v>
      </c>
      <c r="AF369" s="6">
        <f>+AD369+SUM($D$18:$E$18)-SUM($AB$27:AB369)</f>
        <v>12061.123495163665</v>
      </c>
      <c r="AG369" s="10">
        <f t="shared" si="123"/>
        <v>-6.9193211637563756E-5</v>
      </c>
      <c r="AH369" s="10">
        <f>+AD369/SUM(AB$27:AB369)-1</f>
        <v>7.5616076783520114E-2</v>
      </c>
      <c r="AI369" s="6">
        <f t="shared" si="124"/>
        <v>0</v>
      </c>
      <c r="AL369" s="6">
        <f t="shared" si="125"/>
        <v>0</v>
      </c>
      <c r="AM369" s="6">
        <f t="shared" si="126"/>
        <v>6004.4087955532596</v>
      </c>
      <c r="AN369" s="6">
        <f t="shared" si="127"/>
        <v>5658.7383591165444</v>
      </c>
      <c r="AO369" s="5">
        <f t="shared" si="128"/>
        <v>0</v>
      </c>
      <c r="AP369" s="6">
        <f>+AN369+SUM($D$16:$E$18)-SUM($AL$27:AL369)</f>
        <v>26735.960464379707</v>
      </c>
      <c r="AQ369" s="10">
        <f t="shared" si="136"/>
        <v>-1.0245056315172363E-4</v>
      </c>
      <c r="AR369" s="10">
        <f>+AN369/SUM(AL$27:AL369)-1</f>
        <v>6.3117505750503122E-2</v>
      </c>
    </row>
    <row r="370" spans="1:44" x14ac:dyDescent="0.25">
      <c r="A370" s="1">
        <v>40694</v>
      </c>
      <c r="B370">
        <v>8.3680000000000003</v>
      </c>
      <c r="G370">
        <f t="shared" si="129"/>
        <v>1801.6186116031615</v>
      </c>
      <c r="H370">
        <f t="shared" si="130"/>
        <v>1712.079314240078</v>
      </c>
      <c r="I370" s="5">
        <f t="shared" si="119"/>
        <v>0</v>
      </c>
      <c r="J370" s="6">
        <f>+H370+SUM($D$16:$E$16)-SUM($F$27:F370)</f>
        <v>8035.2099458190241</v>
      </c>
      <c r="K370" s="10">
        <f t="shared" si="131"/>
        <v>1.8877991557217921E-3</v>
      </c>
      <c r="L370" s="10">
        <f>+H370/SUM(F$27:F370)-1</f>
        <v>7.2147382933985149E-2</v>
      </c>
      <c r="M370">
        <v>6.4480000000000004</v>
      </c>
      <c r="R370">
        <f t="shared" si="132"/>
        <v>1527.7917104925384</v>
      </c>
      <c r="S370">
        <f t="shared" si="133"/>
        <v>1401.0158756913042</v>
      </c>
      <c r="T370" s="5">
        <f t="shared" si="120"/>
        <v>0</v>
      </c>
      <c r="U370" s="6">
        <f>+S370+SUM($D$17:$E$17)-SUM($Q$27:Q370)</f>
        <v>6670.4114020070938</v>
      </c>
      <c r="V370" s="10">
        <f t="shared" si="121"/>
        <v>2.3508106523559835E-3</v>
      </c>
      <c r="W370" s="10">
        <f>+S370/SUM(Q$27:Q370)-1</f>
        <v>5.2916853505036832E-2</v>
      </c>
      <c r="X370">
        <v>3.0979999999999999</v>
      </c>
      <c r="AC370">
        <f t="shared" si="134"/>
        <v>2717.6397413885461</v>
      </c>
      <c r="AD370">
        <f t="shared" si="135"/>
        <v>2585.6082096111659</v>
      </c>
      <c r="AE370" s="5">
        <f t="shared" si="122"/>
        <v>0</v>
      </c>
      <c r="AF370" s="6">
        <f>+AD370+SUM($D$18:$E$18)-SUM($AB$27:AB370)</f>
        <v>12070.304156979586</v>
      </c>
      <c r="AG370" s="10">
        <f t="shared" si="123"/>
        <v>7.6117799636188366E-4</v>
      </c>
      <c r="AH370" s="10">
        <f>+AD370/SUM(AB$27:AB370)-1</f>
        <v>7.9448851919450947E-2</v>
      </c>
      <c r="AI370" s="6">
        <f t="shared" si="124"/>
        <v>0</v>
      </c>
      <c r="AL370" s="6">
        <f t="shared" si="125"/>
        <v>0</v>
      </c>
      <c r="AM370" s="6">
        <f t="shared" si="126"/>
        <v>6047.0500634842465</v>
      </c>
      <c r="AN370" s="6">
        <f t="shared" si="127"/>
        <v>5698.7033995425481</v>
      </c>
      <c r="AO370" s="5">
        <f t="shared" si="128"/>
        <v>0</v>
      </c>
      <c r="AP370" s="6">
        <f>+AN370+SUM($D$16:$E$18)-SUM($AL$27:AL370)</f>
        <v>26775.925504805709</v>
      </c>
      <c r="AQ370" s="10">
        <f t="shared" si="136"/>
        <v>1.4948047398277708E-3</v>
      </c>
      <c r="AR370" s="10">
        <f>+AN370/SUM(AL$27:AL370)-1</f>
        <v>7.062581085290498E-2</v>
      </c>
    </row>
    <row r="371" spans="1:44" x14ac:dyDescent="0.25">
      <c r="A371" s="1">
        <v>40695</v>
      </c>
      <c r="B371">
        <v>8.327</v>
      </c>
      <c r="G371">
        <f t="shared" si="129"/>
        <v>1792.7913693617979</v>
      </c>
      <c r="H371">
        <f t="shared" si="130"/>
        <v>1703.6907803151444</v>
      </c>
      <c r="I371" s="5">
        <f t="shared" si="119"/>
        <v>0</v>
      </c>
      <c r="J371" s="6">
        <f>+H371+SUM($D$16:$E$16)-SUM($F$27:F371)</f>
        <v>8026.8214118940905</v>
      </c>
      <c r="K371" s="10">
        <f t="shared" si="131"/>
        <v>-1.043971966071422E-3</v>
      </c>
      <c r="L371" s="10">
        <f>+H371/SUM(F$27:F371)-1</f>
        <v>6.6894270756607588E-2</v>
      </c>
      <c r="M371">
        <v>6.399</v>
      </c>
      <c r="R371">
        <f t="shared" si="132"/>
        <v>1516.1816308067234</v>
      </c>
      <c r="S371">
        <f t="shared" si="133"/>
        <v>1390.369197975908</v>
      </c>
      <c r="T371" s="5">
        <f t="shared" si="120"/>
        <v>0</v>
      </c>
      <c r="U371" s="6">
        <f>+S371+SUM($D$17:$E$17)-SUM($Q$27:Q371)</f>
        <v>6659.7647242916973</v>
      </c>
      <c r="V371" s="10">
        <f t="shared" si="121"/>
        <v>-1.5961051086283984E-3</v>
      </c>
      <c r="W371" s="10">
        <f>+S371/SUM(Q$27:Q371)-1</f>
        <v>4.4915469227470473E-2</v>
      </c>
      <c r="X371">
        <v>3.0680000000000001</v>
      </c>
      <c r="AC371">
        <f t="shared" si="134"/>
        <v>2691.3230234280377</v>
      </c>
      <c r="AD371">
        <f t="shared" si="135"/>
        <v>2560.5700410222912</v>
      </c>
      <c r="AE371" s="5">
        <f t="shared" si="122"/>
        <v>0</v>
      </c>
      <c r="AF371" s="6">
        <f>+AD371+SUM($D$18:$E$18)-SUM($AB$27:AB371)</f>
        <v>12045.265988390711</v>
      </c>
      <c r="AG371" s="10">
        <f t="shared" si="123"/>
        <v>-2.0743610321034556E-3</v>
      </c>
      <c r="AH371" s="10">
        <f>+AD371/SUM(AB$27:AB371)-1</f>
        <v>6.8995828821457605E-2</v>
      </c>
      <c r="AI371" s="6">
        <f t="shared" si="124"/>
        <v>0</v>
      </c>
      <c r="AL371" s="6">
        <f t="shared" si="125"/>
        <v>0</v>
      </c>
      <c r="AM371" s="6">
        <f t="shared" si="126"/>
        <v>6000.2960235965584</v>
      </c>
      <c r="AN371" s="6">
        <f t="shared" si="127"/>
        <v>5654.6300193133429</v>
      </c>
      <c r="AO371" s="5">
        <f t="shared" si="128"/>
        <v>0</v>
      </c>
      <c r="AP371" s="6">
        <f>+AN371+SUM($D$16:$E$18)-SUM($AL$27:AL371)</f>
        <v>26731.852124576501</v>
      </c>
      <c r="AQ371" s="10">
        <f t="shared" si="136"/>
        <v>-1.6460077251596594E-3</v>
      </c>
      <c r="AR371" s="10">
        <f>+AN371/SUM(AL$27:AL371)-1</f>
        <v>6.234566445175882E-2</v>
      </c>
    </row>
    <row r="372" spans="1:44" x14ac:dyDescent="0.25">
      <c r="A372" s="1">
        <v>40697</v>
      </c>
      <c r="B372">
        <v>8.1959999999999997</v>
      </c>
      <c r="G372">
        <f t="shared" si="129"/>
        <v>1764.5872539076854</v>
      </c>
      <c r="H372">
        <f t="shared" si="130"/>
        <v>1676.8883914330399</v>
      </c>
      <c r="I372" s="5">
        <f t="shared" si="119"/>
        <v>0</v>
      </c>
      <c r="J372" s="6">
        <f>+H372+SUM($D$16:$E$16)-SUM($F$27:F372)</f>
        <v>8000.0190230119861</v>
      </c>
      <c r="K372" s="10">
        <f t="shared" si="131"/>
        <v>-3.3391036758820825E-3</v>
      </c>
      <c r="L372" s="10">
        <f>+H372/SUM(F$27:F372)-1</f>
        <v>5.010993672645081E-2</v>
      </c>
      <c r="M372">
        <v>6.32</v>
      </c>
      <c r="R372">
        <f t="shared" si="132"/>
        <v>1497.4633390683689</v>
      </c>
      <c r="S372">
        <f t="shared" si="133"/>
        <v>1373.2041461490451</v>
      </c>
      <c r="T372" s="5">
        <f t="shared" si="120"/>
        <v>0</v>
      </c>
      <c r="U372" s="6">
        <f>+S372+SUM($D$17:$E$17)-SUM($Q$27:Q372)</f>
        <v>6642.5996724648348</v>
      </c>
      <c r="V372" s="10">
        <f t="shared" si="121"/>
        <v>-2.577426161055274E-3</v>
      </c>
      <c r="W372" s="10">
        <f>+S372/SUM(Q$27:Q372)-1</f>
        <v>3.2015278249353685E-2</v>
      </c>
      <c r="X372">
        <v>3.0089999999999999</v>
      </c>
      <c r="AC372">
        <f t="shared" si="134"/>
        <v>2639.5668114390369</v>
      </c>
      <c r="AD372">
        <f t="shared" si="135"/>
        <v>2511.3283094641702</v>
      </c>
      <c r="AE372" s="5">
        <f t="shared" si="122"/>
        <v>0</v>
      </c>
      <c r="AF372" s="6">
        <f>+AD372+SUM($D$18:$E$18)-SUM($AB$27:AB372)</f>
        <v>11996.024256832592</v>
      </c>
      <c r="AG372" s="10">
        <f t="shared" si="123"/>
        <v>-4.0880568021974817E-3</v>
      </c>
      <c r="AH372" s="10">
        <f>+AD372/SUM(AB$27:AB372)-1</f>
        <v>4.8438216728737382E-2</v>
      </c>
      <c r="AI372" s="6">
        <f t="shared" si="124"/>
        <v>0</v>
      </c>
      <c r="AL372" s="6">
        <f t="shared" si="125"/>
        <v>0</v>
      </c>
      <c r="AM372" s="6">
        <f t="shared" si="126"/>
        <v>5901.6174044150912</v>
      </c>
      <c r="AN372" s="6">
        <f t="shared" si="127"/>
        <v>5561.4208470462554</v>
      </c>
      <c r="AO372" s="5">
        <f t="shared" si="128"/>
        <v>0</v>
      </c>
      <c r="AP372" s="6">
        <f>+AN372+SUM($D$16:$E$18)-SUM($AL$27:AL372)</f>
        <v>26638.642952309412</v>
      </c>
      <c r="AQ372" s="10">
        <f t="shared" si="136"/>
        <v>-3.4868205851473766E-3</v>
      </c>
      <c r="AR372" s="10">
        <f>+AN372/SUM(AL$27:AL372)-1</f>
        <v>4.4834287101362058E-2</v>
      </c>
    </row>
    <row r="373" spans="1:44" x14ac:dyDescent="0.25">
      <c r="A373" s="1">
        <v>40701</v>
      </c>
      <c r="B373">
        <v>8.1140000000000008</v>
      </c>
      <c r="G373">
        <f t="shared" si="129"/>
        <v>1746.9327694249587</v>
      </c>
      <c r="H373">
        <f t="shared" si="130"/>
        <v>1660.1113235831733</v>
      </c>
      <c r="I373" s="5">
        <f t="shared" si="119"/>
        <v>0</v>
      </c>
      <c r="J373" s="6">
        <f>+H373+SUM($D$16:$E$16)-SUM($F$27:F373)</f>
        <v>7983.2419551621188</v>
      </c>
      <c r="K373" s="10">
        <f t="shared" si="131"/>
        <v>-2.0971284945208168E-3</v>
      </c>
      <c r="L373" s="10">
        <f>+H373/SUM(F$27:F373)-1</f>
        <v>3.9603712371696354E-2</v>
      </c>
      <c r="M373">
        <v>6.2919999999999998</v>
      </c>
      <c r="R373">
        <f t="shared" si="132"/>
        <v>1490.8290078193318</v>
      </c>
      <c r="S373">
        <f t="shared" si="133"/>
        <v>1367.1203303116758</v>
      </c>
      <c r="T373" s="5">
        <f t="shared" si="120"/>
        <v>0</v>
      </c>
      <c r="U373" s="6">
        <f>+S373+SUM($D$17:$E$17)-SUM($Q$27:Q373)</f>
        <v>6636.5158566274658</v>
      </c>
      <c r="V373" s="10">
        <f t="shared" si="121"/>
        <v>-9.1587874286447324E-4</v>
      </c>
      <c r="W373" s="10">
        <f>+S373/SUM(Q$27:Q373)-1</f>
        <v>2.7443058662173003E-2</v>
      </c>
      <c r="X373">
        <v>2.9820000000000002</v>
      </c>
      <c r="AC373">
        <f t="shared" si="134"/>
        <v>2615.8817652745793</v>
      </c>
      <c r="AD373">
        <f t="shared" si="135"/>
        <v>2488.7939577341826</v>
      </c>
      <c r="AE373" s="5">
        <f t="shared" si="122"/>
        <v>0</v>
      </c>
      <c r="AF373" s="6">
        <f>+AD373+SUM($D$18:$E$18)-SUM($AB$27:AB373)</f>
        <v>11973.489905102604</v>
      </c>
      <c r="AG373" s="10">
        <f t="shared" si="123"/>
        <v>-1.8784850086605021E-3</v>
      </c>
      <c r="AH373" s="10">
        <f>+AD373/SUM(AB$27:AB373)-1</f>
        <v>3.9030495940543197E-2</v>
      </c>
      <c r="AI373" s="6">
        <f t="shared" si="124"/>
        <v>0</v>
      </c>
      <c r="AL373" s="6">
        <f t="shared" si="125"/>
        <v>0</v>
      </c>
      <c r="AM373" s="6">
        <f t="shared" si="126"/>
        <v>5853.6435425188702</v>
      </c>
      <c r="AN373" s="6">
        <f t="shared" si="127"/>
        <v>5516.0256116290311</v>
      </c>
      <c r="AO373" s="5">
        <f t="shared" si="128"/>
        <v>0</v>
      </c>
      <c r="AP373" s="6">
        <f>+AN373+SUM($D$16:$E$18)-SUM($AL$27:AL373)</f>
        <v>26593.247716892191</v>
      </c>
      <c r="AQ373" s="10">
        <f t="shared" si="136"/>
        <v>-1.7041121613624588E-3</v>
      </c>
      <c r="AR373" s="10">
        <f>+AN373/SUM(AL$27:AL373)-1</f>
        <v>3.6305801352950251E-2</v>
      </c>
    </row>
    <row r="374" spans="1:44" x14ac:dyDescent="0.25">
      <c r="A374" s="1">
        <v>40702</v>
      </c>
      <c r="B374">
        <v>8.1069999999999993</v>
      </c>
      <c r="C374">
        <f>+$C$16</f>
        <v>60</v>
      </c>
      <c r="D374" s="7">
        <f>+$H$16</f>
        <v>1.0004210526315789</v>
      </c>
      <c r="E374" s="7">
        <f>+$J$16</f>
        <v>0.46199999999999997</v>
      </c>
      <c r="F374" s="6">
        <f>+C374-D374-E374</f>
        <v>58.537578947368416</v>
      </c>
      <c r="G374">
        <f t="shared" si="129"/>
        <v>1803.9632582335576</v>
      </c>
      <c r="H374">
        <f t="shared" si="130"/>
        <v>1717.2167138116504</v>
      </c>
      <c r="I374" s="5">
        <f t="shared" si="119"/>
        <v>263460</v>
      </c>
      <c r="J374" s="6">
        <f>+H374+SUM($D$16:$E$16)-SUM($F$27:F374)</f>
        <v>7981.8097664432289</v>
      </c>
      <c r="K374" s="10">
        <f t="shared" si="131"/>
        <v>-1.793993877341471E-4</v>
      </c>
      <c r="L374" s="10">
        <f>+H374/SUM(F$27:F374)-1</f>
        <v>3.7338109847543377E-2</v>
      </c>
      <c r="M374">
        <v>6.2270000000000003</v>
      </c>
      <c r="N374">
        <f>+$C$17</f>
        <v>50</v>
      </c>
      <c r="O374" s="7">
        <f>+$H$17</f>
        <v>0.83368421052631569</v>
      </c>
      <c r="P374" s="7">
        <f>+$J$17</f>
        <v>0.38500000000000001</v>
      </c>
      <c r="Q374" s="6">
        <f>+N374-O374-P374</f>
        <v>48.781315789473688</v>
      </c>
      <c r="R374">
        <f t="shared" si="132"/>
        <v>1525.4278817054958</v>
      </c>
      <c r="S374">
        <f t="shared" si="133"/>
        <v>1401.7785021929712</v>
      </c>
      <c r="T374" s="5">
        <f t="shared" si="120"/>
        <v>219550</v>
      </c>
      <c r="U374" s="6">
        <f>+S374+SUM($D$17:$E$17)-SUM($Q$27:Q374)</f>
        <v>6622.3927127192874</v>
      </c>
      <c r="V374" s="10">
        <f t="shared" si="121"/>
        <v>-2.1280961596851222E-3</v>
      </c>
      <c r="W374" s="10">
        <f>+S374/SUM(Q$27:Q374)-1</f>
        <v>1.6233828773769998E-2</v>
      </c>
      <c r="X374">
        <v>2.9830000000000001</v>
      </c>
      <c r="Y374">
        <f>+$C$18</f>
        <v>90</v>
      </c>
      <c r="Z374" s="7">
        <f>+$H$18</f>
        <v>1.5006315789473685</v>
      </c>
      <c r="AA374" s="7">
        <f>+$J$18</f>
        <v>0.69300000000000006</v>
      </c>
      <c r="AB374" s="6">
        <f>+Y374-Z374-AA374</f>
        <v>87.806368421052639</v>
      </c>
      <c r="AC374">
        <f t="shared" si="134"/>
        <v>2704.5653576276491</v>
      </c>
      <c r="AD374">
        <f t="shared" si="135"/>
        <v>2577.4349317748647</v>
      </c>
      <c r="AE374" s="5">
        <f t="shared" si="122"/>
        <v>395190</v>
      </c>
      <c r="AF374" s="6">
        <f>+AD374+SUM($D$18:$E$18)-SUM($AB$27:AB374)</f>
        <v>11974.324510722232</v>
      </c>
      <c r="AG374" s="10">
        <f t="shared" si="123"/>
        <v>6.9704457617891791E-5</v>
      </c>
      <c r="AH374" s="10">
        <f>+AD374/SUM(AB$27:AB374)-1</f>
        <v>3.7986434240909528E-2</v>
      </c>
      <c r="AI374" s="6">
        <f t="shared" si="124"/>
        <v>200</v>
      </c>
      <c r="AL374" s="6">
        <f t="shared" si="125"/>
        <v>195.12526315789475</v>
      </c>
      <c r="AM374" s="6">
        <f t="shared" si="126"/>
        <v>6033.9564975667026</v>
      </c>
      <c r="AN374" s="6">
        <f t="shared" si="127"/>
        <v>5696.4301477794861</v>
      </c>
      <c r="AO374" s="5">
        <f t="shared" si="128"/>
        <v>878200</v>
      </c>
      <c r="AP374" s="6">
        <f>+AN374+SUM($D$16:$E$18)-SUM($AL$27:AL374)</f>
        <v>26578.526989884751</v>
      </c>
      <c r="AQ374" s="10">
        <f t="shared" si="136"/>
        <v>-5.5355130611178804E-4</v>
      </c>
      <c r="AR374" s="10">
        <f>+AN374/SUM(AL$27:AL374)-1</f>
        <v>3.2354136123125654E-2</v>
      </c>
    </row>
    <row r="375" spans="1:44" x14ac:dyDescent="0.25">
      <c r="A375" s="1">
        <v>40703</v>
      </c>
      <c r="B375">
        <v>8.1359999999999992</v>
      </c>
      <c r="G375">
        <f t="shared" si="129"/>
        <v>1810.4163154049863</v>
      </c>
      <c r="H375">
        <f t="shared" si="130"/>
        <v>1723.3594651007263</v>
      </c>
      <c r="I375" s="5">
        <f t="shared" si="119"/>
        <v>0</v>
      </c>
      <c r="J375" s="6">
        <f>+H375+SUM($D$16:$E$16)-SUM($F$27:F375)</f>
        <v>7987.9525177323039</v>
      </c>
      <c r="K375" s="10">
        <f t="shared" si="131"/>
        <v>7.695937974994127E-4</v>
      </c>
      <c r="L375" s="10">
        <f>+H375/SUM(F$27:F375)-1</f>
        <v>4.1048829618800076E-2</v>
      </c>
      <c r="M375">
        <v>6.2759999999999998</v>
      </c>
      <c r="R375">
        <f t="shared" si="132"/>
        <v>1537.4314092795394</v>
      </c>
      <c r="S375">
        <f t="shared" si="133"/>
        <v>1412.8090380220151</v>
      </c>
      <c r="T375" s="5">
        <f t="shared" si="120"/>
        <v>0</v>
      </c>
      <c r="U375" s="6">
        <f>+S375+SUM($D$17:$E$17)-SUM($Q$27:Q375)</f>
        <v>6633.4232485483308</v>
      </c>
      <c r="V375" s="10">
        <f t="shared" si="121"/>
        <v>1.6656420583238685E-3</v>
      </c>
      <c r="W375" s="10">
        <f>+S375/SUM(Q$27:Q375)-1</f>
        <v>2.4230529851321903E-2</v>
      </c>
      <c r="X375">
        <v>3.0089999999999999</v>
      </c>
      <c r="AC375">
        <f t="shared" si="134"/>
        <v>2728.1385052301698</v>
      </c>
      <c r="AD375">
        <f t="shared" si="135"/>
        <v>2599.9000032553026</v>
      </c>
      <c r="AE375" s="5">
        <f t="shared" si="122"/>
        <v>0</v>
      </c>
      <c r="AF375" s="6">
        <f>+AD375+SUM($D$18:$E$18)-SUM($AB$27:AB375)</f>
        <v>11996.789582202671</v>
      </c>
      <c r="AG375" s="10">
        <f t="shared" si="123"/>
        <v>1.8761034461962645E-3</v>
      </c>
      <c r="AH375" s="10">
        <f>+AD375/SUM(AB$27:AB375)-1</f>
        <v>4.7033583852127636E-2</v>
      </c>
      <c r="AI375" s="6">
        <f t="shared" si="124"/>
        <v>0</v>
      </c>
      <c r="AL375" s="6">
        <f t="shared" si="125"/>
        <v>0</v>
      </c>
      <c r="AM375" s="6">
        <f t="shared" si="126"/>
        <v>6075.9862299146953</v>
      </c>
      <c r="AN375" s="6">
        <f t="shared" si="127"/>
        <v>5736.0685063780438</v>
      </c>
      <c r="AO375" s="5">
        <f t="shared" si="128"/>
        <v>0</v>
      </c>
      <c r="AP375" s="6">
        <f>+AN375+SUM($D$16:$E$18)-SUM($AL$27:AL375)</f>
        <v>26618.165348483308</v>
      </c>
      <c r="AQ375" s="10">
        <f t="shared" si="136"/>
        <v>1.4913677727002028E-3</v>
      </c>
      <c r="AR375" s="10">
        <f>+AN375/SUM(AL$27:AL375)-1</f>
        <v>3.9537726966296649E-2</v>
      </c>
    </row>
    <row r="376" spans="1:44" x14ac:dyDescent="0.25">
      <c r="A376" s="1">
        <v>40704</v>
      </c>
      <c r="B376">
        <v>8.1310000000000002</v>
      </c>
      <c r="G376">
        <f t="shared" si="129"/>
        <v>1809.3037193409471</v>
      </c>
      <c r="H376">
        <f t="shared" si="130"/>
        <v>1722.3003700508857</v>
      </c>
      <c r="I376" s="5">
        <f t="shared" si="119"/>
        <v>0</v>
      </c>
      <c r="J376" s="6">
        <f>+H376+SUM($D$16:$E$16)-SUM($F$27:F376)</f>
        <v>7986.8934226824631</v>
      </c>
      <c r="K376" s="10">
        <f t="shared" si="131"/>
        <v>-1.32586547990865E-4</v>
      </c>
      <c r="L376" s="10">
        <f>+H376/SUM(F$27:F376)-1</f>
        <v>4.0409050347893771E-2</v>
      </c>
      <c r="M376">
        <v>6.1890000000000001</v>
      </c>
      <c r="R376">
        <f t="shared" si="132"/>
        <v>1516.1190235868498</v>
      </c>
      <c r="S376">
        <f t="shared" si="133"/>
        <v>1393.2242091010598</v>
      </c>
      <c r="T376" s="5">
        <f t="shared" si="120"/>
        <v>0</v>
      </c>
      <c r="U376" s="6">
        <f>+S376+SUM($D$17:$E$17)-SUM($Q$27:Q376)</f>
        <v>6613.8384196273755</v>
      </c>
      <c r="V376" s="10">
        <f t="shared" si="121"/>
        <v>-2.9524467514177033E-3</v>
      </c>
      <c r="W376" s="10">
        <f>+S376/SUM(Q$27:Q376)-1</f>
        <v>1.0032305489138027E-2</v>
      </c>
      <c r="X376">
        <v>2.996</v>
      </c>
      <c r="AC376">
        <f t="shared" si="134"/>
        <v>2716.3519314289097</v>
      </c>
      <c r="AD376">
        <f t="shared" si="135"/>
        <v>2588.6674675150839</v>
      </c>
      <c r="AE376" s="5">
        <f t="shared" si="122"/>
        <v>0</v>
      </c>
      <c r="AF376" s="6">
        <f>+AD376+SUM($D$18:$E$18)-SUM($AB$27:AB376)</f>
        <v>11985.557046462452</v>
      </c>
      <c r="AG376" s="10">
        <f t="shared" si="123"/>
        <v>-9.3629513656567909E-4</v>
      </c>
      <c r="AH376" s="10">
        <f>+AD376/SUM(AB$27:AB376)-1</f>
        <v>4.2510009046518693E-2</v>
      </c>
      <c r="AI376" s="6">
        <f t="shared" si="124"/>
        <v>0</v>
      </c>
      <c r="AL376" s="6">
        <f t="shared" si="125"/>
        <v>0</v>
      </c>
      <c r="AM376" s="6">
        <f t="shared" si="126"/>
        <v>6041.7746743567068</v>
      </c>
      <c r="AN376" s="6">
        <f t="shared" si="127"/>
        <v>5704.192046667029</v>
      </c>
      <c r="AO376" s="5">
        <f t="shared" si="128"/>
        <v>0</v>
      </c>
      <c r="AP376" s="6">
        <f>+AN376+SUM($D$16:$E$18)-SUM($AL$27:AL376)</f>
        <v>26586.288888772291</v>
      </c>
      <c r="AQ376" s="10">
        <f t="shared" si="136"/>
        <v>-1.1975453339361231E-3</v>
      </c>
      <c r="AR376" s="10">
        <f>+AN376/SUM(AL$27:AL376)-1</f>
        <v>3.3760811569474747E-2</v>
      </c>
    </row>
    <row r="377" spans="1:44" x14ac:dyDescent="0.25">
      <c r="A377" s="1">
        <v>40708</v>
      </c>
      <c r="B377">
        <v>8.1029999999999998</v>
      </c>
      <c r="G377">
        <f t="shared" si="129"/>
        <v>1803.0731813823261</v>
      </c>
      <c r="H377">
        <f t="shared" si="130"/>
        <v>1716.3694377717779</v>
      </c>
      <c r="I377" s="5">
        <f t="shared" si="119"/>
        <v>0</v>
      </c>
      <c r="J377" s="6">
        <f>+H377+SUM($D$16:$E$16)-SUM($F$27:F377)</f>
        <v>7980.9624904033562</v>
      </c>
      <c r="K377" s="10">
        <f t="shared" si="131"/>
        <v>-7.4258312528163728E-4</v>
      </c>
      <c r="L377" s="10">
        <f>+H377/SUM(F$27:F377)-1</f>
        <v>3.68262864308182E-2</v>
      </c>
      <c r="M377">
        <v>6.2530000000000001</v>
      </c>
      <c r="R377">
        <f t="shared" si="132"/>
        <v>1531.7971004182536</v>
      </c>
      <c r="S377">
        <f t="shared" si="133"/>
        <v>1407.6314395716477</v>
      </c>
      <c r="T377" s="5">
        <f t="shared" si="120"/>
        <v>0</v>
      </c>
      <c r="U377" s="6">
        <f>+S377+SUM($D$17:$E$17)-SUM($Q$27:Q377)</f>
        <v>6628.2456500979633</v>
      </c>
      <c r="V377" s="10">
        <f t="shared" si="121"/>
        <v>2.1783463030835559E-3</v>
      </c>
      <c r="W377" s="10">
        <f>+S377/SUM(Q$27:Q377)-1</f>
        <v>2.047697628430778E-2</v>
      </c>
      <c r="X377">
        <v>3.01</v>
      </c>
      <c r="AC377">
        <f t="shared" si="134"/>
        <v>2729.0451647533432</v>
      </c>
      <c r="AD377">
        <f t="shared" si="135"/>
        <v>2600.7640444660883</v>
      </c>
      <c r="AE377" s="5">
        <f t="shared" si="122"/>
        <v>0</v>
      </c>
      <c r="AF377" s="6">
        <f>+AD377+SUM($D$18:$E$18)-SUM($AB$27:AB377)</f>
        <v>11997.653623413456</v>
      </c>
      <c r="AG377" s="10">
        <f t="shared" si="123"/>
        <v>1.0092628072362331E-3</v>
      </c>
      <c r="AH377" s="10">
        <f>+AD377/SUM(AB$27:AB377)-1</f>
        <v>4.7381551144866529E-2</v>
      </c>
      <c r="AI377" s="6">
        <f t="shared" si="124"/>
        <v>0</v>
      </c>
      <c r="AL377" s="6">
        <f t="shared" si="125"/>
        <v>0</v>
      </c>
      <c r="AM377" s="6">
        <f t="shared" si="126"/>
        <v>6063.9154465539232</v>
      </c>
      <c r="AN377" s="6">
        <f t="shared" si="127"/>
        <v>5724.7649218095139</v>
      </c>
      <c r="AO377" s="5">
        <f t="shared" si="128"/>
        <v>0</v>
      </c>
      <c r="AP377" s="6">
        <f>+AN377+SUM($D$16:$E$18)-SUM($AL$27:AL377)</f>
        <v>26606.861763914778</v>
      </c>
      <c r="AQ377" s="10">
        <f t="shared" si="136"/>
        <v>7.7381522590669327E-4</v>
      </c>
      <c r="AR377" s="10">
        <f>+AN377/SUM(AL$27:AL377)-1</f>
        <v>3.7489197978911815E-2</v>
      </c>
    </row>
    <row r="378" spans="1:44" x14ac:dyDescent="0.25">
      <c r="A378" s="1">
        <v>40709</v>
      </c>
      <c r="B378">
        <v>8.1539999999999999</v>
      </c>
      <c r="G378">
        <f t="shared" si="129"/>
        <v>1814.4216612355287</v>
      </c>
      <c r="H378">
        <f t="shared" si="130"/>
        <v>1727.1722072801529</v>
      </c>
      <c r="I378" s="5">
        <f t="shared" si="119"/>
        <v>0</v>
      </c>
      <c r="J378" s="6">
        <f>+H378+SUM($D$16:$E$16)-SUM($F$27:F378)</f>
        <v>7991.7652599117309</v>
      </c>
      <c r="K378" s="10">
        <f t="shared" si="131"/>
        <v>1.3535672572531077E-3</v>
      </c>
      <c r="L378" s="10">
        <f>+H378/SUM(F$27:F378)-1</f>
        <v>4.3352034994063038E-2</v>
      </c>
      <c r="M378">
        <v>6.1740000000000004</v>
      </c>
      <c r="R378">
        <f t="shared" si="132"/>
        <v>1512.4444743294896</v>
      </c>
      <c r="S378">
        <f t="shared" si="133"/>
        <v>1389.8475144595161</v>
      </c>
      <c r="T378" s="5">
        <f t="shared" si="120"/>
        <v>0</v>
      </c>
      <c r="U378" s="6">
        <f>+S378+SUM($D$17:$E$17)-SUM($Q$27:Q378)</f>
        <v>6610.461724985832</v>
      </c>
      <c r="V378" s="10">
        <f t="shared" si="121"/>
        <v>-2.6830516023298445E-3</v>
      </c>
      <c r="W378" s="10">
        <f>+S378/SUM(Q$27:Q378)-1</f>
        <v>7.5843357715204007E-3</v>
      </c>
      <c r="X378">
        <v>3.0049999999999999</v>
      </c>
      <c r="AC378">
        <f t="shared" si="134"/>
        <v>2724.5118671374739</v>
      </c>
      <c r="AD378">
        <f t="shared" si="135"/>
        <v>2596.4438384121581</v>
      </c>
      <c r="AE378" s="5">
        <f t="shared" si="122"/>
        <v>0</v>
      </c>
      <c r="AF378" s="6">
        <f>+AD378+SUM($D$18:$E$18)-SUM($AB$27:AB378)</f>
        <v>11993.333417359527</v>
      </c>
      <c r="AG378" s="10">
        <f t="shared" si="123"/>
        <v>-3.6008757958294613E-4</v>
      </c>
      <c r="AH378" s="10">
        <f>+AD378/SUM(AB$27:AB378)-1</f>
        <v>4.5641714681170953E-2</v>
      </c>
      <c r="AI378" s="6">
        <f t="shared" si="124"/>
        <v>0</v>
      </c>
      <c r="AL378" s="6">
        <f t="shared" si="125"/>
        <v>0</v>
      </c>
      <c r="AM378" s="6">
        <f t="shared" si="126"/>
        <v>6051.3780027024923</v>
      </c>
      <c r="AN378" s="6">
        <f t="shared" si="127"/>
        <v>5713.4635601518276</v>
      </c>
      <c r="AO378" s="5">
        <f t="shared" si="128"/>
        <v>0</v>
      </c>
      <c r="AP378" s="6">
        <f>+AN378+SUM($D$16:$E$18)-SUM($AL$27:AL378)</f>
        <v>26595.560402257091</v>
      </c>
      <c r="AQ378" s="10">
        <f t="shared" si="136"/>
        <v>-4.2475365031635626E-4</v>
      </c>
      <c r="AR378" s="10">
        <f>+AN378/SUM(AL$27:AL378)-1</f>
        <v>3.5441071845796035E-2</v>
      </c>
    </row>
    <row r="379" spans="1:44" x14ac:dyDescent="0.25">
      <c r="A379" s="1">
        <v>40710</v>
      </c>
      <c r="B379">
        <v>8.0980000000000008</v>
      </c>
      <c r="G379">
        <f t="shared" si="129"/>
        <v>1801.960585318287</v>
      </c>
      <c r="H379">
        <f t="shared" si="130"/>
        <v>1715.3103427219376</v>
      </c>
      <c r="I379" s="5">
        <f t="shared" si="119"/>
        <v>0</v>
      </c>
      <c r="J379" s="6">
        <f>+H379+SUM($D$16:$E$16)-SUM($F$27:F379)</f>
        <v>7979.9033953535154</v>
      </c>
      <c r="K379" s="10">
        <f t="shared" si="131"/>
        <v>-1.4842608826008963E-3</v>
      </c>
      <c r="L379" s="10">
        <f>+H379/SUM(F$27:F379)-1</f>
        <v>3.6186507159912118E-2</v>
      </c>
      <c r="M379">
        <v>6.1390000000000002</v>
      </c>
      <c r="R379">
        <f t="shared" si="132"/>
        <v>1503.8705260623155</v>
      </c>
      <c r="S379">
        <f t="shared" si="133"/>
        <v>1381.9685602959134</v>
      </c>
      <c r="T379" s="5">
        <f t="shared" si="120"/>
        <v>0</v>
      </c>
      <c r="U379" s="6">
        <f>+S379+SUM($D$17:$E$17)-SUM($Q$27:Q379)</f>
        <v>6602.5827708222296</v>
      </c>
      <c r="V379" s="10">
        <f t="shared" si="121"/>
        <v>-1.1918916546815872E-3</v>
      </c>
      <c r="W379" s="10">
        <f>+S379/SUM(Q$27:Q379)-1</f>
        <v>1.872406430412088E-3</v>
      </c>
      <c r="X379">
        <v>3.0230000000000001</v>
      </c>
      <c r="AC379">
        <f t="shared" si="134"/>
        <v>2740.8317385546038</v>
      </c>
      <c r="AD379">
        <f t="shared" si="135"/>
        <v>2611.996580206308</v>
      </c>
      <c r="AE379" s="5">
        <f t="shared" si="122"/>
        <v>0</v>
      </c>
      <c r="AF379" s="6">
        <f>+AD379+SUM($D$18:$E$18)-SUM($AB$27:AB379)</f>
        <v>12008.886159153677</v>
      </c>
      <c r="AG379" s="10">
        <f t="shared" si="123"/>
        <v>1.2967822416776187E-3</v>
      </c>
      <c r="AH379" s="10">
        <f>+AD379/SUM(AB$27:AB379)-1</f>
        <v>5.1905125950475917E-2</v>
      </c>
      <c r="AI379" s="6">
        <f t="shared" si="124"/>
        <v>0</v>
      </c>
      <c r="AL379" s="6">
        <f t="shared" si="125"/>
        <v>0</v>
      </c>
      <c r="AM379" s="6">
        <f t="shared" si="126"/>
        <v>6046.6628499352064</v>
      </c>
      <c r="AN379" s="6">
        <f t="shared" si="127"/>
        <v>5709.275483224159</v>
      </c>
      <c r="AO379" s="5">
        <f t="shared" si="128"/>
        <v>0</v>
      </c>
      <c r="AP379" s="6">
        <f>+AN379+SUM($D$16:$E$18)-SUM($AL$27:AL379)</f>
        <v>26591.372325329423</v>
      </c>
      <c r="AQ379" s="10">
        <f t="shared" si="136"/>
        <v>-1.5747278358957395E-4</v>
      </c>
      <c r="AR379" s="10">
        <f>+AN379/SUM(AL$27:AL379)-1</f>
        <v>3.468207394245737E-2</v>
      </c>
    </row>
    <row r="380" spans="1:44" x14ac:dyDescent="0.25">
      <c r="A380" s="1">
        <v>40711</v>
      </c>
      <c r="B380">
        <v>7.9909999999999997</v>
      </c>
      <c r="G380">
        <f t="shared" si="129"/>
        <v>1778.1510295478427</v>
      </c>
      <c r="H380">
        <f t="shared" si="130"/>
        <v>1692.6457086553471</v>
      </c>
      <c r="I380" s="5">
        <f t="shared" si="119"/>
        <v>0</v>
      </c>
      <c r="J380" s="6">
        <f>+H380+SUM($D$16:$E$16)-SUM($F$27:F380)</f>
        <v>7957.2387612869252</v>
      </c>
      <c r="K380" s="10">
        <f t="shared" si="131"/>
        <v>-2.8402140907854978E-3</v>
      </c>
      <c r="L380" s="10">
        <f>+H380/SUM(F$27:F380)-1</f>
        <v>2.2495230762516139E-2</v>
      </c>
      <c r="M380">
        <v>6.1719999999999997</v>
      </c>
      <c r="R380">
        <f t="shared" si="132"/>
        <v>1511.9545344285082</v>
      </c>
      <c r="S380">
        <f t="shared" si="133"/>
        <v>1389.3972885073103</v>
      </c>
      <c r="T380" s="5">
        <f t="shared" si="120"/>
        <v>0</v>
      </c>
      <c r="U380" s="6">
        <f>+S380+SUM($D$17:$E$17)-SUM($Q$27:Q380)</f>
        <v>6610.0114990336269</v>
      </c>
      <c r="V380" s="10">
        <f t="shared" si="121"/>
        <v>1.1251245867338611E-3</v>
      </c>
      <c r="W380" s="10">
        <f>+S380/SUM(Q$27:Q380)-1</f>
        <v>7.2579398091714431E-3</v>
      </c>
      <c r="X380">
        <v>3.0089999999999999</v>
      </c>
      <c r="AC380">
        <f t="shared" si="134"/>
        <v>2728.1385052301694</v>
      </c>
      <c r="AD380">
        <f t="shared" si="135"/>
        <v>2599.9000032553026</v>
      </c>
      <c r="AE380" s="5">
        <f t="shared" si="122"/>
        <v>0</v>
      </c>
      <c r="AF380" s="6">
        <f>+AD380+SUM($D$18:$E$18)-SUM($AB$27:AB380)</f>
        <v>11996.789582202671</v>
      </c>
      <c r="AG380" s="10">
        <f t="shared" si="123"/>
        <v>-1.0073021586423092E-3</v>
      </c>
      <c r="AH380" s="10">
        <f>+AD380/SUM(AB$27:AB380)-1</f>
        <v>4.7033583852127636E-2</v>
      </c>
      <c r="AI380" s="6">
        <f t="shared" si="124"/>
        <v>0</v>
      </c>
      <c r="AL380" s="6">
        <f t="shared" si="125"/>
        <v>0</v>
      </c>
      <c r="AM380" s="6">
        <f t="shared" si="126"/>
        <v>6018.2440692065202</v>
      </c>
      <c r="AN380" s="6">
        <f t="shared" si="127"/>
        <v>5681.9430004179594</v>
      </c>
      <c r="AO380" s="5">
        <f t="shared" si="128"/>
        <v>0</v>
      </c>
      <c r="AP380" s="6">
        <f>+AN380+SUM($D$16:$E$18)-SUM($AL$27:AL380)</f>
        <v>26564.039842523223</v>
      </c>
      <c r="AQ380" s="10">
        <f t="shared" si="136"/>
        <v>-1.0278703359797303E-3</v>
      </c>
      <c r="AR380" s="10">
        <f>+AN380/SUM(AL$27:AL380)-1</f>
        <v>2.9728655583330488E-2</v>
      </c>
    </row>
    <row r="381" spans="1:44" x14ac:dyDescent="0.25">
      <c r="A381" s="1">
        <v>40714</v>
      </c>
      <c r="B381">
        <v>7.9539999999999997</v>
      </c>
      <c r="G381">
        <f t="shared" si="129"/>
        <v>1769.9178186739507</v>
      </c>
      <c r="H381">
        <f t="shared" si="130"/>
        <v>1684.8084052865263</v>
      </c>
      <c r="I381" s="5">
        <f t="shared" si="119"/>
        <v>0</v>
      </c>
      <c r="J381" s="6">
        <f>+H381+SUM($D$16:$E$16)-SUM($F$27:F381)</f>
        <v>7949.4014579181048</v>
      </c>
      <c r="K381" s="10">
        <f t="shared" si="131"/>
        <v>-9.8492751115497601E-4</v>
      </c>
      <c r="L381" s="10">
        <f>+H381/SUM(F$27:F381)-1</f>
        <v>1.7760864157809308E-2</v>
      </c>
      <c r="M381">
        <v>6.1369999999999996</v>
      </c>
      <c r="R381">
        <f t="shared" si="132"/>
        <v>1503.3805861613341</v>
      </c>
      <c r="S381">
        <f t="shared" si="133"/>
        <v>1381.5183343437077</v>
      </c>
      <c r="T381" s="5">
        <f t="shared" si="120"/>
        <v>0</v>
      </c>
      <c r="U381" s="6">
        <f>+S381+SUM($D$17:$E$17)-SUM($Q$27:Q381)</f>
        <v>6602.1325448700236</v>
      </c>
      <c r="V381" s="10">
        <f t="shared" si="121"/>
        <v>-1.1919728376804661E-3</v>
      </c>
      <c r="W381" s="10">
        <f>+S381/SUM(Q$27:Q381)-1</f>
        <v>1.5460104680631304E-3</v>
      </c>
      <c r="X381">
        <v>3.0190000000000001</v>
      </c>
      <c r="AC381">
        <f t="shared" si="134"/>
        <v>2737.2051004619079</v>
      </c>
      <c r="AD381">
        <f t="shared" si="135"/>
        <v>2608.5404153631634</v>
      </c>
      <c r="AE381" s="5">
        <f t="shared" si="122"/>
        <v>0</v>
      </c>
      <c r="AF381" s="6">
        <f>+AD381+SUM($D$18:$E$18)-SUM($AB$27:AB381)</f>
        <v>12005.429994310532</v>
      </c>
      <c r="AG381" s="10">
        <f t="shared" si="123"/>
        <v>7.2022702812746253E-4</v>
      </c>
      <c r="AH381" s="10">
        <f>+AD381/SUM(AB$27:AB381)-1</f>
        <v>5.0513256779519233E-2</v>
      </c>
      <c r="AI381" s="6">
        <f t="shared" si="124"/>
        <v>0</v>
      </c>
      <c r="AL381" s="6">
        <f t="shared" si="125"/>
        <v>0</v>
      </c>
      <c r="AM381" s="6">
        <f t="shared" si="126"/>
        <v>6010.5035052971925</v>
      </c>
      <c r="AN381" s="6">
        <f t="shared" si="127"/>
        <v>5674.867154993397</v>
      </c>
      <c r="AO381" s="5">
        <f t="shared" si="128"/>
        <v>0</v>
      </c>
      <c r="AP381" s="6">
        <f>+AN381+SUM($D$16:$E$18)-SUM($AL$27:AL381)</f>
        <v>26556.963997098661</v>
      </c>
      <c r="AQ381" s="10">
        <f t="shared" si="136"/>
        <v>-2.6636932735035757E-4</v>
      </c>
      <c r="AR381" s="10">
        <f>+AN381/SUM(AL$27:AL381)-1</f>
        <v>2.8446312413817232E-2</v>
      </c>
    </row>
    <row r="382" spans="1:44" x14ac:dyDescent="0.25">
      <c r="A382" s="1">
        <v>40715</v>
      </c>
      <c r="B382">
        <v>8.0210000000000008</v>
      </c>
      <c r="G382">
        <f t="shared" si="129"/>
        <v>1784.8266059320795</v>
      </c>
      <c r="H382">
        <f t="shared" si="130"/>
        <v>1699.0002789543914</v>
      </c>
      <c r="I382" s="5">
        <f t="shared" si="119"/>
        <v>0</v>
      </c>
      <c r="J382" s="6">
        <f>+H382+SUM($D$16:$E$16)-SUM($F$27:F382)</f>
        <v>7963.5933315859684</v>
      </c>
      <c r="K382" s="10">
        <f t="shared" si="131"/>
        <v>1.7852757522678342E-3</v>
      </c>
      <c r="L382" s="10">
        <f>+H382/SUM(F$27:F382)-1</f>
        <v>2.6333906387954409E-2</v>
      </c>
      <c r="M382">
        <v>6.234</v>
      </c>
      <c r="R382">
        <f t="shared" si="132"/>
        <v>1527.1426713589306</v>
      </c>
      <c r="S382">
        <f t="shared" si="133"/>
        <v>1403.3542930256924</v>
      </c>
      <c r="T382" s="5">
        <f t="shared" si="120"/>
        <v>0</v>
      </c>
      <c r="U382" s="6">
        <f>+S382+SUM($D$17:$E$17)-SUM($Q$27:Q382)</f>
        <v>6623.9685035520088</v>
      </c>
      <c r="V382" s="10">
        <f t="shared" si="121"/>
        <v>3.307409921503579E-3</v>
      </c>
      <c r="W382" s="10">
        <f>+S382/SUM(Q$27:Q382)-1</f>
        <v>1.7376214641992238E-2</v>
      </c>
      <c r="X382">
        <v>3.024</v>
      </c>
      <c r="AC382">
        <f t="shared" si="134"/>
        <v>2741.7383980777772</v>
      </c>
      <c r="AD382">
        <f t="shared" si="135"/>
        <v>2612.8606214170941</v>
      </c>
      <c r="AE382" s="5">
        <f t="shared" si="122"/>
        <v>0</v>
      </c>
      <c r="AF382" s="6">
        <f>+AD382+SUM($D$18:$E$18)-SUM($AB$27:AB382)</f>
        <v>12009.750200364462</v>
      </c>
      <c r="AG382" s="10">
        <f t="shared" si="123"/>
        <v>3.5985433724383675E-4</v>
      </c>
      <c r="AH382" s="10">
        <f>+AD382/SUM(AB$27:AB382)-1</f>
        <v>5.2253093243215032E-2</v>
      </c>
      <c r="AI382" s="6">
        <f t="shared" si="124"/>
        <v>0</v>
      </c>
      <c r="AL382" s="6">
        <f t="shared" si="125"/>
        <v>0</v>
      </c>
      <c r="AM382" s="6">
        <f t="shared" si="126"/>
        <v>6053.707675368787</v>
      </c>
      <c r="AN382" s="6">
        <f t="shared" si="127"/>
        <v>5715.2151933971782</v>
      </c>
      <c r="AO382" s="5">
        <f t="shared" si="128"/>
        <v>0</v>
      </c>
      <c r="AP382" s="6">
        <f>+AN382+SUM($D$16:$E$18)-SUM($AL$27:AL382)</f>
        <v>26597.31203550244</v>
      </c>
      <c r="AQ382" s="10">
        <f t="shared" si="136"/>
        <v>1.5193016192733833E-3</v>
      </c>
      <c r="AR382" s="10">
        <f>+AN382/SUM(AL$27:AL382)-1</f>
        <v>3.5758517294769643E-2</v>
      </c>
    </row>
    <row r="383" spans="1:44" x14ac:dyDescent="0.25">
      <c r="A383" s="1">
        <v>40716</v>
      </c>
      <c r="B383">
        <v>8.0069999999999997</v>
      </c>
      <c r="G383">
        <f t="shared" si="129"/>
        <v>1781.7113369527688</v>
      </c>
      <c r="H383">
        <f t="shared" si="130"/>
        <v>1696.0348128148373</v>
      </c>
      <c r="I383" s="5">
        <f t="shared" si="119"/>
        <v>0</v>
      </c>
      <c r="J383" s="6">
        <f>+H383+SUM($D$16:$E$16)-SUM($F$27:F383)</f>
        <v>7960.6278654464159</v>
      </c>
      <c r="K383" s="10">
        <f t="shared" si="131"/>
        <v>-3.7237789727295745E-4</v>
      </c>
      <c r="L383" s="10">
        <f>+H383/SUM(F$27:F383)-1</f>
        <v>2.4542524429416623E-2</v>
      </c>
      <c r="M383">
        <v>6.2149999999999999</v>
      </c>
      <c r="R383">
        <f t="shared" si="132"/>
        <v>1522.4882422996075</v>
      </c>
      <c r="S383">
        <f t="shared" si="133"/>
        <v>1399.0771464797367</v>
      </c>
      <c r="T383" s="5">
        <f t="shared" si="120"/>
        <v>0</v>
      </c>
      <c r="U383" s="6">
        <f>+S383+SUM($D$17:$E$17)-SUM($Q$27:Q383)</f>
        <v>6619.6913570060524</v>
      </c>
      <c r="V383" s="10">
        <f t="shared" si="121"/>
        <v>-6.4570756090742698E-4</v>
      </c>
      <c r="W383" s="10">
        <f>+S383/SUM(Q$27:Q383)-1</f>
        <v>1.4275452999676252E-2</v>
      </c>
      <c r="X383">
        <v>3.0059999999999998</v>
      </c>
      <c r="AC383">
        <f t="shared" si="134"/>
        <v>2725.4185266606473</v>
      </c>
      <c r="AD383">
        <f t="shared" si="135"/>
        <v>2597.3078796229443</v>
      </c>
      <c r="AE383" s="5">
        <f t="shared" si="122"/>
        <v>0</v>
      </c>
      <c r="AF383" s="6">
        <f>+AD383+SUM($D$18:$E$18)-SUM($AB$27:AB383)</f>
        <v>11994.197458570312</v>
      </c>
      <c r="AG383" s="10">
        <f t="shared" si="123"/>
        <v>-1.295009599256991E-3</v>
      </c>
      <c r="AH383" s="10">
        <f>+AD383/SUM(AB$27:AB383)-1</f>
        <v>4.5989681973910068E-2</v>
      </c>
      <c r="AI383" s="6">
        <f t="shared" si="124"/>
        <v>0</v>
      </c>
      <c r="AL383" s="6">
        <f t="shared" si="125"/>
        <v>0</v>
      </c>
      <c r="AM383" s="6">
        <f t="shared" si="126"/>
        <v>6029.6181059130231</v>
      </c>
      <c r="AN383" s="6">
        <f t="shared" si="127"/>
        <v>5692.4198389175181</v>
      </c>
      <c r="AO383" s="5">
        <f t="shared" si="128"/>
        <v>0</v>
      </c>
      <c r="AP383" s="6">
        <f>+AN383+SUM($D$16:$E$18)-SUM($AL$27:AL383)</f>
        <v>26574.516681022782</v>
      </c>
      <c r="AQ383" s="10">
        <f t="shared" si="136"/>
        <v>-8.57054820022074E-4</v>
      </c>
      <c r="AR383" s="10">
        <f>+AN383/SUM(AL$27:AL383)-1</f>
        <v>3.1627354817398867E-2</v>
      </c>
    </row>
    <row r="384" spans="1:44" x14ac:dyDescent="0.25">
      <c r="A384" s="1">
        <v>40718</v>
      </c>
      <c r="B384">
        <v>8.1440000000000001</v>
      </c>
      <c r="G384">
        <f t="shared" si="129"/>
        <v>1812.1964691074497</v>
      </c>
      <c r="H384">
        <f t="shared" si="130"/>
        <v>1725.0540171804716</v>
      </c>
      <c r="I384" s="5">
        <f t="shared" si="119"/>
        <v>0</v>
      </c>
      <c r="J384" s="6">
        <f>+H384+SUM($D$16:$E$16)-SUM($F$27:F384)</f>
        <v>7989.6470698120493</v>
      </c>
      <c r="K384" s="10">
        <f t="shared" si="131"/>
        <v>3.6453411535029012E-3</v>
      </c>
      <c r="L384" s="10">
        <f>+H384/SUM(F$27:F384)-1</f>
        <v>4.2072476452250429E-2</v>
      </c>
      <c r="M384">
        <v>6.0979999999999999</v>
      </c>
      <c r="R384">
        <f t="shared" si="132"/>
        <v>1493.8267580921972</v>
      </c>
      <c r="S384">
        <f t="shared" si="133"/>
        <v>1372.7389282756933</v>
      </c>
      <c r="T384" s="5">
        <f t="shared" si="120"/>
        <v>0</v>
      </c>
      <c r="U384" s="6">
        <f>+S384+SUM($D$17:$E$17)-SUM($Q$27:Q384)</f>
        <v>6593.3531388020092</v>
      </c>
      <c r="V384" s="10">
        <f t="shared" si="121"/>
        <v>-3.9787683116324635E-3</v>
      </c>
      <c r="W384" s="10">
        <f>+S384/SUM(Q$27:Q384)-1</f>
        <v>-4.8187107977433197E-3</v>
      </c>
      <c r="X384">
        <v>3.0110000000000001</v>
      </c>
      <c r="AC384">
        <f t="shared" si="134"/>
        <v>2729.9518242765171</v>
      </c>
      <c r="AD384">
        <f t="shared" si="135"/>
        <v>2601.6280856768749</v>
      </c>
      <c r="AE384" s="5">
        <f t="shared" si="122"/>
        <v>0</v>
      </c>
      <c r="AF384" s="6">
        <f>+AD384+SUM($D$18:$E$18)-SUM($AB$27:AB384)</f>
        <v>11998.517664624243</v>
      </c>
      <c r="AG384" s="10">
        <f t="shared" si="123"/>
        <v>3.6019133992537533E-4</v>
      </c>
      <c r="AH384" s="10">
        <f>+AD384/SUM(AB$27:AB384)-1</f>
        <v>4.7729518437605867E-2</v>
      </c>
      <c r="AI384" s="6">
        <f t="shared" si="124"/>
        <v>0</v>
      </c>
      <c r="AL384" s="6">
        <f t="shared" si="125"/>
        <v>0</v>
      </c>
      <c r="AM384" s="6">
        <f t="shared" si="126"/>
        <v>6035.9750514761636</v>
      </c>
      <c r="AN384" s="6">
        <f t="shared" si="127"/>
        <v>5699.4210311330398</v>
      </c>
      <c r="AO384" s="5">
        <f t="shared" si="128"/>
        <v>0</v>
      </c>
      <c r="AP384" s="6">
        <f>+AN384+SUM($D$16:$E$18)-SUM($AL$27:AL384)</f>
        <v>26581.517873238303</v>
      </c>
      <c r="AQ384" s="10">
        <f t="shared" si="136"/>
        <v>2.6345511000469557E-4</v>
      </c>
      <c r="AR384" s="10">
        <f>+AN384/SUM(AL$27:AL384)-1</f>
        <v>3.2896168715574214E-2</v>
      </c>
    </row>
    <row r="385" spans="1:44" x14ac:dyDescent="0.25">
      <c r="A385" s="1">
        <v>40721</v>
      </c>
      <c r="B385">
        <v>8.0630000000000006</v>
      </c>
      <c r="G385">
        <f t="shared" si="129"/>
        <v>1794.1724128700109</v>
      </c>
      <c r="H385">
        <f t="shared" si="130"/>
        <v>1707.8966773730531</v>
      </c>
      <c r="I385" s="5">
        <f t="shared" si="119"/>
        <v>0</v>
      </c>
      <c r="J385" s="6">
        <f>+H385+SUM($D$16:$E$16)-SUM($F$27:F385)</f>
        <v>7972.4897300046314</v>
      </c>
      <c r="K385" s="10">
        <f t="shared" si="131"/>
        <v>-2.1474465214170735E-3</v>
      </c>
      <c r="L385" s="10">
        <f>+H385/SUM(F$27:F385)-1</f>
        <v>3.1708052263567765E-2</v>
      </c>
      <c r="M385">
        <v>6.1120000000000001</v>
      </c>
      <c r="R385">
        <f t="shared" si="132"/>
        <v>1497.2563373990668</v>
      </c>
      <c r="S385">
        <f t="shared" si="133"/>
        <v>1375.8905099411343</v>
      </c>
      <c r="T385" s="5">
        <f t="shared" si="120"/>
        <v>0</v>
      </c>
      <c r="U385" s="6">
        <f>+S385+SUM($D$17:$E$17)-SUM($Q$27:Q385)</f>
        <v>6596.5047204674502</v>
      </c>
      <c r="V385" s="10">
        <f t="shared" si="121"/>
        <v>4.7799376115520431E-4</v>
      </c>
      <c r="W385" s="10">
        <f>+S385/SUM(Q$27:Q385)-1</f>
        <v>-2.5339390613000612E-3</v>
      </c>
      <c r="X385">
        <v>3.0009999999999999</v>
      </c>
      <c r="AC385">
        <f t="shared" si="134"/>
        <v>2720.885229044778</v>
      </c>
      <c r="AD385">
        <f t="shared" si="135"/>
        <v>2592.9876735690136</v>
      </c>
      <c r="AE385" s="5">
        <f t="shared" si="122"/>
        <v>0</v>
      </c>
      <c r="AF385" s="6">
        <f>+AD385+SUM($D$18:$E$18)-SUM($AB$27:AB385)</f>
        <v>11989.877252516382</v>
      </c>
      <c r="AG385" s="10">
        <f t="shared" si="123"/>
        <v>-7.2012329767501271E-4</v>
      </c>
      <c r="AH385" s="10">
        <f>+AD385/SUM(AB$27:AB385)-1</f>
        <v>4.4249845510214048E-2</v>
      </c>
      <c r="AI385" s="6">
        <f t="shared" si="124"/>
        <v>0</v>
      </c>
      <c r="AL385" s="6">
        <f t="shared" si="125"/>
        <v>0</v>
      </c>
      <c r="AM385" s="6">
        <f t="shared" si="126"/>
        <v>6012.3139793138562</v>
      </c>
      <c r="AN385" s="6">
        <f t="shared" si="127"/>
        <v>5676.7748608832007</v>
      </c>
      <c r="AO385" s="5">
        <f t="shared" si="128"/>
        <v>0</v>
      </c>
      <c r="AP385" s="6">
        <f>+AN385+SUM($D$16:$E$18)-SUM($AL$27:AL385)</f>
        <v>26558.871702988465</v>
      </c>
      <c r="AQ385" s="10">
        <f t="shared" si="136"/>
        <v>-8.5195173420238302E-4</v>
      </c>
      <c r="AR385" s="10">
        <f>+AN385/SUM(AL$27:AL385)-1</f>
        <v>2.8792042636913706E-2</v>
      </c>
    </row>
    <row r="386" spans="1:44" x14ac:dyDescent="0.25">
      <c r="A386" s="1">
        <v>40722</v>
      </c>
      <c r="B386">
        <v>8.0790000000000006</v>
      </c>
      <c r="G386">
        <f t="shared" si="129"/>
        <v>1797.732720274937</v>
      </c>
      <c r="H386">
        <f t="shared" si="130"/>
        <v>1711.2857815325431</v>
      </c>
      <c r="I386" s="5">
        <f t="shared" si="119"/>
        <v>0</v>
      </c>
      <c r="J386" s="6">
        <f>+H386+SUM($D$16:$E$16)-SUM($F$27:F386)</f>
        <v>7975.8788341641202</v>
      </c>
      <c r="K386" s="10">
        <f t="shared" si="131"/>
        <v>4.2509984637972842E-4</v>
      </c>
      <c r="L386" s="10">
        <f>+H386/SUM(F$27:F386)-1</f>
        <v>3.3755345930468028E-2</v>
      </c>
      <c r="M386">
        <v>6.15</v>
      </c>
      <c r="R386">
        <f t="shared" si="132"/>
        <v>1506.5651955177129</v>
      </c>
      <c r="S386">
        <f t="shared" si="133"/>
        <v>1384.4448030330459</v>
      </c>
      <c r="T386" s="5">
        <f t="shared" si="120"/>
        <v>0</v>
      </c>
      <c r="U386" s="6">
        <f>+S386+SUM($D$17:$E$17)-SUM($Q$27:Q386)</f>
        <v>6605.059013559362</v>
      </c>
      <c r="V386" s="10">
        <f t="shared" si="121"/>
        <v>1.2967917790416283E-3</v>
      </c>
      <c r="W386" s="10">
        <f>+S386/SUM(Q$27:Q386)-1</f>
        <v>3.6675842233320211E-3</v>
      </c>
      <c r="X386">
        <v>3.004</v>
      </c>
      <c r="AC386">
        <f t="shared" si="134"/>
        <v>2723.6052076142996</v>
      </c>
      <c r="AD386">
        <f t="shared" si="135"/>
        <v>2595.579797201372</v>
      </c>
      <c r="AE386" s="5">
        <f t="shared" si="122"/>
        <v>0</v>
      </c>
      <c r="AF386" s="6">
        <f>+AD386+SUM($D$18:$E$18)-SUM($AB$27:AB386)</f>
        <v>11992.46937614874</v>
      </c>
      <c r="AG386" s="10">
        <f t="shared" si="123"/>
        <v>2.1619267468420134E-4</v>
      </c>
      <c r="AH386" s="10">
        <f>+AD386/SUM(AB$27:AB386)-1</f>
        <v>4.5293747388431616E-2</v>
      </c>
      <c r="AI386" s="6">
        <f t="shared" si="124"/>
        <v>0</v>
      </c>
      <c r="AL386" s="6">
        <f t="shared" si="125"/>
        <v>0</v>
      </c>
      <c r="AM386" s="6">
        <f t="shared" si="126"/>
        <v>6027.9031234069498</v>
      </c>
      <c r="AN386" s="6">
        <f t="shared" si="127"/>
        <v>5691.3103817669617</v>
      </c>
      <c r="AO386" s="5">
        <f t="shared" si="128"/>
        <v>0</v>
      </c>
      <c r="AP386" s="6">
        <f>+AN386+SUM($D$16:$E$18)-SUM($AL$27:AL386)</f>
        <v>26573.407223872226</v>
      </c>
      <c r="AQ386" s="10">
        <f t="shared" si="136"/>
        <v>5.4729436725753366E-4</v>
      </c>
      <c r="AR386" s="10">
        <f>+AN386/SUM(AL$27:AL386)-1</f>
        <v>3.1426289826077092E-2</v>
      </c>
    </row>
    <row r="387" spans="1:44" x14ac:dyDescent="0.25">
      <c r="A387" s="1">
        <v>40723</v>
      </c>
      <c r="B387">
        <v>8.1449999999999996</v>
      </c>
      <c r="G387">
        <f t="shared" si="129"/>
        <v>1812.4189883202575</v>
      </c>
      <c r="H387">
        <f t="shared" si="130"/>
        <v>1725.2658361904396</v>
      </c>
      <c r="I387" s="5">
        <f t="shared" si="119"/>
        <v>0</v>
      </c>
      <c r="J387" s="6">
        <f>+H387+SUM($D$16:$E$16)-SUM($F$27:F387)</f>
        <v>7989.8588888220174</v>
      </c>
      <c r="K387" s="10">
        <f t="shared" si="131"/>
        <v>1.7527917548112448E-3</v>
      </c>
      <c r="L387" s="10">
        <f>+H387/SUM(F$27:F387)-1</f>
        <v>4.2200432306431557E-2</v>
      </c>
      <c r="M387">
        <v>6.2510000000000003</v>
      </c>
      <c r="R387">
        <f t="shared" si="132"/>
        <v>1531.307160517272</v>
      </c>
      <c r="S387">
        <f t="shared" si="133"/>
        <v>1407.1812136194421</v>
      </c>
      <c r="T387" s="5">
        <f t="shared" si="120"/>
        <v>0</v>
      </c>
      <c r="U387" s="6">
        <f>+S387+SUM($D$17:$E$17)-SUM($Q$27:Q387)</f>
        <v>6627.7954241457583</v>
      </c>
      <c r="V387" s="10">
        <f t="shared" si="121"/>
        <v>3.4422721340900964E-3</v>
      </c>
      <c r="W387" s="10">
        <f>+S387/SUM(Q$27:Q387)-1</f>
        <v>2.0150580321959044E-2</v>
      </c>
      <c r="X387">
        <v>3.0190000000000001</v>
      </c>
      <c r="AC387">
        <f t="shared" si="134"/>
        <v>2737.2051004619079</v>
      </c>
      <c r="AD387">
        <f t="shared" si="135"/>
        <v>2608.5404153631634</v>
      </c>
      <c r="AE387" s="5">
        <f t="shared" si="122"/>
        <v>0</v>
      </c>
      <c r="AF387" s="6">
        <f>+AD387+SUM($D$18:$E$18)-SUM($AB$27:AB387)</f>
        <v>12005.429994310532</v>
      </c>
      <c r="AG387" s="10">
        <f t="shared" si="123"/>
        <v>1.080729727571228E-3</v>
      </c>
      <c r="AH387" s="10">
        <f>+AD387/SUM(AB$27:AB387)-1</f>
        <v>5.0513256779519233E-2</v>
      </c>
      <c r="AI387" s="6">
        <f t="shared" si="124"/>
        <v>0</v>
      </c>
      <c r="AL387" s="6">
        <f t="shared" si="125"/>
        <v>0</v>
      </c>
      <c r="AM387" s="6">
        <f t="shared" si="126"/>
        <v>6080.9312492994377</v>
      </c>
      <c r="AN387" s="6">
        <f t="shared" si="127"/>
        <v>5740.9874651730452</v>
      </c>
      <c r="AO387" s="5">
        <f t="shared" si="128"/>
        <v>0</v>
      </c>
      <c r="AP387" s="6">
        <f>+AN387+SUM($D$16:$E$18)-SUM($AL$27:AL387)</f>
        <v>26623.08430727831</v>
      </c>
      <c r="AQ387" s="10">
        <f t="shared" si="136"/>
        <v>1.8694284473033118E-3</v>
      </c>
      <c r="AR387" s="10">
        <f>+AN387/SUM(AL$27:AL387)-1</f>
        <v>4.0429181320286833E-2</v>
      </c>
    </row>
    <row r="388" spans="1:44" x14ac:dyDescent="0.25">
      <c r="A388" s="1">
        <v>40724</v>
      </c>
      <c r="B388">
        <v>8.1820000000000004</v>
      </c>
      <c r="G388">
        <f t="shared" si="129"/>
        <v>1820.6521991941495</v>
      </c>
      <c r="H388">
        <f t="shared" si="130"/>
        <v>1733.1031395592606</v>
      </c>
      <c r="I388" s="5">
        <f t="shared" si="119"/>
        <v>0</v>
      </c>
      <c r="J388" s="6">
        <f>+H388+SUM($D$16:$E$16)-SUM($F$27:F388)</f>
        <v>7997.6961921908378</v>
      </c>
      <c r="K388" s="10">
        <f t="shared" si="131"/>
        <v>9.8090635615410982E-4</v>
      </c>
      <c r="L388" s="10">
        <f>+H388/SUM(F$27:F388)-1</f>
        <v>4.6934798911138609E-2</v>
      </c>
      <c r="M388">
        <v>6.3310000000000004</v>
      </c>
      <c r="R388">
        <f t="shared" si="132"/>
        <v>1550.9047565565268</v>
      </c>
      <c r="S388">
        <f t="shared" si="133"/>
        <v>1425.1902517076769</v>
      </c>
      <c r="T388" s="5">
        <f t="shared" si="120"/>
        <v>0</v>
      </c>
      <c r="U388" s="6">
        <f>+S388+SUM($D$17:$E$17)-SUM($Q$27:Q388)</f>
        <v>6645.804462233993</v>
      </c>
      <c r="V388" s="10">
        <f t="shared" si="121"/>
        <v>2.7171988475422904E-3</v>
      </c>
      <c r="W388" s="10">
        <f>+S388/SUM(Q$27:Q388)-1</f>
        <v>3.3206418815921124E-2</v>
      </c>
      <c r="X388">
        <v>3.0249999999999999</v>
      </c>
      <c r="AC388">
        <f t="shared" si="134"/>
        <v>2742.6450576009511</v>
      </c>
      <c r="AD388">
        <f t="shared" si="135"/>
        <v>2613.7246626278798</v>
      </c>
      <c r="AE388" s="5">
        <f t="shared" si="122"/>
        <v>0</v>
      </c>
      <c r="AF388" s="6">
        <f>+AD388+SUM($D$18:$E$18)-SUM($AB$27:AB388)</f>
        <v>12010.614241575247</v>
      </c>
      <c r="AG388" s="10">
        <f t="shared" si="123"/>
        <v>4.3182520469242647E-4</v>
      </c>
      <c r="AH388" s="10">
        <f>+AD388/SUM(AB$27:AB388)-1</f>
        <v>5.2601060535954147E-2</v>
      </c>
      <c r="AI388" s="6">
        <f t="shared" si="124"/>
        <v>0</v>
      </c>
      <c r="AL388" s="6">
        <f t="shared" si="125"/>
        <v>0</v>
      </c>
      <c r="AM388" s="6">
        <f t="shared" si="126"/>
        <v>6114.2020133516271</v>
      </c>
      <c r="AN388" s="6">
        <f t="shared" si="127"/>
        <v>5772.0180538948171</v>
      </c>
      <c r="AO388" s="5">
        <f t="shared" si="128"/>
        <v>0</v>
      </c>
      <c r="AP388" s="6">
        <f>+AN388+SUM($D$16:$E$18)-SUM($AL$27:AL388)</f>
        <v>26654.114896000083</v>
      </c>
      <c r="AQ388" s="10">
        <f t="shared" si="136"/>
        <v>1.1655519835200856E-3</v>
      </c>
      <c r="AR388" s="10">
        <f>+AN388/SUM(AL$27:AL388)-1</f>
        <v>4.6052800987727904E-2</v>
      </c>
    </row>
    <row r="389" spans="1:44" x14ac:dyDescent="0.25">
      <c r="A389" s="1">
        <v>40725</v>
      </c>
      <c r="B389">
        <v>8.2569999999999997</v>
      </c>
      <c r="G389">
        <f t="shared" si="129"/>
        <v>1837.341140154741</v>
      </c>
      <c r="H389">
        <f t="shared" si="130"/>
        <v>1748.9895653068704</v>
      </c>
      <c r="I389" s="5">
        <f t="shared" si="119"/>
        <v>0</v>
      </c>
      <c r="J389" s="6">
        <f>+H389+SUM($D$16:$E$16)-SUM($F$27:F389)</f>
        <v>8013.5826179384485</v>
      </c>
      <c r="K389" s="10">
        <f t="shared" si="131"/>
        <v>1.986375246802119E-3</v>
      </c>
      <c r="L389" s="10">
        <f>+H389/SUM(F$27:F389)-1</f>
        <v>5.6531487974733619E-2</v>
      </c>
      <c r="M389">
        <v>6.3780000000000001</v>
      </c>
      <c r="R389">
        <f t="shared" si="132"/>
        <v>1562.4183442295889</v>
      </c>
      <c r="S389">
        <f t="shared" si="133"/>
        <v>1435.7705615845148</v>
      </c>
      <c r="T389" s="5">
        <f t="shared" si="120"/>
        <v>0</v>
      </c>
      <c r="U389" s="6">
        <f>+S389+SUM($D$17:$E$17)-SUM($Q$27:Q389)</f>
        <v>6656.3847721108314</v>
      </c>
      <c r="V389" s="10">
        <f t="shared" si="121"/>
        <v>1.5920284650208227E-3</v>
      </c>
      <c r="W389" s="10">
        <f>+S389/SUM(Q$27:Q389)-1</f>
        <v>4.0876723931123626E-2</v>
      </c>
      <c r="X389">
        <v>3.0449999999999999</v>
      </c>
      <c r="AC389">
        <f t="shared" si="134"/>
        <v>2760.7782480644287</v>
      </c>
      <c r="AD389">
        <f t="shared" si="135"/>
        <v>2631.0054868436014</v>
      </c>
      <c r="AE389" s="5">
        <f t="shared" si="122"/>
        <v>0</v>
      </c>
      <c r="AF389" s="6">
        <f>+AD389+SUM($D$18:$E$18)-SUM($AB$27:AB389)</f>
        <v>12027.89506579097</v>
      </c>
      <c r="AG389" s="10">
        <f t="shared" si="123"/>
        <v>1.4387960405808364E-3</v>
      </c>
      <c r="AH389" s="10">
        <f>+AD389/SUM(AB$27:AB389)-1</f>
        <v>5.9560406390737342E-2</v>
      </c>
      <c r="AI389" s="6">
        <f t="shared" si="124"/>
        <v>0</v>
      </c>
      <c r="AL389" s="6">
        <f t="shared" si="125"/>
        <v>0</v>
      </c>
      <c r="AM389" s="6">
        <f t="shared" si="126"/>
        <v>6160.5377324487581</v>
      </c>
      <c r="AN389" s="6">
        <f t="shared" si="127"/>
        <v>5815.7656137349859</v>
      </c>
      <c r="AO389" s="5">
        <f t="shared" si="128"/>
        <v>0</v>
      </c>
      <c r="AP389" s="6">
        <f>+AN389+SUM($D$16:$E$18)-SUM($AL$27:AL389)</f>
        <v>26697.862455840248</v>
      </c>
      <c r="AQ389" s="10">
        <f t="shared" si="136"/>
        <v>1.6413060426452297E-3</v>
      </c>
      <c r="AR389" s="10">
        <f>+AN389/SUM(AL$27:AL389)-1</f>
        <v>5.3981095230728027E-2</v>
      </c>
    </row>
    <row r="390" spans="1:44" x14ac:dyDescent="0.25">
      <c r="A390" s="1">
        <v>40728</v>
      </c>
      <c r="B390">
        <v>8.3239999999999998</v>
      </c>
      <c r="G390">
        <f t="shared" si="129"/>
        <v>1852.2499274128695</v>
      </c>
      <c r="H390">
        <f t="shared" si="130"/>
        <v>1763.1814389747353</v>
      </c>
      <c r="I390" s="5">
        <f t="shared" si="119"/>
        <v>0</v>
      </c>
      <c r="J390" s="6">
        <f>+H390+SUM($D$16:$E$16)-SUM($F$27:F390)</f>
        <v>8027.7744916063139</v>
      </c>
      <c r="K390" s="10">
        <f t="shared" si="131"/>
        <v>1.7709773948166863E-3</v>
      </c>
      <c r="L390" s="10">
        <f>+H390/SUM(F$27:F390)-1</f>
        <v>6.5104530204878719E-2</v>
      </c>
      <c r="M390">
        <v>6.3920000000000003</v>
      </c>
      <c r="R390">
        <f t="shared" si="132"/>
        <v>1565.8479235364587</v>
      </c>
      <c r="S390">
        <f t="shared" si="133"/>
        <v>1438.922143249956</v>
      </c>
      <c r="T390" s="5">
        <f t="shared" si="120"/>
        <v>0</v>
      </c>
      <c r="U390" s="6">
        <f>+S390+SUM($D$17:$E$17)-SUM($Q$27:Q390)</f>
        <v>6659.5363537762723</v>
      </c>
      <c r="V390" s="10">
        <f t="shared" si="121"/>
        <v>4.7346747120835531E-4</v>
      </c>
      <c r="W390" s="10">
        <f>+S390/SUM(Q$27:Q390)-1</f>
        <v>4.3161495667567218E-2</v>
      </c>
      <c r="X390">
        <v>3.0470000000000002</v>
      </c>
      <c r="AC390">
        <f t="shared" si="134"/>
        <v>2762.5915671107764</v>
      </c>
      <c r="AD390">
        <f t="shared" si="135"/>
        <v>2632.7335692651736</v>
      </c>
      <c r="AE390" s="5">
        <f t="shared" si="122"/>
        <v>0</v>
      </c>
      <c r="AF390" s="6">
        <f>+AD390+SUM($D$18:$E$18)-SUM($AB$27:AB390)</f>
        <v>12029.623148212542</v>
      </c>
      <c r="AG390" s="10">
        <f t="shared" si="123"/>
        <v>1.4367288807548562E-4</v>
      </c>
      <c r="AH390" s="10">
        <f>+AD390/SUM(AB$27:AB390)-1</f>
        <v>6.0256340976215572E-2</v>
      </c>
      <c r="AI390" s="6">
        <f t="shared" si="124"/>
        <v>0</v>
      </c>
      <c r="AL390" s="6">
        <f t="shared" si="125"/>
        <v>0</v>
      </c>
      <c r="AM390" s="6">
        <f t="shared" si="126"/>
        <v>6180.6894180601048</v>
      </c>
      <c r="AN390" s="6">
        <f t="shared" si="127"/>
        <v>5834.8371514898645</v>
      </c>
      <c r="AO390" s="5">
        <f t="shared" si="128"/>
        <v>0</v>
      </c>
      <c r="AP390" s="6">
        <f>+AN390+SUM($D$16:$E$18)-SUM($AL$27:AL390)</f>
        <v>26716.933993595128</v>
      </c>
      <c r="AQ390" s="10">
        <f t="shared" si="136"/>
        <v>7.1434699262629131E-4</v>
      </c>
      <c r="AR390" s="10">
        <f>+AN390/SUM(AL$27:AL390)-1</f>
        <v>5.7437396874513214E-2</v>
      </c>
    </row>
    <row r="391" spans="1:44" x14ac:dyDescent="0.25">
      <c r="A391" s="1">
        <v>40729</v>
      </c>
      <c r="B391">
        <v>8.3290000000000006</v>
      </c>
      <c r="G391">
        <f t="shared" si="129"/>
        <v>1853.362523476909</v>
      </c>
      <c r="H391">
        <f t="shared" si="130"/>
        <v>1764.2405340245762</v>
      </c>
      <c r="I391" s="5">
        <f t="shared" si="119"/>
        <v>0</v>
      </c>
      <c r="J391" s="6">
        <f>+H391+SUM($D$16:$E$16)-SUM($F$27:F391)</f>
        <v>8028.8335866561547</v>
      </c>
      <c r="K391" s="10">
        <f t="shared" si="131"/>
        <v>1.3192884914103864E-4</v>
      </c>
      <c r="L391" s="10">
        <f>+H391/SUM(F$27:F391)-1</f>
        <v>6.5744309475785023E-2</v>
      </c>
      <c r="M391">
        <v>6.3769999999999998</v>
      </c>
      <c r="R391">
        <f t="shared" si="132"/>
        <v>1562.1733742790982</v>
      </c>
      <c r="S391">
        <f t="shared" si="133"/>
        <v>1435.5454486084118</v>
      </c>
      <c r="T391" s="5">
        <f t="shared" si="120"/>
        <v>0</v>
      </c>
      <c r="U391" s="6">
        <f>+S391+SUM($D$17:$E$17)-SUM($Q$27:Q391)</f>
        <v>6656.1596591347279</v>
      </c>
      <c r="V391" s="10">
        <f t="shared" si="121"/>
        <v>-5.0704650626764991E-4</v>
      </c>
      <c r="W391" s="10">
        <f>+S391/SUM(Q$27:Q391)-1</f>
        <v>4.0713525949949148E-2</v>
      </c>
      <c r="X391">
        <v>3.052</v>
      </c>
      <c r="AC391">
        <f t="shared" si="134"/>
        <v>2767.1248647266457</v>
      </c>
      <c r="AD391">
        <f t="shared" si="135"/>
        <v>2637.0537753191038</v>
      </c>
      <c r="AE391" s="5">
        <f t="shared" si="122"/>
        <v>0</v>
      </c>
      <c r="AF391" s="6">
        <f>+AD391+SUM($D$18:$E$18)-SUM($AB$27:AB391)</f>
        <v>12033.943354266472</v>
      </c>
      <c r="AG391" s="10">
        <f t="shared" si="123"/>
        <v>3.5913062285519715E-4</v>
      </c>
      <c r="AH391" s="10">
        <f>+AD391/SUM(AB$27:AB391)-1</f>
        <v>6.1996177439911371E-2</v>
      </c>
      <c r="AI391" s="6">
        <f t="shared" si="124"/>
        <v>0</v>
      </c>
      <c r="AL391" s="6">
        <f t="shared" si="125"/>
        <v>0</v>
      </c>
      <c r="AM391" s="6">
        <f t="shared" si="126"/>
        <v>6182.6607624826529</v>
      </c>
      <c r="AN391" s="6">
        <f t="shared" si="127"/>
        <v>5836.8397579520915</v>
      </c>
      <c r="AO391" s="5">
        <f t="shared" si="128"/>
        <v>0</v>
      </c>
      <c r="AP391" s="6">
        <f>+AN391+SUM($D$16:$E$18)-SUM($AL$27:AL391)</f>
        <v>26718.936600057354</v>
      </c>
      <c r="AQ391" s="10">
        <f t="shared" si="136"/>
        <v>7.4956447573937268E-5</v>
      </c>
      <c r="AR391" s="10">
        <f>+AN391/SUM(AL$27:AL391)-1</f>
        <v>5.7800325763426752E-2</v>
      </c>
    </row>
    <row r="392" spans="1:44" x14ac:dyDescent="0.25">
      <c r="A392" s="1">
        <v>40730</v>
      </c>
      <c r="B392">
        <v>8.3810000000000002</v>
      </c>
      <c r="G392">
        <f t="shared" si="129"/>
        <v>1864.9335225429193</v>
      </c>
      <c r="H392">
        <f t="shared" si="130"/>
        <v>1775.255122542919</v>
      </c>
      <c r="I392" s="5">
        <f t="shared" si="119"/>
        <v>0</v>
      </c>
      <c r="J392" s="6">
        <f>+H392+SUM($D$16:$E$16)-SUM($F$27:F392)</f>
        <v>8039.8481751744976</v>
      </c>
      <c r="K392" s="10">
        <f t="shared" si="131"/>
        <v>1.3718790406427317E-3</v>
      </c>
      <c r="L392" s="10">
        <f>+H392/SUM(F$27:F392)-1</f>
        <v>7.2398013893210988E-2</v>
      </c>
      <c r="M392">
        <v>6.343</v>
      </c>
      <c r="R392">
        <f t="shared" si="132"/>
        <v>1553.8443959624149</v>
      </c>
      <c r="S392">
        <f t="shared" si="133"/>
        <v>1427.8916074209121</v>
      </c>
      <c r="T392" s="5">
        <f t="shared" si="120"/>
        <v>0</v>
      </c>
      <c r="U392" s="6">
        <f>+S392+SUM($D$17:$E$17)-SUM($Q$27:Q392)</f>
        <v>6648.505817947228</v>
      </c>
      <c r="V392" s="10">
        <f t="shared" si="121"/>
        <v>-1.149888461133286E-3</v>
      </c>
      <c r="W392" s="10">
        <f>+S392/SUM(Q$27:Q392)-1</f>
        <v>3.5164794590015314E-2</v>
      </c>
      <c r="X392">
        <v>3.0779999999999998</v>
      </c>
      <c r="AC392">
        <f t="shared" si="134"/>
        <v>2790.698012329166</v>
      </c>
      <c r="AD392">
        <f t="shared" si="135"/>
        <v>2659.5188467995417</v>
      </c>
      <c r="AE392" s="5">
        <f t="shared" si="122"/>
        <v>0</v>
      </c>
      <c r="AF392" s="6">
        <f>+AD392+SUM($D$18:$E$18)-SUM($AB$27:AB392)</f>
        <v>12056.408425746909</v>
      </c>
      <c r="AG392" s="10">
        <f t="shared" si="123"/>
        <v>1.8668088106359448E-3</v>
      </c>
      <c r="AH392" s="10">
        <f>+AD392/SUM(AB$27:AB392)-1</f>
        <v>7.1043327051129479E-2</v>
      </c>
      <c r="AI392" s="6">
        <f t="shared" si="124"/>
        <v>0</v>
      </c>
      <c r="AL392" s="6">
        <f t="shared" si="125"/>
        <v>0</v>
      </c>
      <c r="AM392" s="6">
        <f t="shared" si="126"/>
        <v>6209.4759308345001</v>
      </c>
      <c r="AN392" s="6">
        <f t="shared" si="127"/>
        <v>5862.6655767633729</v>
      </c>
      <c r="AO392" s="5">
        <f t="shared" si="128"/>
        <v>0</v>
      </c>
      <c r="AP392" s="6">
        <f>+AN392+SUM($D$16:$E$18)-SUM($AL$27:AL392)</f>
        <v>26744.762418868635</v>
      </c>
      <c r="AQ392" s="10">
        <f t="shared" si="136"/>
        <v>9.6657360275420601E-4</v>
      </c>
      <c r="AR392" s="10">
        <f>+AN392/SUM(AL$27:AL392)-1</f>
        <v>6.2480694025115247E-2</v>
      </c>
    </row>
    <row r="393" spans="1:44" x14ac:dyDescent="0.25">
      <c r="A393" s="1">
        <v>40731</v>
      </c>
      <c r="B393">
        <v>8.391</v>
      </c>
      <c r="G393">
        <f t="shared" si="129"/>
        <v>1867.1587146709981</v>
      </c>
      <c r="H393">
        <f t="shared" si="130"/>
        <v>1777.3733126426002</v>
      </c>
      <c r="I393" s="5">
        <f t="shared" si="119"/>
        <v>0</v>
      </c>
      <c r="J393" s="6">
        <f>+H393+SUM($D$16:$E$16)-SUM($F$27:F393)</f>
        <v>8041.9663652741774</v>
      </c>
      <c r="K393" s="10">
        <f t="shared" si="131"/>
        <v>2.6346145518285624E-4</v>
      </c>
      <c r="L393" s="10">
        <f>+H393/SUM(F$27:F393)-1</f>
        <v>7.3677572435023597E-2</v>
      </c>
      <c r="M393">
        <v>6.3769999999999998</v>
      </c>
      <c r="R393">
        <f t="shared" si="132"/>
        <v>1562.1733742790982</v>
      </c>
      <c r="S393">
        <f t="shared" si="133"/>
        <v>1435.5454486084118</v>
      </c>
      <c r="T393" s="5">
        <f t="shared" si="120"/>
        <v>0</v>
      </c>
      <c r="U393" s="6">
        <f>+S393+SUM($D$17:$E$17)-SUM($Q$27:Q393)</f>
        <v>6656.1596591347279</v>
      </c>
      <c r="V393" s="10">
        <f t="shared" si="121"/>
        <v>1.1512122267891556E-3</v>
      </c>
      <c r="W393" s="10">
        <f>+S393/SUM(Q$27:Q393)-1</f>
        <v>4.0713525949949148E-2</v>
      </c>
      <c r="X393">
        <v>3.0739999999999998</v>
      </c>
      <c r="AC393">
        <f t="shared" si="134"/>
        <v>2787.0713742364705</v>
      </c>
      <c r="AD393">
        <f t="shared" si="135"/>
        <v>2656.0626819563972</v>
      </c>
      <c r="AE393" s="5">
        <f t="shared" si="122"/>
        <v>0</v>
      </c>
      <c r="AF393" s="6">
        <f>+AD393+SUM($D$18:$E$18)-SUM($AB$27:AB393)</f>
        <v>12052.952260903765</v>
      </c>
      <c r="AG393" s="10">
        <f t="shared" si="123"/>
        <v>-2.8666620448625224E-4</v>
      </c>
      <c r="AH393" s="10">
        <f>+AD393/SUM(AB$27:AB393)-1</f>
        <v>6.9651457880172796E-2</v>
      </c>
      <c r="AI393" s="6">
        <f t="shared" si="124"/>
        <v>0</v>
      </c>
      <c r="AL393" s="6">
        <f t="shared" si="125"/>
        <v>0</v>
      </c>
      <c r="AM393" s="6">
        <f t="shared" si="126"/>
        <v>6216.403463186567</v>
      </c>
      <c r="AN393" s="6">
        <f t="shared" si="127"/>
        <v>5868.981443207409</v>
      </c>
      <c r="AO393" s="5">
        <f t="shared" si="128"/>
        <v>0</v>
      </c>
      <c r="AP393" s="6">
        <f>+AN393+SUM($D$16:$E$18)-SUM($AL$27:AL393)</f>
        <v>26751.078285312673</v>
      </c>
      <c r="AQ393" s="10">
        <f t="shared" si="136"/>
        <v>2.3615339501326105E-4</v>
      </c>
      <c r="AR393" s="10">
        <f>+AN393/SUM(AL$27:AL393)-1</f>
        <v>6.362530752471951E-2</v>
      </c>
    </row>
    <row r="394" spans="1:44" x14ac:dyDescent="0.25">
      <c r="A394" s="1">
        <v>40732</v>
      </c>
      <c r="B394">
        <v>8.4309999999999992</v>
      </c>
      <c r="C394">
        <f>+$C$16</f>
        <v>60</v>
      </c>
      <c r="D394" s="7">
        <f>+$H$16</f>
        <v>1.0004210526315789</v>
      </c>
      <c r="E394" s="7">
        <f>+$J$16</f>
        <v>0.46199999999999997</v>
      </c>
      <c r="F394" s="6">
        <f>+C394-D394-E394</f>
        <v>58.537578947368416</v>
      </c>
      <c r="G394">
        <f t="shared" si="129"/>
        <v>1934.5970621306819</v>
      </c>
      <c r="H394">
        <f t="shared" si="130"/>
        <v>1844.3836519886938</v>
      </c>
      <c r="I394" s="5">
        <f t="shared" si="119"/>
        <v>261660</v>
      </c>
      <c r="J394" s="6">
        <f>+H394+SUM($D$16:$E$16)-SUM($F$27:F394)</f>
        <v>8050.4391256729032</v>
      </c>
      <c r="K394" s="10">
        <f t="shared" si="131"/>
        <v>1.0535682461085827E-3</v>
      </c>
      <c r="L394" s="10">
        <f>+H394/SUM(F$27:F394)-1</f>
        <v>7.6104636801337389E-2</v>
      </c>
      <c r="M394">
        <v>6.2939999999999996</v>
      </c>
      <c r="N394">
        <f>+$C$17</f>
        <v>50</v>
      </c>
      <c r="O394" s="7">
        <f>+$H$17</f>
        <v>0.83368421052631569</v>
      </c>
      <c r="P394" s="7">
        <f>+$J$17</f>
        <v>0.38500000000000001</v>
      </c>
      <c r="Q394" s="6">
        <f>+N394-O394-P394</f>
        <v>48.781315789473688</v>
      </c>
      <c r="R394">
        <f t="shared" si="132"/>
        <v>1591.8408683883713</v>
      </c>
      <c r="S394">
        <f t="shared" si="133"/>
        <v>1465.6423873813419</v>
      </c>
      <c r="T394" s="5">
        <f t="shared" si="120"/>
        <v>218050</v>
      </c>
      <c r="U394" s="6">
        <f>+S394+SUM($D$17:$E$17)-SUM($Q$27:Q394)</f>
        <v>6637.4752821181846</v>
      </c>
      <c r="V394" s="10">
        <f t="shared" si="121"/>
        <v>-2.807080655119365E-3</v>
      </c>
      <c r="W394" s="10">
        <f>+S394/SUM(Q$27:Q394)-1</f>
        <v>2.6240124128386944E-2</v>
      </c>
      <c r="X394">
        <v>3.085</v>
      </c>
      <c r="Y394">
        <f>+$C$18</f>
        <v>90</v>
      </c>
      <c r="Z394" s="7">
        <f>+$H$18</f>
        <v>1.5006315789473685</v>
      </c>
      <c r="AA394" s="7">
        <f>+$J$18</f>
        <v>0.69300000000000006</v>
      </c>
      <c r="AB394" s="6">
        <f>+Y394-Z394-AA394</f>
        <v>87.806368421052639</v>
      </c>
      <c r="AC394">
        <f t="shared" si="134"/>
        <v>2884.8509974124354</v>
      </c>
      <c r="AD394">
        <f t="shared" si="135"/>
        <v>2753.373503696097</v>
      </c>
      <c r="AE394" s="5">
        <f t="shared" si="122"/>
        <v>392490</v>
      </c>
      <c r="AF394" s="6">
        <f>+AD394+SUM($D$18:$E$18)-SUM($AB$27:AB394)</f>
        <v>12062.456714222411</v>
      </c>
      <c r="AG394" s="10">
        <f t="shared" si="123"/>
        <v>7.8855811529887632E-4</v>
      </c>
      <c r="AH394" s="10">
        <f>+AD394/SUM(AB$27:AB394)-1</f>
        <v>7.0969513665109618E-2</v>
      </c>
      <c r="AI394" s="6">
        <f t="shared" si="124"/>
        <v>200</v>
      </c>
      <c r="AL394" s="6">
        <f t="shared" si="125"/>
        <v>195.12526315789475</v>
      </c>
      <c r="AM394" s="6">
        <f t="shared" si="126"/>
        <v>6411.2889279314886</v>
      </c>
      <c r="AN394" s="6">
        <f t="shared" si="127"/>
        <v>6063.3995430661325</v>
      </c>
      <c r="AO394" s="5">
        <f t="shared" si="128"/>
        <v>872200</v>
      </c>
      <c r="AP394" s="6">
        <f>+AN394+SUM($D$16:$E$18)-SUM($AL$27:AL394)</f>
        <v>26750.371122013501</v>
      </c>
      <c r="AQ394" s="10">
        <f t="shared" si="136"/>
        <v>-2.6434945598396986E-5</v>
      </c>
      <c r="AR394" s="10">
        <f>+AN394/SUM(AL$27:AL394)-1</f>
        <v>6.1328440223118452E-2</v>
      </c>
    </row>
    <row r="395" spans="1:44" x14ac:dyDescent="0.25">
      <c r="A395" s="1">
        <v>40735</v>
      </c>
      <c r="B395">
        <v>8.4329999999999998</v>
      </c>
      <c r="G395">
        <f t="shared" si="129"/>
        <v>1935.0559868281391</v>
      </c>
      <c r="H395">
        <f t="shared" si="130"/>
        <v>1844.8211762804715</v>
      </c>
      <c r="I395" s="5">
        <f t="shared" si="119"/>
        <v>0</v>
      </c>
      <c r="J395" s="6">
        <f>+H395+SUM($D$16:$E$16)-SUM($F$27:F395)</f>
        <v>8050.8766499646808</v>
      </c>
      <c r="K395" s="10">
        <f t="shared" si="131"/>
        <v>5.4347879034688518E-5</v>
      </c>
      <c r="L395" s="10">
        <f>+H395/SUM(F$27:F395)-1</f>
        <v>7.6359910110980644E-2</v>
      </c>
      <c r="M395">
        <v>6.1710000000000003</v>
      </c>
      <c r="R395">
        <f t="shared" si="132"/>
        <v>1560.7324434103339</v>
      </c>
      <c r="S395">
        <f t="shared" si="133"/>
        <v>1437.0001862933368</v>
      </c>
      <c r="T395" s="5">
        <f t="shared" si="120"/>
        <v>0</v>
      </c>
      <c r="U395" s="6">
        <f>+S395+SUM($D$17:$E$17)-SUM($Q$27:Q395)</f>
        <v>6608.8330810301795</v>
      </c>
      <c r="V395" s="10">
        <f t="shared" si="121"/>
        <v>-4.3152252732554519E-3</v>
      </c>
      <c r="W395" s="10">
        <f>+S395/SUM(Q$27:Q395)-1</f>
        <v>6.1849072126274329E-3</v>
      </c>
      <c r="X395">
        <v>3.0960000000000001</v>
      </c>
      <c r="AC395">
        <f t="shared" si="134"/>
        <v>2895.1373380839223</v>
      </c>
      <c r="AD395">
        <f t="shared" si="135"/>
        <v>2763.191042931318</v>
      </c>
      <c r="AE395" s="5">
        <f t="shared" si="122"/>
        <v>0</v>
      </c>
      <c r="AF395" s="6">
        <f>+AD395+SUM($D$18:$E$18)-SUM($AB$27:AB395)</f>
        <v>12072.274253457632</v>
      </c>
      <c r="AG395" s="10">
        <f t="shared" si="123"/>
        <v>8.1389218364158467E-4</v>
      </c>
      <c r="AH395" s="10">
        <f>+AD395/SUM(AB$27:AB395)-1</f>
        <v>7.4788205610106573E-2</v>
      </c>
      <c r="AI395" s="6">
        <f t="shared" si="124"/>
        <v>0</v>
      </c>
      <c r="AL395" s="6">
        <f t="shared" si="125"/>
        <v>0</v>
      </c>
      <c r="AM395" s="6">
        <f t="shared" si="126"/>
        <v>6390.925768322395</v>
      </c>
      <c r="AN395" s="6">
        <f t="shared" si="127"/>
        <v>6045.0124055051256</v>
      </c>
      <c r="AO395" s="5">
        <f t="shared" si="128"/>
        <v>0</v>
      </c>
      <c r="AP395" s="6">
        <f>+AN395+SUM($D$16:$E$18)-SUM($AL$27:AL395)</f>
        <v>26731.983984452498</v>
      </c>
      <c r="AQ395" s="10">
        <f t="shared" si="136"/>
        <v>-6.8736009220715655E-4</v>
      </c>
      <c r="AR395" s="10">
        <f>+AN395/SUM(AL$27:AL395)-1</f>
        <v>5.8109983004657861E-2</v>
      </c>
    </row>
    <row r="396" spans="1:44" x14ac:dyDescent="0.25">
      <c r="A396" s="1">
        <v>40736</v>
      </c>
      <c r="B396">
        <v>8.2870000000000008</v>
      </c>
      <c r="G396">
        <f t="shared" si="129"/>
        <v>1901.5544839137663</v>
      </c>
      <c r="H396">
        <f t="shared" si="130"/>
        <v>1812.881902980703</v>
      </c>
      <c r="I396" s="5">
        <f t="shared" si="119"/>
        <v>0</v>
      </c>
      <c r="J396" s="6">
        <f>+H396+SUM($D$16:$E$16)-SUM($F$27:F396)</f>
        <v>8018.9373766649132</v>
      </c>
      <c r="K396" s="10">
        <f t="shared" si="131"/>
        <v>-3.9671795617323147E-3</v>
      </c>
      <c r="L396" s="10">
        <f>+H396/SUM(F$27:F396)-1</f>
        <v>5.7724958507019641E-2</v>
      </c>
      <c r="M396">
        <v>6.1289999999999996</v>
      </c>
      <c r="R396">
        <f t="shared" si="132"/>
        <v>1550.1100543934429</v>
      </c>
      <c r="S396">
        <f t="shared" si="133"/>
        <v>1427.2199225071886</v>
      </c>
      <c r="T396" s="5">
        <f t="shared" si="120"/>
        <v>0</v>
      </c>
      <c r="U396" s="6">
        <f>+S396+SUM($D$17:$E$17)-SUM($Q$27:Q396)</f>
        <v>6599.0528172440318</v>
      </c>
      <c r="V396" s="10">
        <f t="shared" si="121"/>
        <v>-1.4798775617772542E-3</v>
      </c>
      <c r="W396" s="10">
        <f>+S396/SUM(Q$27:Q396)-1</f>
        <v>-6.6321563665650007E-4</v>
      </c>
      <c r="X396">
        <v>3.09</v>
      </c>
      <c r="AC396">
        <f t="shared" si="134"/>
        <v>2889.5266068085657</v>
      </c>
      <c r="AD396">
        <f t="shared" si="135"/>
        <v>2757.8360215302878</v>
      </c>
      <c r="AE396" s="5">
        <f t="shared" si="122"/>
        <v>0</v>
      </c>
      <c r="AF396" s="6">
        <f>+AD396+SUM($D$18:$E$18)-SUM($AB$27:AB396)</f>
        <v>12066.919232056604</v>
      </c>
      <c r="AG396" s="10">
        <f t="shared" si="123"/>
        <v>-4.4358016464829397E-4</v>
      </c>
      <c r="AH396" s="10">
        <f>+AD396/SUM(AB$27:AB396)-1</f>
        <v>7.2705282731017062E-2</v>
      </c>
      <c r="AI396" s="6">
        <f t="shared" si="124"/>
        <v>0</v>
      </c>
      <c r="AL396" s="6">
        <f t="shared" si="125"/>
        <v>0</v>
      </c>
      <c r="AM396" s="6">
        <f t="shared" si="126"/>
        <v>6341.1911451157748</v>
      </c>
      <c r="AN396" s="6">
        <f t="shared" si="127"/>
        <v>5997.93784701818</v>
      </c>
      <c r="AO396" s="5">
        <f t="shared" si="128"/>
        <v>0</v>
      </c>
      <c r="AP396" s="6">
        <f>+AN396+SUM($D$16:$E$18)-SUM($AL$27:AL396)</f>
        <v>26684.90942596555</v>
      </c>
      <c r="AQ396" s="10">
        <f t="shared" si="136"/>
        <v>-1.760982593522642E-3</v>
      </c>
      <c r="AR396" s="10">
        <f>+AN396/SUM(AL$27:AL396)-1</f>
        <v>4.9870122283245166E-2</v>
      </c>
    </row>
    <row r="397" spans="1:44" x14ac:dyDescent="0.25">
      <c r="A397" s="1">
        <v>40737</v>
      </c>
      <c r="B397">
        <v>8.3019999999999996</v>
      </c>
      <c r="G397">
        <f t="shared" si="129"/>
        <v>1904.9964191446948</v>
      </c>
      <c r="H397">
        <f t="shared" si="130"/>
        <v>1816.163335169035</v>
      </c>
      <c r="I397" s="5">
        <f t="shared" si="119"/>
        <v>0</v>
      </c>
      <c r="J397" s="6">
        <f>+H397+SUM($D$16:$E$16)-SUM($F$27:F397)</f>
        <v>8022.2188088532439</v>
      </c>
      <c r="K397" s="10">
        <f t="shared" si="131"/>
        <v>4.0921035221952451E-4</v>
      </c>
      <c r="L397" s="10">
        <f>+H397/SUM(F$27:F397)-1</f>
        <v>5.9639508329344171E-2</v>
      </c>
      <c r="M397">
        <v>6.173</v>
      </c>
      <c r="R397">
        <f t="shared" si="132"/>
        <v>1561.2382714587573</v>
      </c>
      <c r="S397">
        <f t="shared" si="133"/>
        <v>1437.4659131402962</v>
      </c>
      <c r="T397" s="5">
        <f t="shared" si="120"/>
        <v>0</v>
      </c>
      <c r="U397" s="6">
        <f>+S397+SUM($D$17:$E$17)-SUM($Q$27:Q397)</f>
        <v>6609.2988078771386</v>
      </c>
      <c r="V397" s="10">
        <f t="shared" si="121"/>
        <v>1.5526456473167194E-3</v>
      </c>
      <c r="W397" s="10">
        <f>+S397/SUM(Q$27:Q397)-1</f>
        <v>6.5110083006885144E-3</v>
      </c>
      <c r="X397">
        <v>3.0750000000000002</v>
      </c>
      <c r="AC397">
        <f t="shared" si="134"/>
        <v>2875.4997786201748</v>
      </c>
      <c r="AD397">
        <f t="shared" si="135"/>
        <v>2744.4484680277137</v>
      </c>
      <c r="AE397" s="5">
        <f t="shared" si="122"/>
        <v>0</v>
      </c>
      <c r="AF397" s="6">
        <f>+AD397+SUM($D$18:$E$18)-SUM($AB$27:AB397)</f>
        <v>12053.531678554027</v>
      </c>
      <c r="AG397" s="10">
        <f t="shared" si="123"/>
        <v>-1.1094425383250117E-3</v>
      </c>
      <c r="AH397" s="10">
        <f>+AD397/SUM(AB$27:AB397)-1</f>
        <v>6.7497975533293841E-2</v>
      </c>
      <c r="AI397" s="6">
        <f t="shared" si="124"/>
        <v>0</v>
      </c>
      <c r="AL397" s="6">
        <f t="shared" si="125"/>
        <v>0</v>
      </c>
      <c r="AM397" s="6">
        <f t="shared" si="126"/>
        <v>6341.7344692236265</v>
      </c>
      <c r="AN397" s="6">
        <f t="shared" si="127"/>
        <v>5998.0777163370449</v>
      </c>
      <c r="AO397" s="5">
        <f t="shared" si="128"/>
        <v>0</v>
      </c>
      <c r="AP397" s="6">
        <f>+AN397+SUM($D$16:$E$18)-SUM($AL$27:AL397)</f>
        <v>26685.049295284414</v>
      </c>
      <c r="AQ397" s="10">
        <f t="shared" si="136"/>
        <v>5.2415137197225903E-6</v>
      </c>
      <c r="AR397" s="10">
        <f>+AN397/SUM(AL$27:AL397)-1</f>
        <v>4.9894604800844844E-2</v>
      </c>
    </row>
    <row r="398" spans="1:44" x14ac:dyDescent="0.25">
      <c r="A398" s="1">
        <v>40738</v>
      </c>
      <c r="B398">
        <v>8.2889999999999997</v>
      </c>
      <c r="G398">
        <f t="shared" si="129"/>
        <v>1902.0134086112232</v>
      </c>
      <c r="H398">
        <f t="shared" si="130"/>
        <v>1813.3194272724804</v>
      </c>
      <c r="I398" s="5">
        <f t="shared" si="119"/>
        <v>0</v>
      </c>
      <c r="J398" s="6">
        <f>+H398+SUM($D$16:$E$16)-SUM($F$27:F398)</f>
        <v>8019.3749009566891</v>
      </c>
      <c r="K398" s="10">
        <f t="shared" si="131"/>
        <v>-3.5450390525582076E-4</v>
      </c>
      <c r="L398" s="10">
        <f>+H398/SUM(F$27:F398)-1</f>
        <v>5.7980231816662897E-2</v>
      </c>
      <c r="M398">
        <v>6.117</v>
      </c>
      <c r="R398">
        <f t="shared" si="132"/>
        <v>1547.0750861029028</v>
      </c>
      <c r="S398">
        <f t="shared" si="133"/>
        <v>1424.4255614254321</v>
      </c>
      <c r="T398" s="5">
        <f t="shared" si="120"/>
        <v>0</v>
      </c>
      <c r="U398" s="6">
        <f>+S398+SUM($D$17:$E$17)-SUM($Q$27:Q398)</f>
        <v>6596.2584561622753</v>
      </c>
      <c r="V398" s="10">
        <f t="shared" si="121"/>
        <v>-1.9730310421616215E-3</v>
      </c>
      <c r="W398" s="10">
        <f>+S398/SUM(Q$27:Q398)-1</f>
        <v>-2.6198221650232112E-3</v>
      </c>
      <c r="X398">
        <v>3.0640000000000001</v>
      </c>
      <c r="AC398">
        <f t="shared" si="134"/>
        <v>2865.2134379486879</v>
      </c>
      <c r="AD398">
        <f t="shared" si="135"/>
        <v>2734.6309287924923</v>
      </c>
      <c r="AE398" s="5">
        <f t="shared" si="122"/>
        <v>0</v>
      </c>
      <c r="AF398" s="6">
        <f>+AD398+SUM($D$18:$E$18)-SUM($AB$27:AB398)</f>
        <v>12043.714139318807</v>
      </c>
      <c r="AG398" s="10">
        <f t="shared" si="123"/>
        <v>-8.1449482998319223E-4</v>
      </c>
      <c r="AH398" s="10">
        <f>+AD398/SUM(AB$27:AB398)-1</f>
        <v>6.3679283588296443E-2</v>
      </c>
      <c r="AI398" s="6">
        <f t="shared" si="124"/>
        <v>0</v>
      </c>
      <c r="AL398" s="6">
        <f t="shared" si="125"/>
        <v>0</v>
      </c>
      <c r="AM398" s="6">
        <f t="shared" si="126"/>
        <v>6314.3019326628137</v>
      </c>
      <c r="AN398" s="6">
        <f t="shared" si="127"/>
        <v>5972.3759174904044</v>
      </c>
      <c r="AO398" s="5">
        <f t="shared" si="128"/>
        <v>0</v>
      </c>
      <c r="AP398" s="6">
        <f>+AN398+SUM($D$16:$E$18)-SUM($AL$27:AL398)</f>
        <v>26659.347496437775</v>
      </c>
      <c r="AQ398" s="10">
        <f t="shared" si="136"/>
        <v>-9.63153508252379E-4</v>
      </c>
      <c r="AR398" s="10">
        <f>+AN398/SUM(AL$27:AL398)-1</f>
        <v>4.5395800147269405E-2</v>
      </c>
    </row>
    <row r="399" spans="1:44" x14ac:dyDescent="0.25">
      <c r="A399" s="1">
        <v>40739</v>
      </c>
      <c r="B399">
        <v>8.3019999999999996</v>
      </c>
      <c r="G399">
        <f t="shared" si="129"/>
        <v>1904.9964191446948</v>
      </c>
      <c r="H399">
        <f t="shared" si="130"/>
        <v>1816.163335169035</v>
      </c>
      <c r="I399" s="5">
        <f t="shared" si="119"/>
        <v>0</v>
      </c>
      <c r="J399" s="6">
        <f>+H399+SUM($D$16:$E$16)-SUM($F$27:F399)</f>
        <v>8022.2188088532439</v>
      </c>
      <c r="K399" s="10">
        <f t="shared" si="131"/>
        <v>3.5462962284205091E-4</v>
      </c>
      <c r="L399" s="10">
        <f>+H399/SUM(F$27:F399)-1</f>
        <v>5.9639508329344171E-2</v>
      </c>
      <c r="M399">
        <v>6.0949999999999998</v>
      </c>
      <c r="R399">
        <f t="shared" si="132"/>
        <v>1541.5109775702456</v>
      </c>
      <c r="S399">
        <f t="shared" si="133"/>
        <v>1419.3025661088782</v>
      </c>
      <c r="T399" s="5">
        <f t="shared" si="120"/>
        <v>0</v>
      </c>
      <c r="U399" s="6">
        <f>+S399+SUM($D$17:$E$17)-SUM($Q$27:Q399)</f>
        <v>6591.1354608457204</v>
      </c>
      <c r="V399" s="10">
        <f t="shared" si="121"/>
        <v>-7.7665169589724581E-4</v>
      </c>
      <c r="W399" s="10">
        <f>+S399/SUM(Q$27:Q399)-1</f>
        <v>-6.206934133695774E-3</v>
      </c>
      <c r="X399">
        <v>3.0680000000000001</v>
      </c>
      <c r="AC399">
        <f t="shared" si="134"/>
        <v>2868.9539254655924</v>
      </c>
      <c r="AD399">
        <f t="shared" si="135"/>
        <v>2738.2009430598455</v>
      </c>
      <c r="AE399" s="5">
        <f t="shared" si="122"/>
        <v>0</v>
      </c>
      <c r="AF399" s="6">
        <f>+AD399+SUM($D$18:$E$18)-SUM($AB$27:AB399)</f>
        <v>12047.284153586159</v>
      </c>
      <c r="AG399" s="10">
        <f t="shared" si="123"/>
        <v>2.9642137185059703E-4</v>
      </c>
      <c r="AH399" s="10">
        <f>+AD399/SUM(AB$27:AB399)-1</f>
        <v>6.5067898841022709E-2</v>
      </c>
      <c r="AI399" s="6">
        <f t="shared" si="124"/>
        <v>0</v>
      </c>
      <c r="AL399" s="6">
        <f t="shared" si="125"/>
        <v>0</v>
      </c>
      <c r="AM399" s="6">
        <f t="shared" si="126"/>
        <v>6315.4613221805321</v>
      </c>
      <c r="AN399" s="6">
        <f t="shared" si="127"/>
        <v>5973.6668443377584</v>
      </c>
      <c r="AO399" s="5">
        <f t="shared" si="128"/>
        <v>0</v>
      </c>
      <c r="AP399" s="6">
        <f>+AN399+SUM($D$16:$E$18)-SUM($AL$27:AL399)</f>
        <v>26660.638423285127</v>
      </c>
      <c r="AQ399" s="10">
        <f t="shared" si="136"/>
        <v>4.8423047395385055E-5</v>
      </c>
      <c r="AR399" s="10">
        <f>+AN399/SUM(AL$27:AL399)-1</f>
        <v>4.5621762063124072E-2</v>
      </c>
    </row>
    <row r="400" spans="1:44" x14ac:dyDescent="0.25">
      <c r="A400" s="1">
        <v>40742</v>
      </c>
      <c r="B400">
        <v>8.27</v>
      </c>
      <c r="G400">
        <f t="shared" si="129"/>
        <v>1897.6536239853799</v>
      </c>
      <c r="H400">
        <f t="shared" si="130"/>
        <v>1809.1629465005924</v>
      </c>
      <c r="I400" s="5">
        <f t="shared" si="119"/>
        <v>0</v>
      </c>
      <c r="J400" s="6">
        <f>+H400+SUM($D$16:$E$16)-SUM($F$27:F400)</f>
        <v>8015.2184201848013</v>
      </c>
      <c r="K400" s="10">
        <f t="shared" si="131"/>
        <v>-8.7262499755269562E-4</v>
      </c>
      <c r="L400" s="10">
        <f>+H400/SUM(F$27:F400)-1</f>
        <v>5.5555135375051412E-2</v>
      </c>
      <c r="M400">
        <v>5.9870000000000001</v>
      </c>
      <c r="R400">
        <f t="shared" si="132"/>
        <v>1514.1962629553832</v>
      </c>
      <c r="S400">
        <f t="shared" si="133"/>
        <v>1394.1533163730687</v>
      </c>
      <c r="T400" s="5">
        <f t="shared" si="120"/>
        <v>0</v>
      </c>
      <c r="U400" s="6">
        <f>+S400+SUM($D$17:$E$17)-SUM($Q$27:Q400)</f>
        <v>6565.9862111099119</v>
      </c>
      <c r="V400" s="10">
        <f t="shared" si="121"/>
        <v>-3.8156171854161203E-3</v>
      </c>
      <c r="W400" s="10">
        <f>+S400/SUM(Q$27:Q400)-1</f>
        <v>-2.3816392888996951E-2</v>
      </c>
      <c r="X400">
        <v>3.0590000000000002</v>
      </c>
      <c r="AC400">
        <f t="shared" si="134"/>
        <v>2860.5378285525576</v>
      </c>
      <c r="AD400">
        <f t="shared" si="135"/>
        <v>2730.1684109583007</v>
      </c>
      <c r="AE400" s="5">
        <f t="shared" si="122"/>
        <v>0</v>
      </c>
      <c r="AF400" s="6">
        <f>+AD400+SUM($D$18:$E$18)-SUM($AB$27:AB400)</f>
        <v>12039.251621484615</v>
      </c>
      <c r="AG400" s="10">
        <f t="shared" si="123"/>
        <v>-6.6675044758146562E-4</v>
      </c>
      <c r="AH400" s="10">
        <f>+AD400/SUM(AB$27:AB400)-1</f>
        <v>6.1943514522388554E-2</v>
      </c>
      <c r="AI400" s="6">
        <f t="shared" si="124"/>
        <v>0</v>
      </c>
      <c r="AL400" s="6">
        <f t="shared" si="125"/>
        <v>0</v>
      </c>
      <c r="AM400" s="6">
        <f t="shared" si="126"/>
        <v>6272.3877154933207</v>
      </c>
      <c r="AN400" s="6">
        <f t="shared" si="127"/>
        <v>5933.4846738319611</v>
      </c>
      <c r="AO400" s="5">
        <f t="shared" si="128"/>
        <v>0</v>
      </c>
      <c r="AP400" s="6">
        <f>+AN400+SUM($D$16:$E$18)-SUM($AL$27:AL400)</f>
        <v>26620.456252779331</v>
      </c>
      <c r="AQ400" s="10">
        <f t="shared" si="136"/>
        <v>-1.5071721039771058E-3</v>
      </c>
      <c r="AR400" s="10">
        <f>+AN400/SUM(AL$27:AL400)-1</f>
        <v>3.8588334685496273E-2</v>
      </c>
    </row>
    <row r="401" spans="1:44" x14ac:dyDescent="0.25">
      <c r="A401" s="1">
        <v>40743</v>
      </c>
      <c r="B401">
        <v>8.2289999999999992</v>
      </c>
      <c r="G401">
        <f t="shared" si="129"/>
        <v>1888.2456676875079</v>
      </c>
      <c r="H401">
        <f t="shared" si="130"/>
        <v>1800.1936985191505</v>
      </c>
      <c r="I401" s="5">
        <f t="shared" si="119"/>
        <v>0</v>
      </c>
      <c r="J401" s="6">
        <f>+H401+SUM($D$16:$E$16)-SUM($F$27:F401)</f>
        <v>8006.2491722033592</v>
      </c>
      <c r="K401" s="10">
        <f t="shared" si="131"/>
        <v>-1.1190272692824799E-3</v>
      </c>
      <c r="L401" s="10">
        <f>+H401/SUM(F$27:F401)-1</f>
        <v>5.0322032527363669E-2</v>
      </c>
      <c r="M401">
        <v>6.0469999999999997</v>
      </c>
      <c r="R401">
        <f t="shared" si="132"/>
        <v>1529.3711044080846</v>
      </c>
      <c r="S401">
        <f t="shared" si="133"/>
        <v>1408.1251217818517</v>
      </c>
      <c r="T401" s="5">
        <f t="shared" si="120"/>
        <v>0</v>
      </c>
      <c r="U401" s="6">
        <f>+S401+SUM($D$17:$E$17)-SUM($Q$27:Q401)</f>
        <v>6579.9580165186944</v>
      </c>
      <c r="V401" s="10">
        <f t="shared" si="121"/>
        <v>2.1279066022317217E-3</v>
      </c>
      <c r="W401" s="10">
        <f>+S401/SUM(Q$27:Q401)-1</f>
        <v>-1.4033360247162951E-2</v>
      </c>
      <c r="X401">
        <v>3.0579999999999998</v>
      </c>
      <c r="AC401">
        <f t="shared" si="134"/>
        <v>2859.6027066733313</v>
      </c>
      <c r="AD401">
        <f t="shared" si="135"/>
        <v>2729.2759073914622</v>
      </c>
      <c r="AE401" s="5">
        <f t="shared" si="122"/>
        <v>0</v>
      </c>
      <c r="AF401" s="6">
        <f>+AD401+SUM($D$18:$E$18)-SUM($AB$27:AB401)</f>
        <v>12038.359117917778</v>
      </c>
      <c r="AG401" s="10">
        <f t="shared" si="123"/>
        <v>-7.4132811149429934E-5</v>
      </c>
      <c r="AH401" s="10">
        <f>+AD401/SUM(AB$27:AB401)-1</f>
        <v>6.1596360709206932E-2</v>
      </c>
      <c r="AI401" s="6">
        <f t="shared" si="124"/>
        <v>0</v>
      </c>
      <c r="AL401" s="6">
        <f t="shared" si="125"/>
        <v>0</v>
      </c>
      <c r="AM401" s="6">
        <f t="shared" si="126"/>
        <v>6277.2194787689241</v>
      </c>
      <c r="AN401" s="6">
        <f t="shared" si="127"/>
        <v>5937.5947276924644</v>
      </c>
      <c r="AO401" s="5">
        <f t="shared" si="128"/>
        <v>0</v>
      </c>
      <c r="AP401" s="6">
        <f>+AN401+SUM($D$16:$E$18)-SUM($AL$27:AL401)</f>
        <v>26624.566306639834</v>
      </c>
      <c r="AQ401" s="10">
        <f t="shared" si="136"/>
        <v>1.5439456865329326E-4</v>
      </c>
      <c r="AR401" s="10">
        <f>+AN401/SUM(AL$27:AL401)-1</f>
        <v>3.9307752401914087E-2</v>
      </c>
    </row>
    <row r="402" spans="1:44" x14ac:dyDescent="0.25">
      <c r="A402" s="1">
        <v>40744</v>
      </c>
      <c r="B402">
        <v>8.2789999999999999</v>
      </c>
      <c r="G402">
        <f t="shared" si="129"/>
        <v>1899.7187851239373</v>
      </c>
      <c r="H402">
        <f t="shared" si="130"/>
        <v>1811.1318058135921</v>
      </c>
      <c r="I402" s="5">
        <f t="shared" si="119"/>
        <v>0</v>
      </c>
      <c r="J402" s="6">
        <f>+H402+SUM($D$16:$E$16)-SUM($F$27:F402)</f>
        <v>8017.1872794978008</v>
      </c>
      <c r="K402" s="10">
        <f t="shared" si="131"/>
        <v>1.3661962123807658E-3</v>
      </c>
      <c r="L402" s="10">
        <f>+H402/SUM(F$27:F402)-1</f>
        <v>5.6703865268446396E-2</v>
      </c>
      <c r="M402">
        <v>6.1289999999999996</v>
      </c>
      <c r="R402">
        <f t="shared" si="132"/>
        <v>1550.1100543934433</v>
      </c>
      <c r="S402">
        <f t="shared" si="133"/>
        <v>1427.2199225071886</v>
      </c>
      <c r="T402" s="5">
        <f t="shared" si="120"/>
        <v>0</v>
      </c>
      <c r="U402" s="6">
        <f>+S402+SUM($D$17:$E$17)-SUM($Q$27:Q402)</f>
        <v>6599.0528172440318</v>
      </c>
      <c r="V402" s="10">
        <f t="shared" si="121"/>
        <v>2.9019639148761822E-3</v>
      </c>
      <c r="W402" s="10">
        <f>+S402/SUM(Q$27:Q402)-1</f>
        <v>-6.6321563665650007E-4</v>
      </c>
      <c r="X402">
        <v>3.0659999999999998</v>
      </c>
      <c r="AC402">
        <f t="shared" si="134"/>
        <v>2867.0836817071399</v>
      </c>
      <c r="AD402">
        <f t="shared" si="135"/>
        <v>2736.4159359261685</v>
      </c>
      <c r="AE402" s="5">
        <f t="shared" si="122"/>
        <v>0</v>
      </c>
      <c r="AF402" s="6">
        <f>+AD402+SUM($D$18:$E$18)-SUM($AB$27:AB402)</f>
        <v>12045.499146452483</v>
      </c>
      <c r="AG402" s="10">
        <f t="shared" si="123"/>
        <v>5.9310645784593774E-4</v>
      </c>
      <c r="AH402" s="10">
        <f>+AD402/SUM(AB$27:AB402)-1</f>
        <v>6.4373591214659465E-2</v>
      </c>
      <c r="AI402" s="6">
        <f t="shared" si="124"/>
        <v>0</v>
      </c>
      <c r="AL402" s="6">
        <f t="shared" si="125"/>
        <v>0</v>
      </c>
      <c r="AM402" s="6">
        <f t="shared" si="126"/>
        <v>6316.9125212245199</v>
      </c>
      <c r="AN402" s="6">
        <f t="shared" si="127"/>
        <v>5974.7676642469487</v>
      </c>
      <c r="AO402" s="5">
        <f t="shared" si="128"/>
        <v>0</v>
      </c>
      <c r="AP402" s="6">
        <f>+AN402+SUM($D$16:$E$18)-SUM($AL$27:AL402)</f>
        <v>26661.739243194319</v>
      </c>
      <c r="AQ402" s="10">
        <f t="shared" si="136"/>
        <v>1.3961893736167408E-3</v>
      </c>
      <c r="AR402" s="10">
        <f>+AN402/SUM(AL$27:AL402)-1</f>
        <v>4.5814447943196779E-2</v>
      </c>
    </row>
    <row r="403" spans="1:44" x14ac:dyDescent="0.25">
      <c r="A403" s="1">
        <v>40745</v>
      </c>
      <c r="B403">
        <v>8.2230000000000008</v>
      </c>
      <c r="G403">
        <f t="shared" si="129"/>
        <v>1886.8688935951368</v>
      </c>
      <c r="H403">
        <f t="shared" si="130"/>
        <v>1798.881125643818</v>
      </c>
      <c r="I403" s="5">
        <f t="shared" si="119"/>
        <v>0</v>
      </c>
      <c r="J403" s="6">
        <f>+H403+SUM($D$16:$E$16)-SUM($F$27:F403)</f>
        <v>8004.936599328028</v>
      </c>
      <c r="K403" s="10">
        <f t="shared" si="131"/>
        <v>-1.5280521388219004E-3</v>
      </c>
      <c r="L403" s="10">
        <f>+H403/SUM(F$27:F403)-1</f>
        <v>4.9556212598433902E-2</v>
      </c>
      <c r="M403">
        <v>6.2009999999999996</v>
      </c>
      <c r="R403">
        <f t="shared" si="132"/>
        <v>1568.3198641366851</v>
      </c>
      <c r="S403">
        <f t="shared" si="133"/>
        <v>1443.9860889977283</v>
      </c>
      <c r="T403" s="5">
        <f t="shared" si="120"/>
        <v>0</v>
      </c>
      <c r="U403" s="6">
        <f>+S403+SUM($D$17:$E$17)-SUM($Q$27:Q403)</f>
        <v>6615.8189837345708</v>
      </c>
      <c r="V403" s="10">
        <f t="shared" si="121"/>
        <v>2.5406928774274196E-3</v>
      </c>
      <c r="W403" s="10">
        <f>+S403/SUM(Q$27:Q403)-1</f>
        <v>1.1076423533544322E-2</v>
      </c>
      <c r="X403">
        <v>3.0670000000000002</v>
      </c>
      <c r="AC403">
        <f t="shared" si="134"/>
        <v>2868.0188035863662</v>
      </c>
      <c r="AD403">
        <f t="shared" si="135"/>
        <v>2737.308439493007</v>
      </c>
      <c r="AE403" s="5">
        <f t="shared" si="122"/>
        <v>0</v>
      </c>
      <c r="AF403" s="6">
        <f>+AD403+SUM($D$18:$E$18)-SUM($AB$27:AB403)</f>
        <v>12046.391650019323</v>
      </c>
      <c r="AG403" s="10">
        <f t="shared" si="123"/>
        <v>7.4094361386611851E-5</v>
      </c>
      <c r="AH403" s="10">
        <f>+AD403/SUM(AB$27:AB403)-1</f>
        <v>6.4720745027841087E-2</v>
      </c>
      <c r="AI403" s="6">
        <f t="shared" si="124"/>
        <v>0</v>
      </c>
      <c r="AL403" s="6">
        <f t="shared" si="125"/>
        <v>0</v>
      </c>
      <c r="AM403" s="6">
        <f t="shared" si="126"/>
        <v>6323.2075613181878</v>
      </c>
      <c r="AN403" s="6">
        <f t="shared" si="127"/>
        <v>5980.175654134553</v>
      </c>
      <c r="AO403" s="5">
        <f t="shared" si="128"/>
        <v>0</v>
      </c>
      <c r="AP403" s="6">
        <f>+AN403+SUM($D$16:$E$18)-SUM($AL$27:AL403)</f>
        <v>26667.147233081923</v>
      </c>
      <c r="AQ403" s="10">
        <f t="shared" si="136"/>
        <v>2.0283710069612937E-4</v>
      </c>
      <c r="AR403" s="10">
        <f>+AN403/SUM(AL$27:AL403)-1</f>
        <v>4.6761054451870177E-2</v>
      </c>
    </row>
    <row r="404" spans="1:44" x14ac:dyDescent="0.25">
      <c r="A404" s="1">
        <v>40746</v>
      </c>
      <c r="B404">
        <v>8.3010000000000002</v>
      </c>
      <c r="G404">
        <f t="shared" si="129"/>
        <v>1904.7669567959663</v>
      </c>
      <c r="H404">
        <f t="shared" si="130"/>
        <v>1815.9445730231464</v>
      </c>
      <c r="I404" s="5">
        <f t="shared" si="119"/>
        <v>0</v>
      </c>
      <c r="J404" s="6">
        <f>+H404+SUM($D$16:$E$16)-SUM($F$27:F404)</f>
        <v>8022.0000467073551</v>
      </c>
      <c r="K404" s="10">
        <f t="shared" si="131"/>
        <v>2.13161555592567E-3</v>
      </c>
      <c r="L404" s="10">
        <f>+H404/SUM(F$27:F404)-1</f>
        <v>5.9511871674522654E-2</v>
      </c>
      <c r="M404">
        <v>6.2309999999999999</v>
      </c>
      <c r="R404">
        <f t="shared" si="132"/>
        <v>1575.9072848630358</v>
      </c>
      <c r="S404">
        <f t="shared" si="133"/>
        <v>1450.9719917021198</v>
      </c>
      <c r="T404" s="5">
        <f t="shared" si="120"/>
        <v>0</v>
      </c>
      <c r="U404" s="6">
        <f>+S404+SUM($D$17:$E$17)-SUM($Q$27:Q404)</f>
        <v>6622.8048864389621</v>
      </c>
      <c r="V404" s="10">
        <f t="shared" si="121"/>
        <v>1.0559392150188973E-3</v>
      </c>
      <c r="W404" s="10">
        <f>+S404/SUM(Q$27:Q404)-1</f>
        <v>1.5967939854461433E-2</v>
      </c>
      <c r="X404">
        <v>3.0739999999999998</v>
      </c>
      <c r="AC404">
        <f t="shared" si="134"/>
        <v>2874.5646567409481</v>
      </c>
      <c r="AD404">
        <f t="shared" si="135"/>
        <v>2743.5559644608747</v>
      </c>
      <c r="AE404" s="5">
        <f t="shared" si="122"/>
        <v>0</v>
      </c>
      <c r="AF404" s="6">
        <f>+AD404+SUM($D$18:$E$18)-SUM($AB$27:AB404)</f>
        <v>12052.639174987191</v>
      </c>
      <c r="AG404" s="10">
        <f t="shared" si="123"/>
        <v>5.1862210273223575E-4</v>
      </c>
      <c r="AH404" s="10">
        <f>+AD404/SUM(AB$27:AB404)-1</f>
        <v>6.7150821720111997E-2</v>
      </c>
      <c r="AI404" s="6">
        <f t="shared" si="124"/>
        <v>0</v>
      </c>
      <c r="AL404" s="6">
        <f t="shared" si="125"/>
        <v>0</v>
      </c>
      <c r="AM404" s="6">
        <f t="shared" si="126"/>
        <v>6355.2388983999499</v>
      </c>
      <c r="AN404" s="6">
        <f t="shared" si="127"/>
        <v>6010.4725291861414</v>
      </c>
      <c r="AO404" s="5">
        <f t="shared" si="128"/>
        <v>0</v>
      </c>
      <c r="AP404" s="6">
        <f>+AN404+SUM($D$16:$E$18)-SUM($AL$27:AL404)</f>
        <v>26697.44410813351</v>
      </c>
      <c r="AQ404" s="10">
        <f t="shared" si="136"/>
        <v>1.1361123402806594E-3</v>
      </c>
      <c r="AR404" s="10">
        <f>+AN404/SUM(AL$27:AL404)-1</f>
        <v>5.2064174411845077E-2</v>
      </c>
    </row>
    <row r="405" spans="1:44" x14ac:dyDescent="0.25">
      <c r="A405" s="1">
        <v>40749</v>
      </c>
      <c r="B405">
        <v>8.2789999999999999</v>
      </c>
      <c r="G405">
        <f t="shared" si="129"/>
        <v>1899.7187851239376</v>
      </c>
      <c r="H405">
        <f t="shared" si="130"/>
        <v>1811.1318058135923</v>
      </c>
      <c r="I405" s="5">
        <f t="shared" si="119"/>
        <v>0</v>
      </c>
      <c r="J405" s="6">
        <f>+H405+SUM($D$16:$E$16)-SUM($F$27:F405)</f>
        <v>8017.1872794978026</v>
      </c>
      <c r="K405" s="10">
        <f t="shared" si="131"/>
        <v>-5.9994604606461444E-4</v>
      </c>
      <c r="L405" s="10">
        <f>+H405/SUM(F$27:F405)-1</f>
        <v>5.6703865268446396E-2</v>
      </c>
      <c r="M405">
        <v>6.2030000000000003</v>
      </c>
      <c r="R405">
        <f t="shared" si="132"/>
        <v>1568.8256921851087</v>
      </c>
      <c r="S405">
        <f t="shared" si="133"/>
        <v>1444.4518158446879</v>
      </c>
      <c r="T405" s="5">
        <f t="shared" si="120"/>
        <v>0</v>
      </c>
      <c r="U405" s="6">
        <f>+S405+SUM($D$17:$E$17)-SUM($Q$27:Q405)</f>
        <v>6616.2847105815308</v>
      </c>
      <c r="V405" s="10">
        <f t="shared" si="121"/>
        <v>-9.8450369129587934E-4</v>
      </c>
      <c r="W405" s="10">
        <f>+S405/SUM(Q$27:Q405)-1</f>
        <v>1.1402524621605625E-2</v>
      </c>
      <c r="X405">
        <v>3.0649999999999999</v>
      </c>
      <c r="AC405">
        <f t="shared" si="134"/>
        <v>2866.1485598279137</v>
      </c>
      <c r="AD405">
        <f t="shared" si="135"/>
        <v>2735.5234323593304</v>
      </c>
      <c r="AE405" s="5">
        <f t="shared" si="122"/>
        <v>0</v>
      </c>
      <c r="AF405" s="6">
        <f>+AD405+SUM($D$18:$E$18)-SUM($AB$27:AB405)</f>
        <v>12044.606642885647</v>
      </c>
      <c r="AG405" s="10">
        <f t="shared" si="123"/>
        <v>-6.6645420848687742E-4</v>
      </c>
      <c r="AH405" s="10">
        <f>+AD405/SUM(AB$27:AB405)-1</f>
        <v>6.4026437401478065E-2</v>
      </c>
      <c r="AI405" s="6">
        <f t="shared" si="124"/>
        <v>0</v>
      </c>
      <c r="AL405" s="6">
        <f t="shared" si="125"/>
        <v>0</v>
      </c>
      <c r="AM405" s="6">
        <f t="shared" si="126"/>
        <v>6334.6930371369599</v>
      </c>
      <c r="AN405" s="6">
        <f t="shared" si="127"/>
        <v>5991.1070540176106</v>
      </c>
      <c r="AO405" s="5">
        <f t="shared" si="128"/>
        <v>0</v>
      </c>
      <c r="AP405" s="6">
        <f>+AN405+SUM($D$16:$E$18)-SUM($AL$27:AL405)</f>
        <v>26678.078632964982</v>
      </c>
      <c r="AQ405" s="10">
        <f t="shared" si="136"/>
        <v>-7.2536813224854946E-4</v>
      </c>
      <c r="AR405" s="10">
        <f>+AN405/SUM(AL$27:AL405)-1</f>
        <v>4.867447043327422E-2</v>
      </c>
    </row>
    <row r="406" spans="1:44" x14ac:dyDescent="0.25">
      <c r="A406" s="1">
        <v>40750</v>
      </c>
      <c r="B406">
        <v>8.2560000000000002</v>
      </c>
      <c r="G406">
        <f t="shared" si="129"/>
        <v>1894.4411511031801</v>
      </c>
      <c r="H406">
        <f t="shared" si="130"/>
        <v>1806.1002764581492</v>
      </c>
      <c r="I406" s="5">
        <f t="shared" si="119"/>
        <v>0</v>
      </c>
      <c r="J406" s="6">
        <f>+H406+SUM($D$16:$E$16)-SUM($F$27:F406)</f>
        <v>8012.1557501423595</v>
      </c>
      <c r="K406" s="10">
        <f t="shared" si="131"/>
        <v>-6.2759284273050664E-4</v>
      </c>
      <c r="L406" s="10">
        <f>+H406/SUM(F$27:F406)-1</f>
        <v>5.37682222075484E-2</v>
      </c>
      <c r="M406">
        <v>6.1840000000000002</v>
      </c>
      <c r="R406">
        <f t="shared" si="132"/>
        <v>1564.0203257250864</v>
      </c>
      <c r="S406">
        <f t="shared" si="133"/>
        <v>1440.0274107985731</v>
      </c>
      <c r="T406" s="5">
        <f t="shared" si="120"/>
        <v>0</v>
      </c>
      <c r="U406" s="6">
        <f>+S406+SUM($D$17:$E$17)-SUM($Q$27:Q406)</f>
        <v>6611.860305535416</v>
      </c>
      <c r="V406" s="10">
        <f t="shared" si="121"/>
        <v>-6.6871442805938042E-4</v>
      </c>
      <c r="W406" s="10">
        <f>+S406/SUM(Q$27:Q406)-1</f>
        <v>8.3045642850247958E-3</v>
      </c>
      <c r="X406">
        <v>3.0390000000000001</v>
      </c>
      <c r="AC406">
        <f t="shared" si="134"/>
        <v>2841.8353909680359</v>
      </c>
      <c r="AD406">
        <f t="shared" si="135"/>
        <v>2712.3183396215354</v>
      </c>
      <c r="AE406" s="5">
        <f t="shared" si="122"/>
        <v>0</v>
      </c>
      <c r="AF406" s="6">
        <f>+AD406+SUM($D$18:$E$18)-SUM($AB$27:AB406)</f>
        <v>12021.40155014785</v>
      </c>
      <c r="AG406" s="10">
        <f t="shared" si="123"/>
        <v>-1.9265961459608016E-3</v>
      </c>
      <c r="AH406" s="10">
        <f>+AD406/SUM(AB$27:AB406)-1</f>
        <v>5.5000438258757667E-2</v>
      </c>
      <c r="AI406" s="6">
        <f t="shared" si="124"/>
        <v>0</v>
      </c>
      <c r="AL406" s="6">
        <f t="shared" si="125"/>
        <v>0</v>
      </c>
      <c r="AM406" s="6">
        <f t="shared" si="126"/>
        <v>6300.2968677963017</v>
      </c>
      <c r="AN406" s="6">
        <f t="shared" si="127"/>
        <v>5958.4460268782577</v>
      </c>
      <c r="AO406" s="5">
        <f t="shared" si="128"/>
        <v>0</v>
      </c>
      <c r="AP406" s="6">
        <f>+AN406+SUM($D$16:$E$18)-SUM($AL$27:AL406)</f>
        <v>26645.417605825627</v>
      </c>
      <c r="AQ406" s="10">
        <f t="shared" si="136"/>
        <v>-1.2242645952394993E-3</v>
      </c>
      <c r="AR406" s="10">
        <f>+AN406/SUM(AL$27:AL406)-1</f>
        <v>4.2957532807163856E-2</v>
      </c>
    </row>
    <row r="407" spans="1:44" x14ac:dyDescent="0.25">
      <c r="A407" s="1">
        <v>40751</v>
      </c>
      <c r="B407">
        <v>8.26</v>
      </c>
      <c r="G407">
        <f t="shared" si="129"/>
        <v>1895.3590004980942</v>
      </c>
      <c r="H407">
        <f t="shared" si="130"/>
        <v>1806.9753250417043</v>
      </c>
      <c r="I407" s="5">
        <f t="shared" si="119"/>
        <v>0</v>
      </c>
      <c r="J407" s="6">
        <f>+H407+SUM($D$16:$E$16)-SUM($F$27:F407)</f>
        <v>8013.0307987259148</v>
      </c>
      <c r="K407" s="10">
        <f t="shared" si="131"/>
        <v>1.0921512397454869E-4</v>
      </c>
      <c r="L407" s="10">
        <f>+H407/SUM(F$27:F407)-1</f>
        <v>5.4278768826834911E-2</v>
      </c>
      <c r="M407">
        <v>6.1050000000000004</v>
      </c>
      <c r="R407">
        <f t="shared" si="132"/>
        <v>1544.040117812363</v>
      </c>
      <c r="S407">
        <f t="shared" si="133"/>
        <v>1421.6312003436756</v>
      </c>
      <c r="T407" s="5">
        <f t="shared" si="120"/>
        <v>0</v>
      </c>
      <c r="U407" s="6">
        <f>+S407+SUM($D$17:$E$17)-SUM($Q$27:Q407)</f>
        <v>6593.4640950805187</v>
      </c>
      <c r="V407" s="10">
        <f t="shared" si="121"/>
        <v>-2.7823047682202784E-3</v>
      </c>
      <c r="W407" s="10">
        <f>+S407/SUM(Q$27:Q407)-1</f>
        <v>-4.5764286933899223E-3</v>
      </c>
      <c r="X407">
        <v>3.0249999999999999</v>
      </c>
      <c r="AC407">
        <f t="shared" si="134"/>
        <v>2828.7436846588707</v>
      </c>
      <c r="AD407">
        <f t="shared" si="135"/>
        <v>2699.8232896857994</v>
      </c>
      <c r="AE407" s="5">
        <f t="shared" si="122"/>
        <v>0</v>
      </c>
      <c r="AF407" s="6">
        <f>+AD407+SUM($D$18:$E$18)-SUM($AB$27:AB407)</f>
        <v>12008.906500212113</v>
      </c>
      <c r="AG407" s="10">
        <f t="shared" si="123"/>
        <v>-1.0394004296099268E-3</v>
      </c>
      <c r="AH407" s="10">
        <f>+AD407/SUM(AB$27:AB407)-1</f>
        <v>5.0140284874215846E-2</v>
      </c>
      <c r="AI407" s="6">
        <f t="shared" si="124"/>
        <v>0</v>
      </c>
      <c r="AL407" s="6">
        <f t="shared" si="125"/>
        <v>0</v>
      </c>
      <c r="AM407" s="6">
        <f t="shared" si="126"/>
        <v>6268.1428029693279</v>
      </c>
      <c r="AN407" s="6">
        <f t="shared" si="127"/>
        <v>5928.4298150711793</v>
      </c>
      <c r="AO407" s="5">
        <f t="shared" si="128"/>
        <v>0</v>
      </c>
      <c r="AP407" s="6">
        <f>+AN407+SUM($D$16:$E$18)-SUM($AL$27:AL407)</f>
        <v>26615.40139401855</v>
      </c>
      <c r="AQ407" s="10">
        <f t="shared" si="136"/>
        <v>-1.1265055872313745E-3</v>
      </c>
      <c r="AR407" s="10">
        <f>+AN407/SUM(AL$27:AL407)-1</f>
        <v>3.7703539724183832E-2</v>
      </c>
    </row>
    <row r="408" spans="1:44" x14ac:dyDescent="0.25">
      <c r="A408" s="1">
        <v>40752</v>
      </c>
      <c r="B408">
        <v>8.2789999999999999</v>
      </c>
      <c r="G408">
        <f t="shared" si="129"/>
        <v>1899.7187851239371</v>
      </c>
      <c r="H408">
        <f t="shared" si="130"/>
        <v>1811.1318058135919</v>
      </c>
      <c r="I408" s="5">
        <f t="shared" si="119"/>
        <v>0</v>
      </c>
      <c r="J408" s="6">
        <f>+H408+SUM($D$16:$E$16)-SUM($F$27:F408)</f>
        <v>8017.1872794978008</v>
      </c>
      <c r="K408" s="10">
        <f t="shared" si="131"/>
        <v>5.1871518733537236E-4</v>
      </c>
      <c r="L408" s="10">
        <f>+H408/SUM(F$27:F408)-1</f>
        <v>5.6703865268446174E-2</v>
      </c>
      <c r="M408">
        <v>6.093</v>
      </c>
      <c r="R408">
        <f t="shared" si="132"/>
        <v>1541.0051495218227</v>
      </c>
      <c r="S408">
        <f t="shared" si="133"/>
        <v>1418.8368392619188</v>
      </c>
      <c r="T408" s="5">
        <f t="shared" si="120"/>
        <v>0</v>
      </c>
      <c r="U408" s="6">
        <f>+S408+SUM($D$17:$E$17)-SUM($Q$27:Q408)</f>
        <v>6590.6697339987613</v>
      </c>
      <c r="V408" s="10">
        <f t="shared" si="121"/>
        <v>-4.2380773466899058E-4</v>
      </c>
      <c r="W408" s="10">
        <f>+S408/SUM(Q$27:Q408)-1</f>
        <v>-6.5330352217568555E-3</v>
      </c>
      <c r="X408">
        <v>3.0329999999999999</v>
      </c>
      <c r="AC408">
        <f t="shared" si="134"/>
        <v>2836.2246596926798</v>
      </c>
      <c r="AD408">
        <f t="shared" si="135"/>
        <v>2706.9633182205057</v>
      </c>
      <c r="AE408" s="5">
        <f t="shared" si="122"/>
        <v>0</v>
      </c>
      <c r="AF408" s="6">
        <f>+AD408+SUM($D$18:$E$18)-SUM($AB$27:AB408)</f>
        <v>12016.046528746821</v>
      </c>
      <c r="AG408" s="10">
        <f t="shared" si="123"/>
        <v>5.9456108968647392E-4</v>
      </c>
      <c r="AH408" s="10">
        <f>+AD408/SUM(AB$27:AB408)-1</f>
        <v>5.2917515379668156E-2</v>
      </c>
      <c r="AI408" s="6">
        <f t="shared" si="124"/>
        <v>0</v>
      </c>
      <c r="AL408" s="6">
        <f t="shared" si="125"/>
        <v>0</v>
      </c>
      <c r="AM408" s="6">
        <f t="shared" si="126"/>
        <v>6276.9485943384398</v>
      </c>
      <c r="AN408" s="6">
        <f t="shared" si="127"/>
        <v>5936.931963296016</v>
      </c>
      <c r="AO408" s="5">
        <f t="shared" si="128"/>
        <v>0</v>
      </c>
      <c r="AP408" s="6">
        <f>+AN408+SUM($D$16:$E$18)-SUM($AL$27:AL408)</f>
        <v>26623.903542243388</v>
      </c>
      <c r="AQ408" s="10">
        <f t="shared" si="136"/>
        <v>3.1944467411815225E-4</v>
      </c>
      <c r="AR408" s="10">
        <f>+AN408/SUM(AL$27:AL408)-1</f>
        <v>3.9191743107438004E-2</v>
      </c>
    </row>
    <row r="409" spans="1:44" x14ac:dyDescent="0.25">
      <c r="A409" s="1">
        <v>40753</v>
      </c>
      <c r="B409">
        <v>8.1929999999999996</v>
      </c>
      <c r="G409">
        <f t="shared" si="129"/>
        <v>1879.9850231332789</v>
      </c>
      <c r="H409">
        <f t="shared" si="130"/>
        <v>1792.3182612671528</v>
      </c>
      <c r="I409" s="5">
        <f t="shared" si="119"/>
        <v>0</v>
      </c>
      <c r="J409" s="6">
        <f>+H409+SUM($D$16:$E$16)-SUM($F$27:F409)</f>
        <v>7998.3737349513631</v>
      </c>
      <c r="K409" s="10">
        <f t="shared" si="131"/>
        <v>-2.3466514989052278E-3</v>
      </c>
      <c r="L409" s="10">
        <f>+H409/SUM(F$27:F409)-1</f>
        <v>4.5727112953784177E-2</v>
      </c>
      <c r="M409">
        <v>6.0469999999999997</v>
      </c>
      <c r="R409">
        <f t="shared" si="132"/>
        <v>1529.3711044080849</v>
      </c>
      <c r="S409">
        <f t="shared" si="133"/>
        <v>1408.1251217818519</v>
      </c>
      <c r="T409" s="5">
        <f t="shared" si="120"/>
        <v>0</v>
      </c>
      <c r="U409" s="6">
        <f>+S409+SUM($D$17:$E$17)-SUM($Q$27:Q409)</f>
        <v>6579.9580165186944</v>
      </c>
      <c r="V409" s="10">
        <f t="shared" si="121"/>
        <v>-1.6252851246375544E-3</v>
      </c>
      <c r="W409" s="10">
        <f>+S409/SUM(Q$27:Q409)-1</f>
        <v>-1.403336024716284E-2</v>
      </c>
      <c r="X409">
        <v>3.01</v>
      </c>
      <c r="AC409">
        <f t="shared" si="134"/>
        <v>2814.7168564704798</v>
      </c>
      <c r="AD409">
        <f t="shared" si="135"/>
        <v>2686.4357361832249</v>
      </c>
      <c r="AE409" s="5">
        <f t="shared" si="122"/>
        <v>0</v>
      </c>
      <c r="AF409" s="6">
        <f>+AD409+SUM($D$18:$E$18)-SUM($AB$27:AB409)</f>
        <v>11995.518946709541</v>
      </c>
      <c r="AG409" s="10">
        <f t="shared" si="123"/>
        <v>-1.7083474159467205E-3</v>
      </c>
      <c r="AH409" s="10">
        <f>+AD409/SUM(AB$27:AB409)-1</f>
        <v>4.4932977676492181E-2</v>
      </c>
      <c r="AI409" s="6">
        <f t="shared" si="124"/>
        <v>0</v>
      </c>
      <c r="AL409" s="6">
        <f t="shared" si="125"/>
        <v>0</v>
      </c>
      <c r="AM409" s="6">
        <f t="shared" si="126"/>
        <v>6224.0729840118438</v>
      </c>
      <c r="AN409" s="6">
        <f t="shared" si="127"/>
        <v>5886.8791192322296</v>
      </c>
      <c r="AO409" s="5">
        <f t="shared" si="128"/>
        <v>0</v>
      </c>
      <c r="AP409" s="6">
        <f>+AN409+SUM($D$16:$E$18)-SUM($AL$27:AL409)</f>
        <v>26573.850698179602</v>
      </c>
      <c r="AQ409" s="10">
        <f t="shared" si="136"/>
        <v>-1.8799964469661257E-3</v>
      </c>
      <c r="AR409" s="10">
        <f>+AN409/SUM(AL$27:AL409)-1</f>
        <v>3.043056770712993E-2</v>
      </c>
    </row>
    <row r="410" spans="1:44" x14ac:dyDescent="0.25">
      <c r="A410" s="1">
        <v>40757</v>
      </c>
      <c r="B410">
        <v>8.1999999999999993</v>
      </c>
      <c r="G410">
        <f t="shared" si="129"/>
        <v>1881.5912595743789</v>
      </c>
      <c r="H410">
        <f t="shared" si="130"/>
        <v>1793.8495962883746</v>
      </c>
      <c r="I410" s="5">
        <f t="shared" si="119"/>
        <v>0</v>
      </c>
      <c r="J410" s="6">
        <f>+H410+SUM($D$16:$E$16)-SUM($F$27:F410)</f>
        <v>7999.9050699725849</v>
      </c>
      <c r="K410" s="10">
        <f t="shared" si="131"/>
        <v>1.9145579738677476E-4</v>
      </c>
      <c r="L410" s="10">
        <f>+H410/SUM(F$27:F410)-1</f>
        <v>4.6620569537535905E-2</v>
      </c>
      <c r="M410">
        <v>5.8449999999999998</v>
      </c>
      <c r="R410">
        <f t="shared" si="132"/>
        <v>1478.2824715173238</v>
      </c>
      <c r="S410">
        <f t="shared" si="133"/>
        <v>1361.0867102389491</v>
      </c>
      <c r="T410" s="5">
        <f t="shared" si="120"/>
        <v>0</v>
      </c>
      <c r="U410" s="6">
        <f>+S410+SUM($D$17:$E$17)-SUM($Q$27:Q410)</f>
        <v>6532.919604975792</v>
      </c>
      <c r="V410" s="10">
        <f t="shared" si="121"/>
        <v>-7.1487403756702594E-3</v>
      </c>
      <c r="W410" s="10">
        <f>+S410/SUM(Q$27:Q410)-1</f>
        <v>-4.696957014133718E-2</v>
      </c>
      <c r="X410">
        <v>2.9729999999999999</v>
      </c>
      <c r="AC410">
        <f t="shared" si="134"/>
        <v>2780.1173469391151</v>
      </c>
      <c r="AD410">
        <f t="shared" si="135"/>
        <v>2653.4131042102085</v>
      </c>
      <c r="AE410" s="5">
        <f t="shared" si="122"/>
        <v>0</v>
      </c>
      <c r="AF410" s="6">
        <f>+AD410+SUM($D$18:$E$18)-SUM($AB$27:AB410)</f>
        <v>11962.496314736523</v>
      </c>
      <c r="AG410" s="10">
        <f t="shared" si="123"/>
        <v>-2.7529139939440617E-3</v>
      </c>
      <c r="AH410" s="10">
        <f>+AD410/SUM(AB$27:AB410)-1</f>
        <v>3.2088286588774606E-2</v>
      </c>
      <c r="AI410" s="6">
        <f t="shared" si="124"/>
        <v>0</v>
      </c>
      <c r="AL410" s="6">
        <f t="shared" si="125"/>
        <v>0</v>
      </c>
      <c r="AM410" s="6">
        <f t="shared" si="126"/>
        <v>6139.9910780308182</v>
      </c>
      <c r="AN410" s="6">
        <f t="shared" si="127"/>
        <v>5808.3494107375318</v>
      </c>
      <c r="AO410" s="5">
        <f t="shared" si="128"/>
        <v>0</v>
      </c>
      <c r="AP410" s="6">
        <f>+AN410+SUM($D$16:$E$18)-SUM($AL$27:AL410)</f>
        <v>26495.3209896849</v>
      </c>
      <c r="AQ410" s="10">
        <f t="shared" si="136"/>
        <v>-2.9551497593113263E-3</v>
      </c>
      <c r="AR410" s="10">
        <f>+AN410/SUM(AL$27:AL410)-1</f>
        <v>1.6684844299678758E-2</v>
      </c>
    </row>
    <row r="411" spans="1:44" x14ac:dyDescent="0.25">
      <c r="A411" s="1">
        <v>40758</v>
      </c>
      <c r="B411">
        <v>8.0069999999999997</v>
      </c>
      <c r="G411">
        <f t="shared" si="129"/>
        <v>1837.3050262697625</v>
      </c>
      <c r="H411">
        <f t="shared" si="130"/>
        <v>1751.6285021318313</v>
      </c>
      <c r="I411" s="5">
        <f t="shared" si="119"/>
        <v>0</v>
      </c>
      <c r="J411" s="6">
        <f>+H411+SUM($D$16:$E$16)-SUM($F$27:F411)</f>
        <v>7957.6839758160404</v>
      </c>
      <c r="K411" s="10">
        <f t="shared" si="131"/>
        <v>-5.277699396086577E-3</v>
      </c>
      <c r="L411" s="10">
        <f>+H411/SUM(F$27:F411)-1</f>
        <v>2.1986695156957392E-2</v>
      </c>
      <c r="M411">
        <v>5.7350000000000003</v>
      </c>
      <c r="R411">
        <f t="shared" si="132"/>
        <v>1450.4619288540382</v>
      </c>
      <c r="S411">
        <f t="shared" si="133"/>
        <v>1335.4717336561803</v>
      </c>
      <c r="T411" s="5">
        <f t="shared" si="120"/>
        <v>0</v>
      </c>
      <c r="U411" s="6">
        <f>+S411+SUM($D$17:$E$17)-SUM($Q$27:Q411)</f>
        <v>6507.3046283930234</v>
      </c>
      <c r="V411" s="10">
        <f t="shared" si="121"/>
        <v>-3.9209079755487819E-3</v>
      </c>
      <c r="W411" s="10">
        <f>+S411/SUM(Q$27:Q411)-1</f>
        <v>-6.4905129984699439E-2</v>
      </c>
      <c r="X411">
        <v>2.956</v>
      </c>
      <c r="AC411">
        <f t="shared" si="134"/>
        <v>2764.2202749922722</v>
      </c>
      <c r="AD411">
        <f t="shared" si="135"/>
        <v>2638.2405435739579</v>
      </c>
      <c r="AE411" s="5">
        <f t="shared" si="122"/>
        <v>0</v>
      </c>
      <c r="AF411" s="6">
        <f>+AD411+SUM($D$18:$E$18)-SUM($AB$27:AB411)</f>
        <v>11947.323754100275</v>
      </c>
      <c r="AG411" s="10">
        <f t="shared" si="123"/>
        <v>-1.2683440175909055E-3</v>
      </c>
      <c r="AH411" s="10">
        <f>+AD411/SUM(AB$27:AB411)-1</f>
        <v>2.6186671764688141E-2</v>
      </c>
      <c r="AI411" s="6">
        <f t="shared" si="124"/>
        <v>0</v>
      </c>
      <c r="AL411" s="6">
        <f t="shared" si="125"/>
        <v>0</v>
      </c>
      <c r="AM411" s="6">
        <f t="shared" si="126"/>
        <v>6051.9872301160722</v>
      </c>
      <c r="AN411" s="6">
        <f t="shared" si="127"/>
        <v>5725.3407793619699</v>
      </c>
      <c r="AO411" s="5">
        <f t="shared" si="128"/>
        <v>0</v>
      </c>
      <c r="AP411" s="6">
        <f>+AN411+SUM($D$16:$E$18)-SUM($AL$27:AL411)</f>
        <v>26412.31235830934</v>
      </c>
      <c r="AQ411" s="10">
        <f t="shared" si="136"/>
        <v>-3.1329543585404407E-3</v>
      </c>
      <c r="AR411" s="10">
        <f>+AN411/SUM(AL$27:AL411)-1</f>
        <v>2.1551368909646929E-3</v>
      </c>
    </row>
    <row r="412" spans="1:44" x14ac:dyDescent="0.25">
      <c r="A412" s="1">
        <v>40759</v>
      </c>
      <c r="B412">
        <v>7.8760000000000003</v>
      </c>
      <c r="G412">
        <f t="shared" si="129"/>
        <v>1807.2454585863184</v>
      </c>
      <c r="H412">
        <f t="shared" si="130"/>
        <v>1722.9706610203953</v>
      </c>
      <c r="I412" s="5">
        <f t="shared" ref="I412:I475" si="137">+C412*(MAX($A:$A)-$A412)</f>
        <v>0</v>
      </c>
      <c r="J412" s="6">
        <f>+H412+SUM($D$16:$E$16)-SUM($F$27:F412)</f>
        <v>7929.0261347046053</v>
      </c>
      <c r="K412" s="10">
        <f t="shared" si="131"/>
        <v>-3.6012791156985191E-3</v>
      </c>
      <c r="L412" s="10">
        <f>+H412/SUM(F$27:F412)-1</f>
        <v>5.2662933753211405E-3</v>
      </c>
      <c r="M412">
        <v>5.5350000000000001</v>
      </c>
      <c r="R412">
        <f t="shared" si="132"/>
        <v>1399.8791240117005</v>
      </c>
      <c r="S412">
        <f t="shared" si="133"/>
        <v>1288.8990489602368</v>
      </c>
      <c r="T412" s="5">
        <f t="shared" ref="T412:T475" si="138">+N412*(MAX($A:$A)-$A412)</f>
        <v>0</v>
      </c>
      <c r="U412" s="6">
        <f>+S412+SUM($D$17:$E$17)-SUM($Q$27:Q412)</f>
        <v>6460.7319436970793</v>
      </c>
      <c r="V412" s="10">
        <f t="shared" ref="V412:V475" si="139">+U412/U411-1</f>
        <v>-7.156985473330324E-3</v>
      </c>
      <c r="W412" s="10">
        <f>+S412/SUM(Q$27:Q412)-1</f>
        <v>-9.7515238790812808E-2</v>
      </c>
      <c r="X412">
        <v>2.8940000000000001</v>
      </c>
      <c r="AC412">
        <f t="shared" si="134"/>
        <v>2706.2427184802559</v>
      </c>
      <c r="AD412">
        <f t="shared" si="135"/>
        <v>2582.9053224299846</v>
      </c>
      <c r="AE412" s="5">
        <f t="shared" ref="AE412:AE475" si="140">+Y412*(MAX($A:$A)-$A412)</f>
        <v>0</v>
      </c>
      <c r="AF412" s="6">
        <f>+AD412+SUM($D$18:$E$18)-SUM($AB$27:AB412)</f>
        <v>11891.9885329563</v>
      </c>
      <c r="AG412" s="10">
        <f t="shared" ref="AG412:AG475" si="141">+AF412/AF411-1</f>
        <v>-4.6315997024005684E-3</v>
      </c>
      <c r="AH412" s="10">
        <f>+AD412/SUM(AB$27:AB412)-1</f>
        <v>4.6631353474315684E-3</v>
      </c>
      <c r="AI412" s="6">
        <f t="shared" ref="AI412:AI475" si="142">+C412+N412+Y412</f>
        <v>0</v>
      </c>
      <c r="AL412" s="6">
        <f t="shared" ref="AL412:AL475" si="143">+F412+Q412+AB412</f>
        <v>0</v>
      </c>
      <c r="AM412" s="6">
        <f t="shared" ref="AM412:AM475" si="144">+G412+R412+AC412</f>
        <v>5913.367301078275</v>
      </c>
      <c r="AN412" s="6">
        <f t="shared" ref="AN412:AN475" si="145">+H412+S412+AD412</f>
        <v>5594.7750324106164</v>
      </c>
      <c r="AO412" s="5">
        <f t="shared" ref="AO412:AO475" si="146">+AI412*(MAX($A:$A)-$A412)</f>
        <v>0</v>
      </c>
      <c r="AP412" s="6">
        <f>+AN412+SUM($D$16:$E$18)-SUM($AL$27:AL412)</f>
        <v>26281.746611357987</v>
      </c>
      <c r="AQ412" s="10">
        <f t="shared" si="136"/>
        <v>-4.943366759415091E-3</v>
      </c>
      <c r="AR412" s="10">
        <f>+AN412/SUM(AL$27:AL412)-1</f>
        <v>-2.0698897314469389E-2</v>
      </c>
    </row>
    <row r="413" spans="1:44" x14ac:dyDescent="0.25">
      <c r="A413" s="1">
        <v>40760</v>
      </c>
      <c r="B413">
        <v>7.641</v>
      </c>
      <c r="G413">
        <f t="shared" ref="G413:G476" si="147">+(B413/B412*G412)+F413</f>
        <v>1753.3218066351012</v>
      </c>
      <c r="H413">
        <f t="shared" ref="H413:H476" si="148">+($B413/$B412*H412)+F413</f>
        <v>1671.561556736521</v>
      </c>
      <c r="I413" s="5">
        <f t="shared" si="137"/>
        <v>0</v>
      </c>
      <c r="J413" s="6">
        <f>+H413+SUM($D$16:$E$16)-SUM($F$27:F413)</f>
        <v>7877.6170304207299</v>
      </c>
      <c r="K413" s="10">
        <f t="shared" ref="K413:K476" si="149">+J413/J412-1</f>
        <v>-6.483659330981717E-3</v>
      </c>
      <c r="L413" s="10">
        <f>+H413/SUM(F$27:F413)-1</f>
        <v>-2.4728320507766854E-2</v>
      </c>
      <c r="M413">
        <v>5.4409999999999998</v>
      </c>
      <c r="R413">
        <f t="shared" ref="R413:R476" si="150">+($M413/$M412*R412)+N413</f>
        <v>1376.1052057358017</v>
      </c>
      <c r="S413">
        <f t="shared" ref="S413:S476" si="151">+($M413/$M412*S412)+Q413</f>
        <v>1267.0098871531434</v>
      </c>
      <c r="T413" s="5">
        <f t="shared" si="138"/>
        <v>0</v>
      </c>
      <c r="U413" s="6">
        <f>+S413+SUM($D$17:$E$17)-SUM($Q$27:Q413)</f>
        <v>6438.8427818899863</v>
      </c>
      <c r="V413" s="10">
        <f t="shared" si="139"/>
        <v>-3.3880312629975817E-3</v>
      </c>
      <c r="W413" s="10">
        <f>+S413/SUM(Q$27:Q413)-1</f>
        <v>-0.11284198992968608</v>
      </c>
      <c r="X413">
        <v>2.879</v>
      </c>
      <c r="AC413">
        <f t="shared" ref="AC413:AC476" si="152">+(X413/X412*AC412)+AB413</f>
        <v>2692.215890291865</v>
      </c>
      <c r="AD413">
        <f t="shared" ref="AD413:AD476" si="153">+($X413/$X412*AD412)+AB413</f>
        <v>2569.5177689274105</v>
      </c>
      <c r="AE413" s="5">
        <f t="shared" si="140"/>
        <v>0</v>
      </c>
      <c r="AF413" s="6">
        <f>+AD413+SUM($D$18:$E$18)-SUM($AB$27:AB413)</f>
        <v>11878.600979453724</v>
      </c>
      <c r="AG413" s="10">
        <f t="shared" si="141"/>
        <v>-1.1257623958748075E-3</v>
      </c>
      <c r="AH413" s="10">
        <f>+AD413/SUM(AB$27:AB413)-1</f>
        <v>-5.4417185029176363E-4</v>
      </c>
      <c r="AI413" s="6">
        <f t="shared" si="142"/>
        <v>0</v>
      </c>
      <c r="AL413" s="6">
        <f t="shared" si="143"/>
        <v>0</v>
      </c>
      <c r="AM413" s="6">
        <f t="shared" si="144"/>
        <v>5821.6429026627684</v>
      </c>
      <c r="AN413" s="6">
        <f t="shared" si="145"/>
        <v>5508.0892128170744</v>
      </c>
      <c r="AO413" s="5">
        <f t="shared" si="146"/>
        <v>0</v>
      </c>
      <c r="AP413" s="6">
        <f>+AN413+SUM($D$16:$E$18)-SUM($AL$27:AL413)</f>
        <v>26195.060791764445</v>
      </c>
      <c r="AQ413" s="10">
        <f t="shared" ref="AQ413:AQ476" si="154">+AP413/AP412-1</f>
        <v>-3.2983279564866574E-3</v>
      </c>
      <c r="AR413" s="10">
        <f>+AN413/SUM(AL$27:AL413)-1</f>
        <v>-3.587225428117069E-2</v>
      </c>
    </row>
    <row r="414" spans="1:44" x14ac:dyDescent="0.25">
      <c r="A414" s="1">
        <v>40763</v>
      </c>
      <c r="B414">
        <v>7.3049999999999997</v>
      </c>
      <c r="C414">
        <f>+$C$16</f>
        <v>60</v>
      </c>
      <c r="D414" s="7">
        <f>+$H$16</f>
        <v>1.0004210526315789</v>
      </c>
      <c r="E414" s="7">
        <f>+$J$16</f>
        <v>0.46199999999999997</v>
      </c>
      <c r="F414" s="6">
        <f>+C414-D414-E414</f>
        <v>58.537578947368416</v>
      </c>
      <c r="G414">
        <f t="shared" si="147"/>
        <v>1734.7600364096659</v>
      </c>
      <c r="H414">
        <f t="shared" si="148"/>
        <v>1656.5950546652439</v>
      </c>
      <c r="I414" s="5">
        <f t="shared" si="137"/>
        <v>259800</v>
      </c>
      <c r="J414" s="6">
        <f>+H414+SUM($D$16:$E$16)-SUM($F$27:F414)</f>
        <v>7804.1129494020852</v>
      </c>
      <c r="K414" s="10">
        <f t="shared" si="149"/>
        <v>-9.3307507504866161E-3</v>
      </c>
      <c r="L414" s="10">
        <f>+H414/SUM(F$27:F414)-1</f>
        <v>-6.5381224585457476E-2</v>
      </c>
      <c r="M414">
        <v>5.2359999999999998</v>
      </c>
      <c r="N414">
        <f>+$C$17</f>
        <v>50</v>
      </c>
      <c r="O414" s="7">
        <f>+$H$17</f>
        <v>0.83368421052631569</v>
      </c>
      <c r="P414" s="7">
        <f>+$J$17</f>
        <v>0.38500000000000001</v>
      </c>
      <c r="Q414" s="6">
        <f>+N414-O414-P414</f>
        <v>48.781315789473688</v>
      </c>
      <c r="R414">
        <f t="shared" si="150"/>
        <v>1374.2578307724054</v>
      </c>
      <c r="S414">
        <f t="shared" si="151"/>
        <v>1268.0542011292748</v>
      </c>
      <c r="T414" s="5">
        <f t="shared" si="138"/>
        <v>216500</v>
      </c>
      <c r="U414" s="6">
        <f>+S414+SUM($D$17:$E$17)-SUM($Q$27:Q414)</f>
        <v>6391.105780076643</v>
      </c>
      <c r="V414" s="10">
        <f t="shared" si="139"/>
        <v>-7.4139101435446442E-3</v>
      </c>
      <c r="W414" s="10">
        <f>+S414/SUM(Q$27:Q414)-1</f>
        <v>-0.14143636767929646</v>
      </c>
      <c r="X414">
        <v>2.7789999999999999</v>
      </c>
      <c r="Y414">
        <f>+$C$18</f>
        <v>90</v>
      </c>
      <c r="Z414" s="7">
        <f>+$H$18</f>
        <v>1.5006315789473685</v>
      </c>
      <c r="AA414" s="7">
        <f>+$J$18</f>
        <v>0.69300000000000006</v>
      </c>
      <c r="AB414" s="6">
        <f>+Y414-Z414-AA414</f>
        <v>87.806368421052639</v>
      </c>
      <c r="AC414">
        <f t="shared" si="152"/>
        <v>2686.5100707903102</v>
      </c>
      <c r="AD414">
        <f t="shared" si="153"/>
        <v>2568.0737806646348</v>
      </c>
      <c r="AE414" s="5">
        <f t="shared" si="140"/>
        <v>389700</v>
      </c>
      <c r="AF414" s="6">
        <f>+AD414+SUM($D$18:$E$18)-SUM($AB$27:AB414)</f>
        <v>11789.350622769898</v>
      </c>
      <c r="AG414" s="10">
        <f t="shared" si="141"/>
        <v>-7.5135411011953979E-3</v>
      </c>
      <c r="AH414" s="10">
        <f>+AD414/SUM(AB$27:AB414)-1</f>
        <v>-3.4095079422214791E-2</v>
      </c>
      <c r="AI414" s="6">
        <f t="shared" si="142"/>
        <v>200</v>
      </c>
      <c r="AL414" s="6">
        <f t="shared" si="143"/>
        <v>195.12526315789475</v>
      </c>
      <c r="AM414" s="6">
        <f t="shared" si="144"/>
        <v>5795.5279379723816</v>
      </c>
      <c r="AN414" s="6">
        <f t="shared" si="145"/>
        <v>5492.7230364591533</v>
      </c>
      <c r="AO414" s="5">
        <f t="shared" si="146"/>
        <v>866000</v>
      </c>
      <c r="AP414" s="6">
        <f>+AN414+SUM($D$16:$E$18)-SUM($AL$27:AL414)</f>
        <v>25984.569352248629</v>
      </c>
      <c r="AQ414" s="10">
        <f t="shared" si="154"/>
        <v>-8.035539264027669E-3</v>
      </c>
      <c r="AR414" s="10">
        <f>+AN414/SUM(AL$27:AL414)-1</f>
        <v>-7.031480052077943E-2</v>
      </c>
    </row>
    <row r="415" spans="1:44" x14ac:dyDescent="0.25">
      <c r="A415" s="1">
        <v>40764</v>
      </c>
      <c r="B415">
        <v>7.1529999999999996</v>
      </c>
      <c r="G415">
        <f t="shared" si="147"/>
        <v>1698.6637290127776</v>
      </c>
      <c r="H415">
        <f t="shared" si="148"/>
        <v>1622.1251780999985</v>
      </c>
      <c r="I415" s="5">
        <f t="shared" si="137"/>
        <v>0</v>
      </c>
      <c r="J415" s="6">
        <f>+H415+SUM($D$16:$E$16)-SUM($F$27:F415)</f>
        <v>7769.6430728368405</v>
      </c>
      <c r="K415" s="10">
        <f t="shared" si="149"/>
        <v>-4.4168859149951167E-3</v>
      </c>
      <c r="L415" s="10">
        <f>+H415/SUM(F$27:F415)-1</f>
        <v>-8.4828459884979779E-2</v>
      </c>
      <c r="M415">
        <v>5.3090000000000002</v>
      </c>
      <c r="R415">
        <f t="shared" si="150"/>
        <v>1393.4176515604852</v>
      </c>
      <c r="S415">
        <f t="shared" si="151"/>
        <v>1285.7333372412759</v>
      </c>
      <c r="T415" s="5">
        <f t="shared" si="138"/>
        <v>0</v>
      </c>
      <c r="U415" s="6">
        <f>+S415+SUM($D$17:$E$17)-SUM($Q$27:Q415)</f>
        <v>6408.7849161886443</v>
      </c>
      <c r="V415" s="10">
        <f t="shared" si="139"/>
        <v>2.7662092790130544E-3</v>
      </c>
      <c r="W415" s="10">
        <f>+S415/SUM(Q$27:Q415)-1</f>
        <v>-0.12946632467711705</v>
      </c>
      <c r="X415">
        <v>2.8180000000000001</v>
      </c>
      <c r="AC415">
        <f t="shared" si="152"/>
        <v>2724.2120832987025</v>
      </c>
      <c r="AD415">
        <f t="shared" si="153"/>
        <v>2604.1136789899028</v>
      </c>
      <c r="AE415" s="5">
        <f t="shared" si="140"/>
        <v>0</v>
      </c>
      <c r="AF415" s="6">
        <f>+AD415+SUM($D$18:$E$18)-SUM($AB$27:AB415)</f>
        <v>11825.390521095165</v>
      </c>
      <c r="AG415" s="10">
        <f t="shared" si="141"/>
        <v>3.0569875711101702E-3</v>
      </c>
      <c r="AH415" s="10">
        <f>+AD415/SUM(AB$27:AB415)-1</f>
        <v>-2.053973868722625E-2</v>
      </c>
      <c r="AI415" s="6">
        <f t="shared" si="142"/>
        <v>0</v>
      </c>
      <c r="AL415" s="6">
        <f t="shared" si="143"/>
        <v>0</v>
      </c>
      <c r="AM415" s="6">
        <f t="shared" si="144"/>
        <v>5816.2934638719653</v>
      </c>
      <c r="AN415" s="6">
        <f t="shared" si="145"/>
        <v>5511.972194331177</v>
      </c>
      <c r="AO415" s="5">
        <f t="shared" si="146"/>
        <v>0</v>
      </c>
      <c r="AP415" s="6">
        <f>+AN415+SUM($D$16:$E$18)-SUM($AL$27:AL415)</f>
        <v>26003.818510120655</v>
      </c>
      <c r="AQ415" s="10">
        <f t="shared" si="154"/>
        <v>7.4079187578912631E-4</v>
      </c>
      <c r="AR415" s="10">
        <f>+AN415/SUM(AL$27:AL415)-1</f>
        <v>-6.7056733973954952E-2</v>
      </c>
    </row>
    <row r="416" spans="1:44" x14ac:dyDescent="0.25">
      <c r="A416" s="1">
        <v>40765</v>
      </c>
      <c r="B416">
        <v>7.25</v>
      </c>
      <c r="G416">
        <f t="shared" si="147"/>
        <v>1721.69887254895</v>
      </c>
      <c r="H416">
        <f t="shared" si="148"/>
        <v>1644.1224019607146</v>
      </c>
      <c r="I416" s="5">
        <f t="shared" si="137"/>
        <v>0</v>
      </c>
      <c r="J416" s="6">
        <f>+H416+SUM($D$16:$E$16)-SUM($F$27:F416)</f>
        <v>7791.6402966975556</v>
      </c>
      <c r="K416" s="10">
        <f t="shared" si="149"/>
        <v>2.8311755964207652E-3</v>
      </c>
      <c r="L416" s="10">
        <f>+H416/SUM(F$27:F416)-1</f>
        <v>-7.2418053147784489E-2</v>
      </c>
      <c r="M416">
        <v>5.1029999999999998</v>
      </c>
      <c r="R416">
        <f t="shared" si="150"/>
        <v>1339.3502120763148</v>
      </c>
      <c r="S416">
        <f t="shared" si="151"/>
        <v>1235.8442682128893</v>
      </c>
      <c r="T416" s="5">
        <f t="shared" si="138"/>
        <v>0</v>
      </c>
      <c r="U416" s="6">
        <f>+S416+SUM($D$17:$E$17)-SUM($Q$27:Q416)</f>
        <v>6358.8958471602582</v>
      </c>
      <c r="V416" s="10">
        <f t="shared" si="139"/>
        <v>-7.7844817201410121E-3</v>
      </c>
      <c r="W416" s="10">
        <f>+S416/SUM(Q$27:Q416)-1</f>
        <v>-0.16324480219011661</v>
      </c>
      <c r="X416">
        <v>2.7549999999999999</v>
      </c>
      <c r="AC416">
        <f t="shared" si="152"/>
        <v>2663.308832323607</v>
      </c>
      <c r="AD416">
        <f t="shared" si="153"/>
        <v>2545.8953816952385</v>
      </c>
      <c r="AE416" s="5">
        <f t="shared" si="140"/>
        <v>0</v>
      </c>
      <c r="AF416" s="6">
        <f>+AD416+SUM($D$18:$E$18)-SUM($AB$27:AB416)</f>
        <v>11767.1722238005</v>
      </c>
      <c r="AG416" s="10">
        <f t="shared" si="141"/>
        <v>-4.9231606508731707E-3</v>
      </c>
      <c r="AH416" s="10">
        <f>+AD416/SUM(AB$27:AB416)-1</f>
        <v>-4.2436827566823432E-2</v>
      </c>
      <c r="AI416" s="6">
        <f t="shared" si="142"/>
        <v>0</v>
      </c>
      <c r="AL416" s="6">
        <f t="shared" si="143"/>
        <v>0</v>
      </c>
      <c r="AM416" s="6">
        <f t="shared" si="144"/>
        <v>5724.3579169488721</v>
      </c>
      <c r="AN416" s="6">
        <f t="shared" si="145"/>
        <v>5425.8620518688422</v>
      </c>
      <c r="AO416" s="5">
        <f t="shared" si="146"/>
        <v>0</v>
      </c>
      <c r="AP416" s="6">
        <f>+AN416+SUM($D$16:$E$18)-SUM($AL$27:AL416)</f>
        <v>25917.708367658317</v>
      </c>
      <c r="AQ416" s="10">
        <f t="shared" si="154"/>
        <v>-3.3114422187197068E-3</v>
      </c>
      <c r="AR416" s="10">
        <f>+AN416/SUM(AL$27:AL416)-1</f>
        <v>-8.1631531290494608E-2</v>
      </c>
    </row>
    <row r="417" spans="1:44" x14ac:dyDescent="0.25">
      <c r="A417" s="1">
        <v>40766</v>
      </c>
      <c r="B417">
        <v>7.2709999999999999</v>
      </c>
      <c r="G417">
        <f t="shared" si="147"/>
        <v>1726.6858623866781</v>
      </c>
      <c r="H417">
        <f t="shared" si="148"/>
        <v>1648.8846875388076</v>
      </c>
      <c r="I417" s="5">
        <f t="shared" si="137"/>
        <v>0</v>
      </c>
      <c r="J417" s="6">
        <f>+H417+SUM($D$16:$E$16)-SUM($F$27:F417)</f>
        <v>7796.4025822756494</v>
      </c>
      <c r="K417" s="10">
        <f t="shared" si="149"/>
        <v>6.1120449568385915E-4</v>
      </c>
      <c r="L417" s="10">
        <f>+H417/SUM(F$27:F417)-1</f>
        <v>-6.9731264060350462E-2</v>
      </c>
      <c r="M417">
        <v>5.2530000000000001</v>
      </c>
      <c r="R417">
        <f t="shared" si="150"/>
        <v>1378.7197068463418</v>
      </c>
      <c r="S417">
        <f t="shared" si="151"/>
        <v>1272.1712602238501</v>
      </c>
      <c r="T417" s="5">
        <f t="shared" si="138"/>
        <v>0</v>
      </c>
      <c r="U417" s="6">
        <f>+S417+SUM($D$17:$E$17)-SUM($Q$27:Q417)</f>
        <v>6395.2228391712197</v>
      </c>
      <c r="V417" s="10">
        <f t="shared" si="139"/>
        <v>5.7127829868741653E-3</v>
      </c>
      <c r="W417" s="10">
        <f>+S417/SUM(Q$27:Q417)-1</f>
        <v>-0.13864882341851514</v>
      </c>
      <c r="X417">
        <v>2.8119999999999998</v>
      </c>
      <c r="AC417">
        <f t="shared" si="152"/>
        <v>2718.4117736820267</v>
      </c>
      <c r="AD417">
        <f t="shared" si="153"/>
        <v>2598.5690792475539</v>
      </c>
      <c r="AE417" s="5">
        <f t="shared" si="140"/>
        <v>0</v>
      </c>
      <c r="AF417" s="6">
        <f>+AD417+SUM($D$18:$E$18)-SUM($AB$27:AB417)</f>
        <v>11819.845921352817</v>
      </c>
      <c r="AG417" s="10">
        <f t="shared" si="141"/>
        <v>4.4763258793627525E-3</v>
      </c>
      <c r="AH417" s="10">
        <f>+AD417/SUM(AB$27:AB417)-1</f>
        <v>-2.2625175723378299E-2</v>
      </c>
      <c r="AI417" s="6">
        <f t="shared" si="142"/>
        <v>0</v>
      </c>
      <c r="AL417" s="6">
        <f t="shared" si="143"/>
        <v>0</v>
      </c>
      <c r="AM417" s="6">
        <f t="shared" si="144"/>
        <v>5823.8173429150465</v>
      </c>
      <c r="AN417" s="6">
        <f t="shared" si="145"/>
        <v>5519.6250270102119</v>
      </c>
      <c r="AO417" s="5">
        <f t="shared" si="146"/>
        <v>0</v>
      </c>
      <c r="AP417" s="6">
        <f>+AN417+SUM($D$16:$E$18)-SUM($AL$27:AL417)</f>
        <v>26011.471342799687</v>
      </c>
      <c r="AQ417" s="10">
        <f t="shared" si="154"/>
        <v>3.6177185811061552E-3</v>
      </c>
      <c r="AR417" s="10">
        <f>+AN417/SUM(AL$27:AL417)-1</f>
        <v>-6.5761433768835587E-2</v>
      </c>
    </row>
    <row r="418" spans="1:44" x14ac:dyDescent="0.25">
      <c r="A418" s="1">
        <v>40767</v>
      </c>
      <c r="B418">
        <v>7.2960000000000003</v>
      </c>
      <c r="G418">
        <f t="shared" si="147"/>
        <v>1732.6227550506401</v>
      </c>
      <c r="H418">
        <f t="shared" si="148"/>
        <v>1654.5540751317756</v>
      </c>
      <c r="I418" s="5">
        <f t="shared" si="137"/>
        <v>0</v>
      </c>
      <c r="J418" s="6">
        <f>+H418+SUM($D$16:$E$16)-SUM($F$27:F418)</f>
        <v>7802.0719698686162</v>
      </c>
      <c r="K418" s="10">
        <f t="shared" si="149"/>
        <v>7.2717994397253349E-4</v>
      </c>
      <c r="L418" s="10">
        <f>+H418/SUM(F$27:F418)-1</f>
        <v>-6.6532705622929122E-2</v>
      </c>
      <c r="M418">
        <v>5.431</v>
      </c>
      <c r="R418">
        <f t="shared" si="150"/>
        <v>1425.4381739734404</v>
      </c>
      <c r="S418">
        <f t="shared" si="151"/>
        <v>1315.2792907435237</v>
      </c>
      <c r="T418" s="5">
        <f t="shared" si="138"/>
        <v>0</v>
      </c>
      <c r="U418" s="6">
        <f>+S418+SUM($D$17:$E$17)-SUM($Q$27:Q418)</f>
        <v>6438.3308696908916</v>
      </c>
      <c r="V418" s="10">
        <f t="shared" si="139"/>
        <v>6.7406612097442586E-3</v>
      </c>
      <c r="W418" s="10">
        <f>+S418/SUM(Q$27:Q418)-1</f>
        <v>-0.10946159527621468</v>
      </c>
      <c r="X418">
        <v>2.859</v>
      </c>
      <c r="AC418">
        <f t="shared" si="152"/>
        <v>2763.847532345987</v>
      </c>
      <c r="AD418">
        <f t="shared" si="153"/>
        <v>2642.0017772292881</v>
      </c>
      <c r="AE418" s="5">
        <f t="shared" si="140"/>
        <v>0</v>
      </c>
      <c r="AF418" s="6">
        <f>+AD418+SUM($D$18:$E$18)-SUM($AB$27:AB418)</f>
        <v>11863.278619334551</v>
      </c>
      <c r="AG418" s="10">
        <f t="shared" si="141"/>
        <v>3.6745570348994949E-3</v>
      </c>
      <c r="AH418" s="10">
        <f>+AD418/SUM(AB$27:AB418)-1</f>
        <v>-6.2892522735199519E-3</v>
      </c>
      <c r="AI418" s="6">
        <f t="shared" si="142"/>
        <v>0</v>
      </c>
      <c r="AL418" s="6">
        <f t="shared" si="143"/>
        <v>0</v>
      </c>
      <c r="AM418" s="6">
        <f t="shared" si="144"/>
        <v>5921.908461370067</v>
      </c>
      <c r="AN418" s="6">
        <f t="shared" si="145"/>
        <v>5611.8351431045867</v>
      </c>
      <c r="AO418" s="5">
        <f t="shared" si="146"/>
        <v>0</v>
      </c>
      <c r="AP418" s="6">
        <f>+AN418+SUM($D$16:$E$18)-SUM($AL$27:AL418)</f>
        <v>26103.681458894065</v>
      </c>
      <c r="AQ418" s="10">
        <f t="shared" si="154"/>
        <v>3.5449788625625533E-3</v>
      </c>
      <c r="AR418" s="10">
        <f>+AN418/SUM(AL$27:AL418)-1</f>
        <v>-5.0154169465470355E-2</v>
      </c>
    </row>
    <row r="419" spans="1:44" x14ac:dyDescent="0.25">
      <c r="A419" s="1">
        <v>40771</v>
      </c>
      <c r="B419">
        <v>7.407</v>
      </c>
      <c r="G419">
        <f t="shared" si="147"/>
        <v>1758.9825584786308</v>
      </c>
      <c r="H419">
        <f t="shared" si="148"/>
        <v>1679.7261560445534</v>
      </c>
      <c r="I419" s="5">
        <f t="shared" si="137"/>
        <v>0</v>
      </c>
      <c r="J419" s="6">
        <f>+H419+SUM($D$16:$E$16)-SUM($F$27:F419)</f>
        <v>7827.2440507813944</v>
      </c>
      <c r="K419" s="10">
        <f t="shared" si="149"/>
        <v>3.2263328267148061E-3</v>
      </c>
      <c r="L419" s="10">
        <f>+H419/SUM(F$27:F419)-1</f>
        <v>-5.2331106160777963E-2</v>
      </c>
      <c r="M419">
        <v>5.4509999999999996</v>
      </c>
      <c r="R419">
        <f t="shared" si="150"/>
        <v>1430.6874399427772</v>
      </c>
      <c r="S419">
        <f t="shared" si="151"/>
        <v>1320.1228896783184</v>
      </c>
      <c r="T419" s="5">
        <f t="shared" si="138"/>
        <v>0</v>
      </c>
      <c r="U419" s="6">
        <f>+S419+SUM($D$17:$E$17)-SUM($Q$27:Q419)</f>
        <v>6443.174468625688</v>
      </c>
      <c r="V419" s="10">
        <f t="shared" si="139"/>
        <v>7.5230661996550374E-4</v>
      </c>
      <c r="W419" s="10">
        <f>+S419/SUM(Q$27:Q419)-1</f>
        <v>-0.10618213144000122</v>
      </c>
      <c r="X419">
        <v>2.8690000000000002</v>
      </c>
      <c r="AC419">
        <f t="shared" si="152"/>
        <v>2773.5147150404468</v>
      </c>
      <c r="AD419">
        <f t="shared" si="153"/>
        <v>2651.2427767998702</v>
      </c>
      <c r="AE419" s="5">
        <f t="shared" si="140"/>
        <v>0</v>
      </c>
      <c r="AF419" s="6">
        <f>+AD419+SUM($D$18:$E$18)-SUM($AB$27:AB419)</f>
        <v>11872.519618905133</v>
      </c>
      <c r="AG419" s="10">
        <f t="shared" si="141"/>
        <v>7.7895831895258283E-4</v>
      </c>
      <c r="AH419" s="10">
        <f>+AD419/SUM(AB$27:AB419)-1</f>
        <v>-2.8135238799329443E-3</v>
      </c>
      <c r="AI419" s="6">
        <f t="shared" si="142"/>
        <v>0</v>
      </c>
      <c r="AL419" s="6">
        <f t="shared" si="143"/>
        <v>0</v>
      </c>
      <c r="AM419" s="6">
        <f t="shared" si="144"/>
        <v>5963.1847134618547</v>
      </c>
      <c r="AN419" s="6">
        <f t="shared" si="145"/>
        <v>5651.0918225227415</v>
      </c>
      <c r="AO419" s="5">
        <f t="shared" si="146"/>
        <v>0</v>
      </c>
      <c r="AP419" s="6">
        <f>+AN419+SUM($D$16:$E$18)-SUM($AL$27:AL419)</f>
        <v>26142.93813831222</v>
      </c>
      <c r="AQ419" s="10">
        <f t="shared" si="154"/>
        <v>1.5038752093252672E-3</v>
      </c>
      <c r="AR419" s="10">
        <f>+AN419/SUM(AL$27:AL419)-1</f>
        <v>-4.3509677545250369E-2</v>
      </c>
    </row>
    <row r="420" spans="1:44" x14ac:dyDescent="0.25">
      <c r="A420" s="1">
        <v>40772</v>
      </c>
      <c r="B420">
        <v>7.42</v>
      </c>
      <c r="G420">
        <f t="shared" si="147"/>
        <v>1762.0697426638912</v>
      </c>
      <c r="H420">
        <f t="shared" si="148"/>
        <v>1682.6742375928968</v>
      </c>
      <c r="I420" s="5">
        <f t="shared" si="137"/>
        <v>0</v>
      </c>
      <c r="J420" s="6">
        <f>+H420+SUM($D$16:$E$16)-SUM($F$27:F420)</f>
        <v>7830.1921323297383</v>
      </c>
      <c r="K420" s="10">
        <f t="shared" si="149"/>
        <v>3.7664362184419709E-4</v>
      </c>
      <c r="L420" s="10">
        <f>+H420/SUM(F$27:F420)-1</f>
        <v>-5.0667855773318782E-2</v>
      </c>
      <c r="M420">
        <v>5.4619999999999997</v>
      </c>
      <c r="R420">
        <f t="shared" si="150"/>
        <v>1433.5745362259127</v>
      </c>
      <c r="S420">
        <f t="shared" si="151"/>
        <v>1322.7868690924556</v>
      </c>
      <c r="T420" s="5">
        <f t="shared" si="138"/>
        <v>0</v>
      </c>
      <c r="U420" s="6">
        <f>+S420+SUM($D$17:$E$17)-SUM($Q$27:Q420)</f>
        <v>6445.8384480398236</v>
      </c>
      <c r="V420" s="10">
        <f t="shared" si="139"/>
        <v>4.1345759409550098E-4</v>
      </c>
      <c r="W420" s="10">
        <f>+S420/SUM(Q$27:Q420)-1</f>
        <v>-0.10437842633008376</v>
      </c>
      <c r="X420">
        <v>2.8809999999999998</v>
      </c>
      <c r="AC420">
        <f t="shared" si="152"/>
        <v>2785.115334273798</v>
      </c>
      <c r="AD420">
        <f t="shared" si="153"/>
        <v>2662.3319762845681</v>
      </c>
      <c r="AE420" s="5">
        <f t="shared" si="140"/>
        <v>0</v>
      </c>
      <c r="AF420" s="6">
        <f>+AD420+SUM($D$18:$E$18)-SUM($AB$27:AB420)</f>
        <v>11883.60881838983</v>
      </c>
      <c r="AG420" s="10">
        <f t="shared" si="141"/>
        <v>9.3402241821016752E-4</v>
      </c>
      <c r="AH420" s="10">
        <f>+AD420/SUM(AB$27:AB420)-1</f>
        <v>1.357350192371376E-3</v>
      </c>
      <c r="AI420" s="6">
        <f t="shared" si="142"/>
        <v>0</v>
      </c>
      <c r="AL420" s="6">
        <f t="shared" si="143"/>
        <v>0</v>
      </c>
      <c r="AM420" s="6">
        <f t="shared" si="144"/>
        <v>5980.7596131636019</v>
      </c>
      <c r="AN420" s="6">
        <f t="shared" si="145"/>
        <v>5667.7930829699199</v>
      </c>
      <c r="AO420" s="5">
        <f t="shared" si="146"/>
        <v>0</v>
      </c>
      <c r="AP420" s="6">
        <f>+AN420+SUM($D$16:$E$18)-SUM($AL$27:AL420)</f>
        <v>26159.639398759395</v>
      </c>
      <c r="AQ420" s="10">
        <f t="shared" si="154"/>
        <v>6.3884404877589951E-4</v>
      </c>
      <c r="AR420" s="10">
        <f>+AN420/SUM(AL$27:AL420)-1</f>
        <v>-4.0682862039111423E-2</v>
      </c>
    </row>
    <row r="421" spans="1:44" x14ac:dyDescent="0.25">
      <c r="A421" s="1">
        <v>40773</v>
      </c>
      <c r="B421">
        <v>7.29</v>
      </c>
      <c r="G421">
        <f t="shared" si="147"/>
        <v>1731.1979008112894</v>
      </c>
      <c r="H421">
        <f t="shared" si="148"/>
        <v>1653.1934221094632</v>
      </c>
      <c r="I421" s="5">
        <f t="shared" si="137"/>
        <v>0</v>
      </c>
      <c r="J421" s="6">
        <f>+H421+SUM($D$16:$E$16)-SUM($F$27:F421)</f>
        <v>7800.7113168463047</v>
      </c>
      <c r="K421" s="10">
        <f t="shared" si="149"/>
        <v>-3.765018148368493E-3</v>
      </c>
      <c r="L421" s="10">
        <f>+H421/SUM(F$27:F421)-1</f>
        <v>-6.7300359647910257E-2</v>
      </c>
      <c r="M421">
        <v>5.1959999999999997</v>
      </c>
      <c r="R421">
        <f t="shared" si="150"/>
        <v>1363.7592988337317</v>
      </c>
      <c r="S421">
        <f t="shared" si="151"/>
        <v>1258.3670032596849</v>
      </c>
      <c r="T421" s="5">
        <f t="shared" si="138"/>
        <v>0</v>
      </c>
      <c r="U421" s="6">
        <f>+S421+SUM($D$17:$E$17)-SUM($Q$27:Q421)</f>
        <v>6381.418582207054</v>
      </c>
      <c r="V421" s="10">
        <f t="shared" si="139"/>
        <v>-9.994024261088863E-3</v>
      </c>
      <c r="W421" s="10">
        <f>+S421/SUM(Q$27:Q421)-1</f>
        <v>-0.14799529535172373</v>
      </c>
      <c r="X421">
        <v>2.8279999999999998</v>
      </c>
      <c r="AC421">
        <f t="shared" si="152"/>
        <v>2733.8792659931623</v>
      </c>
      <c r="AD421">
        <f t="shared" si="153"/>
        <v>2613.3546785604858</v>
      </c>
      <c r="AE421" s="5">
        <f t="shared" si="140"/>
        <v>0</v>
      </c>
      <c r="AF421" s="6">
        <f>+AD421+SUM($D$18:$E$18)-SUM($AB$27:AB421)</f>
        <v>11834.631520665747</v>
      </c>
      <c r="AG421" s="10">
        <f t="shared" si="141"/>
        <v>-4.1214161853165843E-3</v>
      </c>
      <c r="AH421" s="10">
        <f>+AD421/SUM(AB$27:AB421)-1</f>
        <v>-1.7064010293638798E-2</v>
      </c>
      <c r="AI421" s="6">
        <f t="shared" si="142"/>
        <v>0</v>
      </c>
      <c r="AL421" s="6">
        <f t="shared" si="143"/>
        <v>0</v>
      </c>
      <c r="AM421" s="6">
        <f t="shared" si="144"/>
        <v>5828.8364656381837</v>
      </c>
      <c r="AN421" s="6">
        <f t="shared" si="145"/>
        <v>5524.9151039296339</v>
      </c>
      <c r="AO421" s="5">
        <f t="shared" si="146"/>
        <v>0</v>
      </c>
      <c r="AP421" s="6">
        <f>+AN421+SUM($D$16:$E$18)-SUM($AL$27:AL421)</f>
        <v>26016.761419719111</v>
      </c>
      <c r="AQ421" s="10">
        <f t="shared" si="154"/>
        <v>-5.461771734019405E-3</v>
      </c>
      <c r="AR421" s="10">
        <f>+AN421/SUM(AL$27:AL421)-1</f>
        <v>-6.4866047967758744E-2</v>
      </c>
    </row>
    <row r="422" spans="1:44" x14ac:dyDescent="0.25">
      <c r="A422" s="1">
        <v>40774</v>
      </c>
      <c r="B422">
        <v>7.0510000000000002</v>
      </c>
      <c r="G422">
        <f t="shared" si="147"/>
        <v>1674.4412069438138</v>
      </c>
      <c r="H422">
        <f t="shared" si="148"/>
        <v>1598.9940767206892</v>
      </c>
      <c r="I422" s="5">
        <f t="shared" si="137"/>
        <v>0</v>
      </c>
      <c r="J422" s="6">
        <f>+H422+SUM($D$16:$E$16)-SUM($F$27:F422)</f>
        <v>7746.5119714575312</v>
      </c>
      <c r="K422" s="10">
        <f t="shared" si="149"/>
        <v>-6.9480004050047617E-3</v>
      </c>
      <c r="L422" s="10">
        <f>+H422/SUM(F$27:F422)-1</f>
        <v>-9.7878578309659181E-2</v>
      </c>
      <c r="M422">
        <v>5.1139999999999999</v>
      </c>
      <c r="R422">
        <f t="shared" si="150"/>
        <v>1342.2373083594503</v>
      </c>
      <c r="S422">
        <f t="shared" si="151"/>
        <v>1238.5082476270263</v>
      </c>
      <c r="T422" s="5">
        <f t="shared" si="138"/>
        <v>0</v>
      </c>
      <c r="U422" s="6">
        <f>+S422+SUM($D$17:$E$17)-SUM($Q$27:Q422)</f>
        <v>6361.5598265743956</v>
      </c>
      <c r="V422" s="10">
        <f t="shared" si="139"/>
        <v>-3.1119656823687114E-3</v>
      </c>
      <c r="W422" s="10">
        <f>+S422/SUM(Q$27:Q422)-1</f>
        <v>-0.16144109708019927</v>
      </c>
      <c r="X422">
        <v>2.7949999999999999</v>
      </c>
      <c r="AC422">
        <f t="shared" si="152"/>
        <v>2701.9775631014459</v>
      </c>
      <c r="AD422">
        <f t="shared" si="153"/>
        <v>2582.8593799775667</v>
      </c>
      <c r="AE422" s="5">
        <f t="shared" si="140"/>
        <v>0</v>
      </c>
      <c r="AF422" s="6">
        <f>+AD422+SUM($D$18:$E$18)-SUM($AB$27:AB422)</f>
        <v>11804.136222082829</v>
      </c>
      <c r="AG422" s="10">
        <f t="shared" si="141"/>
        <v>-2.5767847972002489E-3</v>
      </c>
      <c r="AH422" s="10">
        <f>+AD422/SUM(AB$27:AB422)-1</f>
        <v>-2.853391399247529E-2</v>
      </c>
      <c r="AI422" s="6">
        <f t="shared" si="142"/>
        <v>0</v>
      </c>
      <c r="AL422" s="6">
        <f t="shared" si="143"/>
        <v>0</v>
      </c>
      <c r="AM422" s="6">
        <f t="shared" si="144"/>
        <v>5718.6560784047106</v>
      </c>
      <c r="AN422" s="6">
        <f t="shared" si="145"/>
        <v>5420.3617043252816</v>
      </c>
      <c r="AO422" s="5">
        <f t="shared" si="146"/>
        <v>0</v>
      </c>
      <c r="AP422" s="6">
        <f>+AN422+SUM($D$16:$E$18)-SUM($AL$27:AL422)</f>
        <v>25912.208020114758</v>
      </c>
      <c r="AQ422" s="10">
        <f t="shared" si="154"/>
        <v>-4.0186938688343554E-3</v>
      </c>
      <c r="AR422" s="10">
        <f>+AN422/SUM(AL$27:AL422)-1</f>
        <v>-8.2562506995859208E-2</v>
      </c>
    </row>
    <row r="423" spans="1:44" x14ac:dyDescent="0.25">
      <c r="A423" s="1">
        <v>40777</v>
      </c>
      <c r="B423">
        <v>7.0490000000000004</v>
      </c>
      <c r="G423">
        <f t="shared" si="147"/>
        <v>1673.9662555306968</v>
      </c>
      <c r="H423">
        <f t="shared" si="148"/>
        <v>1598.5405257132518</v>
      </c>
      <c r="I423" s="5">
        <f t="shared" si="137"/>
        <v>0</v>
      </c>
      <c r="J423" s="6">
        <f>+H423+SUM($D$16:$E$16)-SUM($F$27:F423)</f>
        <v>7746.0584204500929</v>
      </c>
      <c r="K423" s="10">
        <f t="shared" si="149"/>
        <v>-5.8549061707990901E-5</v>
      </c>
      <c r="L423" s="10">
        <f>+H423/SUM(F$27:F423)-1</f>
        <v>-9.8134462984652893E-2</v>
      </c>
      <c r="M423">
        <v>5.1580000000000004</v>
      </c>
      <c r="R423">
        <f t="shared" si="150"/>
        <v>1353.7856934919917</v>
      </c>
      <c r="S423">
        <f t="shared" si="151"/>
        <v>1249.1641652835749</v>
      </c>
      <c r="T423" s="5">
        <f t="shared" si="138"/>
        <v>0</v>
      </c>
      <c r="U423" s="6">
        <f>+S423+SUM($D$17:$E$17)-SUM($Q$27:Q423)</f>
        <v>6372.2157442309435</v>
      </c>
      <c r="V423" s="10">
        <f t="shared" si="139"/>
        <v>1.6750479358906833E-3</v>
      </c>
      <c r="W423" s="10">
        <f>+S423/SUM(Q$27:Q423)-1</f>
        <v>-0.15422627664052946</v>
      </c>
      <c r="X423">
        <v>2.8180000000000001</v>
      </c>
      <c r="AC423">
        <f t="shared" si="152"/>
        <v>2724.212083298703</v>
      </c>
      <c r="AD423">
        <f t="shared" si="153"/>
        <v>2604.1136789899047</v>
      </c>
      <c r="AE423" s="5">
        <f t="shared" si="140"/>
        <v>0</v>
      </c>
      <c r="AF423" s="6">
        <f>+AD423+SUM($D$18:$E$18)-SUM($AB$27:AB423)</f>
        <v>11825.390521095167</v>
      </c>
      <c r="AG423" s="10">
        <f t="shared" si="141"/>
        <v>1.8005806280494419E-3</v>
      </c>
      <c r="AH423" s="10">
        <f>+AD423/SUM(AB$27:AB423)-1</f>
        <v>-2.0539738687225473E-2</v>
      </c>
      <c r="AI423" s="6">
        <f t="shared" si="142"/>
        <v>0</v>
      </c>
      <c r="AL423" s="6">
        <f t="shared" si="143"/>
        <v>0</v>
      </c>
      <c r="AM423" s="6">
        <f t="shared" si="144"/>
        <v>5751.9640323213916</v>
      </c>
      <c r="AN423" s="6">
        <f t="shared" si="145"/>
        <v>5451.8183699867313</v>
      </c>
      <c r="AO423" s="5">
        <f t="shared" si="146"/>
        <v>0</v>
      </c>
      <c r="AP423" s="6">
        <f>+AN423+SUM($D$16:$E$18)-SUM($AL$27:AL423)</f>
        <v>25943.664685776206</v>
      </c>
      <c r="AQ423" s="10">
        <f t="shared" si="154"/>
        <v>1.2139708679796968E-3</v>
      </c>
      <c r="AR423" s="10">
        <f>+AN423/SUM(AL$27:AL423)-1</f>
        <v>-7.7238226798897247E-2</v>
      </c>
    </row>
    <row r="424" spans="1:44" x14ac:dyDescent="0.25">
      <c r="A424" s="1">
        <v>40778</v>
      </c>
      <c r="B424">
        <v>7.181</v>
      </c>
      <c r="G424">
        <f t="shared" si="147"/>
        <v>1705.3130487964156</v>
      </c>
      <c r="H424">
        <f t="shared" si="148"/>
        <v>1628.4748922041229</v>
      </c>
      <c r="I424" s="5">
        <f t="shared" si="137"/>
        <v>0</v>
      </c>
      <c r="J424" s="6">
        <f>+H424+SUM($D$16:$E$16)-SUM($F$27:F424)</f>
        <v>7775.9927869409648</v>
      </c>
      <c r="K424" s="10">
        <f t="shared" si="149"/>
        <v>3.8644643334786455E-3</v>
      </c>
      <c r="L424" s="10">
        <f>+H424/SUM(F$27:F424)-1</f>
        <v>-8.1246074435067706E-2</v>
      </c>
      <c r="M424">
        <v>5.194</v>
      </c>
      <c r="R424">
        <f t="shared" si="150"/>
        <v>1363.2343722367982</v>
      </c>
      <c r="S424">
        <f t="shared" si="151"/>
        <v>1257.8826433662055</v>
      </c>
      <c r="T424" s="5">
        <f t="shared" si="138"/>
        <v>0</v>
      </c>
      <c r="U424" s="6">
        <f>+S424+SUM($D$17:$E$17)-SUM($Q$27:Q424)</f>
        <v>6380.9342223135736</v>
      </c>
      <c r="V424" s="10">
        <f t="shared" si="139"/>
        <v>1.3682019618566077E-3</v>
      </c>
      <c r="W424" s="10">
        <f>+S424/SUM(Q$27:Q424)-1</f>
        <v>-0.14832324173534517</v>
      </c>
      <c r="X424">
        <v>2.8639999999999999</v>
      </c>
      <c r="AC424">
        <f t="shared" si="152"/>
        <v>2768.6811236932163</v>
      </c>
      <c r="AD424">
        <f t="shared" si="153"/>
        <v>2646.6222770145796</v>
      </c>
      <c r="AE424" s="5">
        <f t="shared" si="140"/>
        <v>0</v>
      </c>
      <c r="AF424" s="6">
        <f>+AD424+SUM($D$18:$E$18)-SUM($AB$27:AB424)</f>
        <v>11867.899119119842</v>
      </c>
      <c r="AG424" s="10">
        <f t="shared" si="141"/>
        <v>3.5946887292088725E-3</v>
      </c>
      <c r="AH424" s="10">
        <f>+AD424/SUM(AB$27:AB424)-1</f>
        <v>-4.5513880767261705E-3</v>
      </c>
      <c r="AI424" s="6">
        <f t="shared" si="142"/>
        <v>0</v>
      </c>
      <c r="AL424" s="6">
        <f t="shared" si="143"/>
        <v>0</v>
      </c>
      <c r="AM424" s="6">
        <f t="shared" si="144"/>
        <v>5837.2285447264303</v>
      </c>
      <c r="AN424" s="6">
        <f t="shared" si="145"/>
        <v>5532.9798125849084</v>
      </c>
      <c r="AO424" s="5">
        <f t="shared" si="146"/>
        <v>0</v>
      </c>
      <c r="AP424" s="6">
        <f>+AN424+SUM($D$16:$E$18)-SUM($AL$27:AL424)</f>
        <v>26024.826128374385</v>
      </c>
      <c r="AQ424" s="10">
        <f t="shared" si="154"/>
        <v>3.1283723244648343E-3</v>
      </c>
      <c r="AR424" s="10">
        <f>+AN424/SUM(AL$27:AL424)-1</f>
        <v>-6.3501034617339802E-2</v>
      </c>
    </row>
    <row r="425" spans="1:44" x14ac:dyDescent="0.25">
      <c r="A425" s="1">
        <v>40779</v>
      </c>
      <c r="B425">
        <v>7.1210000000000004</v>
      </c>
      <c r="G425">
        <f t="shared" si="147"/>
        <v>1691.064506402907</v>
      </c>
      <c r="H425">
        <f t="shared" si="148"/>
        <v>1614.8683619809997</v>
      </c>
      <c r="I425" s="5">
        <f t="shared" si="137"/>
        <v>0</v>
      </c>
      <c r="J425" s="6">
        <f>+H425+SUM($D$16:$E$16)-SUM($F$27:F425)</f>
        <v>7762.3862567178412</v>
      </c>
      <c r="K425" s="10">
        <f t="shared" si="149"/>
        <v>-1.7498126086195054E-3</v>
      </c>
      <c r="L425" s="10">
        <f>+H425/SUM(F$27:F425)-1</f>
        <v>-8.8922614684879164E-2</v>
      </c>
      <c r="M425">
        <v>5.2770000000000001</v>
      </c>
      <c r="R425">
        <f t="shared" si="150"/>
        <v>1385.0188260095465</v>
      </c>
      <c r="S425">
        <f t="shared" si="151"/>
        <v>1277.983578945604</v>
      </c>
      <c r="T425" s="5">
        <f t="shared" si="138"/>
        <v>0</v>
      </c>
      <c r="U425" s="6">
        <f>+S425+SUM($D$17:$E$17)-SUM($Q$27:Q425)</f>
        <v>6401.0351578929731</v>
      </c>
      <c r="V425" s="10">
        <f t="shared" si="139"/>
        <v>3.1501555852289087E-3</v>
      </c>
      <c r="W425" s="10">
        <f>+S425/SUM(Q$27:Q425)-1</f>
        <v>-0.1347134668150588</v>
      </c>
      <c r="X425">
        <v>2.8809999999999998</v>
      </c>
      <c r="AC425">
        <f t="shared" si="152"/>
        <v>2785.1153342737975</v>
      </c>
      <c r="AD425">
        <f t="shared" si="153"/>
        <v>2662.3319762845681</v>
      </c>
      <c r="AE425" s="5">
        <f t="shared" si="140"/>
        <v>0</v>
      </c>
      <c r="AF425" s="6">
        <f>+AD425+SUM($D$18:$E$18)-SUM($AB$27:AB425)</f>
        <v>11883.60881838983</v>
      </c>
      <c r="AG425" s="10">
        <f t="shared" si="141"/>
        <v>1.3237135833652491E-3</v>
      </c>
      <c r="AH425" s="10">
        <f>+AD425/SUM(AB$27:AB425)-1</f>
        <v>1.357350192371376E-3</v>
      </c>
      <c r="AI425" s="6">
        <f t="shared" si="142"/>
        <v>0</v>
      </c>
      <c r="AL425" s="6">
        <f t="shared" si="143"/>
        <v>0</v>
      </c>
      <c r="AM425" s="6">
        <f t="shared" si="144"/>
        <v>5861.1986666862504</v>
      </c>
      <c r="AN425" s="6">
        <f t="shared" si="145"/>
        <v>5555.1839172111722</v>
      </c>
      <c r="AO425" s="5">
        <f t="shared" si="146"/>
        <v>0</v>
      </c>
      <c r="AP425" s="6">
        <f>+AN425+SUM($D$16:$E$18)-SUM($AL$27:AL425)</f>
        <v>26047.030233000649</v>
      </c>
      <c r="AQ425" s="10">
        <f t="shared" si="154"/>
        <v>8.5318935530009909E-4</v>
      </c>
      <c r="AR425" s="10">
        <f>+AN425/SUM(AL$27:AL425)-1</f>
        <v>-5.9742820831262367E-2</v>
      </c>
    </row>
    <row r="426" spans="1:44" x14ac:dyDescent="0.25">
      <c r="A426" s="1">
        <v>40780</v>
      </c>
      <c r="B426">
        <v>7.1189999999999998</v>
      </c>
      <c r="G426">
        <f t="shared" si="147"/>
        <v>1690.5895549897898</v>
      </c>
      <c r="H426">
        <f t="shared" si="148"/>
        <v>1614.414810973562</v>
      </c>
      <c r="I426" s="5">
        <f t="shared" si="137"/>
        <v>0</v>
      </c>
      <c r="J426" s="6">
        <f>+H426+SUM($D$16:$E$16)-SUM($F$27:F426)</f>
        <v>7761.9327057104028</v>
      </c>
      <c r="K426" s="10">
        <f t="shared" si="149"/>
        <v>-5.8429327327802483E-5</v>
      </c>
      <c r="L426" s="10">
        <f>+H426/SUM(F$27:F426)-1</f>
        <v>-8.9178499359872987E-2</v>
      </c>
      <c r="M426">
        <v>5.2220000000000004</v>
      </c>
      <c r="R426">
        <f t="shared" si="150"/>
        <v>1370.5833445938702</v>
      </c>
      <c r="S426">
        <f t="shared" si="151"/>
        <v>1264.6636818749184</v>
      </c>
      <c r="T426" s="5">
        <f t="shared" si="138"/>
        <v>0</v>
      </c>
      <c r="U426" s="6">
        <f>+S426+SUM($D$17:$E$17)-SUM($Q$27:Q426)</f>
        <v>6387.7152608222877</v>
      </c>
      <c r="V426" s="10">
        <f t="shared" si="139"/>
        <v>-2.0808973458396052E-3</v>
      </c>
      <c r="W426" s="10">
        <f>+S426/SUM(Q$27:Q426)-1</f>
        <v>-0.14373199236464596</v>
      </c>
      <c r="X426">
        <v>2.8439999999999999</v>
      </c>
      <c r="AC426">
        <f t="shared" si="152"/>
        <v>2749.3467583042971</v>
      </c>
      <c r="AD426">
        <f t="shared" si="153"/>
        <v>2628.1402778734159</v>
      </c>
      <c r="AE426" s="5">
        <f t="shared" si="140"/>
        <v>0</v>
      </c>
      <c r="AF426" s="6">
        <f>+AD426+SUM($D$18:$E$18)-SUM($AB$27:AB426)</f>
        <v>11849.417119978678</v>
      </c>
      <c r="AG426" s="10">
        <f t="shared" si="141"/>
        <v>-2.8772150727681689E-3</v>
      </c>
      <c r="AH426" s="10">
        <f>+AD426/SUM(AB$27:AB426)-1</f>
        <v>-1.1502844863900075E-2</v>
      </c>
      <c r="AI426" s="6">
        <f t="shared" si="142"/>
        <v>0</v>
      </c>
      <c r="AL426" s="6">
        <f t="shared" si="143"/>
        <v>0</v>
      </c>
      <c r="AM426" s="6">
        <f t="shared" si="144"/>
        <v>5810.5196578879568</v>
      </c>
      <c r="AN426" s="6">
        <f t="shared" si="145"/>
        <v>5507.2187707218964</v>
      </c>
      <c r="AO426" s="5">
        <f t="shared" si="146"/>
        <v>0</v>
      </c>
      <c r="AP426" s="6">
        <f>+AN426+SUM($D$16:$E$18)-SUM($AL$27:AL426)</f>
        <v>25999.065086511375</v>
      </c>
      <c r="AQ426" s="10">
        <f t="shared" si="154"/>
        <v>-1.8414823517386436E-3</v>
      </c>
      <c r="AR426" s="10">
        <f>+AN426/SUM(AL$27:AL426)-1</f>
        <v>-6.7861287115824731E-2</v>
      </c>
    </row>
    <row r="427" spans="1:44" x14ac:dyDescent="0.25">
      <c r="A427" s="1">
        <v>40781</v>
      </c>
      <c r="B427">
        <v>7.1280000000000001</v>
      </c>
      <c r="G427">
        <f t="shared" si="147"/>
        <v>1692.7268363488161</v>
      </c>
      <c r="H427">
        <f t="shared" si="148"/>
        <v>1616.4557905070303</v>
      </c>
      <c r="I427" s="5">
        <f t="shared" si="137"/>
        <v>0</v>
      </c>
      <c r="J427" s="6">
        <f>+H427+SUM($D$16:$E$16)-SUM($F$27:F427)</f>
        <v>7763.9736852438718</v>
      </c>
      <c r="K427" s="10">
        <f t="shared" si="149"/>
        <v>2.6294733681053728E-4</v>
      </c>
      <c r="L427" s="10">
        <f>+H427/SUM(F$27:F427)-1</f>
        <v>-8.802701832240134E-2</v>
      </c>
      <c r="M427">
        <v>5.1950000000000003</v>
      </c>
      <c r="R427">
        <f t="shared" si="150"/>
        <v>1363.4968355352653</v>
      </c>
      <c r="S427">
        <f t="shared" si="151"/>
        <v>1258.1248233129454</v>
      </c>
      <c r="T427" s="5">
        <f t="shared" si="138"/>
        <v>0</v>
      </c>
      <c r="U427" s="6">
        <f>+S427+SUM($D$17:$E$17)-SUM($Q$27:Q427)</f>
        <v>6381.1764022603147</v>
      </c>
      <c r="V427" s="10">
        <f t="shared" si="139"/>
        <v>-1.0236615589422904E-3</v>
      </c>
      <c r="W427" s="10">
        <f>+S427/SUM(Q$27:Q427)-1</f>
        <v>-0.14815926854353434</v>
      </c>
      <c r="X427">
        <v>2.851</v>
      </c>
      <c r="AC427">
        <f t="shared" si="152"/>
        <v>2756.1137861904185</v>
      </c>
      <c r="AD427">
        <f t="shared" si="153"/>
        <v>2634.6089775728228</v>
      </c>
      <c r="AE427" s="5">
        <f t="shared" si="140"/>
        <v>0</v>
      </c>
      <c r="AF427" s="6">
        <f>+AD427+SUM($D$18:$E$18)-SUM($AB$27:AB427)</f>
        <v>11855.885819678086</v>
      </c>
      <c r="AG427" s="10">
        <f t="shared" si="141"/>
        <v>5.4590868343229459E-4</v>
      </c>
      <c r="AH427" s="10">
        <f>+AD427/SUM(AB$27:AB427)-1</f>
        <v>-9.0698349883894247E-3</v>
      </c>
      <c r="AI427" s="6">
        <f t="shared" si="142"/>
        <v>0</v>
      </c>
      <c r="AL427" s="6">
        <f t="shared" si="143"/>
        <v>0</v>
      </c>
      <c r="AM427" s="6">
        <f t="shared" si="144"/>
        <v>5812.3374580745003</v>
      </c>
      <c r="AN427" s="6">
        <f t="shared" si="145"/>
        <v>5509.1895913927983</v>
      </c>
      <c r="AO427" s="5">
        <f t="shared" si="146"/>
        <v>0</v>
      </c>
      <c r="AP427" s="6">
        <f>+AN427+SUM($D$16:$E$18)-SUM($AL$27:AL427)</f>
        <v>26001.035907182275</v>
      </c>
      <c r="AQ427" s="10">
        <f t="shared" si="154"/>
        <v>7.5803520793726875E-5</v>
      </c>
      <c r="AR427" s="10">
        <f>+AN427/SUM(AL$27:AL427)-1</f>
        <v>-6.752771071002317E-2</v>
      </c>
    </row>
    <row r="428" spans="1:44" x14ac:dyDescent="0.25">
      <c r="A428" s="1">
        <v>40784</v>
      </c>
      <c r="B428">
        <v>7.2320000000000002</v>
      </c>
      <c r="G428">
        <f t="shared" si="147"/>
        <v>1717.4243098308975</v>
      </c>
      <c r="H428">
        <f t="shared" si="148"/>
        <v>1640.0404428937773</v>
      </c>
      <c r="I428" s="5">
        <f t="shared" si="137"/>
        <v>0</v>
      </c>
      <c r="J428" s="6">
        <f>+H428+SUM($D$16:$E$16)-SUM($F$27:F428)</f>
        <v>7787.5583376306176</v>
      </c>
      <c r="K428" s="10">
        <f t="shared" si="149"/>
        <v>3.0377038025735104E-3</v>
      </c>
      <c r="L428" s="10">
        <f>+H428/SUM(F$27:F428)-1</f>
        <v>-7.4721015222728115E-2</v>
      </c>
      <c r="M428">
        <v>5.2720000000000002</v>
      </c>
      <c r="R428">
        <f t="shared" si="150"/>
        <v>1383.7065095172125</v>
      </c>
      <c r="S428">
        <f t="shared" si="151"/>
        <v>1276.7726792119054</v>
      </c>
      <c r="T428" s="5">
        <f t="shared" si="138"/>
        <v>0</v>
      </c>
      <c r="U428" s="6">
        <f>+S428+SUM($D$17:$E$17)-SUM($Q$27:Q428)</f>
        <v>6399.8242581592749</v>
      </c>
      <c r="V428" s="10">
        <f t="shared" si="139"/>
        <v>2.9223225818291176E-3</v>
      </c>
      <c r="W428" s="10">
        <f>+S428/SUM(Q$27:Q428)-1</f>
        <v>-0.13553333277411217</v>
      </c>
      <c r="X428">
        <v>2.871</v>
      </c>
      <c r="AC428">
        <f t="shared" si="152"/>
        <v>2775.4481515793377</v>
      </c>
      <c r="AD428">
        <f t="shared" si="153"/>
        <v>2653.0909767139865</v>
      </c>
      <c r="AE428" s="5">
        <f t="shared" si="140"/>
        <v>0</v>
      </c>
      <c r="AF428" s="6">
        <f>+AD428+SUM($D$18:$E$18)-SUM($AB$27:AB428)</f>
        <v>11874.367818819248</v>
      </c>
      <c r="AG428" s="10">
        <f t="shared" si="141"/>
        <v>1.5588880849786158E-3</v>
      </c>
      <c r="AH428" s="10">
        <f>+AD428/SUM(AB$27:AB428)-1</f>
        <v>-2.1183782012155206E-3</v>
      </c>
      <c r="AI428" s="6">
        <f t="shared" si="142"/>
        <v>0</v>
      </c>
      <c r="AL428" s="6">
        <f t="shared" si="143"/>
        <v>0</v>
      </c>
      <c r="AM428" s="6">
        <f t="shared" si="144"/>
        <v>5876.5789709274477</v>
      </c>
      <c r="AN428" s="6">
        <f t="shared" si="145"/>
        <v>5569.9040988196693</v>
      </c>
      <c r="AO428" s="5">
        <f t="shared" si="146"/>
        <v>0</v>
      </c>
      <c r="AP428" s="6">
        <f>+AN428+SUM($D$16:$E$18)-SUM($AL$27:AL428)</f>
        <v>26061.750414609145</v>
      </c>
      <c r="AQ428" s="10">
        <f t="shared" si="154"/>
        <v>2.3350803269379661E-3</v>
      </c>
      <c r="AR428" s="10">
        <f>+AN428/SUM(AL$27:AL428)-1</f>
        <v>-5.7251318003934681E-2</v>
      </c>
    </row>
    <row r="429" spans="1:44" x14ac:dyDescent="0.25">
      <c r="A429" s="1">
        <v>40785</v>
      </c>
      <c r="B429">
        <v>7.359</v>
      </c>
      <c r="G429">
        <f t="shared" si="147"/>
        <v>1747.583724563824</v>
      </c>
      <c r="H429">
        <f t="shared" si="148"/>
        <v>1668.8409318660547</v>
      </c>
      <c r="I429" s="5">
        <f t="shared" si="137"/>
        <v>0</v>
      </c>
      <c r="J429" s="6">
        <f>+H429+SUM($D$16:$E$16)-SUM($F$27:F429)</f>
        <v>7816.3588266028955</v>
      </c>
      <c r="K429" s="10">
        <f t="shared" si="149"/>
        <v>3.6982694348637324E-3</v>
      </c>
      <c r="L429" s="10">
        <f>+H429/SUM(F$27:F429)-1</f>
        <v>-5.8472338360627152E-2</v>
      </c>
      <c r="M429">
        <v>5.3150000000000004</v>
      </c>
      <c r="R429">
        <f t="shared" si="150"/>
        <v>1394.992431351287</v>
      </c>
      <c r="S429">
        <f t="shared" si="151"/>
        <v>1287.1864169217142</v>
      </c>
      <c r="T429" s="5">
        <f t="shared" si="138"/>
        <v>0</v>
      </c>
      <c r="U429" s="6">
        <f>+S429+SUM($D$17:$E$17)-SUM($Q$27:Q429)</f>
        <v>6410.2379958690835</v>
      </c>
      <c r="V429" s="10">
        <f t="shared" si="139"/>
        <v>1.627191199278899E-3</v>
      </c>
      <c r="W429" s="10">
        <f>+S429/SUM(Q$27:Q429)-1</f>
        <v>-0.12848248552625297</v>
      </c>
      <c r="X429">
        <v>2.8879999999999999</v>
      </c>
      <c r="AC429">
        <f t="shared" si="152"/>
        <v>2791.882362159919</v>
      </c>
      <c r="AD429">
        <f t="shared" si="153"/>
        <v>2668.800675983975</v>
      </c>
      <c r="AE429" s="5">
        <f t="shared" si="140"/>
        <v>0</v>
      </c>
      <c r="AF429" s="6">
        <f>+AD429+SUM($D$18:$E$18)-SUM($AB$27:AB429)</f>
        <v>11890.077518089238</v>
      </c>
      <c r="AG429" s="10">
        <f t="shared" si="141"/>
        <v>1.3229924750259858E-3</v>
      </c>
      <c r="AH429" s="10">
        <f>+AD429/SUM(AB$27:AB429)-1</f>
        <v>3.7903600678819149E-3</v>
      </c>
      <c r="AI429" s="6">
        <f t="shared" si="142"/>
        <v>0</v>
      </c>
      <c r="AL429" s="6">
        <f t="shared" si="143"/>
        <v>0</v>
      </c>
      <c r="AM429" s="6">
        <f t="shared" si="144"/>
        <v>5934.45851807503</v>
      </c>
      <c r="AN429" s="6">
        <f t="shared" si="145"/>
        <v>5624.8280247717439</v>
      </c>
      <c r="AO429" s="5">
        <f t="shared" si="146"/>
        <v>0</v>
      </c>
      <c r="AP429" s="6">
        <f>+AN429+SUM($D$16:$E$18)-SUM($AL$27:AL429)</f>
        <v>26116.674340561221</v>
      </c>
      <c r="AQ429" s="10">
        <f t="shared" si="154"/>
        <v>2.1074534549025969E-3</v>
      </c>
      <c r="AR429" s="10">
        <f>+AN429/SUM(AL$27:AL429)-1</f>
        <v>-4.7955025306123167E-2</v>
      </c>
    </row>
    <row r="430" spans="1:44" x14ac:dyDescent="0.25">
      <c r="A430" s="1">
        <v>40786</v>
      </c>
      <c r="B430">
        <v>7.5129999999999999</v>
      </c>
      <c r="G430">
        <f t="shared" si="147"/>
        <v>1784.1549833738293</v>
      </c>
      <c r="H430">
        <f t="shared" si="148"/>
        <v>1703.7643594387375</v>
      </c>
      <c r="I430" s="5">
        <f t="shared" si="137"/>
        <v>0</v>
      </c>
      <c r="J430" s="6">
        <f>+H430+SUM($D$16:$E$16)-SUM($F$27:F430)</f>
        <v>7851.2822541755786</v>
      </c>
      <c r="K430" s="10">
        <f t="shared" si="149"/>
        <v>4.4679918549570541E-3</v>
      </c>
      <c r="L430" s="10">
        <f>+H430/SUM(F$27:F430)-1</f>
        <v>-3.8769218386111137E-2</v>
      </c>
      <c r="M430">
        <v>5.4550000000000001</v>
      </c>
      <c r="R430">
        <f t="shared" si="150"/>
        <v>1431.7372931366453</v>
      </c>
      <c r="S430">
        <f t="shared" si="151"/>
        <v>1321.0916094652775</v>
      </c>
      <c r="T430" s="5">
        <f t="shared" si="138"/>
        <v>0</v>
      </c>
      <c r="U430" s="6">
        <f>+S430+SUM($D$17:$E$17)-SUM($Q$27:Q430)</f>
        <v>6444.1431884126469</v>
      </c>
      <c r="V430" s="10">
        <f t="shared" si="139"/>
        <v>5.2892252308591736E-3</v>
      </c>
      <c r="W430" s="10">
        <f>+S430/SUM(Q$27:Q430)-1</f>
        <v>-0.10552623867275834</v>
      </c>
      <c r="X430">
        <v>2.919</v>
      </c>
      <c r="AC430">
        <f t="shared" si="152"/>
        <v>2821.8506285127437</v>
      </c>
      <c r="AD430">
        <f t="shared" si="153"/>
        <v>2697.4477746527782</v>
      </c>
      <c r="AE430" s="5">
        <f t="shared" si="140"/>
        <v>0</v>
      </c>
      <c r="AF430" s="6">
        <f>+AD430+SUM($D$18:$E$18)-SUM($AB$27:AB430)</f>
        <v>11918.72461675804</v>
      </c>
      <c r="AG430" s="10">
        <f t="shared" si="141"/>
        <v>2.4093281667187938E-3</v>
      </c>
      <c r="AH430" s="10">
        <f>+AD430/SUM(AB$27:AB430)-1</f>
        <v>1.4565118088001316E-2</v>
      </c>
      <c r="AI430" s="6">
        <f t="shared" si="142"/>
        <v>0</v>
      </c>
      <c r="AL430" s="6">
        <f t="shared" si="143"/>
        <v>0</v>
      </c>
      <c r="AM430" s="6">
        <f t="shared" si="144"/>
        <v>6037.7429050232186</v>
      </c>
      <c r="AN430" s="6">
        <f t="shared" si="145"/>
        <v>5722.3037435567931</v>
      </c>
      <c r="AO430" s="5">
        <f t="shared" si="146"/>
        <v>0</v>
      </c>
      <c r="AP430" s="6">
        <f>+AN430+SUM($D$16:$E$18)-SUM($AL$27:AL430)</f>
        <v>26214.15005934627</v>
      </c>
      <c r="AQ430" s="10">
        <f t="shared" si="154"/>
        <v>3.7323174273249382E-3</v>
      </c>
      <c r="AR430" s="10">
        <f>+AN430/SUM(AL$27:AL430)-1</f>
        <v>-3.1456517651261007E-2</v>
      </c>
    </row>
    <row r="431" spans="1:44" x14ac:dyDescent="0.25">
      <c r="A431" s="1">
        <v>40787</v>
      </c>
      <c r="B431">
        <v>7.617</v>
      </c>
      <c r="G431">
        <f t="shared" si="147"/>
        <v>1808.8524568559108</v>
      </c>
      <c r="H431">
        <f t="shared" si="148"/>
        <v>1727.3490118254842</v>
      </c>
      <c r="I431" s="5">
        <f t="shared" si="137"/>
        <v>0</v>
      </c>
      <c r="J431" s="6">
        <f>+H431+SUM($D$16:$E$16)-SUM($F$27:F431)</f>
        <v>7874.8669065623262</v>
      </c>
      <c r="K431" s="10">
        <f t="shared" si="149"/>
        <v>3.003923642434847E-3</v>
      </c>
      <c r="L431" s="10">
        <f>+H431/SUM(F$27:F431)-1</f>
        <v>-2.5463215286438023E-2</v>
      </c>
      <c r="M431">
        <v>5.468</v>
      </c>
      <c r="R431">
        <f t="shared" si="150"/>
        <v>1435.1493160167142</v>
      </c>
      <c r="S431">
        <f t="shared" si="151"/>
        <v>1324.2399487728942</v>
      </c>
      <c r="T431" s="5">
        <f t="shared" si="138"/>
        <v>0</v>
      </c>
      <c r="U431" s="6">
        <f>+S431+SUM($D$17:$E$17)-SUM($Q$27:Q431)</f>
        <v>6447.2915277202628</v>
      </c>
      <c r="V431" s="10">
        <f t="shared" si="139"/>
        <v>4.8855824825211336E-4</v>
      </c>
      <c r="W431" s="10">
        <f>+S431/SUM(Q$27:Q431)-1</f>
        <v>-0.10339458717921957</v>
      </c>
      <c r="X431">
        <v>2.9380000000000002</v>
      </c>
      <c r="AC431">
        <f t="shared" si="152"/>
        <v>2840.2182756322168</v>
      </c>
      <c r="AD431">
        <f t="shared" si="153"/>
        <v>2715.0056738368835</v>
      </c>
      <c r="AE431" s="5">
        <f t="shared" si="140"/>
        <v>0</v>
      </c>
      <c r="AF431" s="6">
        <f>+AD431+SUM($D$18:$E$18)-SUM($AB$27:AB431)</f>
        <v>11936.282515942146</v>
      </c>
      <c r="AG431" s="10">
        <f t="shared" si="141"/>
        <v>1.473135737981579E-3</v>
      </c>
      <c r="AH431" s="10">
        <f>+AD431/SUM(AB$27:AB431)-1</f>
        <v>2.1169002035816398E-2</v>
      </c>
      <c r="AI431" s="6">
        <f t="shared" si="142"/>
        <v>0</v>
      </c>
      <c r="AL431" s="6">
        <f t="shared" si="143"/>
        <v>0</v>
      </c>
      <c r="AM431" s="6">
        <f t="shared" si="144"/>
        <v>6084.2200485048415</v>
      </c>
      <c r="AN431" s="6">
        <f t="shared" si="145"/>
        <v>5766.5946344352615</v>
      </c>
      <c r="AO431" s="5">
        <f t="shared" si="146"/>
        <v>0</v>
      </c>
      <c r="AP431" s="6">
        <f>+AN431+SUM($D$16:$E$18)-SUM($AL$27:AL431)</f>
        <v>26258.44095022474</v>
      </c>
      <c r="AQ431" s="10">
        <f t="shared" si="154"/>
        <v>1.6895795125229096E-3</v>
      </c>
      <c r="AR431" s="10">
        <f>+AN431/SUM(AL$27:AL431)-1</f>
        <v>-2.3959947107262569E-2</v>
      </c>
    </row>
    <row r="432" spans="1:44" x14ac:dyDescent="0.25">
      <c r="A432" s="1">
        <v>40788</v>
      </c>
      <c r="B432">
        <v>7.5220000000000002</v>
      </c>
      <c r="G432">
        <f t="shared" si="147"/>
        <v>1786.2922647328558</v>
      </c>
      <c r="H432">
        <f t="shared" si="148"/>
        <v>1705.8053389722061</v>
      </c>
      <c r="I432" s="5">
        <f t="shared" si="137"/>
        <v>0</v>
      </c>
      <c r="J432" s="6">
        <f>+H432+SUM($D$16:$E$16)-SUM($F$27:F432)</f>
        <v>7853.3232337090476</v>
      </c>
      <c r="K432" s="10">
        <f t="shared" si="149"/>
        <v>-2.7357507255552083E-3</v>
      </c>
      <c r="L432" s="10">
        <f>+H432/SUM(F$27:F432)-1</f>
        <v>-3.761773734863938E-2</v>
      </c>
      <c r="M432">
        <v>5.319</v>
      </c>
      <c r="R432">
        <f t="shared" si="150"/>
        <v>1396.0422845451542</v>
      </c>
      <c r="S432">
        <f t="shared" si="151"/>
        <v>1288.1551367086731</v>
      </c>
      <c r="T432" s="5">
        <f t="shared" si="138"/>
        <v>0</v>
      </c>
      <c r="U432" s="6">
        <f>+S432+SUM($D$17:$E$17)-SUM($Q$27:Q432)</f>
        <v>6411.2067156560424</v>
      </c>
      <c r="V432" s="10">
        <f t="shared" si="139"/>
        <v>-5.5968947439514194E-3</v>
      </c>
      <c r="W432" s="10">
        <f>+S432/SUM(Q$27:Q432)-1</f>
        <v>-0.12782659275901032</v>
      </c>
      <c r="X432">
        <v>2.9049999999999998</v>
      </c>
      <c r="AC432">
        <f t="shared" si="152"/>
        <v>2808.3165727404999</v>
      </c>
      <c r="AD432">
        <f t="shared" si="153"/>
        <v>2684.510375253964</v>
      </c>
      <c r="AE432" s="5">
        <f t="shared" si="140"/>
        <v>0</v>
      </c>
      <c r="AF432" s="6">
        <f>+AD432+SUM($D$18:$E$18)-SUM($AB$27:AB432)</f>
        <v>11905.787217359226</v>
      </c>
      <c r="AG432" s="10">
        <f t="shared" si="141"/>
        <v>-2.5548405495756654E-3</v>
      </c>
      <c r="AH432" s="10">
        <f>+AD432/SUM(AB$27:AB432)-1</f>
        <v>9.6990983369797945E-3</v>
      </c>
      <c r="AI432" s="6">
        <f t="shared" si="142"/>
        <v>0</v>
      </c>
      <c r="AL432" s="6">
        <f t="shared" si="143"/>
        <v>0</v>
      </c>
      <c r="AM432" s="6">
        <f t="shared" si="144"/>
        <v>5990.6511220185093</v>
      </c>
      <c r="AN432" s="6">
        <f t="shared" si="145"/>
        <v>5678.4708509348438</v>
      </c>
      <c r="AO432" s="5">
        <f t="shared" si="146"/>
        <v>0</v>
      </c>
      <c r="AP432" s="6">
        <f>+AN432+SUM($D$16:$E$18)-SUM($AL$27:AL432)</f>
        <v>26170.317166724319</v>
      </c>
      <c r="AQ432" s="10">
        <f t="shared" si="154"/>
        <v>-3.3560173533329074E-3</v>
      </c>
      <c r="AR432" s="10">
        <f>+AN432/SUM(AL$27:AL432)-1</f>
        <v>-3.8875568502814262E-2</v>
      </c>
    </row>
    <row r="433" spans="1:44" x14ac:dyDescent="0.25">
      <c r="A433" s="1">
        <v>40791</v>
      </c>
      <c r="B433">
        <v>7.3410000000000002</v>
      </c>
      <c r="G433">
        <f t="shared" si="147"/>
        <v>1743.3091618457715</v>
      </c>
      <c r="H433">
        <f t="shared" si="148"/>
        <v>1664.7589727991178</v>
      </c>
      <c r="I433" s="5">
        <f t="shared" si="137"/>
        <v>0</v>
      </c>
      <c r="J433" s="6">
        <f>+H433+SUM($D$16:$E$16)-SUM($F$27:F433)</f>
        <v>7812.2768675359594</v>
      </c>
      <c r="K433" s="10">
        <f t="shared" si="149"/>
        <v>-5.2266238064547776E-3</v>
      </c>
      <c r="L433" s="10">
        <f>+H433/SUM(F$27:F433)-1</f>
        <v>-6.0775300435570556E-2</v>
      </c>
      <c r="M433">
        <v>5.0990000000000002</v>
      </c>
      <c r="R433">
        <f t="shared" si="150"/>
        <v>1338.3003588824481</v>
      </c>
      <c r="S433">
        <f t="shared" si="151"/>
        <v>1234.8755484259304</v>
      </c>
      <c r="T433" s="5">
        <f t="shared" si="138"/>
        <v>0</v>
      </c>
      <c r="U433" s="6">
        <f>+S433+SUM($D$17:$E$17)-SUM($Q$27:Q433)</f>
        <v>6357.9271273732993</v>
      </c>
      <c r="V433" s="10">
        <f t="shared" si="139"/>
        <v>-8.3103837773059741E-3</v>
      </c>
      <c r="W433" s="10">
        <f>+S433/SUM(Q$27:Q433)-1</f>
        <v>-0.16390069495735926</v>
      </c>
      <c r="X433">
        <v>2.88</v>
      </c>
      <c r="AC433">
        <f t="shared" si="152"/>
        <v>2784.148616004351</v>
      </c>
      <c r="AD433">
        <f t="shared" si="153"/>
        <v>2661.4078763275097</v>
      </c>
      <c r="AE433" s="5">
        <f t="shared" si="140"/>
        <v>0</v>
      </c>
      <c r="AF433" s="6">
        <f>+AD433+SUM($D$18:$E$18)-SUM($AB$27:AB433)</f>
        <v>11882.684718432773</v>
      </c>
      <c r="AG433" s="10">
        <f t="shared" si="141"/>
        <v>-1.9404427867456553E-3</v>
      </c>
      <c r="AH433" s="10">
        <f>+AD433/SUM(AB$27:AB433)-1</f>
        <v>1.0097773530124421E-3</v>
      </c>
      <c r="AI433" s="6">
        <f t="shared" si="142"/>
        <v>0</v>
      </c>
      <c r="AL433" s="6">
        <f t="shared" si="143"/>
        <v>0</v>
      </c>
      <c r="AM433" s="6">
        <f t="shared" si="144"/>
        <v>5865.7581367325711</v>
      </c>
      <c r="AN433" s="6">
        <f t="shared" si="145"/>
        <v>5561.0423975525573</v>
      </c>
      <c r="AO433" s="5">
        <f t="shared" si="146"/>
        <v>0</v>
      </c>
      <c r="AP433" s="6">
        <f>+AN433+SUM($D$16:$E$18)-SUM($AL$27:AL433)</f>
        <v>26052.888713342032</v>
      </c>
      <c r="AQ433" s="10">
        <f t="shared" si="154"/>
        <v>-4.4870856029057826E-3</v>
      </c>
      <c r="AR433" s="10">
        <f>+AN433/SUM(AL$27:AL433)-1</f>
        <v>-5.8751228422784241E-2</v>
      </c>
    </row>
    <row r="434" spans="1:44" x14ac:dyDescent="0.25">
      <c r="A434" s="1">
        <v>40792</v>
      </c>
      <c r="B434">
        <v>7.3730000000000002</v>
      </c>
      <c r="G434">
        <f t="shared" si="147"/>
        <v>1750.9083844556428</v>
      </c>
      <c r="H434">
        <f t="shared" si="148"/>
        <v>1672.0157889181169</v>
      </c>
      <c r="I434" s="5">
        <f t="shared" si="137"/>
        <v>0</v>
      </c>
      <c r="J434" s="6">
        <f>+H434+SUM($D$16:$E$16)-SUM($F$27:F434)</f>
        <v>7819.5336836549586</v>
      </c>
      <c r="K434" s="10">
        <f t="shared" si="149"/>
        <v>9.2889899347459171E-4</v>
      </c>
      <c r="L434" s="10">
        <f>+H434/SUM(F$27:F434)-1</f>
        <v>-5.6681145635671171E-2</v>
      </c>
      <c r="M434">
        <v>5.0940000000000003</v>
      </c>
      <c r="R434">
        <f t="shared" si="150"/>
        <v>1336.9880423901138</v>
      </c>
      <c r="S434">
        <f t="shared" si="151"/>
        <v>1233.6646486922318</v>
      </c>
      <c r="T434" s="5">
        <f t="shared" si="138"/>
        <v>0</v>
      </c>
      <c r="U434" s="6">
        <f>+S434+SUM($D$17:$E$17)-SUM($Q$27:Q434)</f>
        <v>6356.7162276396011</v>
      </c>
      <c r="V434" s="10">
        <f t="shared" si="139"/>
        <v>-1.904551136618915E-4</v>
      </c>
      <c r="W434" s="10">
        <f>+S434/SUM(Q$27:Q434)-1</f>
        <v>-0.16472056091641263</v>
      </c>
      <c r="X434">
        <v>2.88</v>
      </c>
      <c r="AC434">
        <f t="shared" si="152"/>
        <v>2784.148616004351</v>
      </c>
      <c r="AD434">
        <f t="shared" si="153"/>
        <v>2661.4078763275097</v>
      </c>
      <c r="AE434" s="5">
        <f t="shared" si="140"/>
        <v>0</v>
      </c>
      <c r="AF434" s="6">
        <f>+AD434+SUM($D$18:$E$18)-SUM($AB$27:AB434)</f>
        <v>11882.684718432773</v>
      </c>
      <c r="AG434" s="10">
        <f t="shared" si="141"/>
        <v>0</v>
      </c>
      <c r="AH434" s="10">
        <f>+AD434/SUM(AB$27:AB434)-1</f>
        <v>1.0097773530124421E-3</v>
      </c>
      <c r="AI434" s="6">
        <f t="shared" si="142"/>
        <v>0</v>
      </c>
      <c r="AL434" s="6">
        <f t="shared" si="143"/>
        <v>0</v>
      </c>
      <c r="AM434" s="6">
        <f t="shared" si="144"/>
        <v>5872.0450428501081</v>
      </c>
      <c r="AN434" s="6">
        <f t="shared" si="145"/>
        <v>5567.0883139378584</v>
      </c>
      <c r="AO434" s="5">
        <f t="shared" si="146"/>
        <v>0</v>
      </c>
      <c r="AP434" s="6">
        <f>+AN434+SUM($D$16:$E$18)-SUM($AL$27:AL434)</f>
        <v>26058.934629727333</v>
      </c>
      <c r="AQ434" s="10">
        <f t="shared" si="154"/>
        <v>2.3206318699720008E-4</v>
      </c>
      <c r="AR434" s="10">
        <f>+AN434/SUM(AL$27:AL434)-1</f>
        <v>-5.7727911036600021E-2</v>
      </c>
    </row>
    <row r="435" spans="1:44" x14ac:dyDescent="0.25">
      <c r="A435" s="1">
        <v>40793</v>
      </c>
      <c r="B435">
        <v>7.5270000000000001</v>
      </c>
      <c r="G435">
        <f t="shared" si="147"/>
        <v>1787.4796432656481</v>
      </c>
      <c r="H435">
        <f t="shared" si="148"/>
        <v>1706.9392164907997</v>
      </c>
      <c r="I435" s="5">
        <f t="shared" si="137"/>
        <v>0</v>
      </c>
      <c r="J435" s="6">
        <f>+H435+SUM($D$16:$E$16)-SUM($F$27:F435)</f>
        <v>7854.4571112276417</v>
      </c>
      <c r="K435" s="10">
        <f t="shared" si="149"/>
        <v>4.4661777780539147E-3</v>
      </c>
      <c r="L435" s="10">
        <f>+H435/SUM(F$27:F435)-1</f>
        <v>-3.6978025661155045E-2</v>
      </c>
      <c r="M435">
        <v>5.2549999999999999</v>
      </c>
      <c r="R435">
        <f t="shared" si="150"/>
        <v>1379.2446334432759</v>
      </c>
      <c r="S435">
        <f t="shared" si="151"/>
        <v>1272.6556201173298</v>
      </c>
      <c r="T435" s="5">
        <f t="shared" si="138"/>
        <v>0</v>
      </c>
      <c r="U435" s="6">
        <f>+S435+SUM($D$17:$E$17)-SUM($Q$27:Q435)</f>
        <v>6395.7071990646982</v>
      </c>
      <c r="V435" s="10">
        <f t="shared" si="139"/>
        <v>6.1338228778502479E-3</v>
      </c>
      <c r="W435" s="10">
        <f>+S435/SUM(Q$27:Q435)-1</f>
        <v>-0.13832087703489371</v>
      </c>
      <c r="X435">
        <v>2.9249999999999998</v>
      </c>
      <c r="AC435">
        <f t="shared" si="152"/>
        <v>2827.650938129419</v>
      </c>
      <c r="AD435">
        <f t="shared" si="153"/>
        <v>2702.9923743951272</v>
      </c>
      <c r="AE435" s="5">
        <f t="shared" si="140"/>
        <v>0</v>
      </c>
      <c r="AF435" s="6">
        <f>+AD435+SUM($D$18:$E$18)-SUM($AB$27:AB435)</f>
        <v>11924.26921650039</v>
      </c>
      <c r="AG435" s="10">
        <f t="shared" si="141"/>
        <v>3.4995877659793617E-3</v>
      </c>
      <c r="AH435" s="10">
        <f>+AD435/SUM(AB$27:AB435)-1</f>
        <v>1.6650555124153366E-2</v>
      </c>
      <c r="AI435" s="6">
        <f t="shared" si="142"/>
        <v>0</v>
      </c>
      <c r="AL435" s="6">
        <f t="shared" si="143"/>
        <v>0</v>
      </c>
      <c r="AM435" s="6">
        <f t="shared" si="144"/>
        <v>5994.3752148383428</v>
      </c>
      <c r="AN435" s="6">
        <f t="shared" si="145"/>
        <v>5682.587211003256</v>
      </c>
      <c r="AO435" s="5">
        <f t="shared" si="146"/>
        <v>0</v>
      </c>
      <c r="AP435" s="6">
        <f>+AN435+SUM($D$16:$E$18)-SUM($AL$27:AL435)</f>
        <v>26174.433526792734</v>
      </c>
      <c r="AQ435" s="10">
        <f t="shared" si="154"/>
        <v>4.4322186883896109E-3</v>
      </c>
      <c r="AR435" s="10">
        <f>+AN435/SUM(AL$27:AL435)-1</f>
        <v>-3.8178843216298164E-2</v>
      </c>
    </row>
    <row r="436" spans="1:44" x14ac:dyDescent="0.25">
      <c r="A436" s="1">
        <v>40794</v>
      </c>
      <c r="B436">
        <v>7.569</v>
      </c>
      <c r="C436">
        <f>+$C$16</f>
        <v>60</v>
      </c>
      <c r="D436" s="7">
        <f>+$H$16</f>
        <v>1.0004210526315789</v>
      </c>
      <c r="E436" s="7">
        <f>+$J$16</f>
        <v>0.46199999999999997</v>
      </c>
      <c r="F436" s="6">
        <f>+C436-D436-E436</f>
        <v>58.537578947368416</v>
      </c>
      <c r="G436">
        <f t="shared" si="147"/>
        <v>1855.9912018884727</v>
      </c>
      <c r="H436">
        <f t="shared" si="148"/>
        <v>1775.0013665943545</v>
      </c>
      <c r="I436" s="5">
        <f t="shared" si="137"/>
        <v>257940</v>
      </c>
      <c r="J436" s="6">
        <f>+H436+SUM($D$16:$E$16)-SUM($F$27:F436)</f>
        <v>7863.9816823838282</v>
      </c>
      <c r="K436" s="10">
        <f t="shared" si="149"/>
        <v>1.2126326519208419E-3</v>
      </c>
      <c r="L436" s="10">
        <f>+H436/SUM(F$27:F436)-1</f>
        <v>-3.0594055377578311E-2</v>
      </c>
      <c r="M436">
        <v>5.2779999999999996</v>
      </c>
      <c r="N436">
        <f>+$C$17</f>
        <v>50</v>
      </c>
      <c r="O436" s="7">
        <f>+$H$17</f>
        <v>0.83368421052631569</v>
      </c>
      <c r="P436" s="7">
        <f>+$J$17</f>
        <v>0.38500000000000001</v>
      </c>
      <c r="Q436" s="6">
        <f>+N436-O436-P436</f>
        <v>48.781315789473688</v>
      </c>
      <c r="R436">
        <f t="shared" si="150"/>
        <v>1435.2812893080134</v>
      </c>
      <c r="S436">
        <f t="shared" si="151"/>
        <v>1327.0070746818174</v>
      </c>
      <c r="T436" s="5">
        <f t="shared" si="138"/>
        <v>214950</v>
      </c>
      <c r="U436" s="6">
        <f>+S436+SUM($D$17:$E$17)-SUM($Q$27:Q436)</f>
        <v>6401.2773378397123</v>
      </c>
      <c r="V436" s="10">
        <f t="shared" si="139"/>
        <v>8.709183522079833E-4</v>
      </c>
      <c r="W436" s="10">
        <f>+S436/SUM(Q$27:Q436)-1</f>
        <v>-0.13024761683651509</v>
      </c>
      <c r="X436">
        <v>2.9260000000000002</v>
      </c>
      <c r="Y436">
        <f>+$C$18</f>
        <v>90</v>
      </c>
      <c r="Z436" s="7">
        <f>+$H$18</f>
        <v>1.5006315789473685</v>
      </c>
      <c r="AA436" s="7">
        <f>+$J$18</f>
        <v>0.69300000000000006</v>
      </c>
      <c r="AB436" s="6">
        <f>+Y436-Z436-AA436</f>
        <v>87.806368421052639</v>
      </c>
      <c r="AC436">
        <f t="shared" si="152"/>
        <v>2916.4240248199176</v>
      </c>
      <c r="AD436">
        <f t="shared" si="153"/>
        <v>2791.722842773238</v>
      </c>
      <c r="AE436" s="5">
        <f t="shared" si="140"/>
        <v>386910</v>
      </c>
      <c r="AF436" s="6">
        <f>+AD436+SUM($D$18:$E$18)-SUM($AB$27:AB436)</f>
        <v>11925.193316457448</v>
      </c>
      <c r="AG436" s="10">
        <f t="shared" si="141"/>
        <v>7.749740804063876E-5</v>
      </c>
      <c r="AH436" s="10">
        <f>+AD436/SUM(AB$27:AB436)-1</f>
        <v>1.6454698929841971E-2</v>
      </c>
      <c r="AI436" s="6">
        <f t="shared" si="142"/>
        <v>200</v>
      </c>
      <c r="AL436" s="6">
        <f t="shared" si="143"/>
        <v>195.12526315789475</v>
      </c>
      <c r="AM436" s="6">
        <f t="shared" si="144"/>
        <v>6207.6965160164036</v>
      </c>
      <c r="AN436" s="6">
        <f t="shared" si="145"/>
        <v>5893.7312840494096</v>
      </c>
      <c r="AO436" s="5">
        <f t="shared" si="146"/>
        <v>859800</v>
      </c>
      <c r="AP436" s="6">
        <f>+AN436+SUM($D$16:$E$18)-SUM($AL$27:AL436)</f>
        <v>26190.452336680988</v>
      </c>
      <c r="AQ436" s="10">
        <f t="shared" si="154"/>
        <v>6.1200216126389151E-4</v>
      </c>
      <c r="AR436" s="10">
        <f>+AN436/SUM(AL$27:AL436)-1</f>
        <v>-3.4333620522024599E-2</v>
      </c>
    </row>
    <row r="437" spans="1:44" x14ac:dyDescent="0.25">
      <c r="A437" s="1">
        <v>40795</v>
      </c>
      <c r="B437">
        <v>7.5620000000000003</v>
      </c>
      <c r="G437">
        <f t="shared" si="147"/>
        <v>1854.2747349294004</v>
      </c>
      <c r="H437">
        <f t="shared" si="148"/>
        <v>1773.3598010551605</v>
      </c>
      <c r="I437" s="5">
        <f t="shared" si="137"/>
        <v>0</v>
      </c>
      <c r="J437" s="6">
        <f>+H437+SUM($D$16:$E$16)-SUM($F$27:F437)</f>
        <v>7862.3401168446344</v>
      </c>
      <c r="K437" s="10">
        <f t="shared" si="149"/>
        <v>-2.0874483251542841E-4</v>
      </c>
      <c r="L437" s="10">
        <f>+H437/SUM(F$27:F437)-1</f>
        <v>-3.1490586175881519E-2</v>
      </c>
      <c r="M437">
        <v>5.1239999999999997</v>
      </c>
      <c r="R437">
        <f t="shared" si="150"/>
        <v>1393.4030554024746</v>
      </c>
      <c r="S437">
        <f t="shared" si="151"/>
        <v>1288.2880353674939</v>
      </c>
      <c r="T437" s="5">
        <f t="shared" si="138"/>
        <v>0</v>
      </c>
      <c r="U437" s="6">
        <f>+S437+SUM($D$17:$E$17)-SUM($Q$27:Q437)</f>
        <v>6362.5582985253886</v>
      </c>
      <c r="V437" s="10">
        <f t="shared" si="139"/>
        <v>-6.0486426803357807E-3</v>
      </c>
      <c r="W437" s="10">
        <f>+S437/SUM(Q$27:Q437)-1</f>
        <v>-0.15562500732669626</v>
      </c>
      <c r="X437">
        <v>2.91</v>
      </c>
      <c r="AC437">
        <f t="shared" si="152"/>
        <v>2900.4763883205605</v>
      </c>
      <c r="AD437">
        <f t="shared" si="153"/>
        <v>2776.4570992720855</v>
      </c>
      <c r="AE437" s="5">
        <f t="shared" si="140"/>
        <v>0</v>
      </c>
      <c r="AF437" s="6">
        <f>+AD437+SUM($D$18:$E$18)-SUM($AB$27:AB437)</f>
        <v>11909.927572956294</v>
      </c>
      <c r="AG437" s="10">
        <f t="shared" si="141"/>
        <v>-1.2801254534033912E-3</v>
      </c>
      <c r="AH437" s="10">
        <f>+AD437/SUM(AB$27:AB437)-1</f>
        <v>1.0896505087436781E-2</v>
      </c>
      <c r="AI437" s="6">
        <f t="shared" si="142"/>
        <v>0</v>
      </c>
      <c r="AL437" s="6">
        <f t="shared" si="143"/>
        <v>0</v>
      </c>
      <c r="AM437" s="6">
        <f t="shared" si="144"/>
        <v>6148.1541786524358</v>
      </c>
      <c r="AN437" s="6">
        <f t="shared" si="145"/>
        <v>5838.1049356947397</v>
      </c>
      <c r="AO437" s="5">
        <f t="shared" si="146"/>
        <v>0</v>
      </c>
      <c r="AP437" s="6">
        <f>+AN437+SUM($D$16:$E$18)-SUM($AL$27:AL437)</f>
        <v>26134.825988326324</v>
      </c>
      <c r="AQ437" s="10">
        <f t="shared" si="154"/>
        <v>-2.1239170534201879E-3</v>
      </c>
      <c r="AR437" s="10">
        <f>+AN437/SUM(AL$27:AL437)-1</f>
        <v>-4.3447794859190481E-2</v>
      </c>
    </row>
    <row r="438" spans="1:44" x14ac:dyDescent="0.25">
      <c r="A438" s="1">
        <v>40798</v>
      </c>
      <c r="B438">
        <v>7.4550000000000001</v>
      </c>
      <c r="G438">
        <f t="shared" si="147"/>
        <v>1828.0373114121503</v>
      </c>
      <c r="H438">
        <f t="shared" si="148"/>
        <v>1748.2672992417642</v>
      </c>
      <c r="I438" s="5">
        <f t="shared" si="137"/>
        <v>0</v>
      </c>
      <c r="J438" s="6">
        <f>+H438+SUM($D$16:$E$16)-SUM($F$27:F438)</f>
        <v>7837.2476150312377</v>
      </c>
      <c r="K438" s="10">
        <f t="shared" si="149"/>
        <v>-3.191480073424624E-3</v>
      </c>
      <c r="L438" s="10">
        <f>+H438/SUM(F$27:F438)-1</f>
        <v>-4.5194699807087679E-2</v>
      </c>
      <c r="M438">
        <v>4.9969999999999999</v>
      </c>
      <c r="R438">
        <f t="shared" si="150"/>
        <v>1358.8671092595953</v>
      </c>
      <c r="S438">
        <f t="shared" si="151"/>
        <v>1256.3573990498373</v>
      </c>
      <c r="T438" s="5">
        <f t="shared" si="138"/>
        <v>0</v>
      </c>
      <c r="U438" s="6">
        <f>+S438+SUM($D$17:$E$17)-SUM($Q$27:Q438)</f>
        <v>6330.6276622077321</v>
      </c>
      <c r="V438" s="10">
        <f t="shared" si="139"/>
        <v>-5.0185216102549557E-3</v>
      </c>
      <c r="W438" s="10">
        <f>+S438/SUM(Q$27:Q438)-1</f>
        <v>-0.17655311506859905</v>
      </c>
      <c r="X438">
        <v>2.9009999999999998</v>
      </c>
      <c r="AC438">
        <f t="shared" si="152"/>
        <v>2891.505842789672</v>
      </c>
      <c r="AD438">
        <f t="shared" si="153"/>
        <v>2767.870118552687</v>
      </c>
      <c r="AE438" s="5">
        <f t="shared" si="140"/>
        <v>0</v>
      </c>
      <c r="AF438" s="6">
        <f>+AD438+SUM($D$18:$E$18)-SUM($AB$27:AB438)</f>
        <v>11901.340592236898</v>
      </c>
      <c r="AG438" s="10">
        <f t="shared" si="141"/>
        <v>-7.2099352970833586E-4</v>
      </c>
      <c r="AH438" s="10">
        <f>+AD438/SUM(AB$27:AB438)-1</f>
        <v>7.7700210510835976E-3</v>
      </c>
      <c r="AI438" s="6">
        <f t="shared" si="142"/>
        <v>0</v>
      </c>
      <c r="AL438" s="6">
        <f t="shared" si="143"/>
        <v>0</v>
      </c>
      <c r="AM438" s="6">
        <f t="shared" si="144"/>
        <v>6078.4102634614173</v>
      </c>
      <c r="AN438" s="6">
        <f t="shared" si="145"/>
        <v>5772.4948168442888</v>
      </c>
      <c r="AO438" s="5">
        <f t="shared" si="146"/>
        <v>0</v>
      </c>
      <c r="AP438" s="6">
        <f>+AN438+SUM($D$16:$E$18)-SUM($AL$27:AL438)</f>
        <v>26069.215869475869</v>
      </c>
      <c r="AQ438" s="10">
        <f t="shared" si="154"/>
        <v>-2.5104478935410457E-3</v>
      </c>
      <c r="AR438" s="10">
        <f>+AN438/SUM(AL$27:AL438)-1</f>
        <v>-5.4197773586402431E-2</v>
      </c>
    </row>
    <row r="439" spans="1:44" x14ac:dyDescent="0.25">
      <c r="A439" s="1">
        <v>40799</v>
      </c>
      <c r="B439">
        <v>7.3890000000000002</v>
      </c>
      <c r="G439">
        <f t="shared" si="147"/>
        <v>1811.8534800837531</v>
      </c>
      <c r="H439">
        <f t="shared" si="148"/>
        <v>1732.789681300791</v>
      </c>
      <c r="I439" s="5">
        <f t="shared" si="137"/>
        <v>0</v>
      </c>
      <c r="J439" s="6">
        <f>+H439+SUM($D$16:$E$16)-SUM($F$27:F439)</f>
        <v>7821.7699970902631</v>
      </c>
      <c r="K439" s="10">
        <f t="shared" si="149"/>
        <v>-1.9748792817633198E-3</v>
      </c>
      <c r="L439" s="10">
        <f>+H439/SUM(F$27:F439)-1</f>
        <v>-5.3647704476803448E-2</v>
      </c>
      <c r="M439">
        <v>5.048</v>
      </c>
      <c r="R439">
        <f t="shared" si="150"/>
        <v>1372.7358750335077</v>
      </c>
      <c r="S439">
        <f t="shared" si="151"/>
        <v>1269.1799380435421</v>
      </c>
      <c r="T439" s="5">
        <f t="shared" si="138"/>
        <v>0</v>
      </c>
      <c r="U439" s="6">
        <f>+S439+SUM($D$17:$E$17)-SUM($Q$27:Q439)</f>
        <v>6343.4502012014373</v>
      </c>
      <c r="V439" s="10">
        <f t="shared" si="139"/>
        <v>2.0254767264631379E-3</v>
      </c>
      <c r="W439" s="10">
        <f>+S439/SUM(Q$27:Q439)-1</f>
        <v>-0.16814891432185064</v>
      </c>
      <c r="X439">
        <v>2.9089999999999998</v>
      </c>
      <c r="AC439">
        <f t="shared" si="152"/>
        <v>2899.4796610393505</v>
      </c>
      <c r="AD439">
        <f t="shared" si="153"/>
        <v>2775.5029903032632</v>
      </c>
      <c r="AE439" s="5">
        <f t="shared" si="140"/>
        <v>0</v>
      </c>
      <c r="AF439" s="6">
        <f>+AD439+SUM($D$18:$E$18)-SUM($AB$27:AB439)</f>
        <v>11908.973463987473</v>
      </c>
      <c r="AG439" s="10">
        <f t="shared" si="141"/>
        <v>6.4134554350570028E-4</v>
      </c>
      <c r="AH439" s="10">
        <f>+AD439/SUM(AB$27:AB439)-1</f>
        <v>1.0549117972286304E-2</v>
      </c>
      <c r="AI439" s="6">
        <f t="shared" si="142"/>
        <v>0</v>
      </c>
      <c r="AL439" s="6">
        <f t="shared" si="143"/>
        <v>0</v>
      </c>
      <c r="AM439" s="6">
        <f t="shared" si="144"/>
        <v>6084.0690161566108</v>
      </c>
      <c r="AN439" s="6">
        <f t="shared" si="145"/>
        <v>5777.472609647597</v>
      </c>
      <c r="AO439" s="5">
        <f t="shared" si="146"/>
        <v>0</v>
      </c>
      <c r="AP439" s="6">
        <f>+AN439+SUM($D$16:$E$18)-SUM($AL$27:AL439)</f>
        <v>26074.193662279176</v>
      </c>
      <c r="AQ439" s="10">
        <f t="shared" si="154"/>
        <v>1.909452446988702E-4</v>
      </c>
      <c r="AR439" s="10">
        <f>+AN439/SUM(AL$27:AL439)-1</f>
        <v>-5.3382180387036238E-2</v>
      </c>
    </row>
    <row r="440" spans="1:44" x14ac:dyDescent="0.25">
      <c r="A440" s="1">
        <v>40800</v>
      </c>
      <c r="B440">
        <v>7.3070000000000004</v>
      </c>
      <c r="G440">
        <f t="shared" si="147"/>
        <v>1791.7462957060472</v>
      </c>
      <c r="H440">
        <f t="shared" si="148"/>
        <v>1713.5599135559453</v>
      </c>
      <c r="I440" s="5">
        <f t="shared" si="137"/>
        <v>0</v>
      </c>
      <c r="J440" s="6">
        <f>+H440+SUM($D$16:$E$16)-SUM($F$27:F440)</f>
        <v>7802.540229345419</v>
      </c>
      <c r="K440" s="10">
        <f t="shared" si="149"/>
        <v>-2.4584931226561135E-3</v>
      </c>
      <c r="L440" s="10">
        <f>+H440/SUM(F$27:F440)-1</f>
        <v>-6.4149922399783899E-2</v>
      </c>
      <c r="M440">
        <v>5.133</v>
      </c>
      <c r="R440">
        <f t="shared" si="150"/>
        <v>1395.8504846566946</v>
      </c>
      <c r="S440">
        <f t="shared" si="151"/>
        <v>1290.550836366383</v>
      </c>
      <c r="T440" s="5">
        <f t="shared" si="138"/>
        <v>0</v>
      </c>
      <c r="U440" s="6">
        <f>+S440+SUM($D$17:$E$17)-SUM($Q$27:Q440)</f>
        <v>6364.821099524278</v>
      </c>
      <c r="V440" s="10">
        <f t="shared" si="139"/>
        <v>3.3689707722137641E-3</v>
      </c>
      <c r="W440" s="10">
        <f>+S440/SUM(Q$27:Q440)-1</f>
        <v>-0.15414191307726999</v>
      </c>
      <c r="X440">
        <v>2.9340000000000002</v>
      </c>
      <c r="AC440">
        <f t="shared" si="152"/>
        <v>2924.3978430695961</v>
      </c>
      <c r="AD440">
        <f t="shared" si="153"/>
        <v>2799.3557145238142</v>
      </c>
      <c r="AE440" s="5">
        <f t="shared" si="140"/>
        <v>0</v>
      </c>
      <c r="AF440" s="6">
        <f>+AD440+SUM($D$18:$E$18)-SUM($AB$27:AB440)</f>
        <v>11932.826188208022</v>
      </c>
      <c r="AG440" s="10">
        <f t="shared" si="141"/>
        <v>2.0029202594731288E-3</v>
      </c>
      <c r="AH440" s="10">
        <f>+AD440/SUM(AB$27:AB440)-1</f>
        <v>1.9233795851044455E-2</v>
      </c>
      <c r="AI440" s="6">
        <f t="shared" si="142"/>
        <v>0</v>
      </c>
      <c r="AL440" s="6">
        <f t="shared" si="143"/>
        <v>0</v>
      </c>
      <c r="AM440" s="6">
        <f t="shared" si="144"/>
        <v>6111.9946234323379</v>
      </c>
      <c r="AN440" s="6">
        <f t="shared" si="145"/>
        <v>5803.4664644461427</v>
      </c>
      <c r="AO440" s="5">
        <f t="shared" si="146"/>
        <v>0</v>
      </c>
      <c r="AP440" s="6">
        <f>+AN440+SUM($D$16:$E$18)-SUM($AL$27:AL440)</f>
        <v>26100.187517077728</v>
      </c>
      <c r="AQ440" s="10">
        <f t="shared" si="154"/>
        <v>9.9691883611940924E-4</v>
      </c>
      <c r="AR440" s="10">
        <f>+AN440/SUM(AL$27:AL440)-1</f>
        <v>-4.9123182064543802E-2</v>
      </c>
    </row>
    <row r="441" spans="1:44" x14ac:dyDescent="0.25">
      <c r="A441" s="1">
        <v>40801</v>
      </c>
      <c r="B441">
        <v>7.3079999999999998</v>
      </c>
      <c r="G441">
        <f t="shared" si="147"/>
        <v>1791.991505271629</v>
      </c>
      <c r="H441">
        <f t="shared" si="148"/>
        <v>1713.7944229186874</v>
      </c>
      <c r="I441" s="5">
        <f t="shared" si="137"/>
        <v>0</v>
      </c>
      <c r="J441" s="6">
        <f>+H441+SUM($D$16:$E$16)-SUM($F$27:F441)</f>
        <v>7802.7747387081599</v>
      </c>
      <c r="K441" s="10">
        <f t="shared" si="149"/>
        <v>3.0055514723237309E-5</v>
      </c>
      <c r="L441" s="10">
        <f>+H441/SUM(F$27:F441)-1</f>
        <v>-6.4021846571454821E-2</v>
      </c>
      <c r="M441">
        <v>5.2510000000000003</v>
      </c>
      <c r="R441">
        <f t="shared" si="150"/>
        <v>1427.9390015453541</v>
      </c>
      <c r="S441">
        <f t="shared" si="151"/>
        <v>1320.2186716851504</v>
      </c>
      <c r="T441" s="5">
        <f t="shared" si="138"/>
        <v>0</v>
      </c>
      <c r="U441" s="6">
        <f>+S441+SUM($D$17:$E$17)-SUM($Q$27:Q441)</f>
        <v>6394.4889348430452</v>
      </c>
      <c r="V441" s="10">
        <f t="shared" si="139"/>
        <v>4.6612206148237689E-3</v>
      </c>
      <c r="W441" s="10">
        <f>+S441/SUM(Q$27:Q441)-1</f>
        <v>-0.13469689958479347</v>
      </c>
      <c r="X441">
        <v>2.9409999999999998</v>
      </c>
      <c r="AC441">
        <f t="shared" si="152"/>
        <v>2931.3749340380646</v>
      </c>
      <c r="AD441">
        <f t="shared" si="153"/>
        <v>2806.0344773055681</v>
      </c>
      <c r="AE441" s="5">
        <f t="shared" si="140"/>
        <v>0</v>
      </c>
      <c r="AF441" s="6">
        <f>+AD441+SUM($D$18:$E$18)-SUM($AB$27:AB441)</f>
        <v>11939.504950989776</v>
      </c>
      <c r="AG441" s="10">
        <f t="shared" si="141"/>
        <v>5.5969664490329585E-4</v>
      </c>
      <c r="AH441" s="10">
        <f>+AD441/SUM(AB$27:AB441)-1</f>
        <v>2.1665505657096684E-2</v>
      </c>
      <c r="AI441" s="6">
        <f t="shared" si="142"/>
        <v>0</v>
      </c>
      <c r="AL441" s="6">
        <f t="shared" si="143"/>
        <v>0</v>
      </c>
      <c r="AM441" s="6">
        <f t="shared" si="144"/>
        <v>6151.3054408550479</v>
      </c>
      <c r="AN441" s="6">
        <f t="shared" si="145"/>
        <v>5840.0475719094065</v>
      </c>
      <c r="AO441" s="5">
        <f t="shared" si="146"/>
        <v>0</v>
      </c>
      <c r="AP441" s="6">
        <f>+AN441+SUM($D$16:$E$18)-SUM($AL$27:AL441)</f>
        <v>26136.768624540986</v>
      </c>
      <c r="AQ441" s="10">
        <f t="shared" si="154"/>
        <v>1.4015649289615961E-3</v>
      </c>
      <c r="AR441" s="10">
        <f>+AN441/SUM(AL$27:AL441)-1</f>
        <v>-4.3129500999214754E-2</v>
      </c>
    </row>
    <row r="442" spans="1:44" x14ac:dyDescent="0.25">
      <c r="A442" s="1">
        <v>40802</v>
      </c>
      <c r="B442">
        <v>7.431</v>
      </c>
      <c r="G442">
        <f t="shared" si="147"/>
        <v>1822.1522818381877</v>
      </c>
      <c r="H442">
        <f t="shared" si="148"/>
        <v>1742.6390745359561</v>
      </c>
      <c r="I442" s="5">
        <f t="shared" si="137"/>
        <v>0</v>
      </c>
      <c r="J442" s="6">
        <f>+H442+SUM($D$16:$E$16)-SUM($F$27:F442)</f>
        <v>7831.6193903254298</v>
      </c>
      <c r="K442" s="10">
        <f t="shared" si="149"/>
        <v>3.6967172042243757E-3</v>
      </c>
      <c r="L442" s="10">
        <f>+H442/SUM(F$27:F442)-1</f>
        <v>-4.8268519686984201E-2</v>
      </c>
      <c r="M442">
        <v>5.274</v>
      </c>
      <c r="R442">
        <f t="shared" si="150"/>
        <v>1434.1935429728048</v>
      </c>
      <c r="S442">
        <f t="shared" si="151"/>
        <v>1326.0013853489779</v>
      </c>
      <c r="T442" s="5">
        <f t="shared" si="138"/>
        <v>0</v>
      </c>
      <c r="U442" s="6">
        <f>+S442+SUM($D$17:$E$17)-SUM($Q$27:Q442)</f>
        <v>6400.2716485068731</v>
      </c>
      <c r="V442" s="10">
        <f t="shared" si="139"/>
        <v>9.043277301361563E-4</v>
      </c>
      <c r="W442" s="10">
        <f>+S442/SUM(Q$27:Q442)-1</f>
        <v>-0.13090676983625993</v>
      </c>
      <c r="X442">
        <v>2.964</v>
      </c>
      <c r="AC442">
        <f t="shared" si="152"/>
        <v>2954.2996615058905</v>
      </c>
      <c r="AD442">
        <f t="shared" si="153"/>
        <v>2827.9789835884749</v>
      </c>
      <c r="AE442" s="5">
        <f t="shared" si="140"/>
        <v>0</v>
      </c>
      <c r="AF442" s="6">
        <f>+AD442+SUM($D$18:$E$18)-SUM($AB$27:AB442)</f>
        <v>11961.449457272684</v>
      </c>
      <c r="AG442" s="10">
        <f t="shared" si="141"/>
        <v>1.837974553634103E-3</v>
      </c>
      <c r="AH442" s="10">
        <f>+AD442/SUM(AB$27:AB442)-1</f>
        <v>2.9655409305554103E-2</v>
      </c>
      <c r="AI442" s="6">
        <f t="shared" si="142"/>
        <v>0</v>
      </c>
      <c r="AL442" s="6">
        <f t="shared" si="143"/>
        <v>0</v>
      </c>
      <c r="AM442" s="6">
        <f t="shared" si="144"/>
        <v>6210.6454863168838</v>
      </c>
      <c r="AN442" s="6">
        <f t="shared" si="145"/>
        <v>5896.6194434734089</v>
      </c>
      <c r="AO442" s="5">
        <f t="shared" si="146"/>
        <v>0</v>
      </c>
      <c r="AP442" s="6">
        <f>+AN442+SUM($D$16:$E$18)-SUM($AL$27:AL442)</f>
        <v>26193.340496104989</v>
      </c>
      <c r="AQ442" s="10">
        <f t="shared" si="154"/>
        <v>2.1644554603006405E-3</v>
      </c>
      <c r="AR442" s="10">
        <f>+AN442/SUM(AL$27:AL442)-1</f>
        <v>-3.3860406132037668E-2</v>
      </c>
    </row>
    <row r="443" spans="1:44" x14ac:dyDescent="0.25">
      <c r="A443" s="1">
        <v>40805</v>
      </c>
      <c r="B443">
        <v>7.3179999999999996</v>
      </c>
      <c r="G443">
        <f t="shared" si="147"/>
        <v>1794.4436009274468</v>
      </c>
      <c r="H443">
        <f t="shared" si="148"/>
        <v>1716.1395165461076</v>
      </c>
      <c r="I443" s="5">
        <f t="shared" si="137"/>
        <v>0</v>
      </c>
      <c r="J443" s="6">
        <f>+H443+SUM($D$16:$E$16)-SUM($F$27:F443)</f>
        <v>7805.1198323355802</v>
      </c>
      <c r="K443" s="10">
        <f t="shared" si="149"/>
        <v>-3.3836626461425379E-3</v>
      </c>
      <c r="L443" s="10">
        <f>+H443/SUM(F$27:F443)-1</f>
        <v>-6.2741088288164493E-2</v>
      </c>
      <c r="M443">
        <v>5.1550000000000002</v>
      </c>
      <c r="R443">
        <f t="shared" si="150"/>
        <v>1401.833089500343</v>
      </c>
      <c r="S443">
        <f t="shared" si="151"/>
        <v>1296.0821276970007</v>
      </c>
      <c r="T443" s="5">
        <f t="shared" si="138"/>
        <v>0</v>
      </c>
      <c r="U443" s="6">
        <f>+S443+SUM($D$17:$E$17)-SUM($Q$27:Q443)</f>
        <v>6370.3523908548959</v>
      </c>
      <c r="V443" s="10">
        <f t="shared" si="139"/>
        <v>-4.6746855907212614E-3</v>
      </c>
      <c r="W443" s="10">
        <f>+S443/SUM(Q$27:Q443)-1</f>
        <v>-0.15051657157867271</v>
      </c>
      <c r="X443">
        <v>2.96</v>
      </c>
      <c r="AC443">
        <f t="shared" si="152"/>
        <v>2950.3127523810513</v>
      </c>
      <c r="AD443">
        <f t="shared" si="153"/>
        <v>2824.1625477131865</v>
      </c>
      <c r="AE443" s="5">
        <f t="shared" si="140"/>
        <v>0</v>
      </c>
      <c r="AF443" s="6">
        <f>+AD443+SUM($D$18:$E$18)-SUM($AB$27:AB443)</f>
        <v>11957.633021397396</v>
      </c>
      <c r="AG443" s="10">
        <f t="shared" si="141"/>
        <v>-3.1906132186743097E-4</v>
      </c>
      <c r="AH443" s="10">
        <f>+AD443/SUM(AB$27:AB443)-1</f>
        <v>2.8265860844952639E-2</v>
      </c>
      <c r="AI443" s="6">
        <f t="shared" si="142"/>
        <v>0</v>
      </c>
      <c r="AL443" s="6">
        <f t="shared" si="143"/>
        <v>0</v>
      </c>
      <c r="AM443" s="6">
        <f t="shared" si="144"/>
        <v>6146.5894428088413</v>
      </c>
      <c r="AN443" s="6">
        <f t="shared" si="145"/>
        <v>5836.3841919562947</v>
      </c>
      <c r="AO443" s="5">
        <f t="shared" si="146"/>
        <v>0</v>
      </c>
      <c r="AP443" s="6">
        <f>+AN443+SUM($D$16:$E$18)-SUM($AL$27:AL443)</f>
        <v>26133.105244587874</v>
      </c>
      <c r="AQ443" s="10">
        <f t="shared" si="154"/>
        <v>-2.299639922829666E-3</v>
      </c>
      <c r="AR443" s="10">
        <f>+AN443/SUM(AL$27:AL443)-1</f>
        <v>-4.3729732446065372E-2</v>
      </c>
    </row>
    <row r="444" spans="1:44" x14ac:dyDescent="0.25">
      <c r="A444" s="1">
        <v>40806</v>
      </c>
      <c r="B444">
        <v>7.2859999999999996</v>
      </c>
      <c r="G444">
        <f t="shared" si="147"/>
        <v>1786.59689482883</v>
      </c>
      <c r="H444">
        <f t="shared" si="148"/>
        <v>1708.6352169383631</v>
      </c>
      <c r="I444" s="5">
        <f t="shared" si="137"/>
        <v>0</v>
      </c>
      <c r="J444" s="6">
        <f>+H444+SUM($D$16:$E$16)-SUM($F$27:F444)</f>
        <v>7797.6155327278357</v>
      </c>
      <c r="K444" s="10">
        <f t="shared" si="149"/>
        <v>-9.6145860267959904E-4</v>
      </c>
      <c r="L444" s="10">
        <f>+H444/SUM(F$27:F444)-1</f>
        <v>-6.6839514794693411E-2</v>
      </c>
      <c r="M444">
        <v>5.2539999999999996</v>
      </c>
      <c r="R444">
        <f t="shared" si="150"/>
        <v>1428.7548112967609</v>
      </c>
      <c r="S444">
        <f t="shared" si="151"/>
        <v>1320.97293868478</v>
      </c>
      <c r="T444" s="5">
        <f t="shared" si="138"/>
        <v>0</v>
      </c>
      <c r="U444" s="6">
        <f>+S444+SUM($D$17:$E$17)-SUM($Q$27:Q444)</f>
        <v>6395.2432018426753</v>
      </c>
      <c r="V444" s="10">
        <f t="shared" si="139"/>
        <v>3.907289496812183E-3</v>
      </c>
      <c r="W444" s="10">
        <f>+S444/SUM(Q$27:Q444)-1</f>
        <v>-0.13420253483498479</v>
      </c>
      <c r="X444">
        <v>2.9750000000000001</v>
      </c>
      <c r="AC444">
        <f t="shared" si="152"/>
        <v>2965.2636615991983</v>
      </c>
      <c r="AD444">
        <f t="shared" si="153"/>
        <v>2838.4741822455167</v>
      </c>
      <c r="AE444" s="5">
        <f t="shared" si="140"/>
        <v>0</v>
      </c>
      <c r="AF444" s="6">
        <f>+AD444+SUM($D$18:$E$18)-SUM($AB$27:AB444)</f>
        <v>11971.944655929725</v>
      </c>
      <c r="AG444" s="10">
        <f t="shared" si="141"/>
        <v>1.1968618293201061E-3</v>
      </c>
      <c r="AH444" s="10">
        <f>+AD444/SUM(AB$27:AB444)-1</f>
        <v>3.3476667572207575E-2</v>
      </c>
      <c r="AI444" s="6">
        <f t="shared" si="142"/>
        <v>0</v>
      </c>
      <c r="AL444" s="6">
        <f t="shared" si="143"/>
        <v>0</v>
      </c>
      <c r="AM444" s="6">
        <f t="shared" si="144"/>
        <v>6180.6153677247894</v>
      </c>
      <c r="AN444" s="6">
        <f t="shared" si="145"/>
        <v>5868.08233786866</v>
      </c>
      <c r="AO444" s="5">
        <f t="shared" si="146"/>
        <v>0</v>
      </c>
      <c r="AP444" s="6">
        <f>+AN444+SUM($D$16:$E$18)-SUM($AL$27:AL444)</f>
        <v>26164.803390500245</v>
      </c>
      <c r="AQ444" s="10">
        <f t="shared" si="154"/>
        <v>1.2129498433384178E-3</v>
      </c>
      <c r="AR444" s="10">
        <f>+AN444/SUM(AL$27:AL444)-1</f>
        <v>-3.8536106825195926E-2</v>
      </c>
    </row>
    <row r="445" spans="1:44" x14ac:dyDescent="0.25">
      <c r="A445" s="1">
        <v>40807</v>
      </c>
      <c r="B445">
        <v>7.2080000000000002</v>
      </c>
      <c r="G445">
        <f t="shared" si="147"/>
        <v>1767.4705487134515</v>
      </c>
      <c r="H445">
        <f t="shared" si="148"/>
        <v>1690.3434866444854</v>
      </c>
      <c r="I445" s="5">
        <f t="shared" si="137"/>
        <v>0</v>
      </c>
      <c r="J445" s="6">
        <f>+H445+SUM($D$16:$E$16)-SUM($F$27:F445)</f>
        <v>7779.3238024339589</v>
      </c>
      <c r="K445" s="10">
        <f t="shared" si="149"/>
        <v>-2.3458107439515707E-3</v>
      </c>
      <c r="L445" s="10">
        <f>+H445/SUM(F$27:F445)-1</f>
        <v>-7.6829429404357663E-2</v>
      </c>
      <c r="M445">
        <v>5.1829999999999998</v>
      </c>
      <c r="R445">
        <f t="shared" si="150"/>
        <v>1409.4473138468047</v>
      </c>
      <c r="S445">
        <f t="shared" si="151"/>
        <v>1303.1219530268777</v>
      </c>
      <c r="T445" s="5">
        <f t="shared" si="138"/>
        <v>0</v>
      </c>
      <c r="U445" s="6">
        <f>+S445+SUM($D$17:$E$17)-SUM($Q$27:Q445)</f>
        <v>6377.3922161847722</v>
      </c>
      <c r="V445" s="10">
        <f t="shared" si="139"/>
        <v>-2.7912911353800141E-3</v>
      </c>
      <c r="W445" s="10">
        <f>+S445/SUM(Q$27:Q445)-1</f>
        <v>-0.14590250058045795</v>
      </c>
      <c r="X445">
        <v>2.9340000000000002</v>
      </c>
      <c r="AC445">
        <f t="shared" si="152"/>
        <v>2924.3978430695961</v>
      </c>
      <c r="AD445">
        <f t="shared" si="153"/>
        <v>2799.3557145238137</v>
      </c>
      <c r="AE445" s="5">
        <f t="shared" si="140"/>
        <v>0</v>
      </c>
      <c r="AF445" s="6">
        <f>+AD445+SUM($D$18:$E$18)-SUM($AB$27:AB445)</f>
        <v>11932.826188208022</v>
      </c>
      <c r="AG445" s="10">
        <f t="shared" si="141"/>
        <v>-3.2675115735960603E-3</v>
      </c>
      <c r="AH445" s="10">
        <f>+AD445/SUM(AB$27:AB445)-1</f>
        <v>1.9233795851044233E-2</v>
      </c>
      <c r="AI445" s="6">
        <f t="shared" si="142"/>
        <v>0</v>
      </c>
      <c r="AL445" s="6">
        <f t="shared" si="143"/>
        <v>0</v>
      </c>
      <c r="AM445" s="6">
        <f t="shared" si="144"/>
        <v>6101.3157056298523</v>
      </c>
      <c r="AN445" s="6">
        <f t="shared" si="145"/>
        <v>5792.8211541951769</v>
      </c>
      <c r="AO445" s="5">
        <f t="shared" si="146"/>
        <v>0</v>
      </c>
      <c r="AP445" s="6">
        <f>+AN445+SUM($D$16:$E$18)-SUM($AL$27:AL445)</f>
        <v>26089.542206826758</v>
      </c>
      <c r="AQ445" s="10">
        <f t="shared" si="154"/>
        <v>-2.8764284046105537E-3</v>
      </c>
      <c r="AR445" s="10">
        <f>+AN445/SUM(AL$27:AL445)-1</f>
        <v>-5.0867377331180852E-2</v>
      </c>
    </row>
    <row r="446" spans="1:44" x14ac:dyDescent="0.25">
      <c r="A446" s="1">
        <v>40808</v>
      </c>
      <c r="B446">
        <v>6.8890000000000002</v>
      </c>
      <c r="G446">
        <f t="shared" si="147"/>
        <v>1689.2486972928646</v>
      </c>
      <c r="H446">
        <f t="shared" si="148"/>
        <v>1615.534999929781</v>
      </c>
      <c r="I446" s="5">
        <f t="shared" si="137"/>
        <v>0</v>
      </c>
      <c r="J446" s="6">
        <f>+H446+SUM($D$16:$E$16)-SUM($F$27:F446)</f>
        <v>7704.5153157192544</v>
      </c>
      <c r="K446" s="10">
        <f t="shared" si="149"/>
        <v>-9.6163225255258E-3</v>
      </c>
      <c r="L446" s="10">
        <f>+H446/SUM(F$27:F446)-1</f>
        <v>-0.11768561864131788</v>
      </c>
      <c r="M446">
        <v>4.95</v>
      </c>
      <c r="R446">
        <f t="shared" si="150"/>
        <v>1346.0860898208921</v>
      </c>
      <c r="S446">
        <f t="shared" si="151"/>
        <v>1244.5405493889725</v>
      </c>
      <c r="T446" s="5">
        <f t="shared" si="138"/>
        <v>0</v>
      </c>
      <c r="U446" s="6">
        <f>+S446+SUM($D$17:$E$17)-SUM($Q$27:Q446)</f>
        <v>6318.8108125468671</v>
      </c>
      <c r="V446" s="10">
        <f t="shared" si="139"/>
        <v>-9.1857928212781825E-3</v>
      </c>
      <c r="W446" s="10">
        <f>+S446/SUM(Q$27:Q446)-1</f>
        <v>-0.1842981628156023</v>
      </c>
      <c r="X446">
        <v>2.8959999999999999</v>
      </c>
      <c r="AC446">
        <f t="shared" si="152"/>
        <v>2886.5222063836231</v>
      </c>
      <c r="AD446">
        <f t="shared" si="153"/>
        <v>2763.0995737085768</v>
      </c>
      <c r="AE446" s="5">
        <f t="shared" si="140"/>
        <v>0</v>
      </c>
      <c r="AF446" s="6">
        <f>+AD446+SUM($D$18:$E$18)-SUM($AB$27:AB446)</f>
        <v>11896.570047392786</v>
      </c>
      <c r="AG446" s="10">
        <f t="shared" si="141"/>
        <v>-3.0383532151891934E-3</v>
      </c>
      <c r="AH446" s="10">
        <f>+AD446/SUM(AB$27:AB446)-1</f>
        <v>6.0330854753321006E-3</v>
      </c>
      <c r="AI446" s="6">
        <f t="shared" si="142"/>
        <v>0</v>
      </c>
      <c r="AL446" s="6">
        <f t="shared" si="143"/>
        <v>0</v>
      </c>
      <c r="AM446" s="6">
        <f t="shared" si="144"/>
        <v>5921.8569934973802</v>
      </c>
      <c r="AN446" s="6">
        <f t="shared" si="145"/>
        <v>5623.1751230273303</v>
      </c>
      <c r="AO446" s="5">
        <f t="shared" si="146"/>
        <v>0</v>
      </c>
      <c r="AP446" s="6">
        <f>+AN446+SUM($D$16:$E$18)-SUM($AL$27:AL446)</f>
        <v>25919.896175658912</v>
      </c>
      <c r="AQ446" s="10">
        <f t="shared" si="154"/>
        <v>-6.5024533517286098E-3</v>
      </c>
      <c r="AR446" s="10">
        <f>+AN446/SUM(AL$27:AL446)-1</f>
        <v>-7.8663260926013723E-2</v>
      </c>
    </row>
    <row r="447" spans="1:44" x14ac:dyDescent="0.25">
      <c r="A447" s="1">
        <v>40809</v>
      </c>
      <c r="B447">
        <v>6.726</v>
      </c>
      <c r="G447">
        <f t="shared" si="147"/>
        <v>1649.2795381030346</v>
      </c>
      <c r="H447">
        <f t="shared" si="148"/>
        <v>1577.3099738028313</v>
      </c>
      <c r="I447" s="5">
        <f t="shared" si="137"/>
        <v>0</v>
      </c>
      <c r="J447" s="6">
        <f>+H447+SUM($D$16:$E$16)-SUM($F$27:F447)</f>
        <v>7666.2902895923053</v>
      </c>
      <c r="K447" s="10">
        <f t="shared" si="149"/>
        <v>-4.9613797313063923E-3</v>
      </c>
      <c r="L447" s="10">
        <f>+H447/SUM(F$27:F447)-1</f>
        <v>-0.13856197865894981</v>
      </c>
      <c r="M447">
        <v>4.9790000000000001</v>
      </c>
      <c r="R447">
        <f t="shared" si="150"/>
        <v>1353.9722507511558</v>
      </c>
      <c r="S447">
        <f t="shared" si="151"/>
        <v>1251.8317970520593</v>
      </c>
      <c r="T447" s="5">
        <f t="shared" si="138"/>
        <v>0</v>
      </c>
      <c r="U447" s="6">
        <f>+S447+SUM($D$17:$E$17)-SUM($Q$27:Q447)</f>
        <v>6326.1020602099543</v>
      </c>
      <c r="V447" s="10">
        <f t="shared" si="139"/>
        <v>1.1538955476573243E-3</v>
      </c>
      <c r="W447" s="10">
        <f>+S447/SUM(Q$27:Q447)-1</f>
        <v>-0.17951930356745138</v>
      </c>
      <c r="X447">
        <v>2.9020000000000001</v>
      </c>
      <c r="AC447">
        <f t="shared" si="152"/>
        <v>2892.502570070882</v>
      </c>
      <c r="AD447">
        <f t="shared" si="153"/>
        <v>2768.8242275215089</v>
      </c>
      <c r="AE447" s="5">
        <f t="shared" si="140"/>
        <v>0</v>
      </c>
      <c r="AF447" s="6">
        <f>+AD447+SUM($D$18:$E$18)-SUM($AB$27:AB447)</f>
        <v>11902.294701205719</v>
      </c>
      <c r="AG447" s="10">
        <f t="shared" si="141"/>
        <v>4.8120204312063208E-4</v>
      </c>
      <c r="AH447" s="10">
        <f>+AD447/SUM(AB$27:AB447)-1</f>
        <v>8.1174081662338526E-3</v>
      </c>
      <c r="AI447" s="6">
        <f t="shared" si="142"/>
        <v>0</v>
      </c>
      <c r="AL447" s="6">
        <f t="shared" si="143"/>
        <v>0</v>
      </c>
      <c r="AM447" s="6">
        <f t="shared" si="144"/>
        <v>5895.7543589250727</v>
      </c>
      <c r="AN447" s="6">
        <f t="shared" si="145"/>
        <v>5597.9659983763995</v>
      </c>
      <c r="AO447" s="5">
        <f t="shared" si="146"/>
        <v>0</v>
      </c>
      <c r="AP447" s="6">
        <f>+AN447+SUM($D$16:$E$18)-SUM($AL$27:AL447)</f>
        <v>25894.687051007983</v>
      </c>
      <c r="AQ447" s="10">
        <f t="shared" si="154"/>
        <v>-9.7257814923668029E-4</v>
      </c>
      <c r="AR447" s="10">
        <f>+AN447/SUM(AL$27:AL447)-1</f>
        <v>-8.2793684075327723E-2</v>
      </c>
    </row>
    <row r="448" spans="1:44" x14ac:dyDescent="0.25">
      <c r="A448" s="1">
        <v>40812</v>
      </c>
      <c r="B448">
        <v>6.673</v>
      </c>
      <c r="G448">
        <f t="shared" si="147"/>
        <v>1636.2834311272004</v>
      </c>
      <c r="H448">
        <f t="shared" si="148"/>
        <v>1564.8809775775042</v>
      </c>
      <c r="I448" s="5">
        <f t="shared" si="137"/>
        <v>0</v>
      </c>
      <c r="J448" s="6">
        <f>+H448+SUM($D$16:$E$16)-SUM($F$27:F448)</f>
        <v>7653.8612933669774</v>
      </c>
      <c r="K448" s="10">
        <f t="shared" si="149"/>
        <v>-1.6212530123208557E-3</v>
      </c>
      <c r="L448" s="10">
        <f>+H448/SUM(F$27:F448)-1</f>
        <v>-0.14534999756038836</v>
      </c>
      <c r="M448">
        <v>5.0540000000000003</v>
      </c>
      <c r="R448">
        <f t="shared" si="150"/>
        <v>1374.3674945363209</v>
      </c>
      <c r="S448">
        <f t="shared" si="151"/>
        <v>1270.6884720428013</v>
      </c>
      <c r="T448" s="5">
        <f t="shared" si="138"/>
        <v>0</v>
      </c>
      <c r="U448" s="6">
        <f>+S448+SUM($D$17:$E$17)-SUM($Q$27:Q448)</f>
        <v>6344.9587352006965</v>
      </c>
      <c r="V448" s="10">
        <f t="shared" si="139"/>
        <v>2.9807731224171796E-3</v>
      </c>
      <c r="W448" s="10">
        <f>+S448/SUM(Q$27:Q448)-1</f>
        <v>-0.16716018482223316</v>
      </c>
      <c r="X448">
        <v>2.9449999999999998</v>
      </c>
      <c r="AC448">
        <f t="shared" si="152"/>
        <v>2935.3618431629038</v>
      </c>
      <c r="AD448">
        <f t="shared" si="153"/>
        <v>2809.8509131808555</v>
      </c>
      <c r="AE448" s="5">
        <f t="shared" si="140"/>
        <v>0</v>
      </c>
      <c r="AF448" s="6">
        <f>+AD448+SUM($D$18:$E$18)-SUM($AB$27:AB448)</f>
        <v>11943.321386865064</v>
      </c>
      <c r="AG448" s="10">
        <f t="shared" si="141"/>
        <v>3.4469559601131294E-3</v>
      </c>
      <c r="AH448" s="10">
        <f>+AD448/SUM(AB$27:AB448)-1</f>
        <v>2.3055054117697704E-2</v>
      </c>
      <c r="AI448" s="6">
        <f t="shared" si="142"/>
        <v>0</v>
      </c>
      <c r="AL448" s="6">
        <f t="shared" si="143"/>
        <v>0</v>
      </c>
      <c r="AM448" s="6">
        <f t="shared" si="144"/>
        <v>5946.0127688264256</v>
      </c>
      <c r="AN448" s="6">
        <f t="shared" si="145"/>
        <v>5645.420362801161</v>
      </c>
      <c r="AO448" s="5">
        <f t="shared" si="146"/>
        <v>0</v>
      </c>
      <c r="AP448" s="6">
        <f>+AN448+SUM($D$16:$E$18)-SUM($AL$27:AL448)</f>
        <v>25942.141415432743</v>
      </c>
      <c r="AQ448" s="10">
        <f t="shared" si="154"/>
        <v>1.8325907678005127E-3</v>
      </c>
      <c r="AR448" s="10">
        <f>+AN448/SUM(AL$27:AL448)-1</f>
        <v>-7.5018459506045465E-2</v>
      </c>
    </row>
    <row r="449" spans="1:44" x14ac:dyDescent="0.25">
      <c r="A449" s="1">
        <v>40813</v>
      </c>
      <c r="B449">
        <v>6.9009999999999998</v>
      </c>
      <c r="G449">
        <f t="shared" si="147"/>
        <v>1692.1912120798456</v>
      </c>
      <c r="H449">
        <f t="shared" si="148"/>
        <v>1618.3491122826849</v>
      </c>
      <c r="I449" s="5">
        <f t="shared" si="137"/>
        <v>0</v>
      </c>
      <c r="J449" s="6">
        <f>+H449+SUM($D$16:$E$16)-SUM($F$27:F449)</f>
        <v>7707.3294280721584</v>
      </c>
      <c r="K449" s="10">
        <f t="shared" si="149"/>
        <v>6.9857726258402142E-3</v>
      </c>
      <c r="L449" s="10">
        <f>+H449/SUM(F$27:F449)-1</f>
        <v>-0.11614870870136973</v>
      </c>
      <c r="M449">
        <v>5.266</v>
      </c>
      <c r="R449">
        <f t="shared" si="150"/>
        <v>1432.0180503023873</v>
      </c>
      <c r="S449">
        <f t="shared" si="151"/>
        <v>1323.9900066832986</v>
      </c>
      <c r="T449" s="5">
        <f t="shared" si="138"/>
        <v>0</v>
      </c>
      <c r="U449" s="6">
        <f>+S449+SUM($D$17:$E$17)-SUM($Q$27:Q449)</f>
        <v>6398.2602698411938</v>
      </c>
      <c r="V449" s="10">
        <f t="shared" si="139"/>
        <v>8.4006117084403087E-3</v>
      </c>
      <c r="W449" s="10">
        <f>+S449/SUM(Q$27:Q449)-1</f>
        <v>-0.13222507583575005</v>
      </c>
      <c r="X449">
        <v>2.97</v>
      </c>
      <c r="AC449">
        <f t="shared" si="152"/>
        <v>2960.2800251931499</v>
      </c>
      <c r="AD449">
        <f t="shared" si="153"/>
        <v>2833.7036374014065</v>
      </c>
      <c r="AE449" s="5">
        <f t="shared" si="140"/>
        <v>0</v>
      </c>
      <c r="AF449" s="6">
        <f>+AD449+SUM($D$18:$E$18)-SUM($AB$27:AB449)</f>
        <v>11967.174111085616</v>
      </c>
      <c r="AG449" s="10">
        <f t="shared" si="141"/>
        <v>1.9971600401531564E-3</v>
      </c>
      <c r="AH449" s="10">
        <f>+AD449/SUM(AB$27:AB449)-1</f>
        <v>3.1739731996455856E-2</v>
      </c>
      <c r="AI449" s="6">
        <f t="shared" si="142"/>
        <v>0</v>
      </c>
      <c r="AL449" s="6">
        <f t="shared" si="143"/>
        <v>0</v>
      </c>
      <c r="AM449" s="6">
        <f t="shared" si="144"/>
        <v>6084.4892875753831</v>
      </c>
      <c r="AN449" s="6">
        <f t="shared" si="145"/>
        <v>5776.0427563673893</v>
      </c>
      <c r="AO449" s="5">
        <f t="shared" si="146"/>
        <v>0</v>
      </c>
      <c r="AP449" s="6">
        <f>+AN449+SUM($D$16:$E$18)-SUM($AL$27:AL449)</f>
        <v>26072.76380899897</v>
      </c>
      <c r="AQ449" s="10">
        <f t="shared" si="154"/>
        <v>5.0351430698978294E-3</v>
      </c>
      <c r="AR449" s="10">
        <f>+AN449/SUM(AL$27:AL449)-1</f>
        <v>-5.3616456633057141E-2</v>
      </c>
    </row>
    <row r="450" spans="1:44" x14ac:dyDescent="0.25">
      <c r="A450" s="1">
        <v>40814</v>
      </c>
      <c r="B450">
        <v>6.8959999999999999</v>
      </c>
      <c r="G450">
        <f t="shared" si="147"/>
        <v>1690.9651642519368</v>
      </c>
      <c r="H450">
        <f t="shared" si="148"/>
        <v>1617.1765654689748</v>
      </c>
      <c r="I450" s="5">
        <f t="shared" si="137"/>
        <v>0</v>
      </c>
      <c r="J450" s="6">
        <f>+H450+SUM($D$16:$E$16)-SUM($F$27:F450)</f>
        <v>7706.1568812584483</v>
      </c>
      <c r="K450" s="10">
        <f t="shared" si="149"/>
        <v>-1.521339946154443E-4</v>
      </c>
      <c r="L450" s="10">
        <f>+H450/SUM(F$27:F450)-1</f>
        <v>-0.11678908784301489</v>
      </c>
      <c r="M450">
        <v>5.2140000000000004</v>
      </c>
      <c r="R450">
        <f t="shared" si="150"/>
        <v>1417.8773479446731</v>
      </c>
      <c r="S450">
        <f t="shared" si="151"/>
        <v>1310.9160453563843</v>
      </c>
      <c r="T450" s="5">
        <f t="shared" si="138"/>
        <v>0</v>
      </c>
      <c r="U450" s="6">
        <f>+S450+SUM($D$17:$E$17)-SUM($Q$27:Q450)</f>
        <v>6385.1863085142795</v>
      </c>
      <c r="V450" s="10">
        <f t="shared" si="139"/>
        <v>-2.043361910196051E-3</v>
      </c>
      <c r="W450" s="10">
        <f>+S450/SUM(Q$27:Q450)-1</f>
        <v>-0.14079406483243451</v>
      </c>
      <c r="X450">
        <v>2.95</v>
      </c>
      <c r="AC450">
        <f t="shared" si="152"/>
        <v>2940.3454795689536</v>
      </c>
      <c r="AD450">
        <f t="shared" si="153"/>
        <v>2814.6214580249662</v>
      </c>
      <c r="AE450" s="5">
        <f t="shared" si="140"/>
        <v>0</v>
      </c>
      <c r="AF450" s="6">
        <f>+AD450+SUM($D$18:$E$18)-SUM($AB$27:AB450)</f>
        <v>11948.091931709176</v>
      </c>
      <c r="AG450" s="10">
        <f t="shared" si="141"/>
        <v>-1.5945434736145403E-3</v>
      </c>
      <c r="AH450" s="10">
        <f>+AD450/SUM(AB$27:AB450)-1</f>
        <v>2.4791989693449423E-2</v>
      </c>
      <c r="AI450" s="6">
        <f t="shared" si="142"/>
        <v>0</v>
      </c>
      <c r="AL450" s="6">
        <f t="shared" si="143"/>
        <v>0</v>
      </c>
      <c r="AM450" s="6">
        <f t="shared" si="144"/>
        <v>6049.1879917655642</v>
      </c>
      <c r="AN450" s="6">
        <f t="shared" si="145"/>
        <v>5742.714068850325</v>
      </c>
      <c r="AO450" s="5">
        <f t="shared" si="146"/>
        <v>0</v>
      </c>
      <c r="AP450" s="6">
        <f>+AN450+SUM($D$16:$E$18)-SUM($AL$27:AL450)</f>
        <v>26039.435121481903</v>
      </c>
      <c r="AQ450" s="10">
        <f t="shared" si="154"/>
        <v>-1.2782951497287698E-3</v>
      </c>
      <c r="AR450" s="10">
        <f>+AN450/SUM(AL$27:AL450)-1</f>
        <v>-5.907724055010799E-2</v>
      </c>
    </row>
    <row r="451" spans="1:44" x14ac:dyDescent="0.25">
      <c r="A451" s="1">
        <v>40815</v>
      </c>
      <c r="B451">
        <v>6.8949999999999996</v>
      </c>
      <c r="G451">
        <f t="shared" si="147"/>
        <v>1690.7199546863549</v>
      </c>
      <c r="H451">
        <f t="shared" si="148"/>
        <v>1616.9420561062327</v>
      </c>
      <c r="I451" s="5">
        <f t="shared" si="137"/>
        <v>0</v>
      </c>
      <c r="J451" s="6">
        <f>+H451+SUM($D$16:$E$16)-SUM($F$27:F451)</f>
        <v>7705.9223718957055</v>
      </c>
      <c r="K451" s="10">
        <f t="shared" si="149"/>
        <v>-3.0431428577948338E-5</v>
      </c>
      <c r="L451" s="10">
        <f>+H451/SUM(F$27:F451)-1</f>
        <v>-0.11691716367134397</v>
      </c>
      <c r="M451">
        <v>5.2530000000000001</v>
      </c>
      <c r="R451">
        <f t="shared" si="150"/>
        <v>1428.4828747129588</v>
      </c>
      <c r="S451">
        <f t="shared" si="151"/>
        <v>1320.72151635157</v>
      </c>
      <c r="T451" s="5">
        <f t="shared" si="138"/>
        <v>0</v>
      </c>
      <c r="U451" s="6">
        <f>+S451+SUM($D$17:$E$17)-SUM($Q$27:Q451)</f>
        <v>6394.9917795094652</v>
      </c>
      <c r="V451" s="10">
        <f t="shared" si="139"/>
        <v>1.5356593404503016E-3</v>
      </c>
      <c r="W451" s="10">
        <f>+S451/SUM(Q$27:Q451)-1</f>
        <v>-0.13436732308492116</v>
      </c>
      <c r="X451">
        <v>2.9609999999999999</v>
      </c>
      <c r="AC451">
        <f t="shared" si="152"/>
        <v>2951.3094796622609</v>
      </c>
      <c r="AD451">
        <f t="shared" si="153"/>
        <v>2825.1166566820079</v>
      </c>
      <c r="AE451" s="5">
        <f t="shared" si="140"/>
        <v>0</v>
      </c>
      <c r="AF451" s="6">
        <f>+AD451+SUM($D$18:$E$18)-SUM($AB$27:AB451)</f>
        <v>11958.587130366217</v>
      </c>
      <c r="AG451" s="10">
        <f t="shared" si="141"/>
        <v>8.7839955676849435E-4</v>
      </c>
      <c r="AH451" s="10">
        <f>+AD451/SUM(AB$27:AB451)-1</f>
        <v>2.8613247960102894E-2</v>
      </c>
      <c r="AI451" s="6">
        <f t="shared" si="142"/>
        <v>0</v>
      </c>
      <c r="AL451" s="6">
        <f t="shared" si="143"/>
        <v>0</v>
      </c>
      <c r="AM451" s="6">
        <f t="shared" si="144"/>
        <v>6070.5123090615743</v>
      </c>
      <c r="AN451" s="6">
        <f t="shared" si="145"/>
        <v>5762.7802291398111</v>
      </c>
      <c r="AO451" s="5">
        <f t="shared" si="146"/>
        <v>0</v>
      </c>
      <c r="AP451" s="6">
        <f>+AN451+SUM($D$16:$E$18)-SUM($AL$27:AL451)</f>
        <v>26059.501281771394</v>
      </c>
      <c r="AQ451" s="10">
        <f t="shared" si="154"/>
        <v>7.706065894239611E-4</v>
      </c>
      <c r="AR451" s="10">
        <f>+AN451/SUM(AL$27:AL451)-1</f>
        <v>-5.5789473357664932E-2</v>
      </c>
    </row>
    <row r="452" spans="1:44" x14ac:dyDescent="0.25">
      <c r="A452" s="1">
        <v>40816</v>
      </c>
      <c r="B452">
        <v>6.8940000000000001</v>
      </c>
      <c r="G452">
        <f t="shared" si="147"/>
        <v>1690.4747451207732</v>
      </c>
      <c r="H452">
        <f t="shared" si="148"/>
        <v>1616.7075467434909</v>
      </c>
      <c r="I452" s="5">
        <f t="shared" si="137"/>
        <v>0</v>
      </c>
      <c r="J452" s="6">
        <f>+H452+SUM($D$16:$E$16)-SUM($F$27:F452)</f>
        <v>7705.6878625329646</v>
      </c>
      <c r="K452" s="10">
        <f t="shared" si="149"/>
        <v>-3.0432354677811801E-5</v>
      </c>
      <c r="L452" s="10">
        <f>+H452/SUM(F$27:F452)-1</f>
        <v>-0.11704523949967283</v>
      </c>
      <c r="M452">
        <v>5.1740000000000004</v>
      </c>
      <c r="R452">
        <f t="shared" si="150"/>
        <v>1406.999884592585</v>
      </c>
      <c r="S452">
        <f t="shared" si="151"/>
        <v>1300.8591520279886</v>
      </c>
      <c r="T452" s="5">
        <f t="shared" si="138"/>
        <v>0</v>
      </c>
      <c r="U452" s="6">
        <f>+S452+SUM($D$17:$E$17)-SUM($Q$27:Q452)</f>
        <v>6375.1294151858838</v>
      </c>
      <c r="V452" s="10">
        <f t="shared" si="139"/>
        <v>-3.1059249188127858E-3</v>
      </c>
      <c r="W452" s="10">
        <f>+S452/SUM(Q$27:Q452)-1</f>
        <v>-0.14738559482988411</v>
      </c>
      <c r="X452">
        <v>2.97</v>
      </c>
      <c r="AC452">
        <f t="shared" si="152"/>
        <v>2960.2800251931494</v>
      </c>
      <c r="AD452">
        <f t="shared" si="153"/>
        <v>2833.7036374014065</v>
      </c>
      <c r="AE452" s="5">
        <f t="shared" si="140"/>
        <v>0</v>
      </c>
      <c r="AF452" s="6">
        <f>+AD452+SUM($D$18:$E$18)-SUM($AB$27:AB452)</f>
        <v>11967.174111085616</v>
      </c>
      <c r="AG452" s="10">
        <f t="shared" si="141"/>
        <v>7.1805980303429884E-4</v>
      </c>
      <c r="AH452" s="10">
        <f>+AD452/SUM(AB$27:AB452)-1</f>
        <v>3.1739731996455856E-2</v>
      </c>
      <c r="AI452" s="6">
        <f t="shared" si="142"/>
        <v>0</v>
      </c>
      <c r="AL452" s="6">
        <f t="shared" si="143"/>
        <v>0</v>
      </c>
      <c r="AM452" s="6">
        <f t="shared" si="144"/>
        <v>6057.7546549065073</v>
      </c>
      <c r="AN452" s="6">
        <f t="shared" si="145"/>
        <v>5751.2703361728854</v>
      </c>
      <c r="AO452" s="5">
        <f t="shared" si="146"/>
        <v>0</v>
      </c>
      <c r="AP452" s="6">
        <f>+AN452+SUM($D$16:$E$18)-SUM($AL$27:AL452)</f>
        <v>26047.991388804468</v>
      </c>
      <c r="AQ452" s="10">
        <f t="shared" si="154"/>
        <v>-4.4167740750189477E-4</v>
      </c>
      <c r="AR452" s="10">
        <f>+AN452/SUM(AL$27:AL452)-1</f>
        <v>-5.7675327349622552E-2</v>
      </c>
    </row>
    <row r="453" spans="1:44" x14ac:dyDescent="0.25">
      <c r="A453" s="1">
        <v>40819</v>
      </c>
      <c r="B453">
        <v>6.7539999999999996</v>
      </c>
      <c r="G453">
        <f t="shared" si="147"/>
        <v>1656.1454059393241</v>
      </c>
      <c r="H453">
        <f t="shared" si="148"/>
        <v>1583.8762359596078</v>
      </c>
      <c r="I453" s="5">
        <f t="shared" si="137"/>
        <v>0</v>
      </c>
      <c r="J453" s="6">
        <f>+H453+SUM($D$16:$E$16)-SUM($F$27:F453)</f>
        <v>7672.8565517490806</v>
      </c>
      <c r="K453" s="10">
        <f t="shared" si="149"/>
        <v>-4.2606593168039719E-3</v>
      </c>
      <c r="L453" s="10">
        <f>+H453/SUM(F$27:F453)-1</f>
        <v>-0.13497585546573698</v>
      </c>
      <c r="M453">
        <v>5.109</v>
      </c>
      <c r="R453">
        <f t="shared" si="150"/>
        <v>1389.3240066454418</v>
      </c>
      <c r="S453">
        <f t="shared" si="151"/>
        <v>1284.5167003693452</v>
      </c>
      <c r="T453" s="5">
        <f t="shared" si="138"/>
        <v>0</v>
      </c>
      <c r="U453" s="6">
        <f>+S453+SUM($D$17:$E$17)-SUM($Q$27:Q453)</f>
        <v>6358.78696352724</v>
      </c>
      <c r="V453" s="10">
        <f t="shared" si="139"/>
        <v>-2.5634697892901182E-3</v>
      </c>
      <c r="W453" s="10">
        <f>+S453/SUM(Q$27:Q453)-1</f>
        <v>-0.15809683107574002</v>
      </c>
      <c r="X453">
        <v>2.9529999999999998</v>
      </c>
      <c r="AC453">
        <f t="shared" si="152"/>
        <v>2943.3356614125823</v>
      </c>
      <c r="AD453">
        <f t="shared" si="153"/>
        <v>2817.4837849314317</v>
      </c>
      <c r="AE453" s="5">
        <f t="shared" si="140"/>
        <v>0</v>
      </c>
      <c r="AF453" s="6">
        <f>+AD453+SUM($D$18:$E$18)-SUM($AB$27:AB453)</f>
        <v>11950.954258615642</v>
      </c>
      <c r="AG453" s="10">
        <f t="shared" si="141"/>
        <v>-1.3553619525723537E-3</v>
      </c>
      <c r="AH453" s="10">
        <f>+AD453/SUM(AB$27:AB453)-1</f>
        <v>2.5834151038900188E-2</v>
      </c>
      <c r="AI453" s="6">
        <f t="shared" si="142"/>
        <v>0</v>
      </c>
      <c r="AL453" s="6">
        <f t="shared" si="143"/>
        <v>0</v>
      </c>
      <c r="AM453" s="6">
        <f t="shared" si="144"/>
        <v>5988.8050739973478</v>
      </c>
      <c r="AN453" s="6">
        <f t="shared" si="145"/>
        <v>5685.8767212603852</v>
      </c>
      <c r="AO453" s="5">
        <f t="shared" si="146"/>
        <v>0</v>
      </c>
      <c r="AP453" s="6">
        <f>+AN453+SUM($D$16:$E$18)-SUM($AL$27:AL453)</f>
        <v>25982.597773891968</v>
      </c>
      <c r="AQ453" s="10">
        <f t="shared" si="154"/>
        <v>-2.5105050879511426E-3</v>
      </c>
      <c r="AR453" s="10">
        <f>+AN453/SUM(AL$27:AL453)-1</f>
        <v>-6.8389832696080011E-2</v>
      </c>
    </row>
    <row r="454" spans="1:44" x14ac:dyDescent="0.25">
      <c r="A454" s="1">
        <v>40820</v>
      </c>
      <c r="B454">
        <v>6.5940000000000003</v>
      </c>
      <c r="G454">
        <f t="shared" si="147"/>
        <v>1616.9118754462397</v>
      </c>
      <c r="H454">
        <f t="shared" si="148"/>
        <v>1546.3547379208846</v>
      </c>
      <c r="I454" s="5">
        <f t="shared" si="137"/>
        <v>0</v>
      </c>
      <c r="J454" s="6">
        <f>+H454+SUM($D$16:$E$16)-SUM($F$27:F454)</f>
        <v>7635.3350537103579</v>
      </c>
      <c r="K454" s="10">
        <f t="shared" si="149"/>
        <v>-4.8901602402783295E-3</v>
      </c>
      <c r="L454" s="10">
        <f>+H454/SUM(F$27:F454)-1</f>
        <v>-0.15546798799838157</v>
      </c>
      <c r="M454">
        <v>4.99</v>
      </c>
      <c r="R454">
        <f t="shared" si="150"/>
        <v>1356.96355317298</v>
      </c>
      <c r="S454">
        <f t="shared" si="151"/>
        <v>1254.597442717368</v>
      </c>
      <c r="T454" s="5">
        <f t="shared" si="138"/>
        <v>0</v>
      </c>
      <c r="U454" s="6">
        <f>+S454+SUM($D$17:$E$17)-SUM($Q$27:Q454)</f>
        <v>6328.8677058752628</v>
      </c>
      <c r="V454" s="10">
        <f t="shared" si="139"/>
        <v>-4.7051832092486201E-3</v>
      </c>
      <c r="W454" s="10">
        <f>+S454/SUM(Q$27:Q454)-1</f>
        <v>-0.1777066328181528</v>
      </c>
      <c r="X454">
        <v>2.9420000000000002</v>
      </c>
      <c r="AC454">
        <f t="shared" si="152"/>
        <v>2932.3716613192746</v>
      </c>
      <c r="AD454">
        <f t="shared" si="153"/>
        <v>2806.9885862743899</v>
      </c>
      <c r="AE454" s="5">
        <f t="shared" si="140"/>
        <v>0</v>
      </c>
      <c r="AF454" s="6">
        <f>+AD454+SUM($D$18:$E$18)-SUM($AB$27:AB454)</f>
        <v>11940.459059958601</v>
      </c>
      <c r="AG454" s="10">
        <f t="shared" si="141"/>
        <v>-8.7818917468240887E-4</v>
      </c>
      <c r="AH454" s="10">
        <f>+AD454/SUM(AB$27:AB454)-1</f>
        <v>2.2012892772246939E-2</v>
      </c>
      <c r="AI454" s="6">
        <f t="shared" si="142"/>
        <v>0</v>
      </c>
      <c r="AL454" s="6">
        <f t="shared" si="143"/>
        <v>0</v>
      </c>
      <c r="AM454" s="6">
        <f t="shared" si="144"/>
        <v>5906.2470899384944</v>
      </c>
      <c r="AN454" s="6">
        <f t="shared" si="145"/>
        <v>5607.9407669126431</v>
      </c>
      <c r="AO454" s="5">
        <f t="shared" si="146"/>
        <v>0</v>
      </c>
      <c r="AP454" s="6">
        <f>+AN454+SUM($D$16:$E$18)-SUM($AL$27:AL454)</f>
        <v>25904.661819544228</v>
      </c>
      <c r="AQ454" s="10">
        <f t="shared" si="154"/>
        <v>-2.9995443498744834E-3</v>
      </c>
      <c r="AR454" s="10">
        <f>+AN454/SUM(AL$27:AL454)-1</f>
        <v>-8.1159354623526303E-2</v>
      </c>
    </row>
    <row r="455" spans="1:44" x14ac:dyDescent="0.25">
      <c r="A455" s="1">
        <v>40821</v>
      </c>
      <c r="B455">
        <v>6.6280000000000001</v>
      </c>
      <c r="G455">
        <f t="shared" si="147"/>
        <v>1625.2490006760202</v>
      </c>
      <c r="H455">
        <f t="shared" si="148"/>
        <v>1554.3280562541133</v>
      </c>
      <c r="I455" s="5">
        <f t="shared" si="137"/>
        <v>0</v>
      </c>
      <c r="J455" s="6">
        <f>+H455+SUM($D$16:$E$16)-SUM($F$27:F455)</f>
        <v>7643.3083720435861</v>
      </c>
      <c r="K455" s="10">
        <f t="shared" si="149"/>
        <v>1.0442656775557779E-3</v>
      </c>
      <c r="L455" s="10">
        <f>+H455/SUM(F$27:F455)-1</f>
        <v>-0.15111340983519461</v>
      </c>
      <c r="M455">
        <v>5.1459999999999999</v>
      </c>
      <c r="R455">
        <f t="shared" si="150"/>
        <v>1399.3856602461233</v>
      </c>
      <c r="S455">
        <f t="shared" si="151"/>
        <v>1293.8193266981114</v>
      </c>
      <c r="T455" s="5">
        <f t="shared" si="138"/>
        <v>0</v>
      </c>
      <c r="U455" s="6">
        <f>+S455+SUM($D$17:$E$17)-SUM($Q$27:Q455)</f>
        <v>6368.0895898560066</v>
      </c>
      <c r="V455" s="10">
        <f t="shared" si="139"/>
        <v>6.1972987591971673E-3</v>
      </c>
      <c r="W455" s="10">
        <f>+S455/SUM(Q$27:Q455)-1</f>
        <v>-0.1519996658280991</v>
      </c>
      <c r="X455">
        <v>2.9609999999999999</v>
      </c>
      <c r="AC455">
        <f t="shared" si="152"/>
        <v>2951.3094796622609</v>
      </c>
      <c r="AD455">
        <f t="shared" si="153"/>
        <v>2825.1166566820084</v>
      </c>
      <c r="AE455" s="5">
        <f t="shared" si="140"/>
        <v>0</v>
      </c>
      <c r="AF455" s="6">
        <f>+AD455+SUM($D$18:$E$18)-SUM($AB$27:AB455)</f>
        <v>11958.587130366217</v>
      </c>
      <c r="AG455" s="10">
        <f t="shared" si="141"/>
        <v>1.5182054824347535E-3</v>
      </c>
      <c r="AH455" s="10">
        <f>+AD455/SUM(AB$27:AB455)-1</f>
        <v>2.8613247960102894E-2</v>
      </c>
      <c r="AI455" s="6">
        <f t="shared" si="142"/>
        <v>0</v>
      </c>
      <c r="AL455" s="6">
        <f t="shared" si="143"/>
        <v>0</v>
      </c>
      <c r="AM455" s="6">
        <f t="shared" si="144"/>
        <v>5975.9441405844045</v>
      </c>
      <c r="AN455" s="6">
        <f t="shared" si="145"/>
        <v>5673.2640396342331</v>
      </c>
      <c r="AO455" s="5">
        <f t="shared" si="146"/>
        <v>0</v>
      </c>
      <c r="AP455" s="6">
        <f>+AN455+SUM($D$16:$E$18)-SUM($AL$27:AL455)</f>
        <v>25969.985092265815</v>
      </c>
      <c r="AQ455" s="10">
        <f t="shared" si="154"/>
        <v>2.5216801970486813E-3</v>
      </c>
      <c r="AR455" s="10">
        <f>+AN455/SUM(AL$27:AL455)-1</f>
        <v>-7.0456374588547588E-2</v>
      </c>
    </row>
    <row r="456" spans="1:44" x14ac:dyDescent="0.25">
      <c r="A456" s="1">
        <v>40822</v>
      </c>
      <c r="B456">
        <v>6.7930000000000001</v>
      </c>
      <c r="G456">
        <f t="shared" si="147"/>
        <v>1665.7085789970133</v>
      </c>
      <c r="H456">
        <f t="shared" si="148"/>
        <v>1593.0221011065466</v>
      </c>
      <c r="I456" s="5">
        <f t="shared" si="137"/>
        <v>0</v>
      </c>
      <c r="J456" s="6">
        <f>+H456+SUM($D$16:$E$16)-SUM($F$27:F456)</f>
        <v>7682.002416896019</v>
      </c>
      <c r="K456" s="10">
        <f t="shared" si="149"/>
        <v>5.0624733386346321E-3</v>
      </c>
      <c r="L456" s="10">
        <f>+H456/SUM(F$27:F456)-1</f>
        <v>-0.12998089816090486</v>
      </c>
      <c r="M456">
        <v>5.298</v>
      </c>
      <c r="R456">
        <f t="shared" si="150"/>
        <v>1440.7200209840578</v>
      </c>
      <c r="S456">
        <f t="shared" si="151"/>
        <v>1332.0355213460152</v>
      </c>
      <c r="T456" s="5">
        <f t="shared" si="138"/>
        <v>0</v>
      </c>
      <c r="U456" s="6">
        <f>+S456+SUM($D$17:$E$17)-SUM($Q$27:Q456)</f>
        <v>6406.3057845039102</v>
      </c>
      <c r="V456" s="10">
        <f t="shared" si="139"/>
        <v>6.0012024185054358E-3</v>
      </c>
      <c r="W456" s="10">
        <f>+S456/SUM(Q$27:Q456)-1</f>
        <v>-0.12695185183779023</v>
      </c>
      <c r="X456">
        <v>2.9830000000000001</v>
      </c>
      <c r="AC456">
        <f t="shared" si="152"/>
        <v>2973.2374798488772</v>
      </c>
      <c r="AD456">
        <f t="shared" si="153"/>
        <v>2846.1070539960933</v>
      </c>
      <c r="AE456" s="5">
        <f t="shared" si="140"/>
        <v>0</v>
      </c>
      <c r="AF456" s="6">
        <f>+AD456+SUM($D$18:$E$18)-SUM($AB$27:AB456)</f>
        <v>11979.577527680303</v>
      </c>
      <c r="AG456" s="10">
        <f t="shared" si="141"/>
        <v>1.7552572963059898E-3</v>
      </c>
      <c r="AH456" s="10">
        <f>+AD456/SUM(AB$27:AB456)-1</f>
        <v>3.6255764493410281E-2</v>
      </c>
      <c r="AI456" s="6">
        <f t="shared" si="142"/>
        <v>0</v>
      </c>
      <c r="AL456" s="6">
        <f t="shared" si="143"/>
        <v>0</v>
      </c>
      <c r="AM456" s="6">
        <f t="shared" si="144"/>
        <v>6079.6660798299481</v>
      </c>
      <c r="AN456" s="6">
        <f t="shared" si="145"/>
        <v>5771.1646764486559</v>
      </c>
      <c r="AO456" s="5">
        <f t="shared" si="146"/>
        <v>0</v>
      </c>
      <c r="AP456" s="6">
        <f>+AN456+SUM($D$16:$E$18)-SUM($AL$27:AL456)</f>
        <v>26067.885729080241</v>
      </c>
      <c r="AQ456" s="10">
        <f t="shared" si="154"/>
        <v>3.7697609939553178E-3</v>
      </c>
      <c r="AR456" s="10">
        <f>+AN456/SUM(AL$27:AL456)-1</f>
        <v>-5.4415712239887393E-2</v>
      </c>
    </row>
    <row r="457" spans="1:44" x14ac:dyDescent="0.25">
      <c r="A457" s="1">
        <v>40823</v>
      </c>
      <c r="B457">
        <v>6.8890000000000002</v>
      </c>
      <c r="G457">
        <f t="shared" si="147"/>
        <v>1689.2486972928639</v>
      </c>
      <c r="H457">
        <f t="shared" si="148"/>
        <v>1615.5349999297805</v>
      </c>
      <c r="I457" s="5">
        <f t="shared" si="137"/>
        <v>0</v>
      </c>
      <c r="J457" s="6">
        <f>+H457+SUM($D$16:$E$16)-SUM($F$27:F457)</f>
        <v>7704.5153157192526</v>
      </c>
      <c r="K457" s="10">
        <f t="shared" si="149"/>
        <v>2.9306029341669149E-3</v>
      </c>
      <c r="L457" s="10">
        <f>+H457/SUM(F$27:F457)-1</f>
        <v>-0.11768561864131821</v>
      </c>
      <c r="M457">
        <v>5.3220000000000001</v>
      </c>
      <c r="R457">
        <f t="shared" si="150"/>
        <v>1447.2464989953107</v>
      </c>
      <c r="S457">
        <f t="shared" si="151"/>
        <v>1338.0696573430528</v>
      </c>
      <c r="T457" s="5">
        <f t="shared" si="138"/>
        <v>0</v>
      </c>
      <c r="U457" s="6">
        <f>+S457+SUM($D$17:$E$17)-SUM($Q$27:Q457)</f>
        <v>6412.3399205009473</v>
      </c>
      <c r="V457" s="10">
        <f t="shared" si="139"/>
        <v>9.419057097825867E-4</v>
      </c>
      <c r="W457" s="10">
        <f>+S457/SUM(Q$27:Q457)-1</f>
        <v>-0.12299693383932031</v>
      </c>
      <c r="X457">
        <v>2.9780000000000002</v>
      </c>
      <c r="AC457">
        <f t="shared" si="152"/>
        <v>2968.2538434428284</v>
      </c>
      <c r="AD457">
        <f t="shared" si="153"/>
        <v>2841.3365091519831</v>
      </c>
      <c r="AE457" s="5">
        <f t="shared" si="140"/>
        <v>0</v>
      </c>
      <c r="AF457" s="6">
        <f>+AD457+SUM($D$18:$E$18)-SUM($AB$27:AB457)</f>
        <v>11974.806982836191</v>
      </c>
      <c r="AG457" s="10">
        <f t="shared" si="141"/>
        <v>-3.9822312874460142E-4</v>
      </c>
      <c r="AH457" s="10">
        <f>+AD457/SUM(AB$27:AB457)-1</f>
        <v>3.4518828917658562E-2</v>
      </c>
      <c r="AI457" s="6">
        <f t="shared" si="142"/>
        <v>0</v>
      </c>
      <c r="AL457" s="6">
        <f t="shared" si="143"/>
        <v>0</v>
      </c>
      <c r="AM457" s="6">
        <f t="shared" si="144"/>
        <v>6104.749039731003</v>
      </c>
      <c r="AN457" s="6">
        <f t="shared" si="145"/>
        <v>5794.9411664248164</v>
      </c>
      <c r="AO457" s="5">
        <f t="shared" si="146"/>
        <v>0</v>
      </c>
      <c r="AP457" s="6">
        <f>+AN457+SUM($D$16:$E$18)-SUM($AL$27:AL457)</f>
        <v>26091.662219056401</v>
      </c>
      <c r="AQ457" s="10">
        <f t="shared" si="154"/>
        <v>9.1209890296695129E-4</v>
      </c>
      <c r="AR457" s="10">
        <f>+AN457/SUM(AL$27:AL457)-1</f>
        <v>-5.052002105795117E-2</v>
      </c>
    </row>
    <row r="458" spans="1:44" x14ac:dyDescent="0.25">
      <c r="A458" s="1">
        <v>40826</v>
      </c>
      <c r="B458">
        <v>6.92</v>
      </c>
      <c r="C458">
        <f>+$C$16</f>
        <v>60</v>
      </c>
      <c r="D458" s="7">
        <f>+$H$16</f>
        <v>1.0004210526315789</v>
      </c>
      <c r="E458" s="7">
        <f>+$J$16</f>
        <v>0.46199999999999997</v>
      </c>
      <c r="F458" s="6">
        <f>+C458-D458-E458</f>
        <v>58.537578947368416</v>
      </c>
      <c r="G458">
        <f t="shared" si="147"/>
        <v>1755.3877727732674</v>
      </c>
      <c r="H458">
        <f t="shared" si="148"/>
        <v>1681.3423691221517</v>
      </c>
      <c r="I458" s="5">
        <f t="shared" si="137"/>
        <v>256020</v>
      </c>
      <c r="J458" s="6">
        <f>+H458+SUM($D$16:$E$16)-SUM($F$27:F458)</f>
        <v>7711.7851059642562</v>
      </c>
      <c r="K458" s="10">
        <f t="shared" si="149"/>
        <v>9.435752863222735E-4</v>
      </c>
      <c r="L458" s="10">
        <f>+H458/SUM(F$27:F458)-1</f>
        <v>-0.11019242342926827</v>
      </c>
      <c r="M458">
        <v>5.423</v>
      </c>
      <c r="N458">
        <f>+$C$17</f>
        <v>50</v>
      </c>
      <c r="O458" s="7">
        <f>+$H$17</f>
        <v>0.83368421052631569</v>
      </c>
      <c r="P458" s="7">
        <f>+$J$17</f>
        <v>0.38500000000000001</v>
      </c>
      <c r="Q458" s="6">
        <f>+N458-O458-P458</f>
        <v>48.781315789473688</v>
      </c>
      <c r="R458">
        <f t="shared" si="150"/>
        <v>1524.7120939593331</v>
      </c>
      <c r="S458">
        <f t="shared" si="151"/>
        <v>1412.2446287867256</v>
      </c>
      <c r="T458" s="5">
        <f t="shared" si="138"/>
        <v>213350</v>
      </c>
      <c r="U458" s="6">
        <f>+S458+SUM($D$17:$E$17)-SUM($Q$27:Q458)</f>
        <v>6437.7335761551476</v>
      </c>
      <c r="V458" s="10">
        <f t="shared" si="139"/>
        <v>3.9601231327450748E-3</v>
      </c>
      <c r="W458" s="10">
        <f>+S458/SUM(Q$27:Q458)-1</f>
        <v>-0.10305829455667959</v>
      </c>
      <c r="X458">
        <v>2.9950000000000001</v>
      </c>
      <c r="Y458">
        <f>+$C$18</f>
        <v>90</v>
      </c>
      <c r="Z458" s="7">
        <f>+$H$18</f>
        <v>1.5006315789473685</v>
      </c>
      <c r="AA458" s="7">
        <f>+$J$18</f>
        <v>0.69300000000000006</v>
      </c>
      <c r="AB458" s="6">
        <f>+Y458-Z458-AA458</f>
        <v>87.806368421052639</v>
      </c>
      <c r="AC458">
        <f t="shared" si="152"/>
        <v>3073.0045756444479</v>
      </c>
      <c r="AD458">
        <f t="shared" si="153"/>
        <v>2945.3627300430107</v>
      </c>
      <c r="AE458" s="5">
        <f t="shared" si="140"/>
        <v>384030</v>
      </c>
      <c r="AF458" s="6">
        <f>+AD458+SUM($D$18:$E$18)-SUM($AB$27:AB458)</f>
        <v>11991.026835306167</v>
      </c>
      <c r="AG458" s="10">
        <f t="shared" si="141"/>
        <v>1.3544980301749554E-3</v>
      </c>
      <c r="AH458" s="10">
        <f>+AD458/SUM(AB$27:AB458)-1</f>
        <v>3.9172081019873461E-2</v>
      </c>
      <c r="AI458" s="6">
        <f t="shared" si="142"/>
        <v>200</v>
      </c>
      <c r="AL458" s="6">
        <f t="shared" si="143"/>
        <v>195.12526315789475</v>
      </c>
      <c r="AM458" s="6">
        <f t="shared" si="144"/>
        <v>6353.1044423770481</v>
      </c>
      <c r="AN458" s="6">
        <f t="shared" si="145"/>
        <v>6038.9497279518882</v>
      </c>
      <c r="AO458" s="5">
        <f t="shared" si="146"/>
        <v>853400</v>
      </c>
      <c r="AP458" s="6">
        <f>+AN458+SUM($D$16:$E$18)-SUM($AL$27:AL458)</f>
        <v>26140.545517425573</v>
      </c>
      <c r="AQ458" s="10">
        <f t="shared" si="154"/>
        <v>1.8735218154659616E-3</v>
      </c>
      <c r="AR458" s="10">
        <f>+AN458/SUM(AL$27:AL458)-1</f>
        <v>-4.1193685559400506E-2</v>
      </c>
    </row>
    <row r="459" spans="1:44" x14ac:dyDescent="0.25">
      <c r="A459" s="1">
        <v>40827</v>
      </c>
      <c r="B459">
        <v>7.0190000000000001</v>
      </c>
      <c r="G459">
        <f t="shared" si="147"/>
        <v>1780.5009793490699</v>
      </c>
      <c r="H459">
        <f t="shared" si="148"/>
        <v>1705.3962556168183</v>
      </c>
      <c r="I459" s="5">
        <f t="shared" si="137"/>
        <v>0</v>
      </c>
      <c r="J459" s="6">
        <f>+H459+SUM($D$16:$E$16)-SUM($F$27:F459)</f>
        <v>7735.8389924589228</v>
      </c>
      <c r="K459" s="10">
        <f t="shared" si="149"/>
        <v>3.1191074652823225E-3</v>
      </c>
      <c r="L459" s="10">
        <f>+H459/SUM(F$27:F459)-1</f>
        <v>-9.7462517348270827E-2</v>
      </c>
      <c r="M459">
        <v>5.415</v>
      </c>
      <c r="R459">
        <f t="shared" si="150"/>
        <v>1522.4628413774274</v>
      </c>
      <c r="S459">
        <f t="shared" si="151"/>
        <v>1410.1612880103482</v>
      </c>
      <c r="T459" s="5">
        <f t="shared" si="138"/>
        <v>0</v>
      </c>
      <c r="U459" s="6">
        <f>+S459+SUM($D$17:$E$17)-SUM($Q$27:Q459)</f>
        <v>6435.65023537877</v>
      </c>
      <c r="V459" s="10">
        <f t="shared" si="139"/>
        <v>-3.2361400976488319E-4</v>
      </c>
      <c r="W459" s="10">
        <f>+S459/SUM(Q$27:Q459)-1</f>
        <v>-0.1043814613727494</v>
      </c>
      <c r="X459">
        <v>2.9889999999999999</v>
      </c>
      <c r="AC459">
        <f t="shared" si="152"/>
        <v>3066.8483060438243</v>
      </c>
      <c r="AD459">
        <f t="shared" si="153"/>
        <v>2939.462170316714</v>
      </c>
      <c r="AE459" s="5">
        <f t="shared" si="140"/>
        <v>0</v>
      </c>
      <c r="AF459" s="6">
        <f>+AD459+SUM($D$18:$E$18)-SUM($AB$27:AB459)</f>
        <v>11985.126275579871</v>
      </c>
      <c r="AG459" s="10">
        <f t="shared" si="141"/>
        <v>-4.9208127104871657E-4</v>
      </c>
      <c r="AH459" s="10">
        <f>+AD459/SUM(AB$27:AB459)-1</f>
        <v>3.7090267168080837E-2</v>
      </c>
      <c r="AI459" s="6">
        <f t="shared" si="142"/>
        <v>0</v>
      </c>
      <c r="AL459" s="6">
        <f t="shared" si="143"/>
        <v>0</v>
      </c>
      <c r="AM459" s="6">
        <f t="shared" si="144"/>
        <v>6369.8121267703209</v>
      </c>
      <c r="AN459" s="6">
        <f t="shared" si="145"/>
        <v>6055.0197139438806</v>
      </c>
      <c r="AO459" s="5">
        <f t="shared" si="146"/>
        <v>0</v>
      </c>
      <c r="AP459" s="6">
        <f>+AN459+SUM($D$16:$E$18)-SUM($AL$27:AL459)</f>
        <v>26156.615503417568</v>
      </c>
      <c r="AQ459" s="10">
        <f t="shared" si="154"/>
        <v>6.1475327595150731E-4</v>
      </c>
      <c r="AR459" s="10">
        <f>+AN459/SUM(AL$27:AL459)-1</f>
        <v>-3.8642247853142297E-2</v>
      </c>
    </row>
    <row r="460" spans="1:44" x14ac:dyDescent="0.25">
      <c r="A460" s="1">
        <v>40828</v>
      </c>
      <c r="B460">
        <v>7.0510000000000002</v>
      </c>
      <c r="G460">
        <f t="shared" si="147"/>
        <v>1788.6183794543799</v>
      </c>
      <c r="H460">
        <f t="shared" si="148"/>
        <v>1713.1712492312561</v>
      </c>
      <c r="I460" s="5">
        <f t="shared" si="137"/>
        <v>0</v>
      </c>
      <c r="J460" s="6">
        <f>+H460+SUM($D$16:$E$16)-SUM($F$27:F460)</f>
        <v>7743.6139860733601</v>
      </c>
      <c r="K460" s="10">
        <f t="shared" si="149"/>
        <v>1.0050614577186145E-3</v>
      </c>
      <c r="L460" s="10">
        <f>+H460/SUM(F$27:F460)-1</f>
        <v>-9.3347800231180722E-2</v>
      </c>
      <c r="M460">
        <v>5.5019999999999998</v>
      </c>
      <c r="R460">
        <f t="shared" si="150"/>
        <v>1546.9234632056518</v>
      </c>
      <c r="S460">
        <f t="shared" si="151"/>
        <v>1432.8176189534508</v>
      </c>
      <c r="T460" s="5">
        <f t="shared" si="138"/>
        <v>0</v>
      </c>
      <c r="U460" s="6">
        <f>+S460+SUM($D$17:$E$17)-SUM($Q$27:Q460)</f>
        <v>6458.3065663218722</v>
      </c>
      <c r="V460" s="10">
        <f t="shared" si="139"/>
        <v>3.5204416204213107E-3</v>
      </c>
      <c r="W460" s="10">
        <f>+S460/SUM(Q$27:Q460)-1</f>
        <v>-8.99920222479903E-2</v>
      </c>
      <c r="X460">
        <v>2.9809999999999999</v>
      </c>
      <c r="AC460">
        <f t="shared" si="152"/>
        <v>3058.6399465763266</v>
      </c>
      <c r="AD460">
        <f t="shared" si="153"/>
        <v>2931.5947573483186</v>
      </c>
      <c r="AE460" s="5">
        <f t="shared" si="140"/>
        <v>0</v>
      </c>
      <c r="AF460" s="6">
        <f>+AD460+SUM($D$18:$E$18)-SUM($AB$27:AB460)</f>
        <v>11977.258862611476</v>
      </c>
      <c r="AG460" s="10">
        <f t="shared" si="141"/>
        <v>-6.5643137898552251E-4</v>
      </c>
      <c r="AH460" s="10">
        <f>+AD460/SUM(AB$27:AB460)-1</f>
        <v>3.4314515365690301E-2</v>
      </c>
      <c r="AI460" s="6">
        <f t="shared" si="142"/>
        <v>0</v>
      </c>
      <c r="AL460" s="6">
        <f t="shared" si="143"/>
        <v>0</v>
      </c>
      <c r="AM460" s="6">
        <f t="shared" si="144"/>
        <v>6394.1817892363579</v>
      </c>
      <c r="AN460" s="6">
        <f t="shared" si="145"/>
        <v>6077.583625533025</v>
      </c>
      <c r="AO460" s="5">
        <f t="shared" si="146"/>
        <v>0</v>
      </c>
      <c r="AP460" s="6">
        <f>+AN460+SUM($D$16:$E$18)-SUM($AL$27:AL460)</f>
        <v>26179.179415006711</v>
      </c>
      <c r="AQ460" s="10">
        <f t="shared" si="154"/>
        <v>8.6264645310074606E-4</v>
      </c>
      <c r="AR460" s="10">
        <f>+AN460/SUM(AL$27:AL460)-1</f>
        <v>-3.5059767142959553E-2</v>
      </c>
    </row>
    <row r="461" spans="1:44" x14ac:dyDescent="0.25">
      <c r="A461" s="1">
        <v>40829</v>
      </c>
      <c r="B461">
        <v>7.14</v>
      </c>
      <c r="G461">
        <f t="shared" si="147"/>
        <v>1811.194898497273</v>
      </c>
      <c r="H461">
        <f t="shared" si="148"/>
        <v>1734.7954502214109</v>
      </c>
      <c r="I461" s="5">
        <f t="shared" si="137"/>
        <v>0</v>
      </c>
      <c r="J461" s="6">
        <f>+H461+SUM($D$16:$E$16)-SUM($F$27:F461)</f>
        <v>7765.2381870635145</v>
      </c>
      <c r="K461" s="10">
        <f t="shared" si="149"/>
        <v>2.7925205245309392E-3</v>
      </c>
      <c r="L461" s="10">
        <f>+H461/SUM(F$27:F461)-1</f>
        <v>-8.1903743249273964E-2</v>
      </c>
      <c r="M461">
        <v>5.4409999999999998</v>
      </c>
      <c r="R461">
        <f t="shared" si="150"/>
        <v>1529.7729122686208</v>
      </c>
      <c r="S461">
        <f t="shared" si="151"/>
        <v>1416.9321455335744</v>
      </c>
      <c r="T461" s="5">
        <f t="shared" si="138"/>
        <v>0</v>
      </c>
      <c r="U461" s="6">
        <f>+S461+SUM($D$17:$E$17)-SUM($Q$27:Q461)</f>
        <v>6442.4210929019955</v>
      </c>
      <c r="V461" s="10">
        <f t="shared" si="139"/>
        <v>-2.4596964013313682E-3</v>
      </c>
      <c r="W461" s="10">
        <f>+S461/SUM(Q$27:Q461)-1</f>
        <v>-0.10008116922052257</v>
      </c>
      <c r="X461">
        <v>2.99</v>
      </c>
      <c r="AC461">
        <f t="shared" si="152"/>
        <v>3067.8743509772621</v>
      </c>
      <c r="AD461">
        <f t="shared" si="153"/>
        <v>2940.4455969377641</v>
      </c>
      <c r="AE461" s="5">
        <f t="shared" si="140"/>
        <v>0</v>
      </c>
      <c r="AF461" s="6">
        <f>+AD461+SUM($D$18:$E$18)-SUM($AB$27:AB461)</f>
        <v>11986.10970220092</v>
      </c>
      <c r="AG461" s="10">
        <f t="shared" si="141"/>
        <v>7.3897038470738252E-4</v>
      </c>
      <c r="AH461" s="10">
        <f>+AD461/SUM(AB$27:AB461)-1</f>
        <v>3.7437236143379682E-2</v>
      </c>
      <c r="AI461" s="6">
        <f t="shared" si="142"/>
        <v>0</v>
      </c>
      <c r="AL461" s="6">
        <f t="shared" si="143"/>
        <v>0</v>
      </c>
      <c r="AM461" s="6">
        <f t="shared" si="144"/>
        <v>6408.8421617431559</v>
      </c>
      <c r="AN461" s="6">
        <f t="shared" si="145"/>
        <v>6092.1731926927496</v>
      </c>
      <c r="AO461" s="5">
        <f t="shared" si="146"/>
        <v>0</v>
      </c>
      <c r="AP461" s="6">
        <f>+AN461+SUM($D$16:$E$18)-SUM($AL$27:AL461)</f>
        <v>26193.768982166435</v>
      </c>
      <c r="AQ461" s="10">
        <f t="shared" si="154"/>
        <v>5.572965801732277E-4</v>
      </c>
      <c r="AR461" s="10">
        <f>+AN461/SUM(AL$27:AL461)-1</f>
        <v>-3.2743376090232035E-2</v>
      </c>
    </row>
    <row r="462" spans="1:44" x14ac:dyDescent="0.25">
      <c r="A462" s="1">
        <v>40830</v>
      </c>
      <c r="B462">
        <v>7.0949999999999998</v>
      </c>
      <c r="G462">
        <f t="shared" si="147"/>
        <v>1799.779804599181</v>
      </c>
      <c r="H462">
        <f t="shared" si="148"/>
        <v>1723.8618654511079</v>
      </c>
      <c r="I462" s="5">
        <f t="shared" si="137"/>
        <v>0</v>
      </c>
      <c r="J462" s="6">
        <f>+H462+SUM($D$16:$E$16)-SUM($F$27:F462)</f>
        <v>7754.3046022932122</v>
      </c>
      <c r="K462" s="10">
        <f t="shared" si="149"/>
        <v>-1.4080166643847258E-3</v>
      </c>
      <c r="L462" s="10">
        <f>+H462/SUM(F$27:F462)-1</f>
        <v>-8.7690064195181883E-2</v>
      </c>
      <c r="M462">
        <v>5.4969999999999999</v>
      </c>
      <c r="R462">
        <f t="shared" si="150"/>
        <v>1545.5176803419606</v>
      </c>
      <c r="S462">
        <f t="shared" si="151"/>
        <v>1431.515530968215</v>
      </c>
      <c r="T462" s="5">
        <f t="shared" si="138"/>
        <v>0</v>
      </c>
      <c r="U462" s="6">
        <f>+S462+SUM($D$17:$E$17)-SUM($Q$27:Q462)</f>
        <v>6457.0044783366366</v>
      </c>
      <c r="V462" s="10">
        <f t="shared" si="139"/>
        <v>2.2636498335553146E-3</v>
      </c>
      <c r="W462" s="10">
        <f>+S462/SUM(Q$27:Q462)-1</f>
        <v>-9.0819001508033903E-2</v>
      </c>
      <c r="X462">
        <v>2.9830000000000001</v>
      </c>
      <c r="AC462">
        <f t="shared" si="152"/>
        <v>3060.6920364432017</v>
      </c>
      <c r="AD462">
        <f t="shared" si="153"/>
        <v>2933.5616105904182</v>
      </c>
      <c r="AE462" s="5">
        <f t="shared" si="140"/>
        <v>0</v>
      </c>
      <c r="AF462" s="6">
        <f>+AD462+SUM($D$18:$E$18)-SUM($AB$27:AB462)</f>
        <v>11979.225715853576</v>
      </c>
      <c r="AG462" s="10">
        <f t="shared" si="141"/>
        <v>-5.7433033055587224E-4</v>
      </c>
      <c r="AH462" s="10">
        <f>+AD462/SUM(AB$27:AB462)-1</f>
        <v>3.5008453316288213E-2</v>
      </c>
      <c r="AI462" s="6">
        <f t="shared" si="142"/>
        <v>0</v>
      </c>
      <c r="AL462" s="6">
        <f t="shared" si="143"/>
        <v>0</v>
      </c>
      <c r="AM462" s="6">
        <f t="shared" si="144"/>
        <v>6405.9895213843429</v>
      </c>
      <c r="AN462" s="6">
        <f t="shared" si="145"/>
        <v>6088.9390070097415</v>
      </c>
      <c r="AO462" s="5">
        <f t="shared" si="146"/>
        <v>0</v>
      </c>
      <c r="AP462" s="6">
        <f>+AN462+SUM($D$16:$E$18)-SUM($AL$27:AL462)</f>
        <v>26190.534796483429</v>
      </c>
      <c r="AQ462" s="10">
        <f t="shared" si="154"/>
        <v>-1.2347156628000899E-4</v>
      </c>
      <c r="AR462" s="10">
        <f>+AN462/SUM(AL$27:AL462)-1</f>
        <v>-3.3256868964760877E-2</v>
      </c>
    </row>
    <row r="463" spans="1:44" x14ac:dyDescent="0.25">
      <c r="A463" s="1">
        <v>40833</v>
      </c>
      <c r="B463">
        <v>7.19</v>
      </c>
      <c r="G463">
        <f t="shared" si="147"/>
        <v>1823.8783361618198</v>
      </c>
      <c r="H463">
        <f t="shared" si="148"/>
        <v>1746.9438777439698</v>
      </c>
      <c r="I463" s="5">
        <f t="shared" si="137"/>
        <v>0</v>
      </c>
      <c r="J463" s="6">
        <f>+H463+SUM($D$16:$E$16)-SUM($F$27:F463)</f>
        <v>7777.3866145860738</v>
      </c>
      <c r="K463" s="10">
        <f t="shared" si="149"/>
        <v>2.9766708269411968E-3</v>
      </c>
      <c r="L463" s="10">
        <f>+H463/SUM(F$27:F463)-1</f>
        <v>-7.5474497753820646E-2</v>
      </c>
      <c r="M463">
        <v>5.4370000000000003</v>
      </c>
      <c r="R463">
        <f t="shared" si="150"/>
        <v>1528.6482859776679</v>
      </c>
      <c r="S463">
        <f t="shared" si="151"/>
        <v>1415.8904751453858</v>
      </c>
      <c r="T463" s="5">
        <f t="shared" si="138"/>
        <v>0</v>
      </c>
      <c r="U463" s="6">
        <f>+S463+SUM($D$17:$E$17)-SUM($Q$27:Q463)</f>
        <v>6441.3794225138072</v>
      </c>
      <c r="V463" s="10">
        <f t="shared" si="139"/>
        <v>-2.4198613885512144E-3</v>
      </c>
      <c r="W463" s="10">
        <f>+S463/SUM(Q$27:Q463)-1</f>
        <v>-0.10074275262855736</v>
      </c>
      <c r="X463">
        <v>2.9769999999999999</v>
      </c>
      <c r="AC463">
        <f t="shared" si="152"/>
        <v>3054.5357668425781</v>
      </c>
      <c r="AD463">
        <f t="shared" si="153"/>
        <v>2927.6610508641215</v>
      </c>
      <c r="AE463" s="5">
        <f t="shared" si="140"/>
        <v>0</v>
      </c>
      <c r="AF463" s="6">
        <f>+AD463+SUM($D$18:$E$18)-SUM($AB$27:AB463)</f>
        <v>11973.325156127277</v>
      </c>
      <c r="AG463" s="10">
        <f t="shared" si="141"/>
        <v>-4.9256603609104666E-4</v>
      </c>
      <c r="AH463" s="10">
        <f>+AD463/SUM(AB$27:AB463)-1</f>
        <v>3.2926639464495366E-2</v>
      </c>
      <c r="AI463" s="6">
        <f t="shared" si="142"/>
        <v>0</v>
      </c>
      <c r="AL463" s="6">
        <f t="shared" si="143"/>
        <v>0</v>
      </c>
      <c r="AM463" s="6">
        <f t="shared" si="144"/>
        <v>6407.0623889820654</v>
      </c>
      <c r="AN463" s="6">
        <f t="shared" si="145"/>
        <v>6090.4954037534771</v>
      </c>
      <c r="AO463" s="5">
        <f t="shared" si="146"/>
        <v>0</v>
      </c>
      <c r="AP463" s="6">
        <f>+AN463+SUM($D$16:$E$18)-SUM($AL$27:AL463)</f>
        <v>26192.091193227163</v>
      </c>
      <c r="AQ463" s="10">
        <f t="shared" si="154"/>
        <v>5.9425924511691264E-5</v>
      </c>
      <c r="AR463" s="10">
        <f>+AN463/SUM(AL$27:AL463)-1</f>
        <v>-3.30097592697155E-2</v>
      </c>
    </row>
    <row r="464" spans="1:44" x14ac:dyDescent="0.25">
      <c r="A464" s="1">
        <v>40834</v>
      </c>
      <c r="B464">
        <v>7.1040000000000001</v>
      </c>
      <c r="G464">
        <f t="shared" si="147"/>
        <v>1802.0628233787993</v>
      </c>
      <c r="H464">
        <f t="shared" si="148"/>
        <v>1726.0485824051684</v>
      </c>
      <c r="I464" s="5">
        <f t="shared" si="137"/>
        <v>0</v>
      </c>
      <c r="J464" s="6">
        <f>+H464+SUM($D$16:$E$16)-SUM($F$27:F464)</f>
        <v>7756.4913192472723</v>
      </c>
      <c r="K464" s="10">
        <f t="shared" si="149"/>
        <v>-2.6866730913972514E-3</v>
      </c>
      <c r="L464" s="10">
        <f>+H464/SUM(F$27:F464)-1</f>
        <v>-8.6532800006000277E-2</v>
      </c>
      <c r="M464">
        <v>5.4219999999999997</v>
      </c>
      <c r="R464">
        <f t="shared" si="150"/>
        <v>1524.4309373865945</v>
      </c>
      <c r="S464">
        <f t="shared" si="151"/>
        <v>1411.9842111896783</v>
      </c>
      <c r="T464" s="5">
        <f t="shared" si="138"/>
        <v>0</v>
      </c>
      <c r="U464" s="6">
        <f>+S464+SUM($D$17:$E$17)-SUM($Q$27:Q464)</f>
        <v>6437.4731585580994</v>
      </c>
      <c r="V464" s="10">
        <f t="shared" si="139"/>
        <v>-6.0643283052919106E-4</v>
      </c>
      <c r="W464" s="10">
        <f>+S464/SUM(Q$27:Q464)-1</f>
        <v>-0.1032236904086884</v>
      </c>
      <c r="X464">
        <v>2.9889999999999999</v>
      </c>
      <c r="AC464">
        <f t="shared" si="152"/>
        <v>3066.8483060438243</v>
      </c>
      <c r="AD464">
        <f t="shared" si="153"/>
        <v>2939.4621703167145</v>
      </c>
      <c r="AE464" s="5">
        <f t="shared" si="140"/>
        <v>0</v>
      </c>
      <c r="AF464" s="6">
        <f>+AD464+SUM($D$18:$E$18)-SUM($AB$27:AB464)</f>
        <v>11985.126275579871</v>
      </c>
      <c r="AG464" s="10">
        <f t="shared" si="141"/>
        <v>9.8561755391357586E-4</v>
      </c>
      <c r="AH464" s="10">
        <f>+AD464/SUM(AB$27:AB464)-1</f>
        <v>3.7090267168080837E-2</v>
      </c>
      <c r="AI464" s="6">
        <f t="shared" si="142"/>
        <v>0</v>
      </c>
      <c r="AL464" s="6">
        <f t="shared" si="143"/>
        <v>0</v>
      </c>
      <c r="AM464" s="6">
        <f t="shared" si="144"/>
        <v>6393.3420668092185</v>
      </c>
      <c r="AN464" s="6">
        <f t="shared" si="145"/>
        <v>6077.4949639115612</v>
      </c>
      <c r="AO464" s="5">
        <f t="shared" si="146"/>
        <v>0</v>
      </c>
      <c r="AP464" s="6">
        <f>+AN464+SUM($D$16:$E$18)-SUM($AL$27:AL464)</f>
        <v>26179.090753385248</v>
      </c>
      <c r="AQ464" s="10">
        <f t="shared" si="154"/>
        <v>-4.963498235405206E-4</v>
      </c>
      <c r="AR464" s="10">
        <f>+AN464/SUM(AL$27:AL464)-1</f>
        <v>-3.5073843981869857E-2</v>
      </c>
    </row>
    <row r="465" spans="1:44" x14ac:dyDescent="0.25">
      <c r="A465" s="1">
        <v>40835</v>
      </c>
      <c r="B465">
        <v>7.1059999999999999</v>
      </c>
      <c r="G465">
        <f t="shared" si="147"/>
        <v>1802.570160885381</v>
      </c>
      <c r="H465">
        <f t="shared" si="148"/>
        <v>1726.5345195060706</v>
      </c>
      <c r="I465" s="5">
        <f t="shared" si="137"/>
        <v>0</v>
      </c>
      <c r="J465" s="6">
        <f>+H465+SUM($D$16:$E$16)-SUM($F$27:F465)</f>
        <v>7756.9772563481747</v>
      </c>
      <c r="K465" s="10">
        <f t="shared" si="149"/>
        <v>6.2649087184230012E-5</v>
      </c>
      <c r="L465" s="10">
        <f>+H465/SUM(F$27:F465)-1</f>
        <v>-8.6275630186182228E-2</v>
      </c>
      <c r="M465">
        <v>5.4539999999999997</v>
      </c>
      <c r="R465">
        <f t="shared" si="150"/>
        <v>1533.4279477142172</v>
      </c>
      <c r="S465">
        <f t="shared" si="151"/>
        <v>1420.3175742951871</v>
      </c>
      <c r="T465" s="5">
        <f t="shared" si="138"/>
        <v>0</v>
      </c>
      <c r="U465" s="6">
        <f>+S465+SUM($D$17:$E$17)-SUM($Q$27:Q465)</f>
        <v>6445.8065216636087</v>
      </c>
      <c r="V465" s="10">
        <f t="shared" si="139"/>
        <v>1.2945084041913191E-3</v>
      </c>
      <c r="W465" s="10">
        <f>+S465/SUM(Q$27:Q465)-1</f>
        <v>-9.7931023144409268E-2</v>
      </c>
      <c r="X465">
        <v>2.976</v>
      </c>
      <c r="AC465">
        <f t="shared" si="152"/>
        <v>3053.5097219091404</v>
      </c>
      <c r="AD465">
        <f t="shared" si="153"/>
        <v>2926.6776242430719</v>
      </c>
      <c r="AE465" s="5">
        <f t="shared" si="140"/>
        <v>0</v>
      </c>
      <c r="AF465" s="6">
        <f>+AD465+SUM($D$18:$E$18)-SUM($AB$27:AB465)</f>
        <v>11972.341729506228</v>
      </c>
      <c r="AG465" s="10">
        <f t="shared" si="141"/>
        <v>-1.066700990851599E-3</v>
      </c>
      <c r="AH465" s="10">
        <f>+AD465/SUM(AB$27:AB465)-1</f>
        <v>3.2579670489196522E-2</v>
      </c>
      <c r="AI465" s="6">
        <f t="shared" si="142"/>
        <v>0</v>
      </c>
      <c r="AL465" s="6">
        <f t="shared" si="143"/>
        <v>0</v>
      </c>
      <c r="AM465" s="6">
        <f t="shared" si="144"/>
        <v>6389.5078305087391</v>
      </c>
      <c r="AN465" s="6">
        <f t="shared" si="145"/>
        <v>6073.5297180443304</v>
      </c>
      <c r="AO465" s="5">
        <f t="shared" si="146"/>
        <v>0</v>
      </c>
      <c r="AP465" s="6">
        <f>+AN465+SUM($D$16:$E$18)-SUM($AL$27:AL465)</f>
        <v>26175.125507518016</v>
      </c>
      <c r="AQ465" s="10">
        <f t="shared" si="154"/>
        <v>-1.5146614160843619E-4</v>
      </c>
      <c r="AR465" s="10">
        <f>+AN465/SUM(AL$27:AL465)-1</f>
        <v>-3.5703407556180289E-2</v>
      </c>
    </row>
    <row r="466" spans="1:44" x14ac:dyDescent="0.25">
      <c r="A466" s="1">
        <v>40836</v>
      </c>
      <c r="B466">
        <v>6.9720000000000004</v>
      </c>
      <c r="G466">
        <f t="shared" si="147"/>
        <v>1768.578547944396</v>
      </c>
      <c r="H466">
        <f t="shared" si="148"/>
        <v>1693.9767337456128</v>
      </c>
      <c r="I466" s="5">
        <f t="shared" si="137"/>
        <v>0</v>
      </c>
      <c r="J466" s="6">
        <f>+H466+SUM($D$16:$E$16)-SUM($F$27:F466)</f>
        <v>7724.4194705877162</v>
      </c>
      <c r="K466" s="10">
        <f t="shared" si="149"/>
        <v>-4.1972258889652059E-3</v>
      </c>
      <c r="L466" s="10">
        <f>+H466/SUM(F$27:F466)-1</f>
        <v>-0.10350600811399702</v>
      </c>
      <c r="M466">
        <v>5.3719999999999999</v>
      </c>
      <c r="R466">
        <f t="shared" si="150"/>
        <v>1510.3731087496838</v>
      </c>
      <c r="S466">
        <f t="shared" si="151"/>
        <v>1398.9633313373204</v>
      </c>
      <c r="T466" s="5">
        <f t="shared" si="138"/>
        <v>0</v>
      </c>
      <c r="U466" s="6">
        <f>+S466+SUM($D$17:$E$17)-SUM($Q$27:Q466)</f>
        <v>6424.4522787057422</v>
      </c>
      <c r="V466" s="10">
        <f t="shared" si="139"/>
        <v>-3.3128892227989315E-3</v>
      </c>
      <c r="W466" s="10">
        <f>+S466/SUM(Q$27:Q466)-1</f>
        <v>-0.11149348300912476</v>
      </c>
      <c r="X466">
        <v>2.9860000000000002</v>
      </c>
      <c r="AC466">
        <f t="shared" si="152"/>
        <v>3063.7701712435128</v>
      </c>
      <c r="AD466">
        <f t="shared" si="153"/>
        <v>2936.5118904535661</v>
      </c>
      <c r="AE466" s="5">
        <f t="shared" si="140"/>
        <v>0</v>
      </c>
      <c r="AF466" s="6">
        <f>+AD466+SUM($D$18:$E$18)-SUM($AB$27:AB466)</f>
        <v>11982.175995716723</v>
      </c>
      <c r="AG466" s="10">
        <f t="shared" si="141"/>
        <v>8.2141542838343184E-4</v>
      </c>
      <c r="AH466" s="10">
        <f>+AD466/SUM(AB$27:AB466)-1</f>
        <v>3.6049360242184525E-2</v>
      </c>
      <c r="AI466" s="6">
        <f t="shared" si="142"/>
        <v>0</v>
      </c>
      <c r="AL466" s="6">
        <f t="shared" si="143"/>
        <v>0</v>
      </c>
      <c r="AM466" s="6">
        <f t="shared" si="144"/>
        <v>6342.721827937592</v>
      </c>
      <c r="AN466" s="6">
        <f t="shared" si="145"/>
        <v>6029.4519555364986</v>
      </c>
      <c r="AO466" s="5">
        <f t="shared" si="146"/>
        <v>0</v>
      </c>
      <c r="AP466" s="6">
        <f>+AN466+SUM($D$16:$E$18)-SUM($AL$27:AL466)</f>
        <v>26131.047745010183</v>
      </c>
      <c r="AQ466" s="10">
        <f t="shared" si="154"/>
        <v>-1.6839561092142352E-3</v>
      </c>
      <c r="AR466" s="10">
        <f>+AN466/SUM(AL$27:AL466)-1</f>
        <v>-4.2701650449858963E-2</v>
      </c>
    </row>
    <row r="467" spans="1:44" x14ac:dyDescent="0.25">
      <c r="A467" s="1">
        <v>40837</v>
      </c>
      <c r="B467">
        <v>6.97</v>
      </c>
      <c r="G467">
        <f t="shared" si="147"/>
        <v>1768.071210437814</v>
      </c>
      <c r="H467">
        <f t="shared" si="148"/>
        <v>1693.4907966447104</v>
      </c>
      <c r="I467" s="5">
        <f t="shared" si="137"/>
        <v>0</v>
      </c>
      <c r="J467" s="6">
        <f>+H467+SUM($D$16:$E$16)-SUM($F$27:F467)</f>
        <v>7723.9335334868138</v>
      </c>
      <c r="K467" s="10">
        <f t="shared" si="149"/>
        <v>-6.2909206672734364E-5</v>
      </c>
      <c r="L467" s="10">
        <f>+H467/SUM(F$27:F467)-1</f>
        <v>-0.10376317793381518</v>
      </c>
      <c r="M467">
        <v>5.4880000000000004</v>
      </c>
      <c r="R467">
        <f t="shared" si="150"/>
        <v>1542.9872711873165</v>
      </c>
      <c r="S467">
        <f t="shared" si="151"/>
        <v>1429.1717725947906</v>
      </c>
      <c r="T467" s="5">
        <f t="shared" si="138"/>
        <v>0</v>
      </c>
      <c r="U467" s="6">
        <f>+S467+SUM($D$17:$E$17)-SUM($Q$27:Q467)</f>
        <v>6454.6607199632126</v>
      </c>
      <c r="V467" s="10">
        <f t="shared" si="139"/>
        <v>4.7021037665107013E-3</v>
      </c>
      <c r="W467" s="10">
        <f>+S467/SUM(Q$27:Q467)-1</f>
        <v>-9.2307564176112522E-2</v>
      </c>
      <c r="X467">
        <v>3.0019999999999998</v>
      </c>
      <c r="AC467">
        <f t="shared" si="152"/>
        <v>3080.1868901785078</v>
      </c>
      <c r="AD467">
        <f t="shared" si="153"/>
        <v>2952.2467163903566</v>
      </c>
      <c r="AE467" s="5">
        <f t="shared" si="140"/>
        <v>0</v>
      </c>
      <c r="AF467" s="6">
        <f>+AD467+SUM($D$18:$E$18)-SUM($AB$27:AB467)</f>
        <v>11997.910821653513</v>
      </c>
      <c r="AG467" s="10">
        <f t="shared" si="141"/>
        <v>1.3131860141608609E-3</v>
      </c>
      <c r="AH467" s="10">
        <f>+AD467/SUM(AB$27:AB467)-1</f>
        <v>4.1600863846965153E-2</v>
      </c>
      <c r="AI467" s="6">
        <f t="shared" si="142"/>
        <v>0</v>
      </c>
      <c r="AL467" s="6">
        <f t="shared" si="143"/>
        <v>0</v>
      </c>
      <c r="AM467" s="6">
        <f t="shared" si="144"/>
        <v>6391.2453718036377</v>
      </c>
      <c r="AN467" s="6">
        <f t="shared" si="145"/>
        <v>6074.9092856298575</v>
      </c>
      <c r="AO467" s="5">
        <f t="shared" si="146"/>
        <v>0</v>
      </c>
      <c r="AP467" s="6">
        <f>+AN467+SUM($D$16:$E$18)-SUM($AL$27:AL467)</f>
        <v>26176.505075103545</v>
      </c>
      <c r="AQ467" s="10">
        <f t="shared" si="154"/>
        <v>1.739590793945256E-3</v>
      </c>
      <c r="AR467" s="10">
        <f>+AN467/SUM(AL$27:AL467)-1</f>
        <v>-3.5484373092939392E-2</v>
      </c>
    </row>
    <row r="468" spans="1:44" x14ac:dyDescent="0.25">
      <c r="A468" s="1">
        <v>40840</v>
      </c>
      <c r="B468">
        <v>7.1959999999999997</v>
      </c>
      <c r="G468">
        <f t="shared" si="147"/>
        <v>1825.4003486815652</v>
      </c>
      <c r="H468">
        <f t="shared" si="148"/>
        <v>1748.4016890466767</v>
      </c>
      <c r="I468" s="5">
        <f t="shared" si="137"/>
        <v>0</v>
      </c>
      <c r="J468" s="6">
        <f>+H468+SUM($D$16:$E$16)-SUM($F$27:F468)</f>
        <v>7778.8444258887812</v>
      </c>
      <c r="K468" s="10">
        <f t="shared" si="149"/>
        <v>7.1091875873741106E-3</v>
      </c>
      <c r="L468" s="10">
        <f>+H468/SUM(F$27:F468)-1</f>
        <v>-7.470298829436639E-2</v>
      </c>
      <c r="M468">
        <v>5.5490000000000004</v>
      </c>
      <c r="R468">
        <f t="shared" si="150"/>
        <v>1560.1378221243476</v>
      </c>
      <c r="S468">
        <f t="shared" si="151"/>
        <v>1445.057246014667</v>
      </c>
      <c r="T468" s="5">
        <f t="shared" si="138"/>
        <v>0</v>
      </c>
      <c r="U468" s="6">
        <f>+S468+SUM($D$17:$E$17)-SUM($Q$27:Q468)</f>
        <v>6470.5461933830884</v>
      </c>
      <c r="V468" s="10">
        <f t="shared" si="139"/>
        <v>2.4610857346452075E-3</v>
      </c>
      <c r="W468" s="10">
        <f>+S468/SUM(Q$27:Q468)-1</f>
        <v>-8.2218417203580252E-2</v>
      </c>
      <c r="X468">
        <v>3.0110000000000001</v>
      </c>
      <c r="AC468">
        <f t="shared" si="152"/>
        <v>3089.4212945794429</v>
      </c>
      <c r="AD468">
        <f t="shared" si="153"/>
        <v>2961.0975559798017</v>
      </c>
      <c r="AE468" s="5">
        <f t="shared" si="140"/>
        <v>0</v>
      </c>
      <c r="AF468" s="6">
        <f>+AD468+SUM($D$18:$E$18)-SUM($AB$27:AB468)</f>
        <v>12006.761661242959</v>
      </c>
      <c r="AG468" s="10">
        <f t="shared" si="141"/>
        <v>7.3769839774695534E-4</v>
      </c>
      <c r="AH468" s="10">
        <f>+AD468/SUM(AB$27:AB468)-1</f>
        <v>4.4723584624654311E-2</v>
      </c>
      <c r="AI468" s="6">
        <f t="shared" si="142"/>
        <v>0</v>
      </c>
      <c r="AL468" s="6">
        <f t="shared" si="143"/>
        <v>0</v>
      </c>
      <c r="AM468" s="6">
        <f t="shared" si="144"/>
        <v>6474.9594653853565</v>
      </c>
      <c r="AN468" s="6">
        <f t="shared" si="145"/>
        <v>6154.5564910411449</v>
      </c>
      <c r="AO468" s="5">
        <f t="shared" si="146"/>
        <v>0</v>
      </c>
      <c r="AP468" s="6">
        <f>+AN468+SUM($D$16:$E$18)-SUM($AL$27:AL468)</f>
        <v>26256.152280514831</v>
      </c>
      <c r="AQ468" s="10">
        <f t="shared" si="154"/>
        <v>3.0426982205136177E-3</v>
      </c>
      <c r="AR468" s="10">
        <f>+AN468/SUM(AL$27:AL468)-1</f>
        <v>-2.2838756401940774E-2</v>
      </c>
    </row>
    <row r="469" spans="1:44" x14ac:dyDescent="0.25">
      <c r="A469" s="1">
        <v>40841</v>
      </c>
      <c r="B469">
        <v>7.2210000000000001</v>
      </c>
      <c r="G469">
        <f t="shared" si="147"/>
        <v>1831.7420675138385</v>
      </c>
      <c r="H469">
        <f t="shared" si="148"/>
        <v>1754.4759028079561</v>
      </c>
      <c r="I469" s="5">
        <f t="shared" si="137"/>
        <v>0</v>
      </c>
      <c r="J469" s="6">
        <f>+H469+SUM($D$16:$E$16)-SUM($F$27:F469)</f>
        <v>7784.9186396500609</v>
      </c>
      <c r="K469" s="10">
        <f t="shared" si="149"/>
        <v>7.808632527812609E-4</v>
      </c>
      <c r="L469" s="10">
        <f>+H469/SUM(F$27:F469)-1</f>
        <v>-7.1488365546639732E-2</v>
      </c>
      <c r="M469">
        <v>5.51</v>
      </c>
      <c r="R469">
        <f t="shared" si="150"/>
        <v>1549.1727157875571</v>
      </c>
      <c r="S469">
        <f t="shared" si="151"/>
        <v>1434.9009597298277</v>
      </c>
      <c r="T469" s="5">
        <f t="shared" si="138"/>
        <v>0</v>
      </c>
      <c r="U469" s="6">
        <f>+S469+SUM($D$17:$E$17)-SUM($Q$27:Q469)</f>
        <v>6460.3899070982498</v>
      </c>
      <c r="V469" s="10">
        <f t="shared" si="139"/>
        <v>-1.5696180787990732E-3</v>
      </c>
      <c r="W469" s="10">
        <f>+S469/SUM(Q$27:Q469)-1</f>
        <v>-8.8668855431920712E-2</v>
      </c>
      <c r="X469">
        <v>2.9729999999999999</v>
      </c>
      <c r="AC469">
        <f t="shared" si="152"/>
        <v>3050.4315871088288</v>
      </c>
      <c r="AD469">
        <f t="shared" si="153"/>
        <v>2923.7273443799236</v>
      </c>
      <c r="AE469" s="5">
        <f t="shared" si="140"/>
        <v>0</v>
      </c>
      <c r="AF469" s="6">
        <f>+AD469+SUM($D$18:$E$18)-SUM($AB$27:AB469)</f>
        <v>11969.391449643081</v>
      </c>
      <c r="AG469" s="10">
        <f t="shared" si="141"/>
        <v>-3.1124305332475011E-3</v>
      </c>
      <c r="AH469" s="10">
        <f>+AD469/SUM(AB$27:AB469)-1</f>
        <v>3.1538763563300209E-2</v>
      </c>
      <c r="AI469" s="6">
        <f t="shared" si="142"/>
        <v>0</v>
      </c>
      <c r="AL469" s="6">
        <f t="shared" si="143"/>
        <v>0</v>
      </c>
      <c r="AM469" s="6">
        <f t="shared" si="144"/>
        <v>6431.3463704102251</v>
      </c>
      <c r="AN469" s="6">
        <f t="shared" si="145"/>
        <v>6113.1042069177074</v>
      </c>
      <c r="AO469" s="5">
        <f t="shared" si="146"/>
        <v>0</v>
      </c>
      <c r="AP469" s="6">
        <f>+AN469+SUM($D$16:$E$18)-SUM($AL$27:AL469)</f>
        <v>26214.699996391391</v>
      </c>
      <c r="AQ469" s="10">
        <f t="shared" si="154"/>
        <v>-1.5787646141206535E-3</v>
      </c>
      <c r="AR469" s="10">
        <f>+AN469/SUM(AL$27:AL469)-1</f>
        <v>-2.9420151107310666E-2</v>
      </c>
    </row>
    <row r="470" spans="1:44" x14ac:dyDescent="0.25">
      <c r="A470" s="1">
        <v>40842</v>
      </c>
      <c r="B470">
        <v>7.3019999999999996</v>
      </c>
      <c r="G470">
        <f t="shared" si="147"/>
        <v>1852.289236530404</v>
      </c>
      <c r="H470">
        <f t="shared" si="148"/>
        <v>1774.1563553945014</v>
      </c>
      <c r="I470" s="5">
        <f t="shared" si="137"/>
        <v>0</v>
      </c>
      <c r="J470" s="6">
        <f>+H470+SUM($D$16:$E$16)-SUM($F$27:F470)</f>
        <v>7804.5990922366054</v>
      </c>
      <c r="K470" s="10">
        <f t="shared" si="149"/>
        <v>2.5280228988275866E-3</v>
      </c>
      <c r="L470" s="10">
        <f>+H470/SUM(F$27:F470)-1</f>
        <v>-6.10729878440055E-2</v>
      </c>
      <c r="M470">
        <v>5.5149999999999997</v>
      </c>
      <c r="R470">
        <f t="shared" si="150"/>
        <v>1550.5784986512481</v>
      </c>
      <c r="S470">
        <f t="shared" si="151"/>
        <v>1436.2030477150633</v>
      </c>
      <c r="T470" s="5">
        <f t="shared" si="138"/>
        <v>0</v>
      </c>
      <c r="U470" s="6">
        <f>+S470+SUM($D$17:$E$17)-SUM($Q$27:Q470)</f>
        <v>6461.6919950834854</v>
      </c>
      <c r="V470" s="10">
        <f t="shared" si="139"/>
        <v>2.0154944267458674E-4</v>
      </c>
      <c r="W470" s="10">
        <f>+S470/SUM(Q$27:Q470)-1</f>
        <v>-8.7841876171877109E-2</v>
      </c>
      <c r="X470">
        <v>3.0009999999999999</v>
      </c>
      <c r="AC470">
        <f t="shared" si="152"/>
        <v>3079.160845245071</v>
      </c>
      <c r="AD470">
        <f t="shared" si="153"/>
        <v>2951.2632897693074</v>
      </c>
      <c r="AE470" s="5">
        <f t="shared" si="140"/>
        <v>0</v>
      </c>
      <c r="AF470" s="6">
        <f>+AD470+SUM($D$18:$E$18)-SUM($AB$27:AB470)</f>
        <v>11996.927395032464</v>
      </c>
      <c r="AG470" s="10">
        <f t="shared" si="141"/>
        <v>2.3005301067502426E-3</v>
      </c>
      <c r="AH470" s="10">
        <f>+AD470/SUM(AB$27:AB470)-1</f>
        <v>4.1253894871666308E-2</v>
      </c>
      <c r="AI470" s="6">
        <f t="shared" si="142"/>
        <v>0</v>
      </c>
      <c r="AL470" s="6">
        <f t="shared" si="143"/>
        <v>0</v>
      </c>
      <c r="AM470" s="6">
        <f t="shared" si="144"/>
        <v>6482.0285804267232</v>
      </c>
      <c r="AN470" s="6">
        <f t="shared" si="145"/>
        <v>6161.6226928788719</v>
      </c>
      <c r="AO470" s="5">
        <f t="shared" si="146"/>
        <v>0</v>
      </c>
      <c r="AP470" s="6">
        <f>+AN470+SUM($D$16:$E$18)-SUM($AL$27:AL470)</f>
        <v>26263.218482352557</v>
      </c>
      <c r="AQ470" s="10">
        <f t="shared" si="154"/>
        <v>1.8508121766735997E-3</v>
      </c>
      <c r="AR470" s="10">
        <f>+AN470/SUM(AL$27:AL470)-1</f>
        <v>-2.1716852884551829E-2</v>
      </c>
    </row>
    <row r="471" spans="1:44" x14ac:dyDescent="0.25">
      <c r="A471" s="1">
        <v>40843</v>
      </c>
      <c r="B471">
        <v>7.4009999999999998</v>
      </c>
      <c r="G471">
        <f t="shared" si="147"/>
        <v>1877.4024431062066</v>
      </c>
      <c r="H471">
        <f t="shared" si="148"/>
        <v>1798.2102418891682</v>
      </c>
      <c r="I471" s="5">
        <f t="shared" si="137"/>
        <v>0</v>
      </c>
      <c r="J471" s="6">
        <f>+H471+SUM($D$16:$E$16)-SUM($F$27:F471)</f>
        <v>7828.652978731272</v>
      </c>
      <c r="K471" s="10">
        <f t="shared" si="149"/>
        <v>3.0820143623513374E-3</v>
      </c>
      <c r="L471" s="10">
        <f>+H471/SUM(F$27:F471)-1</f>
        <v>-4.8343081763007945E-2</v>
      </c>
      <c r="M471">
        <v>5.7220000000000004</v>
      </c>
      <c r="R471">
        <f t="shared" si="150"/>
        <v>1608.7779092080584</v>
      </c>
      <c r="S471">
        <f t="shared" si="151"/>
        <v>1490.1094903038247</v>
      </c>
      <c r="T471" s="5">
        <f t="shared" si="138"/>
        <v>0</v>
      </c>
      <c r="U471" s="6">
        <f>+S471+SUM($D$17:$E$17)-SUM($Q$27:Q471)</f>
        <v>6515.5984376722463</v>
      </c>
      <c r="V471" s="10">
        <f t="shared" si="139"/>
        <v>8.3424655074517684E-3</v>
      </c>
      <c r="W471" s="10">
        <f>+S471/SUM(Q$27:Q471)-1</f>
        <v>-5.360493480607087E-2</v>
      </c>
      <c r="X471">
        <v>3.0059999999999998</v>
      </c>
      <c r="AC471">
        <f t="shared" si="152"/>
        <v>3084.2910699122572</v>
      </c>
      <c r="AD471">
        <f t="shared" si="153"/>
        <v>2956.1804228745546</v>
      </c>
      <c r="AE471" s="5">
        <f t="shared" si="140"/>
        <v>0</v>
      </c>
      <c r="AF471" s="6">
        <f>+AD471+SUM($D$18:$E$18)-SUM($AB$27:AB471)</f>
        <v>12001.844528137712</v>
      </c>
      <c r="AG471" s="10">
        <f t="shared" si="141"/>
        <v>4.09866038472817E-4</v>
      </c>
      <c r="AH471" s="10">
        <f>+AD471/SUM(AB$27:AB471)-1</f>
        <v>4.298873974816031E-2</v>
      </c>
      <c r="AI471" s="6">
        <f t="shared" si="142"/>
        <v>0</v>
      </c>
      <c r="AL471" s="6">
        <f t="shared" si="143"/>
        <v>0</v>
      </c>
      <c r="AM471" s="6">
        <f t="shared" si="144"/>
        <v>6570.4714222265229</v>
      </c>
      <c r="AN471" s="6">
        <f t="shared" si="145"/>
        <v>6244.5001550675479</v>
      </c>
      <c r="AO471" s="5">
        <f t="shared" si="146"/>
        <v>0</v>
      </c>
      <c r="AP471" s="6">
        <f>+AN471+SUM($D$16:$E$18)-SUM($AL$27:AL471)</f>
        <v>26346.095944541234</v>
      </c>
      <c r="AQ471" s="10">
        <f t="shared" si="154"/>
        <v>3.1556475930154537E-3</v>
      </c>
      <c r="AR471" s="10">
        <f>+AN471/SUM(AL$27:AL471)-1</f>
        <v>-8.5583671128438565E-3</v>
      </c>
    </row>
    <row r="472" spans="1:44" x14ac:dyDescent="0.25">
      <c r="A472" s="1">
        <v>40844</v>
      </c>
      <c r="B472">
        <v>7.492</v>
      </c>
      <c r="G472">
        <f t="shared" si="147"/>
        <v>1900.4862996556817</v>
      </c>
      <c r="H472">
        <f t="shared" si="148"/>
        <v>1820.3203799802252</v>
      </c>
      <c r="I472" s="5">
        <f t="shared" si="137"/>
        <v>0</v>
      </c>
      <c r="J472" s="6">
        <f>+H472+SUM($D$16:$E$16)-SUM($F$27:F472)</f>
        <v>7850.7631168223288</v>
      </c>
      <c r="K472" s="10">
        <f t="shared" si="149"/>
        <v>2.8242582920874337E-3</v>
      </c>
      <c r="L472" s="10">
        <f>+H472/SUM(F$27:F472)-1</f>
        <v>-3.6641854961283138E-2</v>
      </c>
      <c r="M472">
        <v>5.7039999999999997</v>
      </c>
      <c r="R472">
        <f t="shared" si="150"/>
        <v>1603.7170908987705</v>
      </c>
      <c r="S472">
        <f t="shared" si="151"/>
        <v>1485.4219735569757</v>
      </c>
      <c r="T472" s="5">
        <f t="shared" si="138"/>
        <v>0</v>
      </c>
      <c r="U472" s="6">
        <f>+S472+SUM($D$17:$E$17)-SUM($Q$27:Q472)</f>
        <v>6510.9109209253975</v>
      </c>
      <c r="V472" s="10">
        <f t="shared" si="139"/>
        <v>-7.1942996360030431E-4</v>
      </c>
      <c r="W472" s="10">
        <f>+S472/SUM(Q$27:Q472)-1</f>
        <v>-5.6582060142227997E-2</v>
      </c>
      <c r="X472">
        <v>3.004</v>
      </c>
      <c r="AC472">
        <f t="shared" si="152"/>
        <v>3082.238980045383</v>
      </c>
      <c r="AD472">
        <f t="shared" si="153"/>
        <v>2954.2135696324558</v>
      </c>
      <c r="AE472" s="5">
        <f t="shared" si="140"/>
        <v>0</v>
      </c>
      <c r="AF472" s="6">
        <f>+AD472+SUM($D$18:$E$18)-SUM($AB$27:AB472)</f>
        <v>11999.877674895612</v>
      </c>
      <c r="AG472" s="10">
        <f t="shared" si="141"/>
        <v>-1.638792468514616E-4</v>
      </c>
      <c r="AH472" s="10">
        <f>+AD472/SUM(AB$27:AB472)-1</f>
        <v>4.2294801797562842E-2</v>
      </c>
      <c r="AI472" s="6">
        <f t="shared" si="142"/>
        <v>0</v>
      </c>
      <c r="AL472" s="6">
        <f t="shared" si="143"/>
        <v>0</v>
      </c>
      <c r="AM472" s="6">
        <f t="shared" si="144"/>
        <v>6586.4423705998352</v>
      </c>
      <c r="AN472" s="6">
        <f t="shared" si="145"/>
        <v>6259.9559231696567</v>
      </c>
      <c r="AO472" s="5">
        <f t="shared" si="146"/>
        <v>0</v>
      </c>
      <c r="AP472" s="6">
        <f>+AN472+SUM($D$16:$E$18)-SUM($AL$27:AL472)</f>
        <v>26361.551712643341</v>
      </c>
      <c r="AQ472" s="10">
        <f t="shared" si="154"/>
        <v>5.8664358220816837E-4</v>
      </c>
      <c r="AR472" s="10">
        <f>+AN472/SUM(AL$27:AL472)-1</f>
        <v>-6.1044490114494643E-3</v>
      </c>
    </row>
    <row r="473" spans="1:44" x14ac:dyDescent="0.25">
      <c r="A473" s="1">
        <v>40849</v>
      </c>
      <c r="B473">
        <v>7.4390000000000001</v>
      </c>
      <c r="G473">
        <f t="shared" si="147"/>
        <v>1887.0418557312623</v>
      </c>
      <c r="H473">
        <f t="shared" si="148"/>
        <v>1807.4430468063129</v>
      </c>
      <c r="I473" s="5">
        <f t="shared" si="137"/>
        <v>0</v>
      </c>
      <c r="J473" s="6">
        <f>+H473+SUM($D$16:$E$16)-SUM($F$27:F473)</f>
        <v>7837.8857836484167</v>
      </c>
      <c r="K473" s="10">
        <f t="shared" si="149"/>
        <v>-1.6402651541376212E-3</v>
      </c>
      <c r="L473" s="10">
        <f>+H473/SUM(F$27:F473)-1</f>
        <v>-4.3456855186463583E-2</v>
      </c>
      <c r="M473">
        <v>5.4279999999999999</v>
      </c>
      <c r="R473">
        <f t="shared" si="150"/>
        <v>1526.1178768230236</v>
      </c>
      <c r="S473">
        <f t="shared" si="151"/>
        <v>1413.5467167719607</v>
      </c>
      <c r="T473" s="5">
        <f t="shared" si="138"/>
        <v>0</v>
      </c>
      <c r="U473" s="6">
        <f>+S473+SUM($D$17:$E$17)-SUM($Q$27:Q473)</f>
        <v>6439.0356641403823</v>
      </c>
      <c r="V473" s="10">
        <f t="shared" si="139"/>
        <v>-1.1039201374114294E-2</v>
      </c>
      <c r="W473" s="10">
        <f>+S473/SUM(Q$27:Q473)-1</f>
        <v>-0.10223131529663632</v>
      </c>
      <c r="X473">
        <v>2.9750000000000001</v>
      </c>
      <c r="AC473">
        <f t="shared" si="152"/>
        <v>3052.4836769757039</v>
      </c>
      <c r="AD473">
        <f t="shared" si="153"/>
        <v>2925.6941976220228</v>
      </c>
      <c r="AE473" s="5">
        <f t="shared" si="140"/>
        <v>0</v>
      </c>
      <c r="AF473" s="6">
        <f>+AD473+SUM($D$18:$E$18)-SUM($AB$27:AB473)</f>
        <v>11971.358302885179</v>
      </c>
      <c r="AG473" s="10">
        <f t="shared" si="141"/>
        <v>-2.3766385610827223E-3</v>
      </c>
      <c r="AH473" s="10">
        <f>+AD473/SUM(AB$27:AB473)-1</f>
        <v>3.2232701513897899E-2</v>
      </c>
      <c r="AI473" s="6">
        <f t="shared" si="142"/>
        <v>0</v>
      </c>
      <c r="AL473" s="6">
        <f t="shared" si="143"/>
        <v>0</v>
      </c>
      <c r="AM473" s="6">
        <f t="shared" si="144"/>
        <v>6465.6434095299901</v>
      </c>
      <c r="AN473" s="6">
        <f t="shared" si="145"/>
        <v>6146.6839612002968</v>
      </c>
      <c r="AO473" s="5">
        <f t="shared" si="146"/>
        <v>0</v>
      </c>
      <c r="AP473" s="6">
        <f>+AN473+SUM($D$16:$E$18)-SUM($AL$27:AL473)</f>
        <v>26248.279750673981</v>
      </c>
      <c r="AQ473" s="10">
        <f t="shared" si="154"/>
        <v>-4.2968624610604245E-3</v>
      </c>
      <c r="AR473" s="10">
        <f>+AN473/SUM(AL$27:AL473)-1</f>
        <v>-2.4088680918962213E-2</v>
      </c>
    </row>
    <row r="474" spans="1:44" x14ac:dyDescent="0.25">
      <c r="A474" s="1">
        <v>40850</v>
      </c>
      <c r="B474">
        <v>7.452</v>
      </c>
      <c r="G474">
        <f t="shared" si="147"/>
        <v>1890.3395495240445</v>
      </c>
      <c r="H474">
        <f t="shared" si="148"/>
        <v>1810.6016379621783</v>
      </c>
      <c r="I474" s="5">
        <f t="shared" si="137"/>
        <v>0</v>
      </c>
      <c r="J474" s="6">
        <f>+H474+SUM($D$16:$E$16)-SUM($F$27:F474)</f>
        <v>7841.0443748042817</v>
      </c>
      <c r="K474" s="10">
        <f t="shared" si="149"/>
        <v>4.0299019953238258E-4</v>
      </c>
      <c r="L474" s="10">
        <f>+H474/SUM(F$27:F474)-1</f>
        <v>-4.1785251357645659E-2</v>
      </c>
      <c r="M474">
        <v>5.53</v>
      </c>
      <c r="R474">
        <f t="shared" si="150"/>
        <v>1554.7958472423215</v>
      </c>
      <c r="S474">
        <f t="shared" si="151"/>
        <v>1440.1093116707707</v>
      </c>
      <c r="T474" s="5">
        <f t="shared" si="138"/>
        <v>0</v>
      </c>
      <c r="U474" s="6">
        <f>+S474+SUM($D$17:$E$17)-SUM($Q$27:Q474)</f>
        <v>6465.5982590391923</v>
      </c>
      <c r="V474" s="10">
        <f t="shared" si="139"/>
        <v>4.1252442577293102E-3</v>
      </c>
      <c r="W474" s="10">
        <f>+S474/SUM(Q$27:Q474)-1</f>
        <v>-8.5360938391746299E-2</v>
      </c>
      <c r="X474">
        <v>3.0179999999999998</v>
      </c>
      <c r="AC474">
        <f t="shared" si="152"/>
        <v>3096.6036091135038</v>
      </c>
      <c r="AD474">
        <f t="shared" si="153"/>
        <v>2967.9815423271475</v>
      </c>
      <c r="AE474" s="5">
        <f t="shared" si="140"/>
        <v>0</v>
      </c>
      <c r="AF474" s="6">
        <f>+AD474+SUM($D$18:$E$18)-SUM($AB$27:AB474)</f>
        <v>12013.645647590303</v>
      </c>
      <c r="AG474" s="10">
        <f t="shared" si="141"/>
        <v>3.5323764969037441E-3</v>
      </c>
      <c r="AH474" s="10">
        <f>+AD474/SUM(AB$27:AB474)-1</f>
        <v>4.715236745174578E-2</v>
      </c>
      <c r="AI474" s="6">
        <f t="shared" si="142"/>
        <v>0</v>
      </c>
      <c r="AL474" s="6">
        <f t="shared" si="143"/>
        <v>0</v>
      </c>
      <c r="AM474" s="6">
        <f t="shared" si="144"/>
        <v>6541.7390058798701</v>
      </c>
      <c r="AN474" s="6">
        <f t="shared" si="145"/>
        <v>6218.692491960097</v>
      </c>
      <c r="AO474" s="5">
        <f t="shared" si="146"/>
        <v>0</v>
      </c>
      <c r="AP474" s="6">
        <f>+AN474+SUM($D$16:$E$18)-SUM($AL$27:AL474)</f>
        <v>26320.288281433783</v>
      </c>
      <c r="AQ474" s="10">
        <f t="shared" si="154"/>
        <v>2.7433619057626313E-3</v>
      </c>
      <c r="AR474" s="10">
        <f>+AN474/SUM(AL$27:AL474)-1</f>
        <v>-1.2655859468815422E-2</v>
      </c>
    </row>
    <row r="475" spans="1:44" x14ac:dyDescent="0.25">
      <c r="A475" s="1">
        <v>40851</v>
      </c>
      <c r="B475">
        <v>7.55</v>
      </c>
      <c r="G475">
        <f t="shared" si="147"/>
        <v>1915.1990873465563</v>
      </c>
      <c r="H475">
        <f t="shared" si="148"/>
        <v>1834.4125559063939</v>
      </c>
      <c r="I475" s="5">
        <f t="shared" si="137"/>
        <v>0</v>
      </c>
      <c r="J475" s="6">
        <f>+H475+SUM($D$16:$E$16)-SUM($F$27:F475)</f>
        <v>7864.855292748498</v>
      </c>
      <c r="K475" s="10">
        <f t="shared" si="149"/>
        <v>3.0367023582633657E-3</v>
      </c>
      <c r="L475" s="10">
        <f>+H475/SUM(F$27:F475)-1</f>
        <v>-2.9183930186557183E-2</v>
      </c>
      <c r="M475">
        <v>5.47</v>
      </c>
      <c r="R475">
        <f t="shared" si="150"/>
        <v>1537.9264528780286</v>
      </c>
      <c r="S475">
        <f t="shared" si="151"/>
        <v>1424.4842558479411</v>
      </c>
      <c r="T475" s="5">
        <f t="shared" si="138"/>
        <v>0</v>
      </c>
      <c r="U475" s="6">
        <f>+S475+SUM($D$17:$E$17)-SUM($Q$27:Q475)</f>
        <v>6449.9732032163629</v>
      </c>
      <c r="V475" s="10">
        <f t="shared" si="139"/>
        <v>-2.4166450182679933E-3</v>
      </c>
      <c r="W475" s="10">
        <f>+S475/SUM(Q$27:Q475)-1</f>
        <v>-9.5284689512269982E-2</v>
      </c>
      <c r="X475">
        <v>3.0009999999999999</v>
      </c>
      <c r="AC475">
        <f t="shared" si="152"/>
        <v>3079.160845245071</v>
      </c>
      <c r="AD475">
        <f t="shared" si="153"/>
        <v>2951.2632897693074</v>
      </c>
      <c r="AE475" s="5">
        <f t="shared" si="140"/>
        <v>0</v>
      </c>
      <c r="AF475" s="6">
        <f>+AD475+SUM($D$18:$E$18)-SUM($AB$27:AB475)</f>
        <v>11996.927395032464</v>
      </c>
      <c r="AG475" s="10">
        <f t="shared" si="141"/>
        <v>-1.3916052668985213E-3</v>
      </c>
      <c r="AH475" s="10">
        <f>+AD475/SUM(AB$27:AB475)-1</f>
        <v>4.1253894871666308E-2</v>
      </c>
      <c r="AI475" s="6">
        <f t="shared" si="142"/>
        <v>0</v>
      </c>
      <c r="AL475" s="6">
        <f t="shared" si="143"/>
        <v>0</v>
      </c>
      <c r="AM475" s="6">
        <f t="shared" si="144"/>
        <v>6532.2863854696561</v>
      </c>
      <c r="AN475" s="6">
        <f t="shared" si="145"/>
        <v>6210.1601015236429</v>
      </c>
      <c r="AO475" s="5">
        <f t="shared" si="146"/>
        <v>0</v>
      </c>
      <c r="AP475" s="6">
        <f>+AN475+SUM($D$16:$E$18)-SUM($AL$27:AL475)</f>
        <v>26311.75589099733</v>
      </c>
      <c r="AQ475" s="10">
        <f t="shared" si="154"/>
        <v>-3.2417541727580712E-4</v>
      </c>
      <c r="AR475" s="10">
        <f>+AN475/SUM(AL$27:AL475)-1</f>
        <v>-1.4010550300215918E-2</v>
      </c>
    </row>
    <row r="476" spans="1:44" x14ac:dyDescent="0.25">
      <c r="A476" s="1">
        <v>40854</v>
      </c>
      <c r="B476">
        <v>7.556</v>
      </c>
      <c r="G476">
        <f t="shared" si="147"/>
        <v>1916.7210998663018</v>
      </c>
      <c r="H476">
        <f t="shared" si="148"/>
        <v>1835.8703672091008</v>
      </c>
      <c r="I476" s="5">
        <f t="shared" ref="I476:I539" si="155">+C476*(MAX($A:$A)-$A476)</f>
        <v>0</v>
      </c>
      <c r="J476" s="6">
        <f>+H476+SUM($D$16:$E$16)-SUM($F$27:F476)</f>
        <v>7866.3131040512053</v>
      </c>
      <c r="K476" s="10">
        <f t="shared" si="149"/>
        <v>1.8535767645366796E-4</v>
      </c>
      <c r="L476" s="10">
        <f>+H476/SUM(F$27:F476)-1</f>
        <v>-2.8412420727102816E-2</v>
      </c>
      <c r="M476">
        <v>5.4550000000000001</v>
      </c>
      <c r="R476">
        <f t="shared" si="150"/>
        <v>1533.7091042869556</v>
      </c>
      <c r="S476">
        <f t="shared" si="151"/>
        <v>1420.5779918922337</v>
      </c>
      <c r="T476" s="5">
        <f t="shared" ref="T476:T539" si="156">+N476*(MAX($A:$A)-$A476)</f>
        <v>0</v>
      </c>
      <c r="U476" s="6">
        <f>+S476+SUM($D$17:$E$17)-SUM($Q$27:Q476)</f>
        <v>6446.0669392606551</v>
      </c>
      <c r="V476" s="10">
        <f t="shared" ref="V476:V539" si="157">+U476/U475-1</f>
        <v>-6.0562483480708362E-4</v>
      </c>
      <c r="W476" s="10">
        <f>+S476/SUM(Q$27:Q476)-1</f>
        <v>-9.7765627292400903E-2</v>
      </c>
      <c r="X476">
        <v>3.0110000000000001</v>
      </c>
      <c r="AC476">
        <f t="shared" si="152"/>
        <v>3089.4212945794434</v>
      </c>
      <c r="AD476">
        <f t="shared" si="153"/>
        <v>2961.0975559798017</v>
      </c>
      <c r="AE476" s="5">
        <f t="shared" ref="AE476:AE539" si="158">+Y476*(MAX($A:$A)-$A476)</f>
        <v>0</v>
      </c>
      <c r="AF476" s="6">
        <f>+AD476+SUM($D$18:$E$18)-SUM($AB$27:AB476)</f>
        <v>12006.761661242959</v>
      </c>
      <c r="AG476" s="10">
        <f t="shared" ref="AG476:AG539" si="159">+AF476/AF475-1</f>
        <v>8.1973207694563399E-4</v>
      </c>
      <c r="AH476" s="10">
        <f>+AD476/SUM(AB$27:AB476)-1</f>
        <v>4.4723584624654311E-2</v>
      </c>
      <c r="AI476" s="6">
        <f t="shared" ref="AI476:AI539" si="160">+C476+N476+Y476</f>
        <v>0</v>
      </c>
      <c r="AL476" s="6">
        <f t="shared" ref="AL476:AL539" si="161">+F476+Q476+AB476</f>
        <v>0</v>
      </c>
      <c r="AM476" s="6">
        <f t="shared" ref="AM476:AM539" si="162">+G476+R476+AC476</f>
        <v>6539.8514987327007</v>
      </c>
      <c r="AN476" s="6">
        <f t="shared" ref="AN476:AN539" si="163">+H476+S476+AD476</f>
        <v>6217.5459150811366</v>
      </c>
      <c r="AO476" s="5">
        <f t="shared" ref="AO476:AO539" si="164">+AI476*(MAX($A:$A)-$A476)</f>
        <v>0</v>
      </c>
      <c r="AP476" s="6">
        <f>+AN476+SUM($D$16:$E$18)-SUM($AL$27:AL476)</f>
        <v>26319.141704554822</v>
      </c>
      <c r="AQ476" s="10">
        <f t="shared" si="154"/>
        <v>2.8070394040180524E-4</v>
      </c>
      <c r="AR476" s="10">
        <f>+AN476/SUM(AL$27:AL476)-1</f>
        <v>-1.2837901910144334E-2</v>
      </c>
    </row>
    <row r="477" spans="1:44" x14ac:dyDescent="0.25">
      <c r="A477" s="1">
        <v>40855</v>
      </c>
      <c r="B477">
        <v>7.5369999999999999</v>
      </c>
      <c r="C477">
        <f>+$C$16</f>
        <v>60</v>
      </c>
      <c r="D477" s="7">
        <f>+$H$16</f>
        <v>1.0004210526315789</v>
      </c>
      <c r="E477" s="7">
        <f>+$J$16</f>
        <v>0.46199999999999997</v>
      </c>
      <c r="F477" s="6">
        <f>+C477-D477-E477</f>
        <v>58.537578947368416</v>
      </c>
      <c r="G477">
        <f t="shared" ref="G477:G540" si="165">+(B477/B476*G476)+F477</f>
        <v>1970.4389725011426</v>
      </c>
      <c r="H477">
        <f t="shared" ref="H477:H540" si="166">+($B477/$B476*H476)+F477</f>
        <v>1889.7915436978969</v>
      </c>
      <c r="I477" s="5">
        <f t="shared" si="155"/>
        <v>254280</v>
      </c>
      <c r="J477" s="6">
        <f>+H477+SUM($D$16:$E$16)-SUM($F$27:F477)</f>
        <v>7861.6967015926321</v>
      </c>
      <c r="K477" s="10">
        <f t="shared" ref="K477:K540" si="167">+J477/J476-1</f>
        <v>-5.8685719694984151E-4</v>
      </c>
      <c r="L477" s="10">
        <f>+H477/SUM(F$27:F477)-1</f>
        <v>-2.9928367524632571E-2</v>
      </c>
      <c r="M477">
        <v>5.4969999999999999</v>
      </c>
      <c r="N477">
        <f>+$C$17</f>
        <v>50</v>
      </c>
      <c r="O477" s="7">
        <f>+$H$17</f>
        <v>0.83368421052631569</v>
      </c>
      <c r="P477" s="7">
        <f>+$J$17</f>
        <v>0.38500000000000001</v>
      </c>
      <c r="Q477" s="6">
        <f>+N477-O477-P477</f>
        <v>48.781315789473688</v>
      </c>
      <c r="R477">
        <f t="shared" ref="R477:R540" si="168">+($M477/$M476*R476)+N477</f>
        <v>1595.5176803419604</v>
      </c>
      <c r="S477">
        <f t="shared" ref="S477:S540" si="169">+($M477/$M476*S476)+Q477</f>
        <v>1480.2968467576877</v>
      </c>
      <c r="T477" s="5">
        <f t="shared" si="156"/>
        <v>211900</v>
      </c>
      <c r="U477" s="6">
        <f>+S477+SUM($D$17:$E$17)-SUM($Q$27:Q477)</f>
        <v>6457.0044783366357</v>
      </c>
      <c r="V477" s="10">
        <f t="shared" si="157"/>
        <v>1.6967771478393345E-3</v>
      </c>
      <c r="W477" s="10">
        <f>+S477/SUM(Q$27:Q477)-1</f>
        <v>-8.8089813298668829E-2</v>
      </c>
      <c r="X477">
        <v>3.0219999999999998</v>
      </c>
      <c r="Y477">
        <f>+$C$18</f>
        <v>90</v>
      </c>
      <c r="Z477" s="7">
        <f>+$H$18</f>
        <v>1.5006315789473685</v>
      </c>
      <c r="AA477" s="7">
        <f>+$J$18</f>
        <v>0.69300000000000006</v>
      </c>
      <c r="AB477" s="6">
        <f>+Y477-Z477-AA477</f>
        <v>87.806368421052639</v>
      </c>
      <c r="AC477">
        <f t="shared" ref="AC477:AC540" si="170">+(X477/X476*AC476)+AB477</f>
        <v>3188.5141572683051</v>
      </c>
      <c r="AD477">
        <f t="shared" ref="AD477:AD540" si="171">+($X477/$X476*AD476)+AB477</f>
        <v>3059.7216172323979</v>
      </c>
      <c r="AE477" s="5">
        <f t="shared" si="158"/>
        <v>381420</v>
      </c>
      <c r="AF477" s="6">
        <f>+AD477+SUM($D$18:$E$18)-SUM($AB$27:AB477)</f>
        <v>12017.5793540745</v>
      </c>
      <c r="AG477" s="10">
        <f t="shared" si="159"/>
        <v>9.0096673330819499E-4</v>
      </c>
      <c r="AH477" s="10">
        <f>+AD477/SUM(AB$27:AB477)-1</f>
        <v>4.7081675594336847E-2</v>
      </c>
      <c r="AI477" s="6">
        <f t="shared" si="160"/>
        <v>200</v>
      </c>
      <c r="AL477" s="6">
        <f t="shared" si="161"/>
        <v>195.12526315789475</v>
      </c>
      <c r="AM477" s="6">
        <f t="shared" si="162"/>
        <v>6754.4708101114084</v>
      </c>
      <c r="AN477" s="6">
        <f t="shared" si="163"/>
        <v>6429.8100076879828</v>
      </c>
      <c r="AO477" s="5">
        <f t="shared" si="164"/>
        <v>847600</v>
      </c>
      <c r="AP477" s="6">
        <f>+AN477+SUM($D$16:$E$18)-SUM($AL$27:AL477)</f>
        <v>26336.280534003778</v>
      </c>
      <c r="AQ477" s="10">
        <f t="shared" ref="AQ477:AQ540" si="172">+AP477/AP476-1</f>
        <v>6.5119256704293527E-4</v>
      </c>
      <c r="AR477" s="10">
        <f>+AN477/SUM(AL$27:AL477)-1</f>
        <v>-9.8127630365667518E-3</v>
      </c>
    </row>
    <row r="478" spans="1:44" x14ac:dyDescent="0.25">
      <c r="A478" s="1">
        <v>40856</v>
      </c>
      <c r="B478">
        <v>7.5650000000000004</v>
      </c>
      <c r="G478">
        <f t="shared" si="165"/>
        <v>1977.7591650485795</v>
      </c>
      <c r="H478">
        <f t="shared" si="166"/>
        <v>1896.8121305658206</v>
      </c>
      <c r="I478" s="5">
        <f t="shared" si="155"/>
        <v>0</v>
      </c>
      <c r="J478" s="6">
        <f>+H478+SUM($D$16:$E$16)-SUM($F$27:F478)</f>
        <v>7868.7172884605561</v>
      </c>
      <c r="K478" s="10">
        <f t="shared" si="167"/>
        <v>8.9301166585342706E-4</v>
      </c>
      <c r="L478" s="10">
        <f>+H478/SUM(F$27:F478)-1</f>
        <v>-2.6324545618130024E-2</v>
      </c>
      <c r="M478">
        <v>5.3920000000000003</v>
      </c>
      <c r="R478">
        <f t="shared" si="168"/>
        <v>1565.0411738045937</v>
      </c>
      <c r="S478">
        <f t="shared" si="169"/>
        <v>1452.0212111547123</v>
      </c>
      <c r="T478" s="5">
        <f t="shared" si="156"/>
        <v>0</v>
      </c>
      <c r="U478" s="6">
        <f>+S478+SUM($D$17:$E$17)-SUM($Q$27:Q478)</f>
        <v>6428.7288427336607</v>
      </c>
      <c r="V478" s="10">
        <f t="shared" si="157"/>
        <v>-4.3790639603612513E-3</v>
      </c>
      <c r="W478" s="10">
        <f>+S478/SUM(Q$27:Q478)-1</f>
        <v>-0.10550850887873775</v>
      </c>
      <c r="X478">
        <v>3.0070000000000001</v>
      </c>
      <c r="AC478">
        <f t="shared" si="170"/>
        <v>3172.6876475532081</v>
      </c>
      <c r="AD478">
        <f t="shared" si="171"/>
        <v>3044.5343822031177</v>
      </c>
      <c r="AE478" s="5">
        <f t="shared" si="158"/>
        <v>0</v>
      </c>
      <c r="AF478" s="6">
        <f>+AD478+SUM($D$18:$E$18)-SUM($AB$27:AB478)</f>
        <v>12002.39211904522</v>
      </c>
      <c r="AG478" s="10">
        <f t="shared" si="159"/>
        <v>-1.2637515910498553E-3</v>
      </c>
      <c r="AH478" s="10">
        <f>+AD478/SUM(AB$27:AB478)-1</f>
        <v>4.1884380712168046E-2</v>
      </c>
      <c r="AI478" s="6">
        <f t="shared" si="160"/>
        <v>0</v>
      </c>
      <c r="AL478" s="6">
        <f t="shared" si="161"/>
        <v>0</v>
      </c>
      <c r="AM478" s="6">
        <f t="shared" si="162"/>
        <v>6715.4879864063814</v>
      </c>
      <c r="AN478" s="6">
        <f t="shared" si="163"/>
        <v>6393.3677239236513</v>
      </c>
      <c r="AO478" s="5">
        <f t="shared" si="164"/>
        <v>0</v>
      </c>
      <c r="AP478" s="6">
        <f>+AN478+SUM($D$16:$E$18)-SUM($AL$27:AL478)</f>
        <v>26299.838250239442</v>
      </c>
      <c r="AQ478" s="10">
        <f t="shared" si="172"/>
        <v>-1.3837293279620466E-3</v>
      </c>
      <c r="AR478" s="10">
        <f>+AN478/SUM(AL$27:AL478)-1</f>
        <v>-1.5424854875376148E-2</v>
      </c>
    </row>
    <row r="479" spans="1:44" x14ac:dyDescent="0.25">
      <c r="A479" s="1">
        <v>40857</v>
      </c>
      <c r="B479">
        <v>7.38</v>
      </c>
      <c r="G479">
        <f t="shared" si="165"/>
        <v>1929.3936071458711</v>
      </c>
      <c r="H479">
        <f t="shared" si="166"/>
        <v>1850.4261101884672</v>
      </c>
      <c r="I479" s="5">
        <f t="shared" si="155"/>
        <v>0</v>
      </c>
      <c r="J479" s="6">
        <f>+H479+SUM($D$16:$E$16)-SUM($F$27:F479)</f>
        <v>7822.3312680832032</v>
      </c>
      <c r="K479" s="10">
        <f t="shared" si="167"/>
        <v>-5.894991353340151E-3</v>
      </c>
      <c r="L479" s="10">
        <f>+H479/SUM(F$27:F479)-1</f>
        <v>-5.0135511786093878E-2</v>
      </c>
      <c r="M479">
        <v>5.3840000000000003</v>
      </c>
      <c r="R479">
        <f t="shared" si="168"/>
        <v>1562.7191542588896</v>
      </c>
      <c r="S479">
        <f t="shared" si="169"/>
        <v>1449.8668770135332</v>
      </c>
      <c r="T479" s="5">
        <f t="shared" si="156"/>
        <v>0</v>
      </c>
      <c r="U479" s="6">
        <f>+S479+SUM($D$17:$E$17)-SUM($Q$27:Q479)</f>
        <v>6426.5745085924818</v>
      </c>
      <c r="V479" s="10">
        <f t="shared" si="157"/>
        <v>-3.3511043845224631E-4</v>
      </c>
      <c r="W479" s="10">
        <f>+S479/SUM(Q$27:Q479)-1</f>
        <v>-0.10683564758960018</v>
      </c>
      <c r="X479">
        <v>3.016</v>
      </c>
      <c r="AC479">
        <f t="shared" si="170"/>
        <v>3182.1835533822664</v>
      </c>
      <c r="AD479">
        <f t="shared" si="171"/>
        <v>3053.646723220686</v>
      </c>
      <c r="AE479" s="5">
        <f t="shared" si="158"/>
        <v>0</v>
      </c>
      <c r="AF479" s="6">
        <f>+AD479+SUM($D$18:$E$18)-SUM($AB$27:AB479)</f>
        <v>12011.504460062788</v>
      </c>
      <c r="AG479" s="10">
        <f t="shared" si="159"/>
        <v>7.5921040799098449E-4</v>
      </c>
      <c r="AH479" s="10">
        <f>+AD479/SUM(AB$27:AB479)-1</f>
        <v>4.5002757641469326E-2</v>
      </c>
      <c r="AI479" s="6">
        <f t="shared" si="160"/>
        <v>0</v>
      </c>
      <c r="AL479" s="6">
        <f t="shared" si="161"/>
        <v>0</v>
      </c>
      <c r="AM479" s="6">
        <f t="shared" si="162"/>
        <v>6674.2963147870269</v>
      </c>
      <c r="AN479" s="6">
        <f t="shared" si="163"/>
        <v>6353.9397104226864</v>
      </c>
      <c r="AO479" s="5">
        <f t="shared" si="164"/>
        <v>0</v>
      </c>
      <c r="AP479" s="6">
        <f>+AN479+SUM($D$16:$E$18)-SUM($AL$27:AL479)</f>
        <v>26260.41023673848</v>
      </c>
      <c r="AQ479" s="10">
        <f t="shared" si="172"/>
        <v>-1.4991732316301798E-3</v>
      </c>
      <c r="AR479" s="10">
        <f>+AN479/SUM(AL$27:AL479)-1</f>
        <v>-2.1496747466416499E-2</v>
      </c>
    </row>
    <row r="480" spans="1:44" x14ac:dyDescent="0.25">
      <c r="A480" s="1">
        <v>40858</v>
      </c>
      <c r="B480">
        <v>7.4260000000000002</v>
      </c>
      <c r="G480">
        <f t="shared" si="165"/>
        <v>1941.4196377595174</v>
      </c>
      <c r="H480">
        <f t="shared" si="166"/>
        <v>1861.9599314714847</v>
      </c>
      <c r="I480" s="5">
        <f t="shared" si="155"/>
        <v>0</v>
      </c>
      <c r="J480" s="6">
        <f>+H480+SUM($D$16:$E$16)-SUM($F$27:F480)</f>
        <v>7833.8650893662207</v>
      </c>
      <c r="K480" s="10">
        <f t="shared" si="167"/>
        <v>1.4744736431808736E-3</v>
      </c>
      <c r="L480" s="10">
        <f>+H480/SUM(F$27:F480)-1</f>
        <v>-4.4214947225411083E-2</v>
      </c>
      <c r="M480">
        <v>5.5119999999999996</v>
      </c>
      <c r="R480">
        <f t="shared" si="168"/>
        <v>1599.8714669901558</v>
      </c>
      <c r="S480">
        <f t="shared" si="169"/>
        <v>1484.3362232723987</v>
      </c>
      <c r="T480" s="5">
        <f t="shared" si="156"/>
        <v>0</v>
      </c>
      <c r="U480" s="6">
        <f>+S480+SUM($D$17:$E$17)-SUM($Q$27:Q480)</f>
        <v>6461.0438548513466</v>
      </c>
      <c r="V480" s="10">
        <f t="shared" si="157"/>
        <v>5.3635644016540862E-3</v>
      </c>
      <c r="W480" s="10">
        <f>+S480/SUM(Q$27:Q480)-1</f>
        <v>-8.5601428215801634E-2</v>
      </c>
      <c r="X480">
        <v>3.0369999999999999</v>
      </c>
      <c r="AC480">
        <f t="shared" si="170"/>
        <v>3204.340666983403</v>
      </c>
      <c r="AD480">
        <f t="shared" si="171"/>
        <v>3074.9088522616789</v>
      </c>
      <c r="AE480" s="5">
        <f t="shared" si="158"/>
        <v>0</v>
      </c>
      <c r="AF480" s="6">
        <f>+AD480+SUM($D$18:$E$18)-SUM($AB$27:AB480)</f>
        <v>12032.766589103783</v>
      </c>
      <c r="AG480" s="10">
        <f t="shared" si="159"/>
        <v>1.77014703792433E-3</v>
      </c>
      <c r="AH480" s="10">
        <f>+AD480/SUM(AB$27:AB480)-1</f>
        <v>5.2278970476506315E-2</v>
      </c>
      <c r="AI480" s="6">
        <f t="shared" si="160"/>
        <v>0</v>
      </c>
      <c r="AL480" s="6">
        <f t="shared" si="161"/>
        <v>0</v>
      </c>
      <c r="AM480" s="6">
        <f t="shared" si="162"/>
        <v>6745.6317717330767</v>
      </c>
      <c r="AN480" s="6">
        <f t="shared" si="163"/>
        <v>6421.2050070055629</v>
      </c>
      <c r="AO480" s="5">
        <f t="shared" si="164"/>
        <v>0</v>
      </c>
      <c r="AP480" s="6">
        <f>+AN480+SUM($D$16:$E$18)-SUM($AL$27:AL480)</f>
        <v>26327.675533321355</v>
      </c>
      <c r="AQ480" s="10">
        <f t="shared" si="172"/>
        <v>2.5614716592954334E-3</v>
      </c>
      <c r="AR480" s="10">
        <f>+AN480/SUM(AL$27:AL480)-1</f>
        <v>-1.1137928451968704E-2</v>
      </c>
    </row>
    <row r="481" spans="1:44" x14ac:dyDescent="0.25">
      <c r="A481" s="1">
        <v>40861</v>
      </c>
      <c r="B481">
        <v>7.5220000000000002</v>
      </c>
      <c r="G481">
        <f t="shared" si="165"/>
        <v>1966.5174407793013</v>
      </c>
      <c r="H481">
        <f t="shared" si="166"/>
        <v>1886.0305150186518</v>
      </c>
      <c r="I481" s="5">
        <f t="shared" si="155"/>
        <v>0</v>
      </c>
      <c r="J481" s="6">
        <f>+H481+SUM($D$16:$E$16)-SUM($F$27:F481)</f>
        <v>7857.9356729133879</v>
      </c>
      <c r="K481" s="10">
        <f t="shared" si="167"/>
        <v>3.0726318710594391E-3</v>
      </c>
      <c r="L481" s="10">
        <f>+H481/SUM(F$27:F481)-1</f>
        <v>-3.1858986403116241E-2</v>
      </c>
      <c r="M481">
        <v>5.4640000000000004</v>
      </c>
      <c r="R481">
        <f t="shared" si="168"/>
        <v>1585.9393497159313</v>
      </c>
      <c r="S481">
        <f t="shared" si="169"/>
        <v>1471.4102184253245</v>
      </c>
      <c r="T481" s="5">
        <f t="shared" si="156"/>
        <v>0</v>
      </c>
      <c r="U481" s="6">
        <f>+S481+SUM($D$17:$E$17)-SUM($Q$27:Q481)</f>
        <v>6448.1178500042724</v>
      </c>
      <c r="V481" s="10">
        <f t="shared" si="157"/>
        <v>-2.0006062700484994E-3</v>
      </c>
      <c r="W481" s="10">
        <f>+S481/SUM(Q$27:Q481)-1</f>
        <v>-9.356426048097588E-2</v>
      </c>
      <c r="X481">
        <v>3.032</v>
      </c>
      <c r="AC481">
        <f t="shared" si="170"/>
        <v>3199.0651637450374</v>
      </c>
      <c r="AD481">
        <f t="shared" si="171"/>
        <v>3069.8464405852519</v>
      </c>
      <c r="AE481" s="5">
        <f t="shared" si="158"/>
        <v>0</v>
      </c>
      <c r="AF481" s="6">
        <f>+AD481+SUM($D$18:$E$18)-SUM($AB$27:AB481)</f>
        <v>12027.704177427357</v>
      </c>
      <c r="AG481" s="10">
        <f t="shared" si="159"/>
        <v>-4.2071884623862132E-4</v>
      </c>
      <c r="AH481" s="10">
        <f>+AD481/SUM(AB$27:AB481)-1</f>
        <v>5.0546538849116418E-2</v>
      </c>
      <c r="AI481" s="6">
        <f t="shared" si="160"/>
        <v>0</v>
      </c>
      <c r="AL481" s="6">
        <f t="shared" si="161"/>
        <v>0</v>
      </c>
      <c r="AM481" s="6">
        <f t="shared" si="162"/>
        <v>6751.5219542402701</v>
      </c>
      <c r="AN481" s="6">
        <f t="shared" si="163"/>
        <v>6427.2871740292285</v>
      </c>
      <c r="AO481" s="5">
        <f t="shared" si="164"/>
        <v>0</v>
      </c>
      <c r="AP481" s="6">
        <f>+AN481+SUM($D$16:$E$18)-SUM($AL$27:AL481)</f>
        <v>26333.757700345024</v>
      </c>
      <c r="AQ481" s="10">
        <f t="shared" si="172"/>
        <v>2.3101800293656716E-4</v>
      </c>
      <c r="AR481" s="10">
        <f>+AN481/SUM(AL$27:AL481)-1</f>
        <v>-1.0201278045080753E-2</v>
      </c>
    </row>
    <row r="482" spans="1:44" x14ac:dyDescent="0.25">
      <c r="A482" s="1">
        <v>40862</v>
      </c>
      <c r="B482">
        <v>7.5149999999999997</v>
      </c>
      <c r="G482">
        <f t="shared" si="165"/>
        <v>1964.6873926424419</v>
      </c>
      <c r="H482">
        <f t="shared" si="166"/>
        <v>1884.2753683016706</v>
      </c>
      <c r="I482" s="5">
        <f t="shared" si="155"/>
        <v>0</v>
      </c>
      <c r="J482" s="6">
        <f>+H482+SUM($D$16:$E$16)-SUM($F$27:F482)</f>
        <v>7856.1805261964064</v>
      </c>
      <c r="K482" s="10">
        <f t="shared" si="167"/>
        <v>-2.2335977157861286E-4</v>
      </c>
      <c r="L482" s="10">
        <f>+H482/SUM(F$27:F482)-1</f>
        <v>-3.2759941879742072E-2</v>
      </c>
      <c r="M482">
        <v>5.423</v>
      </c>
      <c r="R482">
        <f t="shared" si="168"/>
        <v>1574.0389995441974</v>
      </c>
      <c r="S482">
        <f t="shared" si="169"/>
        <v>1460.3692559517815</v>
      </c>
      <c r="T482" s="5">
        <f t="shared" si="156"/>
        <v>0</v>
      </c>
      <c r="U482" s="6">
        <f>+S482+SUM($D$17:$E$17)-SUM($Q$27:Q482)</f>
        <v>6437.0768875307294</v>
      </c>
      <c r="V482" s="10">
        <f t="shared" si="157"/>
        <v>-1.7122767806633243E-3</v>
      </c>
      <c r="W482" s="10">
        <f>+S482/SUM(Q$27:Q482)-1</f>
        <v>-0.10036584637414581</v>
      </c>
      <c r="X482">
        <v>3.05</v>
      </c>
      <c r="AC482">
        <f t="shared" si="170"/>
        <v>3218.056975403154</v>
      </c>
      <c r="AD482">
        <f t="shared" si="171"/>
        <v>3088.0711226203885</v>
      </c>
      <c r="AE482" s="5">
        <f t="shared" si="158"/>
        <v>0</v>
      </c>
      <c r="AF482" s="6">
        <f>+AD482+SUM($D$18:$E$18)-SUM($AB$27:AB482)</f>
        <v>12045.928859462492</v>
      </c>
      <c r="AG482" s="10">
        <f t="shared" si="159"/>
        <v>1.5152253303118979E-3</v>
      </c>
      <c r="AH482" s="10">
        <f>+AD482/SUM(AB$27:AB482)-1</f>
        <v>5.6783292707719424E-2</v>
      </c>
      <c r="AI482" s="6">
        <f t="shared" si="160"/>
        <v>0</v>
      </c>
      <c r="AL482" s="6">
        <f t="shared" si="161"/>
        <v>0</v>
      </c>
      <c r="AM482" s="6">
        <f t="shared" si="162"/>
        <v>6756.7833675897928</v>
      </c>
      <c r="AN482" s="6">
        <f t="shared" si="163"/>
        <v>6432.7157468738405</v>
      </c>
      <c r="AO482" s="5">
        <f t="shared" si="164"/>
        <v>0</v>
      </c>
      <c r="AP482" s="6">
        <f>+AN482+SUM($D$16:$E$18)-SUM($AL$27:AL482)</f>
        <v>26339.186273189636</v>
      </c>
      <c r="AQ482" s="10">
        <f t="shared" si="172"/>
        <v>2.0614501380267214E-4</v>
      </c>
      <c r="AR482" s="10">
        <f>+AN482/SUM(AL$27:AL482)-1</f>
        <v>-9.3652807855607589E-3</v>
      </c>
    </row>
    <row r="483" spans="1:44" x14ac:dyDescent="0.25">
      <c r="A483" s="1">
        <v>40863</v>
      </c>
      <c r="B483">
        <v>7.4420000000000002</v>
      </c>
      <c r="G483">
        <f t="shared" si="165"/>
        <v>1945.6026049294815</v>
      </c>
      <c r="H483">
        <f t="shared" si="166"/>
        <v>1865.9716953960124</v>
      </c>
      <c r="I483" s="5">
        <f t="shared" si="155"/>
        <v>0</v>
      </c>
      <c r="J483" s="6">
        <f>+H483+SUM($D$16:$E$16)-SUM($F$27:F483)</f>
        <v>7837.8768532907479</v>
      </c>
      <c r="K483" s="10">
        <f t="shared" si="167"/>
        <v>-2.3298437255387938E-3</v>
      </c>
      <c r="L483" s="10">
        <f>+H483/SUM(F$27:F483)-1</f>
        <v>-4.2155620421695406E-2</v>
      </c>
      <c r="M483">
        <v>5.4320000000000004</v>
      </c>
      <c r="R483">
        <f t="shared" si="168"/>
        <v>1576.6512715331146</v>
      </c>
      <c r="S483">
        <f t="shared" si="169"/>
        <v>1462.7928818606078</v>
      </c>
      <c r="T483" s="5">
        <f t="shared" si="156"/>
        <v>0</v>
      </c>
      <c r="U483" s="6">
        <f>+S483+SUM($D$17:$E$17)-SUM($Q$27:Q483)</f>
        <v>6439.500513439556</v>
      </c>
      <c r="V483" s="10">
        <f t="shared" si="157"/>
        <v>3.7651032466645695E-4</v>
      </c>
      <c r="W483" s="10">
        <f>+S483/SUM(Q$27:Q483)-1</f>
        <v>-9.88728153244256E-2</v>
      </c>
      <c r="X483">
        <v>3.03</v>
      </c>
      <c r="AC483">
        <f t="shared" si="170"/>
        <v>3196.9549624496904</v>
      </c>
      <c r="AD483">
        <f t="shared" si="171"/>
        <v>3067.8214759146808</v>
      </c>
      <c r="AE483" s="5">
        <f t="shared" si="158"/>
        <v>0</v>
      </c>
      <c r="AF483" s="6">
        <f>+AD483+SUM($D$18:$E$18)-SUM($AB$27:AB483)</f>
        <v>12025.679212756786</v>
      </c>
      <c r="AG483" s="10">
        <f t="shared" si="159"/>
        <v>-1.6810365511830128E-3</v>
      </c>
      <c r="AH483" s="10">
        <f>+AD483/SUM(AB$27:AB483)-1</f>
        <v>4.9853566198160504E-2</v>
      </c>
      <c r="AI483" s="6">
        <f t="shared" si="160"/>
        <v>0</v>
      </c>
      <c r="AL483" s="6">
        <f t="shared" si="161"/>
        <v>0</v>
      </c>
      <c r="AM483" s="6">
        <f t="shared" si="162"/>
        <v>6719.2088389122864</v>
      </c>
      <c r="AN483" s="6">
        <f t="shared" si="163"/>
        <v>6396.5860531713006</v>
      </c>
      <c r="AO483" s="5">
        <f t="shared" si="164"/>
        <v>0</v>
      </c>
      <c r="AP483" s="6">
        <f>+AN483+SUM($D$16:$E$18)-SUM($AL$27:AL483)</f>
        <v>26303.056579487089</v>
      </c>
      <c r="AQ483" s="10">
        <f t="shared" si="172"/>
        <v>-1.371708804053795E-3</v>
      </c>
      <c r="AR483" s="10">
        <f>+AN483/SUM(AL$27:AL483)-1</f>
        <v>-1.4929233925214613E-2</v>
      </c>
    </row>
    <row r="484" spans="1:44" x14ac:dyDescent="0.25">
      <c r="A484" s="1">
        <v>40864</v>
      </c>
      <c r="B484">
        <v>7.3860000000000001</v>
      </c>
      <c r="G484">
        <f t="shared" si="165"/>
        <v>1930.9622198346076</v>
      </c>
      <c r="H484">
        <f t="shared" si="166"/>
        <v>1851.9305216601649</v>
      </c>
      <c r="I484" s="5">
        <f t="shared" si="155"/>
        <v>0</v>
      </c>
      <c r="J484" s="6">
        <f>+H484+SUM($D$16:$E$16)-SUM($F$27:F484)</f>
        <v>7823.8356795548998</v>
      </c>
      <c r="K484" s="10">
        <f t="shared" si="167"/>
        <v>-1.7914511797864074E-3</v>
      </c>
      <c r="L484" s="10">
        <f>+H484/SUM(F$27:F484)-1</f>
        <v>-4.936326423470061E-2</v>
      </c>
      <c r="M484">
        <v>5.3559999999999999</v>
      </c>
      <c r="R484">
        <f t="shared" si="168"/>
        <v>1554.5920858489251</v>
      </c>
      <c r="S484">
        <f t="shared" si="169"/>
        <v>1442.3267075194062</v>
      </c>
      <c r="T484" s="5">
        <f t="shared" si="156"/>
        <v>0</v>
      </c>
      <c r="U484" s="6">
        <f>+S484+SUM($D$17:$E$17)-SUM($Q$27:Q484)</f>
        <v>6419.0343390983544</v>
      </c>
      <c r="V484" s="10">
        <f t="shared" si="157"/>
        <v>-3.1782238852978706E-3</v>
      </c>
      <c r="W484" s="10">
        <f>+S484/SUM(Q$27:Q484)-1</f>
        <v>-0.11148063307761868</v>
      </c>
      <c r="X484">
        <v>3.0139999999999998</v>
      </c>
      <c r="AC484">
        <f t="shared" si="170"/>
        <v>3180.0733520869194</v>
      </c>
      <c r="AD484">
        <f t="shared" si="171"/>
        <v>3051.6217585501149</v>
      </c>
      <c r="AE484" s="5">
        <f t="shared" si="158"/>
        <v>0</v>
      </c>
      <c r="AF484" s="6">
        <f>+AD484+SUM($D$18:$E$18)-SUM($AB$27:AB484)</f>
        <v>12009.479495392217</v>
      </c>
      <c r="AG484" s="10">
        <f t="shared" si="159"/>
        <v>-1.3470937547863659E-3</v>
      </c>
      <c r="AH484" s="10">
        <f>+AD484/SUM(AB$27:AB484)-1</f>
        <v>4.4309784990513412E-2</v>
      </c>
      <c r="AI484" s="6">
        <f t="shared" si="160"/>
        <v>0</v>
      </c>
      <c r="AL484" s="6">
        <f t="shared" si="161"/>
        <v>0</v>
      </c>
      <c r="AM484" s="6">
        <f t="shared" si="162"/>
        <v>6665.6276577704521</v>
      </c>
      <c r="AN484" s="6">
        <f t="shared" si="163"/>
        <v>6345.8789877296858</v>
      </c>
      <c r="AO484" s="5">
        <f t="shared" si="164"/>
        <v>0</v>
      </c>
      <c r="AP484" s="6">
        <f>+AN484+SUM($D$16:$E$18)-SUM($AL$27:AL484)</f>
        <v>26252.34951404548</v>
      </c>
      <c r="AQ484" s="10">
        <f t="shared" si="172"/>
        <v>-1.927801253378103E-3</v>
      </c>
      <c r="AR484" s="10">
        <f>+AN484/SUM(AL$27:AL484)-1</f>
        <v>-2.2738094368077166E-2</v>
      </c>
    </row>
    <row r="485" spans="1:44" x14ac:dyDescent="0.25">
      <c r="A485" s="1">
        <v>40865</v>
      </c>
      <c r="B485">
        <v>7.2519999999999998</v>
      </c>
      <c r="G485">
        <f t="shared" si="165"/>
        <v>1895.9298697861593</v>
      </c>
      <c r="H485">
        <f t="shared" si="166"/>
        <v>1818.3319987922441</v>
      </c>
      <c r="I485" s="5">
        <f t="shared" si="155"/>
        <v>0</v>
      </c>
      <c r="J485" s="6">
        <f>+H485+SUM($D$16:$E$16)-SUM($F$27:F485)</f>
        <v>7790.2371566869797</v>
      </c>
      <c r="K485" s="10">
        <f t="shared" si="167"/>
        <v>-4.294379923612035E-3</v>
      </c>
      <c r="L485" s="10">
        <f>+H485/SUM(F$27:F485)-1</f>
        <v>-6.6610126215820409E-2</v>
      </c>
      <c r="M485">
        <v>5.3150000000000004</v>
      </c>
      <c r="R485">
        <f t="shared" si="168"/>
        <v>1542.6917356771914</v>
      </c>
      <c r="S485">
        <f t="shared" si="169"/>
        <v>1431.2857450458635</v>
      </c>
      <c r="T485" s="5">
        <f t="shared" si="156"/>
        <v>0</v>
      </c>
      <c r="U485" s="6">
        <f>+S485+SUM($D$17:$E$17)-SUM($Q$27:Q485)</f>
        <v>6407.9933766248114</v>
      </c>
      <c r="V485" s="10">
        <f t="shared" si="157"/>
        <v>-1.7200348043462377E-3</v>
      </c>
      <c r="W485" s="10">
        <f>+S485/SUM(Q$27:Q485)-1</f>
        <v>-0.11828221897078839</v>
      </c>
      <c r="X485">
        <v>3.0059999999999998</v>
      </c>
      <c r="AC485">
        <f t="shared" si="170"/>
        <v>3171.6325469055341</v>
      </c>
      <c r="AD485">
        <f t="shared" si="171"/>
        <v>3043.521899867832</v>
      </c>
      <c r="AE485" s="5">
        <f t="shared" si="158"/>
        <v>0</v>
      </c>
      <c r="AF485" s="6">
        <f>+AD485+SUM($D$18:$E$18)-SUM($AB$27:AB485)</f>
        <v>12001.379636709935</v>
      </c>
      <c r="AG485" s="10">
        <f t="shared" si="159"/>
        <v>-6.7445543209343484E-4</v>
      </c>
      <c r="AH485" s="10">
        <f>+AD485/SUM(AB$27:AB485)-1</f>
        <v>4.1537894386689977E-2</v>
      </c>
      <c r="AI485" s="6">
        <f t="shared" si="160"/>
        <v>0</v>
      </c>
      <c r="AL485" s="6">
        <f t="shared" si="161"/>
        <v>0</v>
      </c>
      <c r="AM485" s="6">
        <f t="shared" si="162"/>
        <v>6610.2541523688851</v>
      </c>
      <c r="AN485" s="6">
        <f t="shared" si="163"/>
        <v>6293.1396437059393</v>
      </c>
      <c r="AO485" s="5">
        <f t="shared" si="164"/>
        <v>0</v>
      </c>
      <c r="AP485" s="6">
        <f>+AN485+SUM($D$16:$E$18)-SUM($AL$27:AL485)</f>
        <v>26199.61017002173</v>
      </c>
      <c r="AQ485" s="10">
        <f t="shared" si="172"/>
        <v>-2.0089380569739967E-3</v>
      </c>
      <c r="AR485" s="10">
        <f>+AN485/SUM(AL$27:AL485)-1</f>
        <v>-3.0859924605004418E-2</v>
      </c>
    </row>
    <row r="486" spans="1:44" x14ac:dyDescent="0.25">
      <c r="A486" s="1">
        <v>40868</v>
      </c>
      <c r="B486">
        <v>7.085</v>
      </c>
      <c r="G486">
        <f t="shared" si="165"/>
        <v>1852.2701499496607</v>
      </c>
      <c r="H486">
        <f t="shared" si="166"/>
        <v>1776.4592128299848</v>
      </c>
      <c r="I486" s="5">
        <f t="shared" si="155"/>
        <v>0</v>
      </c>
      <c r="J486" s="6">
        <f>+H486+SUM($D$16:$E$16)-SUM($F$27:F486)</f>
        <v>7748.3643707247202</v>
      </c>
      <c r="K486" s="10">
        <f t="shared" si="167"/>
        <v>-5.375033534931184E-3</v>
      </c>
      <c r="L486" s="10">
        <f>+H486/SUM(F$27:F486)-1</f>
        <v>-8.8104349729603793E-2</v>
      </c>
      <c r="M486">
        <v>5.149</v>
      </c>
      <c r="R486">
        <f t="shared" si="168"/>
        <v>1494.5098301038304</v>
      </c>
      <c r="S486">
        <f t="shared" si="169"/>
        <v>1386.5833116163972</v>
      </c>
      <c r="T486" s="5">
        <f t="shared" si="156"/>
        <v>0</v>
      </c>
      <c r="U486" s="6">
        <f>+S486+SUM($D$17:$E$17)-SUM($Q$27:Q486)</f>
        <v>6363.2909431953458</v>
      </c>
      <c r="V486" s="10">
        <f t="shared" si="157"/>
        <v>-6.9760423898894697E-3</v>
      </c>
      <c r="W486" s="10">
        <f>+S486/SUM(Q$27:Q486)-1</f>
        <v>-0.14582034722118331</v>
      </c>
      <c r="X486">
        <v>2.9649999999999999</v>
      </c>
      <c r="AC486">
        <f t="shared" si="170"/>
        <v>3128.3734203509343</v>
      </c>
      <c r="AD486">
        <f t="shared" si="171"/>
        <v>3002.0101241211314</v>
      </c>
      <c r="AE486" s="5">
        <f t="shared" si="158"/>
        <v>0</v>
      </c>
      <c r="AF486" s="6">
        <f>+AD486+SUM($D$18:$E$18)-SUM($AB$27:AB486)</f>
        <v>11959.867860963233</v>
      </c>
      <c r="AG486" s="10">
        <f t="shared" si="159"/>
        <v>-3.458916974822146E-3</v>
      </c>
      <c r="AH486" s="10">
        <f>+AD486/SUM(AB$27:AB486)-1</f>
        <v>2.7331955042094291E-2</v>
      </c>
      <c r="AI486" s="6">
        <f t="shared" si="160"/>
        <v>0</v>
      </c>
      <c r="AL486" s="6">
        <f t="shared" si="161"/>
        <v>0</v>
      </c>
      <c r="AM486" s="6">
        <f t="shared" si="162"/>
        <v>6475.1534004044261</v>
      </c>
      <c r="AN486" s="6">
        <f t="shared" si="163"/>
        <v>6165.0526485675136</v>
      </c>
      <c r="AO486" s="5">
        <f t="shared" si="164"/>
        <v>0</v>
      </c>
      <c r="AP486" s="6">
        <f>+AN486+SUM($D$16:$E$18)-SUM($AL$27:AL486)</f>
        <v>26071.523174883307</v>
      </c>
      <c r="AQ486" s="10">
        <f t="shared" si="172"/>
        <v>-4.8888893501546349E-3</v>
      </c>
      <c r="AR486" s="10">
        <f>+AN486/SUM(AL$27:AL486)-1</f>
        <v>-5.0585252049426321E-2</v>
      </c>
    </row>
    <row r="487" spans="1:44" x14ac:dyDescent="0.25">
      <c r="A487" s="1">
        <v>40869</v>
      </c>
      <c r="B487">
        <v>7.0670000000000002</v>
      </c>
      <c r="G487">
        <f t="shared" si="165"/>
        <v>1847.5643118834512</v>
      </c>
      <c r="H487">
        <f t="shared" si="166"/>
        <v>1771.945978414891</v>
      </c>
      <c r="I487" s="5">
        <f t="shared" si="155"/>
        <v>0</v>
      </c>
      <c r="J487" s="6">
        <f>+H487+SUM($D$16:$E$16)-SUM($F$27:F487)</f>
        <v>7743.8511363096268</v>
      </c>
      <c r="K487" s="10">
        <f t="shared" si="167"/>
        <v>-5.8247575864467382E-4</v>
      </c>
      <c r="L487" s="10">
        <f>+H487/SUM(F$27:F487)-1</f>
        <v>-9.0421092383784152E-2</v>
      </c>
      <c r="M487">
        <v>5.1100000000000003</v>
      </c>
      <c r="R487">
        <f t="shared" si="168"/>
        <v>1483.1899848185228</v>
      </c>
      <c r="S487">
        <f t="shared" si="169"/>
        <v>1376.0809326781491</v>
      </c>
      <c r="T487" s="5">
        <f t="shared" si="156"/>
        <v>0</v>
      </c>
      <c r="U487" s="6">
        <f>+S487+SUM($D$17:$E$17)-SUM($Q$27:Q487)</f>
        <v>6352.7885642570973</v>
      </c>
      <c r="V487" s="10">
        <f t="shared" si="157"/>
        <v>-1.6504634208938107E-3</v>
      </c>
      <c r="W487" s="10">
        <f>+S487/SUM(Q$27:Q487)-1</f>
        <v>-0.15229014843663757</v>
      </c>
      <c r="X487">
        <v>2.9580000000000002</v>
      </c>
      <c r="AC487">
        <f t="shared" si="170"/>
        <v>3120.9877158172226</v>
      </c>
      <c r="AD487">
        <f t="shared" si="171"/>
        <v>2994.9227477741338</v>
      </c>
      <c r="AE487" s="5">
        <f t="shared" si="158"/>
        <v>0</v>
      </c>
      <c r="AF487" s="6">
        <f>+AD487+SUM($D$18:$E$18)-SUM($AB$27:AB487)</f>
        <v>11952.780484616236</v>
      </c>
      <c r="AG487" s="10">
        <f t="shared" si="159"/>
        <v>-5.9259654282051155E-4</v>
      </c>
      <c r="AH487" s="10">
        <f>+AD487/SUM(AB$27:AB487)-1</f>
        <v>2.4906550763748703E-2</v>
      </c>
      <c r="AI487" s="6">
        <f t="shared" si="160"/>
        <v>0</v>
      </c>
      <c r="AL487" s="6">
        <f t="shared" si="161"/>
        <v>0</v>
      </c>
      <c r="AM487" s="6">
        <f t="shared" si="162"/>
        <v>6451.7420125191966</v>
      </c>
      <c r="AN487" s="6">
        <f t="shared" si="163"/>
        <v>6142.9496588671736</v>
      </c>
      <c r="AO487" s="5">
        <f t="shared" si="164"/>
        <v>0</v>
      </c>
      <c r="AP487" s="6">
        <f>+AN487+SUM($D$16:$E$18)-SUM($AL$27:AL487)</f>
        <v>26049.420185182968</v>
      </c>
      <c r="AQ487" s="10">
        <f t="shared" si="172"/>
        <v>-8.4778283002784338E-4</v>
      </c>
      <c r="AR487" s="10">
        <f>+AN487/SUM(AL$27:AL487)-1</f>
        <v>-5.3989100417238478E-2</v>
      </c>
    </row>
    <row r="488" spans="1:44" x14ac:dyDescent="0.25">
      <c r="A488" s="1">
        <v>40870</v>
      </c>
      <c r="B488">
        <v>6.9630000000000001</v>
      </c>
      <c r="G488">
        <f t="shared" si="165"/>
        <v>1820.3750252786856</v>
      </c>
      <c r="H488">
        <f t="shared" si="166"/>
        <v>1745.8695129054599</v>
      </c>
      <c r="I488" s="5">
        <f t="shared" si="155"/>
        <v>0</v>
      </c>
      <c r="J488" s="6">
        <f>+H488+SUM($D$16:$E$16)-SUM($F$27:F488)</f>
        <v>7717.7746708001951</v>
      </c>
      <c r="K488" s="10">
        <f t="shared" si="167"/>
        <v>-3.3673769098121475E-3</v>
      </c>
      <c r="L488" s="10">
        <f>+H488/SUM(F$27:F488)-1</f>
        <v>-0.10380671660793672</v>
      </c>
      <c r="M488">
        <v>5.0350000000000001</v>
      </c>
      <c r="R488">
        <f t="shared" si="168"/>
        <v>1461.4210515775465</v>
      </c>
      <c r="S488">
        <f t="shared" si="169"/>
        <v>1355.884050104595</v>
      </c>
      <c r="T488" s="5">
        <f t="shared" si="156"/>
        <v>0</v>
      </c>
      <c r="U488" s="6">
        <f>+S488+SUM($D$17:$E$17)-SUM($Q$27:Q488)</f>
        <v>6332.5916816835434</v>
      </c>
      <c r="V488" s="10">
        <f t="shared" si="157"/>
        <v>-3.1792152956559017E-3</v>
      </c>
      <c r="W488" s="10">
        <f>+S488/SUM(Q$27:Q488)-1</f>
        <v>-0.16473207385097266</v>
      </c>
      <c r="X488">
        <v>2.9449999999999998</v>
      </c>
      <c r="AC488">
        <f t="shared" si="170"/>
        <v>3107.2714073974712</v>
      </c>
      <c r="AD488">
        <f t="shared" si="171"/>
        <v>2981.7604774154238</v>
      </c>
      <c r="AE488" s="5">
        <f t="shared" si="158"/>
        <v>0</v>
      </c>
      <c r="AF488" s="6">
        <f>+AD488+SUM($D$18:$E$18)-SUM($AB$27:AB488)</f>
        <v>11939.618214257527</v>
      </c>
      <c r="AG488" s="10">
        <f t="shared" si="159"/>
        <v>-1.1011889974595901E-3</v>
      </c>
      <c r="AH488" s="10">
        <f>+AD488/SUM(AB$27:AB488)-1</f>
        <v>2.0402228532535371E-2</v>
      </c>
      <c r="AI488" s="6">
        <f t="shared" si="160"/>
        <v>0</v>
      </c>
      <c r="AL488" s="6">
        <f t="shared" si="161"/>
        <v>0</v>
      </c>
      <c r="AM488" s="6">
        <f t="shared" si="162"/>
        <v>6389.0674842537028</v>
      </c>
      <c r="AN488" s="6">
        <f t="shared" si="163"/>
        <v>6083.514040425478</v>
      </c>
      <c r="AO488" s="5">
        <f t="shared" si="164"/>
        <v>0</v>
      </c>
      <c r="AP488" s="6">
        <f>+AN488+SUM($D$16:$E$18)-SUM($AL$27:AL488)</f>
        <v>25989.98456674127</v>
      </c>
      <c r="AQ488" s="10">
        <f t="shared" si="172"/>
        <v>-2.2816484213151744E-3</v>
      </c>
      <c r="AR488" s="10">
        <f>+AN488/SUM(AL$27:AL488)-1</f>
        <v>-6.314215326508732E-2</v>
      </c>
    </row>
    <row r="489" spans="1:44" x14ac:dyDescent="0.25">
      <c r="A489" s="1">
        <v>40871</v>
      </c>
      <c r="B489">
        <v>6.9969999999999999</v>
      </c>
      <c r="G489">
        <f t="shared" si="165"/>
        <v>1829.2638305148587</v>
      </c>
      <c r="H489">
        <f t="shared" si="166"/>
        <v>1754.3945112450813</v>
      </c>
      <c r="I489" s="5">
        <f t="shared" si="155"/>
        <v>0</v>
      </c>
      <c r="J489" s="6">
        <f>+H489+SUM($D$16:$E$16)-SUM($F$27:F489)</f>
        <v>7726.2996691398175</v>
      </c>
      <c r="K489" s="10">
        <f t="shared" si="167"/>
        <v>1.1045928008077688E-3</v>
      </c>
      <c r="L489" s="10">
        <f>+H489/SUM(F$27:F489)-1</f>
        <v>-9.9430647150040907E-2</v>
      </c>
      <c r="M489">
        <v>5.0209999999999999</v>
      </c>
      <c r="R489">
        <f t="shared" si="168"/>
        <v>1457.357517372564</v>
      </c>
      <c r="S489">
        <f t="shared" si="169"/>
        <v>1352.1139653575315</v>
      </c>
      <c r="T489" s="5">
        <f t="shared" si="156"/>
        <v>0</v>
      </c>
      <c r="U489" s="6">
        <f>+S489+SUM($D$17:$E$17)-SUM($Q$27:Q489)</f>
        <v>6328.8215969364801</v>
      </c>
      <c r="V489" s="10">
        <f t="shared" si="157"/>
        <v>-5.9534625577828404E-4</v>
      </c>
      <c r="W489" s="10">
        <f>+S489/SUM(Q$27:Q489)-1</f>
        <v>-0.16705456659498197</v>
      </c>
      <c r="X489">
        <v>2.9380000000000002</v>
      </c>
      <c r="AC489">
        <f t="shared" si="170"/>
        <v>3099.8857028637594</v>
      </c>
      <c r="AD489">
        <f t="shared" si="171"/>
        <v>2974.6731010684266</v>
      </c>
      <c r="AE489" s="5">
        <f t="shared" si="158"/>
        <v>0</v>
      </c>
      <c r="AF489" s="6">
        <f>+AD489+SUM($D$18:$E$18)-SUM($AB$27:AB489)</f>
        <v>11932.53083791053</v>
      </c>
      <c r="AG489" s="10">
        <f t="shared" si="159"/>
        <v>-5.9360158924792739E-4</v>
      </c>
      <c r="AH489" s="10">
        <f>+AD489/SUM(AB$27:AB489)-1</f>
        <v>1.7976824254190005E-2</v>
      </c>
      <c r="AI489" s="6">
        <f t="shared" si="160"/>
        <v>0</v>
      </c>
      <c r="AL489" s="6">
        <f t="shared" si="161"/>
        <v>0</v>
      </c>
      <c r="AM489" s="6">
        <f t="shared" si="162"/>
        <v>6386.5070507511819</v>
      </c>
      <c r="AN489" s="6">
        <f t="shared" si="163"/>
        <v>6081.1815776710391</v>
      </c>
      <c r="AO489" s="5">
        <f t="shared" si="164"/>
        <v>0</v>
      </c>
      <c r="AP489" s="6">
        <f>+AN489+SUM($D$16:$E$18)-SUM($AL$27:AL489)</f>
        <v>25987.652103986831</v>
      </c>
      <c r="AQ489" s="10">
        <f t="shared" si="172"/>
        <v>-8.9744676394443168E-5</v>
      </c>
      <c r="AR489" s="10">
        <f>+AN489/SUM(AL$27:AL489)-1</f>
        <v>-6.350135125808809E-2</v>
      </c>
    </row>
    <row r="490" spans="1:44" x14ac:dyDescent="0.25">
      <c r="A490" s="1">
        <v>40872</v>
      </c>
      <c r="B490">
        <v>6.9359999999999999</v>
      </c>
      <c r="G490">
        <f t="shared" si="165"/>
        <v>1813.316268179371</v>
      </c>
      <c r="H490">
        <f t="shared" si="166"/>
        <v>1739.0996612828189</v>
      </c>
      <c r="I490" s="5">
        <f t="shared" si="155"/>
        <v>0</v>
      </c>
      <c r="J490" s="6">
        <f>+H490+SUM($D$16:$E$16)-SUM($F$27:F490)</f>
        <v>7711.0048191775541</v>
      </c>
      <c r="K490" s="10">
        <f t="shared" si="167"/>
        <v>-1.9795828038295937E-3</v>
      </c>
      <c r="L490" s="10">
        <f>+H490/SUM(F$27:F490)-1</f>
        <v>-0.10728183058920726</v>
      </c>
      <c r="M490">
        <v>5.0549999999999997</v>
      </c>
      <c r="R490">
        <f t="shared" si="168"/>
        <v>1467.2261004418065</v>
      </c>
      <c r="S490">
        <f t="shared" si="169"/>
        <v>1361.2698854575426</v>
      </c>
      <c r="T490" s="5">
        <f t="shared" si="156"/>
        <v>0</v>
      </c>
      <c r="U490" s="6">
        <f>+S490+SUM($D$17:$E$17)-SUM($Q$27:Q490)</f>
        <v>6337.977517036491</v>
      </c>
      <c r="V490" s="10">
        <f t="shared" si="157"/>
        <v>1.4467021956257042E-3</v>
      </c>
      <c r="W490" s="10">
        <f>+S490/SUM(Q$27:Q490)-1</f>
        <v>-0.1614142270738167</v>
      </c>
      <c r="X490">
        <v>2.948</v>
      </c>
      <c r="AC490">
        <f t="shared" si="170"/>
        <v>3110.4367093404908</v>
      </c>
      <c r="AD490">
        <f t="shared" si="171"/>
        <v>2984.7979244212802</v>
      </c>
      <c r="AE490" s="5">
        <f t="shared" si="158"/>
        <v>0</v>
      </c>
      <c r="AF490" s="6">
        <f>+AD490+SUM($D$18:$E$18)-SUM($AB$27:AB490)</f>
        <v>11942.655661263383</v>
      </c>
      <c r="AG490" s="10">
        <f t="shared" si="159"/>
        <v>8.4850594483154573E-4</v>
      </c>
      <c r="AH490" s="10">
        <f>+AD490/SUM(AB$27:AB490)-1</f>
        <v>2.1441687508969354E-2</v>
      </c>
      <c r="AI490" s="6">
        <f t="shared" si="160"/>
        <v>0</v>
      </c>
      <c r="AL490" s="6">
        <f t="shared" si="161"/>
        <v>0</v>
      </c>
      <c r="AM490" s="6">
        <f t="shared" si="162"/>
        <v>6390.9790779616687</v>
      </c>
      <c r="AN490" s="6">
        <f t="shared" si="163"/>
        <v>6085.1674711616415</v>
      </c>
      <c r="AO490" s="5">
        <f t="shared" si="164"/>
        <v>0</v>
      </c>
      <c r="AP490" s="6">
        <f>+AN490+SUM($D$16:$E$18)-SUM($AL$27:AL490)</f>
        <v>25991.637997477435</v>
      </c>
      <c r="AQ490" s="10">
        <f t="shared" si="172"/>
        <v>1.533764371886015E-4</v>
      </c>
      <c r="AR490" s="10">
        <f>+AN490/SUM(AL$27:AL490)-1</f>
        <v>-6.2887525832831193E-2</v>
      </c>
    </row>
    <row r="491" spans="1:44" x14ac:dyDescent="0.25">
      <c r="A491" s="1">
        <v>40875</v>
      </c>
      <c r="B491">
        <v>7.0869999999999997</v>
      </c>
      <c r="G491">
        <f t="shared" si="165"/>
        <v>1852.7930208459056</v>
      </c>
      <c r="H491">
        <f t="shared" si="166"/>
        <v>1776.9606833205503</v>
      </c>
      <c r="I491" s="5">
        <f t="shared" si="155"/>
        <v>0</v>
      </c>
      <c r="J491" s="6">
        <f>+H491+SUM($D$16:$E$16)-SUM($F$27:F491)</f>
        <v>7748.8658412152863</v>
      </c>
      <c r="K491" s="10">
        <f t="shared" si="167"/>
        <v>4.9099984924882989E-3</v>
      </c>
      <c r="L491" s="10">
        <f>+H491/SUM(F$27:F491)-1</f>
        <v>-8.7846933879139666E-2</v>
      </c>
      <c r="M491">
        <v>5.2510000000000003</v>
      </c>
      <c r="R491">
        <f t="shared" si="168"/>
        <v>1524.1155793115583</v>
      </c>
      <c r="S491">
        <f t="shared" si="169"/>
        <v>1414.0510719164308</v>
      </c>
      <c r="T491" s="5">
        <f t="shared" si="156"/>
        <v>0</v>
      </c>
      <c r="U491" s="6">
        <f>+S491+SUM($D$17:$E$17)-SUM($Q$27:Q491)</f>
        <v>6390.7587034953785</v>
      </c>
      <c r="V491" s="10">
        <f t="shared" si="157"/>
        <v>8.3277648614263899E-3</v>
      </c>
      <c r="W491" s="10">
        <f>+S491/SUM(Q$27:Q491)-1</f>
        <v>-0.12889932865768761</v>
      </c>
      <c r="X491">
        <v>2.9929999999999999</v>
      </c>
      <c r="AC491">
        <f t="shared" si="170"/>
        <v>3157.9162384857837</v>
      </c>
      <c r="AD491">
        <f t="shared" si="171"/>
        <v>3030.359629509122</v>
      </c>
      <c r="AE491" s="5">
        <f t="shared" si="158"/>
        <v>0</v>
      </c>
      <c r="AF491" s="6">
        <f>+AD491+SUM($D$18:$E$18)-SUM($AB$27:AB491)</f>
        <v>11988.217366351226</v>
      </c>
      <c r="AG491" s="10">
        <f t="shared" si="159"/>
        <v>3.8150396679044185E-3</v>
      </c>
      <c r="AH491" s="10">
        <f>+AD491/SUM(AB$27:AB491)-1</f>
        <v>3.7033572155476646E-2</v>
      </c>
      <c r="AI491" s="6">
        <f t="shared" si="160"/>
        <v>0</v>
      </c>
      <c r="AL491" s="6">
        <f t="shared" si="161"/>
        <v>0</v>
      </c>
      <c r="AM491" s="6">
        <f t="shared" si="162"/>
        <v>6534.8248386432479</v>
      </c>
      <c r="AN491" s="6">
        <f t="shared" si="163"/>
        <v>6221.3713847461031</v>
      </c>
      <c r="AO491" s="5">
        <f t="shared" si="164"/>
        <v>0</v>
      </c>
      <c r="AP491" s="6">
        <f>+AN491+SUM($D$16:$E$18)-SUM($AL$27:AL491)</f>
        <v>26127.841911061896</v>
      </c>
      <c r="AQ491" s="10">
        <f t="shared" si="172"/>
        <v>5.2402974217200526E-3</v>
      </c>
      <c r="AR491" s="10">
        <f>+AN491/SUM(AL$27:AL491)-1</f>
        <v>-4.1912197371407611E-2</v>
      </c>
    </row>
    <row r="492" spans="1:44" x14ac:dyDescent="0.25">
      <c r="A492" s="1">
        <v>40876</v>
      </c>
      <c r="B492">
        <v>7.1479999999999997</v>
      </c>
      <c r="G492">
        <f t="shared" si="165"/>
        <v>1868.740583181393</v>
      </c>
      <c r="H492">
        <f t="shared" si="166"/>
        <v>1792.2555332828124</v>
      </c>
      <c r="I492" s="5">
        <f t="shared" si="155"/>
        <v>0</v>
      </c>
      <c r="J492" s="6">
        <f>+H492+SUM($D$16:$E$16)-SUM($F$27:F492)</f>
        <v>7764.160691177548</v>
      </c>
      <c r="K492" s="10">
        <f t="shared" si="167"/>
        <v>1.9738178819550534E-3</v>
      </c>
      <c r="L492" s="10">
        <f>+H492/SUM(F$27:F492)-1</f>
        <v>-7.9995750439973312E-2</v>
      </c>
      <c r="M492">
        <v>5.28</v>
      </c>
      <c r="R492">
        <f t="shared" si="168"/>
        <v>1532.5329001647358</v>
      </c>
      <c r="S492">
        <f t="shared" si="169"/>
        <v>1421.8605331782048</v>
      </c>
      <c r="T492" s="5">
        <f t="shared" si="156"/>
        <v>0</v>
      </c>
      <c r="U492" s="6">
        <f>+S492+SUM($D$17:$E$17)-SUM($Q$27:Q492)</f>
        <v>6398.5681647571528</v>
      </c>
      <c r="V492" s="10">
        <f t="shared" si="157"/>
        <v>1.2219928218386578E-3</v>
      </c>
      <c r="W492" s="10">
        <f>+S492/SUM(Q$27:Q492)-1</f>
        <v>-0.12408845083081144</v>
      </c>
      <c r="X492">
        <v>3.0169999999999999</v>
      </c>
      <c r="AC492">
        <f t="shared" si="170"/>
        <v>3183.2386540299399</v>
      </c>
      <c r="AD492">
        <f t="shared" si="171"/>
        <v>3054.6592055559713</v>
      </c>
      <c r="AE492" s="5">
        <f t="shared" si="158"/>
        <v>0</v>
      </c>
      <c r="AF492" s="6">
        <f>+AD492+SUM($D$18:$E$18)-SUM($AB$27:AB492)</f>
        <v>12012.516942398073</v>
      </c>
      <c r="AG492" s="10">
        <f t="shared" si="159"/>
        <v>2.026954909497336E-3</v>
      </c>
      <c r="AH492" s="10">
        <f>+AD492/SUM(AB$27:AB492)-1</f>
        <v>4.5349243966947395E-2</v>
      </c>
      <c r="AI492" s="6">
        <f t="shared" si="160"/>
        <v>0</v>
      </c>
      <c r="AL492" s="6">
        <f t="shared" si="161"/>
        <v>0</v>
      </c>
      <c r="AM492" s="6">
        <f t="shared" si="162"/>
        <v>6584.5121373760685</v>
      </c>
      <c r="AN492" s="6">
        <f t="shared" si="163"/>
        <v>6268.7752720169883</v>
      </c>
      <c r="AO492" s="5">
        <f t="shared" si="164"/>
        <v>0</v>
      </c>
      <c r="AP492" s="6">
        <f>+AN492+SUM($D$16:$E$18)-SUM($AL$27:AL492)</f>
        <v>26175.24579833278</v>
      </c>
      <c r="AQ492" s="10">
        <f t="shared" si="172"/>
        <v>1.8143054995602981E-3</v>
      </c>
      <c r="AR492" s="10">
        <f>+AN492/SUM(AL$27:AL492)-1</f>
        <v>-3.4612024566618604E-2</v>
      </c>
    </row>
    <row r="493" spans="1:44" x14ac:dyDescent="0.25">
      <c r="A493" s="1">
        <v>40877</v>
      </c>
      <c r="B493">
        <v>7.2229999999999999</v>
      </c>
      <c r="G493">
        <f t="shared" si="165"/>
        <v>1888.3482417905993</v>
      </c>
      <c r="H493">
        <f t="shared" si="166"/>
        <v>1811.060676679037</v>
      </c>
      <c r="I493" s="5">
        <f t="shared" si="155"/>
        <v>0</v>
      </c>
      <c r="J493" s="6">
        <f>+H493+SUM($D$16:$E$16)-SUM($F$27:F493)</f>
        <v>7782.9658345737726</v>
      </c>
      <c r="K493" s="10">
        <f t="shared" si="167"/>
        <v>2.4220445897769061E-3</v>
      </c>
      <c r="L493" s="10">
        <f>+H493/SUM(F$27:F493)-1</f>
        <v>-7.0342656047555407E-2</v>
      </c>
      <c r="M493">
        <v>5.4790000000000001</v>
      </c>
      <c r="R493">
        <f t="shared" si="168"/>
        <v>1590.2931363641262</v>
      </c>
      <c r="S493">
        <f t="shared" si="169"/>
        <v>1475.4495949400348</v>
      </c>
      <c r="T493" s="5">
        <f t="shared" si="156"/>
        <v>0</v>
      </c>
      <c r="U493" s="6">
        <f>+S493+SUM($D$17:$E$17)-SUM($Q$27:Q493)</f>
        <v>6452.1572265189834</v>
      </c>
      <c r="V493" s="10">
        <f t="shared" si="157"/>
        <v>8.3751646277669956E-3</v>
      </c>
      <c r="W493" s="10">
        <f>+S493/SUM(Q$27:Q493)-1</f>
        <v>-9.107587539810913E-2</v>
      </c>
      <c r="X493">
        <v>3.0760000000000001</v>
      </c>
      <c r="AC493">
        <f t="shared" si="170"/>
        <v>3245.4895922426567</v>
      </c>
      <c r="AD493">
        <f t="shared" si="171"/>
        <v>3114.3956633378084</v>
      </c>
      <c r="AE493" s="5">
        <f t="shared" si="158"/>
        <v>0</v>
      </c>
      <c r="AF493" s="6">
        <f>+AD493+SUM($D$18:$E$18)-SUM($AB$27:AB493)</f>
        <v>12072.25340017991</v>
      </c>
      <c r="AG493" s="10">
        <f t="shared" si="159"/>
        <v>4.9728510742821364E-3</v>
      </c>
      <c r="AH493" s="10">
        <f>+AD493/SUM(AB$27:AB493)-1</f>
        <v>6.5791937170145864E-2</v>
      </c>
      <c r="AI493" s="6">
        <f t="shared" si="160"/>
        <v>0</v>
      </c>
      <c r="AL493" s="6">
        <f t="shared" si="161"/>
        <v>0</v>
      </c>
      <c r="AM493" s="6">
        <f t="shared" si="162"/>
        <v>6724.130970397382</v>
      </c>
      <c r="AN493" s="6">
        <f t="shared" si="163"/>
        <v>6400.9059349568797</v>
      </c>
      <c r="AO493" s="5">
        <f t="shared" si="164"/>
        <v>0</v>
      </c>
      <c r="AP493" s="6">
        <f>+AN493+SUM($D$16:$E$18)-SUM($AL$27:AL493)</f>
        <v>26307.37646127267</v>
      </c>
      <c r="AQ493" s="10">
        <f t="shared" si="172"/>
        <v>5.0479244381462784E-3</v>
      </c>
      <c r="AR493" s="10">
        <f>+AN493/SUM(AL$27:AL493)-1</f>
        <v>-1.4263974484553632E-2</v>
      </c>
    </row>
    <row r="494" spans="1:44" x14ac:dyDescent="0.25">
      <c r="A494" s="1">
        <v>40878</v>
      </c>
      <c r="B494">
        <v>7.45</v>
      </c>
      <c r="G494">
        <f t="shared" si="165"/>
        <v>1947.6940885144631</v>
      </c>
      <c r="H494">
        <f t="shared" si="166"/>
        <v>1867.977577358276</v>
      </c>
      <c r="I494" s="5">
        <f t="shared" si="155"/>
        <v>0</v>
      </c>
      <c r="J494" s="6">
        <f>+H494+SUM($D$16:$E$16)-SUM($F$27:F494)</f>
        <v>7839.8827352530125</v>
      </c>
      <c r="K494" s="10">
        <f t="shared" si="167"/>
        <v>7.3130091907125383E-3</v>
      </c>
      <c r="L494" s="10">
        <f>+H494/SUM(F$27:F494)-1</f>
        <v>-4.1125957019837567E-2</v>
      </c>
      <c r="M494">
        <v>5.45</v>
      </c>
      <c r="R494">
        <f t="shared" si="168"/>
        <v>1581.8758155109488</v>
      </c>
      <c r="S494">
        <f t="shared" si="169"/>
        <v>1467.6401336782606</v>
      </c>
      <c r="T494" s="5">
        <f t="shared" si="156"/>
        <v>0</v>
      </c>
      <c r="U494" s="6">
        <f>+S494+SUM($D$17:$E$17)-SUM($Q$27:Q494)</f>
        <v>6444.3477652572083</v>
      </c>
      <c r="V494" s="10">
        <f t="shared" si="157"/>
        <v>-1.2103643769989514E-3</v>
      </c>
      <c r="W494" s="10">
        <f>+S494/SUM(Q$27:Q494)-1</f>
        <v>-9.588675322498541E-2</v>
      </c>
      <c r="X494">
        <v>3.07</v>
      </c>
      <c r="AC494">
        <f t="shared" si="170"/>
        <v>3239.1589883566176</v>
      </c>
      <c r="AD494">
        <f t="shared" si="171"/>
        <v>3108.3207693260961</v>
      </c>
      <c r="AE494" s="5">
        <f t="shared" si="158"/>
        <v>0</v>
      </c>
      <c r="AF494" s="6">
        <f>+AD494+SUM($D$18:$E$18)-SUM($AB$27:AB494)</f>
        <v>12066.178506168199</v>
      </c>
      <c r="AG494" s="10">
        <f t="shared" si="159"/>
        <v>-5.032112738473371E-4</v>
      </c>
      <c r="AH494" s="10">
        <f>+AD494/SUM(AB$27:AB494)-1</f>
        <v>6.3713019217278122E-2</v>
      </c>
      <c r="AI494" s="6">
        <f t="shared" si="160"/>
        <v>0</v>
      </c>
      <c r="AL494" s="6">
        <f t="shared" si="161"/>
        <v>0</v>
      </c>
      <c r="AM494" s="6">
        <f t="shared" si="162"/>
        <v>6768.7288923820297</v>
      </c>
      <c r="AN494" s="6">
        <f t="shared" si="163"/>
        <v>6443.9384803626326</v>
      </c>
      <c r="AO494" s="5">
        <f t="shared" si="164"/>
        <v>0</v>
      </c>
      <c r="AP494" s="6">
        <f>+AN494+SUM($D$16:$E$18)-SUM($AL$27:AL494)</f>
        <v>26350.409006678423</v>
      </c>
      <c r="AQ494" s="10">
        <f t="shared" si="172"/>
        <v>1.6357596687417431E-3</v>
      </c>
      <c r="AR494" s="10">
        <f>+AN494/SUM(AL$27:AL494)-1</f>
        <v>-7.6369859446312471E-3</v>
      </c>
    </row>
    <row r="495" spans="1:44" x14ac:dyDescent="0.25">
      <c r="A495" s="1">
        <v>40879</v>
      </c>
      <c r="B495">
        <v>7.4880000000000004</v>
      </c>
      <c r="G495">
        <f t="shared" si="165"/>
        <v>1957.6286355431275</v>
      </c>
      <c r="H495">
        <f t="shared" si="166"/>
        <v>1877.5055166790296</v>
      </c>
      <c r="I495" s="5">
        <f t="shared" si="155"/>
        <v>0</v>
      </c>
      <c r="J495" s="6">
        <f>+H495+SUM($D$16:$E$16)-SUM($F$27:F495)</f>
        <v>7849.4106745737654</v>
      </c>
      <c r="K495" s="10">
        <f t="shared" si="167"/>
        <v>1.2153165605282013E-3</v>
      </c>
      <c r="L495" s="10">
        <f>+H495/SUM(F$27:F495)-1</f>
        <v>-3.6235055861012611E-2</v>
      </c>
      <c r="M495">
        <v>5.5010000000000003</v>
      </c>
      <c r="R495">
        <f t="shared" si="168"/>
        <v>1596.6786901148128</v>
      </c>
      <c r="S495">
        <f t="shared" si="169"/>
        <v>1481.3740138282774</v>
      </c>
      <c r="T495" s="5">
        <f t="shared" si="156"/>
        <v>0</v>
      </c>
      <c r="U495" s="6">
        <f>+S495+SUM($D$17:$E$17)-SUM($Q$27:Q495)</f>
        <v>6458.0816454072256</v>
      </c>
      <c r="V495" s="10">
        <f t="shared" si="157"/>
        <v>2.1311513050334963E-3</v>
      </c>
      <c r="W495" s="10">
        <f>+S495/SUM(Q$27:Q495)-1</f>
        <v>-8.7426243943237503E-2</v>
      </c>
      <c r="X495">
        <v>3.0630000000000002</v>
      </c>
      <c r="AC495">
        <f t="shared" si="170"/>
        <v>3231.7732838229058</v>
      </c>
      <c r="AD495">
        <f t="shared" si="171"/>
        <v>3101.2333929790989</v>
      </c>
      <c r="AE495" s="5">
        <f t="shared" si="158"/>
        <v>0</v>
      </c>
      <c r="AF495" s="6">
        <f>+AD495+SUM($D$18:$E$18)-SUM($AB$27:AB495)</f>
        <v>12059.091129821201</v>
      </c>
      <c r="AG495" s="10">
        <f t="shared" si="159"/>
        <v>-5.8737539340847356E-4</v>
      </c>
      <c r="AH495" s="10">
        <f>+AD495/SUM(AB$27:AB495)-1</f>
        <v>6.1287614938932755E-2</v>
      </c>
      <c r="AI495" s="6">
        <f t="shared" si="160"/>
        <v>0</v>
      </c>
      <c r="AL495" s="6">
        <f t="shared" si="161"/>
        <v>0</v>
      </c>
      <c r="AM495" s="6">
        <f t="shared" si="162"/>
        <v>6786.0806094808459</v>
      </c>
      <c r="AN495" s="6">
        <f t="shared" si="163"/>
        <v>6460.1129234864056</v>
      </c>
      <c r="AO495" s="5">
        <f t="shared" si="164"/>
        <v>0</v>
      </c>
      <c r="AP495" s="6">
        <f>+AN495+SUM($D$16:$E$18)-SUM($AL$27:AL495)</f>
        <v>26366.583449802198</v>
      </c>
      <c r="AQ495" s="10">
        <f t="shared" si="172"/>
        <v>6.1382133080645218E-4</v>
      </c>
      <c r="AR495" s="10">
        <f>+AN495/SUM(AL$27:AL495)-1</f>
        <v>-5.1461305185764861E-3</v>
      </c>
    </row>
    <row r="496" spans="1:44" x14ac:dyDescent="0.25">
      <c r="A496" s="1">
        <v>40882</v>
      </c>
      <c r="B496">
        <v>7.5069999999999997</v>
      </c>
      <c r="G496">
        <f t="shared" si="165"/>
        <v>1962.5959090574595</v>
      </c>
      <c r="H496">
        <f t="shared" si="166"/>
        <v>1882.2694863394063</v>
      </c>
      <c r="I496" s="5">
        <f t="shared" si="155"/>
        <v>0</v>
      </c>
      <c r="J496" s="6">
        <f>+H496+SUM($D$16:$E$16)-SUM($F$27:F496)</f>
        <v>7854.1746442341419</v>
      </c>
      <c r="K496" s="10">
        <f t="shared" si="167"/>
        <v>6.0692067951140238E-4</v>
      </c>
      <c r="L496" s="10">
        <f>+H496/SUM(F$27:F496)-1</f>
        <v>-3.3789605281600243E-2</v>
      </c>
      <c r="M496">
        <v>5.5469999999999997</v>
      </c>
      <c r="R496">
        <f t="shared" si="168"/>
        <v>1610.0303025026114</v>
      </c>
      <c r="S496">
        <f t="shared" si="169"/>
        <v>1493.7614351400571</v>
      </c>
      <c r="T496" s="5">
        <f t="shared" si="156"/>
        <v>0</v>
      </c>
      <c r="U496" s="6">
        <f>+S496+SUM($D$17:$E$17)-SUM($Q$27:Q496)</f>
        <v>6470.4690667190052</v>
      </c>
      <c r="V496" s="10">
        <f t="shared" si="157"/>
        <v>1.9181270835417763E-3</v>
      </c>
      <c r="W496" s="10">
        <f>+S496/SUM(Q$27:Q496)-1</f>
        <v>-7.9795196355778697E-2</v>
      </c>
      <c r="X496">
        <v>3.069</v>
      </c>
      <c r="AC496">
        <f t="shared" si="170"/>
        <v>3238.103887708945</v>
      </c>
      <c r="AD496">
        <f t="shared" si="171"/>
        <v>3107.3082869908112</v>
      </c>
      <c r="AE496" s="5">
        <f t="shared" si="158"/>
        <v>0</v>
      </c>
      <c r="AF496" s="6">
        <f>+AD496+SUM($D$18:$E$18)-SUM($AB$27:AB496)</f>
        <v>12065.166023832913</v>
      </c>
      <c r="AG496" s="10">
        <f t="shared" si="159"/>
        <v>5.0376051945488776E-4</v>
      </c>
      <c r="AH496" s="10">
        <f>+AD496/SUM(AB$27:AB496)-1</f>
        <v>6.3366532891800498E-2</v>
      </c>
      <c r="AI496" s="6">
        <f t="shared" si="160"/>
        <v>0</v>
      </c>
      <c r="AL496" s="6">
        <f t="shared" si="161"/>
        <v>0</v>
      </c>
      <c r="AM496" s="6">
        <f t="shared" si="162"/>
        <v>6810.7300992690161</v>
      </c>
      <c r="AN496" s="6">
        <f t="shared" si="163"/>
        <v>6483.3392084702746</v>
      </c>
      <c r="AO496" s="5">
        <f t="shared" si="164"/>
        <v>0</v>
      </c>
      <c r="AP496" s="6">
        <f>+AN496+SUM($D$16:$E$18)-SUM($AL$27:AL496)</f>
        <v>26389.809734786064</v>
      </c>
      <c r="AQ496" s="10">
        <f t="shared" si="172"/>
        <v>8.8089854448103466E-4</v>
      </c>
      <c r="AR496" s="10">
        <f>+AN496/SUM(AL$27:AL496)-1</f>
        <v>-1.5692952892922829E-3</v>
      </c>
    </row>
    <row r="497" spans="1:44" x14ac:dyDescent="0.25">
      <c r="A497" s="1">
        <v>40883</v>
      </c>
      <c r="B497">
        <v>7.4630000000000001</v>
      </c>
      <c r="G497">
        <f t="shared" si="165"/>
        <v>1951.0927493400588</v>
      </c>
      <c r="H497">
        <f t="shared" si="166"/>
        <v>1871.2371355469547</v>
      </c>
      <c r="I497" s="5">
        <f t="shared" si="155"/>
        <v>0</v>
      </c>
      <c r="J497" s="6">
        <f>+H497+SUM($D$16:$E$16)-SUM($F$27:F497)</f>
        <v>7843.1422934416905</v>
      </c>
      <c r="K497" s="10">
        <f t="shared" si="167"/>
        <v>-1.4046480110485593E-3</v>
      </c>
      <c r="L497" s="10">
        <f>+H497/SUM(F$27:F497)-1</f>
        <v>-3.9452753991818579E-2</v>
      </c>
      <c r="M497">
        <v>5.5289999999999999</v>
      </c>
      <c r="R497">
        <f t="shared" si="168"/>
        <v>1604.8057585247773</v>
      </c>
      <c r="S497">
        <f t="shared" si="169"/>
        <v>1488.9141833224041</v>
      </c>
      <c r="T497" s="5">
        <f t="shared" si="156"/>
        <v>0</v>
      </c>
      <c r="U497" s="6">
        <f>+S497+SUM($D$17:$E$17)-SUM($Q$27:Q497)</f>
        <v>6465.6218149013521</v>
      </c>
      <c r="V497" s="10">
        <f t="shared" si="157"/>
        <v>-7.4913453223746096E-4</v>
      </c>
      <c r="W497" s="10">
        <f>+S497/SUM(Q$27:Q497)-1</f>
        <v>-8.2781258455219109E-2</v>
      </c>
      <c r="X497">
        <v>3.081</v>
      </c>
      <c r="AC497">
        <f t="shared" si="170"/>
        <v>3250.7650954810229</v>
      </c>
      <c r="AD497">
        <f t="shared" si="171"/>
        <v>3119.4580750142359</v>
      </c>
      <c r="AE497" s="5">
        <f t="shared" si="158"/>
        <v>0</v>
      </c>
      <c r="AF497" s="6">
        <f>+AD497+SUM($D$18:$E$18)-SUM($AB$27:AB497)</f>
        <v>12077.315811856341</v>
      </c>
      <c r="AG497" s="10">
        <f t="shared" si="159"/>
        <v>1.0070137451425598E-3</v>
      </c>
      <c r="AH497" s="10">
        <f>+AD497/SUM(AB$27:AB497)-1</f>
        <v>6.7524368797535761E-2</v>
      </c>
      <c r="AI497" s="6">
        <f t="shared" si="160"/>
        <v>0</v>
      </c>
      <c r="AL497" s="6">
        <f t="shared" si="161"/>
        <v>0</v>
      </c>
      <c r="AM497" s="6">
        <f t="shared" si="162"/>
        <v>6806.663603345859</v>
      </c>
      <c r="AN497" s="6">
        <f t="shared" si="163"/>
        <v>6479.6093938835947</v>
      </c>
      <c r="AO497" s="5">
        <f t="shared" si="164"/>
        <v>0</v>
      </c>
      <c r="AP497" s="6">
        <f>+AN497+SUM($D$16:$E$18)-SUM($AL$27:AL497)</f>
        <v>26386.07992019939</v>
      </c>
      <c r="AQ497" s="10">
        <f t="shared" si="172"/>
        <v>-1.4133541030258989E-4</v>
      </c>
      <c r="AR497" s="10">
        <f>+AN497/SUM(AL$27:AL497)-1</f>
        <v>-2.1436847029070449E-3</v>
      </c>
    </row>
    <row r="498" spans="1:44" x14ac:dyDescent="0.25">
      <c r="A498" s="1">
        <v>40884</v>
      </c>
      <c r="B498">
        <v>7.4930000000000003</v>
      </c>
      <c r="G498">
        <f t="shared" si="165"/>
        <v>1958.9358127837411</v>
      </c>
      <c r="H498">
        <f t="shared" si="166"/>
        <v>1878.7591929054443</v>
      </c>
      <c r="I498" s="5">
        <f t="shared" si="155"/>
        <v>0</v>
      </c>
      <c r="J498" s="6">
        <f>+H498+SUM($D$16:$E$16)-SUM($F$27:F498)</f>
        <v>7850.6643508001789</v>
      </c>
      <c r="K498" s="10">
        <f t="shared" si="167"/>
        <v>9.5906169709270017E-4</v>
      </c>
      <c r="L498" s="10">
        <f>+H498/SUM(F$27:F498)-1</f>
        <v>-3.5591516234851572E-2</v>
      </c>
      <c r="M498">
        <v>5.51</v>
      </c>
      <c r="R498">
        <f t="shared" si="168"/>
        <v>1599.29096210373</v>
      </c>
      <c r="S498">
        <f t="shared" si="169"/>
        <v>1483.7976397371037</v>
      </c>
      <c r="T498" s="5">
        <f t="shared" si="156"/>
        <v>0</v>
      </c>
      <c r="U498" s="6">
        <f>+S498+SUM($D$17:$E$17)-SUM($Q$27:Q498)</f>
        <v>6460.5052713160521</v>
      </c>
      <c r="V498" s="10">
        <f t="shared" si="157"/>
        <v>-7.9134594193364105E-4</v>
      </c>
      <c r="W498" s="10">
        <f>+S498/SUM(Q$27:Q498)-1</f>
        <v>-8.5933212893517408E-2</v>
      </c>
      <c r="X498">
        <v>3.09</v>
      </c>
      <c r="AC498">
        <f t="shared" si="170"/>
        <v>3260.2610013100812</v>
      </c>
      <c r="AD498">
        <f t="shared" si="171"/>
        <v>3128.5704160318041</v>
      </c>
      <c r="AE498" s="5">
        <f t="shared" si="158"/>
        <v>0</v>
      </c>
      <c r="AF498" s="6">
        <f>+AD498+SUM($D$18:$E$18)-SUM($AB$27:AB498)</f>
        <v>12086.428152873908</v>
      </c>
      <c r="AG498" s="10">
        <f t="shared" si="159"/>
        <v>7.5450051646597238E-4</v>
      </c>
      <c r="AH498" s="10">
        <f>+AD498/SUM(AB$27:AB498)-1</f>
        <v>7.0642745726837264E-2</v>
      </c>
      <c r="AI498" s="6">
        <f t="shared" si="160"/>
        <v>0</v>
      </c>
      <c r="AL498" s="6">
        <f t="shared" si="161"/>
        <v>0</v>
      </c>
      <c r="AM498" s="6">
        <f t="shared" si="162"/>
        <v>6818.4877761975522</v>
      </c>
      <c r="AN498" s="6">
        <f t="shared" si="163"/>
        <v>6491.1272486743528</v>
      </c>
      <c r="AO498" s="5">
        <f t="shared" si="164"/>
        <v>0</v>
      </c>
      <c r="AP498" s="6">
        <f>+AN498+SUM($D$16:$E$18)-SUM($AL$27:AL498)</f>
        <v>26397.597774990147</v>
      </c>
      <c r="AQ498" s="10">
        <f t="shared" si="172"/>
        <v>4.3651254091514602E-4</v>
      </c>
      <c r="AR498" s="10">
        <f>+AN498/SUM(AL$27:AL498)-1</f>
        <v>-3.6994134231471687E-4</v>
      </c>
    </row>
    <row r="499" spans="1:44" x14ac:dyDescent="0.25">
      <c r="A499" s="1">
        <v>40886</v>
      </c>
      <c r="B499">
        <v>7.3220000000000001</v>
      </c>
      <c r="C499">
        <f>+$C$16</f>
        <v>60</v>
      </c>
      <c r="D499" s="7">
        <f>+$H$16</f>
        <v>1.0004210526315789</v>
      </c>
      <c r="E499" s="7">
        <f>+$J$16</f>
        <v>0.46199999999999997</v>
      </c>
      <c r="F499" s="6">
        <f>+C499-D499-E499</f>
        <v>58.537578947368416</v>
      </c>
      <c r="G499">
        <f t="shared" si="165"/>
        <v>1972.7679301021199</v>
      </c>
      <c r="H499">
        <f t="shared" si="166"/>
        <v>1894.4210449094214</v>
      </c>
      <c r="I499" s="5">
        <f t="shared" si="155"/>
        <v>252420</v>
      </c>
      <c r="J499" s="6">
        <f>+H499+SUM($D$16:$E$16)-SUM($F$27:F499)</f>
        <v>7807.788623856788</v>
      </c>
      <c r="K499" s="10">
        <f t="shared" si="167"/>
        <v>-5.4614138406032797E-3</v>
      </c>
      <c r="L499" s="10">
        <f>+H499/SUM(F$27:F499)-1</f>
        <v>-5.5920244767274307E-2</v>
      </c>
      <c r="M499">
        <v>5.492</v>
      </c>
      <c r="N499">
        <f>+$C$17</f>
        <v>50</v>
      </c>
      <c r="O499" s="7">
        <f>+$H$17</f>
        <v>0.83368421052631569</v>
      </c>
      <c r="P499" s="7">
        <f>+$J$17</f>
        <v>0.38500000000000001</v>
      </c>
      <c r="Q499" s="6">
        <f>+N499-O499-P499</f>
        <v>48.781315789473688</v>
      </c>
      <c r="R499">
        <f t="shared" si="168"/>
        <v>1644.0664181258956</v>
      </c>
      <c r="S499">
        <f t="shared" si="169"/>
        <v>1527.7317037089244</v>
      </c>
      <c r="T499" s="5">
        <f t="shared" si="156"/>
        <v>210350</v>
      </c>
      <c r="U499" s="6">
        <f>+S499+SUM($D$17:$E$17)-SUM($Q$27:Q499)</f>
        <v>6455.6580194983981</v>
      </c>
      <c r="V499" s="10">
        <f t="shared" si="157"/>
        <v>-7.5028989437952998E-4</v>
      </c>
      <c r="W499" s="10">
        <f>+S499/SUM(Q$27:Q499)-1</f>
        <v>-8.6325131400984079E-2</v>
      </c>
      <c r="X499">
        <v>3.089</v>
      </c>
      <c r="Y499">
        <f>+$C$18</f>
        <v>90</v>
      </c>
      <c r="Z499" s="7">
        <f>+$H$18</f>
        <v>1.5006315789473685</v>
      </c>
      <c r="AA499" s="7">
        <f>+$J$18</f>
        <v>0.69300000000000006</v>
      </c>
      <c r="AB499" s="6">
        <f>+Y499-Z499-AA499</f>
        <v>87.806368421052639</v>
      </c>
      <c r="AC499">
        <f t="shared" si="170"/>
        <v>3347.0122690834605</v>
      </c>
      <c r="AD499">
        <f t="shared" si="171"/>
        <v>3215.3643021175712</v>
      </c>
      <c r="AE499" s="5">
        <f t="shared" si="158"/>
        <v>378630</v>
      </c>
      <c r="AF499" s="6">
        <f>+AD499+SUM($D$18:$E$18)-SUM($AB$27:AB499)</f>
        <v>12085.415670538621</v>
      </c>
      <c r="AG499" s="10">
        <f t="shared" si="159"/>
        <v>-8.3770186069975772E-5</v>
      </c>
      <c r="AH499" s="10">
        <f>+AD499/SUM(AB$27:AB499)-1</f>
        <v>6.8245573490357536E-2</v>
      </c>
      <c r="AI499" s="6">
        <f t="shared" si="160"/>
        <v>200</v>
      </c>
      <c r="AL499" s="6">
        <f t="shared" si="161"/>
        <v>195.12526315789475</v>
      </c>
      <c r="AM499" s="6">
        <f t="shared" si="162"/>
        <v>6963.8466173114757</v>
      </c>
      <c r="AN499" s="6">
        <f t="shared" si="163"/>
        <v>6637.5170507359171</v>
      </c>
      <c r="AO499" s="5">
        <f t="shared" si="164"/>
        <v>841400</v>
      </c>
      <c r="AP499" s="6">
        <f>+AN499+SUM($D$16:$E$18)-SUM($AL$27:AL499)</f>
        <v>26348.862313893813</v>
      </c>
      <c r="AQ499" s="10">
        <f t="shared" si="172"/>
        <v>-1.8462081857504309E-3</v>
      </c>
      <c r="AR499" s="10">
        <f>+AN499/SUM(AL$27:AL499)-1</f>
        <v>-7.6454366562698217E-3</v>
      </c>
    </row>
    <row r="500" spans="1:44" x14ac:dyDescent="0.25">
      <c r="A500" s="1">
        <v>40889</v>
      </c>
      <c r="B500">
        <v>7.3250000000000002</v>
      </c>
      <c r="G500">
        <f t="shared" si="165"/>
        <v>1973.5762207044563</v>
      </c>
      <c r="H500">
        <f t="shared" si="166"/>
        <v>1895.1972349032387</v>
      </c>
      <c r="I500" s="5">
        <f t="shared" si="155"/>
        <v>0</v>
      </c>
      <c r="J500" s="6">
        <f>+H500+SUM($D$16:$E$16)-SUM($F$27:F500)</f>
        <v>7808.5648138506058</v>
      </c>
      <c r="K500" s="10">
        <f t="shared" si="167"/>
        <v>9.9412270389453994E-5</v>
      </c>
      <c r="L500" s="10">
        <f>+H500/SUM(F$27:F500)-1</f>
        <v>-5.5533432521207793E-2</v>
      </c>
      <c r="M500">
        <v>5.3789999999999996</v>
      </c>
      <c r="R500">
        <f t="shared" si="168"/>
        <v>1610.2391229241064</v>
      </c>
      <c r="S500">
        <f t="shared" si="169"/>
        <v>1496.2980397396766</v>
      </c>
      <c r="T500" s="5">
        <f t="shared" si="156"/>
        <v>0</v>
      </c>
      <c r="U500" s="6">
        <f>+S500+SUM($D$17:$E$17)-SUM($Q$27:Q500)</f>
        <v>6424.2243555291516</v>
      </c>
      <c r="V500" s="10">
        <f t="shared" si="157"/>
        <v>-4.8691649827647954E-3</v>
      </c>
      <c r="W500" s="10">
        <f>+S500/SUM(Q$27:Q500)-1</f>
        <v>-0.10512434118825453</v>
      </c>
      <c r="X500">
        <v>3.0910000000000002</v>
      </c>
      <c r="AC500">
        <f t="shared" si="170"/>
        <v>3349.1793213781089</v>
      </c>
      <c r="AD500">
        <f t="shared" si="171"/>
        <v>3217.4461177874437</v>
      </c>
      <c r="AE500" s="5">
        <f t="shared" si="158"/>
        <v>0</v>
      </c>
      <c r="AF500" s="6">
        <f>+AD500+SUM($D$18:$E$18)-SUM($AB$27:AB500)</f>
        <v>12087.497486208495</v>
      </c>
      <c r="AG500" s="10">
        <f t="shared" si="159"/>
        <v>1.7225850782676133E-4</v>
      </c>
      <c r="AH500" s="10">
        <f>+AD500/SUM(AB$27:AB500)-1</f>
        <v>6.8937218406829093E-2</v>
      </c>
      <c r="AI500" s="6">
        <f t="shared" si="160"/>
        <v>0</v>
      </c>
      <c r="AL500" s="6">
        <f t="shared" si="161"/>
        <v>0</v>
      </c>
      <c r="AM500" s="6">
        <f t="shared" si="162"/>
        <v>6932.9946650066722</v>
      </c>
      <c r="AN500" s="6">
        <f t="shared" si="163"/>
        <v>6608.941392430359</v>
      </c>
      <c r="AO500" s="5">
        <f t="shared" si="164"/>
        <v>0</v>
      </c>
      <c r="AP500" s="6">
        <f>+AN500+SUM($D$16:$E$18)-SUM($AL$27:AL500)</f>
        <v>26320.286655588257</v>
      </c>
      <c r="AQ500" s="10">
        <f t="shared" si="172"/>
        <v>-1.0845120356671734E-3</v>
      </c>
      <c r="AR500" s="10">
        <f>+AN500/SUM(AL$27:AL500)-1</f>
        <v>-1.1917694595995565E-2</v>
      </c>
    </row>
    <row r="501" spans="1:44" x14ac:dyDescent="0.25">
      <c r="A501" s="1">
        <v>40890</v>
      </c>
      <c r="B501">
        <v>7.33</v>
      </c>
      <c r="G501">
        <f t="shared" si="165"/>
        <v>1974.92337170835</v>
      </c>
      <c r="H501">
        <f t="shared" si="166"/>
        <v>1896.4908848929338</v>
      </c>
      <c r="I501" s="5">
        <f t="shared" si="155"/>
        <v>0</v>
      </c>
      <c r="J501" s="6">
        <f>+H501+SUM($D$16:$E$16)-SUM($F$27:F501)</f>
        <v>7809.8584638403008</v>
      </c>
      <c r="K501" s="10">
        <f t="shared" si="167"/>
        <v>1.6567064762029737E-4</v>
      </c>
      <c r="L501" s="10">
        <f>+H501/SUM(F$27:F501)-1</f>
        <v>-5.4888745444430453E-2</v>
      </c>
      <c r="M501">
        <v>5.3949999999999996</v>
      </c>
      <c r="R501">
        <f t="shared" si="168"/>
        <v>1615.0288284394037</v>
      </c>
      <c r="S501">
        <f t="shared" si="169"/>
        <v>1500.748824018508</v>
      </c>
      <c r="T501" s="5">
        <f t="shared" si="156"/>
        <v>0</v>
      </c>
      <c r="U501" s="6">
        <f>+S501+SUM($D$17:$E$17)-SUM($Q$27:Q501)</f>
        <v>6428.6751398079832</v>
      </c>
      <c r="V501" s="10">
        <f t="shared" si="157"/>
        <v>6.9281270897714187E-4</v>
      </c>
      <c r="W501" s="10">
        <f>+S501/SUM(Q$27:Q501)-1</f>
        <v>-0.10246250617412789</v>
      </c>
      <c r="X501">
        <v>3.113</v>
      </c>
      <c r="AC501">
        <f t="shared" si="170"/>
        <v>3373.0168966192341</v>
      </c>
      <c r="AD501">
        <f t="shared" si="171"/>
        <v>3240.3460901560375</v>
      </c>
      <c r="AE501" s="5">
        <f t="shared" si="158"/>
        <v>0</v>
      </c>
      <c r="AF501" s="6">
        <f>+AD501+SUM($D$18:$E$18)-SUM($AB$27:AB501)</f>
        <v>12110.397458577088</v>
      </c>
      <c r="AG501" s="10">
        <f t="shared" si="159"/>
        <v>1.8945172393807219E-3</v>
      </c>
      <c r="AH501" s="10">
        <f>+AD501/SUM(AB$27:AB501)-1</f>
        <v>7.6545312488016437E-2</v>
      </c>
      <c r="AI501" s="6">
        <f t="shared" si="160"/>
        <v>0</v>
      </c>
      <c r="AL501" s="6">
        <f t="shared" si="161"/>
        <v>0</v>
      </c>
      <c r="AM501" s="6">
        <f t="shared" si="162"/>
        <v>6962.9690967669876</v>
      </c>
      <c r="AN501" s="6">
        <f t="shared" si="163"/>
        <v>6637.5857990674795</v>
      </c>
      <c r="AO501" s="5">
        <f t="shared" si="164"/>
        <v>0</v>
      </c>
      <c r="AP501" s="6">
        <f>+AN501+SUM($D$16:$E$18)-SUM($AL$27:AL501)</f>
        <v>26348.931062225376</v>
      </c>
      <c r="AQ501" s="10">
        <f t="shared" si="172"/>
        <v>1.0883014692029125E-3</v>
      </c>
      <c r="AR501" s="10">
        <f>+AN501/SUM(AL$27:AL501)-1</f>
        <v>-7.6351583066962547E-3</v>
      </c>
    </row>
    <row r="502" spans="1:44" x14ac:dyDescent="0.25">
      <c r="A502" s="1">
        <v>40891</v>
      </c>
      <c r="B502">
        <v>7.3</v>
      </c>
      <c r="G502">
        <f t="shared" si="165"/>
        <v>1966.8404656849871</v>
      </c>
      <c r="H502">
        <f t="shared" si="166"/>
        <v>1888.7289849547635</v>
      </c>
      <c r="I502" s="5">
        <f t="shared" si="155"/>
        <v>0</v>
      </c>
      <c r="J502" s="6">
        <f>+H502+SUM($D$16:$E$16)-SUM($F$27:F502)</f>
        <v>7802.0965639021306</v>
      </c>
      <c r="K502" s="10">
        <f t="shared" si="167"/>
        <v>-9.9385923241857022E-4</v>
      </c>
      <c r="L502" s="10">
        <f>+H502/SUM(F$27:F502)-1</f>
        <v>-5.875686790509449E-2</v>
      </c>
      <c r="M502">
        <v>5.2869999999999999</v>
      </c>
      <c r="R502">
        <f t="shared" si="168"/>
        <v>1582.6983162111453</v>
      </c>
      <c r="S502">
        <f t="shared" si="169"/>
        <v>1470.7060301363954</v>
      </c>
      <c r="T502" s="5">
        <f t="shared" si="156"/>
        <v>0</v>
      </c>
      <c r="U502" s="6">
        <f>+S502+SUM($D$17:$E$17)-SUM($Q$27:Q502)</f>
        <v>6398.6323459258692</v>
      </c>
      <c r="V502" s="10">
        <f t="shared" si="157"/>
        <v>-4.673248099920535E-3</v>
      </c>
      <c r="W502" s="10">
        <f>+S502/SUM(Q$27:Q502)-1</f>
        <v>-0.12042989251948344</v>
      </c>
      <c r="X502">
        <v>3.1110000000000002</v>
      </c>
      <c r="AC502">
        <f t="shared" si="170"/>
        <v>3370.8498443245867</v>
      </c>
      <c r="AD502">
        <f t="shared" si="171"/>
        <v>3238.2642744861655</v>
      </c>
      <c r="AE502" s="5">
        <f t="shared" si="158"/>
        <v>0</v>
      </c>
      <c r="AF502" s="6">
        <f>+AD502+SUM($D$18:$E$18)-SUM($AB$27:AB502)</f>
        <v>12108.315642907217</v>
      </c>
      <c r="AG502" s="10">
        <f t="shared" si="159"/>
        <v>-1.7190316643134196E-4</v>
      </c>
      <c r="AH502" s="10">
        <f>+AD502/SUM(AB$27:AB502)-1</f>
        <v>7.5853667571545103E-2</v>
      </c>
      <c r="AI502" s="6">
        <f t="shared" si="160"/>
        <v>0</v>
      </c>
      <c r="AL502" s="6">
        <f t="shared" si="161"/>
        <v>0</v>
      </c>
      <c r="AM502" s="6">
        <f t="shared" si="162"/>
        <v>6920.3886262207197</v>
      </c>
      <c r="AN502" s="6">
        <f t="shared" si="163"/>
        <v>6597.6992895773237</v>
      </c>
      <c r="AO502" s="5">
        <f t="shared" si="164"/>
        <v>0</v>
      </c>
      <c r="AP502" s="6">
        <f>+AN502+SUM($D$16:$E$18)-SUM($AL$27:AL502)</f>
        <v>26309.04455273522</v>
      </c>
      <c r="AQ502" s="10">
        <f t="shared" si="172"/>
        <v>-1.5137809346406073E-3</v>
      </c>
      <c r="AR502" s="10">
        <f>+AN502/SUM(AL$27:AL502)-1</f>
        <v>-1.3598466484416205E-2</v>
      </c>
    </row>
    <row r="503" spans="1:44" x14ac:dyDescent="0.25">
      <c r="A503" s="1">
        <v>40892</v>
      </c>
      <c r="B503">
        <v>7.2229999999999999</v>
      </c>
      <c r="G503">
        <f t="shared" si="165"/>
        <v>1946.0943402250223</v>
      </c>
      <c r="H503">
        <f t="shared" si="166"/>
        <v>1868.8067751134599</v>
      </c>
      <c r="I503" s="5">
        <f t="shared" si="155"/>
        <v>0</v>
      </c>
      <c r="J503" s="6">
        <f>+H503+SUM($D$16:$E$16)-SUM($F$27:F503)</f>
        <v>7782.1743540608277</v>
      </c>
      <c r="K503" s="10">
        <f t="shared" si="167"/>
        <v>-2.5534431262330681E-3</v>
      </c>
      <c r="L503" s="10">
        <f>+H503/SUM(F$27:F503)-1</f>
        <v>-6.8685048887465294E-2</v>
      </c>
      <c r="M503">
        <v>5.3289999999999997</v>
      </c>
      <c r="R503">
        <f t="shared" si="168"/>
        <v>1595.2712931888016</v>
      </c>
      <c r="S503">
        <f t="shared" si="169"/>
        <v>1482.3893388683282</v>
      </c>
      <c r="T503" s="5">
        <f t="shared" si="156"/>
        <v>0</v>
      </c>
      <c r="U503" s="6">
        <f>+S503+SUM($D$17:$E$17)-SUM($Q$27:Q503)</f>
        <v>6410.315654657803</v>
      </c>
      <c r="V503" s="10">
        <f t="shared" si="157"/>
        <v>1.8259071783319758E-3</v>
      </c>
      <c r="W503" s="10">
        <f>+S503/SUM(Q$27:Q503)-1</f>
        <v>-0.11344257560740068</v>
      </c>
      <c r="X503">
        <v>3.1280000000000001</v>
      </c>
      <c r="AC503">
        <f t="shared" si="170"/>
        <v>3389.2697888290927</v>
      </c>
      <c r="AD503">
        <f t="shared" si="171"/>
        <v>3255.9597076800792</v>
      </c>
      <c r="AE503" s="5">
        <f t="shared" si="158"/>
        <v>0</v>
      </c>
      <c r="AF503" s="6">
        <f>+AD503+SUM($D$18:$E$18)-SUM($AB$27:AB503)</f>
        <v>12126.011076101129</v>
      </c>
      <c r="AG503" s="10">
        <f t="shared" si="159"/>
        <v>1.4614281387914652E-3</v>
      </c>
      <c r="AH503" s="10">
        <f>+AD503/SUM(AB$27:AB503)-1</f>
        <v>8.1732649361553555E-2</v>
      </c>
      <c r="AI503" s="6">
        <f t="shared" si="160"/>
        <v>0</v>
      </c>
      <c r="AL503" s="6">
        <f t="shared" si="161"/>
        <v>0</v>
      </c>
      <c r="AM503" s="6">
        <f t="shared" si="162"/>
        <v>6930.6354222429163</v>
      </c>
      <c r="AN503" s="6">
        <f t="shared" si="163"/>
        <v>6607.1558216618669</v>
      </c>
      <c r="AO503" s="5">
        <f t="shared" si="164"/>
        <v>0</v>
      </c>
      <c r="AP503" s="6">
        <f>+AN503+SUM($D$16:$E$18)-SUM($AL$27:AL503)</f>
        <v>26318.501084819763</v>
      </c>
      <c r="AQ503" s="10">
        <f t="shared" si="172"/>
        <v>3.5944034628809796E-4</v>
      </c>
      <c r="AR503" s="10">
        <f>+AN503/SUM(AL$27:AL503)-1</f>
        <v>-1.2184649737013276E-2</v>
      </c>
    </row>
    <row r="504" spans="1:44" x14ac:dyDescent="0.25">
      <c r="A504" s="1">
        <v>40893</v>
      </c>
      <c r="B504">
        <v>7.2590000000000003</v>
      </c>
      <c r="G504">
        <f t="shared" si="165"/>
        <v>1955.7938274530577</v>
      </c>
      <c r="H504">
        <f t="shared" si="166"/>
        <v>1878.1210550392641</v>
      </c>
      <c r="I504" s="5">
        <f t="shared" si="155"/>
        <v>0</v>
      </c>
      <c r="J504" s="6">
        <f>+H504+SUM($D$16:$E$16)-SUM($F$27:F504)</f>
        <v>7791.4886339866316</v>
      </c>
      <c r="K504" s="10">
        <f t="shared" si="167"/>
        <v>1.1968737144707475E-3</v>
      </c>
      <c r="L504" s="10">
        <f>+H504/SUM(F$27:F504)-1</f>
        <v>-6.4043301934668562E-2</v>
      </c>
      <c r="M504">
        <v>5.306</v>
      </c>
      <c r="R504">
        <f t="shared" si="168"/>
        <v>1588.3860915105613</v>
      </c>
      <c r="S504">
        <f t="shared" si="169"/>
        <v>1475.9913364675078</v>
      </c>
      <c r="T504" s="5">
        <f t="shared" si="156"/>
        <v>0</v>
      </c>
      <c r="U504" s="6">
        <f>+S504+SUM($D$17:$E$17)-SUM($Q$27:Q504)</f>
        <v>6403.9176522569815</v>
      </c>
      <c r="V504" s="10">
        <f t="shared" si="157"/>
        <v>-9.9807915015426296E-4</v>
      </c>
      <c r="W504" s="10">
        <f>+S504/SUM(Q$27:Q504)-1</f>
        <v>-0.11726896344020787</v>
      </c>
      <c r="X504">
        <v>3.117</v>
      </c>
      <c r="AC504">
        <f t="shared" si="170"/>
        <v>3377.3510012085299</v>
      </c>
      <c r="AD504">
        <f t="shared" si="171"/>
        <v>3244.5097214957818</v>
      </c>
      <c r="AE504" s="5">
        <f t="shared" si="158"/>
        <v>0</v>
      </c>
      <c r="AF504" s="6">
        <f>+AD504+SUM($D$18:$E$18)-SUM($AB$27:AB504)</f>
        <v>12114.561089916833</v>
      </c>
      <c r="AG504" s="10">
        <f t="shared" si="159"/>
        <v>-9.4425001861186963E-4</v>
      </c>
      <c r="AH504" s="10">
        <f>+AD504/SUM(AB$27:AB504)-1</f>
        <v>7.7928602320959772E-2</v>
      </c>
      <c r="AI504" s="6">
        <f t="shared" si="160"/>
        <v>0</v>
      </c>
      <c r="AL504" s="6">
        <f t="shared" si="161"/>
        <v>0</v>
      </c>
      <c r="AM504" s="6">
        <f t="shared" si="162"/>
        <v>6921.5309201721484</v>
      </c>
      <c r="AN504" s="6">
        <f t="shared" si="163"/>
        <v>6598.6221130025533</v>
      </c>
      <c r="AO504" s="5">
        <f t="shared" si="164"/>
        <v>0</v>
      </c>
      <c r="AP504" s="6">
        <f>+AN504+SUM($D$16:$E$18)-SUM($AL$27:AL504)</f>
        <v>26309.96737616045</v>
      </c>
      <c r="AQ504" s="10">
        <f t="shared" si="172"/>
        <v>-3.2424751819304376E-4</v>
      </c>
      <c r="AR504" s="10">
        <f>+AN504/SUM(AL$27:AL504)-1</f>
        <v>-1.3460498019674416E-2</v>
      </c>
    </row>
    <row r="505" spans="1:44" x14ac:dyDescent="0.25">
      <c r="A505" s="1">
        <v>40896</v>
      </c>
      <c r="B505">
        <v>7.1509999999999998</v>
      </c>
      <c r="G505">
        <f t="shared" si="165"/>
        <v>1926.695365768951</v>
      </c>
      <c r="H505">
        <f t="shared" si="166"/>
        <v>1850.1782152618509</v>
      </c>
      <c r="I505" s="5">
        <f t="shared" si="155"/>
        <v>0</v>
      </c>
      <c r="J505" s="6">
        <f>+H505+SUM($D$16:$E$16)-SUM($F$27:F505)</f>
        <v>7763.545794209218</v>
      </c>
      <c r="K505" s="10">
        <f t="shared" si="167"/>
        <v>-3.5863287607873495E-3</v>
      </c>
      <c r="L505" s="10">
        <f>+H505/SUM(F$27:F505)-1</f>
        <v>-7.7968542793059092E-2</v>
      </c>
      <c r="M505">
        <v>5.3040000000000003</v>
      </c>
      <c r="R505">
        <f t="shared" si="168"/>
        <v>1587.7873783211492</v>
      </c>
      <c r="S505">
        <f t="shared" si="169"/>
        <v>1475.4349884326541</v>
      </c>
      <c r="T505" s="5">
        <f t="shared" si="156"/>
        <v>0</v>
      </c>
      <c r="U505" s="6">
        <f>+S505+SUM($D$17:$E$17)-SUM($Q$27:Q505)</f>
        <v>6403.3613042221277</v>
      </c>
      <c r="V505" s="10">
        <f t="shared" si="157"/>
        <v>-8.6876200642183043E-5</v>
      </c>
      <c r="W505" s="10">
        <f>+S505/SUM(Q$27:Q505)-1</f>
        <v>-0.11760169281697364</v>
      </c>
      <c r="X505">
        <v>3.1179999999999999</v>
      </c>
      <c r="AC505">
        <f t="shared" si="170"/>
        <v>3378.4345273558538</v>
      </c>
      <c r="AD505">
        <f t="shared" si="171"/>
        <v>3245.550629330718</v>
      </c>
      <c r="AE505" s="5">
        <f t="shared" si="158"/>
        <v>0</v>
      </c>
      <c r="AF505" s="6">
        <f>+AD505+SUM($D$18:$E$18)-SUM($AB$27:AB505)</f>
        <v>12115.60199775177</v>
      </c>
      <c r="AG505" s="10">
        <f t="shared" si="159"/>
        <v>8.5922042673436394E-5</v>
      </c>
      <c r="AH505" s="10">
        <f>+AD505/SUM(AB$27:AB505)-1</f>
        <v>7.8274424779195551E-2</v>
      </c>
      <c r="AI505" s="6">
        <f t="shared" si="160"/>
        <v>0</v>
      </c>
      <c r="AL505" s="6">
        <f t="shared" si="161"/>
        <v>0</v>
      </c>
      <c r="AM505" s="6">
        <f t="shared" si="162"/>
        <v>6892.9172714459537</v>
      </c>
      <c r="AN505" s="6">
        <f t="shared" si="163"/>
        <v>6571.1638330252226</v>
      </c>
      <c r="AO505" s="5">
        <f t="shared" si="164"/>
        <v>0</v>
      </c>
      <c r="AP505" s="6">
        <f>+AN505+SUM($D$16:$E$18)-SUM($AL$27:AL505)</f>
        <v>26282.509096183123</v>
      </c>
      <c r="AQ505" s="10">
        <f t="shared" si="172"/>
        <v>-1.0436455349696061E-3</v>
      </c>
      <c r="AR505" s="10">
        <f>+AN505/SUM(AL$27:AL505)-1</f>
        <v>-1.7565700195245948E-2</v>
      </c>
    </row>
    <row r="506" spans="1:44" x14ac:dyDescent="0.25">
      <c r="A506" s="1">
        <v>40897</v>
      </c>
      <c r="B506">
        <v>7.1920000000000002</v>
      </c>
      <c r="G506">
        <f t="shared" si="165"/>
        <v>1937.7420040008803</v>
      </c>
      <c r="H506">
        <f t="shared" si="166"/>
        <v>1860.7861451773504</v>
      </c>
      <c r="I506" s="5">
        <f t="shared" si="155"/>
        <v>0</v>
      </c>
      <c r="J506" s="6">
        <f>+H506+SUM($D$16:$E$16)-SUM($F$27:F506)</f>
        <v>7774.153724124717</v>
      </c>
      <c r="K506" s="10">
        <f t="shared" si="167"/>
        <v>1.3663769360916511E-3</v>
      </c>
      <c r="L506" s="10">
        <f>+H506/SUM(F$27:F506)-1</f>
        <v>-7.2682108763484909E-2</v>
      </c>
      <c r="M506">
        <v>5.4009999999999998</v>
      </c>
      <c r="R506">
        <f t="shared" si="168"/>
        <v>1616.8249680076406</v>
      </c>
      <c r="S506">
        <f t="shared" si="169"/>
        <v>1502.4178681230701</v>
      </c>
      <c r="T506" s="5">
        <f t="shared" si="156"/>
        <v>0</v>
      </c>
      <c r="U506" s="6">
        <f>+S506+SUM($D$17:$E$17)-SUM($Q$27:Q506)</f>
        <v>6430.3441839125444</v>
      </c>
      <c r="V506" s="10">
        <f t="shared" si="157"/>
        <v>4.213861815453912E-3</v>
      </c>
      <c r="W506" s="10">
        <f>+S506/SUM(Q$27:Q506)-1</f>
        <v>-0.10146431804383016</v>
      </c>
      <c r="X506">
        <v>3.1459999999999999</v>
      </c>
      <c r="AC506">
        <f t="shared" si="170"/>
        <v>3408.7732594809222</v>
      </c>
      <c r="AD506">
        <f t="shared" si="171"/>
        <v>3274.6960487089286</v>
      </c>
      <c r="AE506" s="5">
        <f t="shared" si="158"/>
        <v>0</v>
      </c>
      <c r="AF506" s="6">
        <f>+AD506+SUM($D$18:$E$18)-SUM($AB$27:AB506)</f>
        <v>12144.74741712998</v>
      </c>
      <c r="AG506" s="10">
        <f t="shared" si="159"/>
        <v>2.4056104998841921E-3</v>
      </c>
      <c r="AH506" s="10">
        <f>+AD506/SUM(AB$27:AB506)-1</f>
        <v>8.7957453609797787E-2</v>
      </c>
      <c r="AI506" s="6">
        <f t="shared" si="160"/>
        <v>0</v>
      </c>
      <c r="AL506" s="6">
        <f t="shared" si="161"/>
        <v>0</v>
      </c>
      <c r="AM506" s="6">
        <f t="shared" si="162"/>
        <v>6963.3402314894429</v>
      </c>
      <c r="AN506" s="6">
        <f t="shared" si="163"/>
        <v>6637.9000620093484</v>
      </c>
      <c r="AO506" s="5">
        <f t="shared" si="164"/>
        <v>0</v>
      </c>
      <c r="AP506" s="6">
        <f>+AN506+SUM($D$16:$E$18)-SUM($AL$27:AL506)</f>
        <v>26349.245325167249</v>
      </c>
      <c r="AQ506" s="10">
        <f t="shared" si="172"/>
        <v>2.5391878964029502E-3</v>
      </c>
      <c r="AR506" s="10">
        <f>+AN506/SUM(AL$27:AL506)-1</f>
        <v>-7.5881738301111223E-3</v>
      </c>
    </row>
    <row r="507" spans="1:44" x14ac:dyDescent="0.25">
      <c r="A507" s="1">
        <v>40898</v>
      </c>
      <c r="B507">
        <v>7.3410000000000002</v>
      </c>
      <c r="G507">
        <f t="shared" si="165"/>
        <v>1977.8871039169164</v>
      </c>
      <c r="H507">
        <f t="shared" si="166"/>
        <v>1899.3369148702627</v>
      </c>
      <c r="I507" s="5">
        <f t="shared" si="155"/>
        <v>0</v>
      </c>
      <c r="J507" s="6">
        <f>+H507+SUM($D$16:$E$16)-SUM($F$27:F507)</f>
        <v>7812.7044938176296</v>
      </c>
      <c r="K507" s="10">
        <f t="shared" si="167"/>
        <v>4.9588381013463412E-3</v>
      </c>
      <c r="L507" s="10">
        <f>+H507/SUM(F$27:F507)-1</f>
        <v>-5.3470433875520418E-2</v>
      </c>
      <c r="M507">
        <v>5.37</v>
      </c>
      <c r="R507">
        <f t="shared" si="168"/>
        <v>1607.5449135717515</v>
      </c>
      <c r="S507">
        <f t="shared" si="169"/>
        <v>1493.7944735828341</v>
      </c>
      <c r="T507" s="5">
        <f t="shared" si="156"/>
        <v>0</v>
      </c>
      <c r="U507" s="6">
        <f>+S507+SUM($D$17:$E$17)-SUM($Q$27:Q507)</f>
        <v>6421.720789372308</v>
      </c>
      <c r="V507" s="10">
        <f t="shared" si="157"/>
        <v>-1.3410471187235151E-3</v>
      </c>
      <c r="W507" s="10">
        <f>+S507/SUM(Q$27:Q507)-1</f>
        <v>-0.10662162338370074</v>
      </c>
      <c r="X507">
        <v>3.165</v>
      </c>
      <c r="AC507">
        <f t="shared" si="170"/>
        <v>3429.3602562800761</v>
      </c>
      <c r="AD507">
        <f t="shared" si="171"/>
        <v>3294.4732975727143</v>
      </c>
      <c r="AE507" s="5">
        <f t="shared" si="158"/>
        <v>0</v>
      </c>
      <c r="AF507" s="6">
        <f>+AD507+SUM($D$18:$E$18)-SUM($AB$27:AB507)</f>
        <v>12164.524665993766</v>
      </c>
      <c r="AG507" s="10">
        <f t="shared" si="159"/>
        <v>1.6284611103472013E-3</v>
      </c>
      <c r="AH507" s="10">
        <f>+AD507/SUM(AB$27:AB507)-1</f>
        <v>9.4528080316277796E-2</v>
      </c>
      <c r="AI507" s="6">
        <f t="shared" si="160"/>
        <v>0</v>
      </c>
      <c r="AL507" s="6">
        <f t="shared" si="161"/>
        <v>0</v>
      </c>
      <c r="AM507" s="6">
        <f t="shared" si="162"/>
        <v>7014.7922737687441</v>
      </c>
      <c r="AN507" s="6">
        <f t="shared" si="163"/>
        <v>6687.6046860258111</v>
      </c>
      <c r="AO507" s="5">
        <f t="shared" si="164"/>
        <v>0</v>
      </c>
      <c r="AP507" s="6">
        <f>+AN507+SUM($D$16:$E$18)-SUM($AL$27:AL507)</f>
        <v>26398.949949183712</v>
      </c>
      <c r="AQ507" s="10">
        <f t="shared" si="172"/>
        <v>1.8863775187134557E-3</v>
      </c>
      <c r="AR507" s="10">
        <f>+AN507/SUM(AL$27:AL507)-1</f>
        <v>-1.5698983691103674E-4</v>
      </c>
    </row>
    <row r="508" spans="1:44" x14ac:dyDescent="0.25">
      <c r="A508" s="1">
        <v>40899</v>
      </c>
      <c r="B508">
        <v>7.36</v>
      </c>
      <c r="G508">
        <f t="shared" si="165"/>
        <v>1983.0062777317132</v>
      </c>
      <c r="H508">
        <f t="shared" si="166"/>
        <v>1904.252784831104</v>
      </c>
      <c r="I508" s="5">
        <f t="shared" si="155"/>
        <v>0</v>
      </c>
      <c r="J508" s="6">
        <f>+H508+SUM($D$16:$E$16)-SUM($F$27:F508)</f>
        <v>7817.6203637784711</v>
      </c>
      <c r="K508" s="10">
        <f t="shared" si="167"/>
        <v>6.2921488515677026E-4</v>
      </c>
      <c r="L508" s="10">
        <f>+H508/SUM(F$27:F508)-1</f>
        <v>-5.1020622983766528E-2</v>
      </c>
      <c r="M508">
        <v>5.423</v>
      </c>
      <c r="R508">
        <f t="shared" si="168"/>
        <v>1623.410813091175</v>
      </c>
      <c r="S508">
        <f t="shared" si="169"/>
        <v>1508.5376965064638</v>
      </c>
      <c r="T508" s="5">
        <f t="shared" si="156"/>
        <v>0</v>
      </c>
      <c r="U508" s="6">
        <f>+S508+SUM($D$17:$E$17)-SUM($Q$27:Q508)</f>
        <v>6436.464012295939</v>
      </c>
      <c r="V508" s="10">
        <f t="shared" si="157"/>
        <v>2.2958368025016718E-3</v>
      </c>
      <c r="W508" s="10">
        <f>+S508/SUM(Q$27:Q508)-1</f>
        <v>-9.7804294899405675E-2</v>
      </c>
      <c r="X508">
        <v>3.1739999999999999</v>
      </c>
      <c r="AC508">
        <f t="shared" si="170"/>
        <v>3439.1119916059906</v>
      </c>
      <c r="AD508">
        <f t="shared" si="171"/>
        <v>3303.8414680871388</v>
      </c>
      <c r="AE508" s="5">
        <f t="shared" si="158"/>
        <v>0</v>
      </c>
      <c r="AF508" s="6">
        <f>+AD508+SUM($D$18:$E$18)-SUM($AB$27:AB508)</f>
        <v>12173.89283650819</v>
      </c>
      <c r="AG508" s="10">
        <f t="shared" si="159"/>
        <v>7.7012220137251397E-4</v>
      </c>
      <c r="AH508" s="10">
        <f>+AD508/SUM(AB$27:AB508)-1</f>
        <v>9.7640482440399801E-2</v>
      </c>
      <c r="AI508" s="6">
        <f t="shared" si="160"/>
        <v>0</v>
      </c>
      <c r="AL508" s="6">
        <f t="shared" si="161"/>
        <v>0</v>
      </c>
      <c r="AM508" s="6">
        <f t="shared" si="162"/>
        <v>7045.5290824288786</v>
      </c>
      <c r="AN508" s="6">
        <f t="shared" si="163"/>
        <v>6716.6319494247073</v>
      </c>
      <c r="AO508" s="5">
        <f t="shared" si="164"/>
        <v>0</v>
      </c>
      <c r="AP508" s="6">
        <f>+AN508+SUM($D$16:$E$18)-SUM($AL$27:AL508)</f>
        <v>26427.977212582606</v>
      </c>
      <c r="AQ508" s="10">
        <f t="shared" si="172"/>
        <v>1.0995612876560923E-3</v>
      </c>
      <c r="AR508" s="10">
        <f>+AN508/SUM(AL$27:AL508)-1</f>
        <v>4.1827861779890618E-3</v>
      </c>
    </row>
    <row r="509" spans="1:44" x14ac:dyDescent="0.25">
      <c r="A509" s="1">
        <v>40900</v>
      </c>
      <c r="B509">
        <v>7.4390000000000001</v>
      </c>
      <c r="G509">
        <f t="shared" si="165"/>
        <v>2004.2912635932357</v>
      </c>
      <c r="H509">
        <f t="shared" si="166"/>
        <v>1924.6924546682858</v>
      </c>
      <c r="I509" s="5">
        <f t="shared" si="155"/>
        <v>0</v>
      </c>
      <c r="J509" s="6">
        <f>+H509+SUM($D$16:$E$16)-SUM($F$27:F509)</f>
        <v>7838.0600336156531</v>
      </c>
      <c r="K509" s="10">
        <f t="shared" si="167"/>
        <v>2.6145641366630556E-3</v>
      </c>
      <c r="L509" s="10">
        <f>+H509/SUM(F$27:F509)-1</f>
        <v>-4.0834567170684566E-2</v>
      </c>
      <c r="M509">
        <v>5.4669999999999996</v>
      </c>
      <c r="R509">
        <f t="shared" si="168"/>
        <v>1636.5825032582432</v>
      </c>
      <c r="S509">
        <f t="shared" si="169"/>
        <v>1520.7773532732504</v>
      </c>
      <c r="T509" s="5">
        <f t="shared" si="156"/>
        <v>0</v>
      </c>
      <c r="U509" s="6">
        <f>+S509+SUM($D$17:$E$17)-SUM($Q$27:Q509)</f>
        <v>6448.7036690627247</v>
      </c>
      <c r="V509" s="10">
        <f t="shared" si="157"/>
        <v>1.9016119321733083E-3</v>
      </c>
      <c r="W509" s="10">
        <f>+S509/SUM(Q$27:Q509)-1</f>
        <v>-9.048424861055715E-2</v>
      </c>
      <c r="X509">
        <v>3.2010000000000001</v>
      </c>
      <c r="AC509">
        <f t="shared" si="170"/>
        <v>3468.3671975837351</v>
      </c>
      <c r="AD509">
        <f t="shared" si="171"/>
        <v>3331.9459796304131</v>
      </c>
      <c r="AE509" s="5">
        <f t="shared" si="158"/>
        <v>0</v>
      </c>
      <c r="AF509" s="6">
        <f>+AD509+SUM($D$18:$E$18)-SUM($AB$27:AB509)</f>
        <v>12201.997348051464</v>
      </c>
      <c r="AG509" s="10">
        <f t="shared" si="159"/>
        <v>2.3085887086988777E-3</v>
      </c>
      <c r="AH509" s="10">
        <f>+AD509/SUM(AB$27:AB509)-1</f>
        <v>0.10697768881276604</v>
      </c>
      <c r="AI509" s="6">
        <f t="shared" si="160"/>
        <v>0</v>
      </c>
      <c r="AL509" s="6">
        <f t="shared" si="161"/>
        <v>0</v>
      </c>
      <c r="AM509" s="6">
        <f t="shared" si="162"/>
        <v>7109.2409644352138</v>
      </c>
      <c r="AN509" s="6">
        <f t="shared" si="163"/>
        <v>6777.4157875719493</v>
      </c>
      <c r="AO509" s="5">
        <f t="shared" si="164"/>
        <v>0</v>
      </c>
      <c r="AP509" s="6">
        <f>+AN509+SUM($D$16:$E$18)-SUM($AL$27:AL509)</f>
        <v>26488.761050729845</v>
      </c>
      <c r="AQ509" s="10">
        <f t="shared" si="172"/>
        <v>2.2999807233941016E-3</v>
      </c>
      <c r="AR509" s="10">
        <f>+AN509/SUM(AL$27:AL509)-1</f>
        <v>1.3270389072549627E-2</v>
      </c>
    </row>
    <row r="510" spans="1:44" x14ac:dyDescent="0.25">
      <c r="A510" s="1">
        <v>40906</v>
      </c>
      <c r="B510">
        <v>7.399</v>
      </c>
      <c r="G510">
        <f t="shared" si="165"/>
        <v>1993.5140555620851</v>
      </c>
      <c r="H510">
        <f t="shared" si="166"/>
        <v>1914.3432547507255</v>
      </c>
      <c r="I510" s="5">
        <f t="shared" si="155"/>
        <v>0</v>
      </c>
      <c r="J510" s="6">
        <f>+H510+SUM($D$16:$E$16)-SUM($F$27:F510)</f>
        <v>7827.7108336980928</v>
      </c>
      <c r="K510" s="10">
        <f t="shared" si="167"/>
        <v>-1.3203777303535391E-3</v>
      </c>
      <c r="L510" s="10">
        <f>+H510/SUM(F$27:F510)-1</f>
        <v>-4.599206378490317E-2</v>
      </c>
      <c r="M510">
        <v>5.4880000000000004</v>
      </c>
      <c r="R510">
        <f t="shared" si="168"/>
        <v>1642.8689917470715</v>
      </c>
      <c r="S510">
        <f t="shared" si="169"/>
        <v>1526.619007639217</v>
      </c>
      <c r="T510" s="5">
        <f t="shared" si="156"/>
        <v>0</v>
      </c>
      <c r="U510" s="6">
        <f>+S510+SUM($D$17:$E$17)-SUM($Q$27:Q510)</f>
        <v>6454.5453234286906</v>
      </c>
      <c r="V510" s="10">
        <f t="shared" si="157"/>
        <v>9.058649095616822E-4</v>
      </c>
      <c r="W510" s="10">
        <f>+S510/SUM(Q$27:Q510)-1</f>
        <v>-8.6990590154515601E-2</v>
      </c>
      <c r="X510">
        <v>3.2309999999999999</v>
      </c>
      <c r="AC510">
        <f t="shared" si="170"/>
        <v>3500.8729820034509</v>
      </c>
      <c r="AD510">
        <f t="shared" si="171"/>
        <v>3363.1732146784952</v>
      </c>
      <c r="AE510" s="5">
        <f t="shared" si="158"/>
        <v>0</v>
      </c>
      <c r="AF510" s="6">
        <f>+AD510+SUM($D$18:$E$18)-SUM($AB$27:AB510)</f>
        <v>12233.224583099547</v>
      </c>
      <c r="AG510" s="10">
        <f t="shared" si="159"/>
        <v>2.5591904470516624E-3</v>
      </c>
      <c r="AH510" s="10">
        <f>+AD510/SUM(AB$27:AB510)-1</f>
        <v>0.11735236255983961</v>
      </c>
      <c r="AI510" s="6">
        <f t="shared" si="160"/>
        <v>0</v>
      </c>
      <c r="AL510" s="6">
        <f t="shared" si="161"/>
        <v>0</v>
      </c>
      <c r="AM510" s="6">
        <f t="shared" si="162"/>
        <v>7137.256029312608</v>
      </c>
      <c r="AN510" s="6">
        <f t="shared" si="163"/>
        <v>6804.1354770684375</v>
      </c>
      <c r="AO510" s="5">
        <f t="shared" si="164"/>
        <v>0</v>
      </c>
      <c r="AP510" s="6">
        <f>+AN510+SUM($D$16:$E$18)-SUM($AL$27:AL510)</f>
        <v>26515.48074022634</v>
      </c>
      <c r="AQ510" s="10">
        <f t="shared" si="172"/>
        <v>1.0087179783653255E-3</v>
      </c>
      <c r="AR510" s="10">
        <f>+AN510/SUM(AL$27:AL510)-1</f>
        <v>1.7265166878811966E-2</v>
      </c>
    </row>
    <row r="511" spans="1:44" x14ac:dyDescent="0.25">
      <c r="A511" s="1">
        <v>40907</v>
      </c>
      <c r="B511">
        <v>7.3780000000000001</v>
      </c>
      <c r="G511">
        <f t="shared" si="165"/>
        <v>1987.8560213457311</v>
      </c>
      <c r="H511">
        <f t="shared" si="166"/>
        <v>1908.9099247940062</v>
      </c>
      <c r="I511" s="5">
        <f t="shared" si="155"/>
        <v>0</v>
      </c>
      <c r="J511" s="6">
        <f>+H511+SUM($D$16:$E$16)-SUM($F$27:F511)</f>
        <v>7822.2775037413739</v>
      </c>
      <c r="K511" s="10">
        <f t="shared" si="167"/>
        <v>-6.9411480216263755E-4</v>
      </c>
      <c r="L511" s="10">
        <f>+H511/SUM(F$27:F511)-1</f>
        <v>-4.8699749507368106E-2</v>
      </c>
      <c r="M511">
        <v>5.5220000000000002</v>
      </c>
      <c r="R511">
        <f t="shared" si="168"/>
        <v>1653.0471159670788</v>
      </c>
      <c r="S511">
        <f t="shared" si="169"/>
        <v>1536.076924231734</v>
      </c>
      <c r="T511" s="5">
        <f t="shared" si="156"/>
        <v>0</v>
      </c>
      <c r="U511" s="6">
        <f>+S511+SUM($D$17:$E$17)-SUM($Q$27:Q511)</f>
        <v>6464.0032400212076</v>
      </c>
      <c r="V511" s="10">
        <f t="shared" si="157"/>
        <v>1.4653110511420042E-3</v>
      </c>
      <c r="W511" s="10">
        <f>+S511/SUM(Q$27:Q511)-1</f>
        <v>-8.1334190749496216E-2</v>
      </c>
      <c r="X511">
        <v>3.226</v>
      </c>
      <c r="AC511">
        <f t="shared" si="170"/>
        <v>3495.4553512668317</v>
      </c>
      <c r="AD511">
        <f t="shared" si="171"/>
        <v>3357.9686755038147</v>
      </c>
      <c r="AE511" s="5">
        <f t="shared" si="158"/>
        <v>0</v>
      </c>
      <c r="AF511" s="6">
        <f>+AD511+SUM($D$18:$E$18)-SUM($AB$27:AB511)</f>
        <v>12228.020043924866</v>
      </c>
      <c r="AG511" s="10">
        <f t="shared" si="159"/>
        <v>-4.2544295163771118E-4</v>
      </c>
      <c r="AH511" s="10">
        <f>+AD511/SUM(AB$27:AB511)-1</f>
        <v>0.11562325026866072</v>
      </c>
      <c r="AI511" s="6">
        <f t="shared" si="160"/>
        <v>0</v>
      </c>
      <c r="AL511" s="6">
        <f t="shared" si="161"/>
        <v>0</v>
      </c>
      <c r="AM511" s="6">
        <f t="shared" si="162"/>
        <v>7136.3584885796417</v>
      </c>
      <c r="AN511" s="6">
        <f t="shared" si="163"/>
        <v>6802.9555245295551</v>
      </c>
      <c r="AO511" s="5">
        <f t="shared" si="164"/>
        <v>0</v>
      </c>
      <c r="AP511" s="6">
        <f>+AN511+SUM($D$16:$E$18)-SUM($AL$27:AL511)</f>
        <v>26514.300787687454</v>
      </c>
      <c r="AQ511" s="10">
        <f t="shared" si="172"/>
        <v>-4.4500514640666289E-5</v>
      </c>
      <c r="AR511" s="10">
        <f>+AN511/SUM(AL$27:AL511)-1</f>
        <v>1.7088755838728931E-2</v>
      </c>
    </row>
    <row r="512" spans="1:44" x14ac:dyDescent="0.25">
      <c r="A512" s="1">
        <v>40911</v>
      </c>
      <c r="B512">
        <v>7.52</v>
      </c>
      <c r="G512">
        <f t="shared" si="165"/>
        <v>2026.1151098563155</v>
      </c>
      <c r="H512">
        <f t="shared" si="166"/>
        <v>1945.6495845013453</v>
      </c>
      <c r="I512" s="5">
        <f t="shared" si="155"/>
        <v>0</v>
      </c>
      <c r="J512" s="6">
        <f>+H512+SUM($D$16:$E$16)-SUM($F$27:F512)</f>
        <v>7859.0171634487124</v>
      </c>
      <c r="K512" s="10">
        <f t="shared" si="167"/>
        <v>4.6967983032775162E-3</v>
      </c>
      <c r="L512" s="10">
        <f>+H512/SUM(F$27:F512)-1</f>
        <v>-3.039063652689189E-2</v>
      </c>
      <c r="M512">
        <v>5.6630000000000003</v>
      </c>
      <c r="R512">
        <f t="shared" si="168"/>
        <v>1695.2563958206388</v>
      </c>
      <c r="S512">
        <f t="shared" si="169"/>
        <v>1575.299460688937</v>
      </c>
      <c r="T512" s="5">
        <f t="shared" si="156"/>
        <v>0</v>
      </c>
      <c r="U512" s="6">
        <f>+S512+SUM($D$17:$E$17)-SUM($Q$27:Q512)</f>
        <v>6503.2257764784117</v>
      </c>
      <c r="V512" s="10">
        <f t="shared" si="157"/>
        <v>6.0678398510634057E-3</v>
      </c>
      <c r="W512" s="10">
        <f>+S512/SUM(Q$27:Q512)-1</f>
        <v>-5.7876769687503882E-2</v>
      </c>
      <c r="X512">
        <v>3.2440000000000002</v>
      </c>
      <c r="AC512">
        <f t="shared" si="170"/>
        <v>3514.9588219186617</v>
      </c>
      <c r="AD512">
        <f t="shared" si="171"/>
        <v>3376.7050165326641</v>
      </c>
      <c r="AE512" s="5">
        <f t="shared" si="158"/>
        <v>0</v>
      </c>
      <c r="AF512" s="6">
        <f>+AD512+SUM($D$18:$E$18)-SUM($AB$27:AB512)</f>
        <v>12246.756384953715</v>
      </c>
      <c r="AG512" s="10">
        <f t="shared" si="159"/>
        <v>1.5322465093732252E-3</v>
      </c>
      <c r="AH512" s="10">
        <f>+AD512/SUM(AB$27:AB512)-1</f>
        <v>0.12184805451690495</v>
      </c>
      <c r="AI512" s="6">
        <f t="shared" si="160"/>
        <v>0</v>
      </c>
      <c r="AL512" s="6">
        <f t="shared" si="161"/>
        <v>0</v>
      </c>
      <c r="AM512" s="6">
        <f t="shared" si="162"/>
        <v>7236.3303275956159</v>
      </c>
      <c r="AN512" s="6">
        <f t="shared" si="163"/>
        <v>6897.6540617229457</v>
      </c>
      <c r="AO512" s="5">
        <f t="shared" si="164"/>
        <v>0</v>
      </c>
      <c r="AP512" s="6">
        <f>+AN512+SUM($D$16:$E$18)-SUM($AL$27:AL512)</f>
        <v>26608.999324880846</v>
      </c>
      <c r="AQ512" s="10">
        <f t="shared" si="172"/>
        <v>3.5716022817908755E-3</v>
      </c>
      <c r="AR512" s="10">
        <f>+AN512/SUM(AL$27:AL512)-1</f>
        <v>3.1246840075276117E-2</v>
      </c>
    </row>
    <row r="513" spans="1:44" x14ac:dyDescent="0.25">
      <c r="A513" s="1">
        <v>40912</v>
      </c>
      <c r="B513">
        <v>7.5780000000000003</v>
      </c>
      <c r="G513">
        <f t="shared" si="165"/>
        <v>2041.7420615014842</v>
      </c>
      <c r="H513">
        <f t="shared" si="166"/>
        <v>1960.6559243818081</v>
      </c>
      <c r="I513" s="5">
        <f t="shared" si="155"/>
        <v>0</v>
      </c>
      <c r="J513" s="6">
        <f>+H513+SUM($D$16:$E$16)-SUM($F$27:F513)</f>
        <v>7874.0235033291756</v>
      </c>
      <c r="K513" s="10">
        <f t="shared" si="167"/>
        <v>1.9094423091803314E-3</v>
      </c>
      <c r="L513" s="10">
        <f>+H513/SUM(F$27:F513)-1</f>
        <v>-2.2912266436274642E-2</v>
      </c>
      <c r="M513">
        <v>5.6189999999999998</v>
      </c>
      <c r="R513">
        <f t="shared" si="168"/>
        <v>1682.0847056535704</v>
      </c>
      <c r="S513">
        <f t="shared" si="169"/>
        <v>1563.0598039221502</v>
      </c>
      <c r="T513" s="5">
        <f t="shared" si="156"/>
        <v>0</v>
      </c>
      <c r="U513" s="6">
        <f>+S513+SUM($D$17:$E$17)-SUM($Q$27:Q513)</f>
        <v>6490.9861197116243</v>
      </c>
      <c r="V513" s="10">
        <f t="shared" si="157"/>
        <v>-1.8820900869007673E-3</v>
      </c>
      <c r="W513" s="10">
        <f>+S513/SUM(Q$27:Q513)-1</f>
        <v>-6.5196815976352518E-2</v>
      </c>
      <c r="X513">
        <v>3.2570000000000001</v>
      </c>
      <c r="AC513">
        <f t="shared" si="170"/>
        <v>3529.0446618338719</v>
      </c>
      <c r="AD513">
        <f t="shared" si="171"/>
        <v>3390.236818386833</v>
      </c>
      <c r="AE513" s="5">
        <f t="shared" si="158"/>
        <v>0</v>
      </c>
      <c r="AF513" s="6">
        <f>+AD513+SUM($D$18:$E$18)-SUM($AB$27:AB513)</f>
        <v>12260.288186807884</v>
      </c>
      <c r="AG513" s="10">
        <f t="shared" si="159"/>
        <v>1.1049294546916499E-3</v>
      </c>
      <c r="AH513" s="10">
        <f>+AD513/SUM(AB$27:AB513)-1</f>
        <v>0.12634374647397006</v>
      </c>
      <c r="AI513" s="6">
        <f t="shared" si="160"/>
        <v>0</v>
      </c>
      <c r="AL513" s="6">
        <f t="shared" si="161"/>
        <v>0</v>
      </c>
      <c r="AM513" s="6">
        <f t="shared" si="162"/>
        <v>7252.8714289889267</v>
      </c>
      <c r="AN513" s="6">
        <f t="shared" si="163"/>
        <v>6913.9525466907908</v>
      </c>
      <c r="AO513" s="5">
        <f t="shared" si="164"/>
        <v>0</v>
      </c>
      <c r="AP513" s="6">
        <f>+AN513+SUM($D$16:$E$18)-SUM($AL$27:AL513)</f>
        <v>26625.297809848693</v>
      </c>
      <c r="AQ513" s="10">
        <f t="shared" si="172"/>
        <v>6.1251777148219055E-4</v>
      </c>
      <c r="AR513" s="10">
        <f>+AN513/SUM(AL$27:AL513)-1</f>
        <v>3.3683575952532685E-2</v>
      </c>
    </row>
    <row r="514" spans="1:44" x14ac:dyDescent="0.25">
      <c r="A514" s="1">
        <v>40913</v>
      </c>
      <c r="B514">
        <v>7.6070000000000002</v>
      </c>
      <c r="G514">
        <f t="shared" si="165"/>
        <v>2049.5555373240682</v>
      </c>
      <c r="H514">
        <f t="shared" si="166"/>
        <v>1968.1590943220392</v>
      </c>
      <c r="I514" s="5">
        <f t="shared" si="155"/>
        <v>0</v>
      </c>
      <c r="J514" s="6">
        <f>+H514+SUM($D$16:$E$16)-SUM($F$27:F514)</f>
        <v>7881.5266732694072</v>
      </c>
      <c r="K514" s="10">
        <f t="shared" si="167"/>
        <v>9.5290164387495935E-4</v>
      </c>
      <c r="L514" s="10">
        <f>+H514/SUM(F$27:F514)-1</f>
        <v>-1.9173081390966185E-2</v>
      </c>
      <c r="M514">
        <v>5.5679999999999996</v>
      </c>
      <c r="R514">
        <f t="shared" si="168"/>
        <v>1666.8175193235593</v>
      </c>
      <c r="S514">
        <f t="shared" si="169"/>
        <v>1548.8729290333747</v>
      </c>
      <c r="T514" s="5">
        <f t="shared" si="156"/>
        <v>0</v>
      </c>
      <c r="U514" s="6">
        <f>+S514+SUM($D$17:$E$17)-SUM($Q$27:Q514)</f>
        <v>6476.7992448228488</v>
      </c>
      <c r="V514" s="10">
        <f t="shared" si="157"/>
        <v>-2.1856270568340053E-3</v>
      </c>
      <c r="W514" s="10">
        <f>+S514/SUM(Q$27:Q514)-1</f>
        <v>-7.3681415083881707E-2</v>
      </c>
      <c r="X514">
        <v>3.2639999999999998</v>
      </c>
      <c r="AC514">
        <f t="shared" si="170"/>
        <v>3536.6293448651386</v>
      </c>
      <c r="AD514">
        <f t="shared" si="171"/>
        <v>3397.5231732313855</v>
      </c>
      <c r="AE514" s="5">
        <f t="shared" si="158"/>
        <v>0</v>
      </c>
      <c r="AF514" s="6">
        <f>+AD514+SUM($D$18:$E$18)-SUM($AB$27:AB514)</f>
        <v>12267.574541652437</v>
      </c>
      <c r="AG514" s="10">
        <f t="shared" si="159"/>
        <v>5.9430534858018191E-4</v>
      </c>
      <c r="AH514" s="10">
        <f>+AD514/SUM(AB$27:AB514)-1</f>
        <v>0.12876450368162051</v>
      </c>
      <c r="AI514" s="6">
        <f t="shared" si="160"/>
        <v>0</v>
      </c>
      <c r="AL514" s="6">
        <f t="shared" si="161"/>
        <v>0</v>
      </c>
      <c r="AM514" s="6">
        <f t="shared" si="162"/>
        <v>7253.0024015127656</v>
      </c>
      <c r="AN514" s="6">
        <f t="shared" si="163"/>
        <v>6914.5551965867999</v>
      </c>
      <c r="AO514" s="5">
        <f t="shared" si="164"/>
        <v>0</v>
      </c>
      <c r="AP514" s="6">
        <f>+AN514+SUM($D$16:$E$18)-SUM($AL$27:AL514)</f>
        <v>26625.900459744698</v>
      </c>
      <c r="AQ514" s="10">
        <f t="shared" si="172"/>
        <v>2.2634484703631941E-5</v>
      </c>
      <c r="AR514" s="10">
        <f>+AN514/SUM(AL$27:AL514)-1</f>
        <v>3.3773676267127906E-2</v>
      </c>
    </row>
    <row r="515" spans="1:44" x14ac:dyDescent="0.25">
      <c r="A515" s="1">
        <v>40917</v>
      </c>
      <c r="B515">
        <v>7.625</v>
      </c>
      <c r="C515">
        <f>+$C$16</f>
        <v>60</v>
      </c>
      <c r="D515" s="7">
        <f>+$H$16</f>
        <v>1.0004210526315789</v>
      </c>
      <c r="E515" s="7">
        <f>+$J$16</f>
        <v>0.46199999999999997</v>
      </c>
      <c r="F515" s="6">
        <f>+C515-D515-E515</f>
        <v>58.537578947368416</v>
      </c>
      <c r="G515">
        <f t="shared" si="165"/>
        <v>2112.9428598854543</v>
      </c>
      <c r="H515">
        <f t="shared" si="166"/>
        <v>2031.3538132323099</v>
      </c>
      <c r="I515" s="5">
        <f t="shared" si="155"/>
        <v>250560</v>
      </c>
      <c r="J515" s="6">
        <f>+H515+SUM($D$16:$E$16)-SUM($F$27:F515)</f>
        <v>7886.1838132323082</v>
      </c>
      <c r="K515" s="10">
        <f t="shared" si="167"/>
        <v>5.9089312971516428E-4</v>
      </c>
      <c r="L515" s="10">
        <f>+H515/SUM(F$27:F515)-1</f>
        <v>-1.6374529345134503E-2</v>
      </c>
      <c r="M515">
        <v>5.5389999999999997</v>
      </c>
      <c r="N515">
        <f>+$C$17</f>
        <v>50</v>
      </c>
      <c r="O515" s="7">
        <f>+$H$17</f>
        <v>0.83368421052631569</v>
      </c>
      <c r="P515" s="7">
        <f>+$J$17</f>
        <v>0.38500000000000001</v>
      </c>
      <c r="Q515" s="6">
        <f>+N515-O515-P515</f>
        <v>48.781315789473688</v>
      </c>
      <c r="R515">
        <f t="shared" si="168"/>
        <v>1708.1361780770824</v>
      </c>
      <c r="S515">
        <f t="shared" si="169"/>
        <v>1589.5871983174661</v>
      </c>
      <c r="T515" s="5">
        <f t="shared" si="156"/>
        <v>208800</v>
      </c>
      <c r="U515" s="6">
        <f>+S515+SUM($D$17:$E$17)-SUM($Q$27:Q515)</f>
        <v>6468.7321983174661</v>
      </c>
      <c r="V515" s="10">
        <f t="shared" si="157"/>
        <v>-1.2455298057649777E-3</v>
      </c>
      <c r="W515" s="10">
        <f>+S515/SUM(Q$27:Q515)-1</f>
        <v>-7.6280570810750015E-2</v>
      </c>
      <c r="X515">
        <v>3.2669999999999999</v>
      </c>
      <c r="Y515">
        <f>+$C$18</f>
        <v>90</v>
      </c>
      <c r="Z515" s="7">
        <f>+$H$18</f>
        <v>1.5006315789473685</v>
      </c>
      <c r="AA515" s="7">
        <f>+$J$18</f>
        <v>0.69300000000000006</v>
      </c>
      <c r="AB515" s="6">
        <f>+Y515-Z515-AA515</f>
        <v>87.806368421052639</v>
      </c>
      <c r="AC515">
        <f t="shared" si="170"/>
        <v>3627.6862917281633</v>
      </c>
      <c r="AD515">
        <f t="shared" si="171"/>
        <v>3488.452265157247</v>
      </c>
      <c r="AE515" s="5">
        <f t="shared" si="158"/>
        <v>375840</v>
      </c>
      <c r="AF515" s="6">
        <f>+AD515+SUM($D$18:$E$18)-SUM($AB$27:AB515)</f>
        <v>12270.697265157247</v>
      </c>
      <c r="AG515" s="10">
        <f t="shared" si="159"/>
        <v>2.5455101122129342E-4</v>
      </c>
      <c r="AH515" s="10">
        <f>+AD515/SUM(AB$27:AB515)-1</f>
        <v>0.12612271311231682</v>
      </c>
      <c r="AI515" s="6">
        <f t="shared" si="160"/>
        <v>200</v>
      </c>
      <c r="AL515" s="6">
        <f t="shared" si="161"/>
        <v>195.12526315789475</v>
      </c>
      <c r="AM515" s="6">
        <f t="shared" si="162"/>
        <v>7448.7653296907001</v>
      </c>
      <c r="AN515" s="6">
        <f t="shared" si="163"/>
        <v>7109.3932767070228</v>
      </c>
      <c r="AO515" s="5">
        <f t="shared" si="164"/>
        <v>835200</v>
      </c>
      <c r="AP515" s="6">
        <f>+AN515+SUM($D$16:$E$18)-SUM($AL$27:AL515)</f>
        <v>26625.613276707023</v>
      </c>
      <c r="AQ515" s="10">
        <f t="shared" si="172"/>
        <v>-1.0785852599060064E-5</v>
      </c>
      <c r="AR515" s="10">
        <f>+AN515/SUM(AL$27:AL515)-1</f>
        <v>3.2774620442115543E-2</v>
      </c>
    </row>
    <row r="516" spans="1:44" x14ac:dyDescent="0.25">
      <c r="A516" s="1">
        <v>40918</v>
      </c>
      <c r="B516">
        <v>7.7530000000000001</v>
      </c>
      <c r="G516">
        <f t="shared" si="165"/>
        <v>2148.4125892054985</v>
      </c>
      <c r="H516">
        <f t="shared" si="166"/>
        <v>2065.4539165888655</v>
      </c>
      <c r="I516" s="5">
        <f t="shared" si="155"/>
        <v>0</v>
      </c>
      <c r="J516" s="6">
        <f>+H516+SUM($D$16:$E$16)-SUM($F$27:F516)</f>
        <v>7920.2839165888636</v>
      </c>
      <c r="K516" s="10">
        <f t="shared" si="167"/>
        <v>4.3240310096930301E-3</v>
      </c>
      <c r="L516" s="10">
        <f>+H516/SUM(F$27:F516)-1</f>
        <v>1.3747855569468115E-4</v>
      </c>
      <c r="M516">
        <v>5.6369999999999996</v>
      </c>
      <c r="R516">
        <f t="shared" si="168"/>
        <v>1738.3577605742034</v>
      </c>
      <c r="S516">
        <f t="shared" si="169"/>
        <v>1617.7113263974645</v>
      </c>
      <c r="T516" s="5">
        <f t="shared" si="156"/>
        <v>0</v>
      </c>
      <c r="U516" s="6">
        <f>+S516+SUM($D$17:$E$17)-SUM($Q$27:Q516)</f>
        <v>6496.8563263974647</v>
      </c>
      <c r="V516" s="10">
        <f t="shared" si="157"/>
        <v>4.3477032620571343E-3</v>
      </c>
      <c r="W516" s="10">
        <f>+S516/SUM(Q$27:Q516)-1</f>
        <v>-5.993745760249114E-2</v>
      </c>
      <c r="X516">
        <v>3.282</v>
      </c>
      <c r="AC516">
        <f t="shared" si="170"/>
        <v>3644.3423353081826</v>
      </c>
      <c r="AD516">
        <f t="shared" si="171"/>
        <v>3504.4690340514494</v>
      </c>
      <c r="AE516" s="5">
        <f t="shared" si="158"/>
        <v>0</v>
      </c>
      <c r="AF516" s="6">
        <f>+AD516+SUM($D$18:$E$18)-SUM($AB$27:AB516)</f>
        <v>12286.714034051449</v>
      </c>
      <c r="AG516" s="10">
        <f t="shared" si="159"/>
        <v>1.3052859628182034E-3</v>
      </c>
      <c r="AH516" s="10">
        <f>+AD516/SUM(AB$27:AB516)-1</f>
        <v>0.13129315715782797</v>
      </c>
      <c r="AI516" s="6">
        <f t="shared" si="160"/>
        <v>0</v>
      </c>
      <c r="AL516" s="6">
        <f t="shared" si="161"/>
        <v>0</v>
      </c>
      <c r="AM516" s="6">
        <f t="shared" si="162"/>
        <v>7531.1126850878845</v>
      </c>
      <c r="AN516" s="6">
        <f t="shared" si="163"/>
        <v>7187.6342770377796</v>
      </c>
      <c r="AO516" s="5">
        <f t="shared" si="164"/>
        <v>0</v>
      </c>
      <c r="AP516" s="6">
        <f>+AN516+SUM($D$16:$E$18)-SUM($AL$27:AL516)</f>
        <v>26703.854277037783</v>
      </c>
      <c r="AQ516" s="10">
        <f t="shared" si="172"/>
        <v>2.9385614339709765E-3</v>
      </c>
      <c r="AR516" s="10">
        <f>+AN516/SUM(AL$27:AL516)-1</f>
        <v>4.4140614173867165E-2</v>
      </c>
    </row>
    <row r="517" spans="1:44" x14ac:dyDescent="0.25">
      <c r="A517" s="1">
        <v>40919</v>
      </c>
      <c r="B517">
        <v>7.8079999999999998</v>
      </c>
      <c r="G517">
        <f t="shared" si="165"/>
        <v>2163.6534885227047</v>
      </c>
      <c r="H517">
        <f t="shared" si="166"/>
        <v>2080.1063047498851</v>
      </c>
      <c r="I517" s="5">
        <f t="shared" si="155"/>
        <v>0</v>
      </c>
      <c r="J517" s="6">
        <f>+H517+SUM($D$16:$E$16)-SUM($F$27:F517)</f>
        <v>7934.9363047498828</v>
      </c>
      <c r="K517" s="10">
        <f t="shared" si="167"/>
        <v>1.8499826919500251E-3</v>
      </c>
      <c r="L517" s="10">
        <f>+H517/SUM(F$27:F517)-1</f>
        <v>7.2324819505820148E-3</v>
      </c>
      <c r="M517">
        <v>5.6189999999999998</v>
      </c>
      <c r="R517">
        <f t="shared" si="168"/>
        <v>1732.8068576665689</v>
      </c>
      <c r="S517">
        <f t="shared" si="169"/>
        <v>1612.5456702195056</v>
      </c>
      <c r="T517" s="5">
        <f t="shared" si="156"/>
        <v>0</v>
      </c>
      <c r="U517" s="6">
        <f>+S517+SUM($D$17:$E$17)-SUM($Q$27:Q517)</f>
        <v>6491.6906702195065</v>
      </c>
      <c r="V517" s="10">
        <f t="shared" si="157"/>
        <v>-7.9510087932366247E-4</v>
      </c>
      <c r="W517" s="10">
        <f>+S517/SUM(Q$27:Q517)-1</f>
        <v>-6.2939253906048931E-2</v>
      </c>
      <c r="X517">
        <v>3.2829999999999999</v>
      </c>
      <c r="AC517">
        <f t="shared" si="170"/>
        <v>3645.452738213517</v>
      </c>
      <c r="AD517">
        <f t="shared" si="171"/>
        <v>3505.5368186443961</v>
      </c>
      <c r="AE517" s="5">
        <f t="shared" si="158"/>
        <v>0</v>
      </c>
      <c r="AF517" s="6">
        <f>+AD517+SUM($D$18:$E$18)-SUM($AB$27:AB517)</f>
        <v>12287.781818644395</v>
      </c>
      <c r="AG517" s="10">
        <f t="shared" si="159"/>
        <v>8.6905627492139814E-5</v>
      </c>
      <c r="AH517" s="10">
        <f>+AD517/SUM(AB$27:AB517)-1</f>
        <v>0.13163785342752865</v>
      </c>
      <c r="AI517" s="6">
        <f t="shared" si="160"/>
        <v>0</v>
      </c>
      <c r="AL517" s="6">
        <f t="shared" si="161"/>
        <v>0</v>
      </c>
      <c r="AM517" s="6">
        <f t="shared" si="162"/>
        <v>7541.9130844027914</v>
      </c>
      <c r="AN517" s="6">
        <f t="shared" si="163"/>
        <v>7198.1887936137864</v>
      </c>
      <c r="AO517" s="5">
        <f t="shared" si="164"/>
        <v>0</v>
      </c>
      <c r="AP517" s="6">
        <f>+AN517+SUM($D$16:$E$18)-SUM($AL$27:AL517)</f>
        <v>26714.408793613788</v>
      </c>
      <c r="AQ517" s="10">
        <f t="shared" si="172"/>
        <v>3.9524319098305227E-4</v>
      </c>
      <c r="AR517" s="10">
        <f>+AN517/SUM(AL$27:AL517)-1</f>
        <v>4.5673858492541797E-2</v>
      </c>
    </row>
    <row r="518" spans="1:44" x14ac:dyDescent="0.25">
      <c r="A518" s="1">
        <v>40920</v>
      </c>
      <c r="B518">
        <v>7.7789999999999999</v>
      </c>
      <c r="G518">
        <f t="shared" si="165"/>
        <v>2155.6173779736323</v>
      </c>
      <c r="H518">
        <f t="shared" si="166"/>
        <v>2072.3805000831658</v>
      </c>
      <c r="I518" s="5">
        <f t="shared" si="155"/>
        <v>0</v>
      </c>
      <c r="J518" s="6">
        <f>+H518+SUM($D$16:$E$16)-SUM($F$27:F518)</f>
        <v>7927.2105000831634</v>
      </c>
      <c r="K518" s="10">
        <f t="shared" si="167"/>
        <v>-9.7364419448386919E-4</v>
      </c>
      <c r="L518" s="10">
        <f>+H518/SUM(F$27:F518)-1</f>
        <v>3.4914801605505641E-3</v>
      </c>
      <c r="M518">
        <v>5.6219999999999999</v>
      </c>
      <c r="R518">
        <f t="shared" si="168"/>
        <v>1733.7320081511746</v>
      </c>
      <c r="S518">
        <f t="shared" si="169"/>
        <v>1613.4066129158321</v>
      </c>
      <c r="T518" s="5">
        <f t="shared" si="156"/>
        <v>0</v>
      </c>
      <c r="U518" s="6">
        <f>+S518+SUM($D$17:$E$17)-SUM($Q$27:Q518)</f>
        <v>6492.5516129158332</v>
      </c>
      <c r="V518" s="10">
        <f t="shared" si="157"/>
        <v>1.3262226129717725E-4</v>
      </c>
      <c r="W518" s="10">
        <f>+S518/SUM(Q$27:Q518)-1</f>
        <v>-6.2438954522122669E-2</v>
      </c>
      <c r="X518">
        <v>3.2559999999999998</v>
      </c>
      <c r="AC518">
        <f t="shared" si="170"/>
        <v>3615.4718597694823</v>
      </c>
      <c r="AD518">
        <f t="shared" si="171"/>
        <v>3476.706634634832</v>
      </c>
      <c r="AE518" s="5">
        <f t="shared" si="158"/>
        <v>0</v>
      </c>
      <c r="AF518" s="6">
        <f>+AD518+SUM($D$18:$E$18)-SUM($AB$27:AB518)</f>
        <v>12258.951634634832</v>
      </c>
      <c r="AG518" s="10">
        <f t="shared" si="159"/>
        <v>-2.3462480401319485E-3</v>
      </c>
      <c r="AH518" s="10">
        <f>+AD518/SUM(AB$27:AB518)-1</f>
        <v>0.12233105414560863</v>
      </c>
      <c r="AI518" s="6">
        <f t="shared" si="160"/>
        <v>0</v>
      </c>
      <c r="AL518" s="6">
        <f t="shared" si="161"/>
        <v>0</v>
      </c>
      <c r="AM518" s="6">
        <f t="shared" si="162"/>
        <v>7504.8212458942889</v>
      </c>
      <c r="AN518" s="6">
        <f t="shared" si="163"/>
        <v>7162.49374763383</v>
      </c>
      <c r="AO518" s="5">
        <f t="shared" si="164"/>
        <v>0</v>
      </c>
      <c r="AP518" s="6">
        <f>+AN518+SUM($D$16:$E$18)-SUM($AL$27:AL518)</f>
        <v>26678.713747633832</v>
      </c>
      <c r="AQ518" s="10">
        <f t="shared" si="172"/>
        <v>-1.3361720356876994E-3</v>
      </c>
      <c r="AR518" s="10">
        <f>+AN518/SUM(AL$27:AL518)-1</f>
        <v>4.0488474011928455E-2</v>
      </c>
    </row>
    <row r="519" spans="1:44" x14ac:dyDescent="0.25">
      <c r="A519" s="1">
        <v>40921</v>
      </c>
      <c r="B519">
        <v>7.85</v>
      </c>
      <c r="G519">
        <f t="shared" si="165"/>
        <v>2175.2919934558445</v>
      </c>
      <c r="H519">
        <f t="shared" si="166"/>
        <v>2091.2954011637553</v>
      </c>
      <c r="I519" s="5">
        <f t="shared" si="155"/>
        <v>0</v>
      </c>
      <c r="J519" s="6">
        <f>+H519+SUM($D$16:$E$16)-SUM($F$27:F519)</f>
        <v>7946.1254011637538</v>
      </c>
      <c r="K519" s="10">
        <f t="shared" si="167"/>
        <v>2.386072765494518E-3</v>
      </c>
      <c r="L519" s="10">
        <f>+H519/SUM(F$27:F519)-1</f>
        <v>1.2650484543041962E-2</v>
      </c>
      <c r="M519">
        <v>5.5960000000000001</v>
      </c>
      <c r="R519">
        <f t="shared" si="168"/>
        <v>1725.7140372845915</v>
      </c>
      <c r="S519">
        <f t="shared" si="169"/>
        <v>1605.9451095476693</v>
      </c>
      <c r="T519" s="5">
        <f t="shared" si="156"/>
        <v>0</v>
      </c>
      <c r="U519" s="6">
        <f>+S519+SUM($D$17:$E$17)-SUM($Q$27:Q519)</f>
        <v>6485.0901095476693</v>
      </c>
      <c r="V519" s="10">
        <f t="shared" si="157"/>
        <v>-1.1492405163665564E-3</v>
      </c>
      <c r="W519" s="10">
        <f>+S519/SUM(Q$27:Q519)-1</f>
        <v>-6.6774882516150491E-2</v>
      </c>
      <c r="X519">
        <v>3.2650000000000001</v>
      </c>
      <c r="AC519">
        <f t="shared" si="170"/>
        <v>3625.4654859174943</v>
      </c>
      <c r="AD519">
        <f t="shared" si="171"/>
        <v>3486.316695971354</v>
      </c>
      <c r="AE519" s="5">
        <f t="shared" si="158"/>
        <v>0</v>
      </c>
      <c r="AF519" s="6">
        <f>+AD519+SUM($D$18:$E$18)-SUM($AB$27:AB519)</f>
        <v>12268.561695971352</v>
      </c>
      <c r="AG519" s="10">
        <f t="shared" si="159"/>
        <v>7.8392195539533915E-4</v>
      </c>
      <c r="AH519" s="10">
        <f>+AD519/SUM(AB$27:AB519)-1</f>
        <v>0.12543332057291545</v>
      </c>
      <c r="AI519" s="6">
        <f t="shared" si="160"/>
        <v>0</v>
      </c>
      <c r="AL519" s="6">
        <f t="shared" si="161"/>
        <v>0</v>
      </c>
      <c r="AM519" s="6">
        <f t="shared" si="162"/>
        <v>7526.4715166579299</v>
      </c>
      <c r="AN519" s="6">
        <f t="shared" si="163"/>
        <v>7183.557206682779</v>
      </c>
      <c r="AO519" s="5">
        <f t="shared" si="164"/>
        <v>0</v>
      </c>
      <c r="AP519" s="6">
        <f>+AN519+SUM($D$16:$E$18)-SUM($AL$27:AL519)</f>
        <v>26699.777206682782</v>
      </c>
      <c r="AQ519" s="10">
        <f t="shared" si="172"/>
        <v>7.8952303503831978E-4</v>
      </c>
      <c r="AR519" s="10">
        <f>+AN519/SUM(AL$27:AL519)-1</f>
        <v>4.3548342143819641E-2</v>
      </c>
    </row>
    <row r="520" spans="1:44" x14ac:dyDescent="0.25">
      <c r="A520" s="1">
        <v>40924</v>
      </c>
      <c r="B520">
        <v>7.8330000000000002</v>
      </c>
      <c r="G520">
        <f t="shared" si="165"/>
        <v>2170.5811700305262</v>
      </c>
      <c r="H520">
        <f t="shared" si="166"/>
        <v>2086.766481186713</v>
      </c>
      <c r="I520" s="5">
        <f t="shared" si="155"/>
        <v>0</v>
      </c>
      <c r="J520" s="6">
        <f>+H520+SUM($D$16:$E$16)-SUM($F$27:F520)</f>
        <v>7941.5964811867107</v>
      </c>
      <c r="K520" s="10">
        <f t="shared" si="167"/>
        <v>-5.6995324745057196E-4</v>
      </c>
      <c r="L520" s="10">
        <f>+H520/SUM(F$27:F520)-1</f>
        <v>1.0457483493713227E-2</v>
      </c>
      <c r="M520">
        <v>5.6360000000000001</v>
      </c>
      <c r="R520">
        <f t="shared" si="168"/>
        <v>1738.0493770793348</v>
      </c>
      <c r="S520">
        <f t="shared" si="169"/>
        <v>1617.424345498689</v>
      </c>
      <c r="T520" s="5">
        <f t="shared" si="156"/>
        <v>0</v>
      </c>
      <c r="U520" s="6">
        <f>+S520+SUM($D$17:$E$17)-SUM($Q$27:Q520)</f>
        <v>6496.5693454986904</v>
      </c>
      <c r="V520" s="10">
        <f t="shared" si="157"/>
        <v>1.7700965996017004E-3</v>
      </c>
      <c r="W520" s="10">
        <f>+S520/SUM(Q$27:Q520)-1</f>
        <v>-6.0104224063799894E-2</v>
      </c>
      <c r="X520">
        <v>3.2690000000000001</v>
      </c>
      <c r="AC520">
        <f t="shared" si="170"/>
        <v>3629.9070975388331</v>
      </c>
      <c r="AD520">
        <f t="shared" si="171"/>
        <v>3490.5878343431414</v>
      </c>
      <c r="AE520" s="5">
        <f t="shared" si="158"/>
        <v>0</v>
      </c>
      <c r="AF520" s="6">
        <f>+AD520+SUM($D$18:$E$18)-SUM($AB$27:AB520)</f>
        <v>12272.832834343139</v>
      </c>
      <c r="AG520" s="10">
        <f t="shared" si="159"/>
        <v>3.4813684583667737E-4</v>
      </c>
      <c r="AH520" s="10">
        <f>+AD520/SUM(AB$27:AB520)-1</f>
        <v>0.12681210565171841</v>
      </c>
      <c r="AI520" s="6">
        <f t="shared" si="160"/>
        <v>0</v>
      </c>
      <c r="AL520" s="6">
        <f t="shared" si="161"/>
        <v>0</v>
      </c>
      <c r="AM520" s="6">
        <f t="shared" si="162"/>
        <v>7538.5376446486944</v>
      </c>
      <c r="AN520" s="6">
        <f t="shared" si="163"/>
        <v>7194.7786610285439</v>
      </c>
      <c r="AO520" s="5">
        <f t="shared" si="164"/>
        <v>0</v>
      </c>
      <c r="AP520" s="6">
        <f>+AN520+SUM($D$16:$E$18)-SUM($AL$27:AL520)</f>
        <v>26710.998661028541</v>
      </c>
      <c r="AQ520" s="10">
        <f t="shared" si="172"/>
        <v>4.2028269595273393E-4</v>
      </c>
      <c r="AR520" s="10">
        <f>+AN520/SUM(AL$27:AL520)-1</f>
        <v>4.5178471861178959E-2</v>
      </c>
    </row>
    <row r="521" spans="1:44" x14ac:dyDescent="0.25">
      <c r="A521" s="1">
        <v>40925</v>
      </c>
      <c r="B521">
        <v>7.9580000000000002</v>
      </c>
      <c r="G521">
        <f t="shared" si="165"/>
        <v>2205.2195775696318</v>
      </c>
      <c r="H521">
        <f t="shared" si="166"/>
        <v>2120.0673633708493</v>
      </c>
      <c r="I521" s="5">
        <f t="shared" si="155"/>
        <v>0</v>
      </c>
      <c r="J521" s="6">
        <f>+H521+SUM($D$16:$E$16)-SUM($F$27:F521)</f>
        <v>7974.8973633708483</v>
      </c>
      <c r="K521" s="10">
        <f t="shared" si="167"/>
        <v>4.1932226427048302E-3</v>
      </c>
      <c r="L521" s="10">
        <f>+H521/SUM(F$27:F521)-1</f>
        <v>2.6582491209366621E-2</v>
      </c>
      <c r="M521">
        <v>5.6890000000000001</v>
      </c>
      <c r="R521">
        <f t="shared" si="168"/>
        <v>1754.3937023073697</v>
      </c>
      <c r="S521">
        <f t="shared" si="169"/>
        <v>1632.6343331337903</v>
      </c>
      <c r="T521" s="5">
        <f t="shared" si="156"/>
        <v>0</v>
      </c>
      <c r="U521" s="6">
        <f>+S521+SUM($D$17:$E$17)-SUM($Q$27:Q521)</f>
        <v>6511.7793331337907</v>
      </c>
      <c r="V521" s="10">
        <f t="shared" si="157"/>
        <v>2.3412337845110098E-3</v>
      </c>
      <c r="W521" s="10">
        <f>+S521/SUM(Q$27:Q521)-1</f>
        <v>-5.1265601614435274E-2</v>
      </c>
      <c r="X521">
        <v>3.2730000000000001</v>
      </c>
      <c r="AC521">
        <f t="shared" si="170"/>
        <v>3634.3487091601719</v>
      </c>
      <c r="AD521">
        <f t="shared" si="171"/>
        <v>3494.8589727149288</v>
      </c>
      <c r="AE521" s="5">
        <f t="shared" si="158"/>
        <v>0</v>
      </c>
      <c r="AF521" s="6">
        <f>+AD521+SUM($D$18:$E$18)-SUM($AB$27:AB521)</f>
        <v>12277.103972714925</v>
      </c>
      <c r="AG521" s="10">
        <f t="shared" si="159"/>
        <v>3.4801568875231226E-4</v>
      </c>
      <c r="AH521" s="10">
        <f>+AD521/SUM(AB$27:AB521)-1</f>
        <v>0.12819089073052159</v>
      </c>
      <c r="AI521" s="6">
        <f t="shared" si="160"/>
        <v>0</v>
      </c>
      <c r="AL521" s="6">
        <f t="shared" si="161"/>
        <v>0</v>
      </c>
      <c r="AM521" s="6">
        <f t="shared" si="162"/>
        <v>7593.9619890371732</v>
      </c>
      <c r="AN521" s="6">
        <f t="shared" si="163"/>
        <v>7247.5606692195688</v>
      </c>
      <c r="AO521" s="5">
        <f t="shared" si="164"/>
        <v>0</v>
      </c>
      <c r="AP521" s="6">
        <f>+AN521+SUM($D$16:$E$18)-SUM($AL$27:AL521)</f>
        <v>26763.780669219574</v>
      </c>
      <c r="AQ521" s="10">
        <f t="shared" si="172"/>
        <v>1.9760402394852772E-3</v>
      </c>
      <c r="AR521" s="10">
        <f>+AN521/SUM(AL$27:AL521)-1</f>
        <v>5.284606266027847E-2</v>
      </c>
    </row>
    <row r="522" spans="1:44" x14ac:dyDescent="0.25">
      <c r="A522" s="1">
        <v>40926</v>
      </c>
      <c r="B522">
        <v>7.9790000000000001</v>
      </c>
      <c r="G522">
        <f t="shared" si="165"/>
        <v>2211.0388300362019</v>
      </c>
      <c r="H522">
        <f t="shared" si="166"/>
        <v>2125.6619115777844</v>
      </c>
      <c r="I522" s="5">
        <f t="shared" si="155"/>
        <v>0</v>
      </c>
      <c r="J522" s="6">
        <f>+H522+SUM($D$16:$E$16)-SUM($F$27:F522)</f>
        <v>7980.491911577783</v>
      </c>
      <c r="K522" s="10">
        <f t="shared" si="167"/>
        <v>7.0151977536792032E-4</v>
      </c>
      <c r="L522" s="10">
        <f>+H522/SUM(F$27:F522)-1</f>
        <v>2.9291492505596484E-2</v>
      </c>
      <c r="M522">
        <v>5.6980000000000004</v>
      </c>
      <c r="R522">
        <f t="shared" si="168"/>
        <v>1757.1691537611871</v>
      </c>
      <c r="S522">
        <f t="shared" si="169"/>
        <v>1635.2171612227698</v>
      </c>
      <c r="T522" s="5">
        <f t="shared" si="156"/>
        <v>0</v>
      </c>
      <c r="U522" s="6">
        <f>+S522+SUM($D$17:$E$17)-SUM($Q$27:Q522)</f>
        <v>6514.3621612227707</v>
      </c>
      <c r="V522" s="10">
        <f t="shared" si="157"/>
        <v>3.966393756369424E-4</v>
      </c>
      <c r="W522" s="10">
        <f>+S522/SUM(Q$27:Q522)-1</f>
        <v>-4.9764703462656379E-2</v>
      </c>
      <c r="X522">
        <v>3.2610000000000001</v>
      </c>
      <c r="AC522">
        <f t="shared" si="170"/>
        <v>3621.0238742961565</v>
      </c>
      <c r="AD522">
        <f t="shared" si="171"/>
        <v>3482.045557599567</v>
      </c>
      <c r="AE522" s="5">
        <f t="shared" si="158"/>
        <v>0</v>
      </c>
      <c r="AF522" s="6">
        <f>+AD522+SUM($D$18:$E$18)-SUM($AB$27:AB522)</f>
        <v>12264.290557599565</v>
      </c>
      <c r="AG522" s="10">
        <f t="shared" si="159"/>
        <v>-1.0436838479039867E-3</v>
      </c>
      <c r="AH522" s="10">
        <f>+AD522/SUM(AB$27:AB522)-1</f>
        <v>0.12405453549411272</v>
      </c>
      <c r="AI522" s="6">
        <f t="shared" si="160"/>
        <v>0</v>
      </c>
      <c r="AL522" s="6">
        <f t="shared" si="161"/>
        <v>0</v>
      </c>
      <c r="AM522" s="6">
        <f t="shared" si="162"/>
        <v>7589.2318580935453</v>
      </c>
      <c r="AN522" s="6">
        <f t="shared" si="163"/>
        <v>7242.9246304001208</v>
      </c>
      <c r="AO522" s="5">
        <f t="shared" si="164"/>
        <v>0</v>
      </c>
      <c r="AP522" s="6">
        <f>+AN522+SUM($D$16:$E$18)-SUM($AL$27:AL522)</f>
        <v>26759.144630400122</v>
      </c>
      <c r="AQ522" s="10">
        <f t="shared" si="172"/>
        <v>-1.7322062517066694E-4</v>
      </c>
      <c r="AR522" s="10">
        <f>+AN522/SUM(AL$27:AL522)-1</f>
        <v>5.2172589827118809E-2</v>
      </c>
    </row>
    <row r="523" spans="1:44" x14ac:dyDescent="0.25">
      <c r="A523" s="1">
        <v>40927</v>
      </c>
      <c r="B523">
        <v>8.016</v>
      </c>
      <c r="G523">
        <f t="shared" si="165"/>
        <v>2221.2917986677771</v>
      </c>
      <c r="H523">
        <f t="shared" si="166"/>
        <v>2135.5189727042884</v>
      </c>
      <c r="I523" s="5">
        <f t="shared" si="155"/>
        <v>0</v>
      </c>
      <c r="J523" s="6">
        <f>+H523+SUM($D$16:$E$16)-SUM($F$27:F523)</f>
        <v>7990.348972704287</v>
      </c>
      <c r="K523" s="10">
        <f t="shared" si="167"/>
        <v>1.235144554460943E-3</v>
      </c>
      <c r="L523" s="10">
        <f>+H523/SUM(F$27:F523)-1</f>
        <v>3.4064494789429967E-2</v>
      </c>
      <c r="M523">
        <v>5.7649999999999997</v>
      </c>
      <c r="R523">
        <f t="shared" si="168"/>
        <v>1777.830847917382</v>
      </c>
      <c r="S523">
        <f t="shared" si="169"/>
        <v>1654.4448814407278</v>
      </c>
      <c r="T523" s="5">
        <f t="shared" si="156"/>
        <v>0</v>
      </c>
      <c r="U523" s="6">
        <f>+S523+SUM($D$17:$E$17)-SUM($Q$27:Q523)</f>
        <v>6533.5898814407283</v>
      </c>
      <c r="V523" s="10">
        <f t="shared" si="157"/>
        <v>2.9515890799580724E-3</v>
      </c>
      <c r="W523" s="10">
        <f>+S523/SUM(Q$27:Q523)-1</f>
        <v>-3.8591350554969206E-2</v>
      </c>
      <c r="X523">
        <v>3.2440000000000002</v>
      </c>
      <c r="AC523">
        <f t="shared" si="170"/>
        <v>3602.1470249054682</v>
      </c>
      <c r="AD523">
        <f t="shared" si="171"/>
        <v>3463.8932195194711</v>
      </c>
      <c r="AE523" s="5">
        <f t="shared" si="158"/>
        <v>0</v>
      </c>
      <c r="AF523" s="6">
        <f>+AD523+SUM($D$18:$E$18)-SUM($AB$27:AB523)</f>
        <v>12246.138219519471</v>
      </c>
      <c r="AG523" s="10">
        <f t="shared" si="159"/>
        <v>-1.4800968710616536E-3</v>
      </c>
      <c r="AH523" s="10">
        <f>+AD523/SUM(AB$27:AB523)-1</f>
        <v>0.11819469890919998</v>
      </c>
      <c r="AI523" s="6">
        <f t="shared" si="160"/>
        <v>0</v>
      </c>
      <c r="AL523" s="6">
        <f t="shared" si="161"/>
        <v>0</v>
      </c>
      <c r="AM523" s="6">
        <f t="shared" si="162"/>
        <v>7601.2696714906269</v>
      </c>
      <c r="AN523" s="6">
        <f t="shared" si="163"/>
        <v>7253.857073664487</v>
      </c>
      <c r="AO523" s="5">
        <f t="shared" si="164"/>
        <v>0</v>
      </c>
      <c r="AP523" s="6">
        <f>+AN523+SUM($D$16:$E$18)-SUM($AL$27:AL523)</f>
        <v>26770.077073664492</v>
      </c>
      <c r="AQ523" s="10">
        <f t="shared" si="172"/>
        <v>4.0854980289428688E-4</v>
      </c>
      <c r="AR523" s="10">
        <f>+AN523/SUM(AL$27:AL523)-1</f>
        <v>5.3760735186843656E-2</v>
      </c>
    </row>
    <row r="524" spans="1:44" x14ac:dyDescent="0.25">
      <c r="A524" s="1">
        <v>40928</v>
      </c>
      <c r="B524">
        <v>8.0269999999999992</v>
      </c>
      <c r="G524">
        <f t="shared" si="165"/>
        <v>2224.3399785312181</v>
      </c>
      <c r="H524">
        <f t="shared" si="166"/>
        <v>2138.4494503364922</v>
      </c>
      <c r="I524" s="5">
        <f t="shared" si="155"/>
        <v>0</v>
      </c>
      <c r="J524" s="6">
        <f>+H524+SUM($D$16:$E$16)-SUM($F$27:F524)</f>
        <v>7993.2794503364894</v>
      </c>
      <c r="K524" s="10">
        <f t="shared" si="167"/>
        <v>3.6675214589654281E-4</v>
      </c>
      <c r="L524" s="10">
        <f>+H524/SUM(F$27:F524)-1</f>
        <v>3.5483495468407344E-2</v>
      </c>
      <c r="M524">
        <v>5.7480000000000002</v>
      </c>
      <c r="R524">
        <f t="shared" si="168"/>
        <v>1772.5883285046161</v>
      </c>
      <c r="S524">
        <f t="shared" si="169"/>
        <v>1649.5662061615444</v>
      </c>
      <c r="T524" s="5">
        <f t="shared" si="156"/>
        <v>0</v>
      </c>
      <c r="U524" s="6">
        <f>+S524+SUM($D$17:$E$17)-SUM($Q$27:Q524)</f>
        <v>6528.7112061615444</v>
      </c>
      <c r="V524" s="10">
        <f t="shared" si="157"/>
        <v>-7.4670669076459806E-4</v>
      </c>
      <c r="W524" s="10">
        <f>+S524/SUM(Q$27:Q524)-1</f>
        <v>-4.1426380397218243E-2</v>
      </c>
      <c r="X524">
        <v>3.2389999999999999</v>
      </c>
      <c r="AC524">
        <f t="shared" si="170"/>
        <v>3596.5950103787945</v>
      </c>
      <c r="AD524">
        <f t="shared" si="171"/>
        <v>3458.5542965547365</v>
      </c>
      <c r="AE524" s="5">
        <f t="shared" si="158"/>
        <v>0</v>
      </c>
      <c r="AF524" s="6">
        <f>+AD524+SUM($D$18:$E$18)-SUM($AB$27:AB524)</f>
        <v>12240.799296554735</v>
      </c>
      <c r="AG524" s="10">
        <f t="shared" si="159"/>
        <v>-4.3596788383681861E-4</v>
      </c>
      <c r="AH524" s="10">
        <f>+AD524/SUM(AB$27:AB524)-1</f>
        <v>0.11647121756069612</v>
      </c>
      <c r="AI524" s="6">
        <f t="shared" si="160"/>
        <v>0</v>
      </c>
      <c r="AL524" s="6">
        <f t="shared" si="161"/>
        <v>0</v>
      </c>
      <c r="AM524" s="6">
        <f t="shared" si="162"/>
        <v>7593.5233174146288</v>
      </c>
      <c r="AN524" s="6">
        <f t="shared" si="163"/>
        <v>7246.5699530527727</v>
      </c>
      <c r="AO524" s="5">
        <f t="shared" si="164"/>
        <v>0</v>
      </c>
      <c r="AP524" s="6">
        <f>+AN524+SUM($D$16:$E$18)-SUM($AL$27:AL524)</f>
        <v>26762.789953052772</v>
      </c>
      <c r="AQ524" s="10">
        <f t="shared" si="172"/>
        <v>-2.7221141693645201E-4</v>
      </c>
      <c r="AR524" s="10">
        <f>+AN524/SUM(AL$27:AL524)-1</f>
        <v>5.2702142289959175E-2</v>
      </c>
    </row>
    <row r="525" spans="1:44" x14ac:dyDescent="0.25">
      <c r="A525" s="1">
        <v>40931</v>
      </c>
      <c r="B525">
        <v>7.99</v>
      </c>
      <c r="G525">
        <f t="shared" si="165"/>
        <v>2214.0870098996429</v>
      </c>
      <c r="H525">
        <f t="shared" si="166"/>
        <v>2128.5923892099881</v>
      </c>
      <c r="I525" s="5">
        <f t="shared" si="155"/>
        <v>0</v>
      </c>
      <c r="J525" s="6">
        <f>+H525+SUM($D$16:$E$16)-SUM($F$27:F525)</f>
        <v>7983.4223892099872</v>
      </c>
      <c r="K525" s="10">
        <f t="shared" si="167"/>
        <v>-1.2331685871544984E-3</v>
      </c>
      <c r="L525" s="10">
        <f>+H525/SUM(F$27:F525)-1</f>
        <v>3.0710493184574084E-2</v>
      </c>
      <c r="M525">
        <v>5.7809999999999997</v>
      </c>
      <c r="R525">
        <f t="shared" si="168"/>
        <v>1782.7649838352793</v>
      </c>
      <c r="S525">
        <f t="shared" si="169"/>
        <v>1659.0365758211356</v>
      </c>
      <c r="T525" s="5">
        <f t="shared" si="156"/>
        <v>0</v>
      </c>
      <c r="U525" s="6">
        <f>+S525+SUM($D$17:$E$17)-SUM($Q$27:Q525)</f>
        <v>6538.181575821136</v>
      </c>
      <c r="V525" s="10">
        <f t="shared" si="157"/>
        <v>1.4505726108169359E-3</v>
      </c>
      <c r="W525" s="10">
        <f>+S525/SUM(Q$27:Q525)-1</f>
        <v>-3.5923087174029034E-2</v>
      </c>
      <c r="X525">
        <v>3.2120000000000002</v>
      </c>
      <c r="AC525">
        <f t="shared" si="170"/>
        <v>3566.6141319347603</v>
      </c>
      <c r="AD525">
        <f t="shared" si="171"/>
        <v>3429.7241125451728</v>
      </c>
      <c r="AE525" s="5">
        <f t="shared" si="158"/>
        <v>0</v>
      </c>
      <c r="AF525" s="6">
        <f>+AD525+SUM($D$18:$E$18)-SUM($AB$27:AB525)</f>
        <v>12211.969112545172</v>
      </c>
      <c r="AG525" s="10">
        <f t="shared" si="159"/>
        <v>-2.3552533875527137E-3</v>
      </c>
      <c r="AH525" s="10">
        <f>+AD525/SUM(AB$27:AB525)-1</f>
        <v>0.10716441827877632</v>
      </c>
      <c r="AI525" s="6">
        <f t="shared" si="160"/>
        <v>0</v>
      </c>
      <c r="AL525" s="6">
        <f t="shared" si="161"/>
        <v>0</v>
      </c>
      <c r="AM525" s="6">
        <f t="shared" si="162"/>
        <v>7563.4661256696818</v>
      </c>
      <c r="AN525" s="6">
        <f t="shared" si="163"/>
        <v>7217.3530775762965</v>
      </c>
      <c r="AO525" s="5">
        <f t="shared" si="164"/>
        <v>0</v>
      </c>
      <c r="AP525" s="6">
        <f>+AN525+SUM($D$16:$E$18)-SUM($AL$27:AL525)</f>
        <v>26733.5730775763</v>
      </c>
      <c r="AQ525" s="10">
        <f t="shared" si="172"/>
        <v>-1.0916976715702464E-3</v>
      </c>
      <c r="AR525" s="10">
        <f>+AN525/SUM(AL$27:AL525)-1</f>
        <v>4.8457835313781006E-2</v>
      </c>
    </row>
    <row r="526" spans="1:44" x14ac:dyDescent="0.25">
      <c r="A526" s="1">
        <v>40932</v>
      </c>
      <c r="B526">
        <v>8.0129999999999999</v>
      </c>
      <c r="G526">
        <f t="shared" si="165"/>
        <v>2220.460476886838</v>
      </c>
      <c r="H526">
        <f t="shared" si="166"/>
        <v>2134.719751531869</v>
      </c>
      <c r="I526" s="5">
        <f t="shared" si="155"/>
        <v>0</v>
      </c>
      <c r="J526" s="6">
        <f>+H526+SUM($D$16:$E$16)-SUM($F$27:F526)</f>
        <v>7989.5497515318675</v>
      </c>
      <c r="K526" s="10">
        <f t="shared" si="167"/>
        <v>7.6751072699865475E-4</v>
      </c>
      <c r="L526" s="10">
        <f>+H526/SUM(F$27:F526)-1</f>
        <v>3.3677494604254177E-2</v>
      </c>
      <c r="M526">
        <v>5.7530000000000001</v>
      </c>
      <c r="R526">
        <f t="shared" si="168"/>
        <v>1774.130245978959</v>
      </c>
      <c r="S526">
        <f t="shared" si="169"/>
        <v>1651.0011106554218</v>
      </c>
      <c r="T526" s="5">
        <f t="shared" si="156"/>
        <v>0</v>
      </c>
      <c r="U526" s="6">
        <f>+S526+SUM($D$17:$E$17)-SUM($Q$27:Q526)</f>
        <v>6530.1461106554216</v>
      </c>
      <c r="V526" s="10">
        <f t="shared" si="157"/>
        <v>-1.2290061192902213E-3</v>
      </c>
      <c r="W526" s="10">
        <f>+S526/SUM(Q$27:Q526)-1</f>
        <v>-4.0592548090674474E-2</v>
      </c>
      <c r="X526">
        <v>3.2149999999999999</v>
      </c>
      <c r="AC526">
        <f t="shared" si="170"/>
        <v>3569.9453406507637</v>
      </c>
      <c r="AD526">
        <f t="shared" si="171"/>
        <v>3432.927466324013</v>
      </c>
      <c r="AE526" s="5">
        <f t="shared" si="158"/>
        <v>0</v>
      </c>
      <c r="AF526" s="6">
        <f>+AD526+SUM($D$18:$E$18)-SUM($AB$27:AB526)</f>
        <v>12215.172466324013</v>
      </c>
      <c r="AG526" s="10">
        <f t="shared" si="159"/>
        <v>2.6231263355813716E-4</v>
      </c>
      <c r="AH526" s="10">
        <f>+AD526/SUM(AB$27:AB526)-1</f>
        <v>0.10819850708787837</v>
      </c>
      <c r="AI526" s="6">
        <f t="shared" si="160"/>
        <v>0</v>
      </c>
      <c r="AL526" s="6">
        <f t="shared" si="161"/>
        <v>0</v>
      </c>
      <c r="AM526" s="6">
        <f t="shared" si="162"/>
        <v>7564.5360635165607</v>
      </c>
      <c r="AN526" s="6">
        <f t="shared" si="163"/>
        <v>7218.6483285113036</v>
      </c>
      <c r="AO526" s="5">
        <f t="shared" si="164"/>
        <v>0</v>
      </c>
      <c r="AP526" s="6">
        <f>+AN526+SUM($D$16:$E$18)-SUM($AL$27:AL526)</f>
        <v>26734.868328511307</v>
      </c>
      <c r="AQ526" s="10">
        <f t="shared" si="172"/>
        <v>4.8450348602901983E-5</v>
      </c>
      <c r="AR526" s="10">
        <f>+AN526/SUM(AL$27:AL526)-1</f>
        <v>4.8645995152562405E-2</v>
      </c>
    </row>
    <row r="527" spans="1:44" x14ac:dyDescent="0.25">
      <c r="A527" s="1">
        <v>40933</v>
      </c>
      <c r="B527">
        <v>8.0299999999999994</v>
      </c>
      <c r="G527">
        <f t="shared" si="165"/>
        <v>2225.1713003121563</v>
      </c>
      <c r="H527">
        <f t="shared" si="166"/>
        <v>2139.2486715089112</v>
      </c>
      <c r="I527" s="5">
        <f t="shared" si="155"/>
        <v>0</v>
      </c>
      <c r="J527" s="6">
        <f>+H527+SUM($D$16:$E$16)-SUM($F$27:F527)</f>
        <v>7994.0786715089089</v>
      </c>
      <c r="K527" s="10">
        <f t="shared" si="167"/>
        <v>5.6685546969315048E-4</v>
      </c>
      <c r="L527" s="10">
        <f>+H527/SUM(F$27:F527)-1</f>
        <v>3.5870495653582912E-2</v>
      </c>
      <c r="M527">
        <v>5.7320000000000002</v>
      </c>
      <c r="R527">
        <f t="shared" si="168"/>
        <v>1767.6541925867189</v>
      </c>
      <c r="S527">
        <f t="shared" si="169"/>
        <v>1644.9745117811365</v>
      </c>
      <c r="T527" s="5">
        <f t="shared" si="156"/>
        <v>0</v>
      </c>
      <c r="U527" s="6">
        <f>+S527+SUM($D$17:$E$17)-SUM($Q$27:Q527)</f>
        <v>6524.1195117811367</v>
      </c>
      <c r="V527" s="10">
        <f t="shared" si="157"/>
        <v>-9.2288882548141604E-4</v>
      </c>
      <c r="W527" s="10">
        <f>+S527/SUM(Q$27:Q527)-1</f>
        <v>-4.4094643778158416E-2</v>
      </c>
      <c r="X527">
        <v>3.2250000000000001</v>
      </c>
      <c r="AC527">
        <f t="shared" si="170"/>
        <v>3581.0493697041097</v>
      </c>
      <c r="AD527">
        <f t="shared" si="171"/>
        <v>3443.6053122534809</v>
      </c>
      <c r="AE527" s="5">
        <f t="shared" si="158"/>
        <v>0</v>
      </c>
      <c r="AF527" s="6">
        <f>+AD527+SUM($D$18:$E$18)-SUM($AB$27:AB527)</f>
        <v>12225.850312253478</v>
      </c>
      <c r="AG527" s="10">
        <f t="shared" si="159"/>
        <v>8.7414614561542869E-4</v>
      </c>
      <c r="AH527" s="10">
        <f>+AD527/SUM(AB$27:AB527)-1</f>
        <v>0.11164546978488565</v>
      </c>
      <c r="AI527" s="6">
        <f t="shared" si="160"/>
        <v>0</v>
      </c>
      <c r="AL527" s="6">
        <f t="shared" si="161"/>
        <v>0</v>
      </c>
      <c r="AM527" s="6">
        <f t="shared" si="162"/>
        <v>7573.8748626029846</v>
      </c>
      <c r="AN527" s="6">
        <f t="shared" si="163"/>
        <v>7227.8284955435283</v>
      </c>
      <c r="AO527" s="5">
        <f t="shared" si="164"/>
        <v>0</v>
      </c>
      <c r="AP527" s="6">
        <f>+AN527+SUM($D$16:$E$18)-SUM($AL$27:AL527)</f>
        <v>26744.048495543531</v>
      </c>
      <c r="AQ527" s="10">
        <f t="shared" si="172"/>
        <v>3.4337805293893631E-4</v>
      </c>
      <c r="AR527" s="10">
        <f>+AN527/SUM(AL$27:AL527)-1</f>
        <v>4.9979589054782725E-2</v>
      </c>
    </row>
    <row r="528" spans="1:44" x14ac:dyDescent="0.25">
      <c r="A528" s="1">
        <v>40934</v>
      </c>
      <c r="B528">
        <v>8.0410000000000004</v>
      </c>
      <c r="G528">
        <f t="shared" si="165"/>
        <v>2228.2194801755977</v>
      </c>
      <c r="H528">
        <f t="shared" si="166"/>
        <v>2142.1791491411154</v>
      </c>
      <c r="I528" s="5">
        <f t="shared" si="155"/>
        <v>0</v>
      </c>
      <c r="J528" s="6">
        <f>+H528+SUM($D$16:$E$16)-SUM($F$27:F528)</f>
        <v>7997.0091491411131</v>
      </c>
      <c r="K528" s="10">
        <f t="shared" si="167"/>
        <v>3.66581034866309E-4</v>
      </c>
      <c r="L528" s="10">
        <f>+H528/SUM(F$27:F528)-1</f>
        <v>3.7289496332560512E-2</v>
      </c>
      <c r="M528">
        <v>5.7990000000000004</v>
      </c>
      <c r="R528">
        <f t="shared" si="168"/>
        <v>1788.315886742914</v>
      </c>
      <c r="S528">
        <f t="shared" si="169"/>
        <v>1664.2022319990947</v>
      </c>
      <c r="T528" s="5">
        <f t="shared" si="156"/>
        <v>0</v>
      </c>
      <c r="U528" s="6">
        <f>+S528+SUM($D$17:$E$17)-SUM($Q$27:Q528)</f>
        <v>6543.3472319990942</v>
      </c>
      <c r="V528" s="10">
        <f t="shared" si="157"/>
        <v>2.9471747387883607E-3</v>
      </c>
      <c r="W528" s="10">
        <f>+S528/SUM(Q$27:Q528)-1</f>
        <v>-3.2921290870471132E-2</v>
      </c>
      <c r="X528">
        <v>3.2010000000000001</v>
      </c>
      <c r="AC528">
        <f t="shared" si="170"/>
        <v>3554.3996999760789</v>
      </c>
      <c r="AD528">
        <f t="shared" si="171"/>
        <v>3417.9784820227574</v>
      </c>
      <c r="AE528" s="5">
        <f t="shared" si="158"/>
        <v>0</v>
      </c>
      <c r="AF528" s="6">
        <f>+AD528+SUM($D$18:$E$18)-SUM($AB$27:AB528)</f>
        <v>12200.223482022757</v>
      </c>
      <c r="AG528" s="10">
        <f t="shared" si="159"/>
        <v>-2.096118435626293E-3</v>
      </c>
      <c r="AH528" s="10">
        <f>+AD528/SUM(AB$27:AB528)-1</f>
        <v>0.10337275931206791</v>
      </c>
      <c r="AI528" s="6">
        <f t="shared" si="160"/>
        <v>0</v>
      </c>
      <c r="AL528" s="6">
        <f t="shared" si="161"/>
        <v>0</v>
      </c>
      <c r="AM528" s="6">
        <f t="shared" si="162"/>
        <v>7570.9350668945899</v>
      </c>
      <c r="AN528" s="6">
        <f t="shared" si="163"/>
        <v>7224.3598631629675</v>
      </c>
      <c r="AO528" s="5">
        <f t="shared" si="164"/>
        <v>0</v>
      </c>
      <c r="AP528" s="6">
        <f>+AN528+SUM($D$16:$E$18)-SUM($AL$27:AL528)</f>
        <v>26740.579863162966</v>
      </c>
      <c r="AQ528" s="10">
        <f t="shared" si="172"/>
        <v>-1.2969735607315513E-4</v>
      </c>
      <c r="AR528" s="10">
        <f>+AN528/SUM(AL$27:AL528)-1</f>
        <v>4.9475704215266925E-2</v>
      </c>
    </row>
    <row r="529" spans="1:44" x14ac:dyDescent="0.25">
      <c r="A529" s="1">
        <v>40935</v>
      </c>
      <c r="B529">
        <v>8.06</v>
      </c>
      <c r="G529">
        <f t="shared" si="165"/>
        <v>2233.4845181215419</v>
      </c>
      <c r="H529">
        <f t="shared" si="166"/>
        <v>2147.2408832331043</v>
      </c>
      <c r="I529" s="5">
        <f t="shared" si="155"/>
        <v>0</v>
      </c>
      <c r="J529" s="6">
        <f>+H529+SUM($D$16:$E$16)-SUM($F$27:F529)</f>
        <v>8002.070883233102</v>
      </c>
      <c r="K529" s="10">
        <f t="shared" si="167"/>
        <v>6.3295339514923832E-4</v>
      </c>
      <c r="L529" s="10">
        <f>+H529/SUM(F$27:F529)-1</f>
        <v>3.9740497505339922E-2</v>
      </c>
      <c r="M529">
        <v>5.7469999999999999</v>
      </c>
      <c r="R529">
        <f t="shared" si="168"/>
        <v>1772.2799450097475</v>
      </c>
      <c r="S529">
        <f t="shared" si="169"/>
        <v>1649.2792252627689</v>
      </c>
      <c r="T529" s="5">
        <f t="shared" si="156"/>
        <v>0</v>
      </c>
      <c r="U529" s="6">
        <f>+S529+SUM($D$17:$E$17)-SUM($Q$27:Q529)</f>
        <v>6528.4242252627701</v>
      </c>
      <c r="V529" s="10">
        <f t="shared" si="157"/>
        <v>-2.2806380598825449E-3</v>
      </c>
      <c r="W529" s="10">
        <f>+S529/SUM(Q$27:Q529)-1</f>
        <v>-4.1593146858526997E-2</v>
      </c>
      <c r="X529">
        <v>3.1890000000000001</v>
      </c>
      <c r="AC529">
        <f t="shared" si="170"/>
        <v>3541.0748651120634</v>
      </c>
      <c r="AD529">
        <f t="shared" si="171"/>
        <v>3405.1650669073952</v>
      </c>
      <c r="AE529" s="5">
        <f t="shared" si="158"/>
        <v>0</v>
      </c>
      <c r="AF529" s="6">
        <f>+AD529+SUM($D$18:$E$18)-SUM($AB$27:AB529)</f>
        <v>12187.410066907392</v>
      </c>
      <c r="AG529" s="10">
        <f t="shared" si="159"/>
        <v>-1.0502606886050314E-3</v>
      </c>
      <c r="AH529" s="10">
        <f>+AD529/SUM(AB$27:AB529)-1</f>
        <v>9.9236404075659035E-2</v>
      </c>
      <c r="AI529" s="6">
        <f t="shared" si="160"/>
        <v>0</v>
      </c>
      <c r="AL529" s="6">
        <f t="shared" si="161"/>
        <v>0</v>
      </c>
      <c r="AM529" s="6">
        <f t="shared" si="162"/>
        <v>7546.8393282433535</v>
      </c>
      <c r="AN529" s="6">
        <f t="shared" si="163"/>
        <v>7201.6851754032687</v>
      </c>
      <c r="AO529" s="5">
        <f t="shared" si="164"/>
        <v>0</v>
      </c>
      <c r="AP529" s="6">
        <f>+AN529+SUM($D$16:$E$18)-SUM($AL$27:AL529)</f>
        <v>26717.90517540327</v>
      </c>
      <c r="AQ529" s="10">
        <f t="shared" si="172"/>
        <v>-8.4795048857311262E-4</v>
      </c>
      <c r="AR529" s="10">
        <f>+AN529/SUM(AL$27:AL529)-1</f>
        <v>4.6181774461599767E-2</v>
      </c>
    </row>
    <row r="530" spans="1:44" x14ac:dyDescent="0.25">
      <c r="A530" s="1">
        <v>40938</v>
      </c>
      <c r="B530">
        <v>7.9930000000000003</v>
      </c>
      <c r="G530">
        <f t="shared" si="165"/>
        <v>2214.9183316805811</v>
      </c>
      <c r="H530">
        <f t="shared" si="166"/>
        <v>2129.3916103824072</v>
      </c>
      <c r="I530" s="5">
        <f t="shared" si="155"/>
        <v>0</v>
      </c>
      <c r="J530" s="6">
        <f>+H530+SUM($D$16:$E$16)-SUM($F$27:F530)</f>
        <v>7984.2216103824048</v>
      </c>
      <c r="K530" s="10">
        <f t="shared" si="167"/>
        <v>-2.2305816970575876E-3</v>
      </c>
      <c r="L530" s="10">
        <f>+H530/SUM(F$27:F530)-1</f>
        <v>3.1097493369749651E-2</v>
      </c>
      <c r="M530">
        <v>5.6829999999999998</v>
      </c>
      <c r="R530">
        <f t="shared" si="168"/>
        <v>1752.5434013381582</v>
      </c>
      <c r="S530">
        <f t="shared" si="169"/>
        <v>1630.9124477411372</v>
      </c>
      <c r="T530" s="5">
        <f t="shared" si="156"/>
        <v>0</v>
      </c>
      <c r="U530" s="6">
        <f>+S530+SUM($D$17:$E$17)-SUM($Q$27:Q530)</f>
        <v>6510.0574477411374</v>
      </c>
      <c r="V530" s="10">
        <f t="shared" si="157"/>
        <v>-2.8133553960172364E-3</v>
      </c>
      <c r="W530" s="10">
        <f>+S530/SUM(Q$27:Q530)-1</f>
        <v>-5.2266200382288019E-2</v>
      </c>
      <c r="X530">
        <v>3.1859999999999999</v>
      </c>
      <c r="AC530">
        <f t="shared" si="170"/>
        <v>3537.7436563960596</v>
      </c>
      <c r="AD530">
        <f t="shared" si="171"/>
        <v>3401.9617131285545</v>
      </c>
      <c r="AE530" s="5">
        <f t="shared" si="158"/>
        <v>0</v>
      </c>
      <c r="AF530" s="6">
        <f>+AD530+SUM($D$18:$E$18)-SUM($AB$27:AB530)</f>
        <v>12184.206713128551</v>
      </c>
      <c r="AG530" s="10">
        <f t="shared" si="159"/>
        <v>-2.6284122395614506E-4</v>
      </c>
      <c r="AH530" s="10">
        <f>+AD530/SUM(AB$27:AB530)-1</f>
        <v>9.8202315266556761E-2</v>
      </c>
      <c r="AI530" s="6">
        <f t="shared" si="160"/>
        <v>0</v>
      </c>
      <c r="AL530" s="6">
        <f t="shared" si="161"/>
        <v>0</v>
      </c>
      <c r="AM530" s="6">
        <f t="shared" si="162"/>
        <v>7505.2053894147994</v>
      </c>
      <c r="AN530" s="6">
        <f t="shared" si="163"/>
        <v>7162.2657712520995</v>
      </c>
      <c r="AO530" s="5">
        <f t="shared" si="164"/>
        <v>0</v>
      </c>
      <c r="AP530" s="6">
        <f>+AN530+SUM($D$16:$E$18)-SUM($AL$27:AL530)</f>
        <v>26678.485771252104</v>
      </c>
      <c r="AQ530" s="10">
        <f t="shared" si="172"/>
        <v>-1.4753927709667547E-3</v>
      </c>
      <c r="AR530" s="10">
        <f>+AN530/SUM(AL$27:AL530)-1</f>
        <v>4.0455356105526752E-2</v>
      </c>
    </row>
    <row r="531" spans="1:44" x14ac:dyDescent="0.25">
      <c r="A531" s="1">
        <v>40939</v>
      </c>
      <c r="B531">
        <v>8.0969999999999995</v>
      </c>
      <c r="G531">
        <f t="shared" si="165"/>
        <v>2243.7374867531171</v>
      </c>
      <c r="H531">
        <f t="shared" si="166"/>
        <v>2157.0979443596084</v>
      </c>
      <c r="I531" s="5">
        <f t="shared" si="155"/>
        <v>0</v>
      </c>
      <c r="J531" s="6">
        <f>+H531+SUM($D$16:$E$16)-SUM($F$27:F531)</f>
        <v>8011.927944359606</v>
      </c>
      <c r="K531" s="10">
        <f t="shared" si="167"/>
        <v>3.4701358916657821E-3</v>
      </c>
      <c r="L531" s="10">
        <f>+H531/SUM(F$27:F531)-1</f>
        <v>4.4513499789173183E-2</v>
      </c>
      <c r="M531">
        <v>5.7080000000000002</v>
      </c>
      <c r="R531">
        <f t="shared" si="168"/>
        <v>1760.2529887098731</v>
      </c>
      <c r="S531">
        <f t="shared" si="169"/>
        <v>1638.0869702105247</v>
      </c>
      <c r="T531" s="5">
        <f t="shared" si="156"/>
        <v>0</v>
      </c>
      <c r="U531" s="6">
        <f>+S531+SUM($D$17:$E$17)-SUM($Q$27:Q531)</f>
        <v>6517.2319702105251</v>
      </c>
      <c r="V531" s="10">
        <f t="shared" si="157"/>
        <v>1.1020674590018764E-3</v>
      </c>
      <c r="W531" s="10">
        <f>+S531/SUM(Q$27:Q531)-1</f>
        <v>-4.8097038849568841E-2</v>
      </c>
      <c r="X531">
        <v>3.1930000000000001</v>
      </c>
      <c r="AC531">
        <f t="shared" si="170"/>
        <v>3545.5164767334022</v>
      </c>
      <c r="AD531">
        <f t="shared" si="171"/>
        <v>3409.4362052791826</v>
      </c>
      <c r="AE531" s="5">
        <f t="shared" si="158"/>
        <v>0</v>
      </c>
      <c r="AF531" s="6">
        <f>+AD531+SUM($D$18:$E$18)-SUM($AB$27:AB531)</f>
        <v>12191.681205279179</v>
      </c>
      <c r="AG531" s="10">
        <f t="shared" si="159"/>
        <v>6.134574311329466E-4</v>
      </c>
      <c r="AH531" s="10">
        <f>+AD531/SUM(AB$27:AB531)-1</f>
        <v>0.10061518915446199</v>
      </c>
      <c r="AI531" s="6">
        <f t="shared" si="160"/>
        <v>0</v>
      </c>
      <c r="AL531" s="6">
        <f t="shared" si="161"/>
        <v>0</v>
      </c>
      <c r="AM531" s="6">
        <f t="shared" si="162"/>
        <v>7549.5069521963924</v>
      </c>
      <c r="AN531" s="6">
        <f t="shared" si="163"/>
        <v>7204.6211198493156</v>
      </c>
      <c r="AO531" s="5">
        <f t="shared" si="164"/>
        <v>0</v>
      </c>
      <c r="AP531" s="6">
        <f>+AN531+SUM($D$16:$E$18)-SUM($AL$27:AL531)</f>
        <v>26720.84111984932</v>
      </c>
      <c r="AQ531" s="10">
        <f t="shared" si="172"/>
        <v>1.5876219122921142E-3</v>
      </c>
      <c r="AR531" s="10">
        <f>+AN531/SUM(AL$27:AL531)-1</f>
        <v>4.6608276244929137E-2</v>
      </c>
    </row>
    <row r="532" spans="1:44" x14ac:dyDescent="0.25">
      <c r="A532" s="1">
        <v>40940</v>
      </c>
      <c r="B532">
        <v>8.1129999999999995</v>
      </c>
      <c r="G532">
        <f t="shared" si="165"/>
        <v>2248.1712029181226</v>
      </c>
      <c r="H532">
        <f t="shared" si="166"/>
        <v>2161.3604572791778</v>
      </c>
      <c r="I532" s="5">
        <f t="shared" si="155"/>
        <v>0</v>
      </c>
      <c r="J532" s="6">
        <f>+H532+SUM($D$16:$E$16)-SUM($F$27:F532)</f>
        <v>8016.1904572791755</v>
      </c>
      <c r="K532" s="10">
        <f t="shared" si="167"/>
        <v>5.3202087552106647E-4</v>
      </c>
      <c r="L532" s="10">
        <f>+H532/SUM(F$27:F532)-1</f>
        <v>4.6577500776776803E-2</v>
      </c>
      <c r="M532">
        <v>5.8140000000000001</v>
      </c>
      <c r="R532">
        <f t="shared" si="168"/>
        <v>1792.9416391659429</v>
      </c>
      <c r="S532">
        <f t="shared" si="169"/>
        <v>1668.5069454807272</v>
      </c>
      <c r="T532" s="5">
        <f t="shared" si="156"/>
        <v>0</v>
      </c>
      <c r="U532" s="6">
        <f>+S532+SUM($D$17:$E$17)-SUM($Q$27:Q532)</f>
        <v>6547.6519454807276</v>
      </c>
      <c r="V532" s="10">
        <f t="shared" si="157"/>
        <v>4.6676219918591055E-3</v>
      </c>
      <c r="W532" s="10">
        <f>+S532/SUM(Q$27:Q532)-1</f>
        <v>-3.0419793950839713E-2</v>
      </c>
      <c r="X532">
        <v>3.2010000000000001</v>
      </c>
      <c r="AC532">
        <f t="shared" si="170"/>
        <v>3554.3996999760789</v>
      </c>
      <c r="AD532">
        <f t="shared" si="171"/>
        <v>3417.9784820227569</v>
      </c>
      <c r="AE532" s="5">
        <f t="shared" si="158"/>
        <v>0</v>
      </c>
      <c r="AF532" s="6">
        <f>+AD532+SUM($D$18:$E$18)-SUM($AB$27:AB532)</f>
        <v>12200.223482022757</v>
      </c>
      <c r="AG532" s="10">
        <f t="shared" si="159"/>
        <v>7.0066437923910208E-4</v>
      </c>
      <c r="AH532" s="10">
        <f>+AD532/SUM(AB$27:AB532)-1</f>
        <v>0.10337275931206791</v>
      </c>
      <c r="AI532" s="6">
        <f t="shared" si="160"/>
        <v>0</v>
      </c>
      <c r="AL532" s="6">
        <f t="shared" si="161"/>
        <v>0</v>
      </c>
      <c r="AM532" s="6">
        <f t="shared" si="162"/>
        <v>7595.5125420601444</v>
      </c>
      <c r="AN532" s="6">
        <f t="shared" si="163"/>
        <v>7247.8458847826623</v>
      </c>
      <c r="AO532" s="5">
        <f t="shared" si="164"/>
        <v>0</v>
      </c>
      <c r="AP532" s="6">
        <f>+AN532+SUM($D$16:$E$18)-SUM($AL$27:AL532)</f>
        <v>26764.065884782663</v>
      </c>
      <c r="AQ532" s="10">
        <f t="shared" si="172"/>
        <v>1.6176423765805747E-3</v>
      </c>
      <c r="AR532" s="10">
        <f>+AN532/SUM(AL$27:AL532)-1</f>
        <v>5.2887495646674498E-2</v>
      </c>
    </row>
    <row r="533" spans="1:44" x14ac:dyDescent="0.25">
      <c r="A533" s="1">
        <v>40941</v>
      </c>
      <c r="B533">
        <v>8.23</v>
      </c>
      <c r="G533">
        <f t="shared" si="165"/>
        <v>2280.5927523747259</v>
      </c>
      <c r="H533">
        <f t="shared" si="166"/>
        <v>2192.5300830035294</v>
      </c>
      <c r="I533" s="5">
        <f t="shared" si="155"/>
        <v>0</v>
      </c>
      <c r="J533" s="6">
        <f>+H533+SUM($D$16:$E$16)-SUM($F$27:F533)</f>
        <v>8047.3600830035284</v>
      </c>
      <c r="K533" s="10">
        <f t="shared" si="167"/>
        <v>3.8883339774005155E-3</v>
      </c>
      <c r="L533" s="10">
        <f>+H533/SUM(F$27:F533)-1</f>
        <v>6.167050799862861E-2</v>
      </c>
      <c r="M533">
        <v>5.82</v>
      </c>
      <c r="R533">
        <f t="shared" si="168"/>
        <v>1794.7919401351542</v>
      </c>
      <c r="S533">
        <f t="shared" si="169"/>
        <v>1670.22883087338</v>
      </c>
      <c r="T533" s="5">
        <f t="shared" si="156"/>
        <v>0</v>
      </c>
      <c r="U533" s="6">
        <f>+S533+SUM($D$17:$E$17)-SUM($Q$27:Q533)</f>
        <v>6549.3738308733809</v>
      </c>
      <c r="V533" s="10">
        <f t="shared" si="157"/>
        <v>2.6297753866444395E-4</v>
      </c>
      <c r="W533" s="10">
        <f>+S533/SUM(Q$27:Q533)-1</f>
        <v>-2.9419195182987079E-2</v>
      </c>
      <c r="X533">
        <v>3.2</v>
      </c>
      <c r="AC533">
        <f t="shared" si="170"/>
        <v>3553.2892970707444</v>
      </c>
      <c r="AD533">
        <f t="shared" si="171"/>
        <v>3416.9106974298102</v>
      </c>
      <c r="AE533" s="5">
        <f t="shared" si="158"/>
        <v>0</v>
      </c>
      <c r="AF533" s="6">
        <f>+AD533+SUM($D$18:$E$18)-SUM($AB$27:AB533)</f>
        <v>12199.155697429807</v>
      </c>
      <c r="AG533" s="10">
        <f t="shared" si="159"/>
        <v>-8.7521724050576566E-5</v>
      </c>
      <c r="AH533" s="10">
        <f>+AD533/SUM(AB$27:AB533)-1</f>
        <v>0.10302806304236722</v>
      </c>
      <c r="AI533" s="6">
        <f t="shared" si="160"/>
        <v>0</v>
      </c>
      <c r="AL533" s="6">
        <f t="shared" si="161"/>
        <v>0</v>
      </c>
      <c r="AM533" s="6">
        <f t="shared" si="162"/>
        <v>7628.673989580624</v>
      </c>
      <c r="AN533" s="6">
        <f t="shared" si="163"/>
        <v>7279.6696113067192</v>
      </c>
      <c r="AO533" s="5">
        <f t="shared" si="164"/>
        <v>0</v>
      </c>
      <c r="AP533" s="6">
        <f>+AN533+SUM($D$16:$E$18)-SUM($AL$27:AL533)</f>
        <v>26795.889611306717</v>
      </c>
      <c r="AQ533" s="10">
        <f t="shared" si="172"/>
        <v>1.1890467861292997E-3</v>
      </c>
      <c r="AR533" s="10">
        <f>+AN533/SUM(AL$27:AL533)-1</f>
        <v>5.7510497329479104E-2</v>
      </c>
    </row>
    <row r="534" spans="1:44" x14ac:dyDescent="0.25">
      <c r="A534" s="1">
        <v>40942</v>
      </c>
      <c r="B534">
        <v>8.2889999999999997</v>
      </c>
      <c r="G534">
        <f t="shared" si="165"/>
        <v>2296.942080733184</v>
      </c>
      <c r="H534">
        <f t="shared" si="166"/>
        <v>2208.2480993944419</v>
      </c>
      <c r="I534" s="5">
        <f t="shared" si="155"/>
        <v>0</v>
      </c>
      <c r="J534" s="6">
        <f>+H534+SUM($D$16:$E$16)-SUM($F$27:F534)</f>
        <v>8063.0780993944391</v>
      </c>
      <c r="K534" s="10">
        <f t="shared" si="167"/>
        <v>1.9531891488375752E-3</v>
      </c>
      <c r="L534" s="10">
        <f>+H534/SUM(F$27:F534)-1</f>
        <v>6.9281511640417071E-2</v>
      </c>
      <c r="M534">
        <v>5.907</v>
      </c>
      <c r="R534">
        <f t="shared" si="168"/>
        <v>1821.6213041887208</v>
      </c>
      <c r="S534">
        <f t="shared" si="169"/>
        <v>1695.1961690668479</v>
      </c>
      <c r="T534" s="5">
        <f t="shared" si="156"/>
        <v>0</v>
      </c>
      <c r="U534" s="6">
        <f>+S534+SUM($D$17:$E$17)-SUM($Q$27:Q534)</f>
        <v>6574.341169066849</v>
      </c>
      <c r="V534" s="10">
        <f t="shared" si="157"/>
        <v>3.8121717950765355E-3</v>
      </c>
      <c r="W534" s="10">
        <f>+S534/SUM(Q$27:Q534)-1</f>
        <v>-1.4910513049124718E-2</v>
      </c>
      <c r="X534">
        <v>3.2269999999999999</v>
      </c>
      <c r="AC534">
        <f t="shared" si="170"/>
        <v>3583.2701755147782</v>
      </c>
      <c r="AD534">
        <f t="shared" si="171"/>
        <v>3445.7408814393739</v>
      </c>
      <c r="AE534" s="5">
        <f t="shared" si="158"/>
        <v>0</v>
      </c>
      <c r="AF534" s="6">
        <f>+AD534+SUM($D$18:$E$18)-SUM($AB$27:AB534)</f>
        <v>12227.985881439374</v>
      </c>
      <c r="AG534" s="10">
        <f t="shared" si="159"/>
        <v>2.3632933888728669E-3</v>
      </c>
      <c r="AH534" s="10">
        <f>+AD534/SUM(AB$27:AB534)-1</f>
        <v>0.11233486232428702</v>
      </c>
      <c r="AI534" s="6">
        <f t="shared" si="160"/>
        <v>0</v>
      </c>
      <c r="AL534" s="6">
        <f t="shared" si="161"/>
        <v>0</v>
      </c>
      <c r="AM534" s="6">
        <f t="shared" si="162"/>
        <v>7701.833560436683</v>
      </c>
      <c r="AN534" s="6">
        <f t="shared" si="163"/>
        <v>7349.1851499006634</v>
      </c>
      <c r="AO534" s="5">
        <f t="shared" si="164"/>
        <v>0</v>
      </c>
      <c r="AP534" s="6">
        <f>+AN534+SUM($D$16:$E$18)-SUM($AL$27:AL534)</f>
        <v>26865.405149900667</v>
      </c>
      <c r="AQ534" s="10">
        <f t="shared" si="172"/>
        <v>2.5942612692588796E-3</v>
      </c>
      <c r="AR534" s="10">
        <f>+AN534/SUM(AL$27:AL534)-1</f>
        <v>6.7608951753348689E-2</v>
      </c>
    </row>
    <row r="535" spans="1:44" x14ac:dyDescent="0.25">
      <c r="A535" s="1">
        <v>40945</v>
      </c>
      <c r="B535">
        <v>8.3049999999999997</v>
      </c>
      <c r="G535">
        <f t="shared" si="165"/>
        <v>2301.3757968981895</v>
      </c>
      <c r="H535">
        <f t="shared" si="166"/>
        <v>2212.5106123140113</v>
      </c>
      <c r="I535" s="5">
        <f t="shared" si="155"/>
        <v>0</v>
      </c>
      <c r="J535" s="6">
        <f>+H535+SUM($D$16:$E$16)-SUM($F$27:F535)</f>
        <v>8067.3406123140085</v>
      </c>
      <c r="K535" s="10">
        <f t="shared" si="167"/>
        <v>5.2864586787149115E-4</v>
      </c>
      <c r="L535" s="10">
        <f>+H535/SUM(F$27:F535)-1</f>
        <v>7.1345512628020913E-2</v>
      </c>
      <c r="M535">
        <v>5.8929999999999998</v>
      </c>
      <c r="R535">
        <f t="shared" si="168"/>
        <v>1817.3039352605606</v>
      </c>
      <c r="S535">
        <f t="shared" si="169"/>
        <v>1691.1784364839909</v>
      </c>
      <c r="T535" s="5">
        <f t="shared" si="156"/>
        <v>0</v>
      </c>
      <c r="U535" s="6">
        <f>+S535+SUM($D$17:$E$17)-SUM($Q$27:Q535)</f>
        <v>6570.3234364839918</v>
      </c>
      <c r="V535" s="10">
        <f t="shared" si="157"/>
        <v>-6.1112322581635681E-4</v>
      </c>
      <c r="W535" s="10">
        <f>+S535/SUM(Q$27:Q535)-1</f>
        <v>-1.7245243507447383E-2</v>
      </c>
      <c r="X535">
        <v>3.2330000000000001</v>
      </c>
      <c r="AC535">
        <f t="shared" si="170"/>
        <v>3589.9325929467859</v>
      </c>
      <c r="AD535">
        <f t="shared" si="171"/>
        <v>3452.1475889970548</v>
      </c>
      <c r="AE535" s="5">
        <f t="shared" si="158"/>
        <v>0</v>
      </c>
      <c r="AF535" s="6">
        <f>+AD535+SUM($D$18:$E$18)-SUM($AB$27:AB535)</f>
        <v>12234.392588997052</v>
      </c>
      <c r="AG535" s="10">
        <f t="shared" si="159"/>
        <v>5.2393808921569196E-4</v>
      </c>
      <c r="AH535" s="10">
        <f>+AD535/SUM(AB$27:AB535)-1</f>
        <v>0.11440303994249135</v>
      </c>
      <c r="AI535" s="6">
        <f t="shared" si="160"/>
        <v>0</v>
      </c>
      <c r="AL535" s="6">
        <f t="shared" si="161"/>
        <v>0</v>
      </c>
      <c r="AM535" s="6">
        <f t="shared" si="162"/>
        <v>7708.612325105536</v>
      </c>
      <c r="AN535" s="6">
        <f t="shared" si="163"/>
        <v>7355.836637795057</v>
      </c>
      <c r="AO535" s="5">
        <f t="shared" si="164"/>
        <v>0</v>
      </c>
      <c r="AP535" s="6">
        <f>+AN535+SUM($D$16:$E$18)-SUM($AL$27:AL535)</f>
        <v>26872.05663779506</v>
      </c>
      <c r="AQ535" s="10">
        <f t="shared" si="172"/>
        <v>2.4758561641924359E-4</v>
      </c>
      <c r="AR535" s="10">
        <f>+AN535/SUM(AL$27:AL535)-1</f>
        <v>6.8575206905952868E-2</v>
      </c>
    </row>
    <row r="536" spans="1:44" x14ac:dyDescent="0.25">
      <c r="A536" s="1">
        <v>40946</v>
      </c>
      <c r="B536">
        <v>8.218</v>
      </c>
      <c r="G536">
        <f t="shared" si="165"/>
        <v>2277.2674652509718</v>
      </c>
      <c r="H536">
        <f t="shared" si="166"/>
        <v>2189.3331983138523</v>
      </c>
      <c r="I536" s="5">
        <f t="shared" si="155"/>
        <v>0</v>
      </c>
      <c r="J536" s="6">
        <f>+H536+SUM($D$16:$E$16)-SUM($F$27:F536)</f>
        <v>8044.1631983138504</v>
      </c>
      <c r="K536" s="10">
        <f t="shared" si="167"/>
        <v>-2.8729931106143969E-3</v>
      </c>
      <c r="L536" s="10">
        <f>+H536/SUM(F$27:F536)-1</f>
        <v>6.0122507257925895E-2</v>
      </c>
      <c r="M536">
        <v>5.8949999999999996</v>
      </c>
      <c r="R536">
        <f t="shared" si="168"/>
        <v>1817.9207022502976</v>
      </c>
      <c r="S536">
        <f t="shared" si="169"/>
        <v>1691.7523982815417</v>
      </c>
      <c r="T536" s="5">
        <f t="shared" si="156"/>
        <v>0</v>
      </c>
      <c r="U536" s="6">
        <f>+S536+SUM($D$17:$E$17)-SUM($Q$27:Q536)</f>
        <v>6570.8973982815423</v>
      </c>
      <c r="V536" s="10">
        <f t="shared" si="157"/>
        <v>8.7356703684315917E-5</v>
      </c>
      <c r="W536" s="10">
        <f>+S536/SUM(Q$27:Q536)-1</f>
        <v>-1.6911710584829986E-2</v>
      </c>
      <c r="X536">
        <v>3.214</v>
      </c>
      <c r="AC536">
        <f t="shared" si="170"/>
        <v>3568.8349377454283</v>
      </c>
      <c r="AD536">
        <f t="shared" si="171"/>
        <v>3431.8596817310654</v>
      </c>
      <c r="AE536" s="5">
        <f t="shared" si="158"/>
        <v>0</v>
      </c>
      <c r="AF536" s="6">
        <f>+AD536+SUM($D$18:$E$18)-SUM($AB$27:AB536)</f>
        <v>12214.104681731063</v>
      </c>
      <c r="AG536" s="10">
        <f t="shared" si="159"/>
        <v>-1.6582684525127123E-3</v>
      </c>
      <c r="AH536" s="10">
        <f>+AD536/SUM(AB$27:AB536)-1</f>
        <v>0.10785381081817746</v>
      </c>
      <c r="AI536" s="6">
        <f t="shared" si="160"/>
        <v>0</v>
      </c>
      <c r="AL536" s="6">
        <f t="shared" si="161"/>
        <v>0</v>
      </c>
      <c r="AM536" s="6">
        <f t="shared" si="162"/>
        <v>7664.023105246697</v>
      </c>
      <c r="AN536" s="6">
        <f t="shared" si="163"/>
        <v>7312.9452783264596</v>
      </c>
      <c r="AO536" s="5">
        <f t="shared" si="164"/>
        <v>0</v>
      </c>
      <c r="AP536" s="6">
        <f>+AN536+SUM($D$16:$E$18)-SUM($AL$27:AL536)</f>
        <v>26829.165278326458</v>
      </c>
      <c r="AQ536" s="10">
        <f t="shared" si="172"/>
        <v>-1.5961323707645025E-3</v>
      </c>
      <c r="AR536" s="10">
        <f>+AN536/SUM(AL$27:AL536)-1</f>
        <v>6.2344420990569471E-2</v>
      </c>
    </row>
    <row r="537" spans="1:44" x14ac:dyDescent="0.25">
      <c r="A537" s="1">
        <v>40947</v>
      </c>
      <c r="B537">
        <v>8.2959999999999994</v>
      </c>
      <c r="C537">
        <f>+$C$16</f>
        <v>60</v>
      </c>
      <c r="D537" s="7">
        <f>+$H$16</f>
        <v>1.0004210526315789</v>
      </c>
      <c r="E537" s="7">
        <f>+$J$16</f>
        <v>0.46199999999999997</v>
      </c>
      <c r="F537" s="6">
        <f>+C537-D537-E537</f>
        <v>58.537578947368416</v>
      </c>
      <c r="G537">
        <f t="shared" si="165"/>
        <v>2357.4194105027418</v>
      </c>
      <c r="H537">
        <f t="shared" si="166"/>
        <v>2268.6505277441215</v>
      </c>
      <c r="I537" s="5">
        <f t="shared" si="155"/>
        <v>248760</v>
      </c>
      <c r="J537" s="6">
        <f>+H537+SUM($D$16:$E$16)-SUM($F$27:F537)</f>
        <v>8064.9429487967518</v>
      </c>
      <c r="K537" s="10">
        <f t="shared" si="167"/>
        <v>2.5832084668864219E-3</v>
      </c>
      <c r="L537" s="10">
        <f>+H537/SUM(F$27:F537)-1</f>
        <v>6.8249955989041489E-2</v>
      </c>
      <c r="M537">
        <v>5.891</v>
      </c>
      <c r="N537">
        <f>+$C$17</f>
        <v>50</v>
      </c>
      <c r="O537" s="7">
        <f>+$H$17</f>
        <v>0.83368421052631569</v>
      </c>
      <c r="P537" s="7">
        <f>+$J$17</f>
        <v>0.38500000000000001</v>
      </c>
      <c r="Q537" s="6">
        <f>+N537-O537-P537</f>
        <v>48.781315789473688</v>
      </c>
      <c r="R537">
        <f t="shared" si="168"/>
        <v>1866.6871682708236</v>
      </c>
      <c r="S537">
        <f t="shared" si="169"/>
        <v>1739.3857904759136</v>
      </c>
      <c r="T537" s="5">
        <f t="shared" si="156"/>
        <v>207300</v>
      </c>
      <c r="U537" s="6">
        <f>+S537+SUM($D$17:$E$17)-SUM($Q$27:Q537)</f>
        <v>6569.7494746864404</v>
      </c>
      <c r="V537" s="10">
        <f t="shared" si="157"/>
        <v>-1.746981463144337E-4</v>
      </c>
      <c r="W537" s="10">
        <f>+S537/SUM(Q$27:Q537)-1</f>
        <v>-1.7094204636088683E-2</v>
      </c>
      <c r="X537">
        <v>3.2090000000000001</v>
      </c>
      <c r="Y537">
        <f>+$C$18</f>
        <v>90</v>
      </c>
      <c r="Z537" s="7">
        <f>+$H$18</f>
        <v>1.5006315789473685</v>
      </c>
      <c r="AA537" s="7">
        <f>+$J$18</f>
        <v>0.69300000000000006</v>
      </c>
      <c r="AB537" s="6">
        <f>+Y537-Z537-AA537</f>
        <v>87.806368421052639</v>
      </c>
      <c r="AC537">
        <f t="shared" si="170"/>
        <v>3651.0892916398079</v>
      </c>
      <c r="AD537">
        <f t="shared" si="171"/>
        <v>3514.3271271873846</v>
      </c>
      <c r="AE537" s="5">
        <f t="shared" si="158"/>
        <v>373140</v>
      </c>
      <c r="AF537" s="6">
        <f>+AD537+SUM($D$18:$E$18)-SUM($AB$27:AB537)</f>
        <v>12208.765758766331</v>
      </c>
      <c r="AG537" s="10">
        <f t="shared" si="159"/>
        <v>-4.3711128272205801E-4</v>
      </c>
      <c r="AH537" s="10">
        <f>+AD537/SUM(AB$27:AB537)-1</f>
        <v>0.10320496789841616</v>
      </c>
      <c r="AI537" s="6">
        <f t="shared" si="160"/>
        <v>200</v>
      </c>
      <c r="AL537" s="6">
        <f t="shared" si="161"/>
        <v>195.12526315789475</v>
      </c>
      <c r="AM537" s="6">
        <f t="shared" si="162"/>
        <v>7875.1958704133731</v>
      </c>
      <c r="AN537" s="6">
        <f t="shared" si="163"/>
        <v>7522.3634454074199</v>
      </c>
      <c r="AO537" s="5">
        <f t="shared" si="164"/>
        <v>829200</v>
      </c>
      <c r="AP537" s="6">
        <f>+AN537+SUM($D$16:$E$18)-SUM($AL$27:AL537)</f>
        <v>26843.458182249527</v>
      </c>
      <c r="AQ537" s="10">
        <f t="shared" si="172"/>
        <v>5.3273755537275314E-4</v>
      </c>
      <c r="AR537" s="10">
        <f>+AN537/SUM(AL$27:AL537)-1</f>
        <v>6.2645022890404078E-2</v>
      </c>
    </row>
    <row r="538" spans="1:44" x14ac:dyDescent="0.25">
      <c r="A538" s="1">
        <v>40948</v>
      </c>
      <c r="B538">
        <v>8.2710000000000008</v>
      </c>
      <c r="G538">
        <f t="shared" si="165"/>
        <v>2350.3153259725386</v>
      </c>
      <c r="H538">
        <f t="shared" si="166"/>
        <v>2261.8139482849124</v>
      </c>
      <c r="I538" s="5">
        <f t="shared" si="155"/>
        <v>0</v>
      </c>
      <c r="J538" s="6">
        <f>+H538+SUM($D$16:$E$16)-SUM($F$27:F538)</f>
        <v>8058.1063693375436</v>
      </c>
      <c r="K538" s="10">
        <f t="shared" si="167"/>
        <v>-8.4769098834458489E-4</v>
      </c>
      <c r="L538" s="10">
        <f>+H538/SUM(F$27:F538)-1</f>
        <v>6.5030784231601357E-2</v>
      </c>
      <c r="M538">
        <v>5.9059999999999997</v>
      </c>
      <c r="R538">
        <f t="shared" si="168"/>
        <v>1871.4402335439627</v>
      </c>
      <c r="S538">
        <f t="shared" si="169"/>
        <v>1743.8147137244518</v>
      </c>
      <c r="T538" s="5">
        <f t="shared" si="156"/>
        <v>0</v>
      </c>
      <c r="U538" s="6">
        <f>+S538+SUM($D$17:$E$17)-SUM($Q$27:Q538)</f>
        <v>6574.1783979349793</v>
      </c>
      <c r="V538" s="10">
        <f t="shared" si="157"/>
        <v>6.7413883369593641E-4</v>
      </c>
      <c r="W538" s="10">
        <f>+S538/SUM(Q$27:Q538)-1</f>
        <v>-1.4591473872133776E-2</v>
      </c>
      <c r="X538">
        <v>3.2010000000000001</v>
      </c>
      <c r="AC538">
        <f t="shared" si="170"/>
        <v>3641.987168133071</v>
      </c>
      <c r="AD538">
        <f t="shared" si="171"/>
        <v>3505.5659501797504</v>
      </c>
      <c r="AE538" s="5">
        <f t="shared" si="158"/>
        <v>0</v>
      </c>
      <c r="AF538" s="6">
        <f>+AD538+SUM($D$18:$E$18)-SUM($AB$27:AB538)</f>
        <v>12200.004581758696</v>
      </c>
      <c r="AG538" s="10">
        <f t="shared" si="159"/>
        <v>-7.1761365405376143E-4</v>
      </c>
      <c r="AH538" s="10">
        <f>+AD538/SUM(AB$27:AB538)-1</f>
        <v>0.10045469063347801</v>
      </c>
      <c r="AI538" s="6">
        <f t="shared" si="160"/>
        <v>0</v>
      </c>
      <c r="AL538" s="6">
        <f t="shared" si="161"/>
        <v>0</v>
      </c>
      <c r="AM538" s="6">
        <f t="shared" si="162"/>
        <v>7863.7427276495728</v>
      </c>
      <c r="AN538" s="6">
        <f t="shared" si="163"/>
        <v>7511.1946121891142</v>
      </c>
      <c r="AO538" s="5">
        <f t="shared" si="164"/>
        <v>0</v>
      </c>
      <c r="AP538" s="6">
        <f>+AN538+SUM($D$16:$E$18)-SUM($AL$27:AL538)</f>
        <v>26832.289349031224</v>
      </c>
      <c r="AQ538" s="10">
        <f t="shared" si="172"/>
        <v>-4.1607281530098295E-4</v>
      </c>
      <c r="AR538" s="10">
        <f>+AN538/SUM(AL$27:AL538)-1</f>
        <v>6.1067260114507915E-2</v>
      </c>
    </row>
    <row r="539" spans="1:44" x14ac:dyDescent="0.25">
      <c r="A539" s="1">
        <v>40949</v>
      </c>
      <c r="B539">
        <v>8.1929999999999996</v>
      </c>
      <c r="G539">
        <f t="shared" si="165"/>
        <v>2328.1505822383033</v>
      </c>
      <c r="H539">
        <f t="shared" si="166"/>
        <v>2240.4838203721779</v>
      </c>
      <c r="I539" s="5">
        <f t="shared" si="155"/>
        <v>0</v>
      </c>
      <c r="J539" s="6">
        <f>+H539+SUM($D$16:$E$16)-SUM($F$27:F539)</f>
        <v>8036.7762414248082</v>
      </c>
      <c r="K539" s="10">
        <f t="shared" si="167"/>
        <v>-2.6470397553822744E-3</v>
      </c>
      <c r="L539" s="10">
        <f>+H539/SUM(F$27:F539)-1</f>
        <v>5.4986968348386789E-2</v>
      </c>
      <c r="M539">
        <v>5.8490000000000002</v>
      </c>
      <c r="R539">
        <f t="shared" si="168"/>
        <v>1853.3785855060344</v>
      </c>
      <c r="S539">
        <f t="shared" si="169"/>
        <v>1726.9848053800067</v>
      </c>
      <c r="T539" s="5">
        <f t="shared" si="156"/>
        <v>0</v>
      </c>
      <c r="U539" s="6">
        <f>+S539+SUM($D$17:$E$17)-SUM($Q$27:Q539)</f>
        <v>6557.348489590534</v>
      </c>
      <c r="V539" s="10">
        <f t="shared" si="157"/>
        <v>-2.5600017714353385E-3</v>
      </c>
      <c r="W539" s="10">
        <f>+S539/SUM(Q$27:Q539)-1</f>
        <v>-2.410185077516247E-2</v>
      </c>
      <c r="X539">
        <v>3.2080000000000002</v>
      </c>
      <c r="AC539">
        <f t="shared" si="170"/>
        <v>3649.9515262014656</v>
      </c>
      <c r="AD539">
        <f t="shared" si="171"/>
        <v>3513.2319800614305</v>
      </c>
      <c r="AE539" s="5">
        <f t="shared" si="158"/>
        <v>0</v>
      </c>
      <c r="AF539" s="6">
        <f>+AD539+SUM($D$18:$E$18)-SUM($AB$27:AB539)</f>
        <v>12207.670611640377</v>
      </c>
      <c r="AG539" s="10">
        <f t="shared" si="159"/>
        <v>6.2836286907153038E-4</v>
      </c>
      <c r="AH539" s="10">
        <f>+AD539/SUM(AB$27:AB539)-1</f>
        <v>0.10286118324029903</v>
      </c>
      <c r="AI539" s="6">
        <f t="shared" si="160"/>
        <v>0</v>
      </c>
      <c r="AL539" s="6">
        <f t="shared" si="161"/>
        <v>0</v>
      </c>
      <c r="AM539" s="6">
        <f t="shared" si="162"/>
        <v>7831.4806939458031</v>
      </c>
      <c r="AN539" s="6">
        <f t="shared" si="163"/>
        <v>7480.7006058136149</v>
      </c>
      <c r="AO539" s="5">
        <f t="shared" si="164"/>
        <v>0</v>
      </c>
      <c r="AP539" s="6">
        <f>+AN539+SUM($D$16:$E$18)-SUM($AL$27:AL539)</f>
        <v>26801.795342655725</v>
      </c>
      <c r="AQ539" s="10">
        <f t="shared" si="172"/>
        <v>-1.1364668135035449E-3</v>
      </c>
      <c r="AR539" s="10">
        <f>+AN539/SUM(AL$27:AL539)-1</f>
        <v>5.6759530989468621E-2</v>
      </c>
    </row>
    <row r="540" spans="1:44" x14ac:dyDescent="0.25">
      <c r="A540" s="1">
        <v>40952</v>
      </c>
      <c r="B540">
        <v>8.2530000000000001</v>
      </c>
      <c r="G540">
        <f t="shared" si="165"/>
        <v>2345.2003851107916</v>
      </c>
      <c r="H540">
        <f t="shared" si="166"/>
        <v>2256.8916110742812</v>
      </c>
      <c r="I540" s="5">
        <f t="shared" ref="I540:I603" si="173">+C540*(MAX($A:$A)-$A540)</f>
        <v>0</v>
      </c>
      <c r="J540" s="6">
        <f>+H540+SUM($D$16:$E$16)-SUM($F$27:F540)</f>
        <v>8053.1840321269119</v>
      </c>
      <c r="K540" s="10">
        <f t="shared" si="167"/>
        <v>2.0415885933879885E-3</v>
      </c>
      <c r="L540" s="10">
        <f>+H540/SUM(F$27:F540)-1</f>
        <v>6.2712980566244081E-2</v>
      </c>
      <c r="M540">
        <v>5.8890000000000002</v>
      </c>
      <c r="R540">
        <f t="shared" si="168"/>
        <v>1866.0534262344054</v>
      </c>
      <c r="S540">
        <f t="shared" si="169"/>
        <v>1738.7952673761088</v>
      </c>
      <c r="T540" s="5">
        <f t="shared" ref="T540:T603" si="174">+N540*(MAX($A:$A)-$A540)</f>
        <v>0</v>
      </c>
      <c r="U540" s="6">
        <f>+S540+SUM($D$17:$E$17)-SUM($Q$27:Q540)</f>
        <v>6569.1589515866353</v>
      </c>
      <c r="V540" s="10">
        <f t="shared" ref="V540:V603" si="175">+U540/U539-1</f>
        <v>1.8011032988181075E-3</v>
      </c>
      <c r="W540" s="10">
        <f>+S540/SUM(Q$27:Q540)-1</f>
        <v>-1.7427902071282531E-2</v>
      </c>
      <c r="X540">
        <v>3.2210000000000001</v>
      </c>
      <c r="AC540">
        <f t="shared" si="170"/>
        <v>3664.7424768999126</v>
      </c>
      <c r="AD540">
        <f t="shared" si="171"/>
        <v>3527.468892698836</v>
      </c>
      <c r="AE540" s="5">
        <f t="shared" ref="AE540:AE603" si="176">+Y540*(MAX($A:$A)-$A540)</f>
        <v>0</v>
      </c>
      <c r="AF540" s="6">
        <f>+AD540+SUM($D$18:$E$18)-SUM($AB$27:AB540)</f>
        <v>12221.907524277782</v>
      </c>
      <c r="AG540" s="10">
        <f t="shared" ref="AG540:AG603" si="177">+AF540/AF539-1</f>
        <v>1.1662268003718168E-3</v>
      </c>
      <c r="AH540" s="10">
        <f>+AD540/SUM(AB$27:AB540)-1</f>
        <v>0.10733038379582371</v>
      </c>
      <c r="AI540" s="6">
        <f t="shared" ref="AI540:AI603" si="178">+C540+N540+Y540</f>
        <v>0</v>
      </c>
      <c r="AL540" s="6">
        <f t="shared" ref="AL540:AL603" si="179">+F540+Q540+AB540</f>
        <v>0</v>
      </c>
      <c r="AM540" s="6">
        <f t="shared" ref="AM540:AM603" si="180">+G540+R540+AC540</f>
        <v>7875.99628824511</v>
      </c>
      <c r="AN540" s="6">
        <f t="shared" ref="AN540:AN603" si="181">+H540+S540+AD540</f>
        <v>7523.155771149226</v>
      </c>
      <c r="AO540" s="5">
        <f t="shared" ref="AO540:AO603" si="182">+AI540*(MAX($A:$A)-$A540)</f>
        <v>0</v>
      </c>
      <c r="AP540" s="6">
        <f>+AN540+SUM($D$16:$E$18)-SUM($AL$27:AL540)</f>
        <v>26844.250507991335</v>
      </c>
      <c r="AQ540" s="10">
        <f t="shared" si="172"/>
        <v>1.5840418446910753E-3</v>
      </c>
      <c r="AR540" s="10">
        <f>+AN540/SUM(AL$27:AL540)-1</f>
        <v>6.2756950612608442E-2</v>
      </c>
    </row>
    <row r="541" spans="1:44" x14ac:dyDescent="0.25">
      <c r="A541" s="1">
        <v>40953</v>
      </c>
      <c r="B541">
        <v>8.2609999999999992</v>
      </c>
      <c r="G541">
        <f t="shared" ref="G541:G604" si="183">+(B541/B540*G540)+F541</f>
        <v>2347.4736921604563</v>
      </c>
      <c r="H541">
        <f t="shared" ref="H541:H604" si="184">+($B541/$B540*H540)+F541</f>
        <v>2259.0793165012283</v>
      </c>
      <c r="I541" s="5">
        <f t="shared" si="173"/>
        <v>0</v>
      </c>
      <c r="J541" s="6">
        <f>+H541+SUM($D$16:$E$16)-SUM($F$27:F541)</f>
        <v>8055.3717375538599</v>
      </c>
      <c r="K541" s="10">
        <f t="shared" ref="K541:K604" si="185">+J541/J540-1</f>
        <v>2.7165720021060658E-4</v>
      </c>
      <c r="L541" s="10">
        <f>+H541/SUM(F$27:F541)-1</f>
        <v>6.3743115528624994E-2</v>
      </c>
      <c r="M541">
        <v>5.8760000000000003</v>
      </c>
      <c r="R541">
        <f t="shared" ref="R541:R604" si="186">+($M541/$M540*R540)+N541</f>
        <v>1861.9341029976847</v>
      </c>
      <c r="S541">
        <f t="shared" ref="S541:S604" si="187">+($M541/$M540*S540)+Q541</f>
        <v>1734.9568672273756</v>
      </c>
      <c r="T541" s="5">
        <f t="shared" si="174"/>
        <v>0</v>
      </c>
      <c r="U541" s="6">
        <f>+S541+SUM($D$17:$E$17)-SUM($Q$27:Q541)</f>
        <v>6565.3205514379033</v>
      </c>
      <c r="V541" s="10">
        <f t="shared" si="175"/>
        <v>-5.8430617633398185E-4</v>
      </c>
      <c r="W541" s="10">
        <f>+S541/SUM(Q$27:Q541)-1</f>
        <v>-1.9596935400043591E-2</v>
      </c>
      <c r="X541">
        <v>3.2360000000000002</v>
      </c>
      <c r="AC541">
        <f t="shared" ref="AC541:AC604" si="188">+(X541/X540*AC540)+AB541</f>
        <v>3681.8089584750442</v>
      </c>
      <c r="AD541">
        <f t="shared" ref="AD541:AD604" si="189">+($X541/$X540*AD540)+AB541</f>
        <v>3543.8960995881507</v>
      </c>
      <c r="AE541" s="5">
        <f t="shared" si="176"/>
        <v>0</v>
      </c>
      <c r="AF541" s="6">
        <f>+AD541+SUM($D$18:$E$18)-SUM($AB$27:AB541)</f>
        <v>12238.334731167095</v>
      </c>
      <c r="AG541" s="10">
        <f t="shared" si="177"/>
        <v>1.3440788073941778E-3</v>
      </c>
      <c r="AH541" s="10">
        <f>+AD541/SUM(AB$27:AB541)-1</f>
        <v>0.11248715366758333</v>
      </c>
      <c r="AI541" s="6">
        <f t="shared" si="178"/>
        <v>0</v>
      </c>
      <c r="AL541" s="6">
        <f t="shared" si="179"/>
        <v>0</v>
      </c>
      <c r="AM541" s="6">
        <f t="shared" si="180"/>
        <v>7891.2167536331854</v>
      </c>
      <c r="AN541" s="6">
        <f t="shared" si="181"/>
        <v>7537.9322833167544</v>
      </c>
      <c r="AO541" s="5">
        <f t="shared" si="182"/>
        <v>0</v>
      </c>
      <c r="AP541" s="6">
        <f>+AN541+SUM($D$16:$E$18)-SUM($AL$27:AL541)</f>
        <v>26859.027020158861</v>
      </c>
      <c r="AQ541" s="10">
        <f t="shared" ref="AQ541:AQ604" si="190">+AP541/AP540-1</f>
        <v>5.5045351939053688E-4</v>
      </c>
      <c r="AR541" s="10">
        <f>+AN541/SUM(AL$27:AL541)-1</f>
        <v>6.4844351364308439E-2</v>
      </c>
    </row>
    <row r="542" spans="1:44" x14ac:dyDescent="0.25">
      <c r="A542" s="1">
        <v>40954</v>
      </c>
      <c r="B542">
        <v>8.3800000000000008</v>
      </c>
      <c r="G542">
        <f t="shared" si="183"/>
        <v>2381.2891345242256</v>
      </c>
      <c r="H542">
        <f t="shared" si="184"/>
        <v>2291.6214347270666</v>
      </c>
      <c r="I542" s="5">
        <f t="shared" si="173"/>
        <v>0</v>
      </c>
      <c r="J542" s="6">
        <f>+H542+SUM($D$16:$E$16)-SUM($F$27:F542)</f>
        <v>8087.9138557796978</v>
      </c>
      <c r="K542" s="10">
        <f t="shared" si="185"/>
        <v>4.0398034114461634E-3</v>
      </c>
      <c r="L542" s="10">
        <f>+H542/SUM(F$27:F542)-1</f>
        <v>7.9066373094041742E-2</v>
      </c>
      <c r="M542">
        <v>5.9029999999999996</v>
      </c>
      <c r="R542">
        <f t="shared" si="186"/>
        <v>1870.489620489335</v>
      </c>
      <c r="S542">
        <f t="shared" si="187"/>
        <v>1742.9289290747442</v>
      </c>
      <c r="T542" s="5">
        <f t="shared" si="174"/>
        <v>0</v>
      </c>
      <c r="U542" s="6">
        <f>+S542+SUM($D$17:$E$17)-SUM($Q$27:Q542)</f>
        <v>6573.2926132852708</v>
      </c>
      <c r="V542" s="10">
        <f t="shared" si="175"/>
        <v>1.2142684861931041E-3</v>
      </c>
      <c r="W542" s="10">
        <f>+S542/SUM(Q$27:Q542)-1</f>
        <v>-1.5092020024924713E-2</v>
      </c>
      <c r="X542">
        <v>3.2509999999999999</v>
      </c>
      <c r="AC542">
        <f t="shared" si="188"/>
        <v>3698.8754400501753</v>
      </c>
      <c r="AD542">
        <f t="shared" si="189"/>
        <v>3560.3233064774649</v>
      </c>
      <c r="AE542" s="5">
        <f t="shared" si="176"/>
        <v>0</v>
      </c>
      <c r="AF542" s="6">
        <f>+AD542+SUM($D$18:$E$18)-SUM($AB$27:AB542)</f>
        <v>12254.76193805641</v>
      </c>
      <c r="AG542" s="10">
        <f t="shared" si="177"/>
        <v>1.3422746844373723E-3</v>
      </c>
      <c r="AH542" s="10">
        <f>+AD542/SUM(AB$27:AB542)-1</f>
        <v>0.1176439235393425</v>
      </c>
      <c r="AI542" s="6">
        <f t="shared" si="178"/>
        <v>0</v>
      </c>
      <c r="AL542" s="6">
        <f t="shared" si="179"/>
        <v>0</v>
      </c>
      <c r="AM542" s="6">
        <f t="shared" si="180"/>
        <v>7950.6541950637366</v>
      </c>
      <c r="AN542" s="6">
        <f t="shared" si="181"/>
        <v>7594.8736702792758</v>
      </c>
      <c r="AO542" s="5">
        <f t="shared" si="182"/>
        <v>0</v>
      </c>
      <c r="AP542" s="6">
        <f>+AN542+SUM($D$16:$E$18)-SUM($AL$27:AL542)</f>
        <v>26915.968407121381</v>
      </c>
      <c r="AQ542" s="10">
        <f t="shared" si="190"/>
        <v>2.1200092959354766E-3</v>
      </c>
      <c r="AR542" s="10">
        <f>+AN542/SUM(AL$27:AL542)-1</f>
        <v>7.2888163909571979E-2</v>
      </c>
    </row>
    <row r="543" spans="1:44" x14ac:dyDescent="0.25">
      <c r="A543" s="1">
        <v>40955</v>
      </c>
      <c r="B543">
        <v>8.3230000000000004</v>
      </c>
      <c r="G543">
        <f t="shared" si="183"/>
        <v>2365.0918217953613</v>
      </c>
      <c r="H543">
        <f t="shared" si="184"/>
        <v>2276.0340335600686</v>
      </c>
      <c r="I543" s="5">
        <f t="shared" si="173"/>
        <v>0</v>
      </c>
      <c r="J543" s="6">
        <f>+H543+SUM($D$16:$E$16)-SUM($F$27:F543)</f>
        <v>8072.3264546126993</v>
      </c>
      <c r="K543" s="10">
        <f t="shared" si="185"/>
        <v>-1.9272461904202842E-3</v>
      </c>
      <c r="L543" s="10">
        <f>+H543/SUM(F$27:F543)-1</f>
        <v>7.1726661487077514E-2</v>
      </c>
      <c r="M543">
        <v>5.8979999999999997</v>
      </c>
      <c r="R543">
        <f t="shared" si="186"/>
        <v>1868.9052653982885</v>
      </c>
      <c r="S543">
        <f t="shared" si="187"/>
        <v>1741.4526213252313</v>
      </c>
      <c r="T543" s="5">
        <f t="shared" si="174"/>
        <v>0</v>
      </c>
      <c r="U543" s="6">
        <f>+S543+SUM($D$17:$E$17)-SUM($Q$27:Q543)</f>
        <v>6571.8163055357591</v>
      </c>
      <c r="V543" s="10">
        <f t="shared" si="175"/>
        <v>-2.2459181971112852E-4</v>
      </c>
      <c r="W543" s="10">
        <f>+S543/SUM(Q$27:Q543)-1</f>
        <v>-1.592626361290983E-2</v>
      </c>
      <c r="X543">
        <v>3.266</v>
      </c>
      <c r="AC543">
        <f t="shared" si="188"/>
        <v>3715.9419216253068</v>
      </c>
      <c r="AD543">
        <f t="shared" si="189"/>
        <v>3576.7505133667796</v>
      </c>
      <c r="AE543" s="5">
        <f t="shared" si="176"/>
        <v>0</v>
      </c>
      <c r="AF543" s="6">
        <f>+AD543+SUM($D$18:$E$18)-SUM($AB$27:AB543)</f>
        <v>12271.189144945725</v>
      </c>
      <c r="AG543" s="10">
        <f t="shared" si="177"/>
        <v>1.3404753982451112E-3</v>
      </c>
      <c r="AH543" s="10">
        <f>+AD543/SUM(AB$27:AB543)-1</f>
        <v>0.12280069341110211</v>
      </c>
      <c r="AI543" s="6">
        <f t="shared" si="178"/>
        <v>0</v>
      </c>
      <c r="AL543" s="6">
        <f t="shared" si="179"/>
        <v>0</v>
      </c>
      <c r="AM543" s="6">
        <f t="shared" si="180"/>
        <v>7949.9390088189557</v>
      </c>
      <c r="AN543" s="6">
        <f t="shared" si="181"/>
        <v>7594.2371682520788</v>
      </c>
      <c r="AO543" s="5">
        <f t="shared" si="182"/>
        <v>0</v>
      </c>
      <c r="AP543" s="6">
        <f>+AN543+SUM($D$16:$E$18)-SUM($AL$27:AL543)</f>
        <v>26915.331905094183</v>
      </c>
      <c r="AQ543" s="10">
        <f t="shared" si="190"/>
        <v>-2.3647747596222679E-5</v>
      </c>
      <c r="AR543" s="10">
        <f>+AN543/SUM(AL$27:AL543)-1</f>
        <v>7.2798248590248527E-2</v>
      </c>
    </row>
    <row r="544" spans="1:44" x14ac:dyDescent="0.25">
      <c r="A544" s="1">
        <v>40956</v>
      </c>
      <c r="B544">
        <v>8.3480000000000008</v>
      </c>
      <c r="G544">
        <f t="shared" si="183"/>
        <v>2372.1959063255649</v>
      </c>
      <c r="H544">
        <f t="shared" si="184"/>
        <v>2282.8706130192782</v>
      </c>
      <c r="I544" s="5">
        <f t="shared" si="173"/>
        <v>0</v>
      </c>
      <c r="J544" s="6">
        <f>+H544+SUM($D$16:$E$16)-SUM($F$27:F544)</f>
        <v>8079.1630340719094</v>
      </c>
      <c r="K544" s="10">
        <f t="shared" si="185"/>
        <v>8.4691563177585749E-4</v>
      </c>
      <c r="L544" s="10">
        <f>+H544/SUM(F$27:F544)-1</f>
        <v>7.4945833244517868E-2</v>
      </c>
      <c r="M544">
        <v>5.9409999999999998</v>
      </c>
      <c r="R544">
        <f t="shared" si="186"/>
        <v>1882.5307191812874</v>
      </c>
      <c r="S544">
        <f t="shared" si="187"/>
        <v>1754.148867971041</v>
      </c>
      <c r="T544" s="5">
        <f t="shared" si="174"/>
        <v>0</v>
      </c>
      <c r="U544" s="6">
        <f>+S544+SUM($D$17:$E$17)-SUM($Q$27:Q544)</f>
        <v>6584.5125521815689</v>
      </c>
      <c r="V544" s="10">
        <f t="shared" si="175"/>
        <v>1.9319235437416094E-3</v>
      </c>
      <c r="W544" s="10">
        <f>+S544/SUM(Q$27:Q544)-1</f>
        <v>-8.7517687562388424E-3</v>
      </c>
      <c r="X544">
        <v>3.2469999999999999</v>
      </c>
      <c r="AC544">
        <f t="shared" si="188"/>
        <v>3694.3243782968066</v>
      </c>
      <c r="AD544">
        <f t="shared" si="189"/>
        <v>3555.9427179736476</v>
      </c>
      <c r="AE544" s="5">
        <f t="shared" si="176"/>
        <v>0</v>
      </c>
      <c r="AF544" s="6">
        <f>+AD544+SUM($D$18:$E$18)-SUM($AB$27:AB544)</f>
        <v>12250.381349552594</v>
      </c>
      <c r="AG544" s="10">
        <f t="shared" si="177"/>
        <v>-1.6956625105646328E-3</v>
      </c>
      <c r="AH544" s="10">
        <f>+AD544/SUM(AB$27:AB544)-1</f>
        <v>0.11626878490687331</v>
      </c>
      <c r="AI544" s="6">
        <f t="shared" si="178"/>
        <v>0</v>
      </c>
      <c r="AL544" s="6">
        <f t="shared" si="179"/>
        <v>0</v>
      </c>
      <c r="AM544" s="6">
        <f t="shared" si="180"/>
        <v>7949.0510038036591</v>
      </c>
      <c r="AN544" s="6">
        <f t="shared" si="181"/>
        <v>7592.9621989639672</v>
      </c>
      <c r="AO544" s="5">
        <f t="shared" si="182"/>
        <v>0</v>
      </c>
      <c r="AP544" s="6">
        <f>+AN544+SUM($D$16:$E$18)-SUM($AL$27:AL544)</f>
        <v>26914.056935806078</v>
      </c>
      <c r="AQ544" s="10">
        <f t="shared" si="190"/>
        <v>-4.7369629050053597E-5</v>
      </c>
      <c r="AR544" s="10">
        <f>+AN544/SUM(AL$27:AL544)-1</f>
        <v>7.2618140333291503E-2</v>
      </c>
    </row>
    <row r="545" spans="1:44" x14ac:dyDescent="0.25">
      <c r="A545" s="1">
        <v>40959</v>
      </c>
      <c r="B545">
        <v>8.3149999999999995</v>
      </c>
      <c r="G545">
        <f t="shared" si="183"/>
        <v>2362.8185147456961</v>
      </c>
      <c r="H545">
        <f t="shared" si="184"/>
        <v>2273.846328133121</v>
      </c>
      <c r="I545" s="5">
        <f t="shared" si="173"/>
        <v>0</v>
      </c>
      <c r="J545" s="6">
        <f>+H545+SUM($D$16:$E$16)-SUM($F$27:F545)</f>
        <v>8070.1387491857513</v>
      </c>
      <c r="K545" s="10">
        <f t="shared" si="185"/>
        <v>-1.1169826438828245E-3</v>
      </c>
      <c r="L545" s="10">
        <f>+H545/SUM(F$27:F545)-1</f>
        <v>7.0696526524696379E-2</v>
      </c>
      <c r="M545">
        <v>5.9909999999999997</v>
      </c>
      <c r="R545">
        <f t="shared" si="186"/>
        <v>1898.3742700917508</v>
      </c>
      <c r="S545">
        <f t="shared" si="187"/>
        <v>1768.9119454661682</v>
      </c>
      <c r="T545" s="5">
        <f t="shared" si="174"/>
        <v>0</v>
      </c>
      <c r="U545" s="6">
        <f>+S545+SUM($D$17:$E$17)-SUM($Q$27:Q545)</f>
        <v>6599.2756296766956</v>
      </c>
      <c r="V545" s="10">
        <f t="shared" si="175"/>
        <v>2.2420911765497209E-3</v>
      </c>
      <c r="W545" s="10">
        <f>+S545/SUM(Q$27:Q545)-1</f>
        <v>-4.0933287638911242E-4</v>
      </c>
      <c r="X545">
        <v>3.2349999999999999</v>
      </c>
      <c r="AC545">
        <f t="shared" si="188"/>
        <v>3680.6711930367014</v>
      </c>
      <c r="AD545">
        <f t="shared" si="189"/>
        <v>3542.8009524621957</v>
      </c>
      <c r="AE545" s="5">
        <f t="shared" si="176"/>
        <v>0</v>
      </c>
      <c r="AF545" s="6">
        <f>+AD545+SUM($D$18:$E$18)-SUM($AB$27:AB545)</f>
        <v>12237.239584041141</v>
      </c>
      <c r="AG545" s="10">
        <f t="shared" si="177"/>
        <v>-1.0727637888540142E-3</v>
      </c>
      <c r="AH545" s="10">
        <f>+AD545/SUM(AB$27:AB545)-1</f>
        <v>0.11214336900946575</v>
      </c>
      <c r="AI545" s="6">
        <f t="shared" si="178"/>
        <v>0</v>
      </c>
      <c r="AL545" s="6">
        <f t="shared" si="179"/>
        <v>0</v>
      </c>
      <c r="AM545" s="6">
        <f t="shared" si="180"/>
        <v>7941.863977874149</v>
      </c>
      <c r="AN545" s="6">
        <f t="shared" si="181"/>
        <v>7585.5592260614849</v>
      </c>
      <c r="AO545" s="5">
        <f t="shared" si="182"/>
        <v>0</v>
      </c>
      <c r="AP545" s="6">
        <f>+AN545+SUM($D$16:$E$18)-SUM($AL$27:AL545)</f>
        <v>26906.653962903594</v>
      </c>
      <c r="AQ545" s="10">
        <f t="shared" si="190"/>
        <v>-2.7505971768360116E-4</v>
      </c>
      <c r="AR545" s="10">
        <f>+AN545/SUM(AL$27:AL545)-1</f>
        <v>7.1572360989271777E-2</v>
      </c>
    </row>
    <row r="546" spans="1:44" x14ac:dyDescent="0.25">
      <c r="A546" s="1">
        <v>40960</v>
      </c>
      <c r="B546">
        <v>8.3040000000000003</v>
      </c>
      <c r="G546">
        <f t="shared" si="183"/>
        <v>2359.692717552407</v>
      </c>
      <c r="H546">
        <f t="shared" si="184"/>
        <v>2270.8382331710691</v>
      </c>
      <c r="I546" s="5">
        <f t="shared" si="173"/>
        <v>0</v>
      </c>
      <c r="J546" s="6">
        <f>+H546+SUM($D$16:$E$16)-SUM($F$27:F546)</f>
        <v>8067.1306542236998</v>
      </c>
      <c r="K546" s="10">
        <f t="shared" si="185"/>
        <v>-3.7274389642372174E-4</v>
      </c>
      <c r="L546" s="10">
        <f>+H546/SUM(F$27:F546)-1</f>
        <v>6.9280090951422624E-2</v>
      </c>
      <c r="M546">
        <v>5.97</v>
      </c>
      <c r="R546">
        <f t="shared" si="186"/>
        <v>1891.7199787093562</v>
      </c>
      <c r="S546">
        <f t="shared" si="187"/>
        <v>1762.7114529182147</v>
      </c>
      <c r="T546" s="5">
        <f t="shared" si="174"/>
        <v>0</v>
      </c>
      <c r="U546" s="6">
        <f>+S546+SUM($D$17:$E$17)-SUM($Q$27:Q546)</f>
        <v>6593.0751371287415</v>
      </c>
      <c r="V546" s="10">
        <f t="shared" si="175"/>
        <v>-9.3957168875791197E-4</v>
      </c>
      <c r="W546" s="10">
        <f>+S546/SUM(Q$27:Q546)-1</f>
        <v>-3.9131559459260057E-3</v>
      </c>
      <c r="X546">
        <v>3.2269999999999999</v>
      </c>
      <c r="AC546">
        <f t="shared" si="188"/>
        <v>3671.5690695299645</v>
      </c>
      <c r="AD546">
        <f t="shared" si="189"/>
        <v>3534.0397754545615</v>
      </c>
      <c r="AE546" s="5">
        <f t="shared" si="176"/>
        <v>0</v>
      </c>
      <c r="AF546" s="6">
        <f>+AD546+SUM($D$18:$E$18)-SUM($AB$27:AB546)</f>
        <v>12228.478407033506</v>
      </c>
      <c r="AG546" s="10">
        <f t="shared" si="177"/>
        <v>-7.1594389792450919E-4</v>
      </c>
      <c r="AH546" s="10">
        <f>+AD546/SUM(AB$27:AB546)-1</f>
        <v>0.10939309174452738</v>
      </c>
      <c r="AI546" s="6">
        <f t="shared" si="178"/>
        <v>0</v>
      </c>
      <c r="AL546" s="6">
        <f t="shared" si="179"/>
        <v>0</v>
      </c>
      <c r="AM546" s="6">
        <f t="shared" si="180"/>
        <v>7922.9817657917274</v>
      </c>
      <c r="AN546" s="6">
        <f t="shared" si="181"/>
        <v>7567.5894615438447</v>
      </c>
      <c r="AO546" s="5">
        <f t="shared" si="182"/>
        <v>0</v>
      </c>
      <c r="AP546" s="6">
        <f>+AN546+SUM($D$16:$E$18)-SUM($AL$27:AL546)</f>
        <v>26888.684198385952</v>
      </c>
      <c r="AQ546" s="10">
        <f t="shared" si="190"/>
        <v>-6.6785578550265789E-4</v>
      </c>
      <c r="AR546" s="10">
        <f>+AN546/SUM(AL$27:AL546)-1</f>
        <v>6.9033866144431411E-2</v>
      </c>
    </row>
    <row r="547" spans="1:44" x14ac:dyDescent="0.25">
      <c r="A547" s="1">
        <v>40961</v>
      </c>
      <c r="B547">
        <v>8.3179999999999996</v>
      </c>
      <c r="G547">
        <f t="shared" si="183"/>
        <v>2363.671004889321</v>
      </c>
      <c r="H547">
        <f t="shared" si="184"/>
        <v>2274.6667176682263</v>
      </c>
      <c r="I547" s="5">
        <f t="shared" si="173"/>
        <v>0</v>
      </c>
      <c r="J547" s="6">
        <f>+H547+SUM($D$16:$E$16)-SUM($F$27:F547)</f>
        <v>8070.9591387208566</v>
      </c>
      <c r="K547" s="10">
        <f t="shared" si="185"/>
        <v>4.7457821885554807E-4</v>
      </c>
      <c r="L547" s="10">
        <f>+H547/SUM(F$27:F547)-1</f>
        <v>7.1082827135589222E-2</v>
      </c>
      <c r="M547">
        <v>5.9359999999999999</v>
      </c>
      <c r="R547">
        <f t="shared" si="186"/>
        <v>1880.9463640902411</v>
      </c>
      <c r="S547">
        <f t="shared" si="187"/>
        <v>1752.6725602215281</v>
      </c>
      <c r="T547" s="5">
        <f t="shared" si="174"/>
        <v>0</v>
      </c>
      <c r="U547" s="6">
        <f>+S547+SUM($D$17:$E$17)-SUM($Q$27:Q547)</f>
        <v>6583.0362444320554</v>
      </c>
      <c r="V547" s="10">
        <f t="shared" si="175"/>
        <v>-1.5226419368638E-3</v>
      </c>
      <c r="W547" s="10">
        <f>+S547/SUM(Q$27:Q547)-1</f>
        <v>-9.5860123442239598E-3</v>
      </c>
      <c r="X547">
        <v>3.2210000000000001</v>
      </c>
      <c r="AC547">
        <f t="shared" si="188"/>
        <v>3664.7424768999122</v>
      </c>
      <c r="AD547">
        <f t="shared" si="189"/>
        <v>3527.468892698836</v>
      </c>
      <c r="AE547" s="5">
        <f t="shared" si="176"/>
        <v>0</v>
      </c>
      <c r="AF547" s="6">
        <f>+AD547+SUM($D$18:$E$18)-SUM($AB$27:AB547)</f>
        <v>12221.907524277782</v>
      </c>
      <c r="AG547" s="10">
        <f t="shared" si="177"/>
        <v>-5.3734263062077403E-4</v>
      </c>
      <c r="AH547" s="10">
        <f>+AD547/SUM(AB$27:AB547)-1</f>
        <v>0.10733038379582371</v>
      </c>
      <c r="AI547" s="6">
        <f t="shared" si="178"/>
        <v>0</v>
      </c>
      <c r="AL547" s="6">
        <f t="shared" si="179"/>
        <v>0</v>
      </c>
      <c r="AM547" s="6">
        <f t="shared" si="180"/>
        <v>7909.359845879475</v>
      </c>
      <c r="AN547" s="6">
        <f t="shared" si="181"/>
        <v>7554.8081705885907</v>
      </c>
      <c r="AO547" s="5">
        <f t="shared" si="182"/>
        <v>0</v>
      </c>
      <c r="AP547" s="6">
        <f>+AN547+SUM($D$16:$E$18)-SUM($AL$27:AL547)</f>
        <v>26875.9029074307</v>
      </c>
      <c r="AQ547" s="10">
        <f t="shared" si="190"/>
        <v>-4.7534088544276543E-4</v>
      </c>
      <c r="AR547" s="10">
        <f>+AN547/SUM(AL$27:AL547)-1</f>
        <v>6.7228319879845344E-2</v>
      </c>
    </row>
    <row r="548" spans="1:44" x14ac:dyDescent="0.25">
      <c r="A548" s="1">
        <v>40962</v>
      </c>
      <c r="B548">
        <v>8.2360000000000007</v>
      </c>
      <c r="G548">
        <f t="shared" si="183"/>
        <v>2340.3696076302535</v>
      </c>
      <c r="H548">
        <f t="shared" si="184"/>
        <v>2252.2427370420191</v>
      </c>
      <c r="I548" s="5">
        <f t="shared" si="173"/>
        <v>0</v>
      </c>
      <c r="J548" s="6">
        <f>+H548+SUM($D$16:$E$16)-SUM($F$27:F548)</f>
        <v>8048.5351580946499</v>
      </c>
      <c r="K548" s="10">
        <f t="shared" si="185"/>
        <v>-2.7783538784909023E-3</v>
      </c>
      <c r="L548" s="10">
        <f>+H548/SUM(F$27:F548)-1</f>
        <v>6.0523943771184641E-2</v>
      </c>
      <c r="M548">
        <v>5.9290000000000003</v>
      </c>
      <c r="R548">
        <f t="shared" si="186"/>
        <v>1878.7282669627764</v>
      </c>
      <c r="S548">
        <f t="shared" si="187"/>
        <v>1750.6057293722104</v>
      </c>
      <c r="T548" s="5">
        <f t="shared" si="174"/>
        <v>0</v>
      </c>
      <c r="U548" s="6">
        <f>+S548+SUM($D$17:$E$17)-SUM($Q$27:Q548)</f>
        <v>6580.9694135827367</v>
      </c>
      <c r="V548" s="10">
        <f t="shared" si="175"/>
        <v>-3.139631581197122E-4</v>
      </c>
      <c r="W548" s="10">
        <f>+S548/SUM(Q$27:Q548)-1</f>
        <v>-1.0753953367402924E-2</v>
      </c>
      <c r="X548">
        <v>3.2130000000000001</v>
      </c>
      <c r="AC548">
        <f t="shared" si="188"/>
        <v>3655.6403533931752</v>
      </c>
      <c r="AD548">
        <f t="shared" si="189"/>
        <v>3518.7077156912014</v>
      </c>
      <c r="AE548" s="5">
        <f t="shared" si="176"/>
        <v>0</v>
      </c>
      <c r="AF548" s="6">
        <f>+AD548+SUM($D$18:$E$18)-SUM($AB$27:AB548)</f>
        <v>12213.146347270147</v>
      </c>
      <c r="AG548" s="10">
        <f t="shared" si="177"/>
        <v>-7.168420306102874E-4</v>
      </c>
      <c r="AH548" s="10">
        <f>+AD548/SUM(AB$27:AB548)-1</f>
        <v>0.10458010653088534</v>
      </c>
      <c r="AI548" s="6">
        <f t="shared" si="178"/>
        <v>0</v>
      </c>
      <c r="AL548" s="6">
        <f t="shared" si="179"/>
        <v>0</v>
      </c>
      <c r="AM548" s="6">
        <f t="shared" si="180"/>
        <v>7874.7382279862049</v>
      </c>
      <c r="AN548" s="6">
        <f t="shared" si="181"/>
        <v>7521.5561821054307</v>
      </c>
      <c r="AO548" s="5">
        <f t="shared" si="182"/>
        <v>0</v>
      </c>
      <c r="AP548" s="6">
        <f>+AN548+SUM($D$16:$E$18)-SUM($AL$27:AL548)</f>
        <v>26842.650918947536</v>
      </c>
      <c r="AQ548" s="10">
        <f t="shared" si="190"/>
        <v>-1.2372417253364576E-3</v>
      </c>
      <c r="AR548" s="10">
        <f>+AN548/SUM(AL$27:AL548)-1</f>
        <v>6.2530985017035468E-2</v>
      </c>
    </row>
    <row r="549" spans="1:44" x14ac:dyDescent="0.25">
      <c r="A549" s="1">
        <v>40963</v>
      </c>
      <c r="B549">
        <v>8.1950000000000003</v>
      </c>
      <c r="G549">
        <f t="shared" si="183"/>
        <v>2328.7189090007196</v>
      </c>
      <c r="H549">
        <f t="shared" si="184"/>
        <v>2241.0307467289153</v>
      </c>
      <c r="I549" s="5">
        <f t="shared" si="173"/>
        <v>0</v>
      </c>
      <c r="J549" s="6">
        <f>+H549+SUM($D$16:$E$16)-SUM($F$27:F549)</f>
        <v>8037.3231677815456</v>
      </c>
      <c r="K549" s="10">
        <f t="shared" si="185"/>
        <v>-1.3930473176635427E-3</v>
      </c>
      <c r="L549" s="10">
        <f>+H549/SUM(F$27:F549)-1</f>
        <v>5.5244502088982461E-2</v>
      </c>
      <c r="M549">
        <v>5.9429999999999996</v>
      </c>
      <c r="R549">
        <f t="shared" si="186"/>
        <v>1883.164461217706</v>
      </c>
      <c r="S549">
        <f t="shared" si="187"/>
        <v>1754.7393910708461</v>
      </c>
      <c r="T549" s="5">
        <f t="shared" si="174"/>
        <v>0</v>
      </c>
      <c r="U549" s="6">
        <f>+S549+SUM($D$17:$E$17)-SUM($Q$27:Q549)</f>
        <v>6585.1030752813722</v>
      </c>
      <c r="V549" s="10">
        <f t="shared" si="175"/>
        <v>6.281235238845273E-4</v>
      </c>
      <c r="W549" s="10">
        <f>+S549/SUM(Q$27:Q549)-1</f>
        <v>-8.4180713210448843E-3</v>
      </c>
      <c r="X549">
        <v>3.1920000000000002</v>
      </c>
      <c r="AC549">
        <f t="shared" si="188"/>
        <v>3631.7472791879914</v>
      </c>
      <c r="AD549">
        <f t="shared" si="189"/>
        <v>3495.7096260461608</v>
      </c>
      <c r="AE549" s="5">
        <f t="shared" si="176"/>
        <v>0</v>
      </c>
      <c r="AF549" s="6">
        <f>+AD549+SUM($D$18:$E$18)-SUM($AB$27:AB549)</f>
        <v>12190.148257625106</v>
      </c>
      <c r="AG549" s="10">
        <f t="shared" si="177"/>
        <v>-1.8830601870403196E-3</v>
      </c>
      <c r="AH549" s="10">
        <f>+AD549/SUM(AB$27:AB549)-1</f>
        <v>9.7360628710422059E-2</v>
      </c>
      <c r="AI549" s="6">
        <f t="shared" si="178"/>
        <v>0</v>
      </c>
      <c r="AL549" s="6">
        <f t="shared" si="179"/>
        <v>0</v>
      </c>
      <c r="AM549" s="6">
        <f t="shared" si="180"/>
        <v>7843.6306494064174</v>
      </c>
      <c r="AN549" s="6">
        <f t="shared" si="181"/>
        <v>7491.4797638459222</v>
      </c>
      <c r="AO549" s="5">
        <f t="shared" si="182"/>
        <v>0</v>
      </c>
      <c r="AP549" s="6">
        <f>+AN549+SUM($D$16:$E$18)-SUM($AL$27:AL549)</f>
        <v>26812.574500688028</v>
      </c>
      <c r="AQ549" s="10">
        <f t="shared" si="190"/>
        <v>-1.1204712362548053E-3</v>
      </c>
      <c r="AR549" s="10">
        <f>+AN549/SUM(AL$27:AL549)-1</f>
        <v>5.8282246385648273E-2</v>
      </c>
    </row>
    <row r="550" spans="1:44" x14ac:dyDescent="0.25">
      <c r="A550" s="1">
        <v>40966</v>
      </c>
      <c r="B550">
        <v>8.1639999999999997</v>
      </c>
      <c r="G550">
        <f t="shared" si="183"/>
        <v>2319.9098441832671</v>
      </c>
      <c r="H550">
        <f t="shared" si="184"/>
        <v>2232.5533881994952</v>
      </c>
      <c r="I550" s="5">
        <f t="shared" si="173"/>
        <v>0</v>
      </c>
      <c r="J550" s="6">
        <f>+H550+SUM($D$16:$E$16)-SUM($F$27:F550)</f>
        <v>8028.8458092521269</v>
      </c>
      <c r="K550" s="10">
        <f t="shared" si="185"/>
        <v>-1.0547489944663369E-3</v>
      </c>
      <c r="L550" s="10">
        <f>+H550/SUM(F$27:F550)-1</f>
        <v>5.1252729109756201E-2</v>
      </c>
      <c r="M550">
        <v>5.9260000000000002</v>
      </c>
      <c r="R550">
        <f t="shared" si="186"/>
        <v>1877.7776539081485</v>
      </c>
      <c r="S550">
        <f t="shared" si="187"/>
        <v>1749.7199447225028</v>
      </c>
      <c r="T550" s="5">
        <f t="shared" si="174"/>
        <v>0</v>
      </c>
      <c r="U550" s="6">
        <f>+S550+SUM($D$17:$E$17)-SUM($Q$27:Q550)</f>
        <v>6580.08362893303</v>
      </c>
      <c r="V550" s="10">
        <f t="shared" si="175"/>
        <v>-7.6224263932689329E-4</v>
      </c>
      <c r="W550" s="10">
        <f>+S550/SUM(Q$27:Q550)-1</f>
        <v>-1.1254499520193861E-2</v>
      </c>
      <c r="X550">
        <v>3.2040000000000002</v>
      </c>
      <c r="AC550">
        <f t="shared" si="188"/>
        <v>3645.4004644480965</v>
      </c>
      <c r="AD550">
        <f t="shared" si="189"/>
        <v>3508.8513915576123</v>
      </c>
      <c r="AE550" s="5">
        <f t="shared" si="176"/>
        <v>0</v>
      </c>
      <c r="AF550" s="6">
        <f>+AD550+SUM($D$18:$E$18)-SUM($AB$27:AB550)</f>
        <v>12203.290023136557</v>
      </c>
      <c r="AG550" s="10">
        <f t="shared" si="177"/>
        <v>1.0780644528445293E-3</v>
      </c>
      <c r="AH550" s="10">
        <f>+AD550/SUM(AB$27:AB550)-1</f>
        <v>0.1014860446078294</v>
      </c>
      <c r="AI550" s="6">
        <f t="shared" si="178"/>
        <v>0</v>
      </c>
      <c r="AL550" s="6">
        <f t="shared" si="179"/>
        <v>0</v>
      </c>
      <c r="AM550" s="6">
        <f t="shared" si="180"/>
        <v>7843.0879625395119</v>
      </c>
      <c r="AN550" s="6">
        <f t="shared" si="181"/>
        <v>7491.1247244796104</v>
      </c>
      <c r="AO550" s="5">
        <f t="shared" si="182"/>
        <v>0</v>
      </c>
      <c r="AP550" s="6">
        <f>+AN550+SUM($D$16:$E$18)-SUM($AL$27:AL550)</f>
        <v>26812.219461321718</v>
      </c>
      <c r="AQ550" s="10">
        <f t="shared" si="190"/>
        <v>-1.324152465476125E-5</v>
      </c>
      <c r="AR550" s="10">
        <f>+AN550/SUM(AL$27:AL550)-1</f>
        <v>5.8232091827406185E-2</v>
      </c>
    </row>
    <row r="551" spans="1:44" x14ac:dyDescent="0.25">
      <c r="A551" s="1">
        <v>40967</v>
      </c>
      <c r="B551">
        <v>8.2360000000000007</v>
      </c>
      <c r="G551">
        <f t="shared" si="183"/>
        <v>2340.3696076302535</v>
      </c>
      <c r="H551">
        <f t="shared" si="184"/>
        <v>2252.2427370420191</v>
      </c>
      <c r="I551" s="5">
        <f t="shared" si="173"/>
        <v>0</v>
      </c>
      <c r="J551" s="6">
        <f>+H551+SUM($D$16:$E$16)-SUM($F$27:F551)</f>
        <v>8048.5351580946499</v>
      </c>
      <c r="K551" s="10">
        <f t="shared" si="185"/>
        <v>2.4523261886326697E-3</v>
      </c>
      <c r="L551" s="10">
        <f>+H551/SUM(F$27:F551)-1</f>
        <v>6.0523943771184641E-2</v>
      </c>
      <c r="M551">
        <v>5.9370000000000003</v>
      </c>
      <c r="R551">
        <f t="shared" si="186"/>
        <v>1881.2632351084508</v>
      </c>
      <c r="S551">
        <f t="shared" si="187"/>
        <v>1752.9678217714309</v>
      </c>
      <c r="T551" s="5">
        <f t="shared" si="174"/>
        <v>0</v>
      </c>
      <c r="U551" s="6">
        <f>+S551+SUM($D$17:$E$17)-SUM($Q$27:Q551)</f>
        <v>6583.3315059819588</v>
      </c>
      <c r="V551" s="10">
        <f t="shared" si="175"/>
        <v>4.9359206236343489E-4</v>
      </c>
      <c r="W551" s="10">
        <f>+S551/SUM(Q$27:Q551)-1</f>
        <v>-9.4191636266268697E-3</v>
      </c>
      <c r="X551">
        <v>3.206</v>
      </c>
      <c r="AC551">
        <f t="shared" si="188"/>
        <v>3647.6759953247802</v>
      </c>
      <c r="AD551">
        <f t="shared" si="189"/>
        <v>3511.0416858095205</v>
      </c>
      <c r="AE551" s="5">
        <f t="shared" si="176"/>
        <v>0</v>
      </c>
      <c r="AF551" s="6">
        <f>+AD551+SUM($D$18:$E$18)-SUM($AB$27:AB551)</f>
        <v>12205.480317388465</v>
      </c>
      <c r="AG551" s="10">
        <f t="shared" si="177"/>
        <v>1.7948391358024729E-4</v>
      </c>
      <c r="AH551" s="10">
        <f>+AD551/SUM(AB$27:AB551)-1</f>
        <v>0.10217361392406388</v>
      </c>
      <c r="AI551" s="6">
        <f t="shared" si="178"/>
        <v>0</v>
      </c>
      <c r="AL551" s="6">
        <f t="shared" si="179"/>
        <v>0</v>
      </c>
      <c r="AM551" s="6">
        <f t="shared" si="180"/>
        <v>7869.3088380634845</v>
      </c>
      <c r="AN551" s="6">
        <f t="shared" si="181"/>
        <v>7516.2522446229705</v>
      </c>
      <c r="AO551" s="5">
        <f t="shared" si="182"/>
        <v>0</v>
      </c>
      <c r="AP551" s="6">
        <f>+AN551+SUM($D$16:$E$18)-SUM($AL$27:AL551)</f>
        <v>26837.346981465078</v>
      </c>
      <c r="AQ551" s="10">
        <f t="shared" si="190"/>
        <v>9.3716673398147599E-4</v>
      </c>
      <c r="AR551" s="10">
        <f>+AN551/SUM(AL$27:AL551)-1</f>
        <v>6.1781725451426572E-2</v>
      </c>
    </row>
    <row r="552" spans="1:44" x14ac:dyDescent="0.25">
      <c r="A552" s="1">
        <v>40968</v>
      </c>
      <c r="B552">
        <v>8.3290000000000006</v>
      </c>
      <c r="G552">
        <f t="shared" si="183"/>
        <v>2366.7968020826106</v>
      </c>
      <c r="H552">
        <f t="shared" si="184"/>
        <v>2277.6748126302791</v>
      </c>
      <c r="I552" s="5">
        <f t="shared" si="173"/>
        <v>0</v>
      </c>
      <c r="J552" s="6">
        <f>+H552+SUM($D$16:$E$16)-SUM($F$27:F552)</f>
        <v>8073.9672336829099</v>
      </c>
      <c r="K552" s="10">
        <f t="shared" si="185"/>
        <v>3.1598390376268437E-3</v>
      </c>
      <c r="L552" s="10">
        <f>+H552/SUM(F$27:F552)-1</f>
        <v>7.2499262708863199E-2</v>
      </c>
      <c r="M552">
        <v>5.9189999999999996</v>
      </c>
      <c r="R552">
        <f t="shared" si="186"/>
        <v>1875.5595567806838</v>
      </c>
      <c r="S552">
        <f t="shared" si="187"/>
        <v>1747.6531138731848</v>
      </c>
      <c r="T552" s="5">
        <f t="shared" si="174"/>
        <v>0</v>
      </c>
      <c r="U552" s="6">
        <f>+S552+SUM($D$17:$E$17)-SUM($Q$27:Q552)</f>
        <v>6578.0167980837114</v>
      </c>
      <c r="V552" s="10">
        <f t="shared" si="175"/>
        <v>-8.0729762634890179E-4</v>
      </c>
      <c r="W552" s="10">
        <f>+S552/SUM(Q$27:Q552)-1</f>
        <v>-1.2422440543372937E-2</v>
      </c>
      <c r="X552">
        <v>3.214</v>
      </c>
      <c r="AC552">
        <f t="shared" si="188"/>
        <v>3656.7781188315166</v>
      </c>
      <c r="AD552">
        <f t="shared" si="189"/>
        <v>3519.8028628171546</v>
      </c>
      <c r="AE552" s="5">
        <f t="shared" si="176"/>
        <v>0</v>
      </c>
      <c r="AF552" s="6">
        <f>+AD552+SUM($D$18:$E$18)-SUM($AB$27:AB552)</f>
        <v>12214.241494396099</v>
      </c>
      <c r="AG552" s="10">
        <f t="shared" si="177"/>
        <v>7.1780681954436432E-4</v>
      </c>
      <c r="AH552" s="10">
        <f>+AD552/SUM(AB$27:AB552)-1</f>
        <v>0.10492389118900225</v>
      </c>
      <c r="AI552" s="6">
        <f t="shared" si="178"/>
        <v>0</v>
      </c>
      <c r="AL552" s="6">
        <f t="shared" si="179"/>
        <v>0</v>
      </c>
      <c r="AM552" s="6">
        <f t="shared" si="180"/>
        <v>7899.1344776948108</v>
      </c>
      <c r="AN552" s="6">
        <f t="shared" si="181"/>
        <v>7545.1307893206185</v>
      </c>
      <c r="AO552" s="5">
        <f t="shared" si="182"/>
        <v>0</v>
      </c>
      <c r="AP552" s="6">
        <f>+AN552+SUM($D$16:$E$18)-SUM($AL$27:AL552)</f>
        <v>26866.225526162725</v>
      </c>
      <c r="AQ552" s="10">
        <f t="shared" si="190"/>
        <v>1.0760581035671457E-3</v>
      </c>
      <c r="AR552" s="10">
        <f>+AN552/SUM(AL$27:AL552)-1</f>
        <v>6.5861246736722778E-2</v>
      </c>
    </row>
    <row r="553" spans="1:44" x14ac:dyDescent="0.25">
      <c r="A553" s="1">
        <v>40969</v>
      </c>
      <c r="B553">
        <v>8.3360000000000003</v>
      </c>
      <c r="G553">
        <f t="shared" si="183"/>
        <v>2368.7859457510676</v>
      </c>
      <c r="H553">
        <f t="shared" si="184"/>
        <v>2279.5890548788575</v>
      </c>
      <c r="I553" s="5">
        <f t="shared" si="173"/>
        <v>0</v>
      </c>
      <c r="J553" s="6">
        <f>+H553+SUM($D$16:$E$16)-SUM($F$27:F553)</f>
        <v>8075.8814759314882</v>
      </c>
      <c r="K553" s="10">
        <f t="shared" si="185"/>
        <v>2.3708818641132723E-4</v>
      </c>
      <c r="L553" s="10">
        <f>+H553/SUM(F$27:F553)-1</f>
        <v>7.3400630800946498E-2</v>
      </c>
      <c r="M553">
        <v>5.9690000000000003</v>
      </c>
      <c r="R553">
        <f t="shared" si="186"/>
        <v>1891.4031076911476</v>
      </c>
      <c r="S553">
        <f t="shared" si="187"/>
        <v>1762.4161913683124</v>
      </c>
      <c r="T553" s="5">
        <f t="shared" si="174"/>
        <v>0</v>
      </c>
      <c r="U553" s="6">
        <f>+S553+SUM($D$17:$E$17)-SUM($Q$27:Q553)</f>
        <v>6592.7798755788399</v>
      </c>
      <c r="V553" s="10">
        <f t="shared" si="175"/>
        <v>2.2443052288083631E-3</v>
      </c>
      <c r="W553" s="10">
        <f>+S553/SUM(Q$27:Q553)-1</f>
        <v>-4.0800046635228737E-3</v>
      </c>
      <c r="X553">
        <v>3.2330000000000001</v>
      </c>
      <c r="AC553">
        <f t="shared" si="188"/>
        <v>3678.3956621600169</v>
      </c>
      <c r="AD553">
        <f t="shared" si="189"/>
        <v>3540.6106582102871</v>
      </c>
      <c r="AE553" s="5">
        <f t="shared" si="176"/>
        <v>0</v>
      </c>
      <c r="AF553" s="6">
        <f>+AD553+SUM($D$18:$E$18)-SUM($AB$27:AB553)</f>
        <v>12235.049289789233</v>
      </c>
      <c r="AG553" s="10">
        <f t="shared" si="177"/>
        <v>1.7035683634287757E-3</v>
      </c>
      <c r="AH553" s="10">
        <f>+AD553/SUM(AB$27:AB553)-1</f>
        <v>0.11145579969323105</v>
      </c>
      <c r="AI553" s="6">
        <f t="shared" si="178"/>
        <v>0</v>
      </c>
      <c r="AL553" s="6">
        <f t="shared" si="179"/>
        <v>0</v>
      </c>
      <c r="AM553" s="6">
        <f t="shared" si="180"/>
        <v>7938.5847156022319</v>
      </c>
      <c r="AN553" s="6">
        <f t="shared" si="181"/>
        <v>7582.615904457457</v>
      </c>
      <c r="AO553" s="5">
        <f t="shared" si="182"/>
        <v>0</v>
      </c>
      <c r="AP553" s="6">
        <f>+AN553+SUM($D$16:$E$18)-SUM($AL$27:AL553)</f>
        <v>26903.710641299567</v>
      </c>
      <c r="AQ553" s="10">
        <f t="shared" si="190"/>
        <v>1.3952505200383047E-3</v>
      </c>
      <c r="AR553" s="10">
        <f>+AN553/SUM(AL$27:AL553)-1</f>
        <v>7.115657330818137E-2</v>
      </c>
    </row>
    <row r="554" spans="1:44" x14ac:dyDescent="0.25">
      <c r="A554" s="1">
        <v>40970</v>
      </c>
      <c r="B554">
        <v>8.4280000000000008</v>
      </c>
      <c r="G554">
        <f t="shared" si="183"/>
        <v>2394.928976822217</v>
      </c>
      <c r="H554">
        <f t="shared" si="184"/>
        <v>2304.7476672887492</v>
      </c>
      <c r="I554" s="5">
        <f t="shared" si="173"/>
        <v>0</v>
      </c>
      <c r="J554" s="6">
        <f>+H554+SUM($D$16:$E$16)-SUM($F$27:F554)</f>
        <v>8101.0400883413804</v>
      </c>
      <c r="K554" s="10">
        <f t="shared" si="185"/>
        <v>3.1152775687548484E-3</v>
      </c>
      <c r="L554" s="10">
        <f>+H554/SUM(F$27:F554)-1</f>
        <v>8.5247182868327442E-2</v>
      </c>
      <c r="M554">
        <v>5.9649999999999999</v>
      </c>
      <c r="R554">
        <f t="shared" si="186"/>
        <v>1890.1356236183103</v>
      </c>
      <c r="S554">
        <f t="shared" si="187"/>
        <v>1761.235145168702</v>
      </c>
      <c r="T554" s="5">
        <f t="shared" si="174"/>
        <v>0</v>
      </c>
      <c r="U554" s="6">
        <f>+S554+SUM($D$17:$E$17)-SUM($Q$27:Q554)</f>
        <v>6591.5988293792298</v>
      </c>
      <c r="V554" s="10">
        <f t="shared" si="175"/>
        <v>-1.791423681510862E-4</v>
      </c>
      <c r="W554" s="10">
        <f>+S554/SUM(Q$27:Q554)-1</f>
        <v>-4.747399533911012E-3</v>
      </c>
      <c r="X554">
        <v>3.25</v>
      </c>
      <c r="AC554">
        <f t="shared" si="188"/>
        <v>3697.7376746118321</v>
      </c>
      <c r="AD554">
        <f t="shared" si="189"/>
        <v>3559.2281593515099</v>
      </c>
      <c r="AE554" s="5">
        <f t="shared" si="176"/>
        <v>0</v>
      </c>
      <c r="AF554" s="6">
        <f>+AD554+SUM($D$18:$E$18)-SUM($AB$27:AB554)</f>
        <v>12253.666790930456</v>
      </c>
      <c r="AG554" s="10">
        <f t="shared" si="177"/>
        <v>1.5216531376591735E-3</v>
      </c>
      <c r="AH554" s="10">
        <f>+AD554/SUM(AB$27:AB554)-1</f>
        <v>0.11730013888122515</v>
      </c>
      <c r="AI554" s="6">
        <f t="shared" si="178"/>
        <v>0</v>
      </c>
      <c r="AL554" s="6">
        <f t="shared" si="179"/>
        <v>0</v>
      </c>
      <c r="AM554" s="6">
        <f t="shared" si="180"/>
        <v>7982.8022750523596</v>
      </c>
      <c r="AN554" s="6">
        <f t="shared" si="181"/>
        <v>7625.2109718089614</v>
      </c>
      <c r="AO554" s="5">
        <f t="shared" si="182"/>
        <v>0</v>
      </c>
      <c r="AP554" s="6">
        <f>+AN554+SUM($D$16:$E$18)-SUM($AL$27:AL554)</f>
        <v>26946.305708651071</v>
      </c>
      <c r="AQ554" s="10">
        <f t="shared" si="190"/>
        <v>1.5832413572764992E-3</v>
      </c>
      <c r="AR554" s="10">
        <f>+AN554/SUM(AL$27:AL554)-1</f>
        <v>7.7173756158923856E-2</v>
      </c>
    </row>
    <row r="555" spans="1:44" x14ac:dyDescent="0.25">
      <c r="A555" s="1">
        <v>40973</v>
      </c>
      <c r="B555">
        <v>8.31</v>
      </c>
      <c r="G555">
        <f t="shared" si="183"/>
        <v>2361.3976978396563</v>
      </c>
      <c r="H555">
        <f t="shared" si="184"/>
        <v>2272.4790122412796</v>
      </c>
      <c r="I555" s="5">
        <f t="shared" si="173"/>
        <v>0</v>
      </c>
      <c r="J555" s="6">
        <f>+H555+SUM($D$16:$E$16)-SUM($F$27:F555)</f>
        <v>8068.7714332939104</v>
      </c>
      <c r="K555" s="10">
        <f t="shared" si="185"/>
        <v>-3.9832730977235054E-3</v>
      </c>
      <c r="L555" s="10">
        <f>+H555/SUM(F$27:F555)-1</f>
        <v>7.0052692173208531E-2</v>
      </c>
      <c r="M555">
        <v>5.9349999999999996</v>
      </c>
      <c r="R555">
        <f t="shared" si="186"/>
        <v>1880.6294930720321</v>
      </c>
      <c r="S555">
        <f t="shared" si="187"/>
        <v>1752.3772986716256</v>
      </c>
      <c r="T555" s="5">
        <f t="shared" si="174"/>
        <v>0</v>
      </c>
      <c r="U555" s="6">
        <f>+S555+SUM($D$17:$E$17)-SUM($Q$27:Q555)</f>
        <v>6582.7409828821519</v>
      </c>
      <c r="V555" s="10">
        <f t="shared" si="175"/>
        <v>-1.343808494169596E-3</v>
      </c>
      <c r="W555" s="10">
        <f>+S555/SUM(Q$27:Q555)-1</f>
        <v>-9.7528610618209388E-3</v>
      </c>
      <c r="X555">
        <v>3.2509999999999999</v>
      </c>
      <c r="AC555">
        <f t="shared" si="188"/>
        <v>3698.8754400501743</v>
      </c>
      <c r="AD555">
        <f t="shared" si="189"/>
        <v>3560.3233064774645</v>
      </c>
      <c r="AE555" s="5">
        <f t="shared" si="176"/>
        <v>0</v>
      </c>
      <c r="AF555" s="6">
        <f>+AD555+SUM($D$18:$E$18)-SUM($AB$27:AB555)</f>
        <v>12254.76193805641</v>
      </c>
      <c r="AG555" s="10">
        <f t="shared" si="177"/>
        <v>8.9373013371307763E-5</v>
      </c>
      <c r="AH555" s="10">
        <f>+AD555/SUM(AB$27:AB555)-1</f>
        <v>0.1176439235393425</v>
      </c>
      <c r="AI555" s="6">
        <f t="shared" si="178"/>
        <v>0</v>
      </c>
      <c r="AL555" s="6">
        <f t="shared" si="179"/>
        <v>0</v>
      </c>
      <c r="AM555" s="6">
        <f t="shared" si="180"/>
        <v>7940.9026309618621</v>
      </c>
      <c r="AN555" s="6">
        <f t="shared" si="181"/>
        <v>7585.1796173903695</v>
      </c>
      <c r="AO555" s="5">
        <f t="shared" si="182"/>
        <v>0</v>
      </c>
      <c r="AP555" s="6">
        <f>+AN555+SUM($D$16:$E$18)-SUM($AL$27:AL555)</f>
        <v>26906.274354232479</v>
      </c>
      <c r="AQ555" s="10">
        <f t="shared" si="190"/>
        <v>-1.4855971297668136E-3</v>
      </c>
      <c r="AR555" s="10">
        <f>+AN555/SUM(AL$27:AL555)-1</f>
        <v>7.1518735653573362E-2</v>
      </c>
    </row>
    <row r="556" spans="1:44" x14ac:dyDescent="0.25">
      <c r="A556" s="1">
        <v>40974</v>
      </c>
      <c r="B556">
        <v>8.2040000000000006</v>
      </c>
      <c r="G556">
        <f t="shared" si="183"/>
        <v>2331.2763794315933</v>
      </c>
      <c r="H556">
        <f t="shared" si="184"/>
        <v>2243.4919153342307</v>
      </c>
      <c r="I556" s="5">
        <f t="shared" si="173"/>
        <v>0</v>
      </c>
      <c r="J556" s="6">
        <f>+H556+SUM($D$16:$E$16)-SUM($F$27:F556)</f>
        <v>8039.7843363868615</v>
      </c>
      <c r="K556" s="10">
        <f t="shared" si="185"/>
        <v>-3.59250440376091E-3</v>
      </c>
      <c r="L556" s="10">
        <f>+H556/SUM(F$27:F556)-1</f>
        <v>5.6403403921660988E-2</v>
      </c>
      <c r="M556">
        <v>5.7880000000000003</v>
      </c>
      <c r="R556">
        <f t="shared" si="186"/>
        <v>1834.0494533952692</v>
      </c>
      <c r="S556">
        <f t="shared" si="187"/>
        <v>1708.9738508359512</v>
      </c>
      <c r="T556" s="5">
        <f t="shared" si="174"/>
        <v>0</v>
      </c>
      <c r="U556" s="6">
        <f>+S556+SUM($D$17:$E$17)-SUM($Q$27:Q556)</f>
        <v>6539.3375350464785</v>
      </c>
      <c r="V556" s="10">
        <f t="shared" si="175"/>
        <v>-6.5935220523700711E-3</v>
      </c>
      <c r="W556" s="10">
        <f>+S556/SUM(Q$27:Q556)-1</f>
        <v>-3.4279622548579414E-2</v>
      </c>
      <c r="X556">
        <v>3.2360000000000002</v>
      </c>
      <c r="AC556">
        <f t="shared" si="188"/>
        <v>3681.8089584750428</v>
      </c>
      <c r="AD556">
        <f t="shared" si="189"/>
        <v>3543.8960995881498</v>
      </c>
      <c r="AE556" s="5">
        <f t="shared" si="176"/>
        <v>0</v>
      </c>
      <c r="AF556" s="6">
        <f>+AD556+SUM($D$18:$E$18)-SUM($AB$27:AB556)</f>
        <v>12238.334731167095</v>
      </c>
      <c r="AG556" s="10">
        <f t="shared" si="177"/>
        <v>-1.3404753982451112E-3</v>
      </c>
      <c r="AH556" s="10">
        <f>+AD556/SUM(AB$27:AB556)-1</f>
        <v>0.11248715366758288</v>
      </c>
      <c r="AI556" s="6">
        <f t="shared" si="178"/>
        <v>0</v>
      </c>
      <c r="AL556" s="6">
        <f t="shared" si="179"/>
        <v>0</v>
      </c>
      <c r="AM556" s="6">
        <f t="shared" si="180"/>
        <v>7847.1347913019054</v>
      </c>
      <c r="AN556" s="6">
        <f t="shared" si="181"/>
        <v>7496.361865758332</v>
      </c>
      <c r="AO556" s="5">
        <f t="shared" si="182"/>
        <v>0</v>
      </c>
      <c r="AP556" s="6">
        <f>+AN556+SUM($D$16:$E$18)-SUM($AL$27:AL556)</f>
        <v>26817.456602600436</v>
      </c>
      <c r="AQ556" s="10">
        <f t="shared" si="190"/>
        <v>-3.3010052028281667E-3</v>
      </c>
      <c r="AR556" s="10">
        <f>+AN556/SUM(AL$27:AL556)-1</f>
        <v>5.8971915441938583E-2</v>
      </c>
    </row>
    <row r="557" spans="1:44" x14ac:dyDescent="0.25">
      <c r="A557" s="1">
        <v>40975</v>
      </c>
      <c r="B557">
        <v>8.173</v>
      </c>
      <c r="G557">
        <f t="shared" si="183"/>
        <v>2322.4673146141408</v>
      </c>
      <c r="H557">
        <f t="shared" si="184"/>
        <v>2235.0145568048106</v>
      </c>
      <c r="I557" s="5">
        <f t="shared" si="173"/>
        <v>0</v>
      </c>
      <c r="J557" s="6">
        <f>+H557+SUM($D$16:$E$16)-SUM($F$27:F557)</f>
        <v>8031.3069778574409</v>
      </c>
      <c r="K557" s="10">
        <f t="shared" si="185"/>
        <v>-1.0544261107917619E-3</v>
      </c>
      <c r="L557" s="10">
        <f>+H557/SUM(F$27:F557)-1</f>
        <v>5.2411630942434728E-2</v>
      </c>
      <c r="M557">
        <v>5.827</v>
      </c>
      <c r="R557">
        <f t="shared" si="186"/>
        <v>1846.4074231054308</v>
      </c>
      <c r="S557">
        <f t="shared" si="187"/>
        <v>1720.4890512821505</v>
      </c>
      <c r="T557" s="5">
        <f t="shared" si="174"/>
        <v>0</v>
      </c>
      <c r="U557" s="6">
        <f>+S557+SUM($D$17:$E$17)-SUM($Q$27:Q557)</f>
        <v>6550.8527354926782</v>
      </c>
      <c r="V557" s="10">
        <f t="shared" si="175"/>
        <v>1.7609123836299645E-3</v>
      </c>
      <c r="W557" s="10">
        <f>+S557/SUM(Q$27:Q557)-1</f>
        <v>-2.7772522562296564E-2</v>
      </c>
      <c r="X557">
        <v>3.2410000000000001</v>
      </c>
      <c r="AC557">
        <f t="shared" si="188"/>
        <v>3687.4977856667529</v>
      </c>
      <c r="AD557">
        <f t="shared" si="189"/>
        <v>3549.3718352179208</v>
      </c>
      <c r="AE557" s="5">
        <f t="shared" si="176"/>
        <v>0</v>
      </c>
      <c r="AF557" s="6">
        <f>+AD557+SUM($D$18:$E$18)-SUM($AB$27:AB557)</f>
        <v>12243.810466796866</v>
      </c>
      <c r="AG557" s="10">
        <f t="shared" si="177"/>
        <v>4.474248948123094E-4</v>
      </c>
      <c r="AH557" s="10">
        <f>+AD557/SUM(AB$27:AB557)-1</f>
        <v>0.1142060769581692</v>
      </c>
      <c r="AI557" s="6">
        <f t="shared" si="178"/>
        <v>0</v>
      </c>
      <c r="AL557" s="6">
        <f t="shared" si="179"/>
        <v>0</v>
      </c>
      <c r="AM557" s="6">
        <f t="shared" si="180"/>
        <v>7856.3725233863242</v>
      </c>
      <c r="AN557" s="6">
        <f t="shared" si="181"/>
        <v>7504.8754433048816</v>
      </c>
      <c r="AO557" s="5">
        <f t="shared" si="182"/>
        <v>0</v>
      </c>
      <c r="AP557" s="6">
        <f>+AN557+SUM($D$16:$E$18)-SUM($AL$27:AL557)</f>
        <v>26825.970180146989</v>
      </c>
      <c r="AQ557" s="10">
        <f t="shared" si="190"/>
        <v>3.1746401878129937E-4</v>
      </c>
      <c r="AR557" s="10">
        <f>+AN557/SUM(AL$27:AL557)-1</f>
        <v>6.0174584107510087E-2</v>
      </c>
    </row>
    <row r="558" spans="1:44" x14ac:dyDescent="0.25">
      <c r="A558" s="1">
        <v>40976</v>
      </c>
      <c r="B558">
        <v>8.1969999999999992</v>
      </c>
      <c r="C558">
        <f>+$C$16</f>
        <v>60</v>
      </c>
      <c r="D558" s="7">
        <f>+$H$16</f>
        <v>1.0004210526315789</v>
      </c>
      <c r="E558" s="7">
        <f>+$J$16</f>
        <v>0.46199999999999997</v>
      </c>
      <c r="F558" s="6">
        <f>+C558-D558-E558</f>
        <v>58.537578947368416</v>
      </c>
      <c r="G558">
        <f t="shared" si="183"/>
        <v>2387.8248147105041</v>
      </c>
      <c r="H558">
        <f t="shared" si="184"/>
        <v>2300.1152520330197</v>
      </c>
      <c r="I558" s="5">
        <f t="shared" si="173"/>
        <v>247020</v>
      </c>
      <c r="J558" s="6">
        <f>+H558+SUM($D$16:$E$16)-SUM($F$27:F558)</f>
        <v>8037.8700941382813</v>
      </c>
      <c r="K558" s="10">
        <f t="shared" si="185"/>
        <v>8.1719156034432139E-4</v>
      </c>
      <c r="L558" s="10">
        <f>+H558/SUM(F$27:F558)-1</f>
        <v>5.4013222901130753E-2</v>
      </c>
      <c r="M558">
        <v>5.9219999999999997</v>
      </c>
      <c r="N558">
        <f>+$C$17</f>
        <v>50</v>
      </c>
      <c r="O558" s="7">
        <f>+$H$17</f>
        <v>0.83368421052631569</v>
      </c>
      <c r="P558" s="7">
        <f>+$J$17</f>
        <v>0.38500000000000001</v>
      </c>
      <c r="Q558" s="6">
        <f>+N558-O558-P558</f>
        <v>48.781315789473688</v>
      </c>
      <c r="R558">
        <f t="shared" si="186"/>
        <v>1926.5101698353117</v>
      </c>
      <c r="S558">
        <f t="shared" si="187"/>
        <v>1797.3202143123663</v>
      </c>
      <c r="T558" s="5">
        <f t="shared" si="174"/>
        <v>205850</v>
      </c>
      <c r="U558" s="6">
        <f>+S558+SUM($D$17:$E$17)-SUM($Q$27:Q558)</f>
        <v>6578.9025827334208</v>
      </c>
      <c r="V558" s="10">
        <f t="shared" si="175"/>
        <v>4.2818619763451693E-3</v>
      </c>
      <c r="W558" s="10">
        <f>+S558/SUM(Q$27:Q558)-1</f>
        <v>-1.1602074738057411E-2</v>
      </c>
      <c r="X558">
        <v>3.2410000000000001</v>
      </c>
      <c r="Y558">
        <f>+$C$18</f>
        <v>90</v>
      </c>
      <c r="Z558" s="7">
        <f>+$H$18</f>
        <v>1.5006315789473685</v>
      </c>
      <c r="AA558" s="7">
        <f>+$J$18</f>
        <v>0.69300000000000006</v>
      </c>
      <c r="AB558" s="6">
        <f>+Y558-Z558-AA558</f>
        <v>87.806368421052639</v>
      </c>
      <c r="AC558">
        <f t="shared" si="188"/>
        <v>3775.3041540878057</v>
      </c>
      <c r="AD558">
        <f t="shared" si="189"/>
        <v>3637.1782036389732</v>
      </c>
      <c r="AE558" s="5">
        <f t="shared" si="176"/>
        <v>370530</v>
      </c>
      <c r="AF558" s="6">
        <f>+AD558+SUM($D$18:$E$18)-SUM($AB$27:AB558)</f>
        <v>12243.810466796866</v>
      </c>
      <c r="AG558" s="10">
        <f t="shared" si="177"/>
        <v>0</v>
      </c>
      <c r="AH558" s="10">
        <f>+AD558/SUM(AB$27:AB558)-1</f>
        <v>0.11114255899272774</v>
      </c>
      <c r="AI558" s="6">
        <f t="shared" si="178"/>
        <v>200</v>
      </c>
      <c r="AL558" s="6">
        <f t="shared" si="179"/>
        <v>195.12526315789475</v>
      </c>
      <c r="AM558" s="6">
        <f t="shared" si="180"/>
        <v>8089.6391386336218</v>
      </c>
      <c r="AN558" s="6">
        <f t="shared" si="181"/>
        <v>7734.6136699843591</v>
      </c>
      <c r="AO558" s="5">
        <f t="shared" si="182"/>
        <v>823400</v>
      </c>
      <c r="AP558" s="6">
        <f>+AN558+SUM($D$16:$E$18)-SUM($AL$27:AL558)</f>
        <v>26860.583143668577</v>
      </c>
      <c r="AQ558" s="10">
        <f t="shared" si="190"/>
        <v>1.2902781628827409E-3</v>
      </c>
      <c r="AR558" s="10">
        <f>+AN558/SUM(AL$27:AL558)-1</f>
        <v>6.3318835685702402E-2</v>
      </c>
    </row>
    <row r="559" spans="1:44" x14ac:dyDescent="0.25">
      <c r="A559" s="1">
        <v>40977</v>
      </c>
      <c r="B559">
        <v>8.3379999999999992</v>
      </c>
      <c r="G559">
        <f t="shared" si="183"/>
        <v>2428.8987806583123</v>
      </c>
      <c r="H559">
        <f t="shared" si="184"/>
        <v>2339.6804893804219</v>
      </c>
      <c r="I559" s="5">
        <f t="shared" si="173"/>
        <v>0</v>
      </c>
      <c r="J559" s="6">
        <f>+H559+SUM($D$16:$E$16)-SUM($F$27:F559)</f>
        <v>8077.4353314856835</v>
      </c>
      <c r="K559" s="10">
        <f t="shared" si="185"/>
        <v>4.9223534200006913E-3</v>
      </c>
      <c r="L559" s="10">
        <f>+H559/SUM(F$27:F559)-1</f>
        <v>7.214374192382933E-2</v>
      </c>
      <c r="M559">
        <v>5.94</v>
      </c>
      <c r="R559">
        <f t="shared" si="186"/>
        <v>1932.3658238469693</v>
      </c>
      <c r="S559">
        <f t="shared" si="187"/>
        <v>1802.783193687176</v>
      </c>
      <c r="T559" s="5">
        <f t="shared" si="174"/>
        <v>0</v>
      </c>
      <c r="U559" s="6">
        <f>+S559+SUM($D$17:$E$17)-SUM($Q$27:Q559)</f>
        <v>6584.3655621082289</v>
      </c>
      <c r="V559" s="10">
        <f t="shared" si="175"/>
        <v>8.3037851770995097E-4</v>
      </c>
      <c r="W559" s="10">
        <f>+S559/SUM(Q$27:Q559)-1</f>
        <v>-8.5978257251031476E-3</v>
      </c>
      <c r="X559">
        <v>3.2759999999999998</v>
      </c>
      <c r="AC559">
        <f t="shared" si="188"/>
        <v>3816.0741773500927</v>
      </c>
      <c r="AD559">
        <f t="shared" si="189"/>
        <v>3676.4565859676877</v>
      </c>
      <c r="AE559" s="5">
        <f t="shared" si="176"/>
        <v>0</v>
      </c>
      <c r="AF559" s="6">
        <f>+AD559+SUM($D$18:$E$18)-SUM($AB$27:AB559)</f>
        <v>12283.088849125579</v>
      </c>
      <c r="AG559" s="10">
        <f t="shared" si="177"/>
        <v>3.2080194670793816E-3</v>
      </c>
      <c r="AH559" s="10">
        <f>+AD559/SUM(AB$27:AB559)-1</f>
        <v>0.12314193867947409</v>
      </c>
      <c r="AI559" s="6">
        <f t="shared" si="178"/>
        <v>0</v>
      </c>
      <c r="AL559" s="6">
        <f t="shared" si="179"/>
        <v>0</v>
      </c>
      <c r="AM559" s="6">
        <f t="shared" si="180"/>
        <v>8177.3387818553747</v>
      </c>
      <c r="AN559" s="6">
        <f t="shared" si="181"/>
        <v>7818.9202690352859</v>
      </c>
      <c r="AO559" s="5">
        <f t="shared" si="182"/>
        <v>0</v>
      </c>
      <c r="AP559" s="6">
        <f>+AN559+SUM($D$16:$E$18)-SUM($AL$27:AL559)</f>
        <v>26944.889742719497</v>
      </c>
      <c r="AQ559" s="10">
        <f t="shared" si="190"/>
        <v>3.1386734457696797E-3</v>
      </c>
      <c r="AR559" s="10">
        <f>+AN559/SUM(AL$27:AL559)-1</f>
        <v>7.4908916143287207E-2</v>
      </c>
    </row>
    <row r="560" spans="1:44" x14ac:dyDescent="0.25">
      <c r="A560" s="1">
        <v>40980</v>
      </c>
      <c r="B560">
        <v>8.2520000000000007</v>
      </c>
      <c r="G560">
        <f t="shared" si="183"/>
        <v>2403.8465744773803</v>
      </c>
      <c r="H560">
        <f t="shared" si="184"/>
        <v>2315.5485006437088</v>
      </c>
      <c r="I560" s="5">
        <f t="shared" si="173"/>
        <v>0</v>
      </c>
      <c r="J560" s="6">
        <f>+H560+SUM($D$16:$E$16)-SUM($F$27:F560)</f>
        <v>8053.30334274897</v>
      </c>
      <c r="K560" s="10">
        <f t="shared" si="185"/>
        <v>-2.9875805557547652E-3</v>
      </c>
      <c r="L560" s="10">
        <f>+H560/SUM(F$27:F560)-1</f>
        <v>6.1085411172396187E-2</v>
      </c>
      <c r="M560">
        <v>5.9370000000000003</v>
      </c>
      <c r="R560">
        <f t="shared" si="186"/>
        <v>1931.3898815116929</v>
      </c>
      <c r="S560">
        <f t="shared" si="187"/>
        <v>1801.8726971247077</v>
      </c>
      <c r="T560" s="5">
        <f t="shared" si="174"/>
        <v>0</v>
      </c>
      <c r="U560" s="6">
        <f>+S560+SUM($D$17:$E$17)-SUM($Q$27:Q560)</f>
        <v>6583.4550655457606</v>
      </c>
      <c r="V560" s="10">
        <f t="shared" si="175"/>
        <v>-1.3828159355366854E-4</v>
      </c>
      <c r="W560" s="10">
        <f>+S560/SUM(Q$27:Q560)-1</f>
        <v>-9.0985338939288951E-3</v>
      </c>
      <c r="X560">
        <v>3.2770000000000001</v>
      </c>
      <c r="AC560">
        <f t="shared" si="188"/>
        <v>3817.2390351575864</v>
      </c>
      <c r="AD560">
        <f t="shared" si="189"/>
        <v>3677.5788254627937</v>
      </c>
      <c r="AE560" s="5">
        <f t="shared" si="176"/>
        <v>0</v>
      </c>
      <c r="AF560" s="6">
        <f>+AD560+SUM($D$18:$E$18)-SUM($AB$27:AB560)</f>
        <v>12284.211088620686</v>
      </c>
      <c r="AG560" s="10">
        <f t="shared" si="177"/>
        <v>9.1364599645205047E-5</v>
      </c>
      <c r="AH560" s="10">
        <f>+AD560/SUM(AB$27:AB560)-1</f>
        <v>0.12348477809909553</v>
      </c>
      <c r="AI560" s="6">
        <f t="shared" si="178"/>
        <v>0</v>
      </c>
      <c r="AL560" s="6">
        <f t="shared" si="179"/>
        <v>0</v>
      </c>
      <c r="AM560" s="6">
        <f t="shared" si="180"/>
        <v>8152.4754911466589</v>
      </c>
      <c r="AN560" s="6">
        <f t="shared" si="181"/>
        <v>7795.0000232312104</v>
      </c>
      <c r="AO560" s="5">
        <f t="shared" si="182"/>
        <v>0</v>
      </c>
      <c r="AP560" s="6">
        <f>+AN560+SUM($D$16:$E$18)-SUM($AL$27:AL560)</f>
        <v>26920.969496915422</v>
      </c>
      <c r="AQ560" s="10">
        <f t="shared" si="190"/>
        <v>-8.8774702856364573E-4</v>
      </c>
      <c r="AR560" s="10">
        <f>+AN560/SUM(AL$27:AL560)-1</f>
        <v>7.1620471625830406E-2</v>
      </c>
    </row>
    <row r="561" spans="1:44" x14ac:dyDescent="0.25">
      <c r="A561" s="1">
        <v>40981</v>
      </c>
      <c r="B561">
        <v>8.3859999999999992</v>
      </c>
      <c r="G561">
        <f t="shared" si="183"/>
        <v>2442.8814073639492</v>
      </c>
      <c r="H561">
        <f t="shared" si="184"/>
        <v>2353.14950634975</v>
      </c>
      <c r="I561" s="5">
        <f t="shared" si="173"/>
        <v>0</v>
      </c>
      <c r="J561" s="6">
        <f>+H561+SUM($D$16:$E$16)-SUM($F$27:F561)</f>
        <v>8090.9043484550111</v>
      </c>
      <c r="K561" s="10">
        <f t="shared" si="185"/>
        <v>4.6690164403029311E-3</v>
      </c>
      <c r="L561" s="10">
        <f>+H561/SUM(F$27:F561)-1</f>
        <v>7.8315833506024335E-2</v>
      </c>
      <c r="M561">
        <v>6.016</v>
      </c>
      <c r="R561">
        <f t="shared" si="186"/>
        <v>1957.089696340634</v>
      </c>
      <c r="S561">
        <f t="shared" si="187"/>
        <v>1825.8491066030385</v>
      </c>
      <c r="T561" s="5">
        <f t="shared" si="174"/>
        <v>0</v>
      </c>
      <c r="U561" s="6">
        <f>+S561+SUM($D$17:$E$17)-SUM($Q$27:Q561)</f>
        <v>6607.4314750240919</v>
      </c>
      <c r="V561" s="10">
        <f t="shared" si="175"/>
        <v>3.6419189072636193E-3</v>
      </c>
      <c r="W561" s="10">
        <f>+S561/SUM(Q$27:Q561)-1</f>
        <v>4.0867812184812724E-3</v>
      </c>
      <c r="X561">
        <v>3.31</v>
      </c>
      <c r="AC561">
        <f t="shared" si="188"/>
        <v>3855.6793428048859</v>
      </c>
      <c r="AD561">
        <f t="shared" si="189"/>
        <v>3714.6127288012963</v>
      </c>
      <c r="AE561" s="5">
        <f t="shared" si="176"/>
        <v>0</v>
      </c>
      <c r="AF561" s="6">
        <f>+AD561+SUM($D$18:$E$18)-SUM($AB$27:AB561)</f>
        <v>12321.244991959189</v>
      </c>
      <c r="AG561" s="10">
        <f t="shared" si="177"/>
        <v>3.0147563462832316E-3</v>
      </c>
      <c r="AH561" s="10">
        <f>+AD561/SUM(AB$27:AB561)-1</f>
        <v>0.13479847894659946</v>
      </c>
      <c r="AI561" s="6">
        <f t="shared" si="178"/>
        <v>0</v>
      </c>
      <c r="AL561" s="6">
        <f t="shared" si="179"/>
        <v>0</v>
      </c>
      <c r="AM561" s="6">
        <f t="shared" si="180"/>
        <v>8255.6504465094695</v>
      </c>
      <c r="AN561" s="6">
        <f t="shared" si="181"/>
        <v>7893.6113417540855</v>
      </c>
      <c r="AO561" s="5">
        <f t="shared" si="182"/>
        <v>0</v>
      </c>
      <c r="AP561" s="6">
        <f>+AN561+SUM($D$16:$E$18)-SUM($AL$27:AL561)</f>
        <v>27019.580815438298</v>
      </c>
      <c r="AQ561" s="10">
        <f t="shared" si="190"/>
        <v>3.6629928403646428E-3</v>
      </c>
      <c r="AR561" s="10">
        <f>+AN561/SUM(AL$27:AL561)-1</f>
        <v>8.5177098610845325E-2</v>
      </c>
    </row>
    <row r="562" spans="1:44" x14ac:dyDescent="0.25">
      <c r="A562" s="1">
        <v>40982</v>
      </c>
      <c r="B562">
        <v>8.4350000000000005</v>
      </c>
      <c r="G562">
        <f t="shared" si="183"/>
        <v>2457.1553387926206</v>
      </c>
      <c r="H562">
        <f t="shared" si="184"/>
        <v>2366.8991278392732</v>
      </c>
      <c r="I562" s="5">
        <f t="shared" si="173"/>
        <v>0</v>
      </c>
      <c r="J562" s="6">
        <f>+H562+SUM($D$16:$E$16)-SUM($F$27:F562)</f>
        <v>8104.6539699445348</v>
      </c>
      <c r="K562" s="10">
        <f t="shared" si="185"/>
        <v>1.6993924161454732E-3</v>
      </c>
      <c r="L562" s="10">
        <f>+H562/SUM(F$27:F562)-1</f>
        <v>8.461651032951556E-2</v>
      </c>
      <c r="M562">
        <v>6.032</v>
      </c>
      <c r="R562">
        <f t="shared" si="186"/>
        <v>1962.2947221287739</v>
      </c>
      <c r="S562">
        <f t="shared" si="187"/>
        <v>1830.705088269536</v>
      </c>
      <c r="T562" s="5">
        <f t="shared" si="174"/>
        <v>0</v>
      </c>
      <c r="U562" s="6">
        <f>+S562+SUM($D$17:$E$17)-SUM($Q$27:Q562)</f>
        <v>6612.2874566905903</v>
      </c>
      <c r="V562" s="10">
        <f t="shared" si="175"/>
        <v>7.3492728374913163E-4</v>
      </c>
      <c r="W562" s="10">
        <f>+S562/SUM(Q$27:Q562)-1</f>
        <v>6.7572247855516299E-3</v>
      </c>
      <c r="X562">
        <v>3.3119999999999998</v>
      </c>
      <c r="AC562">
        <f t="shared" si="188"/>
        <v>3858.0090584198733</v>
      </c>
      <c r="AD562">
        <f t="shared" si="189"/>
        <v>3716.8572077915078</v>
      </c>
      <c r="AE562" s="5">
        <f t="shared" si="176"/>
        <v>0</v>
      </c>
      <c r="AF562" s="6">
        <f>+AD562+SUM($D$18:$E$18)-SUM($AB$27:AB562)</f>
        <v>12323.4894709494</v>
      </c>
      <c r="AG562" s="10">
        <f t="shared" si="177"/>
        <v>1.8216332778675515E-4</v>
      </c>
      <c r="AH562" s="10">
        <f>+AD562/SUM(AB$27:AB562)-1</f>
        <v>0.13548415778584189</v>
      </c>
      <c r="AI562" s="6">
        <f t="shared" si="178"/>
        <v>0</v>
      </c>
      <c r="AL562" s="6">
        <f t="shared" si="179"/>
        <v>0</v>
      </c>
      <c r="AM562" s="6">
        <f t="shared" si="180"/>
        <v>8277.4591193412671</v>
      </c>
      <c r="AN562" s="6">
        <f t="shared" si="181"/>
        <v>7914.4614239003167</v>
      </c>
      <c r="AO562" s="5">
        <f t="shared" si="182"/>
        <v>0</v>
      </c>
      <c r="AP562" s="6">
        <f>+AN562+SUM($D$16:$E$18)-SUM($AL$27:AL562)</f>
        <v>27040.430897584527</v>
      </c>
      <c r="AQ562" s="10">
        <f t="shared" si="190"/>
        <v>7.7166564087916001E-4</v>
      </c>
      <c r="AR562" s="10">
        <f>+AN562/SUM(AL$27:AL562)-1</f>
        <v>8.8043471259516615E-2</v>
      </c>
    </row>
    <row r="563" spans="1:44" x14ac:dyDescent="0.25">
      <c r="A563" s="1">
        <v>40983</v>
      </c>
      <c r="B563">
        <v>8.3979999999999997</v>
      </c>
      <c r="G563">
        <f t="shared" si="183"/>
        <v>2446.3770640403586</v>
      </c>
      <c r="H563">
        <f t="shared" si="184"/>
        <v>2356.5167605920824</v>
      </c>
      <c r="I563" s="5">
        <f t="shared" si="173"/>
        <v>0</v>
      </c>
      <c r="J563" s="6">
        <f>+H563+SUM($D$16:$E$16)-SUM($F$27:F563)</f>
        <v>8094.2716026973449</v>
      </c>
      <c r="K563" s="10">
        <f t="shared" si="185"/>
        <v>-1.2810376958339864E-3</v>
      </c>
      <c r="L563" s="10">
        <f>+H563/SUM(F$27:F563)-1</f>
        <v>7.9858856401573197E-2</v>
      </c>
      <c r="M563">
        <v>6.0519999999999996</v>
      </c>
      <c r="R563">
        <f t="shared" si="186"/>
        <v>1968.8010043639486</v>
      </c>
      <c r="S563">
        <f t="shared" si="187"/>
        <v>1836.7750653526575</v>
      </c>
      <c r="T563" s="5">
        <f t="shared" si="174"/>
        <v>0</v>
      </c>
      <c r="U563" s="6">
        <f>+S563+SUM($D$17:$E$17)-SUM($Q$27:Q563)</f>
        <v>6618.3574337737118</v>
      </c>
      <c r="V563" s="10">
        <f t="shared" si="175"/>
        <v>9.1798445286572772E-4</v>
      </c>
      <c r="W563" s="10">
        <f>+S563/SUM(Q$27:Q563)-1</f>
        <v>1.0095279244389577E-2</v>
      </c>
      <c r="X563">
        <v>3.31</v>
      </c>
      <c r="AC563">
        <f t="shared" si="188"/>
        <v>3855.6793428048859</v>
      </c>
      <c r="AD563">
        <f t="shared" si="189"/>
        <v>3714.6127288012958</v>
      </c>
      <c r="AE563" s="5">
        <f t="shared" si="176"/>
        <v>0</v>
      </c>
      <c r="AF563" s="6">
        <f>+AD563+SUM($D$18:$E$18)-SUM($AB$27:AB563)</f>
        <v>12321.244991959189</v>
      </c>
      <c r="AG563" s="10">
        <f t="shared" si="177"/>
        <v>-1.8213015035251079E-4</v>
      </c>
      <c r="AH563" s="10">
        <f>+AD563/SUM(AB$27:AB563)-1</f>
        <v>0.13479847894659924</v>
      </c>
      <c r="AI563" s="6">
        <f t="shared" si="178"/>
        <v>0</v>
      </c>
      <c r="AL563" s="6">
        <f t="shared" si="179"/>
        <v>0</v>
      </c>
      <c r="AM563" s="6">
        <f t="shared" si="180"/>
        <v>8270.8574112091919</v>
      </c>
      <c r="AN563" s="6">
        <f t="shared" si="181"/>
        <v>7907.9045547460355</v>
      </c>
      <c r="AO563" s="5">
        <f t="shared" si="182"/>
        <v>0</v>
      </c>
      <c r="AP563" s="6">
        <f>+AN563+SUM($D$16:$E$18)-SUM($AL$27:AL563)</f>
        <v>27033.874028430248</v>
      </c>
      <c r="AQ563" s="10">
        <f t="shared" si="190"/>
        <v>-2.4248390046421875E-4</v>
      </c>
      <c r="AR563" s="10">
        <f>+AN563/SUM(AL$27:AL563)-1</f>
        <v>8.71420632807407E-2</v>
      </c>
    </row>
    <row r="564" spans="1:44" x14ac:dyDescent="0.25">
      <c r="A564" s="1">
        <v>40984</v>
      </c>
      <c r="B564">
        <v>8.3190000000000008</v>
      </c>
      <c r="G564">
        <f t="shared" si="183"/>
        <v>2423.3639909206654</v>
      </c>
      <c r="H564">
        <f t="shared" si="184"/>
        <v>2334.3490034967299</v>
      </c>
      <c r="I564" s="5">
        <f t="shared" si="173"/>
        <v>0</v>
      </c>
      <c r="J564" s="6">
        <f>+H564+SUM($D$16:$E$16)-SUM($F$27:F564)</f>
        <v>8072.1038456019905</v>
      </c>
      <c r="K564" s="10">
        <f t="shared" si="185"/>
        <v>-2.7386969678614426E-3</v>
      </c>
      <c r="L564" s="10">
        <f>+H564/SUM(F$27:F564)-1</f>
        <v>6.9700622339210483E-2</v>
      </c>
      <c r="M564">
        <v>6.0679999999999996</v>
      </c>
      <c r="R564">
        <f t="shared" si="186"/>
        <v>1974.0060301520887</v>
      </c>
      <c r="S564">
        <f t="shared" si="187"/>
        <v>1841.6310470191552</v>
      </c>
      <c r="T564" s="5">
        <f t="shared" si="174"/>
        <v>0</v>
      </c>
      <c r="U564" s="6">
        <f>+S564+SUM($D$17:$E$17)-SUM($Q$27:Q564)</f>
        <v>6623.2134154402083</v>
      </c>
      <c r="V564" s="10">
        <f t="shared" si="175"/>
        <v>7.3371402422539589E-4</v>
      </c>
      <c r="W564" s="10">
        <f>+S564/SUM(Q$27:Q564)-1</f>
        <v>1.2765722811460156E-2</v>
      </c>
      <c r="X564">
        <v>3.294</v>
      </c>
      <c r="AC564">
        <f t="shared" si="188"/>
        <v>3837.0416178849828</v>
      </c>
      <c r="AD564">
        <f t="shared" si="189"/>
        <v>3696.6568968795978</v>
      </c>
      <c r="AE564" s="5">
        <f t="shared" si="176"/>
        <v>0</v>
      </c>
      <c r="AF564" s="6">
        <f>+AD564+SUM($D$18:$E$18)-SUM($AB$27:AB564)</f>
        <v>12303.28916003749</v>
      </c>
      <c r="AG564" s="10">
        <f t="shared" si="177"/>
        <v>-1.4573066222948183E-3</v>
      </c>
      <c r="AH564" s="10">
        <f>+AD564/SUM(AB$27:AB564)-1</f>
        <v>0.1293130482326581</v>
      </c>
      <c r="AI564" s="6">
        <f t="shared" si="178"/>
        <v>0</v>
      </c>
      <c r="AL564" s="6">
        <f t="shared" si="179"/>
        <v>0</v>
      </c>
      <c r="AM564" s="6">
        <f t="shared" si="180"/>
        <v>8234.4116389577357</v>
      </c>
      <c r="AN564" s="6">
        <f t="shared" si="181"/>
        <v>7872.6369473954837</v>
      </c>
      <c r="AO564" s="5">
        <f t="shared" si="182"/>
        <v>0</v>
      </c>
      <c r="AP564" s="6">
        <f>+AN564+SUM($D$16:$E$18)-SUM($AL$27:AL564)</f>
        <v>26998.606421079698</v>
      </c>
      <c r="AQ564" s="10">
        <f t="shared" si="190"/>
        <v>-1.3045709731968058E-3</v>
      </c>
      <c r="AR564" s="10">
        <f>+AN564/SUM(AL$27:AL564)-1</f>
        <v>8.2293636095432277E-2</v>
      </c>
    </row>
    <row r="565" spans="1:44" x14ac:dyDescent="0.25">
      <c r="A565" s="1">
        <v>40988</v>
      </c>
      <c r="B565">
        <v>8.1959999999999997</v>
      </c>
      <c r="G565">
        <f t="shared" si="183"/>
        <v>2387.533509987471</v>
      </c>
      <c r="H565">
        <f t="shared" si="184"/>
        <v>2299.8346475128255</v>
      </c>
      <c r="I565" s="5">
        <f t="shared" si="173"/>
        <v>0</v>
      </c>
      <c r="J565" s="6">
        <f>+H565+SUM($D$16:$E$16)-SUM($F$27:F565)</f>
        <v>8037.5894896180871</v>
      </c>
      <c r="K565" s="10">
        <f t="shared" si="185"/>
        <v>-4.2757571810363437E-3</v>
      </c>
      <c r="L565" s="10">
        <f>+H565/SUM(F$27:F565)-1</f>
        <v>5.3884637659834977E-2</v>
      </c>
      <c r="M565">
        <v>6.0090000000000003</v>
      </c>
      <c r="R565">
        <f t="shared" si="186"/>
        <v>1954.8124975583228</v>
      </c>
      <c r="S565">
        <f t="shared" si="187"/>
        <v>1823.7246146239461</v>
      </c>
      <c r="T565" s="5">
        <f t="shared" si="174"/>
        <v>0</v>
      </c>
      <c r="U565" s="6">
        <f>+S565+SUM($D$17:$E$17)-SUM($Q$27:Q565)</f>
        <v>6605.3069830450004</v>
      </c>
      <c r="V565" s="10">
        <f t="shared" si="175"/>
        <v>-2.7035868047772249E-3</v>
      </c>
      <c r="W565" s="10">
        <f>+S565/SUM(Q$27:Q565)-1</f>
        <v>2.9184621578879355E-3</v>
      </c>
      <c r="X565">
        <v>3.2810000000000001</v>
      </c>
      <c r="AC565">
        <f t="shared" si="188"/>
        <v>3821.8984663875617</v>
      </c>
      <c r="AD565">
        <f t="shared" si="189"/>
        <v>3682.0677834432181</v>
      </c>
      <c r="AE565" s="5">
        <f t="shared" si="176"/>
        <v>0</v>
      </c>
      <c r="AF565" s="6">
        <f>+AD565+SUM($D$18:$E$18)-SUM($AB$27:AB565)</f>
        <v>12288.700046601109</v>
      </c>
      <c r="AG565" s="10">
        <f t="shared" si="177"/>
        <v>-1.185789689782113E-3</v>
      </c>
      <c r="AH565" s="10">
        <f>+AD565/SUM(AB$27:AB565)-1</f>
        <v>0.12485613577758081</v>
      </c>
      <c r="AI565" s="6">
        <f t="shared" si="178"/>
        <v>0</v>
      </c>
      <c r="AL565" s="6">
        <f t="shared" si="179"/>
        <v>0</v>
      </c>
      <c r="AM565" s="6">
        <f t="shared" si="180"/>
        <v>8164.244473933355</v>
      </c>
      <c r="AN565" s="6">
        <f t="shared" si="181"/>
        <v>7805.6270455799895</v>
      </c>
      <c r="AO565" s="5">
        <f t="shared" si="182"/>
        <v>0</v>
      </c>
      <c r="AP565" s="6">
        <f>+AN565+SUM($D$16:$E$18)-SUM($AL$27:AL565)</f>
        <v>26931.596519264203</v>
      </c>
      <c r="AQ565" s="10">
        <f t="shared" si="190"/>
        <v>-2.4819763201990863E-3</v>
      </c>
      <c r="AR565" s="10">
        <f>+AN565/SUM(AL$27:AL565)-1</f>
        <v>7.3081425399715849E-2</v>
      </c>
    </row>
    <row r="566" spans="1:44" x14ac:dyDescent="0.25">
      <c r="A566" s="1">
        <v>40989</v>
      </c>
      <c r="B566">
        <v>8.1950000000000003</v>
      </c>
      <c r="G566">
        <f t="shared" si="183"/>
        <v>2387.2422052644374</v>
      </c>
      <c r="H566">
        <f t="shared" si="184"/>
        <v>2299.5540429926314</v>
      </c>
      <c r="I566" s="5">
        <f t="shared" si="173"/>
        <v>0</v>
      </c>
      <c r="J566" s="6">
        <f>+H566+SUM($D$16:$E$16)-SUM($F$27:F566)</f>
        <v>8037.3088850978929</v>
      </c>
      <c r="K566" s="10">
        <f t="shared" si="185"/>
        <v>-3.4911526715419861E-5</v>
      </c>
      <c r="L566" s="10">
        <f>+H566/SUM(F$27:F566)-1</f>
        <v>5.3756052418539424E-2</v>
      </c>
      <c r="M566">
        <v>6.0030000000000001</v>
      </c>
      <c r="R566">
        <f t="shared" si="186"/>
        <v>1952.8606128877702</v>
      </c>
      <c r="S566">
        <f t="shared" si="187"/>
        <v>1821.9036214990094</v>
      </c>
      <c r="T566" s="5">
        <f t="shared" si="174"/>
        <v>0</v>
      </c>
      <c r="U566" s="6">
        <f>+S566+SUM($D$17:$E$17)-SUM($Q$27:Q566)</f>
        <v>6603.4859899200637</v>
      </c>
      <c r="V566" s="10">
        <f t="shared" si="175"/>
        <v>-2.7568637303476695E-4</v>
      </c>
      <c r="W566" s="10">
        <f>+S566/SUM(Q$27:Q566)-1</f>
        <v>1.9170458202364404E-3</v>
      </c>
      <c r="X566">
        <v>3.2869999999999999</v>
      </c>
      <c r="AC566">
        <f t="shared" si="188"/>
        <v>3828.8876132325254</v>
      </c>
      <c r="AD566">
        <f t="shared" si="189"/>
        <v>3688.8012204138549</v>
      </c>
      <c r="AE566" s="5">
        <f t="shared" si="176"/>
        <v>0</v>
      </c>
      <c r="AF566" s="6">
        <f>+AD566+SUM($D$18:$E$18)-SUM($AB$27:AB566)</f>
        <v>12295.433483571745</v>
      </c>
      <c r="AG566" s="10">
        <f t="shared" si="177"/>
        <v>5.4793728751634241E-4</v>
      </c>
      <c r="AH566" s="10">
        <f>+AD566/SUM(AB$27:AB566)-1</f>
        <v>0.12691317229530874</v>
      </c>
      <c r="AI566" s="6">
        <f t="shared" si="178"/>
        <v>0</v>
      </c>
      <c r="AL566" s="6">
        <f t="shared" si="179"/>
        <v>0</v>
      </c>
      <c r="AM566" s="6">
        <f t="shared" si="180"/>
        <v>8168.9904313847328</v>
      </c>
      <c r="AN566" s="6">
        <f t="shared" si="181"/>
        <v>7810.2588849054955</v>
      </c>
      <c r="AO566" s="5">
        <f t="shared" si="182"/>
        <v>0</v>
      </c>
      <c r="AP566" s="6">
        <f>+AN566+SUM($D$16:$E$18)-SUM($AL$27:AL566)</f>
        <v>26936.228358589709</v>
      </c>
      <c r="AQ566" s="10">
        <f t="shared" si="190"/>
        <v>1.7198532297157954E-4</v>
      </c>
      <c r="AR566" s="10">
        <f>+AN566/SUM(AL$27:AL566)-1</f>
        <v>7.3718189200575601E-2</v>
      </c>
    </row>
    <row r="567" spans="1:44" x14ac:dyDescent="0.25">
      <c r="A567" s="1">
        <v>40990</v>
      </c>
      <c r="B567">
        <v>8.141</v>
      </c>
      <c r="G567">
        <f t="shared" si="183"/>
        <v>2371.5117502205962</v>
      </c>
      <c r="H567">
        <f t="shared" si="184"/>
        <v>2284.4013989021369</v>
      </c>
      <c r="I567" s="5">
        <f t="shared" si="173"/>
        <v>0</v>
      </c>
      <c r="J567" s="6">
        <f>+H567+SUM($D$16:$E$16)-SUM($F$27:F567)</f>
        <v>8022.1562410073984</v>
      </c>
      <c r="K567" s="10">
        <f t="shared" si="185"/>
        <v>-1.8852882609239341E-3</v>
      </c>
      <c r="L567" s="10">
        <f>+H567/SUM(F$27:F567)-1</f>
        <v>4.6812449388569766E-2</v>
      </c>
      <c r="M567">
        <v>5.9470000000000001</v>
      </c>
      <c r="R567">
        <f t="shared" si="186"/>
        <v>1934.6430226292803</v>
      </c>
      <c r="S567">
        <f t="shared" si="187"/>
        <v>1804.9076856662684</v>
      </c>
      <c r="T567" s="5">
        <f t="shared" si="174"/>
        <v>0</v>
      </c>
      <c r="U567" s="6">
        <f>+S567+SUM($D$17:$E$17)-SUM($Q$27:Q567)</f>
        <v>6586.4900540873223</v>
      </c>
      <c r="V567" s="10">
        <f t="shared" si="175"/>
        <v>-2.5737823717177921E-3</v>
      </c>
      <c r="W567" s="10">
        <f>+S567/SUM(Q$27:Q567)-1</f>
        <v>-7.4295066645099217E-3</v>
      </c>
      <c r="X567">
        <v>3.2839999999999998</v>
      </c>
      <c r="AC567">
        <f t="shared" si="188"/>
        <v>3825.3930398100433</v>
      </c>
      <c r="AD567">
        <f t="shared" si="189"/>
        <v>3685.4345019285361</v>
      </c>
      <c r="AE567" s="5">
        <f t="shared" si="176"/>
        <v>0</v>
      </c>
      <c r="AF567" s="6">
        <f>+AD567+SUM($D$18:$E$18)-SUM($AB$27:AB567)</f>
        <v>12292.066765086427</v>
      </c>
      <c r="AG567" s="10">
        <f t="shared" si="177"/>
        <v>-2.7381860833264327E-4</v>
      </c>
      <c r="AH567" s="10">
        <f>+AD567/SUM(AB$27:AB567)-1</f>
        <v>0.12588465403644467</v>
      </c>
      <c r="AI567" s="6">
        <f t="shared" si="178"/>
        <v>0</v>
      </c>
      <c r="AL567" s="6">
        <f t="shared" si="179"/>
        <v>0</v>
      </c>
      <c r="AM567" s="6">
        <f t="shared" si="180"/>
        <v>8131.5478126599191</v>
      </c>
      <c r="AN567" s="6">
        <f t="shared" si="181"/>
        <v>7774.7435864969411</v>
      </c>
      <c r="AO567" s="5">
        <f t="shared" si="182"/>
        <v>0</v>
      </c>
      <c r="AP567" s="6">
        <f>+AN567+SUM($D$16:$E$18)-SUM($AL$27:AL567)</f>
        <v>26900.713060181159</v>
      </c>
      <c r="AQ567" s="10">
        <f t="shared" si="190"/>
        <v>-1.3184955939544718E-3</v>
      </c>
      <c r="AR567" s="10">
        <f>+AN567/SUM(AL$27:AL567)-1</f>
        <v>6.8835710596716559E-2</v>
      </c>
    </row>
    <row r="568" spans="1:44" x14ac:dyDescent="0.25">
      <c r="A568" s="1">
        <v>40991</v>
      </c>
      <c r="B568">
        <v>8.1080000000000005</v>
      </c>
      <c r="G568">
        <f t="shared" si="183"/>
        <v>2361.8986943604709</v>
      </c>
      <c r="H568">
        <f t="shared" si="184"/>
        <v>2275.1414497357237</v>
      </c>
      <c r="I568" s="5">
        <f t="shared" si="173"/>
        <v>0</v>
      </c>
      <c r="J568" s="6">
        <f>+H568+SUM($D$16:$E$16)-SUM($F$27:F568)</f>
        <v>8012.8962918409852</v>
      </c>
      <c r="K568" s="10">
        <f t="shared" si="185"/>
        <v>-1.1542967860783682E-3</v>
      </c>
      <c r="L568" s="10">
        <f>+H568/SUM(F$27:F568)-1</f>
        <v>4.2569136425810505E-2</v>
      </c>
      <c r="M568">
        <v>5.9550000000000001</v>
      </c>
      <c r="R568">
        <f t="shared" si="186"/>
        <v>1937.2455355233501</v>
      </c>
      <c r="S568">
        <f t="shared" si="187"/>
        <v>1807.3356764995169</v>
      </c>
      <c r="T568" s="5">
        <f t="shared" si="174"/>
        <v>0</v>
      </c>
      <c r="U568" s="6">
        <f>+S568+SUM($D$17:$E$17)-SUM($Q$27:Q568)</f>
        <v>6588.9180449205705</v>
      </c>
      <c r="V568" s="10">
        <f t="shared" si="175"/>
        <v>3.6863197443715023E-4</v>
      </c>
      <c r="W568" s="10">
        <f>+S568/SUM(Q$27:Q568)-1</f>
        <v>-6.094284880974854E-3</v>
      </c>
      <c r="X568">
        <v>3.2730000000000001</v>
      </c>
      <c r="AC568">
        <f t="shared" si="188"/>
        <v>3812.5796039276106</v>
      </c>
      <c r="AD568">
        <f t="shared" si="189"/>
        <v>3673.0898674823693</v>
      </c>
      <c r="AE568" s="5">
        <f t="shared" si="176"/>
        <v>0</v>
      </c>
      <c r="AF568" s="6">
        <f>+AD568+SUM($D$18:$E$18)-SUM($AB$27:AB568)</f>
        <v>12279.722130640261</v>
      </c>
      <c r="AG568" s="10">
        <f t="shared" si="177"/>
        <v>-1.0042765534945541E-3</v>
      </c>
      <c r="AH568" s="10">
        <f>+AD568/SUM(AB$27:AB568)-1</f>
        <v>0.12211342042061024</v>
      </c>
      <c r="AI568" s="6">
        <f t="shared" si="178"/>
        <v>0</v>
      </c>
      <c r="AL568" s="6">
        <f t="shared" si="179"/>
        <v>0</v>
      </c>
      <c r="AM568" s="6">
        <f t="shared" si="180"/>
        <v>8111.7238338114312</v>
      </c>
      <c r="AN568" s="6">
        <f t="shared" si="181"/>
        <v>7755.5669937176099</v>
      </c>
      <c r="AO568" s="5">
        <f t="shared" si="182"/>
        <v>0</v>
      </c>
      <c r="AP568" s="6">
        <f>+AN568+SUM($D$16:$E$18)-SUM($AL$27:AL568)</f>
        <v>26881.536467401827</v>
      </c>
      <c r="AQ568" s="10">
        <f t="shared" si="190"/>
        <v>-7.1286559342986777E-4</v>
      </c>
      <c r="AR568" s="10">
        <f>+AN568/SUM(AL$27:AL568)-1</f>
        <v>6.6199401509209332E-2</v>
      </c>
    </row>
    <row r="569" spans="1:44" x14ac:dyDescent="0.25">
      <c r="A569" s="1">
        <v>40994</v>
      </c>
      <c r="B569">
        <v>8.0980000000000008</v>
      </c>
      <c r="G569">
        <f t="shared" si="183"/>
        <v>2358.98564713013</v>
      </c>
      <c r="H569">
        <f t="shared" si="184"/>
        <v>2272.3354045337801</v>
      </c>
      <c r="I569" s="5">
        <f t="shared" si="173"/>
        <v>0</v>
      </c>
      <c r="J569" s="6">
        <f>+H569+SUM($D$16:$E$16)-SUM($F$27:F569)</f>
        <v>8010.0902466390417</v>
      </c>
      <c r="K569" s="10">
        <f t="shared" si="185"/>
        <v>-3.5019112936740537E-4</v>
      </c>
      <c r="L569" s="10">
        <f>+H569/SUM(F$27:F569)-1</f>
        <v>4.1283284012853194E-2</v>
      </c>
      <c r="M569">
        <v>6.0069999999999997</v>
      </c>
      <c r="R569">
        <f t="shared" si="186"/>
        <v>1954.161869334805</v>
      </c>
      <c r="S569">
        <f t="shared" si="187"/>
        <v>1823.1176169156336</v>
      </c>
      <c r="T569" s="5">
        <f t="shared" si="174"/>
        <v>0</v>
      </c>
      <c r="U569" s="6">
        <f>+S569+SUM($D$17:$E$17)-SUM($Q$27:Q569)</f>
        <v>6604.699985336687</v>
      </c>
      <c r="V569" s="10">
        <f t="shared" si="175"/>
        <v>2.3952248773655427E-3</v>
      </c>
      <c r="W569" s="10">
        <f>+S569/SUM(Q$27:Q569)-1</f>
        <v>2.5846567120040298E-3</v>
      </c>
      <c r="X569">
        <v>3.2879999999999998</v>
      </c>
      <c r="AC569">
        <f t="shared" si="188"/>
        <v>3830.0524710400186</v>
      </c>
      <c r="AD569">
        <f t="shared" si="189"/>
        <v>3689.9234599089605</v>
      </c>
      <c r="AE569" s="5">
        <f t="shared" si="176"/>
        <v>0</v>
      </c>
      <c r="AF569" s="6">
        <f>+AD569+SUM($D$18:$E$18)-SUM($AB$27:AB569)</f>
        <v>12296.555723066853</v>
      </c>
      <c r="AG569" s="10">
        <f t="shared" si="177"/>
        <v>1.3708447347182684E-3</v>
      </c>
      <c r="AH569" s="10">
        <f>+AD569/SUM(AB$27:AB569)-1</f>
        <v>0.12725601171492995</v>
      </c>
      <c r="AI569" s="6">
        <f t="shared" si="178"/>
        <v>0</v>
      </c>
      <c r="AL569" s="6">
        <f t="shared" si="179"/>
        <v>0</v>
      </c>
      <c r="AM569" s="6">
        <f t="shared" si="180"/>
        <v>8143.1999875049532</v>
      </c>
      <c r="AN569" s="6">
        <f t="shared" si="181"/>
        <v>7785.3764813583739</v>
      </c>
      <c r="AO569" s="5">
        <f t="shared" si="182"/>
        <v>0</v>
      </c>
      <c r="AP569" s="6">
        <f>+AN569+SUM($D$16:$E$18)-SUM($AL$27:AL569)</f>
        <v>26911.345955042591</v>
      </c>
      <c r="AQ569" s="10">
        <f t="shared" si="190"/>
        <v>1.1089205290371051E-3</v>
      </c>
      <c r="AR569" s="10">
        <f>+AN569/SUM(AL$27:AL569)-1</f>
        <v>7.029747169642131E-2</v>
      </c>
    </row>
    <row r="570" spans="1:44" x14ac:dyDescent="0.25">
      <c r="A570" s="1">
        <v>40995</v>
      </c>
      <c r="B570">
        <v>8.1820000000000004</v>
      </c>
      <c r="G570">
        <f t="shared" si="183"/>
        <v>2383.4552438649939</v>
      </c>
      <c r="H570">
        <f t="shared" si="184"/>
        <v>2295.9061842301044</v>
      </c>
      <c r="I570" s="5">
        <f t="shared" si="173"/>
        <v>0</v>
      </c>
      <c r="J570" s="6">
        <f>+H570+SUM($D$16:$E$16)-SUM($F$27:F570)</f>
        <v>8033.6610263353668</v>
      </c>
      <c r="K570" s="10">
        <f t="shared" si="185"/>
        <v>2.9426359717001915E-3</v>
      </c>
      <c r="L570" s="10">
        <f>+H570/SUM(F$27:F570)-1</f>
        <v>5.2084444281694564E-2</v>
      </c>
      <c r="M570">
        <v>5.9790000000000001</v>
      </c>
      <c r="R570">
        <f t="shared" si="186"/>
        <v>1945.0530742055601</v>
      </c>
      <c r="S570">
        <f t="shared" si="187"/>
        <v>1814.6196489992631</v>
      </c>
      <c r="T570" s="5">
        <f t="shared" si="174"/>
        <v>0</v>
      </c>
      <c r="U570" s="6">
        <f>+S570+SUM($D$17:$E$17)-SUM($Q$27:Q570)</f>
        <v>6596.2020174203171</v>
      </c>
      <c r="V570" s="10">
        <f t="shared" si="175"/>
        <v>-1.2866546452127148E-3</v>
      </c>
      <c r="W570" s="10">
        <f>+S570/SUM(Q$27:Q570)-1</f>
        <v>-2.0886195303692068E-3</v>
      </c>
      <c r="X570">
        <v>3.2890000000000001</v>
      </c>
      <c r="AC570">
        <f t="shared" si="188"/>
        <v>3831.2173288475128</v>
      </c>
      <c r="AD570">
        <f t="shared" si="189"/>
        <v>3691.0456994040665</v>
      </c>
      <c r="AE570" s="5">
        <f t="shared" si="176"/>
        <v>0</v>
      </c>
      <c r="AF570" s="6">
        <f>+AD570+SUM($D$18:$E$18)-SUM($AB$27:AB570)</f>
        <v>12297.67796256196</v>
      </c>
      <c r="AG570" s="10">
        <f t="shared" si="177"/>
        <v>9.1264539467950101E-5</v>
      </c>
      <c r="AH570" s="10">
        <f>+AD570/SUM(AB$27:AB570)-1</f>
        <v>0.12759885113455116</v>
      </c>
      <c r="AI570" s="6">
        <f t="shared" si="178"/>
        <v>0</v>
      </c>
      <c r="AL570" s="6">
        <f t="shared" si="179"/>
        <v>0</v>
      </c>
      <c r="AM570" s="6">
        <f t="shared" si="180"/>
        <v>8159.7256469180666</v>
      </c>
      <c r="AN570" s="6">
        <f t="shared" si="181"/>
        <v>7801.5715326334339</v>
      </c>
      <c r="AO570" s="5">
        <f t="shared" si="182"/>
        <v>0</v>
      </c>
      <c r="AP570" s="6">
        <f>+AN570+SUM($D$16:$E$18)-SUM($AL$27:AL570)</f>
        <v>26927.541006317646</v>
      </c>
      <c r="AQ570" s="10">
        <f t="shared" si="190"/>
        <v>6.0179269004634328E-4</v>
      </c>
      <c r="AR570" s="10">
        <f>+AN570/SUM(AL$27:AL570)-1</f>
        <v>7.2523892278032687E-2</v>
      </c>
    </row>
    <row r="571" spans="1:44" x14ac:dyDescent="0.25">
      <c r="A571" s="1">
        <v>40996</v>
      </c>
      <c r="B571">
        <v>8.1210000000000004</v>
      </c>
      <c r="G571">
        <f t="shared" si="183"/>
        <v>2365.685655759914</v>
      </c>
      <c r="H571">
        <f t="shared" si="184"/>
        <v>2278.7893084982497</v>
      </c>
      <c r="I571" s="5">
        <f t="shared" si="173"/>
        <v>0</v>
      </c>
      <c r="J571" s="6">
        <f>+H571+SUM($D$16:$E$16)-SUM($F$27:F571)</f>
        <v>8016.5441506035113</v>
      </c>
      <c r="K571" s="10">
        <f t="shared" si="185"/>
        <v>-2.1306445063768997E-3</v>
      </c>
      <c r="L571" s="10">
        <f>+H571/SUM(F$27:F571)-1</f>
        <v>4.4240744562654921E-2</v>
      </c>
      <c r="M571">
        <v>5.9320000000000004</v>
      </c>
      <c r="R571">
        <f t="shared" si="186"/>
        <v>1929.7633109528988</v>
      </c>
      <c r="S571">
        <f t="shared" si="187"/>
        <v>1800.3552028539268</v>
      </c>
      <c r="T571" s="5">
        <f t="shared" si="174"/>
        <v>0</v>
      </c>
      <c r="U571" s="6">
        <f>+S571+SUM($D$17:$E$17)-SUM($Q$27:Q571)</f>
        <v>6581.9375712749807</v>
      </c>
      <c r="V571" s="10">
        <f t="shared" si="175"/>
        <v>-2.1625241476329604E-3</v>
      </c>
      <c r="W571" s="10">
        <f>+S571/SUM(Q$27:Q571)-1</f>
        <v>-9.9330475086386594E-3</v>
      </c>
      <c r="X571">
        <v>3.282</v>
      </c>
      <c r="AC571">
        <f t="shared" si="188"/>
        <v>3823.0633241950554</v>
      </c>
      <c r="AD571">
        <f t="shared" si="189"/>
        <v>3683.1900229383232</v>
      </c>
      <c r="AE571" s="5">
        <f t="shared" si="176"/>
        <v>0</v>
      </c>
      <c r="AF571" s="6">
        <f>+AD571+SUM($D$18:$E$18)-SUM($AB$27:AB571)</f>
        <v>12289.822286096216</v>
      </c>
      <c r="AG571" s="10">
        <f t="shared" si="177"/>
        <v>-6.3879347708239997E-4</v>
      </c>
      <c r="AH571" s="10">
        <f>+AD571/SUM(AB$27:AB571)-1</f>
        <v>0.1251989751972018</v>
      </c>
      <c r="AI571" s="6">
        <f t="shared" si="178"/>
        <v>0</v>
      </c>
      <c r="AL571" s="6">
        <f t="shared" si="179"/>
        <v>0</v>
      </c>
      <c r="AM571" s="6">
        <f t="shared" si="180"/>
        <v>8118.5122909078682</v>
      </c>
      <c r="AN571" s="6">
        <f t="shared" si="181"/>
        <v>7762.3345342904995</v>
      </c>
      <c r="AO571" s="5">
        <f t="shared" si="182"/>
        <v>0</v>
      </c>
      <c r="AP571" s="6">
        <f>+AN571+SUM($D$16:$E$18)-SUM($AL$27:AL571)</f>
        <v>26888.304007974715</v>
      </c>
      <c r="AQ571" s="10">
        <f t="shared" si="190"/>
        <v>-1.4571326187461375E-3</v>
      </c>
      <c r="AR571" s="10">
        <f>+AN571/SUM(AL$27:AL571)-1</f>
        <v>6.7129771618106515E-2</v>
      </c>
    </row>
    <row r="572" spans="1:44" x14ac:dyDescent="0.25">
      <c r="A572" s="1">
        <v>40997</v>
      </c>
      <c r="B572">
        <v>8.0449999999999999</v>
      </c>
      <c r="G572">
        <f t="shared" si="183"/>
        <v>2343.5464968093224</v>
      </c>
      <c r="H572">
        <f t="shared" si="184"/>
        <v>2257.4633649634793</v>
      </c>
      <c r="I572" s="5">
        <f t="shared" si="173"/>
        <v>0</v>
      </c>
      <c r="J572" s="6">
        <f>+H572+SUM($D$16:$E$16)-SUM($F$27:F572)</f>
        <v>7995.2182070687413</v>
      </c>
      <c r="K572" s="10">
        <f t="shared" si="185"/>
        <v>-2.6602415123185841E-3</v>
      </c>
      <c r="L572" s="10">
        <f>+H572/SUM(F$27:F572)-1</f>
        <v>3.4468266224179089E-2</v>
      </c>
      <c r="M572">
        <v>5.8570000000000002</v>
      </c>
      <c r="R572">
        <f t="shared" si="186"/>
        <v>1905.3647525709926</v>
      </c>
      <c r="S572">
        <f t="shared" si="187"/>
        <v>1777.5927887922201</v>
      </c>
      <c r="T572" s="5">
        <f t="shared" si="174"/>
        <v>0</v>
      </c>
      <c r="U572" s="6">
        <f>+S572+SUM($D$17:$E$17)-SUM($Q$27:Q572)</f>
        <v>6559.1751572132744</v>
      </c>
      <c r="V572" s="10">
        <f t="shared" si="175"/>
        <v>-3.4583150957017139E-3</v>
      </c>
      <c r="W572" s="10">
        <f>+S572/SUM(Q$27:Q572)-1</f>
        <v>-2.2450751729281238E-2</v>
      </c>
      <c r="X572">
        <v>3.28</v>
      </c>
      <c r="AC572">
        <f t="shared" si="188"/>
        <v>3820.7336085800675</v>
      </c>
      <c r="AD572">
        <f t="shared" si="189"/>
        <v>3680.9455439481108</v>
      </c>
      <c r="AE572" s="5">
        <f t="shared" si="176"/>
        <v>0</v>
      </c>
      <c r="AF572" s="6">
        <f>+AD572+SUM($D$18:$E$18)-SUM($AB$27:AB572)</f>
        <v>12287.577807106001</v>
      </c>
      <c r="AG572" s="10">
        <f t="shared" si="177"/>
        <v>-1.8262908429145241E-4</v>
      </c>
      <c r="AH572" s="10">
        <f>+AD572/SUM(AB$27:AB572)-1</f>
        <v>0.12451329635795916</v>
      </c>
      <c r="AI572" s="6">
        <f t="shared" si="178"/>
        <v>0</v>
      </c>
      <c r="AL572" s="6">
        <f t="shared" si="179"/>
        <v>0</v>
      </c>
      <c r="AM572" s="6">
        <f t="shared" si="180"/>
        <v>8069.6448579603821</v>
      </c>
      <c r="AN572" s="6">
        <f t="shared" si="181"/>
        <v>7716.0016977038104</v>
      </c>
      <c r="AO572" s="5">
        <f t="shared" si="182"/>
        <v>0</v>
      </c>
      <c r="AP572" s="6">
        <f>+AN572+SUM($D$16:$E$18)-SUM($AL$27:AL572)</f>
        <v>26841.971171388024</v>
      </c>
      <c r="AQ572" s="10">
        <f t="shared" si="190"/>
        <v>-1.7231595035874792E-3</v>
      </c>
      <c r="AR572" s="10">
        <f>+AN572/SUM(AL$27:AL572)-1</f>
        <v>6.0760148007225512E-2</v>
      </c>
    </row>
    <row r="573" spans="1:44" x14ac:dyDescent="0.25">
      <c r="A573" s="1">
        <v>40998</v>
      </c>
      <c r="B573">
        <v>8.0779999999999994</v>
      </c>
      <c r="G573">
        <f t="shared" si="183"/>
        <v>2353.1595526694477</v>
      </c>
      <c r="H573">
        <f t="shared" si="184"/>
        <v>2266.7233141298925</v>
      </c>
      <c r="I573" s="5">
        <f t="shared" si="173"/>
        <v>0</v>
      </c>
      <c r="J573" s="6">
        <f>+H573+SUM($D$16:$E$16)-SUM($F$27:F573)</f>
        <v>8004.4781562351545</v>
      </c>
      <c r="K573" s="10">
        <f t="shared" si="185"/>
        <v>1.1581859214582213E-3</v>
      </c>
      <c r="L573" s="10">
        <f>+H573/SUM(F$27:F573)-1</f>
        <v>3.8711579186938128E-2</v>
      </c>
      <c r="M573">
        <v>5.9039999999999999</v>
      </c>
      <c r="R573">
        <f t="shared" si="186"/>
        <v>1920.6545158236536</v>
      </c>
      <c r="S573">
        <f t="shared" si="187"/>
        <v>1791.8572349375561</v>
      </c>
      <c r="T573" s="5">
        <f t="shared" si="174"/>
        <v>0</v>
      </c>
      <c r="U573" s="6">
        <f>+S573+SUM($D$17:$E$17)-SUM($Q$27:Q573)</f>
        <v>6573.439603358609</v>
      </c>
      <c r="V573" s="10">
        <f t="shared" si="175"/>
        <v>2.1747317007760891E-3</v>
      </c>
      <c r="W573" s="10">
        <f>+S573/SUM(Q$27:Q573)-1</f>
        <v>-1.4606323751012007E-2</v>
      </c>
      <c r="X573">
        <v>3.2890000000000001</v>
      </c>
      <c r="AC573">
        <f t="shared" si="188"/>
        <v>3831.2173288475133</v>
      </c>
      <c r="AD573">
        <f t="shared" si="189"/>
        <v>3691.0456994040665</v>
      </c>
      <c r="AE573" s="5">
        <f t="shared" si="176"/>
        <v>0</v>
      </c>
      <c r="AF573" s="6">
        <f>+AD573+SUM($D$18:$E$18)-SUM($AB$27:AB573)</f>
        <v>12297.67796256196</v>
      </c>
      <c r="AG573" s="10">
        <f t="shared" si="177"/>
        <v>8.2198099694785753E-4</v>
      </c>
      <c r="AH573" s="10">
        <f>+AD573/SUM(AB$27:AB573)-1</f>
        <v>0.12759885113455116</v>
      </c>
      <c r="AI573" s="6">
        <f t="shared" si="178"/>
        <v>0</v>
      </c>
      <c r="AL573" s="6">
        <f t="shared" si="179"/>
        <v>0</v>
      </c>
      <c r="AM573" s="6">
        <f t="shared" si="180"/>
        <v>8105.0313973406146</v>
      </c>
      <c r="AN573" s="6">
        <f t="shared" si="181"/>
        <v>7749.6262484715153</v>
      </c>
      <c r="AO573" s="5">
        <f t="shared" si="182"/>
        <v>0</v>
      </c>
      <c r="AP573" s="6">
        <f>+AN573+SUM($D$16:$E$18)-SUM($AL$27:AL573)</f>
        <v>26875.595722155726</v>
      </c>
      <c r="AQ573" s="10">
        <f t="shared" si="190"/>
        <v>1.2526856002119668E-3</v>
      </c>
      <c r="AR573" s="10">
        <f>+AN573/SUM(AL$27:AL573)-1</f>
        <v>6.5382695389458734E-2</v>
      </c>
    </row>
    <row r="574" spans="1:44" x14ac:dyDescent="0.25">
      <c r="A574" s="1">
        <v>41001</v>
      </c>
      <c r="B574">
        <v>8.1329999999999991</v>
      </c>
      <c r="G574">
        <f t="shared" si="183"/>
        <v>2369.181312436323</v>
      </c>
      <c r="H574">
        <f t="shared" si="184"/>
        <v>2282.1565627405812</v>
      </c>
      <c r="I574" s="5">
        <f t="shared" si="173"/>
        <v>0</v>
      </c>
      <c r="J574" s="6">
        <f>+H574+SUM($D$16:$E$16)-SUM($F$27:F574)</f>
        <v>8019.9114048458432</v>
      </c>
      <c r="K574" s="10">
        <f t="shared" si="185"/>
        <v>1.9280767976943558E-3</v>
      </c>
      <c r="L574" s="10">
        <f>+H574/SUM(F$27:F574)-1</f>
        <v>4.5783767458203561E-2</v>
      </c>
      <c r="M574">
        <v>5.9790000000000001</v>
      </c>
      <c r="R574">
        <f t="shared" si="186"/>
        <v>1945.0530742055598</v>
      </c>
      <c r="S574">
        <f t="shared" si="187"/>
        <v>1814.6196489992628</v>
      </c>
      <c r="T574" s="5">
        <f t="shared" si="174"/>
        <v>0</v>
      </c>
      <c r="U574" s="6">
        <f>+S574+SUM($D$17:$E$17)-SUM($Q$27:Q574)</f>
        <v>6596.2020174203171</v>
      </c>
      <c r="V574" s="10">
        <f t="shared" si="175"/>
        <v>3.4627859134932493E-3</v>
      </c>
      <c r="W574" s="10">
        <f>+S574/SUM(Q$27:Q574)-1</f>
        <v>-2.0886195303693178E-3</v>
      </c>
      <c r="X574">
        <v>3.3170000000000002</v>
      </c>
      <c r="AC574">
        <f t="shared" si="188"/>
        <v>3863.8333474573428</v>
      </c>
      <c r="AD574">
        <f t="shared" si="189"/>
        <v>3722.4684052670377</v>
      </c>
      <c r="AE574" s="5">
        <f t="shared" si="176"/>
        <v>0</v>
      </c>
      <c r="AF574" s="6">
        <f>+AD574+SUM($D$18:$E$18)-SUM($AB$27:AB574)</f>
        <v>12329.10066842493</v>
      </c>
      <c r="AG574" s="10">
        <f t="shared" si="177"/>
        <v>2.5551739083289338E-3</v>
      </c>
      <c r="AH574" s="10">
        <f>+AD574/SUM(AB$27:AB574)-1</f>
        <v>0.13719835488394816</v>
      </c>
      <c r="AI574" s="6">
        <f t="shared" si="178"/>
        <v>0</v>
      </c>
      <c r="AL574" s="6">
        <f t="shared" si="179"/>
        <v>0</v>
      </c>
      <c r="AM574" s="6">
        <f t="shared" si="180"/>
        <v>8178.0677340992261</v>
      </c>
      <c r="AN574" s="6">
        <f t="shared" si="181"/>
        <v>7819.2446170068815</v>
      </c>
      <c r="AO574" s="5">
        <f t="shared" si="182"/>
        <v>0</v>
      </c>
      <c r="AP574" s="6">
        <f>+AN574+SUM($D$16:$E$18)-SUM($AL$27:AL574)</f>
        <v>26945.214090691094</v>
      </c>
      <c r="AQ574" s="10">
        <f t="shared" si="190"/>
        <v>2.5903935025326508E-3</v>
      </c>
      <c r="AR574" s="10">
        <f>+AN574/SUM(AL$27:AL574)-1</f>
        <v>7.495350599899675E-2</v>
      </c>
    </row>
    <row r="575" spans="1:44" x14ac:dyDescent="0.25">
      <c r="A575" s="1">
        <v>41002</v>
      </c>
      <c r="B575">
        <v>8.1630000000000003</v>
      </c>
      <c r="G575">
        <f t="shared" si="183"/>
        <v>2377.9204541273466</v>
      </c>
      <c r="H575">
        <f t="shared" si="184"/>
        <v>2290.5746983464119</v>
      </c>
      <c r="I575" s="5">
        <f t="shared" si="173"/>
        <v>0</v>
      </c>
      <c r="J575" s="6">
        <f>+H575+SUM($D$16:$E$16)-SUM($F$27:F575)</f>
        <v>8028.3295404516739</v>
      </c>
      <c r="K575" s="10">
        <f t="shared" si="185"/>
        <v>1.0496544389186901E-3</v>
      </c>
      <c r="L575" s="10">
        <f>+H575/SUM(F$27:F575)-1</f>
        <v>4.9641324697075717E-2</v>
      </c>
      <c r="M575">
        <v>5.9260000000000002</v>
      </c>
      <c r="R575">
        <f t="shared" si="186"/>
        <v>1927.811426282346</v>
      </c>
      <c r="S575">
        <f t="shared" si="187"/>
        <v>1798.5342097289899</v>
      </c>
      <c r="T575" s="5">
        <f t="shared" si="174"/>
        <v>0</v>
      </c>
      <c r="U575" s="6">
        <f>+S575+SUM($D$17:$E$17)-SUM($Q$27:Q575)</f>
        <v>6580.116578150044</v>
      </c>
      <c r="V575" s="10">
        <f t="shared" si="175"/>
        <v>-2.4385910600966954E-3</v>
      </c>
      <c r="W575" s="10">
        <f>+S575/SUM(Q$27:Q575)-1</f>
        <v>-1.0934463846290265E-2</v>
      </c>
      <c r="X575">
        <v>3.302</v>
      </c>
      <c r="AC575">
        <f t="shared" si="188"/>
        <v>3846.3604803449339</v>
      </c>
      <c r="AD575">
        <f t="shared" si="189"/>
        <v>3705.6348128404456</v>
      </c>
      <c r="AE575" s="5">
        <f t="shared" si="176"/>
        <v>0</v>
      </c>
      <c r="AF575" s="6">
        <f>+AD575+SUM($D$18:$E$18)-SUM($AB$27:AB575)</f>
        <v>12312.267075998338</v>
      </c>
      <c r="AG575" s="10">
        <f t="shared" si="177"/>
        <v>-1.365354447117384E-3</v>
      </c>
      <c r="AH575" s="10">
        <f>+AD575/SUM(AB$27:AB575)-1</f>
        <v>0.13205576358962823</v>
      </c>
      <c r="AI575" s="6">
        <f t="shared" si="178"/>
        <v>0</v>
      </c>
      <c r="AL575" s="6">
        <f t="shared" si="179"/>
        <v>0</v>
      </c>
      <c r="AM575" s="6">
        <f t="shared" si="180"/>
        <v>8152.0923607546265</v>
      </c>
      <c r="AN575" s="6">
        <f t="shared" si="181"/>
        <v>7794.743720915847</v>
      </c>
      <c r="AO575" s="5">
        <f t="shared" si="182"/>
        <v>0</v>
      </c>
      <c r="AP575" s="6">
        <f>+AN575+SUM($D$16:$E$18)-SUM($AL$27:AL575)</f>
        <v>26920.713194600059</v>
      </c>
      <c r="AQ575" s="10">
        <f t="shared" si="190"/>
        <v>-9.0928563449410582E-4</v>
      </c>
      <c r="AR575" s="10">
        <f>+AN575/SUM(AL$27:AL575)-1</f>
        <v>7.1585236371532801E-2</v>
      </c>
    </row>
    <row r="576" spans="1:44" x14ac:dyDescent="0.25">
      <c r="A576" s="1">
        <v>41003</v>
      </c>
      <c r="B576">
        <v>8.16</v>
      </c>
      <c r="G576">
        <f t="shared" si="183"/>
        <v>2377.0465399582445</v>
      </c>
      <c r="H576">
        <f t="shared" si="184"/>
        <v>2289.7328847858289</v>
      </c>
      <c r="I576" s="5">
        <f t="shared" si="173"/>
        <v>0</v>
      </c>
      <c r="J576" s="6">
        <f>+H576+SUM($D$16:$E$16)-SUM($F$27:F576)</f>
        <v>8027.4877268910914</v>
      </c>
      <c r="K576" s="10">
        <f t="shared" si="185"/>
        <v>-1.0485538197468891E-4</v>
      </c>
      <c r="L576" s="10">
        <f>+H576/SUM(F$27:F576)-1</f>
        <v>4.9255568973188613E-2</v>
      </c>
      <c r="M576">
        <v>5.79</v>
      </c>
      <c r="R576">
        <f t="shared" si="186"/>
        <v>1883.5687070831561</v>
      </c>
      <c r="S576">
        <f t="shared" si="187"/>
        <v>1757.2583655637616</v>
      </c>
      <c r="T576" s="5">
        <f t="shared" si="174"/>
        <v>0</v>
      </c>
      <c r="U576" s="6">
        <f>+S576+SUM($D$17:$E$17)-SUM($Q$27:Q576)</f>
        <v>6538.8407339848145</v>
      </c>
      <c r="V576" s="10">
        <f t="shared" si="175"/>
        <v>-6.2728135094581861E-3</v>
      </c>
      <c r="W576" s="10">
        <f>+S576/SUM(Q$27:Q576)-1</f>
        <v>-3.363323416638897E-2</v>
      </c>
      <c r="X576">
        <v>3.3090000000000002</v>
      </c>
      <c r="AC576">
        <f t="shared" si="188"/>
        <v>3854.5144849973917</v>
      </c>
      <c r="AD576">
        <f t="shared" si="189"/>
        <v>3713.4904893061889</v>
      </c>
      <c r="AE576" s="5">
        <f t="shared" si="176"/>
        <v>0</v>
      </c>
      <c r="AF576" s="6">
        <f>+AD576+SUM($D$18:$E$18)-SUM($AB$27:AB576)</f>
        <v>12320.122752464082</v>
      </c>
      <c r="AG576" s="10">
        <f t="shared" si="177"/>
        <v>6.3803655470229259E-4</v>
      </c>
      <c r="AH576" s="10">
        <f>+AD576/SUM(AB$27:AB576)-1</f>
        <v>0.13445563952697781</v>
      </c>
      <c r="AI576" s="6">
        <f t="shared" si="178"/>
        <v>0</v>
      </c>
      <c r="AL576" s="6">
        <f t="shared" si="179"/>
        <v>0</v>
      </c>
      <c r="AM576" s="6">
        <f t="shared" si="180"/>
        <v>8115.129732038793</v>
      </c>
      <c r="AN576" s="6">
        <f t="shared" si="181"/>
        <v>7760.4817396557792</v>
      </c>
      <c r="AO576" s="5">
        <f t="shared" si="182"/>
        <v>0</v>
      </c>
      <c r="AP576" s="6">
        <f>+AN576+SUM($D$16:$E$18)-SUM($AL$27:AL576)</f>
        <v>26886.451213339991</v>
      </c>
      <c r="AQ576" s="10">
        <f t="shared" si="190"/>
        <v>-1.2726996128371582E-3</v>
      </c>
      <c r="AR576" s="10">
        <f>+AN576/SUM(AL$27:AL576)-1</f>
        <v>6.6875057999842502E-2</v>
      </c>
    </row>
    <row r="577" spans="1:44" x14ac:dyDescent="0.25">
      <c r="A577" s="1">
        <v>41004</v>
      </c>
      <c r="B577">
        <v>8.1869999999999994</v>
      </c>
      <c r="G577">
        <f t="shared" si="183"/>
        <v>2384.9117674801651</v>
      </c>
      <c r="H577">
        <f t="shared" si="184"/>
        <v>2297.3092068310757</v>
      </c>
      <c r="I577" s="5">
        <f t="shared" si="173"/>
        <v>0</v>
      </c>
      <c r="J577" s="6">
        <f>+H577+SUM($D$16:$E$16)-SUM($F$27:F577)</f>
        <v>8035.0640489363377</v>
      </c>
      <c r="K577" s="10">
        <f t="shared" si="185"/>
        <v>9.4379740000927193E-4</v>
      </c>
      <c r="L577" s="10">
        <f>+H577/SUM(F$27:F577)-1</f>
        <v>5.272737048817322E-2</v>
      </c>
      <c r="M577">
        <v>5.7939999999999996</v>
      </c>
      <c r="R577">
        <f t="shared" si="186"/>
        <v>1884.8699635301912</v>
      </c>
      <c r="S577">
        <f t="shared" si="187"/>
        <v>1758.4723609803859</v>
      </c>
      <c r="T577" s="5">
        <f t="shared" si="174"/>
        <v>0</v>
      </c>
      <c r="U577" s="6">
        <f>+S577+SUM($D$17:$E$17)-SUM($Q$27:Q577)</f>
        <v>6540.0547294014395</v>
      </c>
      <c r="V577" s="10">
        <f t="shared" si="175"/>
        <v>1.8565912002044271E-4</v>
      </c>
      <c r="W577" s="10">
        <f>+S577/SUM(Q$27:Q577)-1</f>
        <v>-3.296562327462127E-2</v>
      </c>
      <c r="X577">
        <v>3.3109999999999999</v>
      </c>
      <c r="AC577">
        <f t="shared" si="188"/>
        <v>3856.8442006123796</v>
      </c>
      <c r="AD577">
        <f t="shared" si="189"/>
        <v>3715.7349682964013</v>
      </c>
      <c r="AE577" s="5">
        <f t="shared" si="176"/>
        <v>0</v>
      </c>
      <c r="AF577" s="6">
        <f>+AD577+SUM($D$18:$E$18)-SUM($AB$27:AB577)</f>
        <v>12322.367231454293</v>
      </c>
      <c r="AG577" s="10">
        <f t="shared" si="177"/>
        <v>1.8217992103708447E-4</v>
      </c>
      <c r="AH577" s="10">
        <f>+AD577/SUM(AB$27:AB577)-1</f>
        <v>0.13514131836622045</v>
      </c>
      <c r="AI577" s="6">
        <f t="shared" si="178"/>
        <v>0</v>
      </c>
      <c r="AL577" s="6">
        <f t="shared" si="179"/>
        <v>0</v>
      </c>
      <c r="AM577" s="6">
        <f t="shared" si="180"/>
        <v>8126.6259316227361</v>
      </c>
      <c r="AN577" s="6">
        <f t="shared" si="181"/>
        <v>7771.5165361078634</v>
      </c>
      <c r="AO577" s="5">
        <f t="shared" si="182"/>
        <v>0</v>
      </c>
      <c r="AP577" s="6">
        <f>+AN577+SUM($D$16:$E$18)-SUM($AL$27:AL577)</f>
        <v>26897.486009792075</v>
      </c>
      <c r="AQ577" s="10">
        <f t="shared" si="190"/>
        <v>4.1042219981068939E-4</v>
      </c>
      <c r="AR577" s="10">
        <f>+AN577/SUM(AL$27:AL577)-1</f>
        <v>6.8392070667326221E-2</v>
      </c>
    </row>
    <row r="578" spans="1:44" x14ac:dyDescent="0.25">
      <c r="A578" s="1">
        <v>41009</v>
      </c>
      <c r="B578">
        <v>8.0350000000000001</v>
      </c>
      <c r="C578">
        <f>+$C$16</f>
        <v>60</v>
      </c>
      <c r="D578" s="7">
        <f>+$H$16</f>
        <v>1.0004210526315789</v>
      </c>
      <c r="E578" s="7">
        <f>+$J$16</f>
        <v>0.46199999999999997</v>
      </c>
      <c r="F578" s="6">
        <f>+C578-D578-E578</f>
        <v>58.537578947368416</v>
      </c>
      <c r="G578">
        <f t="shared" si="183"/>
        <v>2399.1710285263507</v>
      </c>
      <c r="H578">
        <f t="shared" si="184"/>
        <v>2313.1948987089045</v>
      </c>
      <c r="I578" s="5">
        <f t="shared" si="173"/>
        <v>245040</v>
      </c>
      <c r="J578" s="6">
        <f>+H578+SUM($D$16:$E$16)-SUM($F$27:F578)</f>
        <v>7992.4121618667996</v>
      </c>
      <c r="K578" s="10">
        <f t="shared" si="185"/>
        <v>-5.3082199232978855E-3</v>
      </c>
      <c r="L578" s="10">
        <f>+H578/SUM(F$27:F578)-1</f>
        <v>3.231556575129968E-2</v>
      </c>
      <c r="M578">
        <v>5.6580000000000004</v>
      </c>
      <c r="N578">
        <f>+$C$17</f>
        <v>50</v>
      </c>
      <c r="O578" s="7">
        <f>+$H$17</f>
        <v>0.83368421052631569</v>
      </c>
      <c r="P578" s="7">
        <f>+$J$17</f>
        <v>0.38500000000000001</v>
      </c>
      <c r="Q578" s="6">
        <f>+N578-O578-P578</f>
        <v>48.781315789473688</v>
      </c>
      <c r="R578">
        <f t="shared" si="186"/>
        <v>1890.6272443310015</v>
      </c>
      <c r="S578">
        <f t="shared" si="187"/>
        <v>1765.9778326046317</v>
      </c>
      <c r="T578" s="5">
        <f t="shared" si="174"/>
        <v>204200</v>
      </c>
      <c r="U578" s="6">
        <f>+S578+SUM($D$17:$E$17)-SUM($Q$27:Q578)</f>
        <v>6498.7788852362119</v>
      </c>
      <c r="V578" s="10">
        <f t="shared" si="175"/>
        <v>-6.311238341732528E-3</v>
      </c>
      <c r="W578" s="10">
        <f>+S578/SUM(Q$27:Q578)-1</f>
        <v>-5.4210139153327397E-2</v>
      </c>
      <c r="X578">
        <v>3.2589999999999999</v>
      </c>
      <c r="Y578">
        <f>+$C$18</f>
        <v>90</v>
      </c>
      <c r="Z578" s="7">
        <f>+$H$18</f>
        <v>1.5006315789473685</v>
      </c>
      <c r="AA578" s="7">
        <f>+$J$18</f>
        <v>0.69300000000000006</v>
      </c>
      <c r="AB578" s="6">
        <f>+Y578-Z578-AA578</f>
        <v>87.806368421052639</v>
      </c>
      <c r="AC578">
        <f t="shared" si="188"/>
        <v>3884.0779630437482</v>
      </c>
      <c r="AD578">
        <f t="shared" si="189"/>
        <v>3745.1848829719356</v>
      </c>
      <c r="AE578" s="5">
        <f t="shared" si="176"/>
        <v>367560</v>
      </c>
      <c r="AF578" s="6">
        <f>+AD578+SUM($D$18:$E$18)-SUM($AB$27:AB578)</f>
        <v>12264.010777708774</v>
      </c>
      <c r="AG578" s="10">
        <f t="shared" si="177"/>
        <v>-4.7358151765317658E-3</v>
      </c>
      <c r="AH578" s="10">
        <f>+AD578/SUM(AB$27:AB578)-1</f>
        <v>0.11424899921353804</v>
      </c>
      <c r="AI578" s="6">
        <f t="shared" si="178"/>
        <v>200</v>
      </c>
      <c r="AL578" s="6">
        <f t="shared" si="179"/>
        <v>195.12526315789475</v>
      </c>
      <c r="AM578" s="6">
        <f t="shared" si="180"/>
        <v>8173.8762359011007</v>
      </c>
      <c r="AN578" s="6">
        <f t="shared" si="181"/>
        <v>7824.3576142854718</v>
      </c>
      <c r="AO578" s="5">
        <f t="shared" si="182"/>
        <v>816800</v>
      </c>
      <c r="AP578" s="6">
        <f>+AN578+SUM($D$16:$E$18)-SUM($AL$27:AL578)</f>
        <v>26755.201824811793</v>
      </c>
      <c r="AQ578" s="10">
        <f t="shared" si="190"/>
        <v>-5.2898692810355863E-3</v>
      </c>
      <c r="AR578" s="10">
        <f>+AN578/SUM(AL$27:AL578)-1</f>
        <v>4.7555819536175603E-2</v>
      </c>
    </row>
    <row r="579" spans="1:44" x14ac:dyDescent="0.25">
      <c r="A579" s="1">
        <v>41010</v>
      </c>
      <c r="B579">
        <v>8.01</v>
      </c>
      <c r="G579">
        <f t="shared" si="183"/>
        <v>2391.7062773486082</v>
      </c>
      <c r="H579">
        <f t="shared" si="184"/>
        <v>2305.997652602156</v>
      </c>
      <c r="I579" s="5">
        <f t="shared" si="173"/>
        <v>0</v>
      </c>
      <c r="J579" s="6">
        <f>+H579+SUM($D$16:$E$16)-SUM($F$27:F579)</f>
        <v>7985.2149157600506</v>
      </c>
      <c r="K579" s="10">
        <f t="shared" si="185"/>
        <v>-9.0050987874323862E-4</v>
      </c>
      <c r="L579" s="10">
        <f>+H579/SUM(F$27:F579)-1</f>
        <v>2.9103631819279219E-2</v>
      </c>
      <c r="M579">
        <v>5.6970000000000001</v>
      </c>
      <c r="R579">
        <f t="shared" si="186"/>
        <v>1903.6591394403879</v>
      </c>
      <c r="S579">
        <f t="shared" si="187"/>
        <v>1778.1505324051936</v>
      </c>
      <c r="T579" s="5">
        <f t="shared" si="174"/>
        <v>0</v>
      </c>
      <c r="U579" s="6">
        <f>+S579+SUM($D$17:$E$17)-SUM($Q$27:Q579)</f>
        <v>6510.9515850367734</v>
      </c>
      <c r="V579" s="10">
        <f t="shared" si="175"/>
        <v>1.8730749292326099E-3</v>
      </c>
      <c r="W579" s="10">
        <f>+S579/SUM(Q$27:Q579)-1</f>
        <v>-4.7690908935402399E-2</v>
      </c>
      <c r="X579">
        <v>3.2610000000000001</v>
      </c>
      <c r="AC579">
        <f t="shared" si="188"/>
        <v>3886.4615641257019</v>
      </c>
      <c r="AD579">
        <f t="shared" si="189"/>
        <v>3747.4832474291138</v>
      </c>
      <c r="AE579" s="5">
        <f t="shared" si="176"/>
        <v>0</v>
      </c>
      <c r="AF579" s="6">
        <f>+AD579+SUM($D$18:$E$18)-SUM($AB$27:AB579)</f>
        <v>12266.309142165954</v>
      </c>
      <c r="AG579" s="10">
        <f t="shared" si="177"/>
        <v>1.8740724375065909E-4</v>
      </c>
      <c r="AH579" s="10">
        <f>+AD579/SUM(AB$27:AB579)-1</f>
        <v>0.11493279731063133</v>
      </c>
      <c r="AI579" s="6">
        <f t="shared" si="178"/>
        <v>0</v>
      </c>
      <c r="AL579" s="6">
        <f t="shared" si="179"/>
        <v>0</v>
      </c>
      <c r="AM579" s="6">
        <f t="shared" si="180"/>
        <v>8181.8269809146987</v>
      </c>
      <c r="AN579" s="6">
        <f t="shared" si="181"/>
        <v>7831.631432436463</v>
      </c>
      <c r="AO579" s="5">
        <f t="shared" si="182"/>
        <v>0</v>
      </c>
      <c r="AP579" s="6">
        <f>+AN579+SUM($D$16:$E$18)-SUM($AL$27:AL579)</f>
        <v>26762.475642962785</v>
      </c>
      <c r="AQ579" s="10">
        <f t="shared" si="190"/>
        <v>2.7186556837133224E-4</v>
      </c>
      <c r="AR579" s="10">
        <f>+AN579/SUM(AL$27:AL579)-1</f>
        <v>4.8529666963650797E-2</v>
      </c>
    </row>
    <row r="580" spans="1:44" x14ac:dyDescent="0.25">
      <c r="A580" s="1">
        <v>41011</v>
      </c>
      <c r="B580">
        <v>8.0429999999999993</v>
      </c>
      <c r="G580">
        <f t="shared" si="183"/>
        <v>2401.559748903228</v>
      </c>
      <c r="H580">
        <f t="shared" si="184"/>
        <v>2315.4980174630637</v>
      </c>
      <c r="I580" s="5">
        <f t="shared" si="173"/>
        <v>0</v>
      </c>
      <c r="J580" s="6">
        <f>+H580+SUM($D$16:$E$16)-SUM($F$27:F580)</f>
        <v>7994.7152806209579</v>
      </c>
      <c r="K580" s="10">
        <f t="shared" si="185"/>
        <v>1.189744416541183E-3</v>
      </c>
      <c r="L580" s="10">
        <f>+H580/SUM(F$27:F580)-1</f>
        <v>3.334338460954589E-2</v>
      </c>
      <c r="M580">
        <v>5.7590000000000003</v>
      </c>
      <c r="R580">
        <f t="shared" si="186"/>
        <v>1924.3765111527459</v>
      </c>
      <c r="S580">
        <f t="shared" si="187"/>
        <v>1797.5020038830103</v>
      </c>
      <c r="T580" s="5">
        <f t="shared" si="174"/>
        <v>0</v>
      </c>
      <c r="U580" s="6">
        <f>+S580+SUM($D$17:$E$17)-SUM($Q$27:Q580)</f>
        <v>6530.3030565145891</v>
      </c>
      <c r="V580" s="10">
        <f t="shared" si="175"/>
        <v>2.9721418175323588E-3</v>
      </c>
      <c r="W580" s="10">
        <f>+S580/SUM(Q$27:Q580)-1</f>
        <v>-3.7327004486393367E-2</v>
      </c>
      <c r="X580">
        <v>3.2669999999999999</v>
      </c>
      <c r="AC580">
        <f t="shared" si="188"/>
        <v>3893.6123673715633</v>
      </c>
      <c r="AD580">
        <f t="shared" si="189"/>
        <v>3754.3783408006484</v>
      </c>
      <c r="AE580" s="5">
        <f t="shared" si="176"/>
        <v>0</v>
      </c>
      <c r="AF580" s="6">
        <f>+AD580+SUM($D$18:$E$18)-SUM($AB$27:AB580)</f>
        <v>12273.204235537489</v>
      </c>
      <c r="AG580" s="10">
        <f t="shared" si="177"/>
        <v>5.6211638656922247E-4</v>
      </c>
      <c r="AH580" s="10">
        <f>+AD580/SUM(AB$27:AB580)-1</f>
        <v>0.1169841916019112</v>
      </c>
      <c r="AI580" s="6">
        <f t="shared" si="178"/>
        <v>0</v>
      </c>
      <c r="AL580" s="6">
        <f t="shared" si="179"/>
        <v>0</v>
      </c>
      <c r="AM580" s="6">
        <f t="shared" si="180"/>
        <v>8219.5486274275372</v>
      </c>
      <c r="AN580" s="6">
        <f t="shared" si="181"/>
        <v>7867.3783621467219</v>
      </c>
      <c r="AO580" s="5">
        <f t="shared" si="182"/>
        <v>0</v>
      </c>
      <c r="AP580" s="6">
        <f>+AN580+SUM($D$16:$E$18)-SUM($AL$27:AL580)</f>
        <v>26798.222572673043</v>
      </c>
      <c r="AQ580" s="10">
        <f t="shared" si="190"/>
        <v>1.3357108732074963E-3</v>
      </c>
      <c r="AR580" s="10">
        <f>+AN580/SUM(AL$27:AL580)-1</f>
        <v>5.3315606729512632E-2</v>
      </c>
    </row>
    <row r="581" spans="1:44" x14ac:dyDescent="0.25">
      <c r="A581" s="1">
        <v>41012</v>
      </c>
      <c r="B581">
        <v>8.11</v>
      </c>
      <c r="G581">
        <f t="shared" si="183"/>
        <v>2421.5652820595769</v>
      </c>
      <c r="H581">
        <f t="shared" si="184"/>
        <v>2334.786637029149</v>
      </c>
      <c r="I581" s="5">
        <f t="shared" si="173"/>
        <v>0</v>
      </c>
      <c r="J581" s="6">
        <f>+H581+SUM($D$16:$E$16)-SUM($F$27:F581)</f>
        <v>8014.0039001870427</v>
      </c>
      <c r="K581" s="10">
        <f t="shared" si="185"/>
        <v>2.4126712320624577E-3</v>
      </c>
      <c r="L581" s="10">
        <f>+H581/SUM(F$27:F581)-1</f>
        <v>4.1951367547360174E-2</v>
      </c>
      <c r="M581">
        <v>5.6710000000000003</v>
      </c>
      <c r="R581">
        <f t="shared" si="186"/>
        <v>1894.9712093674634</v>
      </c>
      <c r="S581">
        <f t="shared" si="187"/>
        <v>1770.0353992048188</v>
      </c>
      <c r="T581" s="5">
        <f t="shared" si="174"/>
        <v>0</v>
      </c>
      <c r="U581" s="6">
        <f>+S581+SUM($D$17:$E$17)-SUM($Q$27:Q581)</f>
        <v>6502.8364518363978</v>
      </c>
      <c r="V581" s="10">
        <f t="shared" si="175"/>
        <v>-4.2060229732815424E-3</v>
      </c>
      <c r="W581" s="10">
        <f>+S581/SUM(Q$27:Q581)-1</f>
        <v>-5.2037062414019175E-2</v>
      </c>
      <c r="X581">
        <v>3.2629999999999999</v>
      </c>
      <c r="AC581">
        <f t="shared" si="188"/>
        <v>3888.8451652076556</v>
      </c>
      <c r="AD581">
        <f t="shared" si="189"/>
        <v>3749.781611886292</v>
      </c>
      <c r="AE581" s="5">
        <f t="shared" si="176"/>
        <v>0</v>
      </c>
      <c r="AF581" s="6">
        <f>+AD581+SUM($D$18:$E$18)-SUM($AB$27:AB581)</f>
        <v>12268.607506623131</v>
      </c>
      <c r="AG581" s="10">
        <f t="shared" si="177"/>
        <v>-3.7453372616802483E-4</v>
      </c>
      <c r="AH581" s="10">
        <f>+AD581/SUM(AB$27:AB581)-1</f>
        <v>0.11561659540772462</v>
      </c>
      <c r="AI581" s="6">
        <f t="shared" si="178"/>
        <v>0</v>
      </c>
      <c r="AL581" s="6">
        <f t="shared" si="179"/>
        <v>0</v>
      </c>
      <c r="AM581" s="6">
        <f t="shared" si="180"/>
        <v>8205.3816566346959</v>
      </c>
      <c r="AN581" s="6">
        <f t="shared" si="181"/>
        <v>7854.60364812026</v>
      </c>
      <c r="AO581" s="5">
        <f t="shared" si="182"/>
        <v>0</v>
      </c>
      <c r="AP581" s="6">
        <f>+AN581+SUM($D$16:$E$18)-SUM($AL$27:AL581)</f>
        <v>26785.447858646581</v>
      </c>
      <c r="AQ581" s="10">
        <f t="shared" si="190"/>
        <v>-4.7670004948341393E-4</v>
      </c>
      <c r="AR581" s="10">
        <f>+AN581/SUM(AL$27:AL581)-1</f>
        <v>5.1605277692800655E-2</v>
      </c>
    </row>
    <row r="582" spans="1:44" x14ac:dyDescent="0.25">
      <c r="A582" s="1">
        <v>41015</v>
      </c>
      <c r="B582">
        <v>8.077</v>
      </c>
      <c r="G582">
        <f t="shared" si="183"/>
        <v>2411.7118105049572</v>
      </c>
      <c r="H582">
        <f t="shared" si="184"/>
        <v>2325.2862721682413</v>
      </c>
      <c r="I582" s="5">
        <f t="shared" si="173"/>
        <v>0</v>
      </c>
      <c r="J582" s="6">
        <f>+H582+SUM($D$16:$E$16)-SUM($F$27:F582)</f>
        <v>8004.5035353261355</v>
      </c>
      <c r="K582" s="10">
        <f t="shared" si="185"/>
        <v>-1.1854704563701857E-3</v>
      </c>
      <c r="L582" s="10">
        <f>+H582/SUM(F$27:F582)-1</f>
        <v>3.7711614757093503E-2</v>
      </c>
      <c r="M582">
        <v>5.6909999999999998</v>
      </c>
      <c r="R582">
        <f t="shared" si="186"/>
        <v>1901.6542325004818</v>
      </c>
      <c r="S582">
        <f t="shared" si="187"/>
        <v>1776.2778093589529</v>
      </c>
      <c r="T582" s="5">
        <f t="shared" si="174"/>
        <v>0</v>
      </c>
      <c r="U582" s="6">
        <f>+S582+SUM($D$17:$E$17)-SUM($Q$27:Q582)</f>
        <v>6509.0788619905325</v>
      </c>
      <c r="V582" s="10">
        <f t="shared" si="175"/>
        <v>9.5995189181974361E-4</v>
      </c>
      <c r="W582" s="10">
        <f>+S582/SUM(Q$27:Q582)-1</f>
        <v>-4.8693867430467996E-2</v>
      </c>
      <c r="X582">
        <v>3.28</v>
      </c>
      <c r="AC582">
        <f t="shared" si="188"/>
        <v>3909.1057744042632</v>
      </c>
      <c r="AD582">
        <f t="shared" si="189"/>
        <v>3769.3177097723069</v>
      </c>
      <c r="AE582" s="5">
        <f t="shared" si="176"/>
        <v>0</v>
      </c>
      <c r="AF582" s="6">
        <f>+AD582+SUM($D$18:$E$18)-SUM($AB$27:AB582)</f>
        <v>12288.143604509147</v>
      </c>
      <c r="AG582" s="10">
        <f t="shared" si="177"/>
        <v>1.5923647305098321E-3</v>
      </c>
      <c r="AH582" s="10">
        <f>+AD582/SUM(AB$27:AB582)-1</f>
        <v>0.12142887923301759</v>
      </c>
      <c r="AI582" s="6">
        <f t="shared" si="178"/>
        <v>0</v>
      </c>
      <c r="AL582" s="6">
        <f t="shared" si="179"/>
        <v>0</v>
      </c>
      <c r="AM582" s="6">
        <f t="shared" si="180"/>
        <v>8222.4718174097015</v>
      </c>
      <c r="AN582" s="6">
        <f t="shared" si="181"/>
        <v>7870.8817912995019</v>
      </c>
      <c r="AO582" s="5">
        <f t="shared" si="182"/>
        <v>0</v>
      </c>
      <c r="AP582" s="6">
        <f>+AN582+SUM($D$16:$E$18)-SUM($AL$27:AL582)</f>
        <v>26801.72600182582</v>
      </c>
      <c r="AQ582" s="10">
        <f t="shared" si="190"/>
        <v>6.0772339014603105E-4</v>
      </c>
      <c r="AR582" s="10">
        <f>+AN582/SUM(AL$27:AL582)-1</f>
        <v>5.37846596253857E-2</v>
      </c>
    </row>
    <row r="583" spans="1:44" x14ac:dyDescent="0.25">
      <c r="A583" s="1">
        <v>41016</v>
      </c>
      <c r="B583">
        <v>8.032</v>
      </c>
      <c r="G583">
        <f t="shared" si="183"/>
        <v>2398.2752583850211</v>
      </c>
      <c r="H583">
        <f t="shared" si="184"/>
        <v>2312.3312291760944</v>
      </c>
      <c r="I583" s="5">
        <f t="shared" si="173"/>
        <v>0</v>
      </c>
      <c r="J583" s="6">
        <f>+H583+SUM($D$16:$E$16)-SUM($F$27:F583)</f>
        <v>7991.5484923339882</v>
      </c>
      <c r="K583" s="10">
        <f t="shared" si="185"/>
        <v>-1.6184692698270053E-3</v>
      </c>
      <c r="L583" s="10">
        <f>+H583/SUM(F$27:F583)-1</f>
        <v>3.1930133679457073E-2</v>
      </c>
      <c r="M583">
        <v>5.7990000000000004</v>
      </c>
      <c r="R583">
        <f t="shared" si="186"/>
        <v>1937.742557418783</v>
      </c>
      <c r="S583">
        <f t="shared" si="187"/>
        <v>1809.9868241912789</v>
      </c>
      <c r="T583" s="5">
        <f t="shared" si="174"/>
        <v>0</v>
      </c>
      <c r="U583" s="6">
        <f>+S583+SUM($D$17:$E$17)-SUM($Q$27:Q583)</f>
        <v>6542.7878768228584</v>
      </c>
      <c r="V583" s="10">
        <f t="shared" si="175"/>
        <v>5.1787688468745152E-3</v>
      </c>
      <c r="W583" s="10">
        <f>+S583/SUM(Q$27:Q583)-1</f>
        <v>-3.0640614519290787E-2</v>
      </c>
      <c r="X583">
        <v>3.3029999999999999</v>
      </c>
      <c r="AC583">
        <f t="shared" si="188"/>
        <v>3936.5171868467323</v>
      </c>
      <c r="AD583">
        <f t="shared" si="189"/>
        <v>3795.7489010298568</v>
      </c>
      <c r="AE583" s="5">
        <f t="shared" si="176"/>
        <v>0</v>
      </c>
      <c r="AF583" s="6">
        <f>+AD583+SUM($D$18:$E$18)-SUM($AB$27:AB583)</f>
        <v>12314.574795766695</v>
      </c>
      <c r="AG583" s="10">
        <f t="shared" si="177"/>
        <v>2.1509507138124384E-3</v>
      </c>
      <c r="AH583" s="10">
        <f>+AD583/SUM(AB$27:AB583)-1</f>
        <v>0.12929255734959066</v>
      </c>
      <c r="AI583" s="6">
        <f t="shared" si="178"/>
        <v>0</v>
      </c>
      <c r="AL583" s="6">
        <f t="shared" si="179"/>
        <v>0</v>
      </c>
      <c r="AM583" s="6">
        <f t="shared" si="180"/>
        <v>8272.5350026505366</v>
      </c>
      <c r="AN583" s="6">
        <f t="shared" si="181"/>
        <v>7918.0669543972299</v>
      </c>
      <c r="AO583" s="5">
        <f t="shared" si="182"/>
        <v>0</v>
      </c>
      <c r="AP583" s="6">
        <f>+AN583+SUM($D$16:$E$18)-SUM($AL$27:AL583)</f>
        <v>26848.911164923553</v>
      </c>
      <c r="AQ583" s="10">
        <f t="shared" si="190"/>
        <v>1.7605270307785581E-3</v>
      </c>
      <c r="AR583" s="10">
        <f>+AN583/SUM(AL$27:AL583)-1</f>
        <v>6.01019951352737E-2</v>
      </c>
    </row>
    <row r="584" spans="1:44" x14ac:dyDescent="0.25">
      <c r="A584" s="1">
        <v>41017</v>
      </c>
      <c r="B584">
        <v>8.0679999999999996</v>
      </c>
      <c r="G584">
        <f t="shared" si="183"/>
        <v>2409.0245000809696</v>
      </c>
      <c r="H584">
        <f t="shared" si="184"/>
        <v>2322.6952635698117</v>
      </c>
      <c r="I584" s="5">
        <f t="shared" si="173"/>
        <v>0</v>
      </c>
      <c r="J584" s="6">
        <f>+H584+SUM($D$16:$E$16)-SUM($F$27:F584)</f>
        <v>8001.912526727705</v>
      </c>
      <c r="K584" s="10">
        <f t="shared" si="185"/>
        <v>1.2968743671715188E-3</v>
      </c>
      <c r="L584" s="10">
        <f>+H584/SUM(F$27:F584)-1</f>
        <v>3.6555318541566129E-2</v>
      </c>
      <c r="M584">
        <v>5.7489999999999997</v>
      </c>
      <c r="R584">
        <f t="shared" si="186"/>
        <v>1921.0349995862359</v>
      </c>
      <c r="S584">
        <f t="shared" si="187"/>
        <v>1794.3807988059425</v>
      </c>
      <c r="T584" s="5">
        <f t="shared" si="174"/>
        <v>0</v>
      </c>
      <c r="U584" s="6">
        <f>+S584+SUM($D$17:$E$17)-SUM($Q$27:Q584)</f>
        <v>6527.1818514375209</v>
      </c>
      <c r="V584" s="10">
        <f t="shared" si="175"/>
        <v>-2.3852256376246661E-3</v>
      </c>
      <c r="W584" s="10">
        <f>+S584/SUM(Q$27:Q584)-1</f>
        <v>-3.8998601978169289E-2</v>
      </c>
      <c r="X584">
        <v>3.3010000000000002</v>
      </c>
      <c r="AC584">
        <f t="shared" si="188"/>
        <v>3934.1335857647787</v>
      </c>
      <c r="AD584">
        <f t="shared" si="189"/>
        <v>3793.4505365726786</v>
      </c>
      <c r="AE584" s="5">
        <f t="shared" si="176"/>
        <v>0</v>
      </c>
      <c r="AF584" s="6">
        <f>+AD584+SUM($D$18:$E$18)-SUM($AB$27:AB584)</f>
        <v>12312.276431309518</v>
      </c>
      <c r="AG584" s="10">
        <f t="shared" si="177"/>
        <v>-1.8663774391691756E-4</v>
      </c>
      <c r="AH584" s="10">
        <f>+AD584/SUM(AB$27:AB584)-1</f>
        <v>0.12860875925249737</v>
      </c>
      <c r="AI584" s="6">
        <f t="shared" si="178"/>
        <v>0</v>
      </c>
      <c r="AL584" s="6">
        <f t="shared" si="179"/>
        <v>0</v>
      </c>
      <c r="AM584" s="6">
        <f t="shared" si="180"/>
        <v>8264.1930854319835</v>
      </c>
      <c r="AN584" s="6">
        <f t="shared" si="181"/>
        <v>7910.5265989484324</v>
      </c>
      <c r="AO584" s="5">
        <f t="shared" si="182"/>
        <v>0</v>
      </c>
      <c r="AP584" s="6">
        <f>+AN584+SUM($D$16:$E$18)-SUM($AL$27:AL584)</f>
        <v>26841.370809474753</v>
      </c>
      <c r="AQ584" s="10">
        <f t="shared" si="190"/>
        <v>-2.8084399410022165E-4</v>
      </c>
      <c r="AR584" s="10">
        <f>+AN584/SUM(AL$27:AL584)-1</f>
        <v>5.9092462644410038E-2</v>
      </c>
    </row>
    <row r="585" spans="1:44" x14ac:dyDescent="0.25">
      <c r="A585" s="1">
        <v>41018</v>
      </c>
      <c r="B585">
        <v>8.06</v>
      </c>
      <c r="G585">
        <f t="shared" si="183"/>
        <v>2406.6357797040923</v>
      </c>
      <c r="H585">
        <f t="shared" si="184"/>
        <v>2320.3921448156525</v>
      </c>
      <c r="I585" s="5">
        <f t="shared" si="173"/>
        <v>0</v>
      </c>
      <c r="J585" s="6">
        <f>+H585+SUM($D$16:$E$16)-SUM($F$27:F585)</f>
        <v>7999.6094079735467</v>
      </c>
      <c r="K585" s="10">
        <f t="shared" si="185"/>
        <v>-2.8782103609170662E-4</v>
      </c>
      <c r="L585" s="10">
        <f>+H585/SUM(F$27:F585)-1</f>
        <v>3.5527499683319697E-2</v>
      </c>
      <c r="M585">
        <v>5.718</v>
      </c>
      <c r="R585">
        <f t="shared" si="186"/>
        <v>1910.676313730057</v>
      </c>
      <c r="S585">
        <f t="shared" si="187"/>
        <v>1784.7050630670342</v>
      </c>
      <c r="T585" s="5">
        <f t="shared" si="174"/>
        <v>0</v>
      </c>
      <c r="U585" s="6">
        <f>+S585+SUM($D$17:$E$17)-SUM($Q$27:Q585)</f>
        <v>6517.5061156986139</v>
      </c>
      <c r="V585" s="10">
        <f t="shared" si="175"/>
        <v>-1.4823756958411982E-3</v>
      </c>
      <c r="W585" s="10">
        <f>+S585/SUM(Q$27:Q585)-1</f>
        <v>-4.4180554202673861E-2</v>
      </c>
      <c r="X585">
        <v>3.294</v>
      </c>
      <c r="AC585">
        <f t="shared" si="188"/>
        <v>3925.7909819779402</v>
      </c>
      <c r="AD585">
        <f t="shared" si="189"/>
        <v>3785.4062609725547</v>
      </c>
      <c r="AE585" s="5">
        <f t="shared" si="176"/>
        <v>0</v>
      </c>
      <c r="AF585" s="6">
        <f>+AD585+SUM($D$18:$E$18)-SUM($AB$27:AB585)</f>
        <v>12304.232155709395</v>
      </c>
      <c r="AG585" s="10">
        <f t="shared" si="177"/>
        <v>-6.5335404423394472E-4</v>
      </c>
      <c r="AH585" s="10">
        <f>+AD585/SUM(AB$27:AB585)-1</f>
        <v>0.12621546591267085</v>
      </c>
      <c r="AI585" s="6">
        <f t="shared" si="178"/>
        <v>0</v>
      </c>
      <c r="AL585" s="6">
        <f t="shared" si="179"/>
        <v>0</v>
      </c>
      <c r="AM585" s="6">
        <f t="shared" si="180"/>
        <v>8243.1030754120893</v>
      </c>
      <c r="AN585" s="6">
        <f t="shared" si="181"/>
        <v>7890.5034688552423</v>
      </c>
      <c r="AO585" s="5">
        <f t="shared" si="182"/>
        <v>0</v>
      </c>
      <c r="AP585" s="6">
        <f>+AN585+SUM($D$16:$E$18)-SUM($AL$27:AL585)</f>
        <v>26821.347679381561</v>
      </c>
      <c r="AQ585" s="10">
        <f t="shared" si="190"/>
        <v>-7.4598016007898504E-4</v>
      </c>
      <c r="AR585" s="10">
        <f>+AN585/SUM(AL$27:AL585)-1</f>
        <v>5.6411687111329156E-2</v>
      </c>
    </row>
    <row r="586" spans="1:44" x14ac:dyDescent="0.25">
      <c r="A586" s="1">
        <v>41019</v>
      </c>
      <c r="B586">
        <v>8.0109999999999992</v>
      </c>
      <c r="G586">
        <f t="shared" si="183"/>
        <v>2392.0048673957172</v>
      </c>
      <c r="H586">
        <f t="shared" si="184"/>
        <v>2306.2855424464256</v>
      </c>
      <c r="I586" s="5">
        <f t="shared" si="173"/>
        <v>0</v>
      </c>
      <c r="J586" s="6">
        <f>+H586+SUM($D$16:$E$16)-SUM($F$27:F586)</f>
        <v>7985.5028056043193</v>
      </c>
      <c r="K586" s="10">
        <f t="shared" si="185"/>
        <v>-1.7634113929571038E-3</v>
      </c>
      <c r="L586" s="10">
        <f>+H586/SUM(F$27:F586)-1</f>
        <v>2.9232109176559939E-2</v>
      </c>
      <c r="M586">
        <v>5.7469999999999999</v>
      </c>
      <c r="R586">
        <f t="shared" si="186"/>
        <v>1920.3666972729343</v>
      </c>
      <c r="S586">
        <f t="shared" si="187"/>
        <v>1793.7565577905291</v>
      </c>
      <c r="T586" s="5">
        <f t="shared" si="174"/>
        <v>0</v>
      </c>
      <c r="U586" s="6">
        <f>+S586+SUM($D$17:$E$17)-SUM($Q$27:Q586)</f>
        <v>6526.5576104221091</v>
      </c>
      <c r="V586" s="10">
        <f t="shared" si="175"/>
        <v>1.3887972734989429E-3</v>
      </c>
      <c r="W586" s="10">
        <f>+S586/SUM(Q$27:Q586)-1</f>
        <v>-3.9332921476524452E-2</v>
      </c>
      <c r="X586">
        <v>3.3010000000000002</v>
      </c>
      <c r="AC586">
        <f t="shared" si="188"/>
        <v>3934.1335857647787</v>
      </c>
      <c r="AD586">
        <f t="shared" si="189"/>
        <v>3793.4505365726786</v>
      </c>
      <c r="AE586" s="5">
        <f t="shared" si="176"/>
        <v>0</v>
      </c>
      <c r="AF586" s="6">
        <f>+AD586+SUM($D$18:$E$18)-SUM($AB$27:AB586)</f>
        <v>12312.276431309518</v>
      </c>
      <c r="AG586" s="10">
        <f t="shared" si="177"/>
        <v>6.5378119482173425E-4</v>
      </c>
      <c r="AH586" s="10">
        <f>+AD586/SUM(AB$27:AB586)-1</f>
        <v>0.12860875925249737</v>
      </c>
      <c r="AI586" s="6">
        <f t="shared" si="178"/>
        <v>0</v>
      </c>
      <c r="AL586" s="6">
        <f t="shared" si="179"/>
        <v>0</v>
      </c>
      <c r="AM586" s="6">
        <f t="shared" si="180"/>
        <v>8246.5051504334297</v>
      </c>
      <c r="AN586" s="6">
        <f t="shared" si="181"/>
        <v>7893.492636809633</v>
      </c>
      <c r="AO586" s="5">
        <f t="shared" si="182"/>
        <v>0</v>
      </c>
      <c r="AP586" s="6">
        <f>+AN586+SUM($D$16:$E$18)-SUM($AL$27:AL586)</f>
        <v>26824.336847335955</v>
      </c>
      <c r="AQ586" s="10">
        <f t="shared" si="190"/>
        <v>1.1144734374002319E-4</v>
      </c>
      <c r="AR586" s="10">
        <f>+AN586/SUM(AL$27:AL586)-1</f>
        <v>5.6811888692156032E-2</v>
      </c>
    </row>
    <row r="587" spans="1:44" x14ac:dyDescent="0.25">
      <c r="A587" s="1">
        <v>41022</v>
      </c>
      <c r="B587">
        <v>7.9530000000000003</v>
      </c>
      <c r="G587">
        <f t="shared" si="183"/>
        <v>2374.6866446633553</v>
      </c>
      <c r="H587">
        <f t="shared" si="184"/>
        <v>2289.5879314787699</v>
      </c>
      <c r="I587" s="5">
        <f t="shared" si="173"/>
        <v>0</v>
      </c>
      <c r="J587" s="6">
        <f>+H587+SUM($D$16:$E$16)-SUM($F$27:F587)</f>
        <v>7968.805194636665</v>
      </c>
      <c r="K587" s="10">
        <f t="shared" si="185"/>
        <v>-2.0909905580317467E-3</v>
      </c>
      <c r="L587" s="10">
        <f>+H587/SUM(F$27:F587)-1</f>
        <v>2.1780422454273252E-2</v>
      </c>
      <c r="M587">
        <v>5.62</v>
      </c>
      <c r="R587">
        <f t="shared" si="186"/>
        <v>1877.9295003782654</v>
      </c>
      <c r="S587">
        <f t="shared" si="187"/>
        <v>1754.1172533117756</v>
      </c>
      <c r="T587" s="5">
        <f t="shared" si="174"/>
        <v>0</v>
      </c>
      <c r="U587" s="6">
        <f>+S587+SUM($D$17:$E$17)-SUM($Q$27:Q587)</f>
        <v>6486.9183059433544</v>
      </c>
      <c r="V587" s="10">
        <f t="shared" si="175"/>
        <v>-6.0735393518100977E-3</v>
      </c>
      <c r="W587" s="10">
        <f>+S587/SUM(Q$27:Q587)-1</f>
        <v>-6.0562209622075369E-2</v>
      </c>
      <c r="X587">
        <v>3.2839999999999998</v>
      </c>
      <c r="AC587">
        <f t="shared" si="188"/>
        <v>3913.8729765681705</v>
      </c>
      <c r="AD587">
        <f t="shared" si="189"/>
        <v>3773.9144386866633</v>
      </c>
      <c r="AE587" s="5">
        <f t="shared" si="176"/>
        <v>0</v>
      </c>
      <c r="AF587" s="6">
        <f>+AD587+SUM($D$18:$E$18)-SUM($AB$27:AB587)</f>
        <v>12292.740333423502</v>
      </c>
      <c r="AG587" s="10">
        <f t="shared" si="177"/>
        <v>-1.5867169645684687E-3</v>
      </c>
      <c r="AH587" s="10">
        <f>+AD587/SUM(AB$27:AB587)-1</f>
        <v>0.12279647542720418</v>
      </c>
      <c r="AI587" s="6">
        <f t="shared" si="178"/>
        <v>0</v>
      </c>
      <c r="AL587" s="6">
        <f t="shared" si="179"/>
        <v>0</v>
      </c>
      <c r="AM587" s="6">
        <f t="shared" si="180"/>
        <v>8166.4891216097913</v>
      </c>
      <c r="AN587" s="6">
        <f t="shared" si="181"/>
        <v>7817.6196234772087</v>
      </c>
      <c r="AO587" s="5">
        <f t="shared" si="182"/>
        <v>0</v>
      </c>
      <c r="AP587" s="6">
        <f>+AN587+SUM($D$16:$E$18)-SUM($AL$27:AL587)</f>
        <v>26748.463834003527</v>
      </c>
      <c r="AQ587" s="10">
        <f t="shared" si="190"/>
        <v>-2.828514037988672E-3</v>
      </c>
      <c r="AR587" s="10">
        <f>+AN587/SUM(AL$27:AL587)-1</f>
        <v>4.6653710784104963E-2</v>
      </c>
    </row>
    <row r="588" spans="1:44" x14ac:dyDescent="0.25">
      <c r="A588" s="1">
        <v>41023</v>
      </c>
      <c r="B588">
        <v>7.9329999999999998</v>
      </c>
      <c r="G588">
        <f t="shared" si="183"/>
        <v>2368.7148437211613</v>
      </c>
      <c r="H588">
        <f t="shared" si="184"/>
        <v>2283.830134593371</v>
      </c>
      <c r="I588" s="5">
        <f t="shared" si="173"/>
        <v>0</v>
      </c>
      <c r="J588" s="6">
        <f>+H588+SUM($D$16:$E$16)-SUM($F$27:F588)</f>
        <v>7963.0473977512647</v>
      </c>
      <c r="K588" s="10">
        <f t="shared" si="185"/>
        <v>-7.2254205552368944E-4</v>
      </c>
      <c r="L588" s="10">
        <f>+H588/SUM(F$27:F588)-1</f>
        <v>1.9210875308656838E-2</v>
      </c>
      <c r="M588">
        <v>5.6829999999999998</v>
      </c>
      <c r="R588">
        <f t="shared" si="186"/>
        <v>1898.9810232472744</v>
      </c>
      <c r="S588">
        <f t="shared" si="187"/>
        <v>1773.780845297299</v>
      </c>
      <c r="T588" s="5">
        <f t="shared" si="174"/>
        <v>0</v>
      </c>
      <c r="U588" s="6">
        <f>+S588+SUM($D$17:$E$17)-SUM($Q$27:Q588)</f>
        <v>6506.5818979288779</v>
      </c>
      <c r="V588" s="10">
        <f t="shared" si="175"/>
        <v>3.031268632982087E-3</v>
      </c>
      <c r="W588" s="10">
        <f>+S588/SUM(Q$27:Q588)-1</f>
        <v>-5.0031145423888645E-2</v>
      </c>
      <c r="X588">
        <v>3.2869999999999999</v>
      </c>
      <c r="AC588">
        <f t="shared" si="188"/>
        <v>3917.4483781911013</v>
      </c>
      <c r="AD588">
        <f t="shared" si="189"/>
        <v>3777.3619853724308</v>
      </c>
      <c r="AE588" s="5">
        <f t="shared" si="176"/>
        <v>0</v>
      </c>
      <c r="AF588" s="6">
        <f>+AD588+SUM($D$18:$E$18)-SUM($AB$27:AB588)</f>
        <v>12296.18788010927</v>
      </c>
      <c r="AG588" s="10">
        <f t="shared" si="177"/>
        <v>2.8045387702468894E-4</v>
      </c>
      <c r="AH588" s="10">
        <f>+AD588/SUM(AB$27:AB588)-1</f>
        <v>0.12382217257284411</v>
      </c>
      <c r="AI588" s="6">
        <f t="shared" si="178"/>
        <v>0</v>
      </c>
      <c r="AL588" s="6">
        <f t="shared" si="179"/>
        <v>0</v>
      </c>
      <c r="AM588" s="6">
        <f t="shared" si="180"/>
        <v>8185.1442451595367</v>
      </c>
      <c r="AN588" s="6">
        <f t="shared" si="181"/>
        <v>7834.9729652631013</v>
      </c>
      <c r="AO588" s="5">
        <f t="shared" si="182"/>
        <v>0</v>
      </c>
      <c r="AP588" s="6">
        <f>+AN588+SUM($D$16:$E$18)-SUM($AL$27:AL588)</f>
        <v>26765.81717578942</v>
      </c>
      <c r="AQ588" s="10">
        <f t="shared" si="190"/>
        <v>6.487603136233755E-4</v>
      </c>
      <c r="AR588" s="10">
        <f>+AN588/SUM(AL$27:AL588)-1</f>
        <v>4.8977044541629322E-2</v>
      </c>
    </row>
    <row r="589" spans="1:44" x14ac:dyDescent="0.25">
      <c r="A589" s="1">
        <v>41025</v>
      </c>
      <c r="B589">
        <v>7.9589999999999996</v>
      </c>
      <c r="G589">
        <f t="shared" si="183"/>
        <v>2376.4781849460132</v>
      </c>
      <c r="H589">
        <f t="shared" si="184"/>
        <v>2291.3152705443895</v>
      </c>
      <c r="I589" s="5">
        <f t="shared" si="173"/>
        <v>0</v>
      </c>
      <c r="J589" s="6">
        <f>+H589+SUM($D$16:$E$16)-SUM($F$27:F589)</f>
        <v>7970.5325337022841</v>
      </c>
      <c r="K589" s="10">
        <f t="shared" si="185"/>
        <v>9.3998385004367968E-4</v>
      </c>
      <c r="L589" s="10">
        <f>+H589/SUM(F$27:F589)-1</f>
        <v>2.255128659795802E-2</v>
      </c>
      <c r="M589">
        <v>5.7510000000000003</v>
      </c>
      <c r="R589">
        <f t="shared" si="186"/>
        <v>1921.7033018995385</v>
      </c>
      <c r="S589">
        <f t="shared" si="187"/>
        <v>1795.0050398213564</v>
      </c>
      <c r="T589" s="5">
        <f t="shared" si="174"/>
        <v>0</v>
      </c>
      <c r="U589" s="6">
        <f>+S589+SUM($D$17:$E$17)-SUM($Q$27:Q589)</f>
        <v>6527.8060924529364</v>
      </c>
      <c r="V589" s="10">
        <f t="shared" si="175"/>
        <v>3.2619576387433735E-3</v>
      </c>
      <c r="W589" s="10">
        <f>+S589/SUM(Q$27:Q589)-1</f>
        <v>-3.8664282479813905E-2</v>
      </c>
      <c r="X589">
        <v>3.3069999999999999</v>
      </c>
      <c r="AC589">
        <f t="shared" si="188"/>
        <v>3941.2843890106396</v>
      </c>
      <c r="AD589">
        <f t="shared" si="189"/>
        <v>3800.3456299442132</v>
      </c>
      <c r="AE589" s="5">
        <f t="shared" si="176"/>
        <v>0</v>
      </c>
      <c r="AF589" s="6">
        <f>+AD589+SUM($D$18:$E$18)-SUM($AB$27:AB589)</f>
        <v>12319.171524681053</v>
      </c>
      <c r="AG589" s="10">
        <f t="shared" si="177"/>
        <v>1.8691682980025437E-3</v>
      </c>
      <c r="AH589" s="10">
        <f>+AD589/SUM(AB$27:AB589)-1</f>
        <v>0.13066015354377725</v>
      </c>
      <c r="AI589" s="6">
        <f t="shared" si="178"/>
        <v>0</v>
      </c>
      <c r="AL589" s="6">
        <f t="shared" si="179"/>
        <v>0</v>
      </c>
      <c r="AM589" s="6">
        <f t="shared" si="180"/>
        <v>8239.4658758561909</v>
      </c>
      <c r="AN589" s="6">
        <f t="shared" si="181"/>
        <v>7886.6659403099593</v>
      </c>
      <c r="AO589" s="5">
        <f t="shared" si="182"/>
        <v>0</v>
      </c>
      <c r="AP589" s="6">
        <f>+AN589+SUM($D$16:$E$18)-SUM($AL$27:AL589)</f>
        <v>26817.510150836282</v>
      </c>
      <c r="AQ589" s="10">
        <f t="shared" si="190"/>
        <v>1.9313056914107563E-3</v>
      </c>
      <c r="AR589" s="10">
        <f>+AN589/SUM(AL$27:AL589)-1</f>
        <v>5.5897903672685212E-2</v>
      </c>
    </row>
    <row r="590" spans="1:44" x14ac:dyDescent="0.25">
      <c r="A590" s="1">
        <v>41026</v>
      </c>
      <c r="B590">
        <v>7.9630000000000001</v>
      </c>
      <c r="G590">
        <f t="shared" si="183"/>
        <v>2377.6725451344519</v>
      </c>
      <c r="H590">
        <f t="shared" si="184"/>
        <v>2292.4668299214691</v>
      </c>
      <c r="I590" s="5">
        <f t="shared" si="173"/>
        <v>0</v>
      </c>
      <c r="J590" s="6">
        <f>+H590+SUM($D$16:$E$16)-SUM($F$27:F590)</f>
        <v>7971.6840930793624</v>
      </c>
      <c r="K590" s="10">
        <f t="shared" si="185"/>
        <v>1.4447709387166441E-4</v>
      </c>
      <c r="L590" s="10">
        <f>+H590/SUM(F$27:F590)-1</f>
        <v>2.3065196027081347E-2</v>
      </c>
      <c r="M590">
        <v>5.79</v>
      </c>
      <c r="R590">
        <f t="shared" si="186"/>
        <v>1934.7351970089251</v>
      </c>
      <c r="S590">
        <f t="shared" si="187"/>
        <v>1807.1777396219186</v>
      </c>
      <c r="T590" s="5">
        <f t="shared" si="174"/>
        <v>0</v>
      </c>
      <c r="U590" s="6">
        <f>+S590+SUM($D$17:$E$17)-SUM($Q$27:Q590)</f>
        <v>6539.9787922534979</v>
      </c>
      <c r="V590" s="10">
        <f t="shared" si="175"/>
        <v>1.8647459235401342E-3</v>
      </c>
      <c r="W590" s="10">
        <f>+S590/SUM(Q$27:Q590)-1</f>
        <v>-3.2145052261888796E-2</v>
      </c>
      <c r="X590">
        <v>3.306</v>
      </c>
      <c r="AC590">
        <f t="shared" si="188"/>
        <v>3940.092588469663</v>
      </c>
      <c r="AD590">
        <f t="shared" si="189"/>
        <v>3799.1964477156243</v>
      </c>
      <c r="AE590" s="5">
        <f t="shared" si="176"/>
        <v>0</v>
      </c>
      <c r="AF590" s="6">
        <f>+AD590+SUM($D$18:$E$18)-SUM($AB$27:AB590)</f>
        <v>12318.022342452465</v>
      </c>
      <c r="AG590" s="10">
        <f t="shared" si="177"/>
        <v>-9.3284051308595295E-5</v>
      </c>
      <c r="AH590" s="10">
        <f>+AD590/SUM(AB$27:AB590)-1</f>
        <v>0.1303182544952306</v>
      </c>
      <c r="AI590" s="6">
        <f t="shared" si="178"/>
        <v>0</v>
      </c>
      <c r="AL590" s="6">
        <f t="shared" si="179"/>
        <v>0</v>
      </c>
      <c r="AM590" s="6">
        <f t="shared" si="180"/>
        <v>8252.5003306130402</v>
      </c>
      <c r="AN590" s="6">
        <f t="shared" si="181"/>
        <v>7898.841017259012</v>
      </c>
      <c r="AO590" s="5">
        <f t="shared" si="182"/>
        <v>0</v>
      </c>
      <c r="AP590" s="6">
        <f>+AN590+SUM($D$16:$E$18)-SUM($AL$27:AL590)</f>
        <v>26829.685227785329</v>
      </c>
      <c r="AQ590" s="10">
        <f t="shared" si="190"/>
        <v>4.5399729059725225E-4</v>
      </c>
      <c r="AR590" s="10">
        <f>+AN590/SUM(AL$27:AL590)-1</f>
        <v>5.7527950935350569E-2</v>
      </c>
    </row>
    <row r="591" spans="1:44" x14ac:dyDescent="0.25">
      <c r="A591" s="1">
        <v>41029</v>
      </c>
      <c r="B591">
        <v>8.0280000000000005</v>
      </c>
      <c r="G591">
        <f t="shared" si="183"/>
        <v>2397.080898196582</v>
      </c>
      <c r="H591">
        <f t="shared" si="184"/>
        <v>2311.1796697990148</v>
      </c>
      <c r="I591" s="5">
        <f t="shared" si="173"/>
        <v>0</v>
      </c>
      <c r="J591" s="6">
        <f>+H591+SUM($D$16:$E$16)-SUM($F$27:F591)</f>
        <v>7990.3969329569081</v>
      </c>
      <c r="K591" s="10">
        <f t="shared" si="185"/>
        <v>2.3474136279173496E-3</v>
      </c>
      <c r="L591" s="10">
        <f>+H591/SUM(F$27:F591)-1</f>
        <v>3.1416224250333968E-2</v>
      </c>
      <c r="M591">
        <v>5.75</v>
      </c>
      <c r="R591">
        <f t="shared" si="186"/>
        <v>1921.3691507428875</v>
      </c>
      <c r="S591">
        <f t="shared" si="187"/>
        <v>1794.6929193136498</v>
      </c>
      <c r="T591" s="5">
        <f t="shared" si="174"/>
        <v>0</v>
      </c>
      <c r="U591" s="6">
        <f>+S591+SUM($D$17:$E$17)-SUM($Q$27:Q591)</f>
        <v>6527.4939719452286</v>
      </c>
      <c r="V591" s="10">
        <f t="shared" si="175"/>
        <v>-1.9090001213852847E-3</v>
      </c>
      <c r="W591" s="10">
        <f>+S591/SUM(Q$27:Q591)-1</f>
        <v>-3.8831442228991486E-2</v>
      </c>
      <c r="X591">
        <v>3.306</v>
      </c>
      <c r="AC591">
        <f t="shared" si="188"/>
        <v>3940.092588469663</v>
      </c>
      <c r="AD591">
        <f t="shared" si="189"/>
        <v>3799.1964477156243</v>
      </c>
      <c r="AE591" s="5">
        <f t="shared" si="176"/>
        <v>0</v>
      </c>
      <c r="AF591" s="6">
        <f>+AD591+SUM($D$18:$E$18)-SUM($AB$27:AB591)</f>
        <v>12318.022342452465</v>
      </c>
      <c r="AG591" s="10">
        <f t="shared" si="177"/>
        <v>0</v>
      </c>
      <c r="AH591" s="10">
        <f>+AD591/SUM(AB$27:AB591)-1</f>
        <v>0.1303182544952306</v>
      </c>
      <c r="AI591" s="6">
        <f t="shared" si="178"/>
        <v>0</v>
      </c>
      <c r="AL591" s="6">
        <f t="shared" si="179"/>
        <v>0</v>
      </c>
      <c r="AM591" s="6">
        <f t="shared" si="180"/>
        <v>8258.542637409133</v>
      </c>
      <c r="AN591" s="6">
        <f t="shared" si="181"/>
        <v>7905.0690368282894</v>
      </c>
      <c r="AO591" s="5">
        <f t="shared" si="182"/>
        <v>0</v>
      </c>
      <c r="AP591" s="6">
        <f>+AN591+SUM($D$16:$E$18)-SUM($AL$27:AL591)</f>
        <v>26835.913247354609</v>
      </c>
      <c r="AQ591" s="10">
        <f t="shared" si="190"/>
        <v>2.3213166745739144E-4</v>
      </c>
      <c r="AR591" s="10">
        <f>+AN591/SUM(AL$27:AL591)-1</f>
        <v>5.8361782729039247E-2</v>
      </c>
    </row>
    <row r="592" spans="1:44" x14ac:dyDescent="0.25">
      <c r="A592" s="1">
        <v>41031</v>
      </c>
      <c r="B592">
        <v>8.1059999999999999</v>
      </c>
      <c r="G592">
        <f t="shared" si="183"/>
        <v>2420.3709218711374</v>
      </c>
      <c r="H592">
        <f t="shared" si="184"/>
        <v>2333.6350776520694</v>
      </c>
      <c r="I592" s="5">
        <f t="shared" si="173"/>
        <v>0</v>
      </c>
      <c r="J592" s="6">
        <f>+H592+SUM($D$16:$E$16)-SUM($F$27:F592)</f>
        <v>8012.8523408099645</v>
      </c>
      <c r="K592" s="10">
        <f t="shared" si="185"/>
        <v>2.8102994183476504E-3</v>
      </c>
      <c r="L592" s="10">
        <f>+H592/SUM(F$27:F592)-1</f>
        <v>4.1437458118236847E-2</v>
      </c>
      <c r="M592">
        <v>5.7489999999999997</v>
      </c>
      <c r="R592">
        <f t="shared" si="186"/>
        <v>1921.0349995862364</v>
      </c>
      <c r="S592">
        <f t="shared" si="187"/>
        <v>1794.380798805943</v>
      </c>
      <c r="T592" s="5">
        <f t="shared" si="174"/>
        <v>0</v>
      </c>
      <c r="U592" s="6">
        <f>+S592+SUM($D$17:$E$17)-SUM($Q$27:Q592)</f>
        <v>6527.1818514375227</v>
      </c>
      <c r="V592" s="10">
        <f t="shared" si="175"/>
        <v>-4.7816284327040215E-5</v>
      </c>
      <c r="W592" s="10">
        <f>+S592/SUM(Q$27:Q592)-1</f>
        <v>-3.8998601978169067E-2</v>
      </c>
      <c r="X592">
        <v>3.3250000000000002</v>
      </c>
      <c r="AC592">
        <f t="shared" si="188"/>
        <v>3962.7367987482244</v>
      </c>
      <c r="AD592">
        <f t="shared" si="189"/>
        <v>3821.0309100588179</v>
      </c>
      <c r="AE592" s="5">
        <f t="shared" si="176"/>
        <v>0</v>
      </c>
      <c r="AF592" s="6">
        <f>+AD592+SUM($D$18:$E$18)-SUM($AB$27:AB592)</f>
        <v>12339.856804795658</v>
      </c>
      <c r="AG592" s="10">
        <f t="shared" si="177"/>
        <v>1.772562326660454E-3</v>
      </c>
      <c r="AH592" s="10">
        <f>+AD592/SUM(AB$27:AB592)-1</f>
        <v>0.13681433641761709</v>
      </c>
      <c r="AI592" s="6">
        <f t="shared" si="178"/>
        <v>0</v>
      </c>
      <c r="AL592" s="6">
        <f t="shared" si="179"/>
        <v>0</v>
      </c>
      <c r="AM592" s="6">
        <f t="shared" si="180"/>
        <v>8304.1427202055984</v>
      </c>
      <c r="AN592" s="6">
        <f t="shared" si="181"/>
        <v>7949.0467865168303</v>
      </c>
      <c r="AO592" s="5">
        <f t="shared" si="182"/>
        <v>0</v>
      </c>
      <c r="AP592" s="6">
        <f>+AN592+SUM($D$16:$E$18)-SUM($AL$27:AL592)</f>
        <v>26879.890997043152</v>
      </c>
      <c r="AQ592" s="10">
        <f t="shared" si="190"/>
        <v>1.6387647881845879E-3</v>
      </c>
      <c r="AR592" s="10">
        <f>+AN592/SUM(AL$27:AL592)-1</f>
        <v>6.424969709688777E-2</v>
      </c>
    </row>
    <row r="593" spans="1:44" x14ac:dyDescent="0.25">
      <c r="A593" s="1">
        <v>41032</v>
      </c>
      <c r="B593">
        <v>8.0609999999999999</v>
      </c>
      <c r="G593">
        <f t="shared" si="183"/>
        <v>2406.9343697512013</v>
      </c>
      <c r="H593">
        <f t="shared" si="184"/>
        <v>2320.6800346599225</v>
      </c>
      <c r="I593" s="5">
        <f t="shared" si="173"/>
        <v>0</v>
      </c>
      <c r="J593" s="6">
        <f>+H593+SUM($D$16:$E$16)-SUM($F$27:F593)</f>
        <v>7999.8972978178172</v>
      </c>
      <c r="K593" s="10">
        <f t="shared" si="185"/>
        <v>-1.6167829433429981E-3</v>
      </c>
      <c r="L593" s="10">
        <f>+H593/SUM(F$27:F593)-1</f>
        <v>3.5655977040600639E-2</v>
      </c>
      <c r="M593">
        <v>5.7549999999999999</v>
      </c>
      <c r="R593">
        <f t="shared" si="186"/>
        <v>1923.0399065261422</v>
      </c>
      <c r="S593">
        <f t="shared" si="187"/>
        <v>1796.2535218521834</v>
      </c>
      <c r="T593" s="5">
        <f t="shared" si="174"/>
        <v>0</v>
      </c>
      <c r="U593" s="6">
        <f>+S593+SUM($D$17:$E$17)-SUM($Q$27:Q593)</f>
        <v>6529.0545744837636</v>
      </c>
      <c r="V593" s="10">
        <f t="shared" si="175"/>
        <v>2.869114250017013E-4</v>
      </c>
      <c r="W593" s="10">
        <f>+S593/SUM(Q$27:Q593)-1</f>
        <v>-3.7995643483103581E-2</v>
      </c>
      <c r="X593">
        <v>3.323</v>
      </c>
      <c r="AC593">
        <f t="shared" si="188"/>
        <v>3960.3531976662703</v>
      </c>
      <c r="AD593">
        <f t="shared" si="189"/>
        <v>3818.7325456016392</v>
      </c>
      <c r="AE593" s="5">
        <f t="shared" si="176"/>
        <v>0</v>
      </c>
      <c r="AF593" s="6">
        <f>+AD593+SUM($D$18:$E$18)-SUM($AB$27:AB593)</f>
        <v>12337.558440338478</v>
      </c>
      <c r="AG593" s="10">
        <f t="shared" si="177"/>
        <v>-1.8625535883742828E-4</v>
      </c>
      <c r="AH593" s="10">
        <f>+AD593/SUM(AB$27:AB593)-1</f>
        <v>0.1361305383205238</v>
      </c>
      <c r="AI593" s="6">
        <f t="shared" si="178"/>
        <v>0</v>
      </c>
      <c r="AL593" s="6">
        <f t="shared" si="179"/>
        <v>0</v>
      </c>
      <c r="AM593" s="6">
        <f t="shared" si="180"/>
        <v>8290.3274739436147</v>
      </c>
      <c r="AN593" s="6">
        <f t="shared" si="181"/>
        <v>7935.6661021137443</v>
      </c>
      <c r="AO593" s="5">
        <f t="shared" si="182"/>
        <v>0</v>
      </c>
      <c r="AP593" s="6">
        <f>+AN593+SUM($D$16:$E$18)-SUM($AL$27:AL593)</f>
        <v>26866.510312640061</v>
      </c>
      <c r="AQ593" s="10">
        <f t="shared" si="190"/>
        <v>-4.9779533721183711E-4</v>
      </c>
      <c r="AR593" s="10">
        <f>+AN593/SUM(AL$27:AL593)-1</f>
        <v>6.245823835908193E-2</v>
      </c>
    </row>
    <row r="594" spans="1:44" x14ac:dyDescent="0.25">
      <c r="A594" s="1">
        <v>41033</v>
      </c>
      <c r="B594">
        <v>8.0020000000000007</v>
      </c>
      <c r="G594">
        <f t="shared" si="183"/>
        <v>2389.3175569717296</v>
      </c>
      <c r="H594">
        <f t="shared" si="184"/>
        <v>2303.6945338479968</v>
      </c>
      <c r="I594" s="5">
        <f t="shared" si="173"/>
        <v>0</v>
      </c>
      <c r="J594" s="6">
        <f>+H594+SUM($D$16:$E$16)-SUM($F$27:F594)</f>
        <v>7982.9117970058905</v>
      </c>
      <c r="K594" s="10">
        <f t="shared" si="185"/>
        <v>-2.1232148588407052E-3</v>
      </c>
      <c r="L594" s="10">
        <f>+H594/SUM(F$27:F594)-1</f>
        <v>2.8075812961033009E-2</v>
      </c>
      <c r="M594">
        <v>5.6680000000000001</v>
      </c>
      <c r="R594">
        <f t="shared" si="186"/>
        <v>1893.9687558975106</v>
      </c>
      <c r="S594">
        <f t="shared" si="187"/>
        <v>1769.0990376816987</v>
      </c>
      <c r="T594" s="5">
        <f t="shared" si="174"/>
        <v>0</v>
      </c>
      <c r="U594" s="6">
        <f>+S594+SUM($D$17:$E$17)-SUM($Q$27:Q594)</f>
        <v>6501.9000903132783</v>
      </c>
      <c r="V594" s="10">
        <f t="shared" si="175"/>
        <v>-4.1590223914819147E-3</v>
      </c>
      <c r="W594" s="10">
        <f>+S594/SUM(Q$27:Q594)-1</f>
        <v>-5.2538541661551807E-2</v>
      </c>
      <c r="X594">
        <v>3.3069999999999999</v>
      </c>
      <c r="AC594">
        <f t="shared" si="188"/>
        <v>3941.2843890106401</v>
      </c>
      <c r="AD594">
        <f t="shared" si="189"/>
        <v>3800.3456299442137</v>
      </c>
      <c r="AE594" s="5">
        <f t="shared" si="176"/>
        <v>0</v>
      </c>
      <c r="AF594" s="6">
        <f>+AD594+SUM($D$18:$E$18)-SUM($AB$27:AB594)</f>
        <v>12319.171524681053</v>
      </c>
      <c r="AG594" s="10">
        <f t="shared" si="177"/>
        <v>-1.4903204508688317E-3</v>
      </c>
      <c r="AH594" s="10">
        <f>+AD594/SUM(AB$27:AB594)-1</f>
        <v>0.13066015354377747</v>
      </c>
      <c r="AI594" s="6">
        <f t="shared" si="178"/>
        <v>0</v>
      </c>
      <c r="AL594" s="6">
        <f t="shared" si="179"/>
        <v>0</v>
      </c>
      <c r="AM594" s="6">
        <f t="shared" si="180"/>
        <v>8224.5707018798803</v>
      </c>
      <c r="AN594" s="6">
        <f t="shared" si="181"/>
        <v>7873.1392014739085</v>
      </c>
      <c r="AO594" s="5">
        <f t="shared" si="182"/>
        <v>0</v>
      </c>
      <c r="AP594" s="6">
        <f>+AN594+SUM($D$16:$E$18)-SUM($AL$27:AL594)</f>
        <v>26803.983412000231</v>
      </c>
      <c r="AQ594" s="10">
        <f t="shared" si="190"/>
        <v>-2.32731753816251E-3</v>
      </c>
      <c r="AR594" s="10">
        <f>+AN594/SUM(AL$27:AL594)-1</f>
        <v>5.4086890592048409E-2</v>
      </c>
    </row>
    <row r="595" spans="1:44" x14ac:dyDescent="0.25">
      <c r="A595" s="1">
        <v>41037</v>
      </c>
      <c r="B595">
        <v>7.9039999999999999</v>
      </c>
      <c r="C595">
        <f>+$C$16</f>
        <v>60</v>
      </c>
      <c r="D595" s="7">
        <f>+$H$16</f>
        <v>1.0004210526315789</v>
      </c>
      <c r="E595" s="7">
        <f>+$J$16</f>
        <v>0.46199999999999997</v>
      </c>
      <c r="F595" s="6">
        <f>+C595-D595-E595</f>
        <v>58.537578947368416</v>
      </c>
      <c r="G595">
        <f t="shared" si="183"/>
        <v>2418.593311302348</v>
      </c>
      <c r="H595">
        <f t="shared" si="184"/>
        <v>2334.0189080569116</v>
      </c>
      <c r="I595" s="5">
        <f t="shared" si="173"/>
        <v>243360</v>
      </c>
      <c r="J595" s="6">
        <f>+H595+SUM($D$16:$E$16)-SUM($F$27:F595)</f>
        <v>7954.6985922674357</v>
      </c>
      <c r="K595" s="10">
        <f t="shared" si="185"/>
        <v>-3.5341997326133745E-3</v>
      </c>
      <c r="L595" s="10">
        <f>+H595/SUM(F$27:F595)-1</f>
        <v>1.5090804021154147E-2</v>
      </c>
      <c r="M595">
        <v>5.6150000000000002</v>
      </c>
      <c r="N595">
        <f>+$C$17</f>
        <v>50</v>
      </c>
      <c r="O595" s="7">
        <f>+$H$17</f>
        <v>0.83368421052631569</v>
      </c>
      <c r="P595" s="7">
        <f>+$J$17</f>
        <v>0.38500000000000001</v>
      </c>
      <c r="Q595" s="6">
        <f>+N595-O595-P595</f>
        <v>48.781315789473688</v>
      </c>
      <c r="R595">
        <f t="shared" si="186"/>
        <v>1926.258744595011</v>
      </c>
      <c r="S595">
        <f t="shared" si="187"/>
        <v>1801.337966562716</v>
      </c>
      <c r="T595" s="5">
        <f t="shared" si="174"/>
        <v>202800</v>
      </c>
      <c r="U595" s="6">
        <f>+S595+SUM($D$17:$E$17)-SUM($Q$27:Q595)</f>
        <v>6485.3577034048221</v>
      </c>
      <c r="V595" s="10">
        <f t="shared" si="175"/>
        <v>-2.5442388653590386E-3</v>
      </c>
      <c r="W595" s="10">
        <f>+S595/SUM(Q$27:Q595)-1</f>
        <v>-5.9834800388927745E-2</v>
      </c>
      <c r="X595">
        <v>3.3239999999999998</v>
      </c>
      <c r="Y595">
        <f>+$C$18</f>
        <v>90</v>
      </c>
      <c r="Z595" s="7">
        <f>+$H$18</f>
        <v>1.5006315789473685</v>
      </c>
      <c r="AA595" s="7">
        <f>+$J$18</f>
        <v>0.69300000000000006</v>
      </c>
      <c r="AB595" s="6">
        <f>+Y595-Z595-AA595</f>
        <v>87.806368421052639</v>
      </c>
      <c r="AC595">
        <f t="shared" si="188"/>
        <v>4049.3513666283006</v>
      </c>
      <c r="AD595">
        <f t="shared" si="189"/>
        <v>3907.6880962512814</v>
      </c>
      <c r="AE595" s="5">
        <f t="shared" si="176"/>
        <v>365040</v>
      </c>
      <c r="AF595" s="6">
        <f>+AD595+SUM($D$18:$E$18)-SUM($AB$27:AB595)</f>
        <v>12338.707622567068</v>
      </c>
      <c r="AG595" s="10">
        <f t="shared" si="177"/>
        <v>1.5858288722481184E-3</v>
      </c>
      <c r="AH595" s="10">
        <f>+AD595/SUM(AB$27:AB595)-1</f>
        <v>0.1329980340761614</v>
      </c>
      <c r="AI595" s="6">
        <f t="shared" si="178"/>
        <v>200</v>
      </c>
      <c r="AL595" s="6">
        <f t="shared" si="179"/>
        <v>195.12526315789475</v>
      </c>
      <c r="AM595" s="6">
        <f t="shared" si="180"/>
        <v>8394.2034225256593</v>
      </c>
      <c r="AN595" s="6">
        <f t="shared" si="181"/>
        <v>8043.0449708709093</v>
      </c>
      <c r="AO595" s="5">
        <f t="shared" si="182"/>
        <v>811200</v>
      </c>
      <c r="AP595" s="6">
        <f>+AN595+SUM($D$16:$E$18)-SUM($AL$27:AL595)</f>
        <v>26778.763918239332</v>
      </c>
      <c r="AQ595" s="10">
        <f t="shared" si="190"/>
        <v>-9.4088603821507188E-4</v>
      </c>
      <c r="AR595" s="10">
        <f>+AN595/SUM(AL$27:AL595)-1</f>
        <v>4.9419367014115867E-2</v>
      </c>
    </row>
    <row r="596" spans="1:44" x14ac:dyDescent="0.25">
      <c r="A596" s="1">
        <v>41038</v>
      </c>
      <c r="B596">
        <v>7.827</v>
      </c>
      <c r="G596">
        <f t="shared" si="183"/>
        <v>2395.0316102686584</v>
      </c>
      <c r="H596">
        <f t="shared" si="184"/>
        <v>2311.2811226418835</v>
      </c>
      <c r="I596" s="5">
        <f t="shared" si="173"/>
        <v>0</v>
      </c>
      <c r="J596" s="6">
        <f>+H596+SUM($D$16:$E$16)-SUM($F$27:F596)</f>
        <v>7931.9608068524085</v>
      </c>
      <c r="K596" s="10">
        <f t="shared" si="185"/>
        <v>-2.8584094232219082E-3</v>
      </c>
      <c r="L596" s="10">
        <f>+H596/SUM(F$27:F596)-1</f>
        <v>5.2018880406847767E-3</v>
      </c>
      <c r="M596">
        <v>5.6059999999999999</v>
      </c>
      <c r="R596">
        <f t="shared" si="186"/>
        <v>1923.1712417096405</v>
      </c>
      <c r="S596">
        <f t="shared" si="187"/>
        <v>1798.4506928852334</v>
      </c>
      <c r="T596" s="5">
        <f t="shared" si="174"/>
        <v>0</v>
      </c>
      <c r="U596" s="6">
        <f>+S596+SUM($D$17:$E$17)-SUM($Q$27:Q596)</f>
        <v>6482.4704297273393</v>
      </c>
      <c r="V596" s="10">
        <f t="shared" si="175"/>
        <v>-4.4519883243554492E-4</v>
      </c>
      <c r="W596" s="10">
        <f>+S596/SUM(Q$27:Q596)-1</f>
        <v>-6.1341743718669517E-2</v>
      </c>
      <c r="X596">
        <v>3.319</v>
      </c>
      <c r="AC596">
        <f t="shared" si="188"/>
        <v>4043.2602845485349</v>
      </c>
      <c r="AD596">
        <f t="shared" si="189"/>
        <v>3901.8101057334547</v>
      </c>
      <c r="AE596" s="5">
        <f t="shared" si="176"/>
        <v>0</v>
      </c>
      <c r="AF596" s="6">
        <f>+AD596+SUM($D$18:$E$18)-SUM($AB$27:AB596)</f>
        <v>12332.829632049241</v>
      </c>
      <c r="AG596" s="10">
        <f t="shared" si="177"/>
        <v>-4.7638623895074339E-4</v>
      </c>
      <c r="AH596" s="10">
        <f>+AD596/SUM(AB$27:AB596)-1</f>
        <v>0.1312937650718351</v>
      </c>
      <c r="AI596" s="6">
        <f t="shared" si="178"/>
        <v>0</v>
      </c>
      <c r="AL596" s="6">
        <f t="shared" si="179"/>
        <v>0</v>
      </c>
      <c r="AM596" s="6">
        <f t="shared" si="180"/>
        <v>8361.4631365268342</v>
      </c>
      <c r="AN596" s="6">
        <f t="shared" si="181"/>
        <v>8011.5419212605721</v>
      </c>
      <c r="AO596" s="5">
        <f t="shared" si="182"/>
        <v>0</v>
      </c>
      <c r="AP596" s="6">
        <f>+AN596+SUM($D$16:$E$18)-SUM($AL$27:AL596)</f>
        <v>26747.260868628997</v>
      </c>
      <c r="AQ596" s="10">
        <f t="shared" si="190"/>
        <v>-1.1764191098035948E-3</v>
      </c>
      <c r="AR596" s="10">
        <f>+AN596/SUM(AL$27:AL596)-1</f>
        <v>4.5308994574221995E-2</v>
      </c>
    </row>
    <row r="597" spans="1:44" x14ac:dyDescent="0.25">
      <c r="A597" s="1">
        <v>41039</v>
      </c>
      <c r="B597">
        <v>7.8280000000000003</v>
      </c>
      <c r="G597">
        <f t="shared" si="183"/>
        <v>2395.3376063859791</v>
      </c>
      <c r="H597">
        <f t="shared" si="184"/>
        <v>2311.5764185563648</v>
      </c>
      <c r="I597" s="5">
        <f t="shared" si="173"/>
        <v>0</v>
      </c>
      <c r="J597" s="6">
        <f>+H597+SUM($D$16:$E$16)-SUM($F$27:F597)</f>
        <v>7932.2561027668889</v>
      </c>
      <c r="K597" s="10">
        <f t="shared" si="185"/>
        <v>3.7228614925277626E-5</v>
      </c>
      <c r="L597" s="10">
        <f>+H597/SUM(F$27:F597)-1</f>
        <v>5.3303155209509789E-3</v>
      </c>
      <c r="M597">
        <v>5.63</v>
      </c>
      <c r="R597">
        <f t="shared" si="186"/>
        <v>1931.404582737295</v>
      </c>
      <c r="S597">
        <f t="shared" si="187"/>
        <v>1806.1500893585201</v>
      </c>
      <c r="T597" s="5">
        <f t="shared" si="174"/>
        <v>0</v>
      </c>
      <c r="U597" s="6">
        <f>+S597+SUM($D$17:$E$17)-SUM($Q$27:Q597)</f>
        <v>6490.1698262006257</v>
      </c>
      <c r="V597" s="10">
        <f t="shared" si="175"/>
        <v>1.1877256605721254E-3</v>
      </c>
      <c r="W597" s="10">
        <f>+S597/SUM(Q$27:Q597)-1</f>
        <v>-5.7323228172691643E-2</v>
      </c>
      <c r="X597">
        <v>3.3260000000000001</v>
      </c>
      <c r="AC597">
        <f t="shared" si="188"/>
        <v>4051.7877994602072</v>
      </c>
      <c r="AD597">
        <f t="shared" si="189"/>
        <v>3910.0392924584125</v>
      </c>
      <c r="AE597" s="5">
        <f t="shared" si="176"/>
        <v>0</v>
      </c>
      <c r="AF597" s="6">
        <f>+AD597+SUM($D$18:$E$18)-SUM($AB$27:AB597)</f>
        <v>12341.0588187742</v>
      </c>
      <c r="AG597" s="10">
        <f t="shared" si="177"/>
        <v>6.6725860734950793E-4</v>
      </c>
      <c r="AH597" s="10">
        <f>+AD597/SUM(AB$27:AB597)-1</f>
        <v>0.13367974167789187</v>
      </c>
      <c r="AI597" s="6">
        <f t="shared" si="178"/>
        <v>0</v>
      </c>
      <c r="AL597" s="6">
        <f t="shared" si="179"/>
        <v>0</v>
      </c>
      <c r="AM597" s="6">
        <f t="shared" si="180"/>
        <v>8378.5299885834811</v>
      </c>
      <c r="AN597" s="6">
        <f t="shared" si="181"/>
        <v>8027.7658003732977</v>
      </c>
      <c r="AO597" s="5">
        <f t="shared" si="182"/>
        <v>0</v>
      </c>
      <c r="AP597" s="6">
        <f>+AN597+SUM($D$16:$E$18)-SUM($AL$27:AL597)</f>
        <v>26763.484747741721</v>
      </c>
      <c r="AQ597" s="10">
        <f t="shared" si="190"/>
        <v>6.0656226416644365E-4</v>
      </c>
      <c r="AR597" s="10">
        <f>+AN597/SUM(AL$27:AL597)-1</f>
        <v>4.7425811403003948E-2</v>
      </c>
    </row>
    <row r="598" spans="1:44" x14ac:dyDescent="0.25">
      <c r="A598" s="1">
        <v>41040</v>
      </c>
      <c r="B598">
        <v>7.7709999999999999</v>
      </c>
      <c r="G598">
        <f t="shared" si="183"/>
        <v>2377.8958276987028</v>
      </c>
      <c r="H598">
        <f t="shared" si="184"/>
        <v>2294.7445514309543</v>
      </c>
      <c r="I598" s="5">
        <f t="shared" si="173"/>
        <v>0</v>
      </c>
      <c r="J598" s="6">
        <f>+H598+SUM($D$16:$E$16)-SUM($F$27:F598)</f>
        <v>7915.4242356414798</v>
      </c>
      <c r="K598" s="10">
        <f t="shared" si="185"/>
        <v>-2.1219520534060399E-3</v>
      </c>
      <c r="L598" s="10">
        <f>+H598/SUM(F$27:F598)-1</f>
        <v>-1.9900508542017858E-3</v>
      </c>
      <c r="M598">
        <v>5.6520000000000001</v>
      </c>
      <c r="R598">
        <f t="shared" si="186"/>
        <v>1938.951812012645</v>
      </c>
      <c r="S598">
        <f t="shared" si="187"/>
        <v>1813.207869459033</v>
      </c>
      <c r="T598" s="5">
        <f t="shared" si="174"/>
        <v>0</v>
      </c>
      <c r="U598" s="6">
        <f>+S598+SUM($D$17:$E$17)-SUM($Q$27:Q598)</f>
        <v>6497.2276063011386</v>
      </c>
      <c r="V598" s="10">
        <f t="shared" si="175"/>
        <v>1.0874569217003138E-3</v>
      </c>
      <c r="W598" s="10">
        <f>+S598/SUM(Q$27:Q598)-1</f>
        <v>-5.3639588922211989E-2</v>
      </c>
      <c r="X598">
        <v>3.335</v>
      </c>
      <c r="AC598">
        <f t="shared" si="188"/>
        <v>4062.7517472037857</v>
      </c>
      <c r="AD598">
        <f t="shared" si="189"/>
        <v>3920.619675390501</v>
      </c>
      <c r="AE598" s="5">
        <f t="shared" si="176"/>
        <v>0</v>
      </c>
      <c r="AF598" s="6">
        <f>+AD598+SUM($D$18:$E$18)-SUM($AB$27:AB598)</f>
        <v>12351.639201706286</v>
      </c>
      <c r="AG598" s="10">
        <f t="shared" si="177"/>
        <v>8.5733186167069597E-4</v>
      </c>
      <c r="AH598" s="10">
        <f>+AD598/SUM(AB$27:AB598)-1</f>
        <v>0.13674742588567956</v>
      </c>
      <c r="AI598" s="6">
        <f t="shared" si="178"/>
        <v>0</v>
      </c>
      <c r="AL598" s="6">
        <f t="shared" si="179"/>
        <v>0</v>
      </c>
      <c r="AM598" s="6">
        <f t="shared" si="180"/>
        <v>8379.5993869151334</v>
      </c>
      <c r="AN598" s="6">
        <f t="shared" si="181"/>
        <v>8028.572096280488</v>
      </c>
      <c r="AO598" s="5">
        <f t="shared" si="182"/>
        <v>0</v>
      </c>
      <c r="AP598" s="6">
        <f>+AN598+SUM($D$16:$E$18)-SUM($AL$27:AL598)</f>
        <v>26764.291043648918</v>
      </c>
      <c r="AQ598" s="10">
        <f t="shared" si="190"/>
        <v>3.012671611335449E-5</v>
      </c>
      <c r="AR598" s="10">
        <f>+AN598/SUM(AL$27:AL598)-1</f>
        <v>4.7531013169699987E-2</v>
      </c>
    </row>
    <row r="599" spans="1:44" x14ac:dyDescent="0.25">
      <c r="A599" s="1">
        <v>41043</v>
      </c>
      <c r="B599">
        <v>7.6920000000000002</v>
      </c>
      <c r="G599">
        <f t="shared" si="183"/>
        <v>2353.7221344303721</v>
      </c>
      <c r="H599">
        <f t="shared" si="184"/>
        <v>2271.4161741869643</v>
      </c>
      <c r="I599" s="5">
        <f t="shared" si="173"/>
        <v>0</v>
      </c>
      <c r="J599" s="6">
        <f>+H599+SUM($D$16:$E$16)-SUM($F$27:F599)</f>
        <v>7892.0958583974898</v>
      </c>
      <c r="K599" s="10">
        <f t="shared" si="185"/>
        <v>-2.9472049190929495E-3</v>
      </c>
      <c r="L599" s="10">
        <f>+H599/SUM(F$27:F599)-1</f>
        <v>-1.2135821795202673E-2</v>
      </c>
      <c r="M599">
        <v>5.5419999999999998</v>
      </c>
      <c r="R599">
        <f t="shared" si="186"/>
        <v>1901.215665635895</v>
      </c>
      <c r="S599">
        <f t="shared" si="187"/>
        <v>1777.9189689564685</v>
      </c>
      <c r="T599" s="5">
        <f t="shared" si="174"/>
        <v>0</v>
      </c>
      <c r="U599" s="6">
        <f>+S599+SUM($D$17:$E$17)-SUM($Q$27:Q599)</f>
        <v>6461.9387057985741</v>
      </c>
      <c r="V599" s="10">
        <f t="shared" si="175"/>
        <v>-5.431378218663685E-3</v>
      </c>
      <c r="W599" s="10">
        <f>+S599/SUM(Q$27:Q599)-1</f>
        <v>-7.2057785174610589E-2</v>
      </c>
      <c r="X599">
        <v>3.331</v>
      </c>
      <c r="AC599">
        <f t="shared" si="188"/>
        <v>4057.878881539973</v>
      </c>
      <c r="AD599">
        <f t="shared" si="189"/>
        <v>3915.9172829762392</v>
      </c>
      <c r="AE599" s="5">
        <f t="shared" si="176"/>
        <v>0</v>
      </c>
      <c r="AF599" s="6">
        <f>+AD599+SUM($D$18:$E$18)-SUM($AB$27:AB599)</f>
        <v>12346.936809292027</v>
      </c>
      <c r="AG599" s="10">
        <f t="shared" si="177"/>
        <v>-3.8070998816175372E-4</v>
      </c>
      <c r="AH599" s="10">
        <f>+AD599/SUM(AB$27:AB599)-1</f>
        <v>0.13538401068221839</v>
      </c>
      <c r="AI599" s="6">
        <f t="shared" si="178"/>
        <v>0</v>
      </c>
      <c r="AL599" s="6">
        <f t="shared" si="179"/>
        <v>0</v>
      </c>
      <c r="AM599" s="6">
        <f t="shared" si="180"/>
        <v>8312.8166816062403</v>
      </c>
      <c r="AN599" s="6">
        <f t="shared" si="181"/>
        <v>7965.2524261196722</v>
      </c>
      <c r="AO599" s="5">
        <f t="shared" si="182"/>
        <v>0</v>
      </c>
      <c r="AP599" s="6">
        <f>+AN599+SUM($D$16:$E$18)-SUM($AL$27:AL599)</f>
        <v>26700.971373488101</v>
      </c>
      <c r="AQ599" s="10">
        <f t="shared" si="190"/>
        <v>-2.3658265431933945E-3</v>
      </c>
      <c r="AR599" s="10">
        <f>+AN599/SUM(AL$27:AL599)-1</f>
        <v>3.926935500163542E-2</v>
      </c>
    </row>
    <row r="600" spans="1:44" x14ac:dyDescent="0.25">
      <c r="A600" s="1">
        <v>41044</v>
      </c>
      <c r="B600">
        <v>7.6909999999999998</v>
      </c>
      <c r="G600">
        <f t="shared" si="183"/>
        <v>2353.4161383130513</v>
      </c>
      <c r="H600">
        <f t="shared" si="184"/>
        <v>2271.1208782724834</v>
      </c>
      <c r="I600" s="5">
        <f t="shared" si="173"/>
        <v>0</v>
      </c>
      <c r="J600" s="6">
        <f>+H600+SUM($D$16:$E$16)-SUM($F$27:F600)</f>
        <v>7891.8005624830075</v>
      </c>
      <c r="K600" s="10">
        <f t="shared" si="185"/>
        <v>-3.7416665963130313E-5</v>
      </c>
      <c r="L600" s="10">
        <f>+H600/SUM(F$27:F600)-1</f>
        <v>-1.2264249275468542E-2</v>
      </c>
      <c r="M600">
        <v>5.508</v>
      </c>
      <c r="R600">
        <f t="shared" si="186"/>
        <v>1889.5517658467179</v>
      </c>
      <c r="S600">
        <f t="shared" si="187"/>
        <v>1767.0114906193123</v>
      </c>
      <c r="T600" s="5">
        <f t="shared" si="174"/>
        <v>0</v>
      </c>
      <c r="U600" s="6">
        <f>+S600+SUM($D$17:$E$17)-SUM($Q$27:Q600)</f>
        <v>6451.031227461418</v>
      </c>
      <c r="V600" s="10">
        <f t="shared" si="175"/>
        <v>-1.6879575671877589E-3</v>
      </c>
      <c r="W600" s="10">
        <f>+S600/SUM(Q$27:Q600)-1</f>
        <v>-7.7750682198079235E-2</v>
      </c>
      <c r="X600">
        <v>3.331</v>
      </c>
      <c r="AC600">
        <f t="shared" si="188"/>
        <v>4057.878881539973</v>
      </c>
      <c r="AD600">
        <f t="shared" si="189"/>
        <v>3915.9172829762392</v>
      </c>
      <c r="AE600" s="5">
        <f t="shared" si="176"/>
        <v>0</v>
      </c>
      <c r="AF600" s="6">
        <f>+AD600+SUM($D$18:$E$18)-SUM($AB$27:AB600)</f>
        <v>12346.936809292027</v>
      </c>
      <c r="AG600" s="10">
        <f t="shared" si="177"/>
        <v>0</v>
      </c>
      <c r="AH600" s="10">
        <f>+AD600/SUM(AB$27:AB600)-1</f>
        <v>0.13538401068221839</v>
      </c>
      <c r="AI600" s="6">
        <f t="shared" si="178"/>
        <v>0</v>
      </c>
      <c r="AL600" s="6">
        <f t="shared" si="179"/>
        <v>0</v>
      </c>
      <c r="AM600" s="6">
        <f t="shared" si="180"/>
        <v>8300.8467856997413</v>
      </c>
      <c r="AN600" s="6">
        <f t="shared" si="181"/>
        <v>7954.0496518680347</v>
      </c>
      <c r="AO600" s="5">
        <f t="shared" si="182"/>
        <v>0</v>
      </c>
      <c r="AP600" s="6">
        <f>+AN600+SUM($D$16:$E$18)-SUM($AL$27:AL600)</f>
        <v>26689.768599236464</v>
      </c>
      <c r="AQ600" s="10">
        <f t="shared" si="190"/>
        <v>-4.1956429580536359E-4</v>
      </c>
      <c r="AR600" s="10">
        <f>+AN600/SUM(AL$27:AL600)-1</f>
        <v>3.7807668748912393E-2</v>
      </c>
    </row>
    <row r="601" spans="1:44" x14ac:dyDescent="0.25">
      <c r="A601" s="1">
        <v>41045</v>
      </c>
      <c r="B601">
        <v>7.548</v>
      </c>
      <c r="G601">
        <f t="shared" si="183"/>
        <v>2309.6586935361997</v>
      </c>
      <c r="H601">
        <f t="shared" si="184"/>
        <v>2228.893562501717</v>
      </c>
      <c r="I601" s="5">
        <f t="shared" si="173"/>
        <v>0</v>
      </c>
      <c r="J601" s="6">
        <f>+H601+SUM($D$16:$E$16)-SUM($F$27:F601)</f>
        <v>7849.5732467122416</v>
      </c>
      <c r="K601" s="10">
        <f t="shared" si="185"/>
        <v>-5.3507834411720134E-3</v>
      </c>
      <c r="L601" s="10">
        <f>+H601/SUM(F$27:F601)-1</f>
        <v>-3.0629378953482722E-2</v>
      </c>
      <c r="M601">
        <v>5.49</v>
      </c>
      <c r="R601">
        <f t="shared" si="186"/>
        <v>1883.376760075977</v>
      </c>
      <c r="S601">
        <f t="shared" si="187"/>
        <v>1761.2369432643472</v>
      </c>
      <c r="T601" s="5">
        <f t="shared" si="174"/>
        <v>0</v>
      </c>
      <c r="U601" s="6">
        <f>+S601+SUM($D$17:$E$17)-SUM($Q$27:Q601)</f>
        <v>6445.2566801064522</v>
      </c>
      <c r="V601" s="10">
        <f t="shared" si="175"/>
        <v>-8.9513554521081229E-4</v>
      </c>
      <c r="W601" s="10">
        <f>+S601/SUM(Q$27:Q601)-1</f>
        <v>-8.0764568857562558E-2</v>
      </c>
      <c r="X601">
        <v>3.327</v>
      </c>
      <c r="AC601">
        <f t="shared" si="188"/>
        <v>4053.0060158761603</v>
      </c>
      <c r="AD601">
        <f t="shared" si="189"/>
        <v>3911.2148905619779</v>
      </c>
      <c r="AE601" s="5">
        <f t="shared" si="176"/>
        <v>0</v>
      </c>
      <c r="AF601" s="6">
        <f>+AD601+SUM($D$18:$E$18)-SUM($AB$27:AB601)</f>
        <v>12342.234416877764</v>
      </c>
      <c r="AG601" s="10">
        <f t="shared" si="177"/>
        <v>-3.8085498345830082E-4</v>
      </c>
      <c r="AH601" s="10">
        <f>+AD601/SUM(AB$27:AB601)-1</f>
        <v>0.13402059547875722</v>
      </c>
      <c r="AI601" s="6">
        <f t="shared" si="178"/>
        <v>0</v>
      </c>
      <c r="AL601" s="6">
        <f t="shared" si="179"/>
        <v>0</v>
      </c>
      <c r="AM601" s="6">
        <f t="shared" si="180"/>
        <v>8246.0414694883366</v>
      </c>
      <c r="AN601" s="6">
        <f t="shared" si="181"/>
        <v>7901.3453963280426</v>
      </c>
      <c r="AO601" s="5">
        <f t="shared" si="182"/>
        <v>0</v>
      </c>
      <c r="AP601" s="6">
        <f>+AN601+SUM($D$16:$E$18)-SUM($AL$27:AL601)</f>
        <v>26637.064343696467</v>
      </c>
      <c r="AQ601" s="10">
        <f t="shared" si="190"/>
        <v>-1.9746988567560519E-3</v>
      </c>
      <c r="AR601" s="10">
        <f>+AN601/SUM(AL$27:AL601)-1</f>
        <v>3.0931060861223214E-2</v>
      </c>
    </row>
    <row r="602" spans="1:44" x14ac:dyDescent="0.25">
      <c r="A602" s="1">
        <v>41047</v>
      </c>
      <c r="B602">
        <v>7.4240000000000004</v>
      </c>
      <c r="G602">
        <f t="shared" si="183"/>
        <v>2271.7151749884406</v>
      </c>
      <c r="H602">
        <f t="shared" si="184"/>
        <v>2192.2768691060874</v>
      </c>
      <c r="I602" s="5">
        <f t="shared" si="173"/>
        <v>0</v>
      </c>
      <c r="J602" s="6">
        <f>+H602+SUM($D$16:$E$16)-SUM($F$27:F602)</f>
        <v>7812.9565533166133</v>
      </c>
      <c r="K602" s="10">
        <f t="shared" si="185"/>
        <v>-4.6648005241514134E-3</v>
      </c>
      <c r="L602" s="10">
        <f>+H602/SUM(F$27:F602)-1</f>
        <v>-4.6554386506446166E-2</v>
      </c>
      <c r="M602">
        <v>5.3920000000000003</v>
      </c>
      <c r="R602">
        <f t="shared" si="186"/>
        <v>1849.7572842130544</v>
      </c>
      <c r="S602">
        <f t="shared" si="187"/>
        <v>1729.7977409984264</v>
      </c>
      <c r="T602" s="5">
        <f t="shared" si="174"/>
        <v>0</v>
      </c>
      <c r="U602" s="6">
        <f>+S602+SUM($D$17:$E$17)-SUM($Q$27:Q602)</f>
        <v>6413.8174778405328</v>
      </c>
      <c r="V602" s="10">
        <f t="shared" si="175"/>
        <v>-4.8778821118106164E-3</v>
      </c>
      <c r="W602" s="10">
        <f>+S602/SUM(Q$27:Q602)-1</f>
        <v>-9.7173507336972165E-2</v>
      </c>
      <c r="X602">
        <v>3.2930000000000001</v>
      </c>
      <c r="AC602">
        <f t="shared" si="188"/>
        <v>4011.5866577337529</v>
      </c>
      <c r="AD602">
        <f t="shared" si="189"/>
        <v>3871.2445550407556</v>
      </c>
      <c r="AE602" s="5">
        <f t="shared" si="176"/>
        <v>0</v>
      </c>
      <c r="AF602" s="6">
        <f>+AD602+SUM($D$18:$E$18)-SUM($AB$27:AB602)</f>
        <v>12302.264081356541</v>
      </c>
      <c r="AG602" s="10">
        <f t="shared" si="177"/>
        <v>-3.238500758546925E-3</v>
      </c>
      <c r="AH602" s="10">
        <f>+AD602/SUM(AB$27:AB602)-1</f>
        <v>0.12243156624933804</v>
      </c>
      <c r="AI602" s="6">
        <f t="shared" si="178"/>
        <v>0</v>
      </c>
      <c r="AL602" s="6">
        <f t="shared" si="179"/>
        <v>0</v>
      </c>
      <c r="AM602" s="6">
        <f t="shared" si="180"/>
        <v>8133.0591169352483</v>
      </c>
      <c r="AN602" s="6">
        <f t="shared" si="181"/>
        <v>7793.3191651452689</v>
      </c>
      <c r="AO602" s="5">
        <f t="shared" si="182"/>
        <v>0</v>
      </c>
      <c r="AP602" s="6">
        <f>+AN602+SUM($D$16:$E$18)-SUM($AL$27:AL602)</f>
        <v>26529.038112513692</v>
      </c>
      <c r="AQ602" s="10">
        <f t="shared" si="190"/>
        <v>-4.0554856116620241E-3</v>
      </c>
      <c r="AR602" s="10">
        <f>+AN602/SUM(AL$27:AL602)-1</f>
        <v>1.6836297054814819E-2</v>
      </c>
    </row>
    <row r="603" spans="1:44" x14ac:dyDescent="0.25">
      <c r="A603" s="1">
        <v>41050</v>
      </c>
      <c r="B603">
        <v>7.4539999999999997</v>
      </c>
      <c r="G603">
        <f t="shared" si="183"/>
        <v>2280.8950585080593</v>
      </c>
      <c r="H603">
        <f t="shared" si="184"/>
        <v>2201.1357465405135</v>
      </c>
      <c r="I603" s="5">
        <f t="shared" si="173"/>
        <v>0</v>
      </c>
      <c r="J603" s="6">
        <f>+H603+SUM($D$16:$E$16)-SUM($F$27:F603)</f>
        <v>7821.8154307510376</v>
      </c>
      <c r="K603" s="10">
        <f t="shared" si="185"/>
        <v>1.1338700495735488E-3</v>
      </c>
      <c r="L603" s="10">
        <f>+H603/SUM(F$27:F603)-1</f>
        <v>-4.2701562098471313E-2</v>
      </c>
      <c r="M603">
        <v>5.4249999999999998</v>
      </c>
      <c r="R603">
        <f t="shared" si="186"/>
        <v>1861.0781281260793</v>
      </c>
      <c r="S603">
        <f t="shared" si="187"/>
        <v>1740.3844111491956</v>
      </c>
      <c r="T603" s="5">
        <f t="shared" si="174"/>
        <v>0</v>
      </c>
      <c r="U603" s="6">
        <f>+S603+SUM($D$17:$E$17)-SUM($Q$27:Q603)</f>
        <v>6424.4041479913021</v>
      </c>
      <c r="V603" s="10">
        <f t="shared" si="175"/>
        <v>1.6506035894139348E-3</v>
      </c>
      <c r="W603" s="10">
        <f>+S603/SUM(Q$27:Q603)-1</f>
        <v>-9.1648048461252629E-2</v>
      </c>
      <c r="X603">
        <v>3.2959999999999998</v>
      </c>
      <c r="AC603">
        <f t="shared" si="188"/>
        <v>4015.2413069816121</v>
      </c>
      <c r="AD603">
        <f t="shared" si="189"/>
        <v>3874.7713493514516</v>
      </c>
      <c r="AE603" s="5">
        <f t="shared" si="176"/>
        <v>0</v>
      </c>
      <c r="AF603" s="6">
        <f>+AD603+SUM($D$18:$E$18)-SUM($AB$27:AB603)</f>
        <v>12305.790875667237</v>
      </c>
      <c r="AG603" s="10">
        <f t="shared" si="177"/>
        <v>2.8667847539054492E-4</v>
      </c>
      <c r="AH603" s="10">
        <f>+AD603/SUM(AB$27:AB603)-1</f>
        <v>0.12345412765193386</v>
      </c>
      <c r="AI603" s="6">
        <f t="shared" si="178"/>
        <v>0</v>
      </c>
      <c r="AL603" s="6">
        <f t="shared" si="179"/>
        <v>0</v>
      </c>
      <c r="AM603" s="6">
        <f t="shared" si="180"/>
        <v>8157.2144936157511</v>
      </c>
      <c r="AN603" s="6">
        <f t="shared" si="181"/>
        <v>7816.29150704116</v>
      </c>
      <c r="AO603" s="5">
        <f t="shared" si="182"/>
        <v>0</v>
      </c>
      <c r="AP603" s="6">
        <f>+AN603+SUM($D$16:$E$18)-SUM($AL$27:AL603)</f>
        <v>26552.010454409588</v>
      </c>
      <c r="AQ603" s="10">
        <f t="shared" si="190"/>
        <v>8.6593195721862415E-4</v>
      </c>
      <c r="AR603" s="10">
        <f>+AN603/SUM(AL$27:AL603)-1</f>
        <v>1.9833622144818319E-2</v>
      </c>
    </row>
    <row r="604" spans="1:44" x14ac:dyDescent="0.25">
      <c r="A604" s="1">
        <v>41051</v>
      </c>
      <c r="B604">
        <v>7.5090000000000003</v>
      </c>
      <c r="G604">
        <f t="shared" si="183"/>
        <v>2297.724844960695</v>
      </c>
      <c r="H604">
        <f t="shared" si="184"/>
        <v>2217.3770218369623</v>
      </c>
      <c r="I604" s="5">
        <f t="shared" ref="I604:I667" si="191">+C604*(MAX($A:$A)-$A604)</f>
        <v>0</v>
      </c>
      <c r="J604" s="6">
        <f>+H604+SUM($D$16:$E$16)-SUM($F$27:F604)</f>
        <v>7838.0567060474878</v>
      </c>
      <c r="K604" s="10">
        <f t="shared" si="185"/>
        <v>2.0764073814114603E-3</v>
      </c>
      <c r="L604" s="10">
        <f>+H604/SUM(F$27:F604)-1</f>
        <v>-3.5638050683850397E-2</v>
      </c>
      <c r="M604">
        <v>5.5190000000000001</v>
      </c>
      <c r="R604">
        <f t="shared" si="186"/>
        <v>1893.3253804843932</v>
      </c>
      <c r="S604">
        <f t="shared" si="187"/>
        <v>1770.540380669569</v>
      </c>
      <c r="T604" s="5">
        <f t="shared" ref="T604:T667" si="192">+N604*(MAX($A:$A)-$A604)</f>
        <v>0</v>
      </c>
      <c r="U604" s="6">
        <f>+S604+SUM($D$17:$E$17)-SUM($Q$27:Q604)</f>
        <v>6454.5601175116744</v>
      </c>
      <c r="V604" s="10">
        <f t="shared" ref="V604:V667" si="193">+U604/U603-1</f>
        <v>4.693971429210464E-3</v>
      </c>
      <c r="W604" s="10">
        <f>+S604/SUM(Q$27:Q604)-1</f>
        <v>-7.5908862572839242E-2</v>
      </c>
      <c r="X604">
        <v>3.3090000000000002</v>
      </c>
      <c r="AC604">
        <f t="shared" si="188"/>
        <v>4031.0781203890037</v>
      </c>
      <c r="AD604">
        <f t="shared" si="189"/>
        <v>3890.0541246978019</v>
      </c>
      <c r="AE604" s="5">
        <f t="shared" ref="AE604:AE667" si="194">+Y604*(MAX($A:$A)-$A604)</f>
        <v>0</v>
      </c>
      <c r="AF604" s="6">
        <f>+AD604+SUM($D$18:$E$18)-SUM($AB$27:AB604)</f>
        <v>12321.07365101359</v>
      </c>
      <c r="AG604" s="10">
        <f t="shared" ref="AG604:AG667" si="195">+AF604/AF603-1</f>
        <v>1.2419173623836599E-3</v>
      </c>
      <c r="AH604" s="10">
        <f>+AD604/SUM(AB$27:AB604)-1</f>
        <v>0.1278852270631825</v>
      </c>
      <c r="AI604" s="6">
        <f t="shared" ref="AI604:AI667" si="196">+C604+N604+Y604</f>
        <v>0</v>
      </c>
      <c r="AL604" s="6">
        <f t="shared" ref="AL604:AL667" si="197">+F604+Q604+AB604</f>
        <v>0</v>
      </c>
      <c r="AM604" s="6">
        <f t="shared" ref="AM604:AM667" si="198">+G604+R604+AC604</f>
        <v>8222.1283458340913</v>
      </c>
      <c r="AN604" s="6">
        <f t="shared" ref="AN604:AN667" si="199">+H604+S604+AD604</f>
        <v>7877.9715272043331</v>
      </c>
      <c r="AO604" s="5">
        <f t="shared" ref="AO604:AO667" si="200">+AI604*(MAX($A:$A)-$A604)</f>
        <v>0</v>
      </c>
      <c r="AP604" s="6">
        <f>+AN604+SUM($D$16:$E$18)-SUM($AL$27:AL604)</f>
        <v>26613.690474572759</v>
      </c>
      <c r="AQ604" s="10">
        <f t="shared" si="190"/>
        <v>2.3229886968099134E-3</v>
      </c>
      <c r="AR604" s="10">
        <f>+AN604/SUM(AL$27:AL604)-1</f>
        <v>2.788134635268702E-2</v>
      </c>
    </row>
    <row r="605" spans="1:44" x14ac:dyDescent="0.25">
      <c r="A605" s="1">
        <v>41052</v>
      </c>
      <c r="B605">
        <v>7.4359999999999999</v>
      </c>
      <c r="G605">
        <f t="shared" ref="G605:G668" si="201">+(B605/B604*G604)+F605</f>
        <v>2275.3871283962881</v>
      </c>
      <c r="H605">
        <f t="shared" ref="H605:H668" si="202">+($B605/$B604*H604)+F605</f>
        <v>2195.8204200798577</v>
      </c>
      <c r="I605" s="5">
        <f t="shared" si="191"/>
        <v>0</v>
      </c>
      <c r="J605" s="6">
        <f>+H605+SUM($D$16:$E$16)-SUM($F$27:F605)</f>
        <v>7816.5001042903823</v>
      </c>
      <c r="K605" s="10">
        <f t="shared" ref="K605:K668" si="203">+J605/J604-1</f>
        <v>-2.7502482522834271E-3</v>
      </c>
      <c r="L605" s="10">
        <f>+H605/SUM(F$27:F605)-1</f>
        <v>-4.5013256743256291E-2</v>
      </c>
      <c r="M605">
        <v>5.3929999999999998</v>
      </c>
      <c r="R605">
        <f t="shared" ref="R605:R668" si="204">+($M605/$M604*R604)+N605</f>
        <v>1850.1003400892066</v>
      </c>
      <c r="S605">
        <f t="shared" ref="S605:S668" si="205">+($M605/$M604*S604)+Q605</f>
        <v>1730.1185491848132</v>
      </c>
      <c r="T605" s="5">
        <f t="shared" si="192"/>
        <v>0</v>
      </c>
      <c r="U605" s="6">
        <f>+S605+SUM($D$17:$E$17)-SUM($Q$27:Q605)</f>
        <v>6414.1382860269196</v>
      </c>
      <c r="V605" s="10">
        <f t="shared" si="193"/>
        <v>-6.262523045542312E-3</v>
      </c>
      <c r="W605" s="10">
        <f>+S605/SUM(Q$27:Q605)-1</f>
        <v>-9.7006069189223165E-2</v>
      </c>
      <c r="X605">
        <v>3.3119999999999998</v>
      </c>
      <c r="AC605">
        <f t="shared" ref="AC605:AC668" si="206">+(X605/X604*AC604)+AB605</f>
        <v>4034.7327696368629</v>
      </c>
      <c r="AD605">
        <f t="shared" ref="AD605:AD668" si="207">+($X605/$X604*AD604)+AB605</f>
        <v>3893.5809190084979</v>
      </c>
      <c r="AE605" s="5">
        <f t="shared" si="194"/>
        <v>0</v>
      </c>
      <c r="AF605" s="6">
        <f>+AD605+SUM($D$18:$E$18)-SUM($AB$27:AB605)</f>
        <v>12324.600445324286</v>
      </c>
      <c r="AG605" s="10">
        <f t="shared" si="195"/>
        <v>2.8624082694328479E-4</v>
      </c>
      <c r="AH605" s="10">
        <f>+AD605/SUM(AB$27:AB605)-1</f>
        <v>0.12890778846577833</v>
      </c>
      <c r="AI605" s="6">
        <f t="shared" si="196"/>
        <v>0</v>
      </c>
      <c r="AL605" s="6">
        <f t="shared" si="197"/>
        <v>0</v>
      </c>
      <c r="AM605" s="6">
        <f t="shared" si="198"/>
        <v>8160.2202381223578</v>
      </c>
      <c r="AN605" s="6">
        <f t="shared" si="199"/>
        <v>7819.5198882731693</v>
      </c>
      <c r="AO605" s="5">
        <f t="shared" si="200"/>
        <v>0</v>
      </c>
      <c r="AP605" s="6">
        <f>+AN605+SUM($D$16:$E$18)-SUM($AL$27:AL605)</f>
        <v>26555.238835641598</v>
      </c>
      <c r="AQ605" s="10">
        <f t="shared" ref="AQ605:AQ668" si="208">+AP605/AP604-1</f>
        <v>-2.1962996446136529E-3</v>
      </c>
      <c r="AR605" s="10">
        <f>+AN605/SUM(AL$27:AL605)-1</f>
        <v>2.0254846420107775E-2</v>
      </c>
    </row>
    <row r="606" spans="1:44" x14ac:dyDescent="0.25">
      <c r="A606" s="1">
        <v>41053</v>
      </c>
      <c r="B606">
        <v>7.4660000000000002</v>
      </c>
      <c r="G606">
        <f t="shared" si="201"/>
        <v>2284.5670119159072</v>
      </c>
      <c r="H606">
        <f t="shared" si="202"/>
        <v>2204.6792975142844</v>
      </c>
      <c r="I606" s="5">
        <f t="shared" si="191"/>
        <v>0</v>
      </c>
      <c r="J606" s="6">
        <f>+H606+SUM($D$16:$E$16)-SUM($F$27:F606)</f>
        <v>7825.3589817248103</v>
      </c>
      <c r="K606" s="10">
        <f t="shared" si="203"/>
        <v>1.1333560181960856E-3</v>
      </c>
      <c r="L606" s="10">
        <f>+H606/SUM(F$27:F606)-1</f>
        <v>-4.1160432335281216E-2</v>
      </c>
      <c r="M606">
        <v>5.4470000000000001</v>
      </c>
      <c r="R606">
        <f t="shared" si="204"/>
        <v>1868.6253574014293</v>
      </c>
      <c r="S606">
        <f t="shared" si="205"/>
        <v>1747.4421912497085</v>
      </c>
      <c r="T606" s="5">
        <f t="shared" si="192"/>
        <v>0</v>
      </c>
      <c r="U606" s="6">
        <f>+S606+SUM($D$17:$E$17)-SUM($Q$27:Q606)</f>
        <v>6431.461928091815</v>
      </c>
      <c r="V606" s="10">
        <f t="shared" si="193"/>
        <v>2.7008525997380683E-3</v>
      </c>
      <c r="W606" s="10">
        <f>+S606/SUM(Q$27:Q606)-1</f>
        <v>-8.7964409210772976E-2</v>
      </c>
      <c r="X606">
        <v>3.3340000000000001</v>
      </c>
      <c r="AC606">
        <f t="shared" si="206"/>
        <v>4061.5335307878331</v>
      </c>
      <c r="AD606">
        <f t="shared" si="207"/>
        <v>3919.4440772869366</v>
      </c>
      <c r="AE606" s="5">
        <f t="shared" si="194"/>
        <v>0</v>
      </c>
      <c r="AF606" s="6">
        <f>+AD606+SUM($D$18:$E$18)-SUM($AB$27:AB606)</f>
        <v>12350.463603602722</v>
      </c>
      <c r="AG606" s="10">
        <f t="shared" si="195"/>
        <v>2.0984987215750817E-3</v>
      </c>
      <c r="AH606" s="10">
        <f>+AD606/SUM(AB$27:AB606)-1</f>
        <v>0.13640657208481444</v>
      </c>
      <c r="AI606" s="6">
        <f t="shared" si="196"/>
        <v>0</v>
      </c>
      <c r="AL606" s="6">
        <f t="shared" si="197"/>
        <v>0</v>
      </c>
      <c r="AM606" s="6">
        <f t="shared" si="198"/>
        <v>8214.7259001051698</v>
      </c>
      <c r="AN606" s="6">
        <f t="shared" si="199"/>
        <v>7871.5655660509292</v>
      </c>
      <c r="AO606" s="5">
        <f t="shared" si="200"/>
        <v>0</v>
      </c>
      <c r="AP606" s="6">
        <f>+AN606+SUM($D$16:$E$18)-SUM($AL$27:AL606)</f>
        <v>26607.284513419356</v>
      </c>
      <c r="AQ606" s="10">
        <f t="shared" si="208"/>
        <v>1.9599024546488319E-3</v>
      </c>
      <c r="AR606" s="10">
        <f>+AN606/SUM(AL$27:AL606)-1</f>
        <v>2.7045526122529306E-2</v>
      </c>
    </row>
    <row r="607" spans="1:44" x14ac:dyDescent="0.25">
      <c r="A607" s="1">
        <v>41054</v>
      </c>
      <c r="B607">
        <v>7.5110000000000001</v>
      </c>
      <c r="G607">
        <f t="shared" si="201"/>
        <v>2298.3368371953361</v>
      </c>
      <c r="H607">
        <f t="shared" si="202"/>
        <v>2217.9676136659241</v>
      </c>
      <c r="I607" s="5">
        <f t="shared" si="191"/>
        <v>0</v>
      </c>
      <c r="J607" s="6">
        <f>+H607+SUM($D$16:$E$16)-SUM($F$27:F607)</f>
        <v>7838.6472978764486</v>
      </c>
      <c r="K607" s="10">
        <f t="shared" si="203"/>
        <v>1.6981094647123829E-3</v>
      </c>
      <c r="L607" s="10">
        <f>+H607/SUM(F$27:F607)-1</f>
        <v>-3.538119572331877E-2</v>
      </c>
      <c r="M607">
        <v>5.4539999999999997</v>
      </c>
      <c r="R607">
        <f t="shared" si="204"/>
        <v>1871.026748534495</v>
      </c>
      <c r="S607">
        <f t="shared" si="205"/>
        <v>1749.6878485544169</v>
      </c>
      <c r="T607" s="5">
        <f t="shared" si="192"/>
        <v>0</v>
      </c>
      <c r="U607" s="6">
        <f>+S607+SUM($D$17:$E$17)-SUM($Q$27:Q607)</f>
        <v>6433.7075853965225</v>
      </c>
      <c r="V607" s="10">
        <f t="shared" si="193"/>
        <v>3.4916747231283907E-4</v>
      </c>
      <c r="W607" s="10">
        <f>+S607/SUM(Q$27:Q607)-1</f>
        <v>-8.6792342176529536E-2</v>
      </c>
      <c r="X607">
        <v>3.3540000000000001</v>
      </c>
      <c r="AC607">
        <f t="shared" si="206"/>
        <v>4085.8978591068962</v>
      </c>
      <c r="AD607">
        <f t="shared" si="207"/>
        <v>3942.9560393582442</v>
      </c>
      <c r="AE607" s="5">
        <f t="shared" si="194"/>
        <v>0</v>
      </c>
      <c r="AF607" s="6">
        <f>+AD607+SUM($D$18:$E$18)-SUM($AB$27:AB607)</f>
        <v>12373.975565674031</v>
      </c>
      <c r="AG607" s="10">
        <f t="shared" si="195"/>
        <v>1.9037311331737694E-3</v>
      </c>
      <c r="AH607" s="10">
        <f>+AD607/SUM(AB$27:AB607)-1</f>
        <v>0.14322364810212007</v>
      </c>
      <c r="AI607" s="6">
        <f t="shared" si="196"/>
        <v>0</v>
      </c>
      <c r="AL607" s="6">
        <f t="shared" si="197"/>
        <v>0</v>
      </c>
      <c r="AM607" s="6">
        <f t="shared" si="198"/>
        <v>8255.2614448367276</v>
      </c>
      <c r="AN607" s="6">
        <f t="shared" si="199"/>
        <v>7910.6115015785854</v>
      </c>
      <c r="AO607" s="5">
        <f t="shared" si="200"/>
        <v>0</v>
      </c>
      <c r="AP607" s="6">
        <f>+AN607+SUM($D$16:$E$18)-SUM($AL$27:AL607)</f>
        <v>26646.33044894701</v>
      </c>
      <c r="AQ607" s="10">
        <f t="shared" si="208"/>
        <v>1.4674904351086315E-3</v>
      </c>
      <c r="AR607" s="10">
        <f>+AN607/SUM(AL$27:AL607)-1</f>
        <v>3.2140059485740169E-2</v>
      </c>
    </row>
    <row r="608" spans="1:44" x14ac:dyDescent="0.25">
      <c r="A608" s="1">
        <v>41058</v>
      </c>
      <c r="B608">
        <v>7.6520000000000001</v>
      </c>
      <c r="G608">
        <f t="shared" si="201"/>
        <v>2341.4822897375466</v>
      </c>
      <c r="H608">
        <f t="shared" si="202"/>
        <v>2259.6043376077287</v>
      </c>
      <c r="I608" s="5">
        <f t="shared" si="191"/>
        <v>0</v>
      </c>
      <c r="J608" s="6">
        <f>+H608+SUM($D$16:$E$16)-SUM($F$27:F608)</f>
        <v>7880.2840218182537</v>
      </c>
      <c r="K608" s="10">
        <f t="shared" si="203"/>
        <v>5.3117231021588829E-3</v>
      </c>
      <c r="L608" s="10">
        <f>+H608/SUM(F$27:F608)-1</f>
        <v>-1.7272921005836217E-2</v>
      </c>
      <c r="M608">
        <v>5.4850000000000003</v>
      </c>
      <c r="R608">
        <f t="shared" si="204"/>
        <v>1881.6614806952157</v>
      </c>
      <c r="S608">
        <f t="shared" si="205"/>
        <v>1759.6329023324124</v>
      </c>
      <c r="T608" s="5">
        <f t="shared" si="192"/>
        <v>0</v>
      </c>
      <c r="U608" s="6">
        <f>+S608+SUM($D$17:$E$17)-SUM($Q$27:Q608)</f>
        <v>6443.6526391745183</v>
      </c>
      <c r="V608" s="10">
        <f t="shared" si="193"/>
        <v>1.545773357895408E-3</v>
      </c>
      <c r="W608" s="10">
        <f>+S608/SUM(Q$27:Q608)-1</f>
        <v>-8.1601759596307999E-2</v>
      </c>
      <c r="X608">
        <v>3.355</v>
      </c>
      <c r="AC608">
        <f t="shared" si="206"/>
        <v>4087.1160755228493</v>
      </c>
      <c r="AD608">
        <f t="shared" si="207"/>
        <v>3944.1316374618095</v>
      </c>
      <c r="AE608" s="5">
        <f t="shared" si="194"/>
        <v>0</v>
      </c>
      <c r="AF608" s="6">
        <f>+AD608+SUM($D$18:$E$18)-SUM($AB$27:AB608)</f>
        <v>12375.151163777595</v>
      </c>
      <c r="AG608" s="10">
        <f t="shared" si="195"/>
        <v>9.5005691366001344E-5</v>
      </c>
      <c r="AH608" s="10">
        <f>+AD608/SUM(AB$27:AB608)-1</f>
        <v>0.1435645019029852</v>
      </c>
      <c r="AI608" s="6">
        <f t="shared" si="196"/>
        <v>0</v>
      </c>
      <c r="AL608" s="6">
        <f t="shared" si="197"/>
        <v>0</v>
      </c>
      <c r="AM608" s="6">
        <f t="shared" si="198"/>
        <v>8310.2598459556102</v>
      </c>
      <c r="AN608" s="6">
        <f t="shared" si="199"/>
        <v>7963.3688774019502</v>
      </c>
      <c r="AO608" s="5">
        <f t="shared" si="200"/>
        <v>0</v>
      </c>
      <c r="AP608" s="6">
        <f>+AN608+SUM($D$16:$E$18)-SUM($AL$27:AL608)</f>
        <v>26699.08782477038</v>
      </c>
      <c r="AQ608" s="10">
        <f t="shared" si="208"/>
        <v>1.9799114900436177E-3</v>
      </c>
      <c r="AR608" s="10">
        <f>+AN608/SUM(AL$27:AL608)-1</f>
        <v>3.9023598262707404E-2</v>
      </c>
    </row>
    <row r="609" spans="1:44" x14ac:dyDescent="0.25">
      <c r="A609" s="1">
        <v>41059</v>
      </c>
      <c r="B609">
        <v>7.6310000000000002</v>
      </c>
      <c r="G609">
        <f t="shared" si="201"/>
        <v>2335.0563712738131</v>
      </c>
      <c r="H609">
        <f t="shared" si="202"/>
        <v>2253.4031234036302</v>
      </c>
      <c r="I609" s="5">
        <f t="shared" si="191"/>
        <v>0</v>
      </c>
      <c r="J609" s="6">
        <f>+H609+SUM($D$16:$E$16)-SUM($F$27:F609)</f>
        <v>7874.0828076141552</v>
      </c>
      <c r="K609" s="10">
        <f t="shared" si="203"/>
        <v>-7.8692775373689905E-4</v>
      </c>
      <c r="L609" s="10">
        <f>+H609/SUM(F$27:F609)-1</f>
        <v>-1.9969898091418692E-2</v>
      </c>
      <c r="M609">
        <v>5.4059999999999997</v>
      </c>
      <c r="R609">
        <f t="shared" si="204"/>
        <v>1854.5600664791859</v>
      </c>
      <c r="S609">
        <f t="shared" si="205"/>
        <v>1734.2890556078432</v>
      </c>
      <c r="T609" s="5">
        <f t="shared" si="192"/>
        <v>0</v>
      </c>
      <c r="U609" s="6">
        <f>+S609+SUM($D$17:$E$17)-SUM($Q$27:Q609)</f>
        <v>6418.3087924499496</v>
      </c>
      <c r="V609" s="10">
        <f t="shared" si="193"/>
        <v>-3.9331491226713977E-3</v>
      </c>
      <c r="W609" s="10">
        <f>+S609/SUM(Q$27:Q609)-1</f>
        <v>-9.4829373268485284E-2</v>
      </c>
      <c r="X609">
        <v>3.3580000000000001</v>
      </c>
      <c r="AC609">
        <f t="shared" si="206"/>
        <v>4090.770724770709</v>
      </c>
      <c r="AD609">
        <f t="shared" si="207"/>
        <v>3947.658431772506</v>
      </c>
      <c r="AE609" s="5">
        <f t="shared" si="194"/>
        <v>0</v>
      </c>
      <c r="AF609" s="6">
        <f>+AD609+SUM($D$18:$E$18)-SUM($AB$27:AB609)</f>
        <v>12378.677958088294</v>
      </c>
      <c r="AG609" s="10">
        <f t="shared" si="195"/>
        <v>2.8498999842696549E-4</v>
      </c>
      <c r="AH609" s="10">
        <f>+AD609/SUM(AB$27:AB609)-1</f>
        <v>0.14458706330558124</v>
      </c>
      <c r="AI609" s="6">
        <f t="shared" si="196"/>
        <v>0</v>
      </c>
      <c r="AL609" s="6">
        <f t="shared" si="197"/>
        <v>0</v>
      </c>
      <c r="AM609" s="6">
        <f t="shared" si="198"/>
        <v>8280.387162523708</v>
      </c>
      <c r="AN609" s="6">
        <f t="shared" si="199"/>
        <v>7935.3506107839794</v>
      </c>
      <c r="AO609" s="5">
        <f t="shared" si="200"/>
        <v>0</v>
      </c>
      <c r="AP609" s="6">
        <f>+AN609+SUM($D$16:$E$18)-SUM($AL$27:AL609)</f>
        <v>26671.069558152405</v>
      </c>
      <c r="AQ609" s="10">
        <f t="shared" si="208"/>
        <v>-1.0494091334454225E-3</v>
      </c>
      <c r="AR609" s="10">
        <f>+AN609/SUM(AL$27:AL609)-1</f>
        <v>3.5367904215794832E-2</v>
      </c>
    </row>
    <row r="610" spans="1:44" x14ac:dyDescent="0.25">
      <c r="A610" s="1">
        <v>41060</v>
      </c>
      <c r="B610">
        <v>7.6390000000000002</v>
      </c>
      <c r="G610">
        <f t="shared" si="201"/>
        <v>2337.5043402123783</v>
      </c>
      <c r="H610">
        <f t="shared" si="202"/>
        <v>2255.7654907194774</v>
      </c>
      <c r="I610" s="5">
        <f t="shared" si="191"/>
        <v>0</v>
      </c>
      <c r="J610" s="6">
        <f>+H610+SUM($D$16:$E$16)-SUM($F$27:F610)</f>
        <v>7876.4451749300024</v>
      </c>
      <c r="K610" s="10">
        <f t="shared" si="203"/>
        <v>3.0001809398849666E-4</v>
      </c>
      <c r="L610" s="10">
        <f>+H610/SUM(F$27:F610)-1</f>
        <v>-1.8942478249291961E-2</v>
      </c>
      <c r="M610">
        <v>5.4009999999999998</v>
      </c>
      <c r="R610">
        <f t="shared" si="204"/>
        <v>1852.8447870984246</v>
      </c>
      <c r="S610">
        <f t="shared" si="205"/>
        <v>1732.6850146759086</v>
      </c>
      <c r="T610" s="5">
        <f t="shared" si="192"/>
        <v>0</v>
      </c>
      <c r="U610" s="6">
        <f>+S610+SUM($D$17:$E$17)-SUM($Q$27:Q610)</f>
        <v>6416.7047515180138</v>
      </c>
      <c r="V610" s="10">
        <f t="shared" si="193"/>
        <v>-2.4991644743277419E-4</v>
      </c>
      <c r="W610" s="10">
        <f>+S610/SUM(Q$27:Q610)-1</f>
        <v>-9.5666564007230614E-2</v>
      </c>
      <c r="X610">
        <v>3.3650000000000002</v>
      </c>
      <c r="AC610">
        <f t="shared" si="206"/>
        <v>4099.2982396823809</v>
      </c>
      <c r="AD610">
        <f t="shared" si="207"/>
        <v>3955.8876184974633</v>
      </c>
      <c r="AE610" s="5">
        <f t="shared" si="194"/>
        <v>0</v>
      </c>
      <c r="AF610" s="6">
        <f>+AD610+SUM($D$18:$E$18)-SUM($AB$27:AB610)</f>
        <v>12386.907144813249</v>
      </c>
      <c r="AG610" s="10">
        <f t="shared" si="195"/>
        <v>6.6478720529095092E-4</v>
      </c>
      <c r="AH610" s="10">
        <f>+AD610/SUM(AB$27:AB610)-1</f>
        <v>0.14697303991163801</v>
      </c>
      <c r="AI610" s="6">
        <f t="shared" si="196"/>
        <v>0</v>
      </c>
      <c r="AL610" s="6">
        <f t="shared" si="197"/>
        <v>0</v>
      </c>
      <c r="AM610" s="6">
        <f t="shared" si="198"/>
        <v>8289.6473669931838</v>
      </c>
      <c r="AN610" s="6">
        <f t="shared" si="199"/>
        <v>7944.3381238928496</v>
      </c>
      <c r="AO610" s="5">
        <f t="shared" si="200"/>
        <v>0</v>
      </c>
      <c r="AP610" s="6">
        <f>+AN610+SUM($D$16:$E$18)-SUM($AL$27:AL610)</f>
        <v>26680.057071261275</v>
      </c>
      <c r="AQ610" s="10">
        <f t="shared" si="208"/>
        <v>3.3697610398686351E-4</v>
      </c>
      <c r="AR610" s="10">
        <f>+AN610/SUM(AL$27:AL610)-1</f>
        <v>3.6540553424135647E-2</v>
      </c>
    </row>
    <row r="611" spans="1:44" x14ac:dyDescent="0.25">
      <c r="A611" s="1">
        <v>41061</v>
      </c>
      <c r="B611">
        <v>7.5350000000000001</v>
      </c>
      <c r="G611">
        <f t="shared" si="201"/>
        <v>2305.6807440110315</v>
      </c>
      <c r="H611">
        <f t="shared" si="202"/>
        <v>2225.0547156134653</v>
      </c>
      <c r="I611" s="5">
        <f t="shared" si="191"/>
        <v>0</v>
      </c>
      <c r="J611" s="6">
        <f>+H611+SUM($D$16:$E$16)-SUM($F$27:F611)</f>
        <v>7845.7343998239903</v>
      </c>
      <c r="K611" s="10">
        <f t="shared" si="203"/>
        <v>-3.8990654316698459E-3</v>
      </c>
      <c r="L611" s="10">
        <f>+H611/SUM(F$27:F611)-1</f>
        <v>-3.2298936196938688E-2</v>
      </c>
      <c r="M611">
        <v>5.3090000000000002</v>
      </c>
      <c r="R611">
        <f t="shared" si="204"/>
        <v>1821.2836464924158</v>
      </c>
      <c r="S611">
        <f t="shared" si="205"/>
        <v>1703.1706615283094</v>
      </c>
      <c r="T611" s="5">
        <f t="shared" si="192"/>
        <v>0</v>
      </c>
      <c r="U611" s="6">
        <f>+S611+SUM($D$17:$E$17)-SUM($Q$27:Q611)</f>
        <v>6387.1903983704151</v>
      </c>
      <c r="V611" s="10">
        <f t="shared" si="193"/>
        <v>-4.5996121514888522E-3</v>
      </c>
      <c r="W611" s="10">
        <f>+S611/SUM(Q$27:Q611)-1</f>
        <v>-0.11107087360014578</v>
      </c>
      <c r="X611">
        <v>3.323</v>
      </c>
      <c r="AC611">
        <f t="shared" si="206"/>
        <v>4048.133150212348</v>
      </c>
      <c r="AD611">
        <f t="shared" si="207"/>
        <v>3906.5124981477175</v>
      </c>
      <c r="AE611" s="5">
        <f t="shared" si="194"/>
        <v>0</v>
      </c>
      <c r="AF611" s="6">
        <f>+AD611+SUM($D$18:$E$18)-SUM($AB$27:AB611)</f>
        <v>12337.532024463504</v>
      </c>
      <c r="AG611" s="10">
        <f t="shared" si="195"/>
        <v>-3.9860733411907212E-3</v>
      </c>
      <c r="AH611" s="10">
        <f>+AD611/SUM(AB$27:AB611)-1</f>
        <v>0.13265718027529649</v>
      </c>
      <c r="AI611" s="6">
        <f t="shared" si="196"/>
        <v>0</v>
      </c>
      <c r="AL611" s="6">
        <f t="shared" si="197"/>
        <v>0</v>
      </c>
      <c r="AM611" s="6">
        <f t="shared" si="198"/>
        <v>8175.0975407157948</v>
      </c>
      <c r="AN611" s="6">
        <f t="shared" si="199"/>
        <v>7834.737875289492</v>
      </c>
      <c r="AO611" s="5">
        <f t="shared" si="200"/>
        <v>0</v>
      </c>
      <c r="AP611" s="6">
        <f>+AN611+SUM($D$16:$E$18)-SUM($AL$27:AL611)</f>
        <v>26570.456822657921</v>
      </c>
      <c r="AQ611" s="10">
        <f t="shared" si="208"/>
        <v>-4.1079465576335794E-3</v>
      </c>
      <c r="AR611" s="10">
        <f>+AN611/SUM(AL$27:AL611)-1</f>
        <v>2.2240419093111141E-2</v>
      </c>
    </row>
    <row r="612" spans="1:44" x14ac:dyDescent="0.25">
      <c r="A612" s="1">
        <v>41065</v>
      </c>
      <c r="B612">
        <v>7.4109999999999996</v>
      </c>
      <c r="G612">
        <f t="shared" si="201"/>
        <v>2267.7372254632719</v>
      </c>
      <c r="H612">
        <f t="shared" si="202"/>
        <v>2188.4380222178356</v>
      </c>
      <c r="I612" s="5">
        <f t="shared" si="191"/>
        <v>0</v>
      </c>
      <c r="J612" s="6">
        <f>+H612+SUM($D$16:$E$16)-SUM($F$27:F612)</f>
        <v>7809.1177064283602</v>
      </c>
      <c r="K612" s="10">
        <f t="shared" si="203"/>
        <v>-4.6670829688616466E-3</v>
      </c>
      <c r="L612" s="10">
        <f>+H612/SUM(F$27:F612)-1</f>
        <v>-4.8223943749902132E-2</v>
      </c>
      <c r="M612">
        <v>5.3090000000000002</v>
      </c>
      <c r="R612">
        <f t="shared" si="204"/>
        <v>1821.2836464924158</v>
      </c>
      <c r="S612">
        <f t="shared" si="205"/>
        <v>1703.1706615283094</v>
      </c>
      <c r="T612" s="5">
        <f t="shared" si="192"/>
        <v>0</v>
      </c>
      <c r="U612" s="6">
        <f>+S612+SUM($D$17:$E$17)-SUM($Q$27:Q612)</f>
        <v>6387.1903983704151</v>
      </c>
      <c r="V612" s="10">
        <f t="shared" si="193"/>
        <v>0</v>
      </c>
      <c r="W612" s="10">
        <f>+S612/SUM(Q$27:Q612)-1</f>
        <v>-0.11107087360014578</v>
      </c>
      <c r="X612">
        <v>3.3090000000000002</v>
      </c>
      <c r="AC612">
        <f t="shared" si="206"/>
        <v>4031.0781203890037</v>
      </c>
      <c r="AD612">
        <f t="shared" si="207"/>
        <v>3890.0541246978023</v>
      </c>
      <c r="AE612" s="5">
        <f t="shared" si="194"/>
        <v>0</v>
      </c>
      <c r="AF612" s="6">
        <f>+AD612+SUM($D$18:$E$18)-SUM($AB$27:AB612)</f>
        <v>12321.07365101359</v>
      </c>
      <c r="AG612" s="10">
        <f t="shared" si="195"/>
        <v>-1.3340085697268744E-3</v>
      </c>
      <c r="AH612" s="10">
        <f>+AD612/SUM(AB$27:AB612)-1</f>
        <v>0.12788522706318273</v>
      </c>
      <c r="AI612" s="6">
        <f t="shared" si="196"/>
        <v>0</v>
      </c>
      <c r="AL612" s="6">
        <f t="shared" si="197"/>
        <v>0</v>
      </c>
      <c r="AM612" s="6">
        <f t="shared" si="198"/>
        <v>8120.0989923446914</v>
      </c>
      <c r="AN612" s="6">
        <f t="shared" si="199"/>
        <v>7781.6628084439471</v>
      </c>
      <c r="AO612" s="5">
        <f t="shared" si="200"/>
        <v>0</v>
      </c>
      <c r="AP612" s="6">
        <f>+AN612+SUM($D$16:$E$18)-SUM($AL$27:AL612)</f>
        <v>26517.38175581237</v>
      </c>
      <c r="AQ612" s="10">
        <f t="shared" si="208"/>
        <v>-1.9975218040019227E-3</v>
      </c>
      <c r="AR612" s="10">
        <f>+AN612/SUM(AL$27:AL612)-1</f>
        <v>1.5315429458587992E-2</v>
      </c>
    </row>
    <row r="613" spans="1:44" x14ac:dyDescent="0.25">
      <c r="A613" s="1">
        <v>41066</v>
      </c>
      <c r="B613">
        <v>7.5369999999999999</v>
      </c>
      <c r="G613">
        <f t="shared" si="201"/>
        <v>2306.292736245673</v>
      </c>
      <c r="H613">
        <f t="shared" si="202"/>
        <v>2225.6453074424276</v>
      </c>
      <c r="I613" s="5">
        <f t="shared" si="191"/>
        <v>0</v>
      </c>
      <c r="J613" s="6">
        <f>+H613+SUM($D$16:$E$16)-SUM($F$27:F613)</f>
        <v>7846.324991652953</v>
      </c>
      <c r="K613" s="10">
        <f t="shared" si="203"/>
        <v>4.7645952620183341E-3</v>
      </c>
      <c r="L613" s="10">
        <f>+H613/SUM(F$27:F613)-1</f>
        <v>-3.2042081236406839E-2</v>
      </c>
      <c r="M613">
        <v>5.4210000000000003</v>
      </c>
      <c r="R613">
        <f t="shared" si="204"/>
        <v>1859.7059046214706</v>
      </c>
      <c r="S613">
        <f t="shared" si="205"/>
        <v>1739.101178403648</v>
      </c>
      <c r="T613" s="5">
        <f t="shared" si="192"/>
        <v>0</v>
      </c>
      <c r="U613" s="6">
        <f>+S613+SUM($D$17:$E$17)-SUM($Q$27:Q613)</f>
        <v>6423.1209152457532</v>
      </c>
      <c r="V613" s="10">
        <f t="shared" si="193"/>
        <v>5.6254025063202651E-3</v>
      </c>
      <c r="W613" s="10">
        <f>+S613/SUM(Q$27:Q613)-1</f>
        <v>-9.2317801052248849E-2</v>
      </c>
      <c r="X613">
        <v>3.3420000000000001</v>
      </c>
      <c r="AC613">
        <f t="shared" si="206"/>
        <v>4071.2792621154581</v>
      </c>
      <c r="AD613">
        <f t="shared" si="207"/>
        <v>3928.8488621154597</v>
      </c>
      <c r="AE613" s="5">
        <f t="shared" si="194"/>
        <v>0</v>
      </c>
      <c r="AF613" s="6">
        <f>+AD613+SUM($D$18:$E$18)-SUM($AB$27:AB613)</f>
        <v>12359.868388431245</v>
      </c>
      <c r="AG613" s="10">
        <f t="shared" si="195"/>
        <v>3.1486490963767988E-3</v>
      </c>
      <c r="AH613" s="10">
        <f>+AD613/SUM(AB$27:AB613)-1</f>
        <v>0.13913340249173678</v>
      </c>
      <c r="AI613" s="6">
        <f t="shared" si="196"/>
        <v>0</v>
      </c>
      <c r="AL613" s="6">
        <f t="shared" si="197"/>
        <v>0</v>
      </c>
      <c r="AM613" s="6">
        <f t="shared" si="198"/>
        <v>8237.2779029826015</v>
      </c>
      <c r="AN613" s="6">
        <f t="shared" si="199"/>
        <v>7893.5953479615346</v>
      </c>
      <c r="AO613" s="5">
        <f t="shared" si="200"/>
        <v>0</v>
      </c>
      <c r="AP613" s="6">
        <f>+AN613+SUM($D$16:$E$18)-SUM($AL$27:AL613)</f>
        <v>26629.314295329961</v>
      </c>
      <c r="AQ613" s="10">
        <f t="shared" si="208"/>
        <v>4.2211007311481197E-3</v>
      </c>
      <c r="AR613" s="10">
        <f>+AN613/SUM(AL$27:AL613)-1</f>
        <v>2.9919870338160903E-2</v>
      </c>
    </row>
    <row r="614" spans="1:44" x14ac:dyDescent="0.25">
      <c r="A614" s="1">
        <v>41067</v>
      </c>
      <c r="B614">
        <v>7.5839999999999996</v>
      </c>
      <c r="G614">
        <f t="shared" si="201"/>
        <v>2320.6745537597435</v>
      </c>
      <c r="H614">
        <f t="shared" si="202"/>
        <v>2239.5242154230291</v>
      </c>
      <c r="I614" s="5">
        <f t="shared" si="191"/>
        <v>0</v>
      </c>
      <c r="J614" s="6">
        <f>+H614+SUM($D$16:$E$16)-SUM($F$27:F614)</f>
        <v>7860.2038996335541</v>
      </c>
      <c r="K614" s="10">
        <f t="shared" si="203"/>
        <v>1.7688418457515453E-3</v>
      </c>
      <c r="L614" s="10">
        <f>+H614/SUM(F$27:F614)-1</f>
        <v>-2.6005989663912654E-2</v>
      </c>
      <c r="M614">
        <v>5.4720000000000004</v>
      </c>
      <c r="R614">
        <f t="shared" si="204"/>
        <v>1877.2017543052364</v>
      </c>
      <c r="S614">
        <f t="shared" si="205"/>
        <v>1755.4623959093822</v>
      </c>
      <c r="T614" s="5">
        <f t="shared" si="192"/>
        <v>0</v>
      </c>
      <c r="U614" s="6">
        <f>+S614+SUM($D$17:$E$17)-SUM($Q$27:Q614)</f>
        <v>6439.4821327514883</v>
      </c>
      <c r="V614" s="10">
        <f t="shared" si="193"/>
        <v>2.5472379738173956E-3</v>
      </c>
      <c r="W614" s="10">
        <f>+S614/SUM(Q$27:Q614)-1</f>
        <v>-8.3778455517045991E-2</v>
      </c>
      <c r="X614">
        <v>3.339</v>
      </c>
      <c r="AC614">
        <f t="shared" si="206"/>
        <v>4067.6246128675984</v>
      </c>
      <c r="AD614">
        <f t="shared" si="207"/>
        <v>3925.3220678047637</v>
      </c>
      <c r="AE614" s="5">
        <f t="shared" si="194"/>
        <v>0</v>
      </c>
      <c r="AF614" s="6">
        <f>+AD614+SUM($D$18:$E$18)-SUM($AB$27:AB614)</f>
        <v>12356.341594120549</v>
      </c>
      <c r="AG614" s="10">
        <f t="shared" si="195"/>
        <v>-2.8534238390409694E-4</v>
      </c>
      <c r="AH614" s="10">
        <f>+AD614/SUM(AB$27:AB614)-1</f>
        <v>0.13811084108914096</v>
      </c>
      <c r="AI614" s="6">
        <f t="shared" si="196"/>
        <v>0</v>
      </c>
      <c r="AL614" s="6">
        <f t="shared" si="197"/>
        <v>0</v>
      </c>
      <c r="AM614" s="6">
        <f t="shared" si="198"/>
        <v>8265.5009209325781</v>
      </c>
      <c r="AN614" s="6">
        <f t="shared" si="199"/>
        <v>7920.3086791371752</v>
      </c>
      <c r="AO614" s="5">
        <f t="shared" si="200"/>
        <v>0</v>
      </c>
      <c r="AP614" s="6">
        <f>+AN614+SUM($D$16:$E$18)-SUM($AL$27:AL614)</f>
        <v>26656.027626505602</v>
      </c>
      <c r="AQ614" s="10">
        <f t="shared" si="208"/>
        <v>1.003155052337501E-3</v>
      </c>
      <c r="AR614" s="10">
        <f>+AN614/SUM(AL$27:AL614)-1</f>
        <v>3.3405302434426076E-2</v>
      </c>
    </row>
    <row r="615" spans="1:44" x14ac:dyDescent="0.25">
      <c r="A615" s="1">
        <v>41068</v>
      </c>
      <c r="B615">
        <v>7.57</v>
      </c>
      <c r="C615">
        <f>+$C$16</f>
        <v>60</v>
      </c>
      <c r="D615" s="7">
        <f>+$H$16</f>
        <v>1.0004210526315789</v>
      </c>
      <c r="E615" s="7">
        <f>+$J$16</f>
        <v>0.46199999999999997</v>
      </c>
      <c r="F615" s="6">
        <f>+C615-D615-E615</f>
        <v>58.537578947368416</v>
      </c>
      <c r="G615">
        <f t="shared" si="201"/>
        <v>2374.9281870646228</v>
      </c>
      <c r="H615">
        <f t="shared" si="202"/>
        <v>2293.9276515676652</v>
      </c>
      <c r="I615" s="5">
        <f t="shared" si="191"/>
        <v>241500</v>
      </c>
      <c r="J615" s="6">
        <f>+H615+SUM($D$16:$E$16)-SUM($F$27:F615)</f>
        <v>7856.0697568308224</v>
      </c>
      <c r="K615" s="10">
        <f t="shared" si="203"/>
        <v>-5.259587226388307E-4</v>
      </c>
      <c r="L615" s="10">
        <f>+H615/SUM(F$27:F615)-1</f>
        <v>-2.7113696424148959E-2</v>
      </c>
      <c r="M615">
        <v>5.4630000000000001</v>
      </c>
      <c r="N615">
        <f>+$C$17</f>
        <v>50</v>
      </c>
      <c r="O615" s="7">
        <f>+$H$17</f>
        <v>0.83368421052631569</v>
      </c>
      <c r="P615" s="7">
        <f>+$J$17</f>
        <v>0.38500000000000001</v>
      </c>
      <c r="Q615" s="6">
        <f>+N615-O615-P615</f>
        <v>48.781315789473688</v>
      </c>
      <c r="R615">
        <f t="shared" si="204"/>
        <v>1924.1142514198659</v>
      </c>
      <c r="S615">
        <f t="shared" si="205"/>
        <v>1801.3564380213732</v>
      </c>
      <c r="T615" s="5">
        <f t="shared" si="192"/>
        <v>201250</v>
      </c>
      <c r="U615" s="6">
        <f>+S615+SUM($D$17:$E$17)-SUM($Q$27:Q615)</f>
        <v>6436.5948590740063</v>
      </c>
      <c r="V615" s="10">
        <f t="shared" si="193"/>
        <v>-4.4837047730861279E-4</v>
      </c>
      <c r="W615" s="10">
        <f>+S615/SUM(Q$27:Q615)-1</f>
        <v>-8.3167923618263973E-2</v>
      </c>
      <c r="X615">
        <v>3.37</v>
      </c>
      <c r="Y615">
        <f>+$C$18</f>
        <v>90</v>
      </c>
      <c r="Z615" s="7">
        <f>+$H$18</f>
        <v>1.5006315789473685</v>
      </c>
      <c r="AA615" s="7">
        <f>+$J$18</f>
        <v>0.69300000000000006</v>
      </c>
      <c r="AB615" s="6">
        <f>+Y615-Z615-AA615</f>
        <v>87.806368421052639</v>
      </c>
      <c r="AC615">
        <f t="shared" si="206"/>
        <v>4193.1956901831991</v>
      </c>
      <c r="AD615">
        <f t="shared" si="207"/>
        <v>4049.5719774363433</v>
      </c>
      <c r="AE615" s="5">
        <f t="shared" si="194"/>
        <v>362250</v>
      </c>
      <c r="AF615" s="6">
        <f>+AD615+SUM($D$18:$E$18)-SUM($AB$27:AB615)</f>
        <v>12392.785135331076</v>
      </c>
      <c r="AG615" s="10">
        <f t="shared" si="195"/>
        <v>2.9493795500010744E-3</v>
      </c>
      <c r="AH615" s="10">
        <f>+AD615/SUM(AB$27:AB615)-1</f>
        <v>0.14498615783863378</v>
      </c>
      <c r="AI615" s="6">
        <f t="shared" si="196"/>
        <v>200</v>
      </c>
      <c r="AL615" s="6">
        <f t="shared" si="197"/>
        <v>195.12526315789475</v>
      </c>
      <c r="AM615" s="6">
        <f t="shared" si="198"/>
        <v>8492.2381286676864</v>
      </c>
      <c r="AN615" s="6">
        <f t="shared" si="199"/>
        <v>8144.8560670253819</v>
      </c>
      <c r="AO615" s="5">
        <f t="shared" si="200"/>
        <v>805000</v>
      </c>
      <c r="AP615" s="6">
        <f>+AN615+SUM($D$16:$E$18)-SUM($AL$27:AL615)</f>
        <v>26685.449751235908</v>
      </c>
      <c r="AQ615" s="10">
        <f t="shared" si="208"/>
        <v>1.1037700419040952E-3</v>
      </c>
      <c r="AR615" s="10">
        <f>+AN615/SUM(AL$27:AL615)-1</f>
        <v>3.6319505541079655E-2</v>
      </c>
    </row>
    <row r="616" spans="1:44" x14ac:dyDescent="0.25">
      <c r="A616" s="1">
        <v>41071</v>
      </c>
      <c r="B616">
        <v>7.6260000000000003</v>
      </c>
      <c r="G616">
        <f t="shared" si="201"/>
        <v>2392.4970085277164</v>
      </c>
      <c r="H616">
        <f t="shared" si="202"/>
        <v>2310.8972616717328</v>
      </c>
      <c r="I616" s="5">
        <f t="shared" si="191"/>
        <v>0</v>
      </c>
      <c r="J616" s="6">
        <f>+H616+SUM($D$16:$E$16)-SUM($F$27:F616)</f>
        <v>7873.0393669348905</v>
      </c>
      <c r="K616" s="10">
        <f t="shared" si="203"/>
        <v>2.1600635724132733E-3</v>
      </c>
      <c r="L616" s="10">
        <f>+H616/SUM(F$27:F616)-1</f>
        <v>-1.9916651113680128E-2</v>
      </c>
      <c r="M616">
        <v>5.4589999999999996</v>
      </c>
      <c r="R616">
        <f t="shared" si="204"/>
        <v>1922.705417993968</v>
      </c>
      <c r="S616">
        <f t="shared" si="205"/>
        <v>1800.0374876731971</v>
      </c>
      <c r="T616" s="5">
        <f t="shared" si="192"/>
        <v>0</v>
      </c>
      <c r="U616" s="6">
        <f>+S616+SUM($D$17:$E$17)-SUM($Q$27:Q616)</f>
        <v>6435.2759087258291</v>
      </c>
      <c r="V616" s="10">
        <f t="shared" si="193"/>
        <v>-2.0491430283475776E-4</v>
      </c>
      <c r="W616" s="10">
        <f>+S616/SUM(Q$27:Q616)-1</f>
        <v>-8.3839226621289287E-2</v>
      </c>
      <c r="X616">
        <v>3.3559999999999999</v>
      </c>
      <c r="AC616">
        <f t="shared" si="206"/>
        <v>4175.7758861290249</v>
      </c>
      <c r="AD616">
        <f t="shared" si="207"/>
        <v>4032.7488297555988</v>
      </c>
      <c r="AE616" s="5">
        <f t="shared" si="194"/>
        <v>0</v>
      </c>
      <c r="AF616" s="6">
        <f>+AD616+SUM($D$18:$E$18)-SUM($AB$27:AB616)</f>
        <v>12375.961987650333</v>
      </c>
      <c r="AG616" s="10">
        <f t="shared" si="195"/>
        <v>-1.3574953085228048E-3</v>
      </c>
      <c r="AH616" s="10">
        <f>+AD616/SUM(AB$27:AB616)-1</f>
        <v>0.14022953878529809</v>
      </c>
      <c r="AI616" s="6">
        <f t="shared" si="196"/>
        <v>0</v>
      </c>
      <c r="AL616" s="6">
        <f t="shared" si="197"/>
        <v>0</v>
      </c>
      <c r="AM616" s="6">
        <f t="shared" si="198"/>
        <v>8490.97831265071</v>
      </c>
      <c r="AN616" s="6">
        <f t="shared" si="199"/>
        <v>8143.6835791005287</v>
      </c>
      <c r="AO616" s="5">
        <f t="shared" si="200"/>
        <v>0</v>
      </c>
      <c r="AP616" s="6">
        <f>+AN616+SUM($D$16:$E$18)-SUM($AL$27:AL616)</f>
        <v>26684.277263311058</v>
      </c>
      <c r="AQ616" s="10">
        <f t="shared" si="208"/>
        <v>-4.3937349221367938E-5</v>
      </c>
      <c r="AR616" s="10">
        <f>+AN616/SUM(AL$27:AL616)-1</f>
        <v>3.6170322781244879E-2</v>
      </c>
    </row>
    <row r="617" spans="1:44" x14ac:dyDescent="0.25">
      <c r="A617" s="1">
        <v>41072</v>
      </c>
      <c r="B617">
        <v>7.6459999999999999</v>
      </c>
      <c r="G617">
        <f t="shared" si="201"/>
        <v>2398.771587621678</v>
      </c>
      <c r="H617">
        <f t="shared" si="202"/>
        <v>2316.9578367088993</v>
      </c>
      <c r="I617" s="5">
        <f t="shared" si="191"/>
        <v>0</v>
      </c>
      <c r="J617" s="6">
        <f>+H617+SUM($D$16:$E$16)-SUM($F$27:F617)</f>
        <v>7879.0999419720574</v>
      </c>
      <c r="K617" s="10">
        <f t="shared" si="203"/>
        <v>7.6978848379960496E-4</v>
      </c>
      <c r="L617" s="10">
        <f>+H617/SUM(F$27:F617)-1</f>
        <v>-1.7346277788512943E-2</v>
      </c>
      <c r="M617">
        <v>5.4820000000000002</v>
      </c>
      <c r="R617">
        <f t="shared" si="204"/>
        <v>1930.8062101928801</v>
      </c>
      <c r="S617">
        <f t="shared" si="205"/>
        <v>1807.6214521752092</v>
      </c>
      <c r="T617" s="5">
        <f t="shared" si="192"/>
        <v>0</v>
      </c>
      <c r="U617" s="6">
        <f>+S617+SUM($D$17:$E$17)-SUM($Q$27:Q617)</f>
        <v>6442.8598732278424</v>
      </c>
      <c r="V617" s="10">
        <f t="shared" si="193"/>
        <v>1.1784987325453855E-3</v>
      </c>
      <c r="W617" s="10">
        <f>+S617/SUM(Q$27:Q617)-1</f>
        <v>-7.997923435389398E-2</v>
      </c>
      <c r="X617">
        <v>3.3860000000000001</v>
      </c>
      <c r="AC617">
        <f t="shared" si="206"/>
        <v>4213.1040376736828</v>
      </c>
      <c r="AD617">
        <f t="shared" si="207"/>
        <v>4068.7984319286234</v>
      </c>
      <c r="AE617" s="5">
        <f t="shared" si="194"/>
        <v>0</v>
      </c>
      <c r="AF617" s="6">
        <f>+AD617+SUM($D$18:$E$18)-SUM($AB$27:AB617)</f>
        <v>12412.011589823356</v>
      </c>
      <c r="AG617" s="10">
        <f t="shared" si="195"/>
        <v>2.9128727293277201E-3</v>
      </c>
      <c r="AH617" s="10">
        <f>+AD617/SUM(AB$27:AB617)-1</f>
        <v>0.15042229389958894</v>
      </c>
      <c r="AI617" s="6">
        <f t="shared" si="196"/>
        <v>0</v>
      </c>
      <c r="AL617" s="6">
        <f t="shared" si="197"/>
        <v>0</v>
      </c>
      <c r="AM617" s="6">
        <f t="shared" si="198"/>
        <v>8542.6818354882416</v>
      </c>
      <c r="AN617" s="6">
        <f t="shared" si="199"/>
        <v>8193.3777208127322</v>
      </c>
      <c r="AO617" s="5">
        <f t="shared" si="200"/>
        <v>0</v>
      </c>
      <c r="AP617" s="6">
        <f>+AN617+SUM($D$16:$E$18)-SUM($AL$27:AL617)</f>
        <v>26733.971405023258</v>
      </c>
      <c r="AQ617" s="10">
        <f t="shared" si="208"/>
        <v>1.8623004558764311E-3</v>
      </c>
      <c r="AR617" s="10">
        <f>+AN617/SUM(AL$27:AL617)-1</f>
        <v>4.2493210250794222E-2</v>
      </c>
    </row>
    <row r="618" spans="1:44" x14ac:dyDescent="0.25">
      <c r="A618" s="1">
        <v>41073</v>
      </c>
      <c r="B618">
        <v>7.6289999999999996</v>
      </c>
      <c r="G618">
        <f t="shared" si="201"/>
        <v>2393.4381953918105</v>
      </c>
      <c r="H618">
        <f t="shared" si="202"/>
        <v>2311.8063479273073</v>
      </c>
      <c r="I618" s="5">
        <f t="shared" si="191"/>
        <v>0</v>
      </c>
      <c r="J618" s="6">
        <f>+H618+SUM($D$16:$E$16)-SUM($F$27:F618)</f>
        <v>7873.9484531904654</v>
      </c>
      <c r="K618" s="10">
        <f t="shared" si="203"/>
        <v>-6.5381691050137025E-4</v>
      </c>
      <c r="L618" s="10">
        <f>+H618/SUM(F$27:F618)-1</f>
        <v>-1.953109511490525E-2</v>
      </c>
      <c r="M618">
        <v>5.4749999999999996</v>
      </c>
      <c r="R618">
        <f t="shared" si="204"/>
        <v>1928.340751697559</v>
      </c>
      <c r="S618">
        <f t="shared" si="205"/>
        <v>1805.3132890659012</v>
      </c>
      <c r="T618" s="5">
        <f t="shared" si="192"/>
        <v>0</v>
      </c>
      <c r="U618" s="6">
        <f>+S618+SUM($D$17:$E$17)-SUM($Q$27:Q618)</f>
        <v>6440.5517101185342</v>
      </c>
      <c r="V618" s="10">
        <f t="shared" si="193"/>
        <v>-3.5825132855971109E-4</v>
      </c>
      <c r="W618" s="10">
        <f>+S618/SUM(Q$27:Q618)-1</f>
        <v>-8.1154014609188141E-2</v>
      </c>
      <c r="X618">
        <v>3.3690000000000002</v>
      </c>
      <c r="AC618">
        <f t="shared" si="206"/>
        <v>4191.9514184650443</v>
      </c>
      <c r="AD618">
        <f t="shared" si="207"/>
        <v>4048.3703240305767</v>
      </c>
      <c r="AE618" s="5">
        <f t="shared" si="194"/>
        <v>0</v>
      </c>
      <c r="AF618" s="6">
        <f>+AD618+SUM($D$18:$E$18)-SUM($AB$27:AB618)</f>
        <v>12391.58348192531</v>
      </c>
      <c r="AG618" s="10">
        <f t="shared" si="195"/>
        <v>-1.6458337756303232E-3</v>
      </c>
      <c r="AH618" s="10">
        <f>+AD618/SUM(AB$27:AB618)-1</f>
        <v>0.14464639933482437</v>
      </c>
      <c r="AI618" s="6">
        <f t="shared" si="196"/>
        <v>0</v>
      </c>
      <c r="AL618" s="6">
        <f t="shared" si="197"/>
        <v>0</v>
      </c>
      <c r="AM618" s="6">
        <f t="shared" si="198"/>
        <v>8513.7303655544129</v>
      </c>
      <c r="AN618" s="6">
        <f t="shared" si="199"/>
        <v>8165.4899610237853</v>
      </c>
      <c r="AO618" s="5">
        <f t="shared" si="200"/>
        <v>0</v>
      </c>
      <c r="AP618" s="6">
        <f>+AN618+SUM($D$16:$E$18)-SUM($AL$27:AL618)</f>
        <v>26706.083645234314</v>
      </c>
      <c r="AQ618" s="10">
        <f t="shared" si="208"/>
        <v>-1.0431581363816722E-3</v>
      </c>
      <c r="AR618" s="10">
        <f>+AN618/SUM(AL$27:AL618)-1</f>
        <v>3.8944881195338787E-2</v>
      </c>
    </row>
    <row r="619" spans="1:44" x14ac:dyDescent="0.25">
      <c r="A619" s="1">
        <v>41074</v>
      </c>
      <c r="B619">
        <v>7.5759999999999996</v>
      </c>
      <c r="G619">
        <f t="shared" si="201"/>
        <v>2376.810560792811</v>
      </c>
      <c r="H619">
        <f t="shared" si="202"/>
        <v>2295.7458240788151</v>
      </c>
      <c r="I619" s="5">
        <f t="shared" si="191"/>
        <v>0</v>
      </c>
      <c r="J619" s="6">
        <f>+H619+SUM($D$16:$E$16)-SUM($F$27:F619)</f>
        <v>7857.8879293419723</v>
      </c>
      <c r="K619" s="10">
        <f t="shared" si="203"/>
        <v>-2.0397039609759693E-3</v>
      </c>
      <c r="L619" s="10">
        <f>+H619/SUM(F$27:F619)-1</f>
        <v>-2.6342584426598759E-2</v>
      </c>
      <c r="M619">
        <v>5.4660000000000002</v>
      </c>
      <c r="R619">
        <f t="shared" si="204"/>
        <v>1925.1708764892892</v>
      </c>
      <c r="S619">
        <f t="shared" si="205"/>
        <v>1802.3456507825056</v>
      </c>
      <c r="T619" s="5">
        <f t="shared" si="192"/>
        <v>0</v>
      </c>
      <c r="U619" s="6">
        <f>+S619+SUM($D$17:$E$17)-SUM($Q$27:Q619)</f>
        <v>6437.5840718351374</v>
      </c>
      <c r="V619" s="10">
        <f t="shared" si="193"/>
        <v>-4.6077392387589011E-4</v>
      </c>
      <c r="W619" s="10">
        <f>+S619/SUM(Q$27:Q619)-1</f>
        <v>-8.2664446365994793E-2</v>
      </c>
      <c r="X619">
        <v>3.3860000000000001</v>
      </c>
      <c r="AC619">
        <f t="shared" si="206"/>
        <v>4213.1040376736828</v>
      </c>
      <c r="AD619">
        <f t="shared" si="207"/>
        <v>4068.7984319286234</v>
      </c>
      <c r="AE619" s="5">
        <f t="shared" si="194"/>
        <v>0</v>
      </c>
      <c r="AF619" s="6">
        <f>+AD619+SUM($D$18:$E$18)-SUM($AB$27:AB619)</f>
        <v>12412.011589823356</v>
      </c>
      <c r="AG619" s="10">
        <f t="shared" si="195"/>
        <v>1.6485470099800725E-3</v>
      </c>
      <c r="AH619" s="10">
        <f>+AD619/SUM(AB$27:AB619)-1</f>
        <v>0.15042229389958894</v>
      </c>
      <c r="AI619" s="6">
        <f t="shared" si="196"/>
        <v>0</v>
      </c>
      <c r="AL619" s="6">
        <f t="shared" si="197"/>
        <v>0</v>
      </c>
      <c r="AM619" s="6">
        <f t="shared" si="198"/>
        <v>8515.0854749557839</v>
      </c>
      <c r="AN619" s="6">
        <f t="shared" si="199"/>
        <v>8166.8899067899438</v>
      </c>
      <c r="AO619" s="5">
        <f t="shared" si="200"/>
        <v>0</v>
      </c>
      <c r="AP619" s="6">
        <f>+AN619+SUM($D$16:$E$18)-SUM($AL$27:AL619)</f>
        <v>26707.483591000477</v>
      </c>
      <c r="AQ619" s="10">
        <f t="shared" si="208"/>
        <v>5.2420481593706825E-5</v>
      </c>
      <c r="AR619" s="10">
        <f>+AN619/SUM(AL$27:AL619)-1</f>
        <v>3.9123004797797734E-2</v>
      </c>
    </row>
    <row r="620" spans="1:44" x14ac:dyDescent="0.25">
      <c r="A620" s="1">
        <v>41075</v>
      </c>
      <c r="B620">
        <v>7.6529999999999996</v>
      </c>
      <c r="G620">
        <f t="shared" si="201"/>
        <v>2400.9676903045647</v>
      </c>
      <c r="H620">
        <f t="shared" si="202"/>
        <v>2319.0790379719078</v>
      </c>
      <c r="I620" s="5">
        <f t="shared" si="191"/>
        <v>0</v>
      </c>
      <c r="J620" s="6">
        <f>+H620+SUM($D$16:$E$16)-SUM($F$27:F620)</f>
        <v>7881.221143235065</v>
      </c>
      <c r="K620" s="10">
        <f t="shared" si="203"/>
        <v>2.9694001877991205E-3</v>
      </c>
      <c r="L620" s="10">
        <f>+H620/SUM(F$27:F620)-1</f>
        <v>-1.6446647124704228E-2</v>
      </c>
      <c r="M620">
        <v>5.5119999999999996</v>
      </c>
      <c r="R620">
        <f t="shared" si="204"/>
        <v>1941.3724608871134</v>
      </c>
      <c r="S620">
        <f t="shared" si="205"/>
        <v>1817.5135797865296</v>
      </c>
      <c r="T620" s="5">
        <f t="shared" si="192"/>
        <v>0</v>
      </c>
      <c r="U620" s="6">
        <f>+S620+SUM($D$17:$E$17)-SUM($Q$27:Q620)</f>
        <v>6452.7520008391621</v>
      </c>
      <c r="V620" s="10">
        <f t="shared" si="193"/>
        <v>2.3561523756070457E-3</v>
      </c>
      <c r="W620" s="10">
        <f>+S620/SUM(Q$27:Q620)-1</f>
        <v>-7.4944461831204401E-2</v>
      </c>
      <c r="X620">
        <v>3.391</v>
      </c>
      <c r="AC620">
        <f t="shared" si="206"/>
        <v>4219.3253962644585</v>
      </c>
      <c r="AD620">
        <f t="shared" si="207"/>
        <v>4074.8066989574604</v>
      </c>
      <c r="AE620" s="5">
        <f t="shared" si="194"/>
        <v>0</v>
      </c>
      <c r="AF620" s="6">
        <f>+AD620+SUM($D$18:$E$18)-SUM($AB$27:AB620)</f>
        <v>12418.019856852194</v>
      </c>
      <c r="AG620" s="10">
        <f t="shared" si="195"/>
        <v>4.8406875753825851E-4</v>
      </c>
      <c r="AH620" s="10">
        <f>+AD620/SUM(AB$27:AB620)-1</f>
        <v>0.15212108641863709</v>
      </c>
      <c r="AI620" s="6">
        <f t="shared" si="196"/>
        <v>0</v>
      </c>
      <c r="AL620" s="6">
        <f t="shared" si="197"/>
        <v>0</v>
      </c>
      <c r="AM620" s="6">
        <f t="shared" si="198"/>
        <v>8561.6655474561376</v>
      </c>
      <c r="AN620" s="6">
        <f t="shared" si="199"/>
        <v>8211.3993167158969</v>
      </c>
      <c r="AO620" s="5">
        <f t="shared" si="200"/>
        <v>0</v>
      </c>
      <c r="AP620" s="6">
        <f>+AN620+SUM($D$16:$E$18)-SUM($AL$27:AL620)</f>
        <v>26751.993000926428</v>
      </c>
      <c r="AQ620" s="10">
        <f t="shared" si="208"/>
        <v>1.666551989980336E-3</v>
      </c>
      <c r="AR620" s="10">
        <f>+AN620/SUM(AL$27:AL620)-1</f>
        <v>4.4786207352491392E-2</v>
      </c>
    </row>
    <row r="621" spans="1:44" x14ac:dyDescent="0.25">
      <c r="A621" s="1">
        <v>41078</v>
      </c>
      <c r="B621">
        <v>7.7469999999999999</v>
      </c>
      <c r="G621">
        <f t="shared" si="201"/>
        <v>2430.4582120461864</v>
      </c>
      <c r="H621">
        <f t="shared" si="202"/>
        <v>2347.5637406465926</v>
      </c>
      <c r="I621" s="5">
        <f t="shared" si="191"/>
        <v>0</v>
      </c>
      <c r="J621" s="6">
        <f>+H621+SUM($D$16:$E$16)-SUM($F$27:F621)</f>
        <v>7909.7058459097498</v>
      </c>
      <c r="K621" s="10">
        <f t="shared" si="203"/>
        <v>3.614249893131749E-3</v>
      </c>
      <c r="L621" s="10">
        <f>+H621/SUM(F$27:F621)-1</f>
        <v>-4.3658924964175005E-3</v>
      </c>
      <c r="M621">
        <v>5.508</v>
      </c>
      <c r="R621">
        <f t="shared" si="204"/>
        <v>1939.963627461216</v>
      </c>
      <c r="S621">
        <f t="shared" si="205"/>
        <v>1816.1946294383538</v>
      </c>
      <c r="T621" s="5">
        <f t="shared" si="192"/>
        <v>0</v>
      </c>
      <c r="U621" s="6">
        <f>+S621+SUM($D$17:$E$17)-SUM($Q$27:Q621)</f>
        <v>6451.4330504909867</v>
      </c>
      <c r="V621" s="10">
        <f t="shared" si="193"/>
        <v>-2.0440121486209328E-4</v>
      </c>
      <c r="W621" s="10">
        <f>+S621/SUM(Q$27:Q621)-1</f>
        <v>-7.5615764834229604E-2</v>
      </c>
      <c r="X621">
        <v>3.4079999999999999</v>
      </c>
      <c r="AC621">
        <f t="shared" si="206"/>
        <v>4240.4780154730979</v>
      </c>
      <c r="AD621">
        <f t="shared" si="207"/>
        <v>4095.2348068555075</v>
      </c>
      <c r="AE621" s="5">
        <f t="shared" si="194"/>
        <v>0</v>
      </c>
      <c r="AF621" s="6">
        <f>+AD621+SUM($D$18:$E$18)-SUM($AB$27:AB621)</f>
        <v>12438.447964750241</v>
      </c>
      <c r="AG621" s="10">
        <f t="shared" si="195"/>
        <v>1.645037464388821E-3</v>
      </c>
      <c r="AH621" s="10">
        <f>+AD621/SUM(AB$27:AB621)-1</f>
        <v>0.15789698098340188</v>
      </c>
      <c r="AI621" s="6">
        <f t="shared" si="196"/>
        <v>0</v>
      </c>
      <c r="AL621" s="6">
        <f t="shared" si="197"/>
        <v>0</v>
      </c>
      <c r="AM621" s="6">
        <f t="shared" si="198"/>
        <v>8610.8998549805001</v>
      </c>
      <c r="AN621" s="6">
        <f t="shared" si="199"/>
        <v>8258.9931769404538</v>
      </c>
      <c r="AO621" s="5">
        <f t="shared" si="200"/>
        <v>0</v>
      </c>
      <c r="AP621" s="6">
        <f>+AN621+SUM($D$16:$E$18)-SUM($AL$27:AL621)</f>
        <v>26799.58686115098</v>
      </c>
      <c r="AQ621" s="10">
        <f t="shared" si="208"/>
        <v>1.7790771783958714E-3</v>
      </c>
      <c r="AR621" s="10">
        <f>+AN621/SUM(AL$27:AL621)-1</f>
        <v>5.0841863252217623E-2</v>
      </c>
    </row>
    <row r="622" spans="1:44" x14ac:dyDescent="0.25">
      <c r="A622" s="1">
        <v>41079</v>
      </c>
      <c r="B622">
        <v>7.766</v>
      </c>
      <c r="G622">
        <f t="shared" si="201"/>
        <v>2436.4190621854505</v>
      </c>
      <c r="H622">
        <f t="shared" si="202"/>
        <v>2353.3212869319013</v>
      </c>
      <c r="I622" s="5">
        <f t="shared" si="191"/>
        <v>0</v>
      </c>
      <c r="J622" s="6">
        <f>+H622+SUM($D$16:$E$16)-SUM($F$27:F622)</f>
        <v>7915.463392195059</v>
      </c>
      <c r="K622" s="10">
        <f t="shared" si="203"/>
        <v>7.2790902689345849E-4</v>
      </c>
      <c r="L622" s="10">
        <f>+H622/SUM(F$27:F622)-1</f>
        <v>-1.9240378375083855E-3</v>
      </c>
      <c r="M622">
        <v>5.5960000000000001</v>
      </c>
      <c r="R622">
        <f t="shared" si="204"/>
        <v>1970.9579628309666</v>
      </c>
      <c r="S622">
        <f t="shared" si="205"/>
        <v>1845.2115370982258</v>
      </c>
      <c r="T622" s="5">
        <f t="shared" si="192"/>
        <v>0</v>
      </c>
      <c r="U622" s="6">
        <f>+S622+SUM($D$17:$E$17)-SUM($Q$27:Q622)</f>
        <v>6480.4499581508589</v>
      </c>
      <c r="V622" s="10">
        <f t="shared" si="193"/>
        <v>4.4977460717294804E-3</v>
      </c>
      <c r="W622" s="10">
        <f>+S622/SUM(Q$27:Q622)-1</f>
        <v>-6.0847098767674024E-2</v>
      </c>
      <c r="X622">
        <v>3.41</v>
      </c>
      <c r="AC622">
        <f t="shared" si="206"/>
        <v>4242.9665589094084</v>
      </c>
      <c r="AD622">
        <f t="shared" si="207"/>
        <v>4097.6381136670425</v>
      </c>
      <c r="AE622" s="5">
        <f t="shared" si="194"/>
        <v>0</v>
      </c>
      <c r="AF622" s="6">
        <f>+AD622+SUM($D$18:$E$18)-SUM($AB$27:AB622)</f>
        <v>12440.851271561776</v>
      </c>
      <c r="AG622" s="10">
        <f t="shared" si="195"/>
        <v>1.9321597182742067E-4</v>
      </c>
      <c r="AH622" s="10">
        <f>+AD622/SUM(AB$27:AB622)-1</f>
        <v>0.15857649799102136</v>
      </c>
      <c r="AI622" s="6">
        <f t="shared" si="196"/>
        <v>0</v>
      </c>
      <c r="AL622" s="6">
        <f t="shared" si="197"/>
        <v>0</v>
      </c>
      <c r="AM622" s="6">
        <f t="shared" si="198"/>
        <v>8650.3435839258254</v>
      </c>
      <c r="AN622" s="6">
        <f t="shared" si="199"/>
        <v>8296.1709376971703</v>
      </c>
      <c r="AO622" s="5">
        <f t="shared" si="200"/>
        <v>0</v>
      </c>
      <c r="AP622" s="6">
        <f>+AN622+SUM($D$16:$E$18)-SUM($AL$27:AL622)</f>
        <v>26836.7646219077</v>
      </c>
      <c r="AQ622" s="10">
        <f t="shared" si="208"/>
        <v>1.3872512643324786E-3</v>
      </c>
      <c r="AR622" s="10">
        <f>+AN622/SUM(AL$27:AL622)-1</f>
        <v>5.5572215554022808E-2</v>
      </c>
    </row>
    <row r="623" spans="1:44" x14ac:dyDescent="0.25">
      <c r="A623" s="1">
        <v>41080</v>
      </c>
      <c r="B623">
        <v>7.7889999999999997</v>
      </c>
      <c r="G623">
        <f t="shared" si="201"/>
        <v>2443.6348281435066</v>
      </c>
      <c r="H623">
        <f t="shared" si="202"/>
        <v>2360.2909482246432</v>
      </c>
      <c r="I623" s="5">
        <f t="shared" si="191"/>
        <v>0</v>
      </c>
      <c r="J623" s="6">
        <f>+H623+SUM($D$16:$E$16)-SUM($F$27:F623)</f>
        <v>7922.4330534878009</v>
      </c>
      <c r="K623" s="10">
        <f t="shared" si="203"/>
        <v>8.8051209984918444E-4</v>
      </c>
      <c r="L623" s="10">
        <f>+H623/SUM(F$27:F623)-1</f>
        <v>1.0318914864340112E-3</v>
      </c>
      <c r="M623">
        <v>5.6260000000000003</v>
      </c>
      <c r="R623">
        <f t="shared" si="204"/>
        <v>1981.5242135251999</v>
      </c>
      <c r="S623">
        <f t="shared" si="205"/>
        <v>1855.1036647095459</v>
      </c>
      <c r="T623" s="5">
        <f t="shared" si="192"/>
        <v>0</v>
      </c>
      <c r="U623" s="6">
        <f>+S623+SUM($D$17:$E$17)-SUM($Q$27:Q623)</f>
        <v>6490.3420857621786</v>
      </c>
      <c r="V623" s="10">
        <f t="shared" si="193"/>
        <v>1.5264569088875302E-3</v>
      </c>
      <c r="W623" s="10">
        <f>+S623/SUM(Q$27:Q623)-1</f>
        <v>-5.5812326244984667E-2</v>
      </c>
      <c r="X623">
        <v>3.4</v>
      </c>
      <c r="AC623">
        <f t="shared" si="206"/>
        <v>4230.5238417278551</v>
      </c>
      <c r="AD623">
        <f t="shared" si="207"/>
        <v>4085.6215796093675</v>
      </c>
      <c r="AE623" s="5">
        <f t="shared" si="194"/>
        <v>0</v>
      </c>
      <c r="AF623" s="6">
        <f>+AD623+SUM($D$18:$E$18)-SUM($AB$27:AB623)</f>
        <v>12428.834737504101</v>
      </c>
      <c r="AG623" s="10">
        <f t="shared" si="195"/>
        <v>-9.658932331377823E-4</v>
      </c>
      <c r="AH623" s="10">
        <f>+AD623/SUM(AB$27:AB623)-1</f>
        <v>0.15517891295292441</v>
      </c>
      <c r="AI623" s="6">
        <f t="shared" si="196"/>
        <v>0</v>
      </c>
      <c r="AL623" s="6">
        <f t="shared" si="197"/>
        <v>0</v>
      </c>
      <c r="AM623" s="6">
        <f t="shared" si="198"/>
        <v>8655.6828833965628</v>
      </c>
      <c r="AN623" s="6">
        <f t="shared" si="199"/>
        <v>8301.0161925435568</v>
      </c>
      <c r="AO623" s="5">
        <f t="shared" si="200"/>
        <v>0</v>
      </c>
      <c r="AP623" s="6">
        <f>+AN623+SUM($D$16:$E$18)-SUM($AL$27:AL623)</f>
        <v>26841.609876754083</v>
      </c>
      <c r="AQ623" s="10">
        <f t="shared" si="208"/>
        <v>1.8054541650780465E-4</v>
      </c>
      <c r="AR623" s="10">
        <f>+AN623/SUM(AL$27:AL623)-1</f>
        <v>5.6188706755992079E-2</v>
      </c>
    </row>
    <row r="624" spans="1:44" x14ac:dyDescent="0.25">
      <c r="A624" s="1">
        <v>41081</v>
      </c>
      <c r="B624">
        <v>7.7169999999999996</v>
      </c>
      <c r="G624">
        <f t="shared" si="201"/>
        <v>2421.0463434052435</v>
      </c>
      <c r="H624">
        <f t="shared" si="202"/>
        <v>2338.4728780908422</v>
      </c>
      <c r="I624" s="5">
        <f t="shared" si="191"/>
        <v>0</v>
      </c>
      <c r="J624" s="6">
        <f>+H624+SUM($D$16:$E$16)-SUM($F$27:F624)</f>
        <v>7900.6149833540003</v>
      </c>
      <c r="K624" s="10">
        <f t="shared" si="203"/>
        <v>-2.7539608080620059E-3</v>
      </c>
      <c r="L624" s="10">
        <f>+H624/SUM(F$27:F624)-1</f>
        <v>-8.2214524841685011E-3</v>
      </c>
      <c r="M624">
        <v>5.5960000000000001</v>
      </c>
      <c r="R624">
        <f t="shared" si="204"/>
        <v>1970.9579628309666</v>
      </c>
      <c r="S624">
        <f t="shared" si="205"/>
        <v>1845.2115370982258</v>
      </c>
      <c r="T624" s="5">
        <f t="shared" si="192"/>
        <v>0</v>
      </c>
      <c r="U624" s="6">
        <f>+S624+SUM($D$17:$E$17)-SUM($Q$27:Q624)</f>
        <v>6480.4499581508589</v>
      </c>
      <c r="V624" s="10">
        <f t="shared" si="193"/>
        <v>-1.5241303895244807E-3</v>
      </c>
      <c r="W624" s="10">
        <f>+S624/SUM(Q$27:Q624)-1</f>
        <v>-6.0847098767674024E-2</v>
      </c>
      <c r="X624">
        <v>3.3929999999999998</v>
      </c>
      <c r="AC624">
        <f t="shared" si="206"/>
        <v>4221.8139397007681</v>
      </c>
      <c r="AD624">
        <f t="shared" si="207"/>
        <v>4077.210005768995</v>
      </c>
      <c r="AE624" s="5">
        <f t="shared" si="194"/>
        <v>0</v>
      </c>
      <c r="AF624" s="6">
        <f>+AD624+SUM($D$18:$E$18)-SUM($AB$27:AB624)</f>
        <v>12420.423163663729</v>
      </c>
      <c r="AG624" s="10">
        <f t="shared" si="195"/>
        <v>-6.7677895941364863E-4</v>
      </c>
      <c r="AH624" s="10">
        <f>+AD624/SUM(AB$27:AB624)-1</f>
        <v>0.15280060342625656</v>
      </c>
      <c r="AI624" s="6">
        <f t="shared" si="196"/>
        <v>0</v>
      </c>
      <c r="AL624" s="6">
        <f t="shared" si="197"/>
        <v>0</v>
      </c>
      <c r="AM624" s="6">
        <f t="shared" si="198"/>
        <v>8613.8182459369782</v>
      </c>
      <c r="AN624" s="6">
        <f t="shared" si="199"/>
        <v>8260.8944209580623</v>
      </c>
      <c r="AO624" s="5">
        <f t="shared" si="200"/>
        <v>0</v>
      </c>
      <c r="AP624" s="6">
        <f>+AN624+SUM($D$16:$E$18)-SUM($AL$27:AL624)</f>
        <v>26801.488105168595</v>
      </c>
      <c r="AQ624" s="10">
        <f t="shared" si="208"/>
        <v>-1.4947602535656523E-3</v>
      </c>
      <c r="AR624" s="10">
        <f>+AN624/SUM(AL$27:AL624)-1</f>
        <v>5.1083770075865287E-2</v>
      </c>
    </row>
    <row r="625" spans="1:44" x14ac:dyDescent="0.25">
      <c r="A625" s="1">
        <v>41082</v>
      </c>
      <c r="B625">
        <v>7.6369999999999996</v>
      </c>
      <c r="G625">
        <f t="shared" si="201"/>
        <v>2395.9480270293957</v>
      </c>
      <c r="H625">
        <f t="shared" si="202"/>
        <v>2314.2305779421745</v>
      </c>
      <c r="I625" s="5">
        <f t="shared" si="191"/>
        <v>0</v>
      </c>
      <c r="J625" s="6">
        <f>+H625+SUM($D$16:$E$16)-SUM($F$27:F625)</f>
        <v>7876.3726832053326</v>
      </c>
      <c r="K625" s="10">
        <f t="shared" si="203"/>
        <v>-3.0684067252668701E-3</v>
      </c>
      <c r="L625" s="10">
        <f>+H625/SUM(F$27:F625)-1</f>
        <v>-1.8502945784838132E-2</v>
      </c>
      <c r="M625">
        <v>5.56</v>
      </c>
      <c r="R625">
        <f t="shared" si="204"/>
        <v>1958.2784619978866</v>
      </c>
      <c r="S625">
        <f t="shared" si="205"/>
        <v>1833.3409839646417</v>
      </c>
      <c r="T625" s="5">
        <f t="shared" si="192"/>
        <v>0</v>
      </c>
      <c r="U625" s="6">
        <f>+S625+SUM($D$17:$E$17)-SUM($Q$27:Q625)</f>
        <v>6468.5794050172735</v>
      </c>
      <c r="V625" s="10">
        <f t="shared" si="193"/>
        <v>-1.8317482906653471E-3</v>
      </c>
      <c r="W625" s="10">
        <f>+S625/SUM(Q$27:Q625)-1</f>
        <v>-6.6888825794901408E-2</v>
      </c>
      <c r="X625">
        <v>3.415</v>
      </c>
      <c r="AC625">
        <f t="shared" si="206"/>
        <v>4249.1879175001832</v>
      </c>
      <c r="AD625">
        <f t="shared" si="207"/>
        <v>4103.6463806958791</v>
      </c>
      <c r="AE625" s="5">
        <f t="shared" si="194"/>
        <v>0</v>
      </c>
      <c r="AF625" s="6">
        <f>+AD625+SUM($D$18:$E$18)-SUM($AB$27:AB625)</f>
        <v>12446.859538590612</v>
      </c>
      <c r="AG625" s="10">
        <f t="shared" si="195"/>
        <v>2.1284600837292444E-3</v>
      </c>
      <c r="AH625" s="10">
        <f>+AD625/SUM(AB$27:AB625)-1</f>
        <v>0.1602752905100695</v>
      </c>
      <c r="AI625" s="6">
        <f t="shared" si="196"/>
        <v>0</v>
      </c>
      <c r="AL625" s="6">
        <f t="shared" si="197"/>
        <v>0</v>
      </c>
      <c r="AM625" s="6">
        <f t="shared" si="198"/>
        <v>8603.414406527465</v>
      </c>
      <c r="AN625" s="6">
        <f t="shared" si="199"/>
        <v>8251.217942602696</v>
      </c>
      <c r="AO625" s="5">
        <f t="shared" si="200"/>
        <v>0</v>
      </c>
      <c r="AP625" s="6">
        <f>+AN625+SUM($D$16:$E$18)-SUM($AL$27:AL625)</f>
        <v>26791.811626813229</v>
      </c>
      <c r="AQ625" s="10">
        <f t="shared" si="208"/>
        <v>-3.6104257783731164E-4</v>
      </c>
      <c r="AR625" s="10">
        <f>+AN625/SUM(AL$27:AL625)-1</f>
        <v>4.9852572964204755E-2</v>
      </c>
    </row>
    <row r="626" spans="1:44" x14ac:dyDescent="0.25">
      <c r="A626" s="1">
        <v>41085</v>
      </c>
      <c r="B626">
        <v>7.5640000000000001</v>
      </c>
      <c r="G626">
        <f t="shared" si="201"/>
        <v>2373.0458133364345</v>
      </c>
      <c r="H626">
        <f t="shared" si="202"/>
        <v>2292.1094790565153</v>
      </c>
      <c r="I626" s="5">
        <f t="shared" si="191"/>
        <v>0</v>
      </c>
      <c r="J626" s="6">
        <f>+H626+SUM($D$16:$E$16)-SUM($F$27:F626)</f>
        <v>7854.2515843196725</v>
      </c>
      <c r="K626" s="10">
        <f t="shared" si="203"/>
        <v>-2.8085388763825492E-3</v>
      </c>
      <c r="L626" s="10">
        <f>+H626/SUM(F$27:F626)-1</f>
        <v>-2.7884808421699048E-2</v>
      </c>
      <c r="M626">
        <v>5.4729999999999999</v>
      </c>
      <c r="R626">
        <f t="shared" si="204"/>
        <v>1927.6363349846104</v>
      </c>
      <c r="S626">
        <f t="shared" si="205"/>
        <v>1804.6538138918138</v>
      </c>
      <c r="T626" s="5">
        <f t="shared" si="192"/>
        <v>0</v>
      </c>
      <c r="U626" s="6">
        <f>+S626+SUM($D$17:$E$17)-SUM($Q$27:Q626)</f>
        <v>6439.8922349444456</v>
      </c>
      <c r="V626" s="10">
        <f t="shared" si="193"/>
        <v>-4.4348485620470113E-3</v>
      </c>
      <c r="W626" s="10">
        <f>+S626/SUM(Q$27:Q626)-1</f>
        <v>-8.148966611070052E-2</v>
      </c>
      <c r="X626">
        <v>3.403</v>
      </c>
      <c r="AC626">
        <f t="shared" si="206"/>
        <v>4234.2566568823204</v>
      </c>
      <c r="AD626">
        <f t="shared" si="207"/>
        <v>4089.2265398266695</v>
      </c>
      <c r="AE626" s="5">
        <f t="shared" si="194"/>
        <v>0</v>
      </c>
      <c r="AF626" s="6">
        <f>+AD626+SUM($D$18:$E$18)-SUM($AB$27:AB626)</f>
        <v>12432.439697721404</v>
      </c>
      <c r="AG626" s="10">
        <f t="shared" si="195"/>
        <v>-1.1585123801309827E-3</v>
      </c>
      <c r="AH626" s="10">
        <f>+AD626/SUM(AB$27:AB626)-1</f>
        <v>0.15619818846435329</v>
      </c>
      <c r="AI626" s="6">
        <f t="shared" si="196"/>
        <v>0</v>
      </c>
      <c r="AL626" s="6">
        <f t="shared" si="197"/>
        <v>0</v>
      </c>
      <c r="AM626" s="6">
        <f t="shared" si="198"/>
        <v>8534.9388052033646</v>
      </c>
      <c r="AN626" s="6">
        <f t="shared" si="199"/>
        <v>8185.9898327749979</v>
      </c>
      <c r="AO626" s="5">
        <f t="shared" si="200"/>
        <v>0</v>
      </c>
      <c r="AP626" s="6">
        <f>+AN626+SUM($D$16:$E$18)-SUM($AL$27:AL626)</f>
        <v>26726.583516985527</v>
      </c>
      <c r="AQ626" s="10">
        <f t="shared" si="208"/>
        <v>-2.4346285624978758E-3</v>
      </c>
      <c r="AR626" s="10">
        <f>+AN626/SUM(AL$27:AL626)-1</f>
        <v>4.1553204385097686E-2</v>
      </c>
    </row>
    <row r="627" spans="1:44" x14ac:dyDescent="0.25">
      <c r="A627" s="1">
        <v>41086</v>
      </c>
      <c r="B627">
        <v>7.5880000000000001</v>
      </c>
      <c r="G627">
        <f t="shared" si="201"/>
        <v>2380.5753082491888</v>
      </c>
      <c r="H627">
        <f t="shared" si="202"/>
        <v>2299.3821691011153</v>
      </c>
      <c r="I627" s="5">
        <f t="shared" si="191"/>
        <v>0</v>
      </c>
      <c r="J627" s="6">
        <f>+H627+SUM($D$16:$E$16)-SUM($F$27:F627)</f>
        <v>7861.5242743642721</v>
      </c>
      <c r="K627" s="10">
        <f t="shared" si="203"/>
        <v>9.2595582997612169E-4</v>
      </c>
      <c r="L627" s="10">
        <f>+H627/SUM(F$27:F627)-1</f>
        <v>-2.4800360431498247E-2</v>
      </c>
      <c r="M627">
        <v>5.4640000000000004</v>
      </c>
      <c r="R627">
        <f t="shared" si="204"/>
        <v>1924.4664597763406</v>
      </c>
      <c r="S627">
        <f t="shared" si="205"/>
        <v>1801.6861756084181</v>
      </c>
      <c r="T627" s="5">
        <f t="shared" si="192"/>
        <v>0</v>
      </c>
      <c r="U627" s="6">
        <f>+S627+SUM($D$17:$E$17)-SUM($Q$27:Q627)</f>
        <v>6436.9245966610506</v>
      </c>
      <c r="V627" s="10">
        <f t="shared" si="193"/>
        <v>-4.60821109286913E-4</v>
      </c>
      <c r="W627" s="10">
        <f>+S627/SUM(Q$27:Q627)-1</f>
        <v>-8.3000097867507172E-2</v>
      </c>
      <c r="X627">
        <v>3.4140000000000001</v>
      </c>
      <c r="AC627">
        <f t="shared" si="206"/>
        <v>4247.9436457820284</v>
      </c>
      <c r="AD627">
        <f t="shared" si="207"/>
        <v>4102.4447272901116</v>
      </c>
      <c r="AE627" s="5">
        <f t="shared" si="194"/>
        <v>0</v>
      </c>
      <c r="AF627" s="6">
        <f>+AD627+SUM($D$18:$E$18)-SUM($AB$27:AB627)</f>
        <v>12445.657885184846</v>
      </c>
      <c r="AG627" s="10">
        <f t="shared" si="195"/>
        <v>1.0632014137872403E-3</v>
      </c>
      <c r="AH627" s="10">
        <f>+AD627/SUM(AB$27:AB627)-1</f>
        <v>0.15993553200625987</v>
      </c>
      <c r="AI627" s="6">
        <f t="shared" si="196"/>
        <v>0</v>
      </c>
      <c r="AL627" s="6">
        <f t="shared" si="197"/>
        <v>0</v>
      </c>
      <c r="AM627" s="6">
        <f t="shared" si="198"/>
        <v>8552.9854138075571</v>
      </c>
      <c r="AN627" s="6">
        <f t="shared" si="199"/>
        <v>8203.513071999645</v>
      </c>
      <c r="AO627" s="5">
        <f t="shared" si="200"/>
        <v>0</v>
      </c>
      <c r="AP627" s="6">
        <f>+AN627+SUM($D$16:$E$18)-SUM($AL$27:AL627)</f>
        <v>26744.106756210174</v>
      </c>
      <c r="AQ627" s="10">
        <f t="shared" si="208"/>
        <v>6.5564830662001583E-4</v>
      </c>
      <c r="AR627" s="10">
        <f>+AN627/SUM(AL$27:AL627)-1</f>
        <v>4.3782792539796223E-2</v>
      </c>
    </row>
    <row r="628" spans="1:44" x14ac:dyDescent="0.25">
      <c r="A628" s="1">
        <v>41087</v>
      </c>
      <c r="B628">
        <v>7.6470000000000002</v>
      </c>
      <c r="G628">
        <f t="shared" si="201"/>
        <v>2399.0853165763765</v>
      </c>
      <c r="H628">
        <f t="shared" si="202"/>
        <v>2317.2608654607575</v>
      </c>
      <c r="I628" s="5">
        <f t="shared" si="191"/>
        <v>0</v>
      </c>
      <c r="J628" s="6">
        <f>+H628+SUM($D$16:$E$16)-SUM($F$27:F628)</f>
        <v>7879.4029707239151</v>
      </c>
      <c r="K628" s="10">
        <f t="shared" si="203"/>
        <v>2.2742022711732535E-3</v>
      </c>
      <c r="L628" s="10">
        <f>+H628/SUM(F$27:F628)-1</f>
        <v>-1.721775912225465E-2</v>
      </c>
      <c r="M628">
        <v>5.5369999999999999</v>
      </c>
      <c r="R628">
        <f t="shared" si="204"/>
        <v>1950.1776697989744</v>
      </c>
      <c r="S628">
        <f t="shared" si="205"/>
        <v>1825.7570194626301</v>
      </c>
      <c r="T628" s="5">
        <f t="shared" si="192"/>
        <v>0</v>
      </c>
      <c r="U628" s="6">
        <f>+S628+SUM($D$17:$E$17)-SUM($Q$27:Q628)</f>
        <v>6460.9954405152621</v>
      </c>
      <c r="V628" s="10">
        <f t="shared" si="193"/>
        <v>3.7394944577566758E-3</v>
      </c>
      <c r="W628" s="10">
        <f>+S628/SUM(Q$27:Q628)-1</f>
        <v>-7.0748818062296381E-2</v>
      </c>
      <c r="X628">
        <v>3.4470000000000001</v>
      </c>
      <c r="AC628">
        <f t="shared" si="206"/>
        <v>4289.0046124811515</v>
      </c>
      <c r="AD628">
        <f t="shared" si="207"/>
        <v>4142.0992896804373</v>
      </c>
      <c r="AE628" s="5">
        <f t="shared" si="194"/>
        <v>0</v>
      </c>
      <c r="AF628" s="6">
        <f>+AD628+SUM($D$18:$E$18)-SUM($AB$27:AB628)</f>
        <v>12485.312447575172</v>
      </c>
      <c r="AG628" s="10">
        <f t="shared" si="195"/>
        <v>3.1862166513134671E-3</v>
      </c>
      <c r="AH628" s="10">
        <f>+AD628/SUM(AB$27:AB628)-1</f>
        <v>0.17114756263197917</v>
      </c>
      <c r="AI628" s="6">
        <f t="shared" si="196"/>
        <v>0</v>
      </c>
      <c r="AL628" s="6">
        <f t="shared" si="197"/>
        <v>0</v>
      </c>
      <c r="AM628" s="6">
        <f t="shared" si="198"/>
        <v>8638.2675988565024</v>
      </c>
      <c r="AN628" s="6">
        <f t="shared" si="199"/>
        <v>8285.1171746038235</v>
      </c>
      <c r="AO628" s="5">
        <f t="shared" si="200"/>
        <v>0</v>
      </c>
      <c r="AP628" s="6">
        <f>+AN628+SUM($D$16:$E$18)-SUM($AL$27:AL628)</f>
        <v>26825.710858814353</v>
      </c>
      <c r="AQ628" s="10">
        <f t="shared" si="208"/>
        <v>3.0512928828789754E-3</v>
      </c>
      <c r="AR628" s="10">
        <f>+AN628/SUM(AL$27:AL628)-1</f>
        <v>5.4165778140151E-2</v>
      </c>
    </row>
    <row r="629" spans="1:44" x14ac:dyDescent="0.25">
      <c r="A629" s="1">
        <v>41088</v>
      </c>
      <c r="B629">
        <v>7.6189999999999998</v>
      </c>
      <c r="G629">
        <f t="shared" si="201"/>
        <v>2390.3009058448297</v>
      </c>
      <c r="H629">
        <f t="shared" si="202"/>
        <v>2308.7760604087239</v>
      </c>
      <c r="I629" s="5">
        <f t="shared" si="191"/>
        <v>0</v>
      </c>
      <c r="J629" s="6">
        <f>+H629+SUM($D$16:$E$16)-SUM($F$27:F629)</f>
        <v>7870.9181656718811</v>
      </c>
      <c r="K629" s="10">
        <f t="shared" si="203"/>
        <v>-1.0768334965934878E-3</v>
      </c>
      <c r="L629" s="10">
        <f>+H629/SUM(F$27:F629)-1</f>
        <v>-2.0816281777488954E-2</v>
      </c>
      <c r="M629">
        <v>5.5140000000000002</v>
      </c>
      <c r="R629">
        <f t="shared" si="204"/>
        <v>1942.0768776000625</v>
      </c>
      <c r="S629">
        <f t="shared" si="205"/>
        <v>1818.1730549606182</v>
      </c>
      <c r="T629" s="5">
        <f t="shared" si="192"/>
        <v>0</v>
      </c>
      <c r="U629" s="6">
        <f>+S629+SUM($D$17:$E$17)-SUM($Q$27:Q629)</f>
        <v>6453.4114760132506</v>
      </c>
      <c r="V629" s="10">
        <f t="shared" si="193"/>
        <v>-1.1738074375434726E-3</v>
      </c>
      <c r="W629" s="10">
        <f>+S629/SUM(Q$27:Q629)-1</f>
        <v>-7.4608810329691466E-2</v>
      </c>
      <c r="X629">
        <v>3.4550000000000001</v>
      </c>
      <c r="AC629">
        <f t="shared" si="206"/>
        <v>4298.9587862263934</v>
      </c>
      <c r="AD629">
        <f t="shared" si="207"/>
        <v>4151.7125169265764</v>
      </c>
      <c r="AE629" s="5">
        <f t="shared" si="194"/>
        <v>0</v>
      </c>
      <c r="AF629" s="6">
        <f>+AD629+SUM($D$18:$E$18)-SUM($AB$27:AB629)</f>
        <v>12494.92567482131</v>
      </c>
      <c r="AG629" s="10">
        <f t="shared" si="195"/>
        <v>7.6996288931518997E-4</v>
      </c>
      <c r="AH629" s="10">
        <f>+AD629/SUM(AB$27:AB629)-1</f>
        <v>0.17386563066245642</v>
      </c>
      <c r="AI629" s="6">
        <f t="shared" si="196"/>
        <v>0</v>
      </c>
      <c r="AL629" s="6">
        <f t="shared" si="197"/>
        <v>0</v>
      </c>
      <c r="AM629" s="6">
        <f t="shared" si="198"/>
        <v>8631.3365696712863</v>
      </c>
      <c r="AN629" s="6">
        <f t="shared" si="199"/>
        <v>8278.661632295918</v>
      </c>
      <c r="AO629" s="5">
        <f t="shared" si="200"/>
        <v>0</v>
      </c>
      <c r="AP629" s="6">
        <f>+AN629+SUM($D$16:$E$18)-SUM($AL$27:AL629)</f>
        <v>26819.255316506446</v>
      </c>
      <c r="AQ629" s="10">
        <f t="shared" si="208"/>
        <v>-2.4064757656871993E-4</v>
      </c>
      <c r="AR629" s="10">
        <f>+AN629/SUM(AL$27:AL629)-1</f>
        <v>5.3344400284302429E-2</v>
      </c>
    </row>
    <row r="630" spans="1:44" x14ac:dyDescent="0.25">
      <c r="A630" s="1">
        <v>41089</v>
      </c>
      <c r="B630">
        <v>7.7039999999999997</v>
      </c>
      <c r="G630">
        <f t="shared" si="201"/>
        <v>2416.9678669941686</v>
      </c>
      <c r="H630">
        <f t="shared" si="202"/>
        <v>2334.5335043166833</v>
      </c>
      <c r="I630" s="5">
        <f t="shared" si="191"/>
        <v>0</v>
      </c>
      <c r="J630" s="6">
        <f>+H630+SUM($D$16:$E$16)-SUM($F$27:F630)</f>
        <v>7896.675609579841</v>
      </c>
      <c r="K630" s="10">
        <f t="shared" si="203"/>
        <v>3.2724827479846397E-3</v>
      </c>
      <c r="L630" s="10">
        <f>+H630/SUM(F$27:F630)-1</f>
        <v>-9.892195145527527E-3</v>
      </c>
      <c r="M630">
        <v>5.6719999999999997</v>
      </c>
      <c r="R630">
        <f t="shared" si="204"/>
        <v>1997.7257979230237</v>
      </c>
      <c r="S630">
        <f t="shared" si="205"/>
        <v>1870.2715937135699</v>
      </c>
      <c r="T630" s="5">
        <f t="shared" si="192"/>
        <v>0</v>
      </c>
      <c r="U630" s="6">
        <f>+S630+SUM($D$17:$E$17)-SUM($Q$27:Q630)</f>
        <v>6505.5100147662015</v>
      </c>
      <c r="V630" s="10">
        <f t="shared" si="193"/>
        <v>8.0730229192105263E-3</v>
      </c>
      <c r="W630" s="10">
        <f>+S630/SUM(Q$27:Q630)-1</f>
        <v>-4.8092341710194275E-2</v>
      </c>
      <c r="X630">
        <v>3.4569999999999999</v>
      </c>
      <c r="AC630">
        <f t="shared" si="206"/>
        <v>4301.4473296627029</v>
      </c>
      <c r="AD630">
        <f t="shared" si="207"/>
        <v>4154.1158237381105</v>
      </c>
      <c r="AE630" s="5">
        <f t="shared" si="194"/>
        <v>0</v>
      </c>
      <c r="AF630" s="6">
        <f>+AD630+SUM($D$18:$E$18)-SUM($AB$27:AB630)</f>
        <v>12497.328981632843</v>
      </c>
      <c r="AG630" s="10">
        <f t="shared" si="195"/>
        <v>1.9234262564493676E-4</v>
      </c>
      <c r="AH630" s="10">
        <f>+AD630/SUM(AB$27:AB630)-1</f>
        <v>0.17454514767007567</v>
      </c>
      <c r="AI630" s="6">
        <f t="shared" si="196"/>
        <v>0</v>
      </c>
      <c r="AL630" s="6">
        <f t="shared" si="197"/>
        <v>0</v>
      </c>
      <c r="AM630" s="6">
        <f t="shared" si="198"/>
        <v>8716.1409945798951</v>
      </c>
      <c r="AN630" s="6">
        <f t="shared" si="199"/>
        <v>8358.9209217683638</v>
      </c>
      <c r="AO630" s="5">
        <f t="shared" si="200"/>
        <v>0</v>
      </c>
      <c r="AP630" s="6">
        <f>+AN630+SUM($D$16:$E$18)-SUM($AL$27:AL630)</f>
        <v>26899.514605978897</v>
      </c>
      <c r="AQ630" s="10">
        <f t="shared" si="208"/>
        <v>2.9925994784445464E-3</v>
      </c>
      <c r="AR630" s="10">
        <f>+AN630/SUM(AL$27:AL630)-1</f>
        <v>6.3556277142126305E-2</v>
      </c>
    </row>
    <row r="631" spans="1:44" x14ac:dyDescent="0.25">
      <c r="A631" s="1">
        <v>41092</v>
      </c>
      <c r="B631">
        <v>7.7960000000000003</v>
      </c>
      <c r="G631">
        <f t="shared" si="201"/>
        <v>2445.8309308263938</v>
      </c>
      <c r="H631">
        <f t="shared" si="202"/>
        <v>2362.4121494876508</v>
      </c>
      <c r="I631" s="5">
        <f t="shared" si="191"/>
        <v>0</v>
      </c>
      <c r="J631" s="6">
        <f>+H631+SUM($D$16:$E$16)-SUM($F$27:F631)</f>
        <v>7924.5542547508085</v>
      </c>
      <c r="K631" s="10">
        <f t="shared" si="203"/>
        <v>3.5304280623034145E-3</v>
      </c>
      <c r="L631" s="10">
        <f>+H631/SUM(F$27:F631)-1</f>
        <v>1.9315221502422819E-3</v>
      </c>
      <c r="M631">
        <v>5.7350000000000003</v>
      </c>
      <c r="R631">
        <f t="shared" si="204"/>
        <v>2019.9149243809136</v>
      </c>
      <c r="S631">
        <f t="shared" si="205"/>
        <v>1891.0450616973421</v>
      </c>
      <c r="T631" s="5">
        <f t="shared" si="192"/>
        <v>0</v>
      </c>
      <c r="U631" s="6">
        <f>+S631+SUM($D$17:$E$17)-SUM($Q$27:Q631)</f>
        <v>6526.2834827499755</v>
      </c>
      <c r="V631" s="10">
        <f t="shared" si="193"/>
        <v>3.1932112834538451E-3</v>
      </c>
      <c r="W631" s="10">
        <f>+S631/SUM(Q$27:Q631)-1</f>
        <v>-3.7519319412546492E-2</v>
      </c>
      <c r="X631">
        <v>3.4990000000000001</v>
      </c>
      <c r="AC631">
        <f t="shared" si="206"/>
        <v>4353.7067418252236</v>
      </c>
      <c r="AD631">
        <f t="shared" si="207"/>
        <v>4204.5852667803447</v>
      </c>
      <c r="AE631" s="5">
        <f t="shared" si="194"/>
        <v>0</v>
      </c>
      <c r="AF631" s="6">
        <f>+AD631+SUM($D$18:$E$18)-SUM($AB$27:AB631)</f>
        <v>12547.798424675078</v>
      </c>
      <c r="AG631" s="10">
        <f t="shared" si="195"/>
        <v>4.0384183785517891E-3</v>
      </c>
      <c r="AH631" s="10">
        <f>+AD631/SUM(AB$27:AB631)-1</f>
        <v>0.18881500483008251</v>
      </c>
      <c r="AI631" s="6">
        <f t="shared" si="196"/>
        <v>0</v>
      </c>
      <c r="AL631" s="6">
        <f t="shared" si="197"/>
        <v>0</v>
      </c>
      <c r="AM631" s="6">
        <f t="shared" si="198"/>
        <v>8819.4525970325303</v>
      </c>
      <c r="AN631" s="6">
        <f t="shared" si="199"/>
        <v>8458.0424779653367</v>
      </c>
      <c r="AO631" s="5">
        <f t="shared" si="200"/>
        <v>0</v>
      </c>
      <c r="AP631" s="6">
        <f>+AN631+SUM($D$16:$E$18)-SUM($AL$27:AL631)</f>
        <v>26998.63616217587</v>
      </c>
      <c r="AQ631" s="10">
        <f t="shared" si="208"/>
        <v>3.6848827069519974E-3</v>
      </c>
      <c r="AR631" s="10">
        <f>+AN631/SUM(AL$27:AL631)-1</f>
        <v>7.6168114756099747E-2</v>
      </c>
    </row>
    <row r="632" spans="1:44" x14ac:dyDescent="0.25">
      <c r="A632" s="1">
        <v>41093</v>
      </c>
      <c r="B632">
        <v>7.899</v>
      </c>
      <c r="G632">
        <f t="shared" si="201"/>
        <v>2478.1450131602983</v>
      </c>
      <c r="H632">
        <f t="shared" si="202"/>
        <v>2393.6241109290604</v>
      </c>
      <c r="I632" s="5">
        <f t="shared" si="191"/>
        <v>0</v>
      </c>
      <c r="J632" s="6">
        <f>+H632+SUM($D$16:$E$16)-SUM($F$27:F632)</f>
        <v>7955.7662161922181</v>
      </c>
      <c r="K632" s="10">
        <f t="shared" si="203"/>
        <v>3.9386393780693751E-3</v>
      </c>
      <c r="L632" s="10">
        <f>+H632/SUM(F$27:F632)-1</f>
        <v>1.516894477485442E-2</v>
      </c>
      <c r="M632">
        <v>5.7910000000000004</v>
      </c>
      <c r="R632">
        <f t="shared" si="204"/>
        <v>2039.6385923434821</v>
      </c>
      <c r="S632">
        <f t="shared" si="205"/>
        <v>1909.5103665718061</v>
      </c>
      <c r="T632" s="5">
        <f t="shared" si="192"/>
        <v>0</v>
      </c>
      <c r="U632" s="6">
        <f>+S632+SUM($D$17:$E$17)-SUM($Q$27:Q632)</f>
        <v>6544.7487876244377</v>
      </c>
      <c r="V632" s="10">
        <f t="shared" si="193"/>
        <v>2.8293752368049319E-3</v>
      </c>
      <c r="W632" s="10">
        <f>+S632/SUM(Q$27:Q632)-1</f>
        <v>-2.8121077370192982E-2</v>
      </c>
      <c r="X632">
        <v>3.5070000000000001</v>
      </c>
      <c r="AC632">
        <f t="shared" si="206"/>
        <v>4363.6609155704664</v>
      </c>
      <c r="AD632">
        <f t="shared" si="207"/>
        <v>4214.1984940264847</v>
      </c>
      <c r="AE632" s="5">
        <f t="shared" si="194"/>
        <v>0</v>
      </c>
      <c r="AF632" s="6">
        <f>+AD632+SUM($D$18:$E$18)-SUM($AB$27:AB632)</f>
        <v>12557.411651921218</v>
      </c>
      <c r="AG632" s="10">
        <f t="shared" si="195"/>
        <v>7.6612860047520215E-4</v>
      </c>
      <c r="AH632" s="10">
        <f>+AD632/SUM(AB$27:AB632)-1</f>
        <v>0.19153307286056021</v>
      </c>
      <c r="AI632" s="6">
        <f t="shared" si="196"/>
        <v>0</v>
      </c>
      <c r="AL632" s="6">
        <f t="shared" si="197"/>
        <v>0</v>
      </c>
      <c r="AM632" s="6">
        <f t="shared" si="198"/>
        <v>8881.4445210742469</v>
      </c>
      <c r="AN632" s="6">
        <f t="shared" si="199"/>
        <v>8517.3329715273503</v>
      </c>
      <c r="AO632" s="5">
        <f t="shared" si="200"/>
        <v>0</v>
      </c>
      <c r="AP632" s="6">
        <f>+AN632+SUM($D$16:$E$18)-SUM($AL$27:AL632)</f>
        <v>27057.92665573788</v>
      </c>
      <c r="AQ632" s="10">
        <f t="shared" si="208"/>
        <v>2.1960551342616874E-3</v>
      </c>
      <c r="AR632" s="10">
        <f>+AN632/SUM(AL$27:AL632)-1</f>
        <v>8.3712004355356084E-2</v>
      </c>
    </row>
    <row r="633" spans="1:44" x14ac:dyDescent="0.25">
      <c r="A633" s="1">
        <v>41094</v>
      </c>
      <c r="B633">
        <v>7.9569999999999999</v>
      </c>
      <c r="G633">
        <f t="shared" si="201"/>
        <v>2496.341292532788</v>
      </c>
      <c r="H633">
        <f t="shared" si="202"/>
        <v>2411.1997785368444</v>
      </c>
      <c r="I633" s="5">
        <f t="shared" si="191"/>
        <v>0</v>
      </c>
      <c r="J633" s="6">
        <f>+H633+SUM($D$16:$E$16)-SUM($F$27:F633)</f>
        <v>7973.3418838000016</v>
      </c>
      <c r="K633" s="10">
        <f t="shared" si="203"/>
        <v>2.2091734636460192E-3</v>
      </c>
      <c r="L633" s="10">
        <f>+H633/SUM(F$27:F633)-1</f>
        <v>2.2623027417839836E-2</v>
      </c>
      <c r="M633">
        <v>5.79</v>
      </c>
      <c r="R633">
        <f t="shared" si="204"/>
        <v>2039.2863839870074</v>
      </c>
      <c r="S633">
        <f t="shared" si="205"/>
        <v>1909.1806289847621</v>
      </c>
      <c r="T633" s="5">
        <f t="shared" si="192"/>
        <v>0</v>
      </c>
      <c r="U633" s="6">
        <f>+S633+SUM($D$17:$E$17)-SUM($Q$27:Q633)</f>
        <v>6544.4190500373952</v>
      </c>
      <c r="V633" s="10">
        <f t="shared" si="193"/>
        <v>-5.0382008193516903E-5</v>
      </c>
      <c r="W633" s="10">
        <f>+S633/SUM(Q$27:Q633)-1</f>
        <v>-2.8288903120949338E-2</v>
      </c>
      <c r="X633">
        <v>3.5259999999999998</v>
      </c>
      <c r="AC633">
        <f t="shared" si="206"/>
        <v>4387.3020782154163</v>
      </c>
      <c r="AD633">
        <f t="shared" si="207"/>
        <v>4237.0299087360663</v>
      </c>
      <c r="AE633" s="5">
        <f t="shared" si="194"/>
        <v>0</v>
      </c>
      <c r="AF633" s="6">
        <f>+AD633+SUM($D$18:$E$18)-SUM($AB$27:AB633)</f>
        <v>12580.243066630799</v>
      </c>
      <c r="AG633" s="10">
        <f t="shared" si="195"/>
        <v>1.8181624798521145E-3</v>
      </c>
      <c r="AH633" s="10">
        <f>+AD633/SUM(AB$27:AB633)-1</f>
        <v>0.19798848443294403</v>
      </c>
      <c r="AI633" s="6">
        <f t="shared" si="196"/>
        <v>0</v>
      </c>
      <c r="AL633" s="6">
        <f t="shared" si="197"/>
        <v>0</v>
      </c>
      <c r="AM633" s="6">
        <f t="shared" si="198"/>
        <v>8922.9297547352107</v>
      </c>
      <c r="AN633" s="6">
        <f t="shared" si="199"/>
        <v>8557.4103162576721</v>
      </c>
      <c r="AO633" s="5">
        <f t="shared" si="200"/>
        <v>0</v>
      </c>
      <c r="AP633" s="6">
        <f>+AN633+SUM($D$16:$E$18)-SUM($AL$27:AL633)</f>
        <v>27098.004000468201</v>
      </c>
      <c r="AQ633" s="10">
        <f t="shared" si="208"/>
        <v>1.4811683555888688E-3</v>
      </c>
      <c r="AR633" s="10">
        <f>+AN633/SUM(AL$27:AL633)-1</f>
        <v>8.8811288336870797E-2</v>
      </c>
    </row>
    <row r="634" spans="1:44" x14ac:dyDescent="0.25">
      <c r="A634" s="1">
        <v>41095</v>
      </c>
      <c r="B634">
        <v>8.0259999999999998</v>
      </c>
      <c r="G634">
        <f t="shared" si="201"/>
        <v>2517.988590406957</v>
      </c>
      <c r="H634">
        <f t="shared" si="202"/>
        <v>2432.10876241507</v>
      </c>
      <c r="I634" s="5">
        <f t="shared" si="191"/>
        <v>0</v>
      </c>
      <c r="J634" s="6">
        <f>+H634+SUM($D$16:$E$16)-SUM($F$27:F634)</f>
        <v>7994.2508676782272</v>
      </c>
      <c r="K634" s="10">
        <f t="shared" si="203"/>
        <v>2.6223613865985484E-3</v>
      </c>
      <c r="L634" s="10">
        <f>+H634/SUM(F$27:F634)-1</f>
        <v>3.1490815389667137E-2</v>
      </c>
      <c r="M634">
        <v>5.766</v>
      </c>
      <c r="R634">
        <f t="shared" si="204"/>
        <v>2030.8333834316209</v>
      </c>
      <c r="S634">
        <f t="shared" si="205"/>
        <v>1901.2669268957061</v>
      </c>
      <c r="T634" s="5">
        <f t="shared" si="192"/>
        <v>0</v>
      </c>
      <c r="U634" s="6">
        <f>+S634+SUM($D$17:$E$17)-SUM($Q$27:Q634)</f>
        <v>6536.5053479483395</v>
      </c>
      <c r="V634" s="10">
        <f t="shared" si="193"/>
        <v>-1.2092291200409555E-3</v>
      </c>
      <c r="W634" s="10">
        <f>+S634/SUM(Q$27:Q634)-1</f>
        <v>-3.2316721139100779E-2</v>
      </c>
      <c r="X634">
        <v>3.5369999999999999</v>
      </c>
      <c r="AC634">
        <f t="shared" si="206"/>
        <v>4400.9890671151234</v>
      </c>
      <c r="AD634">
        <f t="shared" si="207"/>
        <v>4250.2480961995079</v>
      </c>
      <c r="AE634" s="5">
        <f t="shared" si="194"/>
        <v>0</v>
      </c>
      <c r="AF634" s="6">
        <f>+AD634+SUM($D$18:$E$18)-SUM($AB$27:AB634)</f>
        <v>12593.461254094242</v>
      </c>
      <c r="AG634" s="10">
        <f t="shared" si="195"/>
        <v>1.0507100215340071E-3</v>
      </c>
      <c r="AH634" s="10">
        <f>+AD634/SUM(AB$27:AB634)-1</f>
        <v>0.20172582797485039</v>
      </c>
      <c r="AI634" s="6">
        <f t="shared" si="196"/>
        <v>0</v>
      </c>
      <c r="AL634" s="6">
        <f t="shared" si="197"/>
        <v>0</v>
      </c>
      <c r="AM634" s="6">
        <f t="shared" si="198"/>
        <v>8949.8110409537003</v>
      </c>
      <c r="AN634" s="6">
        <f t="shared" si="199"/>
        <v>8583.6237855102845</v>
      </c>
      <c r="AO634" s="5">
        <f t="shared" si="200"/>
        <v>0</v>
      </c>
      <c r="AP634" s="6">
        <f>+AN634+SUM($D$16:$E$18)-SUM($AL$27:AL634)</f>
        <v>27124.21746972081</v>
      </c>
      <c r="AQ634" s="10">
        <f t="shared" si="208"/>
        <v>9.6735793721758334E-4</v>
      </c>
      <c r="AR634" s="10">
        <f>+AN634/SUM(AL$27:AL634)-1</f>
        <v>9.2146587238512989E-2</v>
      </c>
    </row>
    <row r="635" spans="1:44" x14ac:dyDescent="0.25">
      <c r="A635" s="1">
        <v>41096</v>
      </c>
      <c r="B635">
        <v>7.9939999999999998</v>
      </c>
      <c r="G635">
        <f t="shared" si="201"/>
        <v>2507.949263856618</v>
      </c>
      <c r="H635">
        <f t="shared" si="202"/>
        <v>2422.4118423556033</v>
      </c>
      <c r="I635" s="5">
        <f t="shared" si="191"/>
        <v>0</v>
      </c>
      <c r="J635" s="6">
        <f>+H635+SUM($D$16:$E$16)-SUM($F$27:F635)</f>
        <v>7984.5539476187605</v>
      </c>
      <c r="K635" s="10">
        <f t="shared" si="203"/>
        <v>-1.2129867100709735E-3</v>
      </c>
      <c r="L635" s="10">
        <f>+H635/SUM(F$27:F635)-1</f>
        <v>2.7378218069399551E-2</v>
      </c>
      <c r="M635">
        <v>5.7039999999999997</v>
      </c>
      <c r="R635">
        <f t="shared" si="204"/>
        <v>2008.9964653302054</v>
      </c>
      <c r="S635">
        <f t="shared" si="205"/>
        <v>1880.8231964989779</v>
      </c>
      <c r="T635" s="5">
        <f t="shared" si="192"/>
        <v>0</v>
      </c>
      <c r="U635" s="6">
        <f>+S635+SUM($D$17:$E$17)-SUM($Q$27:Q635)</f>
        <v>6516.0616175516097</v>
      </c>
      <c r="V635" s="10">
        <f t="shared" si="193"/>
        <v>-3.1276239073446677E-3</v>
      </c>
      <c r="W635" s="10">
        <f>+S635/SUM(Q$27:Q635)-1</f>
        <v>-4.2721917685992206E-2</v>
      </c>
      <c r="X635">
        <v>3.5409999999999999</v>
      </c>
      <c r="AC635">
        <f t="shared" si="206"/>
        <v>4405.9661539877443</v>
      </c>
      <c r="AD635">
        <f t="shared" si="207"/>
        <v>4255.0547098225779</v>
      </c>
      <c r="AE635" s="5">
        <f t="shared" si="194"/>
        <v>0</v>
      </c>
      <c r="AF635" s="6">
        <f>+AD635+SUM($D$18:$E$18)-SUM($AB$27:AB635)</f>
        <v>12598.267867717312</v>
      </c>
      <c r="AG635" s="10">
        <f t="shared" si="195"/>
        <v>3.8167534136079873E-4</v>
      </c>
      <c r="AH635" s="10">
        <f>+AD635/SUM(AB$27:AB635)-1</f>
        <v>0.20308486199008935</v>
      </c>
      <c r="AI635" s="6">
        <f t="shared" si="196"/>
        <v>0</v>
      </c>
      <c r="AL635" s="6">
        <f t="shared" si="197"/>
        <v>0</v>
      </c>
      <c r="AM635" s="6">
        <f t="shared" si="198"/>
        <v>8922.9118831745691</v>
      </c>
      <c r="AN635" s="6">
        <f t="shared" si="199"/>
        <v>8558.2897486771581</v>
      </c>
      <c r="AO635" s="5">
        <f t="shared" si="200"/>
        <v>0</v>
      </c>
      <c r="AP635" s="6">
        <f>+AN635+SUM($D$16:$E$18)-SUM($AL$27:AL635)</f>
        <v>27098.883432887684</v>
      </c>
      <c r="AQ635" s="10">
        <f t="shared" si="208"/>
        <v>-9.3400065315829561E-4</v>
      </c>
      <c r="AR635" s="10">
        <f>+AN635/SUM(AL$27:AL635)-1</f>
        <v>8.8923183864872746E-2</v>
      </c>
    </row>
    <row r="636" spans="1:44" x14ac:dyDescent="0.25">
      <c r="A636" s="1">
        <v>41099</v>
      </c>
      <c r="B636">
        <v>7.9180000000000001</v>
      </c>
      <c r="C636">
        <f>+$C$16</f>
        <v>60</v>
      </c>
      <c r="D636" s="7">
        <f>+$H$16</f>
        <v>1.0004210526315789</v>
      </c>
      <c r="E636" s="7">
        <f>+$J$16</f>
        <v>0.46199999999999997</v>
      </c>
      <c r="F636" s="6">
        <f>+C636-D636-E636</f>
        <v>58.537578947368416</v>
      </c>
      <c r="G636">
        <f t="shared" si="201"/>
        <v>2542.643442246931</v>
      </c>
      <c r="H636">
        <f t="shared" si="202"/>
        <v>2457.9192361617374</v>
      </c>
      <c r="I636" s="5">
        <f t="shared" si="191"/>
        <v>239640</v>
      </c>
      <c r="J636" s="6">
        <f>+H636+SUM($D$16:$E$16)-SUM($F$27:F636)</f>
        <v>7961.5237624775255</v>
      </c>
      <c r="K636" s="10">
        <f t="shared" si="203"/>
        <v>-2.8843421050593898E-3</v>
      </c>
      <c r="L636" s="10">
        <f>+H636/SUM(F$27:F636)-1</f>
        <v>1.7184174912485028E-2</v>
      </c>
      <c r="M636">
        <v>5.6840000000000002</v>
      </c>
      <c r="N636">
        <f>+$C$17</f>
        <v>50</v>
      </c>
      <c r="O636" s="7">
        <f>+$H$17</f>
        <v>0.83368421052631569</v>
      </c>
      <c r="P636" s="7">
        <f>+$J$17</f>
        <v>0.38500000000000001</v>
      </c>
      <c r="Q636" s="6">
        <f>+N636-O636-P636</f>
        <v>48.781315789473688</v>
      </c>
      <c r="R636">
        <f t="shared" si="204"/>
        <v>2051.9522982007165</v>
      </c>
      <c r="S636">
        <f t="shared" si="205"/>
        <v>1923.0097605475717</v>
      </c>
      <c r="T636" s="5">
        <f t="shared" si="192"/>
        <v>199700</v>
      </c>
      <c r="U636" s="6">
        <f>+S636+SUM($D$17:$E$17)-SUM($Q$27:Q636)</f>
        <v>6509.4668658107303</v>
      </c>
      <c r="V636" s="10">
        <f t="shared" si="193"/>
        <v>-1.0120763319849679E-3</v>
      </c>
      <c r="W636" s="10">
        <f>+S636/SUM(Q$27:Q636)-1</f>
        <v>-4.4962108543062151E-2</v>
      </c>
      <c r="X636">
        <v>3.5449999999999999</v>
      </c>
      <c r="Y636">
        <f>+$C$18</f>
        <v>90</v>
      </c>
      <c r="Z636" s="7">
        <f>+$H$18</f>
        <v>1.5006315789473685</v>
      </c>
      <c r="AA636" s="7">
        <f>+$J$18</f>
        <v>0.69300000000000006</v>
      </c>
      <c r="AB636" s="6">
        <f>+Y636-Z636-AA636</f>
        <v>87.806368421052639</v>
      </c>
      <c r="AC636">
        <f t="shared" si="206"/>
        <v>4498.7496092814181</v>
      </c>
      <c r="AD636">
        <f t="shared" si="207"/>
        <v>4347.6676918667008</v>
      </c>
      <c r="AE636" s="5">
        <f t="shared" si="194"/>
        <v>359460</v>
      </c>
      <c r="AF636" s="6">
        <f>+AD636+SUM($D$18:$E$18)-SUM($AB$27:AB636)</f>
        <v>12603.07448134038</v>
      </c>
      <c r="AG636" s="10">
        <f t="shared" si="195"/>
        <v>3.8152972087424075E-4</v>
      </c>
      <c r="AH636" s="10">
        <f>+AD636/SUM(AB$27:AB636)-1</f>
        <v>0.19949120890048389</v>
      </c>
      <c r="AI636" s="6">
        <f t="shared" si="196"/>
        <v>200</v>
      </c>
      <c r="AL636" s="6">
        <f t="shared" si="197"/>
        <v>195.12526315789475</v>
      </c>
      <c r="AM636" s="6">
        <f t="shared" si="198"/>
        <v>9093.3453497290648</v>
      </c>
      <c r="AN636" s="6">
        <f t="shared" si="199"/>
        <v>8728.5966885760099</v>
      </c>
      <c r="AO636" s="5">
        <f t="shared" si="200"/>
        <v>798800</v>
      </c>
      <c r="AP636" s="6">
        <f>+AN636+SUM($D$16:$E$18)-SUM($AL$27:AL636)</f>
        <v>27074.065109628649</v>
      </c>
      <c r="AQ636" s="10">
        <f t="shared" si="208"/>
        <v>-9.1584302063585366E-4</v>
      </c>
      <c r="AR636" s="10">
        <f>+AN636/SUM(AL$27:AL636)-1</f>
        <v>8.3687685996600036E-2</v>
      </c>
    </row>
    <row r="637" spans="1:44" x14ac:dyDescent="0.25">
      <c r="A637" s="1">
        <v>41100</v>
      </c>
      <c r="B637">
        <v>7.9269999999999996</v>
      </c>
      <c r="G637">
        <f t="shared" si="201"/>
        <v>2545.5335396175069</v>
      </c>
      <c r="H637">
        <f t="shared" si="202"/>
        <v>2460.7130317067558</v>
      </c>
      <c r="I637" s="5">
        <f t="shared" si="191"/>
        <v>0</v>
      </c>
      <c r="J637" s="6">
        <f>+H637+SUM($D$16:$E$16)-SUM($F$27:F637)</f>
        <v>7964.3175580225452</v>
      </c>
      <c r="K637" s="10">
        <f t="shared" si="203"/>
        <v>3.5091216560667604E-4</v>
      </c>
      <c r="L637" s="10">
        <f>+H637/SUM(F$27:F637)-1</f>
        <v>1.8340357985762612E-2</v>
      </c>
      <c r="M637">
        <v>5.7240000000000002</v>
      </c>
      <c r="R637">
        <f t="shared" si="204"/>
        <v>2066.3924973435787</v>
      </c>
      <c r="S637">
        <f t="shared" si="205"/>
        <v>1936.5425526696517</v>
      </c>
      <c r="T637" s="5">
        <f t="shared" si="192"/>
        <v>0</v>
      </c>
      <c r="U637" s="6">
        <f>+S637+SUM($D$17:$E$17)-SUM($Q$27:Q637)</f>
        <v>6522.9996579328117</v>
      </c>
      <c r="V637" s="10">
        <f t="shared" si="193"/>
        <v>2.0789401653089623E-3</v>
      </c>
      <c r="W637" s="10">
        <f>+S637/SUM(Q$27:Q637)-1</f>
        <v>-3.824122260740459E-2</v>
      </c>
      <c r="X637">
        <v>3.556</v>
      </c>
      <c r="AC637">
        <f t="shared" si="206"/>
        <v>4512.7090579985115</v>
      </c>
      <c r="AD637">
        <f t="shared" si="207"/>
        <v>4361.1583391475278</v>
      </c>
      <c r="AE637" s="5">
        <f t="shared" si="194"/>
        <v>0</v>
      </c>
      <c r="AF637" s="6">
        <f>+AD637+SUM($D$18:$E$18)-SUM($AB$27:AB637)</f>
        <v>12616.565128621209</v>
      </c>
      <c r="AG637" s="10">
        <f t="shared" si="195"/>
        <v>1.0704251014943544E-3</v>
      </c>
      <c r="AH637" s="10">
        <f>+AD637/SUM(AB$27:AB637)-1</f>
        <v>0.20321318444291125</v>
      </c>
      <c r="AI637" s="6">
        <f t="shared" si="196"/>
        <v>0</v>
      </c>
      <c r="AL637" s="6">
        <f t="shared" si="197"/>
        <v>0</v>
      </c>
      <c r="AM637" s="6">
        <f t="shared" si="198"/>
        <v>9124.6350949595981</v>
      </c>
      <c r="AN637" s="6">
        <f t="shared" si="199"/>
        <v>8758.4139235239345</v>
      </c>
      <c r="AO637" s="5">
        <f t="shared" si="200"/>
        <v>0</v>
      </c>
      <c r="AP637" s="6">
        <f>+AN637+SUM($D$16:$E$18)-SUM($AL$27:AL637)</f>
        <v>27103.88234457657</v>
      </c>
      <c r="AQ637" s="10">
        <f t="shared" si="208"/>
        <v>1.1013209441279592E-3</v>
      </c>
      <c r="AR637" s="10">
        <f>+AN637/SUM(AL$27:AL637)-1</f>
        <v>8.7389606419366661E-2</v>
      </c>
    </row>
    <row r="638" spans="1:44" x14ac:dyDescent="0.25">
      <c r="A638" s="1">
        <v>41101</v>
      </c>
      <c r="B638">
        <v>7.9169999999999998</v>
      </c>
      <c r="G638">
        <f t="shared" si="201"/>
        <v>2542.3223203168668</v>
      </c>
      <c r="H638">
        <f t="shared" si="202"/>
        <v>2457.6088144345135</v>
      </c>
      <c r="I638" s="5">
        <f t="shared" si="191"/>
        <v>0</v>
      </c>
      <c r="J638" s="6">
        <f>+H638+SUM($D$16:$E$16)-SUM($F$27:F638)</f>
        <v>7961.2133407503025</v>
      </c>
      <c r="K638" s="10">
        <f t="shared" si="203"/>
        <v>-3.8976563272719034E-4</v>
      </c>
      <c r="L638" s="10">
        <f>+H638/SUM(F$27:F638)-1</f>
        <v>1.7055710126565371E-2</v>
      </c>
      <c r="M638">
        <v>5.7160000000000002</v>
      </c>
      <c r="R638">
        <f t="shared" si="204"/>
        <v>2063.5044575150064</v>
      </c>
      <c r="S638">
        <f t="shared" si="205"/>
        <v>1933.8359942452357</v>
      </c>
      <c r="T638" s="5">
        <f t="shared" si="192"/>
        <v>0</v>
      </c>
      <c r="U638" s="6">
        <f>+S638+SUM($D$17:$E$17)-SUM($Q$27:Q638)</f>
        <v>6520.2930995083943</v>
      </c>
      <c r="V638" s="10">
        <f t="shared" si="193"/>
        <v>-4.149254279242065E-4</v>
      </c>
      <c r="W638" s="10">
        <f>+S638/SUM(Q$27:Q638)-1</f>
        <v>-3.9585399794536125E-2</v>
      </c>
      <c r="X638">
        <v>3.56</v>
      </c>
      <c r="AC638">
        <f t="shared" si="206"/>
        <v>4517.785221168363</v>
      </c>
      <c r="AD638">
        <f t="shared" si="207"/>
        <v>4366.0640290678284</v>
      </c>
      <c r="AE638" s="5">
        <f t="shared" si="194"/>
        <v>0</v>
      </c>
      <c r="AF638" s="6">
        <f>+AD638+SUM($D$18:$E$18)-SUM($AB$27:AB638)</f>
        <v>12621.470818541507</v>
      </c>
      <c r="AG638" s="10">
        <f t="shared" si="195"/>
        <v>3.888292788321035E-4</v>
      </c>
      <c r="AH638" s="10">
        <f>+AD638/SUM(AB$27:AB638)-1</f>
        <v>0.20456663009470288</v>
      </c>
      <c r="AI638" s="6">
        <f t="shared" si="196"/>
        <v>0</v>
      </c>
      <c r="AL638" s="6">
        <f t="shared" si="197"/>
        <v>0</v>
      </c>
      <c r="AM638" s="6">
        <f t="shared" si="198"/>
        <v>9123.6119990002371</v>
      </c>
      <c r="AN638" s="6">
        <f t="shared" si="199"/>
        <v>8757.5088377475768</v>
      </c>
      <c r="AO638" s="5">
        <f t="shared" si="200"/>
        <v>0</v>
      </c>
      <c r="AP638" s="6">
        <f>+AN638+SUM($D$16:$E$18)-SUM($AL$27:AL638)</f>
        <v>27102.977258800212</v>
      </c>
      <c r="AQ638" s="10">
        <f t="shared" si="208"/>
        <v>-3.3393215217336625E-5</v>
      </c>
      <c r="AR638" s="10">
        <f>+AN638/SUM(AL$27:AL638)-1</f>
        <v>8.7277236659873303E-2</v>
      </c>
    </row>
    <row r="639" spans="1:44" x14ac:dyDescent="0.25">
      <c r="A639" s="1">
        <v>41102</v>
      </c>
      <c r="B639">
        <v>7.8140000000000001</v>
      </c>
      <c r="G639">
        <f t="shared" si="201"/>
        <v>2509.2467615202727</v>
      </c>
      <c r="H639">
        <f t="shared" si="202"/>
        <v>2425.6353765304143</v>
      </c>
      <c r="I639" s="5">
        <f t="shared" si="191"/>
        <v>0</v>
      </c>
      <c r="J639" s="6">
        <f>+H639+SUM($D$16:$E$16)-SUM($F$27:F639)</f>
        <v>7929.2399028462023</v>
      </c>
      <c r="K639" s="10">
        <f t="shared" si="203"/>
        <v>-4.0161513748715461E-3</v>
      </c>
      <c r="L639" s="10">
        <f>+H639/SUM(F$27:F639)-1</f>
        <v>3.8238371768324342E-3</v>
      </c>
      <c r="M639">
        <v>5.6660000000000004</v>
      </c>
      <c r="R639">
        <f t="shared" si="204"/>
        <v>2045.4542085864286</v>
      </c>
      <c r="S639">
        <f t="shared" si="205"/>
        <v>1916.9200040926357</v>
      </c>
      <c r="T639" s="5">
        <f t="shared" si="192"/>
        <v>0</v>
      </c>
      <c r="U639" s="6">
        <f>+S639+SUM($D$17:$E$17)-SUM($Q$27:Q639)</f>
        <v>6503.3771093557943</v>
      </c>
      <c r="V639" s="10">
        <f t="shared" si="193"/>
        <v>-2.5943603906203316E-3</v>
      </c>
      <c r="W639" s="10">
        <f>+S639/SUM(Q$27:Q639)-1</f>
        <v>-4.7986507214108021E-2</v>
      </c>
      <c r="X639">
        <v>3.56</v>
      </c>
      <c r="AC639">
        <f t="shared" si="206"/>
        <v>4517.785221168363</v>
      </c>
      <c r="AD639">
        <f t="shared" si="207"/>
        <v>4366.0640290678284</v>
      </c>
      <c r="AE639" s="5">
        <f t="shared" si="194"/>
        <v>0</v>
      </c>
      <c r="AF639" s="6">
        <f>+AD639+SUM($D$18:$E$18)-SUM($AB$27:AB639)</f>
        <v>12621.470818541507</v>
      </c>
      <c r="AG639" s="10">
        <f t="shared" si="195"/>
        <v>0</v>
      </c>
      <c r="AH639" s="10">
        <f>+AD639/SUM(AB$27:AB639)-1</f>
        <v>0.20456663009470288</v>
      </c>
      <c r="AI639" s="6">
        <f t="shared" si="196"/>
        <v>0</v>
      </c>
      <c r="AL639" s="6">
        <f t="shared" si="197"/>
        <v>0</v>
      </c>
      <c r="AM639" s="6">
        <f t="shared" si="198"/>
        <v>9072.4861912750639</v>
      </c>
      <c r="AN639" s="6">
        <f t="shared" si="199"/>
        <v>8708.6194096908785</v>
      </c>
      <c r="AO639" s="5">
        <f t="shared" si="200"/>
        <v>0</v>
      </c>
      <c r="AP639" s="6">
        <f>+AN639+SUM($D$16:$E$18)-SUM($AL$27:AL639)</f>
        <v>27054.087830743516</v>
      </c>
      <c r="AQ639" s="10">
        <f t="shared" si="208"/>
        <v>-1.8038397623206803E-3</v>
      </c>
      <c r="AR639" s="10">
        <f>+AN639/SUM(AL$27:AL639)-1</f>
        <v>8.1207432652339984E-2</v>
      </c>
    </row>
    <row r="640" spans="1:44" x14ac:dyDescent="0.25">
      <c r="A640" s="1">
        <v>41103</v>
      </c>
      <c r="B640">
        <v>7.8710000000000004</v>
      </c>
      <c r="G640">
        <f t="shared" si="201"/>
        <v>2527.5507115339224</v>
      </c>
      <c r="H640">
        <f t="shared" si="202"/>
        <v>2443.3294149821977</v>
      </c>
      <c r="I640" s="5">
        <f t="shared" si="191"/>
        <v>0</v>
      </c>
      <c r="J640" s="6">
        <f>+H640+SUM($D$16:$E$16)-SUM($F$27:F640)</f>
        <v>7946.9339412979862</v>
      </c>
      <c r="K640" s="10">
        <f t="shared" si="203"/>
        <v>2.2314923837065681E-3</v>
      </c>
      <c r="L640" s="10">
        <f>+H640/SUM(F$27:F640)-1</f>
        <v>1.1146329974257574E-2</v>
      </c>
      <c r="M640">
        <v>5.7320000000000002</v>
      </c>
      <c r="R640">
        <f t="shared" si="204"/>
        <v>2069.2805371721511</v>
      </c>
      <c r="S640">
        <f t="shared" si="205"/>
        <v>1939.2491110940678</v>
      </c>
      <c r="T640" s="5">
        <f t="shared" si="192"/>
        <v>0</v>
      </c>
      <c r="U640" s="6">
        <f>+S640+SUM($D$17:$E$17)-SUM($Q$27:Q640)</f>
        <v>6525.7062163572273</v>
      </c>
      <c r="V640" s="10">
        <f t="shared" si="193"/>
        <v>3.4334633569550466E-3</v>
      </c>
      <c r="W640" s="10">
        <f>+S640/SUM(Q$27:Q640)-1</f>
        <v>-3.6897045420273056E-2</v>
      </c>
      <c r="X640">
        <v>3.5830000000000002</v>
      </c>
      <c r="AC640">
        <f t="shared" si="206"/>
        <v>4546.9731593950128</v>
      </c>
      <c r="AD640">
        <f t="shared" si="207"/>
        <v>4394.271746109559</v>
      </c>
      <c r="AE640" s="5">
        <f t="shared" si="194"/>
        <v>0</v>
      </c>
      <c r="AF640" s="6">
        <f>+AD640+SUM($D$18:$E$18)-SUM($AB$27:AB640)</f>
        <v>12649.67853558324</v>
      </c>
      <c r="AG640" s="10">
        <f t="shared" si="195"/>
        <v>2.2348993589791366E-3</v>
      </c>
      <c r="AH640" s="10">
        <f>+AD640/SUM(AB$27:AB640)-1</f>
        <v>0.21234894259250581</v>
      </c>
      <c r="AI640" s="6">
        <f t="shared" si="196"/>
        <v>0</v>
      </c>
      <c r="AL640" s="6">
        <f t="shared" si="197"/>
        <v>0</v>
      </c>
      <c r="AM640" s="6">
        <f t="shared" si="198"/>
        <v>9143.8044081010867</v>
      </c>
      <c r="AN640" s="6">
        <f t="shared" si="199"/>
        <v>8776.850272185824</v>
      </c>
      <c r="AO640" s="5">
        <f t="shared" si="200"/>
        <v>0</v>
      </c>
      <c r="AP640" s="6">
        <f>+AN640+SUM($D$16:$E$18)-SUM($AL$27:AL640)</f>
        <v>27122.31869323846</v>
      </c>
      <c r="AQ640" s="10">
        <f t="shared" si="208"/>
        <v>2.5220167437103314E-3</v>
      </c>
      <c r="AR640" s="10">
        <f>+AN640/SUM(AL$27:AL640)-1</f>
        <v>8.9678547555320121E-2</v>
      </c>
    </row>
    <row r="641" spans="1:44" x14ac:dyDescent="0.25">
      <c r="A641" s="1">
        <v>41106</v>
      </c>
      <c r="B641">
        <v>7.8789999999999996</v>
      </c>
      <c r="G641">
        <f t="shared" si="201"/>
        <v>2530.119686974434</v>
      </c>
      <c r="H641">
        <f t="shared" si="202"/>
        <v>2445.8127887999913</v>
      </c>
      <c r="I641" s="5">
        <f t="shared" si="191"/>
        <v>0</v>
      </c>
      <c r="J641" s="6">
        <f>+H641+SUM($D$16:$E$16)-SUM($F$27:F641)</f>
        <v>7949.4173151157793</v>
      </c>
      <c r="K641" s="10">
        <f t="shared" si="203"/>
        <v>3.1249458421789278E-4</v>
      </c>
      <c r="L641" s="10">
        <f>+H641/SUM(F$27:F641)-1</f>
        <v>1.2174048261615278E-2</v>
      </c>
      <c r="M641">
        <v>5.7320000000000002</v>
      </c>
      <c r="R641">
        <f t="shared" si="204"/>
        <v>2069.2805371721511</v>
      </c>
      <c r="S641">
        <f t="shared" si="205"/>
        <v>1939.2491110940678</v>
      </c>
      <c r="T641" s="5">
        <f t="shared" si="192"/>
        <v>0</v>
      </c>
      <c r="U641" s="6">
        <f>+S641+SUM($D$17:$E$17)-SUM($Q$27:Q641)</f>
        <v>6525.7062163572273</v>
      </c>
      <c r="V641" s="10">
        <f t="shared" si="193"/>
        <v>0</v>
      </c>
      <c r="W641" s="10">
        <f>+S641/SUM(Q$27:Q641)-1</f>
        <v>-3.6897045420273056E-2</v>
      </c>
      <c r="X641">
        <v>3.5870000000000002</v>
      </c>
      <c r="AC641">
        <f t="shared" si="206"/>
        <v>4552.0493225648643</v>
      </c>
      <c r="AD641">
        <f t="shared" si="207"/>
        <v>4399.1774360298596</v>
      </c>
      <c r="AE641" s="5">
        <f t="shared" si="194"/>
        <v>0</v>
      </c>
      <c r="AF641" s="6">
        <f>+AD641+SUM($D$18:$E$18)-SUM($AB$27:AB641)</f>
        <v>12654.584225503539</v>
      </c>
      <c r="AG641" s="10">
        <f t="shared" si="195"/>
        <v>3.8781142987143191E-4</v>
      </c>
      <c r="AH641" s="10">
        <f>+AD641/SUM(AB$27:AB641)-1</f>
        <v>0.21370238824429766</v>
      </c>
      <c r="AI641" s="6">
        <f t="shared" si="196"/>
        <v>0</v>
      </c>
      <c r="AL641" s="6">
        <f t="shared" si="197"/>
        <v>0</v>
      </c>
      <c r="AM641" s="6">
        <f t="shared" si="198"/>
        <v>9151.4495467114502</v>
      </c>
      <c r="AN641" s="6">
        <f t="shared" si="199"/>
        <v>8784.2393359239177</v>
      </c>
      <c r="AO641" s="5">
        <f t="shared" si="200"/>
        <v>0</v>
      </c>
      <c r="AP641" s="6">
        <f>+AN641+SUM($D$16:$E$18)-SUM($AL$27:AL641)</f>
        <v>27129.707756976557</v>
      </c>
      <c r="AQ641" s="10">
        <f t="shared" si="208"/>
        <v>2.7243480993166536E-4</v>
      </c>
      <c r="AR641" s="10">
        <f>+AN641/SUM(AL$27:AL641)-1</f>
        <v>9.0595927252161479E-2</v>
      </c>
    </row>
    <row r="642" spans="1:44" x14ac:dyDescent="0.25">
      <c r="A642" s="1">
        <v>41107</v>
      </c>
      <c r="B642">
        <v>7.952</v>
      </c>
      <c r="G642">
        <f t="shared" si="201"/>
        <v>2553.5615878691074</v>
      </c>
      <c r="H642">
        <f t="shared" si="202"/>
        <v>2468.4735748873627</v>
      </c>
      <c r="I642" s="5">
        <f t="shared" si="191"/>
        <v>0</v>
      </c>
      <c r="J642" s="6">
        <f>+H642+SUM($D$16:$E$16)-SUM($F$27:F642)</f>
        <v>7972.0781012031512</v>
      </c>
      <c r="K642" s="10">
        <f t="shared" si="203"/>
        <v>2.8506222769664191E-3</v>
      </c>
      <c r="L642" s="10">
        <f>+H642/SUM(F$27:F642)-1</f>
        <v>2.1551977633756048E-2</v>
      </c>
      <c r="M642">
        <v>5.7240000000000002</v>
      </c>
      <c r="R642">
        <f t="shared" si="204"/>
        <v>2066.3924973435787</v>
      </c>
      <c r="S642">
        <f t="shared" si="205"/>
        <v>1936.5425526696517</v>
      </c>
      <c r="T642" s="5">
        <f t="shared" si="192"/>
        <v>0</v>
      </c>
      <c r="U642" s="6">
        <f>+S642+SUM($D$17:$E$17)-SUM($Q$27:Q642)</f>
        <v>6522.9996579328117</v>
      </c>
      <c r="V642" s="10">
        <f t="shared" si="193"/>
        <v>-4.1475333621843191E-4</v>
      </c>
      <c r="W642" s="10">
        <f>+S642/SUM(Q$27:Q642)-1</f>
        <v>-3.824122260740459E-2</v>
      </c>
      <c r="X642">
        <v>3.6080000000000001</v>
      </c>
      <c r="AC642">
        <f t="shared" si="206"/>
        <v>4578.6991792065883</v>
      </c>
      <c r="AD642">
        <f t="shared" si="207"/>
        <v>4424.9323081114399</v>
      </c>
      <c r="AE642" s="5">
        <f t="shared" si="194"/>
        <v>0</v>
      </c>
      <c r="AF642" s="6">
        <f>+AD642+SUM($D$18:$E$18)-SUM($AB$27:AB642)</f>
        <v>12680.339097585122</v>
      </c>
      <c r="AG642" s="10">
        <f t="shared" si="195"/>
        <v>2.0352207249667575E-3</v>
      </c>
      <c r="AH642" s="10">
        <f>+AD642/SUM(AB$27:AB642)-1</f>
        <v>0.22080797791620466</v>
      </c>
      <c r="AI642" s="6">
        <f t="shared" si="196"/>
        <v>0</v>
      </c>
      <c r="AL642" s="6">
        <f t="shared" si="197"/>
        <v>0</v>
      </c>
      <c r="AM642" s="6">
        <f t="shared" si="198"/>
        <v>9198.6532644192739</v>
      </c>
      <c r="AN642" s="6">
        <f t="shared" si="199"/>
        <v>8829.9484356684552</v>
      </c>
      <c r="AO642" s="5">
        <f t="shared" si="200"/>
        <v>0</v>
      </c>
      <c r="AP642" s="6">
        <f>+AN642+SUM($D$16:$E$18)-SUM($AL$27:AL642)</f>
        <v>27175.416856721091</v>
      </c>
      <c r="AQ642" s="10">
        <f t="shared" si="208"/>
        <v>1.6848356847036783E-3</v>
      </c>
      <c r="AR642" s="10">
        <f>+AN642/SUM(AL$27:AL642)-1</f>
        <v>9.627088169197151E-2</v>
      </c>
    </row>
    <row r="643" spans="1:44" x14ac:dyDescent="0.25">
      <c r="A643" s="1">
        <v>41108</v>
      </c>
      <c r="B643">
        <v>7.9050000000000002</v>
      </c>
      <c r="G643">
        <f t="shared" si="201"/>
        <v>2538.4688571560982</v>
      </c>
      <c r="H643">
        <f t="shared" si="202"/>
        <v>2453.8837537078221</v>
      </c>
      <c r="I643" s="5">
        <f t="shared" si="191"/>
        <v>0</v>
      </c>
      <c r="J643" s="6">
        <f>+H643+SUM($D$16:$E$16)-SUM($F$27:F643)</f>
        <v>7957.4882800236101</v>
      </c>
      <c r="K643" s="10">
        <f t="shared" si="203"/>
        <v>-1.830115183811265E-3</v>
      </c>
      <c r="L643" s="10">
        <f>+H643/SUM(F$27:F643)-1</f>
        <v>1.5514132695528371E-2</v>
      </c>
      <c r="M643">
        <v>5.7869999999999999</v>
      </c>
      <c r="R643">
        <f t="shared" si="204"/>
        <v>2089.1358109935868</v>
      </c>
      <c r="S643">
        <f t="shared" si="205"/>
        <v>1957.8567002619279</v>
      </c>
      <c r="T643" s="5">
        <f t="shared" si="192"/>
        <v>0</v>
      </c>
      <c r="U643" s="6">
        <f>+S643+SUM($D$17:$E$17)-SUM($Q$27:Q643)</f>
        <v>6544.3138055250865</v>
      </c>
      <c r="V643" s="10">
        <f t="shared" si="193"/>
        <v>3.2675377449014054E-3</v>
      </c>
      <c r="W643" s="10">
        <f>+S643/SUM(Q$27:Q643)-1</f>
        <v>-2.7655827258743937E-2</v>
      </c>
      <c r="X643">
        <v>3.6139999999999999</v>
      </c>
      <c r="AC643">
        <f t="shared" si="206"/>
        <v>4586.3134239613664</v>
      </c>
      <c r="AD643">
        <f t="shared" si="207"/>
        <v>4432.2908429918916</v>
      </c>
      <c r="AE643" s="5">
        <f t="shared" si="194"/>
        <v>0</v>
      </c>
      <c r="AF643" s="6">
        <f>+AD643+SUM($D$18:$E$18)-SUM($AB$27:AB643)</f>
        <v>12687.697632465573</v>
      </c>
      <c r="AG643" s="10">
        <f t="shared" si="195"/>
        <v>5.8031057559437826E-4</v>
      </c>
      <c r="AH643" s="10">
        <f>+AD643/SUM(AB$27:AB643)-1</f>
        <v>0.22283814639389243</v>
      </c>
      <c r="AI643" s="6">
        <f t="shared" si="196"/>
        <v>0</v>
      </c>
      <c r="AL643" s="6">
        <f t="shared" si="197"/>
        <v>0</v>
      </c>
      <c r="AM643" s="6">
        <f t="shared" si="198"/>
        <v>9213.918092111051</v>
      </c>
      <c r="AN643" s="6">
        <f t="shared" si="199"/>
        <v>8844.0312969616425</v>
      </c>
      <c r="AO643" s="5">
        <f t="shared" si="200"/>
        <v>0</v>
      </c>
      <c r="AP643" s="6">
        <f>+AN643+SUM($D$16:$E$18)-SUM($AL$27:AL643)</f>
        <v>27189.499718014278</v>
      </c>
      <c r="AQ643" s="10">
        <f t="shared" si="208"/>
        <v>5.1822061709061451E-4</v>
      </c>
      <c r="AR643" s="10">
        <f>+AN643/SUM(AL$27:AL643)-1</f>
        <v>9.8019321207684307E-2</v>
      </c>
    </row>
    <row r="644" spans="1:44" x14ac:dyDescent="0.25">
      <c r="A644" s="1">
        <v>41109</v>
      </c>
      <c r="B644">
        <v>7.992</v>
      </c>
      <c r="G644">
        <f t="shared" si="201"/>
        <v>2566.4064650716682</v>
      </c>
      <c r="H644">
        <f t="shared" si="202"/>
        <v>2480.8904439763332</v>
      </c>
      <c r="I644" s="5">
        <f t="shared" si="191"/>
        <v>0</v>
      </c>
      <c r="J644" s="6">
        <f>+H644+SUM($D$16:$E$16)-SUM($F$27:F644)</f>
        <v>7984.4949702921222</v>
      </c>
      <c r="K644" s="10">
        <f t="shared" si="203"/>
        <v>3.3938711963057422E-3</v>
      </c>
      <c r="L644" s="10">
        <f>+H644/SUM(F$27:F644)-1</f>
        <v>2.6690569070545678E-2</v>
      </c>
      <c r="M644">
        <v>5.8310000000000004</v>
      </c>
      <c r="R644">
        <f t="shared" si="204"/>
        <v>2105.0200300507354</v>
      </c>
      <c r="S644">
        <f t="shared" si="205"/>
        <v>1972.7427715962162</v>
      </c>
      <c r="T644" s="5">
        <f t="shared" si="192"/>
        <v>0</v>
      </c>
      <c r="U644" s="6">
        <f>+S644+SUM($D$17:$E$17)-SUM($Q$27:Q644)</f>
        <v>6559.1998768593758</v>
      </c>
      <c r="V644" s="10">
        <f t="shared" si="193"/>
        <v>2.2746573249163848E-3</v>
      </c>
      <c r="W644" s="10">
        <f>+S644/SUM(Q$27:Q644)-1</f>
        <v>-2.0262852729520442E-2</v>
      </c>
      <c r="X644">
        <v>3.621</v>
      </c>
      <c r="AC644">
        <f t="shared" si="206"/>
        <v>4595.1967095086084</v>
      </c>
      <c r="AD644">
        <f t="shared" si="207"/>
        <v>4440.875800352419</v>
      </c>
      <c r="AE644" s="5">
        <f t="shared" si="194"/>
        <v>0</v>
      </c>
      <c r="AF644" s="6">
        <f>+AD644+SUM($D$18:$E$18)-SUM($AB$27:AB644)</f>
        <v>12696.2825898261</v>
      </c>
      <c r="AG644" s="10">
        <f t="shared" si="195"/>
        <v>6.7663634563297492E-4</v>
      </c>
      <c r="AH644" s="10">
        <f>+AD644/SUM(AB$27:AB644)-1</f>
        <v>0.2252066762845284</v>
      </c>
      <c r="AI644" s="6">
        <f t="shared" si="196"/>
        <v>0</v>
      </c>
      <c r="AL644" s="6">
        <f t="shared" si="197"/>
        <v>0</v>
      </c>
      <c r="AM644" s="6">
        <f t="shared" si="198"/>
        <v>9266.6232046310106</v>
      </c>
      <c r="AN644" s="6">
        <f t="shared" si="199"/>
        <v>8894.5090159249685</v>
      </c>
      <c r="AO644" s="5">
        <f t="shared" si="200"/>
        <v>0</v>
      </c>
      <c r="AP644" s="6">
        <f>+AN644+SUM($D$16:$E$18)-SUM($AL$27:AL644)</f>
        <v>27239.977436977602</v>
      </c>
      <c r="AQ644" s="10">
        <f t="shared" si="208"/>
        <v>1.8565151800082891E-3</v>
      </c>
      <c r="AR644" s="10">
        <f>+AN644/SUM(AL$27:AL644)-1</f>
        <v>0.10428631742820471</v>
      </c>
    </row>
    <row r="645" spans="1:44" x14ac:dyDescent="0.25">
      <c r="A645" s="1">
        <v>41110</v>
      </c>
      <c r="B645">
        <v>8.0120000000000005</v>
      </c>
      <c r="G645">
        <f t="shared" si="201"/>
        <v>2572.8289036729489</v>
      </c>
      <c r="H645">
        <f t="shared" si="202"/>
        <v>2487.0988785208187</v>
      </c>
      <c r="I645" s="5">
        <f t="shared" si="191"/>
        <v>0</v>
      </c>
      <c r="J645" s="6">
        <f>+H645+SUM($D$16:$E$16)-SUM($F$27:F645)</f>
        <v>7990.7034048366077</v>
      </c>
      <c r="K645" s="10">
        <f t="shared" si="203"/>
        <v>7.7756133200468369E-4</v>
      </c>
      <c r="L645" s="10">
        <f>+H645/SUM(F$27:F645)-1</f>
        <v>2.9259864788940382E-2</v>
      </c>
      <c r="M645">
        <v>5.7439999999999998</v>
      </c>
      <c r="R645">
        <f t="shared" si="204"/>
        <v>2073.6125969150098</v>
      </c>
      <c r="S645">
        <f t="shared" si="205"/>
        <v>1943.3089487306918</v>
      </c>
      <c r="T645" s="5">
        <f t="shared" si="192"/>
        <v>0</v>
      </c>
      <c r="U645" s="6">
        <f>+S645+SUM($D$17:$E$17)-SUM($Q$27:Q645)</f>
        <v>6529.7660539938506</v>
      </c>
      <c r="V645" s="10">
        <f t="shared" si="193"/>
        <v>-4.4874105711226742E-3</v>
      </c>
      <c r="W645" s="10">
        <f>+S645/SUM(Q$27:Q645)-1</f>
        <v>-3.488077963957581E-2</v>
      </c>
      <c r="X645">
        <v>3.6040000000000001</v>
      </c>
      <c r="AC645">
        <f t="shared" si="206"/>
        <v>4573.6230160367368</v>
      </c>
      <c r="AD645">
        <f t="shared" si="207"/>
        <v>4420.0266181911402</v>
      </c>
      <c r="AE645" s="5">
        <f t="shared" si="194"/>
        <v>0</v>
      </c>
      <c r="AF645" s="6">
        <f>+AD645+SUM($D$18:$E$18)-SUM($AB$27:AB645)</f>
        <v>12675.433407664819</v>
      </c>
      <c r="AG645" s="10">
        <f t="shared" si="195"/>
        <v>-1.6421485591371354E-3</v>
      </c>
      <c r="AH645" s="10">
        <f>+AD645/SUM(AB$27:AB645)-1</f>
        <v>0.21945453226441325</v>
      </c>
      <c r="AI645" s="6">
        <f t="shared" si="196"/>
        <v>0</v>
      </c>
      <c r="AL645" s="6">
        <f t="shared" si="197"/>
        <v>0</v>
      </c>
      <c r="AM645" s="6">
        <f t="shared" si="198"/>
        <v>9220.0645166246941</v>
      </c>
      <c r="AN645" s="6">
        <f t="shared" si="199"/>
        <v>8850.43444544265</v>
      </c>
      <c r="AO645" s="5">
        <f t="shared" si="200"/>
        <v>0</v>
      </c>
      <c r="AP645" s="6">
        <f>+AN645+SUM($D$16:$E$18)-SUM($AL$27:AL645)</f>
        <v>27195.902866495282</v>
      </c>
      <c r="AQ645" s="10">
        <f t="shared" si="208"/>
        <v>-1.6180105355920738E-3</v>
      </c>
      <c r="AR645" s="10">
        <f>+AN645/SUM(AL$27:AL645)-1</f>
        <v>9.8814295864900092E-2</v>
      </c>
    </row>
    <row r="646" spans="1:44" x14ac:dyDescent="0.25">
      <c r="A646" s="1">
        <v>41113</v>
      </c>
      <c r="B646">
        <v>7.8460000000000001</v>
      </c>
      <c r="G646">
        <f t="shared" si="201"/>
        <v>2519.522663282321</v>
      </c>
      <c r="H646">
        <f t="shared" si="202"/>
        <v>2435.5688718015904</v>
      </c>
      <c r="I646" s="5">
        <f t="shared" si="191"/>
        <v>0</v>
      </c>
      <c r="J646" s="6">
        <f>+H646+SUM($D$16:$E$16)-SUM($F$27:F646)</f>
        <v>7939.1733981173784</v>
      </c>
      <c r="K646" s="10">
        <f t="shared" si="203"/>
        <v>-6.4487447610731552E-3</v>
      </c>
      <c r="L646" s="10">
        <f>+H646/SUM(F$27:F646)-1</f>
        <v>7.9347103262639163E-3</v>
      </c>
      <c r="M646">
        <v>5.6150000000000002</v>
      </c>
      <c r="R646">
        <f t="shared" si="204"/>
        <v>2027.0429546792793</v>
      </c>
      <c r="S646">
        <f t="shared" si="205"/>
        <v>1899.6656941369838</v>
      </c>
      <c r="T646" s="5">
        <f t="shared" si="192"/>
        <v>0</v>
      </c>
      <c r="U646" s="6">
        <f>+S646+SUM($D$17:$E$17)-SUM($Q$27:Q646)</f>
        <v>6486.1227994001429</v>
      </c>
      <c r="V646" s="10">
        <f t="shared" si="193"/>
        <v>-6.6837393917066334E-3</v>
      </c>
      <c r="W646" s="10">
        <f>+S646/SUM(Q$27:Q646)-1</f>
        <v>-5.6555636782071428E-2</v>
      </c>
      <c r="X646">
        <v>3.5720000000000001</v>
      </c>
      <c r="AC646">
        <f t="shared" si="206"/>
        <v>4533.0137106779202</v>
      </c>
      <c r="AD646">
        <f t="shared" si="207"/>
        <v>4380.7810988287329</v>
      </c>
      <c r="AE646" s="5">
        <f t="shared" si="194"/>
        <v>0</v>
      </c>
      <c r="AF646" s="6">
        <f>+AD646+SUM($D$18:$E$18)-SUM($AB$27:AB646)</f>
        <v>12636.187888302415</v>
      </c>
      <c r="AG646" s="10">
        <f t="shared" si="195"/>
        <v>-3.0961875700969976E-3</v>
      </c>
      <c r="AH646" s="10">
        <f>+AD646/SUM(AB$27:AB646)-1</f>
        <v>0.20862696705007888</v>
      </c>
      <c r="AI646" s="6">
        <f t="shared" si="196"/>
        <v>0</v>
      </c>
      <c r="AL646" s="6">
        <f t="shared" si="197"/>
        <v>0</v>
      </c>
      <c r="AM646" s="6">
        <f t="shared" si="198"/>
        <v>9079.5793286395201</v>
      </c>
      <c r="AN646" s="6">
        <f t="shared" si="199"/>
        <v>8716.0156647673066</v>
      </c>
      <c r="AO646" s="5">
        <f t="shared" si="200"/>
        <v>0</v>
      </c>
      <c r="AP646" s="6">
        <f>+AN646+SUM($D$16:$E$18)-SUM($AL$27:AL646)</f>
        <v>27061.484085819942</v>
      </c>
      <c r="AQ646" s="10">
        <f t="shared" si="208"/>
        <v>-4.9426114417013833E-3</v>
      </c>
      <c r="AR646" s="10">
        <f>+AN646/SUM(AL$27:AL646)-1</f>
        <v>8.2125705180535302E-2</v>
      </c>
    </row>
    <row r="647" spans="1:44" x14ac:dyDescent="0.25">
      <c r="A647" s="1">
        <v>41114</v>
      </c>
      <c r="B647">
        <v>7.8380000000000001</v>
      </c>
      <c r="G647">
        <f t="shared" si="201"/>
        <v>2516.9536878418089</v>
      </c>
      <c r="H647">
        <f t="shared" si="202"/>
        <v>2433.0854979837964</v>
      </c>
      <c r="I647" s="5">
        <f t="shared" si="191"/>
        <v>0</v>
      </c>
      <c r="J647" s="6">
        <f>+H647+SUM($D$16:$E$16)-SUM($F$27:F647)</f>
        <v>7936.6900242995853</v>
      </c>
      <c r="K647" s="10">
        <f t="shared" si="203"/>
        <v>-3.1280004772060721E-4</v>
      </c>
      <c r="L647" s="10">
        <f>+H647/SUM(F$27:F647)-1</f>
        <v>6.9069920389059902E-3</v>
      </c>
      <c r="M647">
        <v>5.58</v>
      </c>
      <c r="R647">
        <f t="shared" si="204"/>
        <v>2014.4077804292749</v>
      </c>
      <c r="S647">
        <f t="shared" si="205"/>
        <v>1887.8245010301637</v>
      </c>
      <c r="T647" s="5">
        <f t="shared" si="192"/>
        <v>0</v>
      </c>
      <c r="U647" s="6">
        <f>+S647+SUM($D$17:$E$17)-SUM($Q$27:Q647)</f>
        <v>6474.2816062933225</v>
      </c>
      <c r="V647" s="10">
        <f t="shared" si="193"/>
        <v>-1.8256196302536276E-3</v>
      </c>
      <c r="W647" s="10">
        <f>+S647/SUM(Q$27:Q647)-1</f>
        <v>-6.2436411975771766E-2</v>
      </c>
      <c r="X647">
        <v>3.5550000000000002</v>
      </c>
      <c r="AC647">
        <f t="shared" si="206"/>
        <v>4511.4400172060487</v>
      </c>
      <c r="AD647">
        <f t="shared" si="207"/>
        <v>4359.9319166674541</v>
      </c>
      <c r="AE647" s="5">
        <f t="shared" si="194"/>
        <v>0</v>
      </c>
      <c r="AF647" s="6">
        <f>+AD647+SUM($D$18:$E$18)-SUM($AB$27:AB647)</f>
        <v>12615.338706141134</v>
      </c>
      <c r="AG647" s="10">
        <f t="shared" si="195"/>
        <v>-1.6499582267671675E-3</v>
      </c>
      <c r="AH647" s="10">
        <f>+AD647/SUM(AB$27:AB647)-1</f>
        <v>0.20287482302996374</v>
      </c>
      <c r="AI647" s="6">
        <f t="shared" si="196"/>
        <v>0</v>
      </c>
      <c r="AL647" s="6">
        <f t="shared" si="197"/>
        <v>0</v>
      </c>
      <c r="AM647" s="6">
        <f t="shared" si="198"/>
        <v>9042.8014854771318</v>
      </c>
      <c r="AN647" s="6">
        <f t="shared" si="199"/>
        <v>8680.8419156814143</v>
      </c>
      <c r="AO647" s="5">
        <f t="shared" si="200"/>
        <v>0</v>
      </c>
      <c r="AP647" s="6">
        <f>+AN647+SUM($D$16:$E$18)-SUM($AL$27:AL647)</f>
        <v>27026.310336734048</v>
      </c>
      <c r="AQ647" s="10">
        <f t="shared" si="208"/>
        <v>-1.299771622810808E-3</v>
      </c>
      <c r="AR647" s="10">
        <f>+AN647/SUM(AL$27:AL647)-1</f>
        <v>7.7758753640134293E-2</v>
      </c>
    </row>
    <row r="648" spans="1:44" x14ac:dyDescent="0.25">
      <c r="A648" s="1">
        <v>41115</v>
      </c>
      <c r="B648">
        <v>7.79</v>
      </c>
      <c r="G648">
        <f t="shared" si="201"/>
        <v>2501.5398351987355</v>
      </c>
      <c r="H648">
        <f t="shared" si="202"/>
        <v>2418.1852550770313</v>
      </c>
      <c r="I648" s="5">
        <f t="shared" si="191"/>
        <v>0</v>
      </c>
      <c r="J648" s="6">
        <f>+H648+SUM($D$16:$E$16)-SUM($F$27:F648)</f>
        <v>7921.7897813928194</v>
      </c>
      <c r="K648" s="10">
        <f t="shared" si="203"/>
        <v>-1.8773875332344092E-3</v>
      </c>
      <c r="L648" s="10">
        <f>+H648/SUM(F$27:F648)-1</f>
        <v>7.4068231475843405E-4</v>
      </c>
      <c r="M648">
        <v>5.5910000000000002</v>
      </c>
      <c r="R648">
        <f t="shared" si="204"/>
        <v>2018.3788351935621</v>
      </c>
      <c r="S648">
        <f t="shared" si="205"/>
        <v>1891.5460188637358</v>
      </c>
      <c r="T648" s="5">
        <f t="shared" si="192"/>
        <v>0</v>
      </c>
      <c r="U648" s="6">
        <f>+S648+SUM($D$17:$E$17)-SUM($Q$27:Q648)</f>
        <v>6478.0031241268944</v>
      </c>
      <c r="V648" s="10">
        <f t="shared" si="193"/>
        <v>5.748155640858954E-4</v>
      </c>
      <c r="W648" s="10">
        <f>+S648/SUM(Q$27:Q648)-1</f>
        <v>-6.058816834346592E-2</v>
      </c>
      <c r="X648">
        <v>3.5459999999999998</v>
      </c>
      <c r="AC648">
        <f t="shared" si="206"/>
        <v>4500.018650073881</v>
      </c>
      <c r="AD648">
        <f t="shared" si="207"/>
        <v>4348.8941143467764</v>
      </c>
      <c r="AE648" s="5">
        <f t="shared" si="194"/>
        <v>0</v>
      </c>
      <c r="AF648" s="6">
        <f>+AD648+SUM($D$18:$E$18)-SUM($AB$27:AB648)</f>
        <v>12604.300903820458</v>
      </c>
      <c r="AG648" s="10">
        <f t="shared" si="195"/>
        <v>-8.7495092900702343E-4</v>
      </c>
      <c r="AH648" s="10">
        <f>+AD648/SUM(AB$27:AB648)-1</f>
        <v>0.19982957031343207</v>
      </c>
      <c r="AI648" s="6">
        <f t="shared" si="196"/>
        <v>0</v>
      </c>
      <c r="AL648" s="6">
        <f t="shared" si="197"/>
        <v>0</v>
      </c>
      <c r="AM648" s="6">
        <f t="shared" si="198"/>
        <v>9019.9373204661788</v>
      </c>
      <c r="AN648" s="6">
        <f t="shared" si="199"/>
        <v>8658.6253882875426</v>
      </c>
      <c r="AO648" s="5">
        <f t="shared" si="200"/>
        <v>0</v>
      </c>
      <c r="AP648" s="6">
        <f>+AN648+SUM($D$16:$E$18)-SUM($AL$27:AL648)</f>
        <v>27004.093809340182</v>
      </c>
      <c r="AQ648" s="10">
        <f t="shared" si="208"/>
        <v>-8.220333118750256E-4</v>
      </c>
      <c r="AR648" s="10">
        <f>+AN648/SUM(AL$27:AL648)-1</f>
        <v>7.5000489279741123E-2</v>
      </c>
    </row>
    <row r="649" spans="1:44" x14ac:dyDescent="0.25">
      <c r="A649" s="1">
        <v>41116</v>
      </c>
      <c r="B649">
        <v>7.77</v>
      </c>
      <c r="G649">
        <f t="shared" si="201"/>
        <v>2495.1173965974549</v>
      </c>
      <c r="H649">
        <f t="shared" si="202"/>
        <v>2411.9768205325458</v>
      </c>
      <c r="I649" s="5">
        <f t="shared" si="191"/>
        <v>0</v>
      </c>
      <c r="J649" s="6">
        <f>+H649+SUM($D$16:$E$16)-SUM($F$27:F649)</f>
        <v>7915.5813468483339</v>
      </c>
      <c r="K649" s="10">
        <f t="shared" si="203"/>
        <v>-7.8371614443339954E-4</v>
      </c>
      <c r="L649" s="10">
        <f>+H649/SUM(F$27:F649)-1</f>
        <v>-1.828613403636381E-3</v>
      </c>
      <c r="M649">
        <v>5.72</v>
      </c>
      <c r="R649">
        <f t="shared" si="204"/>
        <v>2064.9484774292928</v>
      </c>
      <c r="S649">
        <f t="shared" si="205"/>
        <v>1935.1892734574437</v>
      </c>
      <c r="T649" s="5">
        <f t="shared" si="192"/>
        <v>0</v>
      </c>
      <c r="U649" s="6">
        <f>+S649+SUM($D$17:$E$17)-SUM($Q$27:Q649)</f>
        <v>6521.6463787206021</v>
      </c>
      <c r="V649" s="10">
        <f t="shared" si="193"/>
        <v>6.7371462713812225E-3</v>
      </c>
      <c r="W649" s="10">
        <f>+S649/SUM(Q$27:Q649)-1</f>
        <v>-3.8913311200970413E-2</v>
      </c>
      <c r="X649">
        <v>3.5680000000000001</v>
      </c>
      <c r="AC649">
        <f t="shared" si="206"/>
        <v>4527.9375475080678</v>
      </c>
      <c r="AD649">
        <f t="shared" si="207"/>
        <v>4375.8754089084314</v>
      </c>
      <c r="AE649" s="5">
        <f t="shared" si="194"/>
        <v>0</v>
      </c>
      <c r="AF649" s="6">
        <f>+AD649+SUM($D$18:$E$18)-SUM($AB$27:AB649)</f>
        <v>12631.282198382112</v>
      </c>
      <c r="AG649" s="10">
        <f t="shared" si="195"/>
        <v>2.1406418941867233E-3</v>
      </c>
      <c r="AH649" s="10">
        <f>+AD649/SUM(AB$27:AB649)-1</f>
        <v>0.20727352139828681</v>
      </c>
      <c r="AI649" s="6">
        <f t="shared" si="196"/>
        <v>0</v>
      </c>
      <c r="AL649" s="6">
        <f t="shared" si="197"/>
        <v>0</v>
      </c>
      <c r="AM649" s="6">
        <f t="shared" si="198"/>
        <v>9088.0034215348169</v>
      </c>
      <c r="AN649" s="6">
        <f t="shared" si="199"/>
        <v>8723.0415028984207</v>
      </c>
      <c r="AO649" s="5">
        <f t="shared" si="200"/>
        <v>0</v>
      </c>
      <c r="AP649" s="6">
        <f>+AN649+SUM($D$16:$E$18)-SUM($AL$27:AL649)</f>
        <v>27068.509923951056</v>
      </c>
      <c r="AQ649" s="10">
        <f t="shared" si="208"/>
        <v>2.3854203390669682E-3</v>
      </c>
      <c r="AR649" s="10">
        <f>+AN649/SUM(AL$27:AL649)-1</f>
        <v>8.2997989069703682E-2</v>
      </c>
    </row>
    <row r="650" spans="1:44" x14ac:dyDescent="0.25">
      <c r="A650" s="1">
        <v>41117</v>
      </c>
      <c r="B650">
        <v>7.9279999999999999</v>
      </c>
      <c r="G650">
        <f t="shared" si="201"/>
        <v>2545.8546615475707</v>
      </c>
      <c r="H650">
        <f t="shared" si="202"/>
        <v>2461.0234534339802</v>
      </c>
      <c r="I650" s="5">
        <f t="shared" si="191"/>
        <v>0</v>
      </c>
      <c r="J650" s="6">
        <f>+H650+SUM($D$16:$E$16)-SUM($F$27:F650)</f>
        <v>7964.6279797497682</v>
      </c>
      <c r="K650" s="10">
        <f t="shared" si="203"/>
        <v>6.1962136136675117E-3</v>
      </c>
      <c r="L650" s="10">
        <f>+H650/SUM(F$27:F650)-1</f>
        <v>1.8468822771682269E-2</v>
      </c>
      <c r="M650">
        <v>5.7960000000000003</v>
      </c>
      <c r="R650">
        <f t="shared" si="204"/>
        <v>2092.3848558007312</v>
      </c>
      <c r="S650">
        <f t="shared" si="205"/>
        <v>1960.9015784893959</v>
      </c>
      <c r="T650" s="5">
        <f t="shared" si="192"/>
        <v>0</v>
      </c>
      <c r="U650" s="6">
        <f>+S650+SUM($D$17:$E$17)-SUM($Q$27:Q650)</f>
        <v>6547.3586837525554</v>
      </c>
      <c r="V650" s="10">
        <f t="shared" si="193"/>
        <v>3.9426095097474523E-3</v>
      </c>
      <c r="W650" s="10">
        <f>+S650/SUM(Q$27:Q650)-1</f>
        <v>-2.6143627923221002E-2</v>
      </c>
      <c r="X650">
        <v>3.5979999999999999</v>
      </c>
      <c r="AC650">
        <f t="shared" si="206"/>
        <v>4566.0087712819577</v>
      </c>
      <c r="AD650">
        <f t="shared" si="207"/>
        <v>4412.6680833106875</v>
      </c>
      <c r="AE650" s="5">
        <f t="shared" si="194"/>
        <v>0</v>
      </c>
      <c r="AF650" s="6">
        <f>+AD650+SUM($D$18:$E$18)-SUM($AB$27:AB650)</f>
        <v>12668.074872784367</v>
      </c>
      <c r="AG650" s="10">
        <f t="shared" si="195"/>
        <v>2.9128218200182854E-3</v>
      </c>
      <c r="AH650" s="10">
        <f>+AD650/SUM(AB$27:AB650)-1</f>
        <v>0.21742436378672503</v>
      </c>
      <c r="AI650" s="6">
        <f t="shared" si="196"/>
        <v>0</v>
      </c>
      <c r="AL650" s="6">
        <f t="shared" si="197"/>
        <v>0</v>
      </c>
      <c r="AM650" s="6">
        <f t="shared" si="198"/>
        <v>9204.2482886302605</v>
      </c>
      <c r="AN650" s="6">
        <f t="shared" si="199"/>
        <v>8834.5931152340636</v>
      </c>
      <c r="AO650" s="5">
        <f t="shared" si="200"/>
        <v>0</v>
      </c>
      <c r="AP650" s="6">
        <f>+AN650+SUM($D$16:$E$18)-SUM($AL$27:AL650)</f>
        <v>27180.061536286699</v>
      </c>
      <c r="AQ650" s="10">
        <f t="shared" si="208"/>
        <v>4.1210843392949226E-3</v>
      </c>
      <c r="AR650" s="10">
        <f>+AN650/SUM(AL$27:AL650)-1</f>
        <v>9.6847535904582616E-2</v>
      </c>
    </row>
    <row r="651" spans="1:44" x14ac:dyDescent="0.25">
      <c r="A651" s="1">
        <v>41120</v>
      </c>
      <c r="B651">
        <v>8.0619999999999994</v>
      </c>
      <c r="G651">
        <f t="shared" si="201"/>
        <v>2588.8850001761493</v>
      </c>
      <c r="H651">
        <f t="shared" si="202"/>
        <v>2502.6199648820316</v>
      </c>
      <c r="I651" s="5">
        <f t="shared" si="191"/>
        <v>0</v>
      </c>
      <c r="J651" s="6">
        <f>+H651+SUM($D$16:$E$16)-SUM($F$27:F651)</f>
        <v>8006.2244911978196</v>
      </c>
      <c r="K651" s="10">
        <f t="shared" si="203"/>
        <v>5.2226559173651488E-3</v>
      </c>
      <c r="L651" s="10">
        <f>+H651/SUM(F$27:F651)-1</f>
        <v>3.5683104084927031E-2</v>
      </c>
      <c r="M651">
        <v>5.859</v>
      </c>
      <c r="R651">
        <f t="shared" si="204"/>
        <v>2115.1281694507393</v>
      </c>
      <c r="S651">
        <f t="shared" si="205"/>
        <v>1982.2157260816721</v>
      </c>
      <c r="T651" s="5">
        <f t="shared" si="192"/>
        <v>0</v>
      </c>
      <c r="U651" s="6">
        <f>+S651+SUM($D$17:$E$17)-SUM($Q$27:Q651)</f>
        <v>6568.6728313448302</v>
      </c>
      <c r="V651" s="10">
        <f t="shared" si="193"/>
        <v>3.2553810814071049E-3</v>
      </c>
      <c r="W651" s="10">
        <f>+S651/SUM(Q$27:Q651)-1</f>
        <v>-1.5558232574560238E-2</v>
      </c>
      <c r="X651">
        <v>3.6379999999999999</v>
      </c>
      <c r="AC651">
        <f t="shared" si="206"/>
        <v>4616.7704029804781</v>
      </c>
      <c r="AD651">
        <f t="shared" si="207"/>
        <v>4461.7249825136969</v>
      </c>
      <c r="AE651" s="5">
        <f t="shared" si="194"/>
        <v>0</v>
      </c>
      <c r="AF651" s="6">
        <f>+AD651+SUM($D$18:$E$18)-SUM($AB$27:AB651)</f>
        <v>12717.131771987377</v>
      </c>
      <c r="AG651" s="10">
        <f t="shared" si="195"/>
        <v>3.8724825749492098E-3</v>
      </c>
      <c r="AH651" s="10">
        <f>+AD651/SUM(AB$27:AB651)-1</f>
        <v>0.2309588203046431</v>
      </c>
      <c r="AI651" s="6">
        <f t="shared" si="196"/>
        <v>0</v>
      </c>
      <c r="AL651" s="6">
        <f t="shared" si="197"/>
        <v>0</v>
      </c>
      <c r="AM651" s="6">
        <f t="shared" si="198"/>
        <v>9320.7835726073681</v>
      </c>
      <c r="AN651" s="6">
        <f t="shared" si="199"/>
        <v>8946.560673477401</v>
      </c>
      <c r="AO651" s="5">
        <f t="shared" si="200"/>
        <v>0</v>
      </c>
      <c r="AP651" s="6">
        <f>+AN651+SUM($D$16:$E$18)-SUM($AL$27:AL651)</f>
        <v>27292.02909453004</v>
      </c>
      <c r="AQ651" s="10">
        <f t="shared" si="208"/>
        <v>4.1194740524725937E-3</v>
      </c>
      <c r="AR651" s="10">
        <f>+AN651/SUM(AL$27:AL651)-1</f>
        <v>0.11074872396820568</v>
      </c>
    </row>
    <row r="652" spans="1:44" x14ac:dyDescent="0.25">
      <c r="A652" s="1">
        <v>41121</v>
      </c>
      <c r="B652">
        <v>8.0470000000000006</v>
      </c>
      <c r="G652">
        <f t="shared" si="201"/>
        <v>2584.0681712251894</v>
      </c>
      <c r="H652">
        <f t="shared" si="202"/>
        <v>2497.9636389736679</v>
      </c>
      <c r="I652" s="5">
        <f t="shared" si="191"/>
        <v>0</v>
      </c>
      <c r="J652" s="6">
        <f>+H652+SUM($D$16:$E$16)-SUM($F$27:F652)</f>
        <v>8001.5681652894564</v>
      </c>
      <c r="K652" s="10">
        <f t="shared" si="203"/>
        <v>-5.8158822719533987E-4</v>
      </c>
      <c r="L652" s="10">
        <f>+H652/SUM(F$27:F652)-1</f>
        <v>3.375613229613128E-2</v>
      </c>
      <c r="M652">
        <v>5.8239999999999998</v>
      </c>
      <c r="R652">
        <f t="shared" si="204"/>
        <v>2102.4929952007346</v>
      </c>
      <c r="S652">
        <f t="shared" si="205"/>
        <v>1970.3745329748519</v>
      </c>
      <c r="T652" s="5">
        <f t="shared" si="192"/>
        <v>0</v>
      </c>
      <c r="U652" s="6">
        <f>+S652+SUM($D$17:$E$17)-SUM($Q$27:Q652)</f>
        <v>6556.8316382380117</v>
      </c>
      <c r="V652" s="10">
        <f t="shared" si="193"/>
        <v>-1.8026766457774901E-3</v>
      </c>
      <c r="W652" s="10">
        <f>+S652/SUM(Q$27:Q652)-1</f>
        <v>-2.1439007768260687E-2</v>
      </c>
      <c r="X652">
        <v>3.613</v>
      </c>
      <c r="AC652">
        <f t="shared" si="206"/>
        <v>4585.0443831689026</v>
      </c>
      <c r="AD652">
        <f t="shared" si="207"/>
        <v>4431.064420511816</v>
      </c>
      <c r="AE652" s="5">
        <f t="shared" si="194"/>
        <v>0</v>
      </c>
      <c r="AF652" s="6">
        <f>+AD652+SUM($D$18:$E$18)-SUM($AB$27:AB652)</f>
        <v>12686.471209985495</v>
      </c>
      <c r="AG652" s="10">
        <f t="shared" si="195"/>
        <v>-2.4109651886614625E-3</v>
      </c>
      <c r="AH652" s="10">
        <f>+AD652/SUM(AB$27:AB652)-1</f>
        <v>0.22249978498094447</v>
      </c>
      <c r="AI652" s="6">
        <f t="shared" si="196"/>
        <v>0</v>
      </c>
      <c r="AL652" s="6">
        <f t="shared" si="197"/>
        <v>0</v>
      </c>
      <c r="AM652" s="6">
        <f t="shared" si="198"/>
        <v>9271.6055495948276</v>
      </c>
      <c r="AN652" s="6">
        <f t="shared" si="199"/>
        <v>8899.4025924603357</v>
      </c>
      <c r="AO652" s="5">
        <f t="shared" si="200"/>
        <v>0</v>
      </c>
      <c r="AP652" s="6">
        <f>+AN652+SUM($D$16:$E$18)-SUM($AL$27:AL652)</f>
        <v>27244.87101351297</v>
      </c>
      <c r="AQ652" s="10">
        <f t="shared" si="208"/>
        <v>-1.7279067398664472E-3</v>
      </c>
      <c r="AR652" s="10">
        <f>+AN652/SUM(AL$27:AL652)-1</f>
        <v>0.10489387312370391</v>
      </c>
    </row>
    <row r="653" spans="1:44" x14ac:dyDescent="0.25">
      <c r="A653" s="1">
        <v>41122</v>
      </c>
      <c r="B653">
        <v>8.077</v>
      </c>
      <c r="G653">
        <f t="shared" si="201"/>
        <v>2593.7018291271097</v>
      </c>
      <c r="H653">
        <f t="shared" si="202"/>
        <v>2507.2762907903953</v>
      </c>
      <c r="I653" s="5">
        <f t="shared" si="191"/>
        <v>0</v>
      </c>
      <c r="J653" s="6">
        <f>+H653+SUM($D$16:$E$16)-SUM($F$27:F653)</f>
        <v>8010.8808171061846</v>
      </c>
      <c r="K653" s="10">
        <f t="shared" si="203"/>
        <v>1.1638533377902327E-3</v>
      </c>
      <c r="L653" s="10">
        <f>+H653/SUM(F$27:F653)-1</f>
        <v>3.7610075873723003E-2</v>
      </c>
      <c r="M653">
        <v>5.8570000000000002</v>
      </c>
      <c r="R653">
        <f t="shared" si="204"/>
        <v>2114.4061594935961</v>
      </c>
      <c r="S653">
        <f t="shared" si="205"/>
        <v>1981.5390864755682</v>
      </c>
      <c r="T653" s="5">
        <f t="shared" si="192"/>
        <v>0</v>
      </c>
      <c r="U653" s="6">
        <f>+S653+SUM($D$17:$E$17)-SUM($Q$27:Q653)</f>
        <v>6567.9961917387272</v>
      </c>
      <c r="V653" s="10">
        <f t="shared" si="193"/>
        <v>1.7027360342161124E-3</v>
      </c>
      <c r="W653" s="10">
        <f>+S653/SUM(Q$27:Q653)-1</f>
        <v>-1.5894276871343038E-2</v>
      </c>
      <c r="X653">
        <v>3.6179999999999999</v>
      </c>
      <c r="AC653">
        <f t="shared" si="206"/>
        <v>4591.389587131217</v>
      </c>
      <c r="AD653">
        <f t="shared" si="207"/>
        <v>4437.1965329121922</v>
      </c>
      <c r="AE653" s="5">
        <f t="shared" si="194"/>
        <v>0</v>
      </c>
      <c r="AF653" s="6">
        <f>+AD653+SUM($D$18:$E$18)-SUM($AB$27:AB653)</f>
        <v>12692.603322385872</v>
      </c>
      <c r="AG653" s="10">
        <f t="shared" si="195"/>
        <v>4.8335839800350833E-4</v>
      </c>
      <c r="AH653" s="10">
        <f>+AD653/SUM(AB$27:AB653)-1</f>
        <v>0.22419159204568406</v>
      </c>
      <c r="AI653" s="6">
        <f t="shared" si="196"/>
        <v>0</v>
      </c>
      <c r="AL653" s="6">
        <f t="shared" si="197"/>
        <v>0</v>
      </c>
      <c r="AM653" s="6">
        <f t="shared" si="198"/>
        <v>9299.4975757519242</v>
      </c>
      <c r="AN653" s="6">
        <f t="shared" si="199"/>
        <v>8926.0119101781565</v>
      </c>
      <c r="AO653" s="5">
        <f t="shared" si="200"/>
        <v>0</v>
      </c>
      <c r="AP653" s="6">
        <f>+AN653+SUM($D$16:$E$18)-SUM($AL$27:AL653)</f>
        <v>27271.480331230796</v>
      </c>
      <c r="AQ653" s="10">
        <f t="shared" si="208"/>
        <v>9.7667255259259456E-4</v>
      </c>
      <c r="AR653" s="10">
        <f>+AN653/SUM(AL$27:AL653)-1</f>
        <v>0.10819751871215399</v>
      </c>
    </row>
    <row r="654" spans="1:44" x14ac:dyDescent="0.25">
      <c r="A654" s="1">
        <v>41123</v>
      </c>
      <c r="B654">
        <v>8.0869999999999997</v>
      </c>
      <c r="G654">
        <f t="shared" si="201"/>
        <v>2596.9130484277498</v>
      </c>
      <c r="H654">
        <f t="shared" si="202"/>
        <v>2510.3805080626375</v>
      </c>
      <c r="I654" s="5">
        <f t="shared" si="191"/>
        <v>0</v>
      </c>
      <c r="J654" s="6">
        <f>+H654+SUM($D$16:$E$16)-SUM($F$27:F654)</f>
        <v>8013.9850343784256</v>
      </c>
      <c r="K654" s="10">
        <f t="shared" si="203"/>
        <v>3.8750011928923023E-4</v>
      </c>
      <c r="L654" s="10">
        <f>+H654/SUM(F$27:F654)-1</f>
        <v>3.8894723732920244E-2</v>
      </c>
      <c r="M654">
        <v>5.7720000000000002</v>
      </c>
      <c r="R654">
        <f t="shared" si="204"/>
        <v>2083.7207363150142</v>
      </c>
      <c r="S654">
        <f t="shared" si="205"/>
        <v>1952.7819032161481</v>
      </c>
      <c r="T654" s="5">
        <f t="shared" si="192"/>
        <v>0</v>
      </c>
      <c r="U654" s="6">
        <f>+S654+SUM($D$17:$E$17)-SUM($Q$27:Q654)</f>
        <v>6539.2390084793069</v>
      </c>
      <c r="V654" s="10">
        <f t="shared" si="193"/>
        <v>-4.3783800142258578E-3</v>
      </c>
      <c r="W654" s="10">
        <f>+S654/SUM(Q$27:Q654)-1</f>
        <v>-3.0176159484615384E-2</v>
      </c>
      <c r="X654">
        <v>3.62</v>
      </c>
      <c r="AC654">
        <f t="shared" si="206"/>
        <v>4593.9276687161437</v>
      </c>
      <c r="AD654">
        <f t="shared" si="207"/>
        <v>4439.6493778723434</v>
      </c>
      <c r="AE654" s="5">
        <f t="shared" si="194"/>
        <v>0</v>
      </c>
      <c r="AF654" s="6">
        <f>+AD654+SUM($D$18:$E$18)-SUM($AB$27:AB654)</f>
        <v>12695.056167346025</v>
      </c>
      <c r="AG654" s="10">
        <f t="shared" si="195"/>
        <v>1.9324995021530178E-4</v>
      </c>
      <c r="AH654" s="10">
        <f>+AD654/SUM(AB$27:AB654)-1</f>
        <v>0.22486831487158021</v>
      </c>
      <c r="AI654" s="6">
        <f t="shared" si="196"/>
        <v>0</v>
      </c>
      <c r="AL654" s="6">
        <f t="shared" si="197"/>
        <v>0</v>
      </c>
      <c r="AM654" s="6">
        <f t="shared" si="198"/>
        <v>9274.5614534589076</v>
      </c>
      <c r="AN654" s="6">
        <f t="shared" si="199"/>
        <v>8902.8117891511283</v>
      </c>
      <c r="AO654" s="5">
        <f t="shared" si="200"/>
        <v>0</v>
      </c>
      <c r="AP654" s="6">
        <f>+AN654+SUM($D$16:$E$18)-SUM($AL$27:AL654)</f>
        <v>27248.280210203764</v>
      </c>
      <c r="AQ654" s="10">
        <f t="shared" si="208"/>
        <v>-8.5070999979652839E-4</v>
      </c>
      <c r="AR654" s="10">
        <f>+AN654/SUM(AL$27:AL654)-1</f>
        <v>0.10531713755036565</v>
      </c>
    </row>
    <row r="655" spans="1:44" x14ac:dyDescent="0.25">
      <c r="A655" s="1">
        <v>41124</v>
      </c>
      <c r="B655">
        <v>8.0329999999999995</v>
      </c>
      <c r="G655">
        <f t="shared" si="201"/>
        <v>2579.5724642042924</v>
      </c>
      <c r="H655">
        <f t="shared" si="202"/>
        <v>2493.6177347925268</v>
      </c>
      <c r="I655" s="5">
        <f t="shared" si="191"/>
        <v>0</v>
      </c>
      <c r="J655" s="6">
        <f>+H655+SUM($D$16:$E$16)-SUM($F$27:F655)</f>
        <v>7997.2222611083143</v>
      </c>
      <c r="K655" s="10">
        <f t="shared" si="203"/>
        <v>-2.091690113994793E-3</v>
      </c>
      <c r="L655" s="10">
        <f>+H655/SUM(F$27:F655)-1</f>
        <v>3.1957625293254299E-2</v>
      </c>
      <c r="M655">
        <v>5.9139999999999997</v>
      </c>
      <c r="R655">
        <f t="shared" si="204"/>
        <v>2134.983443272175</v>
      </c>
      <c r="S655">
        <f t="shared" si="205"/>
        <v>2000.823315249532</v>
      </c>
      <c r="T655" s="5">
        <f t="shared" si="192"/>
        <v>0</v>
      </c>
      <c r="U655" s="6">
        <f>+S655+SUM($D$17:$E$17)-SUM($Q$27:Q655)</f>
        <v>6587.2804205126913</v>
      </c>
      <c r="V655" s="10">
        <f t="shared" si="193"/>
        <v>7.3466365078704854E-3</v>
      </c>
      <c r="W655" s="10">
        <f>+S655/SUM(Q$27:Q655)-1</f>
        <v>-6.31701441303123E-3</v>
      </c>
      <c r="X655">
        <v>3.621</v>
      </c>
      <c r="AC655">
        <f t="shared" si="206"/>
        <v>4595.1967095086065</v>
      </c>
      <c r="AD655">
        <f t="shared" si="207"/>
        <v>4440.875800352419</v>
      </c>
      <c r="AE655" s="5">
        <f t="shared" si="194"/>
        <v>0</v>
      </c>
      <c r="AF655" s="6">
        <f>+AD655+SUM($D$18:$E$18)-SUM($AB$27:AB655)</f>
        <v>12696.2825898261</v>
      </c>
      <c r="AG655" s="10">
        <f t="shared" si="195"/>
        <v>9.6606305943769399E-5</v>
      </c>
      <c r="AH655" s="10">
        <f>+AD655/SUM(AB$27:AB655)-1</f>
        <v>0.2252066762845284</v>
      </c>
      <c r="AI655" s="6">
        <f t="shared" si="196"/>
        <v>0</v>
      </c>
      <c r="AL655" s="6">
        <f t="shared" si="197"/>
        <v>0</v>
      </c>
      <c r="AM655" s="6">
        <f t="shared" si="198"/>
        <v>9309.7526169850753</v>
      </c>
      <c r="AN655" s="6">
        <f t="shared" si="199"/>
        <v>8935.316850394478</v>
      </c>
      <c r="AO655" s="5">
        <f t="shared" si="200"/>
        <v>0</v>
      </c>
      <c r="AP655" s="6">
        <f>+AN655+SUM($D$16:$E$18)-SUM($AL$27:AL655)</f>
        <v>27280.785271447112</v>
      </c>
      <c r="AQ655" s="10">
        <f t="shared" si="208"/>
        <v>1.192921571291583E-3</v>
      </c>
      <c r="AR655" s="10">
        <f>+AN655/SUM(AL$27:AL655)-1</f>
        <v>0.10935276158694029</v>
      </c>
    </row>
    <row r="656" spans="1:44" x14ac:dyDescent="0.25">
      <c r="A656" s="1">
        <v>41128</v>
      </c>
      <c r="B656">
        <v>8.1059999999999999</v>
      </c>
      <c r="G656">
        <f t="shared" si="201"/>
        <v>2603.0143650989662</v>
      </c>
      <c r="H656">
        <f t="shared" si="202"/>
        <v>2516.2785208798987</v>
      </c>
      <c r="I656" s="5">
        <f t="shared" si="191"/>
        <v>0</v>
      </c>
      <c r="J656" s="6">
        <f>+H656+SUM($D$16:$E$16)-SUM($F$27:F656)</f>
        <v>8019.8830471956881</v>
      </c>
      <c r="K656" s="10">
        <f t="shared" si="203"/>
        <v>2.8335821298324237E-3</v>
      </c>
      <c r="L656" s="10">
        <f>+H656/SUM(F$27:F656)-1</f>
        <v>4.1335554665395291E-2</v>
      </c>
      <c r="M656">
        <v>5.9850000000000003</v>
      </c>
      <c r="R656">
        <f t="shared" si="204"/>
        <v>2160.6147967507554</v>
      </c>
      <c r="S656">
        <f t="shared" si="205"/>
        <v>2024.8440212662242</v>
      </c>
      <c r="T656" s="5">
        <f t="shared" si="192"/>
        <v>0</v>
      </c>
      <c r="U656" s="6">
        <f>+S656+SUM($D$17:$E$17)-SUM($Q$27:Q656)</f>
        <v>6611.3011265293835</v>
      </c>
      <c r="V656" s="10">
        <f t="shared" si="193"/>
        <v>3.6465285342783815E-3</v>
      </c>
      <c r="W656" s="10">
        <f>+S656/SUM(Q$27:Q656)-1</f>
        <v>5.6125581227610688E-3</v>
      </c>
      <c r="X656">
        <v>3.609</v>
      </c>
      <c r="AC656">
        <f t="shared" si="206"/>
        <v>4579.9682199990502</v>
      </c>
      <c r="AD656">
        <f t="shared" si="207"/>
        <v>4426.1587305915164</v>
      </c>
      <c r="AE656" s="5">
        <f t="shared" si="194"/>
        <v>0</v>
      </c>
      <c r="AF656" s="6">
        <f>+AD656+SUM($D$18:$E$18)-SUM($AB$27:AB656)</f>
        <v>12681.565520065196</v>
      </c>
      <c r="AG656" s="10">
        <f t="shared" si="195"/>
        <v>-1.1591636888026446E-3</v>
      </c>
      <c r="AH656" s="10">
        <f>+AD656/SUM(AB$27:AB656)-1</f>
        <v>0.22114633932915284</v>
      </c>
      <c r="AI656" s="6">
        <f t="shared" si="196"/>
        <v>0</v>
      </c>
      <c r="AL656" s="6">
        <f t="shared" si="197"/>
        <v>0</v>
      </c>
      <c r="AM656" s="6">
        <f t="shared" si="198"/>
        <v>9343.5973818487728</v>
      </c>
      <c r="AN656" s="6">
        <f t="shared" si="199"/>
        <v>8967.2812727376404</v>
      </c>
      <c r="AO656" s="5">
        <f t="shared" si="200"/>
        <v>0</v>
      </c>
      <c r="AP656" s="6">
        <f>+AN656+SUM($D$16:$E$18)-SUM($AL$27:AL656)</f>
        <v>27312.74969379028</v>
      </c>
      <c r="AQ656" s="10">
        <f t="shared" si="208"/>
        <v>1.171682633953397E-3</v>
      </c>
      <c r="AR656" s="10">
        <f>+AN656/SUM(AL$27:AL656)-1</f>
        <v>0.11332126329679904</v>
      </c>
    </row>
    <row r="657" spans="1:44" x14ac:dyDescent="0.25">
      <c r="A657" s="1">
        <v>41129</v>
      </c>
      <c r="B657">
        <v>8.1669999999999998</v>
      </c>
      <c r="C657">
        <f>+$C$16</f>
        <v>60</v>
      </c>
      <c r="D657" s="7">
        <f>+$H$16</f>
        <v>1.0004210526315789</v>
      </c>
      <c r="E657" s="7">
        <f>+$J$16</f>
        <v>0.46199999999999997</v>
      </c>
      <c r="F657" s="6">
        <f>+C657-D657-E657</f>
        <v>58.537578947368416</v>
      </c>
      <c r="G657">
        <f t="shared" si="201"/>
        <v>2681.1403817802397</v>
      </c>
      <c r="H657">
        <f t="shared" si="202"/>
        <v>2593.7518251879469</v>
      </c>
      <c r="I657" s="5">
        <f t="shared" si="191"/>
        <v>237840</v>
      </c>
      <c r="J657" s="6">
        <f>+H657+SUM($D$16:$E$16)-SUM($F$27:F657)</f>
        <v>8038.8187725563675</v>
      </c>
      <c r="K657" s="10">
        <f t="shared" si="203"/>
        <v>2.3610974435968046E-3</v>
      </c>
      <c r="L657" s="10">
        <f>+H657/SUM(F$27:F657)-1</f>
        <v>4.8008883484758735E-2</v>
      </c>
      <c r="M657">
        <v>5.9870000000000001</v>
      </c>
      <c r="N657">
        <f>+$C$17</f>
        <v>50</v>
      </c>
      <c r="O657" s="7">
        <f>+$H$17</f>
        <v>0.83368421052631569</v>
      </c>
      <c r="P657" s="7">
        <f>+$J$17</f>
        <v>0.38500000000000001</v>
      </c>
      <c r="Q657" s="6">
        <f>+N657-O657-P657</f>
        <v>48.781315789473688</v>
      </c>
      <c r="R657">
        <f t="shared" si="204"/>
        <v>2211.3368067078986</v>
      </c>
      <c r="S657">
        <f t="shared" si="205"/>
        <v>2074.3019766618022</v>
      </c>
      <c r="T657" s="5">
        <f t="shared" si="192"/>
        <v>198200</v>
      </c>
      <c r="U657" s="6">
        <f>+S657+SUM($D$17:$E$17)-SUM($Q$27:Q657)</f>
        <v>6611.9777661354874</v>
      </c>
      <c r="V657" s="10">
        <f t="shared" si="193"/>
        <v>1.0234590637359098E-4</v>
      </c>
      <c r="W657" s="10">
        <f>+S657/SUM(Q$27:Q657)-1</f>
        <v>5.8078967770205381E-3</v>
      </c>
      <c r="X657">
        <v>3.6280000000000001</v>
      </c>
      <c r="Y657">
        <f>+$C$18</f>
        <v>90</v>
      </c>
      <c r="Z657" s="7">
        <f>+$H$18</f>
        <v>1.5006315789473685</v>
      </c>
      <c r="AA657" s="7">
        <f>+$J$18</f>
        <v>0.69300000000000006</v>
      </c>
      <c r="AB657" s="6">
        <f>+Y657-Z657-AA657</f>
        <v>87.806368421052639</v>
      </c>
      <c r="AC657">
        <f t="shared" si="206"/>
        <v>4691.8863634769004</v>
      </c>
      <c r="AD657">
        <f t="shared" si="207"/>
        <v>4537.2671261339983</v>
      </c>
      <c r="AE657" s="5">
        <f t="shared" si="194"/>
        <v>356760</v>
      </c>
      <c r="AF657" s="6">
        <f>+AD657+SUM($D$18:$E$18)-SUM($AB$27:AB657)</f>
        <v>12704.867547186628</v>
      </c>
      <c r="AG657" s="10">
        <f t="shared" si="195"/>
        <v>1.8374724386009955E-3</v>
      </c>
      <c r="AH657" s="10">
        <f>+AD657/SUM(AB$27:AB657)-1</f>
        <v>0.22219255488131284</v>
      </c>
      <c r="AI657" s="6">
        <f t="shared" si="196"/>
        <v>200</v>
      </c>
      <c r="AL657" s="6">
        <f t="shared" si="197"/>
        <v>195.12526315789475</v>
      </c>
      <c r="AM657" s="6">
        <f t="shared" si="198"/>
        <v>9584.3635519650379</v>
      </c>
      <c r="AN657" s="6">
        <f t="shared" si="199"/>
        <v>9205.3209279837465</v>
      </c>
      <c r="AO657" s="5">
        <f t="shared" si="200"/>
        <v>792800</v>
      </c>
      <c r="AP657" s="6">
        <f>+AN657+SUM($D$16:$E$18)-SUM($AL$27:AL657)</f>
        <v>27355.664085878489</v>
      </c>
      <c r="AQ657" s="10">
        <f t="shared" si="208"/>
        <v>1.5712219593169152E-3</v>
      </c>
      <c r="AR657" s="10">
        <f>+AN657/SUM(AL$27:AL657)-1</f>
        <v>0.11584288948855326</v>
      </c>
    </row>
    <row r="658" spans="1:44" x14ac:dyDescent="0.25">
      <c r="A658" s="1">
        <v>41130</v>
      </c>
      <c r="B658">
        <v>8.2650000000000006</v>
      </c>
      <c r="G658">
        <f t="shared" si="201"/>
        <v>2713.3127532035855</v>
      </c>
      <c r="H658">
        <f t="shared" si="202"/>
        <v>2624.8755767329967</v>
      </c>
      <c r="I658" s="5">
        <f t="shared" si="191"/>
        <v>0</v>
      </c>
      <c r="J658" s="6">
        <f>+H658+SUM($D$16:$E$16)-SUM($F$27:F658)</f>
        <v>8069.9425241014178</v>
      </c>
      <c r="K658" s="10">
        <f t="shared" si="203"/>
        <v>3.871682199293236E-3</v>
      </c>
      <c r="L658" s="10">
        <f>+H658/SUM(F$27:F658)-1</f>
        <v>6.0584476797052922E-2</v>
      </c>
      <c r="M658">
        <v>6.0039999999999996</v>
      </c>
      <c r="R658">
        <f t="shared" si="204"/>
        <v>2217.6158656212165</v>
      </c>
      <c r="S658">
        <f t="shared" si="205"/>
        <v>2080.1919271550792</v>
      </c>
      <c r="T658" s="5">
        <f t="shared" si="192"/>
        <v>0</v>
      </c>
      <c r="U658" s="6">
        <f>+S658+SUM($D$17:$E$17)-SUM($Q$27:Q658)</f>
        <v>6617.8677166287653</v>
      </c>
      <c r="V658" s="10">
        <f t="shared" si="193"/>
        <v>8.9080010574815738E-4</v>
      </c>
      <c r="W658" s="10">
        <f>+S658/SUM(Q$27:Q658)-1</f>
        <v>8.6638737680360123E-3</v>
      </c>
      <c r="X658">
        <v>3.6379999999999999</v>
      </c>
      <c r="AC658">
        <f t="shared" si="206"/>
        <v>4704.818795570277</v>
      </c>
      <c r="AD658">
        <f t="shared" si="207"/>
        <v>4549.7733751034966</v>
      </c>
      <c r="AE658" s="5">
        <f t="shared" si="194"/>
        <v>0</v>
      </c>
      <c r="AF658" s="6">
        <f>+AD658+SUM($D$18:$E$18)-SUM($AB$27:AB658)</f>
        <v>12717.373796156126</v>
      </c>
      <c r="AG658" s="10">
        <f t="shared" si="195"/>
        <v>9.8436673369861616E-4</v>
      </c>
      <c r="AH658" s="10">
        <f>+AD658/SUM(AB$27:AB658)-1</f>
        <v>0.22556133259597999</v>
      </c>
      <c r="AI658" s="6">
        <f t="shared" si="196"/>
        <v>0</v>
      </c>
      <c r="AL658" s="6">
        <f t="shared" si="197"/>
        <v>0</v>
      </c>
      <c r="AM658" s="6">
        <f t="shared" si="198"/>
        <v>9635.7474143950785</v>
      </c>
      <c r="AN658" s="6">
        <f t="shared" si="199"/>
        <v>9254.8408789915738</v>
      </c>
      <c r="AO658" s="5">
        <f t="shared" si="200"/>
        <v>0</v>
      </c>
      <c r="AP658" s="6">
        <f>+AN658+SUM($D$16:$E$18)-SUM($AL$27:AL658)</f>
        <v>27405.184036886312</v>
      </c>
      <c r="AQ658" s="10">
        <f t="shared" si="208"/>
        <v>1.810226608002008E-3</v>
      </c>
      <c r="AR658" s="10">
        <f>+AN658/SUM(AL$27:AL658)-1</f>
        <v>0.12184555747288495</v>
      </c>
    </row>
    <row r="659" spans="1:44" x14ac:dyDescent="0.25">
      <c r="A659" s="1">
        <v>41131</v>
      </c>
      <c r="B659">
        <v>8.2590000000000003</v>
      </c>
      <c r="G659">
        <f t="shared" si="201"/>
        <v>2711.3430161776664</v>
      </c>
      <c r="H659">
        <f t="shared" si="202"/>
        <v>2622.9700409241159</v>
      </c>
      <c r="I659" s="5">
        <f t="shared" si="191"/>
        <v>0</v>
      </c>
      <c r="J659" s="6">
        <f>+H659+SUM($D$16:$E$16)-SUM($F$27:F659)</f>
        <v>8068.036988292537</v>
      </c>
      <c r="K659" s="10">
        <f t="shared" si="203"/>
        <v>-2.3612755644664141E-4</v>
      </c>
      <c r="L659" s="10">
        <f>+H659/SUM(F$27:F659)-1</f>
        <v>5.9814542512626634E-2</v>
      </c>
      <c r="M659">
        <v>5.9850000000000003</v>
      </c>
      <c r="R659">
        <f t="shared" si="204"/>
        <v>2210.5980938945672</v>
      </c>
      <c r="S659">
        <f t="shared" si="205"/>
        <v>2073.6090413096517</v>
      </c>
      <c r="T659" s="5">
        <f t="shared" si="192"/>
        <v>0</v>
      </c>
      <c r="U659" s="6">
        <f>+S659+SUM($D$17:$E$17)-SUM($Q$27:Q659)</f>
        <v>6611.2848307833374</v>
      </c>
      <c r="V659" s="10">
        <f t="shared" si="193"/>
        <v>-9.9471402682871357E-4</v>
      </c>
      <c r="W659" s="10">
        <f>+S659/SUM(Q$27:Q659)-1</f>
        <v>5.4718994839599855E-3</v>
      </c>
      <c r="X659">
        <v>3.637</v>
      </c>
      <c r="AC659">
        <f t="shared" si="206"/>
        <v>4703.5255523609394</v>
      </c>
      <c r="AD659">
        <f t="shared" si="207"/>
        <v>4548.5227502065463</v>
      </c>
      <c r="AE659" s="5">
        <f t="shared" si="194"/>
        <v>0</v>
      </c>
      <c r="AF659" s="6">
        <f>+AD659+SUM($D$18:$E$18)-SUM($AB$27:AB659)</f>
        <v>12716.123171259174</v>
      </c>
      <c r="AG659" s="10">
        <f t="shared" si="195"/>
        <v>-9.8339870872488078E-5</v>
      </c>
      <c r="AH659" s="10">
        <f>+AD659/SUM(AB$27:AB659)-1</f>
        <v>0.22522445482451325</v>
      </c>
      <c r="AI659" s="6">
        <f t="shared" si="196"/>
        <v>0</v>
      </c>
      <c r="AL659" s="6">
        <f t="shared" si="197"/>
        <v>0</v>
      </c>
      <c r="AM659" s="6">
        <f t="shared" si="198"/>
        <v>9625.466662433173</v>
      </c>
      <c r="AN659" s="6">
        <f t="shared" si="199"/>
        <v>9245.101832440314</v>
      </c>
      <c r="AO659" s="5">
        <f t="shared" si="200"/>
        <v>0</v>
      </c>
      <c r="AP659" s="6">
        <f>+AN659+SUM($D$16:$E$18)-SUM($AL$27:AL659)</f>
        <v>27395.444990335054</v>
      </c>
      <c r="AQ659" s="10">
        <f t="shared" si="208"/>
        <v>-3.553724192528751E-4</v>
      </c>
      <c r="AR659" s="10">
        <f>+AN659/SUM(AL$27:AL659)-1</f>
        <v>0.12066501787740092</v>
      </c>
    </row>
    <row r="660" spans="1:44" x14ac:dyDescent="0.25">
      <c r="A660" s="1">
        <v>41134</v>
      </c>
      <c r="B660">
        <v>8.1829999999999998</v>
      </c>
      <c r="G660">
        <f t="shared" si="201"/>
        <v>2686.3930138493574</v>
      </c>
      <c r="H660">
        <f t="shared" si="202"/>
        <v>2598.8332540116285</v>
      </c>
      <c r="I660" s="5">
        <f t="shared" si="191"/>
        <v>0</v>
      </c>
      <c r="J660" s="6">
        <f>+H660+SUM($D$16:$E$16)-SUM($F$27:F660)</f>
        <v>8043.9002013800491</v>
      </c>
      <c r="K660" s="10">
        <f t="shared" si="203"/>
        <v>-2.991655460617304E-3</v>
      </c>
      <c r="L660" s="10">
        <f>+H660/SUM(F$27:F660)-1</f>
        <v>5.00620415765618E-2</v>
      </c>
      <c r="M660">
        <v>5.9640000000000004</v>
      </c>
      <c r="R660">
        <f t="shared" si="204"/>
        <v>2202.8416093545861</v>
      </c>
      <c r="S660">
        <f t="shared" si="205"/>
        <v>2066.3332201120738</v>
      </c>
      <c r="T660" s="5">
        <f t="shared" si="192"/>
        <v>0</v>
      </c>
      <c r="U660" s="6">
        <f>+S660+SUM($D$17:$E$17)-SUM($Q$27:Q660)</f>
        <v>6604.0090095857595</v>
      </c>
      <c r="V660" s="10">
        <f t="shared" si="193"/>
        <v>-1.1005154646643867E-3</v>
      </c>
      <c r="W660" s="10">
        <f>+S660/SUM(Q$27:Q660)-1</f>
        <v>1.9439279068231841E-3</v>
      </c>
      <c r="X660">
        <v>3.6240000000000001</v>
      </c>
      <c r="AC660">
        <f t="shared" si="206"/>
        <v>4686.7133906395502</v>
      </c>
      <c r="AD660">
        <f t="shared" si="207"/>
        <v>4532.264626546199</v>
      </c>
      <c r="AE660" s="5">
        <f t="shared" si="194"/>
        <v>0</v>
      </c>
      <c r="AF660" s="6">
        <f>+AD660+SUM($D$18:$E$18)-SUM($AB$27:AB660)</f>
        <v>12699.865047598827</v>
      </c>
      <c r="AG660" s="10">
        <f t="shared" si="195"/>
        <v>-1.2785440531980496E-3</v>
      </c>
      <c r="AH660" s="10">
        <f>+AD660/SUM(AB$27:AB660)-1</f>
        <v>0.22084504379544589</v>
      </c>
      <c r="AI660" s="6">
        <f t="shared" si="196"/>
        <v>0</v>
      </c>
      <c r="AL660" s="6">
        <f t="shared" si="197"/>
        <v>0</v>
      </c>
      <c r="AM660" s="6">
        <f t="shared" si="198"/>
        <v>9575.9480138434938</v>
      </c>
      <c r="AN660" s="6">
        <f t="shared" si="199"/>
        <v>9197.4311006699008</v>
      </c>
      <c r="AO660" s="5">
        <f t="shared" si="200"/>
        <v>0</v>
      </c>
      <c r="AP660" s="6">
        <f>+AN660+SUM($D$16:$E$18)-SUM($AL$27:AL660)</f>
        <v>27347.774258564641</v>
      </c>
      <c r="AQ660" s="10">
        <f t="shared" si="208"/>
        <v>-1.7400970047112274E-3</v>
      </c>
      <c r="AR660" s="10">
        <f>+AN660/SUM(AL$27:AL660)-1</f>
        <v>0.11488650700321434</v>
      </c>
    </row>
    <row r="661" spans="1:44" x14ac:dyDescent="0.25">
      <c r="A661" s="1">
        <v>41135</v>
      </c>
      <c r="B661">
        <v>8.2360000000000007</v>
      </c>
      <c r="G661">
        <f t="shared" si="201"/>
        <v>2703.7923575783097</v>
      </c>
      <c r="H661">
        <f t="shared" si="202"/>
        <v>2615.665486990074</v>
      </c>
      <c r="I661" s="5">
        <f t="shared" si="191"/>
        <v>0</v>
      </c>
      <c r="J661" s="6">
        <f>+H661+SUM($D$16:$E$16)-SUM($F$27:F661)</f>
        <v>8060.7324343584951</v>
      </c>
      <c r="K661" s="10">
        <f t="shared" si="203"/>
        <v>2.0925462222365354E-3</v>
      </c>
      <c r="L661" s="10">
        <f>+H661/SUM(F$27:F661)-1</f>
        <v>5.6863127755659715E-2</v>
      </c>
      <c r="M661">
        <v>5.9969999999999999</v>
      </c>
      <c r="R661">
        <f t="shared" si="204"/>
        <v>2215.0303707745561</v>
      </c>
      <c r="S661">
        <f t="shared" si="205"/>
        <v>2077.7666534225532</v>
      </c>
      <c r="T661" s="5">
        <f t="shared" si="192"/>
        <v>0</v>
      </c>
      <c r="U661" s="6">
        <f>+S661+SUM($D$17:$E$17)-SUM($Q$27:Q661)</f>
        <v>6615.4424428962393</v>
      </c>
      <c r="V661" s="10">
        <f t="shared" si="193"/>
        <v>1.7312867523173736E-3</v>
      </c>
      <c r="W661" s="10">
        <f>+S661/SUM(Q$27:Q661)-1</f>
        <v>7.4878832423237451E-3</v>
      </c>
      <c r="X661">
        <v>3.6440000000000001</v>
      </c>
      <c r="AC661">
        <f t="shared" si="206"/>
        <v>4712.5782548263023</v>
      </c>
      <c r="AD661">
        <f t="shared" si="207"/>
        <v>4557.2771244851956</v>
      </c>
      <c r="AE661" s="5">
        <f t="shared" si="194"/>
        <v>0</v>
      </c>
      <c r="AF661" s="6">
        <f>+AD661+SUM($D$18:$E$18)-SUM($AB$27:AB661)</f>
        <v>12724.877545537825</v>
      </c>
      <c r="AG661" s="10">
        <f t="shared" si="195"/>
        <v>1.9695089550362255E-3</v>
      </c>
      <c r="AH661" s="10">
        <f>+AD661/SUM(AB$27:AB661)-1</f>
        <v>0.22758259922478041</v>
      </c>
      <c r="AI661" s="6">
        <f t="shared" si="196"/>
        <v>0</v>
      </c>
      <c r="AL661" s="6">
        <f t="shared" si="197"/>
        <v>0</v>
      </c>
      <c r="AM661" s="6">
        <f t="shared" si="198"/>
        <v>9631.4009831791682</v>
      </c>
      <c r="AN661" s="6">
        <f t="shared" si="199"/>
        <v>9250.7092648978232</v>
      </c>
      <c r="AO661" s="5">
        <f t="shared" si="200"/>
        <v>0</v>
      </c>
      <c r="AP661" s="6">
        <f>+AN661+SUM($D$16:$E$18)-SUM($AL$27:AL661)</f>
        <v>27401.052422792563</v>
      </c>
      <c r="AQ661" s="10">
        <f t="shared" si="208"/>
        <v>1.9481718594058783E-3</v>
      </c>
      <c r="AR661" s="10">
        <f>+AN661/SUM(AL$27:AL661)-1</f>
        <v>0.12134473493288978</v>
      </c>
    </row>
    <row r="662" spans="1:44" x14ac:dyDescent="0.25">
      <c r="A662" s="1">
        <v>41137</v>
      </c>
      <c r="B662">
        <v>8.1989999999999998</v>
      </c>
      <c r="G662">
        <f t="shared" si="201"/>
        <v>2691.6456459184751</v>
      </c>
      <c r="H662">
        <f t="shared" si="202"/>
        <v>2603.91468283531</v>
      </c>
      <c r="I662" s="5">
        <f t="shared" si="191"/>
        <v>0</v>
      </c>
      <c r="J662" s="6">
        <f>+H662+SUM($D$16:$E$16)-SUM($F$27:F662)</f>
        <v>8048.9816302037307</v>
      </c>
      <c r="K662" s="10">
        <f t="shared" si="203"/>
        <v>-1.4577836754234852E-3</v>
      </c>
      <c r="L662" s="10">
        <f>+H662/SUM(F$27:F662)-1</f>
        <v>5.2115199668364864E-2</v>
      </c>
      <c r="M662">
        <v>6.0170000000000003</v>
      </c>
      <c r="R662">
        <f t="shared" si="204"/>
        <v>2222.4174989078715</v>
      </c>
      <c r="S662">
        <f t="shared" si="205"/>
        <v>2084.6960069440561</v>
      </c>
      <c r="T662" s="5">
        <f t="shared" si="192"/>
        <v>0</v>
      </c>
      <c r="U662" s="6">
        <f>+S662+SUM($D$17:$E$17)-SUM($Q$27:Q662)</f>
        <v>6622.3717964177413</v>
      </c>
      <c r="V662" s="10">
        <f t="shared" si="193"/>
        <v>1.0474512598839247E-3</v>
      </c>
      <c r="W662" s="10">
        <f>+S662/SUM(Q$27:Q662)-1</f>
        <v>1.0847856172930159E-2</v>
      </c>
      <c r="X662">
        <v>3.6360000000000001</v>
      </c>
      <c r="AC662">
        <f t="shared" si="206"/>
        <v>4702.2323091516009</v>
      </c>
      <c r="AD662">
        <f t="shared" si="207"/>
        <v>4547.272125309597</v>
      </c>
      <c r="AE662" s="5">
        <f t="shared" si="194"/>
        <v>0</v>
      </c>
      <c r="AF662" s="6">
        <f>+AD662+SUM($D$18:$E$18)-SUM($AB$27:AB662)</f>
        <v>12714.872546362223</v>
      </c>
      <c r="AG662" s="10">
        <f t="shared" si="195"/>
        <v>-7.8625504566143256E-4</v>
      </c>
      <c r="AH662" s="10">
        <f>+AD662/SUM(AB$27:AB662)-1</f>
        <v>0.22488757705304652</v>
      </c>
      <c r="AI662" s="6">
        <f t="shared" si="196"/>
        <v>0</v>
      </c>
      <c r="AL662" s="6">
        <f t="shared" si="197"/>
        <v>0</v>
      </c>
      <c r="AM662" s="6">
        <f t="shared" si="198"/>
        <v>9616.2954539779475</v>
      </c>
      <c r="AN662" s="6">
        <f t="shared" si="199"/>
        <v>9235.882815088964</v>
      </c>
      <c r="AO662" s="5">
        <f t="shared" si="200"/>
        <v>0</v>
      </c>
      <c r="AP662" s="6">
        <f>+AN662+SUM($D$16:$E$18)-SUM($AL$27:AL662)</f>
        <v>27386.225972983702</v>
      </c>
      <c r="AQ662" s="10">
        <f t="shared" si="208"/>
        <v>-5.4109052382700362E-4</v>
      </c>
      <c r="AR662" s="10">
        <f>+AN662/SUM(AL$27:AL662)-1</f>
        <v>0.11954751474632563</v>
      </c>
    </row>
    <row r="663" spans="1:44" x14ac:dyDescent="0.25">
      <c r="A663" s="1">
        <v>41138</v>
      </c>
      <c r="B663">
        <v>8.2040000000000006</v>
      </c>
      <c r="G663">
        <f t="shared" si="201"/>
        <v>2693.2870934400748</v>
      </c>
      <c r="H663">
        <f t="shared" si="202"/>
        <v>2605.5026293427109</v>
      </c>
      <c r="I663" s="5">
        <f t="shared" si="191"/>
        <v>0</v>
      </c>
      <c r="J663" s="6">
        <f>+H663+SUM($D$16:$E$16)-SUM($F$27:F663)</f>
        <v>8050.569576711132</v>
      </c>
      <c r="K663" s="10">
        <f t="shared" si="203"/>
        <v>1.9728539340202467E-4</v>
      </c>
      <c r="L663" s="10">
        <f>+H663/SUM(F$27:F663)-1</f>
        <v>5.2756811572053586E-2</v>
      </c>
      <c r="M663">
        <v>6.0439999999999996</v>
      </c>
      <c r="R663">
        <f t="shared" si="204"/>
        <v>2232.3901218878464</v>
      </c>
      <c r="S663">
        <f t="shared" si="205"/>
        <v>2094.050634198084</v>
      </c>
      <c r="T663" s="5">
        <f t="shared" si="192"/>
        <v>0</v>
      </c>
      <c r="U663" s="6">
        <f>+S663+SUM($D$17:$E$17)-SUM($Q$27:Q663)</f>
        <v>6631.7264236717692</v>
      </c>
      <c r="V663" s="10">
        <f t="shared" si="193"/>
        <v>1.4125795925694629E-3</v>
      </c>
      <c r="W663" s="10">
        <f>+S663/SUM(Q$27:Q663)-1</f>
        <v>1.5383819629248618E-2</v>
      </c>
      <c r="X663">
        <v>3.64</v>
      </c>
      <c r="AC663">
        <f t="shared" si="206"/>
        <v>4707.4052819889512</v>
      </c>
      <c r="AD663">
        <f t="shared" si="207"/>
        <v>4552.2746248973963</v>
      </c>
      <c r="AE663" s="5">
        <f t="shared" si="194"/>
        <v>0</v>
      </c>
      <c r="AF663" s="6">
        <f>+AD663+SUM($D$18:$E$18)-SUM($AB$27:AB663)</f>
        <v>12719.875045950024</v>
      </c>
      <c r="AG663" s="10">
        <f t="shared" si="195"/>
        <v>3.9343686455062254E-4</v>
      </c>
      <c r="AH663" s="10">
        <f>+AD663/SUM(AB$27:AB663)-1</f>
        <v>0.22623508813891346</v>
      </c>
      <c r="AI663" s="6">
        <f t="shared" si="196"/>
        <v>0</v>
      </c>
      <c r="AL663" s="6">
        <f t="shared" si="197"/>
        <v>0</v>
      </c>
      <c r="AM663" s="6">
        <f t="shared" si="198"/>
        <v>9633.0824973168728</v>
      </c>
      <c r="AN663" s="6">
        <f t="shared" si="199"/>
        <v>9251.8278884381907</v>
      </c>
      <c r="AO663" s="5">
        <f t="shared" si="200"/>
        <v>0</v>
      </c>
      <c r="AP663" s="6">
        <f>+AN663+SUM($D$16:$E$18)-SUM($AL$27:AL663)</f>
        <v>27402.171046332929</v>
      </c>
      <c r="AQ663" s="10">
        <f t="shared" si="208"/>
        <v>5.822296714033115E-4</v>
      </c>
      <c r="AR663" s="10">
        <f>+AN663/SUM(AL$27:AL663)-1</f>
        <v>0.12148033130517266</v>
      </c>
    </row>
    <row r="664" spans="1:44" x14ac:dyDescent="0.25">
      <c r="A664" s="1">
        <v>41141</v>
      </c>
      <c r="B664">
        <v>8.1630000000000003</v>
      </c>
      <c r="G664">
        <f t="shared" si="201"/>
        <v>2679.8272237629608</v>
      </c>
      <c r="H664">
        <f t="shared" si="202"/>
        <v>2592.4814679820265</v>
      </c>
      <c r="I664" s="5">
        <f t="shared" si="191"/>
        <v>0</v>
      </c>
      <c r="J664" s="6">
        <f>+H664+SUM($D$16:$E$16)-SUM($F$27:F664)</f>
        <v>8037.5484153504476</v>
      </c>
      <c r="K664" s="10">
        <f t="shared" si="203"/>
        <v>-1.6174211323323195E-3</v>
      </c>
      <c r="L664" s="10">
        <f>+H664/SUM(F$27:F664)-1</f>
        <v>4.7495593961807803E-2</v>
      </c>
      <c r="M664">
        <v>6.0179999999999998</v>
      </c>
      <c r="R664">
        <f t="shared" si="204"/>
        <v>2222.7868553145368</v>
      </c>
      <c r="S664">
        <f t="shared" si="205"/>
        <v>2085.0424746201306</v>
      </c>
      <c r="T664" s="5">
        <f t="shared" si="192"/>
        <v>0</v>
      </c>
      <c r="U664" s="6">
        <f>+S664+SUM($D$17:$E$17)-SUM($Q$27:Q664)</f>
        <v>6622.7182640938172</v>
      </c>
      <c r="V664" s="10">
        <f t="shared" si="193"/>
        <v>-1.358343062192291E-3</v>
      </c>
      <c r="W664" s="10">
        <f>+S664/SUM(Q$27:Q664)-1</f>
        <v>1.1015854819460325E-2</v>
      </c>
      <c r="X664">
        <v>3.6320000000000001</v>
      </c>
      <c r="AC664">
        <f t="shared" si="206"/>
        <v>4697.0593363142498</v>
      </c>
      <c r="AD664">
        <f t="shared" si="207"/>
        <v>4542.2696257217976</v>
      </c>
      <c r="AE664" s="5">
        <f t="shared" si="194"/>
        <v>0</v>
      </c>
      <c r="AF664" s="6">
        <f>+AD664+SUM($D$18:$E$18)-SUM($AB$27:AB664)</f>
        <v>12709.870046774426</v>
      </c>
      <c r="AG664" s="10">
        <f t="shared" si="195"/>
        <v>-7.8656426572243365E-4</v>
      </c>
      <c r="AH664" s="10">
        <f>+AD664/SUM(AB$27:AB664)-1</f>
        <v>0.22354006596717979</v>
      </c>
      <c r="AI664" s="6">
        <f t="shared" si="196"/>
        <v>0</v>
      </c>
      <c r="AL664" s="6">
        <f t="shared" si="197"/>
        <v>0</v>
      </c>
      <c r="AM664" s="6">
        <f t="shared" si="198"/>
        <v>9599.6734153917459</v>
      </c>
      <c r="AN664" s="6">
        <f t="shared" si="199"/>
        <v>9219.7935683239557</v>
      </c>
      <c r="AO664" s="5">
        <f t="shared" si="200"/>
        <v>0</v>
      </c>
      <c r="AP664" s="6">
        <f>+AN664+SUM($D$16:$E$18)-SUM($AL$27:AL664)</f>
        <v>27370.136726218698</v>
      </c>
      <c r="AQ664" s="10">
        <f t="shared" si="208"/>
        <v>-1.1690431411461866E-3</v>
      </c>
      <c r="AR664" s="10">
        <f>+AN664/SUM(AL$27:AL664)-1</f>
        <v>0.11759722189500477</v>
      </c>
    </row>
    <row r="665" spans="1:44" x14ac:dyDescent="0.25">
      <c r="A665" s="1">
        <v>41142</v>
      </c>
      <c r="B665">
        <v>8.1219999999999999</v>
      </c>
      <c r="G665">
        <f t="shared" si="201"/>
        <v>2666.3673540858467</v>
      </c>
      <c r="H665">
        <f t="shared" si="202"/>
        <v>2579.4603066213426</v>
      </c>
      <c r="I665" s="5">
        <f t="shared" si="191"/>
        <v>0</v>
      </c>
      <c r="J665" s="6">
        <f>+H665+SUM($D$16:$E$16)-SUM($F$27:F665)</f>
        <v>8024.5272539897633</v>
      </c>
      <c r="K665" s="10">
        <f t="shared" si="203"/>
        <v>-1.6200414215628012E-3</v>
      </c>
      <c r="L665" s="10">
        <f>+H665/SUM(F$27:F665)-1</f>
        <v>4.2234376351562464E-2</v>
      </c>
      <c r="M665">
        <v>6.0529999999999999</v>
      </c>
      <c r="R665">
        <f t="shared" si="204"/>
        <v>2235.7143295478381</v>
      </c>
      <c r="S665">
        <f t="shared" si="205"/>
        <v>2097.16884328276</v>
      </c>
      <c r="T665" s="5">
        <f t="shared" si="192"/>
        <v>0</v>
      </c>
      <c r="U665" s="6">
        <f>+S665+SUM($D$17:$E$17)-SUM($Q$27:Q665)</f>
        <v>6634.8446327564452</v>
      </c>
      <c r="V665" s="10">
        <f t="shared" si="193"/>
        <v>1.8310258988931682E-3</v>
      </c>
      <c r="W665" s="10">
        <f>+S665/SUM(Q$27:Q665)-1</f>
        <v>1.6895807448021216E-2</v>
      </c>
      <c r="X665">
        <v>3.597</v>
      </c>
      <c r="AC665">
        <f t="shared" si="206"/>
        <v>4651.7958239874324</v>
      </c>
      <c r="AD665">
        <f t="shared" si="207"/>
        <v>4498.4977543285531</v>
      </c>
      <c r="AE665" s="5">
        <f t="shared" si="194"/>
        <v>0</v>
      </c>
      <c r="AF665" s="6">
        <f>+AD665+SUM($D$18:$E$18)-SUM($AB$27:AB665)</f>
        <v>12666.098175381181</v>
      </c>
      <c r="AG665" s="10">
        <f t="shared" si="195"/>
        <v>-3.4439275328667085E-3</v>
      </c>
      <c r="AH665" s="10">
        <f>+AD665/SUM(AB$27:AB665)-1</f>
        <v>0.21174934396584399</v>
      </c>
      <c r="AI665" s="6">
        <f t="shared" si="196"/>
        <v>0</v>
      </c>
      <c r="AL665" s="6">
        <f t="shared" si="197"/>
        <v>0</v>
      </c>
      <c r="AM665" s="6">
        <f t="shared" si="198"/>
        <v>9553.8775076211168</v>
      </c>
      <c r="AN665" s="6">
        <f t="shared" si="199"/>
        <v>9175.1269042326567</v>
      </c>
      <c r="AO665" s="5">
        <f t="shared" si="200"/>
        <v>0</v>
      </c>
      <c r="AP665" s="6">
        <f>+AN665+SUM($D$16:$E$18)-SUM($AL$27:AL665)</f>
        <v>27325.470062127402</v>
      </c>
      <c r="AQ665" s="10">
        <f t="shared" si="208"/>
        <v>-1.6319488842198027E-3</v>
      </c>
      <c r="AR665" s="10">
        <f>+AN665/SUM(AL$27:AL665)-1</f>
        <v>0.11218285558302354</v>
      </c>
    </row>
    <row r="666" spans="1:44" x14ac:dyDescent="0.25">
      <c r="A666" s="1">
        <v>41143</v>
      </c>
      <c r="B666">
        <v>8.0820000000000007</v>
      </c>
      <c r="G666">
        <f t="shared" si="201"/>
        <v>2653.2357739130525</v>
      </c>
      <c r="H666">
        <f t="shared" si="202"/>
        <v>2566.7567345621387</v>
      </c>
      <c r="I666" s="5">
        <f t="shared" si="191"/>
        <v>0</v>
      </c>
      <c r="J666" s="6">
        <f>+H666+SUM($D$16:$E$16)-SUM($F$27:F666)</f>
        <v>8011.8236819305603</v>
      </c>
      <c r="K666" s="10">
        <f t="shared" si="203"/>
        <v>-1.5830928922182519E-3</v>
      </c>
      <c r="L666" s="10">
        <f>+H666/SUM(F$27:F666)-1</f>
        <v>3.7101481122054469E-2</v>
      </c>
      <c r="M666">
        <v>5.9809999999999999</v>
      </c>
      <c r="R666">
        <f t="shared" si="204"/>
        <v>2209.1206682679035</v>
      </c>
      <c r="S666">
        <f t="shared" si="205"/>
        <v>2072.2231706053508</v>
      </c>
      <c r="T666" s="5">
        <f t="shared" si="192"/>
        <v>0</v>
      </c>
      <c r="U666" s="6">
        <f>+S666+SUM($D$17:$E$17)-SUM($Q$27:Q666)</f>
        <v>6609.8989600790355</v>
      </c>
      <c r="V666" s="10">
        <f t="shared" si="193"/>
        <v>-3.7597975624406033E-3</v>
      </c>
      <c r="W666" s="10">
        <f>+S666/SUM(Q$27:Q666)-1</f>
        <v>4.7999048978384362E-3</v>
      </c>
      <c r="X666">
        <v>3.5840000000000001</v>
      </c>
      <c r="AC666">
        <f t="shared" si="206"/>
        <v>4634.9836622660432</v>
      </c>
      <c r="AD666">
        <f t="shared" si="207"/>
        <v>4482.2396306682049</v>
      </c>
      <c r="AE666" s="5">
        <f t="shared" si="194"/>
        <v>0</v>
      </c>
      <c r="AF666" s="6">
        <f>+AD666+SUM($D$18:$E$18)-SUM($AB$27:AB666)</f>
        <v>12649.840051720834</v>
      </c>
      <c r="AG666" s="10">
        <f t="shared" si="195"/>
        <v>-1.2835936872768183E-3</v>
      </c>
      <c r="AH666" s="10">
        <f>+AD666/SUM(AB$27:AB666)-1</f>
        <v>0.20736993293677619</v>
      </c>
      <c r="AI666" s="6">
        <f t="shared" si="196"/>
        <v>0</v>
      </c>
      <c r="AL666" s="6">
        <f t="shared" si="197"/>
        <v>0</v>
      </c>
      <c r="AM666" s="6">
        <f t="shared" si="198"/>
        <v>9497.3401044469992</v>
      </c>
      <c r="AN666" s="6">
        <f t="shared" si="199"/>
        <v>9121.2195358356948</v>
      </c>
      <c r="AO666" s="5">
        <f t="shared" si="200"/>
        <v>0</v>
      </c>
      <c r="AP666" s="6">
        <f>+AN666+SUM($D$16:$E$18)-SUM($AL$27:AL666)</f>
        <v>27271.562693730441</v>
      </c>
      <c r="AQ666" s="10">
        <f t="shared" si="208"/>
        <v>-1.9727883280469261E-3</v>
      </c>
      <c r="AR666" s="10">
        <f>+AN666/SUM(AL$27:AL666)-1</f>
        <v>0.10564835730888622</v>
      </c>
    </row>
    <row r="667" spans="1:44" x14ac:dyDescent="0.25">
      <c r="A667" s="1">
        <v>41144</v>
      </c>
      <c r="B667">
        <v>8.0489999999999995</v>
      </c>
      <c r="G667">
        <f t="shared" si="201"/>
        <v>2642.4022202704969</v>
      </c>
      <c r="H667">
        <f t="shared" si="202"/>
        <v>2556.2762876132952</v>
      </c>
      <c r="I667" s="5">
        <f t="shared" si="191"/>
        <v>0</v>
      </c>
      <c r="J667" s="6">
        <f>+H667+SUM($D$16:$E$16)-SUM($F$27:F667)</f>
        <v>8001.3432349817158</v>
      </c>
      <c r="K667" s="10">
        <f t="shared" si="203"/>
        <v>-1.3081225155368026E-3</v>
      </c>
      <c r="L667" s="10">
        <f>+H667/SUM(F$27:F667)-1</f>
        <v>3.286684255771033E-2</v>
      </c>
      <c r="M667">
        <v>5.9530000000000003</v>
      </c>
      <c r="R667">
        <f t="shared" si="204"/>
        <v>2198.7786888812625</v>
      </c>
      <c r="S667">
        <f t="shared" si="205"/>
        <v>2062.5220756752474</v>
      </c>
      <c r="T667" s="5">
        <f t="shared" si="192"/>
        <v>0</v>
      </c>
      <c r="U667" s="6">
        <f>+S667+SUM($D$17:$E$17)-SUM($Q$27:Q667)</f>
        <v>6600.1978651489335</v>
      </c>
      <c r="V667" s="10">
        <f t="shared" si="193"/>
        <v>-1.4676616070370407E-3</v>
      </c>
      <c r="W667" s="10">
        <f>+S667/SUM(Q$27:Q667)-1</f>
        <v>9.5942794989589686E-5</v>
      </c>
      <c r="X667">
        <v>3.5529999999999999</v>
      </c>
      <c r="AC667">
        <f t="shared" si="206"/>
        <v>4594.893122776577</v>
      </c>
      <c r="AD667">
        <f t="shared" si="207"/>
        <v>4443.4702588627597</v>
      </c>
      <c r="AE667" s="5">
        <f t="shared" si="194"/>
        <v>0</v>
      </c>
      <c r="AF667" s="6">
        <f>+AD667+SUM($D$18:$E$18)-SUM($AB$27:AB667)</f>
        <v>12611.070679915387</v>
      </c>
      <c r="AG667" s="10">
        <f t="shared" si="195"/>
        <v>-3.0648112266188354E-3</v>
      </c>
      <c r="AH667" s="10">
        <f>+AD667/SUM(AB$27:AB667)-1</f>
        <v>0.19692672202130734</v>
      </c>
      <c r="AI667" s="6">
        <f t="shared" si="196"/>
        <v>0</v>
      </c>
      <c r="AL667" s="6">
        <f t="shared" si="197"/>
        <v>0</v>
      </c>
      <c r="AM667" s="6">
        <f t="shared" si="198"/>
        <v>9436.0740319283359</v>
      </c>
      <c r="AN667" s="6">
        <f t="shared" si="199"/>
        <v>9062.2686221513031</v>
      </c>
      <c r="AO667" s="5">
        <f t="shared" si="200"/>
        <v>0</v>
      </c>
      <c r="AP667" s="6">
        <f>+AN667+SUM($D$16:$E$18)-SUM($AL$27:AL667)</f>
        <v>27212.611780046042</v>
      </c>
      <c r="AQ667" s="10">
        <f t="shared" si="208"/>
        <v>-2.1616258058417825E-3</v>
      </c>
      <c r="AR667" s="10">
        <f>+AN667/SUM(AL$27:AL667)-1</f>
        <v>9.8502494782397587E-2</v>
      </c>
    </row>
    <row r="668" spans="1:44" x14ac:dyDescent="0.25">
      <c r="A668" s="1">
        <v>41145</v>
      </c>
      <c r="B668">
        <v>8.0139999999999993</v>
      </c>
      <c r="G668">
        <f t="shared" si="201"/>
        <v>2630.9120876193019</v>
      </c>
      <c r="H668">
        <f t="shared" si="202"/>
        <v>2545.1606620614916</v>
      </c>
      <c r="I668" s="5">
        <f t="shared" ref="I668:I731" si="209">+C668*(MAX($A:$A)-$A668)</f>
        <v>0</v>
      </c>
      <c r="J668" s="6">
        <f>+H668+SUM($D$16:$E$16)-SUM($F$27:F668)</f>
        <v>7990.2276094299123</v>
      </c>
      <c r="K668" s="10">
        <f t="shared" si="203"/>
        <v>-1.3892199378732206E-3</v>
      </c>
      <c r="L668" s="10">
        <f>+H668/SUM(F$27:F668)-1</f>
        <v>2.8375559231891057E-2</v>
      </c>
      <c r="M668">
        <v>5.9530000000000003</v>
      </c>
      <c r="R668">
        <f t="shared" si="204"/>
        <v>2198.7786888812625</v>
      </c>
      <c r="S668">
        <f t="shared" si="205"/>
        <v>2062.5220756752474</v>
      </c>
      <c r="T668" s="5">
        <f t="shared" ref="T668:T731" si="210">+N668*(MAX($A:$A)-$A668)</f>
        <v>0</v>
      </c>
      <c r="U668" s="6">
        <f>+S668+SUM($D$17:$E$17)-SUM($Q$27:Q668)</f>
        <v>6600.1978651489335</v>
      </c>
      <c r="V668" s="10">
        <f t="shared" ref="V668:V731" si="211">+U668/U667-1</f>
        <v>0</v>
      </c>
      <c r="W668" s="10">
        <f>+S668/SUM(Q$27:Q668)-1</f>
        <v>9.5942794989589686E-5</v>
      </c>
      <c r="X668">
        <v>3.5830000000000002</v>
      </c>
      <c r="AC668">
        <f t="shared" si="206"/>
        <v>4633.6904190567057</v>
      </c>
      <c r="AD668">
        <f t="shared" si="207"/>
        <v>4480.9890057712546</v>
      </c>
      <c r="AE668" s="5">
        <f t="shared" ref="AE668:AE731" si="212">+Y668*(MAX($A:$A)-$A668)</f>
        <v>0</v>
      </c>
      <c r="AF668" s="6">
        <f>+AD668+SUM($D$18:$E$18)-SUM($AB$27:AB668)</f>
        <v>12648.589426823883</v>
      </c>
      <c r="AG668" s="10">
        <f t="shared" ref="AG668:AG731" si="213">+AF668/AF667-1</f>
        <v>2.9750643589880887E-3</v>
      </c>
      <c r="AH668" s="10">
        <f>+AD668/SUM(AB$27:AB668)-1</f>
        <v>0.20703305516530945</v>
      </c>
      <c r="AI668" s="6">
        <f t="shared" ref="AI668:AI731" si="214">+C668+N668+Y668</f>
        <v>0</v>
      </c>
      <c r="AL668" s="6">
        <f t="shared" ref="AL668:AL731" si="215">+F668+Q668+AB668</f>
        <v>0</v>
      </c>
      <c r="AM668" s="6">
        <f t="shared" ref="AM668:AM731" si="216">+G668+R668+AC668</f>
        <v>9463.381195557271</v>
      </c>
      <c r="AN668" s="6">
        <f t="shared" ref="AN668:AN731" si="217">+H668+S668+AD668</f>
        <v>9088.6717435079936</v>
      </c>
      <c r="AO668" s="5">
        <f t="shared" ref="AO668:AO731" si="218">+AI668*(MAX($A:$A)-$A668)</f>
        <v>0</v>
      </c>
      <c r="AP668" s="6">
        <f>+AN668+SUM($D$16:$E$18)-SUM($AL$27:AL668)</f>
        <v>27239.014901402734</v>
      </c>
      <c r="AQ668" s="10">
        <f t="shared" si="208"/>
        <v>9.7025311536080849E-4</v>
      </c>
      <c r="AR668" s="10">
        <f>+AN668/SUM(AL$27:AL668)-1</f>
        <v>0.10170300625360595</v>
      </c>
    </row>
    <row r="669" spans="1:44" x14ac:dyDescent="0.25">
      <c r="A669" s="1">
        <v>41148</v>
      </c>
      <c r="B669">
        <v>7.976</v>
      </c>
      <c r="G669">
        <f t="shared" ref="G669:G732" si="219">+(B669/B668*G668)+F669</f>
        <v>2618.4370864551474</v>
      </c>
      <c r="H669">
        <f t="shared" ref="H669:H732" si="220">+($B669/$B668*H668)+F669</f>
        <v>2533.0922686052481</v>
      </c>
      <c r="I669" s="5">
        <f t="shared" si="209"/>
        <v>0</v>
      </c>
      <c r="J669" s="6">
        <f>+H669+SUM($D$16:$E$16)-SUM($F$27:F669)</f>
        <v>7978.1592159736683</v>
      </c>
      <c r="K669" s="10">
        <f t="shared" ref="K669:K732" si="221">+J669/J668-1</f>
        <v>-1.5103942022879346E-3</v>
      </c>
      <c r="L669" s="10">
        <f>+H669/SUM(F$27:F669)-1</f>
        <v>2.349930876385864E-2</v>
      </c>
      <c r="M669">
        <v>5.9809999999999999</v>
      </c>
      <c r="R669">
        <f t="shared" ref="R669:R732" si="222">+($M669/$M668*R668)+N669</f>
        <v>2209.120668267904</v>
      </c>
      <c r="S669">
        <f t="shared" ref="S669:S732" si="223">+($M669/$M668*S668)+Q669</f>
        <v>2072.2231706053512</v>
      </c>
      <c r="T669" s="5">
        <f t="shared" si="210"/>
        <v>0</v>
      </c>
      <c r="U669" s="6">
        <f>+S669+SUM($D$17:$E$17)-SUM($Q$27:Q669)</f>
        <v>6609.8989600790374</v>
      </c>
      <c r="V669" s="10">
        <f t="shared" si="211"/>
        <v>1.469818803664813E-3</v>
      </c>
      <c r="W669" s="10">
        <f>+S669/SUM(Q$27:Q669)-1</f>
        <v>4.7999048978386583E-3</v>
      </c>
      <c r="X669">
        <v>3.5859999999999999</v>
      </c>
      <c r="AC669">
        <f t="shared" ref="AC669:AC732" si="224">+(X669/X668*AC668)+AB669</f>
        <v>4637.5701486847183</v>
      </c>
      <c r="AD669">
        <f t="shared" ref="AD669:AD732" si="225">+($X669/$X668*AD668)+AB669</f>
        <v>4484.7408804621036</v>
      </c>
      <c r="AE669" s="5">
        <f t="shared" si="212"/>
        <v>0</v>
      </c>
      <c r="AF669" s="6">
        <f>+AD669+SUM($D$18:$E$18)-SUM($AB$27:AB669)</f>
        <v>12652.341301514733</v>
      </c>
      <c r="AG669" s="10">
        <f t="shared" si="213"/>
        <v>2.966239605257659E-4</v>
      </c>
      <c r="AH669" s="10">
        <f>+AD669/SUM(AB$27:AB669)-1</f>
        <v>0.20804368847970944</v>
      </c>
      <c r="AI669" s="6">
        <f t="shared" si="214"/>
        <v>0</v>
      </c>
      <c r="AL669" s="6">
        <f t="shared" si="215"/>
        <v>0</v>
      </c>
      <c r="AM669" s="6">
        <f t="shared" si="216"/>
        <v>9465.1279034077706</v>
      </c>
      <c r="AN669" s="6">
        <f t="shared" si="217"/>
        <v>9090.0563196727016</v>
      </c>
      <c r="AO669" s="5">
        <f t="shared" si="218"/>
        <v>0</v>
      </c>
      <c r="AP669" s="6">
        <f>+AN669+SUM($D$16:$E$18)-SUM($AL$27:AL669)</f>
        <v>27240.399477567444</v>
      </c>
      <c r="AQ669" s="10">
        <f t="shared" ref="AQ669:AQ732" si="226">+AP669/AP668-1</f>
        <v>5.0830625473174962E-5</v>
      </c>
      <c r="AR669" s="10">
        <f>+AN669/SUM(AL$27:AL669)-1</f>
        <v>0.10187084064856422</v>
      </c>
    </row>
    <row r="670" spans="1:44" x14ac:dyDescent="0.25">
      <c r="A670" s="1">
        <v>41149</v>
      </c>
      <c r="B670">
        <v>7.9139999999999997</v>
      </c>
      <c r="G670">
        <f t="shared" si="219"/>
        <v>2598.0831371873164</v>
      </c>
      <c r="H670">
        <f t="shared" si="220"/>
        <v>2513.4017319134823</v>
      </c>
      <c r="I670" s="5">
        <f t="shared" si="209"/>
        <v>0</v>
      </c>
      <c r="J670" s="6">
        <f>+H670+SUM($D$16:$E$16)-SUM($F$27:F670)</f>
        <v>7958.468679281903</v>
      </c>
      <c r="K670" s="10">
        <f t="shared" si="221"/>
        <v>-2.4680551188225319E-3</v>
      </c>
      <c r="L670" s="10">
        <f>+H670/SUM(F$27:F670)-1</f>
        <v>1.5543321158121515E-2</v>
      </c>
      <c r="M670">
        <v>5.9459999999999997</v>
      </c>
      <c r="R670">
        <f t="shared" si="222"/>
        <v>2196.1931940346021</v>
      </c>
      <c r="S670">
        <f t="shared" si="223"/>
        <v>2060.0968019427214</v>
      </c>
      <c r="T670" s="5">
        <f t="shared" si="210"/>
        <v>0</v>
      </c>
      <c r="U670" s="6">
        <f>+S670+SUM($D$17:$E$17)-SUM($Q$27:Q670)</f>
        <v>6597.7725914164075</v>
      </c>
      <c r="V670" s="10">
        <f t="shared" si="211"/>
        <v>-1.834577008796634E-3</v>
      </c>
      <c r="W670" s="10">
        <f>+S670/SUM(Q$27:Q670)-1</f>
        <v>-1.0800477307226775E-3</v>
      </c>
      <c r="X670">
        <v>3.57</v>
      </c>
      <c r="AC670">
        <f t="shared" si="224"/>
        <v>4616.8782573353164</v>
      </c>
      <c r="AD670">
        <f t="shared" si="225"/>
        <v>4464.7308821109064</v>
      </c>
      <c r="AE670" s="5">
        <f t="shared" si="212"/>
        <v>0</v>
      </c>
      <c r="AF670" s="6">
        <f>+AD670+SUM($D$18:$E$18)-SUM($AB$27:AB670)</f>
        <v>12632.331303163535</v>
      </c>
      <c r="AG670" s="10">
        <f t="shared" si="213"/>
        <v>-1.5815253378282934E-3</v>
      </c>
      <c r="AH670" s="10">
        <f>+AD670/SUM(AB$27:AB670)-1</f>
        <v>0.20265364413624165</v>
      </c>
      <c r="AI670" s="6">
        <f t="shared" si="214"/>
        <v>0</v>
      </c>
      <c r="AL670" s="6">
        <f t="shared" si="215"/>
        <v>0</v>
      </c>
      <c r="AM670" s="6">
        <f t="shared" si="216"/>
        <v>9411.1545885572341</v>
      </c>
      <c r="AN670" s="6">
        <f t="shared" si="217"/>
        <v>9038.229415967111</v>
      </c>
      <c r="AO670" s="5">
        <f t="shared" si="218"/>
        <v>0</v>
      </c>
      <c r="AP670" s="6">
        <f>+AN670+SUM($D$16:$E$18)-SUM($AL$27:AL670)</f>
        <v>27188.572573861857</v>
      </c>
      <c r="AQ670" s="10">
        <f t="shared" si="226"/>
        <v>-1.902575024579467E-3</v>
      </c>
      <c r="AR670" s="10">
        <f>+AN670/SUM(AL$27:AL670)-1</f>
        <v>9.5588530402509697E-2</v>
      </c>
    </row>
    <row r="671" spans="1:44" x14ac:dyDescent="0.25">
      <c r="A671" s="1">
        <v>41150</v>
      </c>
      <c r="B671">
        <v>7.9059999999999997</v>
      </c>
      <c r="G671">
        <f t="shared" si="219"/>
        <v>2595.4568211527576</v>
      </c>
      <c r="H671">
        <f t="shared" si="220"/>
        <v>2510.8610175016415</v>
      </c>
      <c r="I671" s="5">
        <f t="shared" si="209"/>
        <v>0</v>
      </c>
      <c r="J671" s="6">
        <f>+H671+SUM($D$16:$E$16)-SUM($F$27:F671)</f>
        <v>7955.9279648700631</v>
      </c>
      <c r="K671" s="10">
        <f t="shared" si="221"/>
        <v>-3.1924664332150243E-4</v>
      </c>
      <c r="L671" s="10">
        <f>+H671/SUM(F$27:F671)-1</f>
        <v>1.4516742112220093E-2</v>
      </c>
      <c r="M671">
        <v>5.9340000000000002</v>
      </c>
      <c r="R671">
        <f t="shared" si="222"/>
        <v>2191.7609171546133</v>
      </c>
      <c r="S671">
        <f t="shared" si="223"/>
        <v>2055.93918982982</v>
      </c>
      <c r="T671" s="5">
        <f t="shared" si="210"/>
        <v>0</v>
      </c>
      <c r="U671" s="6">
        <f>+S671+SUM($D$17:$E$17)-SUM($Q$27:Q671)</f>
        <v>6593.6149793035056</v>
      </c>
      <c r="V671" s="10">
        <f t="shared" si="211"/>
        <v>-6.3015389743970029E-4</v>
      </c>
      <c r="W671" s="10">
        <f>+S671/SUM(Q$27:Q671)-1</f>
        <v>-3.0960314890864371E-3</v>
      </c>
      <c r="X671">
        <v>3.5760000000000001</v>
      </c>
      <c r="AC671">
        <f t="shared" si="224"/>
        <v>4624.6377165913418</v>
      </c>
      <c r="AD671">
        <f t="shared" si="225"/>
        <v>4472.2346314926053</v>
      </c>
      <c r="AE671" s="5">
        <f t="shared" si="212"/>
        <v>0</v>
      </c>
      <c r="AF671" s="6">
        <f>+AD671+SUM($D$18:$E$18)-SUM($AB$27:AB671)</f>
        <v>12639.835052545233</v>
      </c>
      <c r="AG671" s="10">
        <f t="shared" si="213"/>
        <v>5.9401144583803855E-4</v>
      </c>
      <c r="AH671" s="10">
        <f>+AD671/SUM(AB$27:AB671)-1</f>
        <v>0.20467491076504207</v>
      </c>
      <c r="AI671" s="6">
        <f t="shared" si="214"/>
        <v>0</v>
      </c>
      <c r="AL671" s="6">
        <f t="shared" si="215"/>
        <v>0</v>
      </c>
      <c r="AM671" s="6">
        <f t="shared" si="216"/>
        <v>9411.8554548987122</v>
      </c>
      <c r="AN671" s="6">
        <f t="shared" si="217"/>
        <v>9039.0348388240673</v>
      </c>
      <c r="AO671" s="5">
        <f t="shared" si="218"/>
        <v>0</v>
      </c>
      <c r="AP671" s="6">
        <f>+AN671+SUM($D$16:$E$18)-SUM($AL$27:AL671)</f>
        <v>27189.377996718809</v>
      </c>
      <c r="AQ671" s="10">
        <f t="shared" si="226"/>
        <v>2.9623580081850065E-5</v>
      </c>
      <c r="AR671" s="10">
        <f>+AN671/SUM(AL$27:AL671)-1</f>
        <v>9.5686161476428611E-2</v>
      </c>
    </row>
    <row r="672" spans="1:44" x14ac:dyDescent="0.25">
      <c r="A672" s="1">
        <v>41151</v>
      </c>
      <c r="B672">
        <v>7.8540000000000001</v>
      </c>
      <c r="G672">
        <f t="shared" si="219"/>
        <v>2578.3857669281251</v>
      </c>
      <c r="H672">
        <f t="shared" si="220"/>
        <v>2494.3463738246764</v>
      </c>
      <c r="I672" s="5">
        <f t="shared" si="209"/>
        <v>0</v>
      </c>
      <c r="J672" s="6">
        <f>+H672+SUM($D$16:$E$16)-SUM($F$27:F672)</f>
        <v>7939.4133211930966</v>
      </c>
      <c r="K672" s="10">
        <f t="shared" si="221"/>
        <v>-2.0757658628746123E-3</v>
      </c>
      <c r="L672" s="10">
        <f>+H672/SUM(F$27:F672)-1</f>
        <v>7.8439783138599672E-3</v>
      </c>
      <c r="M672">
        <v>5.8840000000000003</v>
      </c>
      <c r="R672">
        <f t="shared" si="222"/>
        <v>2173.2930968213254</v>
      </c>
      <c r="S672">
        <f t="shared" si="223"/>
        <v>2038.6158060260636</v>
      </c>
      <c r="T672" s="5">
        <f t="shared" si="210"/>
        <v>0</v>
      </c>
      <c r="U672" s="6">
        <f>+S672+SUM($D$17:$E$17)-SUM($Q$27:Q672)</f>
        <v>6576.2915954997497</v>
      </c>
      <c r="V672" s="10">
        <f t="shared" si="211"/>
        <v>-2.6272968406756414E-3</v>
      </c>
      <c r="W672" s="10">
        <f>+S672/SUM(Q$27:Q672)-1</f>
        <v>-1.1495963815602361E-2</v>
      </c>
      <c r="X672">
        <v>3.57</v>
      </c>
      <c r="AC672">
        <f t="shared" si="224"/>
        <v>4616.8782573353155</v>
      </c>
      <c r="AD672">
        <f t="shared" si="225"/>
        <v>4464.7308821109064</v>
      </c>
      <c r="AE672" s="5">
        <f t="shared" si="212"/>
        <v>0</v>
      </c>
      <c r="AF672" s="6">
        <f>+AD672+SUM($D$18:$E$18)-SUM($AB$27:AB672)</f>
        <v>12632.331303163535</v>
      </c>
      <c r="AG672" s="10">
        <f t="shared" si="213"/>
        <v>-5.9365880571260465E-4</v>
      </c>
      <c r="AH672" s="10">
        <f>+AD672/SUM(AB$27:AB672)-1</f>
        <v>0.20265364413624165</v>
      </c>
      <c r="AI672" s="6">
        <f t="shared" si="214"/>
        <v>0</v>
      </c>
      <c r="AL672" s="6">
        <f t="shared" si="215"/>
        <v>0</v>
      </c>
      <c r="AM672" s="6">
        <f t="shared" si="216"/>
        <v>9368.5571210847665</v>
      </c>
      <c r="AN672" s="6">
        <f t="shared" si="217"/>
        <v>8997.6930619616469</v>
      </c>
      <c r="AO672" s="5">
        <f t="shared" si="218"/>
        <v>0</v>
      </c>
      <c r="AP672" s="6">
        <f>+AN672+SUM($D$16:$E$18)-SUM($AL$27:AL672)</f>
        <v>27148.036219856389</v>
      </c>
      <c r="AQ672" s="10">
        <f t="shared" si="226"/>
        <v>-1.5205120494999891E-3</v>
      </c>
      <c r="AR672" s="10">
        <f>+AN672/SUM(AL$27:AL672)-1</f>
        <v>9.0674828562383292E-2</v>
      </c>
    </row>
    <row r="673" spans="1:44" x14ac:dyDescent="0.25">
      <c r="A673" s="1">
        <v>41152</v>
      </c>
      <c r="B673">
        <v>7.8090000000000002</v>
      </c>
      <c r="G673">
        <f t="shared" si="219"/>
        <v>2563.6127392337316</v>
      </c>
      <c r="H673">
        <f t="shared" si="220"/>
        <v>2480.0548552580722</v>
      </c>
      <c r="I673" s="5">
        <f t="shared" si="209"/>
        <v>0</v>
      </c>
      <c r="J673" s="6">
        <f>+H673+SUM($D$16:$E$16)-SUM($F$27:F673)</f>
        <v>7925.1218026264942</v>
      </c>
      <c r="K673" s="10">
        <f t="shared" si="221"/>
        <v>-1.8000723716515843E-3</v>
      </c>
      <c r="L673" s="10">
        <f>+H673/SUM(F$27:F673)-1</f>
        <v>2.0694711806636956E-3</v>
      </c>
      <c r="M673">
        <v>5.9130000000000003</v>
      </c>
      <c r="R673">
        <f t="shared" si="222"/>
        <v>2184.0044326146326</v>
      </c>
      <c r="S673">
        <f t="shared" si="223"/>
        <v>2048.6633686322425</v>
      </c>
      <c r="T673" s="5">
        <f t="shared" si="210"/>
        <v>0</v>
      </c>
      <c r="U673" s="6">
        <f>+S673+SUM($D$17:$E$17)-SUM($Q$27:Q673)</f>
        <v>6586.3391581059277</v>
      </c>
      <c r="V673" s="10">
        <f t="shared" si="211"/>
        <v>1.5278462732786213E-3</v>
      </c>
      <c r="W673" s="10">
        <f>+S673/SUM(Q$27:Q673)-1</f>
        <v>-6.6240030662230165E-3</v>
      </c>
      <c r="X673">
        <v>3.552</v>
      </c>
      <c r="AC673">
        <f t="shared" si="224"/>
        <v>4593.5998795672385</v>
      </c>
      <c r="AD673">
        <f t="shared" si="225"/>
        <v>4442.2196339658094</v>
      </c>
      <c r="AE673" s="5">
        <f t="shared" si="212"/>
        <v>0</v>
      </c>
      <c r="AF673" s="6">
        <f>+AD673+SUM($D$18:$E$18)-SUM($AB$27:AB673)</f>
        <v>12609.820055018437</v>
      </c>
      <c r="AG673" s="10">
        <f t="shared" si="213"/>
        <v>-1.7820343375145598E-3</v>
      </c>
      <c r="AH673" s="10">
        <f>+AD673/SUM(AB$27:AB673)-1</f>
        <v>0.19658984424984061</v>
      </c>
      <c r="AI673" s="6">
        <f t="shared" si="214"/>
        <v>0</v>
      </c>
      <c r="AL673" s="6">
        <f t="shared" si="215"/>
        <v>0</v>
      </c>
      <c r="AM673" s="6">
        <f t="shared" si="216"/>
        <v>9341.2170514156023</v>
      </c>
      <c r="AN673" s="6">
        <f t="shared" si="217"/>
        <v>8970.9378578561245</v>
      </c>
      <c r="AO673" s="5">
        <f t="shared" si="218"/>
        <v>0</v>
      </c>
      <c r="AP673" s="6">
        <f>+AN673+SUM($D$16:$E$18)-SUM($AL$27:AL673)</f>
        <v>27121.281015750865</v>
      </c>
      <c r="AQ673" s="10">
        <f t="shared" si="226"/>
        <v>-9.8552999888645854E-4</v>
      </c>
      <c r="AR673" s="10">
        <f>+AN673/SUM(AL$27:AL673)-1</f>
        <v>8.7431638619140273E-2</v>
      </c>
    </row>
    <row r="674" spans="1:44" x14ac:dyDescent="0.25">
      <c r="A674" s="1">
        <v>41155</v>
      </c>
      <c r="B674">
        <v>7.8620000000000001</v>
      </c>
      <c r="G674">
        <f t="shared" si="219"/>
        <v>2581.0120829626835</v>
      </c>
      <c r="H674">
        <f t="shared" si="220"/>
        <v>2496.8870882365172</v>
      </c>
      <c r="I674" s="5">
        <f t="shared" si="209"/>
        <v>0</v>
      </c>
      <c r="J674" s="6">
        <f>+H674+SUM($D$16:$E$16)-SUM($F$27:F674)</f>
        <v>7941.9540356049383</v>
      </c>
      <c r="K674" s="10">
        <f t="shared" si="221"/>
        <v>2.1239084266018171E-3</v>
      </c>
      <c r="L674" s="10">
        <f>+H674/SUM(F$27:F674)-1</f>
        <v>8.8705573597613885E-3</v>
      </c>
      <c r="M674">
        <v>5.9569999999999999</v>
      </c>
      <c r="R674">
        <f t="shared" si="222"/>
        <v>2200.2561145079262</v>
      </c>
      <c r="S674">
        <f t="shared" si="223"/>
        <v>2063.9079463795483</v>
      </c>
      <c r="T674" s="5">
        <f t="shared" si="210"/>
        <v>0</v>
      </c>
      <c r="U674" s="6">
        <f>+S674+SUM($D$17:$E$17)-SUM($Q$27:Q674)</f>
        <v>6601.5837358532335</v>
      </c>
      <c r="V674" s="10">
        <f t="shared" si="211"/>
        <v>2.3145752718403134E-3</v>
      </c>
      <c r="W674" s="10">
        <f>+S674/SUM(Q$27:Q674)-1</f>
        <v>7.6793738111113896E-4</v>
      </c>
      <c r="X674">
        <v>3.5659999999999998</v>
      </c>
      <c r="AC674">
        <f t="shared" si="224"/>
        <v>4611.7052844979653</v>
      </c>
      <c r="AD674">
        <f t="shared" si="225"/>
        <v>4459.728382523107</v>
      </c>
      <c r="AE674" s="5">
        <f t="shared" si="212"/>
        <v>0</v>
      </c>
      <c r="AF674" s="6">
        <f>+AD674+SUM($D$18:$E$18)-SUM($AB$27:AB674)</f>
        <v>12627.328803575734</v>
      </c>
      <c r="AG674" s="10">
        <f t="shared" si="213"/>
        <v>1.3885010635286132E-3</v>
      </c>
      <c r="AH674" s="10">
        <f>+AD674/SUM(AB$27:AB674)-1</f>
        <v>0.2013061330503747</v>
      </c>
      <c r="AI674" s="6">
        <f t="shared" si="214"/>
        <v>0</v>
      </c>
      <c r="AL674" s="6">
        <f t="shared" si="215"/>
        <v>0</v>
      </c>
      <c r="AM674" s="6">
        <f t="shared" si="216"/>
        <v>9392.9734819685764</v>
      </c>
      <c r="AN674" s="6">
        <f t="shared" si="217"/>
        <v>9020.5234171391712</v>
      </c>
      <c r="AO674" s="5">
        <f t="shared" si="218"/>
        <v>0</v>
      </c>
      <c r="AP674" s="6">
        <f>+AN674+SUM($D$16:$E$18)-SUM($AL$27:AL674)</f>
        <v>27170.866575033913</v>
      </c>
      <c r="AQ674" s="10">
        <f t="shared" si="226"/>
        <v>1.8282897203214521E-3</v>
      </c>
      <c r="AR674" s="10">
        <f>+AN674/SUM(AL$27:AL674)-1</f>
        <v>9.3442259452478194E-2</v>
      </c>
    </row>
    <row r="675" spans="1:44" x14ac:dyDescent="0.25">
      <c r="A675" s="1">
        <v>41156</v>
      </c>
      <c r="B675">
        <v>7.8289999999999997</v>
      </c>
      <c r="G675">
        <f t="shared" si="219"/>
        <v>2570.1785293201283</v>
      </c>
      <c r="H675">
        <f t="shared" si="220"/>
        <v>2486.4066412876737</v>
      </c>
      <c r="I675" s="5">
        <f t="shared" si="209"/>
        <v>0</v>
      </c>
      <c r="J675" s="6">
        <f>+H675+SUM($D$16:$E$16)-SUM($F$27:F675)</f>
        <v>7931.4735886560957</v>
      </c>
      <c r="K675" s="10">
        <f t="shared" si="221"/>
        <v>-1.3196307737185498E-3</v>
      </c>
      <c r="L675" s="10">
        <f>+H675/SUM(F$27:F675)-1</f>
        <v>4.6359187954172487E-3</v>
      </c>
      <c r="M675">
        <v>5.8929999999999998</v>
      </c>
      <c r="R675">
        <f t="shared" si="222"/>
        <v>2176.6173044813177</v>
      </c>
      <c r="S675">
        <f t="shared" si="223"/>
        <v>2041.7340151107398</v>
      </c>
      <c r="T675" s="5">
        <f t="shared" si="210"/>
        <v>0</v>
      </c>
      <c r="U675" s="6">
        <f>+S675+SUM($D$17:$E$17)-SUM($Q$27:Q675)</f>
        <v>6579.4098045844257</v>
      </c>
      <c r="V675" s="10">
        <f t="shared" si="211"/>
        <v>-3.3588805589757076E-3</v>
      </c>
      <c r="W675" s="10">
        <f>+S675/SUM(Q$27:Q675)-1</f>
        <v>-9.9839759968294306E-3</v>
      </c>
      <c r="X675">
        <v>3.5640000000000001</v>
      </c>
      <c r="AC675">
        <f t="shared" si="224"/>
        <v>4609.1187980792902</v>
      </c>
      <c r="AD675">
        <f t="shared" si="225"/>
        <v>4457.2271327292074</v>
      </c>
      <c r="AE675" s="5">
        <f t="shared" si="212"/>
        <v>0</v>
      </c>
      <c r="AF675" s="6">
        <f>+AD675+SUM($D$18:$E$18)-SUM($AB$27:AB675)</f>
        <v>12624.827553781835</v>
      </c>
      <c r="AG675" s="10">
        <f t="shared" si="213"/>
        <v>-1.9808225736472895E-4</v>
      </c>
      <c r="AH675" s="10">
        <f>+AD675/SUM(AB$27:AB675)-1</f>
        <v>0.20063237750744123</v>
      </c>
      <c r="AI675" s="6">
        <f t="shared" si="214"/>
        <v>0</v>
      </c>
      <c r="AL675" s="6">
        <f t="shared" si="215"/>
        <v>0</v>
      </c>
      <c r="AM675" s="6">
        <f t="shared" si="216"/>
        <v>9355.9146318807361</v>
      </c>
      <c r="AN675" s="6">
        <f t="shared" si="217"/>
        <v>8985.3677891276202</v>
      </c>
      <c r="AO675" s="5">
        <f t="shared" si="218"/>
        <v>0</v>
      </c>
      <c r="AP675" s="6">
        <f>+AN675+SUM($D$16:$E$18)-SUM($AL$27:AL675)</f>
        <v>27135.710947022359</v>
      </c>
      <c r="AQ675" s="10">
        <f t="shared" si="226"/>
        <v>-1.2938721668840358E-3</v>
      </c>
      <c r="AR675" s="10">
        <f>+AN675/SUM(AL$27:AL675)-1</f>
        <v>8.9180793953438142E-2</v>
      </c>
    </row>
    <row r="676" spans="1:44" x14ac:dyDescent="0.25">
      <c r="A676" s="1">
        <v>41157</v>
      </c>
      <c r="B676">
        <v>7.7450000000000001</v>
      </c>
      <c r="G676">
        <f t="shared" si="219"/>
        <v>2542.6022109572609</v>
      </c>
      <c r="H676">
        <f t="shared" si="220"/>
        <v>2459.7291399633459</v>
      </c>
      <c r="I676" s="5">
        <f t="shared" si="209"/>
        <v>0</v>
      </c>
      <c r="J676" s="6">
        <f>+H676+SUM($D$16:$E$16)-SUM($F$27:F676)</f>
        <v>7904.7960873317679</v>
      </c>
      <c r="K676" s="10">
        <f t="shared" si="221"/>
        <v>-3.3634987277122441E-3</v>
      </c>
      <c r="L676" s="10">
        <f>+H676/SUM(F$27:F676)-1</f>
        <v>-6.1431611865490066E-3</v>
      </c>
      <c r="M676">
        <v>5.9020000000000001</v>
      </c>
      <c r="R676">
        <f t="shared" si="222"/>
        <v>2179.9415121413094</v>
      </c>
      <c r="S676">
        <f t="shared" si="223"/>
        <v>2044.8522241954161</v>
      </c>
      <c r="T676" s="5">
        <f t="shared" si="210"/>
        <v>0</v>
      </c>
      <c r="U676" s="6">
        <f>+S676+SUM($D$17:$E$17)-SUM($Q$27:Q676)</f>
        <v>6582.5280136691017</v>
      </c>
      <c r="V676" s="10">
        <f t="shared" si="211"/>
        <v>4.7393446787635796E-4</v>
      </c>
      <c r="W676" s="10">
        <f>+S676/SUM(Q$27:Q676)-1</f>
        <v>-8.4719881780564998E-3</v>
      </c>
      <c r="X676">
        <v>3.5579999999999998</v>
      </c>
      <c r="AC676">
        <f t="shared" si="224"/>
        <v>4601.3593388232639</v>
      </c>
      <c r="AD676">
        <f t="shared" si="225"/>
        <v>4449.7233833475084</v>
      </c>
      <c r="AE676" s="5">
        <f t="shared" si="212"/>
        <v>0</v>
      </c>
      <c r="AF676" s="6">
        <f>+AD676+SUM($D$18:$E$18)-SUM($AB$27:AB676)</f>
        <v>12617.323804400135</v>
      </c>
      <c r="AG676" s="10">
        <f t="shared" si="213"/>
        <v>-5.9436450515726325E-4</v>
      </c>
      <c r="AH676" s="10">
        <f>+AD676/SUM(AB$27:AB676)-1</f>
        <v>0.19861111087864103</v>
      </c>
      <c r="AI676" s="6">
        <f t="shared" si="214"/>
        <v>0</v>
      </c>
      <c r="AL676" s="6">
        <f t="shared" si="215"/>
        <v>0</v>
      </c>
      <c r="AM676" s="6">
        <f t="shared" si="216"/>
        <v>9323.9030619218338</v>
      </c>
      <c r="AN676" s="6">
        <f t="shared" si="217"/>
        <v>8954.3047475062704</v>
      </c>
      <c r="AO676" s="5">
        <f t="shared" si="218"/>
        <v>0</v>
      </c>
      <c r="AP676" s="6">
        <f>+AN676+SUM($D$16:$E$18)-SUM($AL$27:AL676)</f>
        <v>27104.647905401012</v>
      </c>
      <c r="AQ676" s="10">
        <f t="shared" si="226"/>
        <v>-1.1447292345496685E-3</v>
      </c>
      <c r="AR676" s="10">
        <f>+AN676/SUM(AL$27:AL676)-1</f>
        <v>8.5415420166881528E-2</v>
      </c>
    </row>
    <row r="677" spans="1:44" x14ac:dyDescent="0.25">
      <c r="A677" s="1">
        <v>41158</v>
      </c>
      <c r="B677">
        <v>7.8150000000000004</v>
      </c>
      <c r="G677">
        <f t="shared" si="219"/>
        <v>2565.5824762596503</v>
      </c>
      <c r="H677">
        <f t="shared" si="220"/>
        <v>2481.9603910669525</v>
      </c>
      <c r="I677" s="5">
        <f t="shared" si="209"/>
        <v>0</v>
      </c>
      <c r="J677" s="6">
        <f>+H677+SUM($D$16:$E$16)-SUM($F$27:F677)</f>
        <v>7927.0273384353732</v>
      </c>
      <c r="K677" s="10">
        <f t="shared" si="221"/>
        <v>2.8123750262494251E-3</v>
      </c>
      <c r="L677" s="10">
        <f>+H677/SUM(F$27:F677)-1</f>
        <v>2.8394054650897615E-3</v>
      </c>
      <c r="M677">
        <v>6.0359999999999996</v>
      </c>
      <c r="R677">
        <f t="shared" si="222"/>
        <v>2229.4352706345207</v>
      </c>
      <c r="S677">
        <f t="shared" si="223"/>
        <v>2091.2788927894831</v>
      </c>
      <c r="T677" s="5">
        <f t="shared" si="210"/>
        <v>0</v>
      </c>
      <c r="U677" s="6">
        <f>+S677+SUM($D$17:$E$17)-SUM($Q$27:Q677)</f>
        <v>6628.9546822631692</v>
      </c>
      <c r="V677" s="10">
        <f t="shared" si="211"/>
        <v>7.0530149659309149E-3</v>
      </c>
      <c r="W677" s="10">
        <f>+S677/SUM(Q$27:Q677)-1</f>
        <v>1.4039830457005964E-2</v>
      </c>
      <c r="X677">
        <v>3.593</v>
      </c>
      <c r="AC677">
        <f t="shared" si="224"/>
        <v>4646.6228511500804</v>
      </c>
      <c r="AD677">
        <f t="shared" si="225"/>
        <v>4493.495254740752</v>
      </c>
      <c r="AE677" s="5">
        <f t="shared" si="212"/>
        <v>0</v>
      </c>
      <c r="AF677" s="6">
        <f>+AD677+SUM($D$18:$E$18)-SUM($AB$27:AB677)</f>
        <v>12661.09567579338</v>
      </c>
      <c r="AG677" s="10">
        <f t="shared" si="213"/>
        <v>3.4691882424369158E-3</v>
      </c>
      <c r="AH677" s="10">
        <f>+AD677/SUM(AB$27:AB677)-1</f>
        <v>0.21040183287997638</v>
      </c>
      <c r="AI677" s="6">
        <f t="shared" si="214"/>
        <v>0</v>
      </c>
      <c r="AL677" s="6">
        <f t="shared" si="215"/>
        <v>0</v>
      </c>
      <c r="AM677" s="6">
        <f t="shared" si="216"/>
        <v>9441.6405980442505</v>
      </c>
      <c r="AN677" s="6">
        <f t="shared" si="217"/>
        <v>9066.7345385971876</v>
      </c>
      <c r="AO677" s="5">
        <f t="shared" si="218"/>
        <v>0</v>
      </c>
      <c r="AP677" s="6">
        <f>+AN677+SUM($D$16:$E$18)-SUM($AL$27:AL677)</f>
        <v>27217.077696491928</v>
      </c>
      <c r="AQ677" s="10">
        <f t="shared" si="226"/>
        <v>4.1479893589952965E-3</v>
      </c>
      <c r="AR677" s="10">
        <f>+AN677/SUM(AL$27:AL677)-1</f>
        <v>9.904384050517856E-2</v>
      </c>
    </row>
    <row r="678" spans="1:44" x14ac:dyDescent="0.25">
      <c r="A678" s="1">
        <v>41159</v>
      </c>
      <c r="B678">
        <v>7.87</v>
      </c>
      <c r="G678">
        <f t="shared" si="219"/>
        <v>2583.6383989972423</v>
      </c>
      <c r="H678">
        <f t="shared" si="220"/>
        <v>2499.4278026483576</v>
      </c>
      <c r="I678" s="5">
        <f t="shared" si="209"/>
        <v>0</v>
      </c>
      <c r="J678" s="6">
        <f>+H678+SUM($D$16:$E$16)-SUM($F$27:F678)</f>
        <v>7944.4947500167782</v>
      </c>
      <c r="K678" s="10">
        <f t="shared" si="221"/>
        <v>2.2035260931563272E-3</v>
      </c>
      <c r="L678" s="10">
        <f>+H678/SUM(F$27:F678)-1</f>
        <v>9.8971364056628097E-3</v>
      </c>
      <c r="M678">
        <v>6.0629999999999997</v>
      </c>
      <c r="R678">
        <f t="shared" si="222"/>
        <v>2239.4078936144961</v>
      </c>
      <c r="S678">
        <f t="shared" si="223"/>
        <v>2100.6335200435115</v>
      </c>
      <c r="T678" s="5">
        <f t="shared" si="210"/>
        <v>0</v>
      </c>
      <c r="U678" s="6">
        <f>+S678+SUM($D$17:$E$17)-SUM($Q$27:Q678)</f>
        <v>6638.3093095171971</v>
      </c>
      <c r="V678" s="10">
        <f t="shared" si="211"/>
        <v>1.4111768298941119E-3</v>
      </c>
      <c r="W678" s="10">
        <f>+S678/SUM(Q$27:Q678)-1</f>
        <v>1.8575793913324645E-2</v>
      </c>
      <c r="X678">
        <v>3.55</v>
      </c>
      <c r="AC678">
        <f t="shared" si="224"/>
        <v>4591.0133931485625</v>
      </c>
      <c r="AD678">
        <f t="shared" si="225"/>
        <v>4439.7183841719088</v>
      </c>
      <c r="AE678" s="5">
        <f t="shared" si="212"/>
        <v>0</v>
      </c>
      <c r="AF678" s="6">
        <f>+AD678+SUM($D$18:$E$18)-SUM($AB$27:AB678)</f>
        <v>12607.318805224537</v>
      </c>
      <c r="AG678" s="10">
        <f t="shared" si="213"/>
        <v>-4.247410488466552E-3</v>
      </c>
      <c r="AH678" s="10">
        <f>+AD678/SUM(AB$27:AB678)-1</f>
        <v>0.19591608870690691</v>
      </c>
      <c r="AI678" s="6">
        <f t="shared" si="214"/>
        <v>0</v>
      </c>
      <c r="AL678" s="6">
        <f t="shared" si="215"/>
        <v>0</v>
      </c>
      <c r="AM678" s="6">
        <f t="shared" si="216"/>
        <v>9414.0596857603014</v>
      </c>
      <c r="AN678" s="6">
        <f t="shared" si="217"/>
        <v>9039.7797068637774</v>
      </c>
      <c r="AO678" s="5">
        <f t="shared" si="218"/>
        <v>0</v>
      </c>
      <c r="AP678" s="6">
        <f>+AN678+SUM($D$16:$E$18)-SUM($AL$27:AL678)</f>
        <v>27190.122864758516</v>
      </c>
      <c r="AQ678" s="10">
        <f t="shared" si="226"/>
        <v>-9.9036465391311168E-4</v>
      </c>
      <c r="AR678" s="10">
        <f>+AN678/SUM(AL$27:AL678)-1</f>
        <v>9.57764522671809E-2</v>
      </c>
    </row>
    <row r="679" spans="1:44" x14ac:dyDescent="0.25">
      <c r="A679" s="1">
        <v>41162</v>
      </c>
      <c r="B679">
        <v>7.8849999999999998</v>
      </c>
      <c r="C679">
        <f>+$C$16</f>
        <v>60</v>
      </c>
      <c r="D679" s="7">
        <f>+$H$16</f>
        <v>1.0004210526315789</v>
      </c>
      <c r="E679" s="7">
        <f>+$J$16</f>
        <v>0.46199999999999997</v>
      </c>
      <c r="F679" s="6">
        <f>+C679-D679-E679</f>
        <v>58.537578947368416</v>
      </c>
      <c r="G679">
        <f t="shared" si="219"/>
        <v>2647.1003205094084</v>
      </c>
      <c r="H679">
        <f t="shared" si="220"/>
        <v>2562.729221117927</v>
      </c>
      <c r="I679" s="5">
        <f t="shared" si="209"/>
        <v>235860</v>
      </c>
      <c r="J679" s="6">
        <f>+H679+SUM($D$16:$E$16)-SUM($F$27:F679)</f>
        <v>7949.2585895389784</v>
      </c>
      <c r="K679" s="10">
        <f t="shared" si="221"/>
        <v>5.9964033863701971E-4</v>
      </c>
      <c r="L679" s="10">
        <f>+H679/SUM(F$27:F679)-1</f>
        <v>1.1548817331560768E-2</v>
      </c>
      <c r="M679">
        <v>6.0510000000000002</v>
      </c>
      <c r="N679">
        <f>+$C$17</f>
        <v>50</v>
      </c>
      <c r="O679" s="7">
        <f>+$H$17</f>
        <v>0.83368421052631569</v>
      </c>
      <c r="P679" s="7">
        <f>+$J$17</f>
        <v>0.38500000000000001</v>
      </c>
      <c r="Q679" s="6">
        <f>+N679-O679-P679</f>
        <v>48.781315789473688</v>
      </c>
      <c r="R679">
        <f t="shared" si="222"/>
        <v>2284.9756167345072</v>
      </c>
      <c r="S679">
        <f t="shared" si="223"/>
        <v>2145.2572237200839</v>
      </c>
      <c r="T679" s="5">
        <f t="shared" si="210"/>
        <v>196550</v>
      </c>
      <c r="U679" s="6">
        <f>+S679+SUM($D$17:$E$17)-SUM($Q$27:Q679)</f>
        <v>6634.1516974042952</v>
      </c>
      <c r="V679" s="10">
        <f t="shared" si="211"/>
        <v>-6.2630587383771807E-4</v>
      </c>
      <c r="W679" s="10">
        <f>+S679/SUM(Q$27:Q679)-1</f>
        <v>1.6177162618628227E-2</v>
      </c>
      <c r="X679">
        <v>3.5390000000000001</v>
      </c>
      <c r="Y679">
        <f>+$C$18</f>
        <v>90</v>
      </c>
      <c r="Z679" s="7">
        <f>+$H$18</f>
        <v>1.5006315789473685</v>
      </c>
      <c r="AA679" s="7">
        <f>+$J$18</f>
        <v>0.69300000000000006</v>
      </c>
      <c r="AB679" s="6">
        <f>+Y679-Z679-AA679</f>
        <v>87.806368421052639</v>
      </c>
      <c r="AC679">
        <f t="shared" si="224"/>
        <v>4664.5940862669022</v>
      </c>
      <c r="AD679">
        <f t="shared" si="225"/>
        <v>4513.767878726514</v>
      </c>
      <c r="AE679" s="5">
        <f t="shared" si="212"/>
        <v>353790</v>
      </c>
      <c r="AF679" s="6">
        <f>+AD679+SUM($D$18:$E$18)-SUM($AB$27:AB679)</f>
        <v>12593.56193135809</v>
      </c>
      <c r="AG679" s="10">
        <f t="shared" si="213"/>
        <v>-1.0911815651671875E-3</v>
      </c>
      <c r="AH679" s="10">
        <f>+AD679/SUM(AB$27:AB679)-1</f>
        <v>0.18776927914978359</v>
      </c>
      <c r="AI679" s="6">
        <f t="shared" si="214"/>
        <v>200</v>
      </c>
      <c r="AL679" s="6">
        <f t="shared" si="215"/>
        <v>195.12526315789475</v>
      </c>
      <c r="AM679" s="6">
        <f t="shared" si="216"/>
        <v>9596.6700235108183</v>
      </c>
      <c r="AN679" s="6">
        <f t="shared" si="217"/>
        <v>9221.7543235645244</v>
      </c>
      <c r="AO679" s="5">
        <f t="shared" si="218"/>
        <v>786200</v>
      </c>
      <c r="AP679" s="6">
        <f>+AN679+SUM($D$16:$E$18)-SUM($AL$27:AL679)</f>
        <v>27176.972218301373</v>
      </c>
      <c r="AQ679" s="10">
        <f t="shared" si="226"/>
        <v>-4.8365527888760695E-4</v>
      </c>
      <c r="AR679" s="10">
        <f>+AN679/SUM(AL$27:AL679)-1</f>
        <v>9.2006188983505766E-2</v>
      </c>
    </row>
    <row r="680" spans="1:44" x14ac:dyDescent="0.25">
      <c r="A680" s="1">
        <v>41163</v>
      </c>
      <c r="B680">
        <v>7.8739999999999997</v>
      </c>
      <c r="G680">
        <f t="shared" si="219"/>
        <v>2643.4074728840942</v>
      </c>
      <c r="H680">
        <f t="shared" si="220"/>
        <v>2559.1540757238499</v>
      </c>
      <c r="I680" s="5">
        <f t="shared" si="209"/>
        <v>0</v>
      </c>
      <c r="J680" s="6">
        <f>+H680+SUM($D$16:$E$16)-SUM($F$27:F680)</f>
        <v>7945.6834441449028</v>
      </c>
      <c r="K680" s="10">
        <f t="shared" si="221"/>
        <v>-4.49745766074372E-4</v>
      </c>
      <c r="L680" s="10">
        <f>+H680/SUM(F$27:F680)-1</f>
        <v>1.0137652209094572E-2</v>
      </c>
      <c r="M680">
        <v>6.0739999999999998</v>
      </c>
      <c r="R680">
        <f t="shared" si="222"/>
        <v>2293.660865319021</v>
      </c>
      <c r="S680">
        <f t="shared" si="223"/>
        <v>2153.4113992523198</v>
      </c>
      <c r="T680" s="5">
        <f t="shared" si="210"/>
        <v>0</v>
      </c>
      <c r="U680" s="6">
        <f>+S680+SUM($D$17:$E$17)-SUM($Q$27:Q680)</f>
        <v>6642.3058729365312</v>
      </c>
      <c r="V680" s="10">
        <f t="shared" si="211"/>
        <v>1.2291210548329712E-3</v>
      </c>
      <c r="W680" s="10">
        <f>+S680/SUM(Q$27:Q680)-1</f>
        <v>2.0039677036117531E-2</v>
      </c>
      <c r="X680">
        <v>3.5350000000000001</v>
      </c>
      <c r="AC680">
        <f t="shared" si="224"/>
        <v>4659.3218691589427</v>
      </c>
      <c r="AD680">
        <f t="shared" si="225"/>
        <v>4508.6661348681064</v>
      </c>
      <c r="AE680" s="5">
        <f t="shared" si="212"/>
        <v>0</v>
      </c>
      <c r="AF680" s="6">
        <f>+AD680+SUM($D$18:$E$18)-SUM($AB$27:AB680)</f>
        <v>12588.460187499684</v>
      </c>
      <c r="AG680" s="10">
        <f t="shared" si="213"/>
        <v>-4.0510729896858777E-4</v>
      </c>
      <c r="AH680" s="10">
        <f>+AD680/SUM(AB$27:AB680)-1</f>
        <v>0.18642678773509047</v>
      </c>
      <c r="AI680" s="6">
        <f t="shared" si="214"/>
        <v>0</v>
      </c>
      <c r="AL680" s="6">
        <f t="shared" si="215"/>
        <v>0</v>
      </c>
      <c r="AM680" s="6">
        <f t="shared" si="216"/>
        <v>9596.3902073620575</v>
      </c>
      <c r="AN680" s="6">
        <f t="shared" si="217"/>
        <v>9221.2316098442752</v>
      </c>
      <c r="AO680" s="5">
        <f t="shared" si="218"/>
        <v>0</v>
      </c>
      <c r="AP680" s="6">
        <f>+AN680+SUM($D$16:$E$18)-SUM($AL$27:AL680)</f>
        <v>27176.44950458112</v>
      </c>
      <c r="AQ680" s="10">
        <f t="shared" si="226"/>
        <v>-1.9233699620868627E-5</v>
      </c>
      <c r="AR680" s="10">
        <f>+AN680/SUM(AL$27:AL680)-1</f>
        <v>9.1944291149584911E-2</v>
      </c>
    </row>
    <row r="681" spans="1:44" x14ac:dyDescent="0.25">
      <c r="A681" s="1">
        <v>41164</v>
      </c>
      <c r="B681">
        <v>7.8959999999999999</v>
      </c>
      <c r="G681">
        <f t="shared" si="219"/>
        <v>2650.7931681347227</v>
      </c>
      <c r="H681">
        <f t="shared" si="220"/>
        <v>2566.304366512004</v>
      </c>
      <c r="I681" s="5">
        <f t="shared" si="209"/>
        <v>0</v>
      </c>
      <c r="J681" s="6">
        <f>+H681+SUM($D$16:$E$16)-SUM($F$27:F681)</f>
        <v>7952.8337349330559</v>
      </c>
      <c r="K681" s="10">
        <f t="shared" si="221"/>
        <v>8.9989625668041029E-4</v>
      </c>
      <c r="L681" s="10">
        <f>+H681/SUM(F$27:F681)-1</f>
        <v>1.2959982454027186E-2</v>
      </c>
      <c r="M681">
        <v>6.085</v>
      </c>
      <c r="R681">
        <f t="shared" si="222"/>
        <v>2297.8146798594412</v>
      </c>
      <c r="S681">
        <f t="shared" si="223"/>
        <v>2157.3112223329549</v>
      </c>
      <c r="T681" s="5">
        <f t="shared" si="210"/>
        <v>0</v>
      </c>
      <c r="U681" s="6">
        <f>+S681+SUM($D$17:$E$17)-SUM($Q$27:Q681)</f>
        <v>6646.2056960171667</v>
      </c>
      <c r="V681" s="10">
        <f t="shared" si="211"/>
        <v>5.8711886432760707E-4</v>
      </c>
      <c r="W681" s="10">
        <f>+S681/SUM(Q$27:Q681)-1</f>
        <v>2.1886966540134223E-2</v>
      </c>
      <c r="X681">
        <v>3.5209999999999999</v>
      </c>
      <c r="AC681">
        <f t="shared" si="224"/>
        <v>4640.869109281085</v>
      </c>
      <c r="AD681">
        <f t="shared" si="225"/>
        <v>4490.8100313636778</v>
      </c>
      <c r="AE681" s="5">
        <f t="shared" si="212"/>
        <v>0</v>
      </c>
      <c r="AF681" s="6">
        <f>+AD681+SUM($D$18:$E$18)-SUM($AB$27:AB681)</f>
        <v>12570.604083995255</v>
      </c>
      <c r="AG681" s="10">
        <f t="shared" si="213"/>
        <v>-1.4184501709081365E-3</v>
      </c>
      <c r="AH681" s="10">
        <f>+AD681/SUM(AB$27:AB681)-1</f>
        <v>0.18172806778366413</v>
      </c>
      <c r="AI681" s="6">
        <f t="shared" si="214"/>
        <v>0</v>
      </c>
      <c r="AL681" s="6">
        <f t="shared" si="215"/>
        <v>0</v>
      </c>
      <c r="AM681" s="6">
        <f t="shared" si="216"/>
        <v>9589.4769572752484</v>
      </c>
      <c r="AN681" s="6">
        <f t="shared" si="217"/>
        <v>9214.4256202086362</v>
      </c>
      <c r="AO681" s="5">
        <f t="shared" si="218"/>
        <v>0</v>
      </c>
      <c r="AP681" s="6">
        <f>+AN681+SUM($D$16:$E$18)-SUM($AL$27:AL681)</f>
        <v>27169.643514945485</v>
      </c>
      <c r="AQ681" s="10">
        <f t="shared" si="226"/>
        <v>-2.5043704235494513E-4</v>
      </c>
      <c r="AR681" s="10">
        <f>+AN681/SUM(AL$27:AL681)-1</f>
        <v>9.1138350919179434E-2</v>
      </c>
    </row>
    <row r="682" spans="1:44" x14ac:dyDescent="0.25">
      <c r="A682" s="1">
        <v>41165</v>
      </c>
      <c r="B682">
        <v>7.9109999999999996</v>
      </c>
      <c r="G682">
        <f t="shared" si="219"/>
        <v>2655.8288694419693</v>
      </c>
      <c r="H682">
        <f t="shared" si="220"/>
        <v>2571.1795647766544</v>
      </c>
      <c r="I682" s="5">
        <f t="shared" si="209"/>
        <v>0</v>
      </c>
      <c r="J682" s="6">
        <f>+H682+SUM($D$16:$E$16)-SUM($F$27:F682)</f>
        <v>7957.7089331977058</v>
      </c>
      <c r="K682" s="10">
        <f t="shared" si="221"/>
        <v>6.1301398056845535E-4</v>
      </c>
      <c r="L682" s="10">
        <f>+H682/SUM(F$27:F682)-1</f>
        <v>1.4884298530117634E-2</v>
      </c>
      <c r="M682">
        <v>6.0750000000000002</v>
      </c>
      <c r="R682">
        <f t="shared" si="222"/>
        <v>2294.0384848226963</v>
      </c>
      <c r="S682">
        <f t="shared" si="223"/>
        <v>2153.765928623287</v>
      </c>
      <c r="T682" s="5">
        <f t="shared" si="210"/>
        <v>0</v>
      </c>
      <c r="U682" s="6">
        <f>+S682+SUM($D$17:$E$17)-SUM($Q$27:Q682)</f>
        <v>6642.6604023074979</v>
      </c>
      <c r="V682" s="10">
        <f t="shared" si="211"/>
        <v>-5.3343123457549879E-4</v>
      </c>
      <c r="W682" s="10">
        <f>+S682/SUM(Q$27:Q682)-1</f>
        <v>2.0207612445573675E-2</v>
      </c>
      <c r="X682">
        <v>3.5449999999999999</v>
      </c>
      <c r="AC682">
        <f t="shared" si="224"/>
        <v>4672.502411928841</v>
      </c>
      <c r="AD682">
        <f t="shared" si="225"/>
        <v>4521.4204945141264</v>
      </c>
      <c r="AE682" s="5">
        <f t="shared" si="212"/>
        <v>0</v>
      </c>
      <c r="AF682" s="6">
        <f>+AD682+SUM($D$18:$E$18)-SUM($AB$27:AB682)</f>
        <v>12601.214547145701</v>
      </c>
      <c r="AG682" s="10">
        <f t="shared" si="213"/>
        <v>2.4350829081809522E-3</v>
      </c>
      <c r="AH682" s="10">
        <f>+AD682/SUM(AB$27:AB682)-1</f>
        <v>0.18978301627182326</v>
      </c>
      <c r="AI682" s="6">
        <f t="shared" si="214"/>
        <v>0</v>
      </c>
      <c r="AL682" s="6">
        <f t="shared" si="215"/>
        <v>0</v>
      </c>
      <c r="AM682" s="6">
        <f t="shared" si="216"/>
        <v>9622.3697661935075</v>
      </c>
      <c r="AN682" s="6">
        <f t="shared" si="217"/>
        <v>9246.3659879140687</v>
      </c>
      <c r="AO682" s="5">
        <f t="shared" si="218"/>
        <v>0</v>
      </c>
      <c r="AP682" s="6">
        <f>+AN682+SUM($D$16:$E$18)-SUM($AL$27:AL682)</f>
        <v>27201.583882650913</v>
      </c>
      <c r="AQ682" s="10">
        <f t="shared" si="226"/>
        <v>1.175590238710944E-3</v>
      </c>
      <c r="AR682" s="10">
        <f>+AN682/SUM(AL$27:AL682)-1</f>
        <v>9.4920611646253317E-2</v>
      </c>
    </row>
    <row r="683" spans="1:44" x14ac:dyDescent="0.25">
      <c r="A683" s="1">
        <v>41166</v>
      </c>
      <c r="B683">
        <v>8.0150000000000006</v>
      </c>
      <c r="G683">
        <f t="shared" si="219"/>
        <v>2690.7430651722138</v>
      </c>
      <c r="H683">
        <f t="shared" si="220"/>
        <v>2604.9809394115641</v>
      </c>
      <c r="I683" s="5">
        <f t="shared" si="209"/>
        <v>0</v>
      </c>
      <c r="J683" s="6">
        <f>+H683+SUM($D$16:$E$16)-SUM($F$27:F683)</f>
        <v>7991.5103078326156</v>
      </c>
      <c r="K683" s="10">
        <f t="shared" si="221"/>
        <v>4.2476264109005957E-3</v>
      </c>
      <c r="L683" s="10">
        <f>+H683/SUM(F$27:F683)-1</f>
        <v>2.8226223324344879E-2</v>
      </c>
      <c r="M683">
        <v>6.1619999999999999</v>
      </c>
      <c r="R683">
        <f t="shared" si="222"/>
        <v>2326.8913816423792</v>
      </c>
      <c r="S683">
        <f t="shared" si="223"/>
        <v>2184.6099838973983</v>
      </c>
      <c r="T683" s="5">
        <f t="shared" si="210"/>
        <v>0</v>
      </c>
      <c r="U683" s="6">
        <f>+S683+SUM($D$17:$E$17)-SUM($Q$27:Q683)</f>
        <v>6673.50445758161</v>
      </c>
      <c r="V683" s="10">
        <f t="shared" si="211"/>
        <v>4.6433286373330773E-3</v>
      </c>
      <c r="W683" s="10">
        <f>+S683/SUM(Q$27:Q683)-1</f>
        <v>3.4817993068251063E-2</v>
      </c>
      <c r="X683">
        <v>3.4870000000000001</v>
      </c>
      <c r="AC683">
        <f t="shared" si="224"/>
        <v>4596.0552638634326</v>
      </c>
      <c r="AD683">
        <f t="shared" si="225"/>
        <v>4447.4452085672101</v>
      </c>
      <c r="AE683" s="5">
        <f t="shared" si="212"/>
        <v>0</v>
      </c>
      <c r="AF683" s="6">
        <f>+AD683+SUM($D$18:$E$18)-SUM($AB$27:AB683)</f>
        <v>12527.239261198785</v>
      </c>
      <c r="AG683" s="10">
        <f t="shared" si="213"/>
        <v>-5.8704885683953378E-3</v>
      </c>
      <c r="AH683" s="10">
        <f>+AD683/SUM(AB$27:AB683)-1</f>
        <v>0.17031689075877243</v>
      </c>
      <c r="AI683" s="6">
        <f t="shared" si="214"/>
        <v>0</v>
      </c>
      <c r="AL683" s="6">
        <f t="shared" si="215"/>
        <v>0</v>
      </c>
      <c r="AM683" s="6">
        <f t="shared" si="216"/>
        <v>9613.6897106780252</v>
      </c>
      <c r="AN683" s="6">
        <f t="shared" si="217"/>
        <v>9237.0361318761716</v>
      </c>
      <c r="AO683" s="5">
        <f t="shared" si="218"/>
        <v>0</v>
      </c>
      <c r="AP683" s="6">
        <f>+AN683+SUM($D$16:$E$18)-SUM($AL$27:AL683)</f>
        <v>27192.254026613016</v>
      </c>
      <c r="AQ683" s="10">
        <f t="shared" si="226"/>
        <v>-3.4298944054678149E-4</v>
      </c>
      <c r="AR683" s="10">
        <f>+AN683/SUM(AL$27:AL683)-1</f>
        <v>9.3815804450330331E-2</v>
      </c>
    </row>
    <row r="684" spans="1:44" x14ac:dyDescent="0.25">
      <c r="A684" s="1">
        <v>41169</v>
      </c>
      <c r="B684">
        <v>8.0109999999999992</v>
      </c>
      <c r="G684">
        <f t="shared" si="219"/>
        <v>2689.400211490281</v>
      </c>
      <c r="H684">
        <f t="shared" si="220"/>
        <v>2603.6808865409903</v>
      </c>
      <c r="I684" s="5">
        <f t="shared" si="209"/>
        <v>0</v>
      </c>
      <c r="J684" s="6">
        <f>+H684+SUM($D$16:$E$16)-SUM($F$27:F684)</f>
        <v>7990.2102549620431</v>
      </c>
      <c r="K684" s="10">
        <f t="shared" si="221"/>
        <v>-1.6267924591151228E-4</v>
      </c>
      <c r="L684" s="10">
        <f>+H684/SUM(F$27:F684)-1</f>
        <v>2.7713072370720626E-2</v>
      </c>
      <c r="M684">
        <v>6.141</v>
      </c>
      <c r="R684">
        <f t="shared" si="222"/>
        <v>2318.9613720652146</v>
      </c>
      <c r="S684">
        <f t="shared" si="223"/>
        <v>2177.1648671070957</v>
      </c>
      <c r="T684" s="5">
        <f t="shared" si="210"/>
        <v>0</v>
      </c>
      <c r="U684" s="6">
        <f>+S684+SUM($D$17:$E$17)-SUM($Q$27:Q684)</f>
        <v>6666.0593407913075</v>
      </c>
      <c r="V684" s="10">
        <f t="shared" si="211"/>
        <v>-1.115623258757914E-3</v>
      </c>
      <c r="W684" s="10">
        <f>+S684/SUM(Q$27:Q684)-1</f>
        <v>3.1291349469673824E-2</v>
      </c>
      <c r="X684">
        <v>3.4889999999999999</v>
      </c>
      <c r="AC684">
        <f t="shared" si="224"/>
        <v>4598.6913724174119</v>
      </c>
      <c r="AD684">
        <f t="shared" si="225"/>
        <v>4449.9960804964139</v>
      </c>
      <c r="AE684" s="5">
        <f t="shared" si="212"/>
        <v>0</v>
      </c>
      <c r="AF684" s="6">
        <f>+AD684+SUM($D$18:$E$18)-SUM($AB$27:AB684)</f>
        <v>12529.79013312799</v>
      </c>
      <c r="AG684" s="10">
        <f t="shared" si="213"/>
        <v>2.0362602453882772E-4</v>
      </c>
      <c r="AH684" s="10">
        <f>+AD684/SUM(AB$27:AB684)-1</f>
        <v>0.17098813646611899</v>
      </c>
      <c r="AI684" s="6">
        <f t="shared" si="214"/>
        <v>0</v>
      </c>
      <c r="AL684" s="6">
        <f t="shared" si="215"/>
        <v>0</v>
      </c>
      <c r="AM684" s="6">
        <f t="shared" si="216"/>
        <v>9607.0529559729075</v>
      </c>
      <c r="AN684" s="6">
        <f t="shared" si="217"/>
        <v>9230.8418341444994</v>
      </c>
      <c r="AO684" s="5">
        <f t="shared" si="218"/>
        <v>0</v>
      </c>
      <c r="AP684" s="6">
        <f>+AN684+SUM($D$16:$E$18)-SUM($AL$27:AL684)</f>
        <v>27186.059728881344</v>
      </c>
      <c r="AQ684" s="10">
        <f t="shared" si="226"/>
        <v>-2.2779640575620874E-4</v>
      </c>
      <c r="AR684" s="10">
        <f>+AN684/SUM(AL$27:AL684)-1</f>
        <v>9.3082298522709994E-2</v>
      </c>
    </row>
    <row r="685" spans="1:44" x14ac:dyDescent="0.25">
      <c r="A685" s="1">
        <v>41170</v>
      </c>
      <c r="B685">
        <v>8.0139999999999993</v>
      </c>
      <c r="G685">
        <f t="shared" si="219"/>
        <v>2690.4073517517309</v>
      </c>
      <c r="H685">
        <f t="shared" si="220"/>
        <v>2604.6559261939205</v>
      </c>
      <c r="I685" s="5">
        <f t="shared" si="209"/>
        <v>0</v>
      </c>
      <c r="J685" s="6">
        <f>+H685+SUM($D$16:$E$16)-SUM($F$27:F685)</f>
        <v>7991.185294614972</v>
      </c>
      <c r="K685" s="10">
        <f t="shared" si="221"/>
        <v>1.2202928606575014E-4</v>
      </c>
      <c r="L685" s="10">
        <f>+H685/SUM(F$27:F685)-1</f>
        <v>2.809793558593876E-2</v>
      </c>
      <c r="M685">
        <v>6.1040000000000001</v>
      </c>
      <c r="R685">
        <f t="shared" si="222"/>
        <v>2304.9894504292574</v>
      </c>
      <c r="S685">
        <f t="shared" si="223"/>
        <v>2164.0472803813241</v>
      </c>
      <c r="T685" s="5">
        <f t="shared" si="210"/>
        <v>0</v>
      </c>
      <c r="U685" s="6">
        <f>+S685+SUM($D$17:$E$17)-SUM($Q$27:Q685)</f>
        <v>6652.9417540655359</v>
      </c>
      <c r="V685" s="10">
        <f t="shared" si="211"/>
        <v>-1.9678172748180955E-3</v>
      </c>
      <c r="W685" s="10">
        <f>+S685/SUM(Q$27:Q685)-1</f>
        <v>2.5077739319799397E-2</v>
      </c>
      <c r="X685">
        <v>3.5139999999999998</v>
      </c>
      <c r="AC685">
        <f t="shared" si="224"/>
        <v>4631.6427293421566</v>
      </c>
      <c r="AD685">
        <f t="shared" si="225"/>
        <v>4481.881979611464</v>
      </c>
      <c r="AE685" s="5">
        <f t="shared" si="212"/>
        <v>0</v>
      </c>
      <c r="AF685" s="6">
        <f>+AD685+SUM($D$18:$E$18)-SUM($AB$27:AB685)</f>
        <v>12561.676032243038</v>
      </c>
      <c r="AG685" s="10">
        <f t="shared" si="213"/>
        <v>2.5448071177780474E-3</v>
      </c>
      <c r="AH685" s="10">
        <f>+AD685/SUM(AB$27:AB685)-1</f>
        <v>0.17937870780795118</v>
      </c>
      <c r="AI685" s="6">
        <f t="shared" si="214"/>
        <v>0</v>
      </c>
      <c r="AL685" s="6">
        <f t="shared" si="215"/>
        <v>0</v>
      </c>
      <c r="AM685" s="6">
        <f t="shared" si="216"/>
        <v>9627.0395315231453</v>
      </c>
      <c r="AN685" s="6">
        <f t="shared" si="217"/>
        <v>9250.5851861867086</v>
      </c>
      <c r="AO685" s="5">
        <f t="shared" si="218"/>
        <v>0</v>
      </c>
      <c r="AP685" s="6">
        <f>+AN685+SUM($D$16:$E$18)-SUM($AL$27:AL685)</f>
        <v>27205.803080923557</v>
      </c>
      <c r="AQ685" s="10">
        <f t="shared" si="226"/>
        <v>7.2623073145239303E-4</v>
      </c>
      <c r="AR685" s="10">
        <f>+AN685/SUM(AL$27:AL685)-1</f>
        <v>9.5420233569003754E-2</v>
      </c>
    </row>
    <row r="686" spans="1:44" x14ac:dyDescent="0.25">
      <c r="A686" s="1">
        <v>41171</v>
      </c>
      <c r="B686">
        <v>8.0329999999999995</v>
      </c>
      <c r="G686">
        <f t="shared" si="219"/>
        <v>2696.7859067409099</v>
      </c>
      <c r="H686">
        <f t="shared" si="220"/>
        <v>2610.8311773291443</v>
      </c>
      <c r="I686" s="5">
        <f t="shared" si="209"/>
        <v>0</v>
      </c>
      <c r="J686" s="6">
        <f>+H686+SUM($D$16:$E$16)-SUM($F$27:F686)</f>
        <v>7997.3605457501963</v>
      </c>
      <c r="K686" s="10">
        <f t="shared" si="221"/>
        <v>7.7275784599639685E-4</v>
      </c>
      <c r="L686" s="10">
        <f>+H686/SUM(F$27:F686)-1</f>
        <v>3.053540261565324E-2</v>
      </c>
      <c r="M686">
        <v>6.1310000000000002</v>
      </c>
      <c r="R686">
        <f t="shared" si="222"/>
        <v>2315.1851770284693</v>
      </c>
      <c r="S686">
        <f t="shared" si="223"/>
        <v>2173.6195733974278</v>
      </c>
      <c r="T686" s="5">
        <f t="shared" si="210"/>
        <v>0</v>
      </c>
      <c r="U686" s="6">
        <f>+S686+SUM($D$17:$E$17)-SUM($Q$27:Q686)</f>
        <v>6662.5140470816386</v>
      </c>
      <c r="V686" s="10">
        <f t="shared" si="211"/>
        <v>1.4388060755610166E-3</v>
      </c>
      <c r="W686" s="10">
        <f>+S686/SUM(Q$27:Q686)-1</f>
        <v>2.9611995375113276E-2</v>
      </c>
      <c r="X686">
        <v>3.5259999999999998</v>
      </c>
      <c r="AC686">
        <f t="shared" si="224"/>
        <v>4647.4593806660341</v>
      </c>
      <c r="AD686">
        <f t="shared" si="225"/>
        <v>4497.1872111866887</v>
      </c>
      <c r="AE686" s="5">
        <f t="shared" si="212"/>
        <v>0</v>
      </c>
      <c r="AF686" s="6">
        <f>+AD686+SUM($D$18:$E$18)-SUM($AB$27:AB686)</f>
        <v>12576.981263818263</v>
      </c>
      <c r="AG686" s="10">
        <f t="shared" si="213"/>
        <v>1.218406806220651E-3</v>
      </c>
      <c r="AH686" s="10">
        <f>+AD686/SUM(AB$27:AB686)-1</f>
        <v>0.18340618205203096</v>
      </c>
      <c r="AI686" s="6">
        <f t="shared" si="214"/>
        <v>0</v>
      </c>
      <c r="AL686" s="6">
        <f t="shared" si="215"/>
        <v>0</v>
      </c>
      <c r="AM686" s="6">
        <f t="shared" si="216"/>
        <v>9659.4304644354124</v>
      </c>
      <c r="AN686" s="6">
        <f t="shared" si="217"/>
        <v>9281.6379619132604</v>
      </c>
      <c r="AO686" s="5">
        <f t="shared" si="218"/>
        <v>0</v>
      </c>
      <c r="AP686" s="6">
        <f>+AN686+SUM($D$16:$E$18)-SUM($AL$27:AL686)</f>
        <v>27236.855856650109</v>
      </c>
      <c r="AQ686" s="10">
        <f t="shared" si="226"/>
        <v>1.1414026498017815E-3</v>
      </c>
      <c r="AR686" s="10">
        <f>+AN686/SUM(AL$27:AL686)-1</f>
        <v>9.9097388922390284E-2</v>
      </c>
    </row>
    <row r="687" spans="1:44" x14ac:dyDescent="0.25">
      <c r="A687" s="1">
        <v>41172</v>
      </c>
      <c r="B687">
        <v>8.0079999999999991</v>
      </c>
      <c r="G687">
        <f t="shared" si="219"/>
        <v>2688.3930712288316</v>
      </c>
      <c r="H687">
        <f t="shared" si="220"/>
        <v>2602.70584688806</v>
      </c>
      <c r="I687" s="5">
        <f t="shared" si="209"/>
        <v>0</v>
      </c>
      <c r="J687" s="6">
        <f>+H687+SUM($D$16:$E$16)-SUM($F$27:F687)</f>
        <v>7989.2352153091124</v>
      </c>
      <c r="K687" s="10">
        <f t="shared" si="221"/>
        <v>-1.0160015163255265E-3</v>
      </c>
      <c r="L687" s="10">
        <f>+H687/SUM(F$27:F687)-1</f>
        <v>2.7328209155502492E-2</v>
      </c>
      <c r="M687">
        <v>6.11</v>
      </c>
      <c r="R687">
        <f t="shared" si="222"/>
        <v>2307.2551674513043</v>
      </c>
      <c r="S687">
        <f t="shared" si="223"/>
        <v>2166.1744566071252</v>
      </c>
      <c r="T687" s="5">
        <f t="shared" si="210"/>
        <v>0</v>
      </c>
      <c r="U687" s="6">
        <f>+S687+SUM($D$17:$E$17)-SUM($Q$27:Q687)</f>
        <v>6655.0689302913361</v>
      </c>
      <c r="V687" s="10">
        <f t="shared" si="211"/>
        <v>-1.1174635787167819E-3</v>
      </c>
      <c r="W687" s="10">
        <f>+S687/SUM(Q$27:Q687)-1</f>
        <v>2.6085351776536037E-2</v>
      </c>
      <c r="X687">
        <v>3.5529999999999999</v>
      </c>
      <c r="AC687">
        <f t="shared" si="224"/>
        <v>4683.046846144759</v>
      </c>
      <c r="AD687">
        <f t="shared" si="225"/>
        <v>4531.6239822309435</v>
      </c>
      <c r="AE687" s="5">
        <f t="shared" si="212"/>
        <v>0</v>
      </c>
      <c r="AF687" s="6">
        <f>+AD687+SUM($D$18:$E$18)-SUM($AB$27:AB687)</f>
        <v>12611.41803486252</v>
      </c>
      <c r="AG687" s="10">
        <f t="shared" si="213"/>
        <v>2.7380792196396442E-3</v>
      </c>
      <c r="AH687" s="10">
        <f>+AD687/SUM(AB$27:AB687)-1</f>
        <v>0.19246799910120993</v>
      </c>
      <c r="AI687" s="6">
        <f t="shared" si="214"/>
        <v>0</v>
      </c>
      <c r="AL687" s="6">
        <f t="shared" si="215"/>
        <v>0</v>
      </c>
      <c r="AM687" s="6">
        <f t="shared" si="216"/>
        <v>9678.6950848248962</v>
      </c>
      <c r="AN687" s="6">
        <f t="shared" si="217"/>
        <v>9300.5042857261287</v>
      </c>
      <c r="AO687" s="5">
        <f t="shared" si="218"/>
        <v>0</v>
      </c>
      <c r="AP687" s="6">
        <f>+AN687+SUM($D$16:$E$18)-SUM($AL$27:AL687)</f>
        <v>27255.722180462973</v>
      </c>
      <c r="AQ687" s="10">
        <f t="shared" si="226"/>
        <v>6.9267627336144777E-4</v>
      </c>
      <c r="AR687" s="10">
        <f>+AN687/SUM(AL$27:AL687)-1</f>
        <v>0.10133146951531757</v>
      </c>
    </row>
    <row r="688" spans="1:44" x14ac:dyDescent="0.25">
      <c r="A688" s="1">
        <v>41173</v>
      </c>
      <c r="B688">
        <v>8.0489999999999995</v>
      </c>
      <c r="G688">
        <f t="shared" si="219"/>
        <v>2702.1573214686396</v>
      </c>
      <c r="H688">
        <f t="shared" si="220"/>
        <v>2616.0313888114383</v>
      </c>
      <c r="I688" s="5">
        <f t="shared" si="209"/>
        <v>0</v>
      </c>
      <c r="J688" s="6">
        <f>+H688+SUM($D$16:$E$16)-SUM($F$27:F688)</f>
        <v>8002.5607572324898</v>
      </c>
      <c r="K688" s="10">
        <f t="shared" si="221"/>
        <v>1.6679371134100673E-3</v>
      </c>
      <c r="L688" s="10">
        <f>+H688/SUM(F$27:F688)-1</f>
        <v>3.2588006430149807E-2</v>
      </c>
      <c r="M688">
        <v>6.14</v>
      </c>
      <c r="R688">
        <f t="shared" si="222"/>
        <v>2318.5837525615393</v>
      </c>
      <c r="S688">
        <f t="shared" si="223"/>
        <v>2176.8103377361285</v>
      </c>
      <c r="T688" s="5">
        <f t="shared" si="210"/>
        <v>0</v>
      </c>
      <c r="U688" s="6">
        <f>+S688+SUM($D$17:$E$17)-SUM($Q$27:Q688)</f>
        <v>6665.7048114203408</v>
      </c>
      <c r="V688" s="10">
        <f t="shared" si="211"/>
        <v>1.5981624293317509E-3</v>
      </c>
      <c r="W688" s="10">
        <f>+S688/SUM(Q$27:Q688)-1</f>
        <v>3.112341406021768E-2</v>
      </c>
      <c r="X688">
        <v>3.5579999999999998</v>
      </c>
      <c r="AC688">
        <f t="shared" si="224"/>
        <v>4689.6371175297081</v>
      </c>
      <c r="AD688">
        <f t="shared" si="225"/>
        <v>4538.0011620539535</v>
      </c>
      <c r="AE688" s="5">
        <f t="shared" si="212"/>
        <v>0</v>
      </c>
      <c r="AF688" s="6">
        <f>+AD688+SUM($D$18:$E$18)-SUM($AB$27:AB688)</f>
        <v>12617.795214685528</v>
      </c>
      <c r="AG688" s="10">
        <f t="shared" si="213"/>
        <v>5.0566715062339007E-4</v>
      </c>
      <c r="AH688" s="10">
        <f>+AD688/SUM(AB$27:AB688)-1</f>
        <v>0.19414611336957632</v>
      </c>
      <c r="AI688" s="6">
        <f t="shared" si="214"/>
        <v>0</v>
      </c>
      <c r="AL688" s="6">
        <f t="shared" si="215"/>
        <v>0</v>
      </c>
      <c r="AM688" s="6">
        <f t="shared" si="216"/>
        <v>9710.3781915598865</v>
      </c>
      <c r="AN688" s="6">
        <f t="shared" si="217"/>
        <v>9330.8428886015208</v>
      </c>
      <c r="AO688" s="5">
        <f t="shared" si="218"/>
        <v>0</v>
      </c>
      <c r="AP688" s="6">
        <f>+AN688+SUM($D$16:$E$18)-SUM($AL$27:AL688)</f>
        <v>27286.060783338362</v>
      </c>
      <c r="AQ688" s="10">
        <f t="shared" si="226"/>
        <v>1.1131094848455536E-3</v>
      </c>
      <c r="AR688" s="10">
        <f>+AN688/SUM(AL$27:AL688)-1</f>
        <v>0.10492405514952652</v>
      </c>
    </row>
    <row r="689" spans="1:44" x14ac:dyDescent="0.25">
      <c r="A689" s="1">
        <v>41176</v>
      </c>
      <c r="B689">
        <v>8.07</v>
      </c>
      <c r="G689">
        <f t="shared" si="219"/>
        <v>2709.2073032987851</v>
      </c>
      <c r="H689">
        <f t="shared" si="220"/>
        <v>2622.8566663819493</v>
      </c>
      <c r="I689" s="5">
        <f t="shared" si="209"/>
        <v>0</v>
      </c>
      <c r="J689" s="6">
        <f>+H689+SUM($D$16:$E$16)-SUM($F$27:F689)</f>
        <v>8009.3860348030012</v>
      </c>
      <c r="K689" s="10">
        <f t="shared" si="221"/>
        <v>8.5288669184335753E-4</v>
      </c>
      <c r="L689" s="10">
        <f>+H689/SUM(F$27:F689)-1</f>
        <v>3.5282048936676746E-2</v>
      </c>
      <c r="M689">
        <v>6.1130000000000004</v>
      </c>
      <c r="R689">
        <f t="shared" si="222"/>
        <v>2308.3880259623274</v>
      </c>
      <c r="S689">
        <f t="shared" si="223"/>
        <v>2167.2380447200253</v>
      </c>
      <c r="T689" s="5">
        <f t="shared" si="210"/>
        <v>0</v>
      </c>
      <c r="U689" s="6">
        <f>+S689+SUM($D$17:$E$17)-SUM($Q$27:Q689)</f>
        <v>6656.1325184042362</v>
      </c>
      <c r="V689" s="10">
        <f t="shared" si="211"/>
        <v>-1.4360511434146073E-3</v>
      </c>
      <c r="W689" s="10">
        <f>+S689/SUM(Q$27:Q689)-1</f>
        <v>2.6589158004904023E-2</v>
      </c>
      <c r="X689">
        <v>3.5750000000000002</v>
      </c>
      <c r="AC689">
        <f t="shared" si="224"/>
        <v>4712.0440402385348</v>
      </c>
      <c r="AD689">
        <f t="shared" si="225"/>
        <v>4559.6835734521874</v>
      </c>
      <c r="AE689" s="5">
        <f t="shared" si="212"/>
        <v>0</v>
      </c>
      <c r="AF689" s="6">
        <f>+AD689+SUM($D$18:$E$18)-SUM($AB$27:AB689)</f>
        <v>12639.477626083764</v>
      </c>
      <c r="AG689" s="10">
        <f t="shared" si="213"/>
        <v>1.7183993740048642E-3</v>
      </c>
      <c r="AH689" s="10">
        <f>+AD689/SUM(AB$27:AB689)-1</f>
        <v>0.19985170188202228</v>
      </c>
      <c r="AI689" s="6">
        <f t="shared" si="214"/>
        <v>0</v>
      </c>
      <c r="AL689" s="6">
        <f t="shared" si="215"/>
        <v>0</v>
      </c>
      <c r="AM689" s="6">
        <f t="shared" si="216"/>
        <v>9729.6393694996477</v>
      </c>
      <c r="AN689" s="6">
        <f t="shared" si="217"/>
        <v>9349.7782845541624</v>
      </c>
      <c r="AO689" s="5">
        <f t="shared" si="218"/>
        <v>0</v>
      </c>
      <c r="AP689" s="6">
        <f>+AN689+SUM($D$16:$E$18)-SUM($AL$27:AL689)</f>
        <v>27304.996179291011</v>
      </c>
      <c r="AQ689" s="10">
        <f t="shared" si="226"/>
        <v>6.9395857844800624E-4</v>
      </c>
      <c r="AR689" s="10">
        <f>+AN689/SUM(AL$27:AL689)-1</f>
        <v>0.10716631501089591</v>
      </c>
    </row>
    <row r="690" spans="1:44" x14ac:dyDescent="0.25">
      <c r="A690" s="1">
        <v>41177</v>
      </c>
      <c r="B690">
        <v>8.0239999999999991</v>
      </c>
      <c r="G690">
        <f t="shared" si="219"/>
        <v>2693.7644859565612</v>
      </c>
      <c r="H690">
        <f t="shared" si="220"/>
        <v>2607.906058370354</v>
      </c>
      <c r="I690" s="5">
        <f t="shared" si="209"/>
        <v>0</v>
      </c>
      <c r="J690" s="6">
        <f>+H690+SUM($D$16:$E$16)-SUM($F$27:F690)</f>
        <v>7994.4354267914059</v>
      </c>
      <c r="K690" s="10">
        <f t="shared" si="221"/>
        <v>-1.8666359626856588E-3</v>
      </c>
      <c r="L690" s="10">
        <f>+H690/SUM(F$27:F690)-1</f>
        <v>2.9380812969999059E-2</v>
      </c>
      <c r="M690">
        <v>6.1379999999999999</v>
      </c>
      <c r="R690">
        <f t="shared" si="222"/>
        <v>2317.8285135541905</v>
      </c>
      <c r="S690">
        <f t="shared" si="223"/>
        <v>2176.1012789941951</v>
      </c>
      <c r="T690" s="5">
        <f t="shared" si="210"/>
        <v>0</v>
      </c>
      <c r="U690" s="6">
        <f>+S690+SUM($D$17:$E$17)-SUM($Q$27:Q690)</f>
        <v>6664.9957526784074</v>
      </c>
      <c r="V690" s="10">
        <f t="shared" si="211"/>
        <v>1.3315892148577646E-3</v>
      </c>
      <c r="W690" s="10">
        <f>+S690/SUM(Q$27:Q690)-1</f>
        <v>3.0787543241305615E-2</v>
      </c>
      <c r="X690">
        <v>3.5670000000000002</v>
      </c>
      <c r="AC690">
        <f t="shared" si="224"/>
        <v>4701.4996060226158</v>
      </c>
      <c r="AD690">
        <f t="shared" si="225"/>
        <v>4549.4800857353712</v>
      </c>
      <c r="AE690" s="5">
        <f t="shared" si="212"/>
        <v>0</v>
      </c>
      <c r="AF690" s="6">
        <f>+AD690+SUM($D$18:$E$18)-SUM($AB$27:AB690)</f>
        <v>12629.274138366945</v>
      </c>
      <c r="AG690" s="10">
        <f t="shared" si="213"/>
        <v>-8.072713144222643E-4</v>
      </c>
      <c r="AH690" s="10">
        <f>+AD690/SUM(AB$27:AB690)-1</f>
        <v>0.19716671905263583</v>
      </c>
      <c r="AI690" s="6">
        <f t="shared" si="214"/>
        <v>0</v>
      </c>
      <c r="AL690" s="6">
        <f t="shared" si="215"/>
        <v>0</v>
      </c>
      <c r="AM690" s="6">
        <f t="shared" si="216"/>
        <v>9713.0926055333675</v>
      </c>
      <c r="AN690" s="6">
        <f t="shared" si="217"/>
        <v>9333.4874230999194</v>
      </c>
      <c r="AO690" s="5">
        <f t="shared" si="218"/>
        <v>0</v>
      </c>
      <c r="AP690" s="6">
        <f>+AN690+SUM($D$16:$E$18)-SUM($AL$27:AL690)</f>
        <v>27288.705317836764</v>
      </c>
      <c r="AQ690" s="10">
        <f t="shared" si="226"/>
        <v>-5.9662566320384247E-4</v>
      </c>
      <c r="AR690" s="10">
        <f>+AN690/SUM(AL$27:AL690)-1</f>
        <v>0.10523721118664331</v>
      </c>
    </row>
    <row r="691" spans="1:44" x14ac:dyDescent="0.25">
      <c r="A691" s="1">
        <v>41178</v>
      </c>
      <c r="B691">
        <v>8.0120000000000005</v>
      </c>
      <c r="G691">
        <f t="shared" si="219"/>
        <v>2689.7359249107644</v>
      </c>
      <c r="H691">
        <f t="shared" si="220"/>
        <v>2604.0058997586343</v>
      </c>
      <c r="I691" s="5">
        <f t="shared" si="209"/>
        <v>0</v>
      </c>
      <c r="J691" s="6">
        <f>+H691+SUM($D$16:$E$16)-SUM($F$27:F691)</f>
        <v>7990.5352681796867</v>
      </c>
      <c r="K691" s="10">
        <f t="shared" si="221"/>
        <v>-4.8785916747151603E-4</v>
      </c>
      <c r="L691" s="10">
        <f>+H691/SUM(F$27:F691)-1</f>
        <v>2.7841360109126967E-2</v>
      </c>
      <c r="M691">
        <v>6.0220000000000002</v>
      </c>
      <c r="R691">
        <f t="shared" si="222"/>
        <v>2274.0246511279465</v>
      </c>
      <c r="S691">
        <f t="shared" si="223"/>
        <v>2134.9758719620468</v>
      </c>
      <c r="T691" s="5">
        <f t="shared" si="210"/>
        <v>0</v>
      </c>
      <c r="U691" s="6">
        <f>+S691+SUM($D$17:$E$17)-SUM($Q$27:Q691)</f>
        <v>6623.870345646259</v>
      </c>
      <c r="V691" s="10">
        <f t="shared" si="211"/>
        <v>-6.1703575753400131E-3</v>
      </c>
      <c r="W691" s="10">
        <f>+S691/SUM(Q$27:Q691)-1</f>
        <v>1.1307035744402505E-2</v>
      </c>
      <c r="X691">
        <v>3.569</v>
      </c>
      <c r="AC691">
        <f t="shared" si="224"/>
        <v>4704.1357145765951</v>
      </c>
      <c r="AD691">
        <f t="shared" si="225"/>
        <v>4552.0309576645741</v>
      </c>
      <c r="AE691" s="5">
        <f t="shared" si="212"/>
        <v>0</v>
      </c>
      <c r="AF691" s="6">
        <f>+AD691+SUM($D$18:$E$18)-SUM($AB$27:AB691)</f>
        <v>12631.82501029615</v>
      </c>
      <c r="AG691" s="10">
        <f t="shared" si="213"/>
        <v>2.0198088197753705E-4</v>
      </c>
      <c r="AH691" s="10">
        <f>+AD691/SUM(AB$27:AB691)-1</f>
        <v>0.19783796475998217</v>
      </c>
      <c r="AI691" s="6">
        <f t="shared" si="214"/>
        <v>0</v>
      </c>
      <c r="AL691" s="6">
        <f t="shared" si="215"/>
        <v>0</v>
      </c>
      <c r="AM691" s="6">
        <f t="shared" si="216"/>
        <v>9667.8962906153065</v>
      </c>
      <c r="AN691" s="6">
        <f t="shared" si="217"/>
        <v>9291.0127293852547</v>
      </c>
      <c r="AO691" s="5">
        <f t="shared" si="218"/>
        <v>0</v>
      </c>
      <c r="AP691" s="6">
        <f>+AN691+SUM($D$16:$E$18)-SUM($AL$27:AL691)</f>
        <v>27246.230624122101</v>
      </c>
      <c r="AQ691" s="10">
        <f t="shared" si="226"/>
        <v>-1.556493546320814E-3</v>
      </c>
      <c r="AR691" s="10">
        <f>+AN691/SUM(AL$27:AL691)-1</f>
        <v>0.10020751436495812</v>
      </c>
    </row>
    <row r="692" spans="1:44" x14ac:dyDescent="0.25">
      <c r="A692" s="1">
        <v>41179</v>
      </c>
      <c r="B692">
        <v>8.0559999999999992</v>
      </c>
      <c r="G692">
        <f t="shared" si="219"/>
        <v>2704.5073154120214</v>
      </c>
      <c r="H692">
        <f t="shared" si="220"/>
        <v>2618.306481334942</v>
      </c>
      <c r="I692" s="5">
        <f t="shared" si="209"/>
        <v>0</v>
      </c>
      <c r="J692" s="6">
        <f>+H692+SUM($D$16:$E$16)-SUM($F$27:F692)</f>
        <v>8004.835849755993</v>
      </c>
      <c r="K692" s="10">
        <f t="shared" si="221"/>
        <v>1.7896900641005686E-3</v>
      </c>
      <c r="L692" s="10">
        <f>+H692/SUM(F$27:F692)-1</f>
        <v>3.3486020598992194E-2</v>
      </c>
      <c r="M692">
        <v>6.0389999999999997</v>
      </c>
      <c r="R692">
        <f t="shared" si="222"/>
        <v>2280.4441826904131</v>
      </c>
      <c r="S692">
        <f t="shared" si="223"/>
        <v>2141.0028712684821</v>
      </c>
      <c r="T692" s="5">
        <f t="shared" si="210"/>
        <v>0</v>
      </c>
      <c r="U692" s="6">
        <f>+S692+SUM($D$17:$E$17)-SUM($Q$27:Q692)</f>
        <v>6629.8973449526929</v>
      </c>
      <c r="V692" s="10">
        <f t="shared" si="211"/>
        <v>9.0989089338000539E-4</v>
      </c>
      <c r="W692" s="10">
        <f>+S692/SUM(Q$27:Q692)-1</f>
        <v>1.4161937705155392E-2</v>
      </c>
      <c r="X692">
        <v>3.5790000000000002</v>
      </c>
      <c r="AC692">
        <f t="shared" si="224"/>
        <v>4717.3162573464933</v>
      </c>
      <c r="AD692">
        <f t="shared" si="225"/>
        <v>4564.7853173105941</v>
      </c>
      <c r="AE692" s="5">
        <f t="shared" si="212"/>
        <v>0</v>
      </c>
      <c r="AF692" s="6">
        <f>+AD692+SUM($D$18:$E$18)-SUM($AB$27:AB692)</f>
        <v>12644.57936994217</v>
      </c>
      <c r="AG692" s="10">
        <f t="shared" si="213"/>
        <v>1.0097004696965062E-3</v>
      </c>
      <c r="AH692" s="10">
        <f>+AD692/SUM(AB$27:AB692)-1</f>
        <v>0.20119419329671517</v>
      </c>
      <c r="AI692" s="6">
        <f t="shared" si="214"/>
        <v>0</v>
      </c>
      <c r="AL692" s="6">
        <f t="shared" si="215"/>
        <v>0</v>
      </c>
      <c r="AM692" s="6">
        <f t="shared" si="216"/>
        <v>9702.2677554489273</v>
      </c>
      <c r="AN692" s="6">
        <f t="shared" si="217"/>
        <v>9324.0946699140186</v>
      </c>
      <c r="AO692" s="5">
        <f t="shared" si="218"/>
        <v>0</v>
      </c>
      <c r="AP692" s="6">
        <f>+AN692+SUM($D$16:$E$18)-SUM($AL$27:AL692)</f>
        <v>27279.312564650863</v>
      </c>
      <c r="AQ692" s="10">
        <f t="shared" si="226"/>
        <v>1.2141841190860259E-3</v>
      </c>
      <c r="AR692" s="10">
        <f>+AN692/SUM(AL$27:AL692)-1</f>
        <v>0.10412495594206472</v>
      </c>
    </row>
    <row r="693" spans="1:44" x14ac:dyDescent="0.25">
      <c r="A693" s="1">
        <v>41180</v>
      </c>
      <c r="B693">
        <v>8.0850000000000009</v>
      </c>
      <c r="G693">
        <f t="shared" si="219"/>
        <v>2714.2430046060322</v>
      </c>
      <c r="H693">
        <f t="shared" si="220"/>
        <v>2627.7318646466001</v>
      </c>
      <c r="I693" s="5">
        <f t="shared" si="209"/>
        <v>0</v>
      </c>
      <c r="J693" s="6">
        <f>+H693+SUM($D$16:$E$16)-SUM($F$27:F693)</f>
        <v>8014.2612330676529</v>
      </c>
      <c r="K693" s="10">
        <f t="shared" si="221"/>
        <v>1.177461160799087E-3</v>
      </c>
      <c r="L693" s="10">
        <f>+H693/SUM(F$27:F693)-1</f>
        <v>3.7206365012767417E-2</v>
      </c>
      <c r="M693">
        <v>5.9720000000000004</v>
      </c>
      <c r="R693">
        <f t="shared" si="222"/>
        <v>2255.1436759442204</v>
      </c>
      <c r="S693">
        <f t="shared" si="223"/>
        <v>2117.2494034137067</v>
      </c>
      <c r="T693" s="5">
        <f t="shared" si="210"/>
        <v>0</v>
      </c>
      <c r="U693" s="6">
        <f>+S693+SUM($D$17:$E$17)-SUM($Q$27:Q693)</f>
        <v>6606.1438770979184</v>
      </c>
      <c r="V693" s="10">
        <f t="shared" si="211"/>
        <v>-3.5827806403153639E-3</v>
      </c>
      <c r="W693" s="10">
        <f>+S693/SUM(Q$27:Q693)-1</f>
        <v>2.9102652715990995E-3</v>
      </c>
      <c r="X693">
        <v>3.5579999999999998</v>
      </c>
      <c r="AC693">
        <f t="shared" si="224"/>
        <v>4689.6371175297072</v>
      </c>
      <c r="AD693">
        <f t="shared" si="225"/>
        <v>4538.0011620539517</v>
      </c>
      <c r="AE693" s="5">
        <f t="shared" si="212"/>
        <v>0</v>
      </c>
      <c r="AF693" s="6">
        <f>+AD693+SUM($D$18:$E$18)-SUM($AB$27:AB693)</f>
        <v>12617.795214685528</v>
      </c>
      <c r="AG693" s="10">
        <f t="shared" si="213"/>
        <v>-2.1182322063090231E-3</v>
      </c>
      <c r="AH693" s="10">
        <f>+AD693/SUM(AB$27:AB693)-1</f>
        <v>0.19414611336957588</v>
      </c>
      <c r="AI693" s="6">
        <f t="shared" si="214"/>
        <v>0</v>
      </c>
      <c r="AL693" s="6">
        <f t="shared" si="215"/>
        <v>0</v>
      </c>
      <c r="AM693" s="6">
        <f t="shared" si="216"/>
        <v>9659.0237980799611</v>
      </c>
      <c r="AN693" s="6">
        <f t="shared" si="217"/>
        <v>9282.982430114258</v>
      </c>
      <c r="AO693" s="5">
        <f t="shared" si="218"/>
        <v>0</v>
      </c>
      <c r="AP693" s="6">
        <f>+AN693+SUM($D$16:$E$18)-SUM($AL$27:AL693)</f>
        <v>27238.200324851103</v>
      </c>
      <c r="AQ693" s="10">
        <f t="shared" si="226"/>
        <v>-1.5070848908793621E-3</v>
      </c>
      <c r="AR693" s="10">
        <f>+AN693/SUM(AL$27:AL693)-1</f>
        <v>9.9256595895908406E-2</v>
      </c>
    </row>
    <row r="694" spans="1:44" x14ac:dyDescent="0.25">
      <c r="A694" s="1">
        <v>41183</v>
      </c>
      <c r="B694">
        <v>8.08</v>
      </c>
      <c r="G694">
        <f t="shared" si="219"/>
        <v>2712.5644375036163</v>
      </c>
      <c r="H694">
        <f t="shared" si="220"/>
        <v>2626.1067985583832</v>
      </c>
      <c r="I694" s="5">
        <f t="shared" si="209"/>
        <v>0</v>
      </c>
      <c r="J694" s="6">
        <f>+H694+SUM($D$16:$E$16)-SUM($F$27:F694)</f>
        <v>8012.6361669794351</v>
      </c>
      <c r="K694" s="10">
        <f t="shared" si="221"/>
        <v>-2.0277178905936388E-4</v>
      </c>
      <c r="L694" s="10">
        <f>+H694/SUM(F$27:F694)-1</f>
        <v>3.6564926320737046E-2</v>
      </c>
      <c r="M694">
        <v>6.0620000000000003</v>
      </c>
      <c r="R694">
        <f t="shared" si="222"/>
        <v>2289.1294312749269</v>
      </c>
      <c r="S694">
        <f t="shared" si="223"/>
        <v>2149.157046800718</v>
      </c>
      <c r="T694" s="5">
        <f t="shared" si="210"/>
        <v>0</v>
      </c>
      <c r="U694" s="6">
        <f>+S694+SUM($D$17:$E$17)-SUM($Q$27:Q694)</f>
        <v>6638.0515204849289</v>
      </c>
      <c r="V694" s="10">
        <f t="shared" si="211"/>
        <v>4.8299952257515599E-3</v>
      </c>
      <c r="W694" s="10">
        <f>+S694/SUM(Q$27:Q694)-1</f>
        <v>1.8024452122644696E-2</v>
      </c>
      <c r="X694">
        <v>3.5710000000000002</v>
      </c>
      <c r="AC694">
        <f t="shared" si="224"/>
        <v>4706.7718231305744</v>
      </c>
      <c r="AD694">
        <f t="shared" si="225"/>
        <v>4554.5818295937779</v>
      </c>
      <c r="AE694" s="5">
        <f t="shared" si="212"/>
        <v>0</v>
      </c>
      <c r="AF694" s="6">
        <f>+AD694+SUM($D$18:$E$18)-SUM($AB$27:AB694)</f>
        <v>12634.375882225355</v>
      </c>
      <c r="AG694" s="10">
        <f t="shared" si="213"/>
        <v>1.3140701095331053E-3</v>
      </c>
      <c r="AH694" s="10">
        <f>+AD694/SUM(AB$27:AB694)-1</f>
        <v>0.19850921046732872</v>
      </c>
      <c r="AI694" s="6">
        <f t="shared" si="214"/>
        <v>0</v>
      </c>
      <c r="AL694" s="6">
        <f t="shared" si="215"/>
        <v>0</v>
      </c>
      <c r="AM694" s="6">
        <f t="shared" si="216"/>
        <v>9708.4656919091176</v>
      </c>
      <c r="AN694" s="6">
        <f t="shared" si="217"/>
        <v>9329.8456749528777</v>
      </c>
      <c r="AO694" s="5">
        <f t="shared" si="218"/>
        <v>0</v>
      </c>
      <c r="AP694" s="6">
        <f>+AN694+SUM($D$16:$E$18)-SUM($AL$27:AL694)</f>
        <v>27285.063569689722</v>
      </c>
      <c r="AQ694" s="10">
        <f t="shared" si="226"/>
        <v>1.7204971062594332E-3</v>
      </c>
      <c r="AR694" s="10">
        <f>+AN694/SUM(AL$27:AL694)-1</f>
        <v>0.10480596878137471</v>
      </c>
    </row>
    <row r="695" spans="1:44" x14ac:dyDescent="0.25">
      <c r="A695" s="1">
        <v>41184</v>
      </c>
      <c r="B695">
        <v>8.0739999999999998</v>
      </c>
      <c r="G695">
        <f t="shared" si="219"/>
        <v>2710.5501569807175</v>
      </c>
      <c r="H695">
        <f t="shared" si="220"/>
        <v>2624.1567192525231</v>
      </c>
      <c r="I695" s="5">
        <f t="shared" si="209"/>
        <v>0</v>
      </c>
      <c r="J695" s="6">
        <f>+H695+SUM($D$16:$E$16)-SUM($F$27:F695)</f>
        <v>8010.6860876735755</v>
      </c>
      <c r="K695" s="10">
        <f t="shared" si="221"/>
        <v>-2.4337549655584212E-4</v>
      </c>
      <c r="L695" s="10">
        <f>+H695/SUM(F$27:F695)-1</f>
        <v>3.5795199890300999E-2</v>
      </c>
      <c r="M695">
        <v>6.0529999999999999</v>
      </c>
      <c r="R695">
        <f t="shared" si="222"/>
        <v>2285.730855741856</v>
      </c>
      <c r="S695">
        <f t="shared" si="223"/>
        <v>2145.9662824620168</v>
      </c>
      <c r="T695" s="5">
        <f t="shared" si="210"/>
        <v>0</v>
      </c>
      <c r="U695" s="6">
        <f>+S695+SUM($D$17:$E$17)-SUM($Q$27:Q695)</f>
        <v>6634.8607561462286</v>
      </c>
      <c r="V695" s="10">
        <f t="shared" si="211"/>
        <v>-4.8067785085026404E-4</v>
      </c>
      <c r="W695" s="10">
        <f>+S695/SUM(Q$27:Q695)-1</f>
        <v>1.651303343754007E-2</v>
      </c>
      <c r="X695">
        <v>3.569</v>
      </c>
      <c r="AC695">
        <f t="shared" si="224"/>
        <v>4704.1357145765942</v>
      </c>
      <c r="AD695">
        <f t="shared" si="225"/>
        <v>4552.0309576645741</v>
      </c>
      <c r="AE695" s="5">
        <f t="shared" si="212"/>
        <v>0</v>
      </c>
      <c r="AF695" s="6">
        <f>+AD695+SUM($D$18:$E$18)-SUM($AB$27:AB695)</f>
        <v>12631.82501029615</v>
      </c>
      <c r="AG695" s="10">
        <f t="shared" si="213"/>
        <v>-2.0189932237124619E-4</v>
      </c>
      <c r="AH695" s="10">
        <f>+AD695/SUM(AB$27:AB695)-1</f>
        <v>0.19783796475998217</v>
      </c>
      <c r="AI695" s="6">
        <f t="shared" si="214"/>
        <v>0</v>
      </c>
      <c r="AL695" s="6">
        <f t="shared" si="215"/>
        <v>0</v>
      </c>
      <c r="AM695" s="6">
        <f t="shared" si="216"/>
        <v>9700.4167272991672</v>
      </c>
      <c r="AN695" s="6">
        <f t="shared" si="217"/>
        <v>9322.1539593791131</v>
      </c>
      <c r="AO695" s="5">
        <f t="shared" si="218"/>
        <v>0</v>
      </c>
      <c r="AP695" s="6">
        <f>+AN695+SUM($D$16:$E$18)-SUM($AL$27:AL695)</f>
        <v>27277.371854115954</v>
      </c>
      <c r="AQ695" s="10">
        <f t="shared" si="226"/>
        <v>-2.8190205802980373E-4</v>
      </c>
      <c r="AR695" s="10">
        <f>+AN695/SUM(AL$27:AL695)-1</f>
        <v>0.10389514414695689</v>
      </c>
    </row>
    <row r="696" spans="1:44" x14ac:dyDescent="0.25">
      <c r="A696" s="1">
        <v>41185</v>
      </c>
      <c r="B696">
        <v>8.0670000000000002</v>
      </c>
      <c r="G696">
        <f t="shared" si="219"/>
        <v>2708.2001630373356</v>
      </c>
      <c r="H696">
        <f t="shared" si="220"/>
        <v>2621.8816267290199</v>
      </c>
      <c r="I696" s="5">
        <f t="shared" si="209"/>
        <v>0</v>
      </c>
      <c r="J696" s="6">
        <f>+H696+SUM($D$16:$E$16)-SUM($F$27:F696)</f>
        <v>8008.4109951500723</v>
      </c>
      <c r="K696" s="10">
        <f t="shared" si="221"/>
        <v>-2.8400719970844701E-4</v>
      </c>
      <c r="L696" s="10">
        <f>+H696/SUM(F$27:F696)-1</f>
        <v>3.4897185721458834E-2</v>
      </c>
      <c r="M696">
        <v>6.0519999999999996</v>
      </c>
      <c r="R696">
        <f t="shared" si="222"/>
        <v>2285.3532362381811</v>
      </c>
      <c r="S696">
        <f t="shared" si="223"/>
        <v>2145.6117530910496</v>
      </c>
      <c r="T696" s="5">
        <f t="shared" si="210"/>
        <v>0</v>
      </c>
      <c r="U696" s="6">
        <f>+S696+SUM($D$17:$E$17)-SUM($Q$27:Q696)</f>
        <v>6634.5062267752601</v>
      </c>
      <c r="V696" s="10">
        <f t="shared" si="211"/>
        <v>-5.3434334795987581E-5</v>
      </c>
      <c r="W696" s="10">
        <f>+S696/SUM(Q$27:Q696)-1</f>
        <v>1.6345098028083704E-2</v>
      </c>
      <c r="X696">
        <v>3.5819999999999999</v>
      </c>
      <c r="AC696">
        <f t="shared" si="224"/>
        <v>4721.2704201774613</v>
      </c>
      <c r="AD696">
        <f t="shared" si="225"/>
        <v>4568.6116252044003</v>
      </c>
      <c r="AE696" s="5">
        <f t="shared" si="212"/>
        <v>0</v>
      </c>
      <c r="AF696" s="6">
        <f>+AD696+SUM($D$18:$E$18)-SUM($AB$27:AB696)</f>
        <v>12648.405677835977</v>
      </c>
      <c r="AG696" s="10">
        <f t="shared" si="213"/>
        <v>1.3126106106056135E-3</v>
      </c>
      <c r="AH696" s="10">
        <f>+AD696/SUM(AB$27:AB696)-1</f>
        <v>0.20220106185773501</v>
      </c>
      <c r="AI696" s="6">
        <f t="shared" si="214"/>
        <v>0</v>
      </c>
      <c r="AL696" s="6">
        <f t="shared" si="215"/>
        <v>0</v>
      </c>
      <c r="AM696" s="6">
        <f t="shared" si="216"/>
        <v>9714.8238194529786</v>
      </c>
      <c r="AN696" s="6">
        <f t="shared" si="217"/>
        <v>9336.1050050244703</v>
      </c>
      <c r="AO696" s="5">
        <f t="shared" si="218"/>
        <v>0</v>
      </c>
      <c r="AP696" s="6">
        <f>+AN696+SUM($D$16:$E$18)-SUM($AL$27:AL696)</f>
        <v>27291.322899761311</v>
      </c>
      <c r="AQ696" s="10">
        <f t="shared" si="226"/>
        <v>5.1145123950968596E-4</v>
      </c>
      <c r="AR696" s="10">
        <f>+AN696/SUM(AL$27:AL696)-1</f>
        <v>0.10554717559921456</v>
      </c>
    </row>
    <row r="697" spans="1:44" x14ac:dyDescent="0.25">
      <c r="A697" s="1">
        <v>41186</v>
      </c>
      <c r="B697">
        <v>8.0289999999999999</v>
      </c>
      <c r="G697">
        <f t="shared" si="219"/>
        <v>2695.4430530589771</v>
      </c>
      <c r="H697">
        <f t="shared" si="220"/>
        <v>2609.5311244585719</v>
      </c>
      <c r="I697" s="5">
        <f t="shared" si="209"/>
        <v>0</v>
      </c>
      <c r="J697" s="6">
        <f>+H697+SUM($D$16:$E$16)-SUM($F$27:F697)</f>
        <v>7996.0604928796238</v>
      </c>
      <c r="K697" s="10">
        <f t="shared" si="221"/>
        <v>-1.5421913632963635E-3</v>
      </c>
      <c r="L697" s="10">
        <f>+H697/SUM(F$27:F697)-1</f>
        <v>3.0022251662029653E-2</v>
      </c>
      <c r="M697">
        <v>6.0510000000000002</v>
      </c>
      <c r="R697">
        <f t="shared" si="222"/>
        <v>2284.9756167345067</v>
      </c>
      <c r="S697">
        <f t="shared" si="223"/>
        <v>2145.2572237200829</v>
      </c>
      <c r="T697" s="5">
        <f t="shared" si="210"/>
        <v>0</v>
      </c>
      <c r="U697" s="6">
        <f>+S697+SUM($D$17:$E$17)-SUM($Q$27:Q697)</f>
        <v>6634.1516974042952</v>
      </c>
      <c r="V697" s="10">
        <f t="shared" si="211"/>
        <v>-5.3437190176142124E-5</v>
      </c>
      <c r="W697" s="10">
        <f>+S697/SUM(Q$27:Q697)-1</f>
        <v>1.6177162618627783E-2</v>
      </c>
      <c r="X697">
        <v>3.5750000000000002</v>
      </c>
      <c r="AC697">
        <f t="shared" si="224"/>
        <v>4712.0440402385329</v>
      </c>
      <c r="AD697">
        <f t="shared" si="225"/>
        <v>4559.6835734521865</v>
      </c>
      <c r="AE697" s="5">
        <f t="shared" si="212"/>
        <v>0</v>
      </c>
      <c r="AF697" s="6">
        <f>+AD697+SUM($D$18:$E$18)-SUM($AB$27:AB697)</f>
        <v>12639.477626083764</v>
      </c>
      <c r="AG697" s="10">
        <f t="shared" si="213"/>
        <v>-7.0586380446813202E-4</v>
      </c>
      <c r="AH697" s="10">
        <f>+AD697/SUM(AB$27:AB697)-1</f>
        <v>0.19985170188202206</v>
      </c>
      <c r="AI697" s="6">
        <f t="shared" si="214"/>
        <v>0</v>
      </c>
      <c r="AL697" s="6">
        <f t="shared" si="215"/>
        <v>0</v>
      </c>
      <c r="AM697" s="6">
        <f t="shared" si="216"/>
        <v>9692.4627100320176</v>
      </c>
      <c r="AN697" s="6">
        <f t="shared" si="217"/>
        <v>9314.4719216308404</v>
      </c>
      <c r="AO697" s="5">
        <f t="shared" si="218"/>
        <v>0</v>
      </c>
      <c r="AP697" s="6">
        <f>+AN697+SUM($D$16:$E$18)-SUM($AL$27:AL697)</f>
        <v>27269.689816367689</v>
      </c>
      <c r="AQ697" s="10">
        <f t="shared" si="226"/>
        <v>-7.9267258216386693E-4</v>
      </c>
      <c r="AR697" s="10">
        <f>+AN697/SUM(AL$27:AL697)-1</f>
        <v>0.10298546552499643</v>
      </c>
    </row>
    <row r="698" spans="1:44" x14ac:dyDescent="0.25">
      <c r="A698" s="1">
        <v>41187</v>
      </c>
      <c r="B698">
        <v>8.0280000000000005</v>
      </c>
      <c r="G698">
        <f t="shared" si="219"/>
        <v>2695.1073396384941</v>
      </c>
      <c r="H698">
        <f t="shared" si="220"/>
        <v>2609.2061112409287</v>
      </c>
      <c r="I698" s="5">
        <f t="shared" si="209"/>
        <v>0</v>
      </c>
      <c r="J698" s="6">
        <f>+H698+SUM($D$16:$E$16)-SUM($F$27:F698)</f>
        <v>7995.7354796619802</v>
      </c>
      <c r="K698" s="10">
        <f t="shared" si="221"/>
        <v>-4.0646668185262413E-5</v>
      </c>
      <c r="L698" s="10">
        <f>+H698/SUM(F$27:F698)-1</f>
        <v>2.9893963923623756E-2</v>
      </c>
      <c r="M698">
        <v>6.117</v>
      </c>
      <c r="R698">
        <f t="shared" si="222"/>
        <v>2309.898503977025</v>
      </c>
      <c r="S698">
        <f t="shared" si="223"/>
        <v>2168.6561622038917</v>
      </c>
      <c r="T698" s="5">
        <f t="shared" si="210"/>
        <v>0</v>
      </c>
      <c r="U698" s="6">
        <f>+S698+SUM($D$17:$E$17)-SUM($Q$27:Q698)</f>
        <v>6657.550635888103</v>
      </c>
      <c r="V698" s="10">
        <f t="shared" si="211"/>
        <v>3.5270430269123132E-3</v>
      </c>
      <c r="W698" s="10">
        <f>+S698/SUM(Q$27:Q698)-1</f>
        <v>2.7260899642727932E-2</v>
      </c>
      <c r="X698">
        <v>3.5779999999999998</v>
      </c>
      <c r="AC698">
        <f t="shared" si="224"/>
        <v>4715.9982030695019</v>
      </c>
      <c r="AD698">
        <f t="shared" si="225"/>
        <v>4563.5098813459917</v>
      </c>
      <c r="AE698" s="5">
        <f t="shared" si="212"/>
        <v>0</v>
      </c>
      <c r="AF698" s="6">
        <f>+AD698+SUM($D$18:$E$18)-SUM($AB$27:AB698)</f>
        <v>12643.303933977568</v>
      </c>
      <c r="AG698" s="10">
        <f t="shared" si="213"/>
        <v>3.0272674290809931E-4</v>
      </c>
      <c r="AH698" s="10">
        <f>+AD698/SUM(AB$27:AB698)-1</f>
        <v>0.20085857044304167</v>
      </c>
      <c r="AI698" s="6">
        <f t="shared" si="214"/>
        <v>0</v>
      </c>
      <c r="AL698" s="6">
        <f t="shared" si="215"/>
        <v>0</v>
      </c>
      <c r="AM698" s="6">
        <f t="shared" si="216"/>
        <v>9721.0040466850223</v>
      </c>
      <c r="AN698" s="6">
        <f t="shared" si="217"/>
        <v>9341.3721547908117</v>
      </c>
      <c r="AO698" s="5">
        <f t="shared" si="218"/>
        <v>0</v>
      </c>
      <c r="AP698" s="6">
        <f>+AN698+SUM($D$16:$E$18)-SUM($AL$27:AL698)</f>
        <v>27296.590049527658</v>
      </c>
      <c r="AQ698" s="10">
        <f t="shared" si="226"/>
        <v>9.8645174701705862E-4</v>
      </c>
      <c r="AR698" s="10">
        <f>+AN698/SUM(AL$27:AL698)-1</f>
        <v>0.10617089207889241</v>
      </c>
    </row>
    <row r="699" spans="1:44" x14ac:dyDescent="0.25">
      <c r="A699" s="1">
        <v>41190</v>
      </c>
      <c r="B699">
        <v>7.9950000000000001</v>
      </c>
      <c r="C699">
        <f>+$C$16</f>
        <v>60</v>
      </c>
      <c r="D699" s="7">
        <f>+$H$16</f>
        <v>1.0004210526315789</v>
      </c>
      <c r="E699" s="7">
        <f>+$J$16</f>
        <v>0.46199999999999997</v>
      </c>
      <c r="F699" s="6">
        <f>+C699-D699-E699</f>
        <v>58.537578947368416</v>
      </c>
      <c r="G699">
        <f t="shared" si="219"/>
        <v>2742.5663757099192</v>
      </c>
      <c r="H699">
        <f t="shared" si="220"/>
        <v>2657.0182540060659</v>
      </c>
      <c r="I699" s="5">
        <f t="shared" si="209"/>
        <v>234180</v>
      </c>
      <c r="J699" s="6">
        <f>+H699+SUM($D$16:$E$16)-SUM($F$27:F699)</f>
        <v>7985.0100434797514</v>
      </c>
      <c r="K699" s="10">
        <f t="shared" si="221"/>
        <v>-1.3413945733334875E-3</v>
      </c>
      <c r="L699" s="10">
        <f>+H699/SUM(F$27:F699)-1</f>
        <v>2.5080955845641295E-2</v>
      </c>
      <c r="M699">
        <v>6.0629999999999997</v>
      </c>
      <c r="N699">
        <f>+$C$17</f>
        <v>50</v>
      </c>
      <c r="O699" s="7">
        <f>+$H$17</f>
        <v>0.83368421052631569</v>
      </c>
      <c r="P699" s="7">
        <f>+$J$17</f>
        <v>0.38500000000000001</v>
      </c>
      <c r="Q699" s="6">
        <f>+N699-O699-P699</f>
        <v>48.781315789473688</v>
      </c>
      <c r="R699">
        <f t="shared" si="222"/>
        <v>2339.5070507786008</v>
      </c>
      <c r="S699">
        <f t="shared" si="223"/>
        <v>2198.2928919611586</v>
      </c>
      <c r="T699" s="5">
        <f t="shared" si="210"/>
        <v>195150</v>
      </c>
      <c r="U699" s="6">
        <f>+S699+SUM($D$17:$E$17)-SUM($Q$27:Q699)</f>
        <v>6638.4060498558956</v>
      </c>
      <c r="V699" s="10">
        <f t="shared" si="211"/>
        <v>-2.87562004095121E-3</v>
      </c>
      <c r="W699" s="10">
        <f>+S699/SUM(Q$27:Q699)-1</f>
        <v>1.7781510173218829E-2</v>
      </c>
      <c r="X699">
        <v>3.581</v>
      </c>
      <c r="Y699">
        <f>+$C$18</f>
        <v>90</v>
      </c>
      <c r="Z699" s="7">
        <f>+$H$18</f>
        <v>1.5006315789473685</v>
      </c>
      <c r="AA699" s="7">
        <f>+$J$18</f>
        <v>0.69300000000000006</v>
      </c>
      <c r="AB699" s="6">
        <f>+Y699-Z699-AA699</f>
        <v>87.806368421052639</v>
      </c>
      <c r="AC699">
        <f t="shared" si="224"/>
        <v>4807.7587343215237</v>
      </c>
      <c r="AD699">
        <f t="shared" si="225"/>
        <v>4655.1425576608508</v>
      </c>
      <c r="AE699" s="5">
        <f t="shared" si="212"/>
        <v>351270</v>
      </c>
      <c r="AF699" s="6">
        <f>+AD699+SUM($D$18:$E$18)-SUM($AB$27:AB699)</f>
        <v>12647.130241871375</v>
      </c>
      <c r="AG699" s="10">
        <f t="shared" si="213"/>
        <v>3.026351271619987E-4</v>
      </c>
      <c r="AH699" s="10">
        <f>+AD699/SUM(AB$27:AB699)-1</f>
        <v>0.19730653597880998</v>
      </c>
      <c r="AI699" s="6">
        <f t="shared" si="214"/>
        <v>200</v>
      </c>
      <c r="AL699" s="6">
        <f t="shared" si="215"/>
        <v>195.12526315789475</v>
      </c>
      <c r="AM699" s="6">
        <f t="shared" si="216"/>
        <v>9889.8321608100432</v>
      </c>
      <c r="AN699" s="6">
        <f t="shared" si="217"/>
        <v>9510.4537036280744</v>
      </c>
      <c r="AO699" s="5">
        <f t="shared" si="218"/>
        <v>780600</v>
      </c>
      <c r="AP699" s="6">
        <f>+AN699+SUM($D$16:$E$18)-SUM($AL$27:AL699)</f>
        <v>27270.546335207022</v>
      </c>
      <c r="AQ699" s="10">
        <f t="shared" si="226"/>
        <v>-9.5410138311713411E-4</v>
      </c>
      <c r="AR699" s="10">
        <f>+AN699/SUM(AL$27:AL699)-1</f>
        <v>0.1007587579455862</v>
      </c>
    </row>
    <row r="700" spans="1:44" x14ac:dyDescent="0.25">
      <c r="A700" s="1">
        <v>41191</v>
      </c>
      <c r="B700">
        <v>8.0280000000000005</v>
      </c>
      <c r="G700">
        <f t="shared" si="219"/>
        <v>2753.8865371105981</v>
      </c>
      <c r="H700">
        <f t="shared" si="220"/>
        <v>2667.9853087130332</v>
      </c>
      <c r="I700" s="5">
        <f t="shared" si="209"/>
        <v>0</v>
      </c>
      <c r="J700" s="6">
        <f>+H700+SUM($D$16:$E$16)-SUM($F$27:F700)</f>
        <v>7995.9770981867168</v>
      </c>
      <c r="K700" s="10">
        <f t="shared" si="221"/>
        <v>1.3734553428546015E-3</v>
      </c>
      <c r="L700" s="10">
        <f>+H700/SUM(F$27:F700)-1</f>
        <v>2.9312059228118637E-2</v>
      </c>
      <c r="M700">
        <v>6.032</v>
      </c>
      <c r="R700">
        <f t="shared" si="222"/>
        <v>2327.5451971460529</v>
      </c>
      <c r="S700">
        <f t="shared" si="223"/>
        <v>2187.0530635509995</v>
      </c>
      <c r="T700" s="5">
        <f t="shared" si="210"/>
        <v>0</v>
      </c>
      <c r="U700" s="6">
        <f>+S700+SUM($D$17:$E$17)-SUM($Q$27:Q700)</f>
        <v>6627.1662214457374</v>
      </c>
      <c r="V700" s="10">
        <f t="shared" si="211"/>
        <v>-1.6931516881830699E-3</v>
      </c>
      <c r="W700" s="10">
        <f>+S700/SUM(Q$27:Q700)-1</f>
        <v>1.2577613287952483E-2</v>
      </c>
      <c r="X700">
        <v>3.5649999999999999</v>
      </c>
      <c r="AC700">
        <f t="shared" si="224"/>
        <v>4786.2775447797358</v>
      </c>
      <c r="AD700">
        <f t="shared" si="225"/>
        <v>4634.3432611172675</v>
      </c>
      <c r="AE700" s="5">
        <f t="shared" si="212"/>
        <v>0</v>
      </c>
      <c r="AF700" s="6">
        <f>+AD700+SUM($D$18:$E$18)-SUM($AB$27:AB700)</f>
        <v>12626.330945327791</v>
      </c>
      <c r="AG700" s="10">
        <f t="shared" si="213"/>
        <v>-1.6445862536248468E-3</v>
      </c>
      <c r="AH700" s="10">
        <f>+AD700/SUM(AB$27:AB700)-1</f>
        <v>0.19195693961587779</v>
      </c>
      <c r="AI700" s="6">
        <f t="shared" si="214"/>
        <v>0</v>
      </c>
      <c r="AL700" s="6">
        <f t="shared" si="215"/>
        <v>0</v>
      </c>
      <c r="AM700" s="6">
        <f t="shared" si="216"/>
        <v>9867.7092790363859</v>
      </c>
      <c r="AN700" s="6">
        <f t="shared" si="217"/>
        <v>9489.3816333813011</v>
      </c>
      <c r="AO700" s="5">
        <f t="shared" si="218"/>
        <v>0</v>
      </c>
      <c r="AP700" s="6">
        <f>+AN700+SUM($D$16:$E$18)-SUM($AL$27:AL700)</f>
        <v>27249.474264960249</v>
      </c>
      <c r="AQ700" s="10">
        <f t="shared" si="226"/>
        <v>-7.7270436711307511E-4</v>
      </c>
      <c r="AR700" s="10">
        <f>+AN700/SUM(AL$27:AL700)-1</f>
        <v>9.8319834777984783E-2</v>
      </c>
    </row>
    <row r="701" spans="1:44" x14ac:dyDescent="0.25">
      <c r="A701" s="1">
        <v>41192</v>
      </c>
      <c r="B701">
        <v>7.9880000000000004</v>
      </c>
      <c r="G701">
        <f t="shared" si="219"/>
        <v>2740.1651293521995</v>
      </c>
      <c r="H701">
        <f t="shared" si="220"/>
        <v>2654.691909068225</v>
      </c>
      <c r="I701" s="5">
        <f t="shared" si="209"/>
        <v>0</v>
      </c>
      <c r="J701" s="6">
        <f>+H701+SUM($D$16:$E$16)-SUM($F$27:F701)</f>
        <v>7982.6836985419086</v>
      </c>
      <c r="K701" s="10">
        <f t="shared" si="221"/>
        <v>-1.6625109704007102E-3</v>
      </c>
      <c r="L701" s="10">
        <f>+H701/SUM(F$27:F701)-1</f>
        <v>2.4183449067540108E-2</v>
      </c>
      <c r="M701">
        <v>6.0019999999999998</v>
      </c>
      <c r="R701">
        <f t="shared" si="222"/>
        <v>2315.9692097597163</v>
      </c>
      <c r="S701">
        <f t="shared" si="223"/>
        <v>2176.1758102508452</v>
      </c>
      <c r="T701" s="5">
        <f t="shared" si="210"/>
        <v>0</v>
      </c>
      <c r="U701" s="6">
        <f>+S701+SUM($D$17:$E$17)-SUM($Q$27:Q701)</f>
        <v>6616.2889681455817</v>
      </c>
      <c r="V701" s="10">
        <f t="shared" si="211"/>
        <v>-1.6413128834699142E-3</v>
      </c>
      <c r="W701" s="10">
        <f>+S701/SUM(Q$27:Q701)-1</f>
        <v>7.5415840441463988E-3</v>
      </c>
      <c r="X701">
        <v>3.5459999999999998</v>
      </c>
      <c r="AC701">
        <f t="shared" si="224"/>
        <v>4760.7686321988622</v>
      </c>
      <c r="AD701">
        <f t="shared" si="225"/>
        <v>4609.6440964717622</v>
      </c>
      <c r="AE701" s="5">
        <f t="shared" si="212"/>
        <v>0</v>
      </c>
      <c r="AF701" s="6">
        <f>+AD701+SUM($D$18:$E$18)-SUM($AB$27:AB701)</f>
        <v>12601.631780682284</v>
      </c>
      <c r="AG701" s="10">
        <f t="shared" si="213"/>
        <v>-1.956163255379062E-3</v>
      </c>
      <c r="AH701" s="10">
        <f>+AD701/SUM(AB$27:AB701)-1</f>
        <v>0.18560429393489564</v>
      </c>
      <c r="AI701" s="6">
        <f t="shared" si="214"/>
        <v>0</v>
      </c>
      <c r="AL701" s="6">
        <f t="shared" si="215"/>
        <v>0</v>
      </c>
      <c r="AM701" s="6">
        <f t="shared" si="216"/>
        <v>9816.9029713107775</v>
      </c>
      <c r="AN701" s="6">
        <f t="shared" si="217"/>
        <v>9440.5118157908328</v>
      </c>
      <c r="AO701" s="5">
        <f t="shared" si="218"/>
        <v>0</v>
      </c>
      <c r="AP701" s="6">
        <f>+AN701+SUM($D$16:$E$18)-SUM($AL$27:AL701)</f>
        <v>27200.604447369777</v>
      </c>
      <c r="AQ701" s="10">
        <f t="shared" si="226"/>
        <v>-1.793422402035616E-3</v>
      </c>
      <c r="AR701" s="10">
        <f>+AN701/SUM(AL$27:AL701)-1</f>
        <v>9.2663545247718693E-2</v>
      </c>
    </row>
    <row r="702" spans="1:44" x14ac:dyDescent="0.25">
      <c r="A702" s="1">
        <v>41193</v>
      </c>
      <c r="B702">
        <v>7.9980000000000002</v>
      </c>
      <c r="G702">
        <f t="shared" si="219"/>
        <v>2743.5954812917989</v>
      </c>
      <c r="H702">
        <f t="shared" si="220"/>
        <v>2658.0152589794266</v>
      </c>
      <c r="I702" s="5">
        <f t="shared" si="209"/>
        <v>0</v>
      </c>
      <c r="J702" s="6">
        <f>+H702+SUM($D$16:$E$16)-SUM($F$27:F702)</f>
        <v>7986.0070484531116</v>
      </c>
      <c r="K702" s="10">
        <f t="shared" si="221"/>
        <v>4.1631987896617595E-4</v>
      </c>
      <c r="L702" s="10">
        <f>+H702/SUM(F$27:F702)-1</f>
        <v>2.5465601607684629E-2</v>
      </c>
      <c r="M702">
        <v>6.0510000000000002</v>
      </c>
      <c r="R702">
        <f t="shared" si="222"/>
        <v>2334.8766558240663</v>
      </c>
      <c r="S702">
        <f t="shared" si="223"/>
        <v>2193.9419906410972</v>
      </c>
      <c r="T702" s="5">
        <f t="shared" si="210"/>
        <v>0</v>
      </c>
      <c r="U702" s="6">
        <f>+S702+SUM($D$17:$E$17)-SUM($Q$27:Q702)</f>
        <v>6634.0551485358337</v>
      </c>
      <c r="V702" s="10">
        <f t="shared" si="211"/>
        <v>2.6852183264347573E-3</v>
      </c>
      <c r="W702" s="10">
        <f>+S702/SUM(Q$27:Q702)-1</f>
        <v>1.5767098475696351E-2</v>
      </c>
      <c r="X702">
        <v>3.54</v>
      </c>
      <c r="AC702">
        <f t="shared" si="224"/>
        <v>4752.7131861206917</v>
      </c>
      <c r="AD702">
        <f t="shared" si="225"/>
        <v>4601.8443602679181</v>
      </c>
      <c r="AE702" s="5">
        <f t="shared" si="212"/>
        <v>0</v>
      </c>
      <c r="AF702" s="6">
        <f>+AD702+SUM($D$18:$E$18)-SUM($AB$27:AB702)</f>
        <v>12593.83204447844</v>
      </c>
      <c r="AG702" s="10">
        <f t="shared" si="213"/>
        <v>-6.1894652530636307E-4</v>
      </c>
      <c r="AH702" s="10">
        <f>+AD702/SUM(AB$27:AB702)-1</f>
        <v>0.18359819529879595</v>
      </c>
      <c r="AI702" s="6">
        <f t="shared" si="214"/>
        <v>0</v>
      </c>
      <c r="AL702" s="6">
        <f t="shared" si="215"/>
        <v>0</v>
      </c>
      <c r="AM702" s="6">
        <f t="shared" si="216"/>
        <v>9831.1853232365575</v>
      </c>
      <c r="AN702" s="6">
        <f t="shared" si="217"/>
        <v>9453.8016098884418</v>
      </c>
      <c r="AO702" s="5">
        <f t="shared" si="218"/>
        <v>0</v>
      </c>
      <c r="AP702" s="6">
        <f>+AN702+SUM($D$16:$E$18)-SUM($AL$27:AL702)</f>
        <v>27213.894241467387</v>
      </c>
      <c r="AQ702" s="10">
        <f t="shared" si="226"/>
        <v>4.88584513749446E-4</v>
      </c>
      <c r="AR702" s="10">
        <f>+AN702/SUM(AL$27:AL702)-1</f>
        <v>9.4201732352152678E-2</v>
      </c>
    </row>
    <row r="703" spans="1:44" x14ac:dyDescent="0.25">
      <c r="A703" s="1">
        <v>41194</v>
      </c>
      <c r="B703">
        <v>7.9889999999999999</v>
      </c>
      <c r="G703">
        <f t="shared" si="219"/>
        <v>2740.5081645461592</v>
      </c>
      <c r="H703">
        <f t="shared" si="220"/>
        <v>2655.0242440593447</v>
      </c>
      <c r="I703" s="5">
        <f t="shared" si="209"/>
        <v>0</v>
      </c>
      <c r="J703" s="6">
        <f>+H703+SUM($D$16:$E$16)-SUM($F$27:F703)</f>
        <v>7983.0160335330293</v>
      </c>
      <c r="K703" s="10">
        <f t="shared" si="221"/>
        <v>-3.7453196596681781E-4</v>
      </c>
      <c r="L703" s="10">
        <f>+H703/SUM(F$27:F703)-1</f>
        <v>2.4311664321554405E-2</v>
      </c>
      <c r="M703">
        <v>6.0149999999999997</v>
      </c>
      <c r="R703">
        <f t="shared" si="222"/>
        <v>2320.9854709604624</v>
      </c>
      <c r="S703">
        <f t="shared" si="223"/>
        <v>2180.8892866809119</v>
      </c>
      <c r="T703" s="5">
        <f t="shared" si="210"/>
        <v>0</v>
      </c>
      <c r="U703" s="6">
        <f>+S703+SUM($D$17:$E$17)-SUM($Q$27:Q703)</f>
        <v>6621.002444575648</v>
      </c>
      <c r="V703" s="10">
        <f t="shared" si="211"/>
        <v>-1.9675302161252795E-3</v>
      </c>
      <c r="W703" s="10">
        <f>+S703/SUM(Q$27:Q703)-1</f>
        <v>9.7238633831289167E-3</v>
      </c>
      <c r="X703">
        <v>3.5270000000000001</v>
      </c>
      <c r="AC703">
        <f t="shared" si="224"/>
        <v>4735.2597196179886</v>
      </c>
      <c r="AD703">
        <f t="shared" si="225"/>
        <v>4584.9449318262568</v>
      </c>
      <c r="AE703" s="5">
        <f t="shared" si="212"/>
        <v>0</v>
      </c>
      <c r="AF703" s="6">
        <f>+AD703+SUM($D$18:$E$18)-SUM($AB$27:AB703)</f>
        <v>12576.932616036778</v>
      </c>
      <c r="AG703" s="10">
        <f t="shared" si="213"/>
        <v>-1.3418813576342448E-3</v>
      </c>
      <c r="AH703" s="10">
        <f>+AD703/SUM(AB$27:AB703)-1</f>
        <v>0.17925164825391349</v>
      </c>
      <c r="AI703" s="6">
        <f t="shared" si="214"/>
        <v>0</v>
      </c>
      <c r="AL703" s="6">
        <f t="shared" si="215"/>
        <v>0</v>
      </c>
      <c r="AM703" s="6">
        <f t="shared" si="216"/>
        <v>9796.7533551246106</v>
      </c>
      <c r="AN703" s="6">
        <f t="shared" si="217"/>
        <v>9420.8584625665135</v>
      </c>
      <c r="AO703" s="5">
        <f t="shared" si="218"/>
        <v>0</v>
      </c>
      <c r="AP703" s="6">
        <f>+AN703+SUM($D$16:$E$18)-SUM($AL$27:AL703)</f>
        <v>27180.951094145457</v>
      </c>
      <c r="AQ703" s="10">
        <f t="shared" si="226"/>
        <v>-1.2105267636314254E-3</v>
      </c>
      <c r="AR703" s="10">
        <f>+AN703/SUM(AL$27:AL703)-1</f>
        <v>9.038882719968111E-2</v>
      </c>
    </row>
    <row r="704" spans="1:44" x14ac:dyDescent="0.25">
      <c r="A704" s="1">
        <v>41197</v>
      </c>
      <c r="B704">
        <v>7.9969999999999999</v>
      </c>
      <c r="G704">
        <f t="shared" si="219"/>
        <v>2743.2524460978389</v>
      </c>
      <c r="H704">
        <f t="shared" si="220"/>
        <v>2657.6829239883064</v>
      </c>
      <c r="I704" s="5">
        <f t="shared" si="209"/>
        <v>0</v>
      </c>
      <c r="J704" s="6">
        <f>+H704+SUM($D$16:$E$16)-SUM($F$27:F704)</f>
        <v>7985.6747134619909</v>
      </c>
      <c r="K704" s="10">
        <f t="shared" si="221"/>
        <v>3.3304203797079879E-4</v>
      </c>
      <c r="L704" s="10">
        <f>+H704/SUM(F$27:F704)-1</f>
        <v>2.533738635367011E-2</v>
      </c>
      <c r="M704">
        <v>6.0430000000000001</v>
      </c>
      <c r="R704">
        <f t="shared" si="222"/>
        <v>2331.7897258543767</v>
      </c>
      <c r="S704">
        <f t="shared" si="223"/>
        <v>2191.0413897610561</v>
      </c>
      <c r="T704" s="5">
        <f t="shared" si="210"/>
        <v>0</v>
      </c>
      <c r="U704" s="6">
        <f>+S704+SUM($D$17:$E$17)-SUM($Q$27:Q704)</f>
        <v>6631.1545476557931</v>
      </c>
      <c r="V704" s="10">
        <f t="shared" si="211"/>
        <v>1.5333181289582942E-3</v>
      </c>
      <c r="W704" s="10">
        <f>+S704/SUM(Q$27:Q704)-1</f>
        <v>1.4424157344014699E-2</v>
      </c>
      <c r="X704">
        <v>3.5470000000000002</v>
      </c>
      <c r="AC704">
        <f t="shared" si="224"/>
        <v>4762.1112065452244</v>
      </c>
      <c r="AD704">
        <f t="shared" si="225"/>
        <v>4610.9440525057371</v>
      </c>
      <c r="AE704" s="5">
        <f t="shared" si="212"/>
        <v>0</v>
      </c>
      <c r="AF704" s="6">
        <f>+AD704+SUM($D$18:$E$18)-SUM($AB$27:AB704)</f>
        <v>12602.931736716258</v>
      </c>
      <c r="AG704" s="10">
        <f t="shared" si="213"/>
        <v>2.0672068041716063E-3</v>
      </c>
      <c r="AH704" s="10">
        <f>+AD704/SUM(AB$27:AB704)-1</f>
        <v>0.18593864370757918</v>
      </c>
      <c r="AI704" s="6">
        <f t="shared" si="214"/>
        <v>0</v>
      </c>
      <c r="AL704" s="6">
        <f t="shared" si="215"/>
        <v>0</v>
      </c>
      <c r="AM704" s="6">
        <f t="shared" si="216"/>
        <v>9837.1533784974399</v>
      </c>
      <c r="AN704" s="6">
        <f t="shared" si="217"/>
        <v>9459.6683662551004</v>
      </c>
      <c r="AO704" s="5">
        <f t="shared" si="218"/>
        <v>0</v>
      </c>
      <c r="AP704" s="6">
        <f>+AN704+SUM($D$16:$E$18)-SUM($AL$27:AL704)</f>
        <v>27219.760997834048</v>
      </c>
      <c r="AQ704" s="10">
        <f t="shared" si="226"/>
        <v>1.4278346461891189E-3</v>
      </c>
      <c r="AR704" s="10">
        <f>+AN704/SUM(AL$27:AL704)-1</f>
        <v>9.4880762359824011E-2</v>
      </c>
    </row>
    <row r="705" spans="1:44" x14ac:dyDescent="0.25">
      <c r="A705" s="1">
        <v>41198</v>
      </c>
      <c r="B705">
        <v>8.0069999999999997</v>
      </c>
      <c r="G705">
        <f t="shared" si="219"/>
        <v>2746.6827980374387</v>
      </c>
      <c r="H705">
        <f t="shared" si="220"/>
        <v>2661.0062738995084</v>
      </c>
      <c r="I705" s="5">
        <f t="shared" si="209"/>
        <v>0</v>
      </c>
      <c r="J705" s="6">
        <f>+H705+SUM($D$16:$E$16)-SUM($F$27:F705)</f>
        <v>7988.9980633731921</v>
      </c>
      <c r="K705" s="10">
        <f t="shared" si="221"/>
        <v>4.1616394737431506E-4</v>
      </c>
      <c r="L705" s="10">
        <f>+H705/SUM(F$27:F705)-1</f>
        <v>2.6619538893814854E-2</v>
      </c>
      <c r="M705">
        <v>6.1230000000000002</v>
      </c>
      <c r="R705">
        <f t="shared" si="222"/>
        <v>2362.6590255512738</v>
      </c>
      <c r="S705">
        <f t="shared" si="223"/>
        <v>2220.0473985614672</v>
      </c>
      <c r="T705" s="5">
        <f t="shared" si="210"/>
        <v>0</v>
      </c>
      <c r="U705" s="6">
        <f>+S705+SUM($D$17:$E$17)-SUM($Q$27:Q705)</f>
        <v>6660.1605564562033</v>
      </c>
      <c r="V705" s="10">
        <f t="shared" si="211"/>
        <v>4.3742018968120355E-3</v>
      </c>
      <c r="W705" s="10">
        <f>+S705/SUM(Q$27:Q705)-1</f>
        <v>2.7853568660831218E-2</v>
      </c>
      <c r="X705">
        <v>3.5569999999999999</v>
      </c>
      <c r="AC705">
        <f t="shared" si="224"/>
        <v>4775.5369500088418</v>
      </c>
      <c r="AD705">
        <f t="shared" si="225"/>
        <v>4623.9436128454763</v>
      </c>
      <c r="AE705" s="5">
        <f t="shared" si="212"/>
        <v>0</v>
      </c>
      <c r="AF705" s="6">
        <f>+AD705+SUM($D$18:$E$18)-SUM($AB$27:AB705)</f>
        <v>12615.931297055999</v>
      </c>
      <c r="AG705" s="10">
        <f t="shared" si="213"/>
        <v>1.031471137931117E-3</v>
      </c>
      <c r="AH705" s="10">
        <f>+AD705/SUM(AB$27:AB705)-1</f>
        <v>0.18928214143441169</v>
      </c>
      <c r="AI705" s="6">
        <f t="shared" si="214"/>
        <v>0</v>
      </c>
      <c r="AL705" s="6">
        <f t="shared" si="215"/>
        <v>0</v>
      </c>
      <c r="AM705" s="6">
        <f t="shared" si="216"/>
        <v>9884.8787735975548</v>
      </c>
      <c r="AN705" s="6">
        <f t="shared" si="217"/>
        <v>9504.9972853064519</v>
      </c>
      <c r="AO705" s="5">
        <f t="shared" si="218"/>
        <v>0</v>
      </c>
      <c r="AP705" s="6">
        <f>+AN705+SUM($D$16:$E$18)-SUM($AL$27:AL705)</f>
        <v>27265.089916885401</v>
      </c>
      <c r="AQ705" s="10">
        <f t="shared" si="226"/>
        <v>1.6652945283008869E-3</v>
      </c>
      <c r="AR705" s="10">
        <f>+AN705/SUM(AL$27:AL705)-1</f>
        <v>0.10012722127638929</v>
      </c>
    </row>
    <row r="706" spans="1:44" x14ac:dyDescent="0.25">
      <c r="A706" s="1">
        <v>41199</v>
      </c>
      <c r="B706">
        <v>8.0150000000000006</v>
      </c>
      <c r="G706">
        <f t="shared" si="219"/>
        <v>2749.4270795891189</v>
      </c>
      <c r="H706">
        <f t="shared" si="220"/>
        <v>2663.6649538284705</v>
      </c>
      <c r="I706" s="5">
        <f t="shared" si="209"/>
        <v>0</v>
      </c>
      <c r="J706" s="6">
        <f>+H706+SUM($D$16:$E$16)-SUM($F$27:F706)</f>
        <v>7991.6567433021555</v>
      </c>
      <c r="K706" s="10">
        <f t="shared" si="221"/>
        <v>3.3279266159191856E-4</v>
      </c>
      <c r="L706" s="10">
        <f>+H706/SUM(F$27:F706)-1</f>
        <v>2.7645260925930559E-2</v>
      </c>
      <c r="M706">
        <v>6.157</v>
      </c>
      <c r="R706">
        <f t="shared" si="222"/>
        <v>2375.7784779224548</v>
      </c>
      <c r="S706">
        <f t="shared" si="223"/>
        <v>2232.3749523016418</v>
      </c>
      <c r="T706" s="5">
        <f t="shared" si="210"/>
        <v>0</v>
      </c>
      <c r="U706" s="6">
        <f>+S706+SUM($D$17:$E$17)-SUM($Q$27:Q706)</f>
        <v>6672.4881101963783</v>
      </c>
      <c r="V706" s="10">
        <f t="shared" si="211"/>
        <v>1.8509394234085264E-3</v>
      </c>
      <c r="W706" s="10">
        <f>+S706/SUM(Q$27:Q706)-1</f>
        <v>3.3561068470477906E-2</v>
      </c>
      <c r="X706">
        <v>3.5529999999999999</v>
      </c>
      <c r="AC706">
        <f t="shared" si="224"/>
        <v>4770.1666526233948</v>
      </c>
      <c r="AD706">
        <f t="shared" si="225"/>
        <v>4618.7437887095803</v>
      </c>
      <c r="AE706" s="5">
        <f t="shared" si="212"/>
        <v>0</v>
      </c>
      <c r="AF706" s="6">
        <f>+AD706+SUM($D$18:$E$18)-SUM($AB$27:AB706)</f>
        <v>12610.731472920103</v>
      </c>
      <c r="AG706" s="10">
        <f t="shared" si="213"/>
        <v>-4.1216332060312055E-4</v>
      </c>
      <c r="AH706" s="10">
        <f>+AD706/SUM(AB$27:AB706)-1</f>
        <v>0.18794474234367864</v>
      </c>
      <c r="AI706" s="6">
        <f t="shared" si="214"/>
        <v>0</v>
      </c>
      <c r="AL706" s="6">
        <f t="shared" si="215"/>
        <v>0</v>
      </c>
      <c r="AM706" s="6">
        <f t="shared" si="216"/>
        <v>9895.3722101349686</v>
      </c>
      <c r="AN706" s="6">
        <f t="shared" si="217"/>
        <v>9514.7836948396925</v>
      </c>
      <c r="AO706" s="5">
        <f t="shared" si="218"/>
        <v>0</v>
      </c>
      <c r="AP706" s="6">
        <f>+AN706+SUM($D$16:$E$18)-SUM($AL$27:AL706)</f>
        <v>27274.876326418642</v>
      </c>
      <c r="AQ706" s="10">
        <f t="shared" si="226"/>
        <v>3.5893553122590127E-4</v>
      </c>
      <c r="AR706" s="10">
        <f>+AN706/SUM(AL$27:AL706)-1</f>
        <v>0.10125991970889925</v>
      </c>
    </row>
    <row r="707" spans="1:44" x14ac:dyDescent="0.25">
      <c r="A707" s="1">
        <v>41200</v>
      </c>
      <c r="B707">
        <v>8.0530000000000008</v>
      </c>
      <c r="G707">
        <f t="shared" si="219"/>
        <v>2762.4624169595977</v>
      </c>
      <c r="H707">
        <f t="shared" si="220"/>
        <v>2676.2936834910388</v>
      </c>
      <c r="I707" s="5">
        <f t="shared" si="209"/>
        <v>0</v>
      </c>
      <c r="J707" s="6">
        <f>+H707+SUM($D$16:$E$16)-SUM($F$27:F707)</f>
        <v>8004.2854729647242</v>
      </c>
      <c r="K707" s="10">
        <f t="shared" si="221"/>
        <v>1.580239250535076E-3</v>
      </c>
      <c r="L707" s="10">
        <f>+H707/SUM(F$27:F707)-1</f>
        <v>3.2517440578480494E-2</v>
      </c>
      <c r="M707">
        <v>6.1639999999999997</v>
      </c>
      <c r="R707">
        <f t="shared" si="222"/>
        <v>2378.4795416459328</v>
      </c>
      <c r="S707">
        <f t="shared" si="223"/>
        <v>2234.9129780716776</v>
      </c>
      <c r="T707" s="5">
        <f t="shared" si="210"/>
        <v>0</v>
      </c>
      <c r="U707" s="6">
        <f>+S707+SUM($D$17:$E$17)-SUM($Q$27:Q707)</f>
        <v>6675.0261359664146</v>
      </c>
      <c r="V707" s="10">
        <f t="shared" si="211"/>
        <v>3.8037171863347652E-4</v>
      </c>
      <c r="W707" s="10">
        <f>+S707/SUM(Q$27:Q707)-1</f>
        <v>3.4736141960699296E-2</v>
      </c>
      <c r="X707">
        <v>3.556</v>
      </c>
      <c r="AC707">
        <f t="shared" si="224"/>
        <v>4774.1943756624805</v>
      </c>
      <c r="AD707">
        <f t="shared" si="225"/>
        <v>4622.6436568115023</v>
      </c>
      <c r="AE707" s="5">
        <f t="shared" si="212"/>
        <v>0</v>
      </c>
      <c r="AF707" s="6">
        <f>+AD707+SUM($D$18:$E$18)-SUM($AB$27:AB707)</f>
        <v>12614.631341022025</v>
      </c>
      <c r="AG707" s="10">
        <f t="shared" si="213"/>
        <v>3.0924995193948313E-4</v>
      </c>
      <c r="AH707" s="10">
        <f>+AD707/SUM(AB$27:AB707)-1</f>
        <v>0.18894779166172837</v>
      </c>
      <c r="AI707" s="6">
        <f t="shared" si="214"/>
        <v>0</v>
      </c>
      <c r="AL707" s="6">
        <f t="shared" si="215"/>
        <v>0</v>
      </c>
      <c r="AM707" s="6">
        <f t="shared" si="216"/>
        <v>9915.1363342680106</v>
      </c>
      <c r="AN707" s="6">
        <f t="shared" si="217"/>
        <v>9533.8503183742177</v>
      </c>
      <c r="AO707" s="5">
        <f t="shared" si="218"/>
        <v>0</v>
      </c>
      <c r="AP707" s="6">
        <f>+AN707+SUM($D$16:$E$18)-SUM($AL$27:AL707)</f>
        <v>27293.942949953162</v>
      </c>
      <c r="AQ707" s="10">
        <f t="shared" si="226"/>
        <v>6.9905444506268566E-4</v>
      </c>
      <c r="AR707" s="10">
        <f>+AN707/SUM(AL$27:AL707)-1</f>
        <v>0.10346672849995331</v>
      </c>
    </row>
    <row r="708" spans="1:44" x14ac:dyDescent="0.25">
      <c r="A708" s="1">
        <v>41201</v>
      </c>
      <c r="B708">
        <v>8.0269999999999992</v>
      </c>
      <c r="G708">
        <f t="shared" si="219"/>
        <v>2753.543501916638</v>
      </c>
      <c r="H708">
        <f t="shared" si="220"/>
        <v>2667.652973721913</v>
      </c>
      <c r="I708" s="5">
        <f t="shared" si="209"/>
        <v>0</v>
      </c>
      <c r="J708" s="6">
        <f>+H708+SUM($D$16:$E$16)-SUM($F$27:F708)</f>
        <v>7995.644763195598</v>
      </c>
      <c r="K708" s="10">
        <f t="shared" si="221"/>
        <v>-1.0795104445375792E-3</v>
      </c>
      <c r="L708" s="10">
        <f>+H708/SUM(F$27:F708)-1</f>
        <v>2.9183843974104118E-2</v>
      </c>
      <c r="M708">
        <v>6.1210000000000004</v>
      </c>
      <c r="R708">
        <f t="shared" si="222"/>
        <v>2361.8872930588509</v>
      </c>
      <c r="S708">
        <f t="shared" si="223"/>
        <v>2219.322248341457</v>
      </c>
      <c r="T708" s="5">
        <f t="shared" si="210"/>
        <v>0</v>
      </c>
      <c r="U708" s="6">
        <f>+S708+SUM($D$17:$E$17)-SUM($Q$27:Q708)</f>
        <v>6659.4354062361945</v>
      </c>
      <c r="V708" s="10">
        <f t="shared" si="211"/>
        <v>-2.3356807018648507E-3</v>
      </c>
      <c r="W708" s="10">
        <f>+S708/SUM(Q$27:Q708)-1</f>
        <v>2.7517833377910694E-2</v>
      </c>
      <c r="X708">
        <v>3.536</v>
      </c>
      <c r="AC708">
        <f t="shared" si="224"/>
        <v>4747.3428887352447</v>
      </c>
      <c r="AD708">
        <f t="shared" si="225"/>
        <v>4596.644536132022</v>
      </c>
      <c r="AE708" s="5">
        <f t="shared" si="212"/>
        <v>0</v>
      </c>
      <c r="AF708" s="6">
        <f>+AD708+SUM($D$18:$E$18)-SUM($AB$27:AB708)</f>
        <v>12588.632220342544</v>
      </c>
      <c r="AG708" s="10">
        <f t="shared" si="213"/>
        <v>-2.0610289731521902E-3</v>
      </c>
      <c r="AH708" s="10">
        <f>+AD708/SUM(AB$27:AB708)-1</f>
        <v>0.1822607962080629</v>
      </c>
      <c r="AI708" s="6">
        <f t="shared" si="214"/>
        <v>0</v>
      </c>
      <c r="AL708" s="6">
        <f t="shared" si="215"/>
        <v>0</v>
      </c>
      <c r="AM708" s="6">
        <f t="shared" si="216"/>
        <v>9862.7736837107332</v>
      </c>
      <c r="AN708" s="6">
        <f t="shared" si="217"/>
        <v>9483.6197581953929</v>
      </c>
      <c r="AO708" s="5">
        <f t="shared" si="218"/>
        <v>0</v>
      </c>
      <c r="AP708" s="6">
        <f>+AN708+SUM($D$16:$E$18)-SUM($AL$27:AL708)</f>
        <v>27243.712389774337</v>
      </c>
      <c r="AQ708" s="10">
        <f t="shared" si="226"/>
        <v>-1.8403555789257009E-3</v>
      </c>
      <c r="AR708" s="10">
        <f>+AN708/SUM(AL$27:AL708)-1</f>
        <v>9.7652943926010094E-2</v>
      </c>
    </row>
    <row r="709" spans="1:44" x14ac:dyDescent="0.25">
      <c r="A709" s="1">
        <v>41204</v>
      </c>
      <c r="B709">
        <v>8.016</v>
      </c>
      <c r="G709">
        <f t="shared" si="219"/>
        <v>2749.7701147830785</v>
      </c>
      <c r="H709">
        <f t="shared" si="220"/>
        <v>2663.9972888195907</v>
      </c>
      <c r="I709" s="5">
        <f t="shared" si="209"/>
        <v>0</v>
      </c>
      <c r="J709" s="6">
        <f>+H709+SUM($D$16:$E$16)-SUM($F$27:F709)</f>
        <v>7991.9890782932762</v>
      </c>
      <c r="K709" s="10">
        <f t="shared" si="221"/>
        <v>-4.5720951975625201E-4</v>
      </c>
      <c r="L709" s="10">
        <f>+H709/SUM(F$27:F709)-1</f>
        <v>2.7773476179945078E-2</v>
      </c>
      <c r="M709">
        <v>6.1</v>
      </c>
      <c r="R709">
        <f t="shared" si="222"/>
        <v>2353.7841018884151</v>
      </c>
      <c r="S709">
        <f t="shared" si="223"/>
        <v>2211.7081710313487</v>
      </c>
      <c r="T709" s="5">
        <f t="shared" si="210"/>
        <v>0</v>
      </c>
      <c r="U709" s="6">
        <f>+S709+SUM($D$17:$E$17)-SUM($Q$27:Q709)</f>
        <v>6651.8213289260857</v>
      </c>
      <c r="V709" s="10">
        <f t="shared" si="211"/>
        <v>-1.1433517776865409E-3</v>
      </c>
      <c r="W709" s="10">
        <f>+S709/SUM(Q$27:Q709)-1</f>
        <v>2.3992612907246302E-2</v>
      </c>
      <c r="X709">
        <v>3.5209999999999999</v>
      </c>
      <c r="AC709">
        <f t="shared" si="224"/>
        <v>4727.2042735398181</v>
      </c>
      <c r="AD709">
        <f t="shared" si="225"/>
        <v>4577.1451956224118</v>
      </c>
      <c r="AE709" s="5">
        <f t="shared" si="212"/>
        <v>0</v>
      </c>
      <c r="AF709" s="6">
        <f>+AD709+SUM($D$18:$E$18)-SUM($AB$27:AB709)</f>
        <v>12569.132879832934</v>
      </c>
      <c r="AG709" s="10">
        <f t="shared" si="213"/>
        <v>-1.5489641899379958E-3</v>
      </c>
      <c r="AH709" s="10">
        <f>+AD709/SUM(AB$27:AB709)-1</f>
        <v>0.17724554961781358</v>
      </c>
      <c r="AI709" s="6">
        <f t="shared" si="214"/>
        <v>0</v>
      </c>
      <c r="AL709" s="6">
        <f t="shared" si="215"/>
        <v>0</v>
      </c>
      <c r="AM709" s="6">
        <f t="shared" si="216"/>
        <v>9830.7584902113122</v>
      </c>
      <c r="AN709" s="6">
        <f t="shared" si="217"/>
        <v>9452.8506554733503</v>
      </c>
      <c r="AO709" s="5">
        <f t="shared" si="218"/>
        <v>0</v>
      </c>
      <c r="AP709" s="6">
        <f>+AN709+SUM($D$16:$E$18)-SUM($AL$27:AL709)</f>
        <v>27212.943287052294</v>
      </c>
      <c r="AQ709" s="10">
        <f t="shared" si="226"/>
        <v>-1.1294019802379207E-3</v>
      </c>
      <c r="AR709" s="10">
        <f>+AN709/SUM(AL$27:AL709)-1</f>
        <v>9.4091667003701307E-2</v>
      </c>
    </row>
    <row r="710" spans="1:44" x14ac:dyDescent="0.25">
      <c r="A710" s="1">
        <v>41205</v>
      </c>
      <c r="B710">
        <v>7.9960000000000004</v>
      </c>
      <c r="G710">
        <f t="shared" si="219"/>
        <v>2742.9094109038797</v>
      </c>
      <c r="H710">
        <f t="shared" si="220"/>
        <v>2657.3505889971866</v>
      </c>
      <c r="I710" s="5">
        <f t="shared" si="209"/>
        <v>0</v>
      </c>
      <c r="J710" s="6">
        <f>+H710+SUM($D$16:$E$16)-SUM($F$27:F710)</f>
        <v>7985.3423784708702</v>
      </c>
      <c r="K710" s="10">
        <f t="shared" si="221"/>
        <v>-8.3167028349162564E-4</v>
      </c>
      <c r="L710" s="10">
        <f>+H710/SUM(F$27:F710)-1</f>
        <v>2.5209171099655814E-2</v>
      </c>
      <c r="M710">
        <v>5.9969999999999999</v>
      </c>
      <c r="R710">
        <f t="shared" si="222"/>
        <v>2314.0398785286598</v>
      </c>
      <c r="S710">
        <f t="shared" si="223"/>
        <v>2174.3629347008196</v>
      </c>
      <c r="T710" s="5">
        <f t="shared" si="210"/>
        <v>0</v>
      </c>
      <c r="U710" s="6">
        <f>+S710+SUM($D$17:$E$17)-SUM($Q$27:Q710)</f>
        <v>6614.4760925955561</v>
      </c>
      <c r="V710" s="10">
        <f t="shared" si="211"/>
        <v>-5.6142873483583378E-3</v>
      </c>
      <c r="W710" s="10">
        <f>+S710/SUM(Q$27:Q710)-1</f>
        <v>6.7022458368453108E-3</v>
      </c>
      <c r="X710">
        <v>3.4950000000000001</v>
      </c>
      <c r="AC710">
        <f t="shared" si="224"/>
        <v>4692.2973405344119</v>
      </c>
      <c r="AD710">
        <f t="shared" si="225"/>
        <v>4543.3463387390884</v>
      </c>
      <c r="AE710" s="5">
        <f t="shared" si="212"/>
        <v>0</v>
      </c>
      <c r="AF710" s="6">
        <f>+AD710+SUM($D$18:$E$18)-SUM($AB$27:AB710)</f>
        <v>12535.33402294961</v>
      </c>
      <c r="AG710" s="10">
        <f t="shared" si="213"/>
        <v>-2.6890364837779401E-3</v>
      </c>
      <c r="AH710" s="10">
        <f>+AD710/SUM(AB$27:AB710)-1</f>
        <v>0.16855245552804843</v>
      </c>
      <c r="AI710" s="6">
        <f t="shared" si="214"/>
        <v>0</v>
      </c>
      <c r="AL710" s="6">
        <f t="shared" si="215"/>
        <v>0</v>
      </c>
      <c r="AM710" s="6">
        <f t="shared" si="216"/>
        <v>9749.2466299669504</v>
      </c>
      <c r="AN710" s="6">
        <f t="shared" si="217"/>
        <v>9375.0598624370941</v>
      </c>
      <c r="AO710" s="5">
        <f t="shared" si="218"/>
        <v>0</v>
      </c>
      <c r="AP710" s="6">
        <f>+AN710+SUM($D$16:$E$18)-SUM($AL$27:AL710)</f>
        <v>27135.152494016038</v>
      </c>
      <c r="AQ710" s="10">
        <f t="shared" si="226"/>
        <v>-2.8585953461810476E-3</v>
      </c>
      <c r="AR710" s="10">
        <f>+AN710/SUM(AL$27:AL710)-1</f>
        <v>8.5088006464401733E-2</v>
      </c>
    </row>
    <row r="711" spans="1:44" x14ac:dyDescent="0.25">
      <c r="A711" s="1">
        <v>41206</v>
      </c>
      <c r="B711">
        <v>7.9740000000000002</v>
      </c>
      <c r="G711">
        <f t="shared" si="219"/>
        <v>2735.3626366367603</v>
      </c>
      <c r="H711">
        <f t="shared" si="220"/>
        <v>2650.0392191925416</v>
      </c>
      <c r="I711" s="5">
        <f t="shared" si="209"/>
        <v>0</v>
      </c>
      <c r="J711" s="6">
        <f>+H711+SUM($D$16:$E$16)-SUM($F$27:F711)</f>
        <v>7978.0310086662266</v>
      </c>
      <c r="K711" s="10">
        <f t="shared" si="221"/>
        <v>-9.1559878814406748E-4</v>
      </c>
      <c r="L711" s="10">
        <f>+H711/SUM(F$27:F711)-1</f>
        <v>2.2388435511337512E-2</v>
      </c>
      <c r="M711">
        <v>6.016</v>
      </c>
      <c r="R711">
        <f t="shared" si="222"/>
        <v>2321.3713372066727</v>
      </c>
      <c r="S711">
        <f t="shared" si="223"/>
        <v>2181.2518617909172</v>
      </c>
      <c r="T711" s="5">
        <f t="shared" si="210"/>
        <v>0</v>
      </c>
      <c r="U711" s="6">
        <f>+S711+SUM($D$17:$E$17)-SUM($Q$27:Q711)</f>
        <v>6621.3650196856543</v>
      </c>
      <c r="V711" s="10">
        <f t="shared" si="211"/>
        <v>1.0414924770549838E-3</v>
      </c>
      <c r="W711" s="10">
        <f>+S711/SUM(Q$27:Q711)-1</f>
        <v>9.8917310245891787E-3</v>
      </c>
      <c r="X711">
        <v>3.496</v>
      </c>
      <c r="AC711">
        <f t="shared" si="224"/>
        <v>4693.6399148807732</v>
      </c>
      <c r="AD711">
        <f t="shared" si="225"/>
        <v>4544.6462947730624</v>
      </c>
      <c r="AE711" s="5">
        <f t="shared" si="212"/>
        <v>0</v>
      </c>
      <c r="AF711" s="6">
        <f>+AD711+SUM($D$18:$E$18)-SUM($AB$27:AB711)</f>
        <v>12536.633978983584</v>
      </c>
      <c r="AG711" s="10">
        <f t="shared" si="213"/>
        <v>1.0370334221598831E-4</v>
      </c>
      <c r="AH711" s="10">
        <f>+AD711/SUM(AB$27:AB711)-1</f>
        <v>0.16888680530073175</v>
      </c>
      <c r="AI711" s="6">
        <f t="shared" si="214"/>
        <v>0</v>
      </c>
      <c r="AL711" s="6">
        <f t="shared" si="215"/>
        <v>0</v>
      </c>
      <c r="AM711" s="6">
        <f t="shared" si="216"/>
        <v>9750.3738887242071</v>
      </c>
      <c r="AN711" s="6">
        <f t="shared" si="217"/>
        <v>9375.9373757565227</v>
      </c>
      <c r="AO711" s="5">
        <f t="shared" si="218"/>
        <v>0</v>
      </c>
      <c r="AP711" s="6">
        <f>+AN711+SUM($D$16:$E$18)-SUM($AL$27:AL711)</f>
        <v>27136.030007335467</v>
      </c>
      <c r="AQ711" s="10">
        <f t="shared" si="226"/>
        <v>3.2338617578231421E-5</v>
      </c>
      <c r="AR711" s="10">
        <f>+AN711/SUM(AL$27:AL711)-1</f>
        <v>8.5189571594907365E-2</v>
      </c>
    </row>
    <row r="712" spans="1:44" x14ac:dyDescent="0.25">
      <c r="A712" s="1">
        <v>41207</v>
      </c>
      <c r="B712">
        <v>8.016</v>
      </c>
      <c r="G712">
        <f t="shared" si="219"/>
        <v>2749.7701147830785</v>
      </c>
      <c r="H712">
        <f t="shared" si="220"/>
        <v>2663.9972888195903</v>
      </c>
      <c r="I712" s="5">
        <f t="shared" si="209"/>
        <v>0</v>
      </c>
      <c r="J712" s="6">
        <f>+H712+SUM($D$16:$E$16)-SUM($F$27:F712)</f>
        <v>7991.9890782932744</v>
      </c>
      <c r="K712" s="10">
        <f t="shared" si="221"/>
        <v>1.749563220785344E-3</v>
      </c>
      <c r="L712" s="10">
        <f>+H712/SUM(F$27:F712)-1</f>
        <v>2.7773476179944856E-2</v>
      </c>
      <c r="M712">
        <v>6.0149999999999997</v>
      </c>
      <c r="R712">
        <f t="shared" si="222"/>
        <v>2320.985470960461</v>
      </c>
      <c r="S712">
        <f t="shared" si="223"/>
        <v>2180.8892866809119</v>
      </c>
      <c r="T712" s="5">
        <f t="shared" si="210"/>
        <v>0</v>
      </c>
      <c r="U712" s="6">
        <f>+S712+SUM($D$17:$E$17)-SUM($Q$27:Q712)</f>
        <v>6621.002444575648</v>
      </c>
      <c r="V712" s="10">
        <f t="shared" si="211"/>
        <v>-5.4758363106088837E-5</v>
      </c>
      <c r="W712" s="10">
        <f>+S712/SUM(Q$27:Q712)-1</f>
        <v>9.7238633831289167E-3</v>
      </c>
      <c r="X712">
        <v>3.512</v>
      </c>
      <c r="AC712">
        <f t="shared" si="224"/>
        <v>4715.121104422562</v>
      </c>
      <c r="AD712">
        <f t="shared" si="225"/>
        <v>4565.4455913166457</v>
      </c>
      <c r="AE712" s="5">
        <f t="shared" si="212"/>
        <v>0</v>
      </c>
      <c r="AF712" s="6">
        <f>+AD712+SUM($D$18:$E$18)-SUM($AB$27:AB712)</f>
        <v>12557.433275527168</v>
      </c>
      <c r="AG712" s="10">
        <f t="shared" si="213"/>
        <v>1.6590814231676188E-3</v>
      </c>
      <c r="AH712" s="10">
        <f>+AD712/SUM(AB$27:AB712)-1</f>
        <v>0.17423640166366394</v>
      </c>
      <c r="AI712" s="6">
        <f t="shared" si="214"/>
        <v>0</v>
      </c>
      <c r="AL712" s="6">
        <f t="shared" si="215"/>
        <v>0</v>
      </c>
      <c r="AM712" s="6">
        <f t="shared" si="216"/>
        <v>9785.876690166102</v>
      </c>
      <c r="AN712" s="6">
        <f t="shared" si="217"/>
        <v>9410.3321668171484</v>
      </c>
      <c r="AO712" s="5">
        <f t="shared" si="218"/>
        <v>0</v>
      </c>
      <c r="AP712" s="6">
        <f>+AN712+SUM($D$16:$E$18)-SUM($AL$27:AL712)</f>
        <v>27170.424798396096</v>
      </c>
      <c r="AQ712" s="10">
        <f t="shared" si="226"/>
        <v>1.2674953208458017E-3</v>
      </c>
      <c r="AR712" s="10">
        <f>+AN712/SUM(AL$27:AL712)-1</f>
        <v>8.9170492870329632E-2</v>
      </c>
    </row>
    <row r="713" spans="1:44" x14ac:dyDescent="0.25">
      <c r="A713" s="1">
        <v>41208</v>
      </c>
      <c r="B713">
        <v>7.9649999999999999</v>
      </c>
      <c r="G713">
        <f t="shared" si="219"/>
        <v>2732.27531989112</v>
      </c>
      <c r="H713">
        <f t="shared" si="220"/>
        <v>2647.0482042724593</v>
      </c>
      <c r="I713" s="5">
        <f t="shared" si="209"/>
        <v>0</v>
      </c>
      <c r="J713" s="6">
        <f>+H713+SUM($D$16:$E$16)-SUM($F$27:F713)</f>
        <v>7975.0399937461443</v>
      </c>
      <c r="K713" s="10">
        <f t="shared" si="221"/>
        <v>-2.1207592229028904E-3</v>
      </c>
      <c r="L713" s="10">
        <f>+H713/SUM(F$27:F713)-1</f>
        <v>2.1234498225207066E-2</v>
      </c>
      <c r="M713">
        <v>6.02</v>
      </c>
      <c r="R713">
        <f t="shared" si="222"/>
        <v>2322.9148021915171</v>
      </c>
      <c r="S713">
        <f t="shared" si="223"/>
        <v>2182.7021622309376</v>
      </c>
      <c r="T713" s="5">
        <f t="shared" si="210"/>
        <v>0</v>
      </c>
      <c r="U713" s="6">
        <f>+S713+SUM($D$17:$E$17)-SUM($Q$27:Q713)</f>
        <v>6622.8153201256737</v>
      </c>
      <c r="V713" s="10">
        <f t="shared" si="211"/>
        <v>2.7380680874244945E-4</v>
      </c>
      <c r="W713" s="10">
        <f>+S713/SUM(Q$27:Q713)-1</f>
        <v>1.0563201590430005E-2</v>
      </c>
      <c r="X713">
        <v>3.5129999999999999</v>
      </c>
      <c r="AC713">
        <f t="shared" si="224"/>
        <v>4716.4636787689233</v>
      </c>
      <c r="AD713">
        <f t="shared" si="225"/>
        <v>4566.7455473506197</v>
      </c>
      <c r="AE713" s="5">
        <f t="shared" si="212"/>
        <v>0</v>
      </c>
      <c r="AF713" s="6">
        <f>+AD713+SUM($D$18:$E$18)-SUM($AB$27:AB713)</f>
        <v>12558.733231561142</v>
      </c>
      <c r="AG713" s="10">
        <f t="shared" si="213"/>
        <v>1.0352083944642487E-4</v>
      </c>
      <c r="AH713" s="10">
        <f>+AD713/SUM(AB$27:AB713)-1</f>
        <v>0.17457075143634726</v>
      </c>
      <c r="AI713" s="6">
        <f t="shared" si="214"/>
        <v>0</v>
      </c>
      <c r="AL713" s="6">
        <f t="shared" si="215"/>
        <v>0</v>
      </c>
      <c r="AM713" s="6">
        <f t="shared" si="216"/>
        <v>9771.6538008515599</v>
      </c>
      <c r="AN713" s="6">
        <f t="shared" si="217"/>
        <v>9396.4959138540162</v>
      </c>
      <c r="AO713" s="5">
        <f t="shared" si="218"/>
        <v>0</v>
      </c>
      <c r="AP713" s="6">
        <f>+AN713+SUM($D$16:$E$18)-SUM($AL$27:AL713)</f>
        <v>27156.588545432962</v>
      </c>
      <c r="AQ713" s="10">
        <f t="shared" si="226"/>
        <v>-5.0923947880088249E-4</v>
      </c>
      <c r="AR713" s="10">
        <f>+AN713/SUM(AL$27:AL713)-1</f>
        <v>8.756905753391564E-2</v>
      </c>
    </row>
    <row r="714" spans="1:44" x14ac:dyDescent="0.25">
      <c r="A714" s="1">
        <v>41212</v>
      </c>
      <c r="B714">
        <v>7.9569999999999999</v>
      </c>
      <c r="G714">
        <f t="shared" si="219"/>
        <v>2729.5310383394403</v>
      </c>
      <c r="H714">
        <f t="shared" si="220"/>
        <v>2644.3895243434977</v>
      </c>
      <c r="I714" s="5">
        <f t="shared" si="209"/>
        <v>0</v>
      </c>
      <c r="J714" s="6">
        <f>+H714+SUM($D$16:$E$16)-SUM($F$27:F714)</f>
        <v>7972.3813138171827</v>
      </c>
      <c r="K714" s="10">
        <f t="shared" si="221"/>
        <v>-3.3337512176068174E-4</v>
      </c>
      <c r="L714" s="10">
        <f>+H714/SUM(F$27:F714)-1</f>
        <v>2.020877619309136E-2</v>
      </c>
      <c r="M714">
        <v>6.0519999999999996</v>
      </c>
      <c r="R714">
        <f t="shared" si="222"/>
        <v>2335.2625220702762</v>
      </c>
      <c r="S714">
        <f t="shared" si="223"/>
        <v>2194.304565751102</v>
      </c>
      <c r="T714" s="5">
        <f t="shared" si="210"/>
        <v>0</v>
      </c>
      <c r="U714" s="6">
        <f>+S714+SUM($D$17:$E$17)-SUM($Q$27:Q714)</f>
        <v>6634.4177236458399</v>
      </c>
      <c r="V714" s="10">
        <f t="shared" si="211"/>
        <v>1.7518838982129026E-3</v>
      </c>
      <c r="W714" s="10">
        <f>+S714/SUM(Q$27:Q714)-1</f>
        <v>1.5934966117156391E-2</v>
      </c>
      <c r="X714">
        <v>3.504</v>
      </c>
      <c r="AC714">
        <f t="shared" si="224"/>
        <v>4704.3805096516671</v>
      </c>
      <c r="AD714">
        <f t="shared" si="225"/>
        <v>4555.0459430448536</v>
      </c>
      <c r="AE714" s="5">
        <f t="shared" si="212"/>
        <v>0</v>
      </c>
      <c r="AF714" s="6">
        <f>+AD714+SUM($D$18:$E$18)-SUM($AB$27:AB714)</f>
        <v>12547.033627255376</v>
      </c>
      <c r="AG714" s="10">
        <f t="shared" si="213"/>
        <v>-9.3159111592278077E-4</v>
      </c>
      <c r="AH714" s="10">
        <f>+AD714/SUM(AB$27:AB714)-1</f>
        <v>0.17156160348219784</v>
      </c>
      <c r="AI714" s="6">
        <f t="shared" si="214"/>
        <v>0</v>
      </c>
      <c r="AL714" s="6">
        <f t="shared" si="215"/>
        <v>0</v>
      </c>
      <c r="AM714" s="6">
        <f t="shared" si="216"/>
        <v>9769.1740700613846</v>
      </c>
      <c r="AN714" s="6">
        <f t="shared" si="217"/>
        <v>9393.7400331394529</v>
      </c>
      <c r="AO714" s="5">
        <f t="shared" si="218"/>
        <v>0</v>
      </c>
      <c r="AP714" s="6">
        <f>+AN714+SUM($D$16:$E$18)-SUM($AL$27:AL714)</f>
        <v>27153.8326647184</v>
      </c>
      <c r="AQ714" s="10">
        <f t="shared" si="226"/>
        <v>-1.0148110871699423E-4</v>
      </c>
      <c r="AR714" s="10">
        <f>+AN714/SUM(AL$27:AL714)-1</f>
        <v>8.7250086438851016E-2</v>
      </c>
    </row>
    <row r="715" spans="1:44" x14ac:dyDescent="0.25">
      <c r="A715" s="1">
        <v>41213</v>
      </c>
      <c r="B715">
        <v>7.98</v>
      </c>
      <c r="G715">
        <f t="shared" si="219"/>
        <v>2737.4208478005198</v>
      </c>
      <c r="H715">
        <f t="shared" si="220"/>
        <v>2652.0332291392629</v>
      </c>
      <c r="I715" s="5">
        <f t="shared" si="209"/>
        <v>0</v>
      </c>
      <c r="J715" s="6">
        <f>+H715+SUM($D$16:$E$16)-SUM($F$27:F715)</f>
        <v>7980.025018612947</v>
      </c>
      <c r="K715" s="10">
        <f t="shared" si="221"/>
        <v>9.5877310616288014E-4</v>
      </c>
      <c r="L715" s="10">
        <f>+H715/SUM(F$27:F715)-1</f>
        <v>2.315772703542418E-2</v>
      </c>
      <c r="M715">
        <v>6.0149999999999997</v>
      </c>
      <c r="R715">
        <f t="shared" si="222"/>
        <v>2320.985470960461</v>
      </c>
      <c r="S715">
        <f t="shared" si="223"/>
        <v>2180.8892866809119</v>
      </c>
      <c r="T715" s="5">
        <f t="shared" si="210"/>
        <v>0</v>
      </c>
      <c r="U715" s="6">
        <f>+S715+SUM($D$17:$E$17)-SUM($Q$27:Q715)</f>
        <v>6621.002444575648</v>
      </c>
      <c r="V715" s="10">
        <f t="shared" si="211"/>
        <v>-2.022073319619011E-3</v>
      </c>
      <c r="W715" s="10">
        <f>+S715/SUM(Q$27:Q715)-1</f>
        <v>9.7238633831289167E-3</v>
      </c>
      <c r="X715">
        <v>3.4980000000000002</v>
      </c>
      <c r="AC715">
        <f t="shared" si="224"/>
        <v>4696.3250635734967</v>
      </c>
      <c r="AD715">
        <f t="shared" si="225"/>
        <v>4547.2462068410096</v>
      </c>
      <c r="AE715" s="5">
        <f t="shared" si="212"/>
        <v>0</v>
      </c>
      <c r="AF715" s="6">
        <f>+AD715+SUM($D$18:$E$18)-SUM($AB$27:AB715)</f>
        <v>12539.233891051532</v>
      </c>
      <c r="AG715" s="10">
        <f t="shared" si="213"/>
        <v>-6.2163985811758415E-4</v>
      </c>
      <c r="AH715" s="10">
        <f>+AD715/SUM(AB$27:AB715)-1</f>
        <v>0.16955550484609816</v>
      </c>
      <c r="AI715" s="6">
        <f t="shared" si="214"/>
        <v>0</v>
      </c>
      <c r="AL715" s="6">
        <f t="shared" si="215"/>
        <v>0</v>
      </c>
      <c r="AM715" s="6">
        <f t="shared" si="216"/>
        <v>9754.7313823344775</v>
      </c>
      <c r="AN715" s="6">
        <f t="shared" si="217"/>
        <v>9380.1687226611848</v>
      </c>
      <c r="AO715" s="5">
        <f t="shared" si="218"/>
        <v>0</v>
      </c>
      <c r="AP715" s="6">
        <f>+AN715+SUM($D$16:$E$18)-SUM($AL$27:AL715)</f>
        <v>27140.26135424013</v>
      </c>
      <c r="AQ715" s="10">
        <f t="shared" si="226"/>
        <v>-4.9979355201312803E-4</v>
      </c>
      <c r="AR715" s="10">
        <f>+AN715/SUM(AL$27:AL715)-1</f>
        <v>8.5679316070655709E-2</v>
      </c>
    </row>
    <row r="716" spans="1:44" x14ac:dyDescent="0.25">
      <c r="A716" s="1">
        <v>41215</v>
      </c>
      <c r="B716">
        <v>8.1150000000000002</v>
      </c>
      <c r="G716">
        <f t="shared" si="219"/>
        <v>2783.7305989851152</v>
      </c>
      <c r="H716">
        <f t="shared" si="220"/>
        <v>2696.8984529404911</v>
      </c>
      <c r="I716" s="5">
        <f t="shared" si="209"/>
        <v>0</v>
      </c>
      <c r="J716" s="6">
        <f>+H716+SUM($D$16:$E$16)-SUM($F$27:F716)</f>
        <v>8024.8902424141761</v>
      </c>
      <c r="K716" s="10">
        <f t="shared" si="221"/>
        <v>5.6221908699012335E-3</v>
      </c>
      <c r="L716" s="10">
        <f>+H716/SUM(F$27:F716)-1</f>
        <v>4.046678632737688E-2</v>
      </c>
      <c r="M716">
        <v>6.1020000000000003</v>
      </c>
      <c r="R716">
        <f t="shared" si="222"/>
        <v>2354.5558343808366</v>
      </c>
      <c r="S716">
        <f t="shared" si="223"/>
        <v>2212.4333212513588</v>
      </c>
      <c r="T716" s="5">
        <f t="shared" si="210"/>
        <v>0</v>
      </c>
      <c r="U716" s="6">
        <f>+S716+SUM($D$17:$E$17)-SUM($Q$27:Q716)</f>
        <v>6652.5464791460963</v>
      </c>
      <c r="V716" s="10">
        <f t="shared" si="211"/>
        <v>4.7642384721200415E-3</v>
      </c>
      <c r="W716" s="10">
        <f>+S716/SUM(Q$27:Q716)-1</f>
        <v>2.4328348190166604E-2</v>
      </c>
      <c r="X716">
        <v>3.5190000000000001</v>
      </c>
      <c r="AC716">
        <f t="shared" si="224"/>
        <v>4724.5191248470946</v>
      </c>
      <c r="AD716">
        <f t="shared" si="225"/>
        <v>4574.5452835544638</v>
      </c>
      <c r="AE716" s="5">
        <f t="shared" si="212"/>
        <v>0</v>
      </c>
      <c r="AF716" s="6">
        <f>+AD716+SUM($D$18:$E$18)-SUM($AB$27:AB716)</f>
        <v>12566.532967764986</v>
      </c>
      <c r="AG716" s="10">
        <f t="shared" si="213"/>
        <v>2.1770928711151161E-3</v>
      </c>
      <c r="AH716" s="10">
        <f>+AD716/SUM(AB$27:AB716)-1</f>
        <v>0.17657685007244694</v>
      </c>
      <c r="AI716" s="6">
        <f t="shared" si="214"/>
        <v>0</v>
      </c>
      <c r="AL716" s="6">
        <f t="shared" si="215"/>
        <v>0</v>
      </c>
      <c r="AM716" s="6">
        <f t="shared" si="216"/>
        <v>9862.8055582130473</v>
      </c>
      <c r="AN716" s="6">
        <f t="shared" si="217"/>
        <v>9483.8770577463147</v>
      </c>
      <c r="AO716" s="5">
        <f t="shared" si="218"/>
        <v>0</v>
      </c>
      <c r="AP716" s="6">
        <f>+AN716+SUM($D$16:$E$18)-SUM($AL$27:AL716)</f>
        <v>27243.969689325262</v>
      </c>
      <c r="AQ716" s="10">
        <f t="shared" si="226"/>
        <v>3.8211988356158244E-3</v>
      </c>
      <c r="AR716" s="10">
        <f>+AN716/SUM(AL$27:AL716)-1</f>
        <v>9.7682724285908629E-2</v>
      </c>
    </row>
    <row r="717" spans="1:44" x14ac:dyDescent="0.25">
      <c r="A717" s="1">
        <v>41218</v>
      </c>
      <c r="B717">
        <v>8.1219999999999999</v>
      </c>
      <c r="G717">
        <f t="shared" si="219"/>
        <v>2786.1318453428348</v>
      </c>
      <c r="H717">
        <f t="shared" si="220"/>
        <v>2699.2247978783325</v>
      </c>
      <c r="I717" s="5">
        <f t="shared" si="209"/>
        <v>0</v>
      </c>
      <c r="J717" s="6">
        <f>+H717+SUM($D$16:$E$16)-SUM($F$27:F717)</f>
        <v>8027.2165873520171</v>
      </c>
      <c r="K717" s="10">
        <f t="shared" si="221"/>
        <v>2.8989118449818108E-4</v>
      </c>
      <c r="L717" s="10">
        <f>+H717/SUM(F$27:F717)-1</f>
        <v>4.1364293105478289E-2</v>
      </c>
      <c r="M717">
        <v>6.0650000000000004</v>
      </c>
      <c r="R717">
        <f t="shared" si="222"/>
        <v>2340.2787832710214</v>
      </c>
      <c r="S717">
        <f t="shared" si="223"/>
        <v>2199.0180421811688</v>
      </c>
      <c r="T717" s="5">
        <f t="shared" si="210"/>
        <v>0</v>
      </c>
      <c r="U717" s="6">
        <f>+S717+SUM($D$17:$E$17)-SUM($Q$27:Q717)</f>
        <v>6639.1312000759062</v>
      </c>
      <c r="V717" s="10">
        <f t="shared" si="211"/>
        <v>-2.0165629976796051E-3</v>
      </c>
      <c r="W717" s="10">
        <f>+S717/SUM(Q$27:Q717)-1</f>
        <v>1.8117245456139131E-2</v>
      </c>
      <c r="X717">
        <v>3.5230000000000001</v>
      </c>
      <c r="AC717">
        <f t="shared" si="224"/>
        <v>4729.8894222325416</v>
      </c>
      <c r="AD717">
        <f t="shared" si="225"/>
        <v>4579.7451076903599</v>
      </c>
      <c r="AE717" s="5">
        <f t="shared" si="212"/>
        <v>0</v>
      </c>
      <c r="AF717" s="6">
        <f>+AD717+SUM($D$18:$E$18)-SUM($AB$27:AB717)</f>
        <v>12571.732791900882</v>
      </c>
      <c r="AG717" s="10">
        <f t="shared" si="213"/>
        <v>4.1378351127030477E-4</v>
      </c>
      <c r="AH717" s="10">
        <f>+AD717/SUM(AB$27:AB717)-1</f>
        <v>0.17791424916318022</v>
      </c>
      <c r="AI717" s="6">
        <f t="shared" si="214"/>
        <v>0</v>
      </c>
      <c r="AL717" s="6">
        <f t="shared" si="215"/>
        <v>0</v>
      </c>
      <c r="AM717" s="6">
        <f t="shared" si="216"/>
        <v>9856.3000508463974</v>
      </c>
      <c r="AN717" s="6">
        <f t="shared" si="217"/>
        <v>9477.9879477498616</v>
      </c>
      <c r="AO717" s="5">
        <f t="shared" si="218"/>
        <v>0</v>
      </c>
      <c r="AP717" s="6">
        <f>+AN717+SUM($D$16:$E$18)-SUM($AL$27:AL717)</f>
        <v>27238.080579328809</v>
      </c>
      <c r="AQ717" s="10">
        <f t="shared" si="226"/>
        <v>-2.1616196404594668E-4</v>
      </c>
      <c r="AR717" s="10">
        <f>+AN717/SUM(AL$27:AL717)-1</f>
        <v>9.7001107024828004E-2</v>
      </c>
    </row>
    <row r="718" spans="1:44" x14ac:dyDescent="0.25">
      <c r="A718" s="1">
        <v>41219</v>
      </c>
      <c r="B718">
        <v>8.1539999999999999</v>
      </c>
      <c r="G718">
        <f t="shared" si="219"/>
        <v>2797.1089715495536</v>
      </c>
      <c r="H718">
        <f t="shared" si="220"/>
        <v>2709.8595175941791</v>
      </c>
      <c r="I718" s="5">
        <f t="shared" si="209"/>
        <v>0</v>
      </c>
      <c r="J718" s="6">
        <f>+H718+SUM($D$16:$E$16)-SUM($F$27:F718)</f>
        <v>8037.8513070678637</v>
      </c>
      <c r="K718" s="10">
        <f t="shared" si="221"/>
        <v>1.3248327860746478E-3</v>
      </c>
      <c r="L718" s="10">
        <f>+H718/SUM(F$27:F718)-1</f>
        <v>4.5467181233941112E-2</v>
      </c>
      <c r="M718">
        <v>6.0990000000000002</v>
      </c>
      <c r="R718">
        <f t="shared" si="222"/>
        <v>2353.3982356422025</v>
      </c>
      <c r="S718">
        <f t="shared" si="223"/>
        <v>2211.3455959213434</v>
      </c>
      <c r="T718" s="5">
        <f t="shared" si="210"/>
        <v>0</v>
      </c>
      <c r="U718" s="6">
        <f>+S718+SUM($D$17:$E$17)-SUM($Q$27:Q718)</f>
        <v>6651.4587538160795</v>
      </c>
      <c r="V718" s="10">
        <f t="shared" si="211"/>
        <v>1.8568022484677371E-3</v>
      </c>
      <c r="W718" s="10">
        <f>+S718/SUM(Q$27:Q718)-1</f>
        <v>2.382474526578604E-2</v>
      </c>
      <c r="X718">
        <v>3.5289999999999999</v>
      </c>
      <c r="AC718">
        <f t="shared" si="224"/>
        <v>4737.9448683107121</v>
      </c>
      <c r="AD718">
        <f t="shared" si="225"/>
        <v>4587.544843894203</v>
      </c>
      <c r="AE718" s="5">
        <f t="shared" si="212"/>
        <v>0</v>
      </c>
      <c r="AF718" s="6">
        <f>+AD718+SUM($D$18:$E$18)-SUM($AB$27:AB718)</f>
        <v>12579.532528104726</v>
      </c>
      <c r="AG718" s="10">
        <f t="shared" si="213"/>
        <v>6.2041854794014917E-4</v>
      </c>
      <c r="AH718" s="10">
        <f>+AD718/SUM(AB$27:AB718)-1</f>
        <v>0.17992034779927968</v>
      </c>
      <c r="AI718" s="6">
        <f t="shared" si="214"/>
        <v>0</v>
      </c>
      <c r="AL718" s="6">
        <f t="shared" si="215"/>
        <v>0</v>
      </c>
      <c r="AM718" s="6">
        <f t="shared" si="216"/>
        <v>9888.4520755024678</v>
      </c>
      <c r="AN718" s="6">
        <f t="shared" si="217"/>
        <v>9508.7499574097255</v>
      </c>
      <c r="AO718" s="5">
        <f t="shared" si="218"/>
        <v>0</v>
      </c>
      <c r="AP718" s="6">
        <f>+AN718+SUM($D$16:$E$18)-SUM($AL$27:AL718)</f>
        <v>27268.842588988671</v>
      </c>
      <c r="AQ718" s="10">
        <f t="shared" si="226"/>
        <v>1.1293750883167863E-3</v>
      </c>
      <c r="AR718" s="10">
        <f>+AN718/SUM(AL$27:AL718)-1</f>
        <v>0.1005615629820642</v>
      </c>
    </row>
    <row r="719" spans="1:44" x14ac:dyDescent="0.25">
      <c r="A719" s="1">
        <v>41220</v>
      </c>
      <c r="B719">
        <v>8.1920000000000002</v>
      </c>
      <c r="G719">
        <f t="shared" si="219"/>
        <v>2810.144308920032</v>
      </c>
      <c r="H719">
        <f t="shared" si="220"/>
        <v>2722.4882472567469</v>
      </c>
      <c r="I719" s="5">
        <f t="shared" si="209"/>
        <v>0</v>
      </c>
      <c r="J719" s="6">
        <f>+H719+SUM($D$16:$E$16)-SUM($F$27:F719)</f>
        <v>8050.4800367304324</v>
      </c>
      <c r="K719" s="10">
        <f t="shared" si="221"/>
        <v>1.5711574126116012E-3</v>
      </c>
      <c r="L719" s="10">
        <f>+H719/SUM(F$27:F719)-1</f>
        <v>5.0339360886490603E-2</v>
      </c>
      <c r="M719">
        <v>6.0209999999999999</v>
      </c>
      <c r="R719">
        <f t="shared" si="222"/>
        <v>2323.3006684377274</v>
      </c>
      <c r="S719">
        <f t="shared" si="223"/>
        <v>2183.0647373409424</v>
      </c>
      <c r="T719" s="5">
        <f t="shared" si="210"/>
        <v>0</v>
      </c>
      <c r="U719" s="6">
        <f>+S719+SUM($D$17:$E$17)-SUM($Q$27:Q719)</f>
        <v>6623.1778952356799</v>
      </c>
      <c r="V719" s="10">
        <f t="shared" si="211"/>
        <v>-4.2518280015153564E-3</v>
      </c>
      <c r="W719" s="10">
        <f>+S719/SUM(Q$27:Q719)-1</f>
        <v>1.0731069231890045E-2</v>
      </c>
      <c r="X719">
        <v>3.5</v>
      </c>
      <c r="AC719">
        <f t="shared" si="224"/>
        <v>4699.0102122662202</v>
      </c>
      <c r="AD719">
        <f t="shared" si="225"/>
        <v>4549.8461189089576</v>
      </c>
      <c r="AE719" s="5">
        <f t="shared" si="212"/>
        <v>0</v>
      </c>
      <c r="AF719" s="6">
        <f>+AD719+SUM($D$18:$E$18)-SUM($AB$27:AB719)</f>
        <v>12541.83380311948</v>
      </c>
      <c r="AG719" s="10">
        <f t="shared" si="213"/>
        <v>-2.9968303592380341E-3</v>
      </c>
      <c r="AH719" s="10">
        <f>+AD719/SUM(AB$27:AB719)-1</f>
        <v>0.17022420439146457</v>
      </c>
      <c r="AI719" s="6">
        <f t="shared" si="214"/>
        <v>0</v>
      </c>
      <c r="AL719" s="6">
        <f t="shared" si="215"/>
        <v>0</v>
      </c>
      <c r="AM719" s="6">
        <f t="shared" si="216"/>
        <v>9832.4551896239791</v>
      </c>
      <c r="AN719" s="6">
        <f t="shared" si="217"/>
        <v>9455.3991035066465</v>
      </c>
      <c r="AO719" s="5">
        <f t="shared" si="218"/>
        <v>0</v>
      </c>
      <c r="AP719" s="6">
        <f>+AN719+SUM($D$16:$E$18)-SUM($AL$27:AL719)</f>
        <v>27215.49173508559</v>
      </c>
      <c r="AQ719" s="10">
        <f t="shared" si="226"/>
        <v>-1.956476653857897E-3</v>
      </c>
      <c r="AR719" s="10">
        <f>+AN719/SUM(AL$27:AL719)-1</f>
        <v>9.4386629429179525E-2</v>
      </c>
    </row>
    <row r="720" spans="1:44" x14ac:dyDescent="0.25">
      <c r="A720" s="1">
        <v>41221</v>
      </c>
      <c r="B720">
        <v>8.11</v>
      </c>
      <c r="C720">
        <f>+$C$16</f>
        <v>60</v>
      </c>
      <c r="D720" s="7">
        <f>+$H$16</f>
        <v>1.0004210526315789</v>
      </c>
      <c r="E720" s="7">
        <f>+$J$16</f>
        <v>0.46199999999999997</v>
      </c>
      <c r="F720" s="6">
        <f>+C720-D720-E720</f>
        <v>58.537578947368416</v>
      </c>
      <c r="G720">
        <f t="shared" si="219"/>
        <v>2840.5530019626831</v>
      </c>
      <c r="H720">
        <f t="shared" si="220"/>
        <v>2753.7743569322579</v>
      </c>
      <c r="I720" s="5">
        <f t="shared" si="209"/>
        <v>232320</v>
      </c>
      <c r="J720" s="6">
        <f>+H720+SUM($D$16:$E$16)-SUM($F$27:F720)</f>
        <v>8023.2285674585728</v>
      </c>
      <c r="K720" s="10">
        <f t="shared" si="221"/>
        <v>-3.3850738275884584E-3</v>
      </c>
      <c r="L720" s="10">
        <f>+H720/SUM(F$27:F720)-1</f>
        <v>3.8946155115875847E-2</v>
      </c>
      <c r="M720">
        <v>6.0069999999999997</v>
      </c>
      <c r="N720">
        <f>+$C$17</f>
        <v>50</v>
      </c>
      <c r="O720" s="7">
        <f>+$H$17</f>
        <v>0.83368421052631569</v>
      </c>
      <c r="P720" s="7">
        <f>+$J$17</f>
        <v>0.38500000000000001</v>
      </c>
      <c r="Q720" s="6">
        <f>+N720-O720-P720</f>
        <v>48.781315789473688</v>
      </c>
      <c r="R720">
        <f t="shared" si="222"/>
        <v>2367.8985409907705</v>
      </c>
      <c r="S720">
        <f t="shared" si="223"/>
        <v>2226.7700015903442</v>
      </c>
      <c r="T720" s="5">
        <f t="shared" si="210"/>
        <v>193600</v>
      </c>
      <c r="U720" s="6">
        <f>+S720+SUM($D$17:$E$17)-SUM($Q$27:Q720)</f>
        <v>6618.1018436956083</v>
      </c>
      <c r="V720" s="10">
        <f t="shared" si="211"/>
        <v>-7.664072474519168E-4</v>
      </c>
      <c r="W720" s="10">
        <f>+S720/SUM(Q$27:Q720)-1</f>
        <v>8.1958186570056935E-3</v>
      </c>
      <c r="X720">
        <v>3.4849999999999999</v>
      </c>
      <c r="Y720">
        <f>+$C$18</f>
        <v>90</v>
      </c>
      <c r="Z720" s="7">
        <f>+$H$18</f>
        <v>1.5006315789473685</v>
      </c>
      <c r="AA720" s="7">
        <f>+$J$18</f>
        <v>0.69300000000000006</v>
      </c>
      <c r="AB720" s="6">
        <f>+Y720-Z720-AA720</f>
        <v>87.806368421052639</v>
      </c>
      <c r="AC720">
        <f t="shared" si="224"/>
        <v>4766.6779654918464</v>
      </c>
      <c r="AD720">
        <f t="shared" si="225"/>
        <v>4618.1531468204003</v>
      </c>
      <c r="AE720" s="5">
        <f t="shared" si="212"/>
        <v>348480</v>
      </c>
      <c r="AF720" s="6">
        <f>+AD720+SUM($D$18:$E$18)-SUM($AB$27:AB720)</f>
        <v>12522.33446260987</v>
      </c>
      <c r="AG720" s="10">
        <f t="shared" si="213"/>
        <v>-1.5547439725090983E-3</v>
      </c>
      <c r="AH720" s="10">
        <f>+AD720/SUM(AB$27:AB720)-1</f>
        <v>0.16156030081573425</v>
      </c>
      <c r="AI720" s="6">
        <f t="shared" si="214"/>
        <v>200</v>
      </c>
      <c r="AL720" s="6">
        <f t="shared" si="215"/>
        <v>195.12526315789475</v>
      </c>
      <c r="AM720" s="6">
        <f t="shared" si="216"/>
        <v>9975.1295084452995</v>
      </c>
      <c r="AN720" s="6">
        <f t="shared" si="217"/>
        <v>9598.6975053430033</v>
      </c>
      <c r="AO720" s="5">
        <f t="shared" si="218"/>
        <v>774400</v>
      </c>
      <c r="AP720" s="6">
        <f>+AN720+SUM($D$16:$E$18)-SUM($AL$27:AL720)</f>
        <v>27163.664873764061</v>
      </c>
      <c r="AQ720" s="10">
        <f t="shared" si="226"/>
        <v>-1.9043147125912263E-3</v>
      </c>
      <c r="AR720" s="10">
        <f>+AN720/SUM(AL$27:AL720)-1</f>
        <v>8.6435999232702176E-2</v>
      </c>
    </row>
    <row r="721" spans="1:44" x14ac:dyDescent="0.25">
      <c r="A721" s="1">
        <v>41222</v>
      </c>
      <c r="B721">
        <v>8.0879999999999992</v>
      </c>
      <c r="G721">
        <f t="shared" si="219"/>
        <v>2832.8474327834997</v>
      </c>
      <c r="H721">
        <f t="shared" si="220"/>
        <v>2746.3041922155489</v>
      </c>
      <c r="I721" s="5">
        <f t="shared" si="209"/>
        <v>0</v>
      </c>
      <c r="J721" s="6">
        <f>+H721+SUM($D$16:$E$16)-SUM($F$27:F721)</f>
        <v>8015.7584027418652</v>
      </c>
      <c r="K721" s="10">
        <f t="shared" si="221"/>
        <v>-9.3106717001756323E-4</v>
      </c>
      <c r="L721" s="10">
        <f>+H721/SUM(F$27:F721)-1</f>
        <v>3.6127805496572574E-2</v>
      </c>
      <c r="M721">
        <v>6.0019999999999998</v>
      </c>
      <c r="R721">
        <f t="shared" si="222"/>
        <v>2365.9275916475121</v>
      </c>
      <c r="S721">
        <f t="shared" si="223"/>
        <v>2224.9165223148402</v>
      </c>
      <c r="T721" s="5">
        <f t="shared" si="210"/>
        <v>0</v>
      </c>
      <c r="U721" s="6">
        <f>+S721+SUM($D$17:$E$17)-SUM($Q$27:Q721)</f>
        <v>6616.2483644201047</v>
      </c>
      <c r="V721" s="10">
        <f t="shared" si="211"/>
        <v>-2.8006206602415595E-4</v>
      </c>
      <c r="W721" s="10">
        <f>+S721/SUM(Q$27:Q721)-1</f>
        <v>7.3566345229476582E-3</v>
      </c>
      <c r="X721">
        <v>3.4940000000000002</v>
      </c>
      <c r="AC721">
        <f t="shared" si="224"/>
        <v>4778.9878942406067</v>
      </c>
      <c r="AD721">
        <f t="shared" si="225"/>
        <v>4630.0795107576696</v>
      </c>
      <c r="AE721" s="5">
        <f t="shared" si="212"/>
        <v>0</v>
      </c>
      <c r="AF721" s="6">
        <f>+AD721+SUM($D$18:$E$18)-SUM($AB$27:AB721)</f>
        <v>12534.260826547139</v>
      </c>
      <c r="AG721" s="10">
        <f t="shared" si="213"/>
        <v>9.5240739439428346E-4</v>
      </c>
      <c r="AH721" s="10">
        <f>+AD721/SUM(AB$27:AB721)-1</f>
        <v>0.1645600261263056</v>
      </c>
      <c r="AI721" s="6">
        <f t="shared" si="214"/>
        <v>0</v>
      </c>
      <c r="AL721" s="6">
        <f t="shared" si="215"/>
        <v>0</v>
      </c>
      <c r="AM721" s="6">
        <f t="shared" si="216"/>
        <v>9977.7629186716185</v>
      </c>
      <c r="AN721" s="6">
        <f t="shared" si="217"/>
        <v>9601.3002252880578</v>
      </c>
      <c r="AO721" s="5">
        <f t="shared" si="218"/>
        <v>0</v>
      </c>
      <c r="AP721" s="6">
        <f>+AN721+SUM($D$16:$E$18)-SUM($AL$27:AL721)</f>
        <v>27166.267593709108</v>
      </c>
      <c r="AQ721" s="10">
        <f t="shared" si="226"/>
        <v>9.5816229405798481E-5</v>
      </c>
      <c r="AR721" s="10">
        <f>+AN721/SUM(AL$27:AL721)-1</f>
        <v>8.6730590102208627E-2</v>
      </c>
    </row>
    <row r="722" spans="1:44" x14ac:dyDescent="0.25">
      <c r="A722" s="1">
        <v>41225</v>
      </c>
      <c r="B722">
        <v>8.0749999999999993</v>
      </c>
      <c r="G722">
        <f t="shared" si="219"/>
        <v>2828.2941419048911</v>
      </c>
      <c r="H722">
        <f t="shared" si="220"/>
        <v>2741.8900039738573</v>
      </c>
      <c r="I722" s="5">
        <f t="shared" si="209"/>
        <v>0</v>
      </c>
      <c r="J722" s="6">
        <f>+H722+SUM($D$16:$E$16)-SUM($F$27:F722)</f>
        <v>8011.3442145001736</v>
      </c>
      <c r="K722" s="10">
        <f t="shared" si="221"/>
        <v>-5.5068878325748027E-4</v>
      </c>
      <c r="L722" s="10">
        <f>+H722/SUM(F$27:F722)-1</f>
        <v>3.4462417085166175E-2</v>
      </c>
      <c r="M722">
        <v>5.9939999999999998</v>
      </c>
      <c r="R722">
        <f t="shared" si="222"/>
        <v>2362.7740726982984</v>
      </c>
      <c r="S722">
        <f t="shared" si="223"/>
        <v>2221.9509554740339</v>
      </c>
      <c r="T722" s="5">
        <f t="shared" si="210"/>
        <v>0</v>
      </c>
      <c r="U722" s="6">
        <f>+S722+SUM($D$17:$E$17)-SUM($Q$27:Q722)</f>
        <v>6613.2827975792979</v>
      </c>
      <c r="V722" s="10">
        <f t="shared" si="211"/>
        <v>-4.4822483641249189E-4</v>
      </c>
      <c r="W722" s="10">
        <f>+S722/SUM(Q$27:Q722)-1</f>
        <v>6.0139399084553347E-3</v>
      </c>
      <c r="X722">
        <v>3.49</v>
      </c>
      <c r="AC722">
        <f t="shared" si="224"/>
        <v>4773.5168147967142</v>
      </c>
      <c r="AD722">
        <f t="shared" si="225"/>
        <v>4624.7789045633281</v>
      </c>
      <c r="AE722" s="5">
        <f t="shared" si="212"/>
        <v>0</v>
      </c>
      <c r="AF722" s="6">
        <f>+AD722+SUM($D$18:$E$18)-SUM($AB$27:AB722)</f>
        <v>12528.960220352797</v>
      </c>
      <c r="AG722" s="10">
        <f t="shared" si="213"/>
        <v>-4.2288941228307841E-4</v>
      </c>
      <c r="AH722" s="10">
        <f>+AD722/SUM(AB$27:AB722)-1</f>
        <v>0.16322681487716295</v>
      </c>
      <c r="AI722" s="6">
        <f t="shared" si="214"/>
        <v>0</v>
      </c>
      <c r="AL722" s="6">
        <f t="shared" si="215"/>
        <v>0</v>
      </c>
      <c r="AM722" s="6">
        <f t="shared" si="216"/>
        <v>9964.5850293999029</v>
      </c>
      <c r="AN722" s="6">
        <f t="shared" si="217"/>
        <v>9588.6198640112198</v>
      </c>
      <c r="AO722" s="5">
        <f t="shared" si="218"/>
        <v>0</v>
      </c>
      <c r="AP722" s="6">
        <f>+AN722+SUM($D$16:$E$18)-SUM($AL$27:AL722)</f>
        <v>27153.587232432274</v>
      </c>
      <c r="AQ722" s="10">
        <f t="shared" si="226"/>
        <v>-4.6676862153016696E-4</v>
      </c>
      <c r="AR722" s="10">
        <f>+AN722/SUM(AL$27:AL722)-1</f>
        <v>8.5295353606135604E-2</v>
      </c>
    </row>
    <row r="723" spans="1:44" x14ac:dyDescent="0.25">
      <c r="A723" s="1">
        <v>41226</v>
      </c>
      <c r="B723">
        <v>8.0229999999999997</v>
      </c>
      <c r="G723">
        <f t="shared" si="219"/>
        <v>2810.0809783904574</v>
      </c>
      <c r="H723">
        <f t="shared" si="220"/>
        <v>2724.233251007091</v>
      </c>
      <c r="I723" s="5">
        <f t="shared" si="209"/>
        <v>0</v>
      </c>
      <c r="J723" s="6">
        <f>+H723+SUM($D$16:$E$16)-SUM($F$27:F723)</f>
        <v>7993.6874615334073</v>
      </c>
      <c r="K723" s="10">
        <f t="shared" si="221"/>
        <v>-2.2039688339452468E-3</v>
      </c>
      <c r="L723" s="10">
        <f>+H723/SUM(F$27:F723)-1</f>
        <v>2.7800863439540358E-2</v>
      </c>
      <c r="M723">
        <v>6.0140000000000002</v>
      </c>
      <c r="R723">
        <f t="shared" si="222"/>
        <v>2370.6578700713326</v>
      </c>
      <c r="S723">
        <f t="shared" si="223"/>
        <v>2229.3648725760495</v>
      </c>
      <c r="T723" s="5">
        <f t="shared" si="210"/>
        <v>0</v>
      </c>
      <c r="U723" s="6">
        <f>+S723+SUM($D$17:$E$17)-SUM($Q$27:Q723)</f>
        <v>6620.696714681314</v>
      </c>
      <c r="V723" s="10">
        <f t="shared" si="211"/>
        <v>1.1210645800190377E-3</v>
      </c>
      <c r="W723" s="10">
        <f>+S723/SUM(Q$27:Q723)-1</f>
        <v>9.3706764446863655E-3</v>
      </c>
      <c r="X723">
        <v>3.4870000000000001</v>
      </c>
      <c r="AC723">
        <f t="shared" si="224"/>
        <v>4769.4135052137945</v>
      </c>
      <c r="AD723">
        <f t="shared" si="225"/>
        <v>4620.8034499175719</v>
      </c>
      <c r="AE723" s="5">
        <f t="shared" si="212"/>
        <v>0</v>
      </c>
      <c r="AF723" s="6">
        <f>+AD723+SUM($D$18:$E$18)-SUM($AB$27:AB723)</f>
        <v>12524.984765707039</v>
      </c>
      <c r="AG723" s="10">
        <f t="shared" si="213"/>
        <v>-3.1730124254847336E-4</v>
      </c>
      <c r="AH723" s="10">
        <f>+AD723/SUM(AB$27:AB723)-1</f>
        <v>0.16222690644030568</v>
      </c>
      <c r="AI723" s="6">
        <f t="shared" si="214"/>
        <v>0</v>
      </c>
      <c r="AL723" s="6">
        <f t="shared" si="215"/>
        <v>0</v>
      </c>
      <c r="AM723" s="6">
        <f t="shared" si="216"/>
        <v>9950.1523536755849</v>
      </c>
      <c r="AN723" s="6">
        <f t="shared" si="217"/>
        <v>9574.4015735007124</v>
      </c>
      <c r="AO723" s="5">
        <f t="shared" si="218"/>
        <v>0</v>
      </c>
      <c r="AP723" s="6">
        <f>+AN723+SUM($D$16:$E$18)-SUM($AL$27:AL723)</f>
        <v>27139.368941921766</v>
      </c>
      <c r="AQ723" s="10">
        <f t="shared" si="226"/>
        <v>-5.2362475678813247E-4</v>
      </c>
      <c r="AR723" s="10">
        <f>+AN723/SUM(AL$27:AL723)-1</f>
        <v>8.3686045400562348E-2</v>
      </c>
    </row>
    <row r="724" spans="1:44" x14ac:dyDescent="0.25">
      <c r="A724" s="1">
        <v>41227</v>
      </c>
      <c r="B724">
        <v>8.0020000000000007</v>
      </c>
      <c r="G724">
        <f t="shared" si="219"/>
        <v>2802.7256623557823</v>
      </c>
      <c r="H724">
        <f t="shared" si="220"/>
        <v>2717.1026392320509</v>
      </c>
      <c r="I724" s="5">
        <f t="shared" si="209"/>
        <v>0</v>
      </c>
      <c r="J724" s="6">
        <f>+H724+SUM($D$16:$E$16)-SUM($F$27:F724)</f>
        <v>7986.5568497583663</v>
      </c>
      <c r="K724" s="10">
        <f t="shared" si="221"/>
        <v>-8.9203034386253766E-4</v>
      </c>
      <c r="L724" s="10">
        <f>+H724/SUM(F$27:F724)-1</f>
        <v>2.5110620621114688E-2</v>
      </c>
      <c r="M724">
        <v>5.9710000000000001</v>
      </c>
      <c r="R724">
        <f t="shared" si="222"/>
        <v>2353.7077057193096</v>
      </c>
      <c r="S724">
        <f t="shared" si="223"/>
        <v>2213.4249508067164</v>
      </c>
      <c r="T724" s="5">
        <f t="shared" si="210"/>
        <v>0</v>
      </c>
      <c r="U724" s="6">
        <f>+S724+SUM($D$17:$E$17)-SUM($Q$27:Q724)</f>
        <v>6604.7567929119805</v>
      </c>
      <c r="V724" s="10">
        <f t="shared" si="211"/>
        <v>-2.4075897834116011E-3</v>
      </c>
      <c r="W724" s="10">
        <f>+S724/SUM(Q$27:Q724)-1</f>
        <v>2.1536928917895715E-3</v>
      </c>
      <c r="X724">
        <v>3.4580000000000002</v>
      </c>
      <c r="AC724">
        <f t="shared" si="224"/>
        <v>4729.7481792455692</v>
      </c>
      <c r="AD724">
        <f t="shared" si="225"/>
        <v>4582.3740550085931</v>
      </c>
      <c r="AE724" s="5">
        <f t="shared" si="212"/>
        <v>0</v>
      </c>
      <c r="AF724" s="6">
        <f>+AD724+SUM($D$18:$E$18)-SUM($AB$27:AB724)</f>
        <v>12486.555370798062</v>
      </c>
      <c r="AG724" s="10">
        <f t="shared" si="213"/>
        <v>-3.0682188943012001E-3</v>
      </c>
      <c r="AH724" s="10">
        <f>+AD724/SUM(AB$27:AB724)-1</f>
        <v>0.15256112488401996</v>
      </c>
      <c r="AI724" s="6">
        <f t="shared" si="214"/>
        <v>0</v>
      </c>
      <c r="AL724" s="6">
        <f t="shared" si="215"/>
        <v>0</v>
      </c>
      <c r="AM724" s="6">
        <f t="shared" si="216"/>
        <v>9886.1815473206607</v>
      </c>
      <c r="AN724" s="6">
        <f t="shared" si="217"/>
        <v>9512.9016450473609</v>
      </c>
      <c r="AO724" s="5">
        <f t="shared" si="218"/>
        <v>0</v>
      </c>
      <c r="AP724" s="6">
        <f>+AN724+SUM($D$16:$E$18)-SUM($AL$27:AL724)</f>
        <v>27077.869013468411</v>
      </c>
      <c r="AQ724" s="10">
        <f t="shared" si="226"/>
        <v>-2.266078057487797E-3</v>
      </c>
      <c r="AR724" s="10">
        <f>+AN724/SUM(AL$27:AL724)-1</f>
        <v>7.6725128444406154E-2</v>
      </c>
    </row>
    <row r="725" spans="1:44" x14ac:dyDescent="0.25">
      <c r="A725" s="1">
        <v>41228</v>
      </c>
      <c r="B725">
        <v>7.9109999999999996</v>
      </c>
      <c r="G725">
        <f t="shared" si="219"/>
        <v>2770.8526262055225</v>
      </c>
      <c r="H725">
        <f t="shared" si="220"/>
        <v>2686.2033215402089</v>
      </c>
      <c r="I725" s="5">
        <f t="shared" si="209"/>
        <v>0</v>
      </c>
      <c r="J725" s="6">
        <f>+H725+SUM($D$16:$E$16)-SUM($F$27:F725)</f>
        <v>7955.6575320665233</v>
      </c>
      <c r="K725" s="10">
        <f t="shared" si="221"/>
        <v>-3.868916013886281E-3</v>
      </c>
      <c r="L725" s="10">
        <f>+H725/SUM(F$27:F725)-1</f>
        <v>1.3452901741269452E-2</v>
      </c>
      <c r="M725">
        <v>5.9219999999999997</v>
      </c>
      <c r="R725">
        <f t="shared" si="222"/>
        <v>2334.3924021553762</v>
      </c>
      <c r="S725">
        <f t="shared" si="223"/>
        <v>2195.2608539067783</v>
      </c>
      <c r="T725" s="5">
        <f t="shared" si="210"/>
        <v>0</v>
      </c>
      <c r="U725" s="6">
        <f>+S725+SUM($D$17:$E$17)-SUM($Q$27:Q725)</f>
        <v>6586.5926960120423</v>
      </c>
      <c r="V725" s="10">
        <f t="shared" si="211"/>
        <v>-2.7501537860457059E-3</v>
      </c>
      <c r="W725" s="10">
        <f>+S725/SUM(Q$27:Q725)-1</f>
        <v>-6.0703116219765763E-3</v>
      </c>
      <c r="X725">
        <v>3.4239999999999999</v>
      </c>
      <c r="AC725">
        <f t="shared" si="224"/>
        <v>4683.2440039724779</v>
      </c>
      <c r="AD725">
        <f t="shared" si="225"/>
        <v>4537.3189023566865</v>
      </c>
      <c r="AE725" s="5">
        <f t="shared" si="212"/>
        <v>0</v>
      </c>
      <c r="AF725" s="6">
        <f>+AD725+SUM($D$18:$E$18)-SUM($AB$27:AB725)</f>
        <v>12441.500218146157</v>
      </c>
      <c r="AG725" s="10">
        <f t="shared" si="213"/>
        <v>-3.6082931852665645E-3</v>
      </c>
      <c r="AH725" s="10">
        <f>+AD725/SUM(AB$27:AB725)-1</f>
        <v>0.14122882926630531</v>
      </c>
      <c r="AI725" s="6">
        <f t="shared" si="214"/>
        <v>0</v>
      </c>
      <c r="AL725" s="6">
        <f t="shared" si="215"/>
        <v>0</v>
      </c>
      <c r="AM725" s="6">
        <f t="shared" si="216"/>
        <v>9788.4890323333766</v>
      </c>
      <c r="AN725" s="6">
        <f t="shared" si="217"/>
        <v>9418.7830778036732</v>
      </c>
      <c r="AO725" s="5">
        <f t="shared" si="218"/>
        <v>0</v>
      </c>
      <c r="AP725" s="6">
        <f>+AN725+SUM($D$16:$E$18)-SUM($AL$27:AL725)</f>
        <v>26983.750446224727</v>
      </c>
      <c r="AQ725" s="10">
        <f t="shared" si="226"/>
        <v>-3.4758483836696552E-3</v>
      </c>
      <c r="AR725" s="10">
        <f>+AN725/SUM(AL$27:AL725)-1</f>
        <v>6.6072245634751336E-2</v>
      </c>
    </row>
    <row r="726" spans="1:44" x14ac:dyDescent="0.25">
      <c r="A726" s="1">
        <v>41229</v>
      </c>
      <c r="B726">
        <v>7.93</v>
      </c>
      <c r="G726">
        <f t="shared" si="219"/>
        <v>2777.5074359511809</v>
      </c>
      <c r="H726">
        <f t="shared" si="220"/>
        <v>2692.6548274319121</v>
      </c>
      <c r="I726" s="5">
        <f t="shared" si="209"/>
        <v>0</v>
      </c>
      <c r="J726" s="6">
        <f>+H726+SUM($D$16:$E$16)-SUM($F$27:F726)</f>
        <v>7962.1090379582274</v>
      </c>
      <c r="K726" s="10">
        <f t="shared" si="221"/>
        <v>8.1093308324309277E-4</v>
      </c>
      <c r="L726" s="10">
        <f>+H726/SUM(F$27:F726)-1</f>
        <v>1.5886930957940359E-2</v>
      </c>
      <c r="M726">
        <v>5.8559999999999999</v>
      </c>
      <c r="R726">
        <f t="shared" si="222"/>
        <v>2308.375870824364</v>
      </c>
      <c r="S726">
        <f t="shared" si="223"/>
        <v>2170.7949274701273</v>
      </c>
      <c r="T726" s="5">
        <f t="shared" si="210"/>
        <v>0</v>
      </c>
      <c r="U726" s="6">
        <f>+S726+SUM($D$17:$E$17)-SUM($Q$27:Q726)</f>
        <v>6562.1267695753913</v>
      </c>
      <c r="V726" s="10">
        <f t="shared" si="211"/>
        <v>-3.7145042309150167E-3</v>
      </c>
      <c r="W726" s="10">
        <f>+S726/SUM(Q$27:Q726)-1</f>
        <v>-1.7147542191539134E-2</v>
      </c>
      <c r="X726">
        <v>3.4409999999999998</v>
      </c>
      <c r="AC726">
        <f t="shared" si="224"/>
        <v>4706.496091609024</v>
      </c>
      <c r="AD726">
        <f t="shared" si="225"/>
        <v>4559.8464786826398</v>
      </c>
      <c r="AE726" s="5">
        <f t="shared" si="212"/>
        <v>0</v>
      </c>
      <c r="AF726" s="6">
        <f>+AD726+SUM($D$18:$E$18)-SUM($AB$27:AB726)</f>
        <v>12464.027794472109</v>
      </c>
      <c r="AG726" s="10">
        <f t="shared" si="213"/>
        <v>1.8106800571442427E-3</v>
      </c>
      <c r="AH726" s="10">
        <f>+AD726/SUM(AB$27:AB726)-1</f>
        <v>0.14689497707516264</v>
      </c>
      <c r="AI726" s="6">
        <f t="shared" si="214"/>
        <v>0</v>
      </c>
      <c r="AL726" s="6">
        <f t="shared" si="215"/>
        <v>0</v>
      </c>
      <c r="AM726" s="6">
        <f t="shared" si="216"/>
        <v>9792.379398384568</v>
      </c>
      <c r="AN726" s="6">
        <f t="shared" si="217"/>
        <v>9423.2962335846787</v>
      </c>
      <c r="AO726" s="5">
        <f t="shared" si="218"/>
        <v>0</v>
      </c>
      <c r="AP726" s="6">
        <f>+AN726+SUM($D$16:$E$18)-SUM($AL$27:AL726)</f>
        <v>26988.263602005736</v>
      </c>
      <c r="AQ726" s="10">
        <f t="shared" si="226"/>
        <v>1.672545775281975E-4</v>
      </c>
      <c r="AR726" s="10">
        <f>+AN726/SUM(AL$27:AL726)-1</f>
        <v>6.6583070661573984E-2</v>
      </c>
    </row>
    <row r="727" spans="1:44" x14ac:dyDescent="0.25">
      <c r="A727" s="1">
        <v>41232</v>
      </c>
      <c r="B727">
        <v>7.9290000000000003</v>
      </c>
      <c r="G727">
        <f t="shared" si="219"/>
        <v>2777.1571828066726</v>
      </c>
      <c r="H727">
        <f t="shared" si="220"/>
        <v>2692.3152744902436</v>
      </c>
      <c r="I727" s="5">
        <f t="shared" si="209"/>
        <v>0</v>
      </c>
      <c r="J727" s="6">
        <f>+H727+SUM($D$16:$E$16)-SUM($F$27:F727)</f>
        <v>7961.769485016559</v>
      </c>
      <c r="K727" s="10">
        <f t="shared" si="221"/>
        <v>-4.2646105453902905E-5</v>
      </c>
      <c r="L727" s="10">
        <f>+H727/SUM(F$27:F727)-1</f>
        <v>1.5758824157062978E-2</v>
      </c>
      <c r="M727">
        <v>5.9790000000000001</v>
      </c>
      <c r="R727">
        <f t="shared" si="222"/>
        <v>2356.8612246685234</v>
      </c>
      <c r="S727">
        <f t="shared" si="223"/>
        <v>2216.3905176475228</v>
      </c>
      <c r="T727" s="5">
        <f t="shared" si="210"/>
        <v>0</v>
      </c>
      <c r="U727" s="6">
        <f>+S727+SUM($D$17:$E$17)-SUM($Q$27:Q727)</f>
        <v>6607.7223597527873</v>
      </c>
      <c r="V727" s="10">
        <f t="shared" si="211"/>
        <v>6.94829462740576E-3</v>
      </c>
      <c r="W727" s="10">
        <f>+S727/SUM(Q$27:Q727)-1</f>
        <v>3.496387506282117E-3</v>
      </c>
      <c r="X727">
        <v>3.4660000000000002</v>
      </c>
      <c r="AC727">
        <f t="shared" si="224"/>
        <v>4740.6903381333559</v>
      </c>
      <c r="AD727">
        <f t="shared" si="225"/>
        <v>4592.9752673972771</v>
      </c>
      <c r="AE727" s="5">
        <f t="shared" si="212"/>
        <v>0</v>
      </c>
      <c r="AF727" s="6">
        <f>+AD727+SUM($D$18:$E$18)-SUM($AB$27:AB727)</f>
        <v>12497.156583186745</v>
      </c>
      <c r="AG727" s="10">
        <f t="shared" si="213"/>
        <v>2.6579520890772645E-3</v>
      </c>
      <c r="AH727" s="10">
        <f>+AD727/SUM(AB$27:AB727)-1</f>
        <v>0.15522754738230571</v>
      </c>
      <c r="AI727" s="6">
        <f t="shared" si="214"/>
        <v>0</v>
      </c>
      <c r="AL727" s="6">
        <f t="shared" si="215"/>
        <v>0</v>
      </c>
      <c r="AM727" s="6">
        <f t="shared" si="216"/>
        <v>9874.7087456085519</v>
      </c>
      <c r="AN727" s="6">
        <f t="shared" si="217"/>
        <v>9501.6810595350435</v>
      </c>
      <c r="AO727" s="5">
        <f t="shared" si="218"/>
        <v>0</v>
      </c>
      <c r="AP727" s="6">
        <f>+AN727+SUM($D$16:$E$18)-SUM($AL$27:AL727)</f>
        <v>27066.648427956094</v>
      </c>
      <c r="AQ727" s="10">
        <f t="shared" si="226"/>
        <v>2.9044041923664832E-3</v>
      </c>
      <c r="AR727" s="10">
        <f>+AN727/SUM(AL$27:AL727)-1</f>
        <v>7.5455117796996429E-2</v>
      </c>
    </row>
    <row r="728" spans="1:44" x14ac:dyDescent="0.25">
      <c r="A728" s="1">
        <v>41233</v>
      </c>
      <c r="B728">
        <v>7.9429999999999996</v>
      </c>
      <c r="G728">
        <f t="shared" si="219"/>
        <v>2782.060726829789</v>
      </c>
      <c r="H728">
        <f t="shared" si="220"/>
        <v>2697.0690156736032</v>
      </c>
      <c r="I728" s="5">
        <f t="shared" si="209"/>
        <v>0</v>
      </c>
      <c r="J728" s="6">
        <f>+H728+SUM($D$16:$E$16)-SUM($F$27:F728)</f>
        <v>7966.523226199919</v>
      </c>
      <c r="K728" s="10">
        <f t="shared" si="221"/>
        <v>5.970709391054374E-4</v>
      </c>
      <c r="L728" s="10">
        <f>+H728/SUM(F$27:F728)-1</f>
        <v>1.7552319369346536E-2</v>
      </c>
      <c r="M728">
        <v>5.9960000000000004</v>
      </c>
      <c r="R728">
        <f t="shared" si="222"/>
        <v>2363.5624524356026</v>
      </c>
      <c r="S728">
        <f t="shared" si="223"/>
        <v>2222.692347184236</v>
      </c>
      <c r="T728" s="5">
        <f t="shared" si="210"/>
        <v>0</v>
      </c>
      <c r="U728" s="6">
        <f>+S728+SUM($D$17:$E$17)-SUM($Q$27:Q728)</f>
        <v>6614.0241892895001</v>
      </c>
      <c r="V728" s="10">
        <f t="shared" si="211"/>
        <v>9.5370676817418953E-4</v>
      </c>
      <c r="W728" s="10">
        <f>+S728/SUM(Q$27:Q728)-1</f>
        <v>6.3496135620786376E-3</v>
      </c>
      <c r="X728">
        <v>3.4750000000000001</v>
      </c>
      <c r="AC728">
        <f t="shared" si="224"/>
        <v>4753.0002668821153</v>
      </c>
      <c r="AD728">
        <f t="shared" si="225"/>
        <v>4604.9016313345464</v>
      </c>
      <c r="AE728" s="5">
        <f t="shared" si="212"/>
        <v>0</v>
      </c>
      <c r="AF728" s="6">
        <f>+AD728+SUM($D$18:$E$18)-SUM($AB$27:AB728)</f>
        <v>12509.082947124014</v>
      </c>
      <c r="AG728" s="10">
        <f t="shared" si="213"/>
        <v>9.5432619875435165E-4</v>
      </c>
      <c r="AH728" s="10">
        <f>+AD728/SUM(AB$27:AB728)-1</f>
        <v>0.15822727269287729</v>
      </c>
      <c r="AI728" s="6">
        <f t="shared" si="214"/>
        <v>0</v>
      </c>
      <c r="AL728" s="6">
        <f t="shared" si="215"/>
        <v>0</v>
      </c>
      <c r="AM728" s="6">
        <f t="shared" si="216"/>
        <v>9898.6234461475069</v>
      </c>
      <c r="AN728" s="6">
        <f t="shared" si="217"/>
        <v>9524.6629941923857</v>
      </c>
      <c r="AO728" s="5">
        <f t="shared" si="218"/>
        <v>0</v>
      </c>
      <c r="AP728" s="6">
        <f>+AN728+SUM($D$16:$E$18)-SUM($AL$27:AL728)</f>
        <v>27089.630362613443</v>
      </c>
      <c r="AQ728" s="10">
        <f t="shared" si="226"/>
        <v>8.4908682796536183E-4</v>
      </c>
      <c r="AR728" s="10">
        <f>+AN728/SUM(AL$27:AL728)-1</f>
        <v>7.8056345841723607E-2</v>
      </c>
    </row>
    <row r="729" spans="1:44" x14ac:dyDescent="0.25">
      <c r="A729" s="1">
        <v>41234</v>
      </c>
      <c r="B729">
        <v>7.9459999999999997</v>
      </c>
      <c r="G729">
        <f t="shared" si="219"/>
        <v>2783.111486263314</v>
      </c>
      <c r="H729">
        <f t="shared" si="220"/>
        <v>2698.087674498609</v>
      </c>
      <c r="I729" s="5">
        <f t="shared" si="209"/>
        <v>0</v>
      </c>
      <c r="J729" s="6">
        <f>+H729+SUM($D$16:$E$16)-SUM($F$27:F729)</f>
        <v>7967.5418850249243</v>
      </c>
      <c r="K729" s="10">
        <f t="shared" si="221"/>
        <v>1.2786742674086859E-4</v>
      </c>
      <c r="L729" s="10">
        <f>+H729/SUM(F$27:F729)-1</f>
        <v>1.7936639771978902E-2</v>
      </c>
      <c r="M729">
        <v>6.0119999999999996</v>
      </c>
      <c r="R729">
        <f t="shared" si="222"/>
        <v>2369.8694903340297</v>
      </c>
      <c r="S729">
        <f t="shared" si="223"/>
        <v>2228.6234808658483</v>
      </c>
      <c r="T729" s="5">
        <f t="shared" si="210"/>
        <v>0</v>
      </c>
      <c r="U729" s="6">
        <f>+S729+SUM($D$17:$E$17)-SUM($Q$27:Q729)</f>
        <v>6619.9553229711119</v>
      </c>
      <c r="V729" s="10">
        <f t="shared" si="211"/>
        <v>8.9675113242204674E-4</v>
      </c>
      <c r="W729" s="10">
        <f>+S729/SUM(Q$27:Q729)-1</f>
        <v>9.0350027910635067E-3</v>
      </c>
      <c r="X729">
        <v>3.4769999999999999</v>
      </c>
      <c r="AC729">
        <f t="shared" si="224"/>
        <v>4755.7358066040615</v>
      </c>
      <c r="AD729">
        <f t="shared" si="225"/>
        <v>4607.5519344317172</v>
      </c>
      <c r="AE729" s="5">
        <f t="shared" si="212"/>
        <v>0</v>
      </c>
      <c r="AF729" s="6">
        <f>+AD729+SUM($D$18:$E$18)-SUM($AB$27:AB729)</f>
        <v>12511.733250221187</v>
      </c>
      <c r="AG729" s="10">
        <f t="shared" si="213"/>
        <v>2.1187029523872525E-4</v>
      </c>
      <c r="AH729" s="10">
        <f>+AD729/SUM(AB$27:AB729)-1</f>
        <v>0.1588938783174485</v>
      </c>
      <c r="AI729" s="6">
        <f t="shared" si="214"/>
        <v>0</v>
      </c>
      <c r="AL729" s="6">
        <f t="shared" si="215"/>
        <v>0</v>
      </c>
      <c r="AM729" s="6">
        <f t="shared" si="216"/>
        <v>9908.7167832014056</v>
      </c>
      <c r="AN729" s="6">
        <f t="shared" si="217"/>
        <v>9534.2630897961753</v>
      </c>
      <c r="AO729" s="5">
        <f t="shared" si="218"/>
        <v>0</v>
      </c>
      <c r="AP729" s="6">
        <f>+AN729+SUM($D$16:$E$18)-SUM($AL$27:AL729)</f>
        <v>27099.230458217233</v>
      </c>
      <c r="AQ729" s="10">
        <f t="shared" si="226"/>
        <v>3.5438267245746502E-4</v>
      </c>
      <c r="AR729" s="10">
        <f>+AN729/SUM(AL$27:AL729)-1</f>
        <v>7.9142940085810132E-2</v>
      </c>
    </row>
    <row r="730" spans="1:44" x14ac:dyDescent="0.25">
      <c r="A730" s="1">
        <v>41235</v>
      </c>
      <c r="B730">
        <v>7.9470000000000001</v>
      </c>
      <c r="G730">
        <f t="shared" si="219"/>
        <v>2783.4617394078223</v>
      </c>
      <c r="H730">
        <f t="shared" si="220"/>
        <v>2698.4272274402774</v>
      </c>
      <c r="I730" s="5">
        <f t="shared" si="209"/>
        <v>0</v>
      </c>
      <c r="J730" s="6">
        <f>+H730+SUM($D$16:$E$16)-SUM($F$27:F730)</f>
        <v>7967.8814379665928</v>
      </c>
      <c r="K730" s="10">
        <f t="shared" si="221"/>
        <v>4.2617026250857393E-5</v>
      </c>
      <c r="L730" s="10">
        <f>+H730/SUM(F$27:F730)-1</f>
        <v>1.8064746572856283E-2</v>
      </c>
      <c r="M730">
        <v>6.0529999999999999</v>
      </c>
      <c r="R730">
        <f t="shared" si="222"/>
        <v>2386.0312749487498</v>
      </c>
      <c r="S730">
        <f t="shared" si="223"/>
        <v>2243.8220109249801</v>
      </c>
      <c r="T730" s="5">
        <f t="shared" si="210"/>
        <v>0</v>
      </c>
      <c r="U730" s="6">
        <f>+S730+SUM($D$17:$E$17)-SUM($Q$27:Q730)</f>
        <v>6635.1538530302432</v>
      </c>
      <c r="V730" s="10">
        <f t="shared" si="211"/>
        <v>2.2958659564351613E-3</v>
      </c>
      <c r="W730" s="10">
        <f>+S730/SUM(Q$27:Q730)-1</f>
        <v>1.591631269033722E-2</v>
      </c>
      <c r="X730">
        <v>3.472</v>
      </c>
      <c r="AC730">
        <f t="shared" si="224"/>
        <v>4748.8969572991955</v>
      </c>
      <c r="AD730">
        <f t="shared" si="225"/>
        <v>4600.9261766887903</v>
      </c>
      <c r="AE730" s="5">
        <f t="shared" si="212"/>
        <v>0</v>
      </c>
      <c r="AF730" s="6">
        <f>+AD730+SUM($D$18:$E$18)-SUM($AB$27:AB730)</f>
        <v>12505.107492478259</v>
      </c>
      <c r="AG730" s="10">
        <f t="shared" si="213"/>
        <v>-5.2956353931299383E-4</v>
      </c>
      <c r="AH730" s="10">
        <f>+AD730/SUM(AB$27:AB730)-1</f>
        <v>0.15722736425602002</v>
      </c>
      <c r="AI730" s="6">
        <f t="shared" si="214"/>
        <v>0</v>
      </c>
      <c r="AL730" s="6">
        <f t="shared" si="215"/>
        <v>0</v>
      </c>
      <c r="AM730" s="6">
        <f t="shared" si="216"/>
        <v>9918.389971655768</v>
      </c>
      <c r="AN730" s="6">
        <f t="shared" si="217"/>
        <v>9543.1754150540473</v>
      </c>
      <c r="AO730" s="5">
        <f t="shared" si="218"/>
        <v>0</v>
      </c>
      <c r="AP730" s="6">
        <f>+AN730+SUM($D$16:$E$18)-SUM($AL$27:AL730)</f>
        <v>27108.142783475105</v>
      </c>
      <c r="AQ730" s="10">
        <f t="shared" si="226"/>
        <v>3.2887742962350863E-4</v>
      </c>
      <c r="AR730" s="10">
        <f>+AN730/SUM(AL$27:AL730)-1</f>
        <v>8.0151688511482799E-2</v>
      </c>
    </row>
    <row r="731" spans="1:44" x14ac:dyDescent="0.25">
      <c r="A731" s="1">
        <v>41236</v>
      </c>
      <c r="B731">
        <v>7.9809999999999999</v>
      </c>
      <c r="G731">
        <f t="shared" si="219"/>
        <v>2795.3703463211059</v>
      </c>
      <c r="H731">
        <f t="shared" si="220"/>
        <v>2709.9720274570095</v>
      </c>
      <c r="I731" s="5">
        <f t="shared" si="209"/>
        <v>0</v>
      </c>
      <c r="J731" s="6">
        <f>+H731+SUM($D$16:$E$16)-SUM($F$27:F731)</f>
        <v>7979.4262379833253</v>
      </c>
      <c r="K731" s="10">
        <f t="shared" si="221"/>
        <v>1.4489171439879822E-3</v>
      </c>
      <c r="L731" s="10">
        <f>+H731/SUM(F$27:F731)-1</f>
        <v>2.2420377802688574E-2</v>
      </c>
      <c r="M731">
        <v>6.0890000000000004</v>
      </c>
      <c r="R731">
        <f t="shared" si="222"/>
        <v>2400.2221102202111</v>
      </c>
      <c r="S731">
        <f t="shared" si="223"/>
        <v>2257.1670617086079</v>
      </c>
      <c r="T731" s="5">
        <f t="shared" si="210"/>
        <v>0</v>
      </c>
      <c r="U731" s="6">
        <f>+S731+SUM($D$17:$E$17)-SUM($Q$27:Q731)</f>
        <v>6648.498903813871</v>
      </c>
      <c r="V731" s="10">
        <f t="shared" si="211"/>
        <v>2.0112647090366753E-3</v>
      </c>
      <c r="W731" s="10">
        <f>+S731/SUM(Q$27:Q731)-1</f>
        <v>2.195843845555312E-2</v>
      </c>
      <c r="X731">
        <v>3.4860000000000002</v>
      </c>
      <c r="AC731">
        <f t="shared" si="224"/>
        <v>4768.0457353528218</v>
      </c>
      <c r="AD731">
        <f t="shared" si="225"/>
        <v>4619.4782983689875</v>
      </c>
      <c r="AE731" s="5">
        <f t="shared" si="212"/>
        <v>0</v>
      </c>
      <c r="AF731" s="6">
        <f>+AD731+SUM($D$18:$E$18)-SUM($AB$27:AB731)</f>
        <v>12523.659614158456</v>
      </c>
      <c r="AG731" s="10">
        <f t="shared" si="213"/>
        <v>1.4835635512413514E-3</v>
      </c>
      <c r="AH731" s="10">
        <f>+AD731/SUM(AB$27:AB731)-1</f>
        <v>0.1618936036280203</v>
      </c>
      <c r="AI731" s="6">
        <f t="shared" si="214"/>
        <v>0</v>
      </c>
      <c r="AL731" s="6">
        <f t="shared" si="215"/>
        <v>0</v>
      </c>
      <c r="AM731" s="6">
        <f t="shared" si="216"/>
        <v>9963.6381918941388</v>
      </c>
      <c r="AN731" s="6">
        <f t="shared" si="217"/>
        <v>9586.6173875346049</v>
      </c>
      <c r="AO731" s="5">
        <f t="shared" si="218"/>
        <v>0</v>
      </c>
      <c r="AP731" s="6">
        <f>+AN731+SUM($D$16:$E$18)-SUM($AL$27:AL731)</f>
        <v>27151.584755955661</v>
      </c>
      <c r="AQ731" s="10">
        <f t="shared" si="226"/>
        <v>1.6025432958481911E-3</v>
      </c>
      <c r="AR731" s="10">
        <f>+AN731/SUM(AL$27:AL731)-1</f>
        <v>8.5068701757736509E-2</v>
      </c>
    </row>
    <row r="732" spans="1:44" x14ac:dyDescent="0.25">
      <c r="A732" s="1">
        <v>41239</v>
      </c>
      <c r="B732">
        <v>7.97</v>
      </c>
      <c r="G732">
        <f t="shared" si="219"/>
        <v>2791.517561731514</v>
      </c>
      <c r="H732">
        <f t="shared" si="220"/>
        <v>2706.2369450986548</v>
      </c>
      <c r="I732" s="5">
        <f t="shared" ref="I732:I795" si="227">+C732*(MAX($A:$A)-$A732)</f>
        <v>0</v>
      </c>
      <c r="J732" s="6">
        <f>+H732+SUM($D$16:$E$16)-SUM($F$27:F732)</f>
        <v>7975.6911556249706</v>
      </c>
      <c r="K732" s="10">
        <f t="shared" si="221"/>
        <v>-4.6808908898421375E-4</v>
      </c>
      <c r="L732" s="10">
        <f>+H732/SUM(F$27:F732)-1</f>
        <v>2.1011202993036937E-2</v>
      </c>
      <c r="M732">
        <v>6.0629999999999997</v>
      </c>
      <c r="R732">
        <f t="shared" si="222"/>
        <v>2389.9731736352669</v>
      </c>
      <c r="S732">
        <f t="shared" si="223"/>
        <v>2247.5289694759877</v>
      </c>
      <c r="T732" s="5">
        <f t="shared" ref="T732:T795" si="228">+N732*(MAX($A:$A)-$A732)</f>
        <v>0</v>
      </c>
      <c r="U732" s="6">
        <f>+S732+SUM($D$17:$E$17)-SUM($Q$27:Q732)</f>
        <v>6638.8608115812522</v>
      </c>
      <c r="V732" s="10">
        <f t="shared" ref="V732:V795" si="229">+U732/U731-1</f>
        <v>-1.4496644087720334E-3</v>
      </c>
      <c r="W732" s="10">
        <f>+S732/SUM(Q$27:Q732)-1</f>
        <v>1.7594680958452624E-2</v>
      </c>
      <c r="X732">
        <v>3.476</v>
      </c>
      <c r="AC732">
        <f t="shared" si="224"/>
        <v>4754.3680367430889</v>
      </c>
      <c r="AD732">
        <f t="shared" si="225"/>
        <v>4606.2267828831327</v>
      </c>
      <c r="AE732" s="5">
        <f t="shared" ref="AE732:AE795" si="230">+Y732*(MAX($A:$A)-$A732)</f>
        <v>0</v>
      </c>
      <c r="AF732" s="6">
        <f>+AD732+SUM($D$18:$E$18)-SUM($AB$27:AB732)</f>
        <v>12510.4080986726</v>
      </c>
      <c r="AG732" s="10">
        <f t="shared" ref="AG732:AG795" si="231">+AF732/AF731-1</f>
        <v>-1.058118464899338E-3</v>
      </c>
      <c r="AH732" s="10">
        <f>+AD732/SUM(AB$27:AB732)-1</f>
        <v>0.15856057550516311</v>
      </c>
      <c r="AI732" s="6">
        <f t="shared" ref="AI732:AI795" si="232">+C732+N732+Y732</f>
        <v>0</v>
      </c>
      <c r="AL732" s="6">
        <f t="shared" ref="AL732:AL795" si="233">+F732+Q732+AB732</f>
        <v>0</v>
      </c>
      <c r="AM732" s="6">
        <f t="shared" ref="AM732:AM795" si="234">+G732+R732+AC732</f>
        <v>9935.8587721098702</v>
      </c>
      <c r="AN732" s="6">
        <f t="shared" ref="AN732:AN795" si="235">+H732+S732+AD732</f>
        <v>9559.9926974577756</v>
      </c>
      <c r="AO732" s="5">
        <f t="shared" ref="AO732:AO795" si="236">+AI732*(MAX($A:$A)-$A732)</f>
        <v>0</v>
      </c>
      <c r="AP732" s="6">
        <f>+AN732+SUM($D$16:$E$18)-SUM($AL$27:AL732)</f>
        <v>27124.960065878829</v>
      </c>
      <c r="AQ732" s="10">
        <f t="shared" si="226"/>
        <v>-9.805943305386533E-4</v>
      </c>
      <c r="AR732" s="10">
        <f>+AN732/SUM(AL$27:AL732)-1</f>
        <v>8.2055165624132842E-2</v>
      </c>
    </row>
    <row r="733" spans="1:44" x14ac:dyDescent="0.25">
      <c r="A733" s="1">
        <v>41240</v>
      </c>
      <c r="B733">
        <v>8</v>
      </c>
      <c r="G733">
        <f t="shared" ref="G733:G796" si="237">+(B733/B732*G732)+F733</f>
        <v>2802.0251560667648</v>
      </c>
      <c r="H733">
        <f t="shared" ref="H733:H796" si="238">+($B733/$B732*H732)+F733</f>
        <v>2716.4235333487127</v>
      </c>
      <c r="I733" s="5">
        <f t="shared" si="227"/>
        <v>0</v>
      </c>
      <c r="J733" s="6">
        <f>+H733+SUM($D$16:$E$16)-SUM($F$27:F733)</f>
        <v>7985.8777438750276</v>
      </c>
      <c r="K733" s="10">
        <f t="shared" ref="K733:K796" si="239">+J733/J732-1</f>
        <v>1.2772044517888048E-3</v>
      </c>
      <c r="L733" s="10">
        <f>+H733/SUM(F$27:F733)-1</f>
        <v>2.4854407019359481E-2</v>
      </c>
      <c r="M733">
        <v>6.0759999999999996</v>
      </c>
      <c r="R733">
        <f t="shared" ref="R733:R796" si="240">+($M733/$M732*R732)+N733</f>
        <v>2395.097641927739</v>
      </c>
      <c r="S733">
        <f t="shared" ref="S733:S796" si="241">+($M733/$M732*S732)+Q733</f>
        <v>2252.3480155922975</v>
      </c>
      <c r="T733" s="5">
        <f t="shared" si="228"/>
        <v>0</v>
      </c>
      <c r="U733" s="6">
        <f>+S733+SUM($D$17:$E$17)-SUM($Q$27:Q733)</f>
        <v>6643.6798576975607</v>
      </c>
      <c r="V733" s="10">
        <f t="shared" si="229"/>
        <v>7.2588449330068805E-4</v>
      </c>
      <c r="W733" s="10">
        <f>+S733/SUM(Q$27:Q733)-1</f>
        <v>1.9776559707002761E-2</v>
      </c>
      <c r="X733">
        <v>3.4809999999999999</v>
      </c>
      <c r="AC733">
        <f t="shared" ref="AC733:AC796" si="242">+(X733/X732*AC732)+AB733</f>
        <v>4761.2068860479549</v>
      </c>
      <c r="AD733">
        <f t="shared" ref="AD733:AD796" si="243">+($X733/$X732*AD732)+AB733</f>
        <v>4612.8525406260596</v>
      </c>
      <c r="AE733" s="5">
        <f t="shared" si="230"/>
        <v>0</v>
      </c>
      <c r="AF733" s="6">
        <f>+AD733+SUM($D$18:$E$18)-SUM($AB$27:AB733)</f>
        <v>12517.033856415528</v>
      </c>
      <c r="AG733" s="10">
        <f t="shared" si="231"/>
        <v>5.2961963276243473E-4</v>
      </c>
      <c r="AH733" s="10">
        <f>+AD733/SUM(AB$27:AB733)-1</f>
        <v>0.1602270895665916</v>
      </c>
      <c r="AI733" s="6">
        <f t="shared" si="232"/>
        <v>0</v>
      </c>
      <c r="AL733" s="6">
        <f t="shared" si="233"/>
        <v>0</v>
      </c>
      <c r="AM733" s="6">
        <f t="shared" si="234"/>
        <v>9958.3296840424591</v>
      </c>
      <c r="AN733" s="6">
        <f t="shared" si="235"/>
        <v>9581.6240895670708</v>
      </c>
      <c r="AO733" s="5">
        <f t="shared" si="236"/>
        <v>0</v>
      </c>
      <c r="AP733" s="6">
        <f>+AN733+SUM($D$16:$E$18)-SUM($AL$27:AL733)</f>
        <v>27146.591457988125</v>
      </c>
      <c r="AQ733" s="10">
        <f t="shared" ref="AQ733:AQ796" si="244">+AP733/AP732-1</f>
        <v>7.9747185089895645E-4</v>
      </c>
      <c r="AR733" s="10">
        <f>+AN733/SUM(AL$27:AL733)-1</f>
        <v>8.4503531466266768E-2</v>
      </c>
    </row>
    <row r="734" spans="1:44" x14ac:dyDescent="0.25">
      <c r="A734" s="1">
        <v>41241</v>
      </c>
      <c r="B734">
        <v>7.9729999999999999</v>
      </c>
      <c r="G734">
        <f t="shared" si="237"/>
        <v>2792.5683211650394</v>
      </c>
      <c r="H734">
        <f t="shared" si="238"/>
        <v>2707.2556039236606</v>
      </c>
      <c r="I734" s="5">
        <f t="shared" si="227"/>
        <v>0</v>
      </c>
      <c r="J734" s="6">
        <f>+H734+SUM($D$16:$E$16)-SUM($F$27:F734)</f>
        <v>7976.709814449976</v>
      </c>
      <c r="K734" s="10">
        <f t="shared" si="239"/>
        <v>-1.148017753224817E-3</v>
      </c>
      <c r="L734" s="10">
        <f>+H734/SUM(F$27:F734)-1</f>
        <v>2.139552339566908E-2</v>
      </c>
      <c r="M734">
        <v>6.0839999999999996</v>
      </c>
      <c r="R734">
        <f t="shared" si="240"/>
        <v>2398.2511608769528</v>
      </c>
      <c r="S734">
        <f t="shared" si="241"/>
        <v>2255.3135824331039</v>
      </c>
      <c r="T734" s="5">
        <f t="shared" si="228"/>
        <v>0</v>
      </c>
      <c r="U734" s="6">
        <f>+S734+SUM($D$17:$E$17)-SUM($Q$27:Q734)</f>
        <v>6646.6454245383675</v>
      </c>
      <c r="V734" s="10">
        <f t="shared" si="229"/>
        <v>4.4637413366199752E-4</v>
      </c>
      <c r="W734" s="10">
        <f>+S734/SUM(Q$27:Q734)-1</f>
        <v>2.1119254321495307E-2</v>
      </c>
      <c r="X734">
        <v>3.5009999999999999</v>
      </c>
      <c r="AC734">
        <f t="shared" si="242"/>
        <v>4788.5622832674208</v>
      </c>
      <c r="AD734">
        <f t="shared" si="243"/>
        <v>4639.3555715977691</v>
      </c>
      <c r="AE734" s="5">
        <f t="shared" si="230"/>
        <v>0</v>
      </c>
      <c r="AF734" s="6">
        <f>+AD734+SUM($D$18:$E$18)-SUM($AB$27:AB734)</f>
        <v>12543.536887387239</v>
      </c>
      <c r="AG734" s="10">
        <f t="shared" si="231"/>
        <v>2.117357137140452E-3</v>
      </c>
      <c r="AH734" s="10">
        <f>+AD734/SUM(AB$27:AB734)-1</f>
        <v>0.16689314581230597</v>
      </c>
      <c r="AI734" s="6">
        <f t="shared" si="232"/>
        <v>0</v>
      </c>
      <c r="AL734" s="6">
        <f t="shared" si="233"/>
        <v>0</v>
      </c>
      <c r="AM734" s="6">
        <f t="shared" si="234"/>
        <v>9979.381765309412</v>
      </c>
      <c r="AN734" s="6">
        <f t="shared" si="235"/>
        <v>9601.9247579545336</v>
      </c>
      <c r="AO734" s="5">
        <f t="shared" si="236"/>
        <v>0</v>
      </c>
      <c r="AP734" s="6">
        <f>+AN734+SUM($D$16:$E$18)-SUM($AL$27:AL734)</f>
        <v>27166.892126375587</v>
      </c>
      <c r="AQ734" s="10">
        <f t="shared" si="244"/>
        <v>7.4781647702915066E-4</v>
      </c>
      <c r="AR734" s="10">
        <f>+AN734/SUM(AL$27:AL734)-1</f>
        <v>8.6801278314976971E-2</v>
      </c>
    </row>
    <row r="735" spans="1:44" x14ac:dyDescent="0.25">
      <c r="A735" s="1">
        <v>41242</v>
      </c>
      <c r="B735">
        <v>8.0250000000000004</v>
      </c>
      <c r="G735">
        <f t="shared" si="237"/>
        <v>2810.7814846794736</v>
      </c>
      <c r="H735">
        <f t="shared" si="238"/>
        <v>2724.9123568904274</v>
      </c>
      <c r="I735" s="5">
        <f t="shared" si="227"/>
        <v>0</v>
      </c>
      <c r="J735" s="6">
        <f>+H735+SUM($D$16:$E$16)-SUM($F$27:F735)</f>
        <v>7994.3665674167423</v>
      </c>
      <c r="K735" s="10">
        <f t="shared" si="239"/>
        <v>2.2135383356658433E-3</v>
      </c>
      <c r="L735" s="10">
        <f>+H735/SUM(F$27:F735)-1</f>
        <v>2.8057077041294898E-2</v>
      </c>
      <c r="M735">
        <v>6.1509999999999998</v>
      </c>
      <c r="R735">
        <f t="shared" si="240"/>
        <v>2424.6618820766166</v>
      </c>
      <c r="S735">
        <f t="shared" si="241"/>
        <v>2280.1502047248555</v>
      </c>
      <c r="T735" s="5">
        <f t="shared" si="228"/>
        <v>0</v>
      </c>
      <c r="U735" s="6">
        <f>+S735+SUM($D$17:$E$17)-SUM($Q$27:Q735)</f>
        <v>6671.4820468301195</v>
      </c>
      <c r="V735" s="10">
        <f t="shared" si="229"/>
        <v>3.7367153963199229E-3</v>
      </c>
      <c r="W735" s="10">
        <f>+S735/SUM(Q$27:Q735)-1</f>
        <v>3.2364321717869293E-2</v>
      </c>
      <c r="X735">
        <v>3.512</v>
      </c>
      <c r="AC735">
        <f t="shared" si="242"/>
        <v>4803.6077517381273</v>
      </c>
      <c r="AD735">
        <f t="shared" si="243"/>
        <v>4653.9322386322101</v>
      </c>
      <c r="AE735" s="5">
        <f t="shared" si="230"/>
        <v>0</v>
      </c>
      <c r="AF735" s="6">
        <f>+AD735+SUM($D$18:$E$18)-SUM($AB$27:AB735)</f>
        <v>12558.113554421678</v>
      </c>
      <c r="AG735" s="10">
        <f t="shared" si="231"/>
        <v>1.1620858746064222E-3</v>
      </c>
      <c r="AH735" s="10">
        <f>+AD735/SUM(AB$27:AB735)-1</f>
        <v>0.17055947674744898</v>
      </c>
      <c r="AI735" s="6">
        <f t="shared" si="232"/>
        <v>0</v>
      </c>
      <c r="AL735" s="6">
        <f t="shared" si="233"/>
        <v>0</v>
      </c>
      <c r="AM735" s="6">
        <f t="shared" si="234"/>
        <v>10039.051118494217</v>
      </c>
      <c r="AN735" s="6">
        <f t="shared" si="235"/>
        <v>9658.9948002474921</v>
      </c>
      <c r="AO735" s="5">
        <f t="shared" si="236"/>
        <v>0</v>
      </c>
      <c r="AP735" s="6">
        <f>+AN735+SUM($D$16:$E$18)-SUM($AL$27:AL735)</f>
        <v>27223.962168668546</v>
      </c>
      <c r="AQ735" s="10">
        <f t="shared" si="244"/>
        <v>2.100720318963134E-3</v>
      </c>
      <c r="AR735" s="10">
        <f>+AN735/SUM(AL$27:AL735)-1</f>
        <v>9.3260795180706957E-2</v>
      </c>
    </row>
    <row r="736" spans="1:44" x14ac:dyDescent="0.25">
      <c r="A736" s="1">
        <v>41243</v>
      </c>
      <c r="B736">
        <v>8.0329999999999995</v>
      </c>
      <c r="G736">
        <f t="shared" si="237"/>
        <v>2813.5835098355401</v>
      </c>
      <c r="H736">
        <f t="shared" si="238"/>
        <v>2727.6287804237759</v>
      </c>
      <c r="I736" s="5">
        <f t="shared" si="227"/>
        <v>0</v>
      </c>
      <c r="J736" s="6">
        <f>+H736+SUM($D$16:$E$16)-SUM($F$27:F736)</f>
        <v>7997.0829909500917</v>
      </c>
      <c r="K736" s="10">
        <f t="shared" si="239"/>
        <v>3.3979221623647859E-4</v>
      </c>
      <c r="L736" s="10">
        <f>+H736/SUM(F$27:F736)-1</f>
        <v>2.9081931448314169E-2</v>
      </c>
      <c r="M736">
        <v>6.1449999999999996</v>
      </c>
      <c r="R736">
        <f t="shared" si="240"/>
        <v>2422.2967428647062</v>
      </c>
      <c r="S736">
        <f t="shared" si="241"/>
        <v>2277.9260295942508</v>
      </c>
      <c r="T736" s="5">
        <f t="shared" si="228"/>
        <v>0</v>
      </c>
      <c r="U736" s="6">
        <f>+S736+SUM($D$17:$E$17)-SUM($Q$27:Q736)</f>
        <v>6669.2578716995149</v>
      </c>
      <c r="V736" s="10">
        <f t="shared" si="229"/>
        <v>-3.3338546292893678E-4</v>
      </c>
      <c r="W736" s="10">
        <f>+S736/SUM(Q$27:Q736)-1</f>
        <v>3.1357300757000051E-2</v>
      </c>
      <c r="X736">
        <v>3.5059999999999998</v>
      </c>
      <c r="AC736">
        <f t="shared" si="242"/>
        <v>4795.4011325722877</v>
      </c>
      <c r="AD736">
        <f t="shared" si="243"/>
        <v>4645.9813293406969</v>
      </c>
      <c r="AE736" s="5">
        <f t="shared" si="230"/>
        <v>0</v>
      </c>
      <c r="AF736" s="6">
        <f>+AD736+SUM($D$18:$E$18)-SUM($AB$27:AB736)</f>
        <v>12550.162645130167</v>
      </c>
      <c r="AG736" s="10">
        <f t="shared" si="231"/>
        <v>-6.3312927192882285E-4</v>
      </c>
      <c r="AH736" s="10">
        <f>+AD736/SUM(AB$27:AB736)-1</f>
        <v>0.16855965987373467</v>
      </c>
      <c r="AI736" s="6">
        <f t="shared" si="232"/>
        <v>0</v>
      </c>
      <c r="AL736" s="6">
        <f t="shared" si="233"/>
        <v>0</v>
      </c>
      <c r="AM736" s="6">
        <f t="shared" si="234"/>
        <v>10031.281385272534</v>
      </c>
      <c r="AN736" s="6">
        <f t="shared" si="235"/>
        <v>9651.5361393587227</v>
      </c>
      <c r="AO736" s="5">
        <f t="shared" si="236"/>
        <v>0</v>
      </c>
      <c r="AP736" s="6">
        <f>+AN736+SUM($D$16:$E$18)-SUM($AL$27:AL736)</f>
        <v>27216.503507779777</v>
      </c>
      <c r="AQ736" s="10">
        <f t="shared" si="244"/>
        <v>-2.7397411304641572E-4</v>
      </c>
      <c r="AR736" s="10">
        <f>+AN736/SUM(AL$27:AL736)-1</f>
        <v>9.2416580880681609E-2</v>
      </c>
    </row>
    <row r="737" spans="1:44" x14ac:dyDescent="0.25">
      <c r="A737" s="1">
        <v>41246</v>
      </c>
      <c r="B737">
        <v>8.0009999999999994</v>
      </c>
      <c r="G737">
        <f t="shared" si="237"/>
        <v>2802.3754092112731</v>
      </c>
      <c r="H737">
        <f t="shared" si="238"/>
        <v>2716.7630862903811</v>
      </c>
      <c r="I737" s="5">
        <f t="shared" si="227"/>
        <v>0</v>
      </c>
      <c r="J737" s="6">
        <f>+H737+SUM($D$16:$E$16)-SUM($F$27:F737)</f>
        <v>7986.217296816696</v>
      </c>
      <c r="K737" s="10">
        <f t="shared" si="239"/>
        <v>-1.3587071868195189E-3</v>
      </c>
      <c r="L737" s="10">
        <f>+H737/SUM(F$27:F737)-1</f>
        <v>2.4982513820236862E-2</v>
      </c>
      <c r="M737">
        <v>6.1539999999999999</v>
      </c>
      <c r="R737">
        <f t="shared" si="240"/>
        <v>2425.8444516825712</v>
      </c>
      <c r="S737">
        <f t="shared" si="241"/>
        <v>2281.2622922901578</v>
      </c>
      <c r="T737" s="5">
        <f t="shared" si="228"/>
        <v>0</v>
      </c>
      <c r="U737" s="6">
        <f>+S737+SUM($D$17:$E$17)-SUM($Q$27:Q737)</f>
        <v>6672.594134395421</v>
      </c>
      <c r="V737" s="10">
        <f t="shared" si="229"/>
        <v>5.0024496879386149E-4</v>
      </c>
      <c r="W737" s="10">
        <f>+S737/SUM(Q$27:Q737)-1</f>
        <v>3.2867832198304026E-2</v>
      </c>
      <c r="X737">
        <v>3.4910000000000001</v>
      </c>
      <c r="AC737">
        <f t="shared" si="242"/>
        <v>4774.8845846576887</v>
      </c>
      <c r="AD737">
        <f t="shared" si="243"/>
        <v>4626.1040561119153</v>
      </c>
      <c r="AE737" s="5">
        <f t="shared" si="230"/>
        <v>0</v>
      </c>
      <c r="AF737" s="6">
        <f>+AD737+SUM($D$18:$E$18)-SUM($AB$27:AB737)</f>
        <v>12530.285371901384</v>
      </c>
      <c r="AG737" s="10">
        <f t="shared" si="231"/>
        <v>-1.5838259463909488E-3</v>
      </c>
      <c r="AH737" s="10">
        <f>+AD737/SUM(AB$27:AB737)-1</f>
        <v>0.163560117689449</v>
      </c>
      <c r="AI737" s="6">
        <f t="shared" si="232"/>
        <v>0</v>
      </c>
      <c r="AL737" s="6">
        <f t="shared" si="233"/>
        <v>0</v>
      </c>
      <c r="AM737" s="6">
        <f t="shared" si="234"/>
        <v>10003.104445551533</v>
      </c>
      <c r="AN737" s="6">
        <f t="shared" si="235"/>
        <v>9624.1294346924551</v>
      </c>
      <c r="AO737" s="5">
        <f t="shared" si="236"/>
        <v>0</v>
      </c>
      <c r="AP737" s="6">
        <f>+AN737+SUM($D$16:$E$18)-SUM($AL$27:AL737)</f>
        <v>27189.096803113509</v>
      </c>
      <c r="AQ737" s="10">
        <f t="shared" si="244"/>
        <v>-1.0069884494322556E-3</v>
      </c>
      <c r="AR737" s="10">
        <f>+AN737/SUM(AL$27:AL737)-1</f>
        <v>8.931453182108795E-2</v>
      </c>
    </row>
    <row r="738" spans="1:44" x14ac:dyDescent="0.25">
      <c r="A738" s="1">
        <v>41247</v>
      </c>
      <c r="B738">
        <v>7.9889999999999999</v>
      </c>
      <c r="G738">
        <f t="shared" si="237"/>
        <v>2798.1723714771729</v>
      </c>
      <c r="H738">
        <f t="shared" si="238"/>
        <v>2712.688450990358</v>
      </c>
      <c r="I738" s="5">
        <f t="shared" si="227"/>
        <v>0</v>
      </c>
      <c r="J738" s="6">
        <f>+H738+SUM($D$16:$E$16)-SUM($F$27:F738)</f>
        <v>7982.1426615166729</v>
      </c>
      <c r="K738" s="10">
        <f t="shared" si="239"/>
        <v>-5.1020841890281332E-4</v>
      </c>
      <c r="L738" s="10">
        <f>+H738/SUM(F$27:F738)-1</f>
        <v>2.3445232209707845E-2</v>
      </c>
      <c r="M738">
        <v>6.1589999999999998</v>
      </c>
      <c r="R738">
        <f t="shared" si="240"/>
        <v>2427.8154010258295</v>
      </c>
      <c r="S738">
        <f t="shared" si="241"/>
        <v>2283.1157715656618</v>
      </c>
      <c r="T738" s="5">
        <f t="shared" si="228"/>
        <v>0</v>
      </c>
      <c r="U738" s="6">
        <f>+S738+SUM($D$17:$E$17)-SUM($Q$27:Q738)</f>
        <v>6674.4476136709263</v>
      </c>
      <c r="V738" s="10">
        <f t="shared" si="229"/>
        <v>2.7777491604830118E-4</v>
      </c>
      <c r="W738" s="10">
        <f>+S738/SUM(Q$27:Q738)-1</f>
        <v>3.3707016332361839E-2</v>
      </c>
      <c r="X738">
        <v>3.49</v>
      </c>
      <c r="AC738">
        <f t="shared" si="242"/>
        <v>4773.5168147967152</v>
      </c>
      <c r="AD738">
        <f t="shared" si="243"/>
        <v>4624.7789045633299</v>
      </c>
      <c r="AE738" s="5">
        <f t="shared" si="230"/>
        <v>0</v>
      </c>
      <c r="AF738" s="6">
        <f>+AD738+SUM($D$18:$E$18)-SUM($AB$27:AB738)</f>
        <v>12528.960220352797</v>
      </c>
      <c r="AG738" s="10">
        <f t="shared" si="231"/>
        <v>-1.0575589535721797E-4</v>
      </c>
      <c r="AH738" s="10">
        <f>+AD738/SUM(AB$27:AB738)-1</f>
        <v>0.1632268148771634</v>
      </c>
      <c r="AI738" s="6">
        <f t="shared" si="232"/>
        <v>0</v>
      </c>
      <c r="AL738" s="6">
        <f t="shared" si="233"/>
        <v>0</v>
      </c>
      <c r="AM738" s="6">
        <f t="shared" si="234"/>
        <v>9999.504587299718</v>
      </c>
      <c r="AN738" s="6">
        <f t="shared" si="235"/>
        <v>9620.5831271193492</v>
      </c>
      <c r="AO738" s="5">
        <f t="shared" si="236"/>
        <v>0</v>
      </c>
      <c r="AP738" s="6">
        <f>+AN738+SUM($D$16:$E$18)-SUM($AL$27:AL738)</f>
        <v>27185.550495540399</v>
      </c>
      <c r="AQ738" s="10">
        <f t="shared" si="244"/>
        <v>-1.3043123862443995E-4</v>
      </c>
      <c r="AR738" s="10">
        <f>+AN738/SUM(AL$27:AL738)-1</f>
        <v>8.8913140256281498E-2</v>
      </c>
    </row>
    <row r="739" spans="1:44" x14ac:dyDescent="0.25">
      <c r="A739" s="1">
        <v>41248</v>
      </c>
      <c r="B739">
        <v>8.0719999999999992</v>
      </c>
      <c r="G739">
        <f t="shared" si="237"/>
        <v>2827.2433824713657</v>
      </c>
      <c r="H739">
        <f t="shared" si="238"/>
        <v>2740.8713451488511</v>
      </c>
      <c r="I739" s="5">
        <f t="shared" si="227"/>
        <v>0</v>
      </c>
      <c r="J739" s="6">
        <f>+H739+SUM($D$16:$E$16)-SUM($F$27:F739)</f>
        <v>8010.3255556751665</v>
      </c>
      <c r="K739" s="10">
        <f t="shared" si="239"/>
        <v>3.5307429788706823E-3</v>
      </c>
      <c r="L739" s="10">
        <f>+H739/SUM(F$27:F739)-1</f>
        <v>3.4078096682533809E-2</v>
      </c>
      <c r="M739">
        <v>6.173</v>
      </c>
      <c r="R739">
        <f t="shared" si="240"/>
        <v>2433.3340591869533</v>
      </c>
      <c r="S739">
        <f t="shared" si="241"/>
        <v>2288.3055135370728</v>
      </c>
      <c r="T739" s="5">
        <f t="shared" si="228"/>
        <v>0</v>
      </c>
      <c r="U739" s="6">
        <f>+S739+SUM($D$17:$E$17)-SUM($Q$27:Q739)</f>
        <v>6679.6373556423359</v>
      </c>
      <c r="V739" s="10">
        <f t="shared" si="229"/>
        <v>7.7755377999810804E-4</v>
      </c>
      <c r="W739" s="10">
        <f>+S739/SUM(Q$27:Q739)-1</f>
        <v>3.6056731907723627E-2</v>
      </c>
      <c r="X739">
        <v>3.5009999999999999</v>
      </c>
      <c r="AC739">
        <f t="shared" si="242"/>
        <v>4788.5622832674208</v>
      </c>
      <c r="AD739">
        <f t="shared" si="243"/>
        <v>4639.35557159777</v>
      </c>
      <c r="AE739" s="5">
        <f t="shared" si="230"/>
        <v>0</v>
      </c>
      <c r="AF739" s="6">
        <f>+AD739+SUM($D$18:$E$18)-SUM($AB$27:AB739)</f>
        <v>12543.536887387239</v>
      </c>
      <c r="AG739" s="10">
        <f t="shared" si="231"/>
        <v>1.1634378893439212E-3</v>
      </c>
      <c r="AH739" s="10">
        <f>+AD739/SUM(AB$27:AB739)-1</f>
        <v>0.16689314581230619</v>
      </c>
      <c r="AI739" s="6">
        <f t="shared" si="232"/>
        <v>0</v>
      </c>
      <c r="AL739" s="6">
        <f t="shared" si="233"/>
        <v>0</v>
      </c>
      <c r="AM739" s="6">
        <f t="shared" si="234"/>
        <v>10049.139724925739</v>
      </c>
      <c r="AN739" s="6">
        <f t="shared" si="235"/>
        <v>9668.5324302836925</v>
      </c>
      <c r="AO739" s="5">
        <f t="shared" si="236"/>
        <v>0</v>
      </c>
      <c r="AP739" s="6">
        <f>+AN739+SUM($D$16:$E$18)-SUM($AL$27:AL739)</f>
        <v>27233.49979870475</v>
      </c>
      <c r="AQ739" s="10">
        <f t="shared" si="244"/>
        <v>1.7637790035636147E-3</v>
      </c>
      <c r="AR739" s="10">
        <f>+AN739/SUM(AL$27:AL739)-1</f>
        <v>9.4340319211224877E-2</v>
      </c>
    </row>
    <row r="740" spans="1:44" x14ac:dyDescent="0.25">
      <c r="A740" s="1">
        <v>41249</v>
      </c>
      <c r="B740">
        <v>8.1449999999999996</v>
      </c>
      <c r="G740">
        <f t="shared" si="237"/>
        <v>2852.8118620204755</v>
      </c>
      <c r="H740">
        <f t="shared" si="238"/>
        <v>2765.6587098906584</v>
      </c>
      <c r="I740" s="5">
        <f t="shared" si="227"/>
        <v>0</v>
      </c>
      <c r="J740" s="6">
        <f>+H740+SUM($D$16:$E$16)-SUM($F$27:F740)</f>
        <v>8035.1129204169738</v>
      </c>
      <c r="K740" s="10">
        <f t="shared" si="239"/>
        <v>3.0944266334151926E-3</v>
      </c>
      <c r="L740" s="10">
        <f>+H740/SUM(F$27:F740)-1</f>
        <v>4.3429893146585519E-2</v>
      </c>
      <c r="M740">
        <v>6.202</v>
      </c>
      <c r="R740">
        <f t="shared" si="240"/>
        <v>2444.7655653778529</v>
      </c>
      <c r="S740">
        <f t="shared" si="241"/>
        <v>2299.0556933349953</v>
      </c>
      <c r="T740" s="5">
        <f t="shared" si="228"/>
        <v>0</v>
      </c>
      <c r="U740" s="6">
        <f>+S740+SUM($D$17:$E$17)-SUM($Q$27:Q740)</f>
        <v>6690.387535440258</v>
      </c>
      <c r="V740" s="10">
        <f t="shared" si="229"/>
        <v>1.609395723982221E-3</v>
      </c>
      <c r="W740" s="10">
        <f>+S740/SUM(Q$27:Q740)-1</f>
        <v>4.0923999885258855E-2</v>
      </c>
      <c r="X740">
        <v>3.5209999999999999</v>
      </c>
      <c r="AC740">
        <f t="shared" si="242"/>
        <v>4815.9176804868866</v>
      </c>
      <c r="AD740">
        <f t="shared" si="243"/>
        <v>4665.8586025694794</v>
      </c>
      <c r="AE740" s="5">
        <f t="shared" si="230"/>
        <v>0</v>
      </c>
      <c r="AF740" s="6">
        <f>+AD740+SUM($D$18:$E$18)-SUM($AB$27:AB740)</f>
        <v>12570.039918358947</v>
      </c>
      <c r="AG740" s="10">
        <f t="shared" si="231"/>
        <v>2.1128834083756765E-3</v>
      </c>
      <c r="AH740" s="10">
        <f>+AD740/SUM(AB$27:AB740)-1</f>
        <v>0.17355920205802056</v>
      </c>
      <c r="AI740" s="6">
        <f t="shared" si="232"/>
        <v>0</v>
      </c>
      <c r="AL740" s="6">
        <f t="shared" si="233"/>
        <v>0</v>
      </c>
      <c r="AM740" s="6">
        <f t="shared" si="234"/>
        <v>10113.495107885214</v>
      </c>
      <c r="AN740" s="6">
        <f t="shared" si="235"/>
        <v>9730.5730057951332</v>
      </c>
      <c r="AO740" s="5">
        <f t="shared" si="236"/>
        <v>0</v>
      </c>
      <c r="AP740" s="6">
        <f>+AN740+SUM($D$16:$E$18)-SUM($AL$27:AL740)</f>
        <v>27295.540374216183</v>
      </c>
      <c r="AQ740" s="10">
        <f t="shared" si="244"/>
        <v>2.2780977828777971E-3</v>
      </c>
      <c r="AR740" s="10">
        <f>+AN740/SUM(AL$27:AL740)-1</f>
        <v>0.10136242972270049</v>
      </c>
    </row>
    <row r="741" spans="1:44" x14ac:dyDescent="0.25">
      <c r="A741" s="1">
        <v>41250</v>
      </c>
      <c r="B741">
        <v>8.1959999999999997</v>
      </c>
      <c r="G741">
        <f t="shared" si="237"/>
        <v>2870.6747723904009</v>
      </c>
      <c r="H741">
        <f t="shared" si="238"/>
        <v>2782.9759099157563</v>
      </c>
      <c r="I741" s="5">
        <f t="shared" si="227"/>
        <v>0</v>
      </c>
      <c r="J741" s="6">
        <f>+H741+SUM($D$16:$E$16)-SUM($F$27:F741)</f>
        <v>8052.4301204420717</v>
      </c>
      <c r="K741" s="10">
        <f t="shared" si="239"/>
        <v>2.1551906235313112E-3</v>
      </c>
      <c r="L741" s="10">
        <f>+H741/SUM(F$27:F741)-1</f>
        <v>4.9963339991333955E-2</v>
      </c>
      <c r="M741">
        <v>6.2050000000000001</v>
      </c>
      <c r="R741">
        <f t="shared" si="240"/>
        <v>2445.9481349838079</v>
      </c>
      <c r="S741">
        <f t="shared" si="241"/>
        <v>2300.1677809002977</v>
      </c>
      <c r="T741" s="5">
        <f t="shared" si="228"/>
        <v>0</v>
      </c>
      <c r="U741" s="6">
        <f>+S741+SUM($D$17:$E$17)-SUM($Q$27:Q741)</f>
        <v>6691.4996230055613</v>
      </c>
      <c r="V741" s="10">
        <f t="shared" si="229"/>
        <v>1.6622169633850881E-4</v>
      </c>
      <c r="W741" s="10">
        <f>+S741/SUM(Q$27:Q741)-1</f>
        <v>4.1427510365693365E-2</v>
      </c>
      <c r="X741">
        <v>3.5390000000000001</v>
      </c>
      <c r="AC741">
        <f t="shared" si="242"/>
        <v>4840.5375379844054</v>
      </c>
      <c r="AD741">
        <f t="shared" si="243"/>
        <v>4689.7113304440181</v>
      </c>
      <c r="AE741" s="5">
        <f t="shared" si="230"/>
        <v>0</v>
      </c>
      <c r="AF741" s="6">
        <f>+AD741+SUM($D$18:$E$18)-SUM($AB$27:AB741)</f>
        <v>12593.892646233486</v>
      </c>
      <c r="AG741" s="10">
        <f t="shared" si="231"/>
        <v>1.8975856902172517E-3</v>
      </c>
      <c r="AH741" s="10">
        <f>+AD741/SUM(AB$27:AB741)-1</f>
        <v>0.17955865267916349</v>
      </c>
      <c r="AI741" s="6">
        <f t="shared" si="232"/>
        <v>0</v>
      </c>
      <c r="AL741" s="6">
        <f t="shared" si="233"/>
        <v>0</v>
      </c>
      <c r="AM741" s="6">
        <f t="shared" si="234"/>
        <v>10157.160445358615</v>
      </c>
      <c r="AN741" s="6">
        <f t="shared" si="235"/>
        <v>9772.8550212600712</v>
      </c>
      <c r="AO741" s="5">
        <f t="shared" si="236"/>
        <v>0</v>
      </c>
      <c r="AP741" s="6">
        <f>+AN741+SUM($D$16:$E$18)-SUM($AL$27:AL741)</f>
        <v>27337.822389681121</v>
      </c>
      <c r="AQ741" s="10">
        <f t="shared" si="244"/>
        <v>1.5490448214345864E-3</v>
      </c>
      <c r="AR741" s="10">
        <f>+AN741/SUM(AL$27:AL741)-1</f>
        <v>0.10614815233721697</v>
      </c>
    </row>
    <row r="742" spans="1:44" x14ac:dyDescent="0.25">
      <c r="A742" s="1">
        <v>41253</v>
      </c>
      <c r="B742">
        <v>8.234</v>
      </c>
      <c r="C742">
        <f>+$C$16</f>
        <v>60</v>
      </c>
      <c r="D742" s="7">
        <f>+$H$16</f>
        <v>1.0004210526315789</v>
      </c>
      <c r="E742" s="7">
        <f>+$J$16</f>
        <v>0.46199999999999997</v>
      </c>
      <c r="F742" s="6">
        <f>+C742-D742-E742</f>
        <v>58.537578947368416</v>
      </c>
      <c r="G742">
        <f t="shared" si="237"/>
        <v>2942.5219708290861</v>
      </c>
      <c r="H742">
        <f t="shared" si="238"/>
        <v>2854.4165006465309</v>
      </c>
      <c r="I742" s="5">
        <f t="shared" si="227"/>
        <v>230400</v>
      </c>
      <c r="J742" s="6">
        <f>+H742+SUM($D$16:$E$16)-SUM($F$27:F742)</f>
        <v>8065.333132225478</v>
      </c>
      <c r="K742" s="10">
        <f t="shared" si="239"/>
        <v>1.6023748844029573E-3</v>
      </c>
      <c r="L742" s="10">
        <f>+H742/SUM(F$27:F742)-1</f>
        <v>5.3646607527690682E-2</v>
      </c>
      <c r="M742">
        <v>6.2050000000000001</v>
      </c>
      <c r="N742">
        <f>+$C$17</f>
        <v>50</v>
      </c>
      <c r="O742" s="7">
        <f>+$H$17</f>
        <v>0.83368421052631569</v>
      </c>
      <c r="P742" s="7">
        <f>+$J$17</f>
        <v>0.38500000000000001</v>
      </c>
      <c r="Q742" s="6">
        <f>+N742-O742-P742</f>
        <v>48.781315789473688</v>
      </c>
      <c r="R742">
        <f t="shared" si="240"/>
        <v>2495.9481349838079</v>
      </c>
      <c r="S742">
        <f t="shared" si="241"/>
        <v>2348.9490966897715</v>
      </c>
      <c r="T742" s="5">
        <f t="shared" si="228"/>
        <v>192000</v>
      </c>
      <c r="U742" s="6">
        <f>+S742+SUM($D$17:$E$17)-SUM($Q$27:Q742)</f>
        <v>6691.4996230055622</v>
      </c>
      <c r="V742" s="10">
        <f t="shared" si="229"/>
        <v>0</v>
      </c>
      <c r="W742" s="10">
        <f>+S742/SUM(Q$27:Q742)-1</f>
        <v>4.0532301640502144E-2</v>
      </c>
      <c r="X742">
        <v>3.5449999999999999</v>
      </c>
      <c r="Y742">
        <f>+$C$18</f>
        <v>90</v>
      </c>
      <c r="Z742" s="7">
        <f>+$H$18</f>
        <v>1.5006315789473685</v>
      </c>
      <c r="AA742" s="7">
        <f>+$J$18</f>
        <v>0.69300000000000006</v>
      </c>
      <c r="AB742" s="6">
        <f>+Y742-Z742-AA742</f>
        <v>87.806368421052639</v>
      </c>
      <c r="AC742">
        <f t="shared" si="242"/>
        <v>4936.5505255712978</v>
      </c>
      <c r="AD742">
        <f t="shared" si="243"/>
        <v>4785.4686081565842</v>
      </c>
      <c r="AE742" s="5">
        <f t="shared" si="230"/>
        <v>345600</v>
      </c>
      <c r="AF742" s="6">
        <f>+AD742+SUM($D$18:$E$18)-SUM($AB$27:AB742)</f>
        <v>12601.843555525002</v>
      </c>
      <c r="AG742" s="10">
        <f t="shared" si="231"/>
        <v>6.3133055957043105E-4</v>
      </c>
      <c r="AH742" s="10">
        <f>+AD742/SUM(AB$27:AB742)-1</f>
        <v>0.17763537387819239</v>
      </c>
      <c r="AI742" s="6">
        <f t="shared" si="232"/>
        <v>200</v>
      </c>
      <c r="AL742" s="6">
        <f t="shared" si="233"/>
        <v>195.12526315789475</v>
      </c>
      <c r="AM742" s="6">
        <f t="shared" si="234"/>
        <v>10375.020631384192</v>
      </c>
      <c r="AN742" s="6">
        <f t="shared" si="235"/>
        <v>9988.8342054928871</v>
      </c>
      <c r="AO742" s="5">
        <f t="shared" si="236"/>
        <v>768000</v>
      </c>
      <c r="AP742" s="6">
        <f>+AN742+SUM($D$16:$E$18)-SUM($AL$27:AL742)</f>
        <v>27358.676310756047</v>
      </c>
      <c r="AQ742" s="10">
        <f t="shared" si="244"/>
        <v>7.6282305070485279E-4</v>
      </c>
      <c r="AR742" s="10">
        <f>+AN742/SUM(AL$27:AL742)-1</f>
        <v>0.10616384806679879</v>
      </c>
    </row>
    <row r="743" spans="1:44" x14ac:dyDescent="0.25">
      <c r="A743" s="1">
        <v>41254</v>
      </c>
      <c r="B743">
        <v>8.2309999999999999</v>
      </c>
      <c r="G743">
        <f t="shared" si="237"/>
        <v>2941.4498836402972</v>
      </c>
      <c r="H743">
        <f t="shared" si="238"/>
        <v>2853.3765140662613</v>
      </c>
      <c r="I743" s="5">
        <f t="shared" si="227"/>
        <v>0</v>
      </c>
      <c r="J743" s="6">
        <f>+H743+SUM($D$16:$E$16)-SUM($F$27:F743)</f>
        <v>8064.2931456452097</v>
      </c>
      <c r="K743" s="10">
        <f t="shared" si="239"/>
        <v>-1.2894527271456457E-4</v>
      </c>
      <c r="L743" s="10">
        <f>+H743/SUM(F$27:F743)-1</f>
        <v>5.3262718795290542E-2</v>
      </c>
      <c r="M743">
        <v>6.2359999999999998</v>
      </c>
      <c r="R743">
        <f t="shared" si="240"/>
        <v>2508.417819461567</v>
      </c>
      <c r="S743">
        <f t="shared" si="241"/>
        <v>2360.684378236489</v>
      </c>
      <c r="T743" s="5">
        <f t="shared" si="228"/>
        <v>0</v>
      </c>
      <c r="U743" s="6">
        <f>+S743+SUM($D$17:$E$17)-SUM($Q$27:Q743)</f>
        <v>6703.2349045522787</v>
      </c>
      <c r="V743" s="10">
        <f t="shared" si="229"/>
        <v>1.7537595767576075E-3</v>
      </c>
      <c r="W743" s="10">
        <f>+S743/SUM(Q$27:Q743)-1</f>
        <v>4.573077083483823E-2</v>
      </c>
      <c r="X743">
        <v>3.5470000000000002</v>
      </c>
      <c r="AC743">
        <f t="shared" si="242"/>
        <v>4939.3356034418603</v>
      </c>
      <c r="AD743">
        <f t="shared" si="243"/>
        <v>4788.1684494023712</v>
      </c>
      <c r="AE743" s="5">
        <f t="shared" si="230"/>
        <v>0</v>
      </c>
      <c r="AF743" s="6">
        <f>+AD743+SUM($D$18:$E$18)-SUM($AB$27:AB743)</f>
        <v>12604.543396770789</v>
      </c>
      <c r="AG743" s="10">
        <f t="shared" si="231"/>
        <v>2.1424176818984897E-4</v>
      </c>
      <c r="AH743" s="10">
        <f>+AD743/SUM(AB$27:AB743)-1</f>
        <v>0.17829976619067667</v>
      </c>
      <c r="AI743" s="6">
        <f t="shared" si="232"/>
        <v>0</v>
      </c>
      <c r="AL743" s="6">
        <f t="shared" si="233"/>
        <v>0</v>
      </c>
      <c r="AM743" s="6">
        <f t="shared" si="234"/>
        <v>10389.203306543724</v>
      </c>
      <c r="AN743" s="6">
        <f t="shared" si="235"/>
        <v>10002.229341705122</v>
      </c>
      <c r="AO743" s="5">
        <f t="shared" si="236"/>
        <v>0</v>
      </c>
      <c r="AP743" s="6">
        <f>+AN743+SUM($D$16:$E$18)-SUM($AL$27:AL743)</f>
        <v>27372.071446968286</v>
      </c>
      <c r="AQ743" s="10">
        <f t="shared" si="244"/>
        <v>4.8961199950214862E-4</v>
      </c>
      <c r="AR743" s="10">
        <f>+AN743/SUM(AL$27:AL743)-1</f>
        <v>0.10764722591781539</v>
      </c>
    </row>
    <row r="744" spans="1:44" x14ac:dyDescent="0.25">
      <c r="A744" s="1">
        <v>41255</v>
      </c>
      <c r="B744">
        <v>8.2520000000000007</v>
      </c>
      <c r="G744">
        <f t="shared" si="237"/>
        <v>2948.9544939618195</v>
      </c>
      <c r="H744">
        <f t="shared" si="238"/>
        <v>2860.6564201281485</v>
      </c>
      <c r="I744" s="5">
        <f t="shared" si="227"/>
        <v>0</v>
      </c>
      <c r="J744" s="6">
        <f>+H744+SUM($D$16:$E$16)-SUM($F$27:F744)</f>
        <v>8071.573051707097</v>
      </c>
      <c r="K744" s="10">
        <f t="shared" si="239"/>
        <v>9.027333121960357E-4</v>
      </c>
      <c r="L744" s="10">
        <f>+H744/SUM(F$27:F744)-1</f>
        <v>5.594993992209174E-2</v>
      </c>
      <c r="M744">
        <v>6.2439999999999998</v>
      </c>
      <c r="R744">
        <f t="shared" si="240"/>
        <v>2511.6358025526019</v>
      </c>
      <c r="S744">
        <f t="shared" si="241"/>
        <v>2363.7128379904807</v>
      </c>
      <c r="T744" s="5">
        <f t="shared" si="228"/>
        <v>0</v>
      </c>
      <c r="U744" s="6">
        <f>+S744+SUM($D$17:$E$17)-SUM($Q$27:Q744)</f>
        <v>6706.2633643062709</v>
      </c>
      <c r="V744" s="10">
        <f t="shared" si="229"/>
        <v>4.5179078416834884E-4</v>
      </c>
      <c r="W744" s="10">
        <f>+S744/SUM(Q$27:Q744)-1</f>
        <v>4.7072311272086331E-2</v>
      </c>
      <c r="X744">
        <v>3.536</v>
      </c>
      <c r="AC744">
        <f t="shared" si="242"/>
        <v>4924.0176751537683</v>
      </c>
      <c r="AD744">
        <f t="shared" si="243"/>
        <v>4773.3193225505456</v>
      </c>
      <c r="AE744" s="5">
        <f t="shared" si="230"/>
        <v>0</v>
      </c>
      <c r="AF744" s="6">
        <f>+AD744+SUM($D$18:$E$18)-SUM($AB$27:AB744)</f>
        <v>12589.694269918962</v>
      </c>
      <c r="AG744" s="10">
        <f t="shared" si="231"/>
        <v>-1.1780773316731885E-3</v>
      </c>
      <c r="AH744" s="10">
        <f>+AD744/SUM(AB$27:AB744)-1</f>
        <v>0.17464560847201382</v>
      </c>
      <c r="AI744" s="6">
        <f t="shared" si="232"/>
        <v>0</v>
      </c>
      <c r="AL744" s="6">
        <f t="shared" si="233"/>
        <v>0</v>
      </c>
      <c r="AM744" s="6">
        <f t="shared" si="234"/>
        <v>10384.607971668189</v>
      </c>
      <c r="AN744" s="6">
        <f t="shared" si="235"/>
        <v>9997.6885806691753</v>
      </c>
      <c r="AO744" s="5">
        <f t="shared" si="236"/>
        <v>0</v>
      </c>
      <c r="AP744" s="6">
        <f>+AN744+SUM($D$16:$E$18)-SUM($AL$27:AL744)</f>
        <v>27367.530685932332</v>
      </c>
      <c r="AQ744" s="10">
        <f t="shared" si="244"/>
        <v>-1.6589029605418304E-4</v>
      </c>
      <c r="AR744" s="10">
        <f>+AN744/SUM(AL$27:AL744)-1</f>
        <v>0.10714438188243114</v>
      </c>
    </row>
    <row r="745" spans="1:44" x14ac:dyDescent="0.25">
      <c r="A745" s="1">
        <v>41256</v>
      </c>
      <c r="B745">
        <v>8.2370000000000001</v>
      </c>
      <c r="G745">
        <f t="shared" si="237"/>
        <v>2943.5940580178753</v>
      </c>
      <c r="H745">
        <f t="shared" si="238"/>
        <v>2855.4564872268006</v>
      </c>
      <c r="I745" s="5">
        <f t="shared" si="227"/>
        <v>0</v>
      </c>
      <c r="J745" s="6">
        <f>+H745+SUM($D$16:$E$16)-SUM($F$27:F745)</f>
        <v>8066.3731188057482</v>
      </c>
      <c r="K745" s="10">
        <f t="shared" si="239"/>
        <v>-6.4422794268692574E-4</v>
      </c>
      <c r="L745" s="10">
        <f>+H745/SUM(F$27:F745)-1</f>
        <v>5.4030496260090821E-2</v>
      </c>
      <c r="M745">
        <v>6.2270000000000003</v>
      </c>
      <c r="R745">
        <f t="shared" si="240"/>
        <v>2504.7975884841535</v>
      </c>
      <c r="S745">
        <f t="shared" si="241"/>
        <v>2357.2773610132485</v>
      </c>
      <c r="T745" s="5">
        <f t="shared" si="228"/>
        <v>0</v>
      </c>
      <c r="U745" s="6">
        <f>+S745+SUM($D$17:$E$17)-SUM($Q$27:Q745)</f>
        <v>6699.8278873290383</v>
      </c>
      <c r="V745" s="10">
        <f t="shared" si="229"/>
        <v>-9.596218680413271E-4</v>
      </c>
      <c r="W745" s="10">
        <f>+S745/SUM(Q$27:Q745)-1</f>
        <v>4.4221537842934255E-2</v>
      </c>
      <c r="X745">
        <v>3.5110000000000001</v>
      </c>
      <c r="AC745">
        <f t="shared" si="242"/>
        <v>4889.2042017717422</v>
      </c>
      <c r="AD745">
        <f t="shared" si="243"/>
        <v>4739.5713069782141</v>
      </c>
      <c r="AE745" s="5">
        <f t="shared" si="230"/>
        <v>0</v>
      </c>
      <c r="AF745" s="6">
        <f>+AD745+SUM($D$18:$E$18)-SUM($AB$27:AB745)</f>
        <v>12555.946254346631</v>
      </c>
      <c r="AG745" s="10">
        <f t="shared" si="231"/>
        <v>-2.6806064427606913E-3</v>
      </c>
      <c r="AH745" s="10">
        <f>+AD745/SUM(AB$27:AB745)-1</f>
        <v>0.16634070456596173</v>
      </c>
      <c r="AI745" s="6">
        <f t="shared" si="232"/>
        <v>0</v>
      </c>
      <c r="AL745" s="6">
        <f t="shared" si="233"/>
        <v>0</v>
      </c>
      <c r="AM745" s="6">
        <f t="shared" si="234"/>
        <v>10337.59584827377</v>
      </c>
      <c r="AN745" s="6">
        <f t="shared" si="235"/>
        <v>9952.3051552182624</v>
      </c>
      <c r="AO745" s="5">
        <f t="shared" si="236"/>
        <v>0</v>
      </c>
      <c r="AP745" s="6">
        <f>+AN745+SUM($D$16:$E$18)-SUM($AL$27:AL745)</f>
        <v>27322.147260481419</v>
      </c>
      <c r="AQ745" s="10">
        <f t="shared" si="244"/>
        <v>-1.6582944940020106E-3</v>
      </c>
      <c r="AR745" s="10">
        <f>+AN745/SUM(AL$27:AL745)-1</f>
        <v>0.10211861976620451</v>
      </c>
    </row>
    <row r="746" spans="1:44" x14ac:dyDescent="0.25">
      <c r="A746" s="1">
        <v>41257</v>
      </c>
      <c r="B746">
        <v>8.2230000000000008</v>
      </c>
      <c r="G746">
        <f t="shared" si="237"/>
        <v>2938.5909844701941</v>
      </c>
      <c r="H746">
        <f t="shared" si="238"/>
        <v>2850.6032165188763</v>
      </c>
      <c r="I746" s="5">
        <f t="shared" si="227"/>
        <v>0</v>
      </c>
      <c r="J746" s="6">
        <f>+H746+SUM($D$16:$E$16)-SUM($F$27:F746)</f>
        <v>8061.5198480978252</v>
      </c>
      <c r="K746" s="10">
        <f t="shared" si="239"/>
        <v>-6.0166702388320115E-4</v>
      </c>
      <c r="L746" s="10">
        <f>+H746/SUM(F$27:F746)-1</f>
        <v>5.2239015508890096E-2</v>
      </c>
      <c r="M746">
        <v>6.2270000000000003</v>
      </c>
      <c r="R746">
        <f t="shared" si="240"/>
        <v>2504.7975884841535</v>
      </c>
      <c r="S746">
        <f t="shared" si="241"/>
        <v>2357.2773610132485</v>
      </c>
      <c r="T746" s="5">
        <f t="shared" si="228"/>
        <v>0</v>
      </c>
      <c r="U746" s="6">
        <f>+S746+SUM($D$17:$E$17)-SUM($Q$27:Q746)</f>
        <v>6699.8278873290383</v>
      </c>
      <c r="V746" s="10">
        <f t="shared" si="229"/>
        <v>0</v>
      </c>
      <c r="W746" s="10">
        <f>+S746/SUM(Q$27:Q746)-1</f>
        <v>4.4221537842934255E-2</v>
      </c>
      <c r="X746">
        <v>3.4980000000000002</v>
      </c>
      <c r="AC746">
        <f t="shared" si="242"/>
        <v>4871.1011956130887</v>
      </c>
      <c r="AD746">
        <f t="shared" si="243"/>
        <v>4722.0223388806016</v>
      </c>
      <c r="AE746" s="5">
        <f t="shared" si="230"/>
        <v>0</v>
      </c>
      <c r="AF746" s="6">
        <f>+AD746+SUM($D$18:$E$18)-SUM($AB$27:AB746)</f>
        <v>12538.397286249017</v>
      </c>
      <c r="AG746" s="10">
        <f t="shared" si="231"/>
        <v>-1.3976619318147865E-3</v>
      </c>
      <c r="AH746" s="10">
        <f>+AD746/SUM(AB$27:AB746)-1</f>
        <v>0.16202215453481461</v>
      </c>
      <c r="AI746" s="6">
        <f t="shared" si="232"/>
        <v>0</v>
      </c>
      <c r="AL746" s="6">
        <f t="shared" si="233"/>
        <v>0</v>
      </c>
      <c r="AM746" s="6">
        <f t="shared" si="234"/>
        <v>10314.489768567437</v>
      </c>
      <c r="AN746" s="6">
        <f t="shared" si="235"/>
        <v>9929.9029164127278</v>
      </c>
      <c r="AO746" s="5">
        <f t="shared" si="236"/>
        <v>0</v>
      </c>
      <c r="AP746" s="6">
        <f>+AN746+SUM($D$16:$E$18)-SUM($AL$27:AL746)</f>
        <v>27299.745021675888</v>
      </c>
      <c r="AQ746" s="10">
        <f t="shared" si="244"/>
        <v>-8.1992965603894241E-4</v>
      </c>
      <c r="AR746" s="10">
        <f>+AN746/SUM(AL$27:AL746)-1</f>
        <v>9.9637795060072643E-2</v>
      </c>
    </row>
    <row r="747" spans="1:44" x14ac:dyDescent="0.25">
      <c r="A747" s="1">
        <v>41260</v>
      </c>
      <c r="B747">
        <v>8.1750000000000007</v>
      </c>
      <c r="G747">
        <f t="shared" si="237"/>
        <v>2921.4375894495729</v>
      </c>
      <c r="H747">
        <f t="shared" si="238"/>
        <v>2833.9634312345629</v>
      </c>
      <c r="I747" s="5">
        <f t="shared" si="227"/>
        <v>0</v>
      </c>
      <c r="J747" s="6">
        <f>+H747+SUM($D$16:$E$16)-SUM($F$27:F747)</f>
        <v>8044.8800628135104</v>
      </c>
      <c r="K747" s="10">
        <f t="shared" si="239"/>
        <v>-2.0641002686659915E-3</v>
      </c>
      <c r="L747" s="10">
        <f>+H747/SUM(F$27:F747)-1</f>
        <v>4.6096795790487199E-2</v>
      </c>
      <c r="M747">
        <v>6.2210000000000001</v>
      </c>
      <c r="R747">
        <f t="shared" si="240"/>
        <v>2502.3841011658774</v>
      </c>
      <c r="S747">
        <f t="shared" si="241"/>
        <v>2355.0060161977544</v>
      </c>
      <c r="T747" s="5">
        <f t="shared" si="228"/>
        <v>0</v>
      </c>
      <c r="U747" s="6">
        <f>+S747+SUM($D$17:$E$17)-SUM($Q$27:Q747)</f>
        <v>6697.5565425135446</v>
      </c>
      <c r="V747" s="10">
        <f t="shared" si="229"/>
        <v>-3.3901539766256761E-4</v>
      </c>
      <c r="W747" s="10">
        <f>+S747/SUM(Q$27:Q747)-1</f>
        <v>4.3215382514998124E-2</v>
      </c>
      <c r="X747">
        <v>3.496</v>
      </c>
      <c r="AC747">
        <f t="shared" si="242"/>
        <v>4868.3161177425263</v>
      </c>
      <c r="AD747">
        <f t="shared" si="243"/>
        <v>4719.3224976348147</v>
      </c>
      <c r="AE747" s="5">
        <f t="shared" si="230"/>
        <v>0</v>
      </c>
      <c r="AF747" s="6">
        <f>+AD747+SUM($D$18:$E$18)-SUM($AB$27:AB747)</f>
        <v>12535.69744500323</v>
      </c>
      <c r="AG747" s="10">
        <f t="shared" si="231"/>
        <v>-2.1532586535188969E-4</v>
      </c>
      <c r="AH747" s="10">
        <f>+AD747/SUM(AB$27:AB747)-1</f>
        <v>0.16135776222233034</v>
      </c>
      <c r="AI747" s="6">
        <f t="shared" si="232"/>
        <v>0</v>
      </c>
      <c r="AL747" s="6">
        <f t="shared" si="233"/>
        <v>0</v>
      </c>
      <c r="AM747" s="6">
        <f t="shared" si="234"/>
        <v>10292.137808357977</v>
      </c>
      <c r="AN747" s="6">
        <f t="shared" si="235"/>
        <v>9908.2919450671325</v>
      </c>
      <c r="AO747" s="5">
        <f t="shared" si="236"/>
        <v>0</v>
      </c>
      <c r="AP747" s="6">
        <f>+AN747+SUM($D$16:$E$18)-SUM($AL$27:AL747)</f>
        <v>27278.134050330293</v>
      </c>
      <c r="AQ747" s="10">
        <f t="shared" si="244"/>
        <v>-7.9161806560601455E-4</v>
      </c>
      <c r="AR747" s="10">
        <f>+AN747/SUM(AL$27:AL747)-1</f>
        <v>9.7244595340033158E-2</v>
      </c>
    </row>
    <row r="748" spans="1:44" x14ac:dyDescent="0.25">
      <c r="A748" s="1">
        <v>41261</v>
      </c>
      <c r="B748">
        <v>8.1890000000000001</v>
      </c>
      <c r="G748">
        <f t="shared" si="237"/>
        <v>2926.4406629972541</v>
      </c>
      <c r="H748">
        <f t="shared" si="238"/>
        <v>2838.8167019424877</v>
      </c>
      <c r="I748" s="5">
        <f t="shared" si="227"/>
        <v>0</v>
      </c>
      <c r="J748" s="6">
        <f>+H748+SUM($D$16:$E$16)-SUM($F$27:F748)</f>
        <v>8049.7333335214353</v>
      </c>
      <c r="K748" s="10">
        <f t="shared" si="239"/>
        <v>6.0327446401076124E-4</v>
      </c>
      <c r="L748" s="10">
        <f>+H748/SUM(F$27:F748)-1</f>
        <v>4.7888276541688146E-2</v>
      </c>
      <c r="M748">
        <v>6.2460000000000004</v>
      </c>
      <c r="R748">
        <f t="shared" si="240"/>
        <v>2512.4402983253613</v>
      </c>
      <c r="S748">
        <f t="shared" si="241"/>
        <v>2364.4699529289783</v>
      </c>
      <c r="T748" s="5">
        <f t="shared" si="228"/>
        <v>0</v>
      </c>
      <c r="U748" s="6">
        <f>+S748+SUM($D$17:$E$17)-SUM($Q$27:Q748)</f>
        <v>6707.0204792447694</v>
      </c>
      <c r="V748" s="10">
        <f t="shared" si="229"/>
        <v>1.4130432003300886E-3</v>
      </c>
      <c r="W748" s="10">
        <f>+S748/SUM(Q$27:Q748)-1</f>
        <v>4.7407696381398079E-2</v>
      </c>
      <c r="X748">
        <v>3.4980000000000002</v>
      </c>
      <c r="AC748">
        <f t="shared" si="242"/>
        <v>4871.1011956130887</v>
      </c>
      <c r="AD748">
        <f t="shared" si="243"/>
        <v>4722.0223388806016</v>
      </c>
      <c r="AE748" s="5">
        <f t="shared" si="230"/>
        <v>0</v>
      </c>
      <c r="AF748" s="6">
        <f>+AD748+SUM($D$18:$E$18)-SUM($AB$27:AB748)</f>
        <v>12538.397286249017</v>
      </c>
      <c r="AG748" s="10">
        <f t="shared" si="231"/>
        <v>2.1537224056600301E-4</v>
      </c>
      <c r="AH748" s="10">
        <f>+AD748/SUM(AB$27:AB748)-1</f>
        <v>0.16202215453481461</v>
      </c>
      <c r="AI748" s="6">
        <f t="shared" si="232"/>
        <v>0</v>
      </c>
      <c r="AL748" s="6">
        <f t="shared" si="233"/>
        <v>0</v>
      </c>
      <c r="AM748" s="6">
        <f t="shared" si="234"/>
        <v>10309.982156935705</v>
      </c>
      <c r="AN748" s="6">
        <f t="shared" si="235"/>
        <v>9925.3089937520672</v>
      </c>
      <c r="AO748" s="5">
        <f t="shared" si="236"/>
        <v>0</v>
      </c>
      <c r="AP748" s="6">
        <f>+AN748+SUM($D$16:$E$18)-SUM($AL$27:AL748)</f>
        <v>27295.151099015231</v>
      </c>
      <c r="AQ748" s="10">
        <f t="shared" si="244"/>
        <v>6.2383477746452698E-4</v>
      </c>
      <c r="AR748" s="10">
        <f>+AN748/SUM(AL$27:AL748)-1</f>
        <v>9.9129063904514592E-2</v>
      </c>
    </row>
    <row r="749" spans="1:44" x14ac:dyDescent="0.25">
      <c r="A749" s="1">
        <v>41262</v>
      </c>
      <c r="B749">
        <v>8.2110000000000003</v>
      </c>
      <c r="G749">
        <f t="shared" si="237"/>
        <v>2934.3026357150388</v>
      </c>
      <c r="H749">
        <f t="shared" si="238"/>
        <v>2846.4432701977976</v>
      </c>
      <c r="I749" s="5">
        <f t="shared" si="227"/>
        <v>0</v>
      </c>
      <c r="J749" s="6">
        <f>+H749+SUM($D$16:$E$16)-SUM($F$27:F749)</f>
        <v>8057.3599017767447</v>
      </c>
      <c r="K749" s="10">
        <f t="shared" si="239"/>
        <v>9.4743116812945338E-4</v>
      </c>
      <c r="L749" s="10">
        <f>+H749/SUM(F$27:F749)-1</f>
        <v>5.0703460579289317E-2</v>
      </c>
      <c r="M749">
        <v>6.2729999999999997</v>
      </c>
      <c r="R749">
        <f t="shared" si="240"/>
        <v>2523.3009912576035</v>
      </c>
      <c r="S749">
        <f t="shared" si="241"/>
        <v>2374.6910045987001</v>
      </c>
      <c r="T749" s="5">
        <f t="shared" si="228"/>
        <v>0</v>
      </c>
      <c r="U749" s="6">
        <f>+S749+SUM($D$17:$E$17)-SUM($Q$27:Q749)</f>
        <v>6717.2415309144908</v>
      </c>
      <c r="V749" s="10">
        <f t="shared" si="229"/>
        <v>1.5239332728074206E-3</v>
      </c>
      <c r="W749" s="10">
        <f>+S749/SUM(Q$27:Q749)-1</f>
        <v>5.1935395357110226E-2</v>
      </c>
      <c r="X749">
        <v>3.4729999999999999</v>
      </c>
      <c r="AC749">
        <f t="shared" si="242"/>
        <v>4836.2877222310626</v>
      </c>
      <c r="AD749">
        <f t="shared" si="243"/>
        <v>4688.2743233082701</v>
      </c>
      <c r="AE749" s="5">
        <f t="shared" si="230"/>
        <v>0</v>
      </c>
      <c r="AF749" s="6">
        <f>+AD749+SUM($D$18:$E$18)-SUM($AB$27:AB749)</f>
        <v>12504.649270676686</v>
      </c>
      <c r="AG749" s="10">
        <f t="shared" si="231"/>
        <v>-2.6915733168977329E-3</v>
      </c>
      <c r="AH749" s="10">
        <f>+AD749/SUM(AB$27:AB749)-1</f>
        <v>0.15371725062876229</v>
      </c>
      <c r="AI749" s="6">
        <f t="shared" si="232"/>
        <v>0</v>
      </c>
      <c r="AL749" s="6">
        <f t="shared" si="233"/>
        <v>0</v>
      </c>
      <c r="AM749" s="6">
        <f t="shared" si="234"/>
        <v>10293.891349203706</v>
      </c>
      <c r="AN749" s="6">
        <f t="shared" si="235"/>
        <v>9909.4085981047683</v>
      </c>
      <c r="AO749" s="5">
        <f t="shared" si="236"/>
        <v>0</v>
      </c>
      <c r="AP749" s="6">
        <f>+AN749+SUM($D$16:$E$18)-SUM($AL$27:AL749)</f>
        <v>27279.250703367929</v>
      </c>
      <c r="AQ749" s="10">
        <f t="shared" si="244"/>
        <v>-5.8253554228815396E-4</v>
      </c>
      <c r="AR749" s="10">
        <f>+AN749/SUM(AL$27:AL749)-1</f>
        <v>9.7368253536340932E-2</v>
      </c>
    </row>
    <row r="750" spans="1:44" x14ac:dyDescent="0.25">
      <c r="A750" s="1">
        <v>41263</v>
      </c>
      <c r="B750">
        <v>8.2200000000000006</v>
      </c>
      <c r="G750">
        <f t="shared" si="237"/>
        <v>2937.5188972814053</v>
      </c>
      <c r="H750">
        <f t="shared" si="238"/>
        <v>2849.5632299386066</v>
      </c>
      <c r="I750" s="5">
        <f t="shared" si="227"/>
        <v>0</v>
      </c>
      <c r="J750" s="6">
        <f>+H750+SUM($D$16:$E$16)-SUM($F$27:F750)</f>
        <v>8060.479861517555</v>
      </c>
      <c r="K750" s="10">
        <f t="shared" si="239"/>
        <v>3.8721861488677511E-4</v>
      </c>
      <c r="L750" s="10">
        <f>+H750/SUM(F$27:F750)-1</f>
        <v>5.1855126776489957E-2</v>
      </c>
      <c r="M750">
        <v>6.2720000000000002</v>
      </c>
      <c r="R750">
        <f t="shared" si="240"/>
        <v>2522.8987433712246</v>
      </c>
      <c r="S750">
        <f t="shared" si="241"/>
        <v>2374.3124471294514</v>
      </c>
      <c r="T750" s="5">
        <f t="shared" si="228"/>
        <v>0</v>
      </c>
      <c r="U750" s="6">
        <f>+S750+SUM($D$17:$E$17)-SUM($Q$27:Q750)</f>
        <v>6716.8629734452406</v>
      </c>
      <c r="V750" s="10">
        <f t="shared" si="229"/>
        <v>-5.6356090146203464E-5</v>
      </c>
      <c r="W750" s="10">
        <f>+S750/SUM(Q$27:Q750)-1</f>
        <v>5.1767702802454352E-2</v>
      </c>
      <c r="X750">
        <v>3.4820000000000002</v>
      </c>
      <c r="AC750">
        <f t="shared" si="242"/>
        <v>4848.8205726485921</v>
      </c>
      <c r="AD750">
        <f t="shared" si="243"/>
        <v>4700.4236089143096</v>
      </c>
      <c r="AE750" s="5">
        <f t="shared" si="230"/>
        <v>0</v>
      </c>
      <c r="AF750" s="6">
        <f>+AD750+SUM($D$18:$E$18)-SUM($AB$27:AB750)</f>
        <v>12516.798556282725</v>
      </c>
      <c r="AG750" s="10">
        <f t="shared" si="231"/>
        <v>9.715814768616049E-4</v>
      </c>
      <c r="AH750" s="10">
        <f>+AD750/SUM(AB$27:AB750)-1</f>
        <v>0.15670701603494108</v>
      </c>
      <c r="AI750" s="6">
        <f t="shared" si="232"/>
        <v>0</v>
      </c>
      <c r="AL750" s="6">
        <f t="shared" si="233"/>
        <v>0</v>
      </c>
      <c r="AM750" s="6">
        <f t="shared" si="234"/>
        <v>10309.238213301222</v>
      </c>
      <c r="AN750" s="6">
        <f t="shared" si="235"/>
        <v>9924.299285982368</v>
      </c>
      <c r="AO750" s="5">
        <f t="shared" si="236"/>
        <v>0</v>
      </c>
      <c r="AP750" s="6">
        <f>+AN750+SUM($D$16:$E$18)-SUM($AL$27:AL750)</f>
        <v>27294.141391245532</v>
      </c>
      <c r="AQ750" s="10">
        <f t="shared" si="244"/>
        <v>5.4586132293454881E-4</v>
      </c>
      <c r="AR750" s="10">
        <f>+AN750/SUM(AL$27:AL750)-1</f>
        <v>9.9017248830905791E-2</v>
      </c>
    </row>
    <row r="751" spans="1:44" x14ac:dyDescent="0.25">
      <c r="A751" s="1">
        <v>41264</v>
      </c>
      <c r="B751">
        <v>8.1880000000000006</v>
      </c>
      <c r="G751">
        <f t="shared" si="237"/>
        <v>2926.0833006009912</v>
      </c>
      <c r="H751">
        <f t="shared" si="238"/>
        <v>2838.4700397490647</v>
      </c>
      <c r="I751" s="5">
        <f t="shared" si="227"/>
        <v>0</v>
      </c>
      <c r="J751" s="6">
        <f>+H751+SUM($D$16:$E$16)-SUM($F$27:F751)</f>
        <v>8049.3866713280131</v>
      </c>
      <c r="K751" s="10">
        <f t="shared" si="239"/>
        <v>-1.3762443899281163E-3</v>
      </c>
      <c r="L751" s="10">
        <f>+H751/SUM(F$27:F751)-1</f>
        <v>4.7760313630888174E-2</v>
      </c>
      <c r="M751">
        <v>6.2519999999999998</v>
      </c>
      <c r="R751">
        <f t="shared" si="240"/>
        <v>2514.8537856436378</v>
      </c>
      <c r="S751">
        <f t="shared" si="241"/>
        <v>2366.7412977444719</v>
      </c>
      <c r="T751" s="5">
        <f t="shared" si="228"/>
        <v>0</v>
      </c>
      <c r="U751" s="6">
        <f>+S751+SUM($D$17:$E$17)-SUM($Q$27:Q751)</f>
        <v>6709.291824060263</v>
      </c>
      <c r="V751" s="10">
        <f t="shared" si="229"/>
        <v>-1.1271853266785481E-3</v>
      </c>
      <c r="W751" s="10">
        <f>+S751/SUM(Q$27:Q751)-1</f>
        <v>4.8413851709333988E-2</v>
      </c>
      <c r="X751">
        <v>3.4769999999999999</v>
      </c>
      <c r="AC751">
        <f t="shared" si="242"/>
        <v>4841.8578779721865</v>
      </c>
      <c r="AD751">
        <f t="shared" si="243"/>
        <v>4693.6740057998431</v>
      </c>
      <c r="AE751" s="5">
        <f t="shared" si="230"/>
        <v>0</v>
      </c>
      <c r="AF751" s="6">
        <f>+AD751+SUM($D$18:$E$18)-SUM($AB$27:AB751)</f>
        <v>12510.04895316826</v>
      </c>
      <c r="AG751" s="10">
        <f t="shared" si="231"/>
        <v>-5.3924356808299212E-4</v>
      </c>
      <c r="AH751" s="10">
        <f>+AD751/SUM(AB$27:AB751)-1</f>
        <v>0.15504603525373062</v>
      </c>
      <c r="AI751" s="6">
        <f t="shared" si="232"/>
        <v>0</v>
      </c>
      <c r="AL751" s="6">
        <f t="shared" si="233"/>
        <v>0</v>
      </c>
      <c r="AM751" s="6">
        <f t="shared" si="234"/>
        <v>10282.794964216815</v>
      </c>
      <c r="AN751" s="6">
        <f t="shared" si="235"/>
        <v>9898.8853432933793</v>
      </c>
      <c r="AO751" s="5">
        <f t="shared" si="236"/>
        <v>0</v>
      </c>
      <c r="AP751" s="6">
        <f>+AN751+SUM($D$16:$E$18)-SUM($AL$27:AL751)</f>
        <v>27268.727448556543</v>
      </c>
      <c r="AQ751" s="10">
        <f t="shared" si="244"/>
        <v>-9.3111346954255492E-4</v>
      </c>
      <c r="AR751" s="10">
        <f>+AN751/SUM(AL$27:AL751)-1</f>
        <v>9.6202907931750348E-2</v>
      </c>
    </row>
    <row r="752" spans="1:44" x14ac:dyDescent="0.25">
      <c r="A752" s="1">
        <v>41267</v>
      </c>
      <c r="B752">
        <v>8.1780000000000008</v>
      </c>
      <c r="G752">
        <f t="shared" si="237"/>
        <v>2922.5096766383617</v>
      </c>
      <c r="H752">
        <f t="shared" si="238"/>
        <v>2835.003417814833</v>
      </c>
      <c r="I752" s="5">
        <f t="shared" si="227"/>
        <v>0</v>
      </c>
      <c r="J752" s="6">
        <f>+H752+SUM($D$16:$E$16)-SUM($F$27:F752)</f>
        <v>8045.9200493937806</v>
      </c>
      <c r="K752" s="10">
        <f t="shared" si="239"/>
        <v>-4.3066907775479724E-4</v>
      </c>
      <c r="L752" s="10">
        <f>+H752/SUM(F$27:F752)-1</f>
        <v>4.6480684522887561E-2</v>
      </c>
      <c r="M752">
        <v>6.25</v>
      </c>
      <c r="R752">
        <f t="shared" si="240"/>
        <v>2514.049289870879</v>
      </c>
      <c r="S752">
        <f t="shared" si="241"/>
        <v>2365.9841828059739</v>
      </c>
      <c r="T752" s="5">
        <f t="shared" si="228"/>
        <v>0</v>
      </c>
      <c r="U752" s="6">
        <f>+S752+SUM($D$17:$E$17)-SUM($Q$27:Q752)</f>
        <v>6708.5347091217645</v>
      </c>
      <c r="V752" s="10">
        <f t="shared" si="229"/>
        <v>-1.1284573071979054E-4</v>
      </c>
      <c r="W752" s="10">
        <f>+S752/SUM(Q$27:Q752)-1</f>
        <v>4.8078466600022018E-2</v>
      </c>
      <c r="X752">
        <v>3.4649999999999999</v>
      </c>
      <c r="AC752">
        <f t="shared" si="242"/>
        <v>4825.1474107488139</v>
      </c>
      <c r="AD752">
        <f t="shared" si="243"/>
        <v>4677.4749583251241</v>
      </c>
      <c r="AE752" s="5">
        <f t="shared" si="230"/>
        <v>0</v>
      </c>
      <c r="AF752" s="6">
        <f>+AD752+SUM($D$18:$E$18)-SUM($AB$27:AB752)</f>
        <v>12493.849905693542</v>
      </c>
      <c r="AG752" s="10">
        <f t="shared" si="231"/>
        <v>-1.2948828206316154E-3</v>
      </c>
      <c r="AH752" s="10">
        <f>+AD752/SUM(AB$27:AB752)-1</f>
        <v>0.15105968137882564</v>
      </c>
      <c r="AI752" s="6">
        <f t="shared" si="232"/>
        <v>0</v>
      </c>
      <c r="AL752" s="6">
        <f t="shared" si="233"/>
        <v>0</v>
      </c>
      <c r="AM752" s="6">
        <f t="shared" si="234"/>
        <v>10261.706377258055</v>
      </c>
      <c r="AN752" s="6">
        <f t="shared" si="235"/>
        <v>9878.462558945932</v>
      </c>
      <c r="AO752" s="5">
        <f t="shared" si="236"/>
        <v>0</v>
      </c>
      <c r="AP752" s="6">
        <f>+AN752+SUM($D$16:$E$18)-SUM($AL$27:AL752)</f>
        <v>27248.304664209092</v>
      </c>
      <c r="AQ752" s="10">
        <f t="shared" si="244"/>
        <v>-7.4894526655044924E-4</v>
      </c>
      <c r="AR752" s="10">
        <f>+AN752/SUM(AL$27:AL752)-1</f>
        <v>9.394128808129909E-2</v>
      </c>
    </row>
    <row r="753" spans="1:44" x14ac:dyDescent="0.25">
      <c r="A753" s="1">
        <v>41271</v>
      </c>
      <c r="B753">
        <v>8.2460000000000004</v>
      </c>
      <c r="G753">
        <f t="shared" si="237"/>
        <v>2946.8103195842418</v>
      </c>
      <c r="H753">
        <f t="shared" si="238"/>
        <v>2858.5764469676096</v>
      </c>
      <c r="I753" s="5">
        <f t="shared" si="227"/>
        <v>0</v>
      </c>
      <c r="J753" s="6">
        <f>+H753+SUM($D$16:$E$16)-SUM($F$27:F753)</f>
        <v>8069.4930785465585</v>
      </c>
      <c r="K753" s="10">
        <f t="shared" si="239"/>
        <v>2.9298115079523512E-3</v>
      </c>
      <c r="L753" s="10">
        <f>+H753/SUM(F$27:F753)-1</f>
        <v>5.5182162457291462E-2</v>
      </c>
      <c r="M753">
        <v>6.2130000000000001</v>
      </c>
      <c r="R753">
        <f t="shared" si="240"/>
        <v>2499.1661180748433</v>
      </c>
      <c r="S753">
        <f t="shared" si="241"/>
        <v>2351.9775564437623</v>
      </c>
      <c r="T753" s="5">
        <f t="shared" si="228"/>
        <v>0</v>
      </c>
      <c r="U753" s="6">
        <f>+S753+SUM($D$17:$E$17)-SUM($Q$27:Q753)</f>
        <v>6694.5280827595525</v>
      </c>
      <c r="V753" s="10">
        <f t="shared" si="229"/>
        <v>-2.0878816268427025E-3</v>
      </c>
      <c r="W753" s="10">
        <f>+S753/SUM(Q$27:Q753)-1</f>
        <v>4.1873842077749801E-2</v>
      </c>
      <c r="X753">
        <v>3.4239999999999999</v>
      </c>
      <c r="AC753">
        <f t="shared" si="242"/>
        <v>4768.0533144022911</v>
      </c>
      <c r="AD753">
        <f t="shared" si="243"/>
        <v>4622.1282127865006</v>
      </c>
      <c r="AE753" s="5">
        <f t="shared" si="230"/>
        <v>0</v>
      </c>
      <c r="AF753" s="6">
        <f>+AD753+SUM($D$18:$E$18)-SUM($AB$27:AB753)</f>
        <v>12438.503160154918</v>
      </c>
      <c r="AG753" s="10">
        <f t="shared" si="231"/>
        <v>-4.4299191967562823E-3</v>
      </c>
      <c r="AH753" s="10">
        <f>+AD753/SUM(AB$27:AB753)-1</f>
        <v>0.13743963897290024</v>
      </c>
      <c r="AI753" s="6">
        <f t="shared" si="232"/>
        <v>0</v>
      </c>
      <c r="AL753" s="6">
        <f t="shared" si="233"/>
        <v>0</v>
      </c>
      <c r="AM753" s="6">
        <f t="shared" si="234"/>
        <v>10214.029752061375</v>
      </c>
      <c r="AN753" s="6">
        <f t="shared" si="235"/>
        <v>9832.6822161978725</v>
      </c>
      <c r="AO753" s="5">
        <f t="shared" si="236"/>
        <v>0</v>
      </c>
      <c r="AP753" s="6">
        <f>+AN753+SUM($D$16:$E$18)-SUM($AL$27:AL753)</f>
        <v>27202.524321461031</v>
      </c>
      <c r="AQ753" s="10">
        <f t="shared" si="244"/>
        <v>-1.6801171049806163E-3</v>
      </c>
      <c r="AR753" s="10">
        <f>+AN753/SUM(AL$27:AL753)-1</f>
        <v>8.8871571329752319E-2</v>
      </c>
    </row>
    <row r="754" spans="1:44" x14ac:dyDescent="0.25">
      <c r="A754" s="1">
        <v>41274</v>
      </c>
      <c r="B754">
        <v>8.2690000000000001</v>
      </c>
      <c r="G754">
        <f t="shared" si="237"/>
        <v>2955.0296546982895</v>
      </c>
      <c r="H754">
        <f t="shared" si="238"/>
        <v>2866.549677416343</v>
      </c>
      <c r="I754" s="5">
        <f t="shared" si="227"/>
        <v>0</v>
      </c>
      <c r="J754" s="6">
        <f>+H754+SUM($D$16:$E$16)-SUM($F$27:F754)</f>
        <v>8077.4663089952919</v>
      </c>
      <c r="K754" s="10">
        <f t="shared" si="239"/>
        <v>9.880707959128987E-4</v>
      </c>
      <c r="L754" s="10">
        <f>+H754/SUM(F$27:F754)-1</f>
        <v>5.8125309405693049E-2</v>
      </c>
      <c r="M754">
        <v>6.2160000000000002</v>
      </c>
      <c r="R754">
        <f t="shared" si="240"/>
        <v>2500.3728617339816</v>
      </c>
      <c r="S754">
        <f t="shared" si="241"/>
        <v>2353.1132288515096</v>
      </c>
      <c r="T754" s="5">
        <f t="shared" si="228"/>
        <v>0</v>
      </c>
      <c r="U754" s="6">
        <f>+S754+SUM($D$17:$E$17)-SUM($Q$27:Q754)</f>
        <v>6695.6637551672993</v>
      </c>
      <c r="V754" s="10">
        <f t="shared" si="229"/>
        <v>1.6964189166257526E-4</v>
      </c>
      <c r="W754" s="10">
        <f>+S754/SUM(Q$27:Q754)-1</f>
        <v>4.2376919741718089E-2</v>
      </c>
      <c r="X754">
        <v>3.4510000000000001</v>
      </c>
      <c r="AC754">
        <f t="shared" si="242"/>
        <v>4805.6518656548787</v>
      </c>
      <c r="AD754">
        <f t="shared" si="243"/>
        <v>4658.5760696046182</v>
      </c>
      <c r="AE754" s="5">
        <f t="shared" si="230"/>
        <v>0</v>
      </c>
      <c r="AF754" s="6">
        <f>+AD754+SUM($D$18:$E$18)-SUM($AB$27:AB754)</f>
        <v>12474.951016973037</v>
      </c>
      <c r="AG754" s="10">
        <f t="shared" si="231"/>
        <v>2.9302446081191924E-3</v>
      </c>
      <c r="AH754" s="10">
        <f>+AD754/SUM(AB$27:AB754)-1</f>
        <v>0.14640893519143638</v>
      </c>
      <c r="AI754" s="6">
        <f t="shared" si="232"/>
        <v>0</v>
      </c>
      <c r="AL754" s="6">
        <f t="shared" si="233"/>
        <v>0</v>
      </c>
      <c r="AM754" s="6">
        <f t="shared" si="234"/>
        <v>10261.05438208715</v>
      </c>
      <c r="AN754" s="6">
        <f t="shared" si="235"/>
        <v>9878.2389758724712</v>
      </c>
      <c r="AO754" s="5">
        <f t="shared" si="236"/>
        <v>0</v>
      </c>
      <c r="AP754" s="6">
        <f>+AN754+SUM($D$16:$E$18)-SUM($AL$27:AL754)</f>
        <v>27248.081081135635</v>
      </c>
      <c r="AQ754" s="10">
        <f t="shared" si="244"/>
        <v>1.6747254459272831E-3</v>
      </c>
      <c r="AR754" s="10">
        <f>+AN754/SUM(AL$27:AL754)-1</f>
        <v>9.3916528483951156E-2</v>
      </c>
    </row>
    <row r="755" spans="1:44" x14ac:dyDescent="0.25">
      <c r="A755" s="1">
        <v>41276</v>
      </c>
      <c r="B755">
        <v>8.4030000000000005</v>
      </c>
      <c r="G755">
        <f t="shared" si="237"/>
        <v>3002.9162157975243</v>
      </c>
      <c r="H755">
        <f t="shared" si="238"/>
        <v>2913.0024113350505</v>
      </c>
      <c r="I755" s="5">
        <f t="shared" si="227"/>
        <v>0</v>
      </c>
      <c r="J755" s="6">
        <f>+H755+SUM($D$16:$E$16)-SUM($F$27:F755)</f>
        <v>8123.9190429139981</v>
      </c>
      <c r="K755" s="10">
        <f t="shared" si="239"/>
        <v>5.7509040758207952E-3</v>
      </c>
      <c r="L755" s="10">
        <f>+H755/SUM(F$27:F755)-1</f>
        <v>7.5272339452901127E-2</v>
      </c>
      <c r="M755">
        <v>6.3339999999999996</v>
      </c>
      <c r="R755">
        <f t="shared" si="240"/>
        <v>2547.8381123267436</v>
      </c>
      <c r="S755">
        <f t="shared" si="241"/>
        <v>2397.7830102228863</v>
      </c>
      <c r="T755" s="5">
        <f t="shared" si="228"/>
        <v>0</v>
      </c>
      <c r="U755" s="6">
        <f>+S755+SUM($D$17:$E$17)-SUM($Q$27:Q755)</f>
        <v>6740.3335365386774</v>
      </c>
      <c r="V755" s="10">
        <f t="shared" si="229"/>
        <v>6.6714493147754794E-3</v>
      </c>
      <c r="W755" s="10">
        <f>+S755/SUM(Q$27:Q755)-1</f>
        <v>6.2164641191126302E-2</v>
      </c>
      <c r="X755">
        <v>3.4940000000000002</v>
      </c>
      <c r="AC755">
        <f t="shared" si="242"/>
        <v>4865.5310398719639</v>
      </c>
      <c r="AD755">
        <f t="shared" si="243"/>
        <v>4716.6226563890286</v>
      </c>
      <c r="AE755" s="5">
        <f t="shared" si="230"/>
        <v>0</v>
      </c>
      <c r="AF755" s="6">
        <f>+AD755+SUM($D$18:$E$18)-SUM($AB$27:AB755)</f>
        <v>12532.997603757447</v>
      </c>
      <c r="AG755" s="10">
        <f t="shared" si="231"/>
        <v>4.6530512789535461E-3</v>
      </c>
      <c r="AH755" s="10">
        <f>+AD755/SUM(AB$27:AB755)-1</f>
        <v>0.16069336990984628</v>
      </c>
      <c r="AI755" s="6">
        <f t="shared" si="232"/>
        <v>0</v>
      </c>
      <c r="AL755" s="6">
        <f t="shared" si="233"/>
        <v>0</v>
      </c>
      <c r="AM755" s="6">
        <f t="shared" si="234"/>
        <v>10416.285367996232</v>
      </c>
      <c r="AN755" s="6">
        <f t="shared" si="235"/>
        <v>10027.408077946966</v>
      </c>
      <c r="AO755" s="5">
        <f t="shared" si="236"/>
        <v>0</v>
      </c>
      <c r="AP755" s="6">
        <f>+AN755+SUM($D$16:$E$18)-SUM($AL$27:AL755)</f>
        <v>27397.250183210126</v>
      </c>
      <c r="AQ755" s="10">
        <f t="shared" si="244"/>
        <v>5.4744809966733587E-3</v>
      </c>
      <c r="AR755" s="10">
        <f>+AN755/SUM(AL$27:AL755)-1</f>
        <v>0.11043552004681612</v>
      </c>
    </row>
    <row r="756" spans="1:44" x14ac:dyDescent="0.25">
      <c r="A756" s="1">
        <v>41277</v>
      </c>
      <c r="B756">
        <v>8.5229999999999997</v>
      </c>
      <c r="G756">
        <f t="shared" si="237"/>
        <v>3045.7997033490769</v>
      </c>
      <c r="H756">
        <f t="shared" si="238"/>
        <v>2954.6018745458327</v>
      </c>
      <c r="I756" s="5">
        <f t="shared" si="227"/>
        <v>0</v>
      </c>
      <c r="J756" s="6">
        <f>+H756+SUM($D$16:$E$16)-SUM($F$27:F756)</f>
        <v>8165.5185061247812</v>
      </c>
      <c r="K756" s="10">
        <f t="shared" si="239"/>
        <v>5.1206151847449366E-3</v>
      </c>
      <c r="L756" s="10">
        <f>+H756/SUM(F$27:F756)-1</f>
        <v>9.0627888748908036E-2</v>
      </c>
      <c r="M756">
        <v>6.359</v>
      </c>
      <c r="R756">
        <f t="shared" si="240"/>
        <v>2557.894309486227</v>
      </c>
      <c r="S756">
        <f t="shared" si="241"/>
        <v>2407.2469469541102</v>
      </c>
      <c r="T756" s="5">
        <f t="shared" si="228"/>
        <v>0</v>
      </c>
      <c r="U756" s="6">
        <f>+S756+SUM($D$17:$E$17)-SUM($Q$27:Q756)</f>
        <v>6749.7974732699004</v>
      </c>
      <c r="V756" s="10">
        <f t="shared" si="229"/>
        <v>1.4040754333475292E-3</v>
      </c>
      <c r="W756" s="10">
        <f>+S756/SUM(Q$27:Q756)-1</f>
        <v>6.6356955057526479E-2</v>
      </c>
      <c r="X756">
        <v>3.5209999999999999</v>
      </c>
      <c r="AC756">
        <f t="shared" si="242"/>
        <v>4903.1295911245516</v>
      </c>
      <c r="AD756">
        <f t="shared" si="243"/>
        <v>4753.0705132071462</v>
      </c>
      <c r="AE756" s="5">
        <f t="shared" si="230"/>
        <v>0</v>
      </c>
      <c r="AF756" s="6">
        <f>+AD756+SUM($D$18:$E$18)-SUM($AB$27:AB756)</f>
        <v>12569.445460575562</v>
      </c>
      <c r="AG756" s="10">
        <f t="shared" si="231"/>
        <v>2.9081515827615867E-3</v>
      </c>
      <c r="AH756" s="10">
        <f>+AD756/SUM(AB$27:AB756)-1</f>
        <v>0.16966266612838243</v>
      </c>
      <c r="AI756" s="6">
        <f t="shared" si="232"/>
        <v>0</v>
      </c>
      <c r="AL756" s="6">
        <f t="shared" si="233"/>
        <v>0</v>
      </c>
      <c r="AM756" s="6">
        <f t="shared" si="234"/>
        <v>10506.823603959856</v>
      </c>
      <c r="AN756" s="6">
        <f t="shared" si="235"/>
        <v>10114.91933470709</v>
      </c>
      <c r="AO756" s="5">
        <f t="shared" si="236"/>
        <v>0</v>
      </c>
      <c r="AP756" s="6">
        <f>+AN756+SUM($D$16:$E$18)-SUM($AL$27:AL756)</f>
        <v>27484.761439970251</v>
      </c>
      <c r="AQ756" s="10">
        <f t="shared" si="244"/>
        <v>3.194162048195448E-3</v>
      </c>
      <c r="AR756" s="10">
        <f>+AN756/SUM(AL$27:AL756)-1</f>
        <v>0.12012651967054677</v>
      </c>
    </row>
    <row r="757" spans="1:44" x14ac:dyDescent="0.25">
      <c r="A757" s="1">
        <v>41278</v>
      </c>
      <c r="B757">
        <v>8.5169999999999995</v>
      </c>
      <c r="G757">
        <f t="shared" si="237"/>
        <v>3043.6555289714993</v>
      </c>
      <c r="H757">
        <f t="shared" si="238"/>
        <v>2952.5219013852934</v>
      </c>
      <c r="I757" s="5">
        <f t="shared" si="227"/>
        <v>0</v>
      </c>
      <c r="J757" s="6">
        <f>+H757+SUM($D$16:$E$16)-SUM($F$27:F757)</f>
        <v>8163.4385329642409</v>
      </c>
      <c r="K757" s="10">
        <f t="shared" si="239"/>
        <v>-2.5472640334844865E-4</v>
      </c>
      <c r="L757" s="10">
        <f>+H757/SUM(F$27:F757)-1</f>
        <v>8.9860111284107536E-2</v>
      </c>
      <c r="M757">
        <v>6.383</v>
      </c>
      <c r="R757">
        <f t="shared" si="240"/>
        <v>2567.548258759331</v>
      </c>
      <c r="S757">
        <f t="shared" si="241"/>
        <v>2416.3323262160852</v>
      </c>
      <c r="T757" s="5">
        <f t="shared" si="228"/>
        <v>0</v>
      </c>
      <c r="U757" s="6">
        <f>+S757+SUM($D$17:$E$17)-SUM($Q$27:Q757)</f>
        <v>6758.882852531875</v>
      </c>
      <c r="V757" s="10">
        <f t="shared" si="229"/>
        <v>1.3460224988903757E-3</v>
      </c>
      <c r="W757" s="10">
        <f>+S757/SUM(Q$27:Q757)-1</f>
        <v>7.038157636927056E-2</v>
      </c>
      <c r="X757">
        <v>3.544</v>
      </c>
      <c r="AC757">
        <f t="shared" si="242"/>
        <v>4935.1579866360153</v>
      </c>
      <c r="AD757">
        <f t="shared" si="243"/>
        <v>4784.1186875336907</v>
      </c>
      <c r="AE757" s="5">
        <f t="shared" si="230"/>
        <v>0</v>
      </c>
      <c r="AF757" s="6">
        <f>+AD757+SUM($D$18:$E$18)-SUM($AB$27:AB757)</f>
        <v>12600.493634902106</v>
      </c>
      <c r="AG757" s="10">
        <f t="shared" si="231"/>
        <v>2.4701307964563046E-3</v>
      </c>
      <c r="AH757" s="10">
        <f>+AD757/SUM(AB$27:AB757)-1</f>
        <v>0.17730317772195026</v>
      </c>
      <c r="AI757" s="6">
        <f t="shared" si="232"/>
        <v>0</v>
      </c>
      <c r="AL757" s="6">
        <f t="shared" si="233"/>
        <v>0</v>
      </c>
      <c r="AM757" s="6">
        <f t="shared" si="234"/>
        <v>10546.361774366846</v>
      </c>
      <c r="AN757" s="6">
        <f t="shared" si="235"/>
        <v>10152.972915135069</v>
      </c>
      <c r="AO757" s="5">
        <f t="shared" si="236"/>
        <v>0</v>
      </c>
      <c r="AP757" s="6">
        <f>+AN757+SUM($D$16:$E$18)-SUM($AL$27:AL757)</f>
        <v>27522.81502039823</v>
      </c>
      <c r="AQ757" s="10">
        <f t="shared" si="244"/>
        <v>1.3845337719626816E-3</v>
      </c>
      <c r="AR757" s="10">
        <f>+AN757/SUM(AL$27:AL757)-1</f>
        <v>0.12434057449345959</v>
      </c>
    </row>
    <row r="758" spans="1:44" x14ac:dyDescent="0.25">
      <c r="A758" s="1">
        <v>41281</v>
      </c>
      <c r="B758">
        <v>8.4689999999999994</v>
      </c>
      <c r="G758">
        <f t="shared" si="237"/>
        <v>3026.502133950878</v>
      </c>
      <c r="H758">
        <f t="shared" si="238"/>
        <v>2935.8821161009805</v>
      </c>
      <c r="I758" s="5">
        <f t="shared" si="227"/>
        <v>0</v>
      </c>
      <c r="J758" s="6">
        <f>+H758+SUM($D$16:$E$16)-SUM($F$27:F758)</f>
        <v>8146.7987476799281</v>
      </c>
      <c r="K758" s="10">
        <f t="shared" si="239"/>
        <v>-2.0383304433689853E-3</v>
      </c>
      <c r="L758" s="10">
        <f>+H758/SUM(F$27:F758)-1</f>
        <v>8.3717891565704861E-2</v>
      </c>
      <c r="M758">
        <v>6.3609999999999998</v>
      </c>
      <c r="R758">
        <f t="shared" si="240"/>
        <v>2558.6988052589854</v>
      </c>
      <c r="S758">
        <f t="shared" si="241"/>
        <v>2408.0040618926082</v>
      </c>
      <c r="T758" s="5">
        <f t="shared" si="228"/>
        <v>0</v>
      </c>
      <c r="U758" s="6">
        <f>+S758+SUM($D$17:$E$17)-SUM($Q$27:Q758)</f>
        <v>6750.5545882083989</v>
      </c>
      <c r="V758" s="10">
        <f t="shared" si="229"/>
        <v>-1.2321953945919617E-3</v>
      </c>
      <c r="W758" s="10">
        <f>+S758/SUM(Q$27:Q758)-1</f>
        <v>6.6692340166838449E-2</v>
      </c>
      <c r="X758">
        <v>3.5259999999999998</v>
      </c>
      <c r="AC758">
        <f t="shared" si="242"/>
        <v>4910.0922858009562</v>
      </c>
      <c r="AD758">
        <f t="shared" si="243"/>
        <v>4759.8201163216117</v>
      </c>
      <c r="AE758" s="5">
        <f t="shared" si="230"/>
        <v>0</v>
      </c>
      <c r="AF758" s="6">
        <f>+AD758+SUM($D$18:$E$18)-SUM($AB$27:AB758)</f>
        <v>12576.195063690027</v>
      </c>
      <c r="AG758" s="10">
        <f t="shared" si="231"/>
        <v>-1.9283824837444952E-3</v>
      </c>
      <c r="AH758" s="10">
        <f>+AD758/SUM(AB$27:AB758)-1</f>
        <v>0.17132364690959268</v>
      </c>
      <c r="AI758" s="6">
        <f t="shared" si="232"/>
        <v>0</v>
      </c>
      <c r="AL758" s="6">
        <f t="shared" si="233"/>
        <v>0</v>
      </c>
      <c r="AM758" s="6">
        <f t="shared" si="234"/>
        <v>10495.293225010821</v>
      </c>
      <c r="AN758" s="6">
        <f t="shared" si="235"/>
        <v>10103.706294315201</v>
      </c>
      <c r="AO758" s="5">
        <f t="shared" si="236"/>
        <v>0</v>
      </c>
      <c r="AP758" s="6">
        <f>+AN758+SUM($D$16:$E$18)-SUM($AL$27:AL758)</f>
        <v>27473.548399578358</v>
      </c>
      <c r="AQ758" s="10">
        <f t="shared" si="244"/>
        <v>-1.7900284103700148E-3</v>
      </c>
      <c r="AR758" s="10">
        <f>+AN758/SUM(AL$27:AL758)-1</f>
        <v>0.11888478718673001</v>
      </c>
    </row>
    <row r="759" spans="1:44" x14ac:dyDescent="0.25">
      <c r="A759" s="1">
        <v>41282</v>
      </c>
      <c r="B759">
        <v>8.4369999999999994</v>
      </c>
      <c r="C759">
        <f>+$C$16</f>
        <v>60</v>
      </c>
      <c r="D759" s="7">
        <f>+$H$16</f>
        <v>1.0004210526315789</v>
      </c>
      <c r="E759" s="7">
        <f>+$J$16</f>
        <v>0.46199999999999997</v>
      </c>
      <c r="F759" s="6">
        <f>+C759-D759-E759</f>
        <v>58.537578947368416</v>
      </c>
      <c r="G759">
        <f t="shared" si="237"/>
        <v>3073.6041162178321</v>
      </c>
      <c r="H759">
        <f t="shared" si="238"/>
        <v>2983.3265048588069</v>
      </c>
      <c r="I759" s="5">
        <f t="shared" si="227"/>
        <v>228660</v>
      </c>
      <c r="J759" s="6">
        <f>+H759+SUM($D$16:$E$16)-SUM($F$27:F759)</f>
        <v>8135.7055574903861</v>
      </c>
      <c r="K759" s="10">
        <f t="shared" si="239"/>
        <v>-1.3616624803333144E-3</v>
      </c>
      <c r="L759" s="10">
        <f>+H759/SUM(F$27:F759)-1</f>
        <v>7.7938981382363437E-2</v>
      </c>
      <c r="M759">
        <v>6.351</v>
      </c>
      <c r="N759">
        <f>+$C$17</f>
        <v>50</v>
      </c>
      <c r="O759" s="7">
        <f>+$H$17</f>
        <v>0.83368421052631569</v>
      </c>
      <c r="P759" s="7">
        <f>+$J$17</f>
        <v>0.38500000000000001</v>
      </c>
      <c r="Q759" s="6">
        <f>+N759-O759-P759</f>
        <v>48.781315789473688</v>
      </c>
      <c r="R759">
        <f t="shared" si="240"/>
        <v>2604.6763263951921</v>
      </c>
      <c r="S759">
        <f t="shared" si="241"/>
        <v>2452.9998029895924</v>
      </c>
      <c r="T759" s="5">
        <f t="shared" si="228"/>
        <v>190550</v>
      </c>
      <c r="U759" s="6">
        <f>+S759+SUM($D$17:$E$17)-SUM($Q$27:Q759)</f>
        <v>6746.7690135159082</v>
      </c>
      <c r="V759" s="10">
        <f t="shared" si="229"/>
        <v>-5.6077980601820787E-4</v>
      </c>
      <c r="W759" s="10">
        <f>+S759/SUM(Q$27:Q759)-1</f>
        <v>6.3640210765464333E-2</v>
      </c>
      <c r="X759">
        <v>3.5310000000000001</v>
      </c>
      <c r="Y759">
        <f>+$C$18</f>
        <v>90</v>
      </c>
      <c r="Z759" s="7">
        <f>+$H$18</f>
        <v>1.5006315789473685</v>
      </c>
      <c r="AA759" s="7">
        <f>+$J$18</f>
        <v>0.69300000000000006</v>
      </c>
      <c r="AB759" s="6">
        <f>+Y759-Z759-AA759</f>
        <v>87.806368421052639</v>
      </c>
      <c r="AC759">
        <f t="shared" si="242"/>
        <v>5004.8613488984156</v>
      </c>
      <c r="AD759">
        <f t="shared" si="243"/>
        <v>4854.376087857132</v>
      </c>
      <c r="AE759" s="5">
        <f t="shared" si="230"/>
        <v>342990</v>
      </c>
      <c r="AF759" s="6">
        <f>+AD759+SUM($D$18:$E$18)-SUM($AB$27:AB759)</f>
        <v>12582.944666804498</v>
      </c>
      <c r="AG759" s="10">
        <f t="shared" si="231"/>
        <v>5.3669675766698788E-4</v>
      </c>
      <c r="AH759" s="10">
        <f>+AD759/SUM(AB$27:AB759)-1</f>
        <v>0.16932585306353376</v>
      </c>
      <c r="AI759" s="6">
        <f t="shared" si="232"/>
        <v>200</v>
      </c>
      <c r="AL759" s="6">
        <f t="shared" si="233"/>
        <v>195.12526315789475</v>
      </c>
      <c r="AM759" s="6">
        <f t="shared" si="234"/>
        <v>10683.14179151144</v>
      </c>
      <c r="AN759" s="6">
        <f t="shared" si="235"/>
        <v>10290.702395705532</v>
      </c>
      <c r="AO759" s="5">
        <f t="shared" si="236"/>
        <v>762200</v>
      </c>
      <c r="AP759" s="6">
        <f>+AN759+SUM($D$16:$E$18)-SUM($AL$27:AL759)</f>
        <v>27465.419237810798</v>
      </c>
      <c r="AQ759" s="10">
        <f t="shared" si="244"/>
        <v>-2.9589049253220256E-4</v>
      </c>
      <c r="AR759" s="10">
        <f>+AN759/SUM(AL$27:AL759)-1</f>
        <v>0.11548905541170718</v>
      </c>
    </row>
    <row r="760" spans="1:44" x14ac:dyDescent="0.25">
      <c r="A760" s="1">
        <v>41283</v>
      </c>
      <c r="B760">
        <v>8.4740000000000002</v>
      </c>
      <c r="G760">
        <f t="shared" si="237"/>
        <v>3087.0832382161802</v>
      </c>
      <c r="H760">
        <f t="shared" si="238"/>
        <v>2996.4097193520843</v>
      </c>
      <c r="I760" s="5">
        <f t="shared" si="227"/>
        <v>0</v>
      </c>
      <c r="J760" s="6">
        <f>+H760+SUM($D$16:$E$16)-SUM($F$27:F760)</f>
        <v>8148.7887719836635</v>
      </c>
      <c r="K760" s="10">
        <f t="shared" si="239"/>
        <v>1.6081229096636118E-3</v>
      </c>
      <c r="L760" s="10">
        <f>+H760/SUM(F$27:F760)-1</f>
        <v>8.2666223566925323E-2</v>
      </c>
      <c r="M760">
        <v>6.3869999999999996</v>
      </c>
      <c r="R760">
        <f t="shared" si="240"/>
        <v>2619.4406702387168</v>
      </c>
      <c r="S760">
        <f t="shared" si="241"/>
        <v>2466.904383828456</v>
      </c>
      <c r="T760" s="5">
        <f t="shared" si="228"/>
        <v>0</v>
      </c>
      <c r="U760" s="6">
        <f>+S760+SUM($D$17:$E$17)-SUM($Q$27:Q760)</f>
        <v>6760.6735943547719</v>
      </c>
      <c r="V760" s="10">
        <f t="shared" si="229"/>
        <v>2.0609243937370625E-3</v>
      </c>
      <c r="W760" s="10">
        <f>+S760/SUM(Q$27:Q760)-1</f>
        <v>6.9669347529368375E-2</v>
      </c>
      <c r="X760">
        <v>3.5470000000000002</v>
      </c>
      <c r="AC760">
        <f t="shared" si="242"/>
        <v>5027.5398483553327</v>
      </c>
      <c r="AD760">
        <f t="shared" si="243"/>
        <v>4876.3726943158445</v>
      </c>
      <c r="AE760" s="5">
        <f t="shared" si="230"/>
        <v>0</v>
      </c>
      <c r="AF760" s="6">
        <f>+AD760+SUM($D$18:$E$18)-SUM($AB$27:AB760)</f>
        <v>12604.941273263208</v>
      </c>
      <c r="AG760" s="10">
        <f t="shared" si="231"/>
        <v>1.7481286806211305E-3</v>
      </c>
      <c r="AH760" s="10">
        <f>+AD760/SUM(AB$27:AB760)-1</f>
        <v>0.1746244125789731</v>
      </c>
      <c r="AI760" s="6">
        <f t="shared" si="232"/>
        <v>0</v>
      </c>
      <c r="AL760" s="6">
        <f t="shared" si="233"/>
        <v>0</v>
      </c>
      <c r="AM760" s="6">
        <f t="shared" si="234"/>
        <v>10734.06375681023</v>
      </c>
      <c r="AN760" s="6">
        <f t="shared" si="235"/>
        <v>10339.686797496386</v>
      </c>
      <c r="AO760" s="5">
        <f t="shared" si="236"/>
        <v>0</v>
      </c>
      <c r="AP760" s="6">
        <f>+AN760+SUM($D$16:$E$18)-SUM($AL$27:AL760)</f>
        <v>27514.403639601645</v>
      </c>
      <c r="AQ760" s="10">
        <f t="shared" si="244"/>
        <v>1.7834936858860395E-3</v>
      </c>
      <c r="AR760" s="10">
        <f>+AN760/SUM(AL$27:AL760)-1</f>
        <v>0.12079885468317286</v>
      </c>
    </row>
    <row r="761" spans="1:44" x14ac:dyDescent="0.25">
      <c r="A761" s="1">
        <v>41284</v>
      </c>
      <c r="B761">
        <v>8.4019999999999992</v>
      </c>
      <c r="G761">
        <f t="shared" si="237"/>
        <v>3060.8535954085842</v>
      </c>
      <c r="H761">
        <f t="shared" si="238"/>
        <v>2970.9504911489507</v>
      </c>
      <c r="I761" s="5">
        <f t="shared" si="227"/>
        <v>0</v>
      </c>
      <c r="J761" s="6">
        <f>+H761+SUM($D$16:$E$16)-SUM($F$27:F761)</f>
        <v>8123.32954378053</v>
      </c>
      <c r="K761" s="10">
        <f t="shared" si="239"/>
        <v>-3.1242960046607982E-3</v>
      </c>
      <c r="L761" s="10">
        <f>+H761/SUM(F$27:F761)-1</f>
        <v>7.3467265802372506E-2</v>
      </c>
      <c r="M761">
        <v>6.3840000000000003</v>
      </c>
      <c r="R761">
        <f t="shared" si="240"/>
        <v>2618.2103082517569</v>
      </c>
      <c r="S761">
        <f t="shared" si="241"/>
        <v>2465.7456687585509</v>
      </c>
      <c r="T761" s="5">
        <f t="shared" si="228"/>
        <v>0</v>
      </c>
      <c r="U761" s="6">
        <f>+S761+SUM($D$17:$E$17)-SUM($Q$27:Q761)</f>
        <v>6759.5148792848668</v>
      </c>
      <c r="V761" s="10">
        <f t="shared" si="229"/>
        <v>-1.7139047666381302E-4</v>
      </c>
      <c r="W761" s="10">
        <f>+S761/SUM(Q$27:Q761)-1</f>
        <v>6.9166919465709853E-2</v>
      </c>
      <c r="X761">
        <v>3.5270000000000001</v>
      </c>
      <c r="AC761">
        <f t="shared" si="242"/>
        <v>4999.1917240341863</v>
      </c>
      <c r="AD761">
        <f t="shared" si="243"/>
        <v>4848.8769362424537</v>
      </c>
      <c r="AE761" s="5">
        <f t="shared" si="230"/>
        <v>0</v>
      </c>
      <c r="AF761" s="6">
        <f>+AD761+SUM($D$18:$E$18)-SUM($AB$27:AB761)</f>
        <v>12577.445515189818</v>
      </c>
      <c r="AG761" s="10">
        <f t="shared" si="231"/>
        <v>-2.1813475745192656E-3</v>
      </c>
      <c r="AH761" s="10">
        <f>+AD761/SUM(AB$27:AB761)-1</f>
        <v>0.16800121318467376</v>
      </c>
      <c r="AI761" s="6">
        <f t="shared" si="232"/>
        <v>0</v>
      </c>
      <c r="AL761" s="6">
        <f t="shared" si="233"/>
        <v>0</v>
      </c>
      <c r="AM761" s="6">
        <f t="shared" si="234"/>
        <v>10678.255627694527</v>
      </c>
      <c r="AN761" s="6">
        <f t="shared" si="235"/>
        <v>10285.573096149956</v>
      </c>
      <c r="AO761" s="5">
        <f t="shared" si="236"/>
        <v>0</v>
      </c>
      <c r="AP761" s="6">
        <f>+AN761+SUM($D$16:$E$18)-SUM($AL$27:AL761)</f>
        <v>27460.28993825522</v>
      </c>
      <c r="AQ761" s="10">
        <f t="shared" si="244"/>
        <v>-1.9667408407332276E-3</v>
      </c>
      <c r="AR761" s="10">
        <f>+AN761/SUM(AL$27:AL761)-1</f>
        <v>0.1149330508460169</v>
      </c>
    </row>
    <row r="762" spans="1:44" x14ac:dyDescent="0.25">
      <c r="A762" s="1">
        <v>41285</v>
      </c>
      <c r="B762">
        <v>8.2970000000000006</v>
      </c>
      <c r="G762">
        <f t="shared" si="237"/>
        <v>3022.6020329808412</v>
      </c>
      <c r="H762">
        <f t="shared" si="238"/>
        <v>2933.8224500193819</v>
      </c>
      <c r="I762" s="5">
        <f t="shared" si="227"/>
        <v>0</v>
      </c>
      <c r="J762" s="6">
        <f>+H762+SUM($D$16:$E$16)-SUM($F$27:F762)</f>
        <v>8086.2015026509616</v>
      </c>
      <c r="K762" s="10">
        <f t="shared" si="239"/>
        <v>-4.5705447414717826E-3</v>
      </c>
      <c r="L762" s="10">
        <f>+H762/SUM(F$27:F762)-1</f>
        <v>6.0052119062400156E-2</v>
      </c>
      <c r="M762">
        <v>6.3959999999999999</v>
      </c>
      <c r="R762">
        <f t="shared" si="240"/>
        <v>2623.1317561995984</v>
      </c>
      <c r="S762">
        <f t="shared" si="241"/>
        <v>2470.380529038172</v>
      </c>
      <c r="T762" s="5">
        <f t="shared" si="228"/>
        <v>0</v>
      </c>
      <c r="U762" s="6">
        <f>+S762+SUM($D$17:$E$17)-SUM($Q$27:Q762)</f>
        <v>6764.1497395644874</v>
      </c>
      <c r="V762" s="10">
        <f t="shared" si="229"/>
        <v>6.8567942557895556E-4</v>
      </c>
      <c r="W762" s="10">
        <f>+S762/SUM(Q$27:Q762)-1</f>
        <v>7.1176631720344608E-2</v>
      </c>
      <c r="X762">
        <v>3.504</v>
      </c>
      <c r="AC762">
        <f t="shared" si="242"/>
        <v>4966.5913810648681</v>
      </c>
      <c r="AD762">
        <f t="shared" si="243"/>
        <v>4817.2568144580546</v>
      </c>
      <c r="AE762" s="5">
        <f t="shared" si="230"/>
        <v>0</v>
      </c>
      <c r="AF762" s="6">
        <f>+AD762+SUM($D$18:$E$18)-SUM($AB$27:AB762)</f>
        <v>12545.825393405419</v>
      </c>
      <c r="AG762" s="10">
        <f t="shared" si="231"/>
        <v>-2.5140336919934336E-3</v>
      </c>
      <c r="AH762" s="10">
        <f>+AD762/SUM(AB$27:AB762)-1</f>
        <v>0.16038453388122975</v>
      </c>
      <c r="AI762" s="6">
        <f t="shared" si="232"/>
        <v>0</v>
      </c>
      <c r="AL762" s="6">
        <f t="shared" si="233"/>
        <v>0</v>
      </c>
      <c r="AM762" s="6">
        <f t="shared" si="234"/>
        <v>10612.325170245309</v>
      </c>
      <c r="AN762" s="6">
        <f t="shared" si="235"/>
        <v>10221.459793515609</v>
      </c>
      <c r="AO762" s="5">
        <f t="shared" si="236"/>
        <v>0</v>
      </c>
      <c r="AP762" s="6">
        <f>+AN762+SUM($D$16:$E$18)-SUM($AL$27:AL762)</f>
        <v>27396.176635620868</v>
      </c>
      <c r="AQ762" s="10">
        <f t="shared" si="244"/>
        <v>-2.3347642278545022E-3</v>
      </c>
      <c r="AR762" s="10">
        <f>+AN762/SUM(AL$27:AL762)-1</f>
        <v>0.1079833126605303</v>
      </c>
    </row>
    <row r="763" spans="1:44" x14ac:dyDescent="0.25">
      <c r="A763" s="1">
        <v>41288</v>
      </c>
      <c r="B763">
        <v>8.3360000000000003</v>
      </c>
      <c r="G763">
        <f t="shared" si="237"/>
        <v>3036.8097561682889</v>
      </c>
      <c r="H763">
        <f t="shared" si="238"/>
        <v>2947.6128652960792</v>
      </c>
      <c r="I763" s="5">
        <f t="shared" si="227"/>
        <v>0</v>
      </c>
      <c r="J763" s="6">
        <f>+H763+SUM($D$16:$E$16)-SUM($F$27:F763)</f>
        <v>8099.9919179276585</v>
      </c>
      <c r="K763" s="10">
        <f t="shared" si="239"/>
        <v>1.7054256281117119E-3</v>
      </c>
      <c r="L763" s="10">
        <f>+H763/SUM(F$27:F763)-1</f>
        <v>6.5034887851532996E-2</v>
      </c>
      <c r="M763">
        <v>6.3879999999999999</v>
      </c>
      <c r="R763">
        <f t="shared" si="240"/>
        <v>2619.8507909010373</v>
      </c>
      <c r="S763">
        <f t="shared" si="241"/>
        <v>2467.2906221850913</v>
      </c>
      <c r="T763" s="5">
        <f t="shared" si="228"/>
        <v>0</v>
      </c>
      <c r="U763" s="6">
        <f>+S763+SUM($D$17:$E$17)-SUM($Q$27:Q763)</f>
        <v>6761.0598327114076</v>
      </c>
      <c r="V763" s="10">
        <f t="shared" si="229"/>
        <v>-4.5680639430656367E-4</v>
      </c>
      <c r="W763" s="10">
        <f>+S763/SUM(Q$27:Q763)-1</f>
        <v>6.9836823550588178E-2</v>
      </c>
      <c r="X763">
        <v>3.496</v>
      </c>
      <c r="AC763">
        <f t="shared" si="242"/>
        <v>4955.2521313364095</v>
      </c>
      <c r="AD763">
        <f t="shared" si="243"/>
        <v>4806.2585112286988</v>
      </c>
      <c r="AE763" s="5">
        <f t="shared" si="230"/>
        <v>0</v>
      </c>
      <c r="AF763" s="6">
        <f>+AD763+SUM($D$18:$E$18)-SUM($AB$27:AB763)</f>
        <v>12534.827090176062</v>
      </c>
      <c r="AG763" s="10">
        <f t="shared" si="231"/>
        <v>-8.7665043028084533E-4</v>
      </c>
      <c r="AH763" s="10">
        <f>+AD763/SUM(AB$27:AB763)-1</f>
        <v>0.15773525412351019</v>
      </c>
      <c r="AI763" s="6">
        <f t="shared" si="232"/>
        <v>0</v>
      </c>
      <c r="AL763" s="6">
        <f t="shared" si="233"/>
        <v>0</v>
      </c>
      <c r="AM763" s="6">
        <f t="shared" si="234"/>
        <v>10611.912678405737</v>
      </c>
      <c r="AN763" s="6">
        <f t="shared" si="235"/>
        <v>10221.161998709869</v>
      </c>
      <c r="AO763" s="5">
        <f t="shared" si="236"/>
        <v>0</v>
      </c>
      <c r="AP763" s="6">
        <f>+AN763+SUM($D$16:$E$18)-SUM($AL$27:AL763)</f>
        <v>27395.87884081513</v>
      </c>
      <c r="AQ763" s="10">
        <f t="shared" si="244"/>
        <v>-1.0869940346047713E-5</v>
      </c>
      <c r="AR763" s="10">
        <f>+AN763/SUM(AL$27:AL763)-1</f>
        <v>0.10795103237160664</v>
      </c>
    </row>
    <row r="764" spans="1:44" x14ac:dyDescent="0.25">
      <c r="A764" s="1">
        <v>41289</v>
      </c>
      <c r="B764">
        <v>8.2970000000000006</v>
      </c>
      <c r="G764">
        <f t="shared" si="237"/>
        <v>3022.6020329808412</v>
      </c>
      <c r="H764">
        <f t="shared" si="238"/>
        <v>2933.8224500193824</v>
      </c>
      <c r="I764" s="5">
        <f t="shared" si="227"/>
        <v>0</v>
      </c>
      <c r="J764" s="6">
        <f>+H764+SUM($D$16:$E$16)-SUM($F$27:F764)</f>
        <v>8086.2015026509616</v>
      </c>
      <c r="K764" s="10">
        <f t="shared" si="239"/>
        <v>-1.7025221032843652E-3</v>
      </c>
      <c r="L764" s="10">
        <f>+H764/SUM(F$27:F764)-1</f>
        <v>6.0052119062400378E-2</v>
      </c>
      <c r="M764">
        <v>6.391</v>
      </c>
      <c r="R764">
        <f t="shared" si="240"/>
        <v>2621.0811528879976</v>
      </c>
      <c r="S764">
        <f t="shared" si="241"/>
        <v>2468.4493372549964</v>
      </c>
      <c r="T764" s="5">
        <f t="shared" si="228"/>
        <v>0</v>
      </c>
      <c r="U764" s="6">
        <f>+S764+SUM($D$17:$E$17)-SUM($Q$27:Q764)</f>
        <v>6762.2185477813127</v>
      </c>
      <c r="V764" s="10">
        <f t="shared" si="229"/>
        <v>1.7138068565802911E-4</v>
      </c>
      <c r="W764" s="10">
        <f>+S764/SUM(Q$27:Q764)-1</f>
        <v>7.0339251614246701E-2</v>
      </c>
      <c r="X764">
        <v>3.5059999999999998</v>
      </c>
      <c r="AC764">
        <f t="shared" si="242"/>
        <v>4969.4261934969827</v>
      </c>
      <c r="AD764">
        <f t="shared" si="243"/>
        <v>4820.0063902653937</v>
      </c>
      <c r="AE764" s="5">
        <f t="shared" si="230"/>
        <v>0</v>
      </c>
      <c r="AF764" s="6">
        <f>+AD764+SUM($D$18:$E$18)-SUM($AB$27:AB764)</f>
        <v>12548.574969212757</v>
      </c>
      <c r="AG764" s="10">
        <f t="shared" si="231"/>
        <v>1.0967745257108863E-3</v>
      </c>
      <c r="AH764" s="10">
        <f>+AD764/SUM(AB$27:AB764)-1</f>
        <v>0.16104685382065975</v>
      </c>
      <c r="AI764" s="6">
        <f t="shared" si="232"/>
        <v>0</v>
      </c>
      <c r="AL764" s="6">
        <f t="shared" si="233"/>
        <v>0</v>
      </c>
      <c r="AM764" s="6">
        <f t="shared" si="234"/>
        <v>10613.109379365822</v>
      </c>
      <c r="AN764" s="6">
        <f t="shared" si="235"/>
        <v>10222.278177539773</v>
      </c>
      <c r="AO764" s="5">
        <f t="shared" si="236"/>
        <v>0</v>
      </c>
      <c r="AP764" s="6">
        <f>+AN764+SUM($D$16:$E$18)-SUM($AL$27:AL764)</f>
        <v>27396.995019645037</v>
      </c>
      <c r="AQ764" s="10">
        <f t="shared" si="244"/>
        <v>4.0742581626673768E-5</v>
      </c>
      <c r="AR764" s="10">
        <f>+AN764/SUM(AL$27:AL764)-1</f>
        <v>0.10807202365293644</v>
      </c>
    </row>
    <row r="765" spans="1:44" x14ac:dyDescent="0.25">
      <c r="A765" s="1">
        <v>41290</v>
      </c>
      <c r="B765">
        <v>8.3079999999999998</v>
      </c>
      <c r="G765">
        <f t="shared" si="237"/>
        <v>3026.60933952089</v>
      </c>
      <c r="H765">
        <f t="shared" si="238"/>
        <v>2937.712054328194</v>
      </c>
      <c r="I765" s="5">
        <f t="shared" si="227"/>
        <v>0</v>
      </c>
      <c r="J765" s="6">
        <f>+H765+SUM($D$16:$E$16)-SUM($F$27:F765)</f>
        <v>8090.0911069597732</v>
      </c>
      <c r="K765" s="10">
        <f t="shared" si="239"/>
        <v>4.8101748485196438E-4</v>
      </c>
      <c r="L765" s="10">
        <f>+H765/SUM(F$27:F765)-1</f>
        <v>6.1457515387540074E-2</v>
      </c>
      <c r="M765">
        <v>6.4009999999999998</v>
      </c>
      <c r="R765">
        <f t="shared" si="240"/>
        <v>2625.1823595111991</v>
      </c>
      <c r="S765">
        <f t="shared" si="241"/>
        <v>2472.3117208213475</v>
      </c>
      <c r="T765" s="5">
        <f t="shared" si="228"/>
        <v>0</v>
      </c>
      <c r="U765" s="6">
        <f>+S765+SUM($D$17:$E$17)-SUM($Q$27:Q765)</f>
        <v>6766.0809313476639</v>
      </c>
      <c r="V765" s="10">
        <f t="shared" si="229"/>
        <v>5.7117106450488286E-4</v>
      </c>
      <c r="W765" s="10">
        <f>+S765/SUM(Q$27:Q765)-1</f>
        <v>7.2014011826442292E-2</v>
      </c>
      <c r="X765">
        <v>3.5110000000000001</v>
      </c>
      <c r="AC765">
        <f t="shared" si="242"/>
        <v>4976.5132245772693</v>
      </c>
      <c r="AD765">
        <f t="shared" si="243"/>
        <v>4826.8803297837421</v>
      </c>
      <c r="AE765" s="5">
        <f t="shared" si="230"/>
        <v>0</v>
      </c>
      <c r="AF765" s="6">
        <f>+AD765+SUM($D$18:$E$18)-SUM($AB$27:AB765)</f>
        <v>12555.448908731109</v>
      </c>
      <c r="AG765" s="10">
        <f t="shared" si="231"/>
        <v>5.4778646461572933E-4</v>
      </c>
      <c r="AH765" s="10">
        <f>+AD765/SUM(AB$27:AB765)-1</f>
        <v>0.16270265366923464</v>
      </c>
      <c r="AI765" s="6">
        <f t="shared" si="232"/>
        <v>0</v>
      </c>
      <c r="AL765" s="6">
        <f t="shared" si="233"/>
        <v>0</v>
      </c>
      <c r="AM765" s="6">
        <f t="shared" si="234"/>
        <v>10628.304923609358</v>
      </c>
      <c r="AN765" s="6">
        <f t="shared" si="235"/>
        <v>10236.904104933285</v>
      </c>
      <c r="AO765" s="5">
        <f t="shared" si="236"/>
        <v>0</v>
      </c>
      <c r="AP765" s="6">
        <f>+AN765+SUM($D$16:$E$18)-SUM($AL$27:AL765)</f>
        <v>27411.620947038551</v>
      </c>
      <c r="AQ765" s="10">
        <f t="shared" si="244"/>
        <v>5.3385151849782986E-4</v>
      </c>
      <c r="AR765" s="10">
        <f>+AN765/SUM(AL$27:AL765)-1</f>
        <v>0.10965744137325806</v>
      </c>
    </row>
    <row r="766" spans="1:44" x14ac:dyDescent="0.25">
      <c r="A766" s="1">
        <v>41291</v>
      </c>
      <c r="B766">
        <v>8.2850000000000001</v>
      </c>
      <c r="G766">
        <f t="shared" si="237"/>
        <v>3018.2304258462418</v>
      </c>
      <c r="H766">
        <f t="shared" si="238"/>
        <v>2929.5792453188601</v>
      </c>
      <c r="I766" s="5">
        <f t="shared" si="227"/>
        <v>0</v>
      </c>
      <c r="J766" s="6">
        <f>+H766+SUM($D$16:$E$16)-SUM($F$27:F766)</f>
        <v>8081.9582979504394</v>
      </c>
      <c r="K766" s="10">
        <f t="shared" si="239"/>
        <v>-1.0052802745741385E-3</v>
      </c>
      <c r="L766" s="10">
        <f>+H766/SUM(F$27:F766)-1</f>
        <v>5.8518959434974871E-2</v>
      </c>
      <c r="M766">
        <v>6.45</v>
      </c>
      <c r="R766">
        <f t="shared" si="240"/>
        <v>2645.2782719648862</v>
      </c>
      <c r="S766">
        <f t="shared" si="241"/>
        <v>2491.2374002964684</v>
      </c>
      <c r="T766" s="5">
        <f t="shared" si="228"/>
        <v>0</v>
      </c>
      <c r="U766" s="6">
        <f>+S766+SUM($D$17:$E$17)-SUM($Q$27:Q766)</f>
        <v>6785.0066108227838</v>
      </c>
      <c r="V766" s="10">
        <f t="shared" si="229"/>
        <v>2.7971405703168806E-3</v>
      </c>
      <c r="W766" s="10">
        <f>+S766/SUM(Q$27:Q766)-1</f>
        <v>8.0220336866201336E-2</v>
      </c>
      <c r="X766">
        <v>3.5169999999999999</v>
      </c>
      <c r="AC766">
        <f t="shared" si="242"/>
        <v>4985.0176618736132</v>
      </c>
      <c r="AD766">
        <f t="shared" si="243"/>
        <v>4835.1290572057596</v>
      </c>
      <c r="AE766" s="5">
        <f t="shared" si="230"/>
        <v>0</v>
      </c>
      <c r="AF766" s="6">
        <f>+AD766+SUM($D$18:$E$18)-SUM($AB$27:AB766)</f>
        <v>12563.697636153123</v>
      </c>
      <c r="AG766" s="10">
        <f t="shared" si="231"/>
        <v>6.5698387066648323E-4</v>
      </c>
      <c r="AH766" s="10">
        <f>+AD766/SUM(AB$27:AB766)-1</f>
        <v>0.16468961348752442</v>
      </c>
      <c r="AI766" s="6">
        <f t="shared" si="232"/>
        <v>0</v>
      </c>
      <c r="AL766" s="6">
        <f t="shared" si="233"/>
        <v>0</v>
      </c>
      <c r="AM766" s="6">
        <f t="shared" si="234"/>
        <v>10648.526359684742</v>
      </c>
      <c r="AN766" s="6">
        <f t="shared" si="235"/>
        <v>10255.945702821089</v>
      </c>
      <c r="AO766" s="5">
        <f t="shared" si="236"/>
        <v>0</v>
      </c>
      <c r="AP766" s="6">
        <f>+AN766+SUM($D$16:$E$18)-SUM($AL$27:AL766)</f>
        <v>27430.662544926352</v>
      </c>
      <c r="AQ766" s="10">
        <f t="shared" si="244"/>
        <v>6.9465420978165326E-4</v>
      </c>
      <c r="AR766" s="10">
        <f>+AN766/SUM(AL$27:AL766)-1</f>
        <v>0.11172150786985213</v>
      </c>
    </row>
    <row r="767" spans="1:44" x14ac:dyDescent="0.25">
      <c r="A767" s="1">
        <v>41292</v>
      </c>
      <c r="B767">
        <v>8.375</v>
      </c>
      <c r="G767">
        <f t="shared" si="237"/>
        <v>3051.0174793557362</v>
      </c>
      <c r="H767">
        <f t="shared" si="238"/>
        <v>2961.4032805727761</v>
      </c>
      <c r="I767" s="5">
        <f t="shared" si="227"/>
        <v>0</v>
      </c>
      <c r="J767" s="6">
        <f>+H767+SUM($D$16:$E$16)-SUM($F$27:F767)</f>
        <v>8113.7823332043554</v>
      </c>
      <c r="K767" s="10">
        <f t="shared" si="239"/>
        <v>3.9376638780710405E-3</v>
      </c>
      <c r="L767" s="10">
        <f>+H767/SUM(F$27:F767)-1</f>
        <v>7.0017656640665393E-2</v>
      </c>
      <c r="M767">
        <v>6.444</v>
      </c>
      <c r="R767">
        <f t="shared" si="240"/>
        <v>2642.8175479909651</v>
      </c>
      <c r="S767">
        <f t="shared" si="241"/>
        <v>2488.9199701566577</v>
      </c>
      <c r="T767" s="5">
        <f t="shared" si="228"/>
        <v>0</v>
      </c>
      <c r="U767" s="6">
        <f>+S767+SUM($D$17:$E$17)-SUM($Q$27:Q767)</f>
        <v>6782.6891806829735</v>
      </c>
      <c r="V767" s="10">
        <f t="shared" si="229"/>
        <v>-3.4155164065918786E-4</v>
      </c>
      <c r="W767" s="10">
        <f>+S767/SUM(Q$27:Q767)-1</f>
        <v>7.9215480738883848E-2</v>
      </c>
      <c r="X767">
        <v>3.532</v>
      </c>
      <c r="AC767">
        <f t="shared" si="242"/>
        <v>5006.2787551144729</v>
      </c>
      <c r="AD767">
        <f t="shared" si="243"/>
        <v>4855.750875760803</v>
      </c>
      <c r="AE767" s="5">
        <f t="shared" si="230"/>
        <v>0</v>
      </c>
      <c r="AF767" s="6">
        <f>+AD767+SUM($D$18:$E$18)-SUM($AB$27:AB767)</f>
        <v>12584.319454708166</v>
      </c>
      <c r="AG767" s="10">
        <f t="shared" si="231"/>
        <v>1.6413813156168633E-3</v>
      </c>
      <c r="AH767" s="10">
        <f>+AD767/SUM(AB$27:AB767)-1</f>
        <v>0.16965701303324909</v>
      </c>
      <c r="AI767" s="6">
        <f t="shared" si="232"/>
        <v>0</v>
      </c>
      <c r="AL767" s="6">
        <f t="shared" si="233"/>
        <v>0</v>
      </c>
      <c r="AM767" s="6">
        <f t="shared" si="234"/>
        <v>10700.113782461174</v>
      </c>
      <c r="AN767" s="6">
        <f t="shared" si="235"/>
        <v>10306.074126490237</v>
      </c>
      <c r="AO767" s="5">
        <f t="shared" si="236"/>
        <v>0</v>
      </c>
      <c r="AP767" s="6">
        <f>+AN767+SUM($D$16:$E$18)-SUM($AL$27:AL767)</f>
        <v>27480.790968595502</v>
      </c>
      <c r="AQ767" s="10">
        <f t="shared" si="244"/>
        <v>1.8274594566225488E-3</v>
      </c>
      <c r="AR767" s="10">
        <f>+AN767/SUM(AL$27:AL767)-1</f>
        <v>0.11715531654663525</v>
      </c>
    </row>
    <row r="768" spans="1:44" x14ac:dyDescent="0.25">
      <c r="A768" s="1">
        <v>41295</v>
      </c>
      <c r="B768">
        <v>8.3420000000000005</v>
      </c>
      <c r="G768">
        <f t="shared" si="237"/>
        <v>3038.9955597355884</v>
      </c>
      <c r="H768">
        <f t="shared" si="238"/>
        <v>2949.7344676463404</v>
      </c>
      <c r="I768" s="5">
        <f t="shared" si="227"/>
        <v>0</v>
      </c>
      <c r="J768" s="6">
        <f>+H768+SUM($D$16:$E$16)-SUM($F$27:F768)</f>
        <v>8102.1135202779187</v>
      </c>
      <c r="K768" s="10">
        <f t="shared" si="239"/>
        <v>-1.4381471485479524E-3</v>
      </c>
      <c r="L768" s="10">
        <f>+H768/SUM(F$27:F768)-1</f>
        <v>6.5801467665245639E-2</v>
      </c>
      <c r="M768">
        <v>6.4619999999999997</v>
      </c>
      <c r="R768">
        <f t="shared" si="240"/>
        <v>2650.1997199127277</v>
      </c>
      <c r="S768">
        <f t="shared" si="241"/>
        <v>2495.8722605760895</v>
      </c>
      <c r="T768" s="5">
        <f t="shared" si="228"/>
        <v>0</v>
      </c>
      <c r="U768" s="6">
        <f>+S768+SUM($D$17:$E$17)-SUM($Q$27:Q768)</f>
        <v>6789.6414711024045</v>
      </c>
      <c r="V768" s="10">
        <f t="shared" si="229"/>
        <v>1.0250050141220601E-3</v>
      </c>
      <c r="W768" s="10">
        <f>+S768/SUM(Q$27:Q768)-1</f>
        <v>8.2230049120835869E-2</v>
      </c>
      <c r="X768">
        <v>3.53</v>
      </c>
      <c r="AC768">
        <f t="shared" si="242"/>
        <v>5003.4439426823583</v>
      </c>
      <c r="AD768">
        <f t="shared" si="243"/>
        <v>4853.0012999534638</v>
      </c>
      <c r="AE768" s="5">
        <f t="shared" si="230"/>
        <v>0</v>
      </c>
      <c r="AF768" s="6">
        <f>+AD768+SUM($D$18:$E$18)-SUM($AB$27:AB768)</f>
        <v>12581.569878900827</v>
      </c>
      <c r="AG768" s="10">
        <f t="shared" si="231"/>
        <v>-2.1849221304615085E-4</v>
      </c>
      <c r="AH768" s="10">
        <f>+AD768/SUM(AB$27:AB768)-1</f>
        <v>0.16899469309381909</v>
      </c>
      <c r="AI768" s="6">
        <f t="shared" si="232"/>
        <v>0</v>
      </c>
      <c r="AL768" s="6">
        <f t="shared" si="233"/>
        <v>0</v>
      </c>
      <c r="AM768" s="6">
        <f t="shared" si="234"/>
        <v>10692.639222330676</v>
      </c>
      <c r="AN768" s="6">
        <f t="shared" si="235"/>
        <v>10298.608028175895</v>
      </c>
      <c r="AO768" s="5">
        <f t="shared" si="236"/>
        <v>0</v>
      </c>
      <c r="AP768" s="6">
        <f>+AN768+SUM($D$16:$E$18)-SUM($AL$27:AL768)</f>
        <v>27473.324870281154</v>
      </c>
      <c r="AQ768" s="10">
        <f t="shared" si="244"/>
        <v>-2.716842583927459E-4</v>
      </c>
      <c r="AR768" s="10">
        <f>+AN768/SUM(AL$27:AL768)-1</f>
        <v>0.11634600823744212</v>
      </c>
    </row>
    <row r="769" spans="1:44" x14ac:dyDescent="0.25">
      <c r="A769" s="1">
        <v>41296</v>
      </c>
      <c r="B769">
        <v>8.3659999999999997</v>
      </c>
      <c r="G769">
        <f t="shared" si="237"/>
        <v>3047.7387740047866</v>
      </c>
      <c r="H769">
        <f t="shared" si="238"/>
        <v>2958.2208770473844</v>
      </c>
      <c r="I769" s="5">
        <f t="shared" si="227"/>
        <v>0</v>
      </c>
      <c r="J769" s="6">
        <f>+H769+SUM($D$16:$E$16)-SUM($F$27:F769)</f>
        <v>8110.5999296789632</v>
      </c>
      <c r="K769" s="10">
        <f t="shared" si="239"/>
        <v>1.047431559654699E-3</v>
      </c>
      <c r="L769" s="10">
        <f>+H769/SUM(F$27:F769)-1</f>
        <v>6.886778692009643E-2</v>
      </c>
      <c r="M769">
        <v>6.4470000000000001</v>
      </c>
      <c r="R769">
        <f t="shared" si="240"/>
        <v>2644.0479099779254</v>
      </c>
      <c r="S769">
        <f t="shared" si="241"/>
        <v>2490.0786852265628</v>
      </c>
      <c r="T769" s="5">
        <f t="shared" si="228"/>
        <v>0</v>
      </c>
      <c r="U769" s="6">
        <f>+S769+SUM($D$17:$E$17)-SUM($Q$27:Q769)</f>
        <v>6783.8478957528787</v>
      </c>
      <c r="V769" s="10">
        <f t="shared" si="229"/>
        <v>-8.5329621220564533E-4</v>
      </c>
      <c r="W769" s="10">
        <f>+S769/SUM(Q$27:Q769)-1</f>
        <v>7.971790880254237E-2</v>
      </c>
      <c r="X769">
        <v>3.5409999999999999</v>
      </c>
      <c r="AC769">
        <f t="shared" si="242"/>
        <v>5019.0354110589897</v>
      </c>
      <c r="AD769">
        <f t="shared" si="243"/>
        <v>4868.1239668938288</v>
      </c>
      <c r="AE769" s="5">
        <f t="shared" si="230"/>
        <v>0</v>
      </c>
      <c r="AF769" s="6">
        <f>+AD769+SUM($D$18:$E$18)-SUM($AB$27:AB769)</f>
        <v>12596.692545841193</v>
      </c>
      <c r="AG769" s="10">
        <f t="shared" si="231"/>
        <v>1.2019697927940776E-3</v>
      </c>
      <c r="AH769" s="10">
        <f>+AD769/SUM(AB$27:AB769)-1</f>
        <v>0.17263745276068376</v>
      </c>
      <c r="AI769" s="6">
        <f t="shared" si="232"/>
        <v>0</v>
      </c>
      <c r="AL769" s="6">
        <f t="shared" si="233"/>
        <v>0</v>
      </c>
      <c r="AM769" s="6">
        <f t="shared" si="234"/>
        <v>10710.822095041702</v>
      </c>
      <c r="AN769" s="6">
        <f t="shared" si="235"/>
        <v>10316.423529167776</v>
      </c>
      <c r="AO769" s="5">
        <f t="shared" si="236"/>
        <v>0</v>
      </c>
      <c r="AP769" s="6">
        <f>+AN769+SUM($D$16:$E$18)-SUM($AL$27:AL769)</f>
        <v>27491.140371273039</v>
      </c>
      <c r="AQ769" s="10">
        <f t="shared" si="244"/>
        <v>6.4846541421559323E-4</v>
      </c>
      <c r="AR769" s="10">
        <f>+AN769/SUM(AL$27:AL769)-1</f>
        <v>0.11827716858092008</v>
      </c>
    </row>
    <row r="770" spans="1:44" x14ac:dyDescent="0.25">
      <c r="A770" s="1">
        <v>41297</v>
      </c>
      <c r="B770">
        <v>8.35</v>
      </c>
      <c r="G770">
        <f t="shared" si="237"/>
        <v>3041.9099644919875</v>
      </c>
      <c r="H770">
        <f t="shared" si="238"/>
        <v>2952.5632707800214</v>
      </c>
      <c r="I770" s="5">
        <f t="shared" si="227"/>
        <v>0</v>
      </c>
      <c r="J770" s="6">
        <f>+H770+SUM($D$16:$E$16)-SUM($F$27:F770)</f>
        <v>8104.9423234116002</v>
      </c>
      <c r="K770" s="10">
        <f t="shared" si="239"/>
        <v>-6.9755706315388633E-4</v>
      </c>
      <c r="L770" s="10">
        <f>+H770/SUM(F$27:F770)-1</f>
        <v>6.6823574083529014E-2</v>
      </c>
      <c r="M770">
        <v>6.4610000000000003</v>
      </c>
      <c r="R770">
        <f t="shared" si="240"/>
        <v>2649.7895992504073</v>
      </c>
      <c r="S770">
        <f t="shared" si="241"/>
        <v>2495.4860222194543</v>
      </c>
      <c r="T770" s="5">
        <f t="shared" si="228"/>
        <v>0</v>
      </c>
      <c r="U770" s="6">
        <f>+S770+SUM($D$17:$E$17)-SUM($Q$27:Q770)</f>
        <v>6789.2552327457706</v>
      </c>
      <c r="V770" s="10">
        <f t="shared" si="229"/>
        <v>7.9708995189542442E-4</v>
      </c>
      <c r="W770" s="10">
        <f>+S770/SUM(Q$27:Q770)-1</f>
        <v>8.2062573099616287E-2</v>
      </c>
      <c r="X770">
        <v>3.5459999999999998</v>
      </c>
      <c r="AC770">
        <f t="shared" si="242"/>
        <v>5026.1224421392762</v>
      </c>
      <c r="AD770">
        <f t="shared" si="243"/>
        <v>4874.9979064121762</v>
      </c>
      <c r="AE770" s="5">
        <f t="shared" si="230"/>
        <v>0</v>
      </c>
      <c r="AF770" s="6">
        <f>+AD770+SUM($D$18:$E$18)-SUM($AB$27:AB770)</f>
        <v>12603.566485359541</v>
      </c>
      <c r="AG770" s="10">
        <f t="shared" si="231"/>
        <v>5.4569399811366104E-4</v>
      </c>
      <c r="AH770" s="10">
        <f>+AD770/SUM(AB$27:AB770)-1</f>
        <v>0.17429325260925843</v>
      </c>
      <c r="AI770" s="6">
        <f t="shared" si="232"/>
        <v>0</v>
      </c>
      <c r="AL770" s="6">
        <f t="shared" si="233"/>
        <v>0</v>
      </c>
      <c r="AM770" s="6">
        <f t="shared" si="234"/>
        <v>10717.822005881671</v>
      </c>
      <c r="AN770" s="6">
        <f t="shared" si="235"/>
        <v>10323.047199411652</v>
      </c>
      <c r="AO770" s="5">
        <f t="shared" si="236"/>
        <v>0</v>
      </c>
      <c r="AP770" s="6">
        <f>+AN770+SUM($D$16:$E$18)-SUM($AL$27:AL770)</f>
        <v>27497.764041516915</v>
      </c>
      <c r="AQ770" s="10">
        <f t="shared" si="244"/>
        <v>2.4093835884664294E-4</v>
      </c>
      <c r="AR770" s="10">
        <f>+AN770/SUM(AL$27:AL770)-1</f>
        <v>0.118995159577024</v>
      </c>
    </row>
    <row r="771" spans="1:44" x14ac:dyDescent="0.25">
      <c r="A771" s="1">
        <v>41298</v>
      </c>
      <c r="B771">
        <v>8.2650000000000006</v>
      </c>
      <c r="G771">
        <f t="shared" si="237"/>
        <v>3010.9444139552429</v>
      </c>
      <c r="H771">
        <f t="shared" si="238"/>
        <v>2922.5072374846559</v>
      </c>
      <c r="I771" s="5">
        <f t="shared" si="227"/>
        <v>0</v>
      </c>
      <c r="J771" s="6">
        <f>+H771+SUM($D$16:$E$16)-SUM($F$27:F771)</f>
        <v>8074.8862901162356</v>
      </c>
      <c r="K771" s="10">
        <f t="shared" si="239"/>
        <v>-3.7083586898016829E-3</v>
      </c>
      <c r="L771" s="10">
        <f>+H771/SUM(F$27:F771)-1</f>
        <v>5.5963693389265545E-2</v>
      </c>
      <c r="M771">
        <v>6.5030000000000001</v>
      </c>
      <c r="R771">
        <f t="shared" si="240"/>
        <v>2667.0146670678532</v>
      </c>
      <c r="S771">
        <f t="shared" si="241"/>
        <v>2511.7080331981292</v>
      </c>
      <c r="T771" s="5">
        <f t="shared" si="228"/>
        <v>0</v>
      </c>
      <c r="U771" s="6">
        <f>+S771+SUM($D$17:$E$17)-SUM($Q$27:Q771)</f>
        <v>6805.4772437244446</v>
      </c>
      <c r="V771" s="10">
        <f t="shared" si="229"/>
        <v>2.3893653166009443E-3</v>
      </c>
      <c r="W771" s="10">
        <f>+S771/SUM(Q$27:Q771)-1</f>
        <v>8.9096565990838261E-2</v>
      </c>
      <c r="X771">
        <v>3.5350000000000001</v>
      </c>
      <c r="AC771">
        <f t="shared" si="242"/>
        <v>5010.5309737626458</v>
      </c>
      <c r="AD771">
        <f t="shared" si="243"/>
        <v>4859.8752394718122</v>
      </c>
      <c r="AE771" s="5">
        <f t="shared" si="230"/>
        <v>0</v>
      </c>
      <c r="AF771" s="6">
        <f>+AD771+SUM($D$18:$E$18)-SUM($AB$27:AB771)</f>
        <v>12588.443818419175</v>
      </c>
      <c r="AG771" s="10">
        <f t="shared" si="231"/>
        <v>-1.1998720328830759E-3</v>
      </c>
      <c r="AH771" s="10">
        <f>+AD771/SUM(AB$27:AB771)-1</f>
        <v>0.17065049294239398</v>
      </c>
      <c r="AI771" s="6">
        <f t="shared" si="232"/>
        <v>0</v>
      </c>
      <c r="AL771" s="6">
        <f t="shared" si="233"/>
        <v>0</v>
      </c>
      <c r="AM771" s="6">
        <f t="shared" si="234"/>
        <v>10688.490054785743</v>
      </c>
      <c r="AN771" s="6">
        <f t="shared" si="235"/>
        <v>10294.090510154598</v>
      </c>
      <c r="AO771" s="5">
        <f t="shared" si="236"/>
        <v>0</v>
      </c>
      <c r="AP771" s="6">
        <f>+AN771+SUM($D$16:$E$18)-SUM($AL$27:AL771)</f>
        <v>27468.807352259857</v>
      </c>
      <c r="AQ771" s="10">
        <f t="shared" si="244"/>
        <v>-1.0530561398860439E-3</v>
      </c>
      <c r="AR771" s="10">
        <f>+AN771/SUM(AL$27:AL771)-1</f>
        <v>0.11585631941770869</v>
      </c>
    </row>
    <row r="772" spans="1:44" x14ac:dyDescent="0.25">
      <c r="A772" s="1">
        <v>41299</v>
      </c>
      <c r="B772">
        <v>8.1839999999999993</v>
      </c>
      <c r="G772">
        <f t="shared" si="237"/>
        <v>2981.4360657966972</v>
      </c>
      <c r="H772">
        <f t="shared" si="238"/>
        <v>2893.8656057561307</v>
      </c>
      <c r="I772" s="5">
        <f t="shared" si="227"/>
        <v>0</v>
      </c>
      <c r="J772" s="6">
        <f>+H772+SUM($D$16:$E$16)-SUM($F$27:F772)</f>
        <v>8046.2446583877099</v>
      </c>
      <c r="K772" s="10">
        <f t="shared" si="239"/>
        <v>-3.5470012455263156E-3</v>
      </c>
      <c r="L772" s="10">
        <f>+H772/SUM(F$27:F772)-1</f>
        <v>4.5614865904143764E-2</v>
      </c>
      <c r="M772">
        <v>6.5339999999999998</v>
      </c>
      <c r="R772">
        <f t="shared" si="240"/>
        <v>2679.7284075997773</v>
      </c>
      <c r="S772">
        <f t="shared" si="241"/>
        <v>2523.6814222538173</v>
      </c>
      <c r="T772" s="5">
        <f t="shared" si="228"/>
        <v>0</v>
      </c>
      <c r="U772" s="6">
        <f>+S772+SUM($D$17:$E$17)-SUM($Q$27:Q772)</f>
        <v>6817.4506327801337</v>
      </c>
      <c r="V772" s="10">
        <f t="shared" si="229"/>
        <v>1.7593753717610738E-3</v>
      </c>
      <c r="W772" s="10">
        <f>+S772/SUM(Q$27:Q772)-1</f>
        <v>9.4288322648644618E-2</v>
      </c>
      <c r="X772">
        <v>3.5350000000000001</v>
      </c>
      <c r="AC772">
        <f t="shared" si="242"/>
        <v>5010.5309737626458</v>
      </c>
      <c r="AD772">
        <f t="shared" si="243"/>
        <v>4859.8752394718122</v>
      </c>
      <c r="AE772" s="5">
        <f t="shared" si="230"/>
        <v>0</v>
      </c>
      <c r="AF772" s="6">
        <f>+AD772+SUM($D$18:$E$18)-SUM($AB$27:AB772)</f>
        <v>12588.443818419175</v>
      </c>
      <c r="AG772" s="10">
        <f t="shared" si="231"/>
        <v>0</v>
      </c>
      <c r="AH772" s="10">
        <f>+AD772/SUM(AB$27:AB772)-1</f>
        <v>0.17065049294239398</v>
      </c>
      <c r="AI772" s="6">
        <f t="shared" si="232"/>
        <v>0</v>
      </c>
      <c r="AL772" s="6">
        <f t="shared" si="233"/>
        <v>0</v>
      </c>
      <c r="AM772" s="6">
        <f t="shared" si="234"/>
        <v>10671.69544715912</v>
      </c>
      <c r="AN772" s="6">
        <f t="shared" si="235"/>
        <v>10277.422267481761</v>
      </c>
      <c r="AO772" s="5">
        <f t="shared" si="236"/>
        <v>0</v>
      </c>
      <c r="AP772" s="6">
        <f>+AN772+SUM($D$16:$E$18)-SUM($AL$27:AL772)</f>
        <v>27452.13910958702</v>
      </c>
      <c r="AQ772" s="10">
        <f t="shared" si="244"/>
        <v>-6.068062023619758E-4</v>
      </c>
      <c r="AR772" s="10">
        <f>+AN772/SUM(AL$27:AL772)-1</f>
        <v>0.11404951930246532</v>
      </c>
    </row>
    <row r="773" spans="1:44" x14ac:dyDescent="0.25">
      <c r="A773" s="1">
        <v>41302</v>
      </c>
      <c r="B773">
        <v>8.1389999999999993</v>
      </c>
      <c r="G773">
        <f t="shared" si="237"/>
        <v>2965.04253904195</v>
      </c>
      <c r="H773">
        <f t="shared" si="238"/>
        <v>2877.9535881291727</v>
      </c>
      <c r="I773" s="5">
        <f t="shared" si="227"/>
        <v>0</v>
      </c>
      <c r="J773" s="6">
        <f>+H773+SUM($D$16:$E$16)-SUM($F$27:F773)</f>
        <v>8030.332640760751</v>
      </c>
      <c r="K773" s="10">
        <f t="shared" si="239"/>
        <v>-1.9775706932266823E-3</v>
      </c>
      <c r="L773" s="10">
        <f>+H773/SUM(F$27:F773)-1</f>
        <v>3.9865517301298503E-2</v>
      </c>
      <c r="M773">
        <v>6.54</v>
      </c>
      <c r="R773">
        <f t="shared" si="240"/>
        <v>2682.189131573698</v>
      </c>
      <c r="S773">
        <f t="shared" si="241"/>
        <v>2525.9988523936281</v>
      </c>
      <c r="T773" s="5">
        <f t="shared" si="228"/>
        <v>0</v>
      </c>
      <c r="U773" s="6">
        <f>+S773+SUM($D$17:$E$17)-SUM($Q$27:Q773)</f>
        <v>6819.768062919944</v>
      </c>
      <c r="V773" s="10">
        <f t="shared" si="229"/>
        <v>3.3992620770395554E-4</v>
      </c>
      <c r="W773" s="10">
        <f>+S773/SUM(Q$27:Q773)-1</f>
        <v>9.5293178775962106E-2</v>
      </c>
      <c r="X773">
        <v>3.532</v>
      </c>
      <c r="AC773">
        <f t="shared" si="242"/>
        <v>5006.2787551144738</v>
      </c>
      <c r="AD773">
        <f t="shared" si="243"/>
        <v>4855.7508757608039</v>
      </c>
      <c r="AE773" s="5">
        <f t="shared" si="230"/>
        <v>0</v>
      </c>
      <c r="AF773" s="6">
        <f>+AD773+SUM($D$18:$E$18)-SUM($AB$27:AB773)</f>
        <v>12584.319454708169</v>
      </c>
      <c r="AG773" s="10">
        <f t="shared" si="231"/>
        <v>-3.2763094235455092E-4</v>
      </c>
      <c r="AH773" s="10">
        <f>+AD773/SUM(AB$27:AB773)-1</f>
        <v>0.16965701303324932</v>
      </c>
      <c r="AI773" s="6">
        <f t="shared" si="232"/>
        <v>0</v>
      </c>
      <c r="AL773" s="6">
        <f t="shared" si="233"/>
        <v>0</v>
      </c>
      <c r="AM773" s="6">
        <f t="shared" si="234"/>
        <v>10653.510425730121</v>
      </c>
      <c r="AN773" s="6">
        <f t="shared" si="235"/>
        <v>10259.703316283605</v>
      </c>
      <c r="AO773" s="5">
        <f t="shared" si="236"/>
        <v>0</v>
      </c>
      <c r="AP773" s="6">
        <f>+AN773+SUM($D$16:$E$18)-SUM($AL$27:AL773)</f>
        <v>27434.420158388864</v>
      </c>
      <c r="AQ773" s="10">
        <f t="shared" si="244"/>
        <v>-6.4544883469452863E-4</v>
      </c>
      <c r="AR773" s="10">
        <f>+AN773/SUM(AL$27:AL773)-1</f>
        <v>0.11212882474004493</v>
      </c>
    </row>
    <row r="774" spans="1:44" x14ac:dyDescent="0.25">
      <c r="A774" s="1">
        <v>41303</v>
      </c>
      <c r="B774">
        <v>8.1880000000000006</v>
      </c>
      <c r="G774">
        <f t="shared" si="237"/>
        <v>2982.8932681748979</v>
      </c>
      <c r="H774">
        <f t="shared" si="238"/>
        <v>2895.2800073229723</v>
      </c>
      <c r="I774" s="5">
        <f t="shared" si="227"/>
        <v>0</v>
      </c>
      <c r="J774" s="6">
        <f>+H774+SUM($D$16:$E$16)-SUM($F$27:F774)</f>
        <v>8047.6590599545507</v>
      </c>
      <c r="K774" s="10">
        <f t="shared" si="239"/>
        <v>2.1576216040981588E-3</v>
      </c>
      <c r="L774" s="10">
        <f>+H774/SUM(F$27:F774)-1</f>
        <v>4.6125919113285896E-2</v>
      </c>
      <c r="M774">
        <v>6.5519999999999996</v>
      </c>
      <c r="R774">
        <f t="shared" si="240"/>
        <v>2687.1105795215394</v>
      </c>
      <c r="S774">
        <f t="shared" si="241"/>
        <v>2530.6337126732492</v>
      </c>
      <c r="T774" s="5">
        <f t="shared" si="228"/>
        <v>0</v>
      </c>
      <c r="U774" s="6">
        <f>+S774+SUM($D$17:$E$17)-SUM($Q$27:Q774)</f>
        <v>6824.4029231995646</v>
      </c>
      <c r="V774" s="10">
        <f t="shared" si="229"/>
        <v>6.7962139428479063E-4</v>
      </c>
      <c r="W774" s="10">
        <f>+S774/SUM(Q$27:Q774)-1</f>
        <v>9.7302891030596861E-2</v>
      </c>
      <c r="X774">
        <v>3.5539999999999998</v>
      </c>
      <c r="AC774">
        <f t="shared" si="242"/>
        <v>5037.4616918677339</v>
      </c>
      <c r="AD774">
        <f t="shared" si="243"/>
        <v>4885.9962096415329</v>
      </c>
      <c r="AE774" s="5">
        <f t="shared" si="230"/>
        <v>0</v>
      </c>
      <c r="AF774" s="6">
        <f>+AD774+SUM($D$18:$E$18)-SUM($AB$27:AB774)</f>
        <v>12614.564788588897</v>
      </c>
      <c r="AG774" s="10">
        <f t="shared" si="231"/>
        <v>2.4034143435076594E-3</v>
      </c>
      <c r="AH774" s="10">
        <f>+AD774/SUM(AB$27:AB774)-1</f>
        <v>0.17694253236697821</v>
      </c>
      <c r="AI774" s="6">
        <f t="shared" si="232"/>
        <v>0</v>
      </c>
      <c r="AL774" s="6">
        <f t="shared" si="233"/>
        <v>0</v>
      </c>
      <c r="AM774" s="6">
        <f t="shared" si="234"/>
        <v>10707.465539564171</v>
      </c>
      <c r="AN774" s="6">
        <f t="shared" si="235"/>
        <v>10311.909929637754</v>
      </c>
      <c r="AO774" s="5">
        <f t="shared" si="236"/>
        <v>0</v>
      </c>
      <c r="AP774" s="6">
        <f>+AN774+SUM($D$16:$E$18)-SUM($AL$27:AL774)</f>
        <v>27486.626771743016</v>
      </c>
      <c r="AQ774" s="10">
        <f t="shared" si="244"/>
        <v>1.9029603342350931E-3</v>
      </c>
      <c r="AR774" s="10">
        <f>+AN774/SUM(AL$27:AL774)-1</f>
        <v>0.11778790451685062</v>
      </c>
    </row>
    <row r="775" spans="1:44" x14ac:dyDescent="0.25">
      <c r="A775" s="1">
        <v>41304</v>
      </c>
      <c r="B775">
        <v>8.1270000000000007</v>
      </c>
      <c r="G775">
        <f t="shared" si="237"/>
        <v>2960.6709319073516</v>
      </c>
      <c r="H775">
        <f t="shared" si="238"/>
        <v>2873.7103834286513</v>
      </c>
      <c r="I775" s="5">
        <f t="shared" si="227"/>
        <v>0</v>
      </c>
      <c r="J775" s="6">
        <f>+H775+SUM($D$16:$E$16)-SUM($F$27:F775)</f>
        <v>8026.0894360602306</v>
      </c>
      <c r="K775" s="10">
        <f t="shared" si="239"/>
        <v>-2.6802357969725188E-3</v>
      </c>
      <c r="L775" s="10">
        <f>+H775/SUM(F$27:F775)-1</f>
        <v>3.8332357673873441E-2</v>
      </c>
      <c r="M775">
        <v>6.5149999999999997</v>
      </c>
      <c r="R775">
        <f t="shared" si="240"/>
        <v>2671.9361150156942</v>
      </c>
      <c r="S775">
        <f t="shared" si="241"/>
        <v>2516.3428934777503</v>
      </c>
      <c r="T775" s="5">
        <f t="shared" si="228"/>
        <v>0</v>
      </c>
      <c r="U775" s="6">
        <f>+S775+SUM($D$17:$E$17)-SUM($Q$27:Q775)</f>
        <v>6810.1121040040671</v>
      </c>
      <c r="V775" s="10">
        <f t="shared" si="229"/>
        <v>-2.0940761201123648E-3</v>
      </c>
      <c r="W775" s="10">
        <f>+S775/SUM(Q$27:Q775)-1</f>
        <v>9.1106278245473016E-2</v>
      </c>
      <c r="X775">
        <v>3.532</v>
      </c>
      <c r="AC775">
        <f t="shared" si="242"/>
        <v>5006.2787551144729</v>
      </c>
      <c r="AD775">
        <f t="shared" si="243"/>
        <v>4855.750875760803</v>
      </c>
      <c r="AE775" s="5">
        <f t="shared" si="230"/>
        <v>0</v>
      </c>
      <c r="AF775" s="6">
        <f>+AD775+SUM($D$18:$E$18)-SUM($AB$27:AB775)</f>
        <v>12584.319454708166</v>
      </c>
      <c r="AG775" s="10">
        <f t="shared" si="231"/>
        <v>-2.3976517927983831E-3</v>
      </c>
      <c r="AH775" s="10">
        <f>+AD775/SUM(AB$27:AB775)-1</f>
        <v>0.16965701303324909</v>
      </c>
      <c r="AI775" s="6">
        <f t="shared" si="232"/>
        <v>0</v>
      </c>
      <c r="AL775" s="6">
        <f t="shared" si="233"/>
        <v>0</v>
      </c>
      <c r="AM775" s="6">
        <f t="shared" si="234"/>
        <v>10638.885802037519</v>
      </c>
      <c r="AN775" s="6">
        <f t="shared" si="235"/>
        <v>10245.804152667204</v>
      </c>
      <c r="AO775" s="5">
        <f t="shared" si="236"/>
        <v>0</v>
      </c>
      <c r="AP775" s="6">
        <f>+AN775+SUM($D$16:$E$18)-SUM($AL$27:AL775)</f>
        <v>27420.520994772465</v>
      </c>
      <c r="AQ775" s="10">
        <f t="shared" si="244"/>
        <v>-2.4050159926685133E-3</v>
      </c>
      <c r="AR775" s="10">
        <f>+AN775/SUM(AL$27:AL775)-1</f>
        <v>0.11062218658287293</v>
      </c>
    </row>
    <row r="776" spans="1:44" x14ac:dyDescent="0.25">
      <c r="A776" s="1">
        <v>41305</v>
      </c>
      <c r="B776">
        <v>8.1270000000000007</v>
      </c>
      <c r="G776">
        <f t="shared" si="237"/>
        <v>2960.6709319073516</v>
      </c>
      <c r="H776">
        <f t="shared" si="238"/>
        <v>2873.7103834286513</v>
      </c>
      <c r="I776" s="5">
        <f t="shared" si="227"/>
        <v>0</v>
      </c>
      <c r="J776" s="6">
        <f>+H776+SUM($D$16:$E$16)-SUM($F$27:F776)</f>
        <v>8026.0894360602306</v>
      </c>
      <c r="K776" s="10">
        <f t="shared" si="239"/>
        <v>0</v>
      </c>
      <c r="L776" s="10">
        <f>+H776/SUM(F$27:F776)-1</f>
        <v>3.8332357673873441E-2</v>
      </c>
      <c r="M776">
        <v>6.48</v>
      </c>
      <c r="R776">
        <f t="shared" si="240"/>
        <v>2657.5818918344899</v>
      </c>
      <c r="S776">
        <f t="shared" si="241"/>
        <v>2502.8245509955218</v>
      </c>
      <c r="T776" s="5">
        <f t="shared" si="228"/>
        <v>0</v>
      </c>
      <c r="U776" s="6">
        <f>+S776+SUM($D$17:$E$17)-SUM($Q$27:Q776)</f>
        <v>6796.5937615218372</v>
      </c>
      <c r="V776" s="10">
        <f t="shared" si="229"/>
        <v>-1.9850396404313964E-3</v>
      </c>
      <c r="W776" s="10">
        <f>+S776/SUM(Q$27:Q776)-1</f>
        <v>8.5244617502788333E-2</v>
      </c>
      <c r="X776">
        <v>3.5230000000000001</v>
      </c>
      <c r="AC776">
        <f t="shared" si="242"/>
        <v>4993.5220991699571</v>
      </c>
      <c r="AD776">
        <f t="shared" si="243"/>
        <v>4843.3777846277771</v>
      </c>
      <c r="AE776" s="5">
        <f t="shared" si="230"/>
        <v>0</v>
      </c>
      <c r="AF776" s="6">
        <f>+AD776+SUM($D$18:$E$18)-SUM($AB$27:AB776)</f>
        <v>12571.946363575142</v>
      </c>
      <c r="AG776" s="10">
        <f t="shared" si="231"/>
        <v>-9.8321495870756781E-4</v>
      </c>
      <c r="AH776" s="10">
        <f>+AD776/SUM(AB$27:AB776)-1</f>
        <v>0.16667657330581442</v>
      </c>
      <c r="AI776" s="6">
        <f t="shared" si="232"/>
        <v>0</v>
      </c>
      <c r="AL776" s="6">
        <f t="shared" si="233"/>
        <v>0</v>
      </c>
      <c r="AM776" s="6">
        <f t="shared" si="234"/>
        <v>10611.774922911798</v>
      </c>
      <c r="AN776" s="6">
        <f t="shared" si="235"/>
        <v>10219.91271905195</v>
      </c>
      <c r="AO776" s="5">
        <f t="shared" si="236"/>
        <v>0</v>
      </c>
      <c r="AP776" s="6">
        <f>+AN776+SUM($D$16:$E$18)-SUM($AL$27:AL776)</f>
        <v>27394.629561157213</v>
      </c>
      <c r="AQ776" s="10">
        <f t="shared" si="244"/>
        <v>-9.4423565548551469E-4</v>
      </c>
      <c r="AR776" s="10">
        <f>+AN776/SUM(AL$27:AL776)-1</f>
        <v>0.10781561325909417</v>
      </c>
    </row>
    <row r="777" spans="1:44" x14ac:dyDescent="0.25">
      <c r="A777" s="1">
        <v>41306</v>
      </c>
      <c r="B777">
        <v>8.0860000000000003</v>
      </c>
      <c r="G777">
        <f t="shared" si="237"/>
        <v>2945.7346075308042</v>
      </c>
      <c r="H777">
        <f t="shared" si="238"/>
        <v>2859.2127673685336</v>
      </c>
      <c r="I777" s="5">
        <f t="shared" si="227"/>
        <v>0</v>
      </c>
      <c r="J777" s="6">
        <f>+H777+SUM($D$16:$E$16)-SUM($F$27:F777)</f>
        <v>8011.5918200001124</v>
      </c>
      <c r="K777" s="10">
        <f t="shared" si="239"/>
        <v>-1.8063113021120625E-3</v>
      </c>
      <c r="L777" s="10">
        <f>+H777/SUM(F$27:F777)-1</f>
        <v>3.3094062280169645E-2</v>
      </c>
      <c r="M777">
        <v>6.5279999999999996</v>
      </c>
      <c r="R777">
        <f t="shared" si="240"/>
        <v>2677.2676836258561</v>
      </c>
      <c r="S777">
        <f t="shared" si="241"/>
        <v>2521.363992114007</v>
      </c>
      <c r="T777" s="5">
        <f t="shared" si="228"/>
        <v>0</v>
      </c>
      <c r="U777" s="6">
        <f>+S777+SUM($D$17:$E$17)-SUM($Q$27:Q777)</f>
        <v>6815.1332026403234</v>
      </c>
      <c r="V777" s="10">
        <f t="shared" si="229"/>
        <v>2.7277547796729085E-3</v>
      </c>
      <c r="W777" s="10">
        <f>+S777/SUM(Q$27:Q777)-1</f>
        <v>9.3283466521327352E-2</v>
      </c>
      <c r="X777">
        <v>3.5179999999999998</v>
      </c>
      <c r="AC777">
        <f t="shared" si="242"/>
        <v>4986.4350680896705</v>
      </c>
      <c r="AD777">
        <f t="shared" si="243"/>
        <v>4836.5038451094288</v>
      </c>
      <c r="AE777" s="5">
        <f t="shared" si="230"/>
        <v>0</v>
      </c>
      <c r="AF777" s="6">
        <f>+AD777+SUM($D$18:$E$18)-SUM($AB$27:AB777)</f>
        <v>12565.072424056794</v>
      </c>
      <c r="AG777" s="10">
        <f t="shared" si="231"/>
        <v>-5.4676812321308166E-4</v>
      </c>
      <c r="AH777" s="10">
        <f>+AD777/SUM(AB$27:AB777)-1</f>
        <v>0.16502077345723931</v>
      </c>
      <c r="AI777" s="6">
        <f t="shared" si="232"/>
        <v>0</v>
      </c>
      <c r="AL777" s="6">
        <f t="shared" si="233"/>
        <v>0</v>
      </c>
      <c r="AM777" s="6">
        <f t="shared" si="234"/>
        <v>10609.437359246331</v>
      </c>
      <c r="AN777" s="6">
        <f t="shared" si="235"/>
        <v>10217.080604591971</v>
      </c>
      <c r="AO777" s="5">
        <f t="shared" si="236"/>
        <v>0</v>
      </c>
      <c r="AP777" s="6">
        <f>+AN777+SUM($D$16:$E$18)-SUM($AL$27:AL777)</f>
        <v>27391.797446697237</v>
      </c>
      <c r="AQ777" s="10">
        <f t="shared" si="244"/>
        <v>-1.0338210464400088E-4</v>
      </c>
      <c r="AR777" s="10">
        <f>+AN777/SUM(AL$27:AL777)-1</f>
        <v>0.10750861840468073</v>
      </c>
    </row>
    <row r="778" spans="1:44" x14ac:dyDescent="0.25">
      <c r="A778" s="1">
        <v>41309</v>
      </c>
      <c r="B778">
        <v>8.1590000000000007</v>
      </c>
      <c r="G778">
        <f t="shared" si="237"/>
        <v>2972.3285509329498</v>
      </c>
      <c r="H778">
        <f t="shared" si="238"/>
        <v>2885.0255959633769</v>
      </c>
      <c r="I778" s="5">
        <f t="shared" si="227"/>
        <v>0</v>
      </c>
      <c r="J778" s="6">
        <f>+H778+SUM($D$16:$E$16)-SUM($F$27:F778)</f>
        <v>8037.4046485949548</v>
      </c>
      <c r="K778" s="10">
        <f t="shared" si="239"/>
        <v>3.2219350629425492E-3</v>
      </c>
      <c r="L778" s="10">
        <f>+H778/SUM(F$27:F778)-1</f>
        <v>4.2420783347007829E-2</v>
      </c>
      <c r="M778">
        <v>6.4240000000000004</v>
      </c>
      <c r="R778">
        <f t="shared" si="240"/>
        <v>2634.6151347445621</v>
      </c>
      <c r="S778">
        <f t="shared" si="241"/>
        <v>2481.1952030239559</v>
      </c>
      <c r="T778" s="5">
        <f t="shared" si="228"/>
        <v>0</v>
      </c>
      <c r="U778" s="6">
        <f>+S778+SUM($D$17:$E$17)-SUM($Q$27:Q778)</f>
        <v>6774.9644135502713</v>
      </c>
      <c r="V778" s="10">
        <f t="shared" si="229"/>
        <v>-5.8940578115904696E-3</v>
      </c>
      <c r="W778" s="10">
        <f>+S778/SUM(Q$27:Q778)-1</f>
        <v>7.5865960314492664E-2</v>
      </c>
      <c r="X778">
        <v>3.5129999999999999</v>
      </c>
      <c r="AC778">
        <f t="shared" si="242"/>
        <v>4979.3480370093839</v>
      </c>
      <c r="AD778">
        <f t="shared" si="243"/>
        <v>4829.6299055910813</v>
      </c>
      <c r="AE778" s="5">
        <f t="shared" si="230"/>
        <v>0</v>
      </c>
      <c r="AF778" s="6">
        <f>+AD778+SUM($D$18:$E$18)-SUM($AB$27:AB778)</f>
        <v>12558.198484538447</v>
      </c>
      <c r="AG778" s="10">
        <f t="shared" si="231"/>
        <v>-5.470672421423739E-4</v>
      </c>
      <c r="AH778" s="10">
        <f>+AD778/SUM(AB$27:AB778)-1</f>
        <v>0.16336497360866464</v>
      </c>
      <c r="AI778" s="6">
        <f t="shared" si="232"/>
        <v>0</v>
      </c>
      <c r="AL778" s="6">
        <f t="shared" si="233"/>
        <v>0</v>
      </c>
      <c r="AM778" s="6">
        <f t="shared" si="234"/>
        <v>10586.291722686896</v>
      </c>
      <c r="AN778" s="6">
        <f t="shared" si="235"/>
        <v>10195.850704578414</v>
      </c>
      <c r="AO778" s="5">
        <f t="shared" si="236"/>
        <v>0</v>
      </c>
      <c r="AP778" s="6">
        <f>+AN778+SUM($D$16:$E$18)-SUM($AL$27:AL778)</f>
        <v>27370.567546683676</v>
      </c>
      <c r="AQ778" s="10">
        <f t="shared" si="244"/>
        <v>-7.7504588937160612E-4</v>
      </c>
      <c r="AR778" s="10">
        <f>+AN778/SUM(AL$27:AL778)-1</f>
        <v>0.10520734486649252</v>
      </c>
    </row>
    <row r="779" spans="1:44" x14ac:dyDescent="0.25">
      <c r="A779" s="1">
        <v>41310</v>
      </c>
      <c r="B779">
        <v>8.1389999999999993</v>
      </c>
      <c r="G779">
        <f t="shared" si="237"/>
        <v>2965.0425390419505</v>
      </c>
      <c r="H779">
        <f t="shared" si="238"/>
        <v>2877.9535881291727</v>
      </c>
      <c r="I779" s="5">
        <f t="shared" si="227"/>
        <v>0</v>
      </c>
      <c r="J779" s="6">
        <f>+H779+SUM($D$16:$E$16)-SUM($F$27:F779)</f>
        <v>8030.332640760751</v>
      </c>
      <c r="K779" s="10">
        <f t="shared" si="239"/>
        <v>-8.7988699628804845E-4</v>
      </c>
      <c r="L779" s="10">
        <f>+H779/SUM(F$27:F779)-1</f>
        <v>3.9865517301298503E-2</v>
      </c>
      <c r="M779">
        <v>6.4580000000000002</v>
      </c>
      <c r="R779">
        <f t="shared" si="240"/>
        <v>2648.5592372634464</v>
      </c>
      <c r="S779">
        <f t="shared" si="241"/>
        <v>2494.3273071495496</v>
      </c>
      <c r="T779" s="5">
        <f t="shared" si="228"/>
        <v>0</v>
      </c>
      <c r="U779" s="6">
        <f>+S779+SUM($D$17:$E$17)-SUM($Q$27:Q779)</f>
        <v>6788.0965176758655</v>
      </c>
      <c r="V779" s="10">
        <f t="shared" si="229"/>
        <v>1.9383281334037772E-3</v>
      </c>
      <c r="W779" s="10">
        <f>+S779/SUM(Q$27:Q779)-1</f>
        <v>8.1560145035957987E-2</v>
      </c>
      <c r="X779">
        <v>3.5350000000000001</v>
      </c>
      <c r="AC779">
        <f t="shared" si="242"/>
        <v>5010.5309737626449</v>
      </c>
      <c r="AD779">
        <f t="shared" si="243"/>
        <v>4859.8752394718113</v>
      </c>
      <c r="AE779" s="5">
        <f t="shared" si="230"/>
        <v>0</v>
      </c>
      <c r="AF779" s="6">
        <f>+AD779+SUM($D$18:$E$18)-SUM($AB$27:AB779)</f>
        <v>12588.443818419175</v>
      </c>
      <c r="AG779" s="10">
        <f t="shared" si="231"/>
        <v>2.4084134295190296E-3</v>
      </c>
      <c r="AH779" s="10">
        <f>+AD779/SUM(AB$27:AB779)-1</f>
        <v>0.17065049294239376</v>
      </c>
      <c r="AI779" s="6">
        <f t="shared" si="232"/>
        <v>0</v>
      </c>
      <c r="AL779" s="6">
        <f t="shared" si="233"/>
        <v>0</v>
      </c>
      <c r="AM779" s="6">
        <f t="shared" si="234"/>
        <v>10624.132750068042</v>
      </c>
      <c r="AN779" s="6">
        <f t="shared" si="235"/>
        <v>10232.156134750534</v>
      </c>
      <c r="AO779" s="5">
        <f t="shared" si="236"/>
        <v>0</v>
      </c>
      <c r="AP779" s="6">
        <f>+AN779+SUM($D$16:$E$18)-SUM($AL$27:AL779)</f>
        <v>27406.872976855797</v>
      </c>
      <c r="AQ779" s="10">
        <f t="shared" si="244"/>
        <v>1.326440531793871E-3</v>
      </c>
      <c r="AR779" s="10">
        <f>+AN779/SUM(AL$27:AL779)-1</f>
        <v>0.10914277205617728</v>
      </c>
    </row>
    <row r="780" spans="1:44" x14ac:dyDescent="0.25">
      <c r="A780" s="1">
        <v>41311</v>
      </c>
      <c r="B780">
        <v>8.1080000000000005</v>
      </c>
      <c r="G780">
        <f t="shared" si="237"/>
        <v>2953.7492206109027</v>
      </c>
      <c r="H780">
        <f t="shared" si="238"/>
        <v>2866.9919759861573</v>
      </c>
      <c r="I780" s="5">
        <f t="shared" si="227"/>
        <v>0</v>
      </c>
      <c r="J780" s="6">
        <f>+H780+SUM($D$16:$E$16)-SUM($F$27:F780)</f>
        <v>8019.3710286177356</v>
      </c>
      <c r="K780" s="10">
        <f t="shared" si="239"/>
        <v>-1.3650259127966358E-3</v>
      </c>
      <c r="L780" s="10">
        <f>+H780/SUM(F$27:F780)-1</f>
        <v>3.5904854930449481E-2</v>
      </c>
      <c r="M780">
        <v>6.4359999999999999</v>
      </c>
      <c r="R780">
        <f t="shared" si="240"/>
        <v>2639.5365826924035</v>
      </c>
      <c r="S780">
        <f t="shared" si="241"/>
        <v>2485.8300633035769</v>
      </c>
      <c r="T780" s="5">
        <f t="shared" si="228"/>
        <v>0</v>
      </c>
      <c r="U780" s="6">
        <f>+S780+SUM($D$17:$E$17)-SUM($Q$27:Q780)</f>
        <v>6779.5992738298919</v>
      </c>
      <c r="V780" s="10">
        <f t="shared" si="229"/>
        <v>-1.2517859496911088E-3</v>
      </c>
      <c r="W780" s="10">
        <f>+S780/SUM(Q$27:Q780)-1</f>
        <v>7.7875672569127419E-2</v>
      </c>
      <c r="X780">
        <v>3.536</v>
      </c>
      <c r="AC780">
        <f t="shared" si="242"/>
        <v>5011.9483799787022</v>
      </c>
      <c r="AD780">
        <f t="shared" si="243"/>
        <v>4861.2500273754813</v>
      </c>
      <c r="AE780" s="5">
        <f t="shared" si="230"/>
        <v>0</v>
      </c>
      <c r="AF780" s="6">
        <f>+AD780+SUM($D$18:$E$18)-SUM($AB$27:AB780)</f>
        <v>12589.818606322846</v>
      </c>
      <c r="AG780" s="10">
        <f t="shared" si="231"/>
        <v>1.0921031411825766E-4</v>
      </c>
      <c r="AH780" s="10">
        <f>+AD780/SUM(AB$27:AB780)-1</f>
        <v>0.17098165291210887</v>
      </c>
      <c r="AI780" s="6">
        <f t="shared" si="232"/>
        <v>0</v>
      </c>
      <c r="AL780" s="6">
        <f t="shared" si="233"/>
        <v>0</v>
      </c>
      <c r="AM780" s="6">
        <f t="shared" si="234"/>
        <v>10605.234183282009</v>
      </c>
      <c r="AN780" s="6">
        <f t="shared" si="235"/>
        <v>10214.072066665216</v>
      </c>
      <c r="AO780" s="5">
        <f t="shared" si="236"/>
        <v>0</v>
      </c>
      <c r="AP780" s="6">
        <f>+AN780+SUM($D$16:$E$18)-SUM($AL$27:AL780)</f>
        <v>27388.788908770483</v>
      </c>
      <c r="AQ780" s="10">
        <f t="shared" si="244"/>
        <v>-6.598369723019859E-4</v>
      </c>
      <c r="AR780" s="10">
        <f>+AN780/SUM(AL$27:AL780)-1</f>
        <v>0.10718249964222526</v>
      </c>
    </row>
    <row r="781" spans="1:44" x14ac:dyDescent="0.25">
      <c r="A781" s="1">
        <v>41312</v>
      </c>
      <c r="B781">
        <v>8.1609999999999996</v>
      </c>
      <c r="G781">
        <f t="shared" si="237"/>
        <v>2973.0571521220495</v>
      </c>
      <c r="H781">
        <f t="shared" si="238"/>
        <v>2885.7327967467968</v>
      </c>
      <c r="I781" s="5">
        <f t="shared" si="227"/>
        <v>0</v>
      </c>
      <c r="J781" s="6">
        <f>+H781+SUM($D$16:$E$16)-SUM($F$27:F781)</f>
        <v>8038.1118493783761</v>
      </c>
      <c r="K781" s="10">
        <f t="shared" si="239"/>
        <v>2.3369439690172911E-3</v>
      </c>
      <c r="L781" s="10">
        <f>+H781/SUM(F$27:F781)-1</f>
        <v>4.2676309951578562E-2</v>
      </c>
      <c r="M781">
        <v>6.3959999999999999</v>
      </c>
      <c r="R781">
        <f t="shared" si="240"/>
        <v>2623.1317561995979</v>
      </c>
      <c r="S781">
        <f t="shared" si="241"/>
        <v>2470.3805290381724</v>
      </c>
      <c r="T781" s="5">
        <f t="shared" si="228"/>
        <v>0</v>
      </c>
      <c r="U781" s="6">
        <f>+S781+SUM($D$17:$E$17)-SUM($Q$27:Q781)</f>
        <v>6764.1497395644874</v>
      </c>
      <c r="V781" s="10">
        <f t="shared" si="229"/>
        <v>-2.2788270576760139E-3</v>
      </c>
      <c r="W781" s="10">
        <f>+S781/SUM(Q$27:Q781)-1</f>
        <v>7.117663172034483E-2</v>
      </c>
      <c r="X781">
        <v>3.5569999999999999</v>
      </c>
      <c r="AC781">
        <f t="shared" si="242"/>
        <v>5041.7139105159058</v>
      </c>
      <c r="AD781">
        <f t="shared" si="243"/>
        <v>4890.1205733525412</v>
      </c>
      <c r="AE781" s="5">
        <f t="shared" si="230"/>
        <v>0</v>
      </c>
      <c r="AF781" s="6">
        <f>+AD781+SUM($D$18:$E$18)-SUM($AB$27:AB781)</f>
        <v>12618.689152299907</v>
      </c>
      <c r="AG781" s="10">
        <f t="shared" si="231"/>
        <v>2.2931661590868124E-3</v>
      </c>
      <c r="AH781" s="10">
        <f>+AD781/SUM(AB$27:AB781)-1</f>
        <v>0.1779360122761231</v>
      </c>
      <c r="AI781" s="6">
        <f t="shared" si="232"/>
        <v>0</v>
      </c>
      <c r="AL781" s="6">
        <f t="shared" si="233"/>
        <v>0</v>
      </c>
      <c r="AM781" s="6">
        <f t="shared" si="234"/>
        <v>10637.902818837552</v>
      </c>
      <c r="AN781" s="6">
        <f t="shared" si="235"/>
        <v>10246.233899137511</v>
      </c>
      <c r="AO781" s="5">
        <f t="shared" si="236"/>
        <v>0</v>
      </c>
      <c r="AP781" s="6">
        <f>+AN781+SUM($D$16:$E$18)-SUM($AL$27:AL781)</f>
        <v>27420.950741242777</v>
      </c>
      <c r="AQ781" s="10">
        <f t="shared" si="244"/>
        <v>1.1742699751866592E-3</v>
      </c>
      <c r="AR781" s="10">
        <f>+AN781/SUM(AL$27:AL781)-1</f>
        <v>0.11066877013623944</v>
      </c>
    </row>
    <row r="782" spans="1:44" x14ac:dyDescent="0.25">
      <c r="A782" s="1">
        <v>41313</v>
      </c>
      <c r="B782">
        <v>8.1760000000000002</v>
      </c>
      <c r="C782">
        <f>+$C$16</f>
        <v>60</v>
      </c>
      <c r="D782" s="7">
        <f>+$H$16</f>
        <v>1.0004210526315789</v>
      </c>
      <c r="E782" s="7">
        <f>+$J$16</f>
        <v>0.46199999999999997</v>
      </c>
      <c r="F782" s="6">
        <f>+C782-D782-E782</f>
        <v>58.537578947368416</v>
      </c>
      <c r="G782">
        <f t="shared" si="237"/>
        <v>3037.0592399876673</v>
      </c>
      <c r="H782">
        <f t="shared" si="238"/>
        <v>2949.5743815698183</v>
      </c>
      <c r="I782" s="5">
        <f t="shared" si="227"/>
        <v>226800</v>
      </c>
      <c r="J782" s="6">
        <f>+H782+SUM($D$16:$E$16)-SUM($F$27:F782)</f>
        <v>8043.4158552540302</v>
      </c>
      <c r="K782" s="10">
        <f t="shared" si="239"/>
        <v>6.5985718724026476E-4</v>
      </c>
      <c r="L782" s="10">
        <f>+H782/SUM(F$27:F782)-1</f>
        <v>4.3669119798072975E-2</v>
      </c>
      <c r="M782">
        <v>6.4450000000000003</v>
      </c>
      <c r="N782">
        <f>+$C$17</f>
        <v>50</v>
      </c>
      <c r="O782" s="7">
        <f>+$H$17</f>
        <v>0.83368421052631569</v>
      </c>
      <c r="P782" s="7">
        <f>+$J$17</f>
        <v>0.38500000000000001</v>
      </c>
      <c r="Q782" s="6">
        <f>+N782-O782-P782</f>
        <v>48.781315789473688</v>
      </c>
      <c r="R782">
        <f t="shared" si="240"/>
        <v>2693.227668653285</v>
      </c>
      <c r="S782">
        <f t="shared" si="241"/>
        <v>2538.0875243027672</v>
      </c>
      <c r="T782" s="5">
        <f t="shared" si="228"/>
        <v>189000</v>
      </c>
      <c r="U782" s="6">
        <f>+S782+SUM($D$17:$E$17)-SUM($Q$27:Q782)</f>
        <v>6783.0754190396092</v>
      </c>
      <c r="V782" s="10">
        <f t="shared" si="229"/>
        <v>2.7979391651284935E-3</v>
      </c>
      <c r="W782" s="10">
        <f>+S782/SUM(Q$27:Q782)-1</f>
        <v>7.773863184416685E-2</v>
      </c>
      <c r="X782">
        <v>3.573</v>
      </c>
      <c r="Y782">
        <f>+$C$18</f>
        <v>90</v>
      </c>
      <c r="Z782" s="7">
        <f>+$H$18</f>
        <v>1.5006315789473685</v>
      </c>
      <c r="AA782" s="7">
        <f>+$J$18</f>
        <v>0.69300000000000006</v>
      </c>
      <c r="AB782" s="6">
        <f>+Y782-Z782-AA782</f>
        <v>87.806368421052639</v>
      </c>
      <c r="AC782">
        <f t="shared" si="242"/>
        <v>5152.1987783938766</v>
      </c>
      <c r="AD782">
        <f t="shared" si="243"/>
        <v>4999.9235482323074</v>
      </c>
      <c r="AE782" s="5">
        <f t="shared" si="230"/>
        <v>340200</v>
      </c>
      <c r="AF782" s="6">
        <f>+AD782+SUM($D$18:$E$18)-SUM($AB$27:AB782)</f>
        <v>12640.685758758616</v>
      </c>
      <c r="AG782" s="10">
        <f t="shared" si="231"/>
        <v>1.7431768223485911E-3</v>
      </c>
      <c r="AH782" s="10">
        <f>+AD782/SUM(AB$27:AB782)-1</f>
        <v>0.17943927576968011</v>
      </c>
      <c r="AI782" s="6">
        <f t="shared" si="232"/>
        <v>200</v>
      </c>
      <c r="AL782" s="6">
        <f t="shared" si="233"/>
        <v>195.12526315789475</v>
      </c>
      <c r="AM782" s="6">
        <f t="shared" si="234"/>
        <v>10882.485687034829</v>
      </c>
      <c r="AN782" s="6">
        <f t="shared" si="235"/>
        <v>10487.585454104894</v>
      </c>
      <c r="AO782" s="5">
        <f t="shared" si="236"/>
        <v>756000</v>
      </c>
      <c r="AP782" s="6">
        <f>+AN782+SUM($D$16:$E$18)-SUM($AL$27:AL782)</f>
        <v>27467.177033052256</v>
      </c>
      <c r="AQ782" s="10">
        <f t="shared" si="244"/>
        <v>1.685801934648179E-3</v>
      </c>
      <c r="AR782" s="10">
        <f>+AN782/SUM(AL$27:AL782)-1</f>
        <v>0.11328352077255421</v>
      </c>
    </row>
    <row r="783" spans="1:44" x14ac:dyDescent="0.25">
      <c r="A783" s="1">
        <v>41316</v>
      </c>
      <c r="B783">
        <v>8.1620000000000008</v>
      </c>
      <c r="G783">
        <f t="shared" si="237"/>
        <v>3031.8587960835789</v>
      </c>
      <c r="H783">
        <f t="shared" si="238"/>
        <v>2944.5237405054868</v>
      </c>
      <c r="I783" s="5">
        <f t="shared" si="227"/>
        <v>0</v>
      </c>
      <c r="J783" s="6">
        <f>+H783+SUM($D$16:$E$16)-SUM($F$27:F783)</f>
        <v>8038.3652141896982</v>
      </c>
      <c r="K783" s="10">
        <f t="shared" si="239"/>
        <v>-6.2792240948639222E-4</v>
      </c>
      <c r="L783" s="10">
        <f>+H783/SUM(F$27:F783)-1</f>
        <v>4.1882015140884521E-2</v>
      </c>
      <c r="M783">
        <v>6.431</v>
      </c>
      <c r="R783">
        <f t="shared" si="240"/>
        <v>2687.3773680541935</v>
      </c>
      <c r="S783">
        <f t="shared" si="241"/>
        <v>2532.5742232414423</v>
      </c>
      <c r="T783" s="5">
        <f t="shared" si="228"/>
        <v>0</v>
      </c>
      <c r="U783" s="6">
        <f>+S783+SUM($D$17:$E$17)-SUM($Q$27:Q783)</f>
        <v>6777.5621179782829</v>
      </c>
      <c r="V783" s="10">
        <f t="shared" si="229"/>
        <v>-8.1280255941884594E-4</v>
      </c>
      <c r="W783" s="10">
        <f>+S783/SUM(Q$27:Q783)-1</f>
        <v>7.5397539393302848E-2</v>
      </c>
      <c r="X783">
        <v>3.5619999999999998</v>
      </c>
      <c r="AC783">
        <f t="shared" si="242"/>
        <v>5136.3369853453651</v>
      </c>
      <c r="AD783">
        <f t="shared" si="243"/>
        <v>4984.5305566200614</v>
      </c>
      <c r="AE783" s="5">
        <f t="shared" si="230"/>
        <v>0</v>
      </c>
      <c r="AF783" s="6">
        <f>+AD783+SUM($D$18:$E$18)-SUM($AB$27:AB783)</f>
        <v>12625.292767146373</v>
      </c>
      <c r="AG783" s="10">
        <f t="shared" si="231"/>
        <v>-1.2177339035247536E-3</v>
      </c>
      <c r="AH783" s="10">
        <f>+AD783/SUM(AB$27:AB783)-1</f>
        <v>0.17580820047343981</v>
      </c>
      <c r="AI783" s="6">
        <f t="shared" si="232"/>
        <v>0</v>
      </c>
      <c r="AL783" s="6">
        <f t="shared" si="233"/>
        <v>0</v>
      </c>
      <c r="AM783" s="6">
        <f t="shared" si="234"/>
        <v>10855.573149483138</v>
      </c>
      <c r="AN783" s="6">
        <f t="shared" si="235"/>
        <v>10461.62852036699</v>
      </c>
      <c r="AO783" s="5">
        <f t="shared" si="236"/>
        <v>0</v>
      </c>
      <c r="AP783" s="6">
        <f>+AN783+SUM($D$16:$E$18)-SUM($AL$27:AL783)</f>
        <v>27441.220099314356</v>
      </c>
      <c r="AQ783" s="10">
        <f t="shared" si="244"/>
        <v>-9.4501643567757032E-4</v>
      </c>
      <c r="AR783" s="10">
        <f>+AN783/SUM(AL$27:AL783)-1</f>
        <v>0.11052812710194715</v>
      </c>
    </row>
    <row r="784" spans="1:44" x14ac:dyDescent="0.25">
      <c r="A784" s="1">
        <v>41317</v>
      </c>
      <c r="B784">
        <v>8.1199999999999992</v>
      </c>
      <c r="G784">
        <f t="shared" si="237"/>
        <v>3016.2574643713128</v>
      </c>
      <c r="H784">
        <f t="shared" si="238"/>
        <v>2929.3718173124907</v>
      </c>
      <c r="I784" s="5">
        <f t="shared" si="227"/>
        <v>0</v>
      </c>
      <c r="J784" s="6">
        <f>+H784+SUM($D$16:$E$16)-SUM($F$27:F784)</f>
        <v>8023.2132909967022</v>
      </c>
      <c r="K784" s="10">
        <f t="shared" si="239"/>
        <v>-1.8849508313268926E-3</v>
      </c>
      <c r="L784" s="10">
        <f>+H784/SUM(F$27:F784)-1</f>
        <v>3.6520701169318937E-2</v>
      </c>
      <c r="M784">
        <v>6.4669999999999996</v>
      </c>
      <c r="R784">
        <f t="shared" si="240"/>
        <v>2702.4209981661434</v>
      </c>
      <c r="S784">
        <f t="shared" si="241"/>
        <v>2546.7512831134204</v>
      </c>
      <c r="T784" s="5">
        <f t="shared" si="228"/>
        <v>0</v>
      </c>
      <c r="U784" s="6">
        <f>+S784+SUM($D$17:$E$17)-SUM($Q$27:Q784)</f>
        <v>6791.7391778502624</v>
      </c>
      <c r="V784" s="10">
        <f t="shared" si="229"/>
        <v>2.0917639152835399E-3</v>
      </c>
      <c r="W784" s="10">
        <f>+S784/SUM(Q$27:Q784)-1</f>
        <v>8.141749140981025E-2</v>
      </c>
      <c r="X784">
        <v>3.5550000000000002</v>
      </c>
      <c r="AC784">
        <f t="shared" si="242"/>
        <v>5126.2431170417667</v>
      </c>
      <c r="AD784">
        <f t="shared" si="243"/>
        <v>4974.7350165031776</v>
      </c>
      <c r="AE784" s="5">
        <f t="shared" si="230"/>
        <v>0</v>
      </c>
      <c r="AF784" s="6">
        <f>+AD784+SUM($D$18:$E$18)-SUM($AB$27:AB784)</f>
        <v>12615.497227029489</v>
      </c>
      <c r="AG784" s="10">
        <f t="shared" si="231"/>
        <v>-7.7586637375837153E-4</v>
      </c>
      <c r="AH784" s="10">
        <f>+AD784/SUM(AB$27:AB784)-1</f>
        <v>0.17349751619401421</v>
      </c>
      <c r="AI784" s="6">
        <f t="shared" si="232"/>
        <v>0</v>
      </c>
      <c r="AL784" s="6">
        <f t="shared" si="233"/>
        <v>0</v>
      </c>
      <c r="AM784" s="6">
        <f t="shared" si="234"/>
        <v>10844.921579579222</v>
      </c>
      <c r="AN784" s="6">
        <f t="shared" si="235"/>
        <v>10450.858116929088</v>
      </c>
      <c r="AO784" s="5">
        <f t="shared" si="236"/>
        <v>0</v>
      </c>
      <c r="AP784" s="6">
        <f>+AN784+SUM($D$16:$E$18)-SUM($AL$27:AL784)</f>
        <v>27430.44969587645</v>
      </c>
      <c r="AQ784" s="10">
        <f t="shared" si="244"/>
        <v>-3.9248996214180654E-4</v>
      </c>
      <c r="AR784" s="10">
        <f>+AN784/SUM(AL$27:AL784)-1</f>
        <v>0.1093848217422948</v>
      </c>
    </row>
    <row r="785" spans="1:44" x14ac:dyDescent="0.25">
      <c r="A785" s="1">
        <v>41318</v>
      </c>
      <c r="B785">
        <v>8.173</v>
      </c>
      <c r="G785">
        <f t="shared" si="237"/>
        <v>3035.9448591510768</v>
      </c>
      <c r="H785">
        <f t="shared" si="238"/>
        <v>2948.4921013417479</v>
      </c>
      <c r="I785" s="5">
        <f t="shared" si="227"/>
        <v>0</v>
      </c>
      <c r="J785" s="6">
        <f>+H785+SUM($D$16:$E$16)-SUM($F$27:F785)</f>
        <v>8042.3335750259594</v>
      </c>
      <c r="K785" s="10">
        <f t="shared" si="239"/>
        <v>2.3831204949658069E-3</v>
      </c>
      <c r="L785" s="10">
        <f>+H785/SUM(F$27:F785)-1</f>
        <v>4.3286168800104274E-2</v>
      </c>
      <c r="M785">
        <v>6.508</v>
      </c>
      <c r="R785">
        <f t="shared" si="240"/>
        <v>2719.5540213491981</v>
      </c>
      <c r="S785">
        <f t="shared" si="241"/>
        <v>2562.8973790787295</v>
      </c>
      <c r="T785" s="5">
        <f t="shared" si="228"/>
        <v>0</v>
      </c>
      <c r="U785" s="6">
        <f>+S785+SUM($D$17:$E$17)-SUM($Q$27:Q785)</f>
        <v>6807.8852738155711</v>
      </c>
      <c r="V785" s="10">
        <f t="shared" si="229"/>
        <v>2.37731390185969E-3</v>
      </c>
      <c r="W785" s="10">
        <f>+S785/SUM(Q$27:Q785)-1</f>
        <v>8.8273547873054969E-2</v>
      </c>
      <c r="X785">
        <v>3.5609999999999999</v>
      </c>
      <c r="AC785">
        <f t="shared" si="242"/>
        <v>5134.8950041591361</v>
      </c>
      <c r="AD785">
        <f t="shared" si="243"/>
        <v>4983.1311937462206</v>
      </c>
      <c r="AE785" s="5">
        <f t="shared" si="230"/>
        <v>0</v>
      </c>
      <c r="AF785" s="6">
        <f>+AD785+SUM($D$18:$E$18)-SUM($AB$27:AB785)</f>
        <v>12623.89340427253</v>
      </c>
      <c r="AG785" s="10">
        <f t="shared" si="231"/>
        <v>6.6554469411261863E-4</v>
      </c>
      <c r="AH785" s="10">
        <f>+AD785/SUM(AB$27:AB785)-1</f>
        <v>0.17547810271923603</v>
      </c>
      <c r="AI785" s="6">
        <f t="shared" si="232"/>
        <v>0</v>
      </c>
      <c r="AL785" s="6">
        <f t="shared" si="233"/>
        <v>0</v>
      </c>
      <c r="AM785" s="6">
        <f t="shared" si="234"/>
        <v>10890.39388465941</v>
      </c>
      <c r="AN785" s="6">
        <f t="shared" si="235"/>
        <v>10494.520674166699</v>
      </c>
      <c r="AO785" s="5">
        <f t="shared" si="236"/>
        <v>0</v>
      </c>
      <c r="AP785" s="6">
        <f>+AN785+SUM($D$16:$E$18)-SUM($AL$27:AL785)</f>
        <v>27474.112253114065</v>
      </c>
      <c r="AQ785" s="10">
        <f t="shared" si="244"/>
        <v>1.5917550649626744E-3</v>
      </c>
      <c r="AR785" s="10">
        <f>+AN785/SUM(AL$27:AL785)-1</f>
        <v>0.11401971179016512</v>
      </c>
    </row>
    <row r="786" spans="1:44" x14ac:dyDescent="0.25">
      <c r="A786" s="1">
        <v>41319</v>
      </c>
      <c r="B786">
        <v>8.234</v>
      </c>
      <c r="G786">
        <f t="shared" si="237"/>
        <v>3058.6039361617482</v>
      </c>
      <c r="H786">
        <f t="shared" si="238"/>
        <v>2970.4984659791944</v>
      </c>
      <c r="I786" s="5">
        <f t="shared" si="227"/>
        <v>0</v>
      </c>
      <c r="J786" s="6">
        <f>+H786+SUM($D$16:$E$16)-SUM($F$27:F786)</f>
        <v>8064.3399396634068</v>
      </c>
      <c r="K786" s="10">
        <f t="shared" si="239"/>
        <v>2.7363158257678322E-3</v>
      </c>
      <c r="L786" s="10">
        <f>+H786/SUM(F$27:F786)-1</f>
        <v>5.1072839092139777E-2</v>
      </c>
      <c r="M786">
        <v>6.4870000000000001</v>
      </c>
      <c r="R786">
        <f t="shared" si="240"/>
        <v>2710.7785704505604</v>
      </c>
      <c r="S786">
        <f t="shared" si="241"/>
        <v>2554.6274274867419</v>
      </c>
      <c r="T786" s="5">
        <f t="shared" si="228"/>
        <v>0</v>
      </c>
      <c r="U786" s="6">
        <f>+S786+SUM($D$17:$E$17)-SUM($Q$27:Q786)</f>
        <v>6799.6153222235844</v>
      </c>
      <c r="V786" s="10">
        <f t="shared" si="229"/>
        <v>-1.2147607163408569E-3</v>
      </c>
      <c r="W786" s="10">
        <f>+S786/SUM(Q$27:Q786)-1</f>
        <v>8.4761909196758856E-2</v>
      </c>
      <c r="X786">
        <v>3.573</v>
      </c>
      <c r="AC786">
        <f t="shared" si="242"/>
        <v>5152.1987783938766</v>
      </c>
      <c r="AD786">
        <f t="shared" si="243"/>
        <v>4999.9235482323074</v>
      </c>
      <c r="AE786" s="5">
        <f t="shared" si="230"/>
        <v>0</v>
      </c>
      <c r="AF786" s="6">
        <f>+AD786+SUM($D$18:$E$18)-SUM($AB$27:AB786)</f>
        <v>12640.685758758616</v>
      </c>
      <c r="AG786" s="10">
        <f t="shared" si="231"/>
        <v>1.3302040779592517E-3</v>
      </c>
      <c r="AH786" s="10">
        <f>+AD786/SUM(AB$27:AB786)-1</f>
        <v>0.17943927576968011</v>
      </c>
      <c r="AI786" s="6">
        <f t="shared" si="232"/>
        <v>0</v>
      </c>
      <c r="AL786" s="6">
        <f t="shared" si="233"/>
        <v>0</v>
      </c>
      <c r="AM786" s="6">
        <f t="shared" si="234"/>
        <v>10921.581285006185</v>
      </c>
      <c r="AN786" s="6">
        <f t="shared" si="235"/>
        <v>10525.049441698244</v>
      </c>
      <c r="AO786" s="5">
        <f t="shared" si="236"/>
        <v>0</v>
      </c>
      <c r="AP786" s="6">
        <f>+AN786+SUM($D$16:$E$18)-SUM($AL$27:AL786)</f>
        <v>27504.641020645606</v>
      </c>
      <c r="AQ786" s="10">
        <f t="shared" si="244"/>
        <v>1.1111830384284982E-3</v>
      </c>
      <c r="AR786" s="10">
        <f>+AN786/SUM(AL$27:AL786)-1</f>
        <v>0.1172604170936975</v>
      </c>
    </row>
    <row r="787" spans="1:44" x14ac:dyDescent="0.25">
      <c r="A787" s="1">
        <v>41320</v>
      </c>
      <c r="B787">
        <v>8.234</v>
      </c>
      <c r="G787">
        <f t="shared" si="237"/>
        <v>3058.6039361617482</v>
      </c>
      <c r="H787">
        <f t="shared" si="238"/>
        <v>2970.4984659791944</v>
      </c>
      <c r="I787" s="5">
        <f t="shared" si="227"/>
        <v>0</v>
      </c>
      <c r="J787" s="6">
        <f>+H787+SUM($D$16:$E$16)-SUM($F$27:F787)</f>
        <v>8064.3399396634068</v>
      </c>
      <c r="K787" s="10">
        <f t="shared" si="239"/>
        <v>0</v>
      </c>
      <c r="L787" s="10">
        <f>+H787/SUM(F$27:F787)-1</f>
        <v>5.1072839092139777E-2</v>
      </c>
      <c r="M787">
        <v>6.4770000000000003</v>
      </c>
      <c r="R787">
        <f t="shared" si="240"/>
        <v>2706.5997843083524</v>
      </c>
      <c r="S787">
        <f t="shared" si="241"/>
        <v>2550.6893553000814</v>
      </c>
      <c r="T787" s="5">
        <f t="shared" si="228"/>
        <v>0</v>
      </c>
      <c r="U787" s="6">
        <f>+S787+SUM($D$17:$E$17)-SUM($Q$27:Q787)</f>
        <v>6795.6772500369225</v>
      </c>
      <c r="V787" s="10">
        <f t="shared" si="229"/>
        <v>-5.7916102603494668E-4</v>
      </c>
      <c r="W787" s="10">
        <f>+S787/SUM(Q$27:Q787)-1</f>
        <v>8.3089700303284664E-2</v>
      </c>
      <c r="X787">
        <v>3.5710000000000002</v>
      </c>
      <c r="AC787">
        <f t="shared" si="242"/>
        <v>5149.3148160214205</v>
      </c>
      <c r="AD787">
        <f t="shared" si="243"/>
        <v>4997.1248224846267</v>
      </c>
      <c r="AE787" s="5">
        <f t="shared" si="230"/>
        <v>0</v>
      </c>
      <c r="AF787" s="6">
        <f>+AD787+SUM($D$18:$E$18)-SUM($AB$27:AB787)</f>
        <v>12637.887033010938</v>
      </c>
      <c r="AG787" s="10">
        <f t="shared" si="231"/>
        <v>-2.2140616427701598E-4</v>
      </c>
      <c r="AH787" s="10">
        <f>+AD787/SUM(AB$27:AB787)-1</f>
        <v>0.17877908026127276</v>
      </c>
      <c r="AI787" s="6">
        <f t="shared" si="232"/>
        <v>0</v>
      </c>
      <c r="AL787" s="6">
        <f t="shared" si="233"/>
        <v>0</v>
      </c>
      <c r="AM787" s="6">
        <f t="shared" si="234"/>
        <v>10914.518536491521</v>
      </c>
      <c r="AN787" s="6">
        <f t="shared" si="235"/>
        <v>10518.312643763904</v>
      </c>
      <c r="AO787" s="5">
        <f t="shared" si="236"/>
        <v>0</v>
      </c>
      <c r="AP787" s="6">
        <f>+AN787+SUM($D$16:$E$18)-SUM($AL$27:AL787)</f>
        <v>27497.904222711266</v>
      </c>
      <c r="AQ787" s="10">
        <f t="shared" si="244"/>
        <v>-2.449331343493677E-4</v>
      </c>
      <c r="AR787" s="10">
        <f>+AN787/SUM(AL$27:AL787)-1</f>
        <v>0.11654528908297501</v>
      </c>
    </row>
    <row r="788" spans="1:44" x14ac:dyDescent="0.25">
      <c r="A788" s="1">
        <v>41323</v>
      </c>
      <c r="B788">
        <v>8.2140000000000004</v>
      </c>
      <c r="G788">
        <f t="shared" si="237"/>
        <v>3051.1747305844792</v>
      </c>
      <c r="H788">
        <f t="shared" si="238"/>
        <v>2963.2832644587206</v>
      </c>
      <c r="I788" s="5">
        <f t="shared" si="227"/>
        <v>0</v>
      </c>
      <c r="J788" s="6">
        <f>+H788+SUM($D$16:$E$16)-SUM($F$27:F788)</f>
        <v>8057.124738142933</v>
      </c>
      <c r="K788" s="10">
        <f t="shared" si="239"/>
        <v>-8.9470453557971563E-4</v>
      </c>
      <c r="L788" s="10">
        <f>+H788/SUM(F$27:F788)-1</f>
        <v>4.8519832439013477E-2</v>
      </c>
      <c r="M788">
        <v>6.468</v>
      </c>
      <c r="R788">
        <f t="shared" si="240"/>
        <v>2702.8388767803644</v>
      </c>
      <c r="S788">
        <f t="shared" si="241"/>
        <v>2547.1450903320865</v>
      </c>
      <c r="T788" s="5">
        <f t="shared" si="228"/>
        <v>0</v>
      </c>
      <c r="U788" s="6">
        <f>+S788+SUM($D$17:$E$17)-SUM($Q$27:Q788)</f>
        <v>6792.132985068929</v>
      </c>
      <c r="V788" s="10">
        <f t="shared" si="229"/>
        <v>-5.2154698311701608E-4</v>
      </c>
      <c r="W788" s="10">
        <f>+S788/SUM(Q$27:Q788)-1</f>
        <v>8.1584712299157758E-2</v>
      </c>
      <c r="X788">
        <v>3.5720000000000001</v>
      </c>
      <c r="AC788">
        <f t="shared" si="242"/>
        <v>5150.7567972076486</v>
      </c>
      <c r="AD788">
        <f t="shared" si="243"/>
        <v>4998.5241853584675</v>
      </c>
      <c r="AE788" s="5">
        <f t="shared" si="230"/>
        <v>0</v>
      </c>
      <c r="AF788" s="6">
        <f>+AD788+SUM($D$18:$E$18)-SUM($AB$27:AB788)</f>
        <v>12639.286395884777</v>
      </c>
      <c r="AG788" s="10">
        <f t="shared" si="231"/>
        <v>1.1072759791130871E-4</v>
      </c>
      <c r="AH788" s="10">
        <f>+AD788/SUM(AB$27:AB788)-1</f>
        <v>0.17910917801547654</v>
      </c>
      <c r="AI788" s="6">
        <f t="shared" si="232"/>
        <v>0</v>
      </c>
      <c r="AL788" s="6">
        <f t="shared" si="233"/>
        <v>0</v>
      </c>
      <c r="AM788" s="6">
        <f t="shared" si="234"/>
        <v>10904.770404572493</v>
      </c>
      <c r="AN788" s="6">
        <f t="shared" si="235"/>
        <v>10508.952540149276</v>
      </c>
      <c r="AO788" s="5">
        <f t="shared" si="236"/>
        <v>0</v>
      </c>
      <c r="AP788" s="6">
        <f>+AN788+SUM($D$16:$E$18)-SUM($AL$27:AL788)</f>
        <v>27488.544119096638</v>
      </c>
      <c r="AQ788" s="10">
        <f t="shared" si="244"/>
        <v>-3.4039334557345313E-4</v>
      </c>
      <c r="AR788" s="10">
        <f>+AN788/SUM(AL$27:AL788)-1</f>
        <v>0.11555169058954773</v>
      </c>
    </row>
    <row r="789" spans="1:44" x14ac:dyDescent="0.25">
      <c r="A789" s="1">
        <v>41324</v>
      </c>
      <c r="B789">
        <v>8.2080000000000002</v>
      </c>
      <c r="G789">
        <f t="shared" si="237"/>
        <v>3048.9459689112987</v>
      </c>
      <c r="H789">
        <f t="shared" si="238"/>
        <v>2961.1187040025784</v>
      </c>
      <c r="I789" s="5">
        <f t="shared" si="227"/>
        <v>0</v>
      </c>
      <c r="J789" s="6">
        <f>+H789+SUM($D$16:$E$16)-SUM($F$27:F789)</f>
        <v>8054.9601776867894</v>
      </c>
      <c r="K789" s="10">
        <f t="shared" si="239"/>
        <v>-2.6865172459056286E-4</v>
      </c>
      <c r="L789" s="10">
        <f>+H789/SUM(F$27:F789)-1</f>
        <v>4.7753930443075632E-2</v>
      </c>
      <c r="M789">
        <v>6.5389999999999997</v>
      </c>
      <c r="R789">
        <f t="shared" si="240"/>
        <v>2732.5082583900435</v>
      </c>
      <c r="S789">
        <f t="shared" si="241"/>
        <v>2575.1054028573767</v>
      </c>
      <c r="T789" s="5">
        <f t="shared" si="228"/>
        <v>0</v>
      </c>
      <c r="U789" s="6">
        <f>+S789+SUM($D$17:$E$17)-SUM($Q$27:Q789)</f>
        <v>6820.0932975942178</v>
      </c>
      <c r="V789" s="10">
        <f t="shared" si="229"/>
        <v>4.1165731864722943E-3</v>
      </c>
      <c r="W789" s="10">
        <f>+S789/SUM(Q$27:Q789)-1</f>
        <v>9.3457395442825053E-2</v>
      </c>
      <c r="X789">
        <v>3.601</v>
      </c>
      <c r="AC789">
        <f t="shared" si="242"/>
        <v>5192.5742516082701</v>
      </c>
      <c r="AD789">
        <f t="shared" si="243"/>
        <v>5039.1057086998435</v>
      </c>
      <c r="AE789" s="5">
        <f t="shared" si="230"/>
        <v>0</v>
      </c>
      <c r="AF789" s="6">
        <f>+AD789+SUM($D$18:$E$18)-SUM($AB$27:AB789)</f>
        <v>12679.867919226155</v>
      </c>
      <c r="AG789" s="10">
        <f t="shared" si="231"/>
        <v>3.2107448213682943E-3</v>
      </c>
      <c r="AH789" s="10">
        <f>+AD789/SUM(AB$27:AB789)-1</f>
        <v>0.18868201288738273</v>
      </c>
      <c r="AI789" s="6">
        <f t="shared" si="232"/>
        <v>0</v>
      </c>
      <c r="AL789" s="6">
        <f t="shared" si="233"/>
        <v>0</v>
      </c>
      <c r="AM789" s="6">
        <f t="shared" si="234"/>
        <v>10974.028478909611</v>
      </c>
      <c r="AN789" s="6">
        <f t="shared" si="235"/>
        <v>10575.329815559799</v>
      </c>
      <c r="AO789" s="5">
        <f t="shared" si="236"/>
        <v>0</v>
      </c>
      <c r="AP789" s="6">
        <f>+AN789+SUM($D$16:$E$18)-SUM($AL$27:AL789)</f>
        <v>27554.921394507168</v>
      </c>
      <c r="AQ789" s="10">
        <f t="shared" si="244"/>
        <v>2.4147250259214381E-3</v>
      </c>
      <c r="AR789" s="10">
        <f>+AN789/SUM(AL$27:AL789)-1</f>
        <v>0.12259780498753736</v>
      </c>
    </row>
    <row r="790" spans="1:44" x14ac:dyDescent="0.25">
      <c r="A790" s="1">
        <v>41325</v>
      </c>
      <c r="B790">
        <v>8.2309999999999999</v>
      </c>
      <c r="G790">
        <f t="shared" si="237"/>
        <v>3057.4895553251577</v>
      </c>
      <c r="H790">
        <f t="shared" si="238"/>
        <v>2969.4161857511231</v>
      </c>
      <c r="I790" s="5">
        <f t="shared" si="227"/>
        <v>0</v>
      </c>
      <c r="J790" s="6">
        <f>+H790+SUM($D$16:$E$16)-SUM($F$27:F790)</f>
        <v>8063.2576594353341</v>
      </c>
      <c r="K790" s="10">
        <f t="shared" si="239"/>
        <v>1.0301083513148956E-3</v>
      </c>
      <c r="L790" s="10">
        <f>+H790/SUM(F$27:F790)-1</f>
        <v>5.0689888094170854E-2</v>
      </c>
      <c r="M790">
        <v>6.5410000000000004</v>
      </c>
      <c r="R790">
        <f t="shared" si="240"/>
        <v>2733.3440156184852</v>
      </c>
      <c r="S790">
        <f t="shared" si="241"/>
        <v>2575.8930172947089</v>
      </c>
      <c r="T790" s="5">
        <f t="shared" si="228"/>
        <v>0</v>
      </c>
      <c r="U790" s="6">
        <f>+S790+SUM($D$17:$E$17)-SUM($Q$27:Q790)</f>
        <v>6820.8809120315509</v>
      </c>
      <c r="V790" s="10">
        <f t="shared" si="229"/>
        <v>1.1548440805220217E-4</v>
      </c>
      <c r="W790" s="10">
        <f>+S790/SUM(Q$27:Q790)-1</f>
        <v>9.3791837221519847E-2</v>
      </c>
      <c r="X790">
        <v>3.5960000000000001</v>
      </c>
      <c r="AC790">
        <f t="shared" si="242"/>
        <v>5185.3643456771288</v>
      </c>
      <c r="AD790">
        <f t="shared" si="243"/>
        <v>5032.1088943306404</v>
      </c>
      <c r="AE790" s="5">
        <f t="shared" si="230"/>
        <v>0</v>
      </c>
      <c r="AF790" s="6">
        <f>+AD790+SUM($D$18:$E$18)-SUM($AB$27:AB790)</f>
        <v>12672.871104856949</v>
      </c>
      <c r="AG790" s="10">
        <f t="shared" si="231"/>
        <v>-5.5180498833085068E-4</v>
      </c>
      <c r="AH790" s="10">
        <f>+AD790/SUM(AB$27:AB790)-1</f>
        <v>0.18703152411636426</v>
      </c>
      <c r="AI790" s="6">
        <f t="shared" si="232"/>
        <v>0</v>
      </c>
      <c r="AL790" s="6">
        <f t="shared" si="233"/>
        <v>0</v>
      </c>
      <c r="AM790" s="6">
        <f t="shared" si="234"/>
        <v>10976.197916620771</v>
      </c>
      <c r="AN790" s="6">
        <f t="shared" si="235"/>
        <v>10577.418097376472</v>
      </c>
      <c r="AO790" s="5">
        <f t="shared" si="236"/>
        <v>0</v>
      </c>
      <c r="AP790" s="6">
        <f>+AN790+SUM($D$16:$E$18)-SUM($AL$27:AL790)</f>
        <v>27557.00967632384</v>
      </c>
      <c r="AQ790" s="10">
        <f t="shared" si="244"/>
        <v>7.5786164902114095E-5</v>
      </c>
      <c r="AR790" s="10">
        <f>+AN790/SUM(AL$27:AL790)-1</f>
        <v>0.12281948134415988</v>
      </c>
    </row>
    <row r="791" spans="1:44" x14ac:dyDescent="0.25">
      <c r="A791" s="1">
        <v>41326</v>
      </c>
      <c r="B791">
        <v>8.2029999999999994</v>
      </c>
      <c r="G791">
        <f t="shared" si="237"/>
        <v>3047.0886675169804</v>
      </c>
      <c r="H791">
        <f t="shared" si="238"/>
        <v>2959.314903622459</v>
      </c>
      <c r="I791" s="5">
        <f t="shared" si="227"/>
        <v>0</v>
      </c>
      <c r="J791" s="6">
        <f>+H791+SUM($D$16:$E$16)-SUM($F$27:F791)</f>
        <v>8053.15637730667</v>
      </c>
      <c r="K791" s="10">
        <f t="shared" si="239"/>
        <v>-1.252754476578577E-3</v>
      </c>
      <c r="L791" s="10">
        <f>+H791/SUM(F$27:F791)-1</f>
        <v>4.7115678779793724E-2</v>
      </c>
      <c r="M791">
        <v>6.4370000000000003</v>
      </c>
      <c r="R791">
        <f t="shared" si="240"/>
        <v>2689.8846397395182</v>
      </c>
      <c r="S791">
        <f t="shared" si="241"/>
        <v>2534.9370665534384</v>
      </c>
      <c r="T791" s="5">
        <f t="shared" si="228"/>
        <v>0</v>
      </c>
      <c r="U791" s="6">
        <f>+S791+SUM($D$17:$E$17)-SUM($Q$27:Q791)</f>
        <v>6779.9249612902804</v>
      </c>
      <c r="V791" s="10">
        <f t="shared" si="229"/>
        <v>-6.0044957930620591E-3</v>
      </c>
      <c r="W791" s="10">
        <f>+S791/SUM(Q$27:Q791)-1</f>
        <v>7.6400864729387452E-2</v>
      </c>
      <c r="X791">
        <v>3.6030000000000002</v>
      </c>
      <c r="AC791">
        <f t="shared" si="242"/>
        <v>5195.458213980728</v>
      </c>
      <c r="AD791">
        <f t="shared" si="243"/>
        <v>5041.9044344475251</v>
      </c>
      <c r="AE791" s="5">
        <f t="shared" si="230"/>
        <v>0</v>
      </c>
      <c r="AF791" s="6">
        <f>+AD791+SUM($D$18:$E$18)-SUM($AB$27:AB791)</f>
        <v>12682.666644973837</v>
      </c>
      <c r="AG791" s="10">
        <f t="shared" si="231"/>
        <v>7.7295350326211931E-4</v>
      </c>
      <c r="AH791" s="10">
        <f>+AD791/SUM(AB$27:AB791)-1</f>
        <v>0.18934220839579008</v>
      </c>
      <c r="AI791" s="6">
        <f t="shared" si="232"/>
        <v>0</v>
      </c>
      <c r="AL791" s="6">
        <f t="shared" si="233"/>
        <v>0</v>
      </c>
      <c r="AM791" s="6">
        <f t="shared" si="234"/>
        <v>10932.431521237228</v>
      </c>
      <c r="AN791" s="6">
        <f t="shared" si="235"/>
        <v>10536.156404623423</v>
      </c>
      <c r="AO791" s="5">
        <f t="shared" si="236"/>
        <v>0</v>
      </c>
      <c r="AP791" s="6">
        <f>+AN791+SUM($D$16:$E$18)-SUM($AL$27:AL791)</f>
        <v>27515.747983570793</v>
      </c>
      <c r="AQ791" s="10">
        <f t="shared" si="244"/>
        <v>-1.4973211258294539E-3</v>
      </c>
      <c r="AR791" s="10">
        <f>+AN791/SUM(AL$27:AL791)-1</f>
        <v>0.11843944908771986</v>
      </c>
    </row>
    <row r="792" spans="1:44" x14ac:dyDescent="0.25">
      <c r="A792" s="1">
        <v>41327</v>
      </c>
      <c r="B792">
        <v>8.2379999999999995</v>
      </c>
      <c r="G792">
        <f t="shared" si="237"/>
        <v>3060.0897772772018</v>
      </c>
      <c r="H792">
        <f t="shared" si="238"/>
        <v>2971.9415062832891</v>
      </c>
      <c r="I792" s="5">
        <f t="shared" si="227"/>
        <v>0</v>
      </c>
      <c r="J792" s="6">
        <f>+H792+SUM($D$16:$E$16)-SUM($F$27:F792)</f>
        <v>8065.7829799675001</v>
      </c>
      <c r="K792" s="10">
        <f t="shared" si="239"/>
        <v>1.5679072986103382E-3</v>
      </c>
      <c r="L792" s="10">
        <f>+H792/SUM(F$27:F792)-1</f>
        <v>5.1583440422765081E-2</v>
      </c>
      <c r="M792">
        <v>6.4939999999999998</v>
      </c>
      <c r="R792">
        <f t="shared" si="240"/>
        <v>2713.7037207501053</v>
      </c>
      <c r="S792">
        <f t="shared" si="241"/>
        <v>2557.3840780174037</v>
      </c>
      <c r="T792" s="5">
        <f t="shared" si="228"/>
        <v>0</v>
      </c>
      <c r="U792" s="6">
        <f>+S792+SUM($D$17:$E$17)-SUM($Q$27:Q792)</f>
        <v>6802.3719727542448</v>
      </c>
      <c r="V792" s="10">
        <f t="shared" si="229"/>
        <v>3.3108052953572109E-3</v>
      </c>
      <c r="W792" s="10">
        <f>+S792/SUM(Q$27:Q792)-1</f>
        <v>8.5932455422190746E-2</v>
      </c>
      <c r="X792">
        <v>3.641</v>
      </c>
      <c r="AC792">
        <f t="shared" si="242"/>
        <v>5250.253499057405</v>
      </c>
      <c r="AD792">
        <f t="shared" si="243"/>
        <v>5095.0802236534664</v>
      </c>
      <c r="AE792" s="5">
        <f t="shared" si="230"/>
        <v>0</v>
      </c>
      <c r="AF792" s="6">
        <f>+AD792+SUM($D$18:$E$18)-SUM($AB$27:AB792)</f>
        <v>12735.842434179776</v>
      </c>
      <c r="AG792" s="10">
        <f t="shared" si="231"/>
        <v>4.192792469792872E-3</v>
      </c>
      <c r="AH792" s="10">
        <f>+AD792/SUM(AB$27:AB792)-1</f>
        <v>0.20188592305552922</v>
      </c>
      <c r="AI792" s="6">
        <f t="shared" si="232"/>
        <v>0</v>
      </c>
      <c r="AL792" s="6">
        <f t="shared" si="233"/>
        <v>0</v>
      </c>
      <c r="AM792" s="6">
        <f t="shared" si="234"/>
        <v>11024.046997084712</v>
      </c>
      <c r="AN792" s="6">
        <f t="shared" si="235"/>
        <v>10624.405807954159</v>
      </c>
      <c r="AO792" s="5">
        <f t="shared" si="236"/>
        <v>0</v>
      </c>
      <c r="AP792" s="6">
        <f>+AN792+SUM($D$16:$E$18)-SUM($AL$27:AL792)</f>
        <v>27603.997386901523</v>
      </c>
      <c r="AQ792" s="10">
        <f t="shared" si="244"/>
        <v>3.2072325776286714E-3</v>
      </c>
      <c r="AR792" s="10">
        <f>+AN792/SUM(AL$27:AL792)-1</f>
        <v>0.1278073447655248</v>
      </c>
    </row>
    <row r="793" spans="1:44" x14ac:dyDescent="0.25">
      <c r="A793" s="1">
        <v>41330</v>
      </c>
      <c r="B793">
        <v>8.2159999999999993</v>
      </c>
      <c r="G793">
        <f t="shared" si="237"/>
        <v>3051.9176511422056</v>
      </c>
      <c r="H793">
        <f t="shared" si="238"/>
        <v>2964.0047846107673</v>
      </c>
      <c r="I793" s="5">
        <f t="shared" si="227"/>
        <v>0</v>
      </c>
      <c r="J793" s="6">
        <f>+H793+SUM($D$16:$E$16)-SUM($F$27:F793)</f>
        <v>8057.8462582949778</v>
      </c>
      <c r="K793" s="10">
        <f t="shared" si="239"/>
        <v>-9.8399891148004404E-4</v>
      </c>
      <c r="L793" s="10">
        <f>+H793/SUM(F$27:F793)-1</f>
        <v>4.8775133104326018E-2</v>
      </c>
      <c r="M793">
        <v>6.516</v>
      </c>
      <c r="R793">
        <f t="shared" si="240"/>
        <v>2722.8970502629636</v>
      </c>
      <c r="S793">
        <f t="shared" si="241"/>
        <v>2566.0478368280569</v>
      </c>
      <c r="T793" s="5">
        <f t="shared" si="228"/>
        <v>0</v>
      </c>
      <c r="U793" s="6">
        <f>+S793+SUM($D$17:$E$17)-SUM($Q$27:Q793)</f>
        <v>6811.035731564898</v>
      </c>
      <c r="V793" s="10">
        <f t="shared" si="229"/>
        <v>1.2736379082700644E-3</v>
      </c>
      <c r="W793" s="10">
        <f>+S793/SUM(Q$27:Q793)-1</f>
        <v>8.9611314987833923E-2</v>
      </c>
      <c r="X793">
        <v>3.6110000000000002</v>
      </c>
      <c r="AC793">
        <f t="shared" si="242"/>
        <v>5206.9940634705554</v>
      </c>
      <c r="AD793">
        <f t="shared" si="243"/>
        <v>5053.0993374382506</v>
      </c>
      <c r="AE793" s="5">
        <f t="shared" si="230"/>
        <v>0</v>
      </c>
      <c r="AF793" s="6">
        <f>+AD793+SUM($D$18:$E$18)-SUM($AB$27:AB793)</f>
        <v>12693.861547964563</v>
      </c>
      <c r="AG793" s="10">
        <f t="shared" si="231"/>
        <v>-3.2962787057216891E-3</v>
      </c>
      <c r="AH793" s="10">
        <f>+AD793/SUM(AB$27:AB793)-1</f>
        <v>0.19198299042941969</v>
      </c>
      <c r="AI793" s="6">
        <f t="shared" si="232"/>
        <v>0</v>
      </c>
      <c r="AL793" s="6">
        <f t="shared" si="233"/>
        <v>0</v>
      </c>
      <c r="AM793" s="6">
        <f t="shared" si="234"/>
        <v>10981.808764875725</v>
      </c>
      <c r="AN793" s="6">
        <f t="shared" si="235"/>
        <v>10583.151958877075</v>
      </c>
      <c r="AO793" s="5">
        <f t="shared" si="236"/>
        <v>0</v>
      </c>
      <c r="AP793" s="6">
        <f>+AN793+SUM($D$16:$E$18)-SUM($AL$27:AL793)</f>
        <v>27562.743537824441</v>
      </c>
      <c r="AQ793" s="10">
        <f t="shared" si="244"/>
        <v>-1.4944882257037495E-3</v>
      </c>
      <c r="AR793" s="10">
        <f>+AN793/SUM(AL$27:AL793)-1</f>
        <v>0.1234281451349768</v>
      </c>
    </row>
    <row r="794" spans="1:44" x14ac:dyDescent="0.25">
      <c r="A794" s="1">
        <v>41331</v>
      </c>
      <c r="B794">
        <v>8.2129999999999992</v>
      </c>
      <c r="G794">
        <f t="shared" si="237"/>
        <v>3050.8032703056151</v>
      </c>
      <c r="H794">
        <f t="shared" si="238"/>
        <v>2962.9225043826964</v>
      </c>
      <c r="I794" s="5">
        <f t="shared" si="227"/>
        <v>0</v>
      </c>
      <c r="J794" s="6">
        <f>+H794+SUM($D$16:$E$16)-SUM($F$27:F794)</f>
        <v>8056.7639780669069</v>
      </c>
      <c r="K794" s="10">
        <f t="shared" si="239"/>
        <v>-1.3431383441409039E-4</v>
      </c>
      <c r="L794" s="10">
        <f>+H794/SUM(F$27:F794)-1</f>
        <v>4.8392182106357096E-2</v>
      </c>
      <c r="M794">
        <v>6.4160000000000004</v>
      </c>
      <c r="R794">
        <f t="shared" si="240"/>
        <v>2681.1091888408801</v>
      </c>
      <c r="S794">
        <f t="shared" si="241"/>
        <v>2526.6671149614508</v>
      </c>
      <c r="T794" s="5">
        <f t="shared" si="228"/>
        <v>0</v>
      </c>
      <c r="U794" s="6">
        <f>+S794+SUM($D$17:$E$17)-SUM($Q$27:Q794)</f>
        <v>6771.6550096982919</v>
      </c>
      <c r="V794" s="10">
        <f t="shared" si="229"/>
        <v>-5.7818991734400749E-3</v>
      </c>
      <c r="W794" s="10">
        <f>+S794/SUM(Q$27:Q794)-1</f>
        <v>7.2889226053091338E-2</v>
      </c>
      <c r="X794">
        <v>3.633</v>
      </c>
      <c r="AC794">
        <f t="shared" si="242"/>
        <v>5238.7176495675785</v>
      </c>
      <c r="AD794">
        <f t="shared" si="243"/>
        <v>5083.8853206627418</v>
      </c>
      <c r="AE794" s="5">
        <f t="shared" si="230"/>
        <v>0</v>
      </c>
      <c r="AF794" s="6">
        <f>+AD794+SUM($D$18:$E$18)-SUM($AB$27:AB794)</f>
        <v>12724.647531189054</v>
      </c>
      <c r="AG794" s="10">
        <f t="shared" si="231"/>
        <v>2.425265401561516E-3</v>
      </c>
      <c r="AH794" s="10">
        <f>+AD794/SUM(AB$27:AB794)-1</f>
        <v>0.19924514102190005</v>
      </c>
      <c r="AI794" s="6">
        <f t="shared" si="232"/>
        <v>0</v>
      </c>
      <c r="AL794" s="6">
        <f t="shared" si="233"/>
        <v>0</v>
      </c>
      <c r="AM794" s="6">
        <f t="shared" si="234"/>
        <v>10970.630108714075</v>
      </c>
      <c r="AN794" s="6">
        <f t="shared" si="235"/>
        <v>10573.47494000689</v>
      </c>
      <c r="AO794" s="5">
        <f t="shared" si="236"/>
        <v>0</v>
      </c>
      <c r="AP794" s="6">
        <f>+AN794+SUM($D$16:$E$18)-SUM($AL$27:AL794)</f>
        <v>27553.066518954256</v>
      </c>
      <c r="AQ794" s="10">
        <f t="shared" si="244"/>
        <v>-3.5109055297433134E-4</v>
      </c>
      <c r="AR794" s="10">
        <f>+AN794/SUM(AL$27:AL794)-1</f>
        <v>0.12240090529168524</v>
      </c>
    </row>
    <row r="795" spans="1:44" x14ac:dyDescent="0.25">
      <c r="A795" s="1">
        <v>41332</v>
      </c>
      <c r="B795">
        <v>8.218</v>
      </c>
      <c r="G795">
        <f t="shared" si="237"/>
        <v>3052.6605716999329</v>
      </c>
      <c r="H795">
        <f t="shared" si="238"/>
        <v>2964.7263047628153</v>
      </c>
      <c r="I795" s="5">
        <f t="shared" si="227"/>
        <v>0</v>
      </c>
      <c r="J795" s="6">
        <f>+H795+SUM($D$16:$E$16)-SUM($F$27:F795)</f>
        <v>8058.5677784470263</v>
      </c>
      <c r="K795" s="10">
        <f t="shared" si="239"/>
        <v>2.2388646173943094E-4</v>
      </c>
      <c r="L795" s="10">
        <f>+H795/SUM(F$27:F795)-1</f>
        <v>4.9030433769638782E-2</v>
      </c>
      <c r="M795">
        <v>6.476</v>
      </c>
      <c r="R795">
        <f t="shared" si="240"/>
        <v>2706.1819056941299</v>
      </c>
      <c r="S795">
        <f t="shared" si="241"/>
        <v>2550.2955480814139</v>
      </c>
      <c r="T795" s="5">
        <f t="shared" si="228"/>
        <v>0</v>
      </c>
      <c r="U795" s="6">
        <f>+S795+SUM($D$17:$E$17)-SUM($Q$27:Q795)</f>
        <v>6795.2834428182559</v>
      </c>
      <c r="V795" s="10">
        <f t="shared" si="229"/>
        <v>3.4893143679239902E-3</v>
      </c>
      <c r="W795" s="10">
        <f>+S795/SUM(Q$27:Q795)-1</f>
        <v>8.2922479413936712E-2</v>
      </c>
      <c r="X795">
        <v>3.6469999999999998</v>
      </c>
      <c r="AC795">
        <f t="shared" si="242"/>
        <v>5258.9053861747752</v>
      </c>
      <c r="AD795">
        <f t="shared" si="243"/>
        <v>5103.4764008965094</v>
      </c>
      <c r="AE795" s="5">
        <f t="shared" si="230"/>
        <v>0</v>
      </c>
      <c r="AF795" s="6">
        <f>+AD795+SUM($D$18:$E$18)-SUM($AB$27:AB795)</f>
        <v>12744.238611422821</v>
      </c>
      <c r="AG795" s="10">
        <f t="shared" si="231"/>
        <v>1.5396167308956432E-3</v>
      </c>
      <c r="AH795" s="10">
        <f>+AD795/SUM(AB$27:AB795)-1</f>
        <v>0.20386650958075125</v>
      </c>
      <c r="AI795" s="6">
        <f t="shared" si="232"/>
        <v>0</v>
      </c>
      <c r="AL795" s="6">
        <f t="shared" si="233"/>
        <v>0</v>
      </c>
      <c r="AM795" s="6">
        <f t="shared" si="234"/>
        <v>11017.747863568839</v>
      </c>
      <c r="AN795" s="6">
        <f t="shared" si="235"/>
        <v>10618.498253740738</v>
      </c>
      <c r="AO795" s="5">
        <f t="shared" si="236"/>
        <v>0</v>
      </c>
      <c r="AP795" s="6">
        <f>+AN795+SUM($D$16:$E$18)-SUM($AL$27:AL795)</f>
        <v>27598.0898326881</v>
      </c>
      <c r="AQ795" s="10">
        <f t="shared" si="244"/>
        <v>1.6340581801619347E-3</v>
      </c>
      <c r="AR795" s="10">
        <f>+AN795/SUM(AL$27:AL795)-1</f>
        <v>0.12718024305725706</v>
      </c>
    </row>
    <row r="796" spans="1:44" x14ac:dyDescent="0.25">
      <c r="A796" s="1">
        <v>41333</v>
      </c>
      <c r="B796">
        <v>8.2989999999999995</v>
      </c>
      <c r="G796">
        <f t="shared" si="237"/>
        <v>3082.7488542878732</v>
      </c>
      <c r="H796">
        <f t="shared" si="238"/>
        <v>2993.9478709207356</v>
      </c>
      <c r="I796" s="5">
        <f t="shared" ref="I796:I859" si="245">+C796*(MAX($A:$A)-$A796)</f>
        <v>0</v>
      </c>
      <c r="J796" s="6">
        <f>+H796+SUM($D$16:$E$16)-SUM($F$27:F796)</f>
        <v>8087.7893446049475</v>
      </c>
      <c r="K796" s="10">
        <f t="shared" si="239"/>
        <v>3.626148834545484E-3</v>
      </c>
      <c r="L796" s="10">
        <f>+H796/SUM(F$27:F796)-1</f>
        <v>5.9370110714800806E-2</v>
      </c>
      <c r="M796">
        <v>6.524</v>
      </c>
      <c r="R796">
        <f t="shared" si="240"/>
        <v>2726.2400791767304</v>
      </c>
      <c r="S796">
        <f t="shared" si="241"/>
        <v>2569.1982945773852</v>
      </c>
      <c r="T796" s="5">
        <f t="shared" ref="T796:T859" si="246">+N796*(MAX($A:$A)-$A796)</f>
        <v>0</v>
      </c>
      <c r="U796" s="6">
        <f>+S796+SUM($D$17:$E$17)-SUM($Q$27:Q796)</f>
        <v>6814.1861893142268</v>
      </c>
      <c r="V796" s="10">
        <f t="shared" ref="V796:V859" si="247">+U796/U795-1</f>
        <v>2.7817451111546987E-3</v>
      </c>
      <c r="W796" s="10">
        <f>+S796/SUM(Q$27:Q796)-1</f>
        <v>9.0949082102613321E-2</v>
      </c>
      <c r="X796">
        <v>3.67</v>
      </c>
      <c r="AC796">
        <f t="shared" si="242"/>
        <v>5292.0709534580274</v>
      </c>
      <c r="AD796">
        <f t="shared" si="243"/>
        <v>5135.6617469948424</v>
      </c>
      <c r="AE796" s="5">
        <f t="shared" ref="AE796:AE859" si="248">+Y796*(MAX($A:$A)-$A796)</f>
        <v>0</v>
      </c>
      <c r="AF796" s="6">
        <f>+AD796+SUM($D$18:$E$18)-SUM($AB$27:AB796)</f>
        <v>12776.423957521154</v>
      </c>
      <c r="AG796" s="10">
        <f t="shared" ref="AG796:AG859" si="249">+AF796/AF795-1</f>
        <v>2.5254820691669178E-3</v>
      </c>
      <c r="AH796" s="10">
        <f>+AD796/SUM(AB$27:AB796)-1</f>
        <v>0.2114587579274354</v>
      </c>
      <c r="AI796" s="6">
        <f t="shared" ref="AI796:AI859" si="250">+C796+N796+Y796</f>
        <v>0</v>
      </c>
      <c r="AL796" s="6">
        <f t="shared" ref="AL796:AL859" si="251">+F796+Q796+AB796</f>
        <v>0</v>
      </c>
      <c r="AM796" s="6">
        <f t="shared" ref="AM796:AM859" si="252">+G796+R796+AC796</f>
        <v>11101.059886922631</v>
      </c>
      <c r="AN796" s="6">
        <f t="shared" ref="AN796:AN859" si="253">+H796+S796+AD796</f>
        <v>10698.807912492965</v>
      </c>
      <c r="AO796" s="5">
        <f t="shared" ref="AO796:AO859" si="254">+AI796*(MAX($A:$A)-$A796)</f>
        <v>0</v>
      </c>
      <c r="AP796" s="6">
        <f>+AN796+SUM($D$16:$E$18)-SUM($AL$27:AL796)</f>
        <v>27678.39949144033</v>
      </c>
      <c r="AQ796" s="10">
        <f t="shared" si="244"/>
        <v>2.9099716407585685E-3</v>
      </c>
      <c r="AR796" s="10">
        <f>+AN796/SUM(AL$27:AL796)-1</f>
        <v>0.13570531491855253</v>
      </c>
    </row>
    <row r="797" spans="1:44" x14ac:dyDescent="0.25">
      <c r="A797" s="1">
        <v>41334</v>
      </c>
      <c r="B797">
        <v>8.34</v>
      </c>
      <c r="G797">
        <f t="shared" ref="G797:G860" si="255">+(B797/B796*G796)+F797</f>
        <v>3097.9787257212752</v>
      </c>
      <c r="H797">
        <f t="shared" ref="H797:H860" si="256">+($B797/$B796*H796)+F797</f>
        <v>3008.7390340377078</v>
      </c>
      <c r="I797" s="5">
        <f t="shared" si="245"/>
        <v>0</v>
      </c>
      <c r="J797" s="6">
        <f>+H797+SUM($D$16:$E$16)-SUM($F$27:F797)</f>
        <v>8102.5805077219193</v>
      </c>
      <c r="K797" s="10">
        <f t="shared" ref="K797:K860" si="257">+J797/J796-1</f>
        <v>1.8288264551349354E-3</v>
      </c>
      <c r="L797" s="10">
        <f>+H797/SUM(F$27:F797)-1</f>
        <v>6.4603774353710008E-2</v>
      </c>
      <c r="M797">
        <v>6.5149999999999997</v>
      </c>
      <c r="R797">
        <f t="shared" ref="R797:R860" si="258">+($M797/$M796*R796)+N797</f>
        <v>2722.4791716487425</v>
      </c>
      <c r="S797">
        <f t="shared" ref="S797:S860" si="259">+($M797/$M796*S796)+Q797</f>
        <v>2565.6540296093904</v>
      </c>
      <c r="T797" s="5">
        <f t="shared" si="246"/>
        <v>0</v>
      </c>
      <c r="U797" s="6">
        <f>+S797+SUM($D$17:$E$17)-SUM($Q$27:Q797)</f>
        <v>6810.6419243462315</v>
      </c>
      <c r="V797" s="10">
        <f t="shared" si="247"/>
        <v>-5.2013033831588285E-4</v>
      </c>
      <c r="W797" s="10">
        <f>+S797/SUM(Q$27:Q797)-1</f>
        <v>8.9444094098486415E-2</v>
      </c>
      <c r="X797">
        <v>3.6920000000000002</v>
      </c>
      <c r="AC797">
        <f t="shared" ref="AC797:AC860" si="260">+(X797/X796*AC796)+AB797</f>
        <v>5323.7945395550505</v>
      </c>
      <c r="AD797">
        <f t="shared" ref="AD797:AD860" si="261">+($X797/$X796*AD796)+AB797</f>
        <v>5166.4477302193345</v>
      </c>
      <c r="AE797" s="5">
        <f t="shared" si="248"/>
        <v>0</v>
      </c>
      <c r="AF797" s="6">
        <f>+AD797+SUM($D$18:$E$18)-SUM($AB$27:AB797)</f>
        <v>12807.209940745644</v>
      </c>
      <c r="AG797" s="10">
        <f t="shared" si="249"/>
        <v>2.4095931167318341E-3</v>
      </c>
      <c r="AH797" s="10">
        <f>+AD797/SUM(AB$27:AB797)-1</f>
        <v>0.21872090851991599</v>
      </c>
      <c r="AI797" s="6">
        <f t="shared" si="250"/>
        <v>0</v>
      </c>
      <c r="AL797" s="6">
        <f t="shared" si="251"/>
        <v>0</v>
      </c>
      <c r="AM797" s="6">
        <f t="shared" si="252"/>
        <v>11144.252436925068</v>
      </c>
      <c r="AN797" s="6">
        <f t="shared" si="253"/>
        <v>10740.840793866431</v>
      </c>
      <c r="AO797" s="5">
        <f t="shared" si="254"/>
        <v>0</v>
      </c>
      <c r="AP797" s="6">
        <f>+AN797+SUM($D$16:$E$18)-SUM($AL$27:AL797)</f>
        <v>27720.432372813797</v>
      </c>
      <c r="AQ797" s="10">
        <f t="shared" ref="AQ797:AQ860" si="262">+AP797/AP796-1</f>
        <v>1.5186167605705236E-3</v>
      </c>
      <c r="AR797" s="10">
        <f>+AN797/SUM(AL$27:AL797)-1</f>
        <v>0.14016721078280536</v>
      </c>
    </row>
    <row r="798" spans="1:44" x14ac:dyDescent="0.25">
      <c r="A798" s="1">
        <v>41337</v>
      </c>
      <c r="B798">
        <v>8.24</v>
      </c>
      <c r="G798">
        <f t="shared" si="255"/>
        <v>3060.8326978349291</v>
      </c>
      <c r="H798">
        <f t="shared" si="256"/>
        <v>2972.6630264353375</v>
      </c>
      <c r="I798" s="5">
        <f t="shared" si="245"/>
        <v>0</v>
      </c>
      <c r="J798" s="6">
        <f>+H798+SUM($D$16:$E$16)-SUM($F$27:F798)</f>
        <v>8066.5045001195485</v>
      </c>
      <c r="K798" s="10">
        <f t="shared" si="257"/>
        <v>-4.4524096450494488E-3</v>
      </c>
      <c r="L798" s="10">
        <f>+H798/SUM(F$27:F798)-1</f>
        <v>5.1838741088078066E-2</v>
      </c>
      <c r="M798">
        <v>6.51</v>
      </c>
      <c r="R798">
        <f t="shared" si="258"/>
        <v>2720.3897785776385</v>
      </c>
      <c r="S798">
        <f t="shared" si="259"/>
        <v>2563.6849935160599</v>
      </c>
      <c r="T798" s="5">
        <f t="shared" si="246"/>
        <v>0</v>
      </c>
      <c r="U798" s="6">
        <f>+S798+SUM($D$17:$E$17)-SUM($Q$27:Q798)</f>
        <v>6808.6728882529023</v>
      </c>
      <c r="V798" s="10">
        <f t="shared" si="247"/>
        <v>-2.8911167481737721E-4</v>
      </c>
      <c r="W798" s="10">
        <f>+S798/SUM(Q$27:Q798)-1</f>
        <v>8.8607989651749097E-2</v>
      </c>
      <c r="X798">
        <v>3.7090000000000001</v>
      </c>
      <c r="AC798">
        <f t="shared" si="260"/>
        <v>5348.3082197209324</v>
      </c>
      <c r="AD798">
        <f t="shared" si="261"/>
        <v>5190.2368990746236</v>
      </c>
      <c r="AE798" s="5">
        <f t="shared" si="248"/>
        <v>0</v>
      </c>
      <c r="AF798" s="6">
        <f>+AD798+SUM($D$18:$E$18)-SUM($AB$27:AB798)</f>
        <v>12830.999109600936</v>
      </c>
      <c r="AG798" s="10">
        <f t="shared" si="249"/>
        <v>1.8574825403312456E-3</v>
      </c>
      <c r="AH798" s="10">
        <f>+AD798/SUM(AB$27:AB798)-1</f>
        <v>0.2243325703413781</v>
      </c>
      <c r="AI798" s="6">
        <f t="shared" si="250"/>
        <v>0</v>
      </c>
      <c r="AL798" s="6">
        <f t="shared" si="251"/>
        <v>0</v>
      </c>
      <c r="AM798" s="6">
        <f t="shared" si="252"/>
        <v>11129.530696133501</v>
      </c>
      <c r="AN798" s="6">
        <f t="shared" si="253"/>
        <v>10726.584919026021</v>
      </c>
      <c r="AO798" s="5">
        <f t="shared" si="254"/>
        <v>0</v>
      </c>
      <c r="AP798" s="6">
        <f>+AN798+SUM($D$16:$E$18)-SUM($AL$27:AL798)</f>
        <v>27706.176497973385</v>
      </c>
      <c r="AQ798" s="10">
        <f t="shared" si="262"/>
        <v>-5.142731775855669E-4</v>
      </c>
      <c r="AR798" s="10">
        <f>+AN798/SUM(AL$27:AL798)-1</f>
        <v>0.1386539138849181</v>
      </c>
    </row>
    <row r="799" spans="1:44" x14ac:dyDescent="0.25">
      <c r="A799" s="1">
        <v>41338</v>
      </c>
      <c r="B799">
        <v>8.2899999999999991</v>
      </c>
      <c r="G799">
        <f t="shared" si="255"/>
        <v>3079.4057117781022</v>
      </c>
      <c r="H799">
        <f t="shared" si="256"/>
        <v>2990.7010302365225</v>
      </c>
      <c r="I799" s="5">
        <f t="shared" si="245"/>
        <v>0</v>
      </c>
      <c r="J799" s="6">
        <f>+H799+SUM($D$16:$E$16)-SUM($F$27:F799)</f>
        <v>8084.5425039207348</v>
      </c>
      <c r="K799" s="10">
        <f t="shared" si="257"/>
        <v>2.2361611278984839E-3</v>
      </c>
      <c r="L799" s="10">
        <f>+H799/SUM(F$27:F799)-1</f>
        <v>5.8221257720894037E-2</v>
      </c>
      <c r="M799">
        <v>6.6130000000000004</v>
      </c>
      <c r="R799">
        <f t="shared" si="258"/>
        <v>2763.4312758423853</v>
      </c>
      <c r="S799">
        <f t="shared" si="259"/>
        <v>2604.2471370386647</v>
      </c>
      <c r="T799" s="5">
        <f t="shared" si="246"/>
        <v>0</v>
      </c>
      <c r="U799" s="6">
        <f>+S799+SUM($D$17:$E$17)-SUM($Q$27:Q799)</f>
        <v>6849.2350317755063</v>
      </c>
      <c r="V799" s="10">
        <f t="shared" si="247"/>
        <v>5.9574228617425007E-3</v>
      </c>
      <c r="W799" s="10">
        <f>+S799/SUM(Q$27:Q799)-1</f>
        <v>0.10583174125453443</v>
      </c>
      <c r="X799">
        <v>3.734</v>
      </c>
      <c r="AC799">
        <f t="shared" si="260"/>
        <v>5384.3577493766406</v>
      </c>
      <c r="AD799">
        <f t="shared" si="261"/>
        <v>5225.2209709206372</v>
      </c>
      <c r="AE799" s="5">
        <f t="shared" si="248"/>
        <v>0</v>
      </c>
      <c r="AF799" s="6">
        <f>+AD799+SUM($D$18:$E$18)-SUM($AB$27:AB799)</f>
        <v>12865.983181446947</v>
      </c>
      <c r="AG799" s="10">
        <f t="shared" si="249"/>
        <v>2.7265274938592654E-3</v>
      </c>
      <c r="AH799" s="10">
        <f>+AD799/SUM(AB$27:AB799)-1</f>
        <v>0.2325850141964696</v>
      </c>
      <c r="AI799" s="6">
        <f t="shared" si="250"/>
        <v>0</v>
      </c>
      <c r="AL799" s="6">
        <f t="shared" si="251"/>
        <v>0</v>
      </c>
      <c r="AM799" s="6">
        <f t="shared" si="252"/>
        <v>11227.194736997128</v>
      </c>
      <c r="AN799" s="6">
        <f t="shared" si="253"/>
        <v>10820.169138195824</v>
      </c>
      <c r="AO799" s="5">
        <f t="shared" si="254"/>
        <v>0</v>
      </c>
      <c r="AP799" s="6">
        <f>+AN799+SUM($D$16:$E$18)-SUM($AL$27:AL799)</f>
        <v>27799.760717143188</v>
      </c>
      <c r="AQ799" s="10">
        <f t="shared" si="262"/>
        <v>3.3777385045046238E-3</v>
      </c>
      <c r="AR799" s="10">
        <f>+AN799/SUM(AL$27:AL799)-1</f>
        <v>0.14858811365492608</v>
      </c>
    </row>
    <row r="800" spans="1:44" x14ac:dyDescent="0.25">
      <c r="A800" s="1">
        <v>41339</v>
      </c>
      <c r="B800">
        <v>8.3800000000000008</v>
      </c>
      <c r="G800">
        <f t="shared" si="255"/>
        <v>3112.8371368758148</v>
      </c>
      <c r="H800">
        <f t="shared" si="256"/>
        <v>3023.1694370786568</v>
      </c>
      <c r="I800" s="5">
        <f t="shared" si="245"/>
        <v>0</v>
      </c>
      <c r="J800" s="6">
        <f>+H800+SUM($D$16:$E$16)-SUM($F$27:F800)</f>
        <v>8117.0109107628687</v>
      </c>
      <c r="K800" s="10">
        <f t="shared" si="257"/>
        <v>4.0161093625752375E-3</v>
      </c>
      <c r="L800" s="10">
        <f>+H800/SUM(F$27:F800)-1</f>
        <v>6.9709787659963052E-2</v>
      </c>
      <c r="M800">
        <v>6.6040000000000001</v>
      </c>
      <c r="R800">
        <f t="shared" si="258"/>
        <v>2759.6703683143974</v>
      </c>
      <c r="S800">
        <f t="shared" si="259"/>
        <v>2600.7028720706699</v>
      </c>
      <c r="T800" s="5">
        <f t="shared" si="246"/>
        <v>0</v>
      </c>
      <c r="U800" s="6">
        <f>+S800+SUM($D$17:$E$17)-SUM($Q$27:Q800)</f>
        <v>6845.690766807511</v>
      </c>
      <c r="V800" s="10">
        <f t="shared" si="247"/>
        <v>-5.174687321360949E-4</v>
      </c>
      <c r="W800" s="10">
        <f>+S800/SUM(Q$27:Q800)-1</f>
        <v>0.1043267532504073</v>
      </c>
      <c r="X800">
        <v>3.738</v>
      </c>
      <c r="AC800">
        <f t="shared" si="260"/>
        <v>5390.1256741215539</v>
      </c>
      <c r="AD800">
        <f t="shared" si="261"/>
        <v>5230.8184224159995</v>
      </c>
      <c r="AE800" s="5">
        <f t="shared" si="248"/>
        <v>0</v>
      </c>
      <c r="AF800" s="6">
        <f>+AD800+SUM($D$18:$E$18)-SUM($AB$27:AB800)</f>
        <v>12871.58063294231</v>
      </c>
      <c r="AG800" s="10">
        <f t="shared" si="249"/>
        <v>4.3505820087141878E-4</v>
      </c>
      <c r="AH800" s="10">
        <f>+AD800/SUM(AB$27:AB800)-1</f>
        <v>0.23390540521328407</v>
      </c>
      <c r="AI800" s="6">
        <f t="shared" si="250"/>
        <v>0</v>
      </c>
      <c r="AL800" s="6">
        <f t="shared" si="251"/>
        <v>0</v>
      </c>
      <c r="AM800" s="6">
        <f t="shared" si="252"/>
        <v>11262.633179311766</v>
      </c>
      <c r="AN800" s="6">
        <f t="shared" si="253"/>
        <v>10854.690731565326</v>
      </c>
      <c r="AO800" s="5">
        <f t="shared" si="254"/>
        <v>0</v>
      </c>
      <c r="AP800" s="6">
        <f>+AN800+SUM($D$16:$E$18)-SUM($AL$27:AL800)</f>
        <v>27834.282310512688</v>
      </c>
      <c r="AQ800" s="10">
        <f t="shared" si="262"/>
        <v>1.2417946226497278E-3</v>
      </c>
      <c r="AR800" s="10">
        <f>+AN800/SUM(AL$27:AL800)-1</f>
        <v>0.15225266744352339</v>
      </c>
    </row>
    <row r="801" spans="1:44" x14ac:dyDescent="0.25">
      <c r="A801" s="1">
        <v>41340</v>
      </c>
      <c r="B801">
        <v>8.3170000000000002</v>
      </c>
      <c r="G801">
        <f t="shared" si="255"/>
        <v>3089.4351393074166</v>
      </c>
      <c r="H801">
        <f t="shared" si="256"/>
        <v>3000.4415522891632</v>
      </c>
      <c r="I801" s="5">
        <f t="shared" si="245"/>
        <v>0</v>
      </c>
      <c r="J801" s="6">
        <f>+H801+SUM($D$16:$E$16)-SUM($F$27:F801)</f>
        <v>8094.2830259733746</v>
      </c>
      <c r="K801" s="10">
        <f t="shared" si="257"/>
        <v>-2.8000313217957373E-3</v>
      </c>
      <c r="L801" s="10">
        <f>+H801/SUM(F$27:F801)-1</f>
        <v>6.1667816702614786E-2</v>
      </c>
      <c r="M801">
        <v>6.6189999999999998</v>
      </c>
      <c r="R801">
        <f t="shared" si="258"/>
        <v>2765.9385475277099</v>
      </c>
      <c r="S801">
        <f t="shared" si="259"/>
        <v>2606.6099803506604</v>
      </c>
      <c r="T801" s="5">
        <f t="shared" si="246"/>
        <v>0</v>
      </c>
      <c r="U801" s="6">
        <f>+S801+SUM($D$17:$E$17)-SUM($Q$27:Q801)</f>
        <v>6851.597875087502</v>
      </c>
      <c r="V801" s="10">
        <f t="shared" si="247"/>
        <v>8.6289440776865511E-4</v>
      </c>
      <c r="W801" s="10">
        <f>+S801/SUM(Q$27:Q801)-1</f>
        <v>0.10683506659061859</v>
      </c>
      <c r="X801">
        <v>3.7210000000000001</v>
      </c>
      <c r="AC801">
        <f t="shared" si="260"/>
        <v>5365.611993955672</v>
      </c>
      <c r="AD801">
        <f t="shared" si="261"/>
        <v>5207.0292535607105</v>
      </c>
      <c r="AE801" s="5">
        <f t="shared" si="248"/>
        <v>0</v>
      </c>
      <c r="AF801" s="6">
        <f>+AD801+SUM($D$18:$E$18)-SUM($AB$27:AB801)</f>
        <v>12847.791464087022</v>
      </c>
      <c r="AG801" s="10">
        <f t="shared" si="249"/>
        <v>-1.8481932820593183E-3</v>
      </c>
      <c r="AH801" s="10">
        <f>+AD801/SUM(AB$27:AB801)-1</f>
        <v>0.22829374339182196</v>
      </c>
      <c r="AI801" s="6">
        <f t="shared" si="250"/>
        <v>0</v>
      </c>
      <c r="AL801" s="6">
        <f t="shared" si="251"/>
        <v>0</v>
      </c>
      <c r="AM801" s="6">
        <f t="shared" si="252"/>
        <v>11220.985680790798</v>
      </c>
      <c r="AN801" s="6">
        <f t="shared" si="253"/>
        <v>10814.080786200535</v>
      </c>
      <c r="AO801" s="5">
        <f t="shared" si="254"/>
        <v>0</v>
      </c>
      <c r="AP801" s="6">
        <f>+AN801+SUM($D$16:$E$18)-SUM($AL$27:AL801)</f>
        <v>27793.672365147897</v>
      </c>
      <c r="AQ801" s="10">
        <f t="shared" si="262"/>
        <v>-1.4589902089716666E-3</v>
      </c>
      <c r="AR801" s="10">
        <f>+AN801/SUM(AL$27:AL801)-1</f>
        <v>0.1479418198082938</v>
      </c>
    </row>
    <row r="802" spans="1:44" x14ac:dyDescent="0.25">
      <c r="A802" s="1">
        <v>41341</v>
      </c>
      <c r="B802">
        <v>8.4359999999999999</v>
      </c>
      <c r="C802">
        <f>+$C$16</f>
        <v>60</v>
      </c>
      <c r="D802" s="7">
        <f>+$H$16</f>
        <v>1.0004210526315789</v>
      </c>
      <c r="E802" s="7">
        <f>+$J$16</f>
        <v>0.46199999999999997</v>
      </c>
      <c r="F802" s="6">
        <f>+C802-D802-E802</f>
        <v>58.537578947368416</v>
      </c>
      <c r="G802">
        <f t="shared" si="255"/>
        <v>3192.1764914395371</v>
      </c>
      <c r="H802">
        <f t="shared" si="256"/>
        <v>3101.9095802833526</v>
      </c>
      <c r="I802" s="5">
        <f t="shared" si="245"/>
        <v>225120</v>
      </c>
      <c r="J802" s="6">
        <f>+H802+SUM($D$16:$E$16)-SUM($F$27:F802)</f>
        <v>8137.2134750201949</v>
      </c>
      <c r="K802" s="10">
        <f t="shared" si="257"/>
        <v>5.3037988551998261E-3</v>
      </c>
      <c r="L802" s="10">
        <f>+H802/SUM(F$27:F802)-1</f>
        <v>7.5298564248721833E-2</v>
      </c>
      <c r="M802">
        <v>6.6680000000000001</v>
      </c>
      <c r="N802">
        <f>+$C$17</f>
        <v>50</v>
      </c>
      <c r="O802" s="7">
        <f>+$H$17</f>
        <v>0.83368421052631569</v>
      </c>
      <c r="P802" s="7">
        <f>+$J$17</f>
        <v>0.38500000000000001</v>
      </c>
      <c r="Q802" s="6">
        <f>+N802-O802-P802</f>
        <v>48.781315789473688</v>
      </c>
      <c r="R802">
        <f t="shared" si="258"/>
        <v>2836.4145996245311</v>
      </c>
      <c r="S802">
        <f t="shared" si="259"/>
        <v>2674.6878498547717</v>
      </c>
      <c r="T802" s="5">
        <f t="shared" si="246"/>
        <v>187600</v>
      </c>
      <c r="U802" s="6">
        <f>+S802+SUM($D$17:$E$17)-SUM($Q$27:Q802)</f>
        <v>6870.8944288021403</v>
      </c>
      <c r="V802" s="10">
        <f t="shared" si="247"/>
        <v>2.8163581789877323E-3</v>
      </c>
      <c r="W802" s="10">
        <f>+S802/SUM(Q$27:Q802)-1</f>
        <v>0.11269455454433941</v>
      </c>
      <c r="X802">
        <v>3.75</v>
      </c>
      <c r="Y802">
        <f>+$C$18</f>
        <v>90</v>
      </c>
      <c r="Z802" s="7">
        <f>+$H$18</f>
        <v>1.5006315789473685</v>
      </c>
      <c r="AA802" s="7">
        <f>+$J$18</f>
        <v>0.69300000000000006</v>
      </c>
      <c r="AB802" s="6">
        <f>+Y802-Z802-AA802</f>
        <v>87.806368421052639</v>
      </c>
      <c r="AC802">
        <f t="shared" si="260"/>
        <v>5495.2358167773464</v>
      </c>
      <c r="AD802">
        <f t="shared" si="261"/>
        <v>5335.4171453231393</v>
      </c>
      <c r="AE802" s="5">
        <f t="shared" si="248"/>
        <v>337680</v>
      </c>
      <c r="AF802" s="6">
        <f>+AD802+SUM($D$18:$E$18)-SUM($AB$27:AB802)</f>
        <v>12888.372987428396</v>
      </c>
      <c r="AG802" s="10">
        <f t="shared" si="249"/>
        <v>3.1586380783661383E-3</v>
      </c>
      <c r="AH802" s="10">
        <f>+AD802/SUM(AB$27:AB802)-1</f>
        <v>0.23303968035283606</v>
      </c>
      <c r="AI802" s="6">
        <f t="shared" si="250"/>
        <v>200</v>
      </c>
      <c r="AL802" s="6">
        <f t="shared" si="251"/>
        <v>195.12526315789475</v>
      </c>
      <c r="AM802" s="6">
        <f t="shared" si="252"/>
        <v>11523.826907841416</v>
      </c>
      <c r="AN802" s="6">
        <f t="shared" si="253"/>
        <v>11112.014575461264</v>
      </c>
      <c r="AO802" s="5">
        <f t="shared" si="254"/>
        <v>750400</v>
      </c>
      <c r="AP802" s="6">
        <f>+AN802+SUM($D$16:$E$18)-SUM($AL$27:AL802)</f>
        <v>27896.480891250732</v>
      </c>
      <c r="AQ802" s="10">
        <f t="shared" si="262"/>
        <v>3.6989903583866113E-3</v>
      </c>
      <c r="AR802" s="10">
        <f>+AN802/SUM(AL$27:AL802)-1</f>
        <v>0.15563159990880981</v>
      </c>
    </row>
    <row r="803" spans="1:44" x14ac:dyDescent="0.25">
      <c r="A803" s="1">
        <v>41344</v>
      </c>
      <c r="B803">
        <v>8.3940000000000001</v>
      </c>
      <c r="G803">
        <f t="shared" si="255"/>
        <v>3176.2837208562678</v>
      </c>
      <c r="H803">
        <f t="shared" si="256"/>
        <v>3086.4662182193533</v>
      </c>
      <c r="I803" s="5">
        <f t="shared" si="245"/>
        <v>0</v>
      </c>
      <c r="J803" s="6">
        <f>+H803+SUM($D$16:$E$16)-SUM($F$27:F803)</f>
        <v>8121.7701129561956</v>
      </c>
      <c r="K803" s="10">
        <f t="shared" si="257"/>
        <v>-1.8978686145334489E-3</v>
      </c>
      <c r="L803" s="10">
        <f>+H803/SUM(F$27:F803)-1</f>
        <v>6.9945015209076811E-2</v>
      </c>
      <c r="M803">
        <v>6.67</v>
      </c>
      <c r="R803">
        <f t="shared" si="258"/>
        <v>2837.2653538535728</v>
      </c>
      <c r="S803">
        <f t="shared" si="259"/>
        <v>2675.4900957605469</v>
      </c>
      <c r="T803" s="5">
        <f t="shared" si="246"/>
        <v>0</v>
      </c>
      <c r="U803" s="6">
        <f>+S803+SUM($D$17:$E$17)-SUM($Q$27:Q803)</f>
        <v>6871.6966747079141</v>
      </c>
      <c r="V803" s="10">
        <f t="shared" si="247"/>
        <v>1.1676003962612924E-4</v>
      </c>
      <c r="W803" s="10">
        <f>+S803/SUM(Q$27:Q803)-1</f>
        <v>0.11302829616237897</v>
      </c>
      <c r="X803">
        <v>3.7509999999999999</v>
      </c>
      <c r="AC803">
        <f t="shared" si="260"/>
        <v>5496.7012129951536</v>
      </c>
      <c r="AD803">
        <f t="shared" si="261"/>
        <v>5336.8399232285583</v>
      </c>
      <c r="AE803" s="5">
        <f t="shared" si="248"/>
        <v>0</v>
      </c>
      <c r="AF803" s="6">
        <f>+AD803+SUM($D$18:$E$18)-SUM($AB$27:AB803)</f>
        <v>12889.795765333816</v>
      </c>
      <c r="AG803" s="10">
        <f t="shared" si="249"/>
        <v>1.1039235959486859E-4</v>
      </c>
      <c r="AH803" s="10">
        <f>+AD803/SUM(AB$27:AB803)-1</f>
        <v>0.23336849093426326</v>
      </c>
      <c r="AI803" s="6">
        <f t="shared" si="250"/>
        <v>0</v>
      </c>
      <c r="AL803" s="6">
        <f t="shared" si="251"/>
        <v>0</v>
      </c>
      <c r="AM803" s="6">
        <f t="shared" si="252"/>
        <v>11510.250287704996</v>
      </c>
      <c r="AN803" s="6">
        <f t="shared" si="253"/>
        <v>11098.796237208458</v>
      </c>
      <c r="AO803" s="5">
        <f t="shared" si="254"/>
        <v>0</v>
      </c>
      <c r="AP803" s="6">
        <f>+AN803+SUM($D$16:$E$18)-SUM($AL$27:AL803)</f>
        <v>27883.26255299793</v>
      </c>
      <c r="AQ803" s="10">
        <f t="shared" si="262"/>
        <v>-4.7383533085521012E-4</v>
      </c>
      <c r="AR803" s="10">
        <f>+AN803/SUM(AL$27:AL803)-1</f>
        <v>0.15425691404249009</v>
      </c>
    </row>
    <row r="804" spans="1:44" x14ac:dyDescent="0.25">
      <c r="A804" s="1">
        <v>41345</v>
      </c>
      <c r="B804">
        <v>8.3460000000000001</v>
      </c>
      <c r="G804">
        <f t="shared" si="255"/>
        <v>3158.1205544753884</v>
      </c>
      <c r="H804">
        <f t="shared" si="256"/>
        <v>3068.8166615747823</v>
      </c>
      <c r="I804" s="5">
        <f t="shared" si="245"/>
        <v>0</v>
      </c>
      <c r="J804" s="6">
        <f>+H804+SUM($D$16:$E$16)-SUM($F$27:F804)</f>
        <v>8104.1205563116255</v>
      </c>
      <c r="K804" s="10">
        <f t="shared" si="257"/>
        <v>-2.1731169928602689E-3</v>
      </c>
      <c r="L804" s="10">
        <f>+H804/SUM(F$27:F804)-1</f>
        <v>6.3826673449482341E-2</v>
      </c>
      <c r="M804">
        <v>6.673</v>
      </c>
      <c r="R804">
        <f t="shared" si="258"/>
        <v>2838.541485197135</v>
      </c>
      <c r="S804">
        <f t="shared" si="259"/>
        <v>2676.6934646192094</v>
      </c>
      <c r="T804" s="5">
        <f t="shared" si="246"/>
        <v>0</v>
      </c>
      <c r="U804" s="6">
        <f>+S804+SUM($D$17:$E$17)-SUM($Q$27:Q804)</f>
        <v>6872.9000435665776</v>
      </c>
      <c r="V804" s="10">
        <f t="shared" si="247"/>
        <v>1.7511961246663432E-4</v>
      </c>
      <c r="W804" s="10">
        <f>+S804/SUM(Q$27:Q804)-1</f>
        <v>0.11352890858943843</v>
      </c>
      <c r="X804">
        <v>3.7519999999999998</v>
      </c>
      <c r="AC804">
        <f t="shared" si="260"/>
        <v>5498.1666092129599</v>
      </c>
      <c r="AD804">
        <f t="shared" si="261"/>
        <v>5338.2627011339773</v>
      </c>
      <c r="AE804" s="5">
        <f t="shared" si="248"/>
        <v>0</v>
      </c>
      <c r="AF804" s="6">
        <f>+AD804+SUM($D$18:$E$18)-SUM($AB$27:AB804)</f>
        <v>12891.218543239236</v>
      </c>
      <c r="AG804" s="10">
        <f t="shared" si="249"/>
        <v>1.1038017446685089E-4</v>
      </c>
      <c r="AH804" s="10">
        <f>+AD804/SUM(AB$27:AB804)-1</f>
        <v>0.23369730151569068</v>
      </c>
      <c r="AI804" s="6">
        <f t="shared" si="250"/>
        <v>0</v>
      </c>
      <c r="AL804" s="6">
        <f t="shared" si="251"/>
        <v>0</v>
      </c>
      <c r="AM804" s="6">
        <f t="shared" si="252"/>
        <v>11494.828648885483</v>
      </c>
      <c r="AN804" s="6">
        <f t="shared" si="253"/>
        <v>11083.772827327968</v>
      </c>
      <c r="AO804" s="5">
        <f t="shared" si="254"/>
        <v>0</v>
      </c>
      <c r="AP804" s="6">
        <f>+AN804+SUM($D$16:$E$18)-SUM($AL$27:AL804)</f>
        <v>27868.239143117436</v>
      </c>
      <c r="AQ804" s="10">
        <f t="shared" si="262"/>
        <v>-5.3879670113710088E-4</v>
      </c>
      <c r="AR804" s="10">
        <f>+AN804/SUM(AL$27:AL804)-1</f>
        <v>0.15269450363721426</v>
      </c>
    </row>
    <row r="805" spans="1:44" x14ac:dyDescent="0.25">
      <c r="A805" s="1">
        <v>41346</v>
      </c>
      <c r="B805">
        <v>8.3290000000000006</v>
      </c>
      <c r="G805">
        <f t="shared" si="255"/>
        <v>3151.6877663821606</v>
      </c>
      <c r="H805">
        <f t="shared" si="256"/>
        <v>3062.5657769298305</v>
      </c>
      <c r="I805" s="5">
        <f t="shared" si="245"/>
        <v>0</v>
      </c>
      <c r="J805" s="6">
        <f>+H805+SUM($D$16:$E$16)-SUM($F$27:F805)</f>
        <v>8097.8696716666727</v>
      </c>
      <c r="K805" s="10">
        <f t="shared" si="257"/>
        <v>-7.7132177409233726E-4</v>
      </c>
      <c r="L805" s="10">
        <f>+H805/SUM(F$27:F805)-1</f>
        <v>6.1659760742959424E-2</v>
      </c>
      <c r="M805">
        <v>6.6660000000000004</v>
      </c>
      <c r="R805">
        <f t="shared" si="258"/>
        <v>2835.5638453954898</v>
      </c>
      <c r="S805">
        <f t="shared" si="259"/>
        <v>2673.885603948996</v>
      </c>
      <c r="T805" s="5">
        <f t="shared" si="246"/>
        <v>0</v>
      </c>
      <c r="U805" s="6">
        <f>+S805+SUM($D$17:$E$17)-SUM($Q$27:Q805)</f>
        <v>6870.0921828963646</v>
      </c>
      <c r="V805" s="10">
        <f t="shared" si="247"/>
        <v>-4.0854088556707691E-4</v>
      </c>
      <c r="W805" s="10">
        <f>+S805/SUM(Q$27:Q805)-1</f>
        <v>0.1123608129262994</v>
      </c>
      <c r="X805">
        <v>3.7639999999999998</v>
      </c>
      <c r="AC805">
        <f t="shared" si="260"/>
        <v>5515.7513638266473</v>
      </c>
      <c r="AD805">
        <f t="shared" si="261"/>
        <v>5355.3360359990111</v>
      </c>
      <c r="AE805" s="5">
        <f t="shared" si="248"/>
        <v>0</v>
      </c>
      <c r="AF805" s="6">
        <f>+AD805+SUM($D$18:$E$18)-SUM($AB$27:AB805)</f>
        <v>12908.291878104268</v>
      </c>
      <c r="AG805" s="10">
        <f t="shared" si="249"/>
        <v>1.3244159043432902E-3</v>
      </c>
      <c r="AH805" s="10">
        <f>+AD805/SUM(AB$27:AB805)-1</f>
        <v>0.23764302849281971</v>
      </c>
      <c r="AI805" s="6">
        <f t="shared" si="250"/>
        <v>0</v>
      </c>
      <c r="AL805" s="6">
        <f t="shared" si="251"/>
        <v>0</v>
      </c>
      <c r="AM805" s="6">
        <f t="shared" si="252"/>
        <v>11503.002975604297</v>
      </c>
      <c r="AN805" s="6">
        <f t="shared" si="253"/>
        <v>11091.787416877838</v>
      </c>
      <c r="AO805" s="5">
        <f t="shared" si="254"/>
        <v>0</v>
      </c>
      <c r="AP805" s="6">
        <f>+AN805+SUM($D$16:$E$18)-SUM($AL$27:AL805)</f>
        <v>27876.253732667308</v>
      </c>
      <c r="AQ805" s="10">
        <f t="shared" si="262"/>
        <v>2.87588659933391E-4</v>
      </c>
      <c r="AR805" s="10">
        <f>+AN805/SUM(AL$27:AL805)-1</f>
        <v>0.15352800802845046</v>
      </c>
    </row>
    <row r="806" spans="1:44" x14ac:dyDescent="0.25">
      <c r="A806" s="1">
        <v>41347</v>
      </c>
      <c r="B806">
        <v>8.3000000000000007</v>
      </c>
      <c r="G806">
        <f t="shared" si="255"/>
        <v>3140.7141866937127</v>
      </c>
      <c r="H806">
        <f t="shared" si="256"/>
        <v>3051.9025031237356</v>
      </c>
      <c r="I806" s="5">
        <f t="shared" si="245"/>
        <v>0</v>
      </c>
      <c r="J806" s="6">
        <f>+H806+SUM($D$16:$E$16)-SUM($F$27:F806)</f>
        <v>8087.2063978605784</v>
      </c>
      <c r="K806" s="10">
        <f t="shared" si="257"/>
        <v>-1.3167998792822377E-3</v>
      </c>
      <c r="L806" s="10">
        <f>+H806/SUM(F$27:F806)-1</f>
        <v>5.7963262596537835E-2</v>
      </c>
      <c r="M806">
        <v>6.72</v>
      </c>
      <c r="R806">
        <f t="shared" si="258"/>
        <v>2858.5342095796113</v>
      </c>
      <c r="S806">
        <f t="shared" si="259"/>
        <v>2695.5462434049282</v>
      </c>
      <c r="T806" s="5">
        <f t="shared" si="246"/>
        <v>0</v>
      </c>
      <c r="U806" s="6">
        <f>+S806+SUM($D$17:$E$17)-SUM($Q$27:Q806)</f>
        <v>6891.7528223522959</v>
      </c>
      <c r="V806" s="10">
        <f t="shared" si="247"/>
        <v>3.1528892013787946E-3</v>
      </c>
      <c r="W806" s="10">
        <f>+S806/SUM(Q$27:Q806)-1</f>
        <v>0.12137183661337114</v>
      </c>
      <c r="X806">
        <v>3.778</v>
      </c>
      <c r="AC806">
        <f t="shared" si="260"/>
        <v>5536.2669108759492</v>
      </c>
      <c r="AD806">
        <f t="shared" si="261"/>
        <v>5375.2549266748847</v>
      </c>
      <c r="AE806" s="5">
        <f t="shared" si="248"/>
        <v>0</v>
      </c>
      <c r="AF806" s="6">
        <f>+AD806+SUM($D$18:$E$18)-SUM($AB$27:AB806)</f>
        <v>12928.21076878014</v>
      </c>
      <c r="AG806" s="10">
        <f t="shared" si="249"/>
        <v>1.5431081713963568E-3</v>
      </c>
      <c r="AH806" s="10">
        <f>+AD806/SUM(AB$27:AB806)-1</f>
        <v>0.24224637663280379</v>
      </c>
      <c r="AI806" s="6">
        <f t="shared" si="250"/>
        <v>0</v>
      </c>
      <c r="AL806" s="6">
        <f t="shared" si="251"/>
        <v>0</v>
      </c>
      <c r="AM806" s="6">
        <f t="shared" si="252"/>
        <v>11535.515307149273</v>
      </c>
      <c r="AN806" s="6">
        <f t="shared" si="253"/>
        <v>11122.703673203549</v>
      </c>
      <c r="AO806" s="5">
        <f t="shared" si="254"/>
        <v>0</v>
      </c>
      <c r="AP806" s="6">
        <f>+AN806+SUM($D$16:$E$18)-SUM($AL$27:AL806)</f>
        <v>27907.169988993021</v>
      </c>
      <c r="AQ806" s="10">
        <f t="shared" si="262"/>
        <v>1.1090534840942912E-3</v>
      </c>
      <c r="AR806" s="10">
        <f>+AN806/SUM(AL$27:AL806)-1</f>
        <v>0.15674324883993851</v>
      </c>
    </row>
    <row r="807" spans="1:44" x14ac:dyDescent="0.25">
      <c r="A807" s="1">
        <v>41348</v>
      </c>
      <c r="B807">
        <v>8.2070000000000007</v>
      </c>
      <c r="G807">
        <f t="shared" si="255"/>
        <v>3105.523051830759</v>
      </c>
      <c r="H807">
        <f t="shared" si="256"/>
        <v>3017.706487124879</v>
      </c>
      <c r="I807" s="5">
        <f t="shared" si="245"/>
        <v>0</v>
      </c>
      <c r="J807" s="6">
        <f>+H807+SUM($D$16:$E$16)-SUM($F$27:F807)</f>
        <v>8053.0103818617208</v>
      </c>
      <c r="K807" s="10">
        <f t="shared" si="257"/>
        <v>-4.2284089605904018E-3</v>
      </c>
      <c r="L807" s="10">
        <f>+H807/SUM(F$27:F807)-1</f>
        <v>4.6108975437323618E-2</v>
      </c>
      <c r="M807">
        <v>6.6929999999999996</v>
      </c>
      <c r="R807">
        <f t="shared" si="258"/>
        <v>2847.0490274875501</v>
      </c>
      <c r="S807">
        <f t="shared" si="259"/>
        <v>2684.7159236769617</v>
      </c>
      <c r="T807" s="5">
        <f t="shared" si="246"/>
        <v>0</v>
      </c>
      <c r="U807" s="6">
        <f>+S807+SUM($D$17:$E$17)-SUM($Q$27:Q807)</f>
        <v>6880.9225026243303</v>
      </c>
      <c r="V807" s="10">
        <f t="shared" si="247"/>
        <v>-1.5714898672568589E-3</v>
      </c>
      <c r="W807" s="10">
        <f>+S807/SUM(Q$27:Q807)-1</f>
        <v>0.11686632476983516</v>
      </c>
      <c r="X807">
        <v>3.76</v>
      </c>
      <c r="AC807">
        <f t="shared" si="260"/>
        <v>5509.8897789554176</v>
      </c>
      <c r="AD807">
        <f t="shared" si="261"/>
        <v>5349.6449243773332</v>
      </c>
      <c r="AE807" s="5">
        <f t="shared" si="248"/>
        <v>0</v>
      </c>
      <c r="AF807" s="6">
        <f>+AD807+SUM($D$18:$E$18)-SUM($AB$27:AB807)</f>
        <v>12902.600766482588</v>
      </c>
      <c r="AG807" s="10">
        <f t="shared" si="249"/>
        <v>-1.9809394165661853E-3</v>
      </c>
      <c r="AH807" s="10">
        <f>+AD807/SUM(AB$27:AB807)-1</f>
        <v>0.23632778616711003</v>
      </c>
      <c r="AI807" s="6">
        <f t="shared" si="250"/>
        <v>0</v>
      </c>
      <c r="AL807" s="6">
        <f t="shared" si="251"/>
        <v>0</v>
      </c>
      <c r="AM807" s="6">
        <f t="shared" si="252"/>
        <v>11462.461858273728</v>
      </c>
      <c r="AN807" s="6">
        <f t="shared" si="253"/>
        <v>11052.067335179174</v>
      </c>
      <c r="AO807" s="5">
        <f t="shared" si="254"/>
        <v>0</v>
      </c>
      <c r="AP807" s="6">
        <f>+AN807+SUM($D$16:$E$18)-SUM($AL$27:AL807)</f>
        <v>27836.533650968649</v>
      </c>
      <c r="AQ807" s="10">
        <f t="shared" si="262"/>
        <v>-2.5311179188800548E-3</v>
      </c>
      <c r="AR807" s="10">
        <f>+AN807/SUM(AL$27:AL807)-1</f>
        <v>0.14939718357261311</v>
      </c>
    </row>
    <row r="808" spans="1:44" x14ac:dyDescent="0.25">
      <c r="A808" s="1">
        <v>41352</v>
      </c>
      <c r="B808">
        <v>8.19</v>
      </c>
      <c r="G808">
        <f t="shared" si="255"/>
        <v>3099.0902637375302</v>
      </c>
      <c r="H808">
        <f t="shared" si="256"/>
        <v>3011.4556024799263</v>
      </c>
      <c r="I808" s="5">
        <f t="shared" si="245"/>
        <v>0</v>
      </c>
      <c r="J808" s="6">
        <f>+H808+SUM($D$16:$E$16)-SUM($F$27:F808)</f>
        <v>8046.7594972167681</v>
      </c>
      <c r="K808" s="10">
        <f t="shared" si="257"/>
        <v>-7.762171347788227E-4</v>
      </c>
      <c r="L808" s="10">
        <f>+H808/SUM(F$27:F808)-1</f>
        <v>4.3942062730800258E-2</v>
      </c>
      <c r="M808">
        <v>6.625</v>
      </c>
      <c r="R808">
        <f t="shared" si="258"/>
        <v>2818.1233837001378</v>
      </c>
      <c r="S808">
        <f t="shared" si="259"/>
        <v>2657.4395628806024</v>
      </c>
      <c r="T808" s="5">
        <f t="shared" si="246"/>
        <v>0</v>
      </c>
      <c r="U808" s="6">
        <f>+S808+SUM($D$17:$E$17)-SUM($Q$27:Q808)</f>
        <v>6853.6461418279696</v>
      </c>
      <c r="V808" s="10">
        <f t="shared" si="247"/>
        <v>-3.9640558058832154E-3</v>
      </c>
      <c r="W808" s="10">
        <f>+S808/SUM(Q$27:Q808)-1</f>
        <v>0.1055191097564856</v>
      </c>
      <c r="X808">
        <v>3.794</v>
      </c>
      <c r="AC808">
        <f t="shared" si="260"/>
        <v>5559.7132503608664</v>
      </c>
      <c r="AD808">
        <f t="shared" si="261"/>
        <v>5398.0193731615973</v>
      </c>
      <c r="AE808" s="5">
        <f t="shared" si="248"/>
        <v>0</v>
      </c>
      <c r="AF808" s="6">
        <f>+AD808+SUM($D$18:$E$18)-SUM($AB$27:AB808)</f>
        <v>12950.975215266855</v>
      </c>
      <c r="AG808" s="10">
        <f t="shared" si="249"/>
        <v>3.7492013943367652E-3</v>
      </c>
      <c r="AH808" s="10">
        <f>+AD808/SUM(AB$27:AB808)-1</f>
        <v>0.2475073459356425</v>
      </c>
      <c r="AI808" s="6">
        <f t="shared" si="250"/>
        <v>0</v>
      </c>
      <c r="AL808" s="6">
        <f t="shared" si="251"/>
        <v>0</v>
      </c>
      <c r="AM808" s="6">
        <f t="shared" si="252"/>
        <v>11476.926897798534</v>
      </c>
      <c r="AN808" s="6">
        <f t="shared" si="253"/>
        <v>11066.914538522127</v>
      </c>
      <c r="AO808" s="5">
        <f t="shared" si="254"/>
        <v>0</v>
      </c>
      <c r="AP808" s="6">
        <f>+AN808+SUM($D$16:$E$18)-SUM($AL$27:AL808)</f>
        <v>27851.380854311599</v>
      </c>
      <c r="AQ808" s="10">
        <f t="shared" si="262"/>
        <v>5.3337112763807148E-4</v>
      </c>
      <c r="AR808" s="10">
        <f>+AN808/SUM(AL$27:AL808)-1</f>
        <v>0.15094126878208347</v>
      </c>
    </row>
    <row r="809" spans="1:44" x14ac:dyDescent="0.25">
      <c r="A809" s="1">
        <v>41353</v>
      </c>
      <c r="B809">
        <v>8.16</v>
      </c>
      <c r="G809">
        <f t="shared" si="255"/>
        <v>3087.738284749481</v>
      </c>
      <c r="H809">
        <f t="shared" si="256"/>
        <v>3000.4246295770699</v>
      </c>
      <c r="I809" s="5">
        <f t="shared" si="245"/>
        <v>0</v>
      </c>
      <c r="J809" s="6">
        <f>+H809+SUM($D$16:$E$16)-SUM($F$27:F809)</f>
        <v>8035.7285243139122</v>
      </c>
      <c r="K809" s="10">
        <f t="shared" si="257"/>
        <v>-1.3708590279939425E-3</v>
      </c>
      <c r="L809" s="10">
        <f>+H809/SUM(F$27:F809)-1</f>
        <v>4.0118099131053908E-2</v>
      </c>
      <c r="M809">
        <v>6.6580000000000004</v>
      </c>
      <c r="R809">
        <f t="shared" si="258"/>
        <v>2832.1608284793238</v>
      </c>
      <c r="S809">
        <f t="shared" si="259"/>
        <v>2670.6766203258949</v>
      </c>
      <c r="T809" s="5">
        <f t="shared" si="246"/>
        <v>0</v>
      </c>
      <c r="U809" s="6">
        <f>+S809+SUM($D$17:$E$17)-SUM($Q$27:Q809)</f>
        <v>6866.8831992732639</v>
      </c>
      <c r="V809" s="10">
        <f t="shared" si="247"/>
        <v>1.9313890987904259E-3</v>
      </c>
      <c r="W809" s="10">
        <f>+S809/SUM(Q$27:Q809)-1</f>
        <v>0.11102584645414071</v>
      </c>
      <c r="X809">
        <v>3.8010000000000002</v>
      </c>
      <c r="AC809">
        <f t="shared" si="260"/>
        <v>5569.9710238855178</v>
      </c>
      <c r="AD809">
        <f t="shared" si="261"/>
        <v>5407.9788184995341</v>
      </c>
      <c r="AE809" s="5">
        <f t="shared" si="248"/>
        <v>0</v>
      </c>
      <c r="AF809" s="6">
        <f>+AD809+SUM($D$18:$E$18)-SUM($AB$27:AB809)</f>
        <v>12960.934660604791</v>
      </c>
      <c r="AG809" s="10">
        <f t="shared" si="249"/>
        <v>7.6901122675265832E-4</v>
      </c>
      <c r="AH809" s="10">
        <f>+AD809/SUM(AB$27:AB809)-1</f>
        <v>0.24980902000563465</v>
      </c>
      <c r="AI809" s="6">
        <f t="shared" si="250"/>
        <v>0</v>
      </c>
      <c r="AL809" s="6">
        <f t="shared" si="251"/>
        <v>0</v>
      </c>
      <c r="AM809" s="6">
        <f t="shared" si="252"/>
        <v>11489.870137114322</v>
      </c>
      <c r="AN809" s="6">
        <f t="shared" si="253"/>
        <v>11079.080068402498</v>
      </c>
      <c r="AO809" s="5">
        <f t="shared" si="254"/>
        <v>0</v>
      </c>
      <c r="AP809" s="6">
        <f>+AN809+SUM($D$16:$E$18)-SUM($AL$27:AL809)</f>
        <v>27863.546384191974</v>
      </c>
      <c r="AQ809" s="10">
        <f t="shared" si="262"/>
        <v>4.3680167759041488E-4</v>
      </c>
      <c r="AR809" s="10">
        <f>+AN809/SUM(AL$27:AL809)-1</f>
        <v>0.15220646427511664</v>
      </c>
    </row>
    <row r="810" spans="1:44" x14ac:dyDescent="0.25">
      <c r="A810" s="1">
        <v>41354</v>
      </c>
      <c r="B810">
        <v>8.1460000000000008</v>
      </c>
      <c r="G810">
        <f t="shared" si="255"/>
        <v>3082.4406945550581</v>
      </c>
      <c r="H810">
        <f t="shared" si="256"/>
        <v>2995.276842222404</v>
      </c>
      <c r="I810" s="5">
        <f t="shared" si="245"/>
        <v>0</v>
      </c>
      <c r="J810" s="6">
        <f>+H810+SUM($D$16:$E$16)-SUM($F$27:F810)</f>
        <v>8030.5807369592458</v>
      </c>
      <c r="K810" s="10">
        <f t="shared" si="257"/>
        <v>-6.4061240235913086E-4</v>
      </c>
      <c r="L810" s="10">
        <f>+H810/SUM(F$27:F810)-1</f>
        <v>3.8333582784505715E-2</v>
      </c>
      <c r="M810">
        <v>6.6070000000000002</v>
      </c>
      <c r="R810">
        <f t="shared" si="258"/>
        <v>2810.4665956387644</v>
      </c>
      <c r="S810">
        <f t="shared" si="259"/>
        <v>2650.2193497286253</v>
      </c>
      <c r="T810" s="5">
        <f t="shared" si="246"/>
        <v>0</v>
      </c>
      <c r="U810" s="6">
        <f>+S810+SUM($D$17:$E$17)-SUM($Q$27:Q810)</f>
        <v>6846.4259286759925</v>
      </c>
      <c r="V810" s="10">
        <f t="shared" si="247"/>
        <v>-2.9791202214473067E-3</v>
      </c>
      <c r="W810" s="10">
        <f>+S810/SUM(Q$27:Q810)-1</f>
        <v>0.10251543519412842</v>
      </c>
      <c r="X810">
        <v>3.7989999999999999</v>
      </c>
      <c r="AC810">
        <f t="shared" si="260"/>
        <v>5567.0402314499024</v>
      </c>
      <c r="AD810">
        <f t="shared" si="261"/>
        <v>5405.1332626886942</v>
      </c>
      <c r="AE810" s="5">
        <f t="shared" si="248"/>
        <v>0</v>
      </c>
      <c r="AF810" s="6">
        <f>+AD810+SUM($D$18:$E$18)-SUM($AB$27:AB810)</f>
        <v>12958.089104793951</v>
      </c>
      <c r="AG810" s="10">
        <f t="shared" si="249"/>
        <v>-2.1954865797513268E-4</v>
      </c>
      <c r="AH810" s="10">
        <f>+AD810/SUM(AB$27:AB810)-1</f>
        <v>0.24915139884277959</v>
      </c>
      <c r="AI810" s="6">
        <f t="shared" si="250"/>
        <v>0</v>
      </c>
      <c r="AL810" s="6">
        <f t="shared" si="251"/>
        <v>0</v>
      </c>
      <c r="AM810" s="6">
        <f t="shared" si="252"/>
        <v>11459.947521643724</v>
      </c>
      <c r="AN810" s="6">
        <f t="shared" si="253"/>
        <v>11050.629454639724</v>
      </c>
      <c r="AO810" s="5">
        <f t="shared" si="254"/>
        <v>0</v>
      </c>
      <c r="AP810" s="6">
        <f>+AN810+SUM($D$16:$E$18)-SUM($AL$27:AL810)</f>
        <v>27835.095770429198</v>
      </c>
      <c r="AQ810" s="10">
        <f t="shared" si="262"/>
        <v>-1.0210693703697205E-3</v>
      </c>
      <c r="AR810" s="10">
        <f>+AN810/SUM(AL$27:AL810)-1</f>
        <v>0.14924764631481002</v>
      </c>
    </row>
    <row r="811" spans="1:44" x14ac:dyDescent="0.25">
      <c r="A811" s="1">
        <v>41355</v>
      </c>
      <c r="B811">
        <v>8.0570000000000004</v>
      </c>
      <c r="G811">
        <f t="shared" si="255"/>
        <v>3048.7631568905113</v>
      </c>
      <c r="H811">
        <f t="shared" si="256"/>
        <v>2962.5516226105951</v>
      </c>
      <c r="I811" s="5">
        <f t="shared" si="245"/>
        <v>0</v>
      </c>
      <c r="J811" s="6">
        <f>+H811+SUM($D$16:$E$16)-SUM($F$27:F811)</f>
        <v>7997.8555173474379</v>
      </c>
      <c r="K811" s="10">
        <f t="shared" si="257"/>
        <v>-4.0750751015049547E-3</v>
      </c>
      <c r="L811" s="10">
        <f>+H811/SUM(F$27:F811)-1</f>
        <v>2.6989157438590983E-2</v>
      </c>
      <c r="M811">
        <v>6.6050000000000004</v>
      </c>
      <c r="R811">
        <f t="shared" si="258"/>
        <v>2809.6158414097226</v>
      </c>
      <c r="S811">
        <f t="shared" si="259"/>
        <v>2649.4171038228501</v>
      </c>
      <c r="T811" s="5">
        <f t="shared" si="246"/>
        <v>0</v>
      </c>
      <c r="U811" s="6">
        <f>+S811+SUM($D$17:$E$17)-SUM($Q$27:Q811)</f>
        <v>6845.6236827702187</v>
      </c>
      <c r="V811" s="10">
        <f t="shared" si="247"/>
        <v>-1.1717732932936542E-4</v>
      </c>
      <c r="W811" s="10">
        <f>+S811/SUM(Q$27:Q811)-1</f>
        <v>0.10218169357608886</v>
      </c>
      <c r="X811">
        <v>3.8010000000000002</v>
      </c>
      <c r="AC811">
        <f t="shared" si="260"/>
        <v>5569.9710238855168</v>
      </c>
      <c r="AD811">
        <f t="shared" si="261"/>
        <v>5407.9788184995332</v>
      </c>
      <c r="AE811" s="5">
        <f t="shared" si="248"/>
        <v>0</v>
      </c>
      <c r="AF811" s="6">
        <f>+AD811+SUM($D$18:$E$18)-SUM($AB$27:AB811)</f>
        <v>12960.934660604791</v>
      </c>
      <c r="AG811" s="10">
        <f t="shared" si="249"/>
        <v>2.1959687017325535E-4</v>
      </c>
      <c r="AH811" s="10">
        <f>+AD811/SUM(AB$27:AB811)-1</f>
        <v>0.24980902000563443</v>
      </c>
      <c r="AI811" s="6">
        <f t="shared" si="250"/>
        <v>0</v>
      </c>
      <c r="AL811" s="6">
        <f t="shared" si="251"/>
        <v>0</v>
      </c>
      <c r="AM811" s="6">
        <f t="shared" si="252"/>
        <v>11428.35002218575</v>
      </c>
      <c r="AN811" s="6">
        <f t="shared" si="253"/>
        <v>11019.947544932978</v>
      </c>
      <c r="AO811" s="5">
        <f t="shared" si="254"/>
        <v>0</v>
      </c>
      <c r="AP811" s="6">
        <f>+AN811+SUM($D$16:$E$18)-SUM($AL$27:AL811)</f>
        <v>27804.413860722449</v>
      </c>
      <c r="AQ811" s="10">
        <f t="shared" si="262"/>
        <v>-1.1022742641088046E-3</v>
      </c>
      <c r="AR811" s="10">
        <f>+AN811/SUM(AL$27:AL811)-1</f>
        <v>0.14605677717385679</v>
      </c>
    </row>
    <row r="812" spans="1:44" x14ac:dyDescent="0.25">
      <c r="A812" s="1">
        <v>41358</v>
      </c>
      <c r="B812">
        <v>8.173</v>
      </c>
      <c r="G812">
        <f t="shared" si="255"/>
        <v>3092.6574756443024</v>
      </c>
      <c r="H812">
        <f t="shared" si="256"/>
        <v>3005.2047178349749</v>
      </c>
      <c r="I812" s="5">
        <f t="shared" si="245"/>
        <v>0</v>
      </c>
      <c r="J812" s="6">
        <f>+H812+SUM($D$16:$E$16)-SUM($F$27:F812)</f>
        <v>8040.5086125718171</v>
      </c>
      <c r="K812" s="10">
        <f t="shared" si="257"/>
        <v>5.3330664866180211E-3</v>
      </c>
      <c r="L812" s="10">
        <f>+H812/SUM(F$27:F812)-1</f>
        <v>4.1775150024277563E-2</v>
      </c>
      <c r="M812">
        <v>6.5759999999999996</v>
      </c>
      <c r="R812">
        <f t="shared" si="258"/>
        <v>2797.2799050886197</v>
      </c>
      <c r="S812">
        <f t="shared" si="259"/>
        <v>2637.7845381891084</v>
      </c>
      <c r="T812" s="5">
        <f t="shared" si="246"/>
        <v>0</v>
      </c>
      <c r="U812" s="6">
        <f>+S812+SUM($D$17:$E$17)-SUM($Q$27:Q812)</f>
        <v>6833.9911171364774</v>
      </c>
      <c r="V812" s="10">
        <f t="shared" si="247"/>
        <v>-1.699270391245622E-3</v>
      </c>
      <c r="W812" s="10">
        <f>+S812/SUM(Q$27:Q812)-1</f>
        <v>9.7342440114513096E-2</v>
      </c>
      <c r="X812">
        <v>3.8239999999999998</v>
      </c>
      <c r="AC812">
        <f t="shared" si="260"/>
        <v>5603.6751368950845</v>
      </c>
      <c r="AD812">
        <f t="shared" si="261"/>
        <v>5440.7027103241817</v>
      </c>
      <c r="AE812" s="5">
        <f t="shared" si="248"/>
        <v>0</v>
      </c>
      <c r="AF812" s="6">
        <f>+AD812+SUM($D$18:$E$18)-SUM($AB$27:AB812)</f>
        <v>12993.658552429439</v>
      </c>
      <c r="AG812" s="10">
        <f t="shared" si="249"/>
        <v>2.5248095667138593E-3</v>
      </c>
      <c r="AH812" s="10">
        <f>+AD812/SUM(AB$27:AB812)-1</f>
        <v>0.25737166337846507</v>
      </c>
      <c r="AI812" s="6">
        <f t="shared" si="250"/>
        <v>0</v>
      </c>
      <c r="AL812" s="6">
        <f t="shared" si="251"/>
        <v>0</v>
      </c>
      <c r="AM812" s="6">
        <f t="shared" si="252"/>
        <v>11493.612517628007</v>
      </c>
      <c r="AN812" s="6">
        <f t="shared" si="253"/>
        <v>11083.691966348266</v>
      </c>
      <c r="AO812" s="5">
        <f t="shared" si="254"/>
        <v>0</v>
      </c>
      <c r="AP812" s="6">
        <f>+AN812+SUM($D$16:$E$18)-SUM($AL$27:AL812)</f>
        <v>27868.158282137741</v>
      </c>
      <c r="AQ812" s="10">
        <f t="shared" si="262"/>
        <v>2.2926007983696817E-3</v>
      </c>
      <c r="AR812" s="10">
        <f>+AN812/SUM(AL$27:AL812)-1</f>
        <v>0.15268609422569757</v>
      </c>
    </row>
    <row r="813" spans="1:44" x14ac:dyDescent="0.25">
      <c r="A813" s="1">
        <v>41359</v>
      </c>
      <c r="B813">
        <v>8.2309999999999999</v>
      </c>
      <c r="G813">
        <f t="shared" si="255"/>
        <v>3114.6046350211982</v>
      </c>
      <c r="H813">
        <f t="shared" si="256"/>
        <v>3026.531265447165</v>
      </c>
      <c r="I813" s="5">
        <f t="shared" si="245"/>
        <v>0</v>
      </c>
      <c r="J813" s="6">
        <f>+H813+SUM($D$16:$E$16)-SUM($F$27:F813)</f>
        <v>8061.8351601840077</v>
      </c>
      <c r="K813" s="10">
        <f t="shared" si="257"/>
        <v>2.6523878823840885E-3</v>
      </c>
      <c r="L813" s="10">
        <f>+H813/SUM(F$27:F813)-1</f>
        <v>4.9168146317120964E-2</v>
      </c>
      <c r="M813">
        <v>6.5880000000000001</v>
      </c>
      <c r="R813">
        <f t="shared" si="258"/>
        <v>2802.3844304628692</v>
      </c>
      <c r="S813">
        <f t="shared" si="259"/>
        <v>2642.5980136237604</v>
      </c>
      <c r="T813" s="5">
        <f t="shared" si="246"/>
        <v>0</v>
      </c>
      <c r="U813" s="6">
        <f>+S813+SUM($D$17:$E$17)-SUM($Q$27:Q813)</f>
        <v>6838.8045925711276</v>
      </c>
      <c r="V813" s="10">
        <f t="shared" si="247"/>
        <v>7.0434323840129487E-4</v>
      </c>
      <c r="W813" s="10">
        <f>+S813/SUM(Q$27:Q813)-1</f>
        <v>9.9344889822751359E-2</v>
      </c>
      <c r="X813">
        <v>3.851</v>
      </c>
      <c r="AC813">
        <f t="shared" si="260"/>
        <v>5643.240834775881</v>
      </c>
      <c r="AD813">
        <f t="shared" si="261"/>
        <v>5479.1177137705081</v>
      </c>
      <c r="AE813" s="5">
        <f t="shared" si="248"/>
        <v>0</v>
      </c>
      <c r="AF813" s="6">
        <f>+AD813+SUM($D$18:$E$18)-SUM($AB$27:AB813)</f>
        <v>13032.073555875766</v>
      </c>
      <c r="AG813" s="10">
        <f t="shared" si="249"/>
        <v>2.9564424285370983E-3</v>
      </c>
      <c r="AH813" s="10">
        <f>+AD813/SUM(AB$27:AB813)-1</f>
        <v>0.2662495490770056</v>
      </c>
      <c r="AI813" s="6">
        <f t="shared" si="250"/>
        <v>0</v>
      </c>
      <c r="AL813" s="6">
        <f t="shared" si="251"/>
        <v>0</v>
      </c>
      <c r="AM813" s="6">
        <f t="shared" si="252"/>
        <v>11560.229900259948</v>
      </c>
      <c r="AN813" s="6">
        <f t="shared" si="253"/>
        <v>11148.246992841432</v>
      </c>
      <c r="AO813" s="5">
        <f t="shared" si="254"/>
        <v>0</v>
      </c>
      <c r="AP813" s="6">
        <f>+AN813+SUM($D$16:$E$18)-SUM($AL$27:AL813)</f>
        <v>27932.713308630908</v>
      </c>
      <c r="AQ813" s="10">
        <f t="shared" si="262"/>
        <v>2.3164439443614793E-3</v>
      </c>
      <c r="AR813" s="10">
        <f>+AN813/SUM(AL$27:AL813)-1</f>
        <v>0.15939971289869659</v>
      </c>
    </row>
    <row r="814" spans="1:44" x14ac:dyDescent="0.25">
      <c r="A814" s="1">
        <v>41360</v>
      </c>
      <c r="B814">
        <v>8.3000000000000007</v>
      </c>
      <c r="G814">
        <f t="shared" si="255"/>
        <v>3140.7141866937127</v>
      </c>
      <c r="H814">
        <f t="shared" si="256"/>
        <v>3051.9025031237361</v>
      </c>
      <c r="I814" s="5">
        <f t="shared" si="245"/>
        <v>0</v>
      </c>
      <c r="J814" s="6">
        <f>+H814+SUM($D$16:$E$16)-SUM($F$27:F814)</f>
        <v>8087.2063978605784</v>
      </c>
      <c r="K814" s="10">
        <f t="shared" si="257"/>
        <v>3.1470796874977225E-3</v>
      </c>
      <c r="L814" s="10">
        <f>+H814/SUM(F$27:F814)-1</f>
        <v>5.7963262596538057E-2</v>
      </c>
      <c r="M814">
        <v>6.556</v>
      </c>
      <c r="R814">
        <f t="shared" si="258"/>
        <v>2788.7723627982045</v>
      </c>
      <c r="S814">
        <f t="shared" si="259"/>
        <v>2629.7620791313561</v>
      </c>
      <c r="T814" s="5">
        <f t="shared" si="246"/>
        <v>0</v>
      </c>
      <c r="U814" s="6">
        <f>+S814+SUM($D$17:$E$17)-SUM($Q$27:Q814)</f>
        <v>6825.9686580787247</v>
      </c>
      <c r="V814" s="10">
        <f t="shared" si="247"/>
        <v>-1.8769266351529312E-3</v>
      </c>
      <c r="W814" s="10">
        <f>+S814/SUM(Q$27:Q814)-1</f>
        <v>9.4005023934116361E-2</v>
      </c>
      <c r="X814">
        <v>3.867</v>
      </c>
      <c r="AC814">
        <f t="shared" si="260"/>
        <v>5666.6871742607973</v>
      </c>
      <c r="AD814">
        <f t="shared" si="261"/>
        <v>5501.8821602572198</v>
      </c>
      <c r="AE814" s="5">
        <f t="shared" si="248"/>
        <v>0</v>
      </c>
      <c r="AF814" s="6">
        <f>+AD814+SUM($D$18:$E$18)-SUM($AB$27:AB814)</f>
        <v>13054.838002362478</v>
      </c>
      <c r="AG814" s="10">
        <f t="shared" si="249"/>
        <v>1.7468015653154811E-3</v>
      </c>
      <c r="AH814" s="10">
        <f>+AD814/SUM(AB$27:AB814)-1</f>
        <v>0.27151051837984408</v>
      </c>
      <c r="AI814" s="6">
        <f t="shared" si="250"/>
        <v>0</v>
      </c>
      <c r="AL814" s="6">
        <f t="shared" si="251"/>
        <v>0</v>
      </c>
      <c r="AM814" s="6">
        <f t="shared" si="252"/>
        <v>11596.173723752716</v>
      </c>
      <c r="AN814" s="6">
        <f t="shared" si="253"/>
        <v>11183.546742512313</v>
      </c>
      <c r="AO814" s="5">
        <f t="shared" si="254"/>
        <v>0</v>
      </c>
      <c r="AP814" s="6">
        <f>+AN814+SUM($D$16:$E$18)-SUM($AL$27:AL814)</f>
        <v>27968.013058301785</v>
      </c>
      <c r="AQ814" s="10">
        <f t="shared" si="262"/>
        <v>1.2637422394612408E-3</v>
      </c>
      <c r="AR814" s="10">
        <f>+AN814/SUM(AL$27:AL814)-1</f>
        <v>0.16307082995056099</v>
      </c>
    </row>
    <row r="815" spans="1:44" x14ac:dyDescent="0.25">
      <c r="A815" s="1">
        <v>41361</v>
      </c>
      <c r="B815">
        <v>8.266</v>
      </c>
      <c r="G815">
        <f t="shared" si="255"/>
        <v>3127.8486105072561</v>
      </c>
      <c r="H815">
        <f t="shared" si="256"/>
        <v>3039.4007338338315</v>
      </c>
      <c r="I815" s="5">
        <f t="shared" si="245"/>
        <v>0</v>
      </c>
      <c r="J815" s="6">
        <f>+H815+SUM($D$16:$E$16)-SUM($F$27:F815)</f>
        <v>8074.7046285706729</v>
      </c>
      <c r="K815" s="10">
        <f t="shared" si="257"/>
        <v>-1.5458699425815459E-3</v>
      </c>
      <c r="L815" s="10">
        <f>+H815/SUM(F$27:F815)-1</f>
        <v>5.3629437183492001E-2</v>
      </c>
      <c r="M815">
        <v>6.5739999999999998</v>
      </c>
      <c r="R815">
        <f t="shared" si="258"/>
        <v>2796.4291508595788</v>
      </c>
      <c r="S815">
        <f t="shared" si="259"/>
        <v>2636.9822922833337</v>
      </c>
      <c r="T815" s="5">
        <f t="shared" si="246"/>
        <v>0</v>
      </c>
      <c r="U815" s="6">
        <f>+S815+SUM($D$17:$E$17)-SUM($Q$27:Q815)</f>
        <v>6833.1888712307018</v>
      </c>
      <c r="V815" s="10">
        <f t="shared" si="247"/>
        <v>1.0577565637415187E-3</v>
      </c>
      <c r="W815" s="10">
        <f>+S815/SUM(Q$27:Q815)-1</f>
        <v>9.7008698496473755E-2</v>
      </c>
      <c r="X815">
        <v>3.8820000000000001</v>
      </c>
      <c r="AC815">
        <f t="shared" si="260"/>
        <v>5688.6681175279073</v>
      </c>
      <c r="AD815">
        <f t="shared" si="261"/>
        <v>5523.2238288385133</v>
      </c>
      <c r="AE815" s="5">
        <f t="shared" si="248"/>
        <v>0</v>
      </c>
      <c r="AF815" s="6">
        <f>+AD815+SUM($D$18:$E$18)-SUM($AB$27:AB815)</f>
        <v>13076.179670943769</v>
      </c>
      <c r="AG815" s="10">
        <f t="shared" si="249"/>
        <v>1.6347708472084221E-3</v>
      </c>
      <c r="AH815" s="10">
        <f>+AD815/SUM(AB$27:AB815)-1</f>
        <v>0.27644267710125581</v>
      </c>
      <c r="AI815" s="6">
        <f t="shared" si="250"/>
        <v>0</v>
      </c>
      <c r="AL815" s="6">
        <f t="shared" si="251"/>
        <v>0</v>
      </c>
      <c r="AM815" s="6">
        <f t="shared" si="252"/>
        <v>11612.945878894741</v>
      </c>
      <c r="AN815" s="6">
        <f t="shared" si="253"/>
        <v>11199.606854955679</v>
      </c>
      <c r="AO815" s="5">
        <f t="shared" si="254"/>
        <v>0</v>
      </c>
      <c r="AP815" s="6">
        <f>+AN815+SUM($D$16:$E$18)-SUM($AL$27:AL815)</f>
        <v>27984.073170745152</v>
      </c>
      <c r="AQ815" s="10">
        <f t="shared" si="262"/>
        <v>5.742314411070204E-4</v>
      </c>
      <c r="AR815" s="10">
        <f>+AN815/SUM(AL$27:AL815)-1</f>
        <v>0.16474105575089659</v>
      </c>
    </row>
    <row r="816" spans="1:44" x14ac:dyDescent="0.25">
      <c r="A816" s="1">
        <v>41366</v>
      </c>
      <c r="B816">
        <v>8.2420000000000009</v>
      </c>
      <c r="G816">
        <f t="shared" si="255"/>
        <v>3118.7670273168169</v>
      </c>
      <c r="H816">
        <f t="shared" si="256"/>
        <v>3030.575955511546</v>
      </c>
      <c r="I816" s="5">
        <f t="shared" si="245"/>
        <v>0</v>
      </c>
      <c r="J816" s="6">
        <f>+H816+SUM($D$16:$E$16)-SUM($F$27:F816)</f>
        <v>8065.8798502483878</v>
      </c>
      <c r="K816" s="10">
        <f t="shared" si="257"/>
        <v>-1.0928917809650551E-3</v>
      </c>
      <c r="L816" s="10">
        <f>+H816/SUM(F$27:F816)-1</f>
        <v>5.0570266303694655E-2</v>
      </c>
      <c r="M816">
        <v>6.6550000000000002</v>
      </c>
      <c r="R816">
        <f t="shared" si="258"/>
        <v>2830.8846971357621</v>
      </c>
      <c r="S816">
        <f t="shared" si="259"/>
        <v>2669.4732514672328</v>
      </c>
      <c r="T816" s="5">
        <f t="shared" si="246"/>
        <v>0</v>
      </c>
      <c r="U816" s="6">
        <f>+S816+SUM($D$17:$E$17)-SUM($Q$27:Q816)</f>
        <v>6865.6798304146005</v>
      </c>
      <c r="V816" s="10">
        <f t="shared" si="247"/>
        <v>4.754875036557582E-3</v>
      </c>
      <c r="W816" s="10">
        <f>+S816/SUM(Q$27:Q816)-1</f>
        <v>0.11052523402708148</v>
      </c>
      <c r="X816">
        <v>3.915</v>
      </c>
      <c r="AC816">
        <f t="shared" si="260"/>
        <v>5737.0261927155479</v>
      </c>
      <c r="AD816">
        <f t="shared" si="261"/>
        <v>5570.1754997173566</v>
      </c>
      <c r="AE816" s="5">
        <f t="shared" si="248"/>
        <v>0</v>
      </c>
      <c r="AF816" s="6">
        <f>+AD816+SUM($D$18:$E$18)-SUM($AB$27:AB816)</f>
        <v>13123.131341822613</v>
      </c>
      <c r="AG816" s="10">
        <f t="shared" si="249"/>
        <v>3.5906260131293166E-3</v>
      </c>
      <c r="AH816" s="10">
        <f>+AD816/SUM(AB$27:AB816)-1</f>
        <v>0.28729342628836063</v>
      </c>
      <c r="AI816" s="6">
        <f t="shared" si="250"/>
        <v>0</v>
      </c>
      <c r="AL816" s="6">
        <f t="shared" si="251"/>
        <v>0</v>
      </c>
      <c r="AM816" s="6">
        <f t="shared" si="252"/>
        <v>11686.677917168126</v>
      </c>
      <c r="AN816" s="6">
        <f t="shared" si="253"/>
        <v>11270.224706696135</v>
      </c>
      <c r="AO816" s="5">
        <f t="shared" si="254"/>
        <v>0</v>
      </c>
      <c r="AP816" s="6">
        <f>+AN816+SUM($D$16:$E$18)-SUM($AL$27:AL816)</f>
        <v>28054.691022485607</v>
      </c>
      <c r="AQ816" s="10">
        <f t="shared" si="262"/>
        <v>2.5235015399502903E-3</v>
      </c>
      <c r="AR816" s="10">
        <f>+AN816/SUM(AL$27:AL816)-1</f>
        <v>0.17208519847449977</v>
      </c>
    </row>
    <row r="817" spans="1:44" x14ac:dyDescent="0.25">
      <c r="A817" s="1">
        <v>41367</v>
      </c>
      <c r="B817">
        <v>8.2070000000000007</v>
      </c>
      <c r="G817">
        <f t="shared" si="255"/>
        <v>3105.523051830759</v>
      </c>
      <c r="H817">
        <f t="shared" si="256"/>
        <v>3017.7064871248795</v>
      </c>
      <c r="I817" s="5">
        <f t="shared" si="245"/>
        <v>0</v>
      </c>
      <c r="J817" s="6">
        <f>+H817+SUM($D$16:$E$16)-SUM($F$27:F817)</f>
        <v>8053.0103818617226</v>
      </c>
      <c r="K817" s="10">
        <f t="shared" si="257"/>
        <v>-1.5955442711272916E-3</v>
      </c>
      <c r="L817" s="10">
        <f>+H817/SUM(F$27:F817)-1</f>
        <v>4.6108975437323618E-2</v>
      </c>
      <c r="M817">
        <v>6.601</v>
      </c>
      <c r="R817">
        <f t="shared" si="258"/>
        <v>2807.9143329516401</v>
      </c>
      <c r="S817">
        <f t="shared" si="259"/>
        <v>2647.8126120113002</v>
      </c>
      <c r="T817" s="5">
        <f t="shared" si="246"/>
        <v>0</v>
      </c>
      <c r="U817" s="6">
        <f>+S817+SUM($D$17:$E$17)-SUM($Q$27:Q817)</f>
        <v>6844.0191909586692</v>
      </c>
      <c r="V817" s="10">
        <f t="shared" si="247"/>
        <v>-3.1549154622643183E-3</v>
      </c>
      <c r="W817" s="10">
        <f>+S817/SUM(Q$27:Q817)-1</f>
        <v>0.10151421034000974</v>
      </c>
      <c r="X817">
        <v>3.8969999999999998</v>
      </c>
      <c r="AC817">
        <f t="shared" si="260"/>
        <v>5710.6490607950163</v>
      </c>
      <c r="AD817">
        <f t="shared" si="261"/>
        <v>5544.5654974198051</v>
      </c>
      <c r="AE817" s="5">
        <f t="shared" si="248"/>
        <v>0</v>
      </c>
      <c r="AF817" s="6">
        <f>+AD817+SUM($D$18:$E$18)-SUM($AB$27:AB817)</f>
        <v>13097.521339525061</v>
      </c>
      <c r="AG817" s="10">
        <f t="shared" si="249"/>
        <v>-1.9515161153599303E-3</v>
      </c>
      <c r="AH817" s="10">
        <f>+AD817/SUM(AB$27:AB817)-1</f>
        <v>0.28137483582266687</v>
      </c>
      <c r="AI817" s="6">
        <f t="shared" si="250"/>
        <v>0</v>
      </c>
      <c r="AL817" s="6">
        <f t="shared" si="251"/>
        <v>0</v>
      </c>
      <c r="AM817" s="6">
        <f t="shared" si="252"/>
        <v>11624.086445577415</v>
      </c>
      <c r="AN817" s="6">
        <f t="shared" si="253"/>
        <v>11210.084596555986</v>
      </c>
      <c r="AO817" s="5">
        <f t="shared" si="254"/>
        <v>0</v>
      </c>
      <c r="AP817" s="6">
        <f>+AN817+SUM($D$16:$E$18)-SUM($AL$27:AL817)</f>
        <v>27994.550912345458</v>
      </c>
      <c r="AQ817" s="10">
        <f t="shared" si="262"/>
        <v>-2.1436739435821694E-3</v>
      </c>
      <c r="AR817" s="10">
        <f>+AN817/SUM(AL$27:AL817)-1</f>
        <v>0.16583072398402976</v>
      </c>
    </row>
    <row r="818" spans="1:44" x14ac:dyDescent="0.25">
      <c r="A818" s="1">
        <v>41368</v>
      </c>
      <c r="B818">
        <v>8.1479999999999997</v>
      </c>
      <c r="G818">
        <f t="shared" si="255"/>
        <v>3083.1974931542609</v>
      </c>
      <c r="H818">
        <f t="shared" si="256"/>
        <v>2996.0122404159274</v>
      </c>
      <c r="I818" s="5">
        <f t="shared" si="245"/>
        <v>0</v>
      </c>
      <c r="J818" s="6">
        <f>+H818+SUM($D$16:$E$16)-SUM($F$27:F818)</f>
        <v>8031.3161351527688</v>
      </c>
      <c r="K818" s="10">
        <f t="shared" si="257"/>
        <v>-2.6939300559970514E-3</v>
      </c>
      <c r="L818" s="10">
        <f>+H818/SUM(F$27:F818)-1</f>
        <v>3.8588513691155457E-2</v>
      </c>
      <c r="M818">
        <v>6.5389999999999997</v>
      </c>
      <c r="R818">
        <f t="shared" si="258"/>
        <v>2781.5409518513516</v>
      </c>
      <c r="S818">
        <f t="shared" si="259"/>
        <v>2622.9429889322664</v>
      </c>
      <c r="T818" s="5">
        <f t="shared" si="246"/>
        <v>0</v>
      </c>
      <c r="U818" s="6">
        <f>+S818+SUM($D$17:$E$17)-SUM($Q$27:Q818)</f>
        <v>6819.1495678796355</v>
      </c>
      <c r="V818" s="10">
        <f t="shared" si="247"/>
        <v>-3.6337745972261359E-3</v>
      </c>
      <c r="W818" s="10">
        <f>+S818/SUM(Q$27:Q818)-1</f>
        <v>9.116822018077908E-2</v>
      </c>
      <c r="X818">
        <v>3.8940000000000001</v>
      </c>
      <c r="AC818">
        <f t="shared" si="260"/>
        <v>5706.2528721415947</v>
      </c>
      <c r="AD818">
        <f t="shared" si="261"/>
        <v>5540.2971637035471</v>
      </c>
      <c r="AE818" s="5">
        <f t="shared" si="248"/>
        <v>0</v>
      </c>
      <c r="AF818" s="6">
        <f>+AD818+SUM($D$18:$E$18)-SUM($AB$27:AB818)</f>
        <v>13093.253005808805</v>
      </c>
      <c r="AG818" s="10">
        <f t="shared" si="249"/>
        <v>-3.2588866287053264E-4</v>
      </c>
      <c r="AH818" s="10">
        <f>+AD818/SUM(AB$27:AB818)-1</f>
        <v>0.28038840407838483</v>
      </c>
      <c r="AI818" s="6">
        <f t="shared" si="250"/>
        <v>0</v>
      </c>
      <c r="AL818" s="6">
        <f t="shared" si="251"/>
        <v>0</v>
      </c>
      <c r="AM818" s="6">
        <f t="shared" si="252"/>
        <v>11570.991317147207</v>
      </c>
      <c r="AN818" s="6">
        <f t="shared" si="253"/>
        <v>11159.252393051742</v>
      </c>
      <c r="AO818" s="5">
        <f t="shared" si="254"/>
        <v>0</v>
      </c>
      <c r="AP818" s="6">
        <f>+AN818+SUM($D$16:$E$18)-SUM($AL$27:AL818)</f>
        <v>27943.718708841214</v>
      </c>
      <c r="AQ818" s="10">
        <f t="shared" si="262"/>
        <v>-1.8157892106719364E-3</v>
      </c>
      <c r="AR818" s="10">
        <f>+AN818/SUM(AL$27:AL818)-1</f>
        <v>0.16054425677652429</v>
      </c>
    </row>
    <row r="819" spans="1:44" x14ac:dyDescent="0.25">
      <c r="A819" s="1">
        <v>41369</v>
      </c>
      <c r="B819">
        <v>7.9870000000000001</v>
      </c>
      <c r="G819">
        <f t="shared" si="255"/>
        <v>3022.2752059183949</v>
      </c>
      <c r="H819">
        <f t="shared" si="256"/>
        <v>2936.8126858372625</v>
      </c>
      <c r="I819" s="5">
        <f t="shared" si="245"/>
        <v>0</v>
      </c>
      <c r="J819" s="6">
        <f>+H819+SUM($D$16:$E$16)-SUM($F$27:F819)</f>
        <v>7972.1165805741057</v>
      </c>
      <c r="K819" s="10">
        <f t="shared" si="257"/>
        <v>-7.3710900657426581E-3</v>
      </c>
      <c r="L819" s="10">
        <f>+H819/SUM(F$27:F819)-1</f>
        <v>1.8066575705849131E-2</v>
      </c>
      <c r="M819">
        <v>6.45</v>
      </c>
      <c r="R819">
        <f t="shared" si="258"/>
        <v>2743.6823886590028</v>
      </c>
      <c r="S819">
        <f t="shared" si="259"/>
        <v>2587.2430461252666</v>
      </c>
      <c r="T819" s="5">
        <f t="shared" si="246"/>
        <v>0</v>
      </c>
      <c r="U819" s="6">
        <f>+S819+SUM($D$17:$E$17)-SUM($Q$27:Q819)</f>
        <v>6783.4496250726343</v>
      </c>
      <c r="V819" s="10">
        <f t="shared" si="247"/>
        <v>-5.2352485381989E-3</v>
      </c>
      <c r="W819" s="10">
        <f>+S819/SUM(Q$27:Q819)-1</f>
        <v>7.6316718178012666E-2</v>
      </c>
      <c r="X819">
        <v>3.8359999999999999</v>
      </c>
      <c r="AC819">
        <f t="shared" si="260"/>
        <v>5621.259891508771</v>
      </c>
      <c r="AD819">
        <f t="shared" si="261"/>
        <v>5457.7760451892154</v>
      </c>
      <c r="AE819" s="5">
        <f t="shared" si="248"/>
        <v>0</v>
      </c>
      <c r="AF819" s="6">
        <f>+AD819+SUM($D$18:$E$18)-SUM($AB$27:AB819)</f>
        <v>13010.731887294474</v>
      </c>
      <c r="AG819" s="10">
        <f t="shared" si="249"/>
        <v>-6.3025680843195042E-3</v>
      </c>
      <c r="AH819" s="10">
        <f>+AD819/SUM(AB$27:AB819)-1</f>
        <v>0.26131739035559409</v>
      </c>
      <c r="AI819" s="6">
        <f t="shared" si="250"/>
        <v>0</v>
      </c>
      <c r="AL819" s="6">
        <f t="shared" si="251"/>
        <v>0</v>
      </c>
      <c r="AM819" s="6">
        <f t="shared" si="252"/>
        <v>11387.217486086169</v>
      </c>
      <c r="AN819" s="6">
        <f t="shared" si="253"/>
        <v>10981.831777151745</v>
      </c>
      <c r="AO819" s="5">
        <f t="shared" si="254"/>
        <v>0</v>
      </c>
      <c r="AP819" s="6">
        <f>+AN819+SUM($D$16:$E$18)-SUM($AL$27:AL819)</f>
        <v>27766.298092941219</v>
      </c>
      <c r="AQ819" s="10">
        <f t="shared" si="262"/>
        <v>-6.3492127783214558E-3</v>
      </c>
      <c r="AR819" s="10">
        <f>+AN819/SUM(AL$27:AL819)-1</f>
        <v>0.14209279877879144</v>
      </c>
    </row>
    <row r="820" spans="1:44" x14ac:dyDescent="0.25">
      <c r="A820" s="1">
        <v>41372</v>
      </c>
      <c r="B820">
        <v>7.9820000000000002</v>
      </c>
      <c r="C820">
        <f>+$C$16</f>
        <v>60</v>
      </c>
      <c r="D820" s="7">
        <f>+$H$16</f>
        <v>1.0004210526315789</v>
      </c>
      <c r="E820" s="7">
        <f>+$J$16</f>
        <v>0.46199999999999997</v>
      </c>
      <c r="F820" s="6">
        <f>+C820-D820-E820</f>
        <v>58.537578947368416</v>
      </c>
      <c r="G820">
        <f t="shared" si="255"/>
        <v>3078.920788367755</v>
      </c>
      <c r="H820">
        <f t="shared" si="256"/>
        <v>2993.5117693008215</v>
      </c>
      <c r="I820" s="5">
        <f t="shared" si="245"/>
        <v>223260</v>
      </c>
      <c r="J820" s="6">
        <f>+H820+SUM($D$16:$E$16)-SUM($F$27:F820)</f>
        <v>7970.2780850902964</v>
      </c>
      <c r="K820" s="10">
        <f t="shared" si="257"/>
        <v>-2.3061572986637913E-4</v>
      </c>
      <c r="L820" s="10">
        <f>+H820/SUM(F$27:F820)-1</f>
        <v>1.7082600460853969E-2</v>
      </c>
      <c r="M820">
        <v>6.4710000000000001</v>
      </c>
      <c r="N820">
        <f>+$C$17</f>
        <v>50</v>
      </c>
      <c r="O820" s="7">
        <f>+$H$17</f>
        <v>0.83368421052631569</v>
      </c>
      <c r="P820" s="7">
        <f>+$J$17</f>
        <v>0.38500000000000001</v>
      </c>
      <c r="Q820" s="6">
        <f>+N820-O820-P820</f>
        <v>48.781315789473688</v>
      </c>
      <c r="R820">
        <f t="shared" si="258"/>
        <v>2802.6153080639392</v>
      </c>
      <c r="S820">
        <f t="shared" si="259"/>
        <v>2644.447943925381</v>
      </c>
      <c r="T820" s="5">
        <f t="shared" si="246"/>
        <v>186050</v>
      </c>
      <c r="U820" s="6">
        <f>+S820+SUM($D$17:$E$17)-SUM($Q$27:Q820)</f>
        <v>6791.8732070832757</v>
      </c>
      <c r="V820" s="10">
        <f t="shared" si="247"/>
        <v>1.2417844129786193E-3</v>
      </c>
      <c r="W820" s="10">
        <f>+S820/SUM(Q$27:Q820)-1</f>
        <v>7.823337825387866E-2</v>
      </c>
      <c r="X820">
        <v>3.8570000000000002</v>
      </c>
      <c r="Y820">
        <f>+$C$18</f>
        <v>90</v>
      </c>
      <c r="Z820" s="7">
        <f>+$H$18</f>
        <v>1.5006315789473685</v>
      </c>
      <c r="AA820" s="7">
        <f>+$J$18</f>
        <v>0.69300000000000006</v>
      </c>
      <c r="AB820" s="6">
        <f>+Y820-Z820-AA820</f>
        <v>87.806368421052639</v>
      </c>
      <c r="AC820">
        <f t="shared" si="260"/>
        <v>5739.8395805037771</v>
      </c>
      <c r="AD820">
        <f t="shared" si="261"/>
        <v>5575.4607496240778</v>
      </c>
      <c r="AE820" s="5">
        <f t="shared" si="248"/>
        <v>334890</v>
      </c>
      <c r="AF820" s="6">
        <f>+AD820+SUM($D$18:$E$18)-SUM($AB$27:AB820)</f>
        <v>13040.610223308284</v>
      </c>
      <c r="AG820" s="10">
        <f t="shared" si="249"/>
        <v>2.2964377617362697E-3</v>
      </c>
      <c r="AH820" s="10">
        <f>+AD820/SUM(AB$27:AB820)-1</f>
        <v>0.26288777307185884</v>
      </c>
      <c r="AI820" s="6">
        <f t="shared" si="250"/>
        <v>200</v>
      </c>
      <c r="AL820" s="6">
        <f t="shared" si="251"/>
        <v>195.12526315789475</v>
      </c>
      <c r="AM820" s="6">
        <f t="shared" si="252"/>
        <v>11621.375676935471</v>
      </c>
      <c r="AN820" s="6">
        <f t="shared" si="253"/>
        <v>11213.420462850281</v>
      </c>
      <c r="AO820" s="5">
        <f t="shared" si="254"/>
        <v>744200</v>
      </c>
      <c r="AP820" s="6">
        <f>+AN820+SUM($D$16:$E$18)-SUM($AL$27:AL820)</f>
        <v>27802.761515481856</v>
      </c>
      <c r="AQ820" s="10">
        <f t="shared" si="262"/>
        <v>1.3132259265742352E-3</v>
      </c>
      <c r="AR820" s="10">
        <f>+AN820/SUM(AL$27:AL820)-1</f>
        <v>0.14298341457055019</v>
      </c>
    </row>
    <row r="821" spans="1:44" x14ac:dyDescent="0.25">
      <c r="A821" s="1">
        <v>41373</v>
      </c>
      <c r="B821">
        <v>8.0250000000000004</v>
      </c>
      <c r="G821">
        <f t="shared" si="255"/>
        <v>3095.5073072727682</v>
      </c>
      <c r="H821">
        <f t="shared" si="256"/>
        <v>3009.6381794837253</v>
      </c>
      <c r="I821" s="5">
        <f t="shared" si="245"/>
        <v>0</v>
      </c>
      <c r="J821" s="6">
        <f>+H821+SUM($D$16:$E$16)-SUM($F$27:F821)</f>
        <v>7986.4044952732002</v>
      </c>
      <c r="K821" s="10">
        <f t="shared" si="257"/>
        <v>2.0233183849720504E-3</v>
      </c>
      <c r="L821" s="10">
        <f>+H821/SUM(F$27:F821)-1</f>
        <v>2.2561747519212583E-2</v>
      </c>
      <c r="M821">
        <v>6.48</v>
      </c>
      <c r="R821">
        <f t="shared" si="258"/>
        <v>2806.5132431238335</v>
      </c>
      <c r="S821">
        <f t="shared" si="259"/>
        <v>2648.1258965594911</v>
      </c>
      <c r="T821" s="5">
        <f t="shared" si="246"/>
        <v>0</v>
      </c>
      <c r="U821" s="6">
        <f>+S821+SUM($D$17:$E$17)-SUM($Q$27:Q821)</f>
        <v>6795.5511597173863</v>
      </c>
      <c r="V821" s="10">
        <f t="shared" si="247"/>
        <v>5.4152256998474257E-4</v>
      </c>
      <c r="W821" s="10">
        <f>+S821/SUM(Q$27:Q821)-1</f>
        <v>7.9733007430865754E-2</v>
      </c>
      <c r="X821">
        <v>3.8490000000000002</v>
      </c>
      <c r="AC821">
        <f t="shared" si="260"/>
        <v>5727.934287103717</v>
      </c>
      <c r="AD821">
        <f t="shared" si="261"/>
        <v>5563.8964027231204</v>
      </c>
      <c r="AE821" s="5">
        <f t="shared" si="248"/>
        <v>0</v>
      </c>
      <c r="AF821" s="6">
        <f>+AD821+SUM($D$18:$E$18)-SUM($AB$27:AB821)</f>
        <v>13029.045876407325</v>
      </c>
      <c r="AG821" s="10">
        <f t="shared" si="249"/>
        <v>-8.867949200942471E-4</v>
      </c>
      <c r="AH821" s="10">
        <f>+AD821/SUM(AB$27:AB821)-1</f>
        <v>0.26026835326771702</v>
      </c>
      <c r="AI821" s="6">
        <f t="shared" si="250"/>
        <v>0</v>
      </c>
      <c r="AL821" s="6">
        <f t="shared" si="251"/>
        <v>0</v>
      </c>
      <c r="AM821" s="6">
        <f t="shared" si="252"/>
        <v>11629.954837500318</v>
      </c>
      <c r="AN821" s="6">
        <f t="shared" si="253"/>
        <v>11221.660478766338</v>
      </c>
      <c r="AO821" s="5">
        <f t="shared" si="254"/>
        <v>0</v>
      </c>
      <c r="AP821" s="6">
        <f>+AN821+SUM($D$16:$E$18)-SUM($AL$27:AL821)</f>
        <v>27811.001531397917</v>
      </c>
      <c r="AQ821" s="10">
        <f t="shared" si="262"/>
        <v>2.9637400987936324E-4</v>
      </c>
      <c r="AR821" s="10">
        <f>+AN821/SUM(AL$27:AL821)-1</f>
        <v>0.14382331900105405</v>
      </c>
    </row>
    <row r="822" spans="1:44" x14ac:dyDescent="0.25">
      <c r="A822" s="1">
        <v>41374</v>
      </c>
      <c r="B822">
        <v>8.07</v>
      </c>
      <c r="G822">
        <f t="shared" si="255"/>
        <v>3112.8652921733633</v>
      </c>
      <c r="H822">
        <f t="shared" si="256"/>
        <v>3026.5146552565316</v>
      </c>
      <c r="I822" s="5">
        <f t="shared" si="245"/>
        <v>0</v>
      </c>
      <c r="J822" s="6">
        <f>+H822+SUM($D$16:$E$16)-SUM($F$27:F822)</f>
        <v>8003.280971046006</v>
      </c>
      <c r="K822" s="10">
        <f t="shared" si="257"/>
        <v>2.1131506402904954E-3</v>
      </c>
      <c r="L822" s="10">
        <f>+H822/SUM(F$27:F822)-1</f>
        <v>2.8295738626797018E-2</v>
      </c>
      <c r="M822">
        <v>6.5810000000000004</v>
      </c>
      <c r="R822">
        <f t="shared" si="258"/>
        <v>2850.2567365737573</v>
      </c>
      <c r="S822">
        <f t="shared" si="259"/>
        <v>2689.4006983422855</v>
      </c>
      <c r="T822" s="5">
        <f t="shared" si="246"/>
        <v>0</v>
      </c>
      <c r="U822" s="6">
        <f>+S822+SUM($D$17:$E$17)-SUM($Q$27:Q822)</f>
        <v>6836.8259615001807</v>
      </c>
      <c r="V822" s="10">
        <f t="shared" si="247"/>
        <v>6.0737975202751482E-3</v>
      </c>
      <c r="W822" s="10">
        <f>+S822/SUM(Q$27:Q822)-1</f>
        <v>9.6562179305945683E-2</v>
      </c>
      <c r="X822">
        <v>3.8860000000000001</v>
      </c>
      <c r="AC822">
        <f t="shared" si="260"/>
        <v>5782.9962690789926</v>
      </c>
      <c r="AD822">
        <f t="shared" si="261"/>
        <v>5617.3815071400477</v>
      </c>
      <c r="AE822" s="5">
        <f t="shared" si="248"/>
        <v>0</v>
      </c>
      <c r="AF822" s="6">
        <f>+AD822+SUM($D$18:$E$18)-SUM($AB$27:AB822)</f>
        <v>13082.530980824251</v>
      </c>
      <c r="AG822" s="10">
        <f t="shared" si="249"/>
        <v>4.1050668578714866E-3</v>
      </c>
      <c r="AH822" s="10">
        <f>+AD822/SUM(AB$27:AB822)-1</f>
        <v>0.27238316986187261</v>
      </c>
      <c r="AI822" s="6">
        <f t="shared" si="250"/>
        <v>0</v>
      </c>
      <c r="AL822" s="6">
        <f t="shared" si="251"/>
        <v>0</v>
      </c>
      <c r="AM822" s="6">
        <f t="shared" si="252"/>
        <v>11746.118297826113</v>
      </c>
      <c r="AN822" s="6">
        <f t="shared" si="253"/>
        <v>11333.296860738865</v>
      </c>
      <c r="AO822" s="5">
        <f t="shared" si="254"/>
        <v>0</v>
      </c>
      <c r="AP822" s="6">
        <f>+AN822+SUM($D$16:$E$18)-SUM($AL$27:AL822)</f>
        <v>27922.637913370439</v>
      </c>
      <c r="AQ822" s="10">
        <f t="shared" si="262"/>
        <v>4.014108655759463E-3</v>
      </c>
      <c r="AR822" s="10">
        <f>+AN822/SUM(AL$27:AL822)-1</f>
        <v>0.15520241010710789</v>
      </c>
    </row>
    <row r="823" spans="1:44" x14ac:dyDescent="0.25">
      <c r="A823" s="1">
        <v>41375</v>
      </c>
      <c r="B823">
        <v>8.0830000000000002</v>
      </c>
      <c r="G823">
        <f t="shared" si="255"/>
        <v>3117.879821144646</v>
      </c>
      <c r="H823">
        <f t="shared" si="256"/>
        <v>3031.3900815908974</v>
      </c>
      <c r="I823" s="5">
        <f t="shared" si="245"/>
        <v>0</v>
      </c>
      <c r="J823" s="6">
        <f>+H823+SUM($D$16:$E$16)-SUM($F$27:F823)</f>
        <v>8008.1563973803713</v>
      </c>
      <c r="K823" s="10">
        <f t="shared" si="257"/>
        <v>6.0917845468666521E-4</v>
      </c>
      <c r="L823" s="10">
        <f>+H823/SUM(F$27:F823)-1</f>
        <v>2.995222494676586E-2</v>
      </c>
      <c r="M823">
        <v>6.617</v>
      </c>
      <c r="R823">
        <f t="shared" si="258"/>
        <v>2865.8484768133339</v>
      </c>
      <c r="S823">
        <f t="shared" si="259"/>
        <v>2704.1125088787271</v>
      </c>
      <c r="T823" s="5">
        <f t="shared" si="246"/>
        <v>0</v>
      </c>
      <c r="U823" s="6">
        <f>+S823+SUM($D$17:$E$17)-SUM($Q$27:Q823)</f>
        <v>6851.5377720366214</v>
      </c>
      <c r="V823" s="10">
        <f t="shared" si="247"/>
        <v>2.1518480387370253E-3</v>
      </c>
      <c r="W823" s="10">
        <f>+S823/SUM(Q$27:Q823)-1</f>
        <v>0.10256069601389495</v>
      </c>
      <c r="X823">
        <v>3.9039999999999999</v>
      </c>
      <c r="AC823">
        <f t="shared" si="260"/>
        <v>5809.7831792291272</v>
      </c>
      <c r="AD823">
        <f t="shared" si="261"/>
        <v>5643.4012876672014</v>
      </c>
      <c r="AE823" s="5">
        <f t="shared" si="248"/>
        <v>0</v>
      </c>
      <c r="AF823" s="6">
        <f>+AD823+SUM($D$18:$E$18)-SUM($AB$27:AB823)</f>
        <v>13108.550761351407</v>
      </c>
      <c r="AG823" s="10">
        <f t="shared" si="249"/>
        <v>1.9888950055073629E-3</v>
      </c>
      <c r="AH823" s="10">
        <f>+AD823/SUM(AB$27:AB823)-1</f>
        <v>0.27827686442119148</v>
      </c>
      <c r="AI823" s="6">
        <f t="shared" si="250"/>
        <v>0</v>
      </c>
      <c r="AL823" s="6">
        <f t="shared" si="251"/>
        <v>0</v>
      </c>
      <c r="AM823" s="6">
        <f t="shared" si="252"/>
        <v>11793.511477187107</v>
      </c>
      <c r="AN823" s="6">
        <f t="shared" si="253"/>
        <v>11378.903878136825</v>
      </c>
      <c r="AO823" s="5">
        <f t="shared" si="254"/>
        <v>0</v>
      </c>
      <c r="AP823" s="6">
        <f>+AN823+SUM($D$16:$E$18)-SUM($AL$27:AL823)</f>
        <v>27968.244930768407</v>
      </c>
      <c r="AQ823" s="10">
        <f t="shared" si="262"/>
        <v>1.6333348424837357E-3</v>
      </c>
      <c r="AR823" s="10">
        <f>+AN823/SUM(AL$27:AL823)-1</f>
        <v>0.15985113122182915</v>
      </c>
    </row>
    <row r="824" spans="1:44" x14ac:dyDescent="0.25">
      <c r="A824" s="1">
        <v>41376</v>
      </c>
      <c r="B824">
        <v>8.0280000000000005</v>
      </c>
      <c r="G824">
        <f t="shared" si="255"/>
        <v>3096.6645062661414</v>
      </c>
      <c r="H824">
        <f t="shared" si="256"/>
        <v>3010.7632778685793</v>
      </c>
      <c r="I824" s="5">
        <f t="shared" si="245"/>
        <v>0</v>
      </c>
      <c r="J824" s="6">
        <f>+H824+SUM($D$16:$E$16)-SUM($F$27:F824)</f>
        <v>7987.5295936580551</v>
      </c>
      <c r="K824" s="10">
        <f t="shared" si="257"/>
        <v>-2.57572438633491E-3</v>
      </c>
      <c r="L824" s="10">
        <f>+H824/SUM(F$27:F824)-1</f>
        <v>2.2944013593051649E-2</v>
      </c>
      <c r="M824">
        <v>6.5620000000000003</v>
      </c>
      <c r="R824">
        <f t="shared" si="258"/>
        <v>2842.0277625584249</v>
      </c>
      <c r="S824">
        <f t="shared" si="259"/>
        <v>2681.6361316702746</v>
      </c>
      <c r="T824" s="5">
        <f t="shared" si="246"/>
        <v>0</v>
      </c>
      <c r="U824" s="6">
        <f>+S824+SUM($D$17:$E$17)-SUM($Q$27:Q824)</f>
        <v>6829.0613948281698</v>
      </c>
      <c r="V824" s="10">
        <f t="shared" si="247"/>
        <v>-3.2804865062825428E-3</v>
      </c>
      <c r="W824" s="10">
        <f>+S824/SUM(Q$27:Q824)-1</f>
        <v>9.3396295487861325E-2</v>
      </c>
      <c r="X824">
        <v>3.9119999999999999</v>
      </c>
      <c r="AC824">
        <f t="shared" si="260"/>
        <v>5821.6884726291864</v>
      </c>
      <c r="AD824">
        <f t="shared" si="261"/>
        <v>5654.9656345681587</v>
      </c>
      <c r="AE824" s="5">
        <f t="shared" si="248"/>
        <v>0</v>
      </c>
      <c r="AF824" s="6">
        <f>+AD824+SUM($D$18:$E$18)-SUM($AB$27:AB824)</f>
        <v>13120.115108252363</v>
      </c>
      <c r="AG824" s="10">
        <f t="shared" si="249"/>
        <v>8.8219873512263014E-4</v>
      </c>
      <c r="AH824" s="10">
        <f>+AD824/SUM(AB$27:AB824)-1</f>
        <v>0.2808962842253333</v>
      </c>
      <c r="AI824" s="6">
        <f t="shared" si="250"/>
        <v>0</v>
      </c>
      <c r="AL824" s="6">
        <f t="shared" si="251"/>
        <v>0</v>
      </c>
      <c r="AM824" s="6">
        <f t="shared" si="252"/>
        <v>11760.380741453753</v>
      </c>
      <c r="AN824" s="6">
        <f t="shared" si="253"/>
        <v>11347.365044107013</v>
      </c>
      <c r="AO824" s="5">
        <f t="shared" si="254"/>
        <v>0</v>
      </c>
      <c r="AP824" s="6">
        <f>+AN824+SUM($D$16:$E$18)-SUM($AL$27:AL824)</f>
        <v>27936.706096738591</v>
      </c>
      <c r="AQ824" s="10">
        <f t="shared" si="262"/>
        <v>-1.1276658262928674E-3</v>
      </c>
      <c r="AR824" s="10">
        <f>+AN824/SUM(AL$27:AL824)-1</f>
        <v>0.15663637936886898</v>
      </c>
    </row>
    <row r="825" spans="1:44" x14ac:dyDescent="0.25">
      <c r="A825" s="1">
        <v>41379</v>
      </c>
      <c r="B825">
        <v>7.915</v>
      </c>
      <c r="G825">
        <f t="shared" si="255"/>
        <v>3053.0766775157581</v>
      </c>
      <c r="H825">
        <f t="shared" si="256"/>
        <v>2968.3845720390887</v>
      </c>
      <c r="I825" s="5">
        <f t="shared" si="245"/>
        <v>0</v>
      </c>
      <c r="J825" s="6">
        <f>+H825+SUM($D$16:$E$16)-SUM($F$27:F825)</f>
        <v>7945.150887828564</v>
      </c>
      <c r="K825" s="10">
        <f t="shared" si="257"/>
        <v>-5.3056086156023641E-3</v>
      </c>
      <c r="L825" s="10">
        <f>+H825/SUM(F$27:F825)-1</f>
        <v>8.5453248117841607E-3</v>
      </c>
      <c r="M825">
        <v>6.5309999999999997</v>
      </c>
      <c r="R825">
        <f t="shared" si="258"/>
        <v>2828.6015417965668</v>
      </c>
      <c r="S825">
        <f t="shared" si="259"/>
        <v>2668.9676281527827</v>
      </c>
      <c r="T825" s="5">
        <f t="shared" si="246"/>
        <v>0</v>
      </c>
      <c r="U825" s="6">
        <f>+S825+SUM($D$17:$E$17)-SUM($Q$27:Q825)</f>
        <v>6816.3928913106774</v>
      </c>
      <c r="V825" s="10">
        <f t="shared" si="247"/>
        <v>-1.8550870734720393E-3</v>
      </c>
      <c r="W825" s="10">
        <f>+S825/SUM(Q$27:Q825)-1</f>
        <v>8.8230906100460249E-2</v>
      </c>
      <c r="X825">
        <v>3.89</v>
      </c>
      <c r="AC825">
        <f t="shared" si="260"/>
        <v>5788.9489157790231</v>
      </c>
      <c r="AD825">
        <f t="shared" si="261"/>
        <v>5623.1636805905264</v>
      </c>
      <c r="AE825" s="5">
        <f t="shared" si="248"/>
        <v>0</v>
      </c>
      <c r="AF825" s="6">
        <f>+AD825+SUM($D$18:$E$18)-SUM($AB$27:AB825)</f>
        <v>13088.313154274731</v>
      </c>
      <c r="AG825" s="10">
        <f t="shared" si="249"/>
        <v>-2.4239081528811823E-3</v>
      </c>
      <c r="AH825" s="10">
        <f>+AD825/SUM(AB$27:AB825)-1</f>
        <v>0.27369287976394352</v>
      </c>
      <c r="AI825" s="6">
        <f t="shared" si="250"/>
        <v>0</v>
      </c>
      <c r="AL825" s="6">
        <f t="shared" si="251"/>
        <v>0</v>
      </c>
      <c r="AM825" s="6">
        <f t="shared" si="252"/>
        <v>11670.627135091348</v>
      </c>
      <c r="AN825" s="6">
        <f t="shared" si="253"/>
        <v>11260.515880782397</v>
      </c>
      <c r="AO825" s="5">
        <f t="shared" si="254"/>
        <v>0</v>
      </c>
      <c r="AP825" s="6">
        <f>+AN825+SUM($D$16:$E$18)-SUM($AL$27:AL825)</f>
        <v>27849.856933413976</v>
      </c>
      <c r="AQ825" s="10">
        <f t="shared" si="262"/>
        <v>-3.1087832267654436E-3</v>
      </c>
      <c r="AR825" s="10">
        <f>+AN825/SUM(AL$27:AL825)-1</f>
        <v>0.14778384828094326</v>
      </c>
    </row>
    <row r="826" spans="1:44" x14ac:dyDescent="0.25">
      <c r="A826" s="1">
        <v>41380</v>
      </c>
      <c r="B826">
        <v>7.9359999999999999</v>
      </c>
      <c r="G826">
        <f t="shared" si="255"/>
        <v>3061.177070469369</v>
      </c>
      <c r="H826">
        <f t="shared" si="256"/>
        <v>2976.2602607330646</v>
      </c>
      <c r="I826" s="5">
        <f t="shared" si="245"/>
        <v>0</v>
      </c>
      <c r="J826" s="6">
        <f>+H826+SUM($D$16:$E$16)-SUM($F$27:F826)</f>
        <v>7953.0265765225395</v>
      </c>
      <c r="K826" s="10">
        <f t="shared" si="257"/>
        <v>9.9125728449545036E-4</v>
      </c>
      <c r="L826" s="10">
        <f>+H826/SUM(F$27:F826)-1</f>
        <v>1.1221187328656734E-2</v>
      </c>
      <c r="M826">
        <v>6.4950000000000001</v>
      </c>
      <c r="R826">
        <f t="shared" si="258"/>
        <v>2813.0098015569902</v>
      </c>
      <c r="S826">
        <f t="shared" si="259"/>
        <v>2654.2558176163411</v>
      </c>
      <c r="T826" s="5">
        <f t="shared" si="246"/>
        <v>0</v>
      </c>
      <c r="U826" s="6">
        <f>+S826+SUM($D$17:$E$17)-SUM($Q$27:Q826)</f>
        <v>6801.6810807742349</v>
      </c>
      <c r="V826" s="10">
        <f t="shared" si="247"/>
        <v>-2.1582984976110664E-3</v>
      </c>
      <c r="W826" s="10">
        <f>+S826/SUM(Q$27:Q826)-1</f>
        <v>8.2232389392510985E-2</v>
      </c>
      <c r="X826">
        <v>3.8940000000000001</v>
      </c>
      <c r="AC826">
        <f t="shared" si="260"/>
        <v>5794.9015624790536</v>
      </c>
      <c r="AD826">
        <f t="shared" si="261"/>
        <v>5628.9458540410051</v>
      </c>
      <c r="AE826" s="5">
        <f t="shared" si="248"/>
        <v>0</v>
      </c>
      <c r="AF826" s="6">
        <f>+AD826+SUM($D$18:$E$18)-SUM($AB$27:AB826)</f>
        <v>13094.09532772521</v>
      </c>
      <c r="AG826" s="10">
        <f t="shared" si="249"/>
        <v>4.4178141081463451E-4</v>
      </c>
      <c r="AH826" s="10">
        <f>+AD826/SUM(AB$27:AB826)-1</f>
        <v>0.27500258966601443</v>
      </c>
      <c r="AI826" s="6">
        <f t="shared" si="250"/>
        <v>0</v>
      </c>
      <c r="AL826" s="6">
        <f t="shared" si="251"/>
        <v>0</v>
      </c>
      <c r="AM826" s="6">
        <f t="shared" si="252"/>
        <v>11669.088434505413</v>
      </c>
      <c r="AN826" s="6">
        <f t="shared" si="253"/>
        <v>11259.461932390412</v>
      </c>
      <c r="AO826" s="5">
        <f t="shared" si="254"/>
        <v>0</v>
      </c>
      <c r="AP826" s="6">
        <f>+AN826+SUM($D$16:$E$18)-SUM($AL$27:AL826)</f>
        <v>27848.80298502199</v>
      </c>
      <c r="AQ826" s="10">
        <f t="shared" si="262"/>
        <v>-3.7843942771620398E-5</v>
      </c>
      <c r="AR826" s="10">
        <f>+AN826/SUM(AL$27:AL826)-1</f>
        <v>0.14767641937146436</v>
      </c>
    </row>
    <row r="827" spans="1:44" x14ac:dyDescent="0.25">
      <c r="A827" s="1">
        <v>41381</v>
      </c>
      <c r="B827">
        <v>7.9290000000000003</v>
      </c>
      <c r="G827">
        <f t="shared" si="255"/>
        <v>3058.4769394848322</v>
      </c>
      <c r="H827">
        <f t="shared" si="256"/>
        <v>2973.6350311684059</v>
      </c>
      <c r="I827" s="5">
        <f t="shared" si="245"/>
        <v>0</v>
      </c>
      <c r="J827" s="6">
        <f>+H827+SUM($D$16:$E$16)-SUM($F$27:F827)</f>
        <v>7950.4013469578804</v>
      </c>
      <c r="K827" s="10">
        <f t="shared" si="257"/>
        <v>-3.3009188884247642E-4</v>
      </c>
      <c r="L827" s="10">
        <f>+H827/SUM(F$27:F827)-1</f>
        <v>1.0329233156366024E-2</v>
      </c>
      <c r="M827">
        <v>6.3959999999999999</v>
      </c>
      <c r="R827">
        <f t="shared" si="258"/>
        <v>2770.132515898154</v>
      </c>
      <c r="S827">
        <f t="shared" si="259"/>
        <v>2613.7983386411265</v>
      </c>
      <c r="T827" s="5">
        <f t="shared" si="246"/>
        <v>0</v>
      </c>
      <c r="U827" s="6">
        <f>+S827+SUM($D$17:$E$17)-SUM($Q$27:Q827)</f>
        <v>6761.2236017990217</v>
      </c>
      <c r="V827" s="10">
        <f t="shared" si="247"/>
        <v>-5.9481587705679795E-3</v>
      </c>
      <c r="W827" s="10">
        <f>+S827/SUM(Q$27:Q827)-1</f>
        <v>6.5736468445650509E-2</v>
      </c>
      <c r="X827">
        <v>3.8849999999999998</v>
      </c>
      <c r="AC827">
        <f t="shared" si="260"/>
        <v>5781.5081074039863</v>
      </c>
      <c r="AD827">
        <f t="shared" si="261"/>
        <v>5615.9359637774278</v>
      </c>
      <c r="AE827" s="5">
        <f t="shared" si="248"/>
        <v>0</v>
      </c>
      <c r="AF827" s="6">
        <f>+AD827+SUM($D$18:$E$18)-SUM($AB$27:AB827)</f>
        <v>13081.085437461634</v>
      </c>
      <c r="AG827" s="10">
        <f t="shared" si="249"/>
        <v>-9.9356923391491492E-4</v>
      </c>
      <c r="AH827" s="10">
        <f>+AD827/SUM(AB$27:AB827)-1</f>
        <v>0.27205574238635477</v>
      </c>
      <c r="AI827" s="6">
        <f t="shared" si="250"/>
        <v>0</v>
      </c>
      <c r="AL827" s="6">
        <f t="shared" si="251"/>
        <v>0</v>
      </c>
      <c r="AM827" s="6">
        <f t="shared" si="252"/>
        <v>11610.117562786972</v>
      </c>
      <c r="AN827" s="6">
        <f t="shared" si="253"/>
        <v>11203.369333586961</v>
      </c>
      <c r="AO827" s="5">
        <f t="shared" si="254"/>
        <v>0</v>
      </c>
      <c r="AP827" s="6">
        <f>+AN827+SUM($D$16:$E$18)-SUM($AL$27:AL827)</f>
        <v>27792.710386218539</v>
      </c>
      <c r="AQ827" s="10">
        <f t="shared" si="262"/>
        <v>-2.0141834761665534E-3</v>
      </c>
      <c r="AR827" s="10">
        <f>+AN827/SUM(AL$27:AL827)-1</f>
        <v>0.14195890344267981</v>
      </c>
    </row>
    <row r="828" spans="1:44" x14ac:dyDescent="0.25">
      <c r="A828" s="1">
        <v>41382</v>
      </c>
      <c r="B828">
        <v>7.8789999999999996</v>
      </c>
      <c r="G828">
        <f t="shared" si="255"/>
        <v>3039.1902895952821</v>
      </c>
      <c r="H828">
        <f t="shared" si="256"/>
        <v>2954.8833914208435</v>
      </c>
      <c r="I828" s="5">
        <f t="shared" si="245"/>
        <v>0</v>
      </c>
      <c r="J828" s="6">
        <f>+H828+SUM($D$16:$E$16)-SUM($F$27:F828)</f>
        <v>7931.6497072103193</v>
      </c>
      <c r="K828" s="10">
        <f t="shared" si="257"/>
        <v>-2.3585777534030905E-3</v>
      </c>
      <c r="L828" s="10">
        <f>+H828/SUM(F$27:F828)-1</f>
        <v>3.9581319257164793E-3</v>
      </c>
      <c r="M828">
        <v>6.3929999999999998</v>
      </c>
      <c r="R828">
        <f t="shared" si="258"/>
        <v>2768.8332042115226</v>
      </c>
      <c r="S828">
        <f t="shared" si="259"/>
        <v>2612.5723544297562</v>
      </c>
      <c r="T828" s="5">
        <f t="shared" si="246"/>
        <v>0</v>
      </c>
      <c r="U828" s="6">
        <f>+S828+SUM($D$17:$E$17)-SUM($Q$27:Q828)</f>
        <v>6759.9976175876509</v>
      </c>
      <c r="V828" s="10">
        <f t="shared" si="247"/>
        <v>-1.8132579006036043E-4</v>
      </c>
      <c r="W828" s="10">
        <f>+S828/SUM(Q$27:Q828)-1</f>
        <v>6.5236592053321329E-2</v>
      </c>
      <c r="X828">
        <v>3.871</v>
      </c>
      <c r="AC828">
        <f t="shared" si="260"/>
        <v>5760.6738439538822</v>
      </c>
      <c r="AD828">
        <f t="shared" si="261"/>
        <v>5595.6983567007528</v>
      </c>
      <c r="AE828" s="5">
        <f t="shared" si="248"/>
        <v>0</v>
      </c>
      <c r="AF828" s="6">
        <f>+AD828+SUM($D$18:$E$18)-SUM($AB$27:AB828)</f>
        <v>13060.847830384957</v>
      </c>
      <c r="AG828" s="10">
        <f t="shared" si="249"/>
        <v>-1.547089281958236E-3</v>
      </c>
      <c r="AH828" s="10">
        <f>+AD828/SUM(AB$27:AB828)-1</f>
        <v>0.26747175772910681</v>
      </c>
      <c r="AI828" s="6">
        <f t="shared" si="250"/>
        <v>0</v>
      </c>
      <c r="AL828" s="6">
        <f t="shared" si="251"/>
        <v>0</v>
      </c>
      <c r="AM828" s="6">
        <f t="shared" si="252"/>
        <v>11568.697337760686</v>
      </c>
      <c r="AN828" s="6">
        <f t="shared" si="253"/>
        <v>11163.154102551352</v>
      </c>
      <c r="AO828" s="5">
        <f t="shared" si="254"/>
        <v>0</v>
      </c>
      <c r="AP828" s="6">
        <f>+AN828+SUM($D$16:$E$18)-SUM($AL$27:AL828)</f>
        <v>27752.495155182929</v>
      </c>
      <c r="AQ828" s="10">
        <f t="shared" si="262"/>
        <v>-1.4469704637209979E-3</v>
      </c>
      <c r="AR828" s="10">
        <f>+AN828/SUM(AL$27:AL828)-1</f>
        <v>0.13785976685548906</v>
      </c>
    </row>
    <row r="829" spans="1:44" x14ac:dyDescent="0.25">
      <c r="A829" s="1">
        <v>41383</v>
      </c>
      <c r="B829">
        <v>7.9779999999999998</v>
      </c>
      <c r="G829">
        <f t="shared" si="255"/>
        <v>3077.3778563765914</v>
      </c>
      <c r="H829">
        <f t="shared" si="256"/>
        <v>2992.0116381210169</v>
      </c>
      <c r="I829" s="5">
        <f t="shared" si="245"/>
        <v>0</v>
      </c>
      <c r="J829" s="6">
        <f>+H829+SUM($D$16:$E$16)-SUM($F$27:F829)</f>
        <v>7968.7779539104922</v>
      </c>
      <c r="K829" s="10">
        <f t="shared" si="257"/>
        <v>4.6810245120156857E-3</v>
      </c>
      <c r="L829" s="10">
        <f>+H829/SUM(F$27:F829)-1</f>
        <v>1.6572912362402326E-2</v>
      </c>
      <c r="M829">
        <v>6.43</v>
      </c>
      <c r="R829">
        <f t="shared" si="258"/>
        <v>2784.858048346643</v>
      </c>
      <c r="S829">
        <f t="shared" si="259"/>
        <v>2627.6928263699874</v>
      </c>
      <c r="T829" s="5">
        <f t="shared" si="246"/>
        <v>0</v>
      </c>
      <c r="U829" s="6">
        <f>+S829+SUM($D$17:$E$17)-SUM($Q$27:Q829)</f>
        <v>6775.1180895278831</v>
      </c>
      <c r="V829" s="10">
        <f t="shared" si="247"/>
        <v>2.2367569924719444E-3</v>
      </c>
      <c r="W829" s="10">
        <f>+S829/SUM(Q$27:Q829)-1</f>
        <v>7.1401734225380098E-2</v>
      </c>
      <c r="X829">
        <v>3.907</v>
      </c>
      <c r="AC829">
        <f t="shared" si="260"/>
        <v>5814.2476642541505</v>
      </c>
      <c r="AD829">
        <f t="shared" si="261"/>
        <v>5647.7379177550611</v>
      </c>
      <c r="AE829" s="5">
        <f t="shared" si="248"/>
        <v>0</v>
      </c>
      <c r="AF829" s="6">
        <f>+AD829+SUM($D$18:$E$18)-SUM($AB$27:AB829)</f>
        <v>13112.887391439266</v>
      </c>
      <c r="AG829" s="10">
        <f t="shared" si="249"/>
        <v>3.9843937951136166E-3</v>
      </c>
      <c r="AH829" s="10">
        <f>+AD829/SUM(AB$27:AB829)-1</f>
        <v>0.27925914684774478</v>
      </c>
      <c r="AI829" s="6">
        <f t="shared" si="250"/>
        <v>0</v>
      </c>
      <c r="AL829" s="6">
        <f t="shared" si="251"/>
        <v>0</v>
      </c>
      <c r="AM829" s="6">
        <f t="shared" si="252"/>
        <v>11676.483568977386</v>
      </c>
      <c r="AN829" s="6">
        <f t="shared" si="253"/>
        <v>11267.442382246065</v>
      </c>
      <c r="AO829" s="5">
        <f t="shared" si="254"/>
        <v>0</v>
      </c>
      <c r="AP829" s="6">
        <f>+AN829+SUM($D$16:$E$18)-SUM($AL$27:AL829)</f>
        <v>27856.783434877645</v>
      </c>
      <c r="AQ829" s="10">
        <f t="shared" si="262"/>
        <v>3.7577983208922916E-3</v>
      </c>
      <c r="AR829" s="10">
        <f>+AN829/SUM(AL$27:AL829)-1</f>
        <v>0.14848986624577387</v>
      </c>
    </row>
    <row r="830" spans="1:44" x14ac:dyDescent="0.25">
      <c r="A830" s="1">
        <v>41386</v>
      </c>
      <c r="B830">
        <v>8.0129999999999999</v>
      </c>
      <c r="G830">
        <f t="shared" si="255"/>
        <v>3090.8785112992769</v>
      </c>
      <c r="H830">
        <f t="shared" si="256"/>
        <v>3005.1377859443105</v>
      </c>
      <c r="I830" s="5">
        <f t="shared" si="245"/>
        <v>0</v>
      </c>
      <c r="J830" s="6">
        <f>+H830+SUM($D$16:$E$16)-SUM($F$27:F830)</f>
        <v>7981.9041017337859</v>
      </c>
      <c r="K830" s="10">
        <f t="shared" si="257"/>
        <v>1.6471970858282781E-3</v>
      </c>
      <c r="L830" s="10">
        <f>+H830/SUM(F$27:F830)-1</f>
        <v>2.1032683223856763E-2</v>
      </c>
      <c r="M830">
        <v>6.4370000000000003</v>
      </c>
      <c r="R830">
        <f t="shared" si="258"/>
        <v>2787.8897756154497</v>
      </c>
      <c r="S830">
        <f t="shared" si="259"/>
        <v>2630.5534561965178</v>
      </c>
      <c r="T830" s="5">
        <f t="shared" si="246"/>
        <v>0</v>
      </c>
      <c r="U830" s="6">
        <f>+S830+SUM($D$17:$E$17)-SUM($Q$27:Q830)</f>
        <v>6777.9787193544125</v>
      </c>
      <c r="V830" s="10">
        <f t="shared" si="247"/>
        <v>4.2222582525175412E-4</v>
      </c>
      <c r="W830" s="10">
        <f>+S830/SUM(Q$27:Q830)-1</f>
        <v>7.2568112474148183E-2</v>
      </c>
      <c r="X830">
        <v>3.9260000000000002</v>
      </c>
      <c r="AC830">
        <f t="shared" si="260"/>
        <v>5842.5227360792924</v>
      </c>
      <c r="AD830">
        <f t="shared" si="261"/>
        <v>5675.2032416448346</v>
      </c>
      <c r="AE830" s="5">
        <f t="shared" si="248"/>
        <v>0</v>
      </c>
      <c r="AF830" s="6">
        <f>+AD830+SUM($D$18:$E$18)-SUM($AB$27:AB830)</f>
        <v>13140.35271532904</v>
      </c>
      <c r="AG830" s="10">
        <f t="shared" si="249"/>
        <v>2.0945290743290546E-3</v>
      </c>
      <c r="AH830" s="10">
        <f>+AD830/SUM(AB$27:AB830)-1</f>
        <v>0.28548026888258149</v>
      </c>
      <c r="AI830" s="6">
        <f t="shared" si="250"/>
        <v>0</v>
      </c>
      <c r="AL830" s="6">
        <f t="shared" si="251"/>
        <v>0</v>
      </c>
      <c r="AM830" s="6">
        <f t="shared" si="252"/>
        <v>11721.291022994019</v>
      </c>
      <c r="AN830" s="6">
        <f t="shared" si="253"/>
        <v>11310.894483785663</v>
      </c>
      <c r="AO830" s="5">
        <f t="shared" si="254"/>
        <v>0</v>
      </c>
      <c r="AP830" s="6">
        <f>+AN830+SUM($D$16:$E$18)-SUM($AL$27:AL830)</f>
        <v>27900.23553641724</v>
      </c>
      <c r="AQ830" s="10">
        <f t="shared" si="262"/>
        <v>1.5598391551980839E-3</v>
      </c>
      <c r="AR830" s="10">
        <f>+AN830/SUM(AL$27:AL830)-1</f>
        <v>0.1529189368895203</v>
      </c>
    </row>
    <row r="831" spans="1:44" x14ac:dyDescent="0.25">
      <c r="A831" s="1">
        <v>41387</v>
      </c>
      <c r="B831">
        <v>8.0050000000000008</v>
      </c>
      <c r="G831">
        <f t="shared" si="255"/>
        <v>3087.7926473169491</v>
      </c>
      <c r="H831">
        <f t="shared" si="256"/>
        <v>3002.1375235847008</v>
      </c>
      <c r="I831" s="5">
        <f t="shared" si="245"/>
        <v>0</v>
      </c>
      <c r="J831" s="6">
        <f>+H831+SUM($D$16:$E$16)-SUM($F$27:F831)</f>
        <v>7978.9038393741757</v>
      </c>
      <c r="K831" s="10">
        <f t="shared" si="257"/>
        <v>-3.7588303760227593E-4</v>
      </c>
      <c r="L831" s="10">
        <f>+H831/SUM(F$27:F831)-1</f>
        <v>2.0013307026953031E-2</v>
      </c>
      <c r="M831">
        <v>6.5750000000000002</v>
      </c>
      <c r="R831">
        <f t="shared" si="258"/>
        <v>2847.6581132004944</v>
      </c>
      <c r="S831">
        <f t="shared" si="259"/>
        <v>2686.9487299195439</v>
      </c>
      <c r="T831" s="5">
        <f t="shared" si="246"/>
        <v>0</v>
      </c>
      <c r="U831" s="6">
        <f>+S831+SUM($D$17:$E$17)-SUM($Q$27:Q831)</f>
        <v>6834.3739930774391</v>
      </c>
      <c r="V831" s="10">
        <f t="shared" si="247"/>
        <v>8.3203674809408934E-3</v>
      </c>
      <c r="W831" s="10">
        <f>+S831/SUM(Q$27:Q831)-1</f>
        <v>9.5562426521286881E-2</v>
      </c>
      <c r="X831">
        <v>3.9670000000000001</v>
      </c>
      <c r="AC831">
        <f t="shared" si="260"/>
        <v>5903.5373647545975</v>
      </c>
      <c r="AD831">
        <f t="shared" si="261"/>
        <v>5734.4705195122406</v>
      </c>
      <c r="AE831" s="5">
        <f t="shared" si="248"/>
        <v>0</v>
      </c>
      <c r="AF831" s="6">
        <f>+AD831+SUM($D$18:$E$18)-SUM($AB$27:AB831)</f>
        <v>13199.619993196446</v>
      </c>
      <c r="AG831" s="10">
        <f t="shared" si="249"/>
        <v>4.51032625617942E-3</v>
      </c>
      <c r="AH831" s="10">
        <f>+AD831/SUM(AB$27:AB831)-1</f>
        <v>0.29890479537880799</v>
      </c>
      <c r="AI831" s="6">
        <f t="shared" si="250"/>
        <v>0</v>
      </c>
      <c r="AL831" s="6">
        <f t="shared" si="251"/>
        <v>0</v>
      </c>
      <c r="AM831" s="6">
        <f t="shared" si="252"/>
        <v>11838.988125272041</v>
      </c>
      <c r="AN831" s="6">
        <f t="shared" si="253"/>
        <v>11423.556773016486</v>
      </c>
      <c r="AO831" s="5">
        <f t="shared" si="254"/>
        <v>0</v>
      </c>
      <c r="AP831" s="6">
        <f>+AN831+SUM($D$16:$E$18)-SUM($AL$27:AL831)</f>
        <v>28012.897825648062</v>
      </c>
      <c r="AQ831" s="10">
        <f t="shared" si="262"/>
        <v>4.0380407930165063E-3</v>
      </c>
      <c r="AR831" s="10">
        <f>+AN831/SUM(AL$27:AL831)-1</f>
        <v>0.1644025986736295</v>
      </c>
    </row>
    <row r="832" spans="1:44" x14ac:dyDescent="0.25">
      <c r="A832" s="1">
        <v>41388</v>
      </c>
      <c r="B832">
        <v>8.07</v>
      </c>
      <c r="G832">
        <f t="shared" si="255"/>
        <v>3112.8652921733637</v>
      </c>
      <c r="H832">
        <f t="shared" si="256"/>
        <v>3026.5146552565311</v>
      </c>
      <c r="I832" s="5">
        <f t="shared" si="245"/>
        <v>0</v>
      </c>
      <c r="J832" s="6">
        <f>+H832+SUM($D$16:$E$16)-SUM($F$27:F832)</f>
        <v>8003.280971046006</v>
      </c>
      <c r="K832" s="10">
        <f t="shared" si="257"/>
        <v>3.0551980776525323E-3</v>
      </c>
      <c r="L832" s="10">
        <f>+H832/SUM(F$27:F832)-1</f>
        <v>2.8295738626797018E-2</v>
      </c>
      <c r="M832">
        <v>6.6230000000000002</v>
      </c>
      <c r="R832">
        <f t="shared" si="258"/>
        <v>2868.4471001865968</v>
      </c>
      <c r="S832">
        <f t="shared" si="259"/>
        <v>2706.564477301466</v>
      </c>
      <c r="T832" s="5">
        <f t="shared" si="246"/>
        <v>0</v>
      </c>
      <c r="U832" s="6">
        <f>+S832+SUM($D$17:$E$17)-SUM($Q$27:Q832)</f>
        <v>6853.9897404593612</v>
      </c>
      <c r="V832" s="10">
        <f t="shared" si="247"/>
        <v>2.8701600763714197E-3</v>
      </c>
      <c r="W832" s="10">
        <f>+S832/SUM(Q$27:Q832)-1</f>
        <v>0.10356044879855242</v>
      </c>
      <c r="X832">
        <v>3.9449999999999998</v>
      </c>
      <c r="AC832">
        <f t="shared" si="260"/>
        <v>5870.7978079044333</v>
      </c>
      <c r="AD832">
        <f t="shared" si="261"/>
        <v>5702.6685655346073</v>
      </c>
      <c r="AE832" s="5">
        <f t="shared" si="248"/>
        <v>0</v>
      </c>
      <c r="AF832" s="6">
        <f>+AD832+SUM($D$18:$E$18)-SUM($AB$27:AB832)</f>
        <v>13167.818039218813</v>
      </c>
      <c r="AG832" s="10">
        <f t="shared" si="249"/>
        <v>-2.4093082978164926E-3</v>
      </c>
      <c r="AH832" s="10">
        <f>+AD832/SUM(AB$27:AB832)-1</f>
        <v>0.29170139091741798</v>
      </c>
      <c r="AI832" s="6">
        <f t="shared" si="250"/>
        <v>0</v>
      </c>
      <c r="AL832" s="6">
        <f t="shared" si="251"/>
        <v>0</v>
      </c>
      <c r="AM832" s="6">
        <f t="shared" si="252"/>
        <v>11852.110200264393</v>
      </c>
      <c r="AN832" s="6">
        <f t="shared" si="253"/>
        <v>11435.747698092604</v>
      </c>
      <c r="AO832" s="5">
        <f t="shared" si="254"/>
        <v>0</v>
      </c>
      <c r="AP832" s="6">
        <f>+AN832+SUM($D$16:$E$18)-SUM($AL$27:AL832)</f>
        <v>28025.088750724179</v>
      </c>
      <c r="AQ832" s="10">
        <f t="shared" si="262"/>
        <v>4.3518971696521191E-4</v>
      </c>
      <c r="AR832" s="10">
        <f>+AN832/SUM(AL$27:AL832)-1</f>
        <v>0.16564521908694907</v>
      </c>
    </row>
    <row r="833" spans="1:44" x14ac:dyDescent="0.25">
      <c r="A833" s="1">
        <v>41390</v>
      </c>
      <c r="B833">
        <v>8.0839999999999996</v>
      </c>
      <c r="G833">
        <f t="shared" si="255"/>
        <v>3118.2655541424374</v>
      </c>
      <c r="H833">
        <f t="shared" si="256"/>
        <v>3031.7651143858479</v>
      </c>
      <c r="I833" s="5">
        <f t="shared" si="245"/>
        <v>0</v>
      </c>
      <c r="J833" s="6">
        <f>+H833+SUM($D$16:$E$16)-SUM($F$27:F833)</f>
        <v>8008.5314301753224</v>
      </c>
      <c r="K833" s="10">
        <f t="shared" si="257"/>
        <v>6.5603833581651116E-4</v>
      </c>
      <c r="L833" s="10">
        <f>+H833/SUM(F$27:F833)-1</f>
        <v>3.0079646971378438E-2</v>
      </c>
      <c r="M833">
        <v>6.62</v>
      </c>
      <c r="R833">
        <f t="shared" si="258"/>
        <v>2867.1477884999654</v>
      </c>
      <c r="S833">
        <f t="shared" si="259"/>
        <v>2705.3384930900957</v>
      </c>
      <c r="T833" s="5">
        <f t="shared" si="246"/>
        <v>0</v>
      </c>
      <c r="U833" s="6">
        <f>+S833+SUM($D$17:$E$17)-SUM($Q$27:Q833)</f>
        <v>6852.7637562479904</v>
      </c>
      <c r="V833" s="10">
        <f t="shared" si="247"/>
        <v>-1.7887161460627965E-4</v>
      </c>
      <c r="W833" s="10">
        <f>+S833/SUM(Q$27:Q833)-1</f>
        <v>0.10306057240622324</v>
      </c>
      <c r="X833">
        <v>3.948</v>
      </c>
      <c r="AC833">
        <f t="shared" si="260"/>
        <v>5875.2622929294557</v>
      </c>
      <c r="AD833">
        <f t="shared" si="261"/>
        <v>5707.0051956224661</v>
      </c>
      <c r="AE833" s="5">
        <f t="shared" si="248"/>
        <v>0</v>
      </c>
      <c r="AF833" s="6">
        <f>+AD833+SUM($D$18:$E$18)-SUM($AB$27:AB833)</f>
        <v>13172.154669306672</v>
      </c>
      <c r="AG833" s="10">
        <f t="shared" si="249"/>
        <v>3.293355113915819E-4</v>
      </c>
      <c r="AH833" s="10">
        <f>+AD833/SUM(AB$27:AB833)-1</f>
        <v>0.29268367334397105</v>
      </c>
      <c r="AI833" s="6">
        <f t="shared" si="250"/>
        <v>0</v>
      </c>
      <c r="AL833" s="6">
        <f t="shared" si="251"/>
        <v>0</v>
      </c>
      <c r="AM833" s="6">
        <f t="shared" si="252"/>
        <v>11860.675635571859</v>
      </c>
      <c r="AN833" s="6">
        <f t="shared" si="253"/>
        <v>11444.10880309841</v>
      </c>
      <c r="AO833" s="5">
        <f t="shared" si="254"/>
        <v>0</v>
      </c>
      <c r="AP833" s="6">
        <f>+AN833+SUM($D$16:$E$18)-SUM($AL$27:AL833)</f>
        <v>28033.449855729988</v>
      </c>
      <c r="AQ833" s="10">
        <f t="shared" si="262"/>
        <v>2.9834356922764371E-4</v>
      </c>
      <c r="AR833" s="10">
        <f>+AN833/SUM(AL$27:AL833)-1</f>
        <v>0.16649746612261329</v>
      </c>
    </row>
    <row r="834" spans="1:44" x14ac:dyDescent="0.25">
      <c r="A834" s="1">
        <v>41393</v>
      </c>
      <c r="B834">
        <v>8.0809999999999995</v>
      </c>
      <c r="G834">
        <f t="shared" si="255"/>
        <v>3117.1083551490642</v>
      </c>
      <c r="H834">
        <f t="shared" si="256"/>
        <v>3030.6400160009939</v>
      </c>
      <c r="I834" s="5">
        <f t="shared" si="245"/>
        <v>0</v>
      </c>
      <c r="J834" s="6">
        <f>+H834+SUM($D$16:$E$16)-SUM($F$27:F834)</f>
        <v>8007.4063317904693</v>
      </c>
      <c r="K834" s="10">
        <f t="shared" si="257"/>
        <v>-1.4048747821782115E-4</v>
      </c>
      <c r="L834" s="10">
        <f>+H834/SUM(F$27:F834)-1</f>
        <v>2.9697380897539372E-2</v>
      </c>
      <c r="M834">
        <v>6.6689999999999996</v>
      </c>
      <c r="R834">
        <f t="shared" si="258"/>
        <v>2888.3698793816116</v>
      </c>
      <c r="S834">
        <f t="shared" si="259"/>
        <v>2725.3629018758079</v>
      </c>
      <c r="T834" s="5">
        <f t="shared" si="246"/>
        <v>0</v>
      </c>
      <c r="U834" s="6">
        <f>+S834+SUM($D$17:$E$17)-SUM($Q$27:Q834)</f>
        <v>6872.7881650337022</v>
      </c>
      <c r="V834" s="10">
        <f t="shared" si="247"/>
        <v>2.9220923846169367E-3</v>
      </c>
      <c r="W834" s="10">
        <f>+S834/SUM(Q$27:Q834)-1</f>
        <v>0.11122522014759872</v>
      </c>
      <c r="X834">
        <v>3.9510000000000001</v>
      </c>
      <c r="AC834">
        <f t="shared" si="260"/>
        <v>5879.7267779544782</v>
      </c>
      <c r="AD834">
        <f t="shared" si="261"/>
        <v>5711.3418257103249</v>
      </c>
      <c r="AE834" s="5">
        <f t="shared" si="248"/>
        <v>0</v>
      </c>
      <c r="AF834" s="6">
        <f>+AD834+SUM($D$18:$E$18)-SUM($AB$27:AB834)</f>
        <v>13176.491299394531</v>
      </c>
      <c r="AG834" s="10">
        <f t="shared" si="249"/>
        <v>3.2922708522131749E-4</v>
      </c>
      <c r="AH834" s="10">
        <f>+AD834/SUM(AB$27:AB834)-1</f>
        <v>0.29366595577052435</v>
      </c>
      <c r="AI834" s="6">
        <f t="shared" si="250"/>
        <v>0</v>
      </c>
      <c r="AL834" s="6">
        <f t="shared" si="251"/>
        <v>0</v>
      </c>
      <c r="AM834" s="6">
        <f t="shared" si="252"/>
        <v>11885.205012485154</v>
      </c>
      <c r="AN834" s="6">
        <f t="shared" si="253"/>
        <v>11467.344743587128</v>
      </c>
      <c r="AO834" s="5">
        <f t="shared" si="254"/>
        <v>0</v>
      </c>
      <c r="AP834" s="6">
        <f>+AN834+SUM($D$16:$E$18)-SUM($AL$27:AL834)</f>
        <v>28056.685796218706</v>
      </c>
      <c r="AQ834" s="10">
        <f t="shared" si="262"/>
        <v>8.2886482428312647E-4</v>
      </c>
      <c r="AR834" s="10">
        <f>+AN834/SUM(AL$27:AL834)-1</f>
        <v>0.16886590443173932</v>
      </c>
    </row>
    <row r="835" spans="1:44" x14ac:dyDescent="0.25">
      <c r="A835" s="1">
        <v>41394</v>
      </c>
      <c r="B835">
        <v>8.1199999999999992</v>
      </c>
      <c r="G835">
        <f t="shared" si="255"/>
        <v>3132.1519420629129</v>
      </c>
      <c r="H835">
        <f t="shared" si="256"/>
        <v>3045.2662950040922</v>
      </c>
      <c r="I835" s="5">
        <f t="shared" si="245"/>
        <v>0</v>
      </c>
      <c r="J835" s="6">
        <f>+H835+SUM($D$16:$E$16)-SUM($F$27:F835)</f>
        <v>8022.0326107935671</v>
      </c>
      <c r="K835" s="10">
        <f t="shared" si="257"/>
        <v>1.8265938303929641E-3</v>
      </c>
      <c r="L835" s="10">
        <f>+H835/SUM(F$27:F835)-1</f>
        <v>3.4666839857445897E-2</v>
      </c>
      <c r="M835">
        <v>6.657</v>
      </c>
      <c r="R835">
        <f t="shared" si="258"/>
        <v>2883.1726326350863</v>
      </c>
      <c r="S835">
        <f t="shared" si="259"/>
        <v>2720.4589650303278</v>
      </c>
      <c r="T835" s="5">
        <f t="shared" si="246"/>
        <v>0</v>
      </c>
      <c r="U835" s="6">
        <f>+S835+SUM($D$17:$E$17)-SUM($Q$27:Q835)</f>
        <v>6867.8842281882226</v>
      </c>
      <c r="V835" s="10">
        <f t="shared" si="247"/>
        <v>-7.1352946253011584E-4</v>
      </c>
      <c r="W835" s="10">
        <f>+S835/SUM(Q$27:Q835)-1</f>
        <v>0.10922571457828245</v>
      </c>
      <c r="X835">
        <v>3.93</v>
      </c>
      <c r="AC835">
        <f t="shared" si="260"/>
        <v>5848.4753827793211</v>
      </c>
      <c r="AD835">
        <f t="shared" si="261"/>
        <v>5680.9854150953115</v>
      </c>
      <c r="AE835" s="5">
        <f t="shared" si="248"/>
        <v>0</v>
      </c>
      <c r="AF835" s="6">
        <f>+AD835+SUM($D$18:$E$18)-SUM($AB$27:AB835)</f>
        <v>13146.134888779516</v>
      </c>
      <c r="AG835" s="10">
        <f t="shared" si="249"/>
        <v>-2.3038311129466305E-3</v>
      </c>
      <c r="AH835" s="10">
        <f>+AD835/SUM(AB$27:AB835)-1</f>
        <v>0.28678997878465196</v>
      </c>
      <c r="AI835" s="6">
        <f t="shared" si="250"/>
        <v>0</v>
      </c>
      <c r="AL835" s="6">
        <f t="shared" si="251"/>
        <v>0</v>
      </c>
      <c r="AM835" s="6">
        <f t="shared" si="252"/>
        <v>11863.79995747732</v>
      </c>
      <c r="AN835" s="6">
        <f t="shared" si="253"/>
        <v>11446.710675129732</v>
      </c>
      <c r="AO835" s="5">
        <f t="shared" si="254"/>
        <v>0</v>
      </c>
      <c r="AP835" s="6">
        <f>+AN835+SUM($D$16:$E$18)-SUM($AL$27:AL835)</f>
        <v>28036.051727761311</v>
      </c>
      <c r="AQ835" s="10">
        <f t="shared" si="262"/>
        <v>-7.354421191179128E-4</v>
      </c>
      <c r="AR835" s="10">
        <f>+AN835/SUM(AL$27:AL835)-1</f>
        <v>0.16676267481504459</v>
      </c>
    </row>
    <row r="836" spans="1:44" x14ac:dyDescent="0.25">
      <c r="A836" s="1">
        <v>41396</v>
      </c>
      <c r="B836">
        <v>8.173</v>
      </c>
      <c r="G836">
        <f t="shared" si="255"/>
        <v>3152.5957909458366</v>
      </c>
      <c r="H836">
        <f t="shared" si="256"/>
        <v>3065.1430331365086</v>
      </c>
      <c r="I836" s="5">
        <f t="shared" si="245"/>
        <v>0</v>
      </c>
      <c r="J836" s="6">
        <f>+H836+SUM($D$16:$E$16)-SUM($F$27:F836)</f>
        <v>8041.9093489259831</v>
      </c>
      <c r="K836" s="10">
        <f t="shared" si="257"/>
        <v>2.4777683034686859E-3</v>
      </c>
      <c r="L836" s="10">
        <f>+H836/SUM(F$27:F836)-1</f>
        <v>4.1420207161934286E-2</v>
      </c>
      <c r="M836">
        <v>6.6740000000000004</v>
      </c>
      <c r="R836">
        <f t="shared" si="258"/>
        <v>2890.5353988593306</v>
      </c>
      <c r="S836">
        <f t="shared" si="259"/>
        <v>2727.4062088947585</v>
      </c>
      <c r="T836" s="5">
        <f t="shared" si="246"/>
        <v>0</v>
      </c>
      <c r="U836" s="6">
        <f>+S836+SUM($D$17:$E$17)-SUM($Q$27:Q836)</f>
        <v>6874.8314720526523</v>
      </c>
      <c r="V836" s="10">
        <f t="shared" si="247"/>
        <v>1.0115551796747724E-3</v>
      </c>
      <c r="W836" s="10">
        <f>+S836/SUM(Q$27:Q836)-1</f>
        <v>0.11205834746814736</v>
      </c>
      <c r="X836">
        <v>3.9460000000000002</v>
      </c>
      <c r="AC836">
        <f t="shared" si="260"/>
        <v>5872.2859695794405</v>
      </c>
      <c r="AD836">
        <f t="shared" si="261"/>
        <v>5704.1141088972263</v>
      </c>
      <c r="AE836" s="5">
        <f t="shared" si="248"/>
        <v>0</v>
      </c>
      <c r="AF836" s="6">
        <f>+AD836+SUM($D$18:$E$18)-SUM($AB$27:AB836)</f>
        <v>13169.26358258143</v>
      </c>
      <c r="AG836" s="10">
        <f t="shared" si="249"/>
        <v>1.7593531480994962E-3</v>
      </c>
      <c r="AH836" s="10">
        <f>+AD836/SUM(AB$27:AB836)-1</f>
        <v>0.2920288183929356</v>
      </c>
      <c r="AI836" s="6">
        <f t="shared" si="250"/>
        <v>0</v>
      </c>
      <c r="AL836" s="6">
        <f t="shared" si="251"/>
        <v>0</v>
      </c>
      <c r="AM836" s="6">
        <f t="shared" si="252"/>
        <v>11915.417159384608</v>
      </c>
      <c r="AN836" s="6">
        <f t="shared" si="253"/>
        <v>11496.663350928495</v>
      </c>
      <c r="AO836" s="5">
        <f t="shared" si="254"/>
        <v>0</v>
      </c>
      <c r="AP836" s="6">
        <f>+AN836+SUM($D$16:$E$18)-SUM($AL$27:AL836)</f>
        <v>28086.004403560073</v>
      </c>
      <c r="AQ836" s="10">
        <f t="shared" si="262"/>
        <v>1.7817300482898535E-3</v>
      </c>
      <c r="AR836" s="10">
        <f>+AN836/SUM(AL$27:AL836)-1</f>
        <v>0.17185434868391991</v>
      </c>
    </row>
    <row r="837" spans="1:44" x14ac:dyDescent="0.25">
      <c r="A837" s="1">
        <v>41397</v>
      </c>
      <c r="B837">
        <v>8.1780000000000008</v>
      </c>
      <c r="G837">
        <f t="shared" si="255"/>
        <v>3154.5244559347916</v>
      </c>
      <c r="H837">
        <f t="shared" si="256"/>
        <v>3067.0181971112652</v>
      </c>
      <c r="I837" s="5">
        <f t="shared" si="245"/>
        <v>0</v>
      </c>
      <c r="J837" s="6">
        <f>+H837+SUM($D$16:$E$16)-SUM($F$27:F837)</f>
        <v>8043.7845129007401</v>
      </c>
      <c r="K837" s="10">
        <f t="shared" si="257"/>
        <v>2.3317397565625342E-4</v>
      </c>
      <c r="L837" s="10">
        <f>+H837/SUM(F$27:F837)-1</f>
        <v>4.2057317284999396E-2</v>
      </c>
      <c r="M837">
        <v>6.7389999999999999</v>
      </c>
      <c r="R837">
        <f t="shared" si="258"/>
        <v>2918.6871520696777</v>
      </c>
      <c r="S837">
        <f t="shared" si="259"/>
        <v>2753.9692001411113</v>
      </c>
      <c r="T837" s="5">
        <f t="shared" si="246"/>
        <v>0</v>
      </c>
      <c r="U837" s="6">
        <f>+S837+SUM($D$17:$E$17)-SUM($Q$27:Q837)</f>
        <v>6901.394463299006</v>
      </c>
      <c r="V837" s="10">
        <f t="shared" si="247"/>
        <v>3.8638025316455327E-3</v>
      </c>
      <c r="W837" s="10">
        <f>+S837/SUM(Q$27:Q837)-1</f>
        <v>0.12288900263527802</v>
      </c>
      <c r="X837">
        <v>3.9470000000000001</v>
      </c>
      <c r="AC837">
        <f t="shared" si="260"/>
        <v>5873.7741312544467</v>
      </c>
      <c r="AD837">
        <f t="shared" si="261"/>
        <v>5705.5596522598453</v>
      </c>
      <c r="AE837" s="5">
        <f t="shared" si="248"/>
        <v>0</v>
      </c>
      <c r="AF837" s="6">
        <f>+AD837+SUM($D$18:$E$18)-SUM($AB$27:AB837)</f>
        <v>13170.709125944051</v>
      </c>
      <c r="AG837" s="10">
        <f t="shared" si="249"/>
        <v>1.0976645380034178E-4</v>
      </c>
      <c r="AH837" s="10">
        <f>+AD837/SUM(AB$27:AB837)-1</f>
        <v>0.29235624586845321</v>
      </c>
      <c r="AI837" s="6">
        <f t="shared" si="250"/>
        <v>0</v>
      </c>
      <c r="AL837" s="6">
        <f t="shared" si="251"/>
        <v>0</v>
      </c>
      <c r="AM837" s="6">
        <f t="shared" si="252"/>
        <v>11946.985739258915</v>
      </c>
      <c r="AN837" s="6">
        <f t="shared" si="253"/>
        <v>11526.547049512221</v>
      </c>
      <c r="AO837" s="5">
        <f t="shared" si="254"/>
        <v>0</v>
      </c>
      <c r="AP837" s="6">
        <f>+AN837+SUM($D$16:$E$18)-SUM($AL$27:AL837)</f>
        <v>28115.888102143799</v>
      </c>
      <c r="AQ837" s="10">
        <f t="shared" si="262"/>
        <v>1.0640067613154613E-3</v>
      </c>
      <c r="AR837" s="10">
        <f>+AN837/SUM(AL$27:AL837)-1</f>
        <v>0.17490039265956359</v>
      </c>
    </row>
    <row r="838" spans="1:44" x14ac:dyDescent="0.25">
      <c r="A838" s="1">
        <v>41401</v>
      </c>
      <c r="B838">
        <v>8.2739999999999991</v>
      </c>
      <c r="G838">
        <f t="shared" si="255"/>
        <v>3191.5548237227267</v>
      </c>
      <c r="H838">
        <f t="shared" si="256"/>
        <v>3103.021345426584</v>
      </c>
      <c r="I838" s="5">
        <f t="shared" si="245"/>
        <v>0</v>
      </c>
      <c r="J838" s="6">
        <f>+H838+SUM($D$16:$E$16)-SUM($F$27:F838)</f>
        <v>8079.787661216058</v>
      </c>
      <c r="K838" s="10">
        <f t="shared" si="257"/>
        <v>4.4758966699787184E-3</v>
      </c>
      <c r="L838" s="10">
        <f>+H838/SUM(F$27:F838)-1</f>
        <v>5.4289831647845732E-2</v>
      </c>
      <c r="M838">
        <v>6.774</v>
      </c>
      <c r="R838">
        <f t="shared" si="258"/>
        <v>2933.845788413711</v>
      </c>
      <c r="S838">
        <f t="shared" si="259"/>
        <v>2768.2723492737632</v>
      </c>
      <c r="T838" s="5">
        <f t="shared" si="246"/>
        <v>0</v>
      </c>
      <c r="U838" s="6">
        <f>+S838+SUM($D$17:$E$17)-SUM($Q$27:Q838)</f>
        <v>6915.6976124316589</v>
      </c>
      <c r="V838" s="10">
        <f t="shared" si="247"/>
        <v>2.0725013196558617E-3</v>
      </c>
      <c r="W838" s="10">
        <f>+S838/SUM(Q$27:Q838)-1</f>
        <v>0.12872089387911756</v>
      </c>
      <c r="X838">
        <v>3.95</v>
      </c>
      <c r="AC838">
        <f t="shared" si="260"/>
        <v>5878.2386162794692</v>
      </c>
      <c r="AD838">
        <f t="shared" si="261"/>
        <v>5709.896282347705</v>
      </c>
      <c r="AE838" s="5">
        <f t="shared" si="248"/>
        <v>0</v>
      </c>
      <c r="AF838" s="6">
        <f>+AD838+SUM($D$18:$E$18)-SUM($AB$27:AB838)</f>
        <v>13175.04575603191</v>
      </c>
      <c r="AG838" s="10">
        <f t="shared" si="249"/>
        <v>3.2926321934456659E-4</v>
      </c>
      <c r="AH838" s="10">
        <f>+AD838/SUM(AB$27:AB838)-1</f>
        <v>0.29333852829500651</v>
      </c>
      <c r="AI838" s="6">
        <f t="shared" si="250"/>
        <v>0</v>
      </c>
      <c r="AL838" s="6">
        <f t="shared" si="251"/>
        <v>0</v>
      </c>
      <c r="AM838" s="6">
        <f t="shared" si="252"/>
        <v>12003.639228415908</v>
      </c>
      <c r="AN838" s="6">
        <f t="shared" si="253"/>
        <v>11581.189977048052</v>
      </c>
      <c r="AO838" s="5">
        <f t="shared" si="254"/>
        <v>0</v>
      </c>
      <c r="AP838" s="6">
        <f>+AN838+SUM($D$16:$E$18)-SUM($AL$27:AL838)</f>
        <v>28170.531029679631</v>
      </c>
      <c r="AQ838" s="10">
        <f t="shared" si="262"/>
        <v>1.9434892946406102E-3</v>
      </c>
      <c r="AR838" s="10">
        <f>+AN838/SUM(AL$27:AL838)-1</f>
        <v>0.18047014366497272</v>
      </c>
    </row>
    <row r="839" spans="1:44" x14ac:dyDescent="0.25">
      <c r="A839" s="1">
        <v>41402</v>
      </c>
      <c r="B839">
        <v>8.2859999999999996</v>
      </c>
      <c r="C839">
        <f>+$C$16</f>
        <v>60</v>
      </c>
      <c r="D839" s="7">
        <f>+$H$16</f>
        <v>1.0004210526315789</v>
      </c>
      <c r="E839" s="7">
        <f>+$J$16</f>
        <v>0.46199999999999997</v>
      </c>
      <c r="F839" s="6">
        <f>+C839-D839-E839</f>
        <v>58.537578947368416</v>
      </c>
      <c r="G839">
        <f t="shared" si="255"/>
        <v>3254.7211986435873</v>
      </c>
      <c r="H839">
        <f t="shared" si="256"/>
        <v>3166.0593179133675</v>
      </c>
      <c r="I839" s="5">
        <f t="shared" si="245"/>
        <v>221460</v>
      </c>
      <c r="J839" s="6">
        <f>+H839+SUM($D$16:$E$16)-SUM($F$27:F839)</f>
        <v>8084.2880547554741</v>
      </c>
      <c r="K839" s="10">
        <f t="shared" si="257"/>
        <v>5.5699403599662745E-4</v>
      </c>
      <c r="L839" s="10">
        <f>+H839/SUM(F$27:F839)-1</f>
        <v>5.4730370955260899E-2</v>
      </c>
      <c r="M839">
        <v>6.8259999999999996</v>
      </c>
      <c r="N839">
        <f>+$C$17</f>
        <v>50</v>
      </c>
      <c r="O839" s="7">
        <f>+$H$17</f>
        <v>0.83368421052631569</v>
      </c>
      <c r="P839" s="7">
        <f>+$J$17</f>
        <v>0.38500000000000001</v>
      </c>
      <c r="Q839" s="6">
        <f>+N839-O839-P839</f>
        <v>48.781315789473688</v>
      </c>
      <c r="R839">
        <f t="shared" si="258"/>
        <v>3006.3671909819886</v>
      </c>
      <c r="S839">
        <f t="shared" si="259"/>
        <v>2838.3040580603197</v>
      </c>
      <c r="T839" s="5">
        <f t="shared" si="246"/>
        <v>184550</v>
      </c>
      <c r="U839" s="6">
        <f>+S839+SUM($D$17:$E$17)-SUM($Q$27:Q839)</f>
        <v>6936.9480054287396</v>
      </c>
      <c r="V839" s="10">
        <f t="shared" si="247"/>
        <v>3.0727764844549199E-3</v>
      </c>
      <c r="W839" s="10">
        <f>+S839/SUM(Q$27:Q839)-1</f>
        <v>0.13470613472810089</v>
      </c>
      <c r="X839">
        <v>3.9489999999999998</v>
      </c>
      <c r="Y839">
        <f>+$C$18</f>
        <v>90</v>
      </c>
      <c r="Z839" s="7">
        <f>+$H$18</f>
        <v>1.5006315789473685</v>
      </c>
      <c r="AA839" s="7">
        <f>+$J$18</f>
        <v>0.69300000000000006</v>
      </c>
      <c r="AB839" s="6">
        <f>+Y839-Z839-AA839</f>
        <v>87.806368421052639</v>
      </c>
      <c r="AC839">
        <f t="shared" si="260"/>
        <v>5964.5568230255139</v>
      </c>
      <c r="AD839">
        <f t="shared" si="261"/>
        <v>5796.2571074061379</v>
      </c>
      <c r="AE839" s="5">
        <f t="shared" si="248"/>
        <v>332190</v>
      </c>
      <c r="AF839" s="6">
        <f>+AD839+SUM($D$18:$E$18)-SUM($AB$27:AB839)</f>
        <v>13173.600212669291</v>
      </c>
      <c r="AG839" s="10">
        <f t="shared" si="249"/>
        <v>-1.0971828025396757E-4</v>
      </c>
      <c r="AH839" s="10">
        <f>+AD839/SUM(AB$27:AB839)-1</f>
        <v>0.287297087677584</v>
      </c>
      <c r="AI839" s="6">
        <f t="shared" si="250"/>
        <v>200</v>
      </c>
      <c r="AL839" s="6">
        <f t="shared" si="251"/>
        <v>195.12526315789475</v>
      </c>
      <c r="AM839" s="6">
        <f t="shared" si="252"/>
        <v>12225.64521265109</v>
      </c>
      <c r="AN839" s="6">
        <f t="shared" si="253"/>
        <v>11800.620483379826</v>
      </c>
      <c r="AO839" s="5">
        <f t="shared" si="254"/>
        <v>738200</v>
      </c>
      <c r="AP839" s="6">
        <f>+AN839+SUM($D$16:$E$18)-SUM($AL$27:AL839)</f>
        <v>28194.836272853507</v>
      </c>
      <c r="AQ839" s="10">
        <f t="shared" si="262"/>
        <v>8.6278967010833263E-4</v>
      </c>
      <c r="AR839" s="10">
        <f>+AN839/SUM(AL$27:AL839)-1</f>
        <v>0.17937987019201329</v>
      </c>
    </row>
    <row r="840" spans="1:44" x14ac:dyDescent="0.25">
      <c r="A840" s="1">
        <v>41404</v>
      </c>
      <c r="B840">
        <v>8.3279999999999994</v>
      </c>
      <c r="G840">
        <f t="shared" si="255"/>
        <v>3271.2186992884135</v>
      </c>
      <c r="H840">
        <f t="shared" si="256"/>
        <v>3182.1074100389237</v>
      </c>
      <c r="I840" s="5">
        <f t="shared" si="245"/>
        <v>0</v>
      </c>
      <c r="J840" s="6">
        <f>+H840+SUM($D$16:$E$16)-SUM($F$27:F840)</f>
        <v>8100.336146881029</v>
      </c>
      <c r="K840" s="10">
        <f t="shared" si="257"/>
        <v>1.9850965251189123E-3</v>
      </c>
      <c r="L840" s="10">
        <f>+H840/SUM(F$27:F840)-1</f>
        <v>6.0076578483636567E-2</v>
      </c>
      <c r="M840">
        <v>6.8559999999999999</v>
      </c>
      <c r="R840">
        <f t="shared" si="258"/>
        <v>3019.58005587057</v>
      </c>
      <c r="S840">
        <f t="shared" si="259"/>
        <v>2850.7782921273879</v>
      </c>
      <c r="T840" s="5">
        <f t="shared" si="246"/>
        <v>0</v>
      </c>
      <c r="U840" s="6">
        <f>+S840+SUM($D$17:$E$17)-SUM($Q$27:Q840)</f>
        <v>6949.4222394958088</v>
      </c>
      <c r="V840" s="10">
        <f t="shared" si="247"/>
        <v>1.7982308729007634E-3</v>
      </c>
      <c r="W840" s="10">
        <f>+S840/SUM(Q$27:Q840)-1</f>
        <v>0.13969312330733352</v>
      </c>
      <c r="X840">
        <v>3.992</v>
      </c>
      <c r="AC840">
        <f t="shared" si="260"/>
        <v>6029.5038838991768</v>
      </c>
      <c r="AD840">
        <f t="shared" si="261"/>
        <v>5859.3715808471261</v>
      </c>
      <c r="AE840" s="5">
        <f t="shared" si="248"/>
        <v>0</v>
      </c>
      <c r="AF840" s="6">
        <f>+AD840+SUM($D$18:$E$18)-SUM($AB$27:AB840)</f>
        <v>13236.714686110277</v>
      </c>
      <c r="AG840" s="10">
        <f t="shared" si="249"/>
        <v>4.7909813886934938E-3</v>
      </c>
      <c r="AH840" s="10">
        <f>+AD840/SUM(AB$27:AB840)-1</f>
        <v>0.30131425019217906</v>
      </c>
      <c r="AI840" s="6">
        <f t="shared" si="250"/>
        <v>0</v>
      </c>
      <c r="AL840" s="6">
        <f t="shared" si="251"/>
        <v>0</v>
      </c>
      <c r="AM840" s="6">
        <f t="shared" si="252"/>
        <v>12320.30263905816</v>
      </c>
      <c r="AN840" s="6">
        <f t="shared" si="253"/>
        <v>11892.257283013438</v>
      </c>
      <c r="AO840" s="5">
        <f t="shared" si="254"/>
        <v>0</v>
      </c>
      <c r="AP840" s="6">
        <f>+AN840+SUM($D$16:$E$18)-SUM($AL$27:AL840)</f>
        <v>28286.473072487119</v>
      </c>
      <c r="AQ840" s="10">
        <f t="shared" si="262"/>
        <v>3.2501270355607126E-3</v>
      </c>
      <c r="AR840" s="10">
        <f>+AN840/SUM(AL$27:AL840)-1</f>
        <v>0.18853825275409242</v>
      </c>
    </row>
    <row r="841" spans="1:44" x14ac:dyDescent="0.25">
      <c r="A841" s="1">
        <v>41407</v>
      </c>
      <c r="B841">
        <v>8.2590000000000003</v>
      </c>
      <c r="G841">
        <f t="shared" si="255"/>
        <v>3244.115662514771</v>
      </c>
      <c r="H841">
        <f t="shared" si="256"/>
        <v>3155.7426872612241</v>
      </c>
      <c r="I841" s="5">
        <f t="shared" si="245"/>
        <v>0</v>
      </c>
      <c r="J841" s="6">
        <f>+H841+SUM($D$16:$E$16)-SUM($F$27:F841)</f>
        <v>8073.9714241033289</v>
      </c>
      <c r="K841" s="10">
        <f t="shared" si="257"/>
        <v>-3.2547689749704567E-3</v>
      </c>
      <c r="L841" s="10">
        <f>+H841/SUM(F$27:F841)-1</f>
        <v>5.1293523258447937E-2</v>
      </c>
      <c r="M841">
        <v>6.8470000000000004</v>
      </c>
      <c r="R841">
        <f t="shared" si="258"/>
        <v>3015.6161964039957</v>
      </c>
      <c r="S841">
        <f t="shared" si="259"/>
        <v>2847.0360219072677</v>
      </c>
      <c r="T841" s="5">
        <f t="shared" si="246"/>
        <v>0</v>
      </c>
      <c r="U841" s="6">
        <f>+S841+SUM($D$17:$E$17)-SUM($Q$27:Q841)</f>
        <v>6945.6799692756886</v>
      </c>
      <c r="V841" s="10">
        <f t="shared" si="247"/>
        <v>-5.3850091290352786E-4</v>
      </c>
      <c r="W841" s="10">
        <f>+S841/SUM(Q$27:Q841)-1</f>
        <v>0.13819702673356393</v>
      </c>
      <c r="X841">
        <v>3.996</v>
      </c>
      <c r="AC841">
        <f t="shared" si="260"/>
        <v>6035.5454709571923</v>
      </c>
      <c r="AD841">
        <f t="shared" si="261"/>
        <v>5865.2426946555906</v>
      </c>
      <c r="AE841" s="5">
        <f t="shared" si="248"/>
        <v>0</v>
      </c>
      <c r="AF841" s="6">
        <f>+AD841+SUM($D$18:$E$18)-SUM($AB$27:AB841)</f>
        <v>13242.585799918743</v>
      </c>
      <c r="AG841" s="10">
        <f t="shared" si="249"/>
        <v>4.4354765874232704E-4</v>
      </c>
      <c r="AH841" s="10">
        <f>+AD841/SUM(AB$27:AB841)-1</f>
        <v>0.30261817228655996</v>
      </c>
      <c r="AI841" s="6">
        <f t="shared" si="250"/>
        <v>0</v>
      </c>
      <c r="AL841" s="6">
        <f t="shared" si="251"/>
        <v>0</v>
      </c>
      <c r="AM841" s="6">
        <f t="shared" si="252"/>
        <v>12295.27732987596</v>
      </c>
      <c r="AN841" s="6">
        <f t="shared" si="253"/>
        <v>11868.021403824081</v>
      </c>
      <c r="AO841" s="5">
        <f t="shared" si="254"/>
        <v>0</v>
      </c>
      <c r="AP841" s="6">
        <f>+AN841+SUM($D$16:$E$18)-SUM($AL$27:AL841)</f>
        <v>28262.237193297762</v>
      </c>
      <c r="AQ841" s="10">
        <f t="shared" si="262"/>
        <v>-8.5680102737617503E-4</v>
      </c>
      <c r="AR841" s="10">
        <f>+AN841/SUM(AL$27:AL841)-1</f>
        <v>0.18611606587903884</v>
      </c>
    </row>
    <row r="842" spans="1:44" x14ac:dyDescent="0.25">
      <c r="A842" s="1">
        <v>41408</v>
      </c>
      <c r="B842">
        <v>8.2959999999999994</v>
      </c>
      <c r="G842">
        <f t="shared" si="255"/>
        <v>3258.6491749875941</v>
      </c>
      <c r="H842">
        <f t="shared" si="256"/>
        <v>3169.880292228976</v>
      </c>
      <c r="I842" s="5">
        <f t="shared" si="245"/>
        <v>0</v>
      </c>
      <c r="J842" s="6">
        <f>+H842+SUM($D$16:$E$16)-SUM($F$27:F842)</f>
        <v>8088.1090290710817</v>
      </c>
      <c r="K842" s="10">
        <f t="shared" si="257"/>
        <v>1.7510100327513545E-3</v>
      </c>
      <c r="L842" s="10">
        <f>+H842/SUM(F$27:F842)-1</f>
        <v>5.6003277509635963E-2</v>
      </c>
      <c r="M842">
        <v>6.8860000000000001</v>
      </c>
      <c r="R842">
        <f t="shared" si="258"/>
        <v>3032.7929207591524</v>
      </c>
      <c r="S842">
        <f t="shared" si="259"/>
        <v>2863.252526194457</v>
      </c>
      <c r="T842" s="5">
        <f t="shared" si="246"/>
        <v>0</v>
      </c>
      <c r="U842" s="6">
        <f>+S842+SUM($D$17:$E$17)-SUM($Q$27:Q842)</f>
        <v>6961.8964735628779</v>
      </c>
      <c r="V842" s="10">
        <f t="shared" si="247"/>
        <v>2.3347612269675189E-3</v>
      </c>
      <c r="W842" s="10">
        <f>+S842/SUM(Q$27:Q842)-1</f>
        <v>0.1446801118865666</v>
      </c>
      <c r="X842">
        <v>4.0229999999999997</v>
      </c>
      <c r="AC842">
        <f t="shared" si="260"/>
        <v>6076.3261835987942</v>
      </c>
      <c r="AD842">
        <f t="shared" si="261"/>
        <v>5904.8727128627215</v>
      </c>
      <c r="AE842" s="5">
        <f t="shared" si="248"/>
        <v>0</v>
      </c>
      <c r="AF842" s="6">
        <f>+AD842+SUM($D$18:$E$18)-SUM($AB$27:AB842)</f>
        <v>13282.215818125875</v>
      </c>
      <c r="AG842" s="10">
        <f t="shared" si="249"/>
        <v>2.9926193272145074E-3</v>
      </c>
      <c r="AH842" s="10">
        <f>+AD842/SUM(AB$27:AB842)-1</f>
        <v>0.31141964642363096</v>
      </c>
      <c r="AI842" s="6">
        <f t="shared" si="250"/>
        <v>0</v>
      </c>
      <c r="AL842" s="6">
        <f t="shared" si="251"/>
        <v>0</v>
      </c>
      <c r="AM842" s="6">
        <f t="shared" si="252"/>
        <v>12367.768279345541</v>
      </c>
      <c r="AN842" s="6">
        <f t="shared" si="253"/>
        <v>11938.005531286155</v>
      </c>
      <c r="AO842" s="5">
        <f t="shared" si="254"/>
        <v>0</v>
      </c>
      <c r="AP842" s="6">
        <f>+AN842+SUM($D$16:$E$18)-SUM($AL$27:AL842)</f>
        <v>28332.221320759832</v>
      </c>
      <c r="AQ842" s="10">
        <f t="shared" si="262"/>
        <v>2.4762416005292831E-3</v>
      </c>
      <c r="AR842" s="10">
        <f>+AN842/SUM(AL$27:AL842)-1</f>
        <v>0.19311043293609043</v>
      </c>
    </row>
    <row r="843" spans="1:44" x14ac:dyDescent="0.25">
      <c r="A843" s="1">
        <v>41409</v>
      </c>
      <c r="B843">
        <v>8.3640000000000008</v>
      </c>
      <c r="G843">
        <f t="shared" si="255"/>
        <v>3285.3594141268372</v>
      </c>
      <c r="H843">
        <f t="shared" si="256"/>
        <v>3195.8629175751157</v>
      </c>
      <c r="I843" s="5">
        <f t="shared" si="245"/>
        <v>0</v>
      </c>
      <c r="J843" s="6">
        <f>+H843+SUM($D$16:$E$16)-SUM($F$27:F843)</f>
        <v>8114.0916544172214</v>
      </c>
      <c r="K843" s="10">
        <f t="shared" si="257"/>
        <v>3.2124474648833612E-3</v>
      </c>
      <c r="L843" s="10">
        <f>+H843/SUM(F$27:F843)-1</f>
        <v>6.465904207938733E-2</v>
      </c>
      <c r="M843">
        <v>6.9260000000000002</v>
      </c>
      <c r="R843">
        <f t="shared" si="258"/>
        <v>3050.4100739439277</v>
      </c>
      <c r="S843">
        <f t="shared" si="259"/>
        <v>2879.8848382838814</v>
      </c>
      <c r="T843" s="5">
        <f t="shared" si="246"/>
        <v>0</v>
      </c>
      <c r="U843" s="6">
        <f>+S843+SUM($D$17:$E$17)-SUM($Q$27:Q843)</f>
        <v>6978.5287856523009</v>
      </c>
      <c r="V843" s="10">
        <f t="shared" si="247"/>
        <v>2.3890490403846165E-3</v>
      </c>
      <c r="W843" s="10">
        <f>+S843/SUM(Q$27:Q843)-1</f>
        <v>0.15132942999221011</v>
      </c>
      <c r="X843">
        <v>4.0739999999999998</v>
      </c>
      <c r="AC843">
        <f t="shared" si="260"/>
        <v>6153.3564185884889</v>
      </c>
      <c r="AD843">
        <f t="shared" si="261"/>
        <v>5979.7294139206388</v>
      </c>
      <c r="AE843" s="5">
        <f t="shared" si="248"/>
        <v>0</v>
      </c>
      <c r="AF843" s="6">
        <f>+AD843+SUM($D$18:$E$18)-SUM($AB$27:AB843)</f>
        <v>13357.072519183792</v>
      </c>
      <c r="AG843" s="10">
        <f t="shared" si="249"/>
        <v>5.6358594140415441E-3</v>
      </c>
      <c r="AH843" s="10">
        <f>+AD843/SUM(AB$27:AB843)-1</f>
        <v>0.32804465312698827</v>
      </c>
      <c r="AI843" s="6">
        <f t="shared" si="250"/>
        <v>0</v>
      </c>
      <c r="AL843" s="6">
        <f t="shared" si="251"/>
        <v>0</v>
      </c>
      <c r="AM843" s="6">
        <f t="shared" si="252"/>
        <v>12489.125906659254</v>
      </c>
      <c r="AN843" s="6">
        <f t="shared" si="253"/>
        <v>12055.477169779635</v>
      </c>
      <c r="AO843" s="5">
        <f t="shared" si="254"/>
        <v>0</v>
      </c>
      <c r="AP843" s="6">
        <f>+AN843+SUM($D$16:$E$18)-SUM($AL$27:AL843)</f>
        <v>28449.69295925332</v>
      </c>
      <c r="AQ843" s="10">
        <f t="shared" si="262"/>
        <v>4.1462205579840816E-3</v>
      </c>
      <c r="AR843" s="10">
        <f>+AN843/SUM(AL$27:AL843)-1</f>
        <v>0.20485080590654658</v>
      </c>
    </row>
    <row r="844" spans="1:44" x14ac:dyDescent="0.25">
      <c r="A844" s="1">
        <v>41410</v>
      </c>
      <c r="B844">
        <v>8.3350000000000009</v>
      </c>
      <c r="G844">
        <f t="shared" si="255"/>
        <v>3273.968282729219</v>
      </c>
      <c r="H844">
        <f t="shared" si="256"/>
        <v>3184.7820920598506</v>
      </c>
      <c r="I844" s="5">
        <f t="shared" si="245"/>
        <v>0</v>
      </c>
      <c r="J844" s="6">
        <f>+H844+SUM($D$16:$E$16)-SUM($F$27:F844)</f>
        <v>8103.0108289019554</v>
      </c>
      <c r="K844" s="10">
        <f t="shared" si="257"/>
        <v>-1.3656273538928954E-3</v>
      </c>
      <c r="L844" s="10">
        <f>+H844/SUM(F$27:F844)-1</f>
        <v>6.09676130716994E-2</v>
      </c>
      <c r="M844">
        <v>6.9180000000000001</v>
      </c>
      <c r="R844">
        <f t="shared" si="258"/>
        <v>3046.8866433069725</v>
      </c>
      <c r="S844">
        <f t="shared" si="259"/>
        <v>2876.5583758659964</v>
      </c>
      <c r="T844" s="5">
        <f t="shared" si="246"/>
        <v>0</v>
      </c>
      <c r="U844" s="6">
        <f>+S844+SUM($D$17:$E$17)-SUM($Q$27:Q844)</f>
        <v>6975.2023232344163</v>
      </c>
      <c r="V844" s="10">
        <f t="shared" si="247"/>
        <v>-4.766710176397071E-4</v>
      </c>
      <c r="W844" s="10">
        <f>+S844/SUM(Q$27:Q844)-1</f>
        <v>0.14999956637108136</v>
      </c>
      <c r="X844">
        <v>4.0439999999999996</v>
      </c>
      <c r="AC844">
        <f t="shared" si="260"/>
        <v>6108.0445156533742</v>
      </c>
      <c r="AD844">
        <f t="shared" si="261"/>
        <v>5935.6960603571579</v>
      </c>
      <c r="AE844" s="5">
        <f t="shared" si="248"/>
        <v>0</v>
      </c>
      <c r="AF844" s="6">
        <f>+AD844+SUM($D$18:$E$18)-SUM($AB$27:AB844)</f>
        <v>13313.03916562031</v>
      </c>
      <c r="AG844" s="10">
        <f t="shared" si="249"/>
        <v>-3.2966320651655057E-3</v>
      </c>
      <c r="AH844" s="10">
        <f>+AD844/SUM(AB$27:AB844)-1</f>
        <v>0.31826523741913104</v>
      </c>
      <c r="AI844" s="6">
        <f t="shared" si="250"/>
        <v>0</v>
      </c>
      <c r="AL844" s="6">
        <f t="shared" si="251"/>
        <v>0</v>
      </c>
      <c r="AM844" s="6">
        <f t="shared" si="252"/>
        <v>12428.899441689566</v>
      </c>
      <c r="AN844" s="6">
        <f t="shared" si="253"/>
        <v>11997.036528283006</v>
      </c>
      <c r="AO844" s="5">
        <f t="shared" si="254"/>
        <v>0</v>
      </c>
      <c r="AP844" s="6">
        <f>+AN844+SUM($D$16:$E$18)-SUM($AL$27:AL844)</f>
        <v>28391.252317756684</v>
      </c>
      <c r="AQ844" s="10">
        <f t="shared" si="262"/>
        <v>-2.0541747701929847E-3</v>
      </c>
      <c r="AR844" s="10">
        <f>+AN844/SUM(AL$27:AL844)-1</f>
        <v>0.19901012013249719</v>
      </c>
    </row>
    <row r="845" spans="1:44" x14ac:dyDescent="0.25">
      <c r="A845" s="1">
        <v>41411</v>
      </c>
      <c r="B845">
        <v>8.3800000000000008</v>
      </c>
      <c r="G845">
        <f t="shared" si="255"/>
        <v>3291.644176277247</v>
      </c>
      <c r="H845">
        <f t="shared" si="256"/>
        <v>3201.9764764800898</v>
      </c>
      <c r="I845" s="5">
        <f t="shared" si="245"/>
        <v>0</v>
      </c>
      <c r="J845" s="6">
        <f>+H845+SUM($D$16:$E$16)-SUM($F$27:F845)</f>
        <v>8120.205213322195</v>
      </c>
      <c r="K845" s="10">
        <f t="shared" si="257"/>
        <v>2.121974755224354E-3</v>
      </c>
      <c r="L845" s="10">
        <f>+H845/SUM(F$27:F845)-1</f>
        <v>6.6695692566387743E-2</v>
      </c>
      <c r="M845">
        <v>6.9390000000000001</v>
      </c>
      <c r="R845">
        <f t="shared" si="258"/>
        <v>3056.13564872898</v>
      </c>
      <c r="S845">
        <f t="shared" si="259"/>
        <v>2885.2903397129444</v>
      </c>
      <c r="T845" s="5">
        <f t="shared" si="246"/>
        <v>0</v>
      </c>
      <c r="U845" s="6">
        <f>+S845+SUM($D$17:$E$17)-SUM($Q$27:Q845)</f>
        <v>6983.9342870813653</v>
      </c>
      <c r="V845" s="10">
        <f t="shared" si="247"/>
        <v>1.2518581458007549E-3</v>
      </c>
      <c r="W845" s="10">
        <f>+S845/SUM(Q$27:Q845)-1</f>
        <v>0.1534904583765444</v>
      </c>
      <c r="X845">
        <v>4.0599999999999996</v>
      </c>
      <c r="AC845">
        <f t="shared" si="260"/>
        <v>6132.2108638854352</v>
      </c>
      <c r="AD845">
        <f t="shared" si="261"/>
        <v>5959.1805155910142</v>
      </c>
      <c r="AE845" s="5">
        <f t="shared" si="248"/>
        <v>0</v>
      </c>
      <c r="AF845" s="6">
        <f>+AD845+SUM($D$18:$E$18)-SUM($AB$27:AB845)</f>
        <v>13336.523620854168</v>
      </c>
      <c r="AG845" s="10">
        <f t="shared" si="249"/>
        <v>1.7640190899839148E-3</v>
      </c>
      <c r="AH845" s="10">
        <f>+AD845/SUM(AB$27:AB845)-1</f>
        <v>0.32348092579665488</v>
      </c>
      <c r="AI845" s="6">
        <f t="shared" si="250"/>
        <v>0</v>
      </c>
      <c r="AL845" s="6">
        <f t="shared" si="251"/>
        <v>0</v>
      </c>
      <c r="AM845" s="6">
        <f t="shared" si="252"/>
        <v>12479.990688891663</v>
      </c>
      <c r="AN845" s="6">
        <f t="shared" si="253"/>
        <v>12046.447331784049</v>
      </c>
      <c r="AO845" s="5">
        <f t="shared" si="254"/>
        <v>0</v>
      </c>
      <c r="AP845" s="6">
        <f>+AN845+SUM($D$16:$E$18)-SUM($AL$27:AL845)</f>
        <v>28440.663121257727</v>
      </c>
      <c r="AQ845" s="10">
        <f t="shared" si="262"/>
        <v>1.7403530829860347E-3</v>
      </c>
      <c r="AR845" s="10">
        <f>+AN845/SUM(AL$27:AL845)-1</f>
        <v>0.20394834410989038</v>
      </c>
    </row>
    <row r="846" spans="1:44" x14ac:dyDescent="0.25">
      <c r="A846" s="1">
        <v>41415</v>
      </c>
      <c r="B846">
        <v>8.3689999999999998</v>
      </c>
      <c r="G846">
        <f t="shared" si="255"/>
        <v>3287.3234022988399</v>
      </c>
      <c r="H846">
        <f t="shared" si="256"/>
        <v>3197.77340473292</v>
      </c>
      <c r="I846" s="5">
        <f t="shared" si="245"/>
        <v>0</v>
      </c>
      <c r="J846" s="6">
        <f>+H846+SUM($D$16:$E$16)-SUM($F$27:F846)</f>
        <v>8116.0021415750252</v>
      </c>
      <c r="K846" s="10">
        <f t="shared" si="257"/>
        <v>-5.1760659204447279E-4</v>
      </c>
      <c r="L846" s="10">
        <f>+H846/SUM(F$27:F846)-1</f>
        <v>6.5295495356574973E-2</v>
      </c>
      <c r="M846">
        <v>6.9859999999999998</v>
      </c>
      <c r="R846">
        <f t="shared" si="258"/>
        <v>3076.8358037210915</v>
      </c>
      <c r="S846">
        <f t="shared" si="259"/>
        <v>2904.8333064180183</v>
      </c>
      <c r="T846" s="5">
        <f t="shared" si="246"/>
        <v>0</v>
      </c>
      <c r="U846" s="6">
        <f>+S846+SUM($D$17:$E$17)-SUM($Q$27:Q846)</f>
        <v>7003.4772537864392</v>
      </c>
      <c r="V846" s="10">
        <f t="shared" si="247"/>
        <v>2.7982747118946438E-3</v>
      </c>
      <c r="W846" s="10">
        <f>+S846/SUM(Q$27:Q846)-1</f>
        <v>0.16130340715067581</v>
      </c>
      <c r="X846">
        <v>4.05</v>
      </c>
      <c r="AC846">
        <f t="shared" si="260"/>
        <v>6117.1068962403979</v>
      </c>
      <c r="AD846">
        <f t="shared" si="261"/>
        <v>5944.5027310698542</v>
      </c>
      <c r="AE846" s="5">
        <f t="shared" si="248"/>
        <v>0</v>
      </c>
      <c r="AF846" s="6">
        <f>+AD846+SUM($D$18:$E$18)-SUM($AB$27:AB846)</f>
        <v>13321.845836333006</v>
      </c>
      <c r="AG846" s="10">
        <f t="shared" si="249"/>
        <v>-1.1005705038613645E-3</v>
      </c>
      <c r="AH846" s="10">
        <f>+AD846/SUM(AB$27:AB846)-1</f>
        <v>0.3202211205607024</v>
      </c>
      <c r="AI846" s="6">
        <f t="shared" si="250"/>
        <v>0</v>
      </c>
      <c r="AL846" s="6">
        <f t="shared" si="251"/>
        <v>0</v>
      </c>
      <c r="AM846" s="6">
        <f t="shared" si="252"/>
        <v>12481.266102260328</v>
      </c>
      <c r="AN846" s="6">
        <f t="shared" si="253"/>
        <v>12047.109442220793</v>
      </c>
      <c r="AO846" s="5">
        <f t="shared" si="254"/>
        <v>0</v>
      </c>
      <c r="AP846" s="6">
        <f>+AN846+SUM($D$16:$E$18)-SUM($AL$27:AL846)</f>
        <v>28441.325231694478</v>
      </c>
      <c r="AQ846" s="10">
        <f t="shared" si="262"/>
        <v>2.3280414873871891E-5</v>
      </c>
      <c r="AR846" s="10">
        <f>+AN846/SUM(AL$27:AL846)-1</f>
        <v>0.20401451687784289</v>
      </c>
    </row>
    <row r="847" spans="1:44" x14ac:dyDescent="0.25">
      <c r="A847" s="1">
        <v>41416</v>
      </c>
      <c r="B847">
        <v>8.3710000000000004</v>
      </c>
      <c r="G847">
        <f t="shared" si="255"/>
        <v>3288.1089975676414</v>
      </c>
      <c r="H847">
        <f t="shared" si="256"/>
        <v>3198.5375995960421</v>
      </c>
      <c r="I847" s="5">
        <f t="shared" si="245"/>
        <v>0</v>
      </c>
      <c r="J847" s="6">
        <f>+H847+SUM($D$16:$E$16)-SUM($F$27:F847)</f>
        <v>8116.7663364381478</v>
      </c>
      <c r="K847" s="10">
        <f t="shared" si="257"/>
        <v>9.4159026795770373E-5</v>
      </c>
      <c r="L847" s="10">
        <f>+H847/SUM(F$27:F847)-1</f>
        <v>6.5550076667449941E-2</v>
      </c>
      <c r="M847">
        <v>7.0229999999999997</v>
      </c>
      <c r="R847">
        <f t="shared" si="258"/>
        <v>3093.131670417009</v>
      </c>
      <c r="S847">
        <f t="shared" si="259"/>
        <v>2920.218195100736</v>
      </c>
      <c r="T847" s="5">
        <f t="shared" si="246"/>
        <v>0</v>
      </c>
      <c r="U847" s="6">
        <f>+S847+SUM($D$17:$E$17)-SUM($Q$27:Q847)</f>
        <v>7018.8621424691573</v>
      </c>
      <c r="V847" s="10">
        <f t="shared" si="247"/>
        <v>2.1967500036357279E-3</v>
      </c>
      <c r="W847" s="10">
        <f>+S847/SUM(Q$27:Q847)-1</f>
        <v>0.16745402639839613</v>
      </c>
      <c r="X847">
        <v>4.04</v>
      </c>
      <c r="AC847">
        <f t="shared" si="260"/>
        <v>6102.0029285953597</v>
      </c>
      <c r="AD847">
        <f t="shared" si="261"/>
        <v>5929.8249465486942</v>
      </c>
      <c r="AE847" s="5">
        <f t="shared" si="248"/>
        <v>0</v>
      </c>
      <c r="AF847" s="6">
        <f>+AD847+SUM($D$18:$E$18)-SUM($AB$27:AB847)</f>
        <v>13307.168051811848</v>
      </c>
      <c r="AG847" s="10">
        <f t="shared" si="249"/>
        <v>-1.1017830938357953E-3</v>
      </c>
      <c r="AH847" s="10">
        <f>+AD847/SUM(AB$27:AB847)-1</f>
        <v>0.31696131532475014</v>
      </c>
      <c r="AI847" s="6">
        <f t="shared" si="250"/>
        <v>0</v>
      </c>
      <c r="AL847" s="6">
        <f t="shared" si="251"/>
        <v>0</v>
      </c>
      <c r="AM847" s="6">
        <f t="shared" si="252"/>
        <v>12483.24359658001</v>
      </c>
      <c r="AN847" s="6">
        <f t="shared" si="253"/>
        <v>12048.580741245472</v>
      </c>
      <c r="AO847" s="5">
        <f t="shared" si="254"/>
        <v>0</v>
      </c>
      <c r="AP847" s="6">
        <f>+AN847+SUM($D$16:$E$18)-SUM($AL$27:AL847)</f>
        <v>28442.796530719155</v>
      </c>
      <c r="AQ847" s="10">
        <f t="shared" si="262"/>
        <v>5.1731029151902419E-5</v>
      </c>
      <c r="AR847" s="10">
        <f>+AN847/SUM(AL$27:AL847)-1</f>
        <v>0.20416156172647448</v>
      </c>
    </row>
    <row r="848" spans="1:44" x14ac:dyDescent="0.25">
      <c r="A848" s="1">
        <v>41417</v>
      </c>
      <c r="B848">
        <v>8.1929999999999996</v>
      </c>
      <c r="G848">
        <f t="shared" si="255"/>
        <v>3218.1910186443297</v>
      </c>
      <c r="H848">
        <f t="shared" si="256"/>
        <v>3130.524256778207</v>
      </c>
      <c r="I848" s="5">
        <f t="shared" si="245"/>
        <v>0</v>
      </c>
      <c r="J848" s="6">
        <f>+H848+SUM($D$16:$E$16)-SUM($F$27:F848)</f>
        <v>8048.7529936203136</v>
      </c>
      <c r="K848" s="10">
        <f t="shared" si="257"/>
        <v>-8.3793643920123673E-3</v>
      </c>
      <c r="L848" s="10">
        <f>+H848/SUM(F$27:F848)-1</f>
        <v>4.2892339999571982E-2</v>
      </c>
      <c r="M848">
        <v>6.8780000000000001</v>
      </c>
      <c r="R848">
        <f t="shared" si="258"/>
        <v>3029.2694901221971</v>
      </c>
      <c r="S848">
        <f t="shared" si="259"/>
        <v>2859.9260637765719</v>
      </c>
      <c r="T848" s="5">
        <f t="shared" si="246"/>
        <v>0</v>
      </c>
      <c r="U848" s="6">
        <f>+S848+SUM($D$17:$E$17)-SUM($Q$27:Q848)</f>
        <v>6958.5700111449933</v>
      </c>
      <c r="V848" s="10">
        <f t="shared" si="247"/>
        <v>-8.5900150338262815E-3</v>
      </c>
      <c r="W848" s="10">
        <f>+S848/SUM(Q$27:Q848)-1</f>
        <v>0.14335024826543785</v>
      </c>
      <c r="X848">
        <v>3.9990000000000001</v>
      </c>
      <c r="AC848">
        <f t="shared" si="260"/>
        <v>6040.0766612507041</v>
      </c>
      <c r="AD848">
        <f t="shared" si="261"/>
        <v>5869.6460300119379</v>
      </c>
      <c r="AE848" s="5">
        <f t="shared" si="248"/>
        <v>0</v>
      </c>
      <c r="AF848" s="6">
        <f>+AD848+SUM($D$18:$E$18)-SUM($AB$27:AB848)</f>
        <v>13246.989135275089</v>
      </c>
      <c r="AG848" s="10">
        <f t="shared" si="249"/>
        <v>-4.522293270998845E-3</v>
      </c>
      <c r="AH848" s="10">
        <f>+AD848/SUM(AB$27:AB848)-1</f>
        <v>0.30359611385734553</v>
      </c>
      <c r="AI848" s="6">
        <f t="shared" si="250"/>
        <v>0</v>
      </c>
      <c r="AL848" s="6">
        <f t="shared" si="251"/>
        <v>0</v>
      </c>
      <c r="AM848" s="6">
        <f t="shared" si="252"/>
        <v>12287.537170017231</v>
      </c>
      <c r="AN848" s="6">
        <f t="shared" si="253"/>
        <v>11860.096350566717</v>
      </c>
      <c r="AO848" s="5">
        <f t="shared" si="254"/>
        <v>0</v>
      </c>
      <c r="AP848" s="6">
        <f>+AN848+SUM($D$16:$E$18)-SUM($AL$27:AL848)</f>
        <v>28254.312140040398</v>
      </c>
      <c r="AQ848" s="10">
        <f t="shared" si="262"/>
        <v>-6.6267882792463428E-3</v>
      </c>
      <c r="AR848" s="10">
        <f>+AN848/SUM(AL$27:AL848)-1</f>
        <v>0.18532401869007109</v>
      </c>
    </row>
    <row r="849" spans="1:44" x14ac:dyDescent="0.25">
      <c r="A849" s="1">
        <v>41418</v>
      </c>
      <c r="B849">
        <v>8.1780000000000008</v>
      </c>
      <c r="G849">
        <f t="shared" si="255"/>
        <v>3212.2990541283207</v>
      </c>
      <c r="H849">
        <f t="shared" si="256"/>
        <v>3124.7927953047943</v>
      </c>
      <c r="I849" s="5">
        <f t="shared" si="245"/>
        <v>0</v>
      </c>
      <c r="J849" s="6">
        <f>+H849+SUM($D$16:$E$16)-SUM($F$27:F849)</f>
        <v>8043.0215321469004</v>
      </c>
      <c r="K849" s="10">
        <f t="shared" si="257"/>
        <v>-7.1209310037911866E-4</v>
      </c>
      <c r="L849" s="10">
        <f>+H849/SUM(F$27:F849)-1</f>
        <v>4.0982980168009275E-2</v>
      </c>
      <c r="M849">
        <v>6.8559999999999999</v>
      </c>
      <c r="R849">
        <f t="shared" si="258"/>
        <v>3019.5800558705705</v>
      </c>
      <c r="S849">
        <f t="shared" si="259"/>
        <v>2850.7782921273883</v>
      </c>
      <c r="T849" s="5">
        <f t="shared" si="246"/>
        <v>0</v>
      </c>
      <c r="U849" s="6">
        <f>+S849+SUM($D$17:$E$17)-SUM($Q$27:Q849)</f>
        <v>6949.4222394958088</v>
      </c>
      <c r="V849" s="10">
        <f t="shared" si="247"/>
        <v>-1.3146051034239603E-3</v>
      </c>
      <c r="W849" s="10">
        <f>+S849/SUM(Q$27:Q849)-1</f>
        <v>0.13969312330733374</v>
      </c>
      <c r="X849">
        <v>4</v>
      </c>
      <c r="AC849">
        <f t="shared" si="260"/>
        <v>6041.5870580152086</v>
      </c>
      <c r="AD849">
        <f t="shared" si="261"/>
        <v>5871.1138084640543</v>
      </c>
      <c r="AE849" s="5">
        <f t="shared" si="248"/>
        <v>0</v>
      </c>
      <c r="AF849" s="6">
        <f>+AD849+SUM($D$18:$E$18)-SUM($AB$27:AB849)</f>
        <v>13248.456913727208</v>
      </c>
      <c r="AG849" s="10">
        <f t="shared" si="249"/>
        <v>1.1080091008830451E-4</v>
      </c>
      <c r="AH849" s="10">
        <f>+AD849/SUM(AB$27:AB849)-1</f>
        <v>0.30392209438094087</v>
      </c>
      <c r="AI849" s="6">
        <f t="shared" si="250"/>
        <v>0</v>
      </c>
      <c r="AL849" s="6">
        <f t="shared" si="251"/>
        <v>0</v>
      </c>
      <c r="AM849" s="6">
        <f t="shared" si="252"/>
        <v>12273.4661680141</v>
      </c>
      <c r="AN849" s="6">
        <f t="shared" si="253"/>
        <v>11846.684895896236</v>
      </c>
      <c r="AO849" s="5">
        <f t="shared" si="254"/>
        <v>0</v>
      </c>
      <c r="AP849" s="6">
        <f>+AN849+SUM($D$16:$E$18)-SUM($AL$27:AL849)</f>
        <v>28240.900685369917</v>
      </c>
      <c r="AQ849" s="10">
        <f t="shared" si="262"/>
        <v>-4.7466930371575788E-4</v>
      </c>
      <c r="AR849" s="10">
        <f>+AN849/SUM(AL$27:AL849)-1</f>
        <v>0.18398364852134708</v>
      </c>
    </row>
    <row r="850" spans="1:44" x14ac:dyDescent="0.25">
      <c r="A850" s="1">
        <v>41421</v>
      </c>
      <c r="B850">
        <v>8.1869999999999994</v>
      </c>
      <c r="G850">
        <f t="shared" si="255"/>
        <v>3215.8342328379254</v>
      </c>
      <c r="H850">
        <f t="shared" si="256"/>
        <v>3128.231672188841</v>
      </c>
      <c r="I850" s="5">
        <f t="shared" si="245"/>
        <v>0</v>
      </c>
      <c r="J850" s="6">
        <f>+H850+SUM($D$16:$E$16)-SUM($F$27:F850)</f>
        <v>8046.4604090309476</v>
      </c>
      <c r="K850" s="10">
        <f t="shared" si="257"/>
        <v>4.2756032298330027E-4</v>
      </c>
      <c r="L850" s="10">
        <f>+H850/SUM(F$27:F850)-1</f>
        <v>4.2128596066946633E-2</v>
      </c>
      <c r="M850">
        <v>6.8860000000000001</v>
      </c>
      <c r="R850">
        <f t="shared" si="258"/>
        <v>3032.7929207591524</v>
      </c>
      <c r="S850">
        <f t="shared" si="259"/>
        <v>2863.252526194457</v>
      </c>
      <c r="T850" s="5">
        <f t="shared" si="246"/>
        <v>0</v>
      </c>
      <c r="U850" s="6">
        <f>+S850+SUM($D$17:$E$17)-SUM($Q$27:Q850)</f>
        <v>6961.8964735628779</v>
      </c>
      <c r="V850" s="10">
        <f t="shared" si="247"/>
        <v>1.7950030430118336E-3</v>
      </c>
      <c r="W850" s="10">
        <f>+S850/SUM(Q$27:Q850)-1</f>
        <v>0.1446801118865666</v>
      </c>
      <c r="X850">
        <v>3.9940000000000002</v>
      </c>
      <c r="AC850">
        <f t="shared" si="260"/>
        <v>6032.5246774281859</v>
      </c>
      <c r="AD850">
        <f t="shared" si="261"/>
        <v>5862.3071377513588</v>
      </c>
      <c r="AE850" s="5">
        <f t="shared" si="248"/>
        <v>0</v>
      </c>
      <c r="AF850" s="6">
        <f>+AD850+SUM($D$18:$E$18)-SUM($AB$27:AB850)</f>
        <v>13239.650243014512</v>
      </c>
      <c r="AG850" s="10">
        <f t="shared" si="249"/>
        <v>-6.6473180763948481E-4</v>
      </c>
      <c r="AH850" s="10">
        <f>+AD850/SUM(AB$27:AB850)-1</f>
        <v>0.30196621123936951</v>
      </c>
      <c r="AI850" s="6">
        <f t="shared" si="250"/>
        <v>0</v>
      </c>
      <c r="AL850" s="6">
        <f t="shared" si="251"/>
        <v>0</v>
      </c>
      <c r="AM850" s="6">
        <f t="shared" si="252"/>
        <v>12281.151831025263</v>
      </c>
      <c r="AN850" s="6">
        <f t="shared" si="253"/>
        <v>11853.791336134656</v>
      </c>
      <c r="AO850" s="5">
        <f t="shared" si="254"/>
        <v>0</v>
      </c>
      <c r="AP850" s="6">
        <f>+AN850+SUM($D$16:$E$18)-SUM($AL$27:AL850)</f>
        <v>28248.007125608339</v>
      </c>
      <c r="AQ850" s="10">
        <f t="shared" si="262"/>
        <v>2.5163645868087059E-4</v>
      </c>
      <c r="AR850" s="10">
        <f>+AN850/SUM(AL$27:AL850)-1</f>
        <v>0.18469388173134793</v>
      </c>
    </row>
    <row r="851" spans="1:44" x14ac:dyDescent="0.25">
      <c r="A851" s="1">
        <v>41422</v>
      </c>
      <c r="B851">
        <v>8.2539999999999996</v>
      </c>
      <c r="G851">
        <f t="shared" si="255"/>
        <v>3242.1516743427674</v>
      </c>
      <c r="H851">
        <f t="shared" si="256"/>
        <v>3153.8322001034194</v>
      </c>
      <c r="I851" s="5">
        <f t="shared" si="245"/>
        <v>0</v>
      </c>
      <c r="J851" s="6">
        <f>+H851+SUM($D$16:$E$16)-SUM($F$27:F851)</f>
        <v>8072.0609369455251</v>
      </c>
      <c r="K851" s="10">
        <f t="shared" si="257"/>
        <v>3.1815887499855311E-3</v>
      </c>
      <c r="L851" s="10">
        <f>+H851/SUM(F$27:F851)-1</f>
        <v>5.0657069981260294E-2</v>
      </c>
      <c r="M851">
        <v>6.9720000000000004</v>
      </c>
      <c r="R851">
        <f t="shared" si="258"/>
        <v>3070.6698001064201</v>
      </c>
      <c r="S851">
        <f t="shared" si="259"/>
        <v>2899.0119971867198</v>
      </c>
      <c r="T851" s="5">
        <f t="shared" si="246"/>
        <v>0</v>
      </c>
      <c r="U851" s="6">
        <f>+S851+SUM($D$17:$E$17)-SUM($Q$27:Q851)</f>
        <v>6997.6559445551411</v>
      </c>
      <c r="V851" s="10">
        <f t="shared" si="247"/>
        <v>5.1364554368276139E-3</v>
      </c>
      <c r="W851" s="10">
        <f>+S851/SUM(Q$27:Q851)-1</f>
        <v>0.15897614581370045</v>
      </c>
      <c r="X851">
        <v>4.0209999999999999</v>
      </c>
      <c r="AC851">
        <f t="shared" si="260"/>
        <v>6073.3053900697887</v>
      </c>
      <c r="AD851">
        <f t="shared" si="261"/>
        <v>5901.9371559584915</v>
      </c>
      <c r="AE851" s="5">
        <f t="shared" si="248"/>
        <v>0</v>
      </c>
      <c r="AF851" s="6">
        <f>+AD851+SUM($D$18:$E$18)-SUM($AB$27:AB851)</f>
        <v>13279.280261221644</v>
      </c>
      <c r="AG851" s="10">
        <f t="shared" si="249"/>
        <v>2.9932828647072363E-3</v>
      </c>
      <c r="AH851" s="10">
        <f>+AD851/SUM(AB$27:AB851)-1</f>
        <v>0.31076768537644095</v>
      </c>
      <c r="AI851" s="6">
        <f t="shared" si="250"/>
        <v>0</v>
      </c>
      <c r="AL851" s="6">
        <f t="shared" si="251"/>
        <v>0</v>
      </c>
      <c r="AM851" s="6">
        <f t="shared" si="252"/>
        <v>12386.126864518976</v>
      </c>
      <c r="AN851" s="6">
        <f t="shared" si="253"/>
        <v>11954.781353248631</v>
      </c>
      <c r="AO851" s="5">
        <f t="shared" si="254"/>
        <v>0</v>
      </c>
      <c r="AP851" s="6">
        <f>+AN851+SUM($D$16:$E$18)-SUM($AL$27:AL851)</f>
        <v>28348.997142722314</v>
      </c>
      <c r="AQ851" s="10">
        <f t="shared" si="262"/>
        <v>3.5751200665203875E-3</v>
      </c>
      <c r="AR851" s="10">
        <f>+AN851/SUM(AL$27:AL851)-1</f>
        <v>0.19478704534442404</v>
      </c>
    </row>
    <row r="852" spans="1:44" x14ac:dyDescent="0.25">
      <c r="A852" s="1">
        <v>41423</v>
      </c>
      <c r="B852">
        <v>8.1180000000000003</v>
      </c>
      <c r="G852">
        <f t="shared" si="255"/>
        <v>3188.7311960642828</v>
      </c>
      <c r="H852">
        <f t="shared" si="256"/>
        <v>3101.8669494111414</v>
      </c>
      <c r="I852" s="5">
        <f t="shared" si="245"/>
        <v>0</v>
      </c>
      <c r="J852" s="6">
        <f>+H852+SUM($D$16:$E$16)-SUM($F$27:F852)</f>
        <v>8020.0956862532475</v>
      </c>
      <c r="K852" s="10">
        <f t="shared" si="257"/>
        <v>-6.4376682854850875E-3</v>
      </c>
      <c r="L852" s="10">
        <f>+H852/SUM(F$27:F852)-1</f>
        <v>3.3345540841758226E-2</v>
      </c>
      <c r="M852">
        <v>6.8550000000000004</v>
      </c>
      <c r="R852">
        <f t="shared" si="258"/>
        <v>3019.1396270409509</v>
      </c>
      <c r="S852">
        <f t="shared" si="259"/>
        <v>2850.3624843251523</v>
      </c>
      <c r="T852" s="5">
        <f t="shared" si="246"/>
        <v>0</v>
      </c>
      <c r="U852" s="6">
        <f>+S852+SUM($D$17:$E$17)-SUM($Q$27:Q852)</f>
        <v>6949.0064316935732</v>
      </c>
      <c r="V852" s="10">
        <f t="shared" si="247"/>
        <v>-6.9522584772722107E-3</v>
      </c>
      <c r="W852" s="10">
        <f>+S852/SUM(Q$27:Q852)-1</f>
        <v>0.13952689035469246</v>
      </c>
      <c r="X852">
        <v>3.9420000000000002</v>
      </c>
      <c r="AC852">
        <f t="shared" si="260"/>
        <v>5953.9840456739885</v>
      </c>
      <c r="AD852">
        <f t="shared" si="261"/>
        <v>5785.982658241327</v>
      </c>
      <c r="AE852" s="5">
        <f t="shared" si="248"/>
        <v>0</v>
      </c>
      <c r="AF852" s="6">
        <f>+AD852+SUM($D$18:$E$18)-SUM($AB$27:AB852)</f>
        <v>13163.325763504479</v>
      </c>
      <c r="AG852" s="10">
        <f t="shared" si="249"/>
        <v>-8.7319866315177519E-3</v>
      </c>
      <c r="AH852" s="10">
        <f>+AD852/SUM(AB$27:AB852)-1</f>
        <v>0.28501522401241752</v>
      </c>
      <c r="AI852" s="6">
        <f t="shared" si="250"/>
        <v>0</v>
      </c>
      <c r="AL852" s="6">
        <f t="shared" si="251"/>
        <v>0</v>
      </c>
      <c r="AM852" s="6">
        <f t="shared" si="252"/>
        <v>12161.854868779221</v>
      </c>
      <c r="AN852" s="6">
        <f t="shared" si="253"/>
        <v>11738.212091977621</v>
      </c>
      <c r="AO852" s="5">
        <f t="shared" si="254"/>
        <v>0</v>
      </c>
      <c r="AP852" s="6">
        <f>+AN852+SUM($D$16:$E$18)-SUM($AL$27:AL852)</f>
        <v>28132.427881451302</v>
      </c>
      <c r="AQ852" s="10">
        <f t="shared" si="262"/>
        <v>-7.639397618924515E-3</v>
      </c>
      <c r="AR852" s="10">
        <f>+AN852/SUM(AL$27:AL852)-1</f>
        <v>0.17314263879774128</v>
      </c>
    </row>
    <row r="853" spans="1:44" x14ac:dyDescent="0.25">
      <c r="A853" s="1">
        <v>41424</v>
      </c>
      <c r="B853">
        <v>8.0389999999999997</v>
      </c>
      <c r="G853">
        <f t="shared" si="255"/>
        <v>3157.700182946633</v>
      </c>
      <c r="H853">
        <f t="shared" si="256"/>
        <v>3071.6812523178323</v>
      </c>
      <c r="I853" s="5">
        <f t="shared" si="245"/>
        <v>0</v>
      </c>
      <c r="J853" s="6">
        <f>+H853+SUM($D$16:$E$16)-SUM($F$27:F853)</f>
        <v>7989.909989159938</v>
      </c>
      <c r="K853" s="10">
        <f t="shared" si="257"/>
        <v>-3.763757724867145E-3</v>
      </c>
      <c r="L853" s="10">
        <f>+H853/SUM(F$27:F853)-1</f>
        <v>2.328957906219431E-2</v>
      </c>
      <c r="M853">
        <v>6.8789999999999996</v>
      </c>
      <c r="R853">
        <f t="shared" si="258"/>
        <v>3029.7099189518158</v>
      </c>
      <c r="S853">
        <f t="shared" si="259"/>
        <v>2860.3418715788066</v>
      </c>
      <c r="T853" s="5">
        <f t="shared" si="246"/>
        <v>0</v>
      </c>
      <c r="U853" s="6">
        <f>+S853+SUM($D$17:$E$17)-SUM($Q$27:Q853)</f>
        <v>6958.985818947227</v>
      </c>
      <c r="V853" s="10">
        <f t="shared" si="247"/>
        <v>1.4360883605084585E-3</v>
      </c>
      <c r="W853" s="10">
        <f>+S853/SUM(Q$27:Q853)-1</f>
        <v>0.14351648121807847</v>
      </c>
      <c r="X853">
        <v>3.915</v>
      </c>
      <c r="AC853">
        <f t="shared" si="260"/>
        <v>5913.2033330323857</v>
      </c>
      <c r="AD853">
        <f t="shared" si="261"/>
        <v>5746.3526400341943</v>
      </c>
      <c r="AE853" s="5">
        <f t="shared" si="248"/>
        <v>0</v>
      </c>
      <c r="AF853" s="6">
        <f>+AD853+SUM($D$18:$E$18)-SUM($AB$27:AB853)</f>
        <v>13123.695745297347</v>
      </c>
      <c r="AG853" s="10">
        <f t="shared" si="249"/>
        <v>-3.0106387184465344E-3</v>
      </c>
      <c r="AH853" s="10">
        <f>+AD853/SUM(AB$27:AB853)-1</f>
        <v>0.27621374987534608</v>
      </c>
      <c r="AI853" s="6">
        <f t="shared" si="250"/>
        <v>0</v>
      </c>
      <c r="AL853" s="6">
        <f t="shared" si="251"/>
        <v>0</v>
      </c>
      <c r="AM853" s="6">
        <f t="shared" si="252"/>
        <v>12100.613434930834</v>
      </c>
      <c r="AN853" s="6">
        <f t="shared" si="253"/>
        <v>11678.375763930833</v>
      </c>
      <c r="AO853" s="5">
        <f t="shared" si="254"/>
        <v>0</v>
      </c>
      <c r="AP853" s="6">
        <f>+AN853+SUM($D$16:$E$18)-SUM($AL$27:AL853)</f>
        <v>28072.591553404513</v>
      </c>
      <c r="AQ853" s="10">
        <f t="shared" si="262"/>
        <v>-2.1269521528300972E-3</v>
      </c>
      <c r="AR853" s="10">
        <f>+AN853/SUM(AL$27:AL853)-1</f>
        <v>0.16716246505145582</v>
      </c>
    </row>
    <row r="854" spans="1:44" x14ac:dyDescent="0.25">
      <c r="A854" s="1">
        <v>41425</v>
      </c>
      <c r="B854">
        <v>8.0370000000000008</v>
      </c>
      <c r="G854">
        <f t="shared" si="255"/>
        <v>3156.9145876778325</v>
      </c>
      <c r="H854">
        <f t="shared" si="256"/>
        <v>3070.9170574547111</v>
      </c>
      <c r="I854" s="5">
        <f t="shared" si="245"/>
        <v>0</v>
      </c>
      <c r="J854" s="6">
        <f>+H854+SUM($D$16:$E$16)-SUM($F$27:F854)</f>
        <v>7989.1457942968173</v>
      </c>
      <c r="K854" s="10">
        <f t="shared" si="257"/>
        <v>-9.5644990263710206E-5</v>
      </c>
      <c r="L854" s="10">
        <f>+H854/SUM(F$27:F854)-1</f>
        <v>2.3034997751319342E-2</v>
      </c>
      <c r="M854">
        <v>6.8140000000000001</v>
      </c>
      <c r="R854">
        <f t="shared" si="258"/>
        <v>3001.0820450265551</v>
      </c>
      <c r="S854">
        <f t="shared" si="259"/>
        <v>2833.3143644334918</v>
      </c>
      <c r="T854" s="5">
        <f t="shared" si="246"/>
        <v>0</v>
      </c>
      <c r="U854" s="6">
        <f>+S854+SUM($D$17:$E$17)-SUM($Q$27:Q854)</f>
        <v>6931.9583118019127</v>
      </c>
      <c r="V854" s="10">
        <f t="shared" si="247"/>
        <v>-3.8838284555382518E-3</v>
      </c>
      <c r="W854" s="10">
        <f>+S854/SUM(Q$27:Q854)-1</f>
        <v>0.13271133929640766</v>
      </c>
      <c r="X854">
        <v>3.8809999999999998</v>
      </c>
      <c r="AC854">
        <f t="shared" si="260"/>
        <v>5861.8498430392565</v>
      </c>
      <c r="AD854">
        <f t="shared" si="261"/>
        <v>5696.4481726622498</v>
      </c>
      <c r="AE854" s="5">
        <f t="shared" si="248"/>
        <v>0</v>
      </c>
      <c r="AF854" s="6">
        <f>+AD854+SUM($D$18:$E$18)-SUM($AB$27:AB854)</f>
        <v>13073.791277925404</v>
      </c>
      <c r="AG854" s="10">
        <f t="shared" si="249"/>
        <v>-3.8026230065434374E-3</v>
      </c>
      <c r="AH854" s="10">
        <f>+AD854/SUM(AB$27:AB854)-1</f>
        <v>0.26513041207310817</v>
      </c>
      <c r="AI854" s="6">
        <f t="shared" si="250"/>
        <v>0</v>
      </c>
      <c r="AL854" s="6">
        <f t="shared" si="251"/>
        <v>0</v>
      </c>
      <c r="AM854" s="6">
        <f t="shared" si="252"/>
        <v>12019.846475743645</v>
      </c>
      <c r="AN854" s="6">
        <f t="shared" si="253"/>
        <v>11600.679594550453</v>
      </c>
      <c r="AO854" s="5">
        <f t="shared" si="254"/>
        <v>0</v>
      </c>
      <c r="AP854" s="6">
        <f>+AN854+SUM($D$16:$E$18)-SUM($AL$27:AL854)</f>
        <v>27994.895384024137</v>
      </c>
      <c r="AQ854" s="10">
        <f t="shared" si="262"/>
        <v>-2.7676878079663236E-3</v>
      </c>
      <c r="AR854" s="10">
        <f>+AN854/SUM(AL$27:AL854)-1</f>
        <v>0.15939733962544045</v>
      </c>
    </row>
    <row r="855" spans="1:44" x14ac:dyDescent="0.25">
      <c r="A855" s="1">
        <v>41429</v>
      </c>
      <c r="B855">
        <v>7.952</v>
      </c>
      <c r="G855">
        <f t="shared" si="255"/>
        <v>3123.5267887537789</v>
      </c>
      <c r="H855">
        <f t="shared" si="256"/>
        <v>3038.4387757720369</v>
      </c>
      <c r="I855" s="5">
        <f t="shared" si="245"/>
        <v>0</v>
      </c>
      <c r="J855" s="6">
        <f>+H855+SUM($D$16:$E$16)-SUM($F$27:F855)</f>
        <v>7956.6675126141417</v>
      </c>
      <c r="K855" s="10">
        <f t="shared" si="257"/>
        <v>-4.0653009118772898E-3</v>
      </c>
      <c r="L855" s="10">
        <f>+H855/SUM(F$27:F855)-1</f>
        <v>1.2215292039130521E-2</v>
      </c>
      <c r="M855">
        <v>6.7839999999999998</v>
      </c>
      <c r="R855">
        <f t="shared" si="258"/>
        <v>2987.8691801379732</v>
      </c>
      <c r="S855">
        <f t="shared" si="259"/>
        <v>2820.8401303664232</v>
      </c>
      <c r="T855" s="5">
        <f t="shared" si="246"/>
        <v>0</v>
      </c>
      <c r="U855" s="6">
        <f>+S855+SUM($D$17:$E$17)-SUM($Q$27:Q855)</f>
        <v>6919.4840777348436</v>
      </c>
      <c r="V855" s="10">
        <f t="shared" si="247"/>
        <v>-1.7995252576507026E-3</v>
      </c>
      <c r="W855" s="10">
        <f>+S855/SUM(Q$27:Q855)-1</f>
        <v>0.12772435071717481</v>
      </c>
      <c r="X855">
        <v>3.86</v>
      </c>
      <c r="AC855">
        <f t="shared" si="260"/>
        <v>5830.1315109846764</v>
      </c>
      <c r="AD855">
        <f t="shared" si="261"/>
        <v>5665.6248251678135</v>
      </c>
      <c r="AE855" s="5">
        <f t="shared" si="248"/>
        <v>0</v>
      </c>
      <c r="AF855" s="6">
        <f>+AD855+SUM($D$18:$E$18)-SUM($AB$27:AB855)</f>
        <v>13042.967930430965</v>
      </c>
      <c r="AG855" s="10">
        <f t="shared" si="249"/>
        <v>-2.3576441476836907E-3</v>
      </c>
      <c r="AH855" s="10">
        <f>+AD855/SUM(AB$27:AB855)-1</f>
        <v>0.25828482107760831</v>
      </c>
      <c r="AI855" s="6">
        <f t="shared" si="250"/>
        <v>0</v>
      </c>
      <c r="AL855" s="6">
        <f t="shared" si="251"/>
        <v>0</v>
      </c>
      <c r="AM855" s="6">
        <f t="shared" si="252"/>
        <v>11941.527479876429</v>
      </c>
      <c r="AN855" s="6">
        <f t="shared" si="253"/>
        <v>11524.903731306273</v>
      </c>
      <c r="AO855" s="5">
        <f t="shared" si="254"/>
        <v>0</v>
      </c>
      <c r="AP855" s="6">
        <f>+AN855+SUM($D$16:$E$18)-SUM($AL$27:AL855)</f>
        <v>27919.119520779954</v>
      </c>
      <c r="AQ855" s="10">
        <f t="shared" si="262"/>
        <v>-2.7067742959820951E-3</v>
      </c>
      <c r="AR855" s="10">
        <f>+AN855/SUM(AL$27:AL855)-1</f>
        <v>0.15182413380270621</v>
      </c>
    </row>
    <row r="856" spans="1:44" x14ac:dyDescent="0.25">
      <c r="A856" s="1">
        <v>41430</v>
      </c>
      <c r="B856">
        <v>7.8559999999999999</v>
      </c>
      <c r="G856">
        <f t="shared" si="255"/>
        <v>3085.8182158513187</v>
      </c>
      <c r="H856">
        <f t="shared" si="256"/>
        <v>3001.7574223421934</v>
      </c>
      <c r="I856" s="5">
        <f t="shared" si="245"/>
        <v>0</v>
      </c>
      <c r="J856" s="6">
        <f>+H856+SUM($D$16:$E$16)-SUM($F$27:F856)</f>
        <v>7919.9861591843</v>
      </c>
      <c r="K856" s="10">
        <f t="shared" si="257"/>
        <v>-4.6101402844455075E-3</v>
      </c>
      <c r="L856" s="10">
        <f>+H856/SUM(F$27:F856)-1</f>
        <v>-4.6108828711810546E-6</v>
      </c>
      <c r="M856">
        <v>6.6870000000000003</v>
      </c>
      <c r="R856">
        <f t="shared" si="258"/>
        <v>2945.1475836648924</v>
      </c>
      <c r="S856">
        <f t="shared" si="259"/>
        <v>2780.5067735495686</v>
      </c>
      <c r="T856" s="5">
        <f t="shared" si="246"/>
        <v>0</v>
      </c>
      <c r="U856" s="6">
        <f>+S856+SUM($D$17:$E$17)-SUM($Q$27:Q856)</f>
        <v>6879.150720917989</v>
      </c>
      <c r="V856" s="10">
        <f t="shared" si="247"/>
        <v>-5.8289543503159402E-3</v>
      </c>
      <c r="W856" s="10">
        <f>+S856/SUM(Q$27:Q856)-1</f>
        <v>0.11159975431098879</v>
      </c>
      <c r="X856">
        <v>3.8109999999999999</v>
      </c>
      <c r="AC856">
        <f t="shared" si="260"/>
        <v>5756.1220695239899</v>
      </c>
      <c r="AD856">
        <f t="shared" si="261"/>
        <v>5593.703681014129</v>
      </c>
      <c r="AE856" s="5">
        <f t="shared" si="248"/>
        <v>0</v>
      </c>
      <c r="AF856" s="6">
        <f>+AD856+SUM($D$18:$E$18)-SUM($AB$27:AB856)</f>
        <v>12971.046786277282</v>
      </c>
      <c r="AG856" s="10">
        <f t="shared" si="249"/>
        <v>-5.514170128861684E-3</v>
      </c>
      <c r="AH856" s="10">
        <f>+AD856/SUM(AB$27:AB856)-1</f>
        <v>0.24231177542144167</v>
      </c>
      <c r="AI856" s="6">
        <f t="shared" si="250"/>
        <v>0</v>
      </c>
      <c r="AL856" s="6">
        <f t="shared" si="251"/>
        <v>0</v>
      </c>
      <c r="AM856" s="6">
        <f t="shared" si="252"/>
        <v>11787.087869040201</v>
      </c>
      <c r="AN856" s="6">
        <f t="shared" si="253"/>
        <v>11375.967876905892</v>
      </c>
      <c r="AO856" s="5">
        <f t="shared" si="254"/>
        <v>0</v>
      </c>
      <c r="AP856" s="6">
        <f>+AN856+SUM($D$16:$E$18)-SUM($AL$27:AL856)</f>
        <v>27770.183666379577</v>
      </c>
      <c r="AQ856" s="10">
        <f t="shared" si="262"/>
        <v>-5.3345469684143998E-3</v>
      </c>
      <c r="AR856" s="10">
        <f>+AN856/SUM(AL$27:AL856)-1</f>
        <v>0.13693915814595603</v>
      </c>
    </row>
    <row r="857" spans="1:44" x14ac:dyDescent="0.25">
      <c r="A857" s="1">
        <v>41431</v>
      </c>
      <c r="B857">
        <v>7.7560000000000002</v>
      </c>
      <c r="G857">
        <f t="shared" si="255"/>
        <v>3046.538452411256</v>
      </c>
      <c r="H857">
        <f t="shared" si="256"/>
        <v>2963.5476791861065</v>
      </c>
      <c r="I857" s="5">
        <f t="shared" si="245"/>
        <v>0</v>
      </c>
      <c r="J857" s="6">
        <f>+H857+SUM($D$16:$E$16)-SUM($F$27:F857)</f>
        <v>7881.7764160282131</v>
      </c>
      <c r="K857" s="10">
        <f t="shared" si="257"/>
        <v>-4.8244709508460382E-3</v>
      </c>
      <c r="L857" s="10">
        <f>+H857/SUM(F$27:F857)-1</f>
        <v>-1.273367642662282E-2</v>
      </c>
      <c r="M857">
        <v>6.617</v>
      </c>
      <c r="R857">
        <f t="shared" si="258"/>
        <v>2914.3175655915347</v>
      </c>
      <c r="S857">
        <f t="shared" si="259"/>
        <v>2751.4002273930755</v>
      </c>
      <c r="T857" s="5">
        <f t="shared" si="246"/>
        <v>0</v>
      </c>
      <c r="U857" s="6">
        <f>+S857+SUM($D$17:$E$17)-SUM($Q$27:Q857)</f>
        <v>6850.044174761495</v>
      </c>
      <c r="V857" s="10">
        <f t="shared" si="247"/>
        <v>-4.2311249363947701E-3</v>
      </c>
      <c r="W857" s="10">
        <f>+S857/SUM(Q$27:Q857)-1</f>
        <v>9.9963447626112201E-2</v>
      </c>
      <c r="X857">
        <v>3.8029999999999999</v>
      </c>
      <c r="AC857">
        <f t="shared" si="260"/>
        <v>5744.038895407959</v>
      </c>
      <c r="AD857">
        <f t="shared" si="261"/>
        <v>5581.9614533972008</v>
      </c>
      <c r="AE857" s="5">
        <f t="shared" si="248"/>
        <v>0</v>
      </c>
      <c r="AF857" s="6">
        <f>+AD857+SUM($D$18:$E$18)-SUM($AB$27:AB857)</f>
        <v>12959.304558660355</v>
      </c>
      <c r="AG857" s="10">
        <f t="shared" si="249"/>
        <v>-9.0526445632355124E-4</v>
      </c>
      <c r="AH857" s="10">
        <f>+AD857/SUM(AB$27:AB857)-1</f>
        <v>0.23970393123267986</v>
      </c>
      <c r="AI857" s="6">
        <f t="shared" si="250"/>
        <v>0</v>
      </c>
      <c r="AL857" s="6">
        <f t="shared" si="251"/>
        <v>0</v>
      </c>
      <c r="AM857" s="6">
        <f t="shared" si="252"/>
        <v>11704.89491341075</v>
      </c>
      <c r="AN857" s="6">
        <f t="shared" si="253"/>
        <v>11296.909359976384</v>
      </c>
      <c r="AO857" s="5">
        <f t="shared" si="254"/>
        <v>0</v>
      </c>
      <c r="AP857" s="6">
        <f>+AN857+SUM($D$16:$E$18)-SUM($AL$27:AL857)</f>
        <v>27691.125149450068</v>
      </c>
      <c r="AQ857" s="10">
        <f t="shared" si="262"/>
        <v>-2.8468849136644714E-3</v>
      </c>
      <c r="AR857" s="10">
        <f>+AN857/SUM(AL$27:AL857)-1</f>
        <v>0.12903787672052447</v>
      </c>
    </row>
    <row r="858" spans="1:44" x14ac:dyDescent="0.25">
      <c r="A858" s="1">
        <v>41432</v>
      </c>
      <c r="B858">
        <v>7.7080000000000002</v>
      </c>
      <c r="G858">
        <f t="shared" si="255"/>
        <v>3027.6841659600259</v>
      </c>
      <c r="H858">
        <f t="shared" si="256"/>
        <v>2945.2070024711848</v>
      </c>
      <c r="I858" s="5">
        <f t="shared" si="245"/>
        <v>0</v>
      </c>
      <c r="J858" s="6">
        <f>+H858+SUM($D$16:$E$16)-SUM($F$27:F858)</f>
        <v>7863.4357393132905</v>
      </c>
      <c r="K858" s="10">
        <f t="shared" si="257"/>
        <v>-2.3269724674789272E-3</v>
      </c>
      <c r="L858" s="10">
        <f>+H858/SUM(F$27:F858)-1</f>
        <v>-1.8843627887623504E-2</v>
      </c>
      <c r="M858">
        <v>6.694</v>
      </c>
      <c r="R858">
        <f t="shared" si="258"/>
        <v>2948.2305854722285</v>
      </c>
      <c r="S858">
        <f t="shared" si="259"/>
        <v>2783.4174281652181</v>
      </c>
      <c r="T858" s="5">
        <f t="shared" si="246"/>
        <v>0</v>
      </c>
      <c r="U858" s="6">
        <f>+S858+SUM($D$17:$E$17)-SUM($Q$27:Q858)</f>
        <v>6882.0613755336381</v>
      </c>
      <c r="V858" s="10">
        <f t="shared" si="247"/>
        <v>4.6740137662335535E-3</v>
      </c>
      <c r="W858" s="10">
        <f>+S858/SUM(Q$27:Q858)-1</f>
        <v>0.11276338497947647</v>
      </c>
      <c r="X858">
        <v>3.8330000000000002</v>
      </c>
      <c r="AC858">
        <f t="shared" si="260"/>
        <v>5789.3507983430736</v>
      </c>
      <c r="AD858">
        <f t="shared" si="261"/>
        <v>5625.9948069606817</v>
      </c>
      <c r="AE858" s="5">
        <f t="shared" si="248"/>
        <v>0</v>
      </c>
      <c r="AF858" s="6">
        <f>+AD858+SUM($D$18:$E$18)-SUM($AB$27:AB858)</f>
        <v>13003.337912223837</v>
      </c>
      <c r="AG858" s="10">
        <f t="shared" si="249"/>
        <v>3.3978176347475575E-3</v>
      </c>
      <c r="AH858" s="10">
        <f>+AD858/SUM(AB$27:AB858)-1</f>
        <v>0.24948334694053709</v>
      </c>
      <c r="AI858" s="6">
        <f t="shared" si="250"/>
        <v>0</v>
      </c>
      <c r="AL858" s="6">
        <f t="shared" si="251"/>
        <v>0</v>
      </c>
      <c r="AM858" s="6">
        <f t="shared" si="252"/>
        <v>11765.265549775328</v>
      </c>
      <c r="AN858" s="6">
        <f t="shared" si="253"/>
        <v>11354.619237597084</v>
      </c>
      <c r="AO858" s="5">
        <f t="shared" si="254"/>
        <v>0</v>
      </c>
      <c r="AP858" s="6">
        <f>+AN858+SUM($D$16:$E$18)-SUM($AL$27:AL858)</f>
        <v>27748.835027070767</v>
      </c>
      <c r="AQ858" s="10">
        <f t="shared" si="262"/>
        <v>2.084056798314915E-3</v>
      </c>
      <c r="AR858" s="10">
        <f>+AN858/SUM(AL$27:AL858)-1</f>
        <v>0.13480552835146686</v>
      </c>
    </row>
    <row r="859" spans="1:44" x14ac:dyDescent="0.25">
      <c r="A859" s="1">
        <v>41435</v>
      </c>
      <c r="B859">
        <v>7.67</v>
      </c>
      <c r="G859">
        <f t="shared" si="255"/>
        <v>3012.7578558528021</v>
      </c>
      <c r="H859">
        <f t="shared" si="256"/>
        <v>2930.6873000718715</v>
      </c>
      <c r="I859" s="5">
        <f t="shared" si="245"/>
        <v>0</v>
      </c>
      <c r="J859" s="6">
        <f>+H859+SUM($D$16:$E$16)-SUM($F$27:F859)</f>
        <v>7848.9160369139772</v>
      </c>
      <c r="K859" s="10">
        <f t="shared" si="257"/>
        <v>-1.8464832524441865E-3</v>
      </c>
      <c r="L859" s="10">
        <f>+H859/SUM(F$27:F859)-1</f>
        <v>-2.3680672794249236E-2</v>
      </c>
      <c r="M859">
        <v>6.6890000000000001</v>
      </c>
      <c r="R859">
        <f t="shared" si="258"/>
        <v>2946.0284413241316</v>
      </c>
      <c r="S859">
        <f t="shared" si="259"/>
        <v>2781.3383891540402</v>
      </c>
      <c r="T859" s="5">
        <f t="shared" si="246"/>
        <v>0</v>
      </c>
      <c r="U859" s="6">
        <f>+S859+SUM($D$17:$E$17)-SUM($Q$27:Q859)</f>
        <v>6879.9823365224602</v>
      </c>
      <c r="V859" s="10">
        <f t="shared" si="247"/>
        <v>-3.0209538940895175E-4</v>
      </c>
      <c r="W859" s="10">
        <f>+S859/SUM(Q$27:Q859)-1</f>
        <v>0.11193222021627114</v>
      </c>
      <c r="X859">
        <v>3.8460000000000001</v>
      </c>
      <c r="AC859">
        <f t="shared" si="260"/>
        <v>5808.9859562816227</v>
      </c>
      <c r="AD859">
        <f t="shared" si="261"/>
        <v>5645.0759268381898</v>
      </c>
      <c r="AE859" s="5">
        <f t="shared" si="248"/>
        <v>0</v>
      </c>
      <c r="AF859" s="6">
        <f>+AD859+SUM($D$18:$E$18)-SUM($AB$27:AB859)</f>
        <v>13022.419032101341</v>
      </c>
      <c r="AG859" s="10">
        <f t="shared" si="249"/>
        <v>1.4674016784235189E-3</v>
      </c>
      <c r="AH859" s="10">
        <f>+AD859/SUM(AB$27:AB859)-1</f>
        <v>0.25372109374727514</v>
      </c>
      <c r="AI859" s="6">
        <f t="shared" si="250"/>
        <v>0</v>
      </c>
      <c r="AL859" s="6">
        <f t="shared" si="251"/>
        <v>0</v>
      </c>
      <c r="AM859" s="6">
        <f t="shared" si="252"/>
        <v>11767.772253458555</v>
      </c>
      <c r="AN859" s="6">
        <f t="shared" si="253"/>
        <v>11357.101616064101</v>
      </c>
      <c r="AO859" s="5">
        <f t="shared" si="254"/>
        <v>0</v>
      </c>
      <c r="AP859" s="6">
        <f>+AN859+SUM($D$16:$E$18)-SUM($AL$27:AL859)</f>
        <v>27751.317405537782</v>
      </c>
      <c r="AQ859" s="10">
        <f t="shared" si="262"/>
        <v>8.9458835464295561E-5</v>
      </c>
      <c r="AR859" s="10">
        <f>+AN859/SUM(AL$27:AL859)-1</f>
        <v>0.13505362269517707</v>
      </c>
    </row>
    <row r="860" spans="1:44" x14ac:dyDescent="0.25">
      <c r="A860" s="1">
        <v>41436</v>
      </c>
      <c r="B860">
        <v>7.4960000000000004</v>
      </c>
      <c r="C860">
        <f>+$C$16</f>
        <v>60</v>
      </c>
      <c r="D860" s="7">
        <f>+$H$16</f>
        <v>1.0004210526315789</v>
      </c>
      <c r="E860" s="7">
        <f>+$J$16</f>
        <v>0.46199999999999997</v>
      </c>
      <c r="F860" s="6">
        <f>+C860-D860-E860</f>
        <v>58.537578947368416</v>
      </c>
      <c r="G860">
        <f t="shared" si="255"/>
        <v>3002.9486464144616</v>
      </c>
      <c r="H860">
        <f t="shared" si="256"/>
        <v>2922.7399259276485</v>
      </c>
      <c r="I860" s="5">
        <f t="shared" ref="I860:I923" si="263">+C860*(MAX($A:$A)-$A860)</f>
        <v>219420</v>
      </c>
      <c r="J860" s="6">
        <f>+H860+SUM($D$16:$E$16)-SUM($F$27:F860)</f>
        <v>7782.4310838223864</v>
      </c>
      <c r="K860" s="10">
        <f t="shared" si="257"/>
        <v>-8.4705904329855919E-3</v>
      </c>
      <c r="L860" s="10">
        <f>+H860/SUM(F$27:F860)-1</f>
        <v>-4.495262513536924E-2</v>
      </c>
      <c r="M860">
        <v>6.6130000000000004</v>
      </c>
      <c r="N860">
        <f>+$C$17</f>
        <v>50</v>
      </c>
      <c r="O860" s="7">
        <f>+$H$17</f>
        <v>0.83368421052631569</v>
      </c>
      <c r="P860" s="7">
        <f>+$J$17</f>
        <v>0.38500000000000001</v>
      </c>
      <c r="Q860" s="6">
        <f>+N860-O860-P860</f>
        <v>48.781315789473688</v>
      </c>
      <c r="R860">
        <f t="shared" si="258"/>
        <v>2962.5558502730578</v>
      </c>
      <c r="S860">
        <f t="shared" si="259"/>
        <v>2798.5183119736075</v>
      </c>
      <c r="T860" s="5">
        <f t="shared" ref="T860:T923" si="264">+N860*(MAX($A:$A)-$A860)</f>
        <v>182850</v>
      </c>
      <c r="U860" s="6">
        <f>+S860+SUM($D$17:$E$17)-SUM($Q$27:Q860)</f>
        <v>6848.3809435525527</v>
      </c>
      <c r="V860" s="10">
        <f t="shared" ref="V860:V923" si="265">+U860/U859-1</f>
        <v>-4.5932375148917126E-3</v>
      </c>
      <c r="W860" s="10">
        <f>+S860/SUM(Q$27:Q860)-1</f>
        <v>9.7399044705714033E-2</v>
      </c>
      <c r="X860">
        <v>3.8149999999999999</v>
      </c>
      <c r="Y860">
        <f>+$C$18</f>
        <v>90</v>
      </c>
      <c r="Z860" s="7">
        <f>+$H$18</f>
        <v>1.5006315789473685</v>
      </c>
      <c r="AA860" s="7">
        <f>+$J$18</f>
        <v>0.69300000000000006</v>
      </c>
      <c r="AB860" s="6">
        <f>+Y860-Z860-AA860</f>
        <v>87.806368421052639</v>
      </c>
      <c r="AC860">
        <f t="shared" si="260"/>
        <v>5849.9700250030573</v>
      </c>
      <c r="AD860">
        <f t="shared" si="261"/>
        <v>5687.3811632436464</v>
      </c>
      <c r="AE860" s="5">
        <f t="shared" ref="AE860:AE923" si="266">+Y860*(MAX($A:$A)-$A860)</f>
        <v>329130</v>
      </c>
      <c r="AF860" s="6">
        <f>+AD860+SUM($D$18:$E$18)-SUM($AB$27:AB860)</f>
        <v>12976.917900085748</v>
      </c>
      <c r="AG860" s="10">
        <f t="shared" ref="AG860:AG923" si="267">+AF860/AF859-1</f>
        <v>-3.4940614261781411E-3</v>
      </c>
      <c r="AH860" s="10">
        <f>+AD860/SUM(AB$27:AB860)-1</f>
        <v>0.23895581713710246</v>
      </c>
      <c r="AI860" s="6">
        <f t="shared" ref="AI860:AI923" si="268">+C860+N860+Y860</f>
        <v>200</v>
      </c>
      <c r="AL860" s="6">
        <f t="shared" ref="AL860:AL923" si="269">+F860+Q860+AB860</f>
        <v>195.12526315789475</v>
      </c>
      <c r="AM860" s="6">
        <f t="shared" ref="AM860:AM923" si="270">+G860+R860+AC860</f>
        <v>11815.474521690576</v>
      </c>
      <c r="AN860" s="6">
        <f t="shared" ref="AN860:AN923" si="271">+H860+S860+AD860</f>
        <v>11408.639401144903</v>
      </c>
      <c r="AO860" s="5">
        <f t="shared" ref="AO860:AO923" si="272">+AI860*(MAX($A:$A)-$A860)</f>
        <v>731400</v>
      </c>
      <c r="AP860" s="6">
        <f>+AN860+SUM($D$16:$E$18)-SUM($AL$27:AL860)</f>
        <v>27607.729927460685</v>
      </c>
      <c r="AQ860" s="10">
        <f t="shared" si="262"/>
        <v>-5.174077899755658E-3</v>
      </c>
      <c r="AR860" s="10">
        <f>+AN860/SUM(AL$27:AL860)-1</f>
        <v>0.11839433832604129</v>
      </c>
    </row>
    <row r="861" spans="1:44" x14ac:dyDescent="0.25">
      <c r="A861" s="1">
        <v>41437</v>
      </c>
      <c r="B861">
        <v>7.4649999999999999</v>
      </c>
      <c r="G861">
        <f t="shared" ref="G861:G924" si="273">+(B861/B860*G860)+F861</f>
        <v>2990.5298353100261</v>
      </c>
      <c r="H861">
        <f t="shared" ref="H861:H924" si="274">+($B861/$B860*H860)+F861</f>
        <v>2910.6528211112454</v>
      </c>
      <c r="I861" s="5">
        <f t="shared" si="263"/>
        <v>0</v>
      </c>
      <c r="J861" s="6">
        <f>+H861+SUM($D$16:$E$16)-SUM($F$27:F861)</f>
        <v>7770.3439790059838</v>
      </c>
      <c r="K861" s="10">
        <f t="shared" ref="K861:K924" si="275">+J861/J860-1</f>
        <v>-1.5531271252152701E-3</v>
      </c>
      <c r="L861" s="10">
        <f>+H861/SUM(F$27:F861)-1</f>
        <v>-4.8902260757141325E-2</v>
      </c>
      <c r="M861">
        <v>6.5919999999999996</v>
      </c>
      <c r="R861">
        <f t="shared" ref="R861:R924" si="276">+($M861/$M860*R860)+N861</f>
        <v>2953.1480666868279</v>
      </c>
      <c r="S861">
        <f t="shared" ref="S861:S924" si="277">+($M861/$M860*S860)+Q861</f>
        <v>2789.6314399712714</v>
      </c>
      <c r="T861" s="5">
        <f t="shared" si="264"/>
        <v>0</v>
      </c>
      <c r="U861" s="6">
        <f>+S861+SUM($D$17:$E$17)-SUM($Q$27:Q861)</f>
        <v>6839.494071550218</v>
      </c>
      <c r="V861" s="10">
        <f t="shared" si="265"/>
        <v>-1.2976602901597634E-3</v>
      </c>
      <c r="W861" s="10">
        <f>+S861/SUM(Q$27:Q861)-1</f>
        <v>9.3914184590967231E-2</v>
      </c>
      <c r="X861">
        <v>3.794</v>
      </c>
      <c r="AC861">
        <f t="shared" ref="AC861:AC924" si="278">+(X861/X860*AC860)+AB861</f>
        <v>5817.7683551406553</v>
      </c>
      <c r="AD861">
        <f t="shared" ref="AD861:AD924" si="279">+($X861/$X860*AD860)+AB861</f>
        <v>5656.0744779413881</v>
      </c>
      <c r="AE861" s="5">
        <f t="shared" si="266"/>
        <v>0</v>
      </c>
      <c r="AF861" s="6">
        <f>+AD861+SUM($D$18:$E$18)-SUM($AB$27:AB861)</f>
        <v>12945.611214783487</v>
      </c>
      <c r="AG861" s="10">
        <f t="shared" si="267"/>
        <v>-2.4124900491243606E-3</v>
      </c>
      <c r="AH861" s="10">
        <f>+AD861/SUM(AB$27:AB861)-1</f>
        <v>0.23213587685928361</v>
      </c>
      <c r="AI861" s="6">
        <f t="shared" si="268"/>
        <v>0</v>
      </c>
      <c r="AL861" s="6">
        <f t="shared" si="269"/>
        <v>0</v>
      </c>
      <c r="AM861" s="6">
        <f t="shared" si="270"/>
        <v>11761.44625713751</v>
      </c>
      <c r="AN861" s="6">
        <f t="shared" si="271"/>
        <v>11356.358739023904</v>
      </c>
      <c r="AO861" s="5">
        <f t="shared" si="272"/>
        <v>0</v>
      </c>
      <c r="AP861" s="6">
        <f>+AN861+SUM($D$16:$E$18)-SUM($AL$27:AL861)</f>
        <v>27555.449265339688</v>
      </c>
      <c r="AQ861" s="10">
        <f t="shared" ref="AQ861:AQ924" si="280">+AP861/AP860-1</f>
        <v>-1.893696521168664E-3</v>
      </c>
      <c r="AR861" s="10">
        <f>+AN861/SUM(AL$27:AL861)-1</f>
        <v>0.11326924019083395</v>
      </c>
    </row>
    <row r="862" spans="1:44" x14ac:dyDescent="0.25">
      <c r="A862" s="1">
        <v>41438</v>
      </c>
      <c r="B862">
        <v>7.415</v>
      </c>
      <c r="G862">
        <f t="shared" si="273"/>
        <v>2970.4994948190015</v>
      </c>
      <c r="H862">
        <f t="shared" si="274"/>
        <v>2891.1574907622085</v>
      </c>
      <c r="I862" s="5">
        <f t="shared" si="263"/>
        <v>0</v>
      </c>
      <c r="J862" s="6">
        <f>+H862+SUM($D$16:$E$16)-SUM($F$27:F862)</f>
        <v>7750.8486486569473</v>
      </c>
      <c r="K862" s="10">
        <f t="shared" si="275"/>
        <v>-2.508940453821551E-3</v>
      </c>
      <c r="L862" s="10">
        <f>+H862/SUM(F$27:F862)-1</f>
        <v>-5.5272640792257466E-2</v>
      </c>
      <c r="M862">
        <v>6.585</v>
      </c>
      <c r="R862">
        <f t="shared" si="276"/>
        <v>2950.0121388247517</v>
      </c>
      <c r="S862">
        <f t="shared" si="277"/>
        <v>2786.6691493038265</v>
      </c>
      <c r="T862" s="5">
        <f t="shared" si="264"/>
        <v>0</v>
      </c>
      <c r="U862" s="6">
        <f>+S862+SUM($D$17:$E$17)-SUM($Q$27:Q862)</f>
        <v>6836.5317808827731</v>
      </c>
      <c r="V862" s="10">
        <f t="shared" si="265"/>
        <v>-4.331154667955861E-4</v>
      </c>
      <c r="W862" s="10">
        <f>+S862/SUM(Q$27:Q862)-1</f>
        <v>9.2752564552718297E-2</v>
      </c>
      <c r="X862">
        <v>3.8140000000000001</v>
      </c>
      <c r="AC862">
        <f t="shared" si="278"/>
        <v>5848.4366121524663</v>
      </c>
      <c r="AD862">
        <f t="shared" si="279"/>
        <v>5685.8903687054435</v>
      </c>
      <c r="AE862" s="5">
        <f t="shared" si="266"/>
        <v>0</v>
      </c>
      <c r="AF862" s="6">
        <f>+AD862+SUM($D$18:$E$18)-SUM($AB$27:AB862)</f>
        <v>12975.427105547544</v>
      </c>
      <c r="AG862" s="10">
        <f t="shared" si="267"/>
        <v>2.3031659354955103E-3</v>
      </c>
      <c r="AH862" s="10">
        <f>+AD862/SUM(AB$27:AB862)-1</f>
        <v>0.23863105807625384</v>
      </c>
      <c r="AI862" s="6">
        <f t="shared" si="268"/>
        <v>0</v>
      </c>
      <c r="AL862" s="6">
        <f t="shared" si="269"/>
        <v>0</v>
      </c>
      <c r="AM862" s="6">
        <f t="shared" si="270"/>
        <v>11768.948245796219</v>
      </c>
      <c r="AN862" s="6">
        <f t="shared" si="271"/>
        <v>11363.717008771479</v>
      </c>
      <c r="AO862" s="5">
        <f t="shared" si="272"/>
        <v>0</v>
      </c>
      <c r="AP862" s="6">
        <f>+AN862+SUM($D$16:$E$18)-SUM($AL$27:AL862)</f>
        <v>27562.80753508726</v>
      </c>
      <c r="AQ862" s="10">
        <f t="shared" si="280"/>
        <v>2.6703501281066799E-4</v>
      </c>
      <c r="AR862" s="10">
        <f>+AN862/SUM(AL$27:AL862)-1</f>
        <v>0.11399057486854636</v>
      </c>
    </row>
    <row r="863" spans="1:44" x14ac:dyDescent="0.25">
      <c r="A863" s="1">
        <v>41439</v>
      </c>
      <c r="B863">
        <v>7.46</v>
      </c>
      <c r="G863">
        <f t="shared" si="273"/>
        <v>2988.526801260924</v>
      </c>
      <c r="H863">
        <f t="shared" si="274"/>
        <v>2908.7032880763418</v>
      </c>
      <c r="I863" s="5">
        <f t="shared" si="263"/>
        <v>0</v>
      </c>
      <c r="J863" s="6">
        <f>+H863+SUM($D$16:$E$16)-SUM($F$27:F863)</f>
        <v>7768.3944459710801</v>
      </c>
      <c r="K863" s="10">
        <f t="shared" si="275"/>
        <v>2.2637259620819083E-3</v>
      </c>
      <c r="L863" s="10">
        <f>+H863/SUM(F$27:F863)-1</f>
        <v>-4.9539298760652883E-2</v>
      </c>
      <c r="M863">
        <v>6.5960000000000001</v>
      </c>
      <c r="R863">
        <f t="shared" si="276"/>
        <v>2954.9400254651573</v>
      </c>
      <c r="S863">
        <f t="shared" si="277"/>
        <v>2791.3241774955259</v>
      </c>
      <c r="T863" s="5">
        <f t="shared" si="264"/>
        <v>0</v>
      </c>
      <c r="U863" s="6">
        <f>+S863+SUM($D$17:$E$17)-SUM($Q$27:Q863)</f>
        <v>6841.186809074472</v>
      </c>
      <c r="V863" s="10">
        <f t="shared" si="265"/>
        <v>6.8090492970651617E-4</v>
      </c>
      <c r="W863" s="10">
        <f>+S863/SUM(Q$27:Q863)-1</f>
        <v>9.4577967469966495E-2</v>
      </c>
      <c r="X863">
        <v>3.8069999999999999</v>
      </c>
      <c r="AC863">
        <f t="shared" si="278"/>
        <v>5837.7027221983317</v>
      </c>
      <c r="AD863">
        <f t="shared" si="279"/>
        <v>5675.4548069380235</v>
      </c>
      <c r="AE863" s="5">
        <f t="shared" si="266"/>
        <v>0</v>
      </c>
      <c r="AF863" s="6">
        <f>+AD863+SUM($D$18:$E$18)-SUM($AB$27:AB863)</f>
        <v>12964.991543780125</v>
      </c>
      <c r="AG863" s="10">
        <f t="shared" si="267"/>
        <v>-8.0425574299269886E-4</v>
      </c>
      <c r="AH863" s="10">
        <f>+AD863/SUM(AB$27:AB863)-1</f>
        <v>0.23635774465031423</v>
      </c>
      <c r="AI863" s="6">
        <f t="shared" si="268"/>
        <v>0</v>
      </c>
      <c r="AL863" s="6">
        <f t="shared" si="269"/>
        <v>0</v>
      </c>
      <c r="AM863" s="6">
        <f t="shared" si="270"/>
        <v>11781.169548924412</v>
      </c>
      <c r="AN863" s="6">
        <f t="shared" si="271"/>
        <v>11375.482272509891</v>
      </c>
      <c r="AO863" s="5">
        <f t="shared" si="272"/>
        <v>0</v>
      </c>
      <c r="AP863" s="6">
        <f>+AN863+SUM($D$16:$E$18)-SUM($AL$27:AL863)</f>
        <v>27574.572798825677</v>
      </c>
      <c r="AQ863" s="10">
        <f t="shared" si="280"/>
        <v>4.2685287859156595E-4</v>
      </c>
      <c r="AR863" s="10">
        <f>+AN863/SUM(AL$27:AL863)-1</f>
        <v>0.1151439292600116</v>
      </c>
    </row>
    <row r="864" spans="1:44" x14ac:dyDescent="0.25">
      <c r="A864" s="1">
        <v>41442</v>
      </c>
      <c r="B864">
        <v>7.4870000000000001</v>
      </c>
      <c r="G864">
        <f t="shared" si="273"/>
        <v>2999.3431851260775</v>
      </c>
      <c r="H864">
        <f t="shared" si="274"/>
        <v>2919.230766464822</v>
      </c>
      <c r="I864" s="5">
        <f t="shared" si="263"/>
        <v>0</v>
      </c>
      <c r="J864" s="6">
        <f>+H864+SUM($D$16:$E$16)-SUM($F$27:F864)</f>
        <v>7778.9219243595599</v>
      </c>
      <c r="K864" s="10">
        <f t="shared" si="275"/>
        <v>1.3551678486072305E-3</v>
      </c>
      <c r="L864" s="10">
        <f>+H864/SUM(F$27:F864)-1</f>
        <v>-4.6099293541690067E-2</v>
      </c>
      <c r="M864">
        <v>6.6420000000000003</v>
      </c>
      <c r="R864">
        <f t="shared" si="276"/>
        <v>2975.5475514159452</v>
      </c>
      <c r="S864">
        <f t="shared" si="277"/>
        <v>2810.7906590244515</v>
      </c>
      <c r="T864" s="5">
        <f t="shared" si="264"/>
        <v>0</v>
      </c>
      <c r="U864" s="6">
        <f>+S864+SUM($D$17:$E$17)-SUM($Q$27:Q864)</f>
        <v>6860.6532906033972</v>
      </c>
      <c r="V864" s="10">
        <f t="shared" si="265"/>
        <v>2.8454831116588863E-3</v>
      </c>
      <c r="W864" s="10">
        <f>+S864/SUM(Q$27:Q864)-1</f>
        <v>0.10221147057845936</v>
      </c>
      <c r="X864">
        <v>3.8330000000000002</v>
      </c>
      <c r="AC864">
        <f t="shared" si="278"/>
        <v>5877.571456313688</v>
      </c>
      <c r="AD864">
        <f t="shared" si="279"/>
        <v>5714.215464931297</v>
      </c>
      <c r="AE864" s="5">
        <f t="shared" si="266"/>
        <v>0</v>
      </c>
      <c r="AF864" s="6">
        <f>+AD864+SUM($D$18:$E$18)-SUM($AB$27:AB864)</f>
        <v>13003.752201773397</v>
      </c>
      <c r="AG864" s="10">
        <f t="shared" si="267"/>
        <v>2.9896400520112998E-3</v>
      </c>
      <c r="AH864" s="10">
        <f>+AD864/SUM(AB$27:AB864)-1</f>
        <v>0.24480148023237591</v>
      </c>
      <c r="AI864" s="6">
        <f t="shared" si="268"/>
        <v>0</v>
      </c>
      <c r="AL864" s="6">
        <f t="shared" si="269"/>
        <v>0</v>
      </c>
      <c r="AM864" s="6">
        <f t="shared" si="270"/>
        <v>11852.46219285571</v>
      </c>
      <c r="AN864" s="6">
        <f t="shared" si="271"/>
        <v>11444.23689042057</v>
      </c>
      <c r="AO864" s="5">
        <f t="shared" si="272"/>
        <v>0</v>
      </c>
      <c r="AP864" s="6">
        <f>+AN864+SUM($D$16:$E$18)-SUM($AL$27:AL864)</f>
        <v>27643.327416736356</v>
      </c>
      <c r="AQ864" s="10">
        <f t="shared" si="280"/>
        <v>2.4934064586346061E-3</v>
      </c>
      <c r="AR864" s="10">
        <f>+AN864/SUM(AL$27:AL864)-1</f>
        <v>0.12188397710457366</v>
      </c>
    </row>
    <row r="865" spans="1:44" x14ac:dyDescent="0.25">
      <c r="A865" s="1">
        <v>41443</v>
      </c>
      <c r="B865">
        <v>7.4379999999999997</v>
      </c>
      <c r="G865">
        <f t="shared" si="273"/>
        <v>2979.713451444873</v>
      </c>
      <c r="H865">
        <f t="shared" si="274"/>
        <v>2900.1253427227653</v>
      </c>
      <c r="I865" s="5">
        <f t="shared" si="263"/>
        <v>0</v>
      </c>
      <c r="J865" s="6">
        <f>+H865+SUM($D$16:$E$16)-SUM($F$27:F865)</f>
        <v>7759.8165006175041</v>
      </c>
      <c r="K865" s="10">
        <f t="shared" si="275"/>
        <v>-2.4560503277745172E-3</v>
      </c>
      <c r="L865" s="10">
        <f>+H865/SUM(F$27:F865)-1</f>
        <v>-5.2342265976104141E-2</v>
      </c>
      <c r="M865">
        <v>6.6520000000000001</v>
      </c>
      <c r="R865">
        <f t="shared" si="276"/>
        <v>2980.0274483617686</v>
      </c>
      <c r="S865">
        <f t="shared" si="277"/>
        <v>2815.0225028350874</v>
      </c>
      <c r="T865" s="5">
        <f t="shared" si="264"/>
        <v>0</v>
      </c>
      <c r="U865" s="6">
        <f>+S865+SUM($D$17:$E$17)-SUM($Q$27:Q865)</f>
        <v>6864.885134414033</v>
      </c>
      <c r="V865" s="10">
        <f t="shared" si="265"/>
        <v>6.1682811117003133E-4</v>
      </c>
      <c r="W865" s="10">
        <f>+S865/SUM(Q$27:Q865)-1</f>
        <v>0.10387092777595774</v>
      </c>
      <c r="X865">
        <v>3.831</v>
      </c>
      <c r="AC865">
        <f t="shared" si="278"/>
        <v>5874.5046306125068</v>
      </c>
      <c r="AD865">
        <f t="shared" si="279"/>
        <v>5711.2338758548913</v>
      </c>
      <c r="AE865" s="5">
        <f t="shared" si="266"/>
        <v>0</v>
      </c>
      <c r="AF865" s="6">
        <f>+AD865+SUM($D$18:$E$18)-SUM($AB$27:AB865)</f>
        <v>13000.77061269699</v>
      </c>
      <c r="AG865" s="10">
        <f t="shared" si="267"/>
        <v>-2.29286826613051E-4</v>
      </c>
      <c r="AH865" s="10">
        <f>+AD865/SUM(AB$27:AB865)-1</f>
        <v>0.24415196211067869</v>
      </c>
      <c r="AI865" s="6">
        <f t="shared" si="268"/>
        <v>0</v>
      </c>
      <c r="AL865" s="6">
        <f t="shared" si="269"/>
        <v>0</v>
      </c>
      <c r="AM865" s="6">
        <f t="shared" si="270"/>
        <v>11834.24553041915</v>
      </c>
      <c r="AN865" s="6">
        <f t="shared" si="271"/>
        <v>11426.381721412745</v>
      </c>
      <c r="AO865" s="5">
        <f t="shared" si="272"/>
        <v>0</v>
      </c>
      <c r="AP865" s="6">
        <f>+AN865+SUM($D$16:$E$18)-SUM($AL$27:AL865)</f>
        <v>27625.472247728532</v>
      </c>
      <c r="AQ865" s="10">
        <f t="shared" si="280"/>
        <v>-6.4591243805955934E-4</v>
      </c>
      <c r="AR865" s="10">
        <f>+AN865/SUM(AL$27:AL865)-1</f>
        <v>0.1201336264075219</v>
      </c>
    </row>
    <row r="866" spans="1:44" x14ac:dyDescent="0.25">
      <c r="A866" s="1">
        <v>41444</v>
      </c>
      <c r="B866">
        <v>7.383</v>
      </c>
      <c r="G866">
        <f t="shared" si="273"/>
        <v>2957.6800769047459</v>
      </c>
      <c r="H866">
        <f t="shared" si="274"/>
        <v>2878.6804793388246</v>
      </c>
      <c r="I866" s="5">
        <f t="shared" si="263"/>
        <v>0</v>
      </c>
      <c r="J866" s="6">
        <f>+H866+SUM($D$16:$E$16)-SUM($F$27:F866)</f>
        <v>7738.3716372335639</v>
      </c>
      <c r="K866" s="10">
        <f t="shared" si="275"/>
        <v>-2.7635786725412892E-3</v>
      </c>
      <c r="L866" s="10">
        <f>+H866/SUM(F$27:F866)-1</f>
        <v>-5.9349684014731952E-2</v>
      </c>
      <c r="M866">
        <v>6.6340000000000003</v>
      </c>
      <c r="R866">
        <f t="shared" si="276"/>
        <v>2971.9636338592863</v>
      </c>
      <c r="S866">
        <f t="shared" si="277"/>
        <v>2807.4051839759427</v>
      </c>
      <c r="T866" s="5">
        <f t="shared" si="264"/>
        <v>0</v>
      </c>
      <c r="U866" s="6">
        <f>+S866+SUM($D$17:$E$17)-SUM($Q$27:Q866)</f>
        <v>6857.2678155548892</v>
      </c>
      <c r="V866" s="10">
        <f t="shared" si="265"/>
        <v>-1.1096061638319332E-3</v>
      </c>
      <c r="W866" s="10">
        <f>+S866/SUM(Q$27:Q866)-1</f>
        <v>0.10088390482046061</v>
      </c>
      <c r="X866">
        <v>3.798</v>
      </c>
      <c r="AC866">
        <f t="shared" si="278"/>
        <v>5823.9020065430177</v>
      </c>
      <c r="AD866">
        <f t="shared" si="279"/>
        <v>5662.0376560941995</v>
      </c>
      <c r="AE866" s="5">
        <f t="shared" si="266"/>
        <v>0</v>
      </c>
      <c r="AF866" s="6">
        <f>+AD866+SUM($D$18:$E$18)-SUM($AB$27:AB866)</f>
        <v>12951.574392936298</v>
      </c>
      <c r="AG866" s="10">
        <f t="shared" si="267"/>
        <v>-3.784100283458991E-3</v>
      </c>
      <c r="AH866" s="10">
        <f>+AD866/SUM(AB$27:AB866)-1</f>
        <v>0.23343491310267761</v>
      </c>
      <c r="AI866" s="6">
        <f t="shared" si="268"/>
        <v>0</v>
      </c>
      <c r="AL866" s="6">
        <f t="shared" si="269"/>
        <v>0</v>
      </c>
      <c r="AM866" s="6">
        <f t="shared" si="270"/>
        <v>11753.54571730705</v>
      </c>
      <c r="AN866" s="6">
        <f t="shared" si="271"/>
        <v>11348.123319408965</v>
      </c>
      <c r="AO866" s="5">
        <f t="shared" si="272"/>
        <v>0</v>
      </c>
      <c r="AP866" s="6">
        <f>+AN866+SUM($D$16:$E$18)-SUM($AL$27:AL866)</f>
        <v>27547.213845724749</v>
      </c>
      <c r="AQ866" s="10">
        <f t="shared" si="280"/>
        <v>-2.8328349033098776E-3</v>
      </c>
      <c r="AR866" s="10">
        <f>+AN866/SUM(AL$27:AL866)-1</f>
        <v>0.11246191809507522</v>
      </c>
    </row>
    <row r="867" spans="1:44" x14ac:dyDescent="0.25">
      <c r="A867" s="1">
        <v>41445</v>
      </c>
      <c r="B867">
        <v>7.2290000000000001</v>
      </c>
      <c r="G867">
        <f t="shared" si="273"/>
        <v>2895.9866281923892</v>
      </c>
      <c r="H867">
        <f t="shared" si="274"/>
        <v>2818.6348618637903</v>
      </c>
      <c r="I867" s="5">
        <f t="shared" si="263"/>
        <v>0</v>
      </c>
      <c r="J867" s="6">
        <f>+H867+SUM($D$16:$E$16)-SUM($F$27:F867)</f>
        <v>7678.3260197585278</v>
      </c>
      <c r="K867" s="10">
        <f t="shared" si="275"/>
        <v>-7.7594641728142566E-3</v>
      </c>
      <c r="L867" s="10">
        <f>+H867/SUM(F$27:F867)-1</f>
        <v>-7.8970454522889977E-2</v>
      </c>
      <c r="M867">
        <v>6.4420000000000002</v>
      </c>
      <c r="R867">
        <f t="shared" si="276"/>
        <v>2885.9496124994757</v>
      </c>
      <c r="S867">
        <f t="shared" si="277"/>
        <v>2726.1537828117307</v>
      </c>
      <c r="T867" s="5">
        <f t="shared" si="264"/>
        <v>0</v>
      </c>
      <c r="U867" s="6">
        <f>+S867+SUM($D$17:$E$17)-SUM($Q$27:Q867)</f>
        <v>6776.0164143906768</v>
      </c>
      <c r="V867" s="10">
        <f t="shared" si="265"/>
        <v>-1.1848946745218747E-2</v>
      </c>
      <c r="W867" s="10">
        <f>+S867/SUM(Q$27:Q867)-1</f>
        <v>6.9022326628490616E-2</v>
      </c>
      <c r="X867">
        <v>3.7320000000000002</v>
      </c>
      <c r="AC867">
        <f t="shared" si="278"/>
        <v>5722.6967584040403</v>
      </c>
      <c r="AD867">
        <f t="shared" si="279"/>
        <v>5563.645216572816</v>
      </c>
      <c r="AE867" s="5">
        <f t="shared" si="266"/>
        <v>0</v>
      </c>
      <c r="AF867" s="6">
        <f>+AD867+SUM($D$18:$E$18)-SUM($AB$27:AB867)</f>
        <v>12853.181953414914</v>
      </c>
      <c r="AG867" s="10">
        <f t="shared" si="267"/>
        <v>-7.5969481806819061E-3</v>
      </c>
      <c r="AH867" s="10">
        <f>+AD867/SUM(AB$27:AB867)-1</f>
        <v>0.21200081508667545</v>
      </c>
      <c r="AI867" s="6">
        <f t="shared" si="268"/>
        <v>0</v>
      </c>
      <c r="AL867" s="6">
        <f t="shared" si="269"/>
        <v>0</v>
      </c>
      <c r="AM867" s="6">
        <f t="shared" si="270"/>
        <v>11504.632999095906</v>
      </c>
      <c r="AN867" s="6">
        <f t="shared" si="271"/>
        <v>11108.433861248337</v>
      </c>
      <c r="AO867" s="5">
        <f t="shared" si="272"/>
        <v>0</v>
      </c>
      <c r="AP867" s="6">
        <f>+AN867+SUM($D$16:$E$18)-SUM($AL$27:AL867)</f>
        <v>27307.524387564124</v>
      </c>
      <c r="AQ867" s="10">
        <f t="shared" si="280"/>
        <v>-8.7010417642590099E-3</v>
      </c>
      <c r="AR867" s="10">
        <f>+AN867/SUM(AL$27:AL867)-1</f>
        <v>8.8965046685818283E-2</v>
      </c>
    </row>
    <row r="868" spans="1:44" x14ac:dyDescent="0.25">
      <c r="A868" s="1">
        <v>41446</v>
      </c>
      <c r="B868">
        <v>7.1909999999999998</v>
      </c>
      <c r="G868">
        <f t="shared" si="273"/>
        <v>2880.7635694192104</v>
      </c>
      <c r="H868">
        <f t="shared" si="274"/>
        <v>2803.8184107985221</v>
      </c>
      <c r="I868" s="5">
        <f t="shared" si="263"/>
        <v>0</v>
      </c>
      <c r="J868" s="6">
        <f>+H868+SUM($D$16:$E$16)-SUM($F$27:F868)</f>
        <v>7663.50956869326</v>
      </c>
      <c r="K868" s="10">
        <f t="shared" si="275"/>
        <v>-1.9296459966847701E-3</v>
      </c>
      <c r="L868" s="10">
        <f>+H868/SUM(F$27:F868)-1</f>
        <v>-8.3811943349578422E-2</v>
      </c>
      <c r="M868">
        <v>6.3760000000000003</v>
      </c>
      <c r="R868">
        <f t="shared" si="276"/>
        <v>2856.382292657041</v>
      </c>
      <c r="S868">
        <f t="shared" si="277"/>
        <v>2698.2236136615329</v>
      </c>
      <c r="T868" s="5">
        <f t="shared" si="264"/>
        <v>0</v>
      </c>
      <c r="U868" s="6">
        <f>+S868+SUM($D$17:$E$17)-SUM($Q$27:Q868)</f>
        <v>6748.0862452404781</v>
      </c>
      <c r="V868" s="10">
        <f t="shared" si="265"/>
        <v>-4.1219158045251447E-3</v>
      </c>
      <c r="W868" s="10">
        <f>+S868/SUM(Q$27:Q868)-1</f>
        <v>5.8069909125000985E-2</v>
      </c>
      <c r="X868">
        <v>3.754</v>
      </c>
      <c r="AC868">
        <f t="shared" si="278"/>
        <v>5756.4318411170325</v>
      </c>
      <c r="AD868">
        <f t="shared" si="279"/>
        <v>5596.4426964132772</v>
      </c>
      <c r="AE868" s="5">
        <f t="shared" si="266"/>
        <v>0</v>
      </c>
      <c r="AF868" s="6">
        <f>+AD868+SUM($D$18:$E$18)-SUM($AB$27:AB868)</f>
        <v>12885.979433255376</v>
      </c>
      <c r="AG868" s="10">
        <f t="shared" si="267"/>
        <v>2.551701202031742E-3</v>
      </c>
      <c r="AH868" s="10">
        <f>+AD868/SUM(AB$27:AB868)-1</f>
        <v>0.21914551442534291</v>
      </c>
      <c r="AI868" s="6">
        <f t="shared" si="268"/>
        <v>0</v>
      </c>
      <c r="AL868" s="6">
        <f t="shared" si="269"/>
        <v>0</v>
      </c>
      <c r="AM868" s="6">
        <f t="shared" si="270"/>
        <v>11493.577703193285</v>
      </c>
      <c r="AN868" s="6">
        <f t="shared" si="271"/>
        <v>11098.484720873334</v>
      </c>
      <c r="AO868" s="5">
        <f t="shared" si="272"/>
        <v>0</v>
      </c>
      <c r="AP868" s="6">
        <f>+AN868+SUM($D$16:$E$18)-SUM($AL$27:AL868)</f>
        <v>27297.575247189117</v>
      </c>
      <c r="AQ868" s="10">
        <f t="shared" si="280"/>
        <v>-3.6433695833437696E-4</v>
      </c>
      <c r="AR868" s="10">
        <f>+AN868/SUM(AL$27:AL868)-1</f>
        <v>8.7989727730124256E-2</v>
      </c>
    </row>
    <row r="869" spans="1:44" x14ac:dyDescent="0.25">
      <c r="A869" s="1">
        <v>41449</v>
      </c>
      <c r="B869">
        <v>7.0880000000000001</v>
      </c>
      <c r="G869">
        <f t="shared" si="273"/>
        <v>2839.5010680076989</v>
      </c>
      <c r="H869">
        <f t="shared" si="274"/>
        <v>2763.6580302795055</v>
      </c>
      <c r="I869" s="5">
        <f t="shared" si="263"/>
        <v>0</v>
      </c>
      <c r="J869" s="6">
        <f>+H869+SUM($D$16:$E$16)-SUM($F$27:F869)</f>
        <v>7623.349188174243</v>
      </c>
      <c r="K869" s="10">
        <f t="shared" si="275"/>
        <v>-5.2404685032402254E-3</v>
      </c>
      <c r="L869" s="10">
        <f>+H869/SUM(F$27:F869)-1</f>
        <v>-9.6934926221917905E-2</v>
      </c>
      <c r="M869">
        <v>6.2729999999999997</v>
      </c>
      <c r="R869">
        <f t="shared" si="276"/>
        <v>2810.2393541150591</v>
      </c>
      <c r="S869">
        <f t="shared" si="277"/>
        <v>2654.6356224119813</v>
      </c>
      <c r="T869" s="5">
        <f t="shared" si="264"/>
        <v>0</v>
      </c>
      <c r="U869" s="6">
        <f>+S869+SUM($D$17:$E$17)-SUM($Q$27:Q869)</f>
        <v>6704.498253990927</v>
      </c>
      <c r="V869" s="10">
        <f t="shared" si="265"/>
        <v>-6.4593115241071697E-3</v>
      </c>
      <c r="W869" s="10">
        <f>+S869/SUM(Q$27:Q869)-1</f>
        <v>4.097749999076683E-2</v>
      </c>
      <c r="X869">
        <v>3.7320000000000002</v>
      </c>
      <c r="AC869">
        <f t="shared" si="278"/>
        <v>5722.6967584040403</v>
      </c>
      <c r="AD869">
        <f t="shared" si="279"/>
        <v>5563.645216572816</v>
      </c>
      <c r="AE869" s="5">
        <f t="shared" si="266"/>
        <v>0</v>
      </c>
      <c r="AF869" s="6">
        <f>+AD869+SUM($D$18:$E$18)-SUM($AB$27:AB869)</f>
        <v>12853.181953414914</v>
      </c>
      <c r="AG869" s="10">
        <f t="shared" si="267"/>
        <v>-2.5452065953031067E-3</v>
      </c>
      <c r="AH869" s="10">
        <f>+AD869/SUM(AB$27:AB869)-1</f>
        <v>0.21200081508667545</v>
      </c>
      <c r="AI869" s="6">
        <f t="shared" si="268"/>
        <v>0</v>
      </c>
      <c r="AL869" s="6">
        <f t="shared" si="269"/>
        <v>0</v>
      </c>
      <c r="AM869" s="6">
        <f t="shared" si="270"/>
        <v>11372.437180526798</v>
      </c>
      <c r="AN869" s="6">
        <f t="shared" si="271"/>
        <v>10981.938869264304</v>
      </c>
      <c r="AO869" s="5">
        <f t="shared" si="272"/>
        <v>0</v>
      </c>
      <c r="AP869" s="6">
        <f>+AN869+SUM($D$16:$E$18)-SUM($AL$27:AL869)</f>
        <v>27181.029395580088</v>
      </c>
      <c r="AQ869" s="10">
        <f t="shared" si="280"/>
        <v>-4.2694580215886235E-3</v>
      </c>
      <c r="AR869" s="10">
        <f>+AN869/SUM(AL$27:AL869)-1</f>
        <v>7.6564682550604779E-2</v>
      </c>
    </row>
    <row r="870" spans="1:44" x14ac:dyDescent="0.25">
      <c r="A870" s="1">
        <v>41450</v>
      </c>
      <c r="B870">
        <v>7.1189999999999998</v>
      </c>
      <c r="G870">
        <f t="shared" si="273"/>
        <v>2851.9198791121344</v>
      </c>
      <c r="H870">
        <f t="shared" si="274"/>
        <v>2775.7451350959086</v>
      </c>
      <c r="I870" s="5">
        <f t="shared" si="263"/>
        <v>0</v>
      </c>
      <c r="J870" s="6">
        <f>+H870+SUM($D$16:$E$16)-SUM($F$27:F870)</f>
        <v>7635.4362929906474</v>
      </c>
      <c r="K870" s="10">
        <f t="shared" si="275"/>
        <v>1.5855373429771724E-3</v>
      </c>
      <c r="L870" s="10">
        <f>+H870/SUM(F$27:F870)-1</f>
        <v>-9.298529060014582E-2</v>
      </c>
      <c r="M870">
        <v>6.3540000000000001</v>
      </c>
      <c r="R870">
        <f t="shared" si="276"/>
        <v>2846.5265193762293</v>
      </c>
      <c r="S870">
        <f t="shared" si="277"/>
        <v>2688.9135572781333</v>
      </c>
      <c r="T870" s="5">
        <f t="shared" si="264"/>
        <v>0</v>
      </c>
      <c r="U870" s="6">
        <f>+S870+SUM($D$17:$E$17)-SUM($Q$27:Q870)</f>
        <v>6738.7761888570803</v>
      </c>
      <c r="V870" s="10">
        <f t="shared" si="265"/>
        <v>5.1126771262486326E-3</v>
      </c>
      <c r="W870" s="10">
        <f>+S870/SUM(Q$27:Q870)-1</f>
        <v>5.4419103290504145E-2</v>
      </c>
      <c r="X870">
        <v>3.7559999999999998</v>
      </c>
      <c r="AC870">
        <f t="shared" si="278"/>
        <v>5759.4986668182137</v>
      </c>
      <c r="AD870">
        <f t="shared" si="279"/>
        <v>5599.4242854896829</v>
      </c>
      <c r="AE870" s="5">
        <f t="shared" si="266"/>
        <v>0</v>
      </c>
      <c r="AF870" s="6">
        <f>+AD870+SUM($D$18:$E$18)-SUM($AB$27:AB870)</f>
        <v>12888.961022331783</v>
      </c>
      <c r="AG870" s="10">
        <f t="shared" si="267"/>
        <v>2.7836740385802639E-3</v>
      </c>
      <c r="AH870" s="10">
        <f>+AD870/SUM(AB$27:AB870)-1</f>
        <v>0.21979503254703991</v>
      </c>
      <c r="AI870" s="6">
        <f t="shared" si="268"/>
        <v>0</v>
      </c>
      <c r="AL870" s="6">
        <f t="shared" si="269"/>
        <v>0</v>
      </c>
      <c r="AM870" s="6">
        <f t="shared" si="270"/>
        <v>11457.945065306578</v>
      </c>
      <c r="AN870" s="6">
        <f t="shared" si="271"/>
        <v>11064.082977863723</v>
      </c>
      <c r="AO870" s="5">
        <f t="shared" si="272"/>
        <v>0</v>
      </c>
      <c r="AP870" s="6">
        <f>+AN870+SUM($D$16:$E$18)-SUM($AL$27:AL870)</f>
        <v>27263.173504179511</v>
      </c>
      <c r="AQ870" s="10">
        <f t="shared" si="280"/>
        <v>3.0221117605200298E-3</v>
      </c>
      <c r="AR870" s="10">
        <f>+AN870/SUM(AL$27:AL870)-1</f>
        <v>8.4617308525899659E-2</v>
      </c>
    </row>
    <row r="871" spans="1:44" x14ac:dyDescent="0.25">
      <c r="A871" s="1">
        <v>41451</v>
      </c>
      <c r="B871">
        <v>7.2690000000000001</v>
      </c>
      <c r="G871">
        <f t="shared" si="273"/>
        <v>2912.0109005852091</v>
      </c>
      <c r="H871">
        <f t="shared" si="274"/>
        <v>2834.23112614302</v>
      </c>
      <c r="I871" s="5">
        <f t="shared" si="263"/>
        <v>0</v>
      </c>
      <c r="J871" s="6">
        <f>+H871+SUM($D$16:$E$16)-SUM($F$27:F871)</f>
        <v>7693.9222840377588</v>
      </c>
      <c r="K871" s="10">
        <f t="shared" si="275"/>
        <v>7.6598099706235434E-3</v>
      </c>
      <c r="L871" s="10">
        <f>+H871/SUM(F$27:F871)-1</f>
        <v>-7.3874150494797064E-2</v>
      </c>
      <c r="M871">
        <v>6.4480000000000004</v>
      </c>
      <c r="R871">
        <f t="shared" si="276"/>
        <v>2888.6375506669701</v>
      </c>
      <c r="S871">
        <f t="shared" si="277"/>
        <v>2728.6928890981126</v>
      </c>
      <c r="T871" s="5">
        <f t="shared" si="264"/>
        <v>0</v>
      </c>
      <c r="U871" s="6">
        <f>+S871+SUM($D$17:$E$17)-SUM($Q$27:Q871)</f>
        <v>6778.5555206770587</v>
      </c>
      <c r="V871" s="10">
        <f t="shared" si="265"/>
        <v>5.9030498572953949E-3</v>
      </c>
      <c r="W871" s="10">
        <f>+S871/SUM(Q$27:Q871)-1</f>
        <v>7.0018000946989734E-2</v>
      </c>
      <c r="X871">
        <v>3.8159999999999998</v>
      </c>
      <c r="AC871">
        <f t="shared" si="278"/>
        <v>5851.5034378536493</v>
      </c>
      <c r="AD871">
        <f t="shared" si="279"/>
        <v>5688.8719577818511</v>
      </c>
      <c r="AE871" s="5">
        <f t="shared" si="266"/>
        <v>0</v>
      </c>
      <c r="AF871" s="6">
        <f>+AD871+SUM($D$18:$E$18)-SUM($AB$27:AB871)</f>
        <v>12978.408694623951</v>
      </c>
      <c r="AG871" s="10">
        <f t="shared" si="267"/>
        <v>6.9398667694928751E-3</v>
      </c>
      <c r="AH871" s="10">
        <f>+AD871/SUM(AB$27:AB871)-1</f>
        <v>0.23928057619795129</v>
      </c>
      <c r="AI871" s="6">
        <f t="shared" si="268"/>
        <v>0</v>
      </c>
      <c r="AL871" s="6">
        <f t="shared" si="269"/>
        <v>0</v>
      </c>
      <c r="AM871" s="6">
        <f t="shared" si="270"/>
        <v>11652.151889105829</v>
      </c>
      <c r="AN871" s="6">
        <f t="shared" si="271"/>
        <v>11251.795973022985</v>
      </c>
      <c r="AO871" s="5">
        <f t="shared" si="272"/>
        <v>0</v>
      </c>
      <c r="AP871" s="6">
        <f>+AN871+SUM($D$16:$E$18)-SUM($AL$27:AL871)</f>
        <v>27450.886499338769</v>
      </c>
      <c r="AQ871" s="10">
        <f t="shared" si="280"/>
        <v>6.8852217490558143E-3</v>
      </c>
      <c r="AR871" s="10">
        <f>+AN871/SUM(AL$27:AL871)-1</f>
        <v>0.10301890258410729</v>
      </c>
    </row>
    <row r="872" spans="1:44" x14ac:dyDescent="0.25">
      <c r="A872" s="1">
        <v>41452</v>
      </c>
      <c r="B872">
        <v>7.399</v>
      </c>
      <c r="G872">
        <f t="shared" si="273"/>
        <v>2964.0897858618737</v>
      </c>
      <c r="H872">
        <f t="shared" si="274"/>
        <v>2884.9189850505163</v>
      </c>
      <c r="I872" s="5">
        <f t="shared" si="263"/>
        <v>0</v>
      </c>
      <c r="J872" s="6">
        <f>+H872+SUM($D$16:$E$16)-SUM($F$27:F872)</f>
        <v>7744.6101429452556</v>
      </c>
      <c r="K872" s="10">
        <f t="shared" si="275"/>
        <v>6.5880388488790409E-3</v>
      </c>
      <c r="L872" s="10">
        <f>+H872/SUM(F$27:F872)-1</f>
        <v>-5.7311162403494764E-2</v>
      </c>
      <c r="M872">
        <v>6.508</v>
      </c>
      <c r="R872">
        <f t="shared" si="276"/>
        <v>2915.5169323419104</v>
      </c>
      <c r="S872">
        <f t="shared" si="277"/>
        <v>2754.0839519619285</v>
      </c>
      <c r="T872" s="5">
        <f t="shared" si="264"/>
        <v>0</v>
      </c>
      <c r="U872" s="6">
        <f>+S872+SUM($D$17:$E$17)-SUM($Q$27:Q872)</f>
        <v>6803.9465835408755</v>
      </c>
      <c r="V872" s="10">
        <f t="shared" si="265"/>
        <v>3.7457925639710066E-3</v>
      </c>
      <c r="W872" s="10">
        <f>+S872/SUM(Q$27:Q872)-1</f>
        <v>7.9974744131980247E-2</v>
      </c>
      <c r="X872">
        <v>3.8410000000000002</v>
      </c>
      <c r="AC872">
        <f t="shared" si="278"/>
        <v>5889.8387591184137</v>
      </c>
      <c r="AD872">
        <f t="shared" si="279"/>
        <v>5726.1418212369208</v>
      </c>
      <c r="AE872" s="5">
        <f t="shared" si="266"/>
        <v>0</v>
      </c>
      <c r="AF872" s="6">
        <f>+AD872+SUM($D$18:$E$18)-SUM($AB$27:AB872)</f>
        <v>13015.67855807902</v>
      </c>
      <c r="AG872" s="10">
        <f t="shared" si="267"/>
        <v>2.8716820630334539E-3</v>
      </c>
      <c r="AH872" s="10">
        <f>+AD872/SUM(AB$27:AB872)-1</f>
        <v>0.24739955271916436</v>
      </c>
      <c r="AI872" s="6">
        <f t="shared" si="268"/>
        <v>0</v>
      </c>
      <c r="AL872" s="6">
        <f t="shared" si="269"/>
        <v>0</v>
      </c>
      <c r="AM872" s="6">
        <f t="shared" si="270"/>
        <v>11769.445477322199</v>
      </c>
      <c r="AN872" s="6">
        <f t="shared" si="271"/>
        <v>11365.144758249366</v>
      </c>
      <c r="AO872" s="5">
        <f t="shared" si="272"/>
        <v>0</v>
      </c>
      <c r="AP872" s="6">
        <f>+AN872+SUM($D$16:$E$18)-SUM($AL$27:AL872)</f>
        <v>27564.235284565148</v>
      </c>
      <c r="AQ872" s="10">
        <f t="shared" si="280"/>
        <v>4.1291484422227853E-3</v>
      </c>
      <c r="AR872" s="10">
        <f>+AN872/SUM(AL$27:AL872)-1</f>
        <v>0.1141305378278854</v>
      </c>
    </row>
    <row r="873" spans="1:44" x14ac:dyDescent="0.25">
      <c r="A873" s="1">
        <v>41453</v>
      </c>
      <c r="B873">
        <v>7.55</v>
      </c>
      <c r="G873">
        <f t="shared" si="273"/>
        <v>3024.581414144769</v>
      </c>
      <c r="H873">
        <f t="shared" si="274"/>
        <v>2943.7948827046084</v>
      </c>
      <c r="I873" s="5">
        <f t="shared" si="263"/>
        <v>0</v>
      </c>
      <c r="J873" s="6">
        <f>+H873+SUM($D$16:$E$16)-SUM($F$27:F873)</f>
        <v>7803.4860405993477</v>
      </c>
      <c r="K873" s="10">
        <f t="shared" si="275"/>
        <v>7.6021770712013659E-3</v>
      </c>
      <c r="L873" s="10">
        <f>+H873/SUM(F$27:F873)-1</f>
        <v>-3.8072614697443719E-2</v>
      </c>
      <c r="M873">
        <v>6.476</v>
      </c>
      <c r="R873">
        <f t="shared" si="276"/>
        <v>2901.1812621152753</v>
      </c>
      <c r="S873">
        <f t="shared" si="277"/>
        <v>2740.5420517678931</v>
      </c>
      <c r="T873" s="5">
        <f t="shared" si="264"/>
        <v>0</v>
      </c>
      <c r="U873" s="6">
        <f>+S873+SUM($D$17:$E$17)-SUM($Q$27:Q873)</f>
        <v>6790.4046833468401</v>
      </c>
      <c r="V873" s="10">
        <f t="shared" si="265"/>
        <v>-1.9903007802550832E-3</v>
      </c>
      <c r="W873" s="10">
        <f>+S873/SUM(Q$27:Q873)-1</f>
        <v>7.4664481099985247E-2</v>
      </c>
      <c r="X873">
        <v>3.8319999999999999</v>
      </c>
      <c r="AC873">
        <f t="shared" si="278"/>
        <v>5876.0380434630979</v>
      </c>
      <c r="AD873">
        <f t="shared" si="279"/>
        <v>5712.724670393095</v>
      </c>
      <c r="AE873" s="5">
        <f t="shared" si="266"/>
        <v>0</v>
      </c>
      <c r="AF873" s="6">
        <f>+AD873+SUM($D$18:$E$18)-SUM($AB$27:AB873)</f>
        <v>13002.261407235193</v>
      </c>
      <c r="AG873" s="10">
        <f t="shared" si="267"/>
        <v>-1.0308452827838543E-3</v>
      </c>
      <c r="AH873" s="10">
        <f>+AD873/SUM(AB$27:AB873)-1</f>
        <v>0.24447672117152752</v>
      </c>
      <c r="AI873" s="6">
        <f t="shared" si="268"/>
        <v>0</v>
      </c>
      <c r="AL873" s="6">
        <f t="shared" si="269"/>
        <v>0</v>
      </c>
      <c r="AM873" s="6">
        <f t="shared" si="270"/>
        <v>11801.800719723142</v>
      </c>
      <c r="AN873" s="6">
        <f t="shared" si="271"/>
        <v>11397.061604865597</v>
      </c>
      <c r="AO873" s="5">
        <f t="shared" si="272"/>
        <v>0</v>
      </c>
      <c r="AP873" s="6">
        <f>+AN873+SUM($D$16:$E$18)-SUM($AL$27:AL873)</f>
        <v>27596.152131181378</v>
      </c>
      <c r="AQ873" s="10">
        <f t="shared" si="280"/>
        <v>1.1579079298493777E-3</v>
      </c>
      <c r="AR873" s="10">
        <f>+AN873/SUM(AL$27:AL873)-1</f>
        <v>0.11725936145861859</v>
      </c>
    </row>
    <row r="874" spans="1:44" x14ac:dyDescent="0.25">
      <c r="A874" s="1">
        <v>41456</v>
      </c>
      <c r="B874">
        <v>7.5469999999999997</v>
      </c>
      <c r="G874">
        <f t="shared" si="273"/>
        <v>3023.3795937153077</v>
      </c>
      <c r="H874">
        <f t="shared" si="274"/>
        <v>2942.6251628836662</v>
      </c>
      <c r="I874" s="5">
        <f t="shared" si="263"/>
        <v>0</v>
      </c>
      <c r="J874" s="6">
        <f>+H874+SUM($D$16:$E$16)-SUM($F$27:F874)</f>
        <v>7802.3163207784037</v>
      </c>
      <c r="K874" s="10">
        <f t="shared" si="275"/>
        <v>-1.4989708636092836E-4</v>
      </c>
      <c r="L874" s="10">
        <f>+H874/SUM(F$27:F874)-1</f>
        <v>-3.8454837499550698E-2</v>
      </c>
      <c r="M874">
        <v>6.5410000000000004</v>
      </c>
      <c r="R874">
        <f t="shared" si="276"/>
        <v>2930.3005922631278</v>
      </c>
      <c r="S874">
        <f t="shared" si="277"/>
        <v>2768.0490365370274</v>
      </c>
      <c r="T874" s="5">
        <f t="shared" si="264"/>
        <v>0</v>
      </c>
      <c r="U874" s="6">
        <f>+S874+SUM($D$17:$E$17)-SUM($Q$27:Q874)</f>
        <v>6817.911668115974</v>
      </c>
      <c r="V874" s="10">
        <f t="shared" si="265"/>
        <v>4.0508608914862076E-3</v>
      </c>
      <c r="W874" s="10">
        <f>+S874/SUM(Q$27:Q874)-1</f>
        <v>8.5450952883725062E-2</v>
      </c>
      <c r="X874">
        <v>3.84</v>
      </c>
      <c r="AC874">
        <f t="shared" si="278"/>
        <v>5888.3053462678226</v>
      </c>
      <c r="AD874">
        <f t="shared" si="279"/>
        <v>5724.651026698717</v>
      </c>
      <c r="AE874" s="5">
        <f t="shared" si="266"/>
        <v>0</v>
      </c>
      <c r="AF874" s="6">
        <f>+AD874+SUM($D$18:$E$18)-SUM($AB$27:AB874)</f>
        <v>13014.187763540816</v>
      </c>
      <c r="AG874" s="10">
        <f t="shared" si="267"/>
        <v>9.1725246340512712E-4</v>
      </c>
      <c r="AH874" s="10">
        <f>+AD874/SUM(AB$27:AB874)-1</f>
        <v>0.24707479365831553</v>
      </c>
      <c r="AI874" s="6">
        <f t="shared" si="268"/>
        <v>0</v>
      </c>
      <c r="AL874" s="6">
        <f t="shared" si="269"/>
        <v>0</v>
      </c>
      <c r="AM874" s="6">
        <f t="shared" si="270"/>
        <v>11841.985532246257</v>
      </c>
      <c r="AN874" s="6">
        <f t="shared" si="271"/>
        <v>11435.32522611941</v>
      </c>
      <c r="AO874" s="5">
        <f t="shared" si="272"/>
        <v>0</v>
      </c>
      <c r="AP874" s="6">
        <f>+AN874+SUM($D$16:$E$18)-SUM($AL$27:AL874)</f>
        <v>27634.415752435198</v>
      </c>
      <c r="AQ874" s="10">
        <f t="shared" si="280"/>
        <v>1.3865563964110539E-3</v>
      </c>
      <c r="AR874" s="10">
        <f>+AN874/SUM(AL$27:AL874)-1</f>
        <v>0.12101036242108387</v>
      </c>
    </row>
    <row r="875" spans="1:44" x14ac:dyDescent="0.25">
      <c r="A875" s="1">
        <v>41457</v>
      </c>
      <c r="B875">
        <v>7.4779999999999998</v>
      </c>
      <c r="G875">
        <f t="shared" si="273"/>
        <v>2995.7377238376935</v>
      </c>
      <c r="H875">
        <f t="shared" si="274"/>
        <v>2915.7216070019949</v>
      </c>
      <c r="I875" s="5">
        <f t="shared" si="263"/>
        <v>0</v>
      </c>
      <c r="J875" s="6">
        <f>+H875+SUM($D$16:$E$16)-SUM($F$27:F875)</f>
        <v>7775.4127648967333</v>
      </c>
      <c r="K875" s="10">
        <f t="shared" si="275"/>
        <v>-3.4481498539123967E-3</v>
      </c>
      <c r="L875" s="10">
        <f>+H875/SUM(F$27:F875)-1</f>
        <v>-4.7245961948011117E-2</v>
      </c>
      <c r="M875">
        <v>6.5220000000000002</v>
      </c>
      <c r="R875">
        <f t="shared" si="276"/>
        <v>2921.7887880660633</v>
      </c>
      <c r="S875">
        <f t="shared" si="277"/>
        <v>2760.0085332968192</v>
      </c>
      <c r="T875" s="5">
        <f t="shared" si="264"/>
        <v>0</v>
      </c>
      <c r="U875" s="6">
        <f>+S875+SUM($D$17:$E$17)-SUM($Q$27:Q875)</f>
        <v>6809.8711648757653</v>
      </c>
      <c r="V875" s="10">
        <f t="shared" si="265"/>
        <v>-1.1793205356135372E-3</v>
      </c>
      <c r="W875" s="10">
        <f>+S875/SUM(Q$27:Q875)-1</f>
        <v>8.2297984208478114E-2</v>
      </c>
      <c r="X875">
        <v>3.8380000000000001</v>
      </c>
      <c r="AC875">
        <f t="shared" si="278"/>
        <v>5885.2385205666415</v>
      </c>
      <c r="AD875">
        <f t="shared" si="279"/>
        <v>5721.6694376223113</v>
      </c>
      <c r="AE875" s="5">
        <f t="shared" si="266"/>
        <v>0</v>
      </c>
      <c r="AF875" s="6">
        <f>+AD875+SUM($D$18:$E$18)-SUM($AB$27:AB875)</f>
        <v>13011.206174464409</v>
      </c>
      <c r="AG875" s="10">
        <f t="shared" si="267"/>
        <v>-2.2910297058720275E-4</v>
      </c>
      <c r="AH875" s="10">
        <f>+AD875/SUM(AB$27:AB875)-1</f>
        <v>0.24642527553661853</v>
      </c>
      <c r="AI875" s="6">
        <f t="shared" si="268"/>
        <v>0</v>
      </c>
      <c r="AL875" s="6">
        <f t="shared" si="269"/>
        <v>0</v>
      </c>
      <c r="AM875" s="6">
        <f t="shared" si="270"/>
        <v>11802.765032470397</v>
      </c>
      <c r="AN875" s="6">
        <f t="shared" si="271"/>
        <v>11397.399577921125</v>
      </c>
      <c r="AO875" s="5">
        <f t="shared" si="272"/>
        <v>0</v>
      </c>
      <c r="AP875" s="6">
        <f>+AN875+SUM($D$16:$E$18)-SUM($AL$27:AL875)</f>
        <v>27596.490104236909</v>
      </c>
      <c r="AQ875" s="10">
        <f t="shared" si="280"/>
        <v>-1.3724063695809141E-3</v>
      </c>
      <c r="AR875" s="10">
        <f>+AN875/SUM(AL$27:AL875)-1</f>
        <v>0.11729249311775147</v>
      </c>
    </row>
    <row r="876" spans="1:44" x14ac:dyDescent="0.25">
      <c r="A876" s="1">
        <v>41458</v>
      </c>
      <c r="B876">
        <v>7.3689999999999998</v>
      </c>
      <c r="G876">
        <f t="shared" si="273"/>
        <v>2952.0715815672588</v>
      </c>
      <c r="H876">
        <f t="shared" si="274"/>
        <v>2873.2217868410939</v>
      </c>
      <c r="I876" s="5">
        <f t="shared" si="263"/>
        <v>0</v>
      </c>
      <c r="J876" s="6">
        <f>+H876+SUM($D$16:$E$16)-SUM($F$27:F876)</f>
        <v>7732.9129447358318</v>
      </c>
      <c r="K876" s="10">
        <f t="shared" si="275"/>
        <v>-5.4659246326796973E-3</v>
      </c>
      <c r="L876" s="10">
        <f>+H876/SUM(F$27:F876)-1</f>
        <v>-6.113339042456456E-2</v>
      </c>
      <c r="M876">
        <v>6.4660000000000002</v>
      </c>
      <c r="R876">
        <f t="shared" si="276"/>
        <v>2896.7013651694519</v>
      </c>
      <c r="S876">
        <f t="shared" si="277"/>
        <v>2736.3102079572577</v>
      </c>
      <c r="T876" s="5">
        <f t="shared" si="264"/>
        <v>0</v>
      </c>
      <c r="U876" s="6">
        <f>+S876+SUM($D$17:$E$17)-SUM($Q$27:Q876)</f>
        <v>6786.1728395362043</v>
      </c>
      <c r="V876" s="10">
        <f t="shared" si="265"/>
        <v>-3.4799961358730203E-3</v>
      </c>
      <c r="W876" s="10">
        <f>+S876/SUM(Q$27:Q876)-1</f>
        <v>7.3005023902487087E-2</v>
      </c>
      <c r="X876">
        <v>3.8370000000000002</v>
      </c>
      <c r="AC876">
        <f t="shared" si="278"/>
        <v>5883.7051077160513</v>
      </c>
      <c r="AD876">
        <f t="shared" si="279"/>
        <v>5720.1786430841084</v>
      </c>
      <c r="AE876" s="5">
        <f t="shared" si="266"/>
        <v>0</v>
      </c>
      <c r="AF876" s="6">
        <f>+AD876+SUM($D$18:$E$18)-SUM($AB$27:AB876)</f>
        <v>13009.715379926209</v>
      </c>
      <c r="AG876" s="10">
        <f t="shared" si="267"/>
        <v>-1.1457773539291782E-4</v>
      </c>
      <c r="AH876" s="10">
        <f>+AD876/SUM(AB$27:AB876)-1</f>
        <v>0.24610051647576991</v>
      </c>
      <c r="AI876" s="6">
        <f t="shared" si="268"/>
        <v>0</v>
      </c>
      <c r="AL876" s="6">
        <f t="shared" si="269"/>
        <v>0</v>
      </c>
      <c r="AM876" s="6">
        <f t="shared" si="270"/>
        <v>11732.478054452762</v>
      </c>
      <c r="AN876" s="6">
        <f t="shared" si="271"/>
        <v>11329.710637882461</v>
      </c>
      <c r="AO876" s="5">
        <f t="shared" si="272"/>
        <v>0</v>
      </c>
      <c r="AP876" s="6">
        <f>+AN876+SUM($D$16:$E$18)-SUM($AL$27:AL876)</f>
        <v>27528.801164198245</v>
      </c>
      <c r="AQ876" s="10">
        <f t="shared" si="280"/>
        <v>-2.4528097516384184E-3</v>
      </c>
      <c r="AR876" s="10">
        <f>+AN876/SUM(AL$27:AL876)-1</f>
        <v>0.11065691418106094</v>
      </c>
    </row>
    <row r="877" spans="1:44" x14ac:dyDescent="0.25">
      <c r="A877" s="1">
        <v>41459</v>
      </c>
      <c r="B877">
        <v>7.4710000000000001</v>
      </c>
      <c r="G877">
        <f t="shared" si="273"/>
        <v>2992.9334761689502</v>
      </c>
      <c r="H877">
        <f t="shared" si="274"/>
        <v>2912.9922607531298</v>
      </c>
      <c r="I877" s="5">
        <f t="shared" si="263"/>
        <v>0</v>
      </c>
      <c r="J877" s="6">
        <f>+H877+SUM($D$16:$E$16)-SUM($F$27:F877)</f>
        <v>7772.6834186478682</v>
      </c>
      <c r="K877" s="10">
        <f t="shared" si="275"/>
        <v>5.1430132727809941E-3</v>
      </c>
      <c r="L877" s="10">
        <f>+H877/SUM(F$27:F877)-1</f>
        <v>-4.8137815152927366E-2</v>
      </c>
      <c r="M877">
        <v>6.6130000000000004</v>
      </c>
      <c r="R877">
        <f t="shared" si="276"/>
        <v>2962.5558502730569</v>
      </c>
      <c r="S877">
        <f t="shared" si="277"/>
        <v>2798.5183119736075</v>
      </c>
      <c r="T877" s="5">
        <f t="shared" si="264"/>
        <v>0</v>
      </c>
      <c r="U877" s="6">
        <f>+S877+SUM($D$17:$E$17)-SUM($Q$27:Q877)</f>
        <v>6848.3809435525527</v>
      </c>
      <c r="V877" s="10">
        <f t="shared" si="265"/>
        <v>9.1668906005346606E-3</v>
      </c>
      <c r="W877" s="10">
        <f>+S877/SUM(Q$27:Q877)-1</f>
        <v>9.7399044705714033E-2</v>
      </c>
      <c r="X877">
        <v>3.8719999999999999</v>
      </c>
      <c r="AC877">
        <f t="shared" si="278"/>
        <v>5937.3745574867207</v>
      </c>
      <c r="AD877">
        <f t="shared" si="279"/>
        <v>5772.3564519212059</v>
      </c>
      <c r="AE877" s="5">
        <f t="shared" si="266"/>
        <v>0</v>
      </c>
      <c r="AF877" s="6">
        <f>+AD877+SUM($D$18:$E$18)-SUM($AB$27:AB877)</f>
        <v>13061.893188763304</v>
      </c>
      <c r="AG877" s="10">
        <f t="shared" si="267"/>
        <v>4.0106802734212188E-3</v>
      </c>
      <c r="AH877" s="10">
        <f>+AD877/SUM(AB$27:AB877)-1</f>
        <v>0.25746708360546822</v>
      </c>
      <c r="AI877" s="6">
        <f t="shared" si="268"/>
        <v>0</v>
      </c>
      <c r="AL877" s="6">
        <f t="shared" si="269"/>
        <v>0</v>
      </c>
      <c r="AM877" s="6">
        <f t="shared" si="270"/>
        <v>11892.863883928727</v>
      </c>
      <c r="AN877" s="6">
        <f t="shared" si="271"/>
        <v>11483.867024647943</v>
      </c>
      <c r="AO877" s="5">
        <f t="shared" si="272"/>
        <v>0</v>
      </c>
      <c r="AP877" s="6">
        <f>+AN877+SUM($D$16:$E$18)-SUM($AL$27:AL877)</f>
        <v>27682.957550963729</v>
      </c>
      <c r="AQ877" s="10">
        <f t="shared" si="280"/>
        <v>5.5998220135342613E-3</v>
      </c>
      <c r="AR877" s="10">
        <f>+AN877/SUM(AL$27:AL877)-1</f>
        <v>0.12576893798277866</v>
      </c>
    </row>
    <row r="878" spans="1:44" x14ac:dyDescent="0.25">
      <c r="A878" s="1">
        <v>41460</v>
      </c>
      <c r="B878">
        <v>7.484</v>
      </c>
      <c r="G878">
        <f t="shared" si="273"/>
        <v>2998.1413646966166</v>
      </c>
      <c r="H878">
        <f t="shared" si="274"/>
        <v>2918.0610466438793</v>
      </c>
      <c r="I878" s="5">
        <f t="shared" si="263"/>
        <v>0</v>
      </c>
      <c r="J878" s="6">
        <f>+H878+SUM($D$16:$E$16)-SUM($F$27:F878)</f>
        <v>7777.7522045386177</v>
      </c>
      <c r="K878" s="10">
        <f t="shared" si="275"/>
        <v>6.5212817990101257E-4</v>
      </c>
      <c r="L878" s="10">
        <f>+H878/SUM(F$27:F878)-1</f>
        <v>-4.6481516343797158E-2</v>
      </c>
      <c r="M878">
        <v>6.5460000000000003</v>
      </c>
      <c r="R878">
        <f t="shared" si="276"/>
        <v>2932.5405407360399</v>
      </c>
      <c r="S878">
        <f t="shared" si="277"/>
        <v>2770.1649584423462</v>
      </c>
      <c r="T878" s="5">
        <f t="shared" si="264"/>
        <v>0</v>
      </c>
      <c r="U878" s="6">
        <f>+S878+SUM($D$17:$E$17)-SUM($Q$27:Q878)</f>
        <v>6820.0275900212928</v>
      </c>
      <c r="V878" s="10">
        <f t="shared" si="265"/>
        <v>-4.1401542590812079E-3</v>
      </c>
      <c r="W878" s="10">
        <f>+S878/SUM(Q$27:Q878)-1</f>
        <v>8.6280681482474586E-2</v>
      </c>
      <c r="X878">
        <v>3.8839999999999999</v>
      </c>
      <c r="AC878">
        <f t="shared" si="278"/>
        <v>5955.7755116938069</v>
      </c>
      <c r="AD878">
        <f t="shared" si="279"/>
        <v>5790.2459863796385</v>
      </c>
      <c r="AE878" s="5">
        <f t="shared" si="266"/>
        <v>0</v>
      </c>
      <c r="AF878" s="6">
        <f>+AD878+SUM($D$18:$E$18)-SUM($AB$27:AB878)</f>
        <v>13079.782723221739</v>
      </c>
      <c r="AG878" s="10">
        <f t="shared" si="267"/>
        <v>1.3695973623351065E-3</v>
      </c>
      <c r="AH878" s="10">
        <f>+AD878/SUM(AB$27:AB878)-1</f>
        <v>0.26136419233565023</v>
      </c>
      <c r="AI878" s="6">
        <f t="shared" si="268"/>
        <v>0</v>
      </c>
      <c r="AL878" s="6">
        <f t="shared" si="269"/>
        <v>0</v>
      </c>
      <c r="AM878" s="6">
        <f t="shared" si="270"/>
        <v>11886.457417126465</v>
      </c>
      <c r="AN878" s="6">
        <f t="shared" si="271"/>
        <v>11478.471991465864</v>
      </c>
      <c r="AO878" s="5">
        <f t="shared" si="272"/>
        <v>0</v>
      </c>
      <c r="AP878" s="6">
        <f>+AN878+SUM($D$16:$E$18)-SUM($AL$27:AL878)</f>
        <v>27677.562517781647</v>
      </c>
      <c r="AQ878" s="10">
        <f t="shared" si="280"/>
        <v>-1.9488644492371421E-4</v>
      </c>
      <c r="AR878" s="10">
        <f>+AN878/SUM(AL$27:AL878)-1</f>
        <v>0.12524006031790003</v>
      </c>
    </row>
    <row r="879" spans="1:44" x14ac:dyDescent="0.25">
      <c r="A879" s="1">
        <v>41463</v>
      </c>
      <c r="B879">
        <v>7.383</v>
      </c>
      <c r="C879">
        <f>+$C$16</f>
        <v>60</v>
      </c>
      <c r="D879" s="7">
        <f>+$H$16</f>
        <v>1.0004210526315789</v>
      </c>
      <c r="E879" s="7">
        <f>+$J$16</f>
        <v>0.46199999999999997</v>
      </c>
      <c r="F879" s="6">
        <f>+C879-D879-E879</f>
        <v>58.537578947368416</v>
      </c>
      <c r="G879">
        <f t="shared" si="273"/>
        <v>3016.2176558521146</v>
      </c>
      <c r="H879">
        <f t="shared" si="274"/>
        <v>2937.2180582861924</v>
      </c>
      <c r="I879" s="5">
        <f t="shared" si="263"/>
        <v>217800</v>
      </c>
      <c r="J879" s="6">
        <f>+H879+SUM($D$16:$E$16)-SUM($F$27:F879)</f>
        <v>7738.3716372335621</v>
      </c>
      <c r="K879" s="10">
        <f t="shared" si="275"/>
        <v>-5.063232444211252E-3</v>
      </c>
      <c r="L879" s="10">
        <f>+H879/SUM(F$27:F879)-1</f>
        <v>-5.8235750737972269E-2</v>
      </c>
      <c r="M879">
        <v>6.6289999999999996</v>
      </c>
      <c r="N879">
        <f>+$C$17</f>
        <v>50</v>
      </c>
      <c r="O879" s="7">
        <f>+$H$17</f>
        <v>0.83368421052631569</v>
      </c>
      <c r="P879" s="7">
        <f>+$J$17</f>
        <v>0.38500000000000001</v>
      </c>
      <c r="Q879" s="6">
        <f>+N879-O879-P879</f>
        <v>48.781315789473688</v>
      </c>
      <c r="R879">
        <f t="shared" si="276"/>
        <v>3019.7236853863742</v>
      </c>
      <c r="S879">
        <f t="shared" si="277"/>
        <v>2854.0705778600986</v>
      </c>
      <c r="T879" s="5">
        <f t="shared" si="264"/>
        <v>181500</v>
      </c>
      <c r="U879" s="6">
        <f>+S879+SUM($D$17:$E$17)-SUM($Q$27:Q879)</f>
        <v>6855.1518936495713</v>
      </c>
      <c r="V879" s="10">
        <f t="shared" si="265"/>
        <v>5.1501703130454324E-3</v>
      </c>
      <c r="W879" s="10">
        <f>+S879/SUM(Q$27:Q879)-1</f>
        <v>9.8176174268060468E-2</v>
      </c>
      <c r="X879">
        <v>3.9039999999999999</v>
      </c>
      <c r="Y879">
        <f>+$C$18</f>
        <v>90</v>
      </c>
      <c r="Z879" s="7">
        <f>+$H$18</f>
        <v>1.5006315789473685</v>
      </c>
      <c r="AA879" s="7">
        <f>+$J$18</f>
        <v>0.69300000000000006</v>
      </c>
      <c r="AB879" s="6">
        <f>+Y879-Z879-AA879</f>
        <v>87.806368421052639</v>
      </c>
      <c r="AC879">
        <f t="shared" si="278"/>
        <v>6074.2501371266708</v>
      </c>
      <c r="AD879">
        <f t="shared" si="279"/>
        <v>5907.8682455647468</v>
      </c>
      <c r="AE879" s="5">
        <f t="shared" si="266"/>
        <v>326700</v>
      </c>
      <c r="AF879" s="6">
        <f>+AD879+SUM($D$18:$E$18)-SUM($AB$27:AB879)</f>
        <v>13109.598613985792</v>
      </c>
      <c r="AG879" s="10">
        <f t="shared" si="267"/>
        <v>2.2795402182880231E-3</v>
      </c>
      <c r="AH879" s="10">
        <f>+AD879/SUM(AB$27:AB879)-1</f>
        <v>0.26283192522419752</v>
      </c>
      <c r="AI879" s="6">
        <f t="shared" si="268"/>
        <v>200</v>
      </c>
      <c r="AL879" s="6">
        <f t="shared" si="269"/>
        <v>195.12526315789475</v>
      </c>
      <c r="AM879" s="6">
        <f t="shared" si="270"/>
        <v>12110.191478365159</v>
      </c>
      <c r="AN879" s="6">
        <f t="shared" si="271"/>
        <v>11699.156881711038</v>
      </c>
      <c r="AO879" s="5">
        <f t="shared" si="272"/>
        <v>726000</v>
      </c>
      <c r="AP879" s="6">
        <f>+AN879+SUM($D$16:$E$18)-SUM($AL$27:AL879)</f>
        <v>27703.122144868928</v>
      </c>
      <c r="AQ879" s="10">
        <f t="shared" si="280"/>
        <v>9.2347825321903443E-4</v>
      </c>
      <c r="AR879" s="10">
        <f>+AN879/SUM(AL$27:AL879)-1</f>
        <v>0.12534799833352261</v>
      </c>
    </row>
    <row r="880" spans="1:44" x14ac:dyDescent="0.25">
      <c r="A880" s="1">
        <v>41464</v>
      </c>
      <c r="B880">
        <v>7.4740000000000002</v>
      </c>
      <c r="G880">
        <f t="shared" si="273"/>
        <v>3053.3943870836656</v>
      </c>
      <c r="H880">
        <f t="shared" si="274"/>
        <v>2973.4210710593256</v>
      </c>
      <c r="I880" s="5">
        <f t="shared" si="263"/>
        <v>0</v>
      </c>
      <c r="J880" s="6">
        <f>+H880+SUM($D$16:$E$16)-SUM($F$27:F880)</f>
        <v>7774.5746500066944</v>
      </c>
      <c r="K880" s="10">
        <f t="shared" si="275"/>
        <v>4.6783760809496755E-3</v>
      </c>
      <c r="L880" s="10">
        <f>+H880/SUM(F$27:F880)-1</f>
        <v>-4.6627929163701065E-2</v>
      </c>
      <c r="M880">
        <v>6.68</v>
      </c>
      <c r="R880">
        <f t="shared" si="276"/>
        <v>3042.9558332148108</v>
      </c>
      <c r="S880">
        <f t="shared" si="277"/>
        <v>2876.0282787909882</v>
      </c>
      <c r="T880" s="5">
        <f t="shared" si="264"/>
        <v>0</v>
      </c>
      <c r="U880" s="6">
        <f>+S880+SUM($D$17:$E$17)-SUM($Q$27:Q880)</f>
        <v>6877.1095945804618</v>
      </c>
      <c r="V880" s="10">
        <f t="shared" si="265"/>
        <v>3.2030947339374283E-3</v>
      </c>
      <c r="W880" s="10">
        <f>+S880/SUM(Q$27:Q880)-1</f>
        <v>0.10662495762719049</v>
      </c>
      <c r="X880">
        <v>3.9390000000000001</v>
      </c>
      <c r="AC880">
        <f t="shared" si="278"/>
        <v>6128.7067853847229</v>
      </c>
      <c r="AD880">
        <f t="shared" si="279"/>
        <v>5960.833252889227</v>
      </c>
      <c r="AE880" s="5">
        <f t="shared" si="266"/>
        <v>0</v>
      </c>
      <c r="AF880" s="6">
        <f>+AD880+SUM($D$18:$E$18)-SUM($AB$27:AB880)</f>
        <v>13162.563621310273</v>
      </c>
      <c r="AG880" s="10">
        <f t="shared" si="267"/>
        <v>4.0401700222900683E-3</v>
      </c>
      <c r="AH880" s="10">
        <f>+AD880/SUM(AB$27:AB880)-1</f>
        <v>0.27415342045545965</v>
      </c>
      <c r="AI880" s="6">
        <f t="shared" si="268"/>
        <v>0</v>
      </c>
      <c r="AL880" s="6">
        <f t="shared" si="269"/>
        <v>0</v>
      </c>
      <c r="AM880" s="6">
        <f t="shared" si="270"/>
        <v>12225.0570056832</v>
      </c>
      <c r="AN880" s="6">
        <f t="shared" si="271"/>
        <v>11810.282602739542</v>
      </c>
      <c r="AO880" s="5">
        <f t="shared" si="272"/>
        <v>0</v>
      </c>
      <c r="AP880" s="6">
        <f>+AN880+SUM($D$16:$E$18)-SUM($AL$27:AL880)</f>
        <v>27814.247865897432</v>
      </c>
      <c r="AQ880" s="10">
        <f t="shared" si="280"/>
        <v>4.0113067562346227E-3</v>
      </c>
      <c r="AR880" s="10">
        <f>+AN880/SUM(AL$27:AL880)-1</f>
        <v>0.13603723936065104</v>
      </c>
    </row>
    <row r="881" spans="1:44" x14ac:dyDescent="0.25">
      <c r="A881" s="1">
        <v>41465</v>
      </c>
      <c r="B881">
        <v>7.46</v>
      </c>
      <c r="G881">
        <f t="shared" si="273"/>
        <v>3047.6748899711192</v>
      </c>
      <c r="H881">
        <f t="shared" si="274"/>
        <v>2967.8513767865361</v>
      </c>
      <c r="I881" s="5">
        <f t="shared" si="263"/>
        <v>0</v>
      </c>
      <c r="J881" s="6">
        <f>+H881+SUM($D$16:$E$16)-SUM($F$27:F881)</f>
        <v>7769.0049557339062</v>
      </c>
      <c r="K881" s="10">
        <f t="shared" si="275"/>
        <v>-7.1639858429850545E-4</v>
      </c>
      <c r="L881" s="10">
        <f>+H881/SUM(F$27:F881)-1</f>
        <v>-4.841374786743502E-2</v>
      </c>
      <c r="M881">
        <v>6.6829999999999998</v>
      </c>
      <c r="R881">
        <f t="shared" si="276"/>
        <v>3044.3224301458954</v>
      </c>
      <c r="S881">
        <f t="shared" si="277"/>
        <v>2877.3199082575111</v>
      </c>
      <c r="T881" s="5">
        <f t="shared" si="264"/>
        <v>0</v>
      </c>
      <c r="U881" s="6">
        <f>+S881+SUM($D$17:$E$17)-SUM($Q$27:Q881)</f>
        <v>6878.4012240469847</v>
      </c>
      <c r="V881" s="10">
        <f t="shared" si="265"/>
        <v>1.878157456645102E-4</v>
      </c>
      <c r="W881" s="10">
        <f>+S881/SUM(Q$27:Q881)-1</f>
        <v>0.10712194488360982</v>
      </c>
      <c r="X881">
        <v>3.9380000000000002</v>
      </c>
      <c r="AC881">
        <f t="shared" si="278"/>
        <v>6127.1508811487793</v>
      </c>
      <c r="AD881">
        <f t="shared" si="279"/>
        <v>5959.3199669656706</v>
      </c>
      <c r="AE881" s="5">
        <f t="shared" si="266"/>
        <v>0</v>
      </c>
      <c r="AF881" s="6">
        <f>+AD881+SUM($D$18:$E$18)-SUM($AB$27:AB881)</f>
        <v>13161.050335386717</v>
      </c>
      <c r="AG881" s="10">
        <f t="shared" si="267"/>
        <v>-1.1496893516294016E-4</v>
      </c>
      <c r="AH881" s="10">
        <f>+AD881/SUM(AB$27:AB881)-1</f>
        <v>0.27382994916313796</v>
      </c>
      <c r="AI881" s="6">
        <f t="shared" si="268"/>
        <v>0</v>
      </c>
      <c r="AL881" s="6">
        <f t="shared" si="269"/>
        <v>0</v>
      </c>
      <c r="AM881" s="6">
        <f t="shared" si="270"/>
        <v>12219.148201265794</v>
      </c>
      <c r="AN881" s="6">
        <f t="shared" si="271"/>
        <v>11804.491252009717</v>
      </c>
      <c r="AO881" s="5">
        <f t="shared" si="272"/>
        <v>0</v>
      </c>
      <c r="AP881" s="6">
        <f>+AN881+SUM($D$16:$E$18)-SUM($AL$27:AL881)</f>
        <v>27808.456515167603</v>
      </c>
      <c r="AQ881" s="10">
        <f t="shared" si="280"/>
        <v>-2.0821525563985421E-4</v>
      </c>
      <c r="AR881" s="10">
        <f>+AN881/SUM(AL$27:AL881)-1</f>
        <v>0.13548016631535797</v>
      </c>
    </row>
    <row r="882" spans="1:44" x14ac:dyDescent="0.25">
      <c r="A882" s="1">
        <v>41466</v>
      </c>
      <c r="B882">
        <v>7.5620000000000003</v>
      </c>
      <c r="G882">
        <f t="shared" si="273"/>
        <v>3089.3455117910994</v>
      </c>
      <c r="H882">
        <f t="shared" si="274"/>
        <v>3008.4305779168612</v>
      </c>
      <c r="I882" s="5">
        <f t="shared" si="263"/>
        <v>0</v>
      </c>
      <c r="J882" s="6">
        <f>+H882+SUM($D$16:$E$16)-SUM($F$27:F882)</f>
        <v>7809.58415686423</v>
      </c>
      <c r="K882" s="10">
        <f t="shared" si="275"/>
        <v>5.223217305373673E-3</v>
      </c>
      <c r="L882" s="10">
        <f>+H882/SUM(F$27:F882)-1</f>
        <v>-3.540278302594424E-2</v>
      </c>
      <c r="M882">
        <v>6.7220000000000004</v>
      </c>
      <c r="R882">
        <f t="shared" si="276"/>
        <v>3062.0881902499941</v>
      </c>
      <c r="S882">
        <f t="shared" si="277"/>
        <v>2894.1110913223088</v>
      </c>
      <c r="T882" s="5">
        <f t="shared" si="264"/>
        <v>0</v>
      </c>
      <c r="U882" s="6">
        <f>+S882+SUM($D$17:$E$17)-SUM($Q$27:Q882)</f>
        <v>6895.1924071117819</v>
      </c>
      <c r="V882" s="10">
        <f t="shared" si="265"/>
        <v>2.4411462079436674E-3</v>
      </c>
      <c r="W882" s="10">
        <f>+S882/SUM(Q$27:Q882)-1</f>
        <v>0.11358277921706184</v>
      </c>
      <c r="X882">
        <v>3.94</v>
      </c>
      <c r="AC882">
        <f t="shared" si="278"/>
        <v>6130.2626896206675</v>
      </c>
      <c r="AD882">
        <f t="shared" si="279"/>
        <v>5962.3465388127834</v>
      </c>
      <c r="AE882" s="5">
        <f t="shared" si="266"/>
        <v>0</v>
      </c>
      <c r="AF882" s="6">
        <f>+AD882+SUM($D$18:$E$18)-SUM($AB$27:AB882)</f>
        <v>13164.07690723383</v>
      </c>
      <c r="AG882" s="10">
        <f t="shared" si="267"/>
        <v>2.2996430907751275E-4</v>
      </c>
      <c r="AH882" s="10">
        <f>+AD882/SUM(AB$27:AB882)-1</f>
        <v>0.27447689174778156</v>
      </c>
      <c r="AI882" s="6">
        <f t="shared" si="268"/>
        <v>0</v>
      </c>
      <c r="AL882" s="6">
        <f t="shared" si="269"/>
        <v>0</v>
      </c>
      <c r="AM882" s="6">
        <f t="shared" si="270"/>
        <v>12281.696391661761</v>
      </c>
      <c r="AN882" s="6">
        <f t="shared" si="271"/>
        <v>11864.888208051954</v>
      </c>
      <c r="AO882" s="5">
        <f t="shared" si="272"/>
        <v>0</v>
      </c>
      <c r="AP882" s="6">
        <f>+AN882+SUM($D$16:$E$18)-SUM($AL$27:AL882)</f>
        <v>27868.853471209844</v>
      </c>
      <c r="AQ882" s="10">
        <f t="shared" si="280"/>
        <v>2.1718917052910847E-3</v>
      </c>
      <c r="AR882" s="10">
        <f>+AN882/SUM(AL$27:AL882)-1</f>
        <v>0.14128978099740586</v>
      </c>
    </row>
    <row r="883" spans="1:44" x14ac:dyDescent="0.25">
      <c r="A883" s="1">
        <v>41467</v>
      </c>
      <c r="B883">
        <v>7.5679999999999996</v>
      </c>
      <c r="G883">
        <f t="shared" si="273"/>
        <v>3091.7967248393329</v>
      </c>
      <c r="H883">
        <f t="shared" si="274"/>
        <v>3010.8175897480564</v>
      </c>
      <c r="I883" s="5">
        <f t="shared" si="263"/>
        <v>0</v>
      </c>
      <c r="J883" s="6">
        <f>+H883+SUM($D$16:$E$16)-SUM($F$27:F883)</f>
        <v>7811.9711686954251</v>
      </c>
      <c r="K883" s="10">
        <f t="shared" si="275"/>
        <v>3.0565159210138582E-4</v>
      </c>
      <c r="L883" s="10">
        <f>+H883/SUM(F$27:F883)-1</f>
        <v>-3.4637432152915593E-2</v>
      </c>
      <c r="M883">
        <v>6.7119999999999997</v>
      </c>
      <c r="R883">
        <f t="shared" si="276"/>
        <v>3057.532867146379</v>
      </c>
      <c r="S883">
        <f t="shared" si="277"/>
        <v>2889.8056597672321</v>
      </c>
      <c r="T883" s="5">
        <f t="shared" si="264"/>
        <v>0</v>
      </c>
      <c r="U883" s="6">
        <f>+S883+SUM($D$17:$E$17)-SUM($Q$27:Q883)</f>
        <v>6890.8869755567057</v>
      </c>
      <c r="V883" s="10">
        <f t="shared" si="265"/>
        <v>-6.2441064742957408E-4</v>
      </c>
      <c r="W883" s="10">
        <f>+S883/SUM(Q$27:Q883)-1</f>
        <v>0.11192615502899717</v>
      </c>
      <c r="X883">
        <v>3.9390000000000001</v>
      </c>
      <c r="AC883">
        <f t="shared" si="278"/>
        <v>6128.7067853847238</v>
      </c>
      <c r="AD883">
        <f t="shared" si="279"/>
        <v>5960.833252889227</v>
      </c>
      <c r="AE883" s="5">
        <f t="shared" si="266"/>
        <v>0</v>
      </c>
      <c r="AF883" s="6">
        <f>+AD883+SUM($D$18:$E$18)-SUM($AB$27:AB883)</f>
        <v>13162.563621310273</v>
      </c>
      <c r="AG883" s="10">
        <f t="shared" si="267"/>
        <v>-1.1495571882635947E-4</v>
      </c>
      <c r="AH883" s="10">
        <f>+AD883/SUM(AB$27:AB883)-1</f>
        <v>0.27415342045545965</v>
      </c>
      <c r="AI883" s="6">
        <f t="shared" si="268"/>
        <v>0</v>
      </c>
      <c r="AL883" s="6">
        <f t="shared" si="269"/>
        <v>0</v>
      </c>
      <c r="AM883" s="6">
        <f t="shared" si="270"/>
        <v>12278.036377370436</v>
      </c>
      <c r="AN883" s="6">
        <f t="shared" si="271"/>
        <v>11861.456502404515</v>
      </c>
      <c r="AO883" s="5">
        <f t="shared" si="272"/>
        <v>0</v>
      </c>
      <c r="AP883" s="6">
        <f>+AN883+SUM($D$16:$E$18)-SUM($AL$27:AL883)</f>
        <v>27865.421765562405</v>
      </c>
      <c r="AQ883" s="10">
        <f t="shared" si="280"/>
        <v>-1.2313766875926557E-4</v>
      </c>
      <c r="AR883" s="10">
        <f>+AN883/SUM(AL$27:AL883)-1</f>
        <v>0.1409596834424911</v>
      </c>
    </row>
    <row r="884" spans="1:44" x14ac:dyDescent="0.25">
      <c r="A884" s="1">
        <v>41470</v>
      </c>
      <c r="B884">
        <v>7.625</v>
      </c>
      <c r="G884">
        <f t="shared" si="273"/>
        <v>3115.0832487975572</v>
      </c>
      <c r="H884">
        <f t="shared" si="274"/>
        <v>3033.4942021444149</v>
      </c>
      <c r="I884" s="5">
        <f t="shared" si="263"/>
        <v>0</v>
      </c>
      <c r="J884" s="6">
        <f>+H884+SUM($D$16:$E$16)-SUM($F$27:F884)</f>
        <v>7834.6477810917841</v>
      </c>
      <c r="K884" s="10">
        <f t="shared" si="275"/>
        <v>2.9028028786421967E-3</v>
      </c>
      <c r="L884" s="10">
        <f>+H884/SUM(F$27:F884)-1</f>
        <v>-2.7366598859141167E-2</v>
      </c>
      <c r="M884">
        <v>6.74</v>
      </c>
      <c r="R884">
        <f t="shared" si="276"/>
        <v>3070.2877718365016</v>
      </c>
      <c r="S884">
        <f t="shared" si="277"/>
        <v>2901.8608681214464</v>
      </c>
      <c r="T884" s="5">
        <f t="shared" si="264"/>
        <v>0</v>
      </c>
      <c r="U884" s="6">
        <f>+S884+SUM($D$17:$E$17)-SUM($Q$27:Q884)</f>
        <v>6902.9421839109191</v>
      </c>
      <c r="V884" s="10">
        <f t="shared" si="265"/>
        <v>1.7494421831290019E-3</v>
      </c>
      <c r="W884" s="10">
        <f>+S884/SUM(Q$27:Q884)-1</f>
        <v>0.11656470275557851</v>
      </c>
      <c r="X884">
        <v>3.948</v>
      </c>
      <c r="AC884">
        <f t="shared" si="278"/>
        <v>6142.7099235082223</v>
      </c>
      <c r="AD884">
        <f t="shared" si="279"/>
        <v>5974.4528262012354</v>
      </c>
      <c r="AE884" s="5">
        <f t="shared" si="266"/>
        <v>0</v>
      </c>
      <c r="AF884" s="6">
        <f>+AD884+SUM($D$18:$E$18)-SUM($AB$27:AB884)</f>
        <v>13176.183194622281</v>
      </c>
      <c r="AG884" s="10">
        <f t="shared" si="267"/>
        <v>1.0347204164664614E-3</v>
      </c>
      <c r="AH884" s="10">
        <f>+AD884/SUM(AB$27:AB884)-1</f>
        <v>0.2770646620863555</v>
      </c>
      <c r="AI884" s="6">
        <f t="shared" si="268"/>
        <v>0</v>
      </c>
      <c r="AL884" s="6">
        <f t="shared" si="269"/>
        <v>0</v>
      </c>
      <c r="AM884" s="6">
        <f t="shared" si="270"/>
        <v>12328.080944142281</v>
      </c>
      <c r="AN884" s="6">
        <f t="shared" si="271"/>
        <v>11909.807896467097</v>
      </c>
      <c r="AO884" s="5">
        <f t="shared" si="272"/>
        <v>0</v>
      </c>
      <c r="AP884" s="6">
        <f>+AN884+SUM($D$16:$E$18)-SUM($AL$27:AL884)</f>
        <v>27913.773159624991</v>
      </c>
      <c r="AQ884" s="10">
        <f t="shared" si="280"/>
        <v>1.7351753893903865E-3</v>
      </c>
      <c r="AR884" s="10">
        <f>+AN884/SUM(AL$27:AL884)-1</f>
        <v>0.14561062923927959</v>
      </c>
    </row>
    <row r="885" spans="1:44" x14ac:dyDescent="0.25">
      <c r="A885" s="1">
        <v>41471</v>
      </c>
      <c r="B885">
        <v>7.5860000000000003</v>
      </c>
      <c r="G885">
        <f t="shared" si="273"/>
        <v>3099.1503639840353</v>
      </c>
      <c r="H885">
        <f t="shared" si="274"/>
        <v>3017.9786252416438</v>
      </c>
      <c r="I885" s="5">
        <f t="shared" si="263"/>
        <v>0</v>
      </c>
      <c r="J885" s="6">
        <f>+H885+SUM($D$16:$E$16)-SUM($F$27:F885)</f>
        <v>7819.1322041890126</v>
      </c>
      <c r="K885" s="10">
        <f t="shared" si="275"/>
        <v>-1.9803796336852475E-3</v>
      </c>
      <c r="L885" s="10">
        <f>+H885/SUM(F$27:F885)-1</f>
        <v>-3.2341379533828762E-2</v>
      </c>
      <c r="M885">
        <v>6.7089999999999996</v>
      </c>
      <c r="R885">
        <f t="shared" si="276"/>
        <v>3056.1662702152948</v>
      </c>
      <c r="S885">
        <f t="shared" si="277"/>
        <v>2888.5140303007092</v>
      </c>
      <c r="T885" s="5">
        <f t="shared" si="264"/>
        <v>0</v>
      </c>
      <c r="U885" s="6">
        <f>+S885+SUM($D$17:$E$17)-SUM($Q$27:Q885)</f>
        <v>6889.5953460901828</v>
      </c>
      <c r="V885" s="10">
        <f t="shared" si="265"/>
        <v>-1.9334998708007145E-3</v>
      </c>
      <c r="W885" s="10">
        <f>+S885/SUM(Q$27:Q885)-1</f>
        <v>0.11142916777257783</v>
      </c>
      <c r="X885">
        <v>3.9169999999999998</v>
      </c>
      <c r="AC885">
        <f t="shared" si="278"/>
        <v>6094.4768921939476</v>
      </c>
      <c r="AD885">
        <f t="shared" si="279"/>
        <v>5927.5409625709826</v>
      </c>
      <c r="AE885" s="5">
        <f t="shared" si="266"/>
        <v>0</v>
      </c>
      <c r="AF885" s="6">
        <f>+AD885+SUM($D$18:$E$18)-SUM($AB$27:AB885)</f>
        <v>13129.271330992029</v>
      </c>
      <c r="AG885" s="10">
        <f t="shared" si="267"/>
        <v>-3.5603530200915001E-3</v>
      </c>
      <c r="AH885" s="10">
        <f>+AD885/SUM(AB$27:AB885)-1</f>
        <v>0.26703705202438055</v>
      </c>
      <c r="AI885" s="6">
        <f t="shared" si="268"/>
        <v>0</v>
      </c>
      <c r="AL885" s="6">
        <f t="shared" si="269"/>
        <v>0</v>
      </c>
      <c r="AM885" s="6">
        <f t="shared" si="270"/>
        <v>12249.793526393278</v>
      </c>
      <c r="AN885" s="6">
        <f t="shared" si="271"/>
        <v>11834.033618113335</v>
      </c>
      <c r="AO885" s="5">
        <f t="shared" si="272"/>
        <v>0</v>
      </c>
      <c r="AP885" s="6">
        <f>+AN885+SUM($D$16:$E$18)-SUM($AL$27:AL885)</f>
        <v>27837.998881271222</v>
      </c>
      <c r="AQ885" s="10">
        <f t="shared" si="280"/>
        <v>-2.7145838694200286E-3</v>
      </c>
      <c r="AR885" s="10">
        <f>+AN885/SUM(AL$27:AL885)-1</f>
        <v>0.13832186190905627</v>
      </c>
    </row>
    <row r="886" spans="1:44" x14ac:dyDescent="0.25">
      <c r="A886" s="1">
        <v>41472</v>
      </c>
      <c r="B886">
        <v>7.6539999999999999</v>
      </c>
      <c r="G886">
        <f t="shared" si="273"/>
        <v>3126.9307785306887</v>
      </c>
      <c r="H886">
        <f t="shared" si="274"/>
        <v>3045.0314259951938</v>
      </c>
      <c r="I886" s="5">
        <f t="shared" si="263"/>
        <v>0</v>
      </c>
      <c r="J886" s="6">
        <f>+H886+SUM($D$16:$E$16)-SUM($F$27:F886)</f>
        <v>7846.185004942563</v>
      </c>
      <c r="K886" s="10">
        <f t="shared" si="275"/>
        <v>3.4598213774998943E-3</v>
      </c>
      <c r="L886" s="10">
        <f>+H886/SUM(F$27:F886)-1</f>
        <v>-2.3667402972834872E-2</v>
      </c>
      <c r="M886">
        <v>6.7309999999999999</v>
      </c>
      <c r="R886">
        <f t="shared" si="276"/>
        <v>3066.1879810432479</v>
      </c>
      <c r="S886">
        <f t="shared" si="277"/>
        <v>2897.9859797218774</v>
      </c>
      <c r="T886" s="5">
        <f t="shared" si="264"/>
        <v>0</v>
      </c>
      <c r="U886" s="6">
        <f>+S886+SUM($D$17:$E$17)-SUM($Q$27:Q886)</f>
        <v>6899.0672955113505</v>
      </c>
      <c r="V886" s="10">
        <f t="shared" si="265"/>
        <v>1.3748194117877421E-3</v>
      </c>
      <c r="W886" s="10">
        <f>+S886/SUM(Q$27:Q886)-1</f>
        <v>0.11507374098632006</v>
      </c>
      <c r="X886">
        <v>3.931</v>
      </c>
      <c r="AC886">
        <f t="shared" si="278"/>
        <v>6116.2595514971681</v>
      </c>
      <c r="AD886">
        <f t="shared" si="279"/>
        <v>5948.726965500774</v>
      </c>
      <c r="AE886" s="5">
        <f t="shared" si="266"/>
        <v>0</v>
      </c>
      <c r="AF886" s="6">
        <f>+AD886+SUM($D$18:$E$18)-SUM($AB$27:AB886)</f>
        <v>13150.457333921819</v>
      </c>
      <c r="AG886" s="10">
        <f t="shared" si="267"/>
        <v>1.61364651515572E-3</v>
      </c>
      <c r="AH886" s="10">
        <f>+AD886/SUM(AB$27:AB886)-1</f>
        <v>0.27156565011688549</v>
      </c>
      <c r="AI886" s="6">
        <f t="shared" si="268"/>
        <v>0</v>
      </c>
      <c r="AL886" s="6">
        <f t="shared" si="269"/>
        <v>0</v>
      </c>
      <c r="AM886" s="6">
        <f t="shared" si="270"/>
        <v>12309.378311071105</v>
      </c>
      <c r="AN886" s="6">
        <f t="shared" si="271"/>
        <v>11891.744371217846</v>
      </c>
      <c r="AO886" s="5">
        <f t="shared" si="272"/>
        <v>0</v>
      </c>
      <c r="AP886" s="6">
        <f>+AN886+SUM($D$16:$E$18)-SUM($AL$27:AL886)</f>
        <v>27895.70963437574</v>
      </c>
      <c r="AQ886" s="10">
        <f t="shared" si="280"/>
        <v>2.0730927302157198E-3</v>
      </c>
      <c r="AR886" s="10">
        <f>+AN886/SUM(AL$27:AL886)-1</f>
        <v>0.14387308933041054</v>
      </c>
    </row>
    <row r="887" spans="1:44" x14ac:dyDescent="0.25">
      <c r="A887" s="1">
        <v>41473</v>
      </c>
      <c r="B887">
        <v>7.6459999999999999</v>
      </c>
      <c r="G887">
        <f t="shared" si="273"/>
        <v>3123.6624944663768</v>
      </c>
      <c r="H887">
        <f t="shared" si="274"/>
        <v>3041.8487435535999</v>
      </c>
      <c r="I887" s="5">
        <f t="shared" si="263"/>
        <v>0</v>
      </c>
      <c r="J887" s="6">
        <f>+H887+SUM($D$16:$E$16)-SUM($F$27:F887)</f>
        <v>7843.00232250097</v>
      </c>
      <c r="K887" s="10">
        <f t="shared" si="275"/>
        <v>-4.0563438659524387E-4</v>
      </c>
      <c r="L887" s="10">
        <f>+H887/SUM(F$27:F887)-1</f>
        <v>-2.4687870803539957E-2</v>
      </c>
      <c r="M887">
        <v>6.7850000000000001</v>
      </c>
      <c r="R887">
        <f t="shared" si="276"/>
        <v>3090.7867258027691</v>
      </c>
      <c r="S887">
        <f t="shared" si="277"/>
        <v>2921.2353101192898</v>
      </c>
      <c r="T887" s="5">
        <f t="shared" si="264"/>
        <v>0</v>
      </c>
      <c r="U887" s="6">
        <f>+S887+SUM($D$17:$E$17)-SUM($Q$27:Q887)</f>
        <v>6922.316625908762</v>
      </c>
      <c r="V887" s="10">
        <f t="shared" si="265"/>
        <v>3.3699237015034633E-3</v>
      </c>
      <c r="W887" s="10">
        <f>+S887/SUM(Q$27:Q887)-1</f>
        <v>0.12401951160186941</v>
      </c>
      <c r="X887">
        <v>3.9420000000000002</v>
      </c>
      <c r="AC887">
        <f t="shared" si="278"/>
        <v>6133.3744980925567</v>
      </c>
      <c r="AD887">
        <f t="shared" si="279"/>
        <v>5965.3731106598971</v>
      </c>
      <c r="AE887" s="5">
        <f t="shared" si="266"/>
        <v>0</v>
      </c>
      <c r="AF887" s="6">
        <f>+AD887+SUM($D$18:$E$18)-SUM($AB$27:AB887)</f>
        <v>13167.103479080943</v>
      </c>
      <c r="AG887" s="10">
        <f t="shared" si="267"/>
        <v>1.2658225289385872E-3</v>
      </c>
      <c r="AH887" s="10">
        <f>+AD887/SUM(AB$27:AB887)-1</f>
        <v>0.27512383433242515</v>
      </c>
      <c r="AI887" s="6">
        <f t="shared" si="268"/>
        <v>0</v>
      </c>
      <c r="AL887" s="6">
        <f t="shared" si="269"/>
        <v>0</v>
      </c>
      <c r="AM887" s="6">
        <f t="shared" si="270"/>
        <v>12347.823718361702</v>
      </c>
      <c r="AN887" s="6">
        <f t="shared" si="271"/>
        <v>11928.457164332787</v>
      </c>
      <c r="AO887" s="5">
        <f t="shared" si="272"/>
        <v>0</v>
      </c>
      <c r="AP887" s="6">
        <f>+AN887+SUM($D$16:$E$18)-SUM($AL$27:AL887)</f>
        <v>27932.422427490677</v>
      </c>
      <c r="AQ887" s="10">
        <f t="shared" si="280"/>
        <v>1.31607310214088E-3</v>
      </c>
      <c r="AR887" s="10">
        <f>+AN887/SUM(AL$27:AL887)-1</f>
        <v>0.1474045120357268</v>
      </c>
    </row>
    <row r="888" spans="1:44" x14ac:dyDescent="0.25">
      <c r="A888" s="1">
        <v>41474</v>
      </c>
      <c r="B888">
        <v>7.5620000000000003</v>
      </c>
      <c r="G888">
        <f t="shared" si="273"/>
        <v>3089.3455117910989</v>
      </c>
      <c r="H888">
        <f t="shared" si="274"/>
        <v>3008.4305779168617</v>
      </c>
      <c r="I888" s="5">
        <f t="shared" si="263"/>
        <v>0</v>
      </c>
      <c r="J888" s="6">
        <f>+H888+SUM($D$16:$E$16)-SUM($F$27:F888)</f>
        <v>7809.58415686423</v>
      </c>
      <c r="K888" s="10">
        <f t="shared" si="275"/>
        <v>-4.2608894225194538E-3</v>
      </c>
      <c r="L888" s="10">
        <f>+H888/SUM(F$27:F888)-1</f>
        <v>-3.5402783025944129E-2</v>
      </c>
      <c r="M888">
        <v>6.7830000000000004</v>
      </c>
      <c r="R888">
        <f t="shared" si="276"/>
        <v>3089.8756611820459</v>
      </c>
      <c r="S888">
        <f t="shared" si="277"/>
        <v>2920.3742238082746</v>
      </c>
      <c r="T888" s="5">
        <f t="shared" si="264"/>
        <v>0</v>
      </c>
      <c r="U888" s="6">
        <f>+S888+SUM($D$17:$E$17)-SUM($Q$27:Q888)</f>
        <v>6921.4555395977468</v>
      </c>
      <c r="V888" s="10">
        <f t="shared" si="265"/>
        <v>-1.2439279471732068E-4</v>
      </c>
      <c r="W888" s="10">
        <f>+S888/SUM(Q$27:Q888)-1</f>
        <v>0.12368818676425652</v>
      </c>
      <c r="X888">
        <v>3.9460000000000002</v>
      </c>
      <c r="AC888">
        <f t="shared" si="278"/>
        <v>6139.598115036335</v>
      </c>
      <c r="AD888">
        <f t="shared" si="279"/>
        <v>5971.4262543541236</v>
      </c>
      <c r="AE888" s="5">
        <f t="shared" si="266"/>
        <v>0</v>
      </c>
      <c r="AF888" s="6">
        <f>+AD888+SUM($D$18:$E$18)-SUM($AB$27:AB888)</f>
        <v>13173.156622775168</v>
      </c>
      <c r="AG888" s="10">
        <f t="shared" si="267"/>
        <v>4.5971718106740944E-4</v>
      </c>
      <c r="AH888" s="10">
        <f>+AD888/SUM(AB$27:AB888)-1</f>
        <v>0.27641771950171234</v>
      </c>
      <c r="AI888" s="6">
        <f t="shared" si="268"/>
        <v>0</v>
      </c>
      <c r="AL888" s="6">
        <f t="shared" si="269"/>
        <v>0</v>
      </c>
      <c r="AM888" s="6">
        <f t="shared" si="270"/>
        <v>12318.819288009479</v>
      </c>
      <c r="AN888" s="6">
        <f t="shared" si="271"/>
        <v>11900.231056079261</v>
      </c>
      <c r="AO888" s="5">
        <f t="shared" si="272"/>
        <v>0</v>
      </c>
      <c r="AP888" s="6">
        <f>+AN888+SUM($D$16:$E$18)-SUM($AL$27:AL888)</f>
        <v>27904.196319237151</v>
      </c>
      <c r="AQ888" s="10">
        <f t="shared" si="280"/>
        <v>-1.0105141552544383E-3</v>
      </c>
      <c r="AR888" s="10">
        <f>+AN888/SUM(AL$27:AL888)-1</f>
        <v>0.14468942797069428</v>
      </c>
    </row>
    <row r="889" spans="1:44" x14ac:dyDescent="0.25">
      <c r="A889" s="1">
        <v>41477</v>
      </c>
      <c r="B889">
        <v>7.5679999999999996</v>
      </c>
      <c r="G889">
        <f t="shared" si="273"/>
        <v>3091.7967248393325</v>
      </c>
      <c r="H889">
        <f t="shared" si="274"/>
        <v>3010.8175897480569</v>
      </c>
      <c r="I889" s="5">
        <f t="shared" si="263"/>
        <v>0</v>
      </c>
      <c r="J889" s="6">
        <f>+H889+SUM($D$16:$E$16)-SUM($F$27:F889)</f>
        <v>7811.971168695427</v>
      </c>
      <c r="K889" s="10">
        <f t="shared" si="275"/>
        <v>3.0565159210160786E-4</v>
      </c>
      <c r="L889" s="10">
        <f>+H889/SUM(F$27:F889)-1</f>
        <v>-3.4637432152915371E-2</v>
      </c>
      <c r="M889">
        <v>6.7889999999999997</v>
      </c>
      <c r="R889">
        <f t="shared" si="276"/>
        <v>3092.6088550442146</v>
      </c>
      <c r="S889">
        <f t="shared" si="277"/>
        <v>2922.9574827413203</v>
      </c>
      <c r="T889" s="5">
        <f t="shared" si="264"/>
        <v>0</v>
      </c>
      <c r="U889" s="6">
        <f>+S889+SUM($D$17:$E$17)-SUM($Q$27:Q889)</f>
        <v>6924.0387985307925</v>
      </c>
      <c r="V889" s="10">
        <f t="shared" si="265"/>
        <v>3.7322481062940227E-4</v>
      </c>
      <c r="W889" s="10">
        <f>+S889/SUM(Q$27:Q889)-1</f>
        <v>0.12468216127709519</v>
      </c>
      <c r="X889">
        <v>3.944</v>
      </c>
      <c r="AC889">
        <f t="shared" si="278"/>
        <v>6136.4863065644458</v>
      </c>
      <c r="AD889">
        <f t="shared" si="279"/>
        <v>5968.3996825070099</v>
      </c>
      <c r="AE889" s="5">
        <f t="shared" si="266"/>
        <v>0</v>
      </c>
      <c r="AF889" s="6">
        <f>+AD889+SUM($D$18:$E$18)-SUM($AB$27:AB889)</f>
        <v>13170.130050928055</v>
      </c>
      <c r="AG889" s="10">
        <f t="shared" si="267"/>
        <v>-2.2975296914640175E-4</v>
      </c>
      <c r="AH889" s="10">
        <f>+AD889/SUM(AB$27:AB889)-1</f>
        <v>0.27577077691706853</v>
      </c>
      <c r="AI889" s="6">
        <f t="shared" si="268"/>
        <v>0</v>
      </c>
      <c r="AL889" s="6">
        <f t="shared" si="269"/>
        <v>0</v>
      </c>
      <c r="AM889" s="6">
        <f t="shared" si="270"/>
        <v>12320.891886447993</v>
      </c>
      <c r="AN889" s="6">
        <f t="shared" si="271"/>
        <v>11902.174754996387</v>
      </c>
      <c r="AO889" s="5">
        <f t="shared" si="272"/>
        <v>0</v>
      </c>
      <c r="AP889" s="6">
        <f>+AN889+SUM($D$16:$E$18)-SUM($AL$27:AL889)</f>
        <v>27906.140018154281</v>
      </c>
      <c r="AQ889" s="10">
        <f t="shared" si="280"/>
        <v>6.9656151171493264E-5</v>
      </c>
      <c r="AR889" s="10">
        <f>+AN889/SUM(AL$27:AL889)-1</f>
        <v>0.14487639338263514</v>
      </c>
    </row>
    <row r="890" spans="1:44" x14ac:dyDescent="0.25">
      <c r="A890" s="1">
        <v>41478</v>
      </c>
      <c r="B890">
        <v>7.665</v>
      </c>
      <c r="G890">
        <f t="shared" si="273"/>
        <v>3131.4246691191179</v>
      </c>
      <c r="H890">
        <f t="shared" si="274"/>
        <v>3049.4076143523857</v>
      </c>
      <c r="I890" s="5">
        <f t="shared" si="263"/>
        <v>0</v>
      </c>
      <c r="J890" s="6">
        <f>+H890+SUM($D$16:$E$16)-SUM($F$27:F890)</f>
        <v>7850.5611932997544</v>
      </c>
      <c r="K890" s="10">
        <f t="shared" si="275"/>
        <v>4.9398575303205572E-3</v>
      </c>
      <c r="L890" s="10">
        <f>+H890/SUM(F$27:F890)-1</f>
        <v>-2.2264259705615297E-2</v>
      </c>
      <c r="M890">
        <v>6.7789999999999999</v>
      </c>
      <c r="R890">
        <f t="shared" si="276"/>
        <v>3088.0535319405999</v>
      </c>
      <c r="S890">
        <f t="shared" si="277"/>
        <v>2918.6520511862441</v>
      </c>
      <c r="T890" s="5">
        <f t="shared" si="264"/>
        <v>0</v>
      </c>
      <c r="U890" s="6">
        <f>+S890+SUM($D$17:$E$17)-SUM($Q$27:Q890)</f>
        <v>6919.7333669757163</v>
      </c>
      <c r="V890" s="10">
        <f t="shared" si="265"/>
        <v>-6.2180927639943206E-4</v>
      </c>
      <c r="W890" s="10">
        <f>+S890/SUM(Q$27:Q890)-1</f>
        <v>0.12302553708903052</v>
      </c>
      <c r="X890">
        <v>3.9340000000000002</v>
      </c>
      <c r="AC890">
        <f t="shared" si="278"/>
        <v>6120.9272642050028</v>
      </c>
      <c r="AD890">
        <f t="shared" si="279"/>
        <v>5953.266823271445</v>
      </c>
      <c r="AE890" s="5">
        <f t="shared" si="266"/>
        <v>0</v>
      </c>
      <c r="AF890" s="6">
        <f>+AD890+SUM($D$18:$E$18)-SUM($AB$27:AB890)</f>
        <v>13154.997191692491</v>
      </c>
      <c r="AG890" s="10">
        <f t="shared" si="267"/>
        <v>-1.1490288385191949E-3</v>
      </c>
      <c r="AH890" s="10">
        <f>+AD890/SUM(AB$27:AB890)-1</f>
        <v>0.272536063993851</v>
      </c>
      <c r="AI890" s="6">
        <f t="shared" si="268"/>
        <v>0</v>
      </c>
      <c r="AL890" s="6">
        <f t="shared" si="269"/>
        <v>0</v>
      </c>
      <c r="AM890" s="6">
        <f t="shared" si="270"/>
        <v>12340.405465264721</v>
      </c>
      <c r="AN890" s="6">
        <f t="shared" si="271"/>
        <v>11921.326488810075</v>
      </c>
      <c r="AO890" s="5">
        <f t="shared" si="272"/>
        <v>0</v>
      </c>
      <c r="AP890" s="6">
        <f>+AN890+SUM($D$16:$E$18)-SUM($AL$27:AL890)</f>
        <v>27925.291751967965</v>
      </c>
      <c r="AQ890" s="10">
        <f t="shared" si="280"/>
        <v>6.8629103850348372E-4</v>
      </c>
      <c r="AR890" s="10">
        <f>+AN890/SUM(AL$27:AL890)-1</f>
        <v>0.14671860864051767</v>
      </c>
    </row>
    <row r="891" spans="1:44" x14ac:dyDescent="0.25">
      <c r="A891" s="1">
        <v>41479</v>
      </c>
      <c r="B891">
        <v>7.6379999999999999</v>
      </c>
      <c r="G891">
        <f t="shared" si="273"/>
        <v>3120.3942104020643</v>
      </c>
      <c r="H891">
        <f t="shared" si="274"/>
        <v>3038.6660611120055</v>
      </c>
      <c r="I891" s="5">
        <f t="shared" si="263"/>
        <v>0</v>
      </c>
      <c r="J891" s="6">
        <f>+H891+SUM($D$16:$E$16)-SUM($F$27:F891)</f>
        <v>7839.8196400593752</v>
      </c>
      <c r="K891" s="10">
        <f t="shared" si="275"/>
        <v>-1.3682529154154244E-3</v>
      </c>
      <c r="L891" s="10">
        <f>+H891/SUM(F$27:F891)-1</f>
        <v>-2.5708338634245265E-2</v>
      </c>
      <c r="M891">
        <v>6.82</v>
      </c>
      <c r="R891">
        <f t="shared" si="276"/>
        <v>3106.7303566654214</v>
      </c>
      <c r="S891">
        <f t="shared" si="277"/>
        <v>2936.304320562057</v>
      </c>
      <c r="T891" s="5">
        <f t="shared" si="264"/>
        <v>0</v>
      </c>
      <c r="U891" s="6">
        <f>+S891+SUM($D$17:$E$17)-SUM($Q$27:Q891)</f>
        <v>6937.3856363515288</v>
      </c>
      <c r="V891" s="10">
        <f t="shared" si="265"/>
        <v>2.551004271357904E-3</v>
      </c>
      <c r="W891" s="10">
        <f>+S891/SUM(Q$27:Q891)-1</f>
        <v>0.12981769626009565</v>
      </c>
      <c r="X891">
        <v>3.9239999999999999</v>
      </c>
      <c r="AC891">
        <f t="shared" si="278"/>
        <v>6105.3682218455588</v>
      </c>
      <c r="AD891">
        <f t="shared" si="279"/>
        <v>5938.1339640358792</v>
      </c>
      <c r="AE891" s="5">
        <f t="shared" si="266"/>
        <v>0</v>
      </c>
      <c r="AF891" s="6">
        <f>+AD891+SUM($D$18:$E$18)-SUM($AB$27:AB891)</f>
        <v>13139.864332456924</v>
      </c>
      <c r="AG891" s="10">
        <f t="shared" si="267"/>
        <v>-1.1503506245614803E-3</v>
      </c>
      <c r="AH891" s="10">
        <f>+AD891/SUM(AB$27:AB891)-1</f>
        <v>0.26930135107063324</v>
      </c>
      <c r="AI891" s="6">
        <f t="shared" si="268"/>
        <v>0</v>
      </c>
      <c r="AL891" s="6">
        <f t="shared" si="269"/>
        <v>0</v>
      </c>
      <c r="AM891" s="6">
        <f t="shared" si="270"/>
        <v>12332.492788913045</v>
      </c>
      <c r="AN891" s="6">
        <f t="shared" si="271"/>
        <v>11913.10434570994</v>
      </c>
      <c r="AO891" s="5">
        <f t="shared" si="272"/>
        <v>0</v>
      </c>
      <c r="AP891" s="6">
        <f>+AN891+SUM($D$16:$E$18)-SUM($AL$27:AL891)</f>
        <v>27917.069608867834</v>
      </c>
      <c r="AQ891" s="10">
        <f t="shared" si="280"/>
        <v>-2.9443356127345499E-4</v>
      </c>
      <c r="AR891" s="10">
        <f>+AN891/SUM(AL$27:AL891)-1</f>
        <v>0.14592771641013713</v>
      </c>
    </row>
    <row r="892" spans="1:44" x14ac:dyDescent="0.25">
      <c r="A892" s="1">
        <v>41480</v>
      </c>
      <c r="B892">
        <v>7.6070000000000002</v>
      </c>
      <c r="G892">
        <f t="shared" si="273"/>
        <v>3107.7296096528548</v>
      </c>
      <c r="H892">
        <f t="shared" si="274"/>
        <v>3026.3331666508284</v>
      </c>
      <c r="I892" s="5">
        <f t="shared" si="263"/>
        <v>0</v>
      </c>
      <c r="J892" s="6">
        <f>+H892+SUM($D$16:$E$16)-SUM($F$27:F892)</f>
        <v>7827.4867455981966</v>
      </c>
      <c r="K892" s="10">
        <f t="shared" si="275"/>
        <v>-1.5731094626413311E-3</v>
      </c>
      <c r="L892" s="10">
        <f>+H892/SUM(F$27:F892)-1</f>
        <v>-2.9662651478227664E-2</v>
      </c>
      <c r="M892">
        <v>6.7949999999999999</v>
      </c>
      <c r="R892">
        <f t="shared" si="276"/>
        <v>3095.3420489063838</v>
      </c>
      <c r="S892">
        <f t="shared" si="277"/>
        <v>2925.540741674366</v>
      </c>
      <c r="T892" s="5">
        <f t="shared" si="264"/>
        <v>0</v>
      </c>
      <c r="U892" s="6">
        <f>+S892+SUM($D$17:$E$17)-SUM($Q$27:Q892)</f>
        <v>6926.6220574638382</v>
      </c>
      <c r="V892" s="10">
        <f t="shared" si="265"/>
        <v>-1.5515324434740574E-3</v>
      </c>
      <c r="W892" s="10">
        <f>+S892/SUM(Q$27:Q892)-1</f>
        <v>0.12567613578993386</v>
      </c>
      <c r="X892">
        <v>3.923</v>
      </c>
      <c r="AC892">
        <f t="shared" si="278"/>
        <v>6103.8123176096151</v>
      </c>
      <c r="AD892">
        <f t="shared" si="279"/>
        <v>5936.6206781123228</v>
      </c>
      <c r="AE892" s="5">
        <f t="shared" si="266"/>
        <v>0</v>
      </c>
      <c r="AF892" s="6">
        <f>+AD892+SUM($D$18:$E$18)-SUM($AB$27:AB892)</f>
        <v>13138.351046533367</v>
      </c>
      <c r="AG892" s="10">
        <f t="shared" si="267"/>
        <v>-1.1516754551399444E-4</v>
      </c>
      <c r="AH892" s="10">
        <f>+AD892/SUM(AB$27:AB892)-1</f>
        <v>0.26897787977831156</v>
      </c>
      <c r="AI892" s="6">
        <f t="shared" si="268"/>
        <v>0</v>
      </c>
      <c r="AL892" s="6">
        <f t="shared" si="269"/>
        <v>0</v>
      </c>
      <c r="AM892" s="6">
        <f t="shared" si="270"/>
        <v>12306.883976168854</v>
      </c>
      <c r="AN892" s="6">
        <f t="shared" si="271"/>
        <v>11888.494586437519</v>
      </c>
      <c r="AO892" s="5">
        <f t="shared" si="272"/>
        <v>0</v>
      </c>
      <c r="AP892" s="6">
        <f>+AN892+SUM($D$16:$E$18)-SUM($AL$27:AL892)</f>
        <v>27892.459849595409</v>
      </c>
      <c r="AQ892" s="10">
        <f t="shared" si="280"/>
        <v>-8.8153089193176992E-4</v>
      </c>
      <c r="AR892" s="10">
        <f>+AN892/SUM(AL$27:AL892)-1</f>
        <v>0.14356049083852485</v>
      </c>
    </row>
    <row r="893" spans="1:44" x14ac:dyDescent="0.25">
      <c r="A893" s="1">
        <v>41481</v>
      </c>
      <c r="B893">
        <v>7.5830000000000002</v>
      </c>
      <c r="G893">
        <f t="shared" si="273"/>
        <v>3097.9247574599185</v>
      </c>
      <c r="H893">
        <f t="shared" si="274"/>
        <v>3016.7851193260458</v>
      </c>
      <c r="I893" s="5">
        <f t="shared" si="263"/>
        <v>0</v>
      </c>
      <c r="J893" s="6">
        <f>+H893+SUM($D$16:$E$16)-SUM($F$27:F893)</f>
        <v>7817.9386982734159</v>
      </c>
      <c r="K893" s="10">
        <f t="shared" si="275"/>
        <v>-1.2198100916811505E-3</v>
      </c>
      <c r="L893" s="10">
        <f>+H893/SUM(F$27:F893)-1</f>
        <v>-3.2724054970343253E-2</v>
      </c>
      <c r="M893">
        <v>6.7759999999999998</v>
      </c>
      <c r="R893">
        <f t="shared" si="276"/>
        <v>3086.6869350095153</v>
      </c>
      <c r="S893">
        <f t="shared" si="277"/>
        <v>2917.3604217197208</v>
      </c>
      <c r="T893" s="5">
        <f t="shared" si="264"/>
        <v>0</v>
      </c>
      <c r="U893" s="6">
        <f>+S893+SUM($D$17:$E$17)-SUM($Q$27:Q893)</f>
        <v>6918.4417375091934</v>
      </c>
      <c r="V893" s="10">
        <f t="shared" si="265"/>
        <v>-1.1809970122204083E-3</v>
      </c>
      <c r="W893" s="10">
        <f>+S893/SUM(Q$27:Q893)-1</f>
        <v>0.12252854983261097</v>
      </c>
      <c r="X893">
        <v>3.9180000000000001</v>
      </c>
      <c r="AC893">
        <f t="shared" si="278"/>
        <v>6096.0327964298931</v>
      </c>
      <c r="AD893">
        <f t="shared" si="279"/>
        <v>5929.0542484945399</v>
      </c>
      <c r="AE893" s="5">
        <f t="shared" si="266"/>
        <v>0</v>
      </c>
      <c r="AF893" s="6">
        <f>+AD893+SUM($D$18:$E$18)-SUM($AB$27:AB893)</f>
        <v>13130.784616915586</v>
      </c>
      <c r="AG893" s="10">
        <f t="shared" si="267"/>
        <v>-5.7590405302643255E-4</v>
      </c>
      <c r="AH893" s="10">
        <f>+AD893/SUM(AB$27:AB893)-1</f>
        <v>0.26736052331670268</v>
      </c>
      <c r="AI893" s="6">
        <f t="shared" si="268"/>
        <v>0</v>
      </c>
      <c r="AL893" s="6">
        <f t="shared" si="269"/>
        <v>0</v>
      </c>
      <c r="AM893" s="6">
        <f t="shared" si="270"/>
        <v>12280.644488899328</v>
      </c>
      <c r="AN893" s="6">
        <f t="shared" si="271"/>
        <v>11863.199789540307</v>
      </c>
      <c r="AO893" s="5">
        <f t="shared" si="272"/>
        <v>0</v>
      </c>
      <c r="AP893" s="6">
        <f>+AN893+SUM($D$16:$E$18)-SUM($AL$27:AL893)</f>
        <v>27867.165052698194</v>
      </c>
      <c r="AQ893" s="10">
        <f t="shared" si="280"/>
        <v>-9.0686863165212461E-4</v>
      </c>
      <c r="AR893" s="10">
        <f>+AN893/SUM(AL$27:AL893)-1</f>
        <v>0.14112737114072615</v>
      </c>
    </row>
    <row r="894" spans="1:44" x14ac:dyDescent="0.25">
      <c r="A894" s="1">
        <v>41484</v>
      </c>
      <c r="B894">
        <v>7.5359999999999996</v>
      </c>
      <c r="G894">
        <f t="shared" si="273"/>
        <v>3078.7235885820842</v>
      </c>
      <c r="H894">
        <f t="shared" si="274"/>
        <v>2998.0868599816799</v>
      </c>
      <c r="I894" s="5">
        <f t="shared" si="263"/>
        <v>0</v>
      </c>
      <c r="J894" s="6">
        <f>+H894+SUM($D$16:$E$16)-SUM($F$27:F894)</f>
        <v>7799.2404389290496</v>
      </c>
      <c r="K894" s="10">
        <f t="shared" si="275"/>
        <v>-2.3917121975509659E-3</v>
      </c>
      <c r="L894" s="10">
        <f>+H894/SUM(F$27:F894)-1</f>
        <v>-3.8719303475736155E-2</v>
      </c>
      <c r="M894">
        <v>6.7809999999999997</v>
      </c>
      <c r="R894">
        <f t="shared" si="276"/>
        <v>3088.9645965613227</v>
      </c>
      <c r="S894">
        <f t="shared" si="277"/>
        <v>2919.5131374972589</v>
      </c>
      <c r="T894" s="5">
        <f t="shared" si="264"/>
        <v>0</v>
      </c>
      <c r="U894" s="6">
        <f>+S894+SUM($D$17:$E$17)-SUM($Q$27:Q894)</f>
        <v>6920.5944532867316</v>
      </c>
      <c r="V894" s="10">
        <f t="shared" si="265"/>
        <v>3.1115616192400886E-4</v>
      </c>
      <c r="W894" s="10">
        <f>+S894/SUM(Q$27:Q894)-1</f>
        <v>0.12335686192664341</v>
      </c>
      <c r="X894">
        <v>3.9129999999999998</v>
      </c>
      <c r="AC894">
        <f t="shared" si="278"/>
        <v>6088.2532752501702</v>
      </c>
      <c r="AD894">
        <f t="shared" si="279"/>
        <v>5921.4878188767561</v>
      </c>
      <c r="AE894" s="5">
        <f t="shared" si="266"/>
        <v>0</v>
      </c>
      <c r="AF894" s="6">
        <f>+AD894+SUM($D$18:$E$18)-SUM($AB$27:AB894)</f>
        <v>13123.2181872978</v>
      </c>
      <c r="AG894" s="10">
        <f t="shared" si="267"/>
        <v>-5.7623590962252447E-4</v>
      </c>
      <c r="AH894" s="10">
        <f>+AD894/SUM(AB$27:AB894)-1</f>
        <v>0.26574316685509358</v>
      </c>
      <c r="AI894" s="6">
        <f t="shared" si="268"/>
        <v>0</v>
      </c>
      <c r="AL894" s="6">
        <f t="shared" si="269"/>
        <v>0</v>
      </c>
      <c r="AM894" s="6">
        <f t="shared" si="270"/>
        <v>12255.941460393577</v>
      </c>
      <c r="AN894" s="6">
        <f t="shared" si="271"/>
        <v>11839.087816355695</v>
      </c>
      <c r="AO894" s="5">
        <f t="shared" si="272"/>
        <v>0</v>
      </c>
      <c r="AP894" s="6">
        <f>+AN894+SUM($D$16:$E$18)-SUM($AL$27:AL894)</f>
        <v>27843.053079513582</v>
      </c>
      <c r="AQ894" s="10">
        <f t="shared" si="280"/>
        <v>-8.6524672097121336E-4</v>
      </c>
      <c r="AR894" s="10">
        <f>+AN894/SUM(AL$27:AL894)-1</f>
        <v>0.13880802787235846</v>
      </c>
    </row>
    <row r="895" spans="1:44" x14ac:dyDescent="0.25">
      <c r="A895" s="1">
        <v>41485</v>
      </c>
      <c r="B895">
        <v>7.5389999999999997</v>
      </c>
      <c r="G895">
        <f t="shared" si="273"/>
        <v>3079.9491951062014</v>
      </c>
      <c r="H895">
        <f t="shared" si="274"/>
        <v>2999.280365897278</v>
      </c>
      <c r="I895" s="5">
        <f t="shared" si="263"/>
        <v>0</v>
      </c>
      <c r="J895" s="6">
        <f>+H895+SUM($D$16:$E$16)-SUM($F$27:F895)</f>
        <v>7800.4339448446462</v>
      </c>
      <c r="K895" s="10">
        <f t="shared" si="275"/>
        <v>1.5302848077869413E-4</v>
      </c>
      <c r="L895" s="10">
        <f>+H895/SUM(F$27:F895)-1</f>
        <v>-3.8336628039221665E-2</v>
      </c>
      <c r="M895">
        <v>6.7960000000000003</v>
      </c>
      <c r="R895">
        <f t="shared" si="276"/>
        <v>3095.7975812167456</v>
      </c>
      <c r="S895">
        <f t="shared" si="277"/>
        <v>2925.9712848298736</v>
      </c>
      <c r="T895" s="5">
        <f t="shared" si="264"/>
        <v>0</v>
      </c>
      <c r="U895" s="6">
        <f>+S895+SUM($D$17:$E$17)-SUM($Q$27:Q895)</f>
        <v>6927.0526006193459</v>
      </c>
      <c r="V895" s="10">
        <f t="shared" si="265"/>
        <v>9.3317812164928071E-4</v>
      </c>
      <c r="W895" s="10">
        <f>+S895/SUM(Q$27:Q895)-1</f>
        <v>0.12584179820874031</v>
      </c>
      <c r="X895">
        <v>3.9159999999999999</v>
      </c>
      <c r="AC895">
        <f t="shared" si="278"/>
        <v>6092.9209879580039</v>
      </c>
      <c r="AD895">
        <f t="shared" si="279"/>
        <v>5926.0276766474262</v>
      </c>
      <c r="AE895" s="5">
        <f t="shared" si="266"/>
        <v>0</v>
      </c>
      <c r="AF895" s="6">
        <f>+AD895+SUM($D$18:$E$18)-SUM($AB$27:AB895)</f>
        <v>13127.758045068473</v>
      </c>
      <c r="AG895" s="10">
        <f t="shared" si="267"/>
        <v>3.4594088933670442E-4</v>
      </c>
      <c r="AH895" s="10">
        <f>+AD895/SUM(AB$27:AB895)-1</f>
        <v>0.26671358073205886</v>
      </c>
      <c r="AI895" s="6">
        <f t="shared" si="268"/>
        <v>0</v>
      </c>
      <c r="AL895" s="6">
        <f t="shared" si="269"/>
        <v>0</v>
      </c>
      <c r="AM895" s="6">
        <f t="shared" si="270"/>
        <v>12268.667764280952</v>
      </c>
      <c r="AN895" s="6">
        <f t="shared" si="271"/>
        <v>11851.279327374577</v>
      </c>
      <c r="AO895" s="5">
        <f t="shared" si="272"/>
        <v>0</v>
      </c>
      <c r="AP895" s="6">
        <f>+AN895+SUM($D$16:$E$18)-SUM($AL$27:AL895)</f>
        <v>27855.244590532468</v>
      </c>
      <c r="AQ895" s="10">
        <f t="shared" si="280"/>
        <v>4.3786545189816728E-4</v>
      </c>
      <c r="AR895" s="10">
        <f>+AN895/SUM(AL$27:AL895)-1</f>
        <v>0.13998073567177327</v>
      </c>
    </row>
    <row r="896" spans="1:44" x14ac:dyDescent="0.25">
      <c r="A896" s="1">
        <v>41486</v>
      </c>
      <c r="B896">
        <v>7.4809999999999999</v>
      </c>
      <c r="G896">
        <f t="shared" si="273"/>
        <v>3056.2541356399383</v>
      </c>
      <c r="H896">
        <f t="shared" si="274"/>
        <v>2976.2059181957206</v>
      </c>
      <c r="I896" s="5">
        <f t="shared" si="263"/>
        <v>0</v>
      </c>
      <c r="J896" s="6">
        <f>+H896+SUM($D$16:$E$16)-SUM($F$27:F896)</f>
        <v>7777.3594971430903</v>
      </c>
      <c r="K896" s="10">
        <f t="shared" si="275"/>
        <v>-2.9580979551536712E-3</v>
      </c>
      <c r="L896" s="10">
        <f>+H896/SUM(F$27:F896)-1</f>
        <v>-4.5735019811834032E-2</v>
      </c>
      <c r="M896">
        <v>6.8109999999999999</v>
      </c>
      <c r="R896">
        <f t="shared" si="276"/>
        <v>3102.6305658721676</v>
      </c>
      <c r="S896">
        <f t="shared" si="277"/>
        <v>2932.429432162488</v>
      </c>
      <c r="T896" s="5">
        <f t="shared" si="264"/>
        <v>0</v>
      </c>
      <c r="U896" s="6">
        <f>+S896+SUM($D$17:$E$17)-SUM($Q$27:Q896)</f>
        <v>6933.5107479519602</v>
      </c>
      <c r="V896" s="10">
        <f t="shared" si="265"/>
        <v>9.3230811211642006E-4</v>
      </c>
      <c r="W896" s="10">
        <f>+S896/SUM(Q$27:Q896)-1</f>
        <v>0.12832673449083742</v>
      </c>
      <c r="X896">
        <v>3.9060000000000001</v>
      </c>
      <c r="AC896">
        <f t="shared" si="278"/>
        <v>6077.3619455985609</v>
      </c>
      <c r="AD896">
        <f t="shared" si="279"/>
        <v>5910.8948174118614</v>
      </c>
      <c r="AE896" s="5">
        <f t="shared" si="266"/>
        <v>0</v>
      </c>
      <c r="AF896" s="6">
        <f>+AD896+SUM($D$18:$E$18)-SUM($AB$27:AB896)</f>
        <v>13112.625185832909</v>
      </c>
      <c r="AG896" s="10">
        <f t="shared" si="267"/>
        <v>-1.1527375187455613E-3</v>
      </c>
      <c r="AH896" s="10">
        <f>+AD896/SUM(AB$27:AB896)-1</f>
        <v>0.26347886780884133</v>
      </c>
      <c r="AI896" s="6">
        <f t="shared" si="268"/>
        <v>0</v>
      </c>
      <c r="AL896" s="6">
        <f t="shared" si="269"/>
        <v>0</v>
      </c>
      <c r="AM896" s="6">
        <f t="shared" si="270"/>
        <v>12236.246647110667</v>
      </c>
      <c r="AN896" s="6">
        <f t="shared" si="271"/>
        <v>11819.53016777007</v>
      </c>
      <c r="AO896" s="5">
        <f t="shared" si="272"/>
        <v>0</v>
      </c>
      <c r="AP896" s="6">
        <f>+AN896+SUM($D$16:$E$18)-SUM($AL$27:AL896)</f>
        <v>27823.49543092796</v>
      </c>
      <c r="AQ896" s="10">
        <f t="shared" si="280"/>
        <v>-1.1397910903750974E-3</v>
      </c>
      <c r="AR896" s="10">
        <f>+AN896/SUM(AL$27:AL896)-1</f>
        <v>0.13692676746099064</v>
      </c>
    </row>
    <row r="897" spans="1:44" x14ac:dyDescent="0.25">
      <c r="A897" s="1">
        <v>41487</v>
      </c>
      <c r="B897">
        <v>7.5469999999999997</v>
      </c>
      <c r="G897">
        <f t="shared" si="273"/>
        <v>3083.2174791705138</v>
      </c>
      <c r="H897">
        <f t="shared" si="274"/>
        <v>3002.4630483388719</v>
      </c>
      <c r="I897" s="5">
        <f t="shared" si="263"/>
        <v>0</v>
      </c>
      <c r="J897" s="6">
        <f>+H897+SUM($D$16:$E$16)-SUM($F$27:F897)</f>
        <v>7803.6166272862411</v>
      </c>
      <c r="K897" s="10">
        <f t="shared" si="275"/>
        <v>3.3760982956743124E-3</v>
      </c>
      <c r="L897" s="10">
        <f>+H897/SUM(F$27:F897)-1</f>
        <v>-3.731616020851658E-2</v>
      </c>
      <c r="M897">
        <v>6.8760000000000003</v>
      </c>
      <c r="R897">
        <f t="shared" si="276"/>
        <v>3132.2401660456653</v>
      </c>
      <c r="S897">
        <f t="shared" si="277"/>
        <v>2960.4147372704842</v>
      </c>
      <c r="T897" s="5">
        <f t="shared" si="264"/>
        <v>0</v>
      </c>
      <c r="U897" s="6">
        <f>+S897+SUM($D$17:$E$17)-SUM($Q$27:Q897)</f>
        <v>6961.4960530599574</v>
      </c>
      <c r="V897" s="10">
        <f t="shared" si="265"/>
        <v>4.0362388009946848E-3</v>
      </c>
      <c r="W897" s="10">
        <f>+S897/SUM(Q$27:Q897)-1</f>
        <v>0.13909479171325767</v>
      </c>
      <c r="X897">
        <v>3.9460000000000002</v>
      </c>
      <c r="AC897">
        <f t="shared" si="278"/>
        <v>6139.5981150363332</v>
      </c>
      <c r="AD897">
        <f t="shared" si="279"/>
        <v>5971.4262543541226</v>
      </c>
      <c r="AE897" s="5">
        <f t="shared" si="266"/>
        <v>0</v>
      </c>
      <c r="AF897" s="6">
        <f>+AD897+SUM($D$18:$E$18)-SUM($AB$27:AB897)</f>
        <v>13173.156622775168</v>
      </c>
      <c r="AG897" s="10">
        <f t="shared" si="267"/>
        <v>4.6162714242499181E-3</v>
      </c>
      <c r="AH897" s="10">
        <f>+AD897/SUM(AB$27:AB897)-1</f>
        <v>0.27641771950171212</v>
      </c>
      <c r="AI897" s="6">
        <f t="shared" si="268"/>
        <v>0</v>
      </c>
      <c r="AL897" s="6">
        <f t="shared" si="269"/>
        <v>0</v>
      </c>
      <c r="AM897" s="6">
        <f t="shared" si="270"/>
        <v>12355.055760252511</v>
      </c>
      <c r="AN897" s="6">
        <f t="shared" si="271"/>
        <v>11934.304039963479</v>
      </c>
      <c r="AO897" s="5">
        <f t="shared" si="272"/>
        <v>0</v>
      </c>
      <c r="AP897" s="6">
        <f>+AN897+SUM($D$16:$E$18)-SUM($AL$27:AL897)</f>
        <v>27938.269303121368</v>
      </c>
      <c r="AQ897" s="10">
        <f t="shared" si="280"/>
        <v>4.1250702119126625E-3</v>
      </c>
      <c r="AR897" s="10">
        <f>+AN897/SUM(AL$27:AL897)-1</f>
        <v>0.14796692605017525</v>
      </c>
    </row>
    <row r="898" spans="1:44" x14ac:dyDescent="0.25">
      <c r="A898" s="1">
        <v>41488</v>
      </c>
      <c r="B898">
        <v>7.53</v>
      </c>
      <c r="G898">
        <f t="shared" si="273"/>
        <v>3076.2723755338507</v>
      </c>
      <c r="H898">
        <f t="shared" si="274"/>
        <v>2995.6998481504847</v>
      </c>
      <c r="I898" s="5">
        <f t="shared" si="263"/>
        <v>0</v>
      </c>
      <c r="J898" s="6">
        <f>+H898+SUM($D$16:$E$16)-SUM($F$27:F898)</f>
        <v>7796.8534270978544</v>
      </c>
      <c r="K898" s="10">
        <f t="shared" si="275"/>
        <v>-8.6667509584448243E-4</v>
      </c>
      <c r="L898" s="10">
        <f>+H898/SUM(F$27:F898)-1</f>
        <v>-3.9484654348764914E-2</v>
      </c>
      <c r="M898">
        <v>6.8789999999999996</v>
      </c>
      <c r="R898">
        <f t="shared" si="276"/>
        <v>3133.6067629767495</v>
      </c>
      <c r="S898">
        <f t="shared" si="277"/>
        <v>2961.7063667370071</v>
      </c>
      <c r="T898" s="5">
        <f t="shared" si="264"/>
        <v>0</v>
      </c>
      <c r="U898" s="6">
        <f>+S898+SUM($D$17:$E$17)-SUM($Q$27:Q898)</f>
        <v>6962.7876825264802</v>
      </c>
      <c r="V898" s="10">
        <f t="shared" si="265"/>
        <v>1.8553906468921078E-4</v>
      </c>
      <c r="W898" s="10">
        <f>+S898/SUM(Q$27:Q898)-1</f>
        <v>0.13959177896967701</v>
      </c>
      <c r="X898">
        <v>3.9489999999999998</v>
      </c>
      <c r="AC898">
        <f t="shared" si="278"/>
        <v>6144.2658277441651</v>
      </c>
      <c r="AD898">
        <f t="shared" si="279"/>
        <v>5975.9661121247909</v>
      </c>
      <c r="AE898" s="5">
        <f t="shared" si="266"/>
        <v>0</v>
      </c>
      <c r="AF898" s="6">
        <f>+AD898+SUM($D$18:$E$18)-SUM($AB$27:AB898)</f>
        <v>13177.696480545837</v>
      </c>
      <c r="AG898" s="10">
        <f t="shared" si="267"/>
        <v>3.4462945371949161E-4</v>
      </c>
      <c r="AH898" s="10">
        <f>+AD898/SUM(AB$27:AB898)-1</f>
        <v>0.27738813337867718</v>
      </c>
      <c r="AI898" s="6">
        <f t="shared" si="268"/>
        <v>0</v>
      </c>
      <c r="AL898" s="6">
        <f t="shared" si="269"/>
        <v>0</v>
      </c>
      <c r="AM898" s="6">
        <f t="shared" si="270"/>
        <v>12354.144966254764</v>
      </c>
      <c r="AN898" s="6">
        <f t="shared" si="271"/>
        <v>11933.372327012283</v>
      </c>
      <c r="AO898" s="5">
        <f t="shared" si="272"/>
        <v>0</v>
      </c>
      <c r="AP898" s="6">
        <f>+AN898+SUM($D$16:$E$18)-SUM($AL$27:AL898)</f>
        <v>27937.337590170177</v>
      </c>
      <c r="AQ898" s="10">
        <f t="shared" si="280"/>
        <v>-3.3348985976289214E-5</v>
      </c>
      <c r="AR898" s="10">
        <f>+AN898/SUM(AL$27:AL898)-1</f>
        <v>0.14787730409576838</v>
      </c>
    </row>
    <row r="899" spans="1:44" x14ac:dyDescent="0.25">
      <c r="A899" s="1">
        <v>41492</v>
      </c>
      <c r="B899">
        <v>7.4539999999999997</v>
      </c>
      <c r="G899">
        <f t="shared" si="273"/>
        <v>3045.2236769228848</v>
      </c>
      <c r="H899">
        <f t="shared" si="274"/>
        <v>2965.4643649553404</v>
      </c>
      <c r="I899" s="5">
        <f t="shared" si="263"/>
        <v>0</v>
      </c>
      <c r="J899" s="6">
        <f>+H899+SUM($D$16:$E$16)-SUM($F$27:F899)</f>
        <v>7766.6179439027092</v>
      </c>
      <c r="K899" s="10">
        <f t="shared" si="275"/>
        <v>-3.8779083739168829E-3</v>
      </c>
      <c r="L899" s="10">
        <f>+H899/SUM(F$27:F899)-1</f>
        <v>-4.9179098740464E-2</v>
      </c>
      <c r="M899">
        <v>6.8540000000000001</v>
      </c>
      <c r="R899">
        <f t="shared" si="276"/>
        <v>3122.2184552177123</v>
      </c>
      <c r="S899">
        <f t="shared" si="277"/>
        <v>2950.9427878493166</v>
      </c>
      <c r="T899" s="5">
        <f t="shared" si="264"/>
        <v>0</v>
      </c>
      <c r="U899" s="6">
        <f>+S899+SUM($D$17:$E$17)-SUM($Q$27:Q899)</f>
        <v>6952.0241036387897</v>
      </c>
      <c r="V899" s="10">
        <f t="shared" si="265"/>
        <v>-1.5458720527559144E-3</v>
      </c>
      <c r="W899" s="10">
        <f>+S899/SUM(Q$27:Q899)-1</f>
        <v>0.13545021849951544</v>
      </c>
      <c r="X899">
        <v>3.9359999999999999</v>
      </c>
      <c r="AC899">
        <f t="shared" si="278"/>
        <v>6124.0390726768892</v>
      </c>
      <c r="AD899">
        <f t="shared" si="279"/>
        <v>5956.293395118556</v>
      </c>
      <c r="AE899" s="5">
        <f t="shared" si="266"/>
        <v>0</v>
      </c>
      <c r="AF899" s="6">
        <f>+AD899+SUM($D$18:$E$18)-SUM($AB$27:AB899)</f>
        <v>13158.023763539601</v>
      </c>
      <c r="AG899" s="10">
        <f t="shared" si="267"/>
        <v>-1.4928798090986239E-3</v>
      </c>
      <c r="AH899" s="10">
        <f>+AD899/SUM(AB$27:AB899)-1</f>
        <v>0.27318300657849415</v>
      </c>
      <c r="AI899" s="6">
        <f t="shared" si="268"/>
        <v>0</v>
      </c>
      <c r="AL899" s="6">
        <f t="shared" si="269"/>
        <v>0</v>
      </c>
      <c r="AM899" s="6">
        <f t="shared" si="270"/>
        <v>12291.481204817486</v>
      </c>
      <c r="AN899" s="6">
        <f t="shared" si="271"/>
        <v>11872.700547923214</v>
      </c>
      <c r="AO899" s="5">
        <f t="shared" si="272"/>
        <v>0</v>
      </c>
      <c r="AP899" s="6">
        <f>+AN899+SUM($D$16:$E$18)-SUM($AL$27:AL899)</f>
        <v>27876.665811081108</v>
      </c>
      <c r="AQ899" s="10">
        <f t="shared" si="280"/>
        <v>-2.1717094155176975E-3</v>
      </c>
      <c r="AR899" s="10">
        <f>+AN899/SUM(AL$27:AL899)-1</f>
        <v>0.14204125404160162</v>
      </c>
    </row>
    <row r="900" spans="1:44" x14ac:dyDescent="0.25">
      <c r="A900" s="1">
        <v>41493</v>
      </c>
      <c r="B900">
        <v>7.391</v>
      </c>
      <c r="G900">
        <f t="shared" si="273"/>
        <v>3019.4859399164266</v>
      </c>
      <c r="H900">
        <f t="shared" si="274"/>
        <v>2940.4007407277868</v>
      </c>
      <c r="I900" s="5">
        <f t="shared" si="263"/>
        <v>0</v>
      </c>
      <c r="J900" s="6">
        <f>+H900+SUM($D$16:$E$16)-SUM($F$27:F900)</f>
        <v>7741.5543196751551</v>
      </c>
      <c r="K900" s="10">
        <f t="shared" si="275"/>
        <v>-3.2270963253999696E-3</v>
      </c>
      <c r="L900" s="10">
        <f>+H900/SUM(F$27:F900)-1</f>
        <v>-5.7215282907267073E-2</v>
      </c>
      <c r="M900">
        <v>6.8259999999999996</v>
      </c>
      <c r="R900">
        <f t="shared" si="276"/>
        <v>3109.4635505275901</v>
      </c>
      <c r="S900">
        <f t="shared" si="277"/>
        <v>2938.8875794951027</v>
      </c>
      <c r="T900" s="5">
        <f t="shared" si="264"/>
        <v>0</v>
      </c>
      <c r="U900" s="6">
        <f>+S900+SUM($D$17:$E$17)-SUM($Q$27:Q900)</f>
        <v>6939.9688952845745</v>
      </c>
      <c r="V900" s="10">
        <f t="shared" si="265"/>
        <v>-1.7340573298508799E-3</v>
      </c>
      <c r="W900" s="10">
        <f>+S900/SUM(Q$27:Q900)-1</f>
        <v>0.13081167077293432</v>
      </c>
      <c r="X900">
        <v>3.923</v>
      </c>
      <c r="AC900">
        <f t="shared" si="278"/>
        <v>6103.8123176096133</v>
      </c>
      <c r="AD900">
        <f t="shared" si="279"/>
        <v>5936.620678112321</v>
      </c>
      <c r="AE900" s="5">
        <f t="shared" si="266"/>
        <v>0</v>
      </c>
      <c r="AF900" s="6">
        <f>+AD900+SUM($D$18:$E$18)-SUM($AB$27:AB900)</f>
        <v>13138.351046533367</v>
      </c>
      <c r="AG900" s="10">
        <f t="shared" si="267"/>
        <v>-1.495111831363749E-3</v>
      </c>
      <c r="AH900" s="10">
        <f>+AD900/SUM(AB$27:AB900)-1</f>
        <v>0.26897787977831111</v>
      </c>
      <c r="AI900" s="6">
        <f t="shared" si="268"/>
        <v>0</v>
      </c>
      <c r="AL900" s="6">
        <f t="shared" si="269"/>
        <v>0</v>
      </c>
      <c r="AM900" s="6">
        <f t="shared" si="270"/>
        <v>12232.76180805363</v>
      </c>
      <c r="AN900" s="6">
        <f t="shared" si="271"/>
        <v>11815.90899833521</v>
      </c>
      <c r="AO900" s="5">
        <f t="shared" si="272"/>
        <v>0</v>
      </c>
      <c r="AP900" s="6">
        <f>+AN900+SUM($D$16:$E$18)-SUM($AL$27:AL900)</f>
        <v>27819.8742614931</v>
      </c>
      <c r="AQ900" s="10">
        <f t="shared" si="280"/>
        <v>-2.0372432619052416E-3</v>
      </c>
      <c r="AR900" s="10">
        <f>+AN900/SUM(AL$27:AL900)-1</f>
        <v>0.13657844528561092</v>
      </c>
    </row>
    <row r="901" spans="1:44" x14ac:dyDescent="0.25">
      <c r="A901" s="1">
        <v>41494</v>
      </c>
      <c r="B901">
        <v>7.4109999999999996</v>
      </c>
      <c r="C901">
        <f>+$C$16</f>
        <v>60</v>
      </c>
      <c r="D901" s="7">
        <f>+$H$16</f>
        <v>1.0004210526315789</v>
      </c>
      <c r="E901" s="7">
        <f>+$J$16</f>
        <v>0.46199999999999997</v>
      </c>
      <c r="F901" s="6">
        <f>+C901-D901-E901</f>
        <v>58.537578947368416</v>
      </c>
      <c r="G901">
        <f t="shared" si="273"/>
        <v>3086.1942290245747</v>
      </c>
      <c r="H901">
        <f t="shared" si="274"/>
        <v>3006.8950257791398</v>
      </c>
      <c r="I901" s="5">
        <f t="shared" si="263"/>
        <v>215940</v>
      </c>
      <c r="J901" s="6">
        <f>+H901+SUM($D$16:$E$16)-SUM($F$27:F901)</f>
        <v>7749.5110257791421</v>
      </c>
      <c r="K901" s="10">
        <f t="shared" si="275"/>
        <v>1.0277918071006642E-3</v>
      </c>
      <c r="L901" s="10">
        <f>+H901/SUM(F$27:F901)-1</f>
        <v>-5.36570254715385E-2</v>
      </c>
      <c r="M901">
        <v>6.859</v>
      </c>
      <c r="N901">
        <f>+$C$17</f>
        <v>50</v>
      </c>
      <c r="O901" s="7">
        <f>+$H$17</f>
        <v>0.83368421052631569</v>
      </c>
      <c r="P901" s="7">
        <f>+$J$17</f>
        <v>0.38500000000000001</v>
      </c>
      <c r="Q901" s="6">
        <f>+N901-O901-P901</f>
        <v>48.781315789473688</v>
      </c>
      <c r="R901">
        <f t="shared" si="276"/>
        <v>3174.4961167695196</v>
      </c>
      <c r="S901">
        <f t="shared" si="277"/>
        <v>3001.8768194163285</v>
      </c>
      <c r="T901" s="5">
        <f t="shared" si="264"/>
        <v>179950</v>
      </c>
      <c r="U901" s="6">
        <f>+S901+SUM($D$17:$E$17)-SUM($Q$27:Q901)</f>
        <v>6954.1768194163269</v>
      </c>
      <c r="V901" s="10">
        <f t="shared" si="265"/>
        <v>2.0472604915284798E-3</v>
      </c>
      <c r="W901" s="10">
        <f>+S901/SUM(Q$27:Q901)-1</f>
        <v>0.13376773026261546</v>
      </c>
      <c r="X901">
        <v>3.915</v>
      </c>
      <c r="Y901">
        <f>+$C$18</f>
        <v>90</v>
      </c>
      <c r="Z901" s="7">
        <f>+$H$18</f>
        <v>1.5006315789473685</v>
      </c>
      <c r="AA901" s="7">
        <f>+$J$18</f>
        <v>0.69300000000000006</v>
      </c>
      <c r="AB901" s="6">
        <f>+Y901-Z901-AA901</f>
        <v>87.806368421052639</v>
      </c>
      <c r="AC901">
        <f t="shared" si="278"/>
        <v>6179.1714521431113</v>
      </c>
      <c r="AD901">
        <f t="shared" si="279"/>
        <v>6012.3207591449218</v>
      </c>
      <c r="AE901" s="5">
        <f t="shared" si="266"/>
        <v>323910</v>
      </c>
      <c r="AF901" s="6">
        <f>+AD901+SUM($D$18:$E$18)-SUM($AB$27:AB901)</f>
        <v>13126.244759144914</v>
      </c>
      <c r="AG901" s="10">
        <f t="shared" si="267"/>
        <v>-9.214464848423809E-4</v>
      </c>
      <c r="AH901" s="10">
        <f>+AD901/SUM(AB$27:AB901)-1</f>
        <v>0.26148235133995223</v>
      </c>
      <c r="AI901" s="6">
        <f t="shared" si="268"/>
        <v>200</v>
      </c>
      <c r="AL901" s="6">
        <f t="shared" si="269"/>
        <v>195.12526315789475</v>
      </c>
      <c r="AM901" s="6">
        <f t="shared" si="270"/>
        <v>12439.861797937207</v>
      </c>
      <c r="AN901" s="6">
        <f t="shared" si="271"/>
        <v>12021.092604340389</v>
      </c>
      <c r="AO901" s="5">
        <f t="shared" si="272"/>
        <v>719800</v>
      </c>
      <c r="AP901" s="6">
        <f>+AN901+SUM($D$16:$E$18)-SUM($AL$27:AL901)</f>
        <v>27829.932604340385</v>
      </c>
      <c r="AQ901" s="10">
        <f t="shared" si="280"/>
        <v>3.6155241942292804E-4</v>
      </c>
      <c r="AR901" s="10">
        <f>+AN901/SUM(AL$27:AL901)-1</f>
        <v>0.13501189712367512</v>
      </c>
    </row>
    <row r="902" spans="1:44" x14ac:dyDescent="0.25">
      <c r="A902" s="1">
        <v>41495</v>
      </c>
      <c r="B902">
        <v>7.4610000000000003</v>
      </c>
      <c r="G902">
        <f t="shared" si="273"/>
        <v>3107.0159415399212</v>
      </c>
      <c r="H902">
        <f t="shared" si="274"/>
        <v>3027.1817281524986</v>
      </c>
      <c r="I902" s="5">
        <f t="shared" si="263"/>
        <v>0</v>
      </c>
      <c r="J902" s="6">
        <f>+H902+SUM($D$16:$E$16)-SUM($F$27:F902)</f>
        <v>7769.7977281525</v>
      </c>
      <c r="K902" s="10">
        <f t="shared" si="275"/>
        <v>2.617804182208916E-3</v>
      </c>
      <c r="L902" s="10">
        <f>+H902/SUM(F$27:F902)-1</f>
        <v>-4.7272306981938628E-2</v>
      </c>
      <c r="M902">
        <v>6.8920000000000003</v>
      </c>
      <c r="R902">
        <f t="shared" si="276"/>
        <v>3189.7692428598234</v>
      </c>
      <c r="S902">
        <f t="shared" si="277"/>
        <v>3016.3194400666771</v>
      </c>
      <c r="T902" s="5">
        <f t="shared" si="264"/>
        <v>0</v>
      </c>
      <c r="U902" s="6">
        <f>+S902+SUM($D$17:$E$17)-SUM($Q$27:Q902)</f>
        <v>6968.6194400666755</v>
      </c>
      <c r="V902" s="10">
        <f t="shared" si="265"/>
        <v>2.0768267798461082E-3</v>
      </c>
      <c r="W902" s="10">
        <f>+S902/SUM(Q$27:Q902)-1</f>
        <v>0.1392225101282909</v>
      </c>
      <c r="X902">
        <v>3.9159999999999999</v>
      </c>
      <c r="AC902">
        <f t="shared" si="278"/>
        <v>6180.7497845702228</v>
      </c>
      <c r="AD902">
        <f t="shared" si="279"/>
        <v>6013.856473259646</v>
      </c>
      <c r="AE902" s="5">
        <f t="shared" si="266"/>
        <v>0</v>
      </c>
      <c r="AF902" s="6">
        <f>+AD902+SUM($D$18:$E$18)-SUM($AB$27:AB902)</f>
        <v>13127.78047325964</v>
      </c>
      <c r="AG902" s="10">
        <f t="shared" si="267"/>
        <v>1.1699569396306231E-4</v>
      </c>
      <c r="AH902" s="10">
        <f>+AD902/SUM(AB$27:AB902)-1</f>
        <v>0.26180456905421523</v>
      </c>
      <c r="AI902" s="6">
        <f t="shared" si="268"/>
        <v>0</v>
      </c>
      <c r="AL902" s="6">
        <f t="shared" si="269"/>
        <v>0</v>
      </c>
      <c r="AM902" s="6">
        <f t="shared" si="270"/>
        <v>12477.534968969969</v>
      </c>
      <c r="AN902" s="6">
        <f t="shared" si="271"/>
        <v>12057.357641478822</v>
      </c>
      <c r="AO902" s="5">
        <f t="shared" si="272"/>
        <v>0</v>
      </c>
      <c r="AP902" s="6">
        <f>+AN902+SUM($D$16:$E$18)-SUM($AL$27:AL902)</f>
        <v>27866.197641478822</v>
      </c>
      <c r="AQ902" s="10">
        <f t="shared" si="280"/>
        <v>1.3030946806094068E-3</v>
      </c>
      <c r="AR902" s="10">
        <f>+AN902/SUM(AL$27:AL902)-1</f>
        <v>0.13843598260047218</v>
      </c>
    </row>
    <row r="903" spans="1:44" x14ac:dyDescent="0.25">
      <c r="A903" s="1">
        <v>41498</v>
      </c>
      <c r="B903">
        <v>7.54</v>
      </c>
      <c r="G903">
        <f t="shared" si="273"/>
        <v>3139.9142473141674</v>
      </c>
      <c r="H903">
        <f t="shared" si="274"/>
        <v>3059.2347179024041</v>
      </c>
      <c r="I903" s="5">
        <f t="shared" si="263"/>
        <v>0</v>
      </c>
      <c r="J903" s="6">
        <f>+H903+SUM($D$16:$E$16)-SUM($F$27:F903)</f>
        <v>7801.8507179024054</v>
      </c>
      <c r="K903" s="10">
        <f t="shared" si="275"/>
        <v>4.12533129836401E-3</v>
      </c>
      <c r="L903" s="10">
        <f>+H903/SUM(F$27:F903)-1</f>
        <v>-3.7184451768371263E-2</v>
      </c>
      <c r="M903">
        <v>6.8970000000000002</v>
      </c>
      <c r="R903">
        <f t="shared" si="276"/>
        <v>3192.0833528735056</v>
      </c>
      <c r="S903">
        <f t="shared" si="277"/>
        <v>3018.5077159227903</v>
      </c>
      <c r="T903" s="5">
        <f t="shared" si="264"/>
        <v>0</v>
      </c>
      <c r="U903" s="6">
        <f>+S903+SUM($D$17:$E$17)-SUM($Q$27:Q903)</f>
        <v>6970.8077159227905</v>
      </c>
      <c r="V903" s="10">
        <f t="shared" si="265"/>
        <v>3.1401856206025869E-4</v>
      </c>
      <c r="W903" s="10">
        <f>+S903/SUM(Q$27:Q903)-1</f>
        <v>0.1400489919261203</v>
      </c>
      <c r="X903">
        <v>3.9159999999999999</v>
      </c>
      <c r="AC903">
        <f t="shared" si="278"/>
        <v>6180.7497845702228</v>
      </c>
      <c r="AD903">
        <f t="shared" si="279"/>
        <v>6013.856473259646</v>
      </c>
      <c r="AE903" s="5">
        <f t="shared" si="266"/>
        <v>0</v>
      </c>
      <c r="AF903" s="6">
        <f>+AD903+SUM($D$18:$E$18)-SUM($AB$27:AB903)</f>
        <v>13127.78047325964</v>
      </c>
      <c r="AG903" s="10">
        <f t="shared" si="267"/>
        <v>0</v>
      </c>
      <c r="AH903" s="10">
        <f>+AD903/SUM(AB$27:AB903)-1</f>
        <v>0.26180456905421523</v>
      </c>
      <c r="AI903" s="6">
        <f t="shared" si="268"/>
        <v>0</v>
      </c>
      <c r="AL903" s="6">
        <f t="shared" si="269"/>
        <v>0</v>
      </c>
      <c r="AM903" s="6">
        <f t="shared" si="270"/>
        <v>12512.747384757895</v>
      </c>
      <c r="AN903" s="6">
        <f t="shared" si="271"/>
        <v>12091.598907084841</v>
      </c>
      <c r="AO903" s="5">
        <f t="shared" si="272"/>
        <v>0</v>
      </c>
      <c r="AP903" s="6">
        <f>+AN903+SUM($D$16:$E$18)-SUM($AL$27:AL903)</f>
        <v>27900.438907084841</v>
      </c>
      <c r="AQ903" s="10">
        <f t="shared" si="280"/>
        <v>1.2287742320125083E-3</v>
      </c>
      <c r="AR903" s="10">
        <f>+AN903/SUM(AL$27:AL903)-1</f>
        <v>0.14166898688008067</v>
      </c>
    </row>
    <row r="904" spans="1:44" x14ac:dyDescent="0.25">
      <c r="A904" s="1">
        <v>41499</v>
      </c>
      <c r="B904">
        <v>7.6210000000000004</v>
      </c>
      <c r="G904">
        <f t="shared" si="273"/>
        <v>3173.6454215890276</v>
      </c>
      <c r="H904">
        <f t="shared" si="274"/>
        <v>3092.0991757472443</v>
      </c>
      <c r="I904" s="5">
        <f t="shared" si="263"/>
        <v>0</v>
      </c>
      <c r="J904" s="6">
        <f>+H904+SUM($D$16:$E$16)-SUM($F$27:F904)</f>
        <v>7834.7151757472457</v>
      </c>
      <c r="K904" s="10">
        <f t="shared" si="275"/>
        <v>4.2123925505814785E-3</v>
      </c>
      <c r="L904" s="10">
        <f>+H904/SUM(F$27:F904)-1</f>
        <v>-2.6841207815219814E-2</v>
      </c>
      <c r="M904">
        <v>6.9279999999999999</v>
      </c>
      <c r="R904">
        <f t="shared" si="276"/>
        <v>3206.4308349583362</v>
      </c>
      <c r="S904">
        <f t="shared" si="277"/>
        <v>3032.0750262306933</v>
      </c>
      <c r="T904" s="5">
        <f t="shared" si="264"/>
        <v>0</v>
      </c>
      <c r="U904" s="6">
        <f>+S904+SUM($D$17:$E$17)-SUM($Q$27:Q904)</f>
        <v>6984.375026230693</v>
      </c>
      <c r="V904" s="10">
        <f t="shared" si="265"/>
        <v>1.9463039092173506E-3</v>
      </c>
      <c r="W904" s="10">
        <f>+S904/SUM(Q$27:Q904)-1</f>
        <v>0.1451731790726638</v>
      </c>
      <c r="X904">
        <v>3.9350000000000001</v>
      </c>
      <c r="AC904">
        <f t="shared" si="278"/>
        <v>6210.7381006853502</v>
      </c>
      <c r="AD904">
        <f t="shared" si="279"/>
        <v>6043.0350414394052</v>
      </c>
      <c r="AE904" s="5">
        <f t="shared" si="266"/>
        <v>0</v>
      </c>
      <c r="AF904" s="6">
        <f>+AD904+SUM($D$18:$E$18)-SUM($AB$27:AB904)</f>
        <v>13156.959041439399</v>
      </c>
      <c r="AG904" s="10">
        <f t="shared" si="267"/>
        <v>2.2226581438646864E-3</v>
      </c>
      <c r="AH904" s="10">
        <f>+AD904/SUM(AB$27:AB904)-1</f>
        <v>0.26792670562521392</v>
      </c>
      <c r="AI904" s="6">
        <f t="shared" si="268"/>
        <v>0</v>
      </c>
      <c r="AL904" s="6">
        <f t="shared" si="269"/>
        <v>0</v>
      </c>
      <c r="AM904" s="6">
        <f t="shared" si="270"/>
        <v>12590.814357232714</v>
      </c>
      <c r="AN904" s="6">
        <f t="shared" si="271"/>
        <v>12167.209243417343</v>
      </c>
      <c r="AO904" s="5">
        <f t="shared" si="272"/>
        <v>0</v>
      </c>
      <c r="AP904" s="6">
        <f>+AN904+SUM($D$16:$E$18)-SUM($AL$27:AL904)</f>
        <v>27976.049243417336</v>
      </c>
      <c r="AQ904" s="10">
        <f t="shared" si="280"/>
        <v>2.7100052649455808E-3</v>
      </c>
      <c r="AR904" s="10">
        <f>+AN904/SUM(AL$27:AL904)-1</f>
        <v>0.14880799113764098</v>
      </c>
    </row>
    <row r="905" spans="1:44" x14ac:dyDescent="0.25">
      <c r="A905" s="1">
        <v>41500</v>
      </c>
      <c r="B905">
        <v>7.6180000000000003</v>
      </c>
      <c r="G905">
        <f t="shared" si="273"/>
        <v>3172.3961188381068</v>
      </c>
      <c r="H905">
        <f t="shared" si="274"/>
        <v>3090.8819736048426</v>
      </c>
      <c r="I905" s="5">
        <f t="shared" si="263"/>
        <v>0</v>
      </c>
      <c r="J905" s="6">
        <f>+H905+SUM($D$16:$E$16)-SUM($F$27:F905)</f>
        <v>7833.4979736048444</v>
      </c>
      <c r="K905" s="10">
        <f t="shared" si="275"/>
        <v>-1.5536010117755961E-4</v>
      </c>
      <c r="L905" s="10">
        <f>+H905/SUM(F$27:F905)-1</f>
        <v>-2.7224290924595884E-2</v>
      </c>
      <c r="M905">
        <v>6.9459999999999997</v>
      </c>
      <c r="R905">
        <f t="shared" si="276"/>
        <v>3214.7616310075932</v>
      </c>
      <c r="S905">
        <f t="shared" si="277"/>
        <v>3039.9528193127016</v>
      </c>
      <c r="T905" s="5">
        <f t="shared" si="264"/>
        <v>0</v>
      </c>
      <c r="U905" s="6">
        <f>+S905+SUM($D$17:$E$17)-SUM($Q$27:Q905)</f>
        <v>6992.2528193127</v>
      </c>
      <c r="V905" s="10">
        <f t="shared" si="265"/>
        <v>1.1279166786464234E-3</v>
      </c>
      <c r="W905" s="10">
        <f>+S905/SUM(Q$27:Q905)-1</f>
        <v>0.14814851354485037</v>
      </c>
      <c r="X905">
        <v>3.919</v>
      </c>
      <c r="AC905">
        <f t="shared" si="278"/>
        <v>6185.4847818515591</v>
      </c>
      <c r="AD905">
        <f t="shared" si="279"/>
        <v>6018.4636156038187</v>
      </c>
      <c r="AE905" s="5">
        <f t="shared" si="266"/>
        <v>0</v>
      </c>
      <c r="AF905" s="6">
        <f>+AD905+SUM($D$18:$E$18)-SUM($AB$27:AB905)</f>
        <v>13132.387615603811</v>
      </c>
      <c r="AG905" s="10">
        <f t="shared" si="267"/>
        <v>-1.8675611711032047E-3</v>
      </c>
      <c r="AH905" s="10">
        <f>+AD905/SUM(AB$27:AB905)-1</f>
        <v>0.26277122219700444</v>
      </c>
      <c r="AI905" s="6">
        <f t="shared" si="268"/>
        <v>0</v>
      </c>
      <c r="AL905" s="6">
        <f t="shared" si="269"/>
        <v>0</v>
      </c>
      <c r="AM905" s="6">
        <f t="shared" si="270"/>
        <v>12572.64253169726</v>
      </c>
      <c r="AN905" s="6">
        <f t="shared" si="271"/>
        <v>12149.298408521363</v>
      </c>
      <c r="AO905" s="5">
        <f t="shared" si="272"/>
        <v>0</v>
      </c>
      <c r="AP905" s="6">
        <f>+AN905+SUM($D$16:$E$18)-SUM($AL$27:AL905)</f>
        <v>27958.138408521358</v>
      </c>
      <c r="AQ905" s="10">
        <f t="shared" si="280"/>
        <v>-6.4022030917010309E-4</v>
      </c>
      <c r="AR905" s="10">
        <f>+AN905/SUM(AL$27:AL905)-1</f>
        <v>0.14711687940899365</v>
      </c>
    </row>
    <row r="906" spans="1:44" x14ac:dyDescent="0.25">
      <c r="A906" s="1">
        <v>41502</v>
      </c>
      <c r="B906">
        <v>7.5220000000000002</v>
      </c>
      <c r="G906">
        <f t="shared" si="273"/>
        <v>3132.4184308086428</v>
      </c>
      <c r="H906">
        <f t="shared" si="274"/>
        <v>3051.931505047995</v>
      </c>
      <c r="I906" s="5">
        <f t="shared" si="263"/>
        <v>0</v>
      </c>
      <c r="J906" s="6">
        <f>+H906+SUM($D$16:$E$16)-SUM($F$27:F906)</f>
        <v>7794.5475050479963</v>
      </c>
      <c r="K906" s="10">
        <f t="shared" si="275"/>
        <v>-4.972295734050447E-3</v>
      </c>
      <c r="L906" s="10">
        <f>+H906/SUM(F$27:F906)-1</f>
        <v>-3.9482950424627239E-2</v>
      </c>
      <c r="M906">
        <v>6.8970000000000002</v>
      </c>
      <c r="R906">
        <f t="shared" si="276"/>
        <v>3192.0833528735061</v>
      </c>
      <c r="S906">
        <f t="shared" si="277"/>
        <v>3018.5077159227908</v>
      </c>
      <c r="T906" s="5">
        <f t="shared" si="264"/>
        <v>0</v>
      </c>
      <c r="U906" s="6">
        <f>+S906+SUM($D$17:$E$17)-SUM($Q$27:Q906)</f>
        <v>6970.8077159227905</v>
      </c>
      <c r="V906" s="10">
        <f t="shared" si="265"/>
        <v>-3.0669805489123014E-3</v>
      </c>
      <c r="W906" s="10">
        <f>+S906/SUM(Q$27:Q906)-1</f>
        <v>0.14004899192612053</v>
      </c>
      <c r="X906">
        <v>3.8460000000000001</v>
      </c>
      <c r="AC906">
        <f t="shared" si="278"/>
        <v>6070.2665146723903</v>
      </c>
      <c r="AD906">
        <f t="shared" si="279"/>
        <v>5906.3564852289583</v>
      </c>
      <c r="AE906" s="5">
        <f t="shared" si="266"/>
        <v>0</v>
      </c>
      <c r="AF906" s="6">
        <f>+AD906+SUM($D$18:$E$18)-SUM($AB$27:AB906)</f>
        <v>13020.28048522895</v>
      </c>
      <c r="AG906" s="10">
        <f t="shared" si="267"/>
        <v>-8.5366906351177496E-3</v>
      </c>
      <c r="AH906" s="10">
        <f>+AD906/SUM(AB$27:AB906)-1</f>
        <v>0.23924932905579976</v>
      </c>
      <c r="AI906" s="6">
        <f t="shared" si="268"/>
        <v>0</v>
      </c>
      <c r="AL906" s="6">
        <f t="shared" si="269"/>
        <v>0</v>
      </c>
      <c r="AM906" s="6">
        <f t="shared" si="270"/>
        <v>12394.768298354538</v>
      </c>
      <c r="AN906" s="6">
        <f t="shared" si="271"/>
        <v>11976.795706199744</v>
      </c>
      <c r="AO906" s="5">
        <f t="shared" si="272"/>
        <v>0</v>
      </c>
      <c r="AP906" s="6">
        <f>+AN906+SUM($D$16:$E$18)-SUM($AL$27:AL906)</f>
        <v>27785.635706199741</v>
      </c>
      <c r="AQ906" s="10">
        <f t="shared" si="280"/>
        <v>-6.1700353507456729E-3</v>
      </c>
      <c r="AR906" s="10">
        <f>+AN906/SUM(AL$27:AL906)-1</f>
        <v>0.13082945647122113</v>
      </c>
    </row>
    <row r="907" spans="1:44" x14ac:dyDescent="0.25">
      <c r="A907" s="1">
        <v>41505</v>
      </c>
      <c r="B907">
        <v>7.4169999999999998</v>
      </c>
      <c r="G907">
        <f t="shared" si="273"/>
        <v>3088.6928345264164</v>
      </c>
      <c r="H907">
        <f t="shared" si="274"/>
        <v>3009.3294300639427</v>
      </c>
      <c r="I907" s="5">
        <f t="shared" si="263"/>
        <v>0</v>
      </c>
      <c r="J907" s="6">
        <f>+H907+SUM($D$16:$E$16)-SUM($F$27:F907)</f>
        <v>7751.9454300639445</v>
      </c>
      <c r="K907" s="10">
        <f t="shared" si="275"/>
        <v>-5.4656251638034448E-3</v>
      </c>
      <c r="L907" s="10">
        <f>+H907/SUM(F$27:F907)-1</f>
        <v>-5.2890859252786582E-2</v>
      </c>
      <c r="M907">
        <v>6.8620000000000001</v>
      </c>
      <c r="R907">
        <f t="shared" si="276"/>
        <v>3175.8845827777295</v>
      </c>
      <c r="S907">
        <f t="shared" si="277"/>
        <v>3003.1897849299971</v>
      </c>
      <c r="T907" s="5">
        <f t="shared" si="264"/>
        <v>0</v>
      </c>
      <c r="U907" s="6">
        <f>+S907+SUM($D$17:$E$17)-SUM($Q$27:Q907)</f>
        <v>6955.4897849299959</v>
      </c>
      <c r="V907" s="10">
        <f t="shared" si="265"/>
        <v>-2.1974398975035392E-3</v>
      </c>
      <c r="W907" s="10">
        <f>+S907/SUM(Q$27:Q907)-1</f>
        <v>0.13426361934131359</v>
      </c>
      <c r="X907">
        <v>3.8359999999999999</v>
      </c>
      <c r="AC907">
        <f t="shared" si="278"/>
        <v>6054.4831904012708</v>
      </c>
      <c r="AD907">
        <f t="shared" si="279"/>
        <v>5890.999344081717</v>
      </c>
      <c r="AE907" s="5">
        <f t="shared" si="266"/>
        <v>0</v>
      </c>
      <c r="AF907" s="6">
        <f>+AD907+SUM($D$18:$E$18)-SUM($AB$27:AB907)</f>
        <v>13004.92334408171</v>
      </c>
      <c r="AG907" s="10">
        <f t="shared" si="267"/>
        <v>-1.1794785192732471E-3</v>
      </c>
      <c r="AH907" s="10">
        <f>+AD907/SUM(AB$27:AB907)-1</f>
        <v>0.23602715191316914</v>
      </c>
      <c r="AI907" s="6">
        <f t="shared" si="268"/>
        <v>0</v>
      </c>
      <c r="AL907" s="6">
        <f t="shared" si="269"/>
        <v>0</v>
      </c>
      <c r="AM907" s="6">
        <f t="shared" si="270"/>
        <v>12319.060607705418</v>
      </c>
      <c r="AN907" s="6">
        <f t="shared" si="271"/>
        <v>11903.518559075656</v>
      </c>
      <c r="AO907" s="5">
        <f t="shared" si="272"/>
        <v>0</v>
      </c>
      <c r="AP907" s="6">
        <f>+AN907+SUM($D$16:$E$18)-SUM($AL$27:AL907)</f>
        <v>27712.358559075656</v>
      </c>
      <c r="AQ907" s="10">
        <f t="shared" si="280"/>
        <v>-2.6372312621854022E-3</v>
      </c>
      <c r="AR907" s="10">
        <f>+AN907/SUM(AL$27:AL907)-1</f>
        <v>0.12391074812160796</v>
      </c>
    </row>
    <row r="908" spans="1:44" x14ac:dyDescent="0.25">
      <c r="A908" s="1">
        <v>41506</v>
      </c>
      <c r="B908">
        <v>7.2910000000000004</v>
      </c>
      <c r="G908">
        <f t="shared" si="273"/>
        <v>3036.222118987745</v>
      </c>
      <c r="H908">
        <f t="shared" si="274"/>
        <v>2958.2069400830806</v>
      </c>
      <c r="I908" s="5">
        <f t="shared" si="263"/>
        <v>0</v>
      </c>
      <c r="J908" s="6">
        <f>+H908+SUM($D$16:$E$16)-SUM($F$27:F908)</f>
        <v>7700.8229400830824</v>
      </c>
      <c r="K908" s="10">
        <f t="shared" si="275"/>
        <v>-6.5947948733742212E-3</v>
      </c>
      <c r="L908" s="10">
        <f>+H908/SUM(F$27:F908)-1</f>
        <v>-6.8980349846577638E-2</v>
      </c>
      <c r="M908">
        <v>6.8150000000000004</v>
      </c>
      <c r="R908">
        <f t="shared" si="276"/>
        <v>3154.1319486491152</v>
      </c>
      <c r="S908">
        <f t="shared" si="277"/>
        <v>2982.6199918825318</v>
      </c>
      <c r="T908" s="5">
        <f t="shared" si="264"/>
        <v>0</v>
      </c>
      <c r="U908" s="6">
        <f>+S908+SUM($D$17:$E$17)-SUM($Q$27:Q908)</f>
        <v>6934.9199918825307</v>
      </c>
      <c r="V908" s="10">
        <f t="shared" si="265"/>
        <v>-2.95734645344925E-3</v>
      </c>
      <c r="W908" s="10">
        <f>+S908/SUM(Q$27:Q908)-1</f>
        <v>0.12649469044171568</v>
      </c>
      <c r="X908">
        <v>3.819</v>
      </c>
      <c r="AC908">
        <f t="shared" si="278"/>
        <v>6027.6515391403682</v>
      </c>
      <c r="AD908">
        <f t="shared" si="279"/>
        <v>5864.8922041314072</v>
      </c>
      <c r="AE908" s="5">
        <f t="shared" si="266"/>
        <v>0</v>
      </c>
      <c r="AF908" s="6">
        <f>+AD908+SUM($D$18:$E$18)-SUM($AB$27:AB908)</f>
        <v>12978.816204131401</v>
      </c>
      <c r="AG908" s="10">
        <f t="shared" si="267"/>
        <v>-2.0074812637930206E-3</v>
      </c>
      <c r="AH908" s="10">
        <f>+AD908/SUM(AB$27:AB908)-1</f>
        <v>0.23054945077069666</v>
      </c>
      <c r="AI908" s="6">
        <f t="shared" si="268"/>
        <v>0</v>
      </c>
      <c r="AL908" s="6">
        <f t="shared" si="269"/>
        <v>0</v>
      </c>
      <c r="AM908" s="6">
        <f t="shared" si="270"/>
        <v>12218.005606777228</v>
      </c>
      <c r="AN908" s="6">
        <f t="shared" si="271"/>
        <v>11805.719136097019</v>
      </c>
      <c r="AO908" s="5">
        <f t="shared" si="272"/>
        <v>0</v>
      </c>
      <c r="AP908" s="6">
        <f>+AN908+SUM($D$16:$E$18)-SUM($AL$27:AL908)</f>
        <v>27614.559136097014</v>
      </c>
      <c r="AQ908" s="10">
        <f t="shared" si="280"/>
        <v>-3.5290905597283873E-3</v>
      </c>
      <c r="AR908" s="10">
        <f>+AN908/SUM(AL$27:AL908)-1</f>
        <v>0.11467668660439578</v>
      </c>
    </row>
    <row r="909" spans="1:44" x14ac:dyDescent="0.25">
      <c r="A909" s="1">
        <v>41507</v>
      </c>
      <c r="B909">
        <v>7.266</v>
      </c>
      <c r="G909">
        <f t="shared" si="273"/>
        <v>3025.811262730072</v>
      </c>
      <c r="H909">
        <f t="shared" si="274"/>
        <v>2948.0635888964016</v>
      </c>
      <c r="I909" s="5">
        <f t="shared" si="263"/>
        <v>0</v>
      </c>
      <c r="J909" s="6">
        <f>+H909+SUM($D$16:$E$16)-SUM($F$27:F909)</f>
        <v>7690.6795888964043</v>
      </c>
      <c r="K909" s="10">
        <f t="shared" si="275"/>
        <v>-1.3171775621383386E-3</v>
      </c>
      <c r="L909" s="10">
        <f>+H909/SUM(F$27:F909)-1</f>
        <v>-7.2172709091377407E-2</v>
      </c>
      <c r="M909">
        <v>6.7789999999999999</v>
      </c>
      <c r="R909">
        <f t="shared" si="276"/>
        <v>3137.470356550602</v>
      </c>
      <c r="S909">
        <f t="shared" si="277"/>
        <v>2966.8644057185156</v>
      </c>
      <c r="T909" s="5">
        <f t="shared" si="264"/>
        <v>0</v>
      </c>
      <c r="U909" s="6">
        <f>+S909+SUM($D$17:$E$17)-SUM($Q$27:Q909)</f>
        <v>6919.1644057185149</v>
      </c>
      <c r="V909" s="10">
        <f t="shared" si="265"/>
        <v>-2.2719203945334998E-3</v>
      </c>
      <c r="W909" s="10">
        <f>+S909/SUM(Q$27:Q909)-1</f>
        <v>0.12054402149734278</v>
      </c>
      <c r="X909">
        <v>3.8069999999999999</v>
      </c>
      <c r="AC909">
        <f t="shared" si="278"/>
        <v>6008.7115500150258</v>
      </c>
      <c r="AD909">
        <f t="shared" si="279"/>
        <v>5846.4636347547175</v>
      </c>
      <c r="AE909" s="5">
        <f t="shared" si="266"/>
        <v>0</v>
      </c>
      <c r="AF909" s="6">
        <f>+AD909+SUM($D$18:$E$18)-SUM($AB$27:AB909)</f>
        <v>12960.38763475471</v>
      </c>
      <c r="AG909" s="10">
        <f t="shared" si="267"/>
        <v>-1.4198960126136084E-3</v>
      </c>
      <c r="AH909" s="10">
        <f>+AD909/SUM(AB$27:AB909)-1</f>
        <v>0.22668283819953983</v>
      </c>
      <c r="AI909" s="6">
        <f t="shared" si="268"/>
        <v>0</v>
      </c>
      <c r="AL909" s="6">
        <f t="shared" si="269"/>
        <v>0</v>
      </c>
      <c r="AM909" s="6">
        <f t="shared" si="270"/>
        <v>12171.9931692957</v>
      </c>
      <c r="AN909" s="6">
        <f t="shared" si="271"/>
        <v>11761.391629369635</v>
      </c>
      <c r="AO909" s="5">
        <f t="shared" si="272"/>
        <v>0</v>
      </c>
      <c r="AP909" s="6">
        <f>+AN909+SUM($D$16:$E$18)-SUM($AL$27:AL909)</f>
        <v>27570.231629369635</v>
      </c>
      <c r="AQ909" s="10">
        <f t="shared" si="280"/>
        <v>-1.6052223216351802E-3</v>
      </c>
      <c r="AR909" s="10">
        <f>+AN909/SUM(AL$27:AL909)-1</f>
        <v>0.11049135593925774</v>
      </c>
    </row>
    <row r="910" spans="1:44" x14ac:dyDescent="0.25">
      <c r="A910" s="1">
        <v>41508</v>
      </c>
      <c r="B910">
        <v>7.2629999999999999</v>
      </c>
      <c r="G910">
        <f t="shared" si="273"/>
        <v>3024.5619599791512</v>
      </c>
      <c r="H910">
        <f t="shared" si="274"/>
        <v>2946.8463867539999</v>
      </c>
      <c r="I910" s="5">
        <f t="shared" si="263"/>
        <v>0</v>
      </c>
      <c r="J910" s="6">
        <f>+H910+SUM($D$16:$E$16)-SUM($F$27:F910)</f>
        <v>7689.4623867540013</v>
      </c>
      <c r="K910" s="10">
        <f t="shared" si="275"/>
        <v>-1.5826977685562404E-4</v>
      </c>
      <c r="L910" s="10">
        <f>+H910/SUM(F$27:F910)-1</f>
        <v>-7.2555792200753477E-2</v>
      </c>
      <c r="M910">
        <v>6.8440000000000003</v>
      </c>
      <c r="R910">
        <f t="shared" si="276"/>
        <v>3167.5537867284729</v>
      </c>
      <c r="S910">
        <f t="shared" si="277"/>
        <v>2995.3119918479892</v>
      </c>
      <c r="T910" s="5">
        <f t="shared" si="264"/>
        <v>0</v>
      </c>
      <c r="U910" s="6">
        <f>+S910+SUM($D$17:$E$17)-SUM($Q$27:Q910)</f>
        <v>6947.611991847989</v>
      </c>
      <c r="V910" s="10">
        <f t="shared" si="265"/>
        <v>4.1114193075051375E-3</v>
      </c>
      <c r="W910" s="10">
        <f>+S910/SUM(Q$27:Q910)-1</f>
        <v>0.13128828486912703</v>
      </c>
      <c r="X910">
        <v>3.8210000000000002</v>
      </c>
      <c r="AC910">
        <f t="shared" si="278"/>
        <v>6030.808203994593</v>
      </c>
      <c r="AD910">
        <f t="shared" si="279"/>
        <v>5867.9636323608556</v>
      </c>
      <c r="AE910" s="5">
        <f t="shared" si="266"/>
        <v>0</v>
      </c>
      <c r="AF910" s="6">
        <f>+AD910+SUM($D$18:$E$18)-SUM($AB$27:AB910)</f>
        <v>12981.887632360851</v>
      </c>
      <c r="AG910" s="10">
        <f t="shared" si="267"/>
        <v>1.6589008147014361E-3</v>
      </c>
      <c r="AH910" s="10">
        <f>+AD910/SUM(AB$27:AB910)-1</f>
        <v>0.23119388619922288</v>
      </c>
      <c r="AI910" s="6">
        <f t="shared" si="268"/>
        <v>0</v>
      </c>
      <c r="AL910" s="6">
        <f t="shared" si="269"/>
        <v>0</v>
      </c>
      <c r="AM910" s="6">
        <f t="shared" si="270"/>
        <v>12222.923950702218</v>
      </c>
      <c r="AN910" s="6">
        <f t="shared" si="271"/>
        <v>11810.122010962845</v>
      </c>
      <c r="AO910" s="5">
        <f t="shared" si="272"/>
        <v>0</v>
      </c>
      <c r="AP910" s="6">
        <f>+AN910+SUM($D$16:$E$18)-SUM($AL$27:AL910)</f>
        <v>27618.962010962845</v>
      </c>
      <c r="AQ910" s="10">
        <f t="shared" si="280"/>
        <v>1.7674998980168333E-3</v>
      </c>
      <c r="AR910" s="10">
        <f>+AN910/SUM(AL$27:AL910)-1</f>
        <v>0.1150923988460979</v>
      </c>
    </row>
    <row r="911" spans="1:44" x14ac:dyDescent="0.25">
      <c r="A911" s="1">
        <v>41509</v>
      </c>
      <c r="B911">
        <v>7.3070000000000004</v>
      </c>
      <c r="G911">
        <f t="shared" si="273"/>
        <v>3042.8850669926555</v>
      </c>
      <c r="H911">
        <f t="shared" si="274"/>
        <v>2964.6986848425549</v>
      </c>
      <c r="I911" s="5">
        <f t="shared" si="263"/>
        <v>0</v>
      </c>
      <c r="J911" s="6">
        <f>+H911+SUM($D$16:$E$16)-SUM($F$27:F911)</f>
        <v>7707.3146848425567</v>
      </c>
      <c r="K911" s="10">
        <f t="shared" si="275"/>
        <v>2.3216575087625646E-3</v>
      </c>
      <c r="L911" s="10">
        <f>+H911/SUM(F$27:F911)-1</f>
        <v>-6.6937239929905745E-2</v>
      </c>
      <c r="M911">
        <v>6.867</v>
      </c>
      <c r="R911">
        <f t="shared" si="276"/>
        <v>3178.1986927914113</v>
      </c>
      <c r="S911">
        <f t="shared" si="277"/>
        <v>3005.3780607861104</v>
      </c>
      <c r="T911" s="5">
        <f t="shared" si="264"/>
        <v>0</v>
      </c>
      <c r="U911" s="6">
        <f>+S911+SUM($D$17:$E$17)-SUM($Q$27:Q911)</f>
        <v>6957.6780607861092</v>
      </c>
      <c r="V911" s="10">
        <f t="shared" si="265"/>
        <v>1.4488530663385735E-3</v>
      </c>
      <c r="W911" s="10">
        <f>+S911/SUM(Q$27:Q911)-1</f>
        <v>0.13509010113914299</v>
      </c>
      <c r="X911">
        <v>3.8250000000000002</v>
      </c>
      <c r="AC911">
        <f t="shared" si="278"/>
        <v>6037.1215337030408</v>
      </c>
      <c r="AD911">
        <f t="shared" si="279"/>
        <v>5874.1064888197516</v>
      </c>
      <c r="AE911" s="5">
        <f t="shared" si="266"/>
        <v>0</v>
      </c>
      <c r="AF911" s="6">
        <f>+AD911+SUM($D$18:$E$18)-SUM($AB$27:AB911)</f>
        <v>12988.030488819744</v>
      </c>
      <c r="AG911" s="10">
        <f t="shared" si="267"/>
        <v>4.7318669155482773E-4</v>
      </c>
      <c r="AH911" s="10">
        <f>+AD911/SUM(AB$27:AB911)-1</f>
        <v>0.23248275705627508</v>
      </c>
      <c r="AI911" s="6">
        <f t="shared" si="268"/>
        <v>0</v>
      </c>
      <c r="AL911" s="6">
        <f t="shared" si="269"/>
        <v>0</v>
      </c>
      <c r="AM911" s="6">
        <f t="shared" si="270"/>
        <v>12258.205293487108</v>
      </c>
      <c r="AN911" s="6">
        <f t="shared" si="271"/>
        <v>11844.183234448417</v>
      </c>
      <c r="AO911" s="5">
        <f t="shared" si="272"/>
        <v>0</v>
      </c>
      <c r="AP911" s="6">
        <f>+AN911+SUM($D$16:$E$18)-SUM($AL$27:AL911)</f>
        <v>27653.02323444841</v>
      </c>
      <c r="AQ911" s="10">
        <f t="shared" si="280"/>
        <v>1.2332550177680535E-3</v>
      </c>
      <c r="AR911" s="10">
        <f>+AN911/SUM(AL$27:AL911)-1</f>
        <v>0.11830840384324404</v>
      </c>
    </row>
    <row r="912" spans="1:44" x14ac:dyDescent="0.25">
      <c r="A912" s="1">
        <v>41512</v>
      </c>
      <c r="B912">
        <v>7.3250000000000002</v>
      </c>
      <c r="G912">
        <f t="shared" si="273"/>
        <v>3050.3808834981801</v>
      </c>
      <c r="H912">
        <f t="shared" si="274"/>
        <v>2972.0018976969636</v>
      </c>
      <c r="I912" s="5">
        <f t="shared" si="263"/>
        <v>0</v>
      </c>
      <c r="J912" s="6">
        <f>+H912+SUM($D$16:$E$16)-SUM($F$27:F912)</f>
        <v>7714.6178976969659</v>
      </c>
      <c r="K912" s="10">
        <f t="shared" si="275"/>
        <v>9.4756905005732861E-4</v>
      </c>
      <c r="L912" s="10">
        <f>+H912/SUM(F$27:F912)-1</f>
        <v>-6.4638741273649991E-2</v>
      </c>
      <c r="M912">
        <v>6.86</v>
      </c>
      <c r="R912">
        <f t="shared" si="276"/>
        <v>3174.9589387722563</v>
      </c>
      <c r="S912">
        <f t="shared" si="277"/>
        <v>3002.314474587552</v>
      </c>
      <c r="T912" s="5">
        <f t="shared" si="264"/>
        <v>0</v>
      </c>
      <c r="U912" s="6">
        <f>+S912+SUM($D$17:$E$17)-SUM($Q$27:Q912)</f>
        <v>6954.6144745875517</v>
      </c>
      <c r="V912" s="10">
        <f t="shared" si="265"/>
        <v>-4.4031732595162243E-4</v>
      </c>
      <c r="W912" s="10">
        <f>+S912/SUM(Q$27:Q912)-1</f>
        <v>0.13393302662218187</v>
      </c>
      <c r="X912">
        <v>3.823</v>
      </c>
      <c r="AC912">
        <f t="shared" si="278"/>
        <v>6033.9648688488169</v>
      </c>
      <c r="AD912">
        <f t="shared" si="279"/>
        <v>5871.0350605903031</v>
      </c>
      <c r="AE912" s="5">
        <f t="shared" si="266"/>
        <v>0</v>
      </c>
      <c r="AF912" s="6">
        <f>+AD912+SUM($D$18:$E$18)-SUM($AB$27:AB912)</f>
        <v>12984.959060590298</v>
      </c>
      <c r="AG912" s="10">
        <f t="shared" si="267"/>
        <v>-2.3648144590437958E-4</v>
      </c>
      <c r="AH912" s="10">
        <f>+AD912/SUM(AB$27:AB912)-1</f>
        <v>0.23183832162774887</v>
      </c>
      <c r="AI912" s="6">
        <f t="shared" si="268"/>
        <v>0</v>
      </c>
      <c r="AL912" s="6">
        <f t="shared" si="269"/>
        <v>0</v>
      </c>
      <c r="AM912" s="6">
        <f t="shared" si="270"/>
        <v>12259.304691119254</v>
      </c>
      <c r="AN912" s="6">
        <f t="shared" si="271"/>
        <v>11845.351432874819</v>
      </c>
      <c r="AO912" s="5">
        <f t="shared" si="272"/>
        <v>0</v>
      </c>
      <c r="AP912" s="6">
        <f>+AN912+SUM($D$16:$E$18)-SUM($AL$27:AL912)</f>
        <v>27654.191432874817</v>
      </c>
      <c r="AQ912" s="10">
        <f t="shared" si="280"/>
        <v>4.2244871980345877E-5</v>
      </c>
      <c r="AR912" s="10">
        <f>+AN912/SUM(AL$27:AL912)-1</f>
        <v>0.11841870322748527</v>
      </c>
    </row>
    <row r="913" spans="1:44" x14ac:dyDescent="0.25">
      <c r="A913" s="1">
        <v>41513</v>
      </c>
      <c r="B913">
        <v>7.2</v>
      </c>
      <c r="G913">
        <f t="shared" si="273"/>
        <v>2998.3266022098151</v>
      </c>
      <c r="H913">
        <f t="shared" si="274"/>
        <v>2921.2851417635684</v>
      </c>
      <c r="I913" s="5">
        <f t="shared" si="263"/>
        <v>0</v>
      </c>
      <c r="J913" s="6">
        <f>+H913+SUM($D$16:$E$16)-SUM($F$27:F913)</f>
        <v>7663.9011417635702</v>
      </c>
      <c r="K913" s="10">
        <f t="shared" si="275"/>
        <v>-6.574111201092192E-3</v>
      </c>
      <c r="L913" s="10">
        <f>+H913/SUM(F$27:F913)-1</f>
        <v>-8.0600537497649172E-2</v>
      </c>
      <c r="M913">
        <v>6.7560000000000002</v>
      </c>
      <c r="R913">
        <f t="shared" si="276"/>
        <v>3126.8254504876622</v>
      </c>
      <c r="S913">
        <f t="shared" si="277"/>
        <v>2956.7983367803936</v>
      </c>
      <c r="T913" s="5">
        <f t="shared" si="264"/>
        <v>0</v>
      </c>
      <c r="U913" s="6">
        <f>+S913+SUM($D$17:$E$17)-SUM($Q$27:Q913)</f>
        <v>6909.0983367803929</v>
      </c>
      <c r="V913" s="10">
        <f t="shared" si="265"/>
        <v>-6.5447391761940255E-3</v>
      </c>
      <c r="W913" s="10">
        <f>+S913/SUM(Q$27:Q913)-1</f>
        <v>0.11674220522732637</v>
      </c>
      <c r="X913">
        <v>3.7890000000000001</v>
      </c>
      <c r="AC913">
        <f t="shared" si="278"/>
        <v>5980.3015663270126</v>
      </c>
      <c r="AD913">
        <f t="shared" si="279"/>
        <v>5818.8207806896835</v>
      </c>
      <c r="AE913" s="5">
        <f t="shared" si="266"/>
        <v>0</v>
      </c>
      <c r="AF913" s="6">
        <f>+AD913+SUM($D$18:$E$18)-SUM($AB$27:AB913)</f>
        <v>12932.744780689676</v>
      </c>
      <c r="AG913" s="10">
        <f t="shared" si="267"/>
        <v>-4.0211355043153763E-3</v>
      </c>
      <c r="AH913" s="10">
        <f>+AD913/SUM(AB$27:AB913)-1</f>
        <v>0.22088291934280435</v>
      </c>
      <c r="AI913" s="6">
        <f t="shared" si="268"/>
        <v>0</v>
      </c>
      <c r="AL913" s="6">
        <f t="shared" si="269"/>
        <v>0</v>
      </c>
      <c r="AM913" s="6">
        <f t="shared" si="270"/>
        <v>12105.453619024491</v>
      </c>
      <c r="AN913" s="6">
        <f t="shared" si="271"/>
        <v>11696.904259233645</v>
      </c>
      <c r="AO913" s="5">
        <f t="shared" si="272"/>
        <v>0</v>
      </c>
      <c r="AP913" s="6">
        <f>+AN913+SUM($D$16:$E$18)-SUM($AL$27:AL913)</f>
        <v>27505.744259233645</v>
      </c>
      <c r="AQ913" s="10">
        <f t="shared" si="280"/>
        <v>-5.3679809804418888E-3</v>
      </c>
      <c r="AR913" s="10">
        <f>+AN913/SUM(AL$27:AL913)-1</f>
        <v>0.10440256395273395</v>
      </c>
    </row>
    <row r="914" spans="1:44" x14ac:dyDescent="0.25">
      <c r="A914" s="1">
        <v>41514</v>
      </c>
      <c r="B914">
        <v>7.1859999999999999</v>
      </c>
      <c r="G914">
        <f t="shared" si="273"/>
        <v>2992.4965227055181</v>
      </c>
      <c r="H914">
        <f t="shared" si="274"/>
        <v>2915.6048650990278</v>
      </c>
      <c r="I914" s="5">
        <f t="shared" si="263"/>
        <v>0</v>
      </c>
      <c r="J914" s="6">
        <f>+H914+SUM($D$16:$E$16)-SUM($F$27:F914)</f>
        <v>7658.2208650990287</v>
      </c>
      <c r="K914" s="10">
        <f t="shared" si="275"/>
        <v>-7.4117300829823485E-4</v>
      </c>
      <c r="L914" s="10">
        <f>+H914/SUM(F$27:F914)-1</f>
        <v>-8.2388258674737092E-2</v>
      </c>
      <c r="M914">
        <v>6.7229999999999999</v>
      </c>
      <c r="R914">
        <f t="shared" si="276"/>
        <v>3111.5523243973585</v>
      </c>
      <c r="S914">
        <f t="shared" si="277"/>
        <v>2942.355716130045</v>
      </c>
      <c r="T914" s="5">
        <f t="shared" si="264"/>
        <v>0</v>
      </c>
      <c r="U914" s="6">
        <f>+S914+SUM($D$17:$E$17)-SUM($Q$27:Q914)</f>
        <v>6894.6557161300443</v>
      </c>
      <c r="V914" s="10">
        <f t="shared" si="265"/>
        <v>-2.0903770573742486E-3</v>
      </c>
      <c r="W914" s="10">
        <f>+S914/SUM(Q$27:Q914)-1</f>
        <v>0.11128742536165115</v>
      </c>
      <c r="X914">
        <v>3.7839999999999998</v>
      </c>
      <c r="AC914">
        <f t="shared" si="278"/>
        <v>5972.4099041914524</v>
      </c>
      <c r="AD914">
        <f t="shared" si="279"/>
        <v>5811.1422101160624</v>
      </c>
      <c r="AE914" s="5">
        <f t="shared" si="266"/>
        <v>0</v>
      </c>
      <c r="AF914" s="6">
        <f>+AD914+SUM($D$18:$E$18)-SUM($AB$27:AB914)</f>
        <v>12925.066210116058</v>
      </c>
      <c r="AG914" s="10">
        <f t="shared" si="267"/>
        <v>-5.9373092903558522E-4</v>
      </c>
      <c r="AH914" s="10">
        <f>+AD914/SUM(AB$27:AB914)-1</f>
        <v>0.21927183077148893</v>
      </c>
      <c r="AI914" s="6">
        <f t="shared" si="268"/>
        <v>0</v>
      </c>
      <c r="AL914" s="6">
        <f t="shared" si="269"/>
        <v>0</v>
      </c>
      <c r="AM914" s="6">
        <f t="shared" si="270"/>
        <v>12076.458751294329</v>
      </c>
      <c r="AN914" s="6">
        <f t="shared" si="271"/>
        <v>11669.102791345136</v>
      </c>
      <c r="AO914" s="5">
        <f t="shared" si="272"/>
        <v>0</v>
      </c>
      <c r="AP914" s="6">
        <f>+AN914+SUM($D$16:$E$18)-SUM($AL$27:AL914)</f>
        <v>27477.942791345136</v>
      </c>
      <c r="AQ914" s="10">
        <f t="shared" si="280"/>
        <v>-1.0107513407558999E-3</v>
      </c>
      <c r="AR914" s="10">
        <f>+AN914/SUM(AL$27:AL914)-1</f>
        <v>0.10177759483806592</v>
      </c>
    </row>
    <row r="915" spans="1:44" x14ac:dyDescent="0.25">
      <c r="A915" s="1">
        <v>41515</v>
      </c>
      <c r="B915">
        <v>7.3170000000000002</v>
      </c>
      <c r="G915">
        <f t="shared" si="273"/>
        <v>3047.0494094957244</v>
      </c>
      <c r="H915">
        <f t="shared" si="274"/>
        <v>2968.756025317226</v>
      </c>
      <c r="I915" s="5">
        <f t="shared" si="263"/>
        <v>0</v>
      </c>
      <c r="J915" s="6">
        <f>+H915+SUM($D$16:$E$16)-SUM($F$27:F915)</f>
        <v>7711.3720253172287</v>
      </c>
      <c r="K915" s="10">
        <f t="shared" si="275"/>
        <v>6.9404057619213422E-3</v>
      </c>
      <c r="L915" s="10">
        <f>+H915/SUM(F$27:F915)-1</f>
        <v>-6.5660296231986104E-2</v>
      </c>
      <c r="M915">
        <v>6.7590000000000003</v>
      </c>
      <c r="R915">
        <f t="shared" si="276"/>
        <v>3128.2139164958721</v>
      </c>
      <c r="S915">
        <f t="shared" si="277"/>
        <v>2958.1113022940617</v>
      </c>
      <c r="T915" s="5">
        <f t="shared" si="264"/>
        <v>0</v>
      </c>
      <c r="U915" s="6">
        <f>+S915+SUM($D$17:$E$17)-SUM($Q$27:Q915)</f>
        <v>6910.4113022940619</v>
      </c>
      <c r="V915" s="10">
        <f t="shared" si="265"/>
        <v>2.2851882403869261E-3</v>
      </c>
      <c r="W915" s="10">
        <f>+S915/SUM(Q$27:Q915)-1</f>
        <v>0.11723809430602428</v>
      </c>
      <c r="X915">
        <v>3.819</v>
      </c>
      <c r="AC915">
        <f t="shared" si="278"/>
        <v>6027.6515391403691</v>
      </c>
      <c r="AD915">
        <f t="shared" si="279"/>
        <v>5864.8922041314072</v>
      </c>
      <c r="AE915" s="5">
        <f t="shared" si="266"/>
        <v>0</v>
      </c>
      <c r="AF915" s="6">
        <f>+AD915+SUM($D$18:$E$18)-SUM($AB$27:AB915)</f>
        <v>12978.816204131401</v>
      </c>
      <c r="AG915" s="10">
        <f t="shared" si="267"/>
        <v>4.1585855841321795E-3</v>
      </c>
      <c r="AH915" s="10">
        <f>+AD915/SUM(AB$27:AB915)-1</f>
        <v>0.23054945077069666</v>
      </c>
      <c r="AI915" s="6">
        <f t="shared" si="268"/>
        <v>0</v>
      </c>
      <c r="AL915" s="6">
        <f t="shared" si="269"/>
        <v>0</v>
      </c>
      <c r="AM915" s="6">
        <f t="shared" si="270"/>
        <v>12202.914865131967</v>
      </c>
      <c r="AN915" s="6">
        <f t="shared" si="271"/>
        <v>11791.759531742695</v>
      </c>
      <c r="AO915" s="5">
        <f t="shared" si="272"/>
        <v>0</v>
      </c>
      <c r="AP915" s="6">
        <f>+AN915+SUM($D$16:$E$18)-SUM($AL$27:AL915)</f>
        <v>27600.599531742693</v>
      </c>
      <c r="AQ915" s="10">
        <f t="shared" si="280"/>
        <v>4.4638254518889475E-3</v>
      </c>
      <c r="AR915" s="10">
        <f>+AN915/SUM(AL$27:AL915)-1</f>
        <v>0.11335864359925529</v>
      </c>
    </row>
    <row r="916" spans="1:44" x14ac:dyDescent="0.25">
      <c r="A916" s="1">
        <v>41516</v>
      </c>
      <c r="B916">
        <v>7.3929999999999998</v>
      </c>
      <c r="G916">
        <f t="shared" si="273"/>
        <v>3078.6984125190497</v>
      </c>
      <c r="H916">
        <f t="shared" si="274"/>
        <v>2999.5918129247298</v>
      </c>
      <c r="I916" s="5">
        <f t="shared" si="263"/>
        <v>0</v>
      </c>
      <c r="J916" s="6">
        <f>+H916+SUM($D$16:$E$16)-SUM($F$27:F916)</f>
        <v>7742.2078129247311</v>
      </c>
      <c r="K916" s="10">
        <f t="shared" si="275"/>
        <v>3.998742053458848E-3</v>
      </c>
      <c r="L916" s="10">
        <f>+H916/SUM(F$27:F916)-1</f>
        <v>-5.5955524127794698E-2</v>
      </c>
      <c r="M916">
        <v>6.6980000000000004</v>
      </c>
      <c r="R916">
        <f t="shared" si="276"/>
        <v>3099.9817743289468</v>
      </c>
      <c r="S916">
        <f t="shared" si="277"/>
        <v>2931.4143368494783</v>
      </c>
      <c r="T916" s="5">
        <f t="shared" si="264"/>
        <v>0</v>
      </c>
      <c r="U916" s="6">
        <f>+S916+SUM($D$17:$E$17)-SUM($Q$27:Q916)</f>
        <v>6883.7143368494781</v>
      </c>
      <c r="V916" s="10">
        <f t="shared" si="265"/>
        <v>-3.8632961594805559E-3</v>
      </c>
      <c r="W916" s="10">
        <f>+S916/SUM(Q$27:Q916)-1</f>
        <v>0.10715501637250324</v>
      </c>
      <c r="X916">
        <v>3.8170000000000002</v>
      </c>
      <c r="AC916">
        <f t="shared" si="278"/>
        <v>6024.4948742861452</v>
      </c>
      <c r="AD916">
        <f t="shared" si="279"/>
        <v>5861.8207759019588</v>
      </c>
      <c r="AE916" s="5">
        <f t="shared" si="266"/>
        <v>0</v>
      </c>
      <c r="AF916" s="6">
        <f>+AD916+SUM($D$18:$E$18)-SUM($AB$27:AB916)</f>
        <v>12975.744775901951</v>
      </c>
      <c r="AG916" s="10">
        <f t="shared" si="267"/>
        <v>-2.3664933543576794E-4</v>
      </c>
      <c r="AH916" s="10">
        <f>+AD916/SUM(AB$27:AB916)-1</f>
        <v>0.22990501534217067</v>
      </c>
      <c r="AI916" s="6">
        <f t="shared" si="268"/>
        <v>0</v>
      </c>
      <c r="AL916" s="6">
        <f t="shared" si="269"/>
        <v>0</v>
      </c>
      <c r="AM916" s="6">
        <f t="shared" si="270"/>
        <v>12203.175061134141</v>
      </c>
      <c r="AN916" s="6">
        <f t="shared" si="271"/>
        <v>11792.826925676167</v>
      </c>
      <c r="AO916" s="5">
        <f t="shared" si="272"/>
        <v>0</v>
      </c>
      <c r="AP916" s="6">
        <f>+AN916+SUM($D$16:$E$18)-SUM($AL$27:AL916)</f>
        <v>27601.666925676167</v>
      </c>
      <c r="AQ916" s="10">
        <f t="shared" si="280"/>
        <v>3.8672853183818745E-5</v>
      </c>
      <c r="AR916" s="10">
        <f>+AN916/SUM(AL$27:AL916)-1</f>
        <v>0.11345942518819108</v>
      </c>
    </row>
    <row r="917" spans="1:44" x14ac:dyDescent="0.25">
      <c r="A917" s="1">
        <v>41519</v>
      </c>
      <c r="B917">
        <v>7.4539999999999997</v>
      </c>
      <c r="G917">
        <f t="shared" si="273"/>
        <v>3104.1009017877718</v>
      </c>
      <c r="H917">
        <f t="shared" si="274"/>
        <v>3024.3415898202265</v>
      </c>
      <c r="I917" s="5">
        <f t="shared" si="263"/>
        <v>0</v>
      </c>
      <c r="J917" s="6">
        <f>+H917+SUM($D$16:$E$16)-SUM($F$27:F917)</f>
        <v>7766.9575898202274</v>
      </c>
      <c r="K917" s="10">
        <f t="shared" si="275"/>
        <v>3.1967337345530922E-3</v>
      </c>
      <c r="L917" s="10">
        <f>+H917/SUM(F$27:F917)-1</f>
        <v>-4.8166167570483198E-2</v>
      </c>
      <c r="M917">
        <v>6.7960000000000003</v>
      </c>
      <c r="R917">
        <f t="shared" si="276"/>
        <v>3145.338330597122</v>
      </c>
      <c r="S917">
        <f t="shared" si="277"/>
        <v>2974.3045436293005</v>
      </c>
      <c r="T917" s="5">
        <f t="shared" si="264"/>
        <v>0</v>
      </c>
      <c r="U917" s="6">
        <f>+S917+SUM($D$17:$E$17)-SUM($Q$27:Q917)</f>
        <v>6926.6045436292989</v>
      </c>
      <c r="V917" s="10">
        <f t="shared" si="265"/>
        <v>6.2306778987359923E-3</v>
      </c>
      <c r="W917" s="10">
        <f>+S917/SUM(Q$27:Q917)-1</f>
        <v>0.12335405960996315</v>
      </c>
      <c r="X917">
        <v>3.839</v>
      </c>
      <c r="AC917">
        <f t="shared" si="278"/>
        <v>6059.2181876826062</v>
      </c>
      <c r="AD917">
        <f t="shared" si="279"/>
        <v>5895.6064864258888</v>
      </c>
      <c r="AE917" s="5">
        <f t="shared" si="266"/>
        <v>0</v>
      </c>
      <c r="AF917" s="6">
        <f>+AD917+SUM($D$18:$E$18)-SUM($AB$27:AB917)</f>
        <v>13009.530486425881</v>
      </c>
      <c r="AG917" s="10">
        <f t="shared" si="267"/>
        <v>2.6037588675971168E-3</v>
      </c>
      <c r="AH917" s="10">
        <f>+AD917/SUM(AB$27:AB917)-1</f>
        <v>0.23699380505595813</v>
      </c>
      <c r="AI917" s="6">
        <f t="shared" si="268"/>
        <v>0</v>
      </c>
      <c r="AL917" s="6">
        <f t="shared" si="269"/>
        <v>0</v>
      </c>
      <c r="AM917" s="6">
        <f t="shared" si="270"/>
        <v>12308.657420067499</v>
      </c>
      <c r="AN917" s="6">
        <f t="shared" si="271"/>
        <v>11894.252619875417</v>
      </c>
      <c r="AO917" s="5">
        <f t="shared" si="272"/>
        <v>0</v>
      </c>
      <c r="AP917" s="6">
        <f>+AN917+SUM($D$16:$E$18)-SUM($AL$27:AL917)</f>
        <v>27703.092619875417</v>
      </c>
      <c r="AQ917" s="10">
        <f t="shared" si="280"/>
        <v>3.6746220607748459E-3</v>
      </c>
      <c r="AR917" s="10">
        <f>+AN917/SUM(AL$27:AL917)-1</f>
        <v>0.12303587330145249</v>
      </c>
    </row>
    <row r="918" spans="1:44" x14ac:dyDescent="0.25">
      <c r="A918" s="1">
        <v>41520</v>
      </c>
      <c r="B918">
        <v>7.4420000000000002</v>
      </c>
      <c r="G918">
        <f t="shared" si="273"/>
        <v>3099.1036907840889</v>
      </c>
      <c r="H918">
        <f t="shared" si="274"/>
        <v>3019.4727812506208</v>
      </c>
      <c r="I918" s="5">
        <f t="shared" si="263"/>
        <v>0</v>
      </c>
      <c r="J918" s="6">
        <f>+H918+SUM($D$16:$E$16)-SUM($F$27:F918)</f>
        <v>7762.0887812506226</v>
      </c>
      <c r="K918" s="10">
        <f t="shared" si="275"/>
        <v>-6.2686174261927796E-4</v>
      </c>
      <c r="L918" s="10">
        <f>+H918/SUM(F$27:F918)-1</f>
        <v>-4.9698500007987034E-2</v>
      </c>
      <c r="M918">
        <v>6.7720000000000002</v>
      </c>
      <c r="R918">
        <f t="shared" si="276"/>
        <v>3134.2306025314465</v>
      </c>
      <c r="S918">
        <f t="shared" si="277"/>
        <v>2963.8008195199563</v>
      </c>
      <c r="T918" s="5">
        <f t="shared" si="264"/>
        <v>0</v>
      </c>
      <c r="U918" s="6">
        <f>+S918+SUM($D$17:$E$17)-SUM($Q$27:Q918)</f>
        <v>6916.1008195199556</v>
      </c>
      <c r="V918" s="10">
        <f t="shared" si="265"/>
        <v>-1.5164319029883355E-3</v>
      </c>
      <c r="W918" s="10">
        <f>+S918/SUM(Q$27:Q918)-1</f>
        <v>0.11938694698038099</v>
      </c>
      <c r="X918">
        <v>3.8380000000000001</v>
      </c>
      <c r="AC918">
        <f t="shared" si="278"/>
        <v>6057.6398552554947</v>
      </c>
      <c r="AD918">
        <f t="shared" si="279"/>
        <v>5894.0707723111655</v>
      </c>
      <c r="AE918" s="5">
        <f t="shared" si="266"/>
        <v>0</v>
      </c>
      <c r="AF918" s="6">
        <f>+AD918+SUM($D$18:$E$18)-SUM($AB$27:AB918)</f>
        <v>13007.99477231116</v>
      </c>
      <c r="AG918" s="10">
        <f t="shared" si="267"/>
        <v>-1.1804531426584663E-4</v>
      </c>
      <c r="AH918" s="10">
        <f>+AD918/SUM(AB$27:AB918)-1</f>
        <v>0.23667158734169536</v>
      </c>
      <c r="AI918" s="6">
        <f t="shared" si="268"/>
        <v>0</v>
      </c>
      <c r="AL918" s="6">
        <f t="shared" si="269"/>
        <v>0</v>
      </c>
      <c r="AM918" s="6">
        <f t="shared" si="270"/>
        <v>12290.974148571029</v>
      </c>
      <c r="AN918" s="6">
        <f t="shared" si="271"/>
        <v>11877.344373081742</v>
      </c>
      <c r="AO918" s="5">
        <f t="shared" si="272"/>
        <v>0</v>
      </c>
      <c r="AP918" s="6">
        <f>+AN918+SUM($D$16:$E$18)-SUM($AL$27:AL918)</f>
        <v>27686.184373081735</v>
      </c>
      <c r="AQ918" s="10">
        <f t="shared" si="280"/>
        <v>-6.1033787908404413E-4</v>
      </c>
      <c r="AR918" s="10">
        <f>+AN918/SUM(AL$27:AL918)-1</f>
        <v>0.12143942430118471</v>
      </c>
    </row>
    <row r="919" spans="1:44" x14ac:dyDescent="0.25">
      <c r="A919" s="1">
        <v>41521</v>
      </c>
      <c r="B919">
        <v>7.4429999999999996</v>
      </c>
      <c r="G919">
        <f t="shared" si="273"/>
        <v>3099.5201250343953</v>
      </c>
      <c r="H919">
        <f t="shared" si="274"/>
        <v>3019.8785152980877</v>
      </c>
      <c r="I919" s="5">
        <f t="shared" si="263"/>
        <v>0</v>
      </c>
      <c r="J919" s="6">
        <f>+H919+SUM($D$16:$E$16)-SUM($F$27:F919)</f>
        <v>7762.494515298089</v>
      </c>
      <c r="K919" s="10">
        <f t="shared" si="275"/>
        <v>5.2271245395418831E-5</v>
      </c>
      <c r="L919" s="10">
        <f>+H919/SUM(F$27:F919)-1</f>
        <v>-4.9570805638195159E-2</v>
      </c>
      <c r="M919">
        <v>6.7830000000000004</v>
      </c>
      <c r="R919">
        <f t="shared" si="276"/>
        <v>3139.3216445615481</v>
      </c>
      <c r="S919">
        <f t="shared" si="277"/>
        <v>2968.6150264034063</v>
      </c>
      <c r="T919" s="5">
        <f t="shared" si="264"/>
        <v>0</v>
      </c>
      <c r="U919" s="6">
        <f>+S919+SUM($D$17:$E$17)-SUM($Q$27:Q919)</f>
        <v>6920.9150264034051</v>
      </c>
      <c r="V919" s="10">
        <f t="shared" si="265"/>
        <v>6.9608685718725027E-4</v>
      </c>
      <c r="W919" s="10">
        <f>+S919/SUM(Q$27:Q919)-1</f>
        <v>0.12120520693560644</v>
      </c>
      <c r="X919">
        <v>3.8450000000000002</v>
      </c>
      <c r="AC919">
        <f t="shared" si="278"/>
        <v>6068.6881822452788</v>
      </c>
      <c r="AD919">
        <f t="shared" si="279"/>
        <v>5904.820771114235</v>
      </c>
      <c r="AE919" s="5">
        <f t="shared" si="266"/>
        <v>0</v>
      </c>
      <c r="AF919" s="6">
        <f>+AD919+SUM($D$18:$E$18)-SUM($AB$27:AB919)</f>
        <v>13018.744771114229</v>
      </c>
      <c r="AG919" s="10">
        <f t="shared" si="267"/>
        <v>8.264147542518252E-4</v>
      </c>
      <c r="AH919" s="10">
        <f>+AD919/SUM(AB$27:AB919)-1</f>
        <v>0.23892711134153699</v>
      </c>
      <c r="AI919" s="6">
        <f t="shared" si="268"/>
        <v>0</v>
      </c>
      <c r="AL919" s="6">
        <f t="shared" si="269"/>
        <v>0</v>
      </c>
      <c r="AM919" s="6">
        <f t="shared" si="270"/>
        <v>12307.529951841221</v>
      </c>
      <c r="AN919" s="6">
        <f t="shared" si="271"/>
        <v>11893.314312815728</v>
      </c>
      <c r="AO919" s="5">
        <f t="shared" si="272"/>
        <v>0</v>
      </c>
      <c r="AP919" s="6">
        <f>+AN919+SUM($D$16:$E$18)-SUM($AL$27:AL919)</f>
        <v>27702.154312815721</v>
      </c>
      <c r="AQ919" s="10">
        <f t="shared" si="280"/>
        <v>5.7681981448887143E-4</v>
      </c>
      <c r="AR919" s="10">
        <f>+AN919/SUM(AL$27:AL919)-1</f>
        <v>0.12294727988395238</v>
      </c>
    </row>
    <row r="920" spans="1:44" x14ac:dyDescent="0.25">
      <c r="A920" s="1">
        <v>41522</v>
      </c>
      <c r="B920">
        <v>7.5469999999999997</v>
      </c>
      <c r="G920">
        <f t="shared" si="273"/>
        <v>3142.8292870663145</v>
      </c>
      <c r="H920">
        <f t="shared" si="274"/>
        <v>3062.0748562346721</v>
      </c>
      <c r="I920" s="5">
        <f t="shared" si="263"/>
        <v>0</v>
      </c>
      <c r="J920" s="6">
        <f>+H920+SUM($D$16:$E$16)-SUM($F$27:F920)</f>
        <v>7804.6908562346744</v>
      </c>
      <c r="K920" s="10">
        <f t="shared" si="275"/>
        <v>5.4359253785527528E-3</v>
      </c>
      <c r="L920" s="10">
        <f>+H920/SUM(F$27:F920)-1</f>
        <v>-3.6290591179828025E-2</v>
      </c>
      <c r="M920">
        <v>6.8259999999999996</v>
      </c>
      <c r="R920">
        <f t="shared" si="276"/>
        <v>3159.2229906792163</v>
      </c>
      <c r="S920">
        <f t="shared" si="277"/>
        <v>2987.4341987659809</v>
      </c>
      <c r="T920" s="5">
        <f t="shared" si="264"/>
        <v>0</v>
      </c>
      <c r="U920" s="6">
        <f>+S920+SUM($D$17:$E$17)-SUM($Q$27:Q920)</f>
        <v>6939.7341987659802</v>
      </c>
      <c r="V920" s="10">
        <f t="shared" si="265"/>
        <v>2.7191740240675166E-3</v>
      </c>
      <c r="W920" s="10">
        <f>+S920/SUM(Q$27:Q920)-1</f>
        <v>0.12831295039694068</v>
      </c>
      <c r="X920">
        <v>3.86</v>
      </c>
      <c r="AC920">
        <f t="shared" si="278"/>
        <v>6092.3631686519566</v>
      </c>
      <c r="AD920">
        <f t="shared" si="279"/>
        <v>5927.8564828350954</v>
      </c>
      <c r="AE920" s="5">
        <f t="shared" si="266"/>
        <v>0</v>
      </c>
      <c r="AF920" s="6">
        <f>+AD920+SUM($D$18:$E$18)-SUM($AB$27:AB920)</f>
        <v>13041.780482835087</v>
      </c>
      <c r="AG920" s="10">
        <f t="shared" si="267"/>
        <v>1.7694264789620551E-3</v>
      </c>
      <c r="AH920" s="10">
        <f>+AD920/SUM(AB$27:AB920)-1</f>
        <v>0.24376037705548281</v>
      </c>
      <c r="AI920" s="6">
        <f t="shared" si="268"/>
        <v>0</v>
      </c>
      <c r="AL920" s="6">
        <f t="shared" si="269"/>
        <v>0</v>
      </c>
      <c r="AM920" s="6">
        <f t="shared" si="270"/>
        <v>12394.415446397488</v>
      </c>
      <c r="AN920" s="6">
        <f t="shared" si="271"/>
        <v>11977.365537835749</v>
      </c>
      <c r="AO920" s="5">
        <f t="shared" si="272"/>
        <v>0</v>
      </c>
      <c r="AP920" s="6">
        <f>+AN920+SUM($D$16:$E$18)-SUM($AL$27:AL920)</f>
        <v>27786.205537835747</v>
      </c>
      <c r="AQ920" s="10">
        <f t="shared" si="280"/>
        <v>3.0341042819599373E-3</v>
      </c>
      <c r="AR920" s="10">
        <f>+AN920/SUM(AL$27:AL920)-1</f>
        <v>0.13088325904204479</v>
      </c>
    </row>
    <row r="921" spans="1:44" x14ac:dyDescent="0.25">
      <c r="A921" s="1">
        <v>41523</v>
      </c>
      <c r="B921">
        <v>7.5860000000000003</v>
      </c>
      <c r="G921">
        <f t="shared" si="273"/>
        <v>3159.0702228282844</v>
      </c>
      <c r="H921">
        <f t="shared" si="274"/>
        <v>3077.8984840858911</v>
      </c>
      <c r="I921" s="5">
        <f t="shared" si="263"/>
        <v>0</v>
      </c>
      <c r="J921" s="6">
        <f>+H921+SUM($D$16:$E$16)-SUM($F$27:F921)</f>
        <v>7820.514484085892</v>
      </c>
      <c r="K921" s="10">
        <f t="shared" si="275"/>
        <v>2.0274509449118572E-3</v>
      </c>
      <c r="L921" s="10">
        <f>+H921/SUM(F$27:F921)-1</f>
        <v>-3.1310510757940335E-2</v>
      </c>
      <c r="M921">
        <v>6.8460000000000001</v>
      </c>
      <c r="R921">
        <f t="shared" si="276"/>
        <v>3168.4794307339466</v>
      </c>
      <c r="S921">
        <f t="shared" si="277"/>
        <v>2996.1873021904348</v>
      </c>
      <c r="T921" s="5">
        <f t="shared" si="264"/>
        <v>0</v>
      </c>
      <c r="U921" s="6">
        <f>+S921+SUM($D$17:$E$17)-SUM($Q$27:Q921)</f>
        <v>6948.487302190435</v>
      </c>
      <c r="V921" s="10">
        <f t="shared" si="265"/>
        <v>1.2613024034855425E-3</v>
      </c>
      <c r="W921" s="10">
        <f>+S921/SUM(Q$27:Q921)-1</f>
        <v>0.13161887758825896</v>
      </c>
      <c r="X921">
        <v>3.8620000000000001</v>
      </c>
      <c r="AC921">
        <f t="shared" si="278"/>
        <v>6095.5198335061814</v>
      </c>
      <c r="AD921">
        <f t="shared" si="279"/>
        <v>5930.9279110645448</v>
      </c>
      <c r="AE921" s="5">
        <f t="shared" si="266"/>
        <v>0</v>
      </c>
      <c r="AF921" s="6">
        <f>+AD921+SUM($D$18:$E$18)-SUM($AB$27:AB921)</f>
        <v>13044.851911064537</v>
      </c>
      <c r="AG921" s="10">
        <f t="shared" si="267"/>
        <v>2.3550681852779753E-4</v>
      </c>
      <c r="AH921" s="10">
        <f>+AD921/SUM(AB$27:AB921)-1</f>
        <v>0.24440481248400925</v>
      </c>
      <c r="AI921" s="6">
        <f t="shared" si="268"/>
        <v>0</v>
      </c>
      <c r="AL921" s="6">
        <f t="shared" si="269"/>
        <v>0</v>
      </c>
      <c r="AM921" s="6">
        <f t="shared" si="270"/>
        <v>12423.069487068413</v>
      </c>
      <c r="AN921" s="6">
        <f t="shared" si="271"/>
        <v>12005.01369734087</v>
      </c>
      <c r="AO921" s="5">
        <f t="shared" si="272"/>
        <v>0</v>
      </c>
      <c r="AP921" s="6">
        <f>+AN921+SUM($D$16:$E$18)-SUM($AL$27:AL921)</f>
        <v>27813.853697340863</v>
      </c>
      <c r="AQ921" s="10">
        <f t="shared" si="280"/>
        <v>9.9503185015548112E-4</v>
      </c>
      <c r="AR921" s="10">
        <f>+AN921/SUM(AL$27:AL921)-1</f>
        <v>0.13349375302996691</v>
      </c>
    </row>
    <row r="922" spans="1:44" x14ac:dyDescent="0.25">
      <c r="A922" s="1">
        <v>41526</v>
      </c>
      <c r="B922">
        <v>7.6630000000000003</v>
      </c>
      <c r="C922">
        <f>+$C$16</f>
        <v>60</v>
      </c>
      <c r="D922" s="7">
        <f>+$H$16</f>
        <v>1.0004210526315789</v>
      </c>
      <c r="E922" s="7">
        <f>+$J$16</f>
        <v>0.46199999999999997</v>
      </c>
      <c r="F922" s="6">
        <f>+C922-D922-E922</f>
        <v>58.537578947368416</v>
      </c>
      <c r="G922">
        <f t="shared" si="273"/>
        <v>3249.6732390492853</v>
      </c>
      <c r="H922">
        <f t="shared" si="274"/>
        <v>3167.6775846882306</v>
      </c>
      <c r="I922" s="5">
        <f t="shared" si="263"/>
        <v>214020</v>
      </c>
      <c r="J922" s="6">
        <f>+H922+SUM($D$16:$E$16)-SUM($F$27:F922)</f>
        <v>7851.7560057408627</v>
      </c>
      <c r="K922" s="10">
        <f t="shared" si="275"/>
        <v>3.9948166733205781E-3</v>
      </c>
      <c r="L922" s="10">
        <f>+H922/SUM(F$27:F922)-1</f>
        <v>-2.1089508071866159E-2</v>
      </c>
      <c r="M922">
        <v>6.843</v>
      </c>
      <c r="N922">
        <f>+$C$17</f>
        <v>50</v>
      </c>
      <c r="O922" s="7">
        <f>+$H$17</f>
        <v>0.83368421052631569</v>
      </c>
      <c r="P922" s="7">
        <f>+$J$17</f>
        <v>0.38500000000000001</v>
      </c>
      <c r="Q922" s="6">
        <f>+N922-O922-P922</f>
        <v>48.781315789473688</v>
      </c>
      <c r="R922">
        <f t="shared" si="276"/>
        <v>3217.0909647257372</v>
      </c>
      <c r="S922">
        <f t="shared" si="277"/>
        <v>3043.6556524662406</v>
      </c>
      <c r="T922" s="5">
        <f t="shared" si="264"/>
        <v>178350</v>
      </c>
      <c r="U922" s="6">
        <f>+S922+SUM($D$17:$E$17)-SUM($Q$27:Q922)</f>
        <v>6947.174336676766</v>
      </c>
      <c r="V922" s="10">
        <f t="shared" si="265"/>
        <v>-1.8895702856869256E-4</v>
      </c>
      <c r="W922" s="10">
        <f>+S922/SUM(Q$27:Q922)-1</f>
        <v>0.12875087791035544</v>
      </c>
      <c r="X922">
        <v>3.8530000000000002</v>
      </c>
      <c r="Y922">
        <f>+$C$18</f>
        <v>90</v>
      </c>
      <c r="Z922" s="7">
        <f>+$H$18</f>
        <v>1.5006315789473685</v>
      </c>
      <c r="AA922" s="7">
        <f>+$J$18</f>
        <v>0.69300000000000006</v>
      </c>
      <c r="AB922" s="6">
        <f>+Y922-Z922-AA922</f>
        <v>87.806368421052639</v>
      </c>
      <c r="AC922">
        <f t="shared" si="278"/>
        <v>6169.1212100832272</v>
      </c>
      <c r="AD922">
        <f t="shared" si="279"/>
        <v>6004.9128524530806</v>
      </c>
      <c r="AE922" s="5">
        <f t="shared" si="266"/>
        <v>321030</v>
      </c>
      <c r="AF922" s="6">
        <f>+AD922+SUM($D$18:$E$18)-SUM($AB$27:AB922)</f>
        <v>13031.030484032024</v>
      </c>
      <c r="AG922" s="10">
        <f t="shared" si="267"/>
        <v>-1.0595311565622101E-3</v>
      </c>
      <c r="AH922" s="10">
        <f>+AD922/SUM(AB$27:AB922)-1</f>
        <v>0.23713604835595659</v>
      </c>
      <c r="AI922" s="6">
        <f t="shared" si="268"/>
        <v>200</v>
      </c>
      <c r="AL922" s="6">
        <f t="shared" si="269"/>
        <v>195.12526315789475</v>
      </c>
      <c r="AM922" s="6">
        <f t="shared" si="270"/>
        <v>12635.88541385825</v>
      </c>
      <c r="AN922" s="6">
        <f t="shared" si="271"/>
        <v>12216.246089607552</v>
      </c>
      <c r="AO922" s="5">
        <f t="shared" si="272"/>
        <v>713400</v>
      </c>
      <c r="AP922" s="6">
        <f>+AN922+SUM($D$16:$E$18)-SUM($AL$27:AL922)</f>
        <v>27829.960826449649</v>
      </c>
      <c r="AQ922" s="10">
        <f t="shared" si="280"/>
        <v>5.7910454567200453E-4</v>
      </c>
      <c r="AR922" s="10">
        <f>+AN922/SUM(AL$27:AL922)-1</f>
        <v>0.13257213132809365</v>
      </c>
    </row>
    <row r="923" spans="1:44" x14ac:dyDescent="0.25">
      <c r="A923" s="1">
        <v>41527</v>
      </c>
      <c r="B923">
        <v>7.78</v>
      </c>
      <c r="G923">
        <f t="shared" si="273"/>
        <v>3299.2898081434737</v>
      </c>
      <c r="H923">
        <f t="shared" si="274"/>
        <v>3216.0422300501677</v>
      </c>
      <c r="I923" s="5">
        <f t="shared" si="263"/>
        <v>0</v>
      </c>
      <c r="J923" s="6">
        <f>+H923+SUM($D$16:$E$16)-SUM($F$27:F923)</f>
        <v>7900.1206511027995</v>
      </c>
      <c r="K923" s="10">
        <f t="shared" si="275"/>
        <v>6.1597234206685059E-3</v>
      </c>
      <c r="L923" s="10">
        <f>+H923/SUM(F$27:F923)-1</f>
        <v>-6.1433345685917295E-3</v>
      </c>
      <c r="M923">
        <v>6.9269999999999996</v>
      </c>
      <c r="R923">
        <f t="shared" si="276"/>
        <v>3256.5817788477539</v>
      </c>
      <c r="S923">
        <f t="shared" si="277"/>
        <v>3081.017493005063</v>
      </c>
      <c r="T923" s="5">
        <f t="shared" si="264"/>
        <v>0</v>
      </c>
      <c r="U923" s="6">
        <f>+S923+SUM($D$17:$E$17)-SUM($Q$27:Q923)</f>
        <v>6984.5361772155884</v>
      </c>
      <c r="V923" s="10">
        <f t="shared" si="265"/>
        <v>5.3779909252564817E-3</v>
      </c>
      <c r="W923" s="10">
        <f>+S923/SUM(Q$27:Q923)-1</f>
        <v>0.14260665370232828</v>
      </c>
      <c r="X923">
        <v>3.87</v>
      </c>
      <c r="AC923">
        <f t="shared" si="278"/>
        <v>6196.3402758946513</v>
      </c>
      <c r="AD923">
        <f t="shared" si="279"/>
        <v>6031.407406953912</v>
      </c>
      <c r="AE923" s="5">
        <f t="shared" si="266"/>
        <v>0</v>
      </c>
      <c r="AF923" s="6">
        <f>+AD923+SUM($D$18:$E$18)-SUM($AB$27:AB923)</f>
        <v>13057.525038532855</v>
      </c>
      <c r="AG923" s="10">
        <f t="shared" si="267"/>
        <v>2.0331895112437604E-3</v>
      </c>
      <c r="AH923" s="10">
        <f>+AD923/SUM(AB$27:AB923)-1</f>
        <v>0.24259447369259068</v>
      </c>
      <c r="AI923" s="6">
        <f t="shared" si="268"/>
        <v>0</v>
      </c>
      <c r="AL923" s="6">
        <f t="shared" si="269"/>
        <v>0</v>
      </c>
      <c r="AM923" s="6">
        <f t="shared" si="270"/>
        <v>12752.211862885879</v>
      </c>
      <c r="AN923" s="6">
        <f t="shared" si="271"/>
        <v>12328.467130009143</v>
      </c>
      <c r="AO923" s="5">
        <f t="shared" si="272"/>
        <v>0</v>
      </c>
      <c r="AP923" s="6">
        <f>+AN923+SUM($D$16:$E$18)-SUM($AL$27:AL923)</f>
        <v>27942.181866851242</v>
      </c>
      <c r="AQ923" s="10">
        <f t="shared" si="280"/>
        <v>4.0323822624621641E-3</v>
      </c>
      <c r="AR923" s="10">
        <f>+AN923/SUM(AL$27:AL923)-1</f>
        <v>0.14297618032769677</v>
      </c>
    </row>
    <row r="924" spans="1:44" x14ac:dyDescent="0.25">
      <c r="A924" s="1">
        <v>41528</v>
      </c>
      <c r="B924">
        <v>7.7619999999999996</v>
      </c>
      <c r="G924">
        <f t="shared" si="273"/>
        <v>3291.6564898212905</v>
      </c>
      <c r="H924">
        <f t="shared" si="274"/>
        <v>3208.6015153791</v>
      </c>
      <c r="I924" s="5">
        <f t="shared" ref="I924:I987" si="281">+C924*(MAX($A:$A)-$A924)</f>
        <v>0</v>
      </c>
      <c r="J924" s="6">
        <f>+H924+SUM($D$16:$E$16)-SUM($F$27:F924)</f>
        <v>7892.6799364317321</v>
      </c>
      <c r="K924" s="10">
        <f t="shared" si="275"/>
        <v>-9.4184823241005855E-4</v>
      </c>
      <c r="L924" s="10">
        <f>+H924/SUM(F$27:F924)-1</f>
        <v>-8.4427458767879493E-3</v>
      </c>
      <c r="M924">
        <v>6.9409999999999998</v>
      </c>
      <c r="R924">
        <f t="shared" si="276"/>
        <v>3263.1635812014238</v>
      </c>
      <c r="S924">
        <f t="shared" si="277"/>
        <v>3087.2444664282002</v>
      </c>
      <c r="T924" s="5">
        <f t="shared" ref="T924:T987" si="282">+N924*(MAX($A:$A)-$A924)</f>
        <v>0</v>
      </c>
      <c r="U924" s="6">
        <f>+S924+SUM($D$17:$E$17)-SUM($Q$27:Q924)</f>
        <v>6990.7631506387261</v>
      </c>
      <c r="V924" s="10">
        <f t="shared" ref="V924:V987" si="283">+U924/U923-1</f>
        <v>8.915371422157925E-4</v>
      </c>
      <c r="W924" s="10">
        <f>+S924/SUM(Q$27:Q924)-1</f>
        <v>0.14491594966765708</v>
      </c>
      <c r="X924">
        <v>3.879</v>
      </c>
      <c r="AC924">
        <f t="shared" si="278"/>
        <v>6210.7503695595233</v>
      </c>
      <c r="AD924">
        <f t="shared" si="279"/>
        <v>6045.4339358072939</v>
      </c>
      <c r="AE924" s="5">
        <f t="shared" ref="AE924:AE987" si="284">+Y924*(MAX($A:$A)-$A924)</f>
        <v>0</v>
      </c>
      <c r="AF924" s="6">
        <f>+AD924+SUM($D$18:$E$18)-SUM($AB$27:AB924)</f>
        <v>13071.551567386236</v>
      </c>
      <c r="AG924" s="10">
        <f t="shared" ref="AG924:AG987" si="285">+AF924/AF923-1</f>
        <v>1.0742103738639042E-3</v>
      </c>
      <c r="AH924" s="10">
        <f>+AD924/SUM(AB$27:AB924)-1</f>
        <v>0.24548422828257377</v>
      </c>
      <c r="AI924" s="6">
        <f t="shared" ref="AI924:AI987" si="286">+C924+N924+Y924</f>
        <v>0</v>
      </c>
      <c r="AL924" s="6">
        <f t="shared" ref="AL924:AL987" si="287">+F924+Q924+AB924</f>
        <v>0</v>
      </c>
      <c r="AM924" s="6">
        <f t="shared" ref="AM924:AM987" si="288">+G924+R924+AC924</f>
        <v>12765.570440582236</v>
      </c>
      <c r="AN924" s="6">
        <f t="shared" ref="AN924:AN987" si="289">+H924+S924+AD924</f>
        <v>12341.279917614595</v>
      </c>
      <c r="AO924" s="5">
        <f t="shared" ref="AO924:AO987" si="290">+AI924*(MAX($A:$A)-$A924)</f>
        <v>0</v>
      </c>
      <c r="AP924" s="6">
        <f>+AN924+SUM($D$16:$E$18)-SUM($AL$27:AL924)</f>
        <v>27954.994654456692</v>
      </c>
      <c r="AQ924" s="10">
        <f t="shared" si="280"/>
        <v>4.585464251325444E-4</v>
      </c>
      <c r="AR924" s="10">
        <f>+AN924/SUM(AL$27:AL924)-1</f>
        <v>0.14416405801615495</v>
      </c>
    </row>
    <row r="925" spans="1:44" x14ac:dyDescent="0.25">
      <c r="A925" s="1">
        <v>41529</v>
      </c>
      <c r="B925">
        <v>7.7489999999999997</v>
      </c>
      <c r="G925">
        <f t="shared" ref="G925:G988" si="291">+(B925/B924*G924)+F925</f>
        <v>3286.1435376997142</v>
      </c>
      <c r="H925">
        <f t="shared" ref="H925:H988" si="292">+($B925/$B924*H924)+F925</f>
        <v>3203.2276658944402</v>
      </c>
      <c r="I925" s="5">
        <f t="shared" si="281"/>
        <v>0</v>
      </c>
      <c r="J925" s="6">
        <f>+H925+SUM($D$16:$E$16)-SUM($F$27:F925)</f>
        <v>7887.3060869470719</v>
      </c>
      <c r="K925" s="10">
        <f t="shared" ref="K925:K988" si="293">+J925/J924-1</f>
        <v>-6.8086499489927732E-4</v>
      </c>
      <c r="L925" s="10">
        <f>+H925/SUM(F$27:F925)-1</f>
        <v>-1.0103431821596232E-2</v>
      </c>
      <c r="M925">
        <v>6.9379999999999997</v>
      </c>
      <c r="R925">
        <f t="shared" ref="R925:R988" si="294">+($M925/$M924*R924)+N925</f>
        <v>3261.7531949827803</v>
      </c>
      <c r="S925">
        <f t="shared" ref="S925:S988" si="295">+($M925/$M924*S924)+Q925</f>
        <v>3085.9101149803851</v>
      </c>
      <c r="T925" s="5">
        <f t="shared" si="282"/>
        <v>0</v>
      </c>
      <c r="U925" s="6">
        <f>+S925+SUM($D$17:$E$17)-SUM($Q$27:Q925)</f>
        <v>6989.4287991909096</v>
      </c>
      <c r="V925" s="10">
        <f t="shared" si="283"/>
        <v>-1.9087350251523194E-4</v>
      </c>
      <c r="W925" s="10">
        <f>+S925/SUM(Q$27:Q925)-1</f>
        <v>0.14442110053222934</v>
      </c>
      <c r="X925">
        <v>3.8780000000000001</v>
      </c>
      <c r="AC925">
        <f t="shared" ref="AC925:AC988" si="296">+(X925/X924*AC924)+AB925</f>
        <v>6209.1492480412044</v>
      </c>
      <c r="AD925">
        <f t="shared" ref="AD925:AD988" si="297">+($X925/$X924*AD924)+AB925</f>
        <v>6043.8754326013632</v>
      </c>
      <c r="AE925" s="5">
        <f t="shared" si="284"/>
        <v>0</v>
      </c>
      <c r="AF925" s="6">
        <f>+AD925+SUM($D$18:$E$18)-SUM($AB$27:AB925)</f>
        <v>13069.993064180304</v>
      </c>
      <c r="AG925" s="10">
        <f t="shared" si="285"/>
        <v>-1.192286315742086E-4</v>
      </c>
      <c r="AH925" s="10">
        <f>+AD925/SUM(AB$27:AB925)-1</f>
        <v>0.24516314443924236</v>
      </c>
      <c r="AI925" s="6">
        <f t="shared" si="286"/>
        <v>0</v>
      </c>
      <c r="AL925" s="6">
        <f t="shared" si="287"/>
        <v>0</v>
      </c>
      <c r="AM925" s="6">
        <f t="shared" si="288"/>
        <v>12757.045980723698</v>
      </c>
      <c r="AN925" s="6">
        <f t="shared" si="289"/>
        <v>12333.013213476188</v>
      </c>
      <c r="AO925" s="5">
        <f t="shared" si="290"/>
        <v>0</v>
      </c>
      <c r="AP925" s="6">
        <f>+AN925+SUM($D$16:$E$18)-SUM($AL$27:AL925)</f>
        <v>27946.727950318287</v>
      </c>
      <c r="AQ925" s="10">
        <f t="shared" ref="AQ925:AQ988" si="298">+AP925/AP924-1</f>
        <v>-2.9571474581147061E-4</v>
      </c>
      <c r="AR925" s="10">
        <f>+AN925/SUM(AL$27:AL925)-1</f>
        <v>0.14339764919822384</v>
      </c>
    </row>
    <row r="926" spans="1:44" x14ac:dyDescent="0.25">
      <c r="A926" s="1">
        <v>41530</v>
      </c>
      <c r="B926">
        <v>7.75</v>
      </c>
      <c r="G926">
        <f t="shared" si="291"/>
        <v>3286.5676109398355</v>
      </c>
      <c r="H926">
        <f t="shared" si="292"/>
        <v>3203.6410389317216</v>
      </c>
      <c r="I926" s="5">
        <f t="shared" si="281"/>
        <v>0</v>
      </c>
      <c r="J926" s="6">
        <f>+H926+SUM($D$16:$E$16)-SUM($F$27:F926)</f>
        <v>7887.7194599843533</v>
      </c>
      <c r="K926" s="10">
        <f t="shared" si="293"/>
        <v>5.2409914452988815E-5</v>
      </c>
      <c r="L926" s="10">
        <f>+H926/SUM(F$27:F926)-1</f>
        <v>-9.9756867489186885E-3</v>
      </c>
      <c r="M926">
        <v>6.9420000000000002</v>
      </c>
      <c r="R926">
        <f t="shared" si="294"/>
        <v>3263.633709940972</v>
      </c>
      <c r="S926">
        <f t="shared" si="295"/>
        <v>3087.6892502441387</v>
      </c>
      <c r="T926" s="5">
        <f t="shared" si="282"/>
        <v>0</v>
      </c>
      <c r="U926" s="6">
        <f>+S926+SUM($D$17:$E$17)-SUM($Q$27:Q926)</f>
        <v>6991.2079344546637</v>
      </c>
      <c r="V926" s="10">
        <f t="shared" si="283"/>
        <v>2.5454658955248455E-4</v>
      </c>
      <c r="W926" s="10">
        <f>+S926/SUM(Q$27:Q926)-1</f>
        <v>0.14508089937946633</v>
      </c>
      <c r="X926">
        <v>3.899</v>
      </c>
      <c r="AC926">
        <f t="shared" si="296"/>
        <v>6242.7727999259041</v>
      </c>
      <c r="AD926">
        <f t="shared" si="297"/>
        <v>6076.6039999259201</v>
      </c>
      <c r="AE926" s="5">
        <f t="shared" si="284"/>
        <v>0</v>
      </c>
      <c r="AF926" s="6">
        <f>+AD926+SUM($D$18:$E$18)-SUM($AB$27:AB926)</f>
        <v>13102.721631504861</v>
      </c>
      <c r="AG926" s="10">
        <f t="shared" si="285"/>
        <v>2.504099823453787E-3</v>
      </c>
      <c r="AH926" s="10">
        <f>+AD926/SUM(AB$27:AB926)-1</f>
        <v>0.2519059051492023</v>
      </c>
      <c r="AI926" s="6">
        <f t="shared" si="286"/>
        <v>0</v>
      </c>
      <c r="AL926" s="6">
        <f t="shared" si="287"/>
        <v>0</v>
      </c>
      <c r="AM926" s="6">
        <f t="shared" si="288"/>
        <v>12792.974120806712</v>
      </c>
      <c r="AN926" s="6">
        <f t="shared" si="289"/>
        <v>12367.93428910178</v>
      </c>
      <c r="AO926" s="5">
        <f t="shared" si="290"/>
        <v>0</v>
      </c>
      <c r="AP926" s="6">
        <f>+AN926+SUM($D$16:$E$18)-SUM($AL$27:AL926)</f>
        <v>27981.64902594388</v>
      </c>
      <c r="AQ926" s="10">
        <f t="shared" si="298"/>
        <v>1.2495586491438893E-3</v>
      </c>
      <c r="AR926" s="10">
        <f>+AN926/SUM(AL$27:AL926)-1</f>
        <v>0.14663519342903242</v>
      </c>
    </row>
    <row r="927" spans="1:44" x14ac:dyDescent="0.25">
      <c r="A927" s="1">
        <v>41533</v>
      </c>
      <c r="B927">
        <v>7.8</v>
      </c>
      <c r="G927">
        <f t="shared" si="291"/>
        <v>3307.7712729458985</v>
      </c>
      <c r="H927">
        <f t="shared" si="292"/>
        <v>3224.309690795797</v>
      </c>
      <c r="I927" s="5">
        <f t="shared" si="281"/>
        <v>0</v>
      </c>
      <c r="J927" s="6">
        <f>+H927+SUM($D$16:$E$16)-SUM($F$27:F927)</f>
        <v>7908.3881118484296</v>
      </c>
      <c r="K927" s="10">
        <f t="shared" si="293"/>
        <v>2.6203583898909422E-3</v>
      </c>
      <c r="L927" s="10">
        <f>+H927/SUM(F$27:F927)-1</f>
        <v>-3.5884331150408677E-3</v>
      </c>
      <c r="M927">
        <v>6.99</v>
      </c>
      <c r="R927">
        <f t="shared" si="294"/>
        <v>3286.1998894392677</v>
      </c>
      <c r="S927">
        <f t="shared" si="295"/>
        <v>3109.0388734091807</v>
      </c>
      <c r="T927" s="5">
        <f t="shared" si="282"/>
        <v>0</v>
      </c>
      <c r="U927" s="6">
        <f>+S927+SUM($D$17:$E$17)-SUM($Q$27:Q927)</f>
        <v>7012.5575576197061</v>
      </c>
      <c r="V927" s="10">
        <f t="shared" si="283"/>
        <v>3.0537817449007854E-3</v>
      </c>
      <c r="W927" s="10">
        <f>+S927/SUM(Q$27:Q927)-1</f>
        <v>0.15299848554630802</v>
      </c>
      <c r="X927">
        <v>3.9049999999999998</v>
      </c>
      <c r="AC927">
        <f t="shared" si="296"/>
        <v>6252.3795290358175</v>
      </c>
      <c r="AD927">
        <f t="shared" si="297"/>
        <v>6085.9550191615072</v>
      </c>
      <c r="AE927" s="5">
        <f t="shared" si="284"/>
        <v>0</v>
      </c>
      <c r="AF927" s="6">
        <f>+AD927+SUM($D$18:$E$18)-SUM($AB$27:AB927)</f>
        <v>13112.072650740447</v>
      </c>
      <c r="AG927" s="10">
        <f t="shared" si="285"/>
        <v>7.1366999151556421E-4</v>
      </c>
      <c r="AH927" s="10">
        <f>+AD927/SUM(AB$27:AB927)-1</f>
        <v>0.25383240820919073</v>
      </c>
      <c r="AI927" s="6">
        <f t="shared" si="286"/>
        <v>0</v>
      </c>
      <c r="AL927" s="6">
        <f t="shared" si="287"/>
        <v>0</v>
      </c>
      <c r="AM927" s="6">
        <f t="shared" si="288"/>
        <v>12846.350691420983</v>
      </c>
      <c r="AN927" s="6">
        <f t="shared" si="289"/>
        <v>12419.303583366485</v>
      </c>
      <c r="AO927" s="5">
        <f t="shared" si="290"/>
        <v>0</v>
      </c>
      <c r="AP927" s="6">
        <f>+AN927+SUM($D$16:$E$18)-SUM($AL$27:AL927)</f>
        <v>28033.018320208583</v>
      </c>
      <c r="AQ927" s="10">
        <f t="shared" si="298"/>
        <v>1.8358208344717575E-3</v>
      </c>
      <c r="AR927" s="10">
        <f>+AN927/SUM(AL$27:AL927)-1</f>
        <v>0.15139765733680277</v>
      </c>
    </row>
    <row r="928" spans="1:44" x14ac:dyDescent="0.25">
      <c r="A928" s="1">
        <v>41534</v>
      </c>
      <c r="B928">
        <v>7.81</v>
      </c>
      <c r="G928">
        <f t="shared" si="291"/>
        <v>3312.0120053471114</v>
      </c>
      <c r="H928">
        <f t="shared" si="292"/>
        <v>3228.4434211686121</v>
      </c>
      <c r="I928" s="5">
        <f t="shared" si="281"/>
        <v>0</v>
      </c>
      <c r="J928" s="6">
        <f>+H928+SUM($D$16:$E$16)-SUM($F$27:F928)</f>
        <v>7912.5218422212456</v>
      </c>
      <c r="K928" s="10">
        <f t="shared" si="293"/>
        <v>5.2270201137738503E-4</v>
      </c>
      <c r="L928" s="10">
        <f>+H928/SUM(F$27:F928)-1</f>
        <v>-2.3109823882652147E-3</v>
      </c>
      <c r="M928">
        <v>6.9669999999999996</v>
      </c>
      <c r="R928">
        <f t="shared" si="294"/>
        <v>3275.3869284296675</v>
      </c>
      <c r="S928">
        <f t="shared" si="295"/>
        <v>3098.808845642598</v>
      </c>
      <c r="T928" s="5">
        <f t="shared" si="282"/>
        <v>0</v>
      </c>
      <c r="U928" s="6">
        <f>+S928+SUM($D$17:$E$17)-SUM($Q$27:Q928)</f>
        <v>7002.3275298531225</v>
      </c>
      <c r="V928" s="10">
        <f t="shared" si="283"/>
        <v>-1.4588155152420734E-3</v>
      </c>
      <c r="W928" s="10">
        <f>+S928/SUM(Q$27:Q928)-1</f>
        <v>0.14920464217469642</v>
      </c>
      <c r="X928">
        <v>3.9039999999999999</v>
      </c>
      <c r="AC928">
        <f t="shared" si="296"/>
        <v>6250.7784075174986</v>
      </c>
      <c r="AD928">
        <f t="shared" si="297"/>
        <v>6084.3965159555764</v>
      </c>
      <c r="AE928" s="5">
        <f t="shared" si="284"/>
        <v>0</v>
      </c>
      <c r="AF928" s="6">
        <f>+AD928+SUM($D$18:$E$18)-SUM($AB$27:AB928)</f>
        <v>13110.514147534519</v>
      </c>
      <c r="AG928" s="10">
        <f t="shared" si="285"/>
        <v>-1.1886017164797202E-4</v>
      </c>
      <c r="AH928" s="10">
        <f>+AD928/SUM(AB$27:AB928)-1</f>
        <v>0.25351132436585933</v>
      </c>
      <c r="AI928" s="6">
        <f t="shared" si="286"/>
        <v>0</v>
      </c>
      <c r="AL928" s="6">
        <f t="shared" si="287"/>
        <v>0</v>
      </c>
      <c r="AM928" s="6">
        <f t="shared" si="288"/>
        <v>12838.177341294278</v>
      </c>
      <c r="AN928" s="6">
        <f t="shared" si="289"/>
        <v>12411.648782766788</v>
      </c>
      <c r="AO928" s="5">
        <f t="shared" si="290"/>
        <v>0</v>
      </c>
      <c r="AP928" s="6">
        <f>+AN928+SUM($D$16:$E$18)-SUM($AL$27:AL928)</f>
        <v>28025.363519608887</v>
      </c>
      <c r="AQ928" s="10">
        <f t="shared" si="298"/>
        <v>-2.7306373192703681E-4</v>
      </c>
      <c r="AR928" s="10">
        <f>+AN928/SUM(AL$27:AL928)-1</f>
        <v>0.15068797829411662</v>
      </c>
    </row>
    <row r="929" spans="1:44" x14ac:dyDescent="0.25">
      <c r="A929" s="1">
        <v>41535</v>
      </c>
      <c r="B929">
        <v>7.81</v>
      </c>
      <c r="G929">
        <f t="shared" si="291"/>
        <v>3312.0120053471114</v>
      </c>
      <c r="H929">
        <f t="shared" si="292"/>
        <v>3228.4434211686121</v>
      </c>
      <c r="I929" s="5">
        <f t="shared" si="281"/>
        <v>0</v>
      </c>
      <c r="J929" s="6">
        <f>+H929+SUM($D$16:$E$16)-SUM($F$27:F929)</f>
        <v>7912.5218422212456</v>
      </c>
      <c r="K929" s="10">
        <f t="shared" si="293"/>
        <v>0</v>
      </c>
      <c r="L929" s="10">
        <f>+H929/SUM(F$27:F929)-1</f>
        <v>-2.3109823882652147E-3</v>
      </c>
      <c r="M929">
        <v>6.9850000000000003</v>
      </c>
      <c r="R929">
        <f t="shared" si="294"/>
        <v>3283.8492457415286</v>
      </c>
      <c r="S929">
        <f t="shared" si="295"/>
        <v>3106.814954329489</v>
      </c>
      <c r="T929" s="5">
        <f t="shared" si="282"/>
        <v>0</v>
      </c>
      <c r="U929" s="6">
        <f>+S929+SUM($D$17:$E$17)-SUM($Q$27:Q929)</f>
        <v>7010.3336385400144</v>
      </c>
      <c r="V929" s="10">
        <f t="shared" si="283"/>
        <v>1.1433496437804891E-3</v>
      </c>
      <c r="W929" s="10">
        <f>+S929/SUM(Q$27:Q929)-1</f>
        <v>0.152173736987262</v>
      </c>
      <c r="X929">
        <v>3.9319999999999999</v>
      </c>
      <c r="AC929">
        <f t="shared" si="296"/>
        <v>6295.6098100304316</v>
      </c>
      <c r="AD929">
        <f t="shared" si="297"/>
        <v>6128.0346057216511</v>
      </c>
      <c r="AE929" s="5">
        <f t="shared" si="284"/>
        <v>0</v>
      </c>
      <c r="AF929" s="6">
        <f>+AD929+SUM($D$18:$E$18)-SUM($AB$27:AB929)</f>
        <v>13154.152237300594</v>
      </c>
      <c r="AG929" s="10">
        <f t="shared" si="285"/>
        <v>3.3284804299060777E-3</v>
      </c>
      <c r="AH929" s="10">
        <f>+AD929/SUM(AB$27:AB929)-1</f>
        <v>0.2625016719791391</v>
      </c>
      <c r="AI929" s="6">
        <f t="shared" si="286"/>
        <v>0</v>
      </c>
      <c r="AL929" s="6">
        <f t="shared" si="287"/>
        <v>0</v>
      </c>
      <c r="AM929" s="6">
        <f t="shared" si="288"/>
        <v>12891.471061119071</v>
      </c>
      <c r="AN929" s="6">
        <f t="shared" si="289"/>
        <v>12463.292981219751</v>
      </c>
      <c r="AO929" s="5">
        <f t="shared" si="290"/>
        <v>0</v>
      </c>
      <c r="AP929" s="6">
        <f>+AN929+SUM($D$16:$E$18)-SUM($AL$27:AL929)</f>
        <v>28077.007718061854</v>
      </c>
      <c r="AQ929" s="10">
        <f t="shared" si="298"/>
        <v>1.8427664075375549E-3</v>
      </c>
      <c r="AR929" s="10">
        <f>+AN929/SUM(AL$27:AL929)-1</f>
        <v>0.15547592865821103</v>
      </c>
    </row>
    <row r="930" spans="1:44" x14ac:dyDescent="0.25">
      <c r="A930" s="1">
        <v>41536</v>
      </c>
      <c r="B930">
        <v>7.8479999999999999</v>
      </c>
      <c r="G930">
        <f t="shared" si="291"/>
        <v>3328.1267884717195</v>
      </c>
      <c r="H930">
        <f t="shared" si="292"/>
        <v>3244.1515965853096</v>
      </c>
      <c r="I930" s="5">
        <f t="shared" si="281"/>
        <v>0</v>
      </c>
      <c r="J930" s="6">
        <f>+H930+SUM($D$16:$E$16)-SUM($F$27:F930)</f>
        <v>7928.2300176379431</v>
      </c>
      <c r="K930" s="10">
        <f t="shared" si="293"/>
        <v>1.9852299595406464E-3</v>
      </c>
      <c r="L930" s="10">
        <f>+H930/SUM(F$27:F930)-1</f>
        <v>2.5433303734820889E-3</v>
      </c>
      <c r="M930">
        <v>7.0350000000000001</v>
      </c>
      <c r="R930">
        <f t="shared" si="294"/>
        <v>3307.35568271892</v>
      </c>
      <c r="S930">
        <f t="shared" si="295"/>
        <v>3129.0541451264075</v>
      </c>
      <c r="T930" s="5">
        <f t="shared" si="282"/>
        <v>0</v>
      </c>
      <c r="U930" s="6">
        <f>+S930+SUM($D$17:$E$17)-SUM($Q$27:Q930)</f>
        <v>7032.572829336932</v>
      </c>
      <c r="V930" s="10">
        <f t="shared" si="283"/>
        <v>3.1723441341870995E-3</v>
      </c>
      <c r="W930" s="10">
        <f>+S930/SUM(Q$27:Q930)-1</f>
        <v>0.16042122257772218</v>
      </c>
      <c r="X930">
        <v>3.9009999999999998</v>
      </c>
      <c r="AC930">
        <f t="shared" si="296"/>
        <v>6245.975042962541</v>
      </c>
      <c r="AD930">
        <f t="shared" si="297"/>
        <v>6079.7210063377825</v>
      </c>
      <c r="AE930" s="5">
        <f t="shared" si="284"/>
        <v>0</v>
      </c>
      <c r="AF930" s="6">
        <f>+AD930+SUM($D$18:$E$18)-SUM($AB$27:AB930)</f>
        <v>13105.838637916724</v>
      </c>
      <c r="AG930" s="10">
        <f t="shared" si="285"/>
        <v>-3.6728782298010021E-3</v>
      </c>
      <c r="AH930" s="10">
        <f>+AD930/SUM(AB$27:AB930)-1</f>
        <v>0.25254807283586511</v>
      </c>
      <c r="AI930" s="6">
        <f t="shared" si="286"/>
        <v>0</v>
      </c>
      <c r="AL930" s="6">
        <f t="shared" si="287"/>
        <v>0</v>
      </c>
      <c r="AM930" s="6">
        <f t="shared" si="288"/>
        <v>12881.45751415318</v>
      </c>
      <c r="AN930" s="6">
        <f t="shared" si="289"/>
        <v>12452.9267480495</v>
      </c>
      <c r="AO930" s="5">
        <f t="shared" si="290"/>
        <v>0</v>
      </c>
      <c r="AP930" s="6">
        <f>+AN930+SUM($D$16:$E$18)-SUM($AL$27:AL930)</f>
        <v>28066.641484891603</v>
      </c>
      <c r="AQ930" s="10">
        <f t="shared" si="298"/>
        <v>-3.6920719167599092E-4</v>
      </c>
      <c r="AR930" s="10">
        <f>+AN930/SUM(AL$27:AL930)-1</f>
        <v>0.15451487182378276</v>
      </c>
    </row>
    <row r="931" spans="1:44" x14ac:dyDescent="0.25">
      <c r="A931" s="1">
        <v>41537</v>
      </c>
      <c r="B931">
        <v>7.8040000000000003</v>
      </c>
      <c r="G931">
        <f t="shared" si="291"/>
        <v>3309.4675659063842</v>
      </c>
      <c r="H931">
        <f t="shared" si="292"/>
        <v>3225.9631829449231</v>
      </c>
      <c r="I931" s="5">
        <f t="shared" si="281"/>
        <v>0</v>
      </c>
      <c r="J931" s="6">
        <f>+H931+SUM($D$16:$E$16)-SUM($F$27:F931)</f>
        <v>7910.0416039975553</v>
      </c>
      <c r="K931" s="10">
        <f t="shared" si="293"/>
        <v>-2.2941329401295896E-3</v>
      </c>
      <c r="L931" s="10">
        <f>+H931/SUM(F$27:F931)-1</f>
        <v>-3.0774528243305843E-3</v>
      </c>
      <c r="M931">
        <v>7.0190000000000001</v>
      </c>
      <c r="R931">
        <f t="shared" si="294"/>
        <v>3299.8336228861549</v>
      </c>
      <c r="S931">
        <f t="shared" si="295"/>
        <v>3121.9376040713937</v>
      </c>
      <c r="T931" s="5">
        <f t="shared" si="282"/>
        <v>0</v>
      </c>
      <c r="U931" s="6">
        <f>+S931+SUM($D$17:$E$17)-SUM($Q$27:Q931)</f>
        <v>7025.4562882819191</v>
      </c>
      <c r="V931" s="10">
        <f t="shared" si="283"/>
        <v>-1.0119399013296393E-3</v>
      </c>
      <c r="W931" s="10">
        <f>+S931/SUM(Q$27:Q931)-1</f>
        <v>0.15778202718877488</v>
      </c>
      <c r="X931">
        <v>3.8940000000000001</v>
      </c>
      <c r="AC931">
        <f t="shared" si="296"/>
        <v>6234.7671923343078</v>
      </c>
      <c r="AD931">
        <f t="shared" si="297"/>
        <v>6068.8114838962638</v>
      </c>
      <c r="AE931" s="5">
        <f t="shared" si="284"/>
        <v>0</v>
      </c>
      <c r="AF931" s="6">
        <f>+AD931+SUM($D$18:$E$18)-SUM($AB$27:AB931)</f>
        <v>13094.929115475206</v>
      </c>
      <c r="AG931" s="10">
        <f t="shared" si="285"/>
        <v>-8.3241696643165941E-4</v>
      </c>
      <c r="AH931" s="10">
        <f>+AD931/SUM(AB$27:AB931)-1</f>
        <v>0.25030048593254528</v>
      </c>
      <c r="AI931" s="6">
        <f t="shared" si="286"/>
        <v>0</v>
      </c>
      <c r="AL931" s="6">
        <f t="shared" si="287"/>
        <v>0</v>
      </c>
      <c r="AM931" s="6">
        <f t="shared" si="288"/>
        <v>12844.068381126846</v>
      </c>
      <c r="AN931" s="6">
        <f t="shared" si="289"/>
        <v>12416.71227091258</v>
      </c>
      <c r="AO931" s="5">
        <f t="shared" si="290"/>
        <v>0</v>
      </c>
      <c r="AP931" s="6">
        <f>+AN931+SUM($D$16:$E$18)-SUM($AL$27:AL931)</f>
        <v>28030.427007754683</v>
      </c>
      <c r="AQ931" s="10">
        <f t="shared" si="298"/>
        <v>-1.2903031934339282E-3</v>
      </c>
      <c r="AR931" s="10">
        <f>+AN931/SUM(AL$27:AL931)-1</f>
        <v>0.15115741591997711</v>
      </c>
    </row>
    <row r="932" spans="1:44" x14ac:dyDescent="0.25">
      <c r="A932" s="1">
        <v>41540</v>
      </c>
      <c r="B932">
        <v>7.8330000000000002</v>
      </c>
      <c r="G932">
        <f t="shared" si="291"/>
        <v>3321.7656898699011</v>
      </c>
      <c r="H932">
        <f t="shared" si="292"/>
        <v>3237.9510010260874</v>
      </c>
      <c r="I932" s="5">
        <f t="shared" si="281"/>
        <v>0</v>
      </c>
      <c r="J932" s="6">
        <f>+H932+SUM($D$16:$E$16)-SUM($F$27:F932)</f>
        <v>7922.02942207872</v>
      </c>
      <c r="K932" s="10">
        <f t="shared" si="293"/>
        <v>1.5155189670692515E-3</v>
      </c>
      <c r="L932" s="10">
        <f>+H932/SUM(F$27:F932)-1</f>
        <v>6.2715428331872047E-4</v>
      </c>
      <c r="M932">
        <v>6.9809999999999999</v>
      </c>
      <c r="R932">
        <f t="shared" si="294"/>
        <v>3281.9687307833378</v>
      </c>
      <c r="S932">
        <f t="shared" si="295"/>
        <v>3105.0358190657357</v>
      </c>
      <c r="T932" s="5">
        <f t="shared" si="282"/>
        <v>0</v>
      </c>
      <c r="U932" s="6">
        <f>+S932+SUM($D$17:$E$17)-SUM($Q$27:Q932)</f>
        <v>7008.5545032762602</v>
      </c>
      <c r="V932" s="10">
        <f t="shared" si="283"/>
        <v>-2.405791782357225E-3</v>
      </c>
      <c r="W932" s="10">
        <f>+S932/SUM(Q$27:Q932)-1</f>
        <v>0.15151393814002545</v>
      </c>
      <c r="X932">
        <v>3.887</v>
      </c>
      <c r="AC932">
        <f t="shared" si="296"/>
        <v>6223.5593417060736</v>
      </c>
      <c r="AD932">
        <f t="shared" si="297"/>
        <v>6057.9019614547442</v>
      </c>
      <c r="AE932" s="5">
        <f t="shared" si="284"/>
        <v>0</v>
      </c>
      <c r="AF932" s="6">
        <f>+AD932+SUM($D$18:$E$18)-SUM($AB$27:AB932)</f>
        <v>13084.019593033685</v>
      </c>
      <c r="AG932" s="10">
        <f t="shared" si="285"/>
        <v>-8.3311046171519187E-4</v>
      </c>
      <c r="AH932" s="10">
        <f>+AD932/SUM(AB$27:AB932)-1</f>
        <v>0.248052899029225</v>
      </c>
      <c r="AI932" s="6">
        <f t="shared" si="286"/>
        <v>0</v>
      </c>
      <c r="AL932" s="6">
        <f t="shared" si="287"/>
        <v>0</v>
      </c>
      <c r="AM932" s="6">
        <f t="shared" si="288"/>
        <v>12827.293762359313</v>
      </c>
      <c r="AN932" s="6">
        <f t="shared" si="289"/>
        <v>12400.888781546568</v>
      </c>
      <c r="AO932" s="5">
        <f t="shared" si="290"/>
        <v>0</v>
      </c>
      <c r="AP932" s="6">
        <f>+AN932+SUM($D$16:$E$18)-SUM($AL$27:AL932)</f>
        <v>28014.603518388671</v>
      </c>
      <c r="AQ932" s="10">
        <f t="shared" si="298"/>
        <v>-5.6451117785805138E-4</v>
      </c>
      <c r="AR932" s="10">
        <f>+AN932/SUM(AL$27:AL932)-1</f>
        <v>0.1496904150962497</v>
      </c>
    </row>
    <row r="933" spans="1:44" x14ac:dyDescent="0.25">
      <c r="A933" s="1">
        <v>41541</v>
      </c>
      <c r="B933">
        <v>7.798</v>
      </c>
      <c r="G933">
        <f t="shared" si="291"/>
        <v>3306.9231264656569</v>
      </c>
      <c r="H933">
        <f t="shared" si="292"/>
        <v>3223.4829447212346</v>
      </c>
      <c r="I933" s="5">
        <f t="shared" si="281"/>
        <v>0</v>
      </c>
      <c r="J933" s="6">
        <f>+H933+SUM($D$16:$E$16)-SUM($F$27:F933)</f>
        <v>7907.5613657738668</v>
      </c>
      <c r="K933" s="10">
        <f t="shared" si="293"/>
        <v>-1.826306812813705E-3</v>
      </c>
      <c r="L933" s="10">
        <f>+H933/SUM(F$27:F933)-1</f>
        <v>-3.8439232603957318E-3</v>
      </c>
      <c r="M933">
        <v>6.9939999999999998</v>
      </c>
      <c r="R933">
        <f t="shared" si="294"/>
        <v>3288.0804043974595</v>
      </c>
      <c r="S933">
        <f t="shared" si="295"/>
        <v>3110.8180086729344</v>
      </c>
      <c r="T933" s="5">
        <f t="shared" si="282"/>
        <v>0</v>
      </c>
      <c r="U933" s="6">
        <f>+S933+SUM($D$17:$E$17)-SUM($Q$27:Q933)</f>
        <v>7014.3366928834585</v>
      </c>
      <c r="V933" s="10">
        <f t="shared" si="283"/>
        <v>8.2501885438657219E-4</v>
      </c>
      <c r="W933" s="10">
        <f>+S933/SUM(Q$27:Q933)-1</f>
        <v>0.15365828439354501</v>
      </c>
      <c r="X933">
        <v>3.8769999999999998</v>
      </c>
      <c r="AC933">
        <f t="shared" si="296"/>
        <v>6207.5481265228827</v>
      </c>
      <c r="AD933">
        <f t="shared" si="297"/>
        <v>6042.3169293954315</v>
      </c>
      <c r="AE933" s="5">
        <f t="shared" si="284"/>
        <v>0</v>
      </c>
      <c r="AF933" s="6">
        <f>+AD933+SUM($D$18:$E$18)-SUM($AB$27:AB933)</f>
        <v>13068.434560974372</v>
      </c>
      <c r="AG933" s="10">
        <f t="shared" si="285"/>
        <v>-1.1911501621115761E-3</v>
      </c>
      <c r="AH933" s="10">
        <f>+AD933/SUM(AB$27:AB933)-1</f>
        <v>0.24484206059591096</v>
      </c>
      <c r="AI933" s="6">
        <f t="shared" si="286"/>
        <v>0</v>
      </c>
      <c r="AL933" s="6">
        <f t="shared" si="287"/>
        <v>0</v>
      </c>
      <c r="AM933" s="6">
        <f t="shared" si="288"/>
        <v>12802.551657385999</v>
      </c>
      <c r="AN933" s="6">
        <f t="shared" si="289"/>
        <v>12376.6178827896</v>
      </c>
      <c r="AO933" s="5">
        <f t="shared" si="290"/>
        <v>0</v>
      </c>
      <c r="AP933" s="6">
        <f>+AN933+SUM($D$16:$E$18)-SUM($AL$27:AL933)</f>
        <v>27990.332619631699</v>
      </c>
      <c r="AQ933" s="10">
        <f t="shared" si="298"/>
        <v>-8.6636595592148868E-4</v>
      </c>
      <c r="AR933" s="10">
        <f>+AN933/SUM(AL$27:AL933)-1</f>
        <v>0.14744025221210388</v>
      </c>
    </row>
    <row r="934" spans="1:44" x14ac:dyDescent="0.25">
      <c r="A934" s="1">
        <v>41542</v>
      </c>
      <c r="B934">
        <v>7.7640000000000002</v>
      </c>
      <c r="G934">
        <f t="shared" si="291"/>
        <v>3292.5046363015335</v>
      </c>
      <c r="H934">
        <f t="shared" si="292"/>
        <v>3209.4282614536633</v>
      </c>
      <c r="I934" s="5">
        <f t="shared" si="281"/>
        <v>0</v>
      </c>
      <c r="J934" s="6">
        <f>+H934+SUM($D$16:$E$16)-SUM($F$27:F934)</f>
        <v>7893.5066825062968</v>
      </c>
      <c r="K934" s="10">
        <f t="shared" si="293"/>
        <v>-1.7773726459339168E-3</v>
      </c>
      <c r="L934" s="10">
        <f>+H934/SUM(F$27:F934)-1</f>
        <v>-8.1872557314327521E-3</v>
      </c>
      <c r="M934">
        <v>6.9850000000000003</v>
      </c>
      <c r="R934">
        <f t="shared" si="294"/>
        <v>3283.8492457415291</v>
      </c>
      <c r="S934">
        <f t="shared" si="295"/>
        <v>3106.8149543294894</v>
      </c>
      <c r="T934" s="5">
        <f t="shared" si="282"/>
        <v>0</v>
      </c>
      <c r="U934" s="6">
        <f>+S934+SUM($D$17:$E$17)-SUM($Q$27:Q934)</f>
        <v>7010.3336385400144</v>
      </c>
      <c r="V934" s="10">
        <f t="shared" si="283"/>
        <v>-5.7069606417747831E-4</v>
      </c>
      <c r="W934" s="10">
        <f>+S934/SUM(Q$27:Q934)-1</f>
        <v>0.15217373698726222</v>
      </c>
      <c r="X934">
        <v>3.859</v>
      </c>
      <c r="AC934">
        <f t="shared" si="296"/>
        <v>6178.7279391931406</v>
      </c>
      <c r="AD934">
        <f t="shared" si="297"/>
        <v>6014.2638716886695</v>
      </c>
      <c r="AE934" s="5">
        <f t="shared" si="284"/>
        <v>0</v>
      </c>
      <c r="AF934" s="6">
        <f>+AD934+SUM($D$18:$E$18)-SUM($AB$27:AB934)</f>
        <v>13040.38150326761</v>
      </c>
      <c r="AG934" s="10">
        <f t="shared" si="285"/>
        <v>-2.1466272471941661E-3</v>
      </c>
      <c r="AH934" s="10">
        <f>+AD934/SUM(AB$27:AB934)-1</f>
        <v>0.23906255141594546</v>
      </c>
      <c r="AI934" s="6">
        <f t="shared" si="286"/>
        <v>0</v>
      </c>
      <c r="AL934" s="6">
        <f t="shared" si="287"/>
        <v>0</v>
      </c>
      <c r="AM934" s="6">
        <f t="shared" si="288"/>
        <v>12755.081821236203</v>
      </c>
      <c r="AN934" s="6">
        <f t="shared" si="289"/>
        <v>12330.507087471822</v>
      </c>
      <c r="AO934" s="5">
        <f t="shared" si="290"/>
        <v>0</v>
      </c>
      <c r="AP934" s="6">
        <f>+AN934+SUM($D$16:$E$18)-SUM($AL$27:AL934)</f>
        <v>27944.221824313921</v>
      </c>
      <c r="AQ934" s="10">
        <f t="shared" si="298"/>
        <v>-1.6473828998172513E-3</v>
      </c>
      <c r="AR934" s="10">
        <f>+AN934/SUM(AL$27:AL934)-1</f>
        <v>0.1431653054447235</v>
      </c>
    </row>
    <row r="935" spans="1:44" x14ac:dyDescent="0.25">
      <c r="A935" s="1">
        <v>41543</v>
      </c>
      <c r="B935">
        <v>7.7489999999999997</v>
      </c>
      <c r="G935">
        <f t="shared" si="291"/>
        <v>3286.1435376997142</v>
      </c>
      <c r="H935">
        <f t="shared" si="292"/>
        <v>3203.2276658944402</v>
      </c>
      <c r="I935" s="5">
        <f t="shared" si="281"/>
        <v>0</v>
      </c>
      <c r="J935" s="6">
        <f>+H935+SUM($D$16:$E$16)-SUM($F$27:F935)</f>
        <v>7887.3060869470719</v>
      </c>
      <c r="K935" s="10">
        <f t="shared" si="293"/>
        <v>-7.8553117247204263E-4</v>
      </c>
      <c r="L935" s="10">
        <f>+H935/SUM(F$27:F935)-1</f>
        <v>-1.0103431821596232E-2</v>
      </c>
      <c r="M935">
        <v>6.9880000000000004</v>
      </c>
      <c r="R935">
        <f t="shared" si="294"/>
        <v>3285.2596319601726</v>
      </c>
      <c r="S935">
        <f t="shared" si="295"/>
        <v>3108.1493057773046</v>
      </c>
      <c r="T935" s="5">
        <f t="shared" si="282"/>
        <v>0</v>
      </c>
      <c r="U935" s="6">
        <f>+S935+SUM($D$17:$E$17)-SUM($Q$27:Q935)</f>
        <v>7011.6679899878291</v>
      </c>
      <c r="V935" s="10">
        <f t="shared" si="283"/>
        <v>1.9034064805123485E-4</v>
      </c>
      <c r="W935" s="10">
        <f>+S935/SUM(Q$27:Q935)-1</f>
        <v>0.15266858612268974</v>
      </c>
      <c r="X935">
        <v>3.8780000000000001</v>
      </c>
      <c r="AC935">
        <f t="shared" si="296"/>
        <v>6209.1492480412026</v>
      </c>
      <c r="AD935">
        <f t="shared" si="297"/>
        <v>6043.8754326013632</v>
      </c>
      <c r="AE935" s="5">
        <f t="shared" si="284"/>
        <v>0</v>
      </c>
      <c r="AF935" s="6">
        <f>+AD935+SUM($D$18:$E$18)-SUM($AB$27:AB935)</f>
        <v>13069.993064180304</v>
      </c>
      <c r="AG935" s="10">
        <f t="shared" si="285"/>
        <v>2.2707587891714898E-3</v>
      </c>
      <c r="AH935" s="10">
        <f>+AD935/SUM(AB$27:AB935)-1</f>
        <v>0.24516314443924236</v>
      </c>
      <c r="AI935" s="6">
        <f t="shared" si="286"/>
        <v>0</v>
      </c>
      <c r="AL935" s="6">
        <f t="shared" si="287"/>
        <v>0</v>
      </c>
      <c r="AM935" s="6">
        <f t="shared" si="288"/>
        <v>12780.552417701088</v>
      </c>
      <c r="AN935" s="6">
        <f t="shared" si="289"/>
        <v>12355.252404273109</v>
      </c>
      <c r="AO935" s="5">
        <f t="shared" si="290"/>
        <v>0</v>
      </c>
      <c r="AP935" s="6">
        <f>+AN935+SUM($D$16:$E$18)-SUM($AL$27:AL935)</f>
        <v>27968.967141115209</v>
      </c>
      <c r="AQ935" s="10">
        <f t="shared" si="298"/>
        <v>8.855253496362625E-4</v>
      </c>
      <c r="AR935" s="10">
        <f>+AN935/SUM(AL$27:AL935)-1</f>
        <v>0.14545945177940367</v>
      </c>
    </row>
    <row r="936" spans="1:44" x14ac:dyDescent="0.25">
      <c r="A936" s="1">
        <v>41544</v>
      </c>
      <c r="B936">
        <v>7.6959999999999997</v>
      </c>
      <c r="G936">
        <f t="shared" si="291"/>
        <v>3263.6676559732869</v>
      </c>
      <c r="H936">
        <f t="shared" si="292"/>
        <v>3181.3188949185201</v>
      </c>
      <c r="I936" s="5">
        <f t="shared" si="281"/>
        <v>0</v>
      </c>
      <c r="J936" s="6">
        <f>+H936+SUM($D$16:$E$16)-SUM($F$27:F936)</f>
        <v>7865.3973159711531</v>
      </c>
      <c r="K936" s="10">
        <f t="shared" si="293"/>
        <v>-2.7777254660087403E-3</v>
      </c>
      <c r="L936" s="10">
        <f>+H936/SUM(F$27:F936)-1</f>
        <v>-1.6873920673506793E-2</v>
      </c>
      <c r="M936">
        <v>6.9619999999999997</v>
      </c>
      <c r="R936">
        <f t="shared" si="294"/>
        <v>3273.0362847319288</v>
      </c>
      <c r="S936">
        <f t="shared" si="295"/>
        <v>3096.5849265629067</v>
      </c>
      <c r="T936" s="5">
        <f t="shared" si="282"/>
        <v>0</v>
      </c>
      <c r="U936" s="6">
        <f>+S936+SUM($D$17:$E$17)-SUM($Q$27:Q936)</f>
        <v>7000.1036107734326</v>
      </c>
      <c r="V936" s="10">
        <f t="shared" si="283"/>
        <v>-1.6493050199909431E-3</v>
      </c>
      <c r="W936" s="10">
        <f>+S936/SUM(Q$27:Q936)-1</f>
        <v>0.14837989361565063</v>
      </c>
      <c r="X936">
        <v>3.8610000000000002</v>
      </c>
      <c r="AC936">
        <f t="shared" si="296"/>
        <v>6181.9301822297793</v>
      </c>
      <c r="AD936">
        <f t="shared" si="297"/>
        <v>6017.3808781005318</v>
      </c>
      <c r="AE936" s="5">
        <f t="shared" si="284"/>
        <v>0</v>
      </c>
      <c r="AF936" s="6">
        <f>+AD936+SUM($D$18:$E$18)-SUM($AB$27:AB936)</f>
        <v>13043.498509679474</v>
      </c>
      <c r="AG936" s="10">
        <f t="shared" si="285"/>
        <v>-2.027128428510161E-3</v>
      </c>
      <c r="AH936" s="10">
        <f>+AD936/SUM(AB$27:AB936)-1</f>
        <v>0.23970471910260827</v>
      </c>
      <c r="AI936" s="6">
        <f t="shared" si="286"/>
        <v>0</v>
      </c>
      <c r="AL936" s="6">
        <f t="shared" si="287"/>
        <v>0</v>
      </c>
      <c r="AM936" s="6">
        <f t="shared" si="288"/>
        <v>12718.634122934996</v>
      </c>
      <c r="AN936" s="6">
        <f t="shared" si="289"/>
        <v>12295.284699581958</v>
      </c>
      <c r="AO936" s="5">
        <f t="shared" si="290"/>
        <v>0</v>
      </c>
      <c r="AP936" s="6">
        <f>+AN936+SUM($D$16:$E$18)-SUM($AL$27:AL936)</f>
        <v>27908.999436424056</v>
      </c>
      <c r="AQ936" s="10">
        <f t="shared" si="298"/>
        <v>-2.1440800580367902E-3</v>
      </c>
      <c r="AR936" s="10">
        <f>+AN936/SUM(AL$27:AL936)-1</f>
        <v>0.13989982645631116</v>
      </c>
    </row>
    <row r="937" spans="1:44" x14ac:dyDescent="0.25">
      <c r="A937" s="1">
        <v>41547</v>
      </c>
      <c r="B937">
        <v>7.6130000000000004</v>
      </c>
      <c r="G937">
        <f t="shared" si="291"/>
        <v>3228.4695770432218</v>
      </c>
      <c r="H937">
        <f t="shared" si="292"/>
        <v>3147.0089328241547</v>
      </c>
      <c r="I937" s="5">
        <f t="shared" si="281"/>
        <v>0</v>
      </c>
      <c r="J937" s="6">
        <f>+H937+SUM($D$16:$E$16)-SUM($F$27:F937)</f>
        <v>7831.0873538767883</v>
      </c>
      <c r="K937" s="10">
        <f t="shared" si="293"/>
        <v>-4.3621397262025852E-3</v>
      </c>
      <c r="L937" s="10">
        <f>+H937/SUM(F$27:F937)-1</f>
        <v>-2.7476761705744202E-2</v>
      </c>
      <c r="M937">
        <v>6.9189999999999996</v>
      </c>
      <c r="R937">
        <f t="shared" si="294"/>
        <v>3252.8207489313722</v>
      </c>
      <c r="S937">
        <f t="shared" si="295"/>
        <v>3077.459222477557</v>
      </c>
      <c r="T937" s="5">
        <f t="shared" si="282"/>
        <v>0</v>
      </c>
      <c r="U937" s="6">
        <f>+S937+SUM($D$17:$E$17)-SUM($Q$27:Q937)</f>
        <v>6980.9779066880819</v>
      </c>
      <c r="V937" s="10">
        <f t="shared" si="283"/>
        <v>-2.7322029999549136E-3</v>
      </c>
      <c r="W937" s="10">
        <f>+S937/SUM(Q$27:Q937)-1</f>
        <v>0.14128705600785496</v>
      </c>
      <c r="X937">
        <v>3.8460000000000001</v>
      </c>
      <c r="AC937">
        <f t="shared" si="296"/>
        <v>6157.913359454994</v>
      </c>
      <c r="AD937">
        <f t="shared" si="297"/>
        <v>5994.0033300115629</v>
      </c>
      <c r="AE937" s="5">
        <f t="shared" si="284"/>
        <v>0</v>
      </c>
      <c r="AF937" s="6">
        <f>+AD937+SUM($D$18:$E$18)-SUM($AB$27:AB937)</f>
        <v>13020.120961590503</v>
      </c>
      <c r="AG937" s="10">
        <f t="shared" si="285"/>
        <v>-1.7922759044762815E-3</v>
      </c>
      <c r="AH937" s="10">
        <f>+AD937/SUM(AB$27:AB937)-1</f>
        <v>0.23488846145263675</v>
      </c>
      <c r="AI937" s="6">
        <f t="shared" si="286"/>
        <v>0</v>
      </c>
      <c r="AL937" s="6">
        <f t="shared" si="287"/>
        <v>0</v>
      </c>
      <c r="AM937" s="6">
        <f t="shared" si="288"/>
        <v>12639.203685429587</v>
      </c>
      <c r="AN937" s="6">
        <f t="shared" si="289"/>
        <v>12218.471485313275</v>
      </c>
      <c r="AO937" s="5">
        <f t="shared" si="290"/>
        <v>0</v>
      </c>
      <c r="AP937" s="6">
        <f>+AN937+SUM($D$16:$E$18)-SUM($AL$27:AL937)</f>
        <v>27832.186222155375</v>
      </c>
      <c r="AQ937" s="10">
        <f t="shared" si="298"/>
        <v>-2.7522740270090607E-3</v>
      </c>
      <c r="AR937" s="10">
        <f>+AN937/SUM(AL$27:AL937)-1</f>
        <v>0.13277844848468923</v>
      </c>
    </row>
    <row r="938" spans="1:44" x14ac:dyDescent="0.25">
      <c r="A938" s="1">
        <v>41548</v>
      </c>
      <c r="B938">
        <v>7.6769999999999996</v>
      </c>
      <c r="G938">
        <f t="shared" si="291"/>
        <v>3255.6102644109828</v>
      </c>
      <c r="H938">
        <f t="shared" si="292"/>
        <v>3173.4648072101713</v>
      </c>
      <c r="I938" s="5">
        <f t="shared" si="281"/>
        <v>0</v>
      </c>
      <c r="J938" s="6">
        <f>+H938+SUM($D$16:$E$16)-SUM($F$27:F938)</f>
        <v>7857.5432282628044</v>
      </c>
      <c r="K938" s="10">
        <f t="shared" si="293"/>
        <v>3.3783142992165338E-3</v>
      </c>
      <c r="L938" s="10">
        <f>+H938/SUM(F$27:F938)-1</f>
        <v>-1.9301077054380444E-2</v>
      </c>
      <c r="M938">
        <v>6.968</v>
      </c>
      <c r="R938">
        <f t="shared" si="294"/>
        <v>3275.8570571692153</v>
      </c>
      <c r="S938">
        <f t="shared" si="295"/>
        <v>3099.2536294585366</v>
      </c>
      <c r="T938" s="5">
        <f t="shared" si="282"/>
        <v>0</v>
      </c>
      <c r="U938" s="6">
        <f>+S938+SUM($D$17:$E$17)-SUM($Q$27:Q938)</f>
        <v>7002.772313669062</v>
      </c>
      <c r="V938" s="10">
        <f t="shared" si="283"/>
        <v>3.1219704849803076E-3</v>
      </c>
      <c r="W938" s="10">
        <f>+S938/SUM(Q$27:Q938)-1</f>
        <v>0.14936959188650567</v>
      </c>
      <c r="X938">
        <v>3.867</v>
      </c>
      <c r="AC938">
        <f t="shared" si="296"/>
        <v>6191.5369113396928</v>
      </c>
      <c r="AD938">
        <f t="shared" si="297"/>
        <v>6026.731897336118</v>
      </c>
      <c r="AE938" s="5">
        <f t="shared" si="284"/>
        <v>0</v>
      </c>
      <c r="AF938" s="6">
        <f>+AD938+SUM($D$18:$E$18)-SUM($AB$27:AB938)</f>
        <v>13052.84952891506</v>
      </c>
      <c r="AG938" s="10">
        <f t="shared" si="285"/>
        <v>2.5136914949643874E-3</v>
      </c>
      <c r="AH938" s="10">
        <f>+AD938/SUM(AB$27:AB938)-1</f>
        <v>0.24163122216259647</v>
      </c>
      <c r="AI938" s="6">
        <f t="shared" si="286"/>
        <v>0</v>
      </c>
      <c r="AL938" s="6">
        <f t="shared" si="287"/>
        <v>0</v>
      </c>
      <c r="AM938" s="6">
        <f t="shared" si="288"/>
        <v>12723.004232919891</v>
      </c>
      <c r="AN938" s="6">
        <f t="shared" si="289"/>
        <v>12299.450334004825</v>
      </c>
      <c r="AO938" s="5">
        <f t="shared" si="290"/>
        <v>0</v>
      </c>
      <c r="AP938" s="6">
        <f>+AN938+SUM($D$16:$E$18)-SUM($AL$27:AL938)</f>
        <v>27913.165070846924</v>
      </c>
      <c r="AQ938" s="10">
        <f t="shared" si="298"/>
        <v>2.909539625999269E-3</v>
      </c>
      <c r="AR938" s="10">
        <f>+AN938/SUM(AL$27:AL938)-1</f>
        <v>0.14028602377273991</v>
      </c>
    </row>
    <row r="939" spans="1:44" x14ac:dyDescent="0.25">
      <c r="A939" s="1">
        <v>41549</v>
      </c>
      <c r="B939">
        <v>7.6559999999999997</v>
      </c>
      <c r="G939">
        <f t="shared" si="291"/>
        <v>3246.7047263684362</v>
      </c>
      <c r="H939">
        <f t="shared" si="292"/>
        <v>3164.7839734272598</v>
      </c>
      <c r="I939" s="5">
        <f t="shared" si="281"/>
        <v>0</v>
      </c>
      <c r="J939" s="6">
        <f>+H939+SUM($D$16:$E$16)-SUM($F$27:F939)</f>
        <v>7848.8623944798928</v>
      </c>
      <c r="K939" s="10">
        <f t="shared" si="293"/>
        <v>-1.1047770951724267E-3</v>
      </c>
      <c r="L939" s="10">
        <f>+H939/SUM(F$27:F939)-1</f>
        <v>-2.1983723580609182E-2</v>
      </c>
      <c r="M939">
        <v>6.931</v>
      </c>
      <c r="R939">
        <f t="shared" si="294"/>
        <v>3258.462293805946</v>
      </c>
      <c r="S939">
        <f t="shared" si="295"/>
        <v>3082.7966282688171</v>
      </c>
      <c r="T939" s="5">
        <f t="shared" si="282"/>
        <v>0</v>
      </c>
      <c r="U939" s="6">
        <f>+S939+SUM($D$17:$E$17)-SUM($Q$27:Q939)</f>
        <v>6986.3153124793425</v>
      </c>
      <c r="V939" s="10">
        <f t="shared" si="283"/>
        <v>-2.3500694371565434E-3</v>
      </c>
      <c r="W939" s="10">
        <f>+S939/SUM(Q$27:Q939)-1</f>
        <v>0.14326645254956527</v>
      </c>
      <c r="X939">
        <v>3.8420000000000001</v>
      </c>
      <c r="AC939">
        <f t="shared" si="296"/>
        <v>6151.5088733817174</v>
      </c>
      <c r="AD939">
        <f t="shared" si="297"/>
        <v>5987.7693171878373</v>
      </c>
      <c r="AE939" s="5">
        <f t="shared" si="284"/>
        <v>0</v>
      </c>
      <c r="AF939" s="6">
        <f>+AD939+SUM($D$18:$E$18)-SUM($AB$27:AB939)</f>
        <v>13013.88694876678</v>
      </c>
      <c r="AG939" s="10">
        <f t="shared" si="285"/>
        <v>-2.9849865396800457E-3</v>
      </c>
      <c r="AH939" s="10">
        <f>+AD939/SUM(AB$27:AB939)-1</f>
        <v>0.23360412607931114</v>
      </c>
      <c r="AI939" s="6">
        <f t="shared" si="286"/>
        <v>0</v>
      </c>
      <c r="AL939" s="6">
        <f t="shared" si="287"/>
        <v>0</v>
      </c>
      <c r="AM939" s="6">
        <f t="shared" si="288"/>
        <v>12656.675893556099</v>
      </c>
      <c r="AN939" s="6">
        <f t="shared" si="289"/>
        <v>12235.349918883914</v>
      </c>
      <c r="AO939" s="5">
        <f t="shared" si="290"/>
        <v>0</v>
      </c>
      <c r="AP939" s="6">
        <f>+AN939+SUM($D$16:$E$18)-SUM($AL$27:AL939)</f>
        <v>27849.064655726012</v>
      </c>
      <c r="AQ939" s="10">
        <f t="shared" si="298"/>
        <v>-2.2964223139231299E-3</v>
      </c>
      <c r="AR939" s="10">
        <f>+AN939/SUM(AL$27:AL939)-1</f>
        <v>0.1343432535272826</v>
      </c>
    </row>
    <row r="940" spans="1:44" x14ac:dyDescent="0.25">
      <c r="A940" s="1">
        <v>41550</v>
      </c>
      <c r="B940">
        <v>7.6859999999999999</v>
      </c>
      <c r="G940">
        <f t="shared" si="291"/>
        <v>3259.4269235720744</v>
      </c>
      <c r="H940">
        <f t="shared" si="292"/>
        <v>3177.1851645457054</v>
      </c>
      <c r="I940" s="5">
        <f t="shared" si="281"/>
        <v>0</v>
      </c>
      <c r="J940" s="6">
        <f>+H940+SUM($D$16:$E$16)-SUM($F$27:F940)</f>
        <v>7861.263585598339</v>
      </c>
      <c r="K940" s="10">
        <f t="shared" si="293"/>
        <v>1.5799985393001315E-3</v>
      </c>
      <c r="L940" s="10">
        <f>+H940/SUM(F$27:F940)-1</f>
        <v>-1.8151371400282224E-2</v>
      </c>
      <c r="M940">
        <v>6.9180000000000001</v>
      </c>
      <c r="R940">
        <f t="shared" si="294"/>
        <v>3252.3506201918244</v>
      </c>
      <c r="S940">
        <f t="shared" si="295"/>
        <v>3077.0144386616184</v>
      </c>
      <c r="T940" s="5">
        <f t="shared" si="282"/>
        <v>0</v>
      </c>
      <c r="U940" s="6">
        <f>+S940+SUM($D$17:$E$17)-SUM($Q$27:Q940)</f>
        <v>6980.5331228721443</v>
      </c>
      <c r="V940" s="10">
        <f t="shared" si="283"/>
        <v>-8.2764509595922853E-4</v>
      </c>
      <c r="W940" s="10">
        <f>+S940/SUM(Q$27:Q940)-1</f>
        <v>0.14112210629604571</v>
      </c>
      <c r="X940">
        <v>3.8220000000000001</v>
      </c>
      <c r="AC940">
        <f t="shared" si="296"/>
        <v>6119.4864430153366</v>
      </c>
      <c r="AD940">
        <f t="shared" si="297"/>
        <v>5956.599253069212</v>
      </c>
      <c r="AE940" s="5">
        <f t="shared" si="284"/>
        <v>0</v>
      </c>
      <c r="AF940" s="6">
        <f>+AD940+SUM($D$18:$E$18)-SUM($AB$27:AB940)</f>
        <v>12982.716884648155</v>
      </c>
      <c r="AG940" s="10">
        <f t="shared" si="285"/>
        <v>-2.3951386884899506E-3</v>
      </c>
      <c r="AH940" s="10">
        <f>+AD940/SUM(AB$27:AB940)-1</f>
        <v>0.2271824492126826</v>
      </c>
      <c r="AI940" s="6">
        <f t="shared" si="286"/>
        <v>0</v>
      </c>
      <c r="AL940" s="6">
        <f t="shared" si="287"/>
        <v>0</v>
      </c>
      <c r="AM940" s="6">
        <f t="shared" si="288"/>
        <v>12631.263986779235</v>
      </c>
      <c r="AN940" s="6">
        <f t="shared" si="289"/>
        <v>12210.798856276535</v>
      </c>
      <c r="AO940" s="5">
        <f t="shared" si="290"/>
        <v>0</v>
      </c>
      <c r="AP940" s="6">
        <f>+AN940+SUM($D$16:$E$18)-SUM($AL$27:AL940)</f>
        <v>27824.513593118638</v>
      </c>
      <c r="AQ940" s="10">
        <f t="shared" si="298"/>
        <v>-8.815758414466579E-4</v>
      </c>
      <c r="AR940" s="10">
        <f>+AN940/SUM(AL$27:AL940)-1</f>
        <v>0.13206711656183101</v>
      </c>
    </row>
    <row r="941" spans="1:44" x14ac:dyDescent="0.25">
      <c r="A941" s="1">
        <v>41551</v>
      </c>
      <c r="B941">
        <v>7.7130000000000001</v>
      </c>
      <c r="G941">
        <f t="shared" si="291"/>
        <v>3270.8769010553492</v>
      </c>
      <c r="H941">
        <f t="shared" si="292"/>
        <v>3188.3462365523064</v>
      </c>
      <c r="I941" s="5">
        <f t="shared" si="281"/>
        <v>0</v>
      </c>
      <c r="J941" s="6">
        <f>+H941+SUM($D$16:$E$16)-SUM($F$27:F941)</f>
        <v>7872.4246576049391</v>
      </c>
      <c r="K941" s="10">
        <f t="shared" si="293"/>
        <v>1.4197554737951368E-3</v>
      </c>
      <c r="L941" s="10">
        <f>+H941/SUM(F$27:F941)-1</f>
        <v>-1.4702254437988116E-2</v>
      </c>
      <c r="M941">
        <v>6.9320000000000004</v>
      </c>
      <c r="R941">
        <f t="shared" si="294"/>
        <v>3258.9324225454943</v>
      </c>
      <c r="S941">
        <f t="shared" si="295"/>
        <v>3083.2414120847561</v>
      </c>
      <c r="T941" s="5">
        <f t="shared" si="282"/>
        <v>0</v>
      </c>
      <c r="U941" s="6">
        <f>+S941+SUM($D$17:$E$17)-SUM($Q$27:Q941)</f>
        <v>6986.760096295282</v>
      </c>
      <c r="V941" s="10">
        <f t="shared" si="283"/>
        <v>8.9204840282675057E-4</v>
      </c>
      <c r="W941" s="10">
        <f>+S941/SUM(Q$27:Q941)-1</f>
        <v>0.14343140226137474</v>
      </c>
      <c r="X941">
        <v>3.835</v>
      </c>
      <c r="AC941">
        <f t="shared" si="296"/>
        <v>6140.3010227534833</v>
      </c>
      <c r="AD941">
        <f t="shared" si="297"/>
        <v>5976.8597947463177</v>
      </c>
      <c r="AE941" s="5">
        <f t="shared" si="284"/>
        <v>0</v>
      </c>
      <c r="AF941" s="6">
        <f>+AD941+SUM($D$18:$E$18)-SUM($AB$27:AB941)</f>
        <v>13002.977426325258</v>
      </c>
      <c r="AG941" s="10">
        <f t="shared" si="285"/>
        <v>1.560577948138242E-3</v>
      </c>
      <c r="AH941" s="10">
        <f>+AD941/SUM(AB$27:AB941)-1</f>
        <v>0.23135653917599086</v>
      </c>
      <c r="AI941" s="6">
        <f t="shared" si="286"/>
        <v>0</v>
      </c>
      <c r="AL941" s="6">
        <f t="shared" si="287"/>
        <v>0</v>
      </c>
      <c r="AM941" s="6">
        <f t="shared" si="288"/>
        <v>12670.110346354326</v>
      </c>
      <c r="AN941" s="6">
        <f t="shared" si="289"/>
        <v>12248.44744338338</v>
      </c>
      <c r="AO941" s="5">
        <f t="shared" si="290"/>
        <v>0</v>
      </c>
      <c r="AP941" s="6">
        <f>+AN941+SUM($D$16:$E$18)-SUM($AL$27:AL941)</f>
        <v>27862.162180225481</v>
      </c>
      <c r="AQ941" s="10">
        <f t="shared" si="298"/>
        <v>1.3530726055945852E-3</v>
      </c>
      <c r="AR941" s="10">
        <f>+AN941/SUM(AL$27:AL941)-1</f>
        <v>0.13555752926539988</v>
      </c>
    </row>
    <row r="942" spans="1:44" x14ac:dyDescent="0.25">
      <c r="A942" s="1">
        <v>41554</v>
      </c>
      <c r="B942">
        <v>7.7050000000000001</v>
      </c>
      <c r="G942">
        <f t="shared" si="291"/>
        <v>3267.4843151343789</v>
      </c>
      <c r="H942">
        <f t="shared" si="292"/>
        <v>3185.0392522540542</v>
      </c>
      <c r="I942" s="5">
        <f t="shared" si="281"/>
        <v>0</v>
      </c>
      <c r="J942" s="6">
        <f>+H942+SUM($D$16:$E$16)-SUM($F$27:F942)</f>
        <v>7869.1176733066859</v>
      </c>
      <c r="K942" s="10">
        <f t="shared" si="293"/>
        <v>-4.2007188916803884E-4</v>
      </c>
      <c r="L942" s="10">
        <f>+H942/SUM(F$27:F942)-1</f>
        <v>-1.5724215019408683E-2</v>
      </c>
      <c r="M942">
        <v>6.9130000000000003</v>
      </c>
      <c r="R942">
        <f t="shared" si="294"/>
        <v>3249.9999764940858</v>
      </c>
      <c r="S942">
        <f t="shared" si="295"/>
        <v>3074.7905195819271</v>
      </c>
      <c r="T942" s="5">
        <f t="shared" si="282"/>
        <v>0</v>
      </c>
      <c r="U942" s="6">
        <f>+S942+SUM($D$17:$E$17)-SUM($Q$27:Q942)</f>
        <v>6978.3092037924525</v>
      </c>
      <c r="V942" s="10">
        <f t="shared" si="283"/>
        <v>-1.2095581337207006E-3</v>
      </c>
      <c r="W942" s="10">
        <f>+S942/SUM(Q$27:Q942)-1</f>
        <v>0.14029735773699992</v>
      </c>
      <c r="X942">
        <v>3.8239999999999998</v>
      </c>
      <c r="AC942">
        <f t="shared" si="296"/>
        <v>6122.6886860519744</v>
      </c>
      <c r="AD942">
        <f t="shared" si="297"/>
        <v>5959.7162594810743</v>
      </c>
      <c r="AE942" s="5">
        <f t="shared" si="284"/>
        <v>0</v>
      </c>
      <c r="AF942" s="6">
        <f>+AD942+SUM($D$18:$E$18)-SUM($AB$27:AB942)</f>
        <v>12985.833891060014</v>
      </c>
      <c r="AG942" s="10">
        <f t="shared" si="285"/>
        <v>-1.3184315178873529E-3</v>
      </c>
      <c r="AH942" s="10">
        <f>+AD942/SUM(AB$27:AB942)-1</f>
        <v>0.22782461689934541</v>
      </c>
      <c r="AI942" s="6">
        <f t="shared" si="286"/>
        <v>0</v>
      </c>
      <c r="AL942" s="6">
        <f t="shared" si="287"/>
        <v>0</v>
      </c>
      <c r="AM942" s="6">
        <f t="shared" si="288"/>
        <v>12640.172977680439</v>
      </c>
      <c r="AN942" s="6">
        <f t="shared" si="289"/>
        <v>12219.546031317055</v>
      </c>
      <c r="AO942" s="5">
        <f t="shared" si="290"/>
        <v>0</v>
      </c>
      <c r="AP942" s="6">
        <f>+AN942+SUM($D$16:$E$18)-SUM($AL$27:AL942)</f>
        <v>27833.260768159154</v>
      </c>
      <c r="AQ942" s="10">
        <f t="shared" si="298"/>
        <v>-1.037299685479498E-3</v>
      </c>
      <c r="AR942" s="10">
        <f>+AN942/SUM(AL$27:AL942)-1</f>
        <v>0.1328780699927028</v>
      </c>
    </row>
    <row r="943" spans="1:44" x14ac:dyDescent="0.25">
      <c r="A943" s="1">
        <v>41555</v>
      </c>
      <c r="B943">
        <v>7.7210000000000001</v>
      </c>
      <c r="C943">
        <f>+$C$16</f>
        <v>60</v>
      </c>
      <c r="D943" s="7">
        <f>+$H$16</f>
        <v>1.0004210526315789</v>
      </c>
      <c r="E943" s="7">
        <f>+$J$16</f>
        <v>0.46199999999999997</v>
      </c>
      <c r="F943" s="6">
        <f>+C943-D943-E943</f>
        <v>58.537578947368416</v>
      </c>
      <c r="G943">
        <f t="shared" si="291"/>
        <v>3332.8070659236878</v>
      </c>
      <c r="H943">
        <f t="shared" si="292"/>
        <v>3250.190799797927</v>
      </c>
      <c r="I943" s="5">
        <f t="shared" si="281"/>
        <v>212280</v>
      </c>
      <c r="J943" s="6">
        <f>+H943+SUM($D$16:$E$16)-SUM($F$27:F943)</f>
        <v>7875.7316419031922</v>
      </c>
      <c r="K943" s="10">
        <f t="shared" si="293"/>
        <v>8.4049684743470188E-4</v>
      </c>
      <c r="L943" s="10">
        <f>+H943/SUM(F$27:F943)-1</f>
        <v>-1.3437215632412625E-2</v>
      </c>
      <c r="M943">
        <v>6.867</v>
      </c>
      <c r="N943">
        <f>+$C$17</f>
        <v>50</v>
      </c>
      <c r="O943" s="7">
        <f>+$H$17</f>
        <v>0.83368421052631569</v>
      </c>
      <c r="P943" s="7">
        <f>+$J$17</f>
        <v>0.38500000000000001</v>
      </c>
      <c r="Q943" s="6">
        <f>+N943-O943-P943</f>
        <v>48.781315789473688</v>
      </c>
      <c r="R943">
        <f t="shared" si="294"/>
        <v>3278.3740544748857</v>
      </c>
      <c r="S943">
        <f t="shared" si="295"/>
        <v>3103.1117798382361</v>
      </c>
      <c r="T943" s="5">
        <f t="shared" si="282"/>
        <v>176900</v>
      </c>
      <c r="U943" s="6">
        <f>+S943+SUM($D$17:$E$17)-SUM($Q$27:Q943)</f>
        <v>6957.8491482592872</v>
      </c>
      <c r="V943" s="10">
        <f t="shared" si="283"/>
        <v>-2.9319502669853392E-3</v>
      </c>
      <c r="W943" s="10">
        <f>+S943/SUM(Q$27:Q943)-1</f>
        <v>0.13035151687963231</v>
      </c>
      <c r="X943">
        <v>3.7970000000000002</v>
      </c>
      <c r="Y943">
        <f>+$C$18</f>
        <v>90</v>
      </c>
      <c r="Z943" s="7">
        <f>+$H$18</f>
        <v>1.5006315789473685</v>
      </c>
      <c r="AA943" s="7">
        <f>+$J$18</f>
        <v>0.69300000000000006</v>
      </c>
      <c r="AB943" s="6">
        <f>+Y943-Z943-AA943</f>
        <v>87.806368421052639</v>
      </c>
      <c r="AC943">
        <f t="shared" si="296"/>
        <v>6167.2647734784141</v>
      </c>
      <c r="AD943">
        <f t="shared" si="297"/>
        <v>6005.4430413419841</v>
      </c>
      <c r="AE943" s="5">
        <f t="shared" si="284"/>
        <v>318420</v>
      </c>
      <c r="AF943" s="6">
        <f>+AD943+SUM($D$18:$E$18)-SUM($AB$27:AB943)</f>
        <v>12943.754304499871</v>
      </c>
      <c r="AG943" s="10">
        <f t="shared" si="285"/>
        <v>-3.2404223643359709E-3</v>
      </c>
      <c r="AH943" s="10">
        <f>+AD943/SUM(AB$27:AB943)-1</f>
        <v>0.21526129247461334</v>
      </c>
      <c r="AI943" s="6">
        <f t="shared" si="286"/>
        <v>200</v>
      </c>
      <c r="AL943" s="6">
        <f t="shared" si="287"/>
        <v>195.12526315789475</v>
      </c>
      <c r="AM943" s="6">
        <f t="shared" si="288"/>
        <v>12778.445893876988</v>
      </c>
      <c r="AN943" s="6">
        <f t="shared" si="289"/>
        <v>12358.745620978149</v>
      </c>
      <c r="AO943" s="5">
        <f t="shared" si="290"/>
        <v>707600</v>
      </c>
      <c r="AP943" s="6">
        <f>+AN943+SUM($D$16:$E$18)-SUM($AL$27:AL943)</f>
        <v>27777.335094662354</v>
      </c>
      <c r="AQ943" s="10">
        <f t="shared" si="298"/>
        <v>-2.0093108731542575E-3</v>
      </c>
      <c r="AR943" s="10">
        <f>+AN943/SUM(AL$27:AL943)-1</f>
        <v>0.12542424230127036</v>
      </c>
    </row>
    <row r="944" spans="1:44" x14ac:dyDescent="0.25">
      <c r="A944" s="1">
        <v>41556</v>
      </c>
      <c r="B944">
        <v>7.7430000000000003</v>
      </c>
      <c r="G944">
        <f t="shared" si="291"/>
        <v>3342.3034725355674</v>
      </c>
      <c r="H944">
        <f t="shared" si="292"/>
        <v>3259.4518019473321</v>
      </c>
      <c r="I944" s="5">
        <f t="shared" si="281"/>
        <v>0</v>
      </c>
      <c r="J944" s="6">
        <f>+H944+SUM($D$16:$E$16)-SUM($F$27:F944)</f>
        <v>7884.9926440525978</v>
      </c>
      <c r="K944" s="10">
        <f t="shared" si="293"/>
        <v>1.1758910245407428E-3</v>
      </c>
      <c r="L944" s="10">
        <f>+H944/SUM(F$27:F944)-1</f>
        <v>-1.0626131413258744E-2</v>
      </c>
      <c r="M944">
        <v>6.8440000000000003</v>
      </c>
      <c r="R944">
        <f t="shared" si="294"/>
        <v>3267.3936258666254</v>
      </c>
      <c r="S944">
        <f t="shared" si="295"/>
        <v>3092.7183662753587</v>
      </c>
      <c r="T944" s="5">
        <f t="shared" si="282"/>
        <v>0</v>
      </c>
      <c r="U944" s="6">
        <f>+S944+SUM($D$17:$E$17)-SUM($Q$27:Q944)</f>
        <v>6947.4557346964102</v>
      </c>
      <c r="V944" s="10">
        <f t="shared" si="283"/>
        <v>-1.4937681661979507E-3</v>
      </c>
      <c r="W944" s="10">
        <f>+S944/SUM(Q$27:Q944)-1</f>
        <v>0.12656557179615602</v>
      </c>
      <c r="X944">
        <v>3.8050000000000002</v>
      </c>
      <c r="AC944">
        <f t="shared" si="296"/>
        <v>6180.2587471913002</v>
      </c>
      <c r="AD944">
        <f t="shared" si="297"/>
        <v>6018.0960685557684</v>
      </c>
      <c r="AE944" s="5">
        <f t="shared" si="284"/>
        <v>0</v>
      </c>
      <c r="AF944" s="6">
        <f>+AD944+SUM($D$18:$E$18)-SUM($AB$27:AB944)</f>
        <v>12956.407331713657</v>
      </c>
      <c r="AG944" s="10">
        <f t="shared" si="285"/>
        <v>9.7753919891596652E-4</v>
      </c>
      <c r="AH944" s="10">
        <f>+AD944/SUM(AB$27:AB944)-1</f>
        <v>0.21782175872159715</v>
      </c>
      <c r="AI944" s="6">
        <f t="shared" si="286"/>
        <v>0</v>
      </c>
      <c r="AL944" s="6">
        <f t="shared" si="287"/>
        <v>0</v>
      </c>
      <c r="AM944" s="6">
        <f t="shared" si="288"/>
        <v>12789.955845593493</v>
      </c>
      <c r="AN944" s="6">
        <f t="shared" si="289"/>
        <v>12370.266236778458</v>
      </c>
      <c r="AO944" s="5">
        <f t="shared" si="290"/>
        <v>0</v>
      </c>
      <c r="AP944" s="6">
        <f>+AN944+SUM($D$16:$E$18)-SUM($AL$27:AL944)</f>
        <v>27788.85571046266</v>
      </c>
      <c r="AQ944" s="10">
        <f t="shared" si="298"/>
        <v>4.1474877849312364E-4</v>
      </c>
      <c r="AR944" s="10">
        <f>+AN944/SUM(AL$27:AL944)-1</f>
        <v>0.12647334394196585</v>
      </c>
    </row>
    <row r="945" spans="1:44" x14ac:dyDescent="0.25">
      <c r="A945" s="1">
        <v>41557</v>
      </c>
      <c r="B945">
        <v>7.7919999999999998</v>
      </c>
      <c r="G945">
        <f t="shared" si="291"/>
        <v>3363.454559989299</v>
      </c>
      <c r="H945">
        <f t="shared" si="292"/>
        <v>3280.0785794619155</v>
      </c>
      <c r="I945" s="5">
        <f t="shared" si="281"/>
        <v>0</v>
      </c>
      <c r="J945" s="6">
        <f>+H945+SUM($D$16:$E$16)-SUM($F$27:F945)</f>
        <v>7905.6194215671803</v>
      </c>
      <c r="K945" s="10">
        <f t="shared" si="293"/>
        <v>2.6159539324541736E-3</v>
      </c>
      <c r="L945" s="10">
        <f>+H945/SUM(F$27:F945)-1</f>
        <v>-4.3650801978705189E-3</v>
      </c>
      <c r="M945">
        <v>6.95</v>
      </c>
      <c r="R945">
        <f t="shared" si="294"/>
        <v>3317.9990794525197</v>
      </c>
      <c r="S945">
        <f t="shared" si="295"/>
        <v>3140.6184461738371</v>
      </c>
      <c r="T945" s="5">
        <f t="shared" si="282"/>
        <v>0</v>
      </c>
      <c r="U945" s="6">
        <f>+S945+SUM($D$17:$E$17)-SUM($Q$27:Q945)</f>
        <v>6995.3558145948882</v>
      </c>
      <c r="V945" s="10">
        <f t="shared" si="283"/>
        <v>6.8946218195042874E-3</v>
      </c>
      <c r="W945" s="10">
        <f>+S945/SUM(Q$27:Q945)-1</f>
        <v>0.14401384044174237</v>
      </c>
      <c r="X945">
        <v>3.8570000000000002</v>
      </c>
      <c r="AC945">
        <f t="shared" si="296"/>
        <v>6264.7195763250575</v>
      </c>
      <c r="AD945">
        <f t="shared" si="297"/>
        <v>6100.3407454453609</v>
      </c>
      <c r="AE945" s="5">
        <f t="shared" si="284"/>
        <v>0</v>
      </c>
      <c r="AF945" s="6">
        <f>+AD945+SUM($D$18:$E$18)-SUM($AB$27:AB945)</f>
        <v>13038.652008603251</v>
      </c>
      <c r="AG945" s="10">
        <f t="shared" si="285"/>
        <v>6.3477995700460532E-3</v>
      </c>
      <c r="AH945" s="10">
        <f>+AD945/SUM(AB$27:AB945)-1</f>
        <v>0.23446478932699066</v>
      </c>
      <c r="AI945" s="6">
        <f t="shared" si="286"/>
        <v>0</v>
      </c>
      <c r="AL945" s="6">
        <f t="shared" si="287"/>
        <v>0</v>
      </c>
      <c r="AM945" s="6">
        <f t="shared" si="288"/>
        <v>12946.173215766878</v>
      </c>
      <c r="AN945" s="6">
        <f t="shared" si="289"/>
        <v>12521.037771081114</v>
      </c>
      <c r="AO945" s="5">
        <f t="shared" si="290"/>
        <v>0</v>
      </c>
      <c r="AP945" s="6">
        <f>+AN945+SUM($D$16:$E$18)-SUM($AL$27:AL945)</f>
        <v>27939.627244765317</v>
      </c>
      <c r="AQ945" s="10">
        <f t="shared" si="298"/>
        <v>5.4256114707844638E-3</v>
      </c>
      <c r="AR945" s="10">
        <f>+AN945/SUM(AL$27:AL945)-1</f>
        <v>0.14020304960603758</v>
      </c>
    </row>
    <row r="946" spans="1:44" x14ac:dyDescent="0.25">
      <c r="A946" s="1">
        <v>41558</v>
      </c>
      <c r="B946">
        <v>7.835</v>
      </c>
      <c r="G946">
        <f t="shared" si="291"/>
        <v>3382.0157183670635</v>
      </c>
      <c r="H946">
        <f t="shared" si="292"/>
        <v>3298.1796291175706</v>
      </c>
      <c r="I946" s="5">
        <f t="shared" si="281"/>
        <v>0</v>
      </c>
      <c r="J946" s="6">
        <f>+H946+SUM($D$16:$E$16)-SUM($F$27:F946)</f>
        <v>7923.7204712228358</v>
      </c>
      <c r="K946" s="10">
        <f t="shared" si="293"/>
        <v>2.2896434410026867E-3</v>
      </c>
      <c r="L946" s="10">
        <f>+H946/SUM(F$27:F946)-1</f>
        <v>1.1293116850210616E-3</v>
      </c>
      <c r="M946">
        <v>6.9859999999999998</v>
      </c>
      <c r="R946">
        <f t="shared" si="294"/>
        <v>3335.1858372741444</v>
      </c>
      <c r="S946">
        <f t="shared" si="295"/>
        <v>3156.8863978374716</v>
      </c>
      <c r="T946" s="5">
        <f t="shared" si="282"/>
        <v>0</v>
      </c>
      <c r="U946" s="6">
        <f>+S946+SUM($D$17:$E$17)-SUM($Q$27:Q946)</f>
        <v>7011.6237662585227</v>
      </c>
      <c r="V946" s="10">
        <f t="shared" si="283"/>
        <v>2.3255359834153388E-3</v>
      </c>
      <c r="W946" s="10">
        <f>+S946/SUM(Q$27:Q946)-1</f>
        <v>0.14993966752892263</v>
      </c>
      <c r="X946">
        <v>3.8650000000000002</v>
      </c>
      <c r="AC946">
        <f t="shared" si="296"/>
        <v>6277.7135500379427</v>
      </c>
      <c r="AD946">
        <f t="shared" si="297"/>
        <v>6112.9937726591443</v>
      </c>
      <c r="AE946" s="5">
        <f t="shared" si="284"/>
        <v>0</v>
      </c>
      <c r="AF946" s="6">
        <f>+AD946+SUM($D$18:$E$18)-SUM($AB$27:AB946)</f>
        <v>13051.305035817033</v>
      </c>
      <c r="AG946" s="10">
        <f t="shared" si="285"/>
        <v>9.7042448908313261E-4</v>
      </c>
      <c r="AH946" s="10">
        <f>+AD946/SUM(AB$27:AB946)-1</f>
        <v>0.23702525557397447</v>
      </c>
      <c r="AI946" s="6">
        <f t="shared" si="286"/>
        <v>0</v>
      </c>
      <c r="AL946" s="6">
        <f t="shared" si="287"/>
        <v>0</v>
      </c>
      <c r="AM946" s="6">
        <f t="shared" si="288"/>
        <v>12994.915105679151</v>
      </c>
      <c r="AN946" s="6">
        <f t="shared" si="289"/>
        <v>12568.059799614188</v>
      </c>
      <c r="AO946" s="5">
        <f t="shared" si="290"/>
        <v>0</v>
      </c>
      <c r="AP946" s="6">
        <f>+AN946+SUM($D$16:$E$18)-SUM($AL$27:AL946)</f>
        <v>27986.64927329839</v>
      </c>
      <c r="AQ946" s="10">
        <f t="shared" si="298"/>
        <v>1.6829869676189269E-3</v>
      </c>
      <c r="AR946" s="10">
        <f>+AN946/SUM(AL$27:AL946)-1</f>
        <v>0.14448501579065387</v>
      </c>
    </row>
    <row r="947" spans="1:44" x14ac:dyDescent="0.25">
      <c r="A947" s="1">
        <v>41561</v>
      </c>
      <c r="B947">
        <v>7.8170000000000002</v>
      </c>
      <c r="G947">
        <f t="shared" si="291"/>
        <v>3374.2459311391622</v>
      </c>
      <c r="H947">
        <f t="shared" si="292"/>
        <v>3290.6024455407851</v>
      </c>
      <c r="I947" s="5">
        <f t="shared" si="281"/>
        <v>0</v>
      </c>
      <c r="J947" s="6">
        <f>+H947+SUM($D$16:$E$16)-SUM($F$27:F947)</f>
        <v>7916.1432876460512</v>
      </c>
      <c r="K947" s="10">
        <f t="shared" si="293"/>
        <v>-9.5626588599428963E-4</v>
      </c>
      <c r="L947" s="10">
        <f>+H947/SUM(F$27:F947)-1</f>
        <v>-1.1706663124683159E-3</v>
      </c>
      <c r="M947">
        <v>6.9880000000000004</v>
      </c>
      <c r="R947">
        <f t="shared" si="294"/>
        <v>3336.1406571531243</v>
      </c>
      <c r="S947">
        <f t="shared" si="295"/>
        <v>3157.7901729298965</v>
      </c>
      <c r="T947" s="5">
        <f t="shared" si="282"/>
        <v>0</v>
      </c>
      <c r="U947" s="6">
        <f>+S947+SUM($D$17:$E$17)-SUM($Q$27:Q947)</f>
        <v>7012.527541350948</v>
      </c>
      <c r="V947" s="10">
        <f t="shared" si="283"/>
        <v>1.2889668963333989E-4</v>
      </c>
      <c r="W947" s="10">
        <f>+S947/SUM(Q$27:Q947)-1</f>
        <v>0.15026888014487727</v>
      </c>
      <c r="X947">
        <v>3.87</v>
      </c>
      <c r="AC947">
        <f t="shared" si="296"/>
        <v>6285.8347836084968</v>
      </c>
      <c r="AD947">
        <f t="shared" si="297"/>
        <v>6120.9019146677592</v>
      </c>
      <c r="AE947" s="5">
        <f t="shared" si="284"/>
        <v>0</v>
      </c>
      <c r="AF947" s="6">
        <f>+AD947+SUM($D$18:$E$18)-SUM($AB$27:AB947)</f>
        <v>13059.213177825648</v>
      </c>
      <c r="AG947" s="10">
        <f t="shared" si="285"/>
        <v>6.0592729898756303E-4</v>
      </c>
      <c r="AH947" s="10">
        <f>+AD947/SUM(AB$27:AB947)-1</f>
        <v>0.23862554697833915</v>
      </c>
      <c r="AI947" s="6">
        <f t="shared" si="286"/>
        <v>0</v>
      </c>
      <c r="AL947" s="6">
        <f t="shared" si="287"/>
        <v>0</v>
      </c>
      <c r="AM947" s="6">
        <f t="shared" si="288"/>
        <v>12996.221371900783</v>
      </c>
      <c r="AN947" s="6">
        <f t="shared" si="289"/>
        <v>12569.29453313844</v>
      </c>
      <c r="AO947" s="5">
        <f t="shared" si="290"/>
        <v>0</v>
      </c>
      <c r="AP947" s="6">
        <f>+AN947+SUM($D$16:$E$18)-SUM($AL$27:AL947)</f>
        <v>27987.884006822642</v>
      </c>
      <c r="AQ947" s="10">
        <f t="shared" si="298"/>
        <v>4.411866215914273E-5</v>
      </c>
      <c r="AR947" s="10">
        <f>+AN947/SUM(AL$27:AL947)-1</f>
        <v>0.14459745430857418</v>
      </c>
    </row>
    <row r="948" spans="1:44" x14ac:dyDescent="0.25">
      <c r="A948" s="1">
        <v>41562</v>
      </c>
      <c r="B948">
        <v>7.9089999999999998</v>
      </c>
      <c r="G948">
        <f t="shared" si="291"/>
        <v>3413.9581769706579</v>
      </c>
      <c r="H948">
        <f t="shared" si="292"/>
        <v>3329.3302727110231</v>
      </c>
      <c r="I948" s="5">
        <f t="shared" si="281"/>
        <v>0</v>
      </c>
      <c r="J948" s="6">
        <f>+H948+SUM($D$16:$E$16)-SUM($F$27:F948)</f>
        <v>7954.8711148162893</v>
      </c>
      <c r="K948" s="10">
        <f t="shared" si="293"/>
        <v>4.8922594959437404E-3</v>
      </c>
      <c r="L948" s="10">
        <f>+H948/SUM(F$27:F948)-1</f>
        <v>1.0584776785811378E-2</v>
      </c>
      <c r="M948">
        <v>7.0430000000000001</v>
      </c>
      <c r="R948">
        <f t="shared" si="294"/>
        <v>3362.398203825051</v>
      </c>
      <c r="S948">
        <f t="shared" si="295"/>
        <v>3182.6439879715599</v>
      </c>
      <c r="T948" s="5">
        <f t="shared" si="282"/>
        <v>0</v>
      </c>
      <c r="U948" s="6">
        <f>+S948+SUM($D$17:$E$17)-SUM($Q$27:Q948)</f>
        <v>7037.3813563926105</v>
      </c>
      <c r="V948" s="10">
        <f t="shared" si="283"/>
        <v>3.5442021289908698E-3</v>
      </c>
      <c r="W948" s="10">
        <f>+S948/SUM(Q$27:Q948)-1</f>
        <v>0.15932222708362498</v>
      </c>
      <c r="X948">
        <v>3.8780000000000001</v>
      </c>
      <c r="AC948">
        <f t="shared" si="296"/>
        <v>6298.8287573213829</v>
      </c>
      <c r="AD948">
        <f t="shared" si="297"/>
        <v>6133.5549418815426</v>
      </c>
      <c r="AE948" s="5">
        <f t="shared" si="284"/>
        <v>0</v>
      </c>
      <c r="AF948" s="6">
        <f>+AD948+SUM($D$18:$E$18)-SUM($AB$27:AB948)</f>
        <v>13071.86620503943</v>
      </c>
      <c r="AG948" s="10">
        <f t="shared" si="285"/>
        <v>9.6889659748167212E-4</v>
      </c>
      <c r="AH948" s="10">
        <f>+AD948/SUM(AB$27:AB948)-1</f>
        <v>0.24118601322532274</v>
      </c>
      <c r="AI948" s="6">
        <f t="shared" si="286"/>
        <v>0</v>
      </c>
      <c r="AL948" s="6">
        <f t="shared" si="287"/>
        <v>0</v>
      </c>
      <c r="AM948" s="6">
        <f t="shared" si="288"/>
        <v>13075.185138117093</v>
      </c>
      <c r="AN948" s="6">
        <f t="shared" si="289"/>
        <v>12645.529202564125</v>
      </c>
      <c r="AO948" s="5">
        <f t="shared" si="290"/>
        <v>0</v>
      </c>
      <c r="AP948" s="6">
        <f>+AN948+SUM($D$16:$E$18)-SUM($AL$27:AL948)</f>
        <v>28064.118676248327</v>
      </c>
      <c r="AQ948" s="10">
        <f t="shared" si="298"/>
        <v>2.7238454113609478E-3</v>
      </c>
      <c r="AR948" s="10">
        <f>+AN948/SUM(AL$27:AL948)-1</f>
        <v>0.15153961071398281</v>
      </c>
    </row>
    <row r="949" spans="1:44" x14ac:dyDescent="0.25">
      <c r="A949" s="1">
        <v>41563</v>
      </c>
      <c r="B949">
        <v>7.9219999999999997</v>
      </c>
      <c r="G949">
        <f t="shared" si="291"/>
        <v>3419.5696899685863</v>
      </c>
      <c r="H949">
        <f t="shared" si="292"/>
        <v>3334.8026830720346</v>
      </c>
      <c r="I949" s="5">
        <f t="shared" si="281"/>
        <v>0</v>
      </c>
      <c r="J949" s="6">
        <f>+H949+SUM($D$16:$E$16)-SUM($F$27:F949)</f>
        <v>7960.3435251772989</v>
      </c>
      <c r="K949" s="10">
        <f t="shared" si="293"/>
        <v>6.8793199563188523E-4</v>
      </c>
      <c r="L949" s="10">
        <f>+H949/SUM(F$27:F949)-1</f>
        <v>1.2245872006220404E-2</v>
      </c>
      <c r="M949">
        <v>7.0609999999999999</v>
      </c>
      <c r="R949">
        <f t="shared" si="294"/>
        <v>3370.9915827358632</v>
      </c>
      <c r="S949">
        <f t="shared" si="295"/>
        <v>3190.7779638033767</v>
      </c>
      <c r="T949" s="5">
        <f t="shared" si="282"/>
        <v>0</v>
      </c>
      <c r="U949" s="6">
        <f>+S949+SUM($D$17:$E$17)-SUM($Q$27:Q949)</f>
        <v>7045.5153322244278</v>
      </c>
      <c r="V949" s="10">
        <f t="shared" si="283"/>
        <v>1.1558242220919279E-3</v>
      </c>
      <c r="W949" s="10">
        <f>+S949/SUM(Q$27:Q949)-1</f>
        <v>0.162285140627215</v>
      </c>
      <c r="X949">
        <v>3.9159999999999999</v>
      </c>
      <c r="AC949">
        <f t="shared" si="296"/>
        <v>6360.5501324575898</v>
      </c>
      <c r="AD949">
        <f t="shared" si="297"/>
        <v>6193.656821147013</v>
      </c>
      <c r="AE949" s="5">
        <f t="shared" si="284"/>
        <v>0</v>
      </c>
      <c r="AF949" s="6">
        <f>+AD949+SUM($D$18:$E$18)-SUM($AB$27:AB949)</f>
        <v>13131.968084304903</v>
      </c>
      <c r="AG949" s="10">
        <f t="shared" si="285"/>
        <v>4.5978040413465759E-3</v>
      </c>
      <c r="AH949" s="10">
        <f>+AD949/SUM(AB$27:AB949)-1</f>
        <v>0.25334822789849487</v>
      </c>
      <c r="AI949" s="6">
        <f t="shared" si="286"/>
        <v>0</v>
      </c>
      <c r="AL949" s="6">
        <f t="shared" si="287"/>
        <v>0</v>
      </c>
      <c r="AM949" s="6">
        <f t="shared" si="288"/>
        <v>13151.111405162039</v>
      </c>
      <c r="AN949" s="6">
        <f t="shared" si="289"/>
        <v>12719.237468022424</v>
      </c>
      <c r="AO949" s="5">
        <f t="shared" si="290"/>
        <v>0</v>
      </c>
      <c r="AP949" s="6">
        <f>+AN949+SUM($D$16:$E$18)-SUM($AL$27:AL949)</f>
        <v>28137.826941706626</v>
      </c>
      <c r="AQ949" s="10">
        <f t="shared" si="298"/>
        <v>2.6264236660558105E-3</v>
      </c>
      <c r="AR949" s="10">
        <f>+AN949/SUM(AL$27:AL949)-1</f>
        <v>0.15825170523787513</v>
      </c>
    </row>
    <row r="950" spans="1:44" x14ac:dyDescent="0.25">
      <c r="A950" s="1">
        <v>41564</v>
      </c>
      <c r="B950">
        <v>7.8470000000000004</v>
      </c>
      <c r="G950">
        <f t="shared" si="291"/>
        <v>3387.1955765189978</v>
      </c>
      <c r="H950">
        <f t="shared" si="292"/>
        <v>3303.2310848354277</v>
      </c>
      <c r="I950" s="5">
        <f t="shared" si="281"/>
        <v>0</v>
      </c>
      <c r="J950" s="6">
        <f>+H950+SUM($D$16:$E$16)-SUM($F$27:F950)</f>
        <v>7928.7719269406934</v>
      </c>
      <c r="K950" s="10">
        <f t="shared" si="293"/>
        <v>-3.9661100223563617E-3</v>
      </c>
      <c r="L950" s="10">
        <f>+H950/SUM(F$27:F950)-1</f>
        <v>2.662630350014128E-3</v>
      </c>
      <c r="M950">
        <v>7.06</v>
      </c>
      <c r="R950">
        <f t="shared" si="294"/>
        <v>3370.5141727963733</v>
      </c>
      <c r="S950">
        <f t="shared" si="295"/>
        <v>3190.3260762571645</v>
      </c>
      <c r="T950" s="5">
        <f t="shared" si="282"/>
        <v>0</v>
      </c>
      <c r="U950" s="6">
        <f>+S950+SUM($D$17:$E$17)-SUM($Q$27:Q950)</f>
        <v>7045.0634446782151</v>
      </c>
      <c r="V950" s="10">
        <f t="shared" si="283"/>
        <v>-6.413832415430587E-5</v>
      </c>
      <c r="W950" s="10">
        <f>+S950/SUM(Q$27:Q950)-1</f>
        <v>0.16212053431923756</v>
      </c>
      <c r="X950">
        <v>3.9180000000000001</v>
      </c>
      <c r="AC950">
        <f t="shared" si="296"/>
        <v>6363.7986258858118</v>
      </c>
      <c r="AD950">
        <f t="shared" si="297"/>
        <v>6196.8200779504596</v>
      </c>
      <c r="AE950" s="5">
        <f t="shared" si="284"/>
        <v>0</v>
      </c>
      <c r="AF950" s="6">
        <f>+AD950+SUM($D$18:$E$18)-SUM($AB$27:AB950)</f>
        <v>13135.131341108347</v>
      </c>
      <c r="AG950" s="10">
        <f t="shared" si="285"/>
        <v>2.408821574295672E-4</v>
      </c>
      <c r="AH950" s="10">
        <f>+AD950/SUM(AB$27:AB950)-1</f>
        <v>0.25398834446024088</v>
      </c>
      <c r="AI950" s="6">
        <f t="shared" si="286"/>
        <v>0</v>
      </c>
      <c r="AL950" s="6">
        <f t="shared" si="287"/>
        <v>0</v>
      </c>
      <c r="AM950" s="6">
        <f t="shared" si="288"/>
        <v>13121.508375201181</v>
      </c>
      <c r="AN950" s="6">
        <f t="shared" si="289"/>
        <v>12690.377239043053</v>
      </c>
      <c r="AO950" s="5">
        <f t="shared" si="290"/>
        <v>0</v>
      </c>
      <c r="AP950" s="6">
        <f>+AN950+SUM($D$16:$E$18)-SUM($AL$27:AL950)</f>
        <v>28108.966712727255</v>
      </c>
      <c r="AQ950" s="10">
        <f t="shared" si="298"/>
        <v>-1.0256736968053959E-3</v>
      </c>
      <c r="AR950" s="10">
        <f>+AN950/SUM(AL$27:AL950)-1</f>
        <v>0.15562360669714503</v>
      </c>
    </row>
    <row r="951" spans="1:44" x14ac:dyDescent="0.25">
      <c r="A951" s="1">
        <v>41565</v>
      </c>
      <c r="B951">
        <v>7.8869999999999996</v>
      </c>
      <c r="G951">
        <f t="shared" si="291"/>
        <v>3404.4617703587778</v>
      </c>
      <c r="H951">
        <f t="shared" si="292"/>
        <v>3320.0692705616175</v>
      </c>
      <c r="I951" s="5">
        <f t="shared" si="281"/>
        <v>0</v>
      </c>
      <c r="J951" s="6">
        <f>+H951+SUM($D$16:$E$16)-SUM($F$27:F951)</f>
        <v>7945.6101126668818</v>
      </c>
      <c r="K951" s="10">
        <f t="shared" si="293"/>
        <v>2.1236814328049469E-3</v>
      </c>
      <c r="L951" s="10">
        <f>+H951/SUM(F$27:F951)-1</f>
        <v>7.7736925666571643E-3</v>
      </c>
      <c r="M951">
        <v>7.117</v>
      </c>
      <c r="R951">
        <f t="shared" si="294"/>
        <v>3397.7265393472794</v>
      </c>
      <c r="S951">
        <f t="shared" si="295"/>
        <v>3216.0836663912523</v>
      </c>
      <c r="T951" s="5">
        <f t="shared" si="282"/>
        <v>0</v>
      </c>
      <c r="U951" s="6">
        <f>+S951+SUM($D$17:$E$17)-SUM($Q$27:Q951)</f>
        <v>7070.821034812303</v>
      </c>
      <c r="V951" s="10">
        <f t="shared" si="283"/>
        <v>3.6561189741370903E-3</v>
      </c>
      <c r="W951" s="10">
        <f>+S951/SUM(Q$27:Q951)-1</f>
        <v>0.17150309387393969</v>
      </c>
      <c r="X951">
        <v>3.923</v>
      </c>
      <c r="AC951">
        <f t="shared" si="296"/>
        <v>6371.919859456365</v>
      </c>
      <c r="AD951">
        <f t="shared" si="297"/>
        <v>6204.7282199590736</v>
      </c>
      <c r="AE951" s="5">
        <f t="shared" si="284"/>
        <v>0</v>
      </c>
      <c r="AF951" s="6">
        <f>+AD951+SUM($D$18:$E$18)-SUM($AB$27:AB951)</f>
        <v>13143.039483116961</v>
      </c>
      <c r="AG951" s="10">
        <f t="shared" si="285"/>
        <v>6.0206036797394447E-4</v>
      </c>
      <c r="AH951" s="10">
        <f>+AD951/SUM(AB$27:AB951)-1</f>
        <v>0.25558863586460556</v>
      </c>
      <c r="AI951" s="6">
        <f t="shared" si="286"/>
        <v>0</v>
      </c>
      <c r="AL951" s="6">
        <f t="shared" si="287"/>
        <v>0</v>
      </c>
      <c r="AM951" s="6">
        <f t="shared" si="288"/>
        <v>13174.108169162422</v>
      </c>
      <c r="AN951" s="6">
        <f t="shared" si="289"/>
        <v>12740.881156911943</v>
      </c>
      <c r="AO951" s="5">
        <f t="shared" si="290"/>
        <v>0</v>
      </c>
      <c r="AP951" s="6">
        <f>+AN951+SUM($D$16:$E$18)-SUM($AL$27:AL951)</f>
        <v>28159.470630596144</v>
      </c>
      <c r="AQ951" s="10">
        <f t="shared" si="298"/>
        <v>1.7967191176053721E-3</v>
      </c>
      <c r="AR951" s="10">
        <f>+AN951/SUM(AL$27:AL951)-1</f>
        <v>0.16022264411113296</v>
      </c>
    </row>
    <row r="952" spans="1:44" x14ac:dyDescent="0.25">
      <c r="A952" s="1">
        <v>41568</v>
      </c>
      <c r="B952">
        <v>7.9020000000000001</v>
      </c>
      <c r="G952">
        <f t="shared" si="291"/>
        <v>3410.9365930486956</v>
      </c>
      <c r="H952">
        <f t="shared" si="292"/>
        <v>3326.383590208939</v>
      </c>
      <c r="I952" s="5">
        <f t="shared" si="281"/>
        <v>0</v>
      </c>
      <c r="J952" s="6">
        <f>+H952+SUM($D$16:$E$16)-SUM($F$27:F952)</f>
        <v>7951.9244323142048</v>
      </c>
      <c r="K952" s="10">
        <f t="shared" si="293"/>
        <v>7.9469286282463081E-4</v>
      </c>
      <c r="L952" s="10">
        <f>+H952/SUM(F$27:F952)-1</f>
        <v>9.6903408978985528E-3</v>
      </c>
      <c r="M952">
        <v>7.1360000000000001</v>
      </c>
      <c r="R952">
        <f t="shared" si="294"/>
        <v>3406.7973281975815</v>
      </c>
      <c r="S952">
        <f t="shared" si="295"/>
        <v>3224.6695297692813</v>
      </c>
      <c r="T952" s="5">
        <f t="shared" si="282"/>
        <v>0</v>
      </c>
      <c r="U952" s="6">
        <f>+S952+SUM($D$17:$E$17)-SUM($Q$27:Q952)</f>
        <v>7079.4068981903329</v>
      </c>
      <c r="V952" s="10">
        <f t="shared" si="283"/>
        <v>1.2142668207495433E-3</v>
      </c>
      <c r="W952" s="10">
        <f>+S952/SUM(Q$27:Q952)-1</f>
        <v>0.17463061372550714</v>
      </c>
      <c r="X952">
        <v>3.9260000000000002</v>
      </c>
      <c r="AC952">
        <f t="shared" si="296"/>
        <v>6376.7925995986971</v>
      </c>
      <c r="AD952">
        <f t="shared" si="297"/>
        <v>6209.473105164243</v>
      </c>
      <c r="AE952" s="5">
        <f t="shared" si="284"/>
        <v>0</v>
      </c>
      <c r="AF952" s="6">
        <f>+AD952+SUM($D$18:$E$18)-SUM($AB$27:AB952)</f>
        <v>13147.784368322133</v>
      </c>
      <c r="AG952" s="10">
        <f t="shared" si="285"/>
        <v>3.6101886563355556E-4</v>
      </c>
      <c r="AH952" s="10">
        <f>+AD952/SUM(AB$27:AB952)-1</f>
        <v>0.25654881070722468</v>
      </c>
      <c r="AI952" s="6">
        <f t="shared" si="286"/>
        <v>0</v>
      </c>
      <c r="AL952" s="6">
        <f t="shared" si="287"/>
        <v>0</v>
      </c>
      <c r="AM952" s="6">
        <f t="shared" si="288"/>
        <v>13194.526520844975</v>
      </c>
      <c r="AN952" s="6">
        <f t="shared" si="289"/>
        <v>12760.526225142463</v>
      </c>
      <c r="AO952" s="5">
        <f t="shared" si="290"/>
        <v>0</v>
      </c>
      <c r="AP952" s="6">
        <f>+AN952+SUM($D$16:$E$18)-SUM($AL$27:AL952)</f>
        <v>28179.115698826667</v>
      </c>
      <c r="AQ952" s="10">
        <f t="shared" si="298"/>
        <v>6.9763627620100799E-4</v>
      </c>
      <c r="AR952" s="10">
        <f>+AN952/SUM(AL$27:AL952)-1</f>
        <v>0.16201158262531057</v>
      </c>
    </row>
    <row r="953" spans="1:44" x14ac:dyDescent="0.25">
      <c r="A953" s="1">
        <v>41569</v>
      </c>
      <c r="B953">
        <v>7.8630000000000004</v>
      </c>
      <c r="G953">
        <f t="shared" si="291"/>
        <v>3394.1020540549093</v>
      </c>
      <c r="H953">
        <f t="shared" si="292"/>
        <v>3309.9663591259032</v>
      </c>
      <c r="I953" s="5">
        <f t="shared" si="281"/>
        <v>0</v>
      </c>
      <c r="J953" s="6">
        <f>+H953+SUM($D$16:$E$16)-SUM($F$27:F953)</f>
        <v>7935.5072012311684</v>
      </c>
      <c r="K953" s="10">
        <f t="shared" si="293"/>
        <v>-2.0645607516491804E-3</v>
      </c>
      <c r="L953" s="10">
        <f>+H953/SUM(F$27:F953)-1</f>
        <v>4.7070552366712537E-3</v>
      </c>
      <c r="M953">
        <v>7.1740000000000004</v>
      </c>
      <c r="R953">
        <f t="shared" si="294"/>
        <v>3424.9389058981856</v>
      </c>
      <c r="S953">
        <f t="shared" si="295"/>
        <v>3241.8412565253402</v>
      </c>
      <c r="T953" s="5">
        <f t="shared" si="282"/>
        <v>0</v>
      </c>
      <c r="U953" s="6">
        <f>+S953+SUM($D$17:$E$17)-SUM($Q$27:Q953)</f>
        <v>7096.5786249463908</v>
      </c>
      <c r="V953" s="10">
        <f t="shared" si="283"/>
        <v>2.4255883300685621E-3</v>
      </c>
      <c r="W953" s="10">
        <f>+S953/SUM(Q$27:Q953)-1</f>
        <v>0.18088565342864205</v>
      </c>
      <c r="X953">
        <v>3.9369999999999998</v>
      </c>
      <c r="AC953">
        <f t="shared" si="296"/>
        <v>6394.6593134539144</v>
      </c>
      <c r="AD953">
        <f t="shared" si="297"/>
        <v>6226.8710175831948</v>
      </c>
      <c r="AE953" s="5">
        <f t="shared" si="284"/>
        <v>0</v>
      </c>
      <c r="AF953" s="6">
        <f>+AD953+SUM($D$18:$E$18)-SUM($AB$27:AB953)</f>
        <v>13165.182280741083</v>
      </c>
      <c r="AG953" s="10">
        <f t="shared" si="285"/>
        <v>1.3232581195101734E-3</v>
      </c>
      <c r="AH953" s="10">
        <f>+AD953/SUM(AB$27:AB953)-1</f>
        <v>0.26006945179682694</v>
      </c>
      <c r="AI953" s="6">
        <f t="shared" si="286"/>
        <v>0</v>
      </c>
      <c r="AL953" s="6">
        <f t="shared" si="287"/>
        <v>0</v>
      </c>
      <c r="AM953" s="6">
        <f t="shared" si="288"/>
        <v>13213.700273407008</v>
      </c>
      <c r="AN953" s="6">
        <f t="shared" si="289"/>
        <v>12778.678633234438</v>
      </c>
      <c r="AO953" s="5">
        <f t="shared" si="290"/>
        <v>0</v>
      </c>
      <c r="AP953" s="6">
        <f>+AN953+SUM($D$16:$E$18)-SUM($AL$27:AL953)</f>
        <v>28197.268106918636</v>
      </c>
      <c r="AQ953" s="10">
        <f t="shared" si="298"/>
        <v>6.4417947979555912E-4</v>
      </c>
      <c r="AR953" s="10">
        <f>+AN953/SUM(AL$27:AL953)-1</f>
        <v>0.1636645950546769</v>
      </c>
    </row>
    <row r="954" spans="1:44" x14ac:dyDescent="0.25">
      <c r="A954" s="1">
        <v>41570</v>
      </c>
      <c r="B954">
        <v>7.7770000000000001</v>
      </c>
      <c r="G954">
        <f t="shared" si="291"/>
        <v>3356.9797372993803</v>
      </c>
      <c r="H954">
        <f t="shared" si="292"/>
        <v>3273.7642598145931</v>
      </c>
      <c r="I954" s="5">
        <f t="shared" si="281"/>
        <v>0</v>
      </c>
      <c r="J954" s="6">
        <f>+H954+SUM($D$16:$E$16)-SUM($F$27:F954)</f>
        <v>7899.3051019198592</v>
      </c>
      <c r="K954" s="10">
        <f t="shared" si="293"/>
        <v>-4.5620397528833845E-3</v>
      </c>
      <c r="L954" s="10">
        <f>+H954/SUM(F$27:F954)-1</f>
        <v>-6.2817285291121294E-3</v>
      </c>
      <c r="M954">
        <v>7.1360000000000001</v>
      </c>
      <c r="R954">
        <f t="shared" si="294"/>
        <v>3406.7973281975819</v>
      </c>
      <c r="S954">
        <f t="shared" si="295"/>
        <v>3224.6695297692818</v>
      </c>
      <c r="T954" s="5">
        <f t="shared" si="282"/>
        <v>0</v>
      </c>
      <c r="U954" s="6">
        <f>+S954+SUM($D$17:$E$17)-SUM($Q$27:Q954)</f>
        <v>7079.4068981903329</v>
      </c>
      <c r="V954" s="10">
        <f t="shared" si="283"/>
        <v>-2.4197190876875663E-3</v>
      </c>
      <c r="W954" s="10">
        <f>+S954/SUM(Q$27:Q954)-1</f>
        <v>0.17463061372550714</v>
      </c>
      <c r="X954">
        <v>3.927</v>
      </c>
      <c r="AC954">
        <f t="shared" si="296"/>
        <v>6378.416846312808</v>
      </c>
      <c r="AD954">
        <f t="shared" si="297"/>
        <v>6211.0547335659658</v>
      </c>
      <c r="AE954" s="5">
        <f t="shared" si="284"/>
        <v>0</v>
      </c>
      <c r="AF954" s="6">
        <f>+AD954+SUM($D$18:$E$18)-SUM($AB$27:AB954)</f>
        <v>13149.365996723853</v>
      </c>
      <c r="AG954" s="10">
        <f t="shared" si="285"/>
        <v>-1.2013722013075601E-3</v>
      </c>
      <c r="AH954" s="10">
        <f>+AD954/SUM(AB$27:AB954)-1</f>
        <v>0.25686886898809758</v>
      </c>
      <c r="AI954" s="6">
        <f t="shared" si="286"/>
        <v>0</v>
      </c>
      <c r="AL954" s="6">
        <f t="shared" si="287"/>
        <v>0</v>
      </c>
      <c r="AM954" s="6">
        <f t="shared" si="288"/>
        <v>13142.193911809771</v>
      </c>
      <c r="AN954" s="6">
        <f t="shared" si="289"/>
        <v>12709.488523149841</v>
      </c>
      <c r="AO954" s="5">
        <f t="shared" si="290"/>
        <v>0</v>
      </c>
      <c r="AP954" s="6">
        <f>+AN954+SUM($D$16:$E$18)-SUM($AL$27:AL954)</f>
        <v>28128.077996834043</v>
      </c>
      <c r="AQ954" s="10">
        <f t="shared" si="298"/>
        <v>-2.4537877152580601E-3</v>
      </c>
      <c r="AR954" s="10">
        <f>+AN954/SUM(AL$27:AL954)-1</f>
        <v>0.1573639372367408</v>
      </c>
    </row>
    <row r="955" spans="1:44" x14ac:dyDescent="0.25">
      <c r="A955" s="1">
        <v>41571</v>
      </c>
      <c r="B955">
        <v>7.7450000000000001</v>
      </c>
      <c r="G955">
        <f t="shared" si="291"/>
        <v>3343.1667822275554</v>
      </c>
      <c r="H955">
        <f t="shared" si="292"/>
        <v>3260.2937112336404</v>
      </c>
      <c r="I955" s="5">
        <f t="shared" si="281"/>
        <v>0</v>
      </c>
      <c r="J955" s="6">
        <f>+H955+SUM($D$16:$E$16)-SUM($F$27:F955)</f>
        <v>7885.8345533389056</v>
      </c>
      <c r="K955" s="10">
        <f t="shared" si="293"/>
        <v>-1.7052827314746333E-3</v>
      </c>
      <c r="L955" s="10">
        <f>+H955/SUM(F$27:F955)-1</f>
        <v>-1.0370578302426936E-2</v>
      </c>
      <c r="M955">
        <v>7.1710000000000003</v>
      </c>
      <c r="R955">
        <f t="shared" si="294"/>
        <v>3423.5066760797172</v>
      </c>
      <c r="S955">
        <f t="shared" si="295"/>
        <v>3240.485593886704</v>
      </c>
      <c r="T955" s="5">
        <f t="shared" si="282"/>
        <v>0</v>
      </c>
      <c r="U955" s="6">
        <f>+S955+SUM($D$17:$E$17)-SUM($Q$27:Q955)</f>
        <v>7095.2229623077546</v>
      </c>
      <c r="V955" s="10">
        <f t="shared" si="283"/>
        <v>2.2340945145369329E-3</v>
      </c>
      <c r="W955" s="10">
        <f>+S955/SUM(Q$27:Q955)-1</f>
        <v>0.18039183450471019</v>
      </c>
      <c r="X955">
        <v>3.9249999999999998</v>
      </c>
      <c r="AC955">
        <f t="shared" si="296"/>
        <v>6375.1683528845861</v>
      </c>
      <c r="AD955">
        <f t="shared" si="297"/>
        <v>6207.8914767625201</v>
      </c>
      <c r="AE955" s="5">
        <f t="shared" si="284"/>
        <v>0</v>
      </c>
      <c r="AF955" s="6">
        <f>+AD955+SUM($D$18:$E$18)-SUM($AB$27:AB955)</f>
        <v>13146.202739920409</v>
      </c>
      <c r="AG955" s="10">
        <f t="shared" si="285"/>
        <v>-2.405634464985873E-4</v>
      </c>
      <c r="AH955" s="10">
        <f>+AD955/SUM(AB$27:AB955)-1</f>
        <v>0.25622875242635157</v>
      </c>
      <c r="AI955" s="6">
        <f t="shared" si="286"/>
        <v>0</v>
      </c>
      <c r="AL955" s="6">
        <f t="shared" si="287"/>
        <v>0</v>
      </c>
      <c r="AM955" s="6">
        <f t="shared" si="288"/>
        <v>13141.841811191858</v>
      </c>
      <c r="AN955" s="6">
        <f t="shared" si="289"/>
        <v>12708.670781882865</v>
      </c>
      <c r="AO955" s="5">
        <f t="shared" si="290"/>
        <v>0</v>
      </c>
      <c r="AP955" s="6">
        <f>+AN955+SUM($D$16:$E$18)-SUM($AL$27:AL955)</f>
        <v>28127.260255567067</v>
      </c>
      <c r="AQ955" s="10">
        <f t="shared" si="298"/>
        <v>-2.9072063404633752E-5</v>
      </c>
      <c r="AR955" s="10">
        <f>+AN955/SUM(AL$27:AL955)-1</f>
        <v>0.15728947127765336</v>
      </c>
    </row>
    <row r="956" spans="1:44" x14ac:dyDescent="0.25">
      <c r="A956" s="1">
        <v>41572</v>
      </c>
      <c r="B956">
        <v>7.72</v>
      </c>
      <c r="G956">
        <f t="shared" si="291"/>
        <v>3332.3754110776922</v>
      </c>
      <c r="H956">
        <f t="shared" si="292"/>
        <v>3249.7698451547712</v>
      </c>
      <c r="I956" s="5">
        <f t="shared" si="281"/>
        <v>0</v>
      </c>
      <c r="J956" s="6">
        <f>+H956+SUM($D$16:$E$16)-SUM($F$27:F956)</f>
        <v>7875.3106872600365</v>
      </c>
      <c r="K956" s="10">
        <f t="shared" si="293"/>
        <v>-1.3345278813151618E-3</v>
      </c>
      <c r="L956" s="10">
        <f>+H956/SUM(F$27:F956)-1</f>
        <v>-1.3564992187829028E-2</v>
      </c>
      <c r="M956">
        <v>7.1589999999999998</v>
      </c>
      <c r="R956">
        <f t="shared" si="294"/>
        <v>3417.7777568058418</v>
      </c>
      <c r="S956">
        <f t="shared" si="295"/>
        <v>3235.0629433321587</v>
      </c>
      <c r="T956" s="5">
        <f t="shared" si="282"/>
        <v>0</v>
      </c>
      <c r="U956" s="6">
        <f>+S956+SUM($D$17:$E$17)-SUM($Q$27:Q956)</f>
        <v>7089.8003117532098</v>
      </c>
      <c r="V956" s="10">
        <f t="shared" si="283"/>
        <v>-7.6426781559246759E-4</v>
      </c>
      <c r="W956" s="10">
        <f>+S956/SUM(Q$27:Q956)-1</f>
        <v>0.17841655880898322</v>
      </c>
      <c r="X956">
        <v>3.9260000000000002</v>
      </c>
      <c r="AC956">
        <f t="shared" si="296"/>
        <v>6376.792599598698</v>
      </c>
      <c r="AD956">
        <f t="shared" si="297"/>
        <v>6209.4731051642439</v>
      </c>
      <c r="AE956" s="5">
        <f t="shared" si="284"/>
        <v>0</v>
      </c>
      <c r="AF956" s="6">
        <f>+AD956+SUM($D$18:$E$18)-SUM($AB$27:AB956)</f>
        <v>13147.784368322133</v>
      </c>
      <c r="AG956" s="10">
        <f t="shared" si="285"/>
        <v>1.2031066559781145E-4</v>
      </c>
      <c r="AH956" s="10">
        <f>+AD956/SUM(AB$27:AB956)-1</f>
        <v>0.25654881070722468</v>
      </c>
      <c r="AI956" s="6">
        <f t="shared" si="286"/>
        <v>0</v>
      </c>
      <c r="AL956" s="6">
        <f t="shared" si="287"/>
        <v>0</v>
      </c>
      <c r="AM956" s="6">
        <f t="shared" si="288"/>
        <v>13126.945767482233</v>
      </c>
      <c r="AN956" s="6">
        <f t="shared" si="289"/>
        <v>12694.305893651173</v>
      </c>
      <c r="AO956" s="5">
        <f t="shared" si="290"/>
        <v>0</v>
      </c>
      <c r="AP956" s="6">
        <f>+AN956+SUM($D$16:$E$18)-SUM($AL$27:AL956)</f>
        <v>28112.895367335375</v>
      </c>
      <c r="AQ956" s="10">
        <f t="shared" si="298"/>
        <v>-5.1071053850149095E-4</v>
      </c>
      <c r="AR956" s="10">
        <f>+AN956/SUM(AL$27:AL956)-1</f>
        <v>0.15598136170491061</v>
      </c>
    </row>
    <row r="957" spans="1:44" x14ac:dyDescent="0.25">
      <c r="A957" s="1">
        <v>41576</v>
      </c>
      <c r="B957">
        <v>7.798</v>
      </c>
      <c r="G957">
        <f t="shared" si="291"/>
        <v>3366.0444890652652</v>
      </c>
      <c r="H957">
        <f t="shared" si="292"/>
        <v>3282.604307320843</v>
      </c>
      <c r="I957" s="5">
        <f t="shared" si="281"/>
        <v>0</v>
      </c>
      <c r="J957" s="6">
        <f>+H957+SUM($D$16:$E$16)-SUM($F$27:F957)</f>
        <v>7908.1451494261073</v>
      </c>
      <c r="K957" s="10">
        <f t="shared" si="293"/>
        <v>4.169291024820998E-3</v>
      </c>
      <c r="L957" s="10">
        <f>+H957/SUM(F$27:F957)-1</f>
        <v>-3.5984208653744298E-3</v>
      </c>
      <c r="M957">
        <v>7.19</v>
      </c>
      <c r="R957">
        <f t="shared" si="294"/>
        <v>3432.5774649300188</v>
      </c>
      <c r="S957">
        <f t="shared" si="295"/>
        <v>3249.0714572647325</v>
      </c>
      <c r="T957" s="5">
        <f t="shared" si="282"/>
        <v>0</v>
      </c>
      <c r="U957" s="6">
        <f>+S957+SUM($D$17:$E$17)-SUM($Q$27:Q957)</f>
        <v>7103.8088256857827</v>
      </c>
      <c r="V957" s="10">
        <f t="shared" si="283"/>
        <v>1.9758686164050854E-3</v>
      </c>
      <c r="W957" s="10">
        <f>+S957/SUM(Q$27:Q957)-1</f>
        <v>0.18351935435627742</v>
      </c>
      <c r="X957">
        <v>3.9670000000000001</v>
      </c>
      <c r="AC957">
        <f t="shared" si="296"/>
        <v>6443.386714877237</v>
      </c>
      <c r="AD957">
        <f t="shared" si="297"/>
        <v>6274.3198696348836</v>
      </c>
      <c r="AE957" s="5">
        <f t="shared" si="284"/>
        <v>0</v>
      </c>
      <c r="AF957" s="6">
        <f>+AD957+SUM($D$18:$E$18)-SUM($AB$27:AB957)</f>
        <v>13212.631132792772</v>
      </c>
      <c r="AG957" s="10">
        <f t="shared" si="285"/>
        <v>4.9321438999927469E-3</v>
      </c>
      <c r="AH957" s="10">
        <f>+AD957/SUM(AB$27:AB957)-1</f>
        <v>0.26967120022301594</v>
      </c>
      <c r="AI957" s="6">
        <f t="shared" si="286"/>
        <v>0</v>
      </c>
      <c r="AL957" s="6">
        <f t="shared" si="287"/>
        <v>0</v>
      </c>
      <c r="AM957" s="6">
        <f t="shared" si="288"/>
        <v>13242.008668872521</v>
      </c>
      <c r="AN957" s="6">
        <f t="shared" si="289"/>
        <v>12805.99563422046</v>
      </c>
      <c r="AO957" s="5">
        <f t="shared" si="290"/>
        <v>0</v>
      </c>
      <c r="AP957" s="6">
        <f>+AN957+SUM($D$16:$E$18)-SUM($AL$27:AL957)</f>
        <v>28224.585107904662</v>
      </c>
      <c r="AQ957" s="10">
        <f t="shared" si="298"/>
        <v>3.9729006603517192E-3</v>
      </c>
      <c r="AR957" s="10">
        <f>+AN957/SUM(AL$27:AL957)-1</f>
        <v>0.16615216265089416</v>
      </c>
    </row>
    <row r="958" spans="1:44" x14ac:dyDescent="0.25">
      <c r="A958" s="1">
        <v>41577</v>
      </c>
      <c r="B958">
        <v>7.8390000000000004</v>
      </c>
      <c r="G958">
        <f t="shared" si="291"/>
        <v>3383.7423377510404</v>
      </c>
      <c r="H958">
        <f t="shared" si="292"/>
        <v>3299.8634476901884</v>
      </c>
      <c r="I958" s="5">
        <f t="shared" si="281"/>
        <v>0</v>
      </c>
      <c r="J958" s="6">
        <f>+H958+SUM($D$16:$E$16)-SUM($F$27:F958)</f>
        <v>7925.4042897954532</v>
      </c>
      <c r="K958" s="10">
        <f t="shared" si="293"/>
        <v>2.1824511365473587E-3</v>
      </c>
      <c r="L958" s="10">
        <f>+H958/SUM(F$27:F958)-1</f>
        <v>1.640417906685121E-3</v>
      </c>
      <c r="M958">
        <v>7.1879999999999997</v>
      </c>
      <c r="R958">
        <f t="shared" si="294"/>
        <v>3431.6226450510394</v>
      </c>
      <c r="S958">
        <f t="shared" si="295"/>
        <v>3248.1676821723081</v>
      </c>
      <c r="T958" s="5">
        <f t="shared" si="282"/>
        <v>0</v>
      </c>
      <c r="U958" s="6">
        <f>+S958+SUM($D$17:$E$17)-SUM($Q$27:Q958)</f>
        <v>7102.9050505933592</v>
      </c>
      <c r="V958" s="10">
        <f t="shared" si="283"/>
        <v>-1.2722401666498406E-4</v>
      </c>
      <c r="W958" s="10">
        <f>+S958/SUM(Q$27:Q958)-1</f>
        <v>0.18319014174032278</v>
      </c>
      <c r="X958">
        <v>3.9540000000000002</v>
      </c>
      <c r="AC958">
        <f t="shared" si="296"/>
        <v>6422.2715075937977</v>
      </c>
      <c r="AD958">
        <f t="shared" si="297"/>
        <v>6253.7587004124853</v>
      </c>
      <c r="AE958" s="5">
        <f t="shared" si="284"/>
        <v>0</v>
      </c>
      <c r="AF958" s="6">
        <f>+AD958+SUM($D$18:$E$18)-SUM($AB$27:AB958)</f>
        <v>13192.069963570375</v>
      </c>
      <c r="AG958" s="10">
        <f t="shared" si="285"/>
        <v>-1.5561752247337246E-3</v>
      </c>
      <c r="AH958" s="10">
        <f>+AD958/SUM(AB$27:AB958)-1</f>
        <v>0.26551044257166745</v>
      </c>
      <c r="AI958" s="6">
        <f t="shared" si="286"/>
        <v>0</v>
      </c>
      <c r="AL958" s="6">
        <f t="shared" si="287"/>
        <v>0</v>
      </c>
      <c r="AM958" s="6">
        <f t="shared" si="288"/>
        <v>13237.636490395878</v>
      </c>
      <c r="AN958" s="6">
        <f t="shared" si="289"/>
        <v>12801.789830274982</v>
      </c>
      <c r="AO958" s="5">
        <f t="shared" si="290"/>
        <v>0</v>
      </c>
      <c r="AP958" s="6">
        <f>+AN958+SUM($D$16:$E$18)-SUM($AL$27:AL958)</f>
        <v>28220.379303959184</v>
      </c>
      <c r="AQ958" s="10">
        <f t="shared" si="298"/>
        <v>-1.490120733182998E-4</v>
      </c>
      <c r="AR958" s="10">
        <f>+AN958/SUM(AL$27:AL958)-1</f>
        <v>0.16576916959773413</v>
      </c>
    </row>
    <row r="959" spans="1:44" x14ac:dyDescent="0.25">
      <c r="A959" s="1">
        <v>41578</v>
      </c>
      <c r="B959">
        <v>7.8680000000000003</v>
      </c>
      <c r="G959">
        <f t="shared" si="291"/>
        <v>3396.2603282848813</v>
      </c>
      <c r="H959">
        <f t="shared" si="292"/>
        <v>3312.0711323416763</v>
      </c>
      <c r="I959" s="5">
        <f t="shared" si="281"/>
        <v>0</v>
      </c>
      <c r="J959" s="6">
        <f>+H959+SUM($D$16:$E$16)-SUM($F$27:F959)</f>
        <v>7937.6119744469415</v>
      </c>
      <c r="K959" s="10">
        <f t="shared" si="293"/>
        <v>1.5403232699695568E-3</v>
      </c>
      <c r="L959" s="10">
        <f>+H959/SUM(F$27:F959)-1</f>
        <v>5.3459380137514945E-3</v>
      </c>
      <c r="M959">
        <v>7.1909999999999998</v>
      </c>
      <c r="R959">
        <f t="shared" si="294"/>
        <v>3433.0548748695087</v>
      </c>
      <c r="S959">
        <f t="shared" si="295"/>
        <v>3249.5233448109448</v>
      </c>
      <c r="T959" s="5">
        <f t="shared" si="282"/>
        <v>0</v>
      </c>
      <c r="U959" s="6">
        <f>+S959+SUM($D$17:$E$17)-SUM($Q$27:Q959)</f>
        <v>7104.2607132319954</v>
      </c>
      <c r="V959" s="10">
        <f t="shared" si="283"/>
        <v>1.908603070124304E-4</v>
      </c>
      <c r="W959" s="10">
        <f>+S959/SUM(Q$27:Q959)-1</f>
        <v>0.18368396066425463</v>
      </c>
      <c r="X959">
        <v>3.9780000000000002</v>
      </c>
      <c r="AC959">
        <f t="shared" si="296"/>
        <v>6461.2534287324552</v>
      </c>
      <c r="AD959">
        <f t="shared" si="297"/>
        <v>6291.7177820538354</v>
      </c>
      <c r="AE959" s="5">
        <f t="shared" si="284"/>
        <v>0</v>
      </c>
      <c r="AF959" s="6">
        <f>+AD959+SUM($D$18:$E$18)-SUM($AB$27:AB959)</f>
        <v>13230.029045211722</v>
      </c>
      <c r="AG959" s="10">
        <f t="shared" si="285"/>
        <v>2.8774166409191171E-3</v>
      </c>
      <c r="AH959" s="10">
        <f>+AD959/SUM(AB$27:AB959)-1</f>
        <v>0.2731918413126182</v>
      </c>
      <c r="AI959" s="6">
        <f t="shared" si="286"/>
        <v>0</v>
      </c>
      <c r="AL959" s="6">
        <f t="shared" si="287"/>
        <v>0</v>
      </c>
      <c r="AM959" s="6">
        <f t="shared" si="288"/>
        <v>13290.568631886847</v>
      </c>
      <c r="AN959" s="6">
        <f t="shared" si="289"/>
        <v>12853.312259206457</v>
      </c>
      <c r="AO959" s="5">
        <f t="shared" si="290"/>
        <v>0</v>
      </c>
      <c r="AP959" s="6">
        <f>+AN959+SUM($D$16:$E$18)-SUM($AL$27:AL959)</f>
        <v>28271.901732890663</v>
      </c>
      <c r="AQ959" s="10">
        <f t="shared" si="298"/>
        <v>1.8257170953137614E-3</v>
      </c>
      <c r="AR959" s="10">
        <f>+AN959/SUM(AL$27:AL959)-1</f>
        <v>0.17046095566729291</v>
      </c>
    </row>
    <row r="960" spans="1:44" x14ac:dyDescent="0.25">
      <c r="A960" s="1">
        <v>41582</v>
      </c>
      <c r="B960">
        <v>7.8639999999999999</v>
      </c>
      <c r="G960">
        <f t="shared" si="291"/>
        <v>3394.5337089009031</v>
      </c>
      <c r="H960">
        <f t="shared" si="292"/>
        <v>3310.3873137690571</v>
      </c>
      <c r="I960" s="5">
        <f t="shared" si="281"/>
        <v>0</v>
      </c>
      <c r="J960" s="6">
        <f>+H960+SUM($D$16:$E$16)-SUM($F$27:F960)</f>
        <v>7935.9281558743223</v>
      </c>
      <c r="K960" s="10">
        <f t="shared" si="293"/>
        <v>-2.1213163077760111E-4</v>
      </c>
      <c r="L960" s="10">
        <f>+H960/SUM(F$27:F960)-1</f>
        <v>4.834831792086991E-3</v>
      </c>
      <c r="M960">
        <v>7.194</v>
      </c>
      <c r="R960">
        <f t="shared" si="294"/>
        <v>3434.4871046879771</v>
      </c>
      <c r="S960">
        <f t="shared" si="295"/>
        <v>3250.879007449581</v>
      </c>
      <c r="T960" s="5">
        <f t="shared" si="282"/>
        <v>0</v>
      </c>
      <c r="U960" s="6">
        <f>+S960+SUM($D$17:$E$17)-SUM($Q$27:Q960)</f>
        <v>7105.6163758706316</v>
      </c>
      <c r="V960" s="10">
        <f t="shared" si="283"/>
        <v>1.9082388630686786E-4</v>
      </c>
      <c r="W960" s="10">
        <f>+S960/SUM(Q$27:Q960)-1</f>
        <v>0.18417777958818626</v>
      </c>
      <c r="X960">
        <v>4.0039999999999996</v>
      </c>
      <c r="AC960">
        <f t="shared" si="296"/>
        <v>6503.483843299332</v>
      </c>
      <c r="AD960">
        <f t="shared" si="297"/>
        <v>6332.8401204986303</v>
      </c>
      <c r="AE960" s="5">
        <f t="shared" si="284"/>
        <v>0</v>
      </c>
      <c r="AF960" s="6">
        <f>+AD960+SUM($D$18:$E$18)-SUM($AB$27:AB960)</f>
        <v>13271.151383656517</v>
      </c>
      <c r="AG960" s="10">
        <f t="shared" si="285"/>
        <v>3.1082576088279357E-3</v>
      </c>
      <c r="AH960" s="10">
        <f>+AD960/SUM(AB$27:AB960)-1</f>
        <v>0.28151335661531474</v>
      </c>
      <c r="AI960" s="6">
        <f t="shared" si="286"/>
        <v>0</v>
      </c>
      <c r="AL960" s="6">
        <f t="shared" si="287"/>
        <v>0</v>
      </c>
      <c r="AM960" s="6">
        <f t="shared" si="288"/>
        <v>13332.504656888214</v>
      </c>
      <c r="AN960" s="6">
        <f t="shared" si="289"/>
        <v>12894.106441717267</v>
      </c>
      <c r="AO960" s="5">
        <f t="shared" si="290"/>
        <v>0</v>
      </c>
      <c r="AP960" s="6">
        <f>+AN960+SUM($D$16:$E$18)-SUM($AL$27:AL960)</f>
        <v>28312.695915401469</v>
      </c>
      <c r="AQ960" s="10">
        <f t="shared" si="298"/>
        <v>1.442923185579259E-3</v>
      </c>
      <c r="AR960" s="10">
        <f>+AN960/SUM(AL$27:AL960)-1</f>
        <v>0.17417579561549923</v>
      </c>
    </row>
    <row r="961" spans="1:44" x14ac:dyDescent="0.25">
      <c r="A961" s="1">
        <v>41583</v>
      </c>
      <c r="B961">
        <v>7.8070000000000004</v>
      </c>
      <c r="G961">
        <f t="shared" si="291"/>
        <v>3369.9293826792159</v>
      </c>
      <c r="H961">
        <f t="shared" si="292"/>
        <v>3286.3928991092357</v>
      </c>
      <c r="I961" s="5">
        <f t="shared" si="281"/>
        <v>0</v>
      </c>
      <c r="J961" s="6">
        <f>+H961+SUM($D$16:$E$16)-SUM($F$27:F961)</f>
        <v>7911.9337412145014</v>
      </c>
      <c r="K961" s="10">
        <f t="shared" si="293"/>
        <v>-3.0235171221981716E-3</v>
      </c>
      <c r="L961" s="10">
        <f>+H961/SUM(F$27:F961)-1</f>
        <v>-2.4484318666296856E-3</v>
      </c>
      <c r="M961">
        <v>7.1639999999999997</v>
      </c>
      <c r="R961">
        <f t="shared" si="294"/>
        <v>3420.16480650329</v>
      </c>
      <c r="S961">
        <f t="shared" si="295"/>
        <v>3237.3223810632189</v>
      </c>
      <c r="T961" s="5">
        <f t="shared" si="282"/>
        <v>0</v>
      </c>
      <c r="U961" s="6">
        <f>+S961+SUM($D$17:$E$17)-SUM($Q$27:Q961)</f>
        <v>7092.0597494842696</v>
      </c>
      <c r="V961" s="10">
        <f t="shared" si="283"/>
        <v>-1.9078747949857755E-3</v>
      </c>
      <c r="W961" s="10">
        <f>+S961/SUM(Q$27:Q961)-1</f>
        <v>0.17923959034886949</v>
      </c>
      <c r="X961">
        <v>4.0069999999999997</v>
      </c>
      <c r="AC961">
        <f t="shared" si="296"/>
        <v>6508.356583441665</v>
      </c>
      <c r="AD961">
        <f t="shared" si="297"/>
        <v>6337.5850057037997</v>
      </c>
      <c r="AE961" s="5">
        <f t="shared" si="284"/>
        <v>0</v>
      </c>
      <c r="AF961" s="6">
        <f>+AD961+SUM($D$18:$E$18)-SUM($AB$27:AB961)</f>
        <v>13275.896268861688</v>
      </c>
      <c r="AG961" s="10">
        <f t="shared" si="285"/>
        <v>3.5753380155201242E-4</v>
      </c>
      <c r="AH961" s="10">
        <f>+AD961/SUM(AB$27:AB961)-1</f>
        <v>0.28247353145793386</v>
      </c>
      <c r="AI961" s="6">
        <f t="shared" si="286"/>
        <v>0</v>
      </c>
      <c r="AL961" s="6">
        <f t="shared" si="287"/>
        <v>0</v>
      </c>
      <c r="AM961" s="6">
        <f t="shared" si="288"/>
        <v>13298.450772624172</v>
      </c>
      <c r="AN961" s="6">
        <f t="shared" si="289"/>
        <v>12861.300285876256</v>
      </c>
      <c r="AO961" s="5">
        <f t="shared" si="290"/>
        <v>0</v>
      </c>
      <c r="AP961" s="6">
        <f>+AN961+SUM($D$16:$E$18)-SUM($AL$27:AL961)</f>
        <v>28279.889759560458</v>
      </c>
      <c r="AQ961" s="10">
        <f t="shared" si="298"/>
        <v>-1.1587083031243672E-3</v>
      </c>
      <c r="AR961" s="10">
        <f>+AN961/SUM(AL$27:AL961)-1</f>
        <v>0.17118836920407454</v>
      </c>
    </row>
    <row r="962" spans="1:44" x14ac:dyDescent="0.25">
      <c r="A962" s="1">
        <v>41584</v>
      </c>
      <c r="B962">
        <v>7.7779999999999996</v>
      </c>
      <c r="G962">
        <f t="shared" si="291"/>
        <v>3357.4113921453745</v>
      </c>
      <c r="H962">
        <f t="shared" si="292"/>
        <v>3274.185214457747</v>
      </c>
      <c r="I962" s="5">
        <f t="shared" si="281"/>
        <v>0</v>
      </c>
      <c r="J962" s="6">
        <f>+H962+SUM($D$16:$E$16)-SUM($F$27:F962)</f>
        <v>7899.7260565630113</v>
      </c>
      <c r="K962" s="10">
        <f t="shared" si="293"/>
        <v>-1.5429457640548927E-3</v>
      </c>
      <c r="L962" s="10">
        <f>+H962/SUM(F$27:F962)-1</f>
        <v>-6.1539519736962811E-3</v>
      </c>
      <c r="M962">
        <v>7.2</v>
      </c>
      <c r="R962">
        <f t="shared" si="294"/>
        <v>3437.3515643249152</v>
      </c>
      <c r="S962">
        <f t="shared" si="295"/>
        <v>3253.5903327268538</v>
      </c>
      <c r="T962" s="5">
        <f t="shared" si="282"/>
        <v>0</v>
      </c>
      <c r="U962" s="6">
        <f>+S962+SUM($D$17:$E$17)-SUM($Q$27:Q962)</f>
        <v>7108.327701147904</v>
      </c>
      <c r="V962" s="10">
        <f t="shared" si="283"/>
        <v>2.2938260869582727E-3</v>
      </c>
      <c r="W962" s="10">
        <f>+S962/SUM(Q$27:Q962)-1</f>
        <v>0.18516541743604997</v>
      </c>
      <c r="X962">
        <v>4.0119999999999996</v>
      </c>
      <c r="AC962">
        <f t="shared" si="296"/>
        <v>6516.477817012219</v>
      </c>
      <c r="AD962">
        <f t="shared" si="297"/>
        <v>6345.4931477124146</v>
      </c>
      <c r="AE962" s="5">
        <f t="shared" si="284"/>
        <v>0</v>
      </c>
      <c r="AF962" s="6">
        <f>+AD962+SUM($D$18:$E$18)-SUM($AB$27:AB962)</f>
        <v>13283.804410870303</v>
      </c>
      <c r="AG962" s="10">
        <f t="shared" si="285"/>
        <v>5.9567669469995366E-4</v>
      </c>
      <c r="AH962" s="10">
        <f>+AD962/SUM(AB$27:AB962)-1</f>
        <v>0.28407382286229854</v>
      </c>
      <c r="AI962" s="6">
        <f t="shared" si="286"/>
        <v>0</v>
      </c>
      <c r="AL962" s="6">
        <f t="shared" si="287"/>
        <v>0</v>
      </c>
      <c r="AM962" s="6">
        <f t="shared" si="288"/>
        <v>13311.240773482508</v>
      </c>
      <c r="AN962" s="6">
        <f t="shared" si="289"/>
        <v>12873.268694897015</v>
      </c>
      <c r="AO962" s="5">
        <f t="shared" si="290"/>
        <v>0</v>
      </c>
      <c r="AP962" s="6">
        <f>+AN962+SUM($D$16:$E$18)-SUM($AL$27:AL962)</f>
        <v>28291.858168581217</v>
      </c>
      <c r="AQ962" s="10">
        <f t="shared" si="298"/>
        <v>4.2321271838452468E-4</v>
      </c>
      <c r="AR962" s="10">
        <f>+AN962/SUM(AL$27:AL962)-1</f>
        <v>0.17227824823118842</v>
      </c>
    </row>
    <row r="963" spans="1:44" x14ac:dyDescent="0.25">
      <c r="A963" s="1">
        <v>41585</v>
      </c>
      <c r="B963">
        <v>7.81</v>
      </c>
      <c r="G963">
        <f t="shared" si="291"/>
        <v>3371.2243472171995</v>
      </c>
      <c r="H963">
        <f t="shared" si="292"/>
        <v>3287.6557630386997</v>
      </c>
      <c r="I963" s="5">
        <f t="shared" si="281"/>
        <v>0</v>
      </c>
      <c r="J963" s="6">
        <f>+H963+SUM($D$16:$E$16)-SUM($F$27:F963)</f>
        <v>7913.1966051439649</v>
      </c>
      <c r="K963" s="10">
        <f t="shared" si="293"/>
        <v>1.7051918616548534E-3</v>
      </c>
      <c r="L963" s="10">
        <f>+H963/SUM(F$27:F963)-1</f>
        <v>-2.0651022003815855E-3</v>
      </c>
      <c r="M963">
        <v>7.1820000000000004</v>
      </c>
      <c r="R963">
        <f t="shared" si="294"/>
        <v>3428.7581854141031</v>
      </c>
      <c r="S963">
        <f t="shared" si="295"/>
        <v>3245.4563568950371</v>
      </c>
      <c r="T963" s="5">
        <f t="shared" si="282"/>
        <v>0</v>
      </c>
      <c r="U963" s="6">
        <f>+S963+SUM($D$17:$E$17)-SUM($Q$27:Q963)</f>
        <v>7100.1937253160868</v>
      </c>
      <c r="V963" s="10">
        <f t="shared" si="283"/>
        <v>-1.1442882452512571E-3</v>
      </c>
      <c r="W963" s="10">
        <f>+S963/SUM(Q$27:Q963)-1</f>
        <v>0.18220250389245995</v>
      </c>
      <c r="X963">
        <v>4.0090000000000003</v>
      </c>
      <c r="AC963">
        <f t="shared" si="296"/>
        <v>6511.6050768698879</v>
      </c>
      <c r="AD963">
        <f t="shared" si="297"/>
        <v>6340.7482625072471</v>
      </c>
      <c r="AE963" s="5">
        <f t="shared" si="284"/>
        <v>0</v>
      </c>
      <c r="AF963" s="6">
        <f>+AD963+SUM($D$18:$E$18)-SUM($AB$27:AB963)</f>
        <v>13279.059525665136</v>
      </c>
      <c r="AG963" s="10">
        <f t="shared" si="285"/>
        <v>-3.5719324512828443E-4</v>
      </c>
      <c r="AH963" s="10">
        <f>+AD963/SUM(AB$27:AB963)-1</f>
        <v>0.28311364801968009</v>
      </c>
      <c r="AI963" s="6">
        <f t="shared" si="286"/>
        <v>0</v>
      </c>
      <c r="AL963" s="6">
        <f t="shared" si="287"/>
        <v>0</v>
      </c>
      <c r="AM963" s="6">
        <f t="shared" si="288"/>
        <v>13311.58760950119</v>
      </c>
      <c r="AN963" s="6">
        <f t="shared" si="289"/>
        <v>12873.860382440984</v>
      </c>
      <c r="AO963" s="5">
        <f t="shared" si="290"/>
        <v>0</v>
      </c>
      <c r="AP963" s="6">
        <f>+AN963+SUM($D$16:$E$18)-SUM($AL$27:AL963)</f>
        <v>28292.449856125182</v>
      </c>
      <c r="AQ963" s="10">
        <f t="shared" si="298"/>
        <v>2.0913703880465206E-5</v>
      </c>
      <c r="AR963" s="10">
        <f>+AN963/SUM(AL$27:AL963)-1</f>
        <v>0.17233212906394213</v>
      </c>
    </row>
    <row r="964" spans="1:44" x14ac:dyDescent="0.25">
      <c r="A964" s="1">
        <v>41586</v>
      </c>
      <c r="B964">
        <v>7.72</v>
      </c>
      <c r="C964">
        <f>+$C$16</f>
        <v>60</v>
      </c>
      <c r="D964" s="7">
        <f>+$H$16</f>
        <v>1.0004210526315789</v>
      </c>
      <c r="E964" s="7">
        <f>+$J$16</f>
        <v>0.46199999999999997</v>
      </c>
      <c r="F964" s="6">
        <f>+C964-D964-E964</f>
        <v>58.537578947368416</v>
      </c>
      <c r="G964">
        <f t="shared" si="291"/>
        <v>3390.9129900250609</v>
      </c>
      <c r="H964">
        <f t="shared" si="292"/>
        <v>3308.3074241021391</v>
      </c>
      <c r="I964" s="5">
        <f t="shared" si="281"/>
        <v>210420</v>
      </c>
      <c r="J964" s="6">
        <f>+H964+SUM($D$16:$E$16)-SUM($F$27:F964)</f>
        <v>7875.3106872600347</v>
      </c>
      <c r="K964" s="10">
        <f t="shared" si="293"/>
        <v>-4.7876881839764573E-3</v>
      </c>
      <c r="L964" s="10">
        <f>+H964/SUM(F$27:F964)-1</f>
        <v>-1.3328170662657235E-2</v>
      </c>
      <c r="M964">
        <v>7.17</v>
      </c>
      <c r="N964">
        <f>+$C$17</f>
        <v>50</v>
      </c>
      <c r="O964" s="7">
        <f>+$H$17</f>
        <v>0.83368421052631569</v>
      </c>
      <c r="P964" s="7">
        <f>+$J$17</f>
        <v>0.38500000000000001</v>
      </c>
      <c r="Q964" s="6">
        <f>+N964-O964-P964</f>
        <v>48.781315789473688</v>
      </c>
      <c r="R964">
        <f t="shared" si="294"/>
        <v>3473.0292661402277</v>
      </c>
      <c r="S964">
        <f t="shared" si="295"/>
        <v>3288.8150221299657</v>
      </c>
      <c r="T964" s="5">
        <f t="shared" si="282"/>
        <v>175350</v>
      </c>
      <c r="U964" s="6">
        <f>+S964+SUM($D$17:$E$17)-SUM($Q$27:Q964)</f>
        <v>7094.7710747615429</v>
      </c>
      <c r="V964" s="10">
        <f t="shared" si="283"/>
        <v>-7.637327605878319E-4</v>
      </c>
      <c r="W964" s="10">
        <f>+S964/SUM(Q$27:Q964)-1</f>
        <v>0.17708063440718047</v>
      </c>
      <c r="X964">
        <v>4.0279999999999996</v>
      </c>
      <c r="Y964">
        <f>+$C$18</f>
        <v>90</v>
      </c>
      <c r="Z964" s="7">
        <f>+$H$18</f>
        <v>1.5006315789473685</v>
      </c>
      <c r="AA964" s="7">
        <f>+$J$18</f>
        <v>0.69300000000000006</v>
      </c>
      <c r="AB964" s="6">
        <f>+Y964-Z964-AA964</f>
        <v>87.806368421052639</v>
      </c>
      <c r="AC964">
        <f t="shared" si="296"/>
        <v>6630.2721328590424</v>
      </c>
      <c r="AD964">
        <f t="shared" si="297"/>
        <v>6458.6055705610343</v>
      </c>
      <c r="AE964" s="5">
        <f t="shared" si="284"/>
        <v>315630</v>
      </c>
      <c r="AF964" s="6">
        <f>+AD964+SUM($D$18:$E$18)-SUM($AB$27:AB964)</f>
        <v>13309.110465297868</v>
      </c>
      <c r="AG964" s="10">
        <f t="shared" si="285"/>
        <v>2.2630322256369517E-3</v>
      </c>
      <c r="AH964" s="10">
        <f>+AD964/SUM(AB$27:AB964)-1</f>
        <v>0.28414591035238557</v>
      </c>
      <c r="AI964" s="6">
        <f t="shared" si="286"/>
        <v>200</v>
      </c>
      <c r="AL964" s="6">
        <f t="shared" si="287"/>
        <v>195.12526315789475</v>
      </c>
      <c r="AM964" s="6">
        <f t="shared" si="288"/>
        <v>13494.214389024331</v>
      </c>
      <c r="AN964" s="6">
        <f t="shared" si="289"/>
        <v>13055.728016793139</v>
      </c>
      <c r="AO964" s="5">
        <f t="shared" si="290"/>
        <v>701400</v>
      </c>
      <c r="AP964" s="6">
        <f>+AN964+SUM($D$16:$E$18)-SUM($AL$27:AL964)</f>
        <v>28279.192227319447</v>
      </c>
      <c r="AQ964" s="10">
        <f t="shared" si="298"/>
        <v>-4.6859246453223591E-4</v>
      </c>
      <c r="AR964" s="10">
        <f>+AN964/SUM(AL$27:AL964)-1</f>
        <v>0.16813727103968223</v>
      </c>
    </row>
    <row r="965" spans="1:44" x14ac:dyDescent="0.25">
      <c r="A965" s="1">
        <v>41589</v>
      </c>
      <c r="B965">
        <v>7.6749999999999998</v>
      </c>
      <c r="G965">
        <f t="shared" si="291"/>
        <v>3371.1473054977128</v>
      </c>
      <c r="H965">
        <f t="shared" si="292"/>
        <v>3289.0232487025801</v>
      </c>
      <c r="I965" s="5">
        <f t="shared" si="281"/>
        <v>0</v>
      </c>
      <c r="J965" s="6">
        <f>+H965+SUM($D$16:$E$16)-SUM($F$27:F965)</f>
        <v>7856.0265118604766</v>
      </c>
      <c r="K965" s="10">
        <f t="shared" si="293"/>
        <v>-2.4486875712413925E-3</v>
      </c>
      <c r="L965" s="10">
        <f>+H965/SUM(F$27:F965)-1</f>
        <v>-1.9079496092732406E-2</v>
      </c>
      <c r="M965">
        <v>7.2</v>
      </c>
      <c r="R965">
        <f t="shared" si="294"/>
        <v>3487.5607693458351</v>
      </c>
      <c r="S965">
        <f t="shared" si="295"/>
        <v>3302.5757544401326</v>
      </c>
      <c r="T965" s="5">
        <f t="shared" si="282"/>
        <v>0</v>
      </c>
      <c r="U965" s="6">
        <f>+S965+SUM($D$17:$E$17)-SUM($Q$27:Q965)</f>
        <v>7108.5318070717103</v>
      </c>
      <c r="V965" s="10">
        <f t="shared" si="283"/>
        <v>1.9395597356366423E-3</v>
      </c>
      <c r="W965" s="10">
        <f>+S965/SUM(Q$27:Q965)-1</f>
        <v>0.18200565798210566</v>
      </c>
      <c r="X965">
        <v>4.0229999999999997</v>
      </c>
      <c r="AC965">
        <f t="shared" si="296"/>
        <v>6622.0419042929316</v>
      </c>
      <c r="AD965">
        <f t="shared" si="297"/>
        <v>6450.5884335568617</v>
      </c>
      <c r="AE965" s="5">
        <f t="shared" si="284"/>
        <v>0</v>
      </c>
      <c r="AF965" s="6">
        <f>+AD965+SUM($D$18:$E$18)-SUM($AB$27:AB965)</f>
        <v>13301.093328293697</v>
      </c>
      <c r="AG965" s="10">
        <f t="shared" si="285"/>
        <v>-6.0237962747966556E-4</v>
      </c>
      <c r="AH965" s="10">
        <f>+AD965/SUM(AB$27:AB965)-1</f>
        <v>0.28255188613397397</v>
      </c>
      <c r="AI965" s="6">
        <f t="shared" si="286"/>
        <v>0</v>
      </c>
      <c r="AL965" s="6">
        <f t="shared" si="287"/>
        <v>0</v>
      </c>
      <c r="AM965" s="6">
        <f t="shared" si="288"/>
        <v>13480.749979136479</v>
      </c>
      <c r="AN965" s="6">
        <f t="shared" si="289"/>
        <v>13042.187436699574</v>
      </c>
      <c r="AO965" s="5">
        <f t="shared" si="290"/>
        <v>0</v>
      </c>
      <c r="AP965" s="6">
        <f>+AN965+SUM($D$16:$E$18)-SUM($AL$27:AL965)</f>
        <v>28265.651647225885</v>
      </c>
      <c r="AQ965" s="10">
        <f t="shared" si="298"/>
        <v>-4.7881778180636214E-4</v>
      </c>
      <c r="AR965" s="10">
        <f>+AN965/SUM(AL$27:AL965)-1</f>
        <v>0.16692575252011399</v>
      </c>
    </row>
    <row r="966" spans="1:44" x14ac:dyDescent="0.25">
      <c r="A966" s="1">
        <v>41590</v>
      </c>
      <c r="B966">
        <v>7.6459999999999999</v>
      </c>
      <c r="G966">
        <f t="shared" si="291"/>
        <v>3358.409419913422</v>
      </c>
      <c r="H966">
        <f t="shared" si="292"/>
        <v>3276.5956690006424</v>
      </c>
      <c r="I966" s="5">
        <f t="shared" si="281"/>
        <v>0</v>
      </c>
      <c r="J966" s="6">
        <f>+H966+SUM($D$16:$E$16)-SUM($F$27:F966)</f>
        <v>7843.5989321585384</v>
      </c>
      <c r="K966" s="10">
        <f t="shared" si="293"/>
        <v>-1.5819167212809404E-3</v>
      </c>
      <c r="L966" s="10">
        <f>+H966/SUM(F$27:F966)-1</f>
        <v>-2.278590581433626E-2</v>
      </c>
      <c r="M966">
        <v>7.1660000000000004</v>
      </c>
      <c r="R966">
        <f t="shared" si="294"/>
        <v>3471.0917323794797</v>
      </c>
      <c r="S966">
        <f t="shared" si="295"/>
        <v>3286.9802578219433</v>
      </c>
      <c r="T966" s="5">
        <f t="shared" si="282"/>
        <v>0</v>
      </c>
      <c r="U966" s="6">
        <f>+S966+SUM($D$17:$E$17)-SUM($Q$27:Q966)</f>
        <v>7092.9363104535196</v>
      </c>
      <c r="V966" s="10">
        <f t="shared" si="283"/>
        <v>-2.1939124760862461E-3</v>
      </c>
      <c r="W966" s="10">
        <f>+S966/SUM(Q$27:Q966)-1</f>
        <v>0.17642396459719034</v>
      </c>
      <c r="X966">
        <v>4.0149999999999997</v>
      </c>
      <c r="AC966">
        <f t="shared" si="296"/>
        <v>6608.8735385871532</v>
      </c>
      <c r="AD966">
        <f t="shared" si="297"/>
        <v>6437.7610143501861</v>
      </c>
      <c r="AE966" s="5">
        <f t="shared" si="284"/>
        <v>0</v>
      </c>
      <c r="AF966" s="6">
        <f>+AD966+SUM($D$18:$E$18)-SUM($AB$27:AB966)</f>
        <v>13288.265909087022</v>
      </c>
      <c r="AG966" s="10">
        <f t="shared" si="285"/>
        <v>-9.6438833185152895E-4</v>
      </c>
      <c r="AH966" s="10">
        <f>+AD966/SUM(AB$27:AB966)-1</f>
        <v>0.28000144738451516</v>
      </c>
      <c r="AI966" s="6">
        <f t="shared" si="286"/>
        <v>0</v>
      </c>
      <c r="AL966" s="6">
        <f t="shared" si="287"/>
        <v>0</v>
      </c>
      <c r="AM966" s="6">
        <f t="shared" si="288"/>
        <v>13438.374690880055</v>
      </c>
      <c r="AN966" s="6">
        <f t="shared" si="289"/>
        <v>13001.336941172773</v>
      </c>
      <c r="AO966" s="5">
        <f t="shared" si="290"/>
        <v>0</v>
      </c>
      <c r="AP966" s="6">
        <f>+AN966+SUM($D$16:$E$18)-SUM($AL$27:AL966)</f>
        <v>28224.801151699085</v>
      </c>
      <c r="AQ966" s="10">
        <f t="shared" si="298"/>
        <v>-1.4452345212713213E-3</v>
      </c>
      <c r="AR966" s="10">
        <f>+AN966/SUM(AL$27:AL966)-1</f>
        <v>0.16327072950616039</v>
      </c>
    </row>
    <row r="967" spans="1:44" x14ac:dyDescent="0.25">
      <c r="A967" s="1">
        <v>41591</v>
      </c>
      <c r="B967">
        <v>7.585</v>
      </c>
      <c r="G967">
        <f t="shared" si="291"/>
        <v>3331.6159364430168</v>
      </c>
      <c r="H967">
        <f t="shared" si="292"/>
        <v>3250.4548979034621</v>
      </c>
      <c r="I967" s="5">
        <f t="shared" si="281"/>
        <v>0</v>
      </c>
      <c r="J967" s="6">
        <f>+H967+SUM($D$16:$E$16)-SUM($F$27:F967)</f>
        <v>7817.4581610613586</v>
      </c>
      <c r="K967" s="10">
        <f t="shared" si="293"/>
        <v>-3.3327521362678247E-3</v>
      </c>
      <c r="L967" s="10">
        <f>+H967/SUM(F$27:F967)-1</f>
        <v>-3.0582146952882749E-2</v>
      </c>
      <c r="M967">
        <v>7.117</v>
      </c>
      <c r="R967">
        <f t="shared" si="294"/>
        <v>3447.3569438103204</v>
      </c>
      <c r="S967">
        <f t="shared" si="295"/>
        <v>3264.5043950486697</v>
      </c>
      <c r="T967" s="5">
        <f t="shared" si="282"/>
        <v>0</v>
      </c>
      <c r="U967" s="6">
        <f>+S967+SUM($D$17:$E$17)-SUM($Q$27:Q967)</f>
        <v>7070.460447680246</v>
      </c>
      <c r="V967" s="10">
        <f t="shared" si="283"/>
        <v>-3.1687670366007392E-3</v>
      </c>
      <c r="W967" s="10">
        <f>+S967/SUM(Q$27:Q967)-1</f>
        <v>0.16837975942481198</v>
      </c>
      <c r="X967">
        <v>4.0270000000000001</v>
      </c>
      <c r="AC967">
        <f t="shared" si="296"/>
        <v>6628.6260871458207</v>
      </c>
      <c r="AD967">
        <f t="shared" si="297"/>
        <v>6457.0021431601999</v>
      </c>
      <c r="AE967" s="5">
        <f t="shared" si="284"/>
        <v>0</v>
      </c>
      <c r="AF967" s="6">
        <f>+AD967+SUM($D$18:$E$18)-SUM($AB$27:AB967)</f>
        <v>13307.507037897034</v>
      </c>
      <c r="AG967" s="10">
        <f t="shared" si="285"/>
        <v>1.4479789117445296E-3</v>
      </c>
      <c r="AH967" s="10">
        <f>+AD967/SUM(AB$27:AB967)-1</f>
        <v>0.28382710550870316</v>
      </c>
      <c r="AI967" s="6">
        <f t="shared" si="286"/>
        <v>0</v>
      </c>
      <c r="AL967" s="6">
        <f t="shared" si="287"/>
        <v>0</v>
      </c>
      <c r="AM967" s="6">
        <f t="shared" si="288"/>
        <v>13407.598967399157</v>
      </c>
      <c r="AN967" s="6">
        <f t="shared" si="289"/>
        <v>12971.961436112331</v>
      </c>
      <c r="AO967" s="5">
        <f t="shared" si="290"/>
        <v>0</v>
      </c>
      <c r="AP967" s="6">
        <f>+AN967+SUM($D$16:$E$18)-SUM($AL$27:AL967)</f>
        <v>28195.42564663864</v>
      </c>
      <c r="AQ967" s="10">
        <f t="shared" si="298"/>
        <v>-1.0407692476754882E-3</v>
      </c>
      <c r="AR967" s="10">
        <f>+AN967/SUM(AL$27:AL967)-1</f>
        <v>0.16064241017593406</v>
      </c>
    </row>
    <row r="968" spans="1:44" x14ac:dyDescent="0.25">
      <c r="A968" s="1">
        <v>41592</v>
      </c>
      <c r="B968">
        <v>7.6379999999999999</v>
      </c>
      <c r="G968">
        <f t="shared" si="291"/>
        <v>3354.8955204418935</v>
      </c>
      <c r="H968">
        <f t="shared" si="292"/>
        <v>3273.1673711518315</v>
      </c>
      <c r="I968" s="5">
        <f t="shared" si="281"/>
        <v>0</v>
      </c>
      <c r="J968" s="6">
        <f>+H968+SUM($D$16:$E$16)-SUM($F$27:F968)</f>
        <v>7840.1706343097267</v>
      </c>
      <c r="K968" s="10">
        <f t="shared" si="293"/>
        <v>2.9053527093370057E-3</v>
      </c>
      <c r="L968" s="10">
        <f>+H968/SUM(F$27:F968)-1</f>
        <v>-2.3808363668571975E-2</v>
      </c>
      <c r="M968">
        <v>7.1669999999999998</v>
      </c>
      <c r="R968">
        <f t="shared" si="294"/>
        <v>3471.5761158196665</v>
      </c>
      <c r="S968">
        <f t="shared" si="295"/>
        <v>3287.4389488989482</v>
      </c>
      <c r="T968" s="5">
        <f t="shared" si="282"/>
        <v>0</v>
      </c>
      <c r="U968" s="6">
        <f>+S968+SUM($D$17:$E$17)-SUM($Q$27:Q968)</f>
        <v>7093.3950015305245</v>
      </c>
      <c r="V968" s="10">
        <f t="shared" si="283"/>
        <v>3.2437143266677015E-3</v>
      </c>
      <c r="W968" s="10">
        <f>+S968/SUM(Q$27:Q968)-1</f>
        <v>0.1765881320496876</v>
      </c>
      <c r="X968">
        <v>4.0419999999999998</v>
      </c>
      <c r="AC968">
        <f t="shared" si="296"/>
        <v>6653.3167728441531</v>
      </c>
      <c r="AD968">
        <f t="shared" si="297"/>
        <v>6481.0535541727149</v>
      </c>
      <c r="AE968" s="5">
        <f t="shared" si="284"/>
        <v>0</v>
      </c>
      <c r="AF968" s="6">
        <f>+AD968+SUM($D$18:$E$18)-SUM($AB$27:AB968)</f>
        <v>13331.558448909549</v>
      </c>
      <c r="AG968" s="10">
        <f t="shared" si="285"/>
        <v>1.807356625401102E-3</v>
      </c>
      <c r="AH968" s="10">
        <f>+AD968/SUM(AB$27:AB968)-1</f>
        <v>0.28860917816393772</v>
      </c>
      <c r="AI968" s="6">
        <f t="shared" si="286"/>
        <v>0</v>
      </c>
      <c r="AL968" s="6">
        <f t="shared" si="287"/>
        <v>0</v>
      </c>
      <c r="AM968" s="6">
        <f t="shared" si="288"/>
        <v>13479.788409105713</v>
      </c>
      <c r="AN968" s="6">
        <f t="shared" si="289"/>
        <v>13041.659874223495</v>
      </c>
      <c r="AO968" s="5">
        <f t="shared" si="290"/>
        <v>0</v>
      </c>
      <c r="AP968" s="6">
        <f>+AN968+SUM($D$16:$E$18)-SUM($AL$27:AL968)</f>
        <v>28265.124084749801</v>
      </c>
      <c r="AQ968" s="10">
        <f t="shared" si="298"/>
        <v>2.4719768016507881E-3</v>
      </c>
      <c r="AR968" s="10">
        <f>+AN968/SUM(AL$27:AL968)-1</f>
        <v>0.16687854983709882</v>
      </c>
    </row>
    <row r="969" spans="1:44" x14ac:dyDescent="0.25">
      <c r="A969" s="1">
        <v>41593</v>
      </c>
      <c r="B969">
        <v>7.7240000000000002</v>
      </c>
      <c r="G969">
        <f t="shared" si="291"/>
        <v>3392.6699397608259</v>
      </c>
      <c r="H969">
        <f t="shared" si="292"/>
        <v>3310.0215730265445</v>
      </c>
      <c r="I969" s="5">
        <f t="shared" si="281"/>
        <v>0</v>
      </c>
      <c r="J969" s="6">
        <f>+H969+SUM($D$16:$E$16)-SUM($F$27:F969)</f>
        <v>7877.0248361844406</v>
      </c>
      <c r="K969" s="10">
        <f t="shared" si="293"/>
        <v>4.7006887469303038E-3</v>
      </c>
      <c r="L969" s="10">
        <f>+H969/SUM(F$27:F969)-1</f>
        <v>-1.2816941735539378E-2</v>
      </c>
      <c r="M969">
        <v>7.181</v>
      </c>
      <c r="R969">
        <f t="shared" si="294"/>
        <v>3478.3574839822832</v>
      </c>
      <c r="S969">
        <f t="shared" si="295"/>
        <v>3293.8606239770261</v>
      </c>
      <c r="T969" s="5">
        <f t="shared" si="282"/>
        <v>0</v>
      </c>
      <c r="U969" s="6">
        <f>+S969+SUM($D$17:$E$17)-SUM($Q$27:Q969)</f>
        <v>7099.8166766086042</v>
      </c>
      <c r="V969" s="10">
        <f t="shared" si="283"/>
        <v>9.0530346564565711E-4</v>
      </c>
      <c r="W969" s="10">
        <f>+S969/SUM(Q$27:Q969)-1</f>
        <v>0.17888647638465272</v>
      </c>
      <c r="X969">
        <v>4.0549999999999997</v>
      </c>
      <c r="AC969">
        <f t="shared" si="296"/>
        <v>6674.7153671160413</v>
      </c>
      <c r="AD969">
        <f t="shared" si="297"/>
        <v>6501.8981103835613</v>
      </c>
      <c r="AE969" s="5">
        <f t="shared" si="284"/>
        <v>0</v>
      </c>
      <c r="AF969" s="6">
        <f>+AD969+SUM($D$18:$E$18)-SUM($AB$27:AB969)</f>
        <v>13352.403005120395</v>
      </c>
      <c r="AG969" s="10">
        <f t="shared" si="285"/>
        <v>1.5635498498340894E-3</v>
      </c>
      <c r="AH969" s="10">
        <f>+AD969/SUM(AB$27:AB969)-1</f>
        <v>0.29275364113180768</v>
      </c>
      <c r="AI969" s="6">
        <f t="shared" si="286"/>
        <v>0</v>
      </c>
      <c r="AL969" s="6">
        <f t="shared" si="287"/>
        <v>0</v>
      </c>
      <c r="AM969" s="6">
        <f t="shared" si="288"/>
        <v>13545.742790859151</v>
      </c>
      <c r="AN969" s="6">
        <f t="shared" si="289"/>
        <v>13105.780307387133</v>
      </c>
      <c r="AO969" s="5">
        <f t="shared" si="290"/>
        <v>0</v>
      </c>
      <c r="AP969" s="6">
        <f>+AN969+SUM($D$16:$E$18)-SUM($AL$27:AL969)</f>
        <v>28329.244517913441</v>
      </c>
      <c r="AQ969" s="10">
        <f t="shared" si="298"/>
        <v>2.2685353501856742E-3</v>
      </c>
      <c r="AR969" s="10">
        <f>+AN969/SUM(AL$27:AL969)-1</f>
        <v>0.17261560775660434</v>
      </c>
    </row>
    <row r="970" spans="1:44" x14ac:dyDescent="0.25">
      <c r="A970" s="1">
        <v>41596</v>
      </c>
      <c r="B970">
        <v>7.835</v>
      </c>
      <c r="G970">
        <f t="shared" si="291"/>
        <v>3441.4252949282845</v>
      </c>
      <c r="H970">
        <f t="shared" si="292"/>
        <v>3357.5892056787902</v>
      </c>
      <c r="I970" s="5">
        <f t="shared" si="281"/>
        <v>0</v>
      </c>
      <c r="J970" s="6">
        <f>+H970+SUM($D$16:$E$16)-SUM($F$27:F970)</f>
        <v>7924.5924688366867</v>
      </c>
      <c r="K970" s="10">
        <f t="shared" si="293"/>
        <v>6.0387816011111539E-3</v>
      </c>
      <c r="L970" s="10">
        <f>+H970/SUM(F$27:F970)-1</f>
        <v>1.3696609919793268E-3</v>
      </c>
      <c r="M970">
        <v>7.2240000000000002</v>
      </c>
      <c r="R970">
        <f t="shared" si="294"/>
        <v>3499.1859719103204</v>
      </c>
      <c r="S970">
        <f t="shared" si="295"/>
        <v>3313.5843402882656</v>
      </c>
      <c r="T970" s="5">
        <f t="shared" si="282"/>
        <v>0</v>
      </c>
      <c r="U970" s="6">
        <f>+S970+SUM($D$17:$E$17)-SUM($Q$27:Q970)</f>
        <v>7119.5403929198428</v>
      </c>
      <c r="V970" s="10">
        <f t="shared" si="283"/>
        <v>2.7780599429025887E-3</v>
      </c>
      <c r="W970" s="10">
        <f>+S970/SUM(Q$27:Q970)-1</f>
        <v>0.18594567684204577</v>
      </c>
      <c r="X970">
        <v>4.048</v>
      </c>
      <c r="AC970">
        <f t="shared" si="296"/>
        <v>6663.1930471234864</v>
      </c>
      <c r="AD970">
        <f t="shared" si="297"/>
        <v>6490.6741185777209</v>
      </c>
      <c r="AE970" s="5">
        <f t="shared" si="284"/>
        <v>0</v>
      </c>
      <c r="AF970" s="6">
        <f>+AD970+SUM($D$18:$E$18)-SUM($AB$27:AB970)</f>
        <v>13341.179013314555</v>
      </c>
      <c r="AG970" s="10">
        <f t="shared" si="285"/>
        <v>-8.4059714206774494E-4</v>
      </c>
      <c r="AH970" s="10">
        <f>+AD970/SUM(AB$27:AB970)-1</f>
        <v>0.29052200722603172</v>
      </c>
      <c r="AI970" s="6">
        <f t="shared" si="286"/>
        <v>0</v>
      </c>
      <c r="AL970" s="6">
        <f t="shared" si="287"/>
        <v>0</v>
      </c>
      <c r="AM970" s="6">
        <f t="shared" si="288"/>
        <v>13603.804313962091</v>
      </c>
      <c r="AN970" s="6">
        <f t="shared" si="289"/>
        <v>13161.847664544777</v>
      </c>
      <c r="AO970" s="5">
        <f t="shared" si="290"/>
        <v>0</v>
      </c>
      <c r="AP970" s="6">
        <f>+AN970+SUM($D$16:$E$18)-SUM($AL$27:AL970)</f>
        <v>28385.311875071089</v>
      </c>
      <c r="AQ970" s="10">
        <f t="shared" si="298"/>
        <v>1.9791335106800201E-3</v>
      </c>
      <c r="AR970" s="10">
        <f>+AN970/SUM(AL$27:AL970)-1</f>
        <v>0.17763213150007506</v>
      </c>
    </row>
    <row r="971" spans="1:44" x14ac:dyDescent="0.25">
      <c r="A971" s="1">
        <v>41597</v>
      </c>
      <c r="B971">
        <v>7.8319999999999999</v>
      </c>
      <c r="G971">
        <f t="shared" si="291"/>
        <v>3440.1075826264614</v>
      </c>
      <c r="H971">
        <f t="shared" si="292"/>
        <v>3356.3035939854863</v>
      </c>
      <c r="I971" s="5">
        <f t="shared" si="281"/>
        <v>0</v>
      </c>
      <c r="J971" s="6">
        <f>+H971+SUM($D$16:$E$16)-SUM($F$27:F971)</f>
        <v>7923.3068571433814</v>
      </c>
      <c r="K971" s="10">
        <f t="shared" si="293"/>
        <v>-1.6223063815090644E-4</v>
      </c>
      <c r="L971" s="10">
        <f>+H971/SUM(F$27:F971)-1</f>
        <v>9.8623929664110044E-4</v>
      </c>
      <c r="M971">
        <v>7.1749999999999998</v>
      </c>
      <c r="R971">
        <f t="shared" si="294"/>
        <v>3475.4511833411611</v>
      </c>
      <c r="S971">
        <f t="shared" si="295"/>
        <v>3291.1084775149925</v>
      </c>
      <c r="T971" s="5">
        <f t="shared" si="282"/>
        <v>0</v>
      </c>
      <c r="U971" s="6">
        <f>+S971+SUM($D$17:$E$17)-SUM($Q$27:Q971)</f>
        <v>7097.0645301465693</v>
      </c>
      <c r="V971" s="10">
        <f t="shared" si="283"/>
        <v>-3.1569260841086688E-3</v>
      </c>
      <c r="W971" s="10">
        <f>+S971/SUM(Q$27:Q971)-1</f>
        <v>0.17790147166966763</v>
      </c>
      <c r="X971">
        <v>4.0350000000000001</v>
      </c>
      <c r="AC971">
        <f t="shared" si="296"/>
        <v>6641.7944528515973</v>
      </c>
      <c r="AD971">
        <f t="shared" si="297"/>
        <v>6469.8295623668737</v>
      </c>
      <c r="AE971" s="5">
        <f t="shared" si="284"/>
        <v>0</v>
      </c>
      <c r="AF971" s="6">
        <f>+AD971+SUM($D$18:$E$18)-SUM($AB$27:AB971)</f>
        <v>13320.334457103709</v>
      </c>
      <c r="AG971" s="10">
        <f t="shared" si="285"/>
        <v>-1.5624223458843289E-3</v>
      </c>
      <c r="AH971" s="10">
        <f>+AD971/SUM(AB$27:AB971)-1</f>
        <v>0.28637754425816153</v>
      </c>
      <c r="AI971" s="6">
        <f t="shared" si="286"/>
        <v>0</v>
      </c>
      <c r="AL971" s="6">
        <f t="shared" si="287"/>
        <v>0</v>
      </c>
      <c r="AM971" s="6">
        <f t="shared" si="288"/>
        <v>13557.353218819218</v>
      </c>
      <c r="AN971" s="6">
        <f t="shared" si="289"/>
        <v>13117.241633867354</v>
      </c>
      <c r="AO971" s="5">
        <f t="shared" si="290"/>
        <v>0</v>
      </c>
      <c r="AP971" s="6">
        <f>+AN971+SUM($D$16:$E$18)-SUM($AL$27:AL971)</f>
        <v>28340.705844393658</v>
      </c>
      <c r="AQ971" s="10">
        <f t="shared" si="298"/>
        <v>-1.571447616068089E-3</v>
      </c>
      <c r="AR971" s="10">
        <f>+AN971/SUM(AL$27:AL971)-1</f>
        <v>0.17364108888028262</v>
      </c>
    </row>
    <row r="972" spans="1:44" x14ac:dyDescent="0.25">
      <c r="A972" s="1">
        <v>41598</v>
      </c>
      <c r="B972">
        <v>7.827</v>
      </c>
      <c r="G972">
        <f t="shared" si="291"/>
        <v>3437.9113954567561</v>
      </c>
      <c r="H972">
        <f t="shared" si="292"/>
        <v>3354.1609078299794</v>
      </c>
      <c r="I972" s="5">
        <f t="shared" si="281"/>
        <v>0</v>
      </c>
      <c r="J972" s="6">
        <f>+H972+SUM($D$16:$E$16)-SUM($F$27:F972)</f>
        <v>7921.164170987875</v>
      </c>
      <c r="K972" s="10">
        <f t="shared" si="293"/>
        <v>-2.704282686685211E-4</v>
      </c>
      <c r="L972" s="10">
        <f>+H972/SUM(F$27:F972)-1</f>
        <v>3.4720313774361244E-4</v>
      </c>
      <c r="M972">
        <v>7.165</v>
      </c>
      <c r="R972">
        <f t="shared" si="294"/>
        <v>3470.607348939292</v>
      </c>
      <c r="S972">
        <f t="shared" si="295"/>
        <v>3286.521566744937</v>
      </c>
      <c r="T972" s="5">
        <f t="shared" si="282"/>
        <v>0</v>
      </c>
      <c r="U972" s="6">
        <f>+S972+SUM($D$17:$E$17)-SUM($Q$27:Q972)</f>
        <v>7092.4776193765147</v>
      </c>
      <c r="V972" s="10">
        <f t="shared" si="283"/>
        <v>-6.4631098541800824E-4</v>
      </c>
      <c r="W972" s="10">
        <f>+S972/SUM(Q$27:Q972)-1</f>
        <v>0.17625979714469264</v>
      </c>
      <c r="X972">
        <v>4.0430000000000001</v>
      </c>
      <c r="AC972">
        <f t="shared" si="296"/>
        <v>6654.9628185573756</v>
      </c>
      <c r="AD972">
        <f t="shared" si="297"/>
        <v>6482.6569815735493</v>
      </c>
      <c r="AE972" s="5">
        <f t="shared" si="284"/>
        <v>0</v>
      </c>
      <c r="AF972" s="6">
        <f>+AD972+SUM($D$18:$E$18)-SUM($AB$27:AB972)</f>
        <v>13333.161876310383</v>
      </c>
      <c r="AG972" s="10">
        <f t="shared" si="285"/>
        <v>9.6299527973431331E-4</v>
      </c>
      <c r="AH972" s="10">
        <f>+AD972/SUM(AB$27:AB972)-1</f>
        <v>0.28892798300762013</v>
      </c>
      <c r="AI972" s="6">
        <f t="shared" si="286"/>
        <v>0</v>
      </c>
      <c r="AL972" s="6">
        <f t="shared" si="287"/>
        <v>0</v>
      </c>
      <c r="AM972" s="6">
        <f t="shared" si="288"/>
        <v>13563.481562953424</v>
      </c>
      <c r="AN972" s="6">
        <f t="shared" si="289"/>
        <v>13123.339456148466</v>
      </c>
      <c r="AO972" s="5">
        <f t="shared" si="290"/>
        <v>0</v>
      </c>
      <c r="AP972" s="6">
        <f>+AN972+SUM($D$16:$E$18)-SUM($AL$27:AL972)</f>
        <v>28346.803666674776</v>
      </c>
      <c r="AQ972" s="10">
        <f t="shared" si="298"/>
        <v>2.1516127066822932E-4</v>
      </c>
      <c r="AR972" s="10">
        <f>+AN972/SUM(AL$27:AL972)-1</f>
        <v>0.17418668032256623</v>
      </c>
    </row>
    <row r="973" spans="1:44" x14ac:dyDescent="0.25">
      <c r="A973" s="1">
        <v>41599</v>
      </c>
      <c r="B973">
        <v>7.7210000000000001</v>
      </c>
      <c r="G973">
        <f t="shared" si="291"/>
        <v>3391.3522274590027</v>
      </c>
      <c r="H973">
        <f t="shared" si="292"/>
        <v>3308.7359613332401</v>
      </c>
      <c r="I973" s="5">
        <f t="shared" si="281"/>
        <v>0</v>
      </c>
      <c r="J973" s="6">
        <f>+H973+SUM($D$16:$E$16)-SUM($F$27:F973)</f>
        <v>7875.7392244911371</v>
      </c>
      <c r="K973" s="10">
        <f t="shared" si="293"/>
        <v>-5.7346301018620371E-3</v>
      </c>
      <c r="L973" s="10">
        <f>+H973/SUM(F$27:F973)-1</f>
        <v>-1.3200363430877937E-2</v>
      </c>
      <c r="M973">
        <v>7.1550000000000002</v>
      </c>
      <c r="R973">
        <f t="shared" si="294"/>
        <v>3465.7635145374229</v>
      </c>
      <c r="S973">
        <f t="shared" si="295"/>
        <v>3281.9346559748815</v>
      </c>
      <c r="T973" s="5">
        <f t="shared" si="282"/>
        <v>0</v>
      </c>
      <c r="U973" s="6">
        <f>+S973+SUM($D$17:$E$17)-SUM($Q$27:Q973)</f>
        <v>7087.8907086064582</v>
      </c>
      <c r="V973" s="10">
        <f t="shared" si="283"/>
        <v>-6.4672897345841029E-4</v>
      </c>
      <c r="W973" s="10">
        <f>+S973/SUM(Q$27:Q973)-1</f>
        <v>0.17461812261971743</v>
      </c>
      <c r="X973">
        <v>4.05</v>
      </c>
      <c r="AC973">
        <f t="shared" si="296"/>
        <v>6666.4851385499296</v>
      </c>
      <c r="AD973">
        <f t="shared" si="297"/>
        <v>6493.8809733793896</v>
      </c>
      <c r="AE973" s="5">
        <f t="shared" si="284"/>
        <v>0</v>
      </c>
      <c r="AF973" s="6">
        <f>+AD973+SUM($D$18:$E$18)-SUM($AB$27:AB973)</f>
        <v>13344.385868116224</v>
      </c>
      <c r="AG973" s="10">
        <f t="shared" si="285"/>
        <v>8.4181021050855342E-4</v>
      </c>
      <c r="AH973" s="10">
        <f>+AD973/SUM(AB$27:AB973)-1</f>
        <v>0.29115961691339631</v>
      </c>
      <c r="AI973" s="6">
        <f t="shared" si="286"/>
        <v>0</v>
      </c>
      <c r="AL973" s="6">
        <f t="shared" si="287"/>
        <v>0</v>
      </c>
      <c r="AM973" s="6">
        <f t="shared" si="288"/>
        <v>13523.600880546355</v>
      </c>
      <c r="AN973" s="6">
        <f t="shared" si="289"/>
        <v>13084.551590687512</v>
      </c>
      <c r="AO973" s="5">
        <f t="shared" si="290"/>
        <v>0</v>
      </c>
      <c r="AP973" s="6">
        <f>+AN973+SUM($D$16:$E$18)-SUM($AL$27:AL973)</f>
        <v>28308.015801213816</v>
      </c>
      <c r="AQ973" s="10">
        <f t="shared" si="298"/>
        <v>-1.3683329491769314E-3</v>
      </c>
      <c r="AR973" s="10">
        <f>+AN973/SUM(AL$27:AL973)-1</f>
        <v>0.1707162073431403</v>
      </c>
    </row>
    <row r="974" spans="1:44" x14ac:dyDescent="0.25">
      <c r="A974" s="1">
        <v>41600</v>
      </c>
      <c r="B974">
        <v>7.7210000000000001</v>
      </c>
      <c r="G974">
        <f t="shared" si="291"/>
        <v>3391.3522274590027</v>
      </c>
      <c r="H974">
        <f t="shared" si="292"/>
        <v>3308.7359613332401</v>
      </c>
      <c r="I974" s="5">
        <f t="shared" si="281"/>
        <v>0</v>
      </c>
      <c r="J974" s="6">
        <f>+H974+SUM($D$16:$E$16)-SUM($F$27:F974)</f>
        <v>7875.7392244911371</v>
      </c>
      <c r="K974" s="10">
        <f t="shared" si="293"/>
        <v>0</v>
      </c>
      <c r="L974" s="10">
        <f>+H974/SUM(F$27:F974)-1</f>
        <v>-1.3200363430877937E-2</v>
      </c>
      <c r="M974">
        <v>7.1630000000000003</v>
      </c>
      <c r="R974">
        <f t="shared" si="294"/>
        <v>3469.638582058918</v>
      </c>
      <c r="S974">
        <f t="shared" si="295"/>
        <v>3285.6041845909258</v>
      </c>
      <c r="T974" s="5">
        <f t="shared" si="282"/>
        <v>0</v>
      </c>
      <c r="U974" s="6">
        <f>+S974+SUM($D$17:$E$17)-SUM($Q$27:Q974)</f>
        <v>7091.560237222503</v>
      </c>
      <c r="V974" s="10">
        <f t="shared" si="283"/>
        <v>5.1771800199862383E-4</v>
      </c>
      <c r="W974" s="10">
        <f>+S974/SUM(Q$27:Q974)-1</f>
        <v>0.17593146223969747</v>
      </c>
      <c r="X974">
        <v>4.0510000000000002</v>
      </c>
      <c r="AC974">
        <f t="shared" si="296"/>
        <v>6668.1311842631521</v>
      </c>
      <c r="AD974">
        <f t="shared" si="297"/>
        <v>6495.4844007802249</v>
      </c>
      <c r="AE974" s="5">
        <f t="shared" si="284"/>
        <v>0</v>
      </c>
      <c r="AF974" s="6">
        <f>+AD974+SUM($D$18:$E$18)-SUM($AB$27:AB974)</f>
        <v>13345.989295517058</v>
      </c>
      <c r="AG974" s="10">
        <f t="shared" si="285"/>
        <v>1.2015745173155068E-4</v>
      </c>
      <c r="AH974" s="10">
        <f>+AD974/SUM(AB$27:AB974)-1</f>
        <v>0.29147842175707872</v>
      </c>
      <c r="AI974" s="6">
        <f t="shared" si="286"/>
        <v>0</v>
      </c>
      <c r="AL974" s="6">
        <f t="shared" si="287"/>
        <v>0</v>
      </c>
      <c r="AM974" s="6">
        <f t="shared" si="288"/>
        <v>13529.121993781073</v>
      </c>
      <c r="AN974" s="6">
        <f t="shared" si="289"/>
        <v>13089.824546704391</v>
      </c>
      <c r="AO974" s="5">
        <f t="shared" si="290"/>
        <v>0</v>
      </c>
      <c r="AP974" s="6">
        <f>+AN974+SUM($D$16:$E$18)-SUM($AL$27:AL974)</f>
        <v>28313.288757230697</v>
      </c>
      <c r="AQ974" s="10">
        <f t="shared" si="298"/>
        <v>1.8627077411248472E-4</v>
      </c>
      <c r="AR974" s="10">
        <f>+AN974/SUM(AL$27:AL974)-1</f>
        <v>0.17118799539233587</v>
      </c>
    </row>
    <row r="975" spans="1:44" x14ac:dyDescent="0.25">
      <c r="A975" s="1">
        <v>41603</v>
      </c>
      <c r="B975">
        <v>7.7430000000000003</v>
      </c>
      <c r="G975">
        <f t="shared" si="291"/>
        <v>3401.0154510057064</v>
      </c>
      <c r="H975">
        <f t="shared" si="292"/>
        <v>3318.1637804174693</v>
      </c>
      <c r="I975" s="5">
        <f t="shared" si="281"/>
        <v>0</v>
      </c>
      <c r="J975" s="6">
        <f>+H975+SUM($D$16:$E$16)-SUM($F$27:F975)</f>
        <v>7885.1670435753658</v>
      </c>
      <c r="K975" s="10">
        <f t="shared" si="293"/>
        <v>1.1970710069870716E-3</v>
      </c>
      <c r="L975" s="10">
        <f>+H975/SUM(F$27:F975)-1</f>
        <v>-1.0388604331729945E-2</v>
      </c>
      <c r="M975">
        <v>7.1929999999999996</v>
      </c>
      <c r="R975">
        <f t="shared" si="294"/>
        <v>3484.1700852645254</v>
      </c>
      <c r="S975">
        <f t="shared" si="295"/>
        <v>3299.3649169010928</v>
      </c>
      <c r="T975" s="5">
        <f t="shared" si="282"/>
        <v>0</v>
      </c>
      <c r="U975" s="6">
        <f>+S975+SUM($D$17:$E$17)-SUM($Q$27:Q975)</f>
        <v>7105.3209695326705</v>
      </c>
      <c r="V975" s="10">
        <f t="shared" si="283"/>
        <v>1.9404379078582501E-3</v>
      </c>
      <c r="W975" s="10">
        <f>+S975/SUM(Q$27:Q975)-1</f>
        <v>0.18085648581462288</v>
      </c>
      <c r="X975">
        <v>4.0640000000000001</v>
      </c>
      <c r="AC975">
        <f t="shared" si="296"/>
        <v>6689.5297785350404</v>
      </c>
      <c r="AD975">
        <f t="shared" si="297"/>
        <v>6516.3289569910721</v>
      </c>
      <c r="AE975" s="5">
        <f t="shared" si="284"/>
        <v>0</v>
      </c>
      <c r="AF975" s="6">
        <f>+AD975+SUM($D$18:$E$18)-SUM($AB$27:AB975)</f>
        <v>13366.833851727904</v>
      </c>
      <c r="AG975" s="10">
        <f t="shared" si="285"/>
        <v>1.5618592034873924E-3</v>
      </c>
      <c r="AH975" s="10">
        <f>+AD975/SUM(AB$27:AB975)-1</f>
        <v>0.29562288472494891</v>
      </c>
      <c r="AI975" s="6">
        <f t="shared" si="286"/>
        <v>0</v>
      </c>
      <c r="AL975" s="6">
        <f t="shared" si="287"/>
        <v>0</v>
      </c>
      <c r="AM975" s="6">
        <f t="shared" si="288"/>
        <v>13574.715314805271</v>
      </c>
      <c r="AN975" s="6">
        <f t="shared" si="289"/>
        <v>13133.857654309635</v>
      </c>
      <c r="AO975" s="5">
        <f t="shared" si="290"/>
        <v>0</v>
      </c>
      <c r="AP975" s="6">
        <f>+AN975+SUM($D$16:$E$18)-SUM($AL$27:AL975)</f>
        <v>28357.321864835943</v>
      </c>
      <c r="AQ975" s="10">
        <f t="shared" si="298"/>
        <v>1.5552099221960436E-3</v>
      </c>
      <c r="AR975" s="10">
        <f>+AN975/SUM(AL$27:AL975)-1</f>
        <v>0.17512777677313873</v>
      </c>
    </row>
    <row r="976" spans="1:44" x14ac:dyDescent="0.25">
      <c r="A976" s="1">
        <v>41604</v>
      </c>
      <c r="B976">
        <v>7.6760000000000002</v>
      </c>
      <c r="G976">
        <f t="shared" si="291"/>
        <v>3371.5865429316545</v>
      </c>
      <c r="H976">
        <f t="shared" si="292"/>
        <v>3289.4517859336811</v>
      </c>
      <c r="I976" s="5">
        <f t="shared" si="281"/>
        <v>0</v>
      </c>
      <c r="J976" s="6">
        <f>+H976+SUM($D$16:$E$16)-SUM($F$27:F976)</f>
        <v>7856.4550490915772</v>
      </c>
      <c r="K976" s="10">
        <f t="shared" si="293"/>
        <v>-3.6412664849228005E-3</v>
      </c>
      <c r="L976" s="10">
        <f>+H976/SUM(F$27:F976)-1</f>
        <v>-1.8951688860952998E-2</v>
      </c>
      <c r="M976">
        <v>7.157</v>
      </c>
      <c r="R976">
        <f t="shared" si="294"/>
        <v>3466.7322814177965</v>
      </c>
      <c r="S976">
        <f t="shared" si="295"/>
        <v>3282.8520381288922</v>
      </c>
      <c r="T976" s="5">
        <f t="shared" si="282"/>
        <v>0</v>
      </c>
      <c r="U976" s="6">
        <f>+S976+SUM($D$17:$E$17)-SUM($Q$27:Q976)</f>
        <v>7088.8080907604699</v>
      </c>
      <c r="V976" s="10">
        <f t="shared" si="283"/>
        <v>-2.3240158809161304E-3</v>
      </c>
      <c r="W976" s="10">
        <f>+S976/SUM(Q$27:Q976)-1</f>
        <v>0.17494645752471238</v>
      </c>
      <c r="X976">
        <v>4.0330000000000004</v>
      </c>
      <c r="AC976">
        <f t="shared" si="296"/>
        <v>6638.5023614251522</v>
      </c>
      <c r="AD976">
        <f t="shared" si="297"/>
        <v>6466.6227075652059</v>
      </c>
      <c r="AE976" s="5">
        <f t="shared" si="284"/>
        <v>0</v>
      </c>
      <c r="AF976" s="6">
        <f>+AD976+SUM($D$18:$E$18)-SUM($AB$27:AB976)</f>
        <v>13317.12760230204</v>
      </c>
      <c r="AG976" s="10">
        <f t="shared" si="285"/>
        <v>-3.7186255157528603E-3</v>
      </c>
      <c r="AH976" s="10">
        <f>+AD976/SUM(AB$27:AB976)-1</f>
        <v>0.28573993457079716</v>
      </c>
      <c r="AI976" s="6">
        <f t="shared" si="286"/>
        <v>0</v>
      </c>
      <c r="AL976" s="6">
        <f t="shared" si="287"/>
        <v>0</v>
      </c>
      <c r="AM976" s="6">
        <f t="shared" si="288"/>
        <v>13476.821185774603</v>
      </c>
      <c r="AN976" s="6">
        <f t="shared" si="289"/>
        <v>13038.92653162778</v>
      </c>
      <c r="AO976" s="5">
        <f t="shared" si="290"/>
        <v>0</v>
      </c>
      <c r="AP976" s="6">
        <f>+AN976+SUM($D$16:$E$18)-SUM($AL$27:AL976)</f>
        <v>28262.39074215409</v>
      </c>
      <c r="AQ976" s="10">
        <f t="shared" si="298"/>
        <v>-3.3476758889411373E-3</v>
      </c>
      <c r="AR976" s="10">
        <f>+AN976/SUM(AL$27:AL976)-1</f>
        <v>0.16663398903156823</v>
      </c>
    </row>
    <row r="977" spans="1:44" x14ac:dyDescent="0.25">
      <c r="A977" s="1">
        <v>41605</v>
      </c>
      <c r="B977">
        <v>7.6920000000000002</v>
      </c>
      <c r="G977">
        <f t="shared" si="291"/>
        <v>3378.6143418747115</v>
      </c>
      <c r="H977">
        <f t="shared" si="292"/>
        <v>3296.3083816313019</v>
      </c>
      <c r="I977" s="5">
        <f t="shared" si="281"/>
        <v>0</v>
      </c>
      <c r="J977" s="6">
        <f>+H977+SUM($D$16:$E$16)-SUM($F$27:F977)</f>
        <v>7863.3116447891971</v>
      </c>
      <c r="K977" s="10">
        <f t="shared" si="293"/>
        <v>8.7273403268728345E-4</v>
      </c>
      <c r="L977" s="10">
        <f>+H977/SUM(F$27:F977)-1</f>
        <v>-1.6906773152481902E-2</v>
      </c>
      <c r="M977">
        <v>7.1870000000000003</v>
      </c>
      <c r="R977">
        <f t="shared" si="294"/>
        <v>3481.2637846234043</v>
      </c>
      <c r="S977">
        <f t="shared" si="295"/>
        <v>3296.6127704390597</v>
      </c>
      <c r="T977" s="5">
        <f t="shared" si="282"/>
        <v>0</v>
      </c>
      <c r="U977" s="6">
        <f>+S977+SUM($D$17:$E$17)-SUM($Q$27:Q977)</f>
        <v>7102.5688230706373</v>
      </c>
      <c r="V977" s="10">
        <f t="shared" si="283"/>
        <v>1.9411912600797443E-3</v>
      </c>
      <c r="W977" s="10">
        <f>+S977/SUM(Q$27:Q977)-1</f>
        <v>0.1798714810996378</v>
      </c>
      <c r="X977">
        <v>4.0309999999999997</v>
      </c>
      <c r="AC977">
        <f t="shared" si="296"/>
        <v>6635.2102699987072</v>
      </c>
      <c r="AD977">
        <f t="shared" si="297"/>
        <v>6463.4158527635363</v>
      </c>
      <c r="AE977" s="5">
        <f t="shared" si="284"/>
        <v>0</v>
      </c>
      <c r="AF977" s="6">
        <f>+AD977+SUM($D$18:$E$18)-SUM($AB$27:AB977)</f>
        <v>13313.920747500371</v>
      </c>
      <c r="AG977" s="10">
        <f t="shared" si="285"/>
        <v>-2.4080679388505111E-4</v>
      </c>
      <c r="AH977" s="10">
        <f>+AD977/SUM(AB$27:AB977)-1</f>
        <v>0.28510232488343235</v>
      </c>
      <c r="AI977" s="6">
        <f t="shared" si="286"/>
        <v>0</v>
      </c>
      <c r="AL977" s="6">
        <f t="shared" si="287"/>
        <v>0</v>
      </c>
      <c r="AM977" s="6">
        <f t="shared" si="288"/>
        <v>13495.088396496823</v>
      </c>
      <c r="AN977" s="6">
        <f t="shared" si="289"/>
        <v>13056.337004833898</v>
      </c>
      <c r="AO977" s="5">
        <f t="shared" si="290"/>
        <v>0</v>
      </c>
      <c r="AP977" s="6">
        <f>+AN977+SUM($D$16:$E$18)-SUM($AL$27:AL977)</f>
        <v>28279.801215360207</v>
      </c>
      <c r="AQ977" s="10">
        <f t="shared" si="298"/>
        <v>6.1602973948504669E-4</v>
      </c>
      <c r="AR977" s="10">
        <f>+AN977/SUM(AL$27:AL977)-1</f>
        <v>0.16819175912545692</v>
      </c>
    </row>
    <row r="978" spans="1:44" x14ac:dyDescent="0.25">
      <c r="A978" s="1">
        <v>41606</v>
      </c>
      <c r="B978">
        <v>7.7009999999999996</v>
      </c>
      <c r="G978">
        <f t="shared" si="291"/>
        <v>3382.5674787801809</v>
      </c>
      <c r="H978">
        <f t="shared" si="292"/>
        <v>3300.1652167112138</v>
      </c>
      <c r="I978" s="5">
        <f t="shared" si="281"/>
        <v>0</v>
      </c>
      <c r="J978" s="6">
        <f>+H978+SUM($D$16:$E$16)-SUM($F$27:F978)</f>
        <v>7867.1684798691094</v>
      </c>
      <c r="K978" s="10">
        <f t="shared" si="293"/>
        <v>4.9048483058267145E-4</v>
      </c>
      <c r="L978" s="10">
        <f>+H978/SUM(F$27:F978)-1</f>
        <v>-1.575650806646689E-2</v>
      </c>
      <c r="M978">
        <v>7.2050000000000001</v>
      </c>
      <c r="R978">
        <f t="shared" si="294"/>
        <v>3489.9826865467689</v>
      </c>
      <c r="S978">
        <f t="shared" si="295"/>
        <v>3304.8692098251599</v>
      </c>
      <c r="T978" s="5">
        <f t="shared" si="282"/>
        <v>0</v>
      </c>
      <c r="U978" s="6">
        <f>+S978+SUM($D$17:$E$17)-SUM($Q$27:Q978)</f>
        <v>7110.8252624567367</v>
      </c>
      <c r="V978" s="10">
        <f t="shared" si="283"/>
        <v>1.1624582023450625E-3</v>
      </c>
      <c r="W978" s="10">
        <f>+S978/SUM(Q$27:Q978)-1</f>
        <v>0.18282649524459305</v>
      </c>
      <c r="X978">
        <v>4.0339999999999998</v>
      </c>
      <c r="AC978">
        <f t="shared" si="296"/>
        <v>6640.1484071383738</v>
      </c>
      <c r="AD978">
        <f t="shared" si="297"/>
        <v>6468.2261349660394</v>
      </c>
      <c r="AE978" s="5">
        <f t="shared" si="284"/>
        <v>0</v>
      </c>
      <c r="AF978" s="6">
        <f>+AD978+SUM($D$18:$E$18)-SUM($AB$27:AB978)</f>
        <v>13318.731029702874</v>
      </c>
      <c r="AG978" s="10">
        <f t="shared" si="285"/>
        <v>3.6129719364641488E-4</v>
      </c>
      <c r="AH978" s="10">
        <f>+AD978/SUM(AB$27:AB978)-1</f>
        <v>0.28605873941447912</v>
      </c>
      <c r="AI978" s="6">
        <f t="shared" si="286"/>
        <v>0</v>
      </c>
      <c r="AL978" s="6">
        <f t="shared" si="287"/>
        <v>0</v>
      </c>
      <c r="AM978" s="6">
        <f t="shared" si="288"/>
        <v>13512.698572465324</v>
      </c>
      <c r="AN978" s="6">
        <f t="shared" si="289"/>
        <v>13073.260561502413</v>
      </c>
      <c r="AO978" s="5">
        <f t="shared" si="290"/>
        <v>0</v>
      </c>
      <c r="AP978" s="6">
        <f>+AN978+SUM($D$16:$E$18)-SUM($AL$27:AL978)</f>
        <v>28296.724772028723</v>
      </c>
      <c r="AQ978" s="10">
        <f t="shared" si="298"/>
        <v>5.9843266010384255E-4</v>
      </c>
      <c r="AR978" s="10">
        <f>+AN978/SUM(AL$27:AL978)-1</f>
        <v>0.16970596325697795</v>
      </c>
    </row>
    <row r="979" spans="1:44" x14ac:dyDescent="0.25">
      <c r="A979" s="1">
        <v>41607</v>
      </c>
      <c r="B979">
        <v>7.7350000000000003</v>
      </c>
      <c r="G979">
        <f t="shared" si="291"/>
        <v>3397.5015515341775</v>
      </c>
      <c r="H979">
        <f t="shared" si="292"/>
        <v>3314.7354825686584</v>
      </c>
      <c r="I979" s="5">
        <f t="shared" si="281"/>
        <v>0</v>
      </c>
      <c r="J979" s="6">
        <f>+H979+SUM($D$16:$E$16)-SUM($F$27:F979)</f>
        <v>7881.738745726554</v>
      </c>
      <c r="K979" s="10">
        <f t="shared" si="293"/>
        <v>1.8520342985823834E-3</v>
      </c>
      <c r="L979" s="10">
        <f>+H979/SUM(F$27:F979)-1</f>
        <v>-1.1411062185965659E-2</v>
      </c>
      <c r="M979">
        <v>7.2</v>
      </c>
      <c r="R979">
        <f t="shared" si="294"/>
        <v>3487.5607693458342</v>
      </c>
      <c r="S979">
        <f t="shared" si="295"/>
        <v>3302.5757544401322</v>
      </c>
      <c r="T979" s="5">
        <f t="shared" si="282"/>
        <v>0</v>
      </c>
      <c r="U979" s="6">
        <f>+S979+SUM($D$17:$E$17)-SUM($Q$27:Q979)</f>
        <v>7108.5318070717085</v>
      </c>
      <c r="V979" s="10">
        <f t="shared" si="283"/>
        <v>-3.2253012841376716E-4</v>
      </c>
      <c r="W979" s="10">
        <f>+S979/SUM(Q$27:Q979)-1</f>
        <v>0.18200565798210566</v>
      </c>
      <c r="X979">
        <v>4.0250000000000004</v>
      </c>
      <c r="AC979">
        <f t="shared" si="296"/>
        <v>6625.3339957193748</v>
      </c>
      <c r="AD979">
        <f t="shared" si="297"/>
        <v>6453.7952883585303</v>
      </c>
      <c r="AE979" s="5">
        <f t="shared" si="284"/>
        <v>0</v>
      </c>
      <c r="AF979" s="6">
        <f>+AD979+SUM($D$18:$E$18)-SUM($AB$27:AB979)</f>
        <v>13304.300183095365</v>
      </c>
      <c r="AG979" s="10">
        <f t="shared" si="285"/>
        <v>-1.0835001153882695E-3</v>
      </c>
      <c r="AH979" s="10">
        <f>+AD979/SUM(AB$27:AB979)-1</f>
        <v>0.28318949582133857</v>
      </c>
      <c r="AI979" s="6">
        <f t="shared" si="286"/>
        <v>0</v>
      </c>
      <c r="AL979" s="6">
        <f t="shared" si="287"/>
        <v>0</v>
      </c>
      <c r="AM979" s="6">
        <f t="shared" si="288"/>
        <v>13510.396316599386</v>
      </c>
      <c r="AN979" s="6">
        <f t="shared" si="289"/>
        <v>13071.106525367322</v>
      </c>
      <c r="AO979" s="5">
        <f t="shared" si="290"/>
        <v>0</v>
      </c>
      <c r="AP979" s="6">
        <f>+AN979+SUM($D$16:$E$18)-SUM($AL$27:AL979)</f>
        <v>28294.570735893631</v>
      </c>
      <c r="AQ979" s="10">
        <f t="shared" si="298"/>
        <v>-7.6123160982266569E-5</v>
      </c>
      <c r="AR979" s="10">
        <f>+AN979/SUM(AL$27:AL979)-1</f>
        <v>0.16951323483238689</v>
      </c>
    </row>
    <row r="980" spans="1:44" x14ac:dyDescent="0.25">
      <c r="A980" s="1">
        <v>41610</v>
      </c>
      <c r="B980">
        <v>7.7329999999999997</v>
      </c>
      <c r="G980">
        <f t="shared" si="291"/>
        <v>3396.6230766662948</v>
      </c>
      <c r="H980">
        <f t="shared" si="292"/>
        <v>3313.8784081064555</v>
      </c>
      <c r="I980" s="5">
        <f t="shared" si="281"/>
        <v>0</v>
      </c>
      <c r="J980" s="6">
        <f>+H980+SUM($D$16:$E$16)-SUM($F$27:F980)</f>
        <v>7880.8816712643511</v>
      </c>
      <c r="K980" s="10">
        <f t="shared" si="293"/>
        <v>-1.0874180049014193E-4</v>
      </c>
      <c r="L980" s="10">
        <f>+H980/SUM(F$27:F980)-1</f>
        <v>-1.1666676649524588E-2</v>
      </c>
      <c r="M980">
        <v>7.1689999999999996</v>
      </c>
      <c r="R980">
        <f t="shared" si="294"/>
        <v>3472.5448827000391</v>
      </c>
      <c r="S980">
        <f t="shared" si="295"/>
        <v>3288.3563310529589</v>
      </c>
      <c r="T980" s="5">
        <f t="shared" si="282"/>
        <v>0</v>
      </c>
      <c r="U980" s="6">
        <f>+S980+SUM($D$17:$E$17)-SUM($Q$27:Q980)</f>
        <v>7094.3123836845361</v>
      </c>
      <c r="V980" s="10">
        <f t="shared" si="283"/>
        <v>-2.0003319634902539E-3</v>
      </c>
      <c r="W980" s="10">
        <f>+S980/SUM(Q$27:Q980)-1</f>
        <v>0.17691646695468255</v>
      </c>
      <c r="X980">
        <v>4.0259999999999998</v>
      </c>
      <c r="AC980">
        <f t="shared" si="296"/>
        <v>6626.9800414325964</v>
      </c>
      <c r="AD980">
        <f t="shared" si="297"/>
        <v>6455.3987157593638</v>
      </c>
      <c r="AE980" s="5">
        <f t="shared" si="284"/>
        <v>0</v>
      </c>
      <c r="AF980" s="6">
        <f>+AD980+SUM($D$18:$E$18)-SUM($AB$27:AB980)</f>
        <v>13305.9036104962</v>
      </c>
      <c r="AG980" s="10">
        <f t="shared" si="285"/>
        <v>1.2051948458524642E-4</v>
      </c>
      <c r="AH980" s="10">
        <f>+AD980/SUM(AB$27:AB980)-1</f>
        <v>0.28350830066502053</v>
      </c>
      <c r="AI980" s="6">
        <f t="shared" si="286"/>
        <v>0</v>
      </c>
      <c r="AL980" s="6">
        <f t="shared" si="287"/>
        <v>0</v>
      </c>
      <c r="AM980" s="6">
        <f t="shared" si="288"/>
        <v>13496.14800079893</v>
      </c>
      <c r="AN980" s="6">
        <f t="shared" si="289"/>
        <v>13057.633454918778</v>
      </c>
      <c r="AO980" s="5">
        <f t="shared" si="290"/>
        <v>0</v>
      </c>
      <c r="AP980" s="6">
        <f>+AN980+SUM($D$16:$E$18)-SUM($AL$27:AL980)</f>
        <v>28281.097665445082</v>
      </c>
      <c r="AQ980" s="10">
        <f t="shared" si="298"/>
        <v>-4.7617157985213598E-4</v>
      </c>
      <c r="AR980" s="10">
        <f>+AN980/SUM(AL$27:AL980)-1</f>
        <v>0.16830775661424036</v>
      </c>
    </row>
    <row r="981" spans="1:44" x14ac:dyDescent="0.25">
      <c r="A981" s="1">
        <v>41611</v>
      </c>
      <c r="B981">
        <v>7.641</v>
      </c>
      <c r="G981">
        <f t="shared" si="291"/>
        <v>3356.2132327437162</v>
      </c>
      <c r="H981">
        <f t="shared" si="292"/>
        <v>3274.4529828451346</v>
      </c>
      <c r="I981" s="5">
        <f t="shared" si="281"/>
        <v>0</v>
      </c>
      <c r="J981" s="6">
        <f>+H981+SUM($D$16:$E$16)-SUM($F$27:F981)</f>
        <v>7841.4562460030302</v>
      </c>
      <c r="K981" s="10">
        <f t="shared" si="293"/>
        <v>-5.0026668215404912E-3</v>
      </c>
      <c r="L981" s="10">
        <f>+H981/SUM(F$27:F981)-1</f>
        <v>-2.3424941973233859E-2</v>
      </c>
      <c r="M981">
        <v>7.0579999999999998</v>
      </c>
      <c r="R981">
        <f t="shared" si="294"/>
        <v>3418.7783208392907</v>
      </c>
      <c r="S981">
        <f t="shared" si="295"/>
        <v>3237.4416215053402</v>
      </c>
      <c r="T981" s="5">
        <f t="shared" si="282"/>
        <v>0</v>
      </c>
      <c r="U981" s="6">
        <f>+S981+SUM($D$17:$E$17)-SUM($Q$27:Q981)</f>
        <v>7043.3976741369179</v>
      </c>
      <c r="V981" s="10">
        <f t="shared" si="283"/>
        <v>-7.1768350185300589E-3</v>
      </c>
      <c r="W981" s="10">
        <f>+S981/SUM(Q$27:Q981)-1</f>
        <v>0.15869387972745841</v>
      </c>
      <c r="X981">
        <v>4.0030000000000001</v>
      </c>
      <c r="AC981">
        <f t="shared" si="296"/>
        <v>6589.1209900284857</v>
      </c>
      <c r="AD981">
        <f t="shared" si="297"/>
        <v>6418.5198855401723</v>
      </c>
      <c r="AE981" s="5">
        <f t="shared" si="284"/>
        <v>0</v>
      </c>
      <c r="AF981" s="6">
        <f>+AD981+SUM($D$18:$E$18)-SUM($AB$27:AB981)</f>
        <v>13269.024780277006</v>
      </c>
      <c r="AG981" s="10">
        <f t="shared" si="285"/>
        <v>-2.7716141119571436E-3</v>
      </c>
      <c r="AH981" s="10">
        <f>+AD981/SUM(AB$27:AB981)-1</f>
        <v>0.27617578926032715</v>
      </c>
      <c r="AI981" s="6">
        <f t="shared" si="286"/>
        <v>0</v>
      </c>
      <c r="AL981" s="6">
        <f t="shared" si="287"/>
        <v>0</v>
      </c>
      <c r="AM981" s="6">
        <f t="shared" si="288"/>
        <v>13364.112543611493</v>
      </c>
      <c r="AN981" s="6">
        <f t="shared" si="289"/>
        <v>12930.414489890647</v>
      </c>
      <c r="AO981" s="5">
        <f t="shared" si="290"/>
        <v>0</v>
      </c>
      <c r="AP981" s="6">
        <f>+AN981+SUM($D$16:$E$18)-SUM($AL$27:AL981)</f>
        <v>28153.878700416954</v>
      </c>
      <c r="AQ981" s="10">
        <f t="shared" si="298"/>
        <v>-4.4983743747530891E-3</v>
      </c>
      <c r="AR981" s="10">
        <f>+AN981/SUM(AL$27:AL981)-1</f>
        <v>0.15692507351596352</v>
      </c>
    </row>
    <row r="982" spans="1:44" x14ac:dyDescent="0.25">
      <c r="A982" s="1">
        <v>41612</v>
      </c>
      <c r="B982">
        <v>7.6059999999999999</v>
      </c>
      <c r="G982">
        <f t="shared" si="291"/>
        <v>3340.8399225557787</v>
      </c>
      <c r="H982">
        <f t="shared" si="292"/>
        <v>3259.4541797565885</v>
      </c>
      <c r="I982" s="5">
        <f t="shared" si="281"/>
        <v>0</v>
      </c>
      <c r="J982" s="6">
        <f>+H982+SUM($D$16:$E$16)-SUM($F$27:F982)</f>
        <v>7826.457442914485</v>
      </c>
      <c r="K982" s="10">
        <f t="shared" si="293"/>
        <v>-1.912757352461214E-3</v>
      </c>
      <c r="L982" s="10">
        <f>+H982/SUM(F$27:F982)-1</f>
        <v>-2.789819508551461E-2</v>
      </c>
      <c r="M982">
        <v>7.0179999999999998</v>
      </c>
      <c r="R982">
        <f t="shared" si="294"/>
        <v>3399.4029832318138</v>
      </c>
      <c r="S982">
        <f t="shared" si="295"/>
        <v>3219.0939784251173</v>
      </c>
      <c r="T982" s="5">
        <f t="shared" si="282"/>
        <v>0</v>
      </c>
      <c r="U982" s="6">
        <f>+S982+SUM($D$17:$E$17)-SUM($Q$27:Q982)</f>
        <v>7025.050031056694</v>
      </c>
      <c r="V982" s="10">
        <f t="shared" si="283"/>
        <v>-2.6049420931598677E-3</v>
      </c>
      <c r="W982" s="10">
        <f>+S982/SUM(Q$27:Q982)-1</f>
        <v>0.15212718162755778</v>
      </c>
      <c r="X982">
        <v>3.9870000000000001</v>
      </c>
      <c r="AC982">
        <f t="shared" si="296"/>
        <v>6562.7842586169299</v>
      </c>
      <c r="AD982">
        <f t="shared" si="297"/>
        <v>6392.8650471268211</v>
      </c>
      <c r="AE982" s="5">
        <f t="shared" si="284"/>
        <v>0</v>
      </c>
      <c r="AF982" s="6">
        <f>+AD982+SUM($D$18:$E$18)-SUM($AB$27:AB982)</f>
        <v>13243.369941863653</v>
      </c>
      <c r="AG982" s="10">
        <f t="shared" si="285"/>
        <v>-1.9334381266274958E-3</v>
      </c>
      <c r="AH982" s="10">
        <f>+AD982/SUM(AB$27:AB982)-1</f>
        <v>0.27107491176140996</v>
      </c>
      <c r="AI982" s="6">
        <f t="shared" si="286"/>
        <v>0</v>
      </c>
      <c r="AL982" s="6">
        <f t="shared" si="287"/>
        <v>0</v>
      </c>
      <c r="AM982" s="6">
        <f t="shared" si="288"/>
        <v>13303.027164404522</v>
      </c>
      <c r="AN982" s="6">
        <f t="shared" si="289"/>
        <v>12871.413205308527</v>
      </c>
      <c r="AO982" s="5">
        <f t="shared" si="290"/>
        <v>0</v>
      </c>
      <c r="AP982" s="6">
        <f>+AN982+SUM($D$16:$E$18)-SUM($AL$27:AL982)</f>
        <v>28094.877415834835</v>
      </c>
      <c r="AQ982" s="10">
        <f t="shared" si="298"/>
        <v>-2.0956716198838876E-3</v>
      </c>
      <c r="AR982" s="10">
        <f>+AN982/SUM(AL$27:AL982)-1</f>
        <v>0.151646042008035</v>
      </c>
    </row>
    <row r="983" spans="1:44" x14ac:dyDescent="0.25">
      <c r="A983" s="1">
        <v>41613</v>
      </c>
      <c r="B983">
        <v>7.5750000000000002</v>
      </c>
      <c r="G983">
        <f t="shared" si="291"/>
        <v>3327.2235621036057</v>
      </c>
      <c r="H983">
        <f t="shared" si="292"/>
        <v>3246.1695255924478</v>
      </c>
      <c r="I983" s="5">
        <f t="shared" si="281"/>
        <v>0</v>
      </c>
      <c r="J983" s="6">
        <f>+H983+SUM($D$16:$E$16)-SUM($F$27:F983)</f>
        <v>7813.1727887503439</v>
      </c>
      <c r="K983" s="10">
        <f t="shared" si="293"/>
        <v>-1.6974032326935173E-3</v>
      </c>
      <c r="L983" s="10">
        <f>+H983/SUM(F$27:F983)-1</f>
        <v>-3.1860219270677503E-2</v>
      </c>
      <c r="M983">
        <v>6.9779999999999998</v>
      </c>
      <c r="R983">
        <f t="shared" si="294"/>
        <v>3380.0276456243369</v>
      </c>
      <c r="S983">
        <f t="shared" si="295"/>
        <v>3200.7463353448943</v>
      </c>
      <c r="T983" s="5">
        <f t="shared" si="282"/>
        <v>0</v>
      </c>
      <c r="U983" s="6">
        <f>+S983+SUM($D$17:$E$17)-SUM($Q$27:Q983)</f>
        <v>7006.702387976472</v>
      </c>
      <c r="V983" s="10">
        <f t="shared" si="283"/>
        <v>-2.6117455390509692E-3</v>
      </c>
      <c r="W983" s="10">
        <f>+S983/SUM(Q$27:Q983)-1</f>
        <v>0.14556048352765716</v>
      </c>
      <c r="X983">
        <v>3.9470000000000001</v>
      </c>
      <c r="AC983">
        <f t="shared" si="296"/>
        <v>6496.9424300880419</v>
      </c>
      <c r="AD983">
        <f t="shared" si="297"/>
        <v>6328.7279510934441</v>
      </c>
      <c r="AE983" s="5">
        <f t="shared" si="284"/>
        <v>0</v>
      </c>
      <c r="AF983" s="6">
        <f>+AD983+SUM($D$18:$E$18)-SUM($AB$27:AB983)</f>
        <v>13179.23284583028</v>
      </c>
      <c r="AG983" s="10">
        <f t="shared" si="285"/>
        <v>-4.8429588779084209E-3</v>
      </c>
      <c r="AH983" s="10">
        <f>+AD983/SUM(AB$27:AB983)-1</f>
        <v>0.25832271801411721</v>
      </c>
      <c r="AI983" s="6">
        <f t="shared" si="286"/>
        <v>0</v>
      </c>
      <c r="AL983" s="6">
        <f t="shared" si="287"/>
        <v>0</v>
      </c>
      <c r="AM983" s="6">
        <f t="shared" si="288"/>
        <v>13204.193637815984</v>
      </c>
      <c r="AN983" s="6">
        <f t="shared" si="289"/>
        <v>12775.643812030787</v>
      </c>
      <c r="AO983" s="5">
        <f t="shared" si="290"/>
        <v>0</v>
      </c>
      <c r="AP983" s="6">
        <f>+AN983+SUM($D$16:$E$18)-SUM($AL$27:AL983)</f>
        <v>27999.108022557095</v>
      </c>
      <c r="AQ983" s="10">
        <f t="shared" si="298"/>
        <v>-3.4087848777643037E-3</v>
      </c>
      <c r="AR983" s="10">
        <f>+AN983/SUM(AL$27:AL983)-1</f>
        <v>0.14307725154543594</v>
      </c>
    </row>
    <row r="984" spans="1:44" x14ac:dyDescent="0.25">
      <c r="A984" s="1">
        <v>41614</v>
      </c>
      <c r="B984">
        <v>7.5839999999999996</v>
      </c>
      <c r="G984">
        <f t="shared" si="291"/>
        <v>3331.1766990090755</v>
      </c>
      <c r="H984">
        <f t="shared" si="292"/>
        <v>3250.0263606723597</v>
      </c>
      <c r="I984" s="5">
        <f t="shared" si="281"/>
        <v>0</v>
      </c>
      <c r="J984" s="6">
        <f>+H984+SUM($D$16:$E$16)-SUM($F$27:F984)</f>
        <v>7817.0296238302562</v>
      </c>
      <c r="K984" s="10">
        <f t="shared" si="293"/>
        <v>4.936323801087994E-4</v>
      </c>
      <c r="L984" s="10">
        <f>+H984/SUM(F$27:F984)-1</f>
        <v>-3.0709954184662491E-2</v>
      </c>
      <c r="M984">
        <v>7.0170000000000003</v>
      </c>
      <c r="R984">
        <f t="shared" si="294"/>
        <v>3398.9185997916275</v>
      </c>
      <c r="S984">
        <f t="shared" si="295"/>
        <v>3218.6352873481123</v>
      </c>
      <c r="T984" s="5">
        <f t="shared" si="282"/>
        <v>0</v>
      </c>
      <c r="U984" s="6">
        <f>+S984+SUM($D$17:$E$17)-SUM($Q$27:Q984)</f>
        <v>7024.5913399796891</v>
      </c>
      <c r="V984" s="10">
        <f t="shared" si="283"/>
        <v>2.5531200003463539E-3</v>
      </c>
      <c r="W984" s="10">
        <f>+S984/SUM(Q$27:Q984)-1</f>
        <v>0.15196301417506053</v>
      </c>
      <c r="X984">
        <v>3.9750000000000001</v>
      </c>
      <c r="AC984">
        <f t="shared" si="296"/>
        <v>6543.0317100582633</v>
      </c>
      <c r="AD984">
        <f t="shared" si="297"/>
        <v>6373.6239183168072</v>
      </c>
      <c r="AE984" s="5">
        <f t="shared" si="284"/>
        <v>0</v>
      </c>
      <c r="AF984" s="6">
        <f>+AD984+SUM($D$18:$E$18)-SUM($AB$27:AB984)</f>
        <v>13224.128813053641</v>
      </c>
      <c r="AG984" s="10">
        <f t="shared" si="285"/>
        <v>3.4065690885465294E-3</v>
      </c>
      <c r="AH984" s="10">
        <f>+AD984/SUM(AB$27:AB984)-1</f>
        <v>0.26724925363722196</v>
      </c>
      <c r="AI984" s="6">
        <f t="shared" si="286"/>
        <v>0</v>
      </c>
      <c r="AL984" s="6">
        <f t="shared" si="287"/>
        <v>0</v>
      </c>
      <c r="AM984" s="6">
        <f t="shared" si="288"/>
        <v>13273.127008858966</v>
      </c>
      <c r="AN984" s="6">
        <f t="shared" si="289"/>
        <v>12842.285566337279</v>
      </c>
      <c r="AO984" s="5">
        <f t="shared" si="290"/>
        <v>0</v>
      </c>
      <c r="AP984" s="6">
        <f>+AN984+SUM($D$16:$E$18)-SUM($AL$27:AL984)</f>
        <v>28065.749776863584</v>
      </c>
      <c r="AQ984" s="10">
        <f t="shared" si="298"/>
        <v>2.3801384762971445E-3</v>
      </c>
      <c r="AR984" s="10">
        <f>+AN984/SUM(AL$27:AL984)-1</f>
        <v>0.14903990004062151</v>
      </c>
    </row>
    <row r="985" spans="1:44" x14ac:dyDescent="0.25">
      <c r="A985" s="1">
        <v>41617</v>
      </c>
      <c r="B985">
        <v>7.64</v>
      </c>
      <c r="C985">
        <f>+$C$16</f>
        <v>60</v>
      </c>
      <c r="D985" s="7">
        <f>+$H$16</f>
        <v>1.0004210526315789</v>
      </c>
      <c r="E985" s="7">
        <f>+$J$16</f>
        <v>0.46199999999999997</v>
      </c>
      <c r="F985" s="6">
        <f>+C985-D985-E985</f>
        <v>58.537578947368416</v>
      </c>
      <c r="G985">
        <f t="shared" si="291"/>
        <v>3414.3115742571435</v>
      </c>
      <c r="H985">
        <f t="shared" si="292"/>
        <v>3332.5620245614014</v>
      </c>
      <c r="I985" s="5">
        <f t="shared" si="281"/>
        <v>208560</v>
      </c>
      <c r="J985" s="6">
        <f>+H985+SUM($D$16:$E$16)-SUM($F$27:F985)</f>
        <v>7841.0277087719296</v>
      </c>
      <c r="K985" s="10">
        <f t="shared" si="293"/>
        <v>3.0699749260914011E-3</v>
      </c>
      <c r="L985" s="10">
        <f>+H985/SUM(F$27:F985)-1</f>
        <v>-2.3148614059828154E-2</v>
      </c>
      <c r="M985">
        <v>7.0279999999999996</v>
      </c>
      <c r="N985">
        <f>+$C$17</f>
        <v>50</v>
      </c>
      <c r="O985" s="7">
        <f>+$H$17</f>
        <v>0.83368421052631569</v>
      </c>
      <c r="P985" s="7">
        <f>+$J$17</f>
        <v>0.38500000000000001</v>
      </c>
      <c r="Q985" s="6">
        <f>+N985-O985-P985</f>
        <v>48.781315789473688</v>
      </c>
      <c r="R985">
        <f t="shared" si="294"/>
        <v>3454.2468176336833</v>
      </c>
      <c r="S985">
        <f t="shared" si="295"/>
        <v>3272.4622049846475</v>
      </c>
      <c r="T985" s="5">
        <f t="shared" si="282"/>
        <v>173800</v>
      </c>
      <c r="U985" s="6">
        <f>+S985+SUM($D$17:$E$17)-SUM($Q$27:Q985)</f>
        <v>7029.6369418267514</v>
      </c>
      <c r="V985" s="10">
        <f t="shared" si="283"/>
        <v>7.1827692215276073E-4</v>
      </c>
      <c r="W985" s="10">
        <f>+S985/SUM(Q$27:Q985)-1</f>
        <v>0.15113026727133305</v>
      </c>
      <c r="X985">
        <v>3.9769999999999999</v>
      </c>
      <c r="Y985">
        <f>+$C$18</f>
        <v>90</v>
      </c>
      <c r="Z985" s="7">
        <f>+$H$18</f>
        <v>1.5006315789473685</v>
      </c>
      <c r="AA985" s="7">
        <f>+$J$18</f>
        <v>0.69300000000000006</v>
      </c>
      <c r="AB985" s="6">
        <f>+Y985-Z985-AA985</f>
        <v>87.806368421052639</v>
      </c>
      <c r="AC985">
        <f t="shared" si="296"/>
        <v>6634.1301699057603</v>
      </c>
      <c r="AD985">
        <f t="shared" si="297"/>
        <v>6464.6371415395288</v>
      </c>
      <c r="AE985" s="5">
        <f t="shared" si="284"/>
        <v>312840</v>
      </c>
      <c r="AF985" s="6">
        <f>+AD985+SUM($D$18:$E$18)-SUM($AB$27:AB985)</f>
        <v>13227.335667855312</v>
      </c>
      <c r="AG985" s="10">
        <f t="shared" si="285"/>
        <v>2.4250026954564241E-4</v>
      </c>
      <c r="AH985" s="10">
        <f>+AD985/SUM(AB$27:AB985)-1</f>
        <v>0.26329026632181041</v>
      </c>
      <c r="AI985" s="6">
        <f t="shared" si="286"/>
        <v>200</v>
      </c>
      <c r="AL985" s="6">
        <f t="shared" si="287"/>
        <v>195.12526315789475</v>
      </c>
      <c r="AM985" s="6">
        <f t="shared" si="288"/>
        <v>13502.688561796587</v>
      </c>
      <c r="AN985" s="6">
        <f t="shared" si="289"/>
        <v>13069.661371085578</v>
      </c>
      <c r="AO985" s="5">
        <f t="shared" si="290"/>
        <v>695200</v>
      </c>
      <c r="AP985" s="6">
        <f>+AN985+SUM($D$16:$E$18)-SUM($AL$27:AL985)</f>
        <v>28098.000318453989</v>
      </c>
      <c r="AQ985" s="10">
        <f t="shared" si="298"/>
        <v>1.1491067171485181E-3</v>
      </c>
      <c r="AR985" s="10">
        <f>+AN985/SUM(AL$27:AL985)-1</f>
        <v>0.14931858332701942</v>
      </c>
    </row>
    <row r="986" spans="1:44" x14ac:dyDescent="0.25">
      <c r="A986" s="1">
        <v>41618</v>
      </c>
      <c r="B986">
        <v>7.6079999999999997</v>
      </c>
      <c r="G986">
        <f t="shared" si="291"/>
        <v>3400.0107927942863</v>
      </c>
      <c r="H986">
        <f t="shared" si="292"/>
        <v>3318.6036495894164</v>
      </c>
      <c r="I986" s="5">
        <f t="shared" si="281"/>
        <v>0</v>
      </c>
      <c r="J986" s="6">
        <f>+H986+SUM($D$16:$E$16)-SUM($F$27:F986)</f>
        <v>7827.0693337999455</v>
      </c>
      <c r="K986" s="10">
        <f t="shared" si="293"/>
        <v>-1.7801716165813941E-3</v>
      </c>
      <c r="L986" s="10">
        <f>+H986/SUM(F$27:F986)-1</f>
        <v>-2.7240138189420504E-2</v>
      </c>
      <c r="M986">
        <v>6.9820000000000002</v>
      </c>
      <c r="R986">
        <f t="shared" si="294"/>
        <v>3431.63791700603</v>
      </c>
      <c r="S986">
        <f t="shared" si="295"/>
        <v>3251.0431296532174</v>
      </c>
      <c r="T986" s="5">
        <f t="shared" si="282"/>
        <v>0</v>
      </c>
      <c r="U986" s="6">
        <f>+S986+SUM($D$17:$E$17)-SUM($Q$27:Q986)</f>
        <v>7008.2178664953208</v>
      </c>
      <c r="V986" s="10">
        <f t="shared" si="283"/>
        <v>-3.0469675046780331E-3</v>
      </c>
      <c r="W986" s="10">
        <f>+S986/SUM(Q$27:Q986)-1</f>
        <v>0.14359583467393988</v>
      </c>
      <c r="X986">
        <v>3.9449999999999998</v>
      </c>
      <c r="AC986">
        <f t="shared" si="296"/>
        <v>6580.750193683235</v>
      </c>
      <c r="AD986">
        <f t="shared" si="297"/>
        <v>6412.6209513134127</v>
      </c>
      <c r="AE986" s="5">
        <f t="shared" si="284"/>
        <v>0</v>
      </c>
      <c r="AF986" s="6">
        <f>+AD986+SUM($D$18:$E$18)-SUM($AB$27:AB986)</f>
        <v>13175.319477629195</v>
      </c>
      <c r="AG986" s="10">
        <f t="shared" si="285"/>
        <v>-3.9324767687362039E-3</v>
      </c>
      <c r="AH986" s="10">
        <f>+AD986/SUM(AB$27:AB986)-1</f>
        <v>0.2531254967662917</v>
      </c>
      <c r="AI986" s="6">
        <f t="shared" si="286"/>
        <v>0</v>
      </c>
      <c r="AL986" s="6">
        <f t="shared" si="287"/>
        <v>0</v>
      </c>
      <c r="AM986" s="6">
        <f t="shared" si="288"/>
        <v>13412.39890348355</v>
      </c>
      <c r="AN986" s="6">
        <f t="shared" si="289"/>
        <v>12982.267730556046</v>
      </c>
      <c r="AO986" s="5">
        <f t="shared" si="290"/>
        <v>0</v>
      </c>
      <c r="AP986" s="6">
        <f>+AN986+SUM($D$16:$E$18)-SUM($AL$27:AL986)</f>
        <v>28010.606677924465</v>
      </c>
      <c r="AQ986" s="10">
        <f t="shared" si="298"/>
        <v>-3.1103153085284552E-3</v>
      </c>
      <c r="AR986" s="10">
        <f>+AN986/SUM(AL$27:AL986)-1</f>
        <v>0.14163337004770638</v>
      </c>
    </row>
    <row r="987" spans="1:44" x14ac:dyDescent="0.25">
      <c r="A987" s="1">
        <v>41619</v>
      </c>
      <c r="B987">
        <v>7.5289999999999999</v>
      </c>
      <c r="G987">
        <f t="shared" si="291"/>
        <v>3364.7057385578578</v>
      </c>
      <c r="H987">
        <f t="shared" si="292"/>
        <v>3284.143911377329</v>
      </c>
      <c r="I987" s="5">
        <f t="shared" si="281"/>
        <v>0</v>
      </c>
      <c r="J987" s="6">
        <f>+H987+SUM($D$16:$E$16)-SUM($F$27:F987)</f>
        <v>7792.6095955878573</v>
      </c>
      <c r="K987" s="10">
        <f t="shared" si="293"/>
        <v>-4.40263612630587E-3</v>
      </c>
      <c r="L987" s="10">
        <f>+H987/SUM(F$27:F987)-1</f>
        <v>-3.7341088384351462E-2</v>
      </c>
      <c r="M987">
        <v>6.9580000000000002</v>
      </c>
      <c r="R987">
        <f t="shared" si="294"/>
        <v>3419.8419688524718</v>
      </c>
      <c r="S987">
        <f t="shared" si="295"/>
        <v>3239.8679599150796</v>
      </c>
      <c r="T987" s="5">
        <f t="shared" si="282"/>
        <v>0</v>
      </c>
      <c r="U987" s="6">
        <f>+S987+SUM($D$17:$E$17)-SUM($Q$27:Q987)</f>
        <v>6997.0426967571839</v>
      </c>
      <c r="V987" s="10">
        <f t="shared" si="283"/>
        <v>-1.5945808122722616E-3</v>
      </c>
      <c r="W987" s="10">
        <f>+S987/SUM(Q$27:Q987)-1</f>
        <v>0.13966482636225619</v>
      </c>
      <c r="X987">
        <v>3.9140000000000001</v>
      </c>
      <c r="AC987">
        <f t="shared" si="296"/>
        <v>6529.0383417176636</v>
      </c>
      <c r="AD987">
        <f t="shared" si="297"/>
        <v>6362.2302670318631</v>
      </c>
      <c r="AE987" s="5">
        <f t="shared" si="284"/>
        <v>0</v>
      </c>
      <c r="AF987" s="6">
        <f>+AD987+SUM($D$18:$E$18)-SUM($AB$27:AB987)</f>
        <v>13124.928793347646</v>
      </c>
      <c r="AG987" s="10">
        <f t="shared" si="285"/>
        <v>-3.8246271270392374E-3</v>
      </c>
      <c r="AH987" s="10">
        <f>+AD987/SUM(AB$27:AB987)-1</f>
        <v>0.24327837625938331</v>
      </c>
      <c r="AI987" s="6">
        <f t="shared" si="286"/>
        <v>0</v>
      </c>
      <c r="AL987" s="6">
        <f t="shared" si="287"/>
        <v>0</v>
      </c>
      <c r="AM987" s="6">
        <f t="shared" si="288"/>
        <v>13313.586049127993</v>
      </c>
      <c r="AN987" s="6">
        <f t="shared" si="289"/>
        <v>12886.242138324273</v>
      </c>
      <c r="AO987" s="5">
        <f t="shared" si="290"/>
        <v>0</v>
      </c>
      <c r="AP987" s="6">
        <f>+AN987+SUM($D$16:$E$18)-SUM($AL$27:AL987)</f>
        <v>27914.581085692691</v>
      </c>
      <c r="AQ987" s="10">
        <f t="shared" si="298"/>
        <v>-3.4281868056593723E-3</v>
      </c>
      <c r="AR987" s="10">
        <f>+AN987/SUM(AL$27:AL987)-1</f>
        <v>0.1331890810570886</v>
      </c>
    </row>
    <row r="988" spans="1:44" x14ac:dyDescent="0.25">
      <c r="A988" s="1">
        <v>41620</v>
      </c>
      <c r="B988">
        <v>7.47</v>
      </c>
      <c r="G988">
        <f t="shared" si="291"/>
        <v>3338.3386727357147</v>
      </c>
      <c r="H988">
        <f t="shared" si="292"/>
        <v>3258.4081575227315</v>
      </c>
      <c r="I988" s="5">
        <f t="shared" ref="I988:I1051" si="299">+C988*(MAX($A:$A)-$A988)</f>
        <v>0</v>
      </c>
      <c r="J988" s="6">
        <f>+H988+SUM($D$16:$E$16)-SUM($F$27:F988)</f>
        <v>7766.8738417332606</v>
      </c>
      <c r="K988" s="10">
        <f t="shared" si="293"/>
        <v>-3.3025847809914355E-3</v>
      </c>
      <c r="L988" s="10">
        <f>+H988/SUM(F$27:F988)-1</f>
        <v>-4.4884835998287409E-2</v>
      </c>
      <c r="M988">
        <v>6.8959999999999999</v>
      </c>
      <c r="R988">
        <f t="shared" si="294"/>
        <v>3389.3691027891123</v>
      </c>
      <c r="S988">
        <f t="shared" si="295"/>
        <v>3210.9987714248905</v>
      </c>
      <c r="T988" s="5">
        <f t="shared" ref="T988:T1051" si="300">+N988*(MAX($A:$A)-$A988)</f>
        <v>0</v>
      </c>
      <c r="U988" s="6">
        <f>+S988+SUM($D$17:$E$17)-SUM($Q$27:Q988)</f>
        <v>6968.1735082669948</v>
      </c>
      <c r="V988" s="10">
        <f t="shared" ref="V988:V1051" si="301">+U988/U987-1</f>
        <v>-4.1259128665269706E-3</v>
      </c>
      <c r="W988" s="10">
        <f>+S988/SUM(Q$27:Q988)-1</f>
        <v>0.12950972155707374</v>
      </c>
      <c r="X988">
        <v>3.8889999999999998</v>
      </c>
      <c r="AC988">
        <f t="shared" si="296"/>
        <v>6487.3352352938145</v>
      </c>
      <c r="AD988">
        <f t="shared" si="297"/>
        <v>6321.5926184177097</v>
      </c>
      <c r="AE988" s="5">
        <f t="shared" ref="AE988:AE1051" si="302">+Y988*(MAX($A:$A)-$A988)</f>
        <v>0</v>
      </c>
      <c r="AF988" s="6">
        <f>+AD988+SUM($D$18:$E$18)-SUM($AB$27:AB988)</f>
        <v>13084.29114473349</v>
      </c>
      <c r="AG988" s="10">
        <f t="shared" ref="AG988:AG1051" si="303">+AF988/AF987-1</f>
        <v>-3.0962185969918288E-3</v>
      </c>
      <c r="AH988" s="10">
        <f>+AD988/SUM(AB$27:AB988)-1</f>
        <v>0.23533715004413414</v>
      </c>
      <c r="AI988" s="6">
        <f t="shared" ref="AI988:AI1051" si="304">+C988+N988+Y988</f>
        <v>0</v>
      </c>
      <c r="AL988" s="6">
        <f t="shared" ref="AL988:AL1051" si="305">+F988+Q988+AB988</f>
        <v>0</v>
      </c>
      <c r="AM988" s="6">
        <f t="shared" ref="AM988:AM1051" si="306">+G988+R988+AC988</f>
        <v>13215.043010818641</v>
      </c>
      <c r="AN988" s="6">
        <f t="shared" ref="AN988:AN1051" si="307">+H988+S988+AD988</f>
        <v>12790.999547365333</v>
      </c>
      <c r="AO988" s="5">
        <f t="shared" ref="AO988:AO1051" si="308">+AI988*(MAX($A:$A)-$A988)</f>
        <v>0</v>
      </c>
      <c r="AP988" s="6">
        <f>+AN988+SUM($D$16:$E$18)-SUM($AL$27:AL988)</f>
        <v>27819.338494733747</v>
      </c>
      <c r="AQ988" s="10">
        <f t="shared" si="298"/>
        <v>-3.4119297963514095E-3</v>
      </c>
      <c r="AR988" s="10">
        <f>+AN988/SUM(AL$27:AL988)-1</f>
        <v>0.12481364755461888</v>
      </c>
    </row>
    <row r="989" spans="1:44" x14ac:dyDescent="0.25">
      <c r="A989" s="1">
        <v>41621</v>
      </c>
      <c r="B989">
        <v>7.4770000000000003</v>
      </c>
      <c r="G989">
        <f t="shared" ref="G989:G1052" si="309">+(B989/B988*G988)+F989</f>
        <v>3341.4669686807147</v>
      </c>
      <c r="H989">
        <f t="shared" ref="H989:H1052" si="310">+($B989/$B988*H988)+F989</f>
        <v>3261.4615520478533</v>
      </c>
      <c r="I989" s="5">
        <f t="shared" si="299"/>
        <v>0</v>
      </c>
      <c r="J989" s="6">
        <f>+H989+SUM($D$16:$E$16)-SUM($F$27:F989)</f>
        <v>7769.9272362583815</v>
      </c>
      <c r="K989" s="10">
        <f t="shared" ref="K989:K1052" si="311">+J989/J988-1</f>
        <v>3.9313043926547664E-4</v>
      </c>
      <c r="L989" s="10">
        <f>+H989/SUM(F$27:F989)-1</f>
        <v>-4.3989815094939155E-2</v>
      </c>
      <c r="M989">
        <v>6.8890000000000002</v>
      </c>
      <c r="R989">
        <f t="shared" ref="R989:R1052" si="312">+($M989/$M988*R988)+N989</f>
        <v>3385.9286179109913</v>
      </c>
      <c r="S989">
        <f t="shared" ref="S989:S1052" si="313">+($M989/$M988*S988)+Q989</f>
        <v>3207.7393469179337</v>
      </c>
      <c r="T989" s="5">
        <f t="shared" si="300"/>
        <v>0</v>
      </c>
      <c r="U989" s="6">
        <f>+S989+SUM($D$17:$E$17)-SUM($Q$27:Q989)</f>
        <v>6964.9140837600371</v>
      </c>
      <c r="V989" s="10">
        <f t="shared" si="301"/>
        <v>-4.677588040955527E-4</v>
      </c>
      <c r="W989" s="10">
        <f>+S989/SUM(Q$27:Q989)-1</f>
        <v>0.12836317746616599</v>
      </c>
      <c r="X989">
        <v>3.8860000000000001</v>
      </c>
      <c r="AC989">
        <f t="shared" ref="AC989:AC1052" si="314">+(X989/X988*AC988)+AB989</f>
        <v>6482.3308625229538</v>
      </c>
      <c r="AD989">
        <f t="shared" ref="AD989:AD1052" si="315">+($X989/$X988*AD988)+AB989</f>
        <v>6316.7161005840117</v>
      </c>
      <c r="AE989" s="5">
        <f t="shared" si="302"/>
        <v>0</v>
      </c>
      <c r="AF989" s="6">
        <f>+AD989+SUM($D$18:$E$18)-SUM($AB$27:AB989)</f>
        <v>13079.414626899792</v>
      </c>
      <c r="AG989" s="10">
        <f t="shared" si="303"/>
        <v>-3.7270019290736034E-4</v>
      </c>
      <c r="AH989" s="10">
        <f>+AD989/SUM(AB$27:AB989)-1</f>
        <v>0.23438420289830431</v>
      </c>
      <c r="AI989" s="6">
        <f t="shared" si="304"/>
        <v>0</v>
      </c>
      <c r="AL989" s="6">
        <f t="shared" si="305"/>
        <v>0</v>
      </c>
      <c r="AM989" s="6">
        <f t="shared" si="306"/>
        <v>13209.72644911466</v>
      </c>
      <c r="AN989" s="6">
        <f t="shared" si="307"/>
        <v>12785.916999549798</v>
      </c>
      <c r="AO989" s="5">
        <f t="shared" si="308"/>
        <v>0</v>
      </c>
      <c r="AP989" s="6">
        <f>+AN989+SUM($D$16:$E$18)-SUM($AL$27:AL989)</f>
        <v>27814.255946918209</v>
      </c>
      <c r="AQ989" s="10">
        <f t="shared" ref="AQ989:AQ1052" si="316">+AP989/AP988-1</f>
        <v>-1.8269837064965877E-4</v>
      </c>
      <c r="AR989" s="10">
        <f>+AN989/SUM(AL$27:AL989)-1</f>
        <v>0.12436669896971031</v>
      </c>
    </row>
    <row r="990" spans="1:44" x14ac:dyDescent="0.25">
      <c r="A990" s="1">
        <v>41624</v>
      </c>
      <c r="B990">
        <v>7.4610000000000003</v>
      </c>
      <c r="G990">
        <f t="shared" si="309"/>
        <v>3334.3165779492861</v>
      </c>
      <c r="H990">
        <f t="shared" si="310"/>
        <v>3254.4823645618608</v>
      </c>
      <c r="I990" s="5">
        <f t="shared" si="299"/>
        <v>0</v>
      </c>
      <c r="J990" s="6">
        <f>+H990+SUM($D$16:$E$16)-SUM($F$27:F990)</f>
        <v>7762.9480487723886</v>
      </c>
      <c r="K990" s="10">
        <f t="shared" si="311"/>
        <v>-8.9823073933359421E-4</v>
      </c>
      <c r="L990" s="10">
        <f>+H990/SUM(F$27:F990)-1</f>
        <v>-4.6035577159735275E-2</v>
      </c>
      <c r="M990">
        <v>6.976</v>
      </c>
      <c r="R990">
        <f t="shared" si="312"/>
        <v>3428.6889299676404</v>
      </c>
      <c r="S990">
        <f t="shared" si="313"/>
        <v>3248.2493372186827</v>
      </c>
      <c r="T990" s="5">
        <f t="shared" si="300"/>
        <v>0</v>
      </c>
      <c r="U990" s="6">
        <f>+S990+SUM($D$17:$E$17)-SUM($Q$27:Q990)</f>
        <v>7005.4240740607875</v>
      </c>
      <c r="V990" s="10">
        <f t="shared" si="301"/>
        <v>5.8162943309245652E-3</v>
      </c>
      <c r="W990" s="10">
        <f>+S990/SUM(Q$27:Q990)-1</f>
        <v>0.14261308259601879</v>
      </c>
      <c r="X990">
        <v>3.8980000000000001</v>
      </c>
      <c r="AC990">
        <f t="shared" si="314"/>
        <v>6502.3483536064014</v>
      </c>
      <c r="AD990">
        <f t="shared" si="315"/>
        <v>6336.2221719188055</v>
      </c>
      <c r="AE990" s="5">
        <f t="shared" si="302"/>
        <v>0</v>
      </c>
      <c r="AF990" s="6">
        <f>+AD990+SUM($D$18:$E$18)-SUM($AB$27:AB990)</f>
        <v>13098.920698234588</v>
      </c>
      <c r="AG990" s="10">
        <f t="shared" si="303"/>
        <v>1.4913566005223533E-3</v>
      </c>
      <c r="AH990" s="10">
        <f>+AD990/SUM(AB$27:AB990)-1</f>
        <v>0.23819599148162407</v>
      </c>
      <c r="AI990" s="6">
        <f t="shared" si="304"/>
        <v>0</v>
      </c>
      <c r="AL990" s="6">
        <f t="shared" si="305"/>
        <v>0</v>
      </c>
      <c r="AM990" s="6">
        <f t="shared" si="306"/>
        <v>13265.353861523328</v>
      </c>
      <c r="AN990" s="6">
        <f t="shared" si="307"/>
        <v>12838.953873699349</v>
      </c>
      <c r="AO990" s="5">
        <f t="shared" si="308"/>
        <v>0</v>
      </c>
      <c r="AP990" s="6">
        <f>+AN990+SUM($D$16:$E$18)-SUM($AL$27:AL990)</f>
        <v>27867.292821067764</v>
      </c>
      <c r="AQ990" s="10">
        <f t="shared" si="316"/>
        <v>1.9068234020271912E-3</v>
      </c>
      <c r="AR990" s="10">
        <f>+AN990/SUM(AL$27:AL990)-1</f>
        <v>0.12903065034005801</v>
      </c>
    </row>
    <row r="991" spans="1:44" x14ac:dyDescent="0.25">
      <c r="A991" s="1">
        <v>41625</v>
      </c>
      <c r="B991">
        <v>7.4729999999999999</v>
      </c>
      <c r="G991">
        <f t="shared" si="309"/>
        <v>3339.6793709978574</v>
      </c>
      <c r="H991">
        <f t="shared" si="310"/>
        <v>3259.716755176355</v>
      </c>
      <c r="I991" s="5">
        <f t="shared" si="299"/>
        <v>0</v>
      </c>
      <c r="J991" s="6">
        <f>+H991+SUM($D$16:$E$16)-SUM($F$27:F991)</f>
        <v>7768.1824393868847</v>
      </c>
      <c r="K991" s="10">
        <f t="shared" si="311"/>
        <v>6.7427871236680481E-4</v>
      </c>
      <c r="L991" s="10">
        <f>+H991/SUM(F$27:F991)-1</f>
        <v>-4.4501255611138157E-2</v>
      </c>
      <c r="M991">
        <v>6.9260000000000002</v>
      </c>
      <c r="R991">
        <f t="shared" si="312"/>
        <v>3404.1140379810604</v>
      </c>
      <c r="S991">
        <f t="shared" si="313"/>
        <v>3224.967733597563</v>
      </c>
      <c r="T991" s="5">
        <f t="shared" si="300"/>
        <v>0</v>
      </c>
      <c r="U991" s="6">
        <f>+S991+SUM($D$17:$E$17)-SUM($Q$27:Q991)</f>
        <v>6982.1424704396668</v>
      </c>
      <c r="V991" s="10">
        <f t="shared" si="301"/>
        <v>-3.3233682036932777E-3</v>
      </c>
      <c r="W991" s="10">
        <f>+S991/SUM(Q$27:Q991)-1</f>
        <v>0.1344234819466783</v>
      </c>
      <c r="X991">
        <v>3.8860000000000001</v>
      </c>
      <c r="AC991">
        <f t="shared" si="314"/>
        <v>6482.3308625229538</v>
      </c>
      <c r="AD991">
        <f t="shared" si="315"/>
        <v>6316.7161005840117</v>
      </c>
      <c r="AE991" s="5">
        <f t="shared" si="302"/>
        <v>0</v>
      </c>
      <c r="AF991" s="6">
        <f>+AD991+SUM($D$18:$E$18)-SUM($AB$27:AB991)</f>
        <v>13079.414626899792</v>
      </c>
      <c r="AG991" s="10">
        <f t="shared" si="303"/>
        <v>-1.4891357680655304E-3</v>
      </c>
      <c r="AH991" s="10">
        <f>+AD991/SUM(AB$27:AB991)-1</f>
        <v>0.23438420289830431</v>
      </c>
      <c r="AI991" s="6">
        <f t="shared" si="304"/>
        <v>0</v>
      </c>
      <c r="AL991" s="6">
        <f t="shared" si="305"/>
        <v>0</v>
      </c>
      <c r="AM991" s="6">
        <f t="shared" si="306"/>
        <v>13226.124271501871</v>
      </c>
      <c r="AN991" s="6">
        <f t="shared" si="307"/>
        <v>12801.400589357931</v>
      </c>
      <c r="AO991" s="5">
        <f t="shared" si="308"/>
        <v>0</v>
      </c>
      <c r="AP991" s="6">
        <f>+AN991+SUM($D$16:$E$18)-SUM($AL$27:AL991)</f>
        <v>27829.739536726345</v>
      </c>
      <c r="AQ991" s="10">
        <f t="shared" si="316"/>
        <v>-1.3475756178593645E-3</v>
      </c>
      <c r="AR991" s="10">
        <f>+AN991/SUM(AL$27:AL991)-1</f>
        <v>0.12572829335213775</v>
      </c>
    </row>
    <row r="992" spans="1:44" x14ac:dyDescent="0.25">
      <c r="A992" s="1">
        <v>41626</v>
      </c>
      <c r="B992">
        <v>7.4729999999999999</v>
      </c>
      <c r="G992">
        <f t="shared" si="309"/>
        <v>3339.6793709978574</v>
      </c>
      <c r="H992">
        <f t="shared" si="310"/>
        <v>3259.716755176355</v>
      </c>
      <c r="I992" s="5">
        <f t="shared" si="299"/>
        <v>0</v>
      </c>
      <c r="J992" s="6">
        <f>+H992+SUM($D$16:$E$16)-SUM($F$27:F992)</f>
        <v>7768.1824393868847</v>
      </c>
      <c r="K992" s="10">
        <f t="shared" si="311"/>
        <v>0</v>
      </c>
      <c r="L992" s="10">
        <f>+H992/SUM(F$27:F992)-1</f>
        <v>-4.4501255611138157E-2</v>
      </c>
      <c r="M992">
        <v>6.9710000000000001</v>
      </c>
      <c r="R992">
        <f t="shared" si="312"/>
        <v>3426.2314407689823</v>
      </c>
      <c r="S992">
        <f t="shared" si="313"/>
        <v>3245.921176856571</v>
      </c>
      <c r="T992" s="5">
        <f t="shared" si="300"/>
        <v>0</v>
      </c>
      <c r="U992" s="6">
        <f>+S992+SUM($D$17:$E$17)-SUM($Q$27:Q992)</f>
        <v>7003.0959136986748</v>
      </c>
      <c r="V992" s="10">
        <f t="shared" si="301"/>
        <v>3.0010048273461098E-3</v>
      </c>
      <c r="W992" s="10">
        <f>+S992/SUM(Q$27:Q992)-1</f>
        <v>0.14179412253108481</v>
      </c>
      <c r="X992">
        <v>3.931</v>
      </c>
      <c r="AC992">
        <f t="shared" si="314"/>
        <v>6557.3964540858806</v>
      </c>
      <c r="AD992">
        <f t="shared" si="315"/>
        <v>6389.8638680894883</v>
      </c>
      <c r="AE992" s="5">
        <f t="shared" si="302"/>
        <v>0</v>
      </c>
      <c r="AF992" s="6">
        <f>+AD992+SUM($D$18:$E$18)-SUM($AB$27:AB992)</f>
        <v>13152.56239440527</v>
      </c>
      <c r="AG992" s="10">
        <f t="shared" si="303"/>
        <v>5.5925872519584363E-3</v>
      </c>
      <c r="AH992" s="10">
        <f>+AD992/SUM(AB$27:AB992)-1</f>
        <v>0.24867841008575264</v>
      </c>
      <c r="AI992" s="6">
        <f t="shared" si="304"/>
        <v>0</v>
      </c>
      <c r="AL992" s="6">
        <f t="shared" si="305"/>
        <v>0</v>
      </c>
      <c r="AM992" s="6">
        <f t="shared" si="306"/>
        <v>13323.30726585272</v>
      </c>
      <c r="AN992" s="6">
        <f t="shared" si="307"/>
        <v>12895.501800122414</v>
      </c>
      <c r="AO992" s="5">
        <f t="shared" si="308"/>
        <v>0</v>
      </c>
      <c r="AP992" s="6">
        <f>+AN992+SUM($D$16:$E$18)-SUM($AL$27:AL992)</f>
        <v>27923.840747490831</v>
      </c>
      <c r="AQ992" s="10">
        <f t="shared" si="316"/>
        <v>3.3813184144357855E-3</v>
      </c>
      <c r="AR992" s="10">
        <f>+AN992/SUM(AL$27:AL992)-1</f>
        <v>0.13400335627645044</v>
      </c>
    </row>
    <row r="993" spans="1:44" x14ac:dyDescent="0.25">
      <c r="A993" s="1">
        <v>41627</v>
      </c>
      <c r="B993">
        <v>7.5039999999999996</v>
      </c>
      <c r="G993">
        <f t="shared" si="309"/>
        <v>3353.5332530400005</v>
      </c>
      <c r="H993">
        <f t="shared" si="310"/>
        <v>3273.2389309304654</v>
      </c>
      <c r="I993" s="5">
        <f t="shared" si="299"/>
        <v>0</v>
      </c>
      <c r="J993" s="6">
        <f>+H993+SUM($D$16:$E$16)-SUM($F$27:F993)</f>
        <v>7781.7046151409941</v>
      </c>
      <c r="K993" s="10">
        <f t="shared" si="311"/>
        <v>1.7407129479283245E-3</v>
      </c>
      <c r="L993" s="10">
        <f>+H993/SUM(F$27:F993)-1</f>
        <v>-4.0537591610595669E-2</v>
      </c>
      <c r="M993">
        <v>7.0730000000000004</v>
      </c>
      <c r="R993">
        <f t="shared" si="312"/>
        <v>3476.3642204216058</v>
      </c>
      <c r="S993">
        <f t="shared" si="313"/>
        <v>3293.4156482436561</v>
      </c>
      <c r="T993" s="5">
        <f t="shared" si="300"/>
        <v>0</v>
      </c>
      <c r="U993" s="6">
        <f>+S993+SUM($D$17:$E$17)-SUM($Q$27:Q993)</f>
        <v>7050.5903850857594</v>
      </c>
      <c r="V993" s="10">
        <f t="shared" si="301"/>
        <v>6.7819250189307123E-3</v>
      </c>
      <c r="W993" s="10">
        <f>+S993/SUM(Q$27:Q993)-1</f>
        <v>0.15850090785574</v>
      </c>
      <c r="X993">
        <v>3.9660000000000002</v>
      </c>
      <c r="AC993">
        <f t="shared" si="314"/>
        <v>6615.7808030792685</v>
      </c>
      <c r="AD993">
        <f t="shared" si="315"/>
        <v>6446.7565761493042</v>
      </c>
      <c r="AE993" s="5">
        <f t="shared" si="302"/>
        <v>0</v>
      </c>
      <c r="AF993" s="6">
        <f>+AD993+SUM($D$18:$E$18)-SUM($AB$27:AB993)</f>
        <v>13209.455102465085</v>
      </c>
      <c r="AG993" s="10">
        <f t="shared" si="303"/>
        <v>4.3255987961718922E-3</v>
      </c>
      <c r="AH993" s="10">
        <f>+AD993/SUM(AB$27:AB993)-1</f>
        <v>0.2597961267871014</v>
      </c>
      <c r="AI993" s="6">
        <f t="shared" si="304"/>
        <v>0</v>
      </c>
      <c r="AL993" s="6">
        <f t="shared" si="305"/>
        <v>0</v>
      </c>
      <c r="AM993" s="6">
        <f t="shared" si="306"/>
        <v>13445.678276540875</v>
      </c>
      <c r="AN993" s="6">
        <f t="shared" si="307"/>
        <v>13013.411155323425</v>
      </c>
      <c r="AO993" s="5">
        <f t="shared" si="308"/>
        <v>0</v>
      </c>
      <c r="AP993" s="6">
        <f>+AN993+SUM($D$16:$E$18)-SUM($AL$27:AL993)</f>
        <v>28041.75010269184</v>
      </c>
      <c r="AQ993" s="10">
        <f t="shared" si="316"/>
        <v>4.2225335786447715E-3</v>
      </c>
      <c r="AR993" s="10">
        <f>+AN993/SUM(AL$27:AL993)-1</f>
        <v>0.144372057441152</v>
      </c>
    </row>
    <row r="994" spans="1:44" x14ac:dyDescent="0.25">
      <c r="A994" s="1">
        <v>41628</v>
      </c>
      <c r="B994">
        <v>7.4829999999999997</v>
      </c>
      <c r="G994">
        <f t="shared" si="309"/>
        <v>3344.1483652050006</v>
      </c>
      <c r="H994">
        <f t="shared" si="310"/>
        <v>3264.0787473551004</v>
      </c>
      <c r="I994" s="5">
        <f t="shared" si="299"/>
        <v>0</v>
      </c>
      <c r="J994" s="6">
        <f>+H994+SUM($D$16:$E$16)-SUM($F$27:F994)</f>
        <v>7772.5444315656296</v>
      </c>
      <c r="K994" s="10">
        <f t="shared" si="311"/>
        <v>-1.1771435730857371E-3</v>
      </c>
      <c r="L994" s="10">
        <f>+H994/SUM(F$27:F994)-1</f>
        <v>-4.3222654320640541E-2</v>
      </c>
      <c r="M994">
        <v>7.1070000000000002</v>
      </c>
      <c r="R994">
        <f t="shared" si="312"/>
        <v>3493.0751469724801</v>
      </c>
      <c r="S994">
        <f t="shared" si="313"/>
        <v>3309.2471387060177</v>
      </c>
      <c r="T994" s="5">
        <f t="shared" si="300"/>
        <v>0</v>
      </c>
      <c r="U994" s="6">
        <f>+S994+SUM($D$17:$E$17)-SUM($Q$27:Q994)</f>
        <v>7066.4218755481215</v>
      </c>
      <c r="V994" s="10">
        <f t="shared" si="301"/>
        <v>2.2454134473406384E-3</v>
      </c>
      <c r="W994" s="10">
        <f>+S994/SUM(Q$27:Q994)-1</f>
        <v>0.16406983629729166</v>
      </c>
      <c r="X994">
        <v>3.9780000000000002</v>
      </c>
      <c r="AC994">
        <f t="shared" si="314"/>
        <v>6635.798294162716</v>
      </c>
      <c r="AD994">
        <f t="shared" si="315"/>
        <v>6466.2626474840981</v>
      </c>
      <c r="AE994" s="5">
        <f t="shared" si="302"/>
        <v>0</v>
      </c>
      <c r="AF994" s="6">
        <f>+AD994+SUM($D$18:$E$18)-SUM($AB$27:AB994)</f>
        <v>13228.96117379988</v>
      </c>
      <c r="AG994" s="10">
        <f t="shared" si="303"/>
        <v>1.4766749410546343E-3</v>
      </c>
      <c r="AH994" s="10">
        <f>+AD994/SUM(AB$27:AB994)-1</f>
        <v>0.26360791537042116</v>
      </c>
      <c r="AI994" s="6">
        <f t="shared" si="304"/>
        <v>0</v>
      </c>
      <c r="AL994" s="6">
        <f t="shared" si="305"/>
        <v>0</v>
      </c>
      <c r="AM994" s="6">
        <f t="shared" si="306"/>
        <v>13473.021806340197</v>
      </c>
      <c r="AN994" s="6">
        <f t="shared" si="307"/>
        <v>13039.588533545217</v>
      </c>
      <c r="AO994" s="5">
        <f t="shared" si="308"/>
        <v>0</v>
      </c>
      <c r="AP994" s="6">
        <f>+AN994+SUM($D$16:$E$18)-SUM($AL$27:AL994)</f>
        <v>28067.927480913633</v>
      </c>
      <c r="AQ994" s="10">
        <f t="shared" si="316"/>
        <v>9.335144249531524E-4</v>
      </c>
      <c r="AR994" s="10">
        <f>+AN994/SUM(AL$27:AL994)-1</f>
        <v>0.14667404112679239</v>
      </c>
    </row>
    <row r="995" spans="1:44" x14ac:dyDescent="0.25">
      <c r="A995" s="1">
        <v>41631</v>
      </c>
      <c r="B995">
        <v>7.5</v>
      </c>
      <c r="G995">
        <f t="shared" si="309"/>
        <v>3351.7456553571437</v>
      </c>
      <c r="H995">
        <f t="shared" si="310"/>
        <v>3271.494134058968</v>
      </c>
      <c r="I995" s="5">
        <f t="shared" si="299"/>
        <v>0</v>
      </c>
      <c r="J995" s="6">
        <f>+H995+SUM($D$16:$E$16)-SUM($F$27:F995)</f>
        <v>7779.9598182694972</v>
      </c>
      <c r="K995" s="10">
        <f t="shared" si="311"/>
        <v>9.5404880205673948E-4</v>
      </c>
      <c r="L995" s="10">
        <f>+H995/SUM(F$27:F995)-1</f>
        <v>-4.1049032126794449E-2</v>
      </c>
      <c r="M995">
        <v>7.16</v>
      </c>
      <c r="R995">
        <f t="shared" si="312"/>
        <v>3519.1245324782549</v>
      </c>
      <c r="S995">
        <f t="shared" si="313"/>
        <v>3333.925638544405</v>
      </c>
      <c r="T995" s="5">
        <f t="shared" si="300"/>
        <v>0</v>
      </c>
      <c r="U995" s="6">
        <f>+S995+SUM($D$17:$E$17)-SUM($Q$27:Q995)</f>
        <v>7091.1003753865098</v>
      </c>
      <c r="V995" s="10">
        <f t="shared" si="301"/>
        <v>3.4923615194535351E-3</v>
      </c>
      <c r="W995" s="10">
        <f>+S995/SUM(Q$27:Q995)-1</f>
        <v>0.17275081298559281</v>
      </c>
      <c r="X995">
        <v>3.984</v>
      </c>
      <c r="AC995">
        <f t="shared" si="314"/>
        <v>6645.8070397044394</v>
      </c>
      <c r="AD995">
        <f t="shared" si="315"/>
        <v>6476.0156831514951</v>
      </c>
      <c r="AE995" s="5">
        <f t="shared" si="302"/>
        <v>0</v>
      </c>
      <c r="AF995" s="6">
        <f>+AD995+SUM($D$18:$E$18)-SUM($AB$27:AB995)</f>
        <v>13238.714209467276</v>
      </c>
      <c r="AG995" s="10">
        <f t="shared" si="303"/>
        <v>7.372487937080674E-4</v>
      </c>
      <c r="AH995" s="10">
        <f>+AD995/SUM(AB$27:AB995)-1</f>
        <v>0.26551380966208082</v>
      </c>
      <c r="AI995" s="6">
        <f t="shared" si="304"/>
        <v>0</v>
      </c>
      <c r="AL995" s="6">
        <f t="shared" si="305"/>
        <v>0</v>
      </c>
      <c r="AM995" s="6">
        <f t="shared" si="306"/>
        <v>13516.677227539838</v>
      </c>
      <c r="AN995" s="6">
        <f t="shared" si="307"/>
        <v>13081.435455754869</v>
      </c>
      <c r="AO995" s="5">
        <f t="shared" si="308"/>
        <v>0</v>
      </c>
      <c r="AP995" s="6">
        <f>+AN995+SUM($D$16:$E$18)-SUM($AL$27:AL995)</f>
        <v>28109.77440312328</v>
      </c>
      <c r="AQ995" s="10">
        <f t="shared" si="316"/>
        <v>1.4909160014791034E-3</v>
      </c>
      <c r="AR995" s="10">
        <f>+AN995/SUM(AL$27:AL995)-1</f>
        <v>0.15035397161504482</v>
      </c>
    </row>
    <row r="996" spans="1:44" x14ac:dyDescent="0.25">
      <c r="A996" s="1">
        <v>41632</v>
      </c>
      <c r="B996">
        <v>7.5389999999999997</v>
      </c>
      <c r="G996">
        <f t="shared" si="309"/>
        <v>3369.1747327650005</v>
      </c>
      <c r="H996">
        <f t="shared" si="310"/>
        <v>3288.5059035560744</v>
      </c>
      <c r="I996" s="5">
        <f t="shared" si="299"/>
        <v>0</v>
      </c>
      <c r="J996" s="6">
        <f>+H996+SUM($D$16:$E$16)-SUM($F$27:F996)</f>
        <v>7796.9715877666022</v>
      </c>
      <c r="K996" s="10">
        <f t="shared" si="311"/>
        <v>2.1866140564321679E-3</v>
      </c>
      <c r="L996" s="10">
        <f>+H996/SUM(F$27:F996)-1</f>
        <v>-3.6062487093853846E-2</v>
      </c>
      <c r="M996">
        <v>7.1680000000000001</v>
      </c>
      <c r="R996">
        <f t="shared" si="312"/>
        <v>3523.0565151961077</v>
      </c>
      <c r="S996">
        <f t="shared" si="313"/>
        <v>3337.6506951237843</v>
      </c>
      <c r="T996" s="5">
        <f t="shared" si="300"/>
        <v>0</v>
      </c>
      <c r="U996" s="6">
        <f>+S996+SUM($D$17:$E$17)-SUM($Q$27:Q996)</f>
        <v>7094.8254319658881</v>
      </c>
      <c r="V996" s="10">
        <f t="shared" si="301"/>
        <v>5.253143210761646E-4</v>
      </c>
      <c r="W996" s="10">
        <f>+S996/SUM(Q$27:Q996)-1</f>
        <v>0.17406114908948722</v>
      </c>
      <c r="X996">
        <v>3.9929999999999999</v>
      </c>
      <c r="AC996">
        <f t="shared" si="314"/>
        <v>6660.8201580170244</v>
      </c>
      <c r="AD996">
        <f t="shared" si="315"/>
        <v>6490.64523665259</v>
      </c>
      <c r="AE996" s="5">
        <f t="shared" si="302"/>
        <v>0</v>
      </c>
      <c r="AF996" s="6">
        <f>+AD996+SUM($D$18:$E$18)-SUM($AB$27:AB996)</f>
        <v>13253.343762968374</v>
      </c>
      <c r="AG996" s="10">
        <f t="shared" si="303"/>
        <v>1.1050584875256231E-3</v>
      </c>
      <c r="AH996" s="10">
        <f>+AD996/SUM(AB$27:AB996)-1</f>
        <v>0.26837265109957054</v>
      </c>
      <c r="AI996" s="6">
        <f t="shared" si="304"/>
        <v>0</v>
      </c>
      <c r="AL996" s="6">
        <f t="shared" si="305"/>
        <v>0</v>
      </c>
      <c r="AM996" s="6">
        <f t="shared" si="306"/>
        <v>13553.051405978133</v>
      </c>
      <c r="AN996" s="6">
        <f t="shared" si="307"/>
        <v>13116.801835332448</v>
      </c>
      <c r="AO996" s="5">
        <f t="shared" si="308"/>
        <v>0</v>
      </c>
      <c r="AP996" s="6">
        <f>+AN996+SUM($D$16:$E$18)-SUM($AL$27:AL996)</f>
        <v>28145.140782700859</v>
      </c>
      <c r="AQ996" s="10">
        <f t="shared" si="316"/>
        <v>1.2581523803922856E-3</v>
      </c>
      <c r="AR996" s="10">
        <f>+AN996/SUM(AL$27:AL996)-1</f>
        <v>0.15346401678908705</v>
      </c>
    </row>
    <row r="997" spans="1:44" x14ac:dyDescent="0.25">
      <c r="A997" s="1">
        <v>41638</v>
      </c>
      <c r="B997">
        <v>7.5110000000000001</v>
      </c>
      <c r="G997">
        <f t="shared" si="309"/>
        <v>3356.6615489850005</v>
      </c>
      <c r="H997">
        <f t="shared" si="310"/>
        <v>3276.2923254555876</v>
      </c>
      <c r="I997" s="5">
        <f t="shared" si="299"/>
        <v>0</v>
      </c>
      <c r="J997" s="6">
        <f>+H997+SUM($D$16:$E$16)-SUM($F$27:F997)</f>
        <v>7784.7580096661168</v>
      </c>
      <c r="K997" s="10">
        <f t="shared" si="311"/>
        <v>-1.5664515335220841E-3</v>
      </c>
      <c r="L997" s="10">
        <f>+H997/SUM(F$27:F997)-1</f>
        <v>-3.9642570707247193E-2</v>
      </c>
      <c r="M997">
        <v>7.2329999999999997</v>
      </c>
      <c r="R997">
        <f t="shared" si="312"/>
        <v>3555.0038747786616</v>
      </c>
      <c r="S997">
        <f t="shared" si="313"/>
        <v>3367.9167798312401</v>
      </c>
      <c r="T997" s="5">
        <f t="shared" si="300"/>
        <v>0</v>
      </c>
      <c r="U997" s="6">
        <f>+S997+SUM($D$17:$E$17)-SUM($Q$27:Q997)</f>
        <v>7125.0915166733448</v>
      </c>
      <c r="V997" s="10">
        <f t="shared" si="301"/>
        <v>4.2659379004721387E-3</v>
      </c>
      <c r="W997" s="10">
        <f>+S997/SUM(Q$27:Q997)-1</f>
        <v>0.1847076299336301</v>
      </c>
      <c r="X997">
        <v>4.0030000000000001</v>
      </c>
      <c r="AC997">
        <f t="shared" si="314"/>
        <v>6677.5014005865642</v>
      </c>
      <c r="AD997">
        <f t="shared" si="315"/>
        <v>6506.9002960982516</v>
      </c>
      <c r="AE997" s="5">
        <f t="shared" si="302"/>
        <v>0</v>
      </c>
      <c r="AF997" s="6">
        <f>+AD997+SUM($D$18:$E$18)-SUM($AB$27:AB997)</f>
        <v>13269.598822414033</v>
      </c>
      <c r="AG997" s="10">
        <f t="shared" si="303"/>
        <v>1.2264874235796697E-3</v>
      </c>
      <c r="AH997" s="10">
        <f>+AD997/SUM(AB$27:AB997)-1</f>
        <v>0.27154914158567012</v>
      </c>
      <c r="AI997" s="6">
        <f t="shared" si="304"/>
        <v>0</v>
      </c>
      <c r="AL997" s="6">
        <f t="shared" si="305"/>
        <v>0</v>
      </c>
      <c r="AM997" s="6">
        <f t="shared" si="306"/>
        <v>13589.166824350226</v>
      </c>
      <c r="AN997" s="6">
        <f t="shared" si="307"/>
        <v>13151.109401385078</v>
      </c>
      <c r="AO997" s="5">
        <f t="shared" si="308"/>
        <v>0</v>
      </c>
      <c r="AP997" s="6">
        <f>+AN997+SUM($D$16:$E$18)-SUM($AL$27:AL997)</f>
        <v>28179.448348753496</v>
      </c>
      <c r="AQ997" s="10">
        <f t="shared" si="316"/>
        <v>1.2189516590985772E-3</v>
      </c>
      <c r="AR997" s="10">
        <f>+AN997/SUM(AL$27:AL997)-1</f>
        <v>0.15648095212455337</v>
      </c>
    </row>
    <row r="998" spans="1:44" x14ac:dyDescent="0.25">
      <c r="A998" s="1">
        <v>41639</v>
      </c>
      <c r="B998">
        <v>7.5350000000000001</v>
      </c>
      <c r="G998">
        <f t="shared" si="309"/>
        <v>3367.3871350821432</v>
      </c>
      <c r="H998">
        <f t="shared" si="310"/>
        <v>3286.7611066845761</v>
      </c>
      <c r="I998" s="5">
        <f t="shared" si="299"/>
        <v>0</v>
      </c>
      <c r="J998" s="6">
        <f>+H998+SUM($D$16:$E$16)-SUM($F$27:F998)</f>
        <v>7795.2267908951053</v>
      </c>
      <c r="K998" s="10">
        <f t="shared" si="311"/>
        <v>1.3447792745759912E-3</v>
      </c>
      <c r="L998" s="10">
        <f>+H998/SUM(F$27:F998)-1</f>
        <v>-3.6573927610052959E-2</v>
      </c>
      <c r="M998">
        <v>7.2450000000000001</v>
      </c>
      <c r="R998">
        <f t="shared" si="312"/>
        <v>3560.9018488554407</v>
      </c>
      <c r="S998">
        <f t="shared" si="313"/>
        <v>3373.504364700309</v>
      </c>
      <c r="T998" s="5">
        <f t="shared" si="300"/>
        <v>0</v>
      </c>
      <c r="U998" s="6">
        <f>+S998+SUM($D$17:$E$17)-SUM($Q$27:Q998)</f>
        <v>7130.6791015424133</v>
      </c>
      <c r="V998" s="10">
        <f t="shared" si="301"/>
        <v>7.8421236499104374E-4</v>
      </c>
      <c r="W998" s="10">
        <f>+S998/SUM(Q$27:Q998)-1</f>
        <v>0.18667313408947184</v>
      </c>
      <c r="X998">
        <v>4.0119999999999996</v>
      </c>
      <c r="AC998">
        <f t="shared" si="314"/>
        <v>6692.5145188991482</v>
      </c>
      <c r="AD998">
        <f t="shared" si="315"/>
        <v>6521.5298495993457</v>
      </c>
      <c r="AE998" s="5">
        <f t="shared" si="302"/>
        <v>0</v>
      </c>
      <c r="AF998" s="6">
        <f>+AD998+SUM($D$18:$E$18)-SUM($AB$27:AB998)</f>
        <v>13284.228375915127</v>
      </c>
      <c r="AG998" s="10">
        <f t="shared" si="303"/>
        <v>1.1024864954005675E-3</v>
      </c>
      <c r="AH998" s="10">
        <f>+AD998/SUM(AB$27:AB998)-1</f>
        <v>0.27440798302315939</v>
      </c>
      <c r="AI998" s="6">
        <f t="shared" si="304"/>
        <v>0</v>
      </c>
      <c r="AL998" s="6">
        <f t="shared" si="305"/>
        <v>0</v>
      </c>
      <c r="AM998" s="6">
        <f t="shared" si="306"/>
        <v>13620.803502836732</v>
      </c>
      <c r="AN998" s="6">
        <f t="shared" si="307"/>
        <v>13181.795320984231</v>
      </c>
      <c r="AO998" s="5">
        <f t="shared" si="308"/>
        <v>0</v>
      </c>
      <c r="AP998" s="6">
        <f>+AN998+SUM($D$16:$E$18)-SUM($AL$27:AL998)</f>
        <v>28210.134268352645</v>
      </c>
      <c r="AQ998" s="10">
        <f t="shared" si="316"/>
        <v>1.0889467820438536E-3</v>
      </c>
      <c r="AR998" s="10">
        <f>+AN998/SUM(AL$27:AL998)-1</f>
        <v>0.15917940747396342</v>
      </c>
    </row>
    <row r="999" spans="1:44" x14ac:dyDescent="0.25">
      <c r="A999" s="1">
        <v>41641</v>
      </c>
      <c r="B999">
        <v>7.5119999999999996</v>
      </c>
      <c r="G999">
        <f t="shared" si="309"/>
        <v>3357.1084484057146</v>
      </c>
      <c r="H999">
        <f t="shared" si="310"/>
        <v>3276.7285246734618</v>
      </c>
      <c r="I999" s="5">
        <f t="shared" si="299"/>
        <v>0</v>
      </c>
      <c r="J999" s="6">
        <f>+H999+SUM($D$16:$E$16)-SUM($F$27:F999)</f>
        <v>7785.1942088839896</v>
      </c>
      <c r="K999" s="10">
        <f t="shared" si="311"/>
        <v>-1.2870160522890917E-3</v>
      </c>
      <c r="L999" s="10">
        <f>+H999/SUM(F$27:F999)-1</f>
        <v>-3.9514710578197443E-2</v>
      </c>
      <c r="M999">
        <v>7.1909999999999998</v>
      </c>
      <c r="R999">
        <f t="shared" si="312"/>
        <v>3534.360965509934</v>
      </c>
      <c r="S999">
        <f t="shared" si="313"/>
        <v>3348.3602327894992</v>
      </c>
      <c r="T999" s="5">
        <f t="shared" si="300"/>
        <v>0</v>
      </c>
      <c r="U999" s="6">
        <f>+S999+SUM($D$17:$E$17)-SUM($Q$27:Q999)</f>
        <v>7105.5349696316025</v>
      </c>
      <c r="V999" s="10">
        <f t="shared" si="301"/>
        <v>-3.5261903603783784E-3</v>
      </c>
      <c r="W999" s="10">
        <f>+S999/SUM(Q$27:Q999)-1</f>
        <v>0.17782836538818381</v>
      </c>
      <c r="X999">
        <v>4.0030000000000001</v>
      </c>
      <c r="AC999">
        <f t="shared" si="314"/>
        <v>6677.5014005865632</v>
      </c>
      <c r="AD999">
        <f t="shared" si="315"/>
        <v>6506.9002960982507</v>
      </c>
      <c r="AE999" s="5">
        <f t="shared" si="302"/>
        <v>0</v>
      </c>
      <c r="AF999" s="6">
        <f>+AD999+SUM($D$18:$E$18)-SUM($AB$27:AB999)</f>
        <v>13269.598822414033</v>
      </c>
      <c r="AG999" s="10">
        <f t="shared" si="303"/>
        <v>-1.1012723574985728E-3</v>
      </c>
      <c r="AH999" s="10">
        <f>+AD999/SUM(AB$27:AB999)-1</f>
        <v>0.2715491415856699</v>
      </c>
      <c r="AI999" s="6">
        <f t="shared" si="304"/>
        <v>0</v>
      </c>
      <c r="AL999" s="6">
        <f t="shared" si="305"/>
        <v>0</v>
      </c>
      <c r="AM999" s="6">
        <f t="shared" si="306"/>
        <v>13568.970814502212</v>
      </c>
      <c r="AN999" s="6">
        <f t="shared" si="307"/>
        <v>13131.989053561212</v>
      </c>
      <c r="AO999" s="5">
        <f t="shared" si="308"/>
        <v>0</v>
      </c>
      <c r="AP999" s="6">
        <f>+AN999+SUM($D$16:$E$18)-SUM($AL$27:AL999)</f>
        <v>28160.328000929629</v>
      </c>
      <c r="AQ999" s="10">
        <f t="shared" si="316"/>
        <v>-1.7655452097189439E-3</v>
      </c>
      <c r="AR999" s="10">
        <f>+AN999/SUM(AL$27:AL999)-1</f>
        <v>0.15479954887700909</v>
      </c>
    </row>
    <row r="1000" spans="1:44" x14ac:dyDescent="0.25">
      <c r="A1000" s="1">
        <v>41642</v>
      </c>
      <c r="B1000">
        <v>7.452</v>
      </c>
      <c r="G1000">
        <f t="shared" si="309"/>
        <v>3330.2944831628579</v>
      </c>
      <c r="H1000">
        <f t="shared" si="310"/>
        <v>3250.5565716009901</v>
      </c>
      <c r="I1000" s="5">
        <f t="shared" si="299"/>
        <v>0</v>
      </c>
      <c r="J1000" s="6">
        <f>+H1000+SUM($D$16:$E$16)-SUM($F$27:F1000)</f>
        <v>7759.0222558115183</v>
      </c>
      <c r="K1000" s="10">
        <f t="shared" si="311"/>
        <v>-3.3617598187345443E-3</v>
      </c>
      <c r="L1000" s="10">
        <f>+H1000/SUM(F$27:F1000)-1</f>
        <v>-4.7186318321183141E-2</v>
      </c>
      <c r="M1000">
        <v>7.22</v>
      </c>
      <c r="R1000">
        <f t="shared" si="312"/>
        <v>3548.6144028621497</v>
      </c>
      <c r="S1000">
        <f t="shared" si="313"/>
        <v>3361.8635628897487</v>
      </c>
      <c r="T1000" s="5">
        <f t="shared" si="300"/>
        <v>0</v>
      </c>
      <c r="U1000" s="6">
        <f>+S1000+SUM($D$17:$E$17)-SUM($Q$27:Q1000)</f>
        <v>7119.038299731852</v>
      </c>
      <c r="V1000" s="10">
        <f t="shared" si="301"/>
        <v>1.9003959811556559E-3</v>
      </c>
      <c r="W1000" s="10">
        <f>+S1000/SUM(Q$27:Q1000)-1</f>
        <v>0.18257833376480148</v>
      </c>
      <c r="X1000">
        <v>4.0179999999999998</v>
      </c>
      <c r="AC1000">
        <f t="shared" si="314"/>
        <v>6702.5232644408716</v>
      </c>
      <c r="AD1000">
        <f t="shared" si="315"/>
        <v>6531.2828852667426</v>
      </c>
      <c r="AE1000" s="5">
        <f t="shared" si="302"/>
        <v>0</v>
      </c>
      <c r="AF1000" s="6">
        <f>+AD1000+SUM($D$18:$E$18)-SUM($AB$27:AB1000)</f>
        <v>13293.981411582527</v>
      </c>
      <c r="AG1000" s="10">
        <f t="shared" si="303"/>
        <v>1.8374774923344273E-3</v>
      </c>
      <c r="AH1000" s="10">
        <f>+AD1000/SUM(AB$27:AB1000)-1</f>
        <v>0.27631387731481927</v>
      </c>
      <c r="AI1000" s="6">
        <f t="shared" si="304"/>
        <v>0</v>
      </c>
      <c r="AL1000" s="6">
        <f t="shared" si="305"/>
        <v>0</v>
      </c>
      <c r="AM1000" s="6">
        <f t="shared" si="306"/>
        <v>13581.43215046588</v>
      </c>
      <c r="AN1000" s="6">
        <f t="shared" si="307"/>
        <v>13143.703019757482</v>
      </c>
      <c r="AO1000" s="5">
        <f t="shared" si="308"/>
        <v>0</v>
      </c>
      <c r="AP1000" s="6">
        <f>+AN1000+SUM($D$16:$E$18)-SUM($AL$27:AL1000)</f>
        <v>28172.041967125893</v>
      </c>
      <c r="AQ1000" s="10">
        <f t="shared" si="316"/>
        <v>4.1597406805338188E-4</v>
      </c>
      <c r="AR1000" s="10">
        <f>+AN1000/SUM(AL$27:AL1000)-1</f>
        <v>0.15582965047272634</v>
      </c>
    </row>
    <row r="1001" spans="1:44" x14ac:dyDescent="0.25">
      <c r="A1001" s="1">
        <v>41646</v>
      </c>
      <c r="B1001">
        <v>7.3959999999999999</v>
      </c>
      <c r="G1001">
        <f t="shared" si="309"/>
        <v>3305.268115602858</v>
      </c>
      <c r="H1001">
        <f t="shared" si="310"/>
        <v>3226.1294154000166</v>
      </c>
      <c r="I1001" s="5">
        <f t="shared" si="299"/>
        <v>0</v>
      </c>
      <c r="J1001" s="6">
        <f>+H1001+SUM($D$16:$E$16)-SUM($F$27:F1001)</f>
        <v>7734.5950996105457</v>
      </c>
      <c r="K1001" s="10">
        <f t="shared" si="311"/>
        <v>-3.1482260774128301E-3</v>
      </c>
      <c r="L1001" s="10">
        <f>+H1001/SUM(F$27:F1001)-1</f>
        <v>-5.4346485547969725E-2</v>
      </c>
      <c r="M1001">
        <v>7.2549999999999999</v>
      </c>
      <c r="R1001">
        <f t="shared" si="312"/>
        <v>3565.816827252756</v>
      </c>
      <c r="S1001">
        <f t="shared" si="313"/>
        <v>3378.1606854245329</v>
      </c>
      <c r="T1001" s="5">
        <f t="shared" si="300"/>
        <v>0</v>
      </c>
      <c r="U1001" s="6">
        <f>+S1001+SUM($D$17:$E$17)-SUM($Q$27:Q1001)</f>
        <v>7135.3354222666367</v>
      </c>
      <c r="V1001" s="10">
        <f t="shared" si="301"/>
        <v>2.2892309113435871E-3</v>
      </c>
      <c r="W1001" s="10">
        <f>+S1001/SUM(Q$27:Q1001)-1</f>
        <v>0.18831105421934002</v>
      </c>
      <c r="X1001">
        <v>4.0259999999999998</v>
      </c>
      <c r="AC1001">
        <f t="shared" si="314"/>
        <v>6715.8682584965036</v>
      </c>
      <c r="AD1001">
        <f t="shared" si="315"/>
        <v>6544.2869328232728</v>
      </c>
      <c r="AE1001" s="5">
        <f t="shared" si="302"/>
        <v>0</v>
      </c>
      <c r="AF1001" s="6">
        <f>+AD1001+SUM($D$18:$E$18)-SUM($AB$27:AB1001)</f>
        <v>13306.985459139056</v>
      </c>
      <c r="AG1001" s="10">
        <f t="shared" si="303"/>
        <v>9.7819059271442299E-4</v>
      </c>
      <c r="AH1001" s="10">
        <f>+AD1001/SUM(AB$27:AB1001)-1</f>
        <v>0.27885506970369911</v>
      </c>
      <c r="AI1001" s="6">
        <f t="shared" si="304"/>
        <v>0</v>
      </c>
      <c r="AL1001" s="6">
        <f t="shared" si="305"/>
        <v>0</v>
      </c>
      <c r="AM1001" s="6">
        <f t="shared" si="306"/>
        <v>13586.953201352117</v>
      </c>
      <c r="AN1001" s="6">
        <f t="shared" si="307"/>
        <v>13148.577033647824</v>
      </c>
      <c r="AO1001" s="5">
        <f t="shared" si="308"/>
        <v>0</v>
      </c>
      <c r="AP1001" s="6">
        <f>+AN1001+SUM($D$16:$E$18)-SUM($AL$27:AL1001)</f>
        <v>28176.915981016238</v>
      </c>
      <c r="AQ1001" s="10">
        <f t="shared" si="316"/>
        <v>1.7300889640980976E-4</v>
      </c>
      <c r="AR1001" s="10">
        <f>+AN1001/SUM(AL$27:AL1001)-1</f>
        <v>0.15625826102203688</v>
      </c>
    </row>
    <row r="1002" spans="1:44" x14ac:dyDescent="0.25">
      <c r="A1002" s="1">
        <v>41647</v>
      </c>
      <c r="B1002">
        <v>7.4130000000000003</v>
      </c>
      <c r="C1002">
        <f>+$C$16</f>
        <v>60</v>
      </c>
      <c r="D1002" s="7">
        <f>+$H$16</f>
        <v>1.0004210526315789</v>
      </c>
      <c r="E1002" s="7">
        <f>+$J$16</f>
        <v>0.46199999999999997</v>
      </c>
      <c r="F1002" s="6">
        <f>+C1002-D1002-E1002</f>
        <v>58.537578947368416</v>
      </c>
      <c r="G1002">
        <f t="shared" si="309"/>
        <v>3371.4029847023694</v>
      </c>
      <c r="H1002">
        <f t="shared" si="310"/>
        <v>3292.082381051252</v>
      </c>
      <c r="I1002" s="5">
        <f t="shared" si="299"/>
        <v>206760</v>
      </c>
      <c r="J1002" s="6">
        <f>+H1002+SUM($D$16:$E$16)-SUM($F$27:F1002)</f>
        <v>7742.0104863144115</v>
      </c>
      <c r="K1002" s="10">
        <f t="shared" si="311"/>
        <v>9.5872978589905955E-4</v>
      </c>
      <c r="L1002" s="10">
        <f>+H1002/SUM(F$27:F1002)-1</f>
        <v>-5.1292745247022098E-2</v>
      </c>
      <c r="M1002">
        <v>7.2510000000000003</v>
      </c>
      <c r="N1002">
        <f>+$C$17</f>
        <v>50</v>
      </c>
      <c r="O1002" s="7">
        <f>+$H$17</f>
        <v>0.83368421052631569</v>
      </c>
      <c r="P1002" s="7">
        <f>+$J$17</f>
        <v>0.38500000000000001</v>
      </c>
      <c r="Q1002" s="6">
        <f>+N1002-O1002-P1002</f>
        <v>48.781315789473688</v>
      </c>
      <c r="R1002">
        <f t="shared" si="312"/>
        <v>3613.8508358938298</v>
      </c>
      <c r="S1002">
        <f t="shared" si="313"/>
        <v>3425.0794729243171</v>
      </c>
      <c r="T1002" s="5">
        <f t="shared" si="300"/>
        <v>172300</v>
      </c>
      <c r="U1002" s="6">
        <f>+S1002+SUM($D$17:$E$17)-SUM($Q$27:Q1002)</f>
        <v>7133.4728939769466</v>
      </c>
      <c r="V1002" s="10">
        <f t="shared" si="301"/>
        <v>-2.610288345910039E-4</v>
      </c>
      <c r="W1002" s="10">
        <f>+S1002/SUM(Q$27:Q1002)-1</f>
        <v>0.18449013702657524</v>
      </c>
      <c r="X1002">
        <v>4.0309999999999997</v>
      </c>
      <c r="Y1002">
        <f>+$C$18</f>
        <v>90</v>
      </c>
      <c r="Z1002" s="7">
        <f>+$H$18</f>
        <v>1.5006315789473685</v>
      </c>
      <c r="AA1002" s="7">
        <f>+$J$18</f>
        <v>0.69300000000000006</v>
      </c>
      <c r="AB1002" s="6">
        <f>+Y1002-Z1002-AA1002</f>
        <v>87.806368421052639</v>
      </c>
      <c r="AC1002">
        <f t="shared" si="314"/>
        <v>6812.0152482023259</v>
      </c>
      <c r="AD1002">
        <f t="shared" si="315"/>
        <v>6640.2208309671569</v>
      </c>
      <c r="AE1002" s="5">
        <f t="shared" si="302"/>
        <v>310140</v>
      </c>
      <c r="AF1002" s="6">
        <f>+AD1002+SUM($D$18:$E$18)-SUM($AB$27:AB1002)</f>
        <v>13315.112988861885</v>
      </c>
      <c r="AG1002" s="10">
        <f t="shared" si="303"/>
        <v>6.1077166934508931E-4</v>
      </c>
      <c r="AH1002" s="10">
        <f>+AD1002/SUM(AB$27:AB1002)-1</f>
        <v>0.27571244100899106</v>
      </c>
      <c r="AI1002" s="6">
        <f t="shared" si="304"/>
        <v>200</v>
      </c>
      <c r="AL1002" s="6">
        <f t="shared" si="305"/>
        <v>195.12526315789475</v>
      </c>
      <c r="AM1002" s="6">
        <f t="shared" si="306"/>
        <v>13797.269068798525</v>
      </c>
      <c r="AN1002" s="6">
        <f t="shared" si="307"/>
        <v>13357.382684942726</v>
      </c>
      <c r="AO1002" s="5">
        <f t="shared" si="308"/>
        <v>689200</v>
      </c>
      <c r="AP1002" s="6">
        <f>+AN1002+SUM($D$16:$E$18)-SUM($AL$27:AL1002)</f>
        <v>28190.596369153245</v>
      </c>
      <c r="AQ1002" s="10">
        <f t="shared" si="316"/>
        <v>4.8551758276960122E-4</v>
      </c>
      <c r="AR1002" s="10">
        <f>+AN1002/SUM(AL$27:AL1002)-1</f>
        <v>0.15480500117037277</v>
      </c>
    </row>
    <row r="1003" spans="1:44" x14ac:dyDescent="0.25">
      <c r="A1003" s="1">
        <v>41648</v>
      </c>
      <c r="B1003">
        <v>7.3490000000000002</v>
      </c>
      <c r="G1003">
        <f t="shared" si="309"/>
        <v>3342.2960386588038</v>
      </c>
      <c r="H1003">
        <f t="shared" si="310"/>
        <v>3263.6602479894309</v>
      </c>
      <c r="I1003" s="5">
        <f t="shared" si="299"/>
        <v>0</v>
      </c>
      <c r="J1003" s="6">
        <f>+H1003+SUM($D$16:$E$16)-SUM($F$27:F1003)</f>
        <v>7713.5883532525913</v>
      </c>
      <c r="K1003" s="10">
        <f t="shared" si="311"/>
        <v>-3.6711566216633962E-3</v>
      </c>
      <c r="L1003" s="10">
        <f>+H1003/SUM(F$27:F1003)-1</f>
        <v>-5.9483391989797019E-2</v>
      </c>
      <c r="M1003">
        <v>7.2210000000000001</v>
      </c>
      <c r="R1003">
        <f t="shared" si="312"/>
        <v>3598.8990326836774</v>
      </c>
      <c r="S1003">
        <f t="shared" si="313"/>
        <v>3410.9086848691895</v>
      </c>
      <c r="T1003" s="5">
        <f t="shared" si="300"/>
        <v>0</v>
      </c>
      <c r="U1003" s="6">
        <f>+S1003+SUM($D$17:$E$17)-SUM($Q$27:Q1003)</f>
        <v>7119.302105921819</v>
      </c>
      <c r="V1003" s="10">
        <f t="shared" si="301"/>
        <v>-1.9865202077227195E-3</v>
      </c>
      <c r="W1003" s="10">
        <f>+S1003/SUM(Q$27:Q1003)-1</f>
        <v>0.17958947448198859</v>
      </c>
      <c r="X1003">
        <v>4.0330000000000004</v>
      </c>
      <c r="AC1003">
        <f t="shared" si="314"/>
        <v>6815.3950622674247</v>
      </c>
      <c r="AD1003">
        <f t="shared" si="315"/>
        <v>6643.5154084074802</v>
      </c>
      <c r="AE1003" s="5">
        <f t="shared" si="302"/>
        <v>0</v>
      </c>
      <c r="AF1003" s="6">
        <f>+AD1003+SUM($D$18:$E$18)-SUM($AB$27:AB1003)</f>
        <v>13318.407566302212</v>
      </c>
      <c r="AG1003" s="10">
        <f t="shared" si="303"/>
        <v>2.4743142946537233E-4</v>
      </c>
      <c r="AH1003" s="10">
        <f>+AD1003/SUM(AB$27:AB1003)-1</f>
        <v>0.27634539186039753</v>
      </c>
      <c r="AI1003" s="6">
        <f t="shared" si="304"/>
        <v>0</v>
      </c>
      <c r="AL1003" s="6">
        <f t="shared" si="305"/>
        <v>0</v>
      </c>
      <c r="AM1003" s="6">
        <f t="shared" si="306"/>
        <v>13756.590133609905</v>
      </c>
      <c r="AN1003" s="6">
        <f t="shared" si="307"/>
        <v>13318.084341266102</v>
      </c>
      <c r="AO1003" s="5">
        <f t="shared" si="308"/>
        <v>0</v>
      </c>
      <c r="AP1003" s="6">
        <f>+AN1003+SUM($D$16:$E$18)-SUM($AL$27:AL1003)</f>
        <v>28151.298025476623</v>
      </c>
      <c r="AQ1003" s="10">
        <f t="shared" si="316"/>
        <v>-1.3940231402703729E-3</v>
      </c>
      <c r="AR1003" s="10">
        <f>+AN1003/SUM(AL$27:AL1003)-1</f>
        <v>0.15140748498880563</v>
      </c>
    </row>
    <row r="1004" spans="1:44" x14ac:dyDescent="0.25">
      <c r="A1004" s="1">
        <v>41649</v>
      </c>
      <c r="B1004">
        <v>7.35</v>
      </c>
      <c r="G1004">
        <f t="shared" si="309"/>
        <v>3342.7508346907343</v>
      </c>
      <c r="H1004">
        <f t="shared" si="310"/>
        <v>3264.104343818522</v>
      </c>
      <c r="I1004" s="5">
        <f t="shared" si="299"/>
        <v>0</v>
      </c>
      <c r="J1004" s="6">
        <f>+H1004+SUM($D$16:$E$16)-SUM($F$27:F1004)</f>
        <v>7714.032449081682</v>
      </c>
      <c r="K1004" s="10">
        <f t="shared" si="311"/>
        <v>5.7573182383086063E-5</v>
      </c>
      <c r="L1004" s="10">
        <f>+H1004/SUM(F$27:F1004)-1</f>
        <v>-5.9355413134441148E-2</v>
      </c>
      <c r="M1004">
        <v>7.2629999999999999</v>
      </c>
      <c r="R1004">
        <f t="shared" si="312"/>
        <v>3619.8315571778903</v>
      </c>
      <c r="S1004">
        <f t="shared" si="313"/>
        <v>3430.7477881463678</v>
      </c>
      <c r="T1004" s="5">
        <f t="shared" si="300"/>
        <v>0</v>
      </c>
      <c r="U1004" s="6">
        <f>+S1004+SUM($D$17:$E$17)-SUM($Q$27:Q1004)</f>
        <v>7139.1412091989969</v>
      </c>
      <c r="V1004" s="10">
        <f t="shared" si="301"/>
        <v>2.7866640552696165E-3</v>
      </c>
      <c r="W1004" s="10">
        <f>+S1004/SUM(Q$27:Q1004)-1</f>
        <v>0.18645040204440977</v>
      </c>
      <c r="X1004">
        <v>4.0330000000000004</v>
      </c>
      <c r="AC1004">
        <f t="shared" si="314"/>
        <v>6815.3950622674247</v>
      </c>
      <c r="AD1004">
        <f t="shared" si="315"/>
        <v>6643.5154084074802</v>
      </c>
      <c r="AE1004" s="5">
        <f t="shared" si="302"/>
        <v>0</v>
      </c>
      <c r="AF1004" s="6">
        <f>+AD1004+SUM($D$18:$E$18)-SUM($AB$27:AB1004)</f>
        <v>13318.407566302212</v>
      </c>
      <c r="AG1004" s="10">
        <f t="shared" si="303"/>
        <v>0</v>
      </c>
      <c r="AH1004" s="10">
        <f>+AD1004/SUM(AB$27:AB1004)-1</f>
        <v>0.27634539186039753</v>
      </c>
      <c r="AI1004" s="6">
        <f t="shared" si="304"/>
        <v>0</v>
      </c>
      <c r="AL1004" s="6">
        <f t="shared" si="305"/>
        <v>0</v>
      </c>
      <c r="AM1004" s="6">
        <f t="shared" si="306"/>
        <v>13777.977454136049</v>
      </c>
      <c r="AN1004" s="6">
        <f t="shared" si="307"/>
        <v>13338.36754037237</v>
      </c>
      <c r="AO1004" s="5">
        <f t="shared" si="308"/>
        <v>0</v>
      </c>
      <c r="AP1004" s="6">
        <f>+AN1004+SUM($D$16:$E$18)-SUM($AL$27:AL1004)</f>
        <v>28171.581224582886</v>
      </c>
      <c r="AQ1004" s="10">
        <f t="shared" si="316"/>
        <v>7.2050670942092054E-4</v>
      </c>
      <c r="AR1004" s="10">
        <f>+AN1004/SUM(AL$27:AL1004)-1</f>
        <v>0.15316105755014719</v>
      </c>
    </row>
    <row r="1005" spans="1:44" x14ac:dyDescent="0.25">
      <c r="A1005" s="1">
        <v>41652</v>
      </c>
      <c r="B1005">
        <v>7.4119999999999999</v>
      </c>
      <c r="G1005">
        <f t="shared" si="309"/>
        <v>3370.9481886704384</v>
      </c>
      <c r="H1005">
        <f t="shared" si="310"/>
        <v>3291.6382852221614</v>
      </c>
      <c r="I1005" s="5">
        <f t="shared" si="299"/>
        <v>0</v>
      </c>
      <c r="J1005" s="6">
        <f>+H1005+SUM($D$16:$E$16)-SUM($F$27:F1005)</f>
        <v>7741.5663904853209</v>
      </c>
      <c r="K1005" s="10">
        <f t="shared" si="311"/>
        <v>3.5693318099687676E-3</v>
      </c>
      <c r="L1005" s="10">
        <f>+H1005/SUM(F$27:F1005)-1</f>
        <v>-5.1420724102377857E-2</v>
      </c>
      <c r="M1005">
        <v>7.2869999999999999</v>
      </c>
      <c r="R1005">
        <f t="shared" si="312"/>
        <v>3631.7929997460124</v>
      </c>
      <c r="S1005">
        <f t="shared" si="313"/>
        <v>3442.0844185904698</v>
      </c>
      <c r="T1005" s="5">
        <f t="shared" si="300"/>
        <v>0</v>
      </c>
      <c r="U1005" s="6">
        <f>+S1005+SUM($D$17:$E$17)-SUM($Q$27:Q1005)</f>
        <v>7150.4778396430993</v>
      </c>
      <c r="V1005" s="10">
        <f t="shared" si="301"/>
        <v>1.5879543648043004E-3</v>
      </c>
      <c r="W1005" s="10">
        <f>+S1005/SUM(Q$27:Q1005)-1</f>
        <v>0.19037093208007905</v>
      </c>
      <c r="X1005">
        <v>4.0209999999999999</v>
      </c>
      <c r="AC1005">
        <f t="shared" si="314"/>
        <v>6795.1161778768437</v>
      </c>
      <c r="AD1005">
        <f t="shared" si="315"/>
        <v>6623.7479437655529</v>
      </c>
      <c r="AE1005" s="5">
        <f t="shared" si="302"/>
        <v>0</v>
      </c>
      <c r="AF1005" s="6">
        <f>+AD1005+SUM($D$18:$E$18)-SUM($AB$27:AB1005)</f>
        <v>13298.640101660283</v>
      </c>
      <c r="AG1005" s="10">
        <f t="shared" si="303"/>
        <v>-1.4842213337834531E-3</v>
      </c>
      <c r="AH1005" s="10">
        <f>+AD1005/SUM(AB$27:AB1005)-1</f>
        <v>0.27254768675196095</v>
      </c>
      <c r="AI1005" s="6">
        <f t="shared" si="304"/>
        <v>0</v>
      </c>
      <c r="AL1005" s="6">
        <f t="shared" si="305"/>
        <v>0</v>
      </c>
      <c r="AM1005" s="6">
        <f t="shared" si="306"/>
        <v>13797.857366293294</v>
      </c>
      <c r="AN1005" s="6">
        <f t="shared" si="307"/>
        <v>13357.470647578184</v>
      </c>
      <c r="AO1005" s="5">
        <f t="shared" si="308"/>
        <v>0</v>
      </c>
      <c r="AP1005" s="6">
        <f>+AN1005+SUM($D$16:$E$18)-SUM($AL$27:AL1005)</f>
        <v>28190.684331788703</v>
      </c>
      <c r="AQ1005" s="10">
        <f t="shared" si="316"/>
        <v>6.7809850833455698E-4</v>
      </c>
      <c r="AR1005" s="10">
        <f>+AN1005/SUM(AL$27:AL1005)-1</f>
        <v>0.15481260593050727</v>
      </c>
    </row>
    <row r="1006" spans="1:44" x14ac:dyDescent="0.25">
      <c r="A1006" s="1">
        <v>41653</v>
      </c>
      <c r="B1006">
        <v>7.38</v>
      </c>
      <c r="G1006">
        <f t="shared" si="309"/>
        <v>3356.3947156486556</v>
      </c>
      <c r="H1006">
        <f t="shared" si="310"/>
        <v>3277.4272186912508</v>
      </c>
      <c r="I1006" s="5">
        <f t="shared" si="299"/>
        <v>0</v>
      </c>
      <c r="J1006" s="6">
        <f>+H1006+SUM($D$16:$E$16)-SUM($F$27:F1006)</f>
        <v>7727.3553239544108</v>
      </c>
      <c r="K1006" s="10">
        <f t="shared" si="311"/>
        <v>-1.8356836089884476E-3</v>
      </c>
      <c r="L1006" s="10">
        <f>+H1006/SUM(F$27:F1006)-1</f>
        <v>-5.5516047473765373E-2</v>
      </c>
      <c r="M1006">
        <v>7.2939999999999996</v>
      </c>
      <c r="R1006">
        <f t="shared" si="312"/>
        <v>3635.2817538283812</v>
      </c>
      <c r="S1006">
        <f t="shared" si="313"/>
        <v>3445.3909358033325</v>
      </c>
      <c r="T1006" s="5">
        <f t="shared" si="300"/>
        <v>0</v>
      </c>
      <c r="U1006" s="6">
        <f>+S1006+SUM($D$17:$E$17)-SUM($Q$27:Q1006)</f>
        <v>7153.784356855962</v>
      </c>
      <c r="V1006" s="10">
        <f t="shared" si="301"/>
        <v>4.6241905604271771E-4</v>
      </c>
      <c r="W1006" s="10">
        <f>+S1006/SUM(Q$27:Q1006)-1</f>
        <v>0.19151442000714902</v>
      </c>
      <c r="X1006">
        <v>4.0270000000000001</v>
      </c>
      <c r="AC1006">
        <f t="shared" si="314"/>
        <v>6805.2556200721338</v>
      </c>
      <c r="AD1006">
        <f t="shared" si="315"/>
        <v>6633.6316760865157</v>
      </c>
      <c r="AE1006" s="5">
        <f t="shared" si="302"/>
        <v>0</v>
      </c>
      <c r="AF1006" s="6">
        <f>+AD1006+SUM($D$18:$E$18)-SUM($AB$27:AB1006)</f>
        <v>13308.523833981246</v>
      </c>
      <c r="AG1006" s="10">
        <f t="shared" si="303"/>
        <v>7.4321376061070588E-4</v>
      </c>
      <c r="AH1006" s="10">
        <f>+AD1006/SUM(AB$27:AB1006)-1</f>
        <v>0.27444653930617902</v>
      </c>
      <c r="AI1006" s="6">
        <f t="shared" si="304"/>
        <v>0</v>
      </c>
      <c r="AL1006" s="6">
        <f t="shared" si="305"/>
        <v>0</v>
      </c>
      <c r="AM1006" s="6">
        <f t="shared" si="306"/>
        <v>13796.932089549171</v>
      </c>
      <c r="AN1006" s="6">
        <f t="shared" si="307"/>
        <v>13356.449830581099</v>
      </c>
      <c r="AO1006" s="5">
        <f t="shared" si="308"/>
        <v>0</v>
      </c>
      <c r="AP1006" s="6">
        <f>+AN1006+SUM($D$16:$E$18)-SUM($AL$27:AL1006)</f>
        <v>28189.663514791617</v>
      </c>
      <c r="AQ1006" s="10">
        <f t="shared" si="316"/>
        <v>-3.621114638696632E-5</v>
      </c>
      <c r="AR1006" s="10">
        <f>+AN1006/SUM(AL$27:AL1006)-1</f>
        <v>0.15472435177164123</v>
      </c>
    </row>
    <row r="1007" spans="1:44" x14ac:dyDescent="0.25">
      <c r="A1007" s="1">
        <v>41654</v>
      </c>
      <c r="B1007">
        <v>7.4429999999999996</v>
      </c>
      <c r="G1007">
        <f t="shared" si="309"/>
        <v>3385.0468656602907</v>
      </c>
      <c r="H1007">
        <f t="shared" si="310"/>
        <v>3305.4052559239808</v>
      </c>
      <c r="I1007" s="5">
        <f t="shared" si="299"/>
        <v>0</v>
      </c>
      <c r="J1007" s="6">
        <f>+H1007+SUM($D$16:$E$16)-SUM($F$27:F1007)</f>
        <v>7755.3333611871403</v>
      </c>
      <c r="K1007" s="10">
        <f t="shared" si="311"/>
        <v>3.62064847024679E-3</v>
      </c>
      <c r="L1007" s="10">
        <f>+H1007/SUM(F$27:F1007)-1</f>
        <v>-4.7453379586346323E-2</v>
      </c>
      <c r="M1007">
        <v>7.3680000000000003</v>
      </c>
      <c r="R1007">
        <f t="shared" si="312"/>
        <v>3672.1628684134243</v>
      </c>
      <c r="S1007">
        <f t="shared" si="313"/>
        <v>3480.3455463393143</v>
      </c>
      <c r="T1007" s="5">
        <f t="shared" si="300"/>
        <v>0</v>
      </c>
      <c r="U1007" s="6">
        <f>+S1007+SUM($D$17:$E$17)-SUM($Q$27:Q1007)</f>
        <v>7188.7389673919442</v>
      </c>
      <c r="V1007" s="10">
        <f t="shared" si="301"/>
        <v>4.8861705626452867E-3</v>
      </c>
      <c r="W1007" s="10">
        <f>+S1007/SUM(Q$27:Q1007)-1</f>
        <v>0.20360272095046272</v>
      </c>
      <c r="X1007">
        <v>4.0579999999999998</v>
      </c>
      <c r="AC1007">
        <f t="shared" si="314"/>
        <v>6857.642738081131</v>
      </c>
      <c r="AD1007">
        <f t="shared" si="315"/>
        <v>6684.697626411491</v>
      </c>
      <c r="AE1007" s="5">
        <f t="shared" si="302"/>
        <v>0</v>
      </c>
      <c r="AF1007" s="6">
        <f>+AD1007+SUM($D$18:$E$18)-SUM($AB$27:AB1007)</f>
        <v>13359.589784306223</v>
      </c>
      <c r="AG1007" s="10">
        <f t="shared" si="303"/>
        <v>3.8370859880483277E-3</v>
      </c>
      <c r="AH1007" s="10">
        <f>+AD1007/SUM(AB$27:AB1007)-1</f>
        <v>0.28425727750297325</v>
      </c>
      <c r="AI1007" s="6">
        <f t="shared" si="304"/>
        <v>0</v>
      </c>
      <c r="AL1007" s="6">
        <f t="shared" si="305"/>
        <v>0</v>
      </c>
      <c r="AM1007" s="6">
        <f t="shared" si="306"/>
        <v>13914.852472154846</v>
      </c>
      <c r="AN1007" s="6">
        <f t="shared" si="307"/>
        <v>13470.448428674787</v>
      </c>
      <c r="AO1007" s="5">
        <f t="shared" si="308"/>
        <v>0</v>
      </c>
      <c r="AP1007" s="6">
        <f>+AN1007+SUM($D$16:$E$18)-SUM($AL$27:AL1007)</f>
        <v>28303.662112885308</v>
      </c>
      <c r="AQ1007" s="10">
        <f t="shared" si="316"/>
        <v>4.0439857692473602E-3</v>
      </c>
      <c r="AR1007" s="10">
        <f>+AN1007/SUM(AL$27:AL1007)-1</f>
        <v>0.16458003640014263</v>
      </c>
    </row>
    <row r="1008" spans="1:44" x14ac:dyDescent="0.25">
      <c r="A1008" s="1">
        <v>41655</v>
      </c>
      <c r="B1008">
        <v>7.4169999999999998</v>
      </c>
      <c r="G1008">
        <f t="shared" si="309"/>
        <v>3373.2221688300924</v>
      </c>
      <c r="H1008">
        <f t="shared" si="310"/>
        <v>3293.858764367616</v>
      </c>
      <c r="I1008" s="5">
        <f t="shared" si="299"/>
        <v>0</v>
      </c>
      <c r="J1008" s="6">
        <f>+H1008+SUM($D$16:$E$16)-SUM($F$27:F1008)</f>
        <v>7743.786869630776</v>
      </c>
      <c r="K1008" s="10">
        <f t="shared" si="311"/>
        <v>-1.4888452911838712E-3</v>
      </c>
      <c r="L1008" s="10">
        <f>+H1008/SUM(F$27:F1008)-1</f>
        <v>-5.0780829825598617E-2</v>
      </c>
      <c r="M1008">
        <v>7.3570000000000002</v>
      </c>
      <c r="R1008">
        <f t="shared" si="312"/>
        <v>3666.6805405697014</v>
      </c>
      <c r="S1008">
        <f t="shared" si="313"/>
        <v>3475.1495907191006</v>
      </c>
      <c r="T1008" s="5">
        <f t="shared" si="300"/>
        <v>0</v>
      </c>
      <c r="U1008" s="6">
        <f>+S1008+SUM($D$17:$E$17)-SUM($Q$27:Q1008)</f>
        <v>7183.5430117717297</v>
      </c>
      <c r="V1008" s="10">
        <f t="shared" si="301"/>
        <v>-7.2279097123761904E-4</v>
      </c>
      <c r="W1008" s="10">
        <f>+S1008/SUM(Q$27:Q1008)-1</f>
        <v>0.20180581135078102</v>
      </c>
      <c r="X1008">
        <v>4.0640000000000001</v>
      </c>
      <c r="AC1008">
        <f t="shared" si="314"/>
        <v>6867.7821802764211</v>
      </c>
      <c r="AD1008">
        <f t="shared" si="315"/>
        <v>6694.5813587324546</v>
      </c>
      <c r="AE1008" s="5">
        <f t="shared" si="302"/>
        <v>0</v>
      </c>
      <c r="AF1008" s="6">
        <f>+AD1008+SUM($D$18:$E$18)-SUM($AB$27:AB1008)</f>
        <v>13369.473516627186</v>
      </c>
      <c r="AG1008" s="10">
        <f t="shared" si="303"/>
        <v>7.3982303951969364E-4</v>
      </c>
      <c r="AH1008" s="10">
        <f>+AD1008/SUM(AB$27:AB1008)-1</f>
        <v>0.28615613005719154</v>
      </c>
      <c r="AI1008" s="6">
        <f t="shared" si="304"/>
        <v>0</v>
      </c>
      <c r="AL1008" s="6">
        <f t="shared" si="305"/>
        <v>0</v>
      </c>
      <c r="AM1008" s="6">
        <f t="shared" si="306"/>
        <v>13907.684889676215</v>
      </c>
      <c r="AN1008" s="6">
        <f t="shared" si="307"/>
        <v>13463.589713819172</v>
      </c>
      <c r="AO1008" s="5">
        <f t="shared" si="308"/>
        <v>0</v>
      </c>
      <c r="AP1008" s="6">
        <f>+AN1008+SUM($D$16:$E$18)-SUM($AL$27:AL1008)</f>
        <v>28296.80339802969</v>
      </c>
      <c r="AQ1008" s="10">
        <f t="shared" si="316"/>
        <v>-2.423260576056574E-4</v>
      </c>
      <c r="AR1008" s="10">
        <f>+AN1008/SUM(AL$27:AL1008)-1</f>
        <v>0.16398707006806368</v>
      </c>
    </row>
    <row r="1009" spans="1:44" x14ac:dyDescent="0.25">
      <c r="A1009" s="1">
        <v>41656</v>
      </c>
      <c r="B1009">
        <v>7.4249999999999998</v>
      </c>
      <c r="G1009">
        <f t="shared" si="309"/>
        <v>3376.860537085538</v>
      </c>
      <c r="H1009">
        <f t="shared" si="310"/>
        <v>3297.4115310003435</v>
      </c>
      <c r="I1009" s="5">
        <f t="shared" si="299"/>
        <v>0</v>
      </c>
      <c r="J1009" s="6">
        <f>+H1009+SUM($D$16:$E$16)-SUM($F$27:F1009)</f>
        <v>7747.3396362635031</v>
      </c>
      <c r="K1009" s="10">
        <f t="shared" si="311"/>
        <v>4.5878930974452281E-4</v>
      </c>
      <c r="L1009" s="10">
        <f>+H1009/SUM(F$27:F1009)-1</f>
        <v>-4.9756998982751766E-2</v>
      </c>
      <c r="M1009">
        <v>7.3730000000000002</v>
      </c>
      <c r="R1009">
        <f t="shared" si="312"/>
        <v>3674.6548356151156</v>
      </c>
      <c r="S1009">
        <f t="shared" si="313"/>
        <v>3482.7073443485015</v>
      </c>
      <c r="T1009" s="5">
        <f t="shared" si="300"/>
        <v>0</v>
      </c>
      <c r="U1009" s="6">
        <f>+S1009+SUM($D$17:$E$17)-SUM($Q$27:Q1009)</f>
        <v>7191.1007654011319</v>
      </c>
      <c r="V1009" s="10">
        <f t="shared" si="301"/>
        <v>1.052092764951329E-3</v>
      </c>
      <c r="W1009" s="10">
        <f>+S1009/SUM(Q$27:Q1009)-1</f>
        <v>0.20441949804122705</v>
      </c>
      <c r="X1009">
        <v>4.07</v>
      </c>
      <c r="AC1009">
        <f t="shared" si="314"/>
        <v>6877.921622471712</v>
      </c>
      <c r="AD1009">
        <f t="shared" si="315"/>
        <v>6704.4650910534183</v>
      </c>
      <c r="AE1009" s="5">
        <f t="shared" si="302"/>
        <v>0</v>
      </c>
      <c r="AF1009" s="6">
        <f>+AD1009+SUM($D$18:$E$18)-SUM($AB$27:AB1009)</f>
        <v>13379.357248948148</v>
      </c>
      <c r="AG1009" s="10">
        <f t="shared" si="303"/>
        <v>7.3927610602386729E-4</v>
      </c>
      <c r="AH1009" s="10">
        <f>+AD1009/SUM(AB$27:AB1009)-1</f>
        <v>0.28805498261141005</v>
      </c>
      <c r="AI1009" s="6">
        <f t="shared" si="304"/>
        <v>0</v>
      </c>
      <c r="AL1009" s="6">
        <f t="shared" si="305"/>
        <v>0</v>
      </c>
      <c r="AM1009" s="6">
        <f t="shared" si="306"/>
        <v>13929.436995172366</v>
      </c>
      <c r="AN1009" s="6">
        <f t="shared" si="307"/>
        <v>13484.583966402264</v>
      </c>
      <c r="AO1009" s="5">
        <f t="shared" si="308"/>
        <v>0</v>
      </c>
      <c r="AP1009" s="6">
        <f>+AN1009+SUM($D$16:$E$18)-SUM($AL$27:AL1009)</f>
        <v>28317.797650612782</v>
      </c>
      <c r="AQ1009" s="10">
        <f t="shared" si="316"/>
        <v>7.4193018510904096E-4</v>
      </c>
      <c r="AR1009" s="10">
        <f>+AN1009/SUM(AL$27:AL1009)-1</f>
        <v>0.16580211635749276</v>
      </c>
    </row>
    <row r="1010" spans="1:44" x14ac:dyDescent="0.25">
      <c r="A1010" s="1">
        <v>41659</v>
      </c>
      <c r="B1010">
        <v>7.4080000000000004</v>
      </c>
      <c r="G1010">
        <f t="shared" si="309"/>
        <v>3369.1290045427163</v>
      </c>
      <c r="H1010">
        <f t="shared" si="310"/>
        <v>3289.8619019057974</v>
      </c>
      <c r="I1010" s="5">
        <f t="shared" si="299"/>
        <v>0</v>
      </c>
      <c r="J1010" s="6">
        <f>+H1010+SUM($D$16:$E$16)-SUM($F$27:F1010)</f>
        <v>7739.7900071689564</v>
      </c>
      <c r="K1010" s="10">
        <f t="shared" si="311"/>
        <v>-9.7448020210810782E-4</v>
      </c>
      <c r="L1010" s="10">
        <f>+H1010/SUM(F$27:F1010)-1</f>
        <v>-5.1932639523801338E-2</v>
      </c>
      <c r="M1010">
        <v>7.3710000000000004</v>
      </c>
      <c r="R1010">
        <f t="shared" si="312"/>
        <v>3673.6580487344386</v>
      </c>
      <c r="S1010">
        <f t="shared" si="313"/>
        <v>3481.7626251448264</v>
      </c>
      <c r="T1010" s="5">
        <f t="shared" si="300"/>
        <v>0</v>
      </c>
      <c r="U1010" s="6">
        <f>+S1010+SUM($D$17:$E$17)-SUM($Q$27:Q1010)</f>
        <v>7190.1560461974568</v>
      </c>
      <c r="V1010" s="10">
        <f t="shared" si="301"/>
        <v>-1.3137337863766696E-4</v>
      </c>
      <c r="W1010" s="10">
        <f>+S1010/SUM(Q$27:Q1010)-1</f>
        <v>0.20409278720492119</v>
      </c>
      <c r="X1010">
        <v>4.0709999999999997</v>
      </c>
      <c r="AC1010">
        <f t="shared" si="314"/>
        <v>6879.61152950426</v>
      </c>
      <c r="AD1010">
        <f t="shared" si="315"/>
        <v>6706.1123797735781</v>
      </c>
      <c r="AE1010" s="5">
        <f t="shared" si="302"/>
        <v>0</v>
      </c>
      <c r="AF1010" s="6">
        <f>+AD1010+SUM($D$18:$E$18)-SUM($AB$27:AB1010)</f>
        <v>13381.004537668308</v>
      </c>
      <c r="AG1010" s="10">
        <f t="shared" si="303"/>
        <v>1.2312166343342312E-4</v>
      </c>
      <c r="AH1010" s="10">
        <f>+AD1010/SUM(AB$27:AB1010)-1</f>
        <v>0.28837145803711284</v>
      </c>
      <c r="AI1010" s="6">
        <f t="shared" si="304"/>
        <v>0</v>
      </c>
      <c r="AL1010" s="6">
        <f t="shared" si="305"/>
        <v>0</v>
      </c>
      <c r="AM1010" s="6">
        <f t="shared" si="306"/>
        <v>13922.398582781414</v>
      </c>
      <c r="AN1010" s="6">
        <f t="shared" si="307"/>
        <v>13477.736906824202</v>
      </c>
      <c r="AO1010" s="5">
        <f t="shared" si="308"/>
        <v>0</v>
      </c>
      <c r="AP1010" s="6">
        <f>+AN1010+SUM($D$16:$E$18)-SUM($AL$27:AL1010)</f>
        <v>28310.950591034722</v>
      </c>
      <c r="AQ1010" s="10">
        <f t="shared" si="316"/>
        <v>-2.4179350606778893E-4</v>
      </c>
      <c r="AR1010" s="10">
        <f>+AN1010/SUM(AL$27:AL1010)-1</f>
        <v>0.16521015767587377</v>
      </c>
    </row>
    <row r="1011" spans="1:44" x14ac:dyDescent="0.25">
      <c r="A1011" s="1">
        <v>41660</v>
      </c>
      <c r="B1011">
        <v>7.4169999999999998</v>
      </c>
      <c r="G1011">
        <f t="shared" si="309"/>
        <v>3373.2221688300924</v>
      </c>
      <c r="H1011">
        <f t="shared" si="310"/>
        <v>3293.8587643676155</v>
      </c>
      <c r="I1011" s="5">
        <f t="shared" si="299"/>
        <v>0</v>
      </c>
      <c r="J1011" s="6">
        <f>+H1011+SUM($D$16:$E$16)-SUM($F$27:F1011)</f>
        <v>7743.7868696307742</v>
      </c>
      <c r="K1011" s="10">
        <f t="shared" si="311"/>
        <v>5.1640450943968297E-4</v>
      </c>
      <c r="L1011" s="10">
        <f>+H1011/SUM(F$27:F1011)-1</f>
        <v>-5.0780829825598728E-2</v>
      </c>
      <c r="M1011">
        <v>7.3689999999999998</v>
      </c>
      <c r="R1011">
        <f t="shared" si="312"/>
        <v>3672.6612618537615</v>
      </c>
      <c r="S1011">
        <f t="shared" si="313"/>
        <v>3480.8179059411509</v>
      </c>
      <c r="T1011" s="5">
        <f t="shared" si="300"/>
        <v>0</v>
      </c>
      <c r="U1011" s="6">
        <f>+S1011+SUM($D$17:$E$17)-SUM($Q$27:Q1011)</f>
        <v>7189.2113269937799</v>
      </c>
      <c r="V1011" s="10">
        <f t="shared" si="301"/>
        <v>-1.3139063987022137E-4</v>
      </c>
      <c r="W1011" s="10">
        <f>+S1011/SUM(Q$27:Q1011)-1</f>
        <v>0.20376607636861532</v>
      </c>
      <c r="X1011">
        <v>4.0919999999999996</v>
      </c>
      <c r="AC1011">
        <f t="shared" si="314"/>
        <v>6915.0995771877742</v>
      </c>
      <c r="AD1011">
        <f t="shared" si="315"/>
        <v>6740.7054428969495</v>
      </c>
      <c r="AE1011" s="5">
        <f t="shared" si="302"/>
        <v>0</v>
      </c>
      <c r="AF1011" s="6">
        <f>+AD1011+SUM($D$18:$E$18)-SUM($AB$27:AB1011)</f>
        <v>13415.59760079168</v>
      </c>
      <c r="AG1011" s="10">
        <f t="shared" si="303"/>
        <v>2.5852366334673249E-3</v>
      </c>
      <c r="AH1011" s="10">
        <f>+AD1011/SUM(AB$27:AB1011)-1</f>
        <v>0.29501744197687696</v>
      </c>
      <c r="AI1011" s="6">
        <f t="shared" si="304"/>
        <v>0</v>
      </c>
      <c r="AL1011" s="6">
        <f t="shared" si="305"/>
        <v>0</v>
      </c>
      <c r="AM1011" s="6">
        <f t="shared" si="306"/>
        <v>13960.98300787163</v>
      </c>
      <c r="AN1011" s="6">
        <f t="shared" si="307"/>
        <v>13515.382113205716</v>
      </c>
      <c r="AO1011" s="5">
        <f t="shared" si="308"/>
        <v>0</v>
      </c>
      <c r="AP1011" s="6">
        <f>+AN1011+SUM($D$16:$E$18)-SUM($AL$27:AL1011)</f>
        <v>28348.595797416237</v>
      </c>
      <c r="AQ1011" s="10">
        <f t="shared" si="316"/>
        <v>1.3297047819169627E-3</v>
      </c>
      <c r="AR1011" s="10">
        <f>+AN1011/SUM(AL$27:AL1011)-1</f>
        <v>0.16846475280314133</v>
      </c>
    </row>
    <row r="1012" spans="1:44" x14ac:dyDescent="0.25">
      <c r="A1012" s="1">
        <v>41661</v>
      </c>
      <c r="B1012">
        <v>7.452</v>
      </c>
      <c r="G1012">
        <f t="shared" si="309"/>
        <v>3389.1400299476672</v>
      </c>
      <c r="H1012">
        <f t="shared" si="310"/>
        <v>3309.402118385799</v>
      </c>
      <c r="I1012" s="5">
        <f t="shared" si="299"/>
        <v>0</v>
      </c>
      <c r="J1012" s="6">
        <f>+H1012+SUM($D$16:$E$16)-SUM($F$27:F1012)</f>
        <v>7759.3302236489581</v>
      </c>
      <c r="K1012" s="10">
        <f t="shared" si="311"/>
        <v>2.0072032301330367E-3</v>
      </c>
      <c r="L1012" s="10">
        <f>+H1012/SUM(F$27:F1012)-1</f>
        <v>-4.6301569888143712E-2</v>
      </c>
      <c r="M1012">
        <v>7.3609999999999998</v>
      </c>
      <c r="R1012">
        <f t="shared" si="312"/>
        <v>3668.6741143310542</v>
      </c>
      <c r="S1012">
        <f t="shared" si="313"/>
        <v>3477.0390291264503</v>
      </c>
      <c r="T1012" s="5">
        <f t="shared" si="300"/>
        <v>0</v>
      </c>
      <c r="U1012" s="6">
        <f>+S1012+SUM($D$17:$E$17)-SUM($Q$27:Q1012)</f>
        <v>7185.4324501790798</v>
      </c>
      <c r="V1012" s="10">
        <f t="shared" si="301"/>
        <v>-5.2563162255525597E-4</v>
      </c>
      <c r="W1012" s="10">
        <f>+S1012/SUM(Q$27:Q1012)-1</f>
        <v>0.2024592330233923</v>
      </c>
      <c r="X1012">
        <v>4.093</v>
      </c>
      <c r="AC1012">
        <f t="shared" si="314"/>
        <v>6916.7894842203223</v>
      </c>
      <c r="AD1012">
        <f t="shared" si="315"/>
        <v>6742.3527316171103</v>
      </c>
      <c r="AE1012" s="5">
        <f t="shared" si="302"/>
        <v>0</v>
      </c>
      <c r="AF1012" s="6">
        <f>+AD1012+SUM($D$18:$E$18)-SUM($AB$27:AB1012)</f>
        <v>13417.24488951184</v>
      </c>
      <c r="AG1012" s="10">
        <f t="shared" si="303"/>
        <v>1.2278906755991414E-4</v>
      </c>
      <c r="AH1012" s="10">
        <f>+AD1012/SUM(AB$27:AB1012)-1</f>
        <v>0.29533391740257997</v>
      </c>
      <c r="AI1012" s="6">
        <f t="shared" si="304"/>
        <v>0</v>
      </c>
      <c r="AL1012" s="6">
        <f t="shared" si="305"/>
        <v>0</v>
      </c>
      <c r="AM1012" s="6">
        <f t="shared" si="306"/>
        <v>13974.603628499044</v>
      </c>
      <c r="AN1012" s="6">
        <f t="shared" si="307"/>
        <v>13528.79387912936</v>
      </c>
      <c r="AO1012" s="5">
        <f t="shared" si="308"/>
        <v>0</v>
      </c>
      <c r="AP1012" s="6">
        <f>+AN1012+SUM($D$16:$E$18)-SUM($AL$27:AL1012)</f>
        <v>28362.007563339874</v>
      </c>
      <c r="AQ1012" s="10">
        <f t="shared" si="316"/>
        <v>4.731015962653462E-4</v>
      </c>
      <c r="AR1012" s="10">
        <f>+AN1012/SUM(AL$27:AL1012)-1</f>
        <v>0.16962425947660131</v>
      </c>
    </row>
    <row r="1013" spans="1:44" x14ac:dyDescent="0.25">
      <c r="A1013" s="1">
        <v>41662</v>
      </c>
      <c r="B1013">
        <v>7.3070000000000004</v>
      </c>
      <c r="G1013">
        <f t="shared" si="309"/>
        <v>3323.1946053177139</v>
      </c>
      <c r="H1013">
        <f t="shared" si="310"/>
        <v>3245.0082231676106</v>
      </c>
      <c r="I1013" s="5">
        <f t="shared" si="299"/>
        <v>0</v>
      </c>
      <c r="J1013" s="6">
        <f>+H1013+SUM($D$16:$E$16)-SUM($F$27:F1013)</f>
        <v>7694.9363284307692</v>
      </c>
      <c r="K1013" s="10">
        <f t="shared" si="311"/>
        <v>-8.2988986629192185E-3</v>
      </c>
      <c r="L1013" s="10">
        <f>+H1013/SUM(F$27:F1013)-1</f>
        <v>-6.4858503914743126E-2</v>
      </c>
      <c r="M1013">
        <v>7.3019999999999996</v>
      </c>
      <c r="R1013">
        <f t="shared" si="312"/>
        <v>3639.2689013510876</v>
      </c>
      <c r="S1013">
        <f t="shared" si="313"/>
        <v>3449.1698126180327</v>
      </c>
      <c r="T1013" s="5">
        <f t="shared" si="300"/>
        <v>0</v>
      </c>
      <c r="U1013" s="6">
        <f>+S1013+SUM($D$17:$E$17)-SUM($Q$27:Q1013)</f>
        <v>7157.5632336706622</v>
      </c>
      <c r="V1013" s="10">
        <f t="shared" si="301"/>
        <v>-3.8785719163949572E-3</v>
      </c>
      <c r="W1013" s="10">
        <f>+S1013/SUM(Q$27:Q1013)-1</f>
        <v>0.19282126335237182</v>
      </c>
      <c r="X1013">
        <v>4.0449999999999999</v>
      </c>
      <c r="AC1013">
        <f t="shared" si="314"/>
        <v>6835.6739466580029</v>
      </c>
      <c r="AD1013">
        <f t="shared" si="315"/>
        <v>6663.2828730494048</v>
      </c>
      <c r="AE1013" s="5">
        <f t="shared" si="302"/>
        <v>0</v>
      </c>
      <c r="AF1013" s="6">
        <f>+AD1013+SUM($D$18:$E$18)-SUM($AB$27:AB1013)</f>
        <v>13338.175030944134</v>
      </c>
      <c r="AG1013" s="10">
        <f t="shared" si="303"/>
        <v>-5.8931516282835217E-3</v>
      </c>
      <c r="AH1013" s="10">
        <f>+AD1013/SUM(AB$27:AB1013)-1</f>
        <v>0.28014309696883388</v>
      </c>
      <c r="AI1013" s="6">
        <f t="shared" si="304"/>
        <v>0</v>
      </c>
      <c r="AL1013" s="6">
        <f t="shared" si="305"/>
        <v>0</v>
      </c>
      <c r="AM1013" s="6">
        <f t="shared" si="306"/>
        <v>13798.137453326804</v>
      </c>
      <c r="AN1013" s="6">
        <f t="shared" si="307"/>
        <v>13357.460908835048</v>
      </c>
      <c r="AO1013" s="5">
        <f t="shared" si="308"/>
        <v>0</v>
      </c>
      <c r="AP1013" s="6">
        <f>+AN1013+SUM($D$16:$E$18)-SUM($AL$27:AL1013)</f>
        <v>28190.674593045565</v>
      </c>
      <c r="AQ1013" s="10">
        <f t="shared" si="316"/>
        <v>-6.0409323956238659E-3</v>
      </c>
      <c r="AR1013" s="10">
        <f>+AN1013/SUM(AL$27:AL1013)-1</f>
        <v>0.15481176397295138</v>
      </c>
    </row>
    <row r="1014" spans="1:44" x14ac:dyDescent="0.25">
      <c r="A1014" s="1">
        <v>41663</v>
      </c>
      <c r="B1014">
        <v>7.202</v>
      </c>
      <c r="G1014">
        <f t="shared" si="309"/>
        <v>3275.441021964989</v>
      </c>
      <c r="H1014">
        <f t="shared" si="310"/>
        <v>3198.3781611130603</v>
      </c>
      <c r="I1014" s="5">
        <f t="shared" si="299"/>
        <v>0</v>
      </c>
      <c r="J1014" s="6">
        <f>+H1014+SUM($D$16:$E$16)-SUM($F$27:F1014)</f>
        <v>7648.3062663762194</v>
      </c>
      <c r="K1014" s="10">
        <f t="shared" si="311"/>
        <v>-6.0598372831577318E-3</v>
      </c>
      <c r="L1014" s="10">
        <f>+H1014/SUM(F$27:F1014)-1</f>
        <v>-7.8296283727108285E-2</v>
      </c>
      <c r="M1014">
        <v>7.1509999999999998</v>
      </c>
      <c r="R1014">
        <f t="shared" si="312"/>
        <v>3564.0114918599875</v>
      </c>
      <c r="S1014">
        <f t="shared" si="313"/>
        <v>3377.8435127405578</v>
      </c>
      <c r="T1014" s="5">
        <f t="shared" si="300"/>
        <v>0</v>
      </c>
      <c r="U1014" s="6">
        <f>+S1014+SUM($D$17:$E$17)-SUM($Q$27:Q1014)</f>
        <v>7086.2369337931868</v>
      </c>
      <c r="V1014" s="10">
        <f t="shared" si="301"/>
        <v>-9.9651651754806281E-3</v>
      </c>
      <c r="W1014" s="10">
        <f>+S1014/SUM(Q$27:Q1014)-1</f>
        <v>0.16815459521128617</v>
      </c>
      <c r="X1014">
        <v>3.976</v>
      </c>
      <c r="AC1014">
        <f t="shared" si="314"/>
        <v>6719.0703614121685</v>
      </c>
      <c r="AD1014">
        <f t="shared" si="315"/>
        <v>6549.6199513583279</v>
      </c>
      <c r="AE1014" s="5">
        <f t="shared" si="302"/>
        <v>0</v>
      </c>
      <c r="AF1014" s="6">
        <f>+AD1014+SUM($D$18:$E$18)-SUM($AB$27:AB1014)</f>
        <v>13224.512109253057</v>
      </c>
      <c r="AG1014" s="10">
        <f t="shared" si="303"/>
        <v>-8.5216246920873928E-3</v>
      </c>
      <c r="AH1014" s="10">
        <f>+AD1014/SUM(AB$27:AB1014)-1</f>
        <v>0.25830629259532345</v>
      </c>
      <c r="AI1014" s="6">
        <f t="shared" si="304"/>
        <v>0</v>
      </c>
      <c r="AL1014" s="6">
        <f t="shared" si="305"/>
        <v>0</v>
      </c>
      <c r="AM1014" s="6">
        <f t="shared" si="306"/>
        <v>13558.522875237144</v>
      </c>
      <c r="AN1014" s="6">
        <f t="shared" si="307"/>
        <v>13125.841625211946</v>
      </c>
      <c r="AO1014" s="5">
        <f t="shared" si="308"/>
        <v>0</v>
      </c>
      <c r="AP1014" s="6">
        <f>+AN1014+SUM($D$16:$E$18)-SUM($AL$27:AL1014)</f>
        <v>27959.055309422467</v>
      </c>
      <c r="AQ1014" s="10">
        <f t="shared" si="316"/>
        <v>-8.2161667631833746E-3</v>
      </c>
      <c r="AR1014" s="10">
        <f>+AN1014/SUM(AL$27:AL1014)-1</f>
        <v>0.13478724918556173</v>
      </c>
    </row>
    <row r="1015" spans="1:44" x14ac:dyDescent="0.25">
      <c r="A1015" s="1">
        <v>41666</v>
      </c>
      <c r="B1015">
        <v>7.0810000000000004</v>
      </c>
      <c r="G1015">
        <f t="shared" si="309"/>
        <v>3220.4107021013733</v>
      </c>
      <c r="H1015">
        <f t="shared" si="310"/>
        <v>3144.6425657930549</v>
      </c>
      <c r="I1015" s="5">
        <f t="shared" si="299"/>
        <v>0</v>
      </c>
      <c r="J1015" s="6">
        <f>+H1015+SUM($D$16:$E$16)-SUM($F$27:F1015)</f>
        <v>7594.5706710562154</v>
      </c>
      <c r="K1015" s="10">
        <f t="shared" si="311"/>
        <v>-7.0258163635834592E-3</v>
      </c>
      <c r="L1015" s="10">
        <f>+H1015/SUM(F$27:F1015)-1</f>
        <v>-9.3781725225167034E-2</v>
      </c>
      <c r="M1015">
        <v>7.0949999999999998</v>
      </c>
      <c r="R1015">
        <f t="shared" si="312"/>
        <v>3536.1014592010365</v>
      </c>
      <c r="S1015">
        <f t="shared" si="313"/>
        <v>3351.3913750376532</v>
      </c>
      <c r="T1015" s="5">
        <f t="shared" si="300"/>
        <v>0</v>
      </c>
      <c r="U1015" s="6">
        <f>+S1015+SUM($D$17:$E$17)-SUM($Q$27:Q1015)</f>
        <v>7059.7847960902818</v>
      </c>
      <c r="V1015" s="10">
        <f t="shared" si="301"/>
        <v>-3.7328892542046743E-3</v>
      </c>
      <c r="W1015" s="10">
        <f>+S1015/SUM(Q$27:Q1015)-1</f>
        <v>0.1590066917947246</v>
      </c>
      <c r="X1015">
        <v>3.952</v>
      </c>
      <c r="AC1015">
        <f t="shared" si="314"/>
        <v>6678.5125926310084</v>
      </c>
      <c r="AD1015">
        <f t="shared" si="315"/>
        <v>6510.0850220744742</v>
      </c>
      <c r="AE1015" s="5">
        <f t="shared" si="302"/>
        <v>0</v>
      </c>
      <c r="AF1015" s="6">
        <f>+AD1015+SUM($D$18:$E$18)-SUM($AB$27:AB1015)</f>
        <v>13184.977179969206</v>
      </c>
      <c r="AG1015" s="10">
        <f t="shared" si="303"/>
        <v>-2.9895189294876223E-3</v>
      </c>
      <c r="AH1015" s="10">
        <f>+AD1015/SUM(AB$27:AB1015)-1</f>
        <v>0.25071088237845029</v>
      </c>
      <c r="AI1015" s="6">
        <f t="shared" si="304"/>
        <v>0</v>
      </c>
      <c r="AL1015" s="6">
        <f t="shared" si="305"/>
        <v>0</v>
      </c>
      <c r="AM1015" s="6">
        <f t="shared" si="306"/>
        <v>13435.024753933418</v>
      </c>
      <c r="AN1015" s="6">
        <f t="shared" si="307"/>
        <v>13006.118962905182</v>
      </c>
      <c r="AO1015" s="5">
        <f t="shared" si="308"/>
        <v>0</v>
      </c>
      <c r="AP1015" s="6">
        <f>+AN1015+SUM($D$16:$E$18)-SUM($AL$27:AL1015)</f>
        <v>27839.332647115698</v>
      </c>
      <c r="AQ1015" s="10">
        <f t="shared" si="316"/>
        <v>-4.2820710850849375E-3</v>
      </c>
      <c r="AR1015" s="10">
        <f>+AN1015/SUM(AL$27:AL1015)-1</f>
        <v>0.12443669380758848</v>
      </c>
    </row>
    <row r="1016" spans="1:44" x14ac:dyDescent="0.25">
      <c r="A1016" s="1">
        <v>41667</v>
      </c>
      <c r="B1016">
        <v>7.1029999999999998</v>
      </c>
      <c r="G1016">
        <f t="shared" si="309"/>
        <v>3230.4162148038486</v>
      </c>
      <c r="H1016">
        <f t="shared" si="310"/>
        <v>3154.4126740330553</v>
      </c>
      <c r="I1016" s="5">
        <f t="shared" si="299"/>
        <v>0</v>
      </c>
      <c r="J1016" s="6">
        <f>+H1016+SUM($D$16:$E$16)-SUM($F$27:F1016)</f>
        <v>7604.3407792962153</v>
      </c>
      <c r="K1016" s="10">
        <f t="shared" si="311"/>
        <v>1.2864595858241845E-3</v>
      </c>
      <c r="L1016" s="10">
        <f>+H1016/SUM(F$27:F1016)-1</f>
        <v>-9.0966190407338332E-2</v>
      </c>
      <c r="M1016">
        <v>7.13</v>
      </c>
      <c r="R1016">
        <f t="shared" si="312"/>
        <v>3553.5452296128815</v>
      </c>
      <c r="S1016">
        <f t="shared" si="313"/>
        <v>3367.9239611019689</v>
      </c>
      <c r="T1016" s="5">
        <f t="shared" si="300"/>
        <v>0</v>
      </c>
      <c r="U1016" s="6">
        <f>+S1016+SUM($D$17:$E$17)-SUM($Q$27:Q1016)</f>
        <v>7076.3173821545988</v>
      </c>
      <c r="V1016" s="10">
        <f t="shared" si="301"/>
        <v>2.3417974544313047E-3</v>
      </c>
      <c r="W1016" s="10">
        <f>+S1016/SUM(Q$27:Q1016)-1</f>
        <v>0.1647241314300758</v>
      </c>
      <c r="X1016">
        <v>3.9660000000000002</v>
      </c>
      <c r="AC1016">
        <f t="shared" si="314"/>
        <v>6702.1712910866845</v>
      </c>
      <c r="AD1016">
        <f t="shared" si="315"/>
        <v>6533.1470641567212</v>
      </c>
      <c r="AE1016" s="5">
        <f t="shared" si="302"/>
        <v>0</v>
      </c>
      <c r="AF1016" s="6">
        <f>+AD1016+SUM($D$18:$E$18)-SUM($AB$27:AB1016)</f>
        <v>13208.039222051451</v>
      </c>
      <c r="AG1016" s="10">
        <f t="shared" si="303"/>
        <v>1.7491150547670475E-3</v>
      </c>
      <c r="AH1016" s="10">
        <f>+AD1016/SUM(AB$27:AB1016)-1</f>
        <v>0.25514153833829289</v>
      </c>
      <c r="AI1016" s="6">
        <f t="shared" si="304"/>
        <v>0</v>
      </c>
      <c r="AL1016" s="6">
        <f t="shared" si="305"/>
        <v>0</v>
      </c>
      <c r="AM1016" s="6">
        <f t="shared" si="306"/>
        <v>13486.132735503415</v>
      </c>
      <c r="AN1016" s="6">
        <f t="shared" si="307"/>
        <v>13055.483699291744</v>
      </c>
      <c r="AO1016" s="5">
        <f t="shared" si="308"/>
        <v>0</v>
      </c>
      <c r="AP1016" s="6">
        <f>+AN1016+SUM($D$16:$E$18)-SUM($AL$27:AL1016)</f>
        <v>27888.697383502258</v>
      </c>
      <c r="AQ1016" s="10">
        <f t="shared" si="316"/>
        <v>1.7732011399949066E-3</v>
      </c>
      <c r="AR1016" s="10">
        <f>+AN1016/SUM(AL$27:AL1016)-1</f>
        <v>0.12870449430453168</v>
      </c>
    </row>
    <row r="1017" spans="1:44" x14ac:dyDescent="0.25">
      <c r="A1017" s="1">
        <v>41668</v>
      </c>
      <c r="B1017">
        <v>7.1310000000000002</v>
      </c>
      <c r="G1017">
        <f t="shared" si="309"/>
        <v>3243.1505036979083</v>
      </c>
      <c r="H1017">
        <f t="shared" si="310"/>
        <v>3166.8473572476018</v>
      </c>
      <c r="I1017" s="5">
        <f t="shared" si="299"/>
        <v>0</v>
      </c>
      <c r="J1017" s="6">
        <f>+H1017+SUM($D$16:$E$16)-SUM($F$27:F1017)</f>
        <v>7616.7754625107609</v>
      </c>
      <c r="K1017" s="10">
        <f t="shared" si="311"/>
        <v>1.635208570399671E-3</v>
      </c>
      <c r="L1017" s="10">
        <f>+H1017/SUM(F$27:F1017)-1</f>
        <v>-8.7382782457374408E-2</v>
      </c>
      <c r="M1017">
        <v>7.0890000000000004</v>
      </c>
      <c r="R1017">
        <f t="shared" si="312"/>
        <v>3533.1110985590071</v>
      </c>
      <c r="S1017">
        <f t="shared" si="313"/>
        <v>3348.5572174266285</v>
      </c>
      <c r="T1017" s="5">
        <f t="shared" si="300"/>
        <v>0</v>
      </c>
      <c r="U1017" s="6">
        <f>+S1017+SUM($D$17:$E$17)-SUM($Q$27:Q1017)</f>
        <v>7056.9506384792585</v>
      </c>
      <c r="V1017" s="10">
        <f t="shared" si="301"/>
        <v>-2.736839323258744E-3</v>
      </c>
      <c r="W1017" s="10">
        <f>+S1017/SUM(Q$27:Q1017)-1</f>
        <v>0.15802655928580767</v>
      </c>
      <c r="X1017">
        <v>3.948</v>
      </c>
      <c r="AC1017">
        <f t="shared" si="314"/>
        <v>6671.7529645008144</v>
      </c>
      <c r="AD1017">
        <f t="shared" si="315"/>
        <v>6503.4958671938311</v>
      </c>
      <c r="AE1017" s="5">
        <f t="shared" si="302"/>
        <v>0</v>
      </c>
      <c r="AF1017" s="6">
        <f>+AD1017+SUM($D$18:$E$18)-SUM($AB$27:AB1017)</f>
        <v>13178.38802508856</v>
      </c>
      <c r="AG1017" s="10">
        <f t="shared" si="303"/>
        <v>-2.2449355626827927E-3</v>
      </c>
      <c r="AH1017" s="10">
        <f>+AD1017/SUM(AB$27:AB1017)-1</f>
        <v>0.24944498067563781</v>
      </c>
      <c r="AI1017" s="6">
        <f t="shared" si="304"/>
        <v>0</v>
      </c>
      <c r="AL1017" s="6">
        <f t="shared" si="305"/>
        <v>0</v>
      </c>
      <c r="AM1017" s="6">
        <f t="shared" si="306"/>
        <v>13448.014566757731</v>
      </c>
      <c r="AN1017" s="6">
        <f t="shared" si="307"/>
        <v>13018.900441868062</v>
      </c>
      <c r="AO1017" s="5">
        <f t="shared" si="308"/>
        <v>0</v>
      </c>
      <c r="AP1017" s="6">
        <f>+AN1017+SUM($D$16:$E$18)-SUM($AL$27:AL1017)</f>
        <v>27852.114126078581</v>
      </c>
      <c r="AQ1017" s="10">
        <f t="shared" si="316"/>
        <v>-1.3117592736804351E-3</v>
      </c>
      <c r="AR1017" s="10">
        <f>+AN1017/SUM(AL$27:AL1017)-1</f>
        <v>0.12554170937664333</v>
      </c>
    </row>
    <row r="1018" spans="1:44" x14ac:dyDescent="0.25">
      <c r="A1018" s="1">
        <v>41669</v>
      </c>
      <c r="B1018">
        <v>7.1609999999999996</v>
      </c>
      <c r="G1018">
        <f t="shared" si="309"/>
        <v>3256.7943846558292</v>
      </c>
      <c r="H1018">
        <f t="shared" si="310"/>
        <v>3180.1702321203302</v>
      </c>
      <c r="I1018" s="5">
        <f t="shared" si="299"/>
        <v>0</v>
      </c>
      <c r="J1018" s="6">
        <f>+H1018+SUM($D$16:$E$16)-SUM($F$27:F1018)</f>
        <v>7630.0983373834897</v>
      </c>
      <c r="K1018" s="10">
        <f t="shared" si="311"/>
        <v>1.7491489592023068E-3</v>
      </c>
      <c r="L1018" s="10">
        <f>+H1018/SUM(F$27:F1018)-1</f>
        <v>-8.3543416796698744E-2</v>
      </c>
      <c r="M1018">
        <v>7.0970000000000004</v>
      </c>
      <c r="R1018">
        <f t="shared" si="312"/>
        <v>3537.0982460817145</v>
      </c>
      <c r="S1018">
        <f t="shared" si="313"/>
        <v>3352.3360942413292</v>
      </c>
      <c r="T1018" s="5">
        <f t="shared" si="300"/>
        <v>0</v>
      </c>
      <c r="U1018" s="6">
        <f>+S1018+SUM($D$17:$E$17)-SUM($Q$27:Q1018)</f>
        <v>7060.7295152939587</v>
      </c>
      <c r="V1018" s="10">
        <f t="shared" si="301"/>
        <v>5.3548295974970017E-4</v>
      </c>
      <c r="W1018" s="10">
        <f>+S1018/SUM(Q$27:Q1018)-1</f>
        <v>0.15933340263103069</v>
      </c>
      <c r="X1018">
        <v>3.9820000000000002</v>
      </c>
      <c r="AC1018">
        <f t="shared" si="314"/>
        <v>6729.2098036074585</v>
      </c>
      <c r="AD1018">
        <f t="shared" si="315"/>
        <v>6559.5036836792906</v>
      </c>
      <c r="AE1018" s="5">
        <f t="shared" si="302"/>
        <v>0</v>
      </c>
      <c r="AF1018" s="6">
        <f>+AD1018+SUM($D$18:$E$18)-SUM($AB$27:AB1018)</f>
        <v>13234.39584157402</v>
      </c>
      <c r="AG1018" s="10">
        <f t="shared" si="303"/>
        <v>4.2499747601023596E-3</v>
      </c>
      <c r="AH1018" s="10">
        <f>+AD1018/SUM(AB$27:AB1018)-1</f>
        <v>0.26020514514954174</v>
      </c>
      <c r="AI1018" s="6">
        <f t="shared" si="304"/>
        <v>0</v>
      </c>
      <c r="AL1018" s="6">
        <f t="shared" si="305"/>
        <v>0</v>
      </c>
      <c r="AM1018" s="6">
        <f t="shared" si="306"/>
        <v>13523.102434345003</v>
      </c>
      <c r="AN1018" s="6">
        <f t="shared" si="307"/>
        <v>13092.010010040951</v>
      </c>
      <c r="AO1018" s="5">
        <f t="shared" si="308"/>
        <v>0</v>
      </c>
      <c r="AP1018" s="6">
        <f>+AN1018+SUM($D$16:$E$18)-SUM($AL$27:AL1018)</f>
        <v>27925.223694251465</v>
      </c>
      <c r="AQ1018" s="10">
        <f t="shared" si="316"/>
        <v>2.6249198837093868E-3</v>
      </c>
      <c r="AR1018" s="10">
        <f>+AN1018/SUM(AL$27:AL1018)-1</f>
        <v>0.13186235593973317</v>
      </c>
    </row>
    <row r="1019" spans="1:44" x14ac:dyDescent="0.25">
      <c r="A1019" s="1">
        <v>41670</v>
      </c>
      <c r="B1019">
        <v>7.2</v>
      </c>
      <c r="G1019">
        <f t="shared" si="309"/>
        <v>3274.531429901127</v>
      </c>
      <c r="H1019">
        <f t="shared" si="310"/>
        <v>3197.4899694548776</v>
      </c>
      <c r="I1019" s="5">
        <f t="shared" si="299"/>
        <v>0</v>
      </c>
      <c r="J1019" s="6">
        <f>+H1019+SUM($D$16:$E$16)-SUM($F$27:F1019)</f>
        <v>7647.4180747180362</v>
      </c>
      <c r="K1019" s="10">
        <f t="shared" si="311"/>
        <v>2.2699232131371261E-3</v>
      </c>
      <c r="L1019" s="10">
        <f>+H1019/SUM(F$27:F1019)-1</f>
        <v>-7.8552241437820136E-2</v>
      </c>
      <c r="M1019">
        <v>7.0739999999999998</v>
      </c>
      <c r="R1019">
        <f t="shared" si="312"/>
        <v>3525.635196953931</v>
      </c>
      <c r="S1019">
        <f t="shared" si="313"/>
        <v>3341.4718233990648</v>
      </c>
      <c r="T1019" s="5">
        <f t="shared" si="300"/>
        <v>0</v>
      </c>
      <c r="U1019" s="6">
        <f>+S1019+SUM($D$17:$E$17)-SUM($Q$27:Q1019)</f>
        <v>7049.8652444516938</v>
      </c>
      <c r="V1019" s="10">
        <f t="shared" si="301"/>
        <v>-1.5386895672369061E-3</v>
      </c>
      <c r="W1019" s="10">
        <f>+S1019/SUM(Q$27:Q1019)-1</f>
        <v>0.15557622801351423</v>
      </c>
      <c r="X1019">
        <v>3.988</v>
      </c>
      <c r="AC1019">
        <f t="shared" si="314"/>
        <v>6739.3492458027476</v>
      </c>
      <c r="AD1019">
        <f t="shared" si="315"/>
        <v>6569.3874160002533</v>
      </c>
      <c r="AE1019" s="5">
        <f t="shared" si="302"/>
        <v>0</v>
      </c>
      <c r="AF1019" s="6">
        <f>+AD1019+SUM($D$18:$E$18)-SUM($AB$27:AB1019)</f>
        <v>13244.279573894983</v>
      </c>
      <c r="AG1019" s="10">
        <f t="shared" si="303"/>
        <v>7.4682157306460439E-4</v>
      </c>
      <c r="AH1019" s="10">
        <f>+AD1019/SUM(AB$27:AB1019)-1</f>
        <v>0.26210399770375981</v>
      </c>
      <c r="AI1019" s="6">
        <f t="shared" si="304"/>
        <v>0</v>
      </c>
      <c r="AL1019" s="6">
        <f t="shared" si="305"/>
        <v>0</v>
      </c>
      <c r="AM1019" s="6">
        <f t="shared" si="306"/>
        <v>13539.515872657805</v>
      </c>
      <c r="AN1019" s="6">
        <f t="shared" si="307"/>
        <v>13108.349208854197</v>
      </c>
      <c r="AO1019" s="5">
        <f t="shared" si="308"/>
        <v>0</v>
      </c>
      <c r="AP1019" s="6">
        <f>+AN1019+SUM($D$16:$E$18)-SUM($AL$27:AL1019)</f>
        <v>27941.562893064714</v>
      </c>
      <c r="AQ1019" s="10">
        <f t="shared" si="316"/>
        <v>5.8510538687683855E-4</v>
      </c>
      <c r="AR1019" s="10">
        <f>+AN1019/SUM(AL$27:AL1019)-1</f>
        <v>0.13327495217581498</v>
      </c>
    </row>
    <row r="1020" spans="1:44" x14ac:dyDescent="0.25">
      <c r="A1020" s="1">
        <v>41673</v>
      </c>
      <c r="B1020">
        <v>7.1189999999999998</v>
      </c>
      <c r="G1020">
        <f t="shared" si="309"/>
        <v>3237.6929513147388</v>
      </c>
      <c r="H1020">
        <f t="shared" si="310"/>
        <v>3161.5182072985099</v>
      </c>
      <c r="I1020" s="5">
        <f t="shared" si="299"/>
        <v>0</v>
      </c>
      <c r="J1020" s="6">
        <f>+H1020+SUM($D$16:$E$16)-SUM($F$27:F1020)</f>
        <v>7611.4463125616694</v>
      </c>
      <c r="K1020" s="10">
        <f t="shared" si="311"/>
        <v>-4.703778687775384E-3</v>
      </c>
      <c r="L1020" s="10">
        <f>+H1020/SUM(F$27:F1020)-1</f>
        <v>-8.8918528721644852E-2</v>
      </c>
      <c r="M1020">
        <v>7.0030000000000001</v>
      </c>
      <c r="R1020">
        <f t="shared" si="312"/>
        <v>3490.2492626899038</v>
      </c>
      <c r="S1020">
        <f t="shared" si="313"/>
        <v>3307.9342916685964</v>
      </c>
      <c r="T1020" s="5">
        <f t="shared" si="300"/>
        <v>0</v>
      </c>
      <c r="U1020" s="6">
        <f>+S1020+SUM($D$17:$E$17)-SUM($Q$27:Q1020)</f>
        <v>7016.3277127212259</v>
      </c>
      <c r="V1020" s="10">
        <f t="shared" si="301"/>
        <v>-4.757187629488735E-3</v>
      </c>
      <c r="W1020" s="10">
        <f>+S1020/SUM(Q$27:Q1020)-1</f>
        <v>0.14397799332465944</v>
      </c>
      <c r="X1020">
        <v>3.9249999999999998</v>
      </c>
      <c r="AC1020">
        <f t="shared" si="314"/>
        <v>6632.8851027522023</v>
      </c>
      <c r="AD1020">
        <f t="shared" si="315"/>
        <v>6465.6082266301382</v>
      </c>
      <c r="AE1020" s="5">
        <f t="shared" si="302"/>
        <v>0</v>
      </c>
      <c r="AF1020" s="6">
        <f>+AD1020+SUM($D$18:$E$18)-SUM($AB$27:AB1020)</f>
        <v>13140.500384524868</v>
      </c>
      <c r="AG1020" s="10">
        <f t="shared" si="303"/>
        <v>-7.835774591671063E-3</v>
      </c>
      <c r="AH1020" s="10">
        <f>+AD1020/SUM(AB$27:AB1020)-1</f>
        <v>0.24216604588446766</v>
      </c>
      <c r="AI1020" s="6">
        <f t="shared" si="304"/>
        <v>0</v>
      </c>
      <c r="AL1020" s="6">
        <f t="shared" si="305"/>
        <v>0</v>
      </c>
      <c r="AM1020" s="6">
        <f t="shared" si="306"/>
        <v>13360.827316756844</v>
      </c>
      <c r="AN1020" s="6">
        <f t="shared" si="307"/>
        <v>12935.060725597245</v>
      </c>
      <c r="AO1020" s="5">
        <f t="shared" si="308"/>
        <v>0</v>
      </c>
      <c r="AP1020" s="6">
        <f>+AN1020+SUM($D$16:$E$18)-SUM($AL$27:AL1020)</f>
        <v>27768.27440980776</v>
      </c>
      <c r="AQ1020" s="10">
        <f t="shared" si="316"/>
        <v>-6.2018178410473412E-3</v>
      </c>
      <c r="AR1020" s="10">
        <f>+AN1020/SUM(AL$27:AL1020)-1</f>
        <v>0.11829339389973614</v>
      </c>
    </row>
    <row r="1021" spans="1:44" x14ac:dyDescent="0.25">
      <c r="A1021" s="1">
        <v>41674</v>
      </c>
      <c r="B1021">
        <v>7.0629999999999997</v>
      </c>
      <c r="G1021">
        <f t="shared" si="309"/>
        <v>3212.2243735266188</v>
      </c>
      <c r="H1021">
        <f t="shared" si="310"/>
        <v>3136.6488408694163</v>
      </c>
      <c r="I1021" s="5">
        <f t="shared" si="299"/>
        <v>0</v>
      </c>
      <c r="J1021" s="6">
        <f>+H1021+SUM($D$16:$E$16)-SUM($F$27:F1021)</f>
        <v>7586.5769461325763</v>
      </c>
      <c r="K1021" s="10">
        <f t="shared" si="311"/>
        <v>-3.2673640997834541E-3</v>
      </c>
      <c r="L1021" s="10">
        <f>+H1021/SUM(F$27:F1021)-1</f>
        <v>-9.6085344621572921E-2</v>
      </c>
      <c r="M1021">
        <v>6.9939999999999998</v>
      </c>
      <c r="R1021">
        <f t="shared" si="312"/>
        <v>3485.763721726858</v>
      </c>
      <c r="S1021">
        <f t="shared" si="313"/>
        <v>3303.6830552520578</v>
      </c>
      <c r="T1021" s="5">
        <f t="shared" si="300"/>
        <v>0</v>
      </c>
      <c r="U1021" s="6">
        <f>+S1021+SUM($D$17:$E$17)-SUM($Q$27:Q1021)</f>
        <v>7012.0764763046882</v>
      </c>
      <c r="V1021" s="10">
        <f t="shared" si="301"/>
        <v>-6.0590619346778674E-4</v>
      </c>
      <c r="W1021" s="10">
        <f>+S1021/SUM(Q$27:Q1021)-1</f>
        <v>0.14250779456128337</v>
      </c>
      <c r="X1021">
        <v>3.9180000000000001</v>
      </c>
      <c r="AC1021">
        <f t="shared" si="314"/>
        <v>6621.0557535243643</v>
      </c>
      <c r="AD1021">
        <f t="shared" si="315"/>
        <v>6454.0772055890147</v>
      </c>
      <c r="AE1021" s="5">
        <f t="shared" si="302"/>
        <v>0</v>
      </c>
      <c r="AF1021" s="6">
        <f>+AD1021+SUM($D$18:$E$18)-SUM($AB$27:AB1021)</f>
        <v>13128.969363483746</v>
      </c>
      <c r="AG1021" s="10">
        <f t="shared" si="303"/>
        <v>-8.7751765181653951E-4</v>
      </c>
      <c r="AH1021" s="10">
        <f>+AD1021/SUM(AB$27:AB1021)-1</f>
        <v>0.23995071790454636</v>
      </c>
      <c r="AI1021" s="6">
        <f t="shared" si="304"/>
        <v>0</v>
      </c>
      <c r="AL1021" s="6">
        <f t="shared" si="305"/>
        <v>0</v>
      </c>
      <c r="AM1021" s="6">
        <f t="shared" si="306"/>
        <v>13319.043848777841</v>
      </c>
      <c r="AN1021" s="6">
        <f t="shared" si="307"/>
        <v>12894.409101710487</v>
      </c>
      <c r="AO1021" s="5">
        <f t="shared" si="308"/>
        <v>0</v>
      </c>
      <c r="AP1021" s="6">
        <f>+AN1021+SUM($D$16:$E$18)-SUM($AL$27:AL1021)</f>
        <v>27727.622785921005</v>
      </c>
      <c r="AQ1021" s="10">
        <f t="shared" si="316"/>
        <v>-1.4639593115083338E-3</v>
      </c>
      <c r="AR1021" s="10">
        <f>+AN1021/SUM(AL$27:AL1021)-1</f>
        <v>0.11477888063936192</v>
      </c>
    </row>
    <row r="1022" spans="1:44" x14ac:dyDescent="0.25">
      <c r="A1022" s="1">
        <v>41675</v>
      </c>
      <c r="B1022">
        <v>7.0430000000000001</v>
      </c>
      <c r="G1022">
        <f t="shared" si="309"/>
        <v>3203.1284528880051</v>
      </c>
      <c r="H1022">
        <f t="shared" si="310"/>
        <v>3127.7669242875977</v>
      </c>
      <c r="I1022" s="5">
        <f t="shared" si="299"/>
        <v>0</v>
      </c>
      <c r="J1022" s="6">
        <f>+H1022+SUM($D$16:$E$16)-SUM($F$27:F1022)</f>
        <v>7577.6950295507577</v>
      </c>
      <c r="K1022" s="10">
        <f t="shared" si="311"/>
        <v>-1.1707409869936569E-3</v>
      </c>
      <c r="L1022" s="10">
        <f>+H1022/SUM(F$27:F1022)-1</f>
        <v>-9.8644921728689883E-2</v>
      </c>
      <c r="M1022">
        <v>7.0049999999999999</v>
      </c>
      <c r="R1022">
        <f t="shared" si="312"/>
        <v>3491.2460495705805</v>
      </c>
      <c r="S1022">
        <f t="shared" si="313"/>
        <v>3308.879010872271</v>
      </c>
      <c r="T1022" s="5">
        <f t="shared" si="300"/>
        <v>0</v>
      </c>
      <c r="U1022" s="6">
        <f>+S1022+SUM($D$17:$E$17)-SUM($Q$27:Q1022)</f>
        <v>7017.272431924901</v>
      </c>
      <c r="V1022" s="10">
        <f t="shared" si="301"/>
        <v>7.4100099132845543E-4</v>
      </c>
      <c r="W1022" s="10">
        <f>+S1022/SUM(Q$27:Q1022)-1</f>
        <v>0.14430470416096508</v>
      </c>
      <c r="X1022">
        <v>3.911</v>
      </c>
      <c r="AC1022">
        <f t="shared" si="314"/>
        <v>6609.2264042965262</v>
      </c>
      <c r="AD1022">
        <f t="shared" si="315"/>
        <v>6442.5461845478912</v>
      </c>
      <c r="AE1022" s="5">
        <f t="shared" si="302"/>
        <v>0</v>
      </c>
      <c r="AF1022" s="6">
        <f>+AD1022+SUM($D$18:$E$18)-SUM($AB$27:AB1022)</f>
        <v>13117.438342442623</v>
      </c>
      <c r="AG1022" s="10">
        <f t="shared" si="303"/>
        <v>-8.7828836536052446E-4</v>
      </c>
      <c r="AH1022" s="10">
        <f>+AD1022/SUM(AB$27:AB1022)-1</f>
        <v>0.23773538992462506</v>
      </c>
      <c r="AI1022" s="6">
        <f t="shared" si="304"/>
        <v>0</v>
      </c>
      <c r="AL1022" s="6">
        <f t="shared" si="305"/>
        <v>0</v>
      </c>
      <c r="AM1022" s="6">
        <f t="shared" si="306"/>
        <v>13303.600906755113</v>
      </c>
      <c r="AN1022" s="6">
        <f t="shared" si="307"/>
        <v>12879.192119707761</v>
      </c>
      <c r="AO1022" s="5">
        <f t="shared" si="308"/>
        <v>0</v>
      </c>
      <c r="AP1022" s="6">
        <f>+AN1022+SUM($D$16:$E$18)-SUM($AL$27:AL1022)</f>
        <v>27712.405803918278</v>
      </c>
      <c r="AQ1022" s="10">
        <f t="shared" si="316"/>
        <v>-5.4880225831888119E-4</v>
      </c>
      <c r="AR1022" s="10">
        <f>+AN1022/SUM(AL$27:AL1022)-1</f>
        <v>0.11346330502593882</v>
      </c>
    </row>
    <row r="1023" spans="1:44" x14ac:dyDescent="0.25">
      <c r="A1023" s="1">
        <v>41676</v>
      </c>
      <c r="B1023">
        <v>7.0990000000000002</v>
      </c>
      <c r="G1023">
        <f t="shared" si="309"/>
        <v>3228.5970306761251</v>
      </c>
      <c r="H1023">
        <f t="shared" si="310"/>
        <v>3152.6362907166913</v>
      </c>
      <c r="I1023" s="5">
        <f t="shared" si="299"/>
        <v>0</v>
      </c>
      <c r="J1023" s="6">
        <f>+H1023+SUM($D$16:$E$16)-SUM($F$27:F1023)</f>
        <v>7602.5643959798508</v>
      </c>
      <c r="K1023" s="10">
        <f t="shared" si="311"/>
        <v>3.281917038375104E-3</v>
      </c>
      <c r="L1023" s="10">
        <f>+H1023/SUM(F$27:F1023)-1</f>
        <v>-9.1478105828761813E-2</v>
      </c>
      <c r="M1023">
        <v>7.1059999999999999</v>
      </c>
      <c r="R1023">
        <f t="shared" si="312"/>
        <v>3541.5837870447604</v>
      </c>
      <c r="S1023">
        <f t="shared" si="313"/>
        <v>3356.5873306578669</v>
      </c>
      <c r="T1023" s="5">
        <f t="shared" si="300"/>
        <v>0</v>
      </c>
      <c r="U1023" s="6">
        <f>+S1023+SUM($D$17:$E$17)-SUM($Q$27:Q1023)</f>
        <v>7064.9807517104964</v>
      </c>
      <c r="V1023" s="10">
        <f t="shared" si="301"/>
        <v>6.7986985325734217E-3</v>
      </c>
      <c r="W1023" s="10">
        <f>+S1023/SUM(Q$27:Q1023)-1</f>
        <v>0.16080360139440653</v>
      </c>
      <c r="X1023">
        <v>3.931</v>
      </c>
      <c r="AC1023">
        <f t="shared" si="314"/>
        <v>6643.0245449474924</v>
      </c>
      <c r="AD1023">
        <f t="shared" si="315"/>
        <v>6475.4919589511019</v>
      </c>
      <c r="AE1023" s="5">
        <f t="shared" si="302"/>
        <v>0</v>
      </c>
      <c r="AF1023" s="6">
        <f>+AD1023+SUM($D$18:$E$18)-SUM($AB$27:AB1023)</f>
        <v>13150.384116845831</v>
      </c>
      <c r="AG1023" s="10">
        <f t="shared" si="303"/>
        <v>2.5116012397488063E-3</v>
      </c>
      <c r="AH1023" s="10">
        <f>+AD1023/SUM(AB$27:AB1023)-1</f>
        <v>0.24406489843868595</v>
      </c>
      <c r="AI1023" s="6">
        <f t="shared" si="304"/>
        <v>0</v>
      </c>
      <c r="AL1023" s="6">
        <f t="shared" si="305"/>
        <v>0</v>
      </c>
      <c r="AM1023" s="6">
        <f t="shared" si="306"/>
        <v>13413.205362668377</v>
      </c>
      <c r="AN1023" s="6">
        <f t="shared" si="307"/>
        <v>12984.715580325661</v>
      </c>
      <c r="AO1023" s="5">
        <f t="shared" si="308"/>
        <v>0</v>
      </c>
      <c r="AP1023" s="6">
        <f>+AN1023+SUM($D$16:$E$18)-SUM($AL$27:AL1023)</f>
        <v>27817.929264536178</v>
      </c>
      <c r="AQ1023" s="10">
        <f t="shared" si="316"/>
        <v>3.8078058384587443E-3</v>
      </c>
      <c r="AR1023" s="10">
        <f>+AN1023/SUM(AL$27:AL1023)-1</f>
        <v>0.12258627641461706</v>
      </c>
    </row>
    <row r="1024" spans="1:44" x14ac:dyDescent="0.25">
      <c r="A1024" s="1">
        <v>41677</v>
      </c>
      <c r="B1024">
        <v>7.1429999999999998</v>
      </c>
      <c r="G1024">
        <f t="shared" si="309"/>
        <v>3248.608056081076</v>
      </c>
      <c r="H1024">
        <f t="shared" si="310"/>
        <v>3172.1765071966929</v>
      </c>
      <c r="I1024" s="5">
        <f t="shared" si="299"/>
        <v>0</v>
      </c>
      <c r="J1024" s="6">
        <f>+H1024+SUM($D$16:$E$16)-SUM($F$27:F1024)</f>
        <v>7622.1046124598524</v>
      </c>
      <c r="K1024" s="10">
        <f t="shared" si="311"/>
        <v>2.5702138728787016E-3</v>
      </c>
      <c r="L1024" s="10">
        <f>+H1024/SUM(F$27:F1024)-1</f>
        <v>-8.5847036193104187E-2</v>
      </c>
      <c r="M1024">
        <v>7.1509999999999998</v>
      </c>
      <c r="R1024">
        <f t="shared" si="312"/>
        <v>3564.0114918599888</v>
      </c>
      <c r="S1024">
        <f t="shared" si="313"/>
        <v>3377.8435127405578</v>
      </c>
      <c r="T1024" s="5">
        <f t="shared" si="300"/>
        <v>0</v>
      </c>
      <c r="U1024" s="6">
        <f>+S1024+SUM($D$17:$E$17)-SUM($Q$27:Q1024)</f>
        <v>7086.2369337931868</v>
      </c>
      <c r="V1024" s="10">
        <f t="shared" si="301"/>
        <v>3.0086680813028455E-3</v>
      </c>
      <c r="W1024" s="10">
        <f>+S1024/SUM(Q$27:Q1024)-1</f>
        <v>0.16815459521128617</v>
      </c>
      <c r="X1024">
        <v>3.9710000000000001</v>
      </c>
      <c r="AC1024">
        <f t="shared" si="314"/>
        <v>6710.6208262494265</v>
      </c>
      <c r="AD1024">
        <f t="shared" si="315"/>
        <v>6541.3835077575241</v>
      </c>
      <c r="AE1024" s="5">
        <f t="shared" si="302"/>
        <v>0</v>
      </c>
      <c r="AF1024" s="6">
        <f>+AD1024+SUM($D$18:$E$18)-SUM($AB$27:AB1024)</f>
        <v>13216.275665652254</v>
      </c>
      <c r="AG1024" s="10">
        <f t="shared" si="303"/>
        <v>5.0106178056057438E-3</v>
      </c>
      <c r="AH1024" s="10">
        <f>+AD1024/SUM(AB$27:AB1024)-1</f>
        <v>0.25672391546680817</v>
      </c>
      <c r="AI1024" s="6">
        <f t="shared" si="304"/>
        <v>0</v>
      </c>
      <c r="AL1024" s="6">
        <f t="shared" si="305"/>
        <v>0</v>
      </c>
      <c r="AM1024" s="6">
        <f t="shared" si="306"/>
        <v>13523.240374190493</v>
      </c>
      <c r="AN1024" s="6">
        <f t="shared" si="307"/>
        <v>13091.403527694774</v>
      </c>
      <c r="AO1024" s="5">
        <f t="shared" si="308"/>
        <v>0</v>
      </c>
      <c r="AP1024" s="6">
        <f>+AN1024+SUM($D$16:$E$18)-SUM($AL$27:AL1024)</f>
        <v>27924.617211905294</v>
      </c>
      <c r="AQ1024" s="10">
        <f t="shared" si="316"/>
        <v>3.8352224694571113E-3</v>
      </c>
      <c r="AR1024" s="10">
        <f>+AN1024/SUM(AL$27:AL1024)-1</f>
        <v>0.1318099228498828</v>
      </c>
    </row>
    <row r="1025" spans="1:44" x14ac:dyDescent="0.25">
      <c r="A1025" s="1">
        <v>41680</v>
      </c>
      <c r="B1025">
        <v>7.117</v>
      </c>
      <c r="C1025">
        <f>+$C$16</f>
        <v>60</v>
      </c>
      <c r="D1025" s="7">
        <f>+$H$16</f>
        <v>1.0004210526315789</v>
      </c>
      <c r="E1025" s="7">
        <f>+$J$16</f>
        <v>0.46199999999999997</v>
      </c>
      <c r="F1025" s="6">
        <f>+C1025-D1025-E1025</f>
        <v>58.537578947368416</v>
      </c>
      <c r="G1025">
        <f t="shared" si="309"/>
        <v>3295.320938198246</v>
      </c>
      <c r="H1025">
        <f t="shared" si="310"/>
        <v>3219.1675945876964</v>
      </c>
      <c r="I1025" s="5">
        <f t="shared" si="299"/>
        <v>204780</v>
      </c>
      <c r="J1025" s="6">
        <f>+H1025+SUM($D$16:$E$16)-SUM($F$27:F1025)</f>
        <v>7610.5581209034881</v>
      </c>
      <c r="K1025" s="10">
        <f t="shared" si="311"/>
        <v>-1.514869205217817E-3</v>
      </c>
      <c r="L1025" s="10">
        <f>+H1025/SUM(F$27:F1025)-1</f>
        <v>-8.7695133565864669E-2</v>
      </c>
      <c r="M1025">
        <v>7.1550000000000002</v>
      </c>
      <c r="N1025">
        <f>+$C$17</f>
        <v>50</v>
      </c>
      <c r="O1025" s="7">
        <f>+$H$17</f>
        <v>0.83368421052631569</v>
      </c>
      <c r="P1025" s="7">
        <f>+$J$17</f>
        <v>0.38500000000000001</v>
      </c>
      <c r="Q1025" s="6">
        <f>+N1025-O1025-P1025</f>
        <v>48.781315789473688</v>
      </c>
      <c r="R1025">
        <f t="shared" si="312"/>
        <v>3616.0050656213425</v>
      </c>
      <c r="S1025">
        <f t="shared" si="313"/>
        <v>3428.5142669373822</v>
      </c>
      <c r="T1025" s="5">
        <f t="shared" si="300"/>
        <v>170650</v>
      </c>
      <c r="U1025" s="6">
        <f>+S1025+SUM($D$17:$E$17)-SUM($Q$27:Q1025)</f>
        <v>7088.1263722005369</v>
      </c>
      <c r="V1025" s="10">
        <f t="shared" si="301"/>
        <v>2.666349467288498E-4</v>
      </c>
      <c r="W1025" s="10">
        <f>+S1025/SUM(Q$27:Q1025)-1</f>
        <v>0.1660074757736083</v>
      </c>
      <c r="X1025">
        <v>3.9870000000000001</v>
      </c>
      <c r="Y1025">
        <f>+$C$18</f>
        <v>90</v>
      </c>
      <c r="Z1025" s="7">
        <f>+$H$18</f>
        <v>1.5006315789473685</v>
      </c>
      <c r="AA1025" s="7">
        <f>+$J$18</f>
        <v>0.69300000000000006</v>
      </c>
      <c r="AB1025" s="6">
        <f>+Y1025-Z1025-AA1025</f>
        <v>87.806368421052639</v>
      </c>
      <c r="AC1025">
        <f t="shared" si="314"/>
        <v>6825.4657071912534</v>
      </c>
      <c r="AD1025">
        <f t="shared" si="315"/>
        <v>6655.5464957011463</v>
      </c>
      <c r="AE1025" s="5">
        <f t="shared" si="302"/>
        <v>307170</v>
      </c>
      <c r="AF1025" s="6">
        <f>+AD1025+SUM($D$18:$E$18)-SUM($AB$27:AB1025)</f>
        <v>13242.632285174823</v>
      </c>
      <c r="AG1025" s="10">
        <f t="shared" si="303"/>
        <v>1.9942546742623968E-3</v>
      </c>
      <c r="AH1025" s="10">
        <f>+AD1025/SUM(AB$27:AB1025)-1</f>
        <v>0.25744461953773534</v>
      </c>
      <c r="AI1025" s="6">
        <f t="shared" si="304"/>
        <v>200</v>
      </c>
      <c r="AL1025" s="6">
        <f t="shared" si="305"/>
        <v>195.12526315789475</v>
      </c>
      <c r="AM1025" s="6">
        <f t="shared" si="306"/>
        <v>13736.791711010843</v>
      </c>
      <c r="AN1025" s="6">
        <f t="shared" si="307"/>
        <v>13303.228357226224</v>
      </c>
      <c r="AO1025" s="5">
        <f t="shared" si="308"/>
        <v>682600</v>
      </c>
      <c r="AP1025" s="6">
        <f>+AN1025+SUM($D$16:$E$18)-SUM($AL$27:AL1025)</f>
        <v>27941.316778278844</v>
      </c>
      <c r="AQ1025" s="10">
        <f t="shared" si="316"/>
        <v>5.9802310795609159E-4</v>
      </c>
      <c r="AR1025" s="10">
        <f>+AN1025/SUM(AL$27:AL1025)-1</f>
        <v>0.13104305094740254</v>
      </c>
    </row>
    <row r="1026" spans="1:44" x14ac:dyDescent="0.25">
      <c r="A1026" s="1">
        <v>41681</v>
      </c>
      <c r="B1026">
        <v>7.1689999999999996</v>
      </c>
      <c r="G1026">
        <f t="shared" si="309"/>
        <v>3319.3980337140965</v>
      </c>
      <c r="H1026">
        <f t="shared" si="310"/>
        <v>3242.6882795558795</v>
      </c>
      <c r="I1026" s="5">
        <f t="shared" si="299"/>
        <v>0</v>
      </c>
      <c r="J1026" s="6">
        <f>+H1026+SUM($D$16:$E$16)-SUM($F$27:F1026)</f>
        <v>7634.0788058716716</v>
      </c>
      <c r="K1026" s="10">
        <f t="shared" si="311"/>
        <v>3.090533518636418E-3</v>
      </c>
      <c r="L1026" s="10">
        <f>+H1026/SUM(F$27:F1026)-1</f>
        <v>-8.1029424270575245E-2</v>
      </c>
      <c r="M1026">
        <v>7.2370000000000001</v>
      </c>
      <c r="R1026">
        <f t="shared" si="312"/>
        <v>3657.4463535851364</v>
      </c>
      <c r="S1026">
        <f t="shared" si="313"/>
        <v>3467.8068133928487</v>
      </c>
      <c r="T1026" s="5">
        <f t="shared" si="300"/>
        <v>0</v>
      </c>
      <c r="U1026" s="6">
        <f>+S1026+SUM($D$17:$E$17)-SUM($Q$27:Q1026)</f>
        <v>7127.4189186560034</v>
      </c>
      <c r="V1026" s="10">
        <f t="shared" si="301"/>
        <v>5.5434319864231529E-3</v>
      </c>
      <c r="W1026" s="10">
        <f>+S1026/SUM(Q$27:Q1026)-1</f>
        <v>0.17937052441280255</v>
      </c>
      <c r="X1026">
        <v>4.016</v>
      </c>
      <c r="AC1026">
        <f t="shared" si="314"/>
        <v>6875.1116829897355</v>
      </c>
      <c r="AD1026">
        <f t="shared" si="315"/>
        <v>6703.956540440382</v>
      </c>
      <c r="AE1026" s="5">
        <f t="shared" si="302"/>
        <v>0</v>
      </c>
      <c r="AF1026" s="6">
        <f>+AD1026+SUM($D$18:$E$18)-SUM($AB$27:AB1026)</f>
        <v>13291.04232991406</v>
      </c>
      <c r="AG1026" s="10">
        <f t="shared" si="303"/>
        <v>3.6556210047025139E-3</v>
      </c>
      <c r="AH1026" s="10">
        <f>+AD1026/SUM(AB$27:AB1026)-1</f>
        <v>0.266590818174955</v>
      </c>
      <c r="AI1026" s="6">
        <f t="shared" si="304"/>
        <v>0</v>
      </c>
      <c r="AL1026" s="6">
        <f t="shared" si="305"/>
        <v>0</v>
      </c>
      <c r="AM1026" s="6">
        <f t="shared" si="306"/>
        <v>13851.956070288968</v>
      </c>
      <c r="AN1026" s="6">
        <f t="shared" si="307"/>
        <v>13414.45163338911</v>
      </c>
      <c r="AO1026" s="5">
        <f t="shared" si="308"/>
        <v>0</v>
      </c>
      <c r="AP1026" s="6">
        <f>+AN1026+SUM($D$16:$E$18)-SUM($AL$27:AL1026)</f>
        <v>28052.540054441728</v>
      </c>
      <c r="AQ1026" s="10">
        <f t="shared" si="316"/>
        <v>3.980602526554744E-3</v>
      </c>
      <c r="AR1026" s="10">
        <f>+AN1026/SUM(AL$27:AL1026)-1</f>
        <v>0.14049927542386986</v>
      </c>
    </row>
    <row r="1027" spans="1:44" x14ac:dyDescent="0.25">
      <c r="A1027" s="1">
        <v>41682</v>
      </c>
      <c r="B1027">
        <v>7.2720000000000002</v>
      </c>
      <c r="G1027">
        <f t="shared" si="309"/>
        <v>3367.0892036781852</v>
      </c>
      <c r="H1027">
        <f t="shared" si="310"/>
        <v>3289.2773286274733</v>
      </c>
      <c r="I1027" s="5">
        <f t="shared" si="299"/>
        <v>0</v>
      </c>
      <c r="J1027" s="6">
        <f>+H1027+SUM($D$16:$E$16)-SUM($F$27:F1027)</f>
        <v>7680.6678549432654</v>
      </c>
      <c r="K1027" s="10">
        <f t="shared" si="311"/>
        <v>6.1027728762454991E-3</v>
      </c>
      <c r="L1027" s="10">
        <f>+H1027/SUM(F$27:F1027)-1</f>
        <v>-6.7826192397213436E-2</v>
      </c>
      <c r="M1027">
        <v>7.2649999999999997</v>
      </c>
      <c r="R1027">
        <f t="shared" si="312"/>
        <v>3671.5970372800907</v>
      </c>
      <c r="S1027">
        <f t="shared" si="313"/>
        <v>3481.2237804752035</v>
      </c>
      <c r="T1027" s="5">
        <f t="shared" si="300"/>
        <v>0</v>
      </c>
      <c r="U1027" s="6">
        <f>+S1027+SUM($D$17:$E$17)-SUM($Q$27:Q1027)</f>
        <v>7140.8358857383591</v>
      </c>
      <c r="V1027" s="10">
        <f t="shared" si="301"/>
        <v>1.8824440145137622E-3</v>
      </c>
      <c r="W1027" s="10">
        <f>+S1027/SUM(Q$27:Q1027)-1</f>
        <v>0.18393351663106428</v>
      </c>
      <c r="X1027">
        <v>4.04</v>
      </c>
      <c r="AC1027">
        <f t="shared" si="314"/>
        <v>6916.1980077884791</v>
      </c>
      <c r="AD1027">
        <f t="shared" si="315"/>
        <v>6744.0200257418182</v>
      </c>
      <c r="AE1027" s="5">
        <f t="shared" si="302"/>
        <v>0</v>
      </c>
      <c r="AF1027" s="6">
        <f>+AD1027+SUM($D$18:$E$18)-SUM($AB$27:AB1027)</f>
        <v>13331.105815215495</v>
      </c>
      <c r="AG1027" s="10">
        <f t="shared" si="303"/>
        <v>3.0143223012135678E-3</v>
      </c>
      <c r="AH1027" s="10">
        <f>+AD1027/SUM(AB$27:AB1027)-1</f>
        <v>0.27416008601265385</v>
      </c>
      <c r="AI1027" s="6">
        <f t="shared" si="304"/>
        <v>0</v>
      </c>
      <c r="AL1027" s="6">
        <f t="shared" si="305"/>
        <v>0</v>
      </c>
      <c r="AM1027" s="6">
        <f t="shared" si="306"/>
        <v>13954.884248746755</v>
      </c>
      <c r="AN1027" s="6">
        <f t="shared" si="307"/>
        <v>13514.521134844495</v>
      </c>
      <c r="AO1027" s="5">
        <f t="shared" si="308"/>
        <v>0</v>
      </c>
      <c r="AP1027" s="6">
        <f>+AN1027+SUM($D$16:$E$18)-SUM($AL$27:AL1027)</f>
        <v>28152.609555897114</v>
      </c>
      <c r="AQ1027" s="10">
        <f t="shared" si="316"/>
        <v>3.5672171311824652E-3</v>
      </c>
      <c r="AR1027" s="10">
        <f>+AN1027/SUM(AL$27:AL1027)-1</f>
        <v>0.14900720381490618</v>
      </c>
    </row>
    <row r="1028" spans="1:44" x14ac:dyDescent="0.25">
      <c r="A1028" s="1">
        <v>41683</v>
      </c>
      <c r="B1028">
        <v>7.1829999999999998</v>
      </c>
      <c r="G1028">
        <f t="shared" si="309"/>
        <v>3325.8803286606712</v>
      </c>
      <c r="H1028">
        <f t="shared" si="310"/>
        <v>3249.0207716626978</v>
      </c>
      <c r="I1028" s="5">
        <f t="shared" si="299"/>
        <v>0</v>
      </c>
      <c r="J1028" s="6">
        <f>+H1028+SUM($D$16:$E$16)-SUM($F$27:F1028)</f>
        <v>7640.4112979784895</v>
      </c>
      <c r="K1028" s="10">
        <f t="shared" si="311"/>
        <v>-5.2412834046543511E-3</v>
      </c>
      <c r="L1028" s="10">
        <f>+H1028/SUM(F$27:F1028)-1</f>
        <v>-7.9234810229535824E-2</v>
      </c>
      <c r="M1028">
        <v>7.2619999999999996</v>
      </c>
      <c r="R1028">
        <f t="shared" si="312"/>
        <v>3670.0808925984884</v>
      </c>
      <c r="S1028">
        <f t="shared" si="313"/>
        <v>3479.7862482878086</v>
      </c>
      <c r="T1028" s="5">
        <f t="shared" si="300"/>
        <v>0</v>
      </c>
      <c r="U1028" s="6">
        <f>+S1028+SUM($D$17:$E$17)-SUM($Q$27:Q1028)</f>
        <v>7139.3983535509633</v>
      </c>
      <c r="V1028" s="10">
        <f t="shared" si="301"/>
        <v>-2.0131147254998094E-4</v>
      </c>
      <c r="W1028" s="10">
        <f>+S1028/SUM(Q$27:Q1028)-1</f>
        <v>0.18344462460767907</v>
      </c>
      <c r="X1028">
        <v>4.04</v>
      </c>
      <c r="AC1028">
        <f t="shared" si="314"/>
        <v>6916.1980077884791</v>
      </c>
      <c r="AD1028">
        <f t="shared" si="315"/>
        <v>6744.0200257418182</v>
      </c>
      <c r="AE1028" s="5">
        <f t="shared" si="302"/>
        <v>0</v>
      </c>
      <c r="AF1028" s="6">
        <f>+AD1028+SUM($D$18:$E$18)-SUM($AB$27:AB1028)</f>
        <v>13331.105815215495</v>
      </c>
      <c r="AG1028" s="10">
        <f t="shared" si="303"/>
        <v>0</v>
      </c>
      <c r="AH1028" s="10">
        <f>+AD1028/SUM(AB$27:AB1028)-1</f>
        <v>0.27416008601265385</v>
      </c>
      <c r="AI1028" s="6">
        <f t="shared" si="304"/>
        <v>0</v>
      </c>
      <c r="AL1028" s="6">
        <f t="shared" si="305"/>
        <v>0</v>
      </c>
      <c r="AM1028" s="6">
        <f t="shared" si="306"/>
        <v>13912.15922904764</v>
      </c>
      <c r="AN1028" s="6">
        <f t="shared" si="307"/>
        <v>13472.827045692324</v>
      </c>
      <c r="AO1028" s="5">
        <f t="shared" si="308"/>
        <v>0</v>
      </c>
      <c r="AP1028" s="6">
        <f>+AN1028+SUM($D$16:$E$18)-SUM($AL$27:AL1028)</f>
        <v>28110.91546674494</v>
      </c>
      <c r="AQ1028" s="10">
        <f t="shared" si="316"/>
        <v>-1.4810026427350964E-3</v>
      </c>
      <c r="AR1028" s="10">
        <f>+AN1028/SUM(AL$27:AL1028)-1</f>
        <v>0.1454623642816113</v>
      </c>
    </row>
    <row r="1029" spans="1:44" x14ac:dyDescent="0.25">
      <c r="A1029" s="1">
        <v>41684</v>
      </c>
      <c r="B1029">
        <v>7.2510000000000003</v>
      </c>
      <c r="G1029">
        <f t="shared" si="309"/>
        <v>3357.3657612583224</v>
      </c>
      <c r="H1029">
        <f t="shared" si="310"/>
        <v>3279.7785904672455</v>
      </c>
      <c r="I1029" s="5">
        <f t="shared" si="299"/>
        <v>0</v>
      </c>
      <c r="J1029" s="6">
        <f>+H1029+SUM($D$16:$E$16)-SUM($F$27:F1029)</f>
        <v>7671.1691167830377</v>
      </c>
      <c r="K1029" s="10">
        <f t="shared" si="311"/>
        <v>4.0256757921770525E-3</v>
      </c>
      <c r="L1029" s="10">
        <f>+H1029/SUM(F$27:F1029)-1</f>
        <v>-7.0518113458772569E-2</v>
      </c>
      <c r="M1029">
        <v>7.29</v>
      </c>
      <c r="R1029">
        <f t="shared" si="312"/>
        <v>3684.2315762934427</v>
      </c>
      <c r="S1029">
        <f t="shared" si="313"/>
        <v>3493.203215370163</v>
      </c>
      <c r="T1029" s="5">
        <f t="shared" si="300"/>
        <v>0</v>
      </c>
      <c r="U1029" s="6">
        <f>+S1029+SUM($D$17:$E$17)-SUM($Q$27:Q1029)</f>
        <v>7152.8153206333172</v>
      </c>
      <c r="V1029" s="10">
        <f t="shared" si="301"/>
        <v>1.879285398843189E-3</v>
      </c>
      <c r="W1029" s="10">
        <f>+S1029/SUM(Q$27:Q1029)-1</f>
        <v>0.18800761682594058</v>
      </c>
      <c r="X1029">
        <v>4.048</v>
      </c>
      <c r="AC1029">
        <f t="shared" si="314"/>
        <v>6929.8934493880606</v>
      </c>
      <c r="AD1029">
        <f t="shared" si="315"/>
        <v>6757.374520842297</v>
      </c>
      <c r="AE1029" s="5">
        <f t="shared" si="302"/>
        <v>0</v>
      </c>
      <c r="AF1029" s="6">
        <f>+AD1029+SUM($D$18:$E$18)-SUM($AB$27:AB1029)</f>
        <v>13344.460310315975</v>
      </c>
      <c r="AG1029" s="10">
        <f t="shared" si="303"/>
        <v>1.0017544895066788E-3</v>
      </c>
      <c r="AH1029" s="10">
        <f>+AD1029/SUM(AB$27:AB1029)-1</f>
        <v>0.2766831752918868</v>
      </c>
      <c r="AI1029" s="6">
        <f t="shared" si="304"/>
        <v>0</v>
      </c>
      <c r="AL1029" s="6">
        <f t="shared" si="305"/>
        <v>0</v>
      </c>
      <c r="AM1029" s="6">
        <f t="shared" si="306"/>
        <v>13971.490786939827</v>
      </c>
      <c r="AN1029" s="6">
        <f t="shared" si="307"/>
        <v>13530.356326679706</v>
      </c>
      <c r="AO1029" s="5">
        <f t="shared" si="308"/>
        <v>0</v>
      </c>
      <c r="AP1029" s="6">
        <f>+AN1029+SUM($D$16:$E$18)-SUM($AL$27:AL1029)</f>
        <v>28168.444747732327</v>
      </c>
      <c r="AQ1029" s="10">
        <f t="shared" si="316"/>
        <v>2.0465104046663019E-3</v>
      </c>
      <c r="AR1029" s="10">
        <f>+AN1029/SUM(AL$27:AL1029)-1</f>
        <v>0.15035351489103732</v>
      </c>
    </row>
    <row r="1030" spans="1:44" x14ac:dyDescent="0.25">
      <c r="A1030" s="1">
        <v>41687</v>
      </c>
      <c r="B1030">
        <v>7.2919999999999998</v>
      </c>
      <c r="G1030">
        <f t="shared" si="309"/>
        <v>3376.3496250304352</v>
      </c>
      <c r="H1030">
        <f t="shared" si="310"/>
        <v>3298.3237459229281</v>
      </c>
      <c r="I1030" s="5">
        <f t="shared" si="299"/>
        <v>0</v>
      </c>
      <c r="J1030" s="6">
        <f>+H1030+SUM($D$16:$E$16)-SUM($F$27:F1030)</f>
        <v>7689.7142722387198</v>
      </c>
      <c r="K1030" s="10">
        <f t="shared" si="311"/>
        <v>2.4175135723587537E-3</v>
      </c>
      <c r="L1030" s="10">
        <f>+H1030/SUM(F$27:F1030)-1</f>
        <v>-6.5262458052871342E-2</v>
      </c>
      <c r="M1030">
        <v>7.319</v>
      </c>
      <c r="R1030">
        <f t="shared" si="312"/>
        <v>3698.8876415489312</v>
      </c>
      <c r="S1030">
        <f t="shared" si="313"/>
        <v>3507.099359848316</v>
      </c>
      <c r="T1030" s="5">
        <f t="shared" si="300"/>
        <v>0</v>
      </c>
      <c r="U1030" s="6">
        <f>+S1030+SUM($D$17:$E$17)-SUM($Q$27:Q1030)</f>
        <v>7166.7114651114716</v>
      </c>
      <c r="V1030" s="10">
        <f t="shared" si="301"/>
        <v>1.9427517495200775E-3</v>
      </c>
      <c r="W1030" s="10">
        <f>+S1030/SUM(Q$27:Q1030)-1</f>
        <v>0.19273357305199723</v>
      </c>
      <c r="X1030">
        <v>4.0529999999999999</v>
      </c>
      <c r="AC1030">
        <f t="shared" si="314"/>
        <v>6938.4531003877983</v>
      </c>
      <c r="AD1030">
        <f t="shared" si="315"/>
        <v>6765.7210802800955</v>
      </c>
      <c r="AE1030" s="5">
        <f t="shared" si="302"/>
        <v>0</v>
      </c>
      <c r="AF1030" s="6">
        <f>+AD1030+SUM($D$18:$E$18)-SUM($AB$27:AB1030)</f>
        <v>13352.806869753771</v>
      </c>
      <c r="AG1030" s="10">
        <f t="shared" si="303"/>
        <v>6.2546998857215819E-4</v>
      </c>
      <c r="AH1030" s="10">
        <f>+AD1030/SUM(AB$27:AB1030)-1</f>
        <v>0.27826010609140717</v>
      </c>
      <c r="AI1030" s="6">
        <f t="shared" si="304"/>
        <v>0</v>
      </c>
      <c r="AL1030" s="6">
        <f t="shared" si="305"/>
        <v>0</v>
      </c>
      <c r="AM1030" s="6">
        <f t="shared" si="306"/>
        <v>14013.690366967165</v>
      </c>
      <c r="AN1030" s="6">
        <f t="shared" si="307"/>
        <v>13571.144186051341</v>
      </c>
      <c r="AO1030" s="5">
        <f t="shared" si="308"/>
        <v>0</v>
      </c>
      <c r="AP1030" s="6">
        <f>+AN1030+SUM($D$16:$E$18)-SUM($AL$27:AL1030)</f>
        <v>28209.232607103964</v>
      </c>
      <c r="AQ1030" s="10">
        <f t="shared" si="316"/>
        <v>1.4479982738457853E-3</v>
      </c>
      <c r="AR1030" s="10">
        <f>+AN1030/SUM(AL$27:AL1030)-1</f>
        <v>0.15382130659290993</v>
      </c>
    </row>
    <row r="1031" spans="1:44" x14ac:dyDescent="0.25">
      <c r="A1031" s="1">
        <v>41688</v>
      </c>
      <c r="B1031">
        <v>7.2329999999999997</v>
      </c>
      <c r="G1031">
        <f t="shared" si="309"/>
        <v>3349.0313820412971</v>
      </c>
      <c r="H1031">
        <f t="shared" si="310"/>
        <v>3271.6368149013356</v>
      </c>
      <c r="I1031" s="5">
        <f t="shared" si="299"/>
        <v>0</v>
      </c>
      <c r="J1031" s="6">
        <f>+H1031+SUM($D$16:$E$16)-SUM($F$27:F1031)</f>
        <v>7663.0273412171282</v>
      </c>
      <c r="K1031" s="10">
        <f t="shared" si="311"/>
        <v>-3.4704710834232433E-3</v>
      </c>
      <c r="L1031" s="10">
        <f>+H1031/SUM(F$27:F1031)-1</f>
        <v>-7.2825474368680587E-2</v>
      </c>
      <c r="M1031">
        <v>7.3280000000000003</v>
      </c>
      <c r="R1031">
        <f t="shared" si="312"/>
        <v>3703.4360755937382</v>
      </c>
      <c r="S1031">
        <f t="shared" si="313"/>
        <v>3511.4119564105017</v>
      </c>
      <c r="T1031" s="5">
        <f t="shared" si="300"/>
        <v>0</v>
      </c>
      <c r="U1031" s="6">
        <f>+S1031+SUM($D$17:$E$17)-SUM($Q$27:Q1031)</f>
        <v>7171.0240616736573</v>
      </c>
      <c r="V1031" s="10">
        <f t="shared" si="301"/>
        <v>6.0175389830896542E-4</v>
      </c>
      <c r="W1031" s="10">
        <f>+S1031/SUM(Q$27:Q1031)-1</f>
        <v>0.19420024912215261</v>
      </c>
      <c r="X1031">
        <v>4.0590000000000002</v>
      </c>
      <c r="AC1031">
        <f t="shared" si="314"/>
        <v>6948.7246815874851</v>
      </c>
      <c r="AD1031">
        <f t="shared" si="315"/>
        <v>6775.7369516054559</v>
      </c>
      <c r="AE1031" s="5">
        <f t="shared" si="302"/>
        <v>0</v>
      </c>
      <c r="AF1031" s="6">
        <f>+AD1031+SUM($D$18:$E$18)-SUM($AB$27:AB1031)</f>
        <v>13362.822741079133</v>
      </c>
      <c r="AG1031" s="10">
        <f t="shared" si="303"/>
        <v>7.5009482448584741E-4</v>
      </c>
      <c r="AH1031" s="10">
        <f>+AD1031/SUM(AB$27:AB1031)-1</f>
        <v>0.28015242305083232</v>
      </c>
      <c r="AI1031" s="6">
        <f t="shared" si="304"/>
        <v>0</v>
      </c>
      <c r="AL1031" s="6">
        <f t="shared" si="305"/>
        <v>0</v>
      </c>
      <c r="AM1031" s="6">
        <f t="shared" si="306"/>
        <v>14001.192139222519</v>
      </c>
      <c r="AN1031" s="6">
        <f t="shared" si="307"/>
        <v>13558.785722917293</v>
      </c>
      <c r="AO1031" s="5">
        <f t="shared" si="308"/>
        <v>0</v>
      </c>
      <c r="AP1031" s="6">
        <f>+AN1031+SUM($D$16:$E$18)-SUM($AL$27:AL1031)</f>
        <v>28196.874143969915</v>
      </c>
      <c r="AQ1031" s="10">
        <f t="shared" si="316"/>
        <v>-4.3809994075971748E-4</v>
      </c>
      <c r="AR1031" s="10">
        <f>+AN1031/SUM(AL$27:AL1031)-1</f>
        <v>0.15277058766418006</v>
      </c>
    </row>
    <row r="1032" spans="1:44" x14ac:dyDescent="0.25">
      <c r="A1032" s="1">
        <v>41689</v>
      </c>
      <c r="B1032">
        <v>7.23</v>
      </c>
      <c r="G1032">
        <f t="shared" si="309"/>
        <v>3347.6423188384597</v>
      </c>
      <c r="H1032">
        <f t="shared" si="310"/>
        <v>3270.2798523070173</v>
      </c>
      <c r="I1032" s="5">
        <f t="shared" si="299"/>
        <v>0</v>
      </c>
      <c r="J1032" s="6">
        <f>+H1032+SUM($D$16:$E$16)-SUM($F$27:F1032)</f>
        <v>7661.6703786228099</v>
      </c>
      <c r="K1032" s="10">
        <f t="shared" si="311"/>
        <v>-1.770791795325799E-4</v>
      </c>
      <c r="L1032" s="10">
        <f>+H1032/SUM(F$27:F1032)-1</f>
        <v>-7.3210034520331924E-2</v>
      </c>
      <c r="M1032">
        <v>7.3380000000000001</v>
      </c>
      <c r="R1032">
        <f t="shared" si="312"/>
        <v>3708.4898911990795</v>
      </c>
      <c r="S1032">
        <f t="shared" si="313"/>
        <v>3516.2037303684856</v>
      </c>
      <c r="T1032" s="5">
        <f t="shared" si="300"/>
        <v>0</v>
      </c>
      <c r="U1032" s="6">
        <f>+S1032+SUM($D$17:$E$17)-SUM($Q$27:Q1032)</f>
        <v>7175.8158356316399</v>
      </c>
      <c r="V1032" s="10">
        <f t="shared" si="301"/>
        <v>6.6821334258149179E-4</v>
      </c>
      <c r="W1032" s="10">
        <f>+S1032/SUM(Q$27:Q1032)-1</f>
        <v>0.19582988920010336</v>
      </c>
      <c r="X1032">
        <v>4.0529999999999999</v>
      </c>
      <c r="AC1032">
        <f t="shared" si="314"/>
        <v>6938.4531003877983</v>
      </c>
      <c r="AD1032">
        <f t="shared" si="315"/>
        <v>6765.7210802800964</v>
      </c>
      <c r="AE1032" s="5">
        <f t="shared" si="302"/>
        <v>0</v>
      </c>
      <c r="AF1032" s="6">
        <f>+AD1032+SUM($D$18:$E$18)-SUM($AB$27:AB1032)</f>
        <v>13352.806869753775</v>
      </c>
      <c r="AG1032" s="10">
        <f t="shared" si="303"/>
        <v>-7.4953260395860255E-4</v>
      </c>
      <c r="AH1032" s="10">
        <f>+AD1032/SUM(AB$27:AB1032)-1</f>
        <v>0.27826010609140739</v>
      </c>
      <c r="AI1032" s="6">
        <f t="shared" si="304"/>
        <v>0</v>
      </c>
      <c r="AL1032" s="6">
        <f t="shared" si="305"/>
        <v>0</v>
      </c>
      <c r="AM1032" s="6">
        <f t="shared" si="306"/>
        <v>13994.585310425337</v>
      </c>
      <c r="AN1032" s="6">
        <f t="shared" si="307"/>
        <v>13552.204662955599</v>
      </c>
      <c r="AO1032" s="5">
        <f t="shared" si="308"/>
        <v>0</v>
      </c>
      <c r="AP1032" s="6">
        <f>+AN1032+SUM($D$16:$E$18)-SUM($AL$27:AL1032)</f>
        <v>28190.293084008219</v>
      </c>
      <c r="AQ1032" s="10">
        <f t="shared" si="316"/>
        <v>-2.3339679171863192E-4</v>
      </c>
      <c r="AR1032" s="10">
        <f>+AN1032/SUM(AL$27:AL1032)-1</f>
        <v>0.15221106467189083</v>
      </c>
    </row>
    <row r="1033" spans="1:44" x14ac:dyDescent="0.25">
      <c r="A1033" s="1">
        <v>41690</v>
      </c>
      <c r="B1033">
        <v>7.1909999999999998</v>
      </c>
      <c r="G1033">
        <f t="shared" si="309"/>
        <v>3329.5844972015716</v>
      </c>
      <c r="H1033">
        <f t="shared" si="310"/>
        <v>3252.6393385808797</v>
      </c>
      <c r="I1033" s="5">
        <f t="shared" si="299"/>
        <v>0</v>
      </c>
      <c r="J1033" s="6">
        <f>+H1033+SUM($D$16:$E$16)-SUM($F$27:F1033)</f>
        <v>7644.0298648966727</v>
      </c>
      <c r="K1033" s="10">
        <f t="shared" si="311"/>
        <v>-2.3024370475864808E-3</v>
      </c>
      <c r="L1033" s="10">
        <f>+H1033/SUM(F$27:F1033)-1</f>
        <v>-7.8209316491799075E-2</v>
      </c>
      <c r="M1033">
        <v>7.3339999999999996</v>
      </c>
      <c r="R1033">
        <f t="shared" si="312"/>
        <v>3706.4683649569429</v>
      </c>
      <c r="S1033">
        <f t="shared" si="313"/>
        <v>3514.2870207852916</v>
      </c>
      <c r="T1033" s="5">
        <f t="shared" si="300"/>
        <v>0</v>
      </c>
      <c r="U1033" s="6">
        <f>+S1033+SUM($D$17:$E$17)-SUM($Q$27:Q1033)</f>
        <v>7173.8991260484472</v>
      </c>
      <c r="V1033" s="10">
        <f t="shared" si="301"/>
        <v>-2.6710685266961853E-4</v>
      </c>
      <c r="W1033" s="10">
        <f>+S1033/SUM(Q$27:Q1033)-1</f>
        <v>0.19517803316892302</v>
      </c>
      <c r="X1033">
        <v>4.0759999999999996</v>
      </c>
      <c r="AC1033">
        <f t="shared" si="314"/>
        <v>6977.8274949865927</v>
      </c>
      <c r="AD1033">
        <f t="shared" si="315"/>
        <v>6804.1152536939717</v>
      </c>
      <c r="AE1033" s="5">
        <f t="shared" si="302"/>
        <v>0</v>
      </c>
      <c r="AF1033" s="6">
        <f>+AD1033+SUM($D$18:$E$18)-SUM($AB$27:AB1033)</f>
        <v>13391.201043167646</v>
      </c>
      <c r="AG1033" s="10">
        <f t="shared" si="303"/>
        <v>2.8753634938614159E-3</v>
      </c>
      <c r="AH1033" s="10">
        <f>+AD1033/SUM(AB$27:AB1033)-1</f>
        <v>0.28551398776920189</v>
      </c>
      <c r="AI1033" s="6">
        <f t="shared" si="304"/>
        <v>0</v>
      </c>
      <c r="AL1033" s="6">
        <f t="shared" si="305"/>
        <v>0</v>
      </c>
      <c r="AM1033" s="6">
        <f t="shared" si="306"/>
        <v>14013.880357145106</v>
      </c>
      <c r="AN1033" s="6">
        <f t="shared" si="307"/>
        <v>13571.041613060142</v>
      </c>
      <c r="AO1033" s="5">
        <f t="shared" si="308"/>
        <v>0</v>
      </c>
      <c r="AP1033" s="6">
        <f>+AN1033+SUM($D$16:$E$18)-SUM($AL$27:AL1033)</f>
        <v>28209.130034112764</v>
      </c>
      <c r="AQ1033" s="10">
        <f t="shared" si="316"/>
        <v>6.6820696217706477E-4</v>
      </c>
      <c r="AR1033" s="10">
        <f>+AN1033/SUM(AL$27:AL1033)-1</f>
        <v>0.15381258581733626</v>
      </c>
    </row>
    <row r="1034" spans="1:44" x14ac:dyDescent="0.25">
      <c r="A1034" s="1">
        <v>41691</v>
      </c>
      <c r="B1034">
        <v>7.234</v>
      </c>
      <c r="G1034">
        <f t="shared" si="309"/>
        <v>3349.4944031089099</v>
      </c>
      <c r="H1034">
        <f t="shared" si="310"/>
        <v>3272.0891357661085</v>
      </c>
      <c r="I1034" s="5">
        <f t="shared" si="299"/>
        <v>0</v>
      </c>
      <c r="J1034" s="6">
        <f>+H1034+SUM($D$16:$E$16)-SUM($F$27:F1034)</f>
        <v>7663.4796620819016</v>
      </c>
      <c r="K1034" s="10">
        <f t="shared" si="311"/>
        <v>2.5444428565810639E-3</v>
      </c>
      <c r="L1034" s="10">
        <f>+H1034/SUM(F$27:F1034)-1</f>
        <v>-7.2697287651463438E-2</v>
      </c>
      <c r="M1034">
        <v>7.3570000000000002</v>
      </c>
      <c r="R1034">
        <f t="shared" si="312"/>
        <v>3718.0921408492268</v>
      </c>
      <c r="S1034">
        <f t="shared" si="313"/>
        <v>3525.3081008886543</v>
      </c>
      <c r="T1034" s="5">
        <f t="shared" si="300"/>
        <v>0</v>
      </c>
      <c r="U1034" s="6">
        <f>+S1034+SUM($D$17:$E$17)-SUM($Q$27:Q1034)</f>
        <v>7184.9202061518099</v>
      </c>
      <c r="V1034" s="10">
        <f t="shared" si="301"/>
        <v>1.5362747523650633E-3</v>
      </c>
      <c r="W1034" s="10">
        <f>+S1034/SUM(Q$27:Q1034)-1</f>
        <v>0.19892620534820926</v>
      </c>
      <c r="X1034">
        <v>4.08</v>
      </c>
      <c r="AC1034">
        <f t="shared" si="314"/>
        <v>6984.6752157863848</v>
      </c>
      <c r="AD1034">
        <f t="shared" si="315"/>
        <v>6810.792501244212</v>
      </c>
      <c r="AE1034" s="5">
        <f t="shared" si="302"/>
        <v>0</v>
      </c>
      <c r="AF1034" s="6">
        <f>+AD1034+SUM($D$18:$E$18)-SUM($AB$27:AB1034)</f>
        <v>13397.87829071789</v>
      </c>
      <c r="AG1034" s="10">
        <f t="shared" si="303"/>
        <v>4.9862947533374502E-4</v>
      </c>
      <c r="AH1034" s="10">
        <f>+AD1034/SUM(AB$27:AB1034)-1</f>
        <v>0.28677553240881859</v>
      </c>
      <c r="AI1034" s="6">
        <f t="shared" si="304"/>
        <v>0</v>
      </c>
      <c r="AL1034" s="6">
        <f t="shared" si="305"/>
        <v>0</v>
      </c>
      <c r="AM1034" s="6">
        <f t="shared" si="306"/>
        <v>14052.261759744521</v>
      </c>
      <c r="AN1034" s="6">
        <f t="shared" si="307"/>
        <v>13608.189737898974</v>
      </c>
      <c r="AO1034" s="5">
        <f t="shared" si="308"/>
        <v>0</v>
      </c>
      <c r="AP1034" s="6">
        <f>+AN1034+SUM($D$16:$E$18)-SUM($AL$27:AL1034)</f>
        <v>28246.278158951594</v>
      </c>
      <c r="AQ1034" s="10">
        <f t="shared" si="316"/>
        <v>1.3168830372971563E-3</v>
      </c>
      <c r="AR1034" s="10">
        <f>+AN1034/SUM(AL$27:AL1034)-1</f>
        <v>0.15697092658443768</v>
      </c>
    </row>
    <row r="1035" spans="1:44" x14ac:dyDescent="0.25">
      <c r="A1035" s="1">
        <v>41694</v>
      </c>
      <c r="B1035">
        <v>7.2359999999999998</v>
      </c>
      <c r="G1035">
        <f t="shared" si="309"/>
        <v>3350.4204452441345</v>
      </c>
      <c r="H1035">
        <f t="shared" si="310"/>
        <v>3272.9937774956534</v>
      </c>
      <c r="I1035" s="5">
        <f t="shared" si="299"/>
        <v>0</v>
      </c>
      <c r="J1035" s="6">
        <f>+H1035+SUM($D$16:$E$16)-SUM($F$27:F1035)</f>
        <v>7664.3843038114446</v>
      </c>
      <c r="K1035" s="10">
        <f t="shared" si="311"/>
        <v>1.1804581853591678E-4</v>
      </c>
      <c r="L1035" s="10">
        <f>+H1035/SUM(F$27:F1035)-1</f>
        <v>-7.2440914217029362E-2</v>
      </c>
      <c r="M1035">
        <v>7.4029999999999996</v>
      </c>
      <c r="R1035">
        <f t="shared" si="312"/>
        <v>3741.3396926337946</v>
      </c>
      <c r="S1035">
        <f t="shared" si="313"/>
        <v>3547.3502610953797</v>
      </c>
      <c r="T1035" s="5">
        <f t="shared" si="300"/>
        <v>0</v>
      </c>
      <c r="U1035" s="6">
        <f>+S1035+SUM($D$17:$E$17)-SUM($Q$27:Q1035)</f>
        <v>7206.9623663585353</v>
      </c>
      <c r="V1035" s="10">
        <f t="shared" si="301"/>
        <v>3.0678364650247314E-3</v>
      </c>
      <c r="W1035" s="10">
        <f>+S1035/SUM(Q$27:Q1035)-1</f>
        <v>0.20642254970678175</v>
      </c>
      <c r="X1035">
        <v>4.1029999999999998</v>
      </c>
      <c r="AC1035">
        <f t="shared" si="314"/>
        <v>7024.0496103851801</v>
      </c>
      <c r="AD1035">
        <f t="shared" si="315"/>
        <v>6849.1866746580881</v>
      </c>
      <c r="AE1035" s="5">
        <f t="shared" si="302"/>
        <v>0</v>
      </c>
      <c r="AF1035" s="6">
        <f>+AD1035+SUM($D$18:$E$18)-SUM($AB$27:AB1035)</f>
        <v>13436.272464131765</v>
      </c>
      <c r="AG1035" s="10">
        <f t="shared" si="303"/>
        <v>2.8656905653841047E-3</v>
      </c>
      <c r="AH1035" s="10">
        <f>+AD1035/SUM(AB$27:AB1035)-1</f>
        <v>0.29402941408661332</v>
      </c>
      <c r="AI1035" s="6">
        <f t="shared" si="304"/>
        <v>0</v>
      </c>
      <c r="AL1035" s="6">
        <f t="shared" si="305"/>
        <v>0</v>
      </c>
      <c r="AM1035" s="6">
        <f t="shared" si="306"/>
        <v>14115.809748263109</v>
      </c>
      <c r="AN1035" s="6">
        <f t="shared" si="307"/>
        <v>13669.530713249122</v>
      </c>
      <c r="AO1035" s="5">
        <f t="shared" si="308"/>
        <v>0</v>
      </c>
      <c r="AP1035" s="6">
        <f>+AN1035+SUM($D$16:$E$18)-SUM($AL$27:AL1035)</f>
        <v>28307.619134301742</v>
      </c>
      <c r="AQ1035" s="10">
        <f t="shared" si="316"/>
        <v>2.1716480665154858E-3</v>
      </c>
      <c r="AR1035" s="10">
        <f>+AN1035/SUM(AL$27:AL1035)-1</f>
        <v>0.16218614818667643</v>
      </c>
    </row>
    <row r="1036" spans="1:44" x14ac:dyDescent="0.25">
      <c r="A1036" s="1">
        <v>41695</v>
      </c>
      <c r="B1036">
        <v>7.2119999999999997</v>
      </c>
      <c r="G1036">
        <f t="shared" si="309"/>
        <v>3339.3079396214343</v>
      </c>
      <c r="H1036">
        <f t="shared" si="310"/>
        <v>3262.1380767411074</v>
      </c>
      <c r="I1036" s="5">
        <f t="shared" si="299"/>
        <v>0</v>
      </c>
      <c r="J1036" s="6">
        <f>+H1036+SUM($D$16:$E$16)-SUM($F$27:F1036)</f>
        <v>7653.5286030568986</v>
      </c>
      <c r="K1036" s="10">
        <f t="shared" si="311"/>
        <v>-1.4163826243873689E-3</v>
      </c>
      <c r="L1036" s="10">
        <f>+H1036/SUM(F$27:F1036)-1</f>
        <v>-7.5517395430239831E-2</v>
      </c>
      <c r="M1036">
        <v>7.3979999999999997</v>
      </c>
      <c r="R1036">
        <f t="shared" si="312"/>
        <v>3738.8127848311246</v>
      </c>
      <c r="S1036">
        <f t="shared" si="313"/>
        <v>3544.954374116388</v>
      </c>
      <c r="T1036" s="5">
        <f t="shared" si="300"/>
        <v>0</v>
      </c>
      <c r="U1036" s="6">
        <f>+S1036+SUM($D$17:$E$17)-SUM($Q$27:Q1036)</f>
        <v>7204.5664793795422</v>
      </c>
      <c r="V1036" s="10">
        <f t="shared" si="301"/>
        <v>-3.3244061189730001E-4</v>
      </c>
      <c r="W1036" s="10">
        <f>+S1036/SUM(Q$27:Q1036)-1</f>
        <v>0.20560772966780649</v>
      </c>
      <c r="X1036">
        <v>4.109</v>
      </c>
      <c r="AC1036">
        <f t="shared" si="314"/>
        <v>7034.321191584866</v>
      </c>
      <c r="AD1036">
        <f t="shared" si="315"/>
        <v>6859.2025459834467</v>
      </c>
      <c r="AE1036" s="5">
        <f t="shared" si="302"/>
        <v>0</v>
      </c>
      <c r="AF1036" s="6">
        <f>+AD1036+SUM($D$18:$E$18)-SUM($AB$27:AB1036)</f>
        <v>13446.288335457124</v>
      </c>
      <c r="AG1036" s="10">
        <f t="shared" si="303"/>
        <v>7.4543526503312307E-4</v>
      </c>
      <c r="AH1036" s="10">
        <f>+AD1036/SUM(AB$27:AB1036)-1</f>
        <v>0.29592173104603803</v>
      </c>
      <c r="AI1036" s="6">
        <f t="shared" si="304"/>
        <v>0</v>
      </c>
      <c r="AL1036" s="6">
        <f t="shared" si="305"/>
        <v>0</v>
      </c>
      <c r="AM1036" s="6">
        <f t="shared" si="306"/>
        <v>14112.441916037425</v>
      </c>
      <c r="AN1036" s="6">
        <f t="shared" si="307"/>
        <v>13666.294996840941</v>
      </c>
      <c r="AO1036" s="5">
        <f t="shared" si="308"/>
        <v>0</v>
      </c>
      <c r="AP1036" s="6">
        <f>+AN1036+SUM($D$16:$E$18)-SUM($AL$27:AL1036)</f>
        <v>28304.383417893558</v>
      </c>
      <c r="AQ1036" s="10">
        <f t="shared" si="316"/>
        <v>-1.1430549467383866E-4</v>
      </c>
      <c r="AR1036" s="10">
        <f>+AN1036/SUM(AL$27:AL1036)-1</f>
        <v>0.16191104695109382</v>
      </c>
    </row>
    <row r="1037" spans="1:44" x14ac:dyDescent="0.25">
      <c r="A1037" s="1">
        <v>41696</v>
      </c>
      <c r="B1037">
        <v>7.2519999999999998</v>
      </c>
      <c r="G1037">
        <f t="shared" si="309"/>
        <v>3357.8287823259348</v>
      </c>
      <c r="H1037">
        <f t="shared" si="310"/>
        <v>3280.2309113320175</v>
      </c>
      <c r="I1037" s="5">
        <f t="shared" si="299"/>
        <v>0</v>
      </c>
      <c r="J1037" s="6">
        <f>+H1037+SUM($D$16:$E$16)-SUM($F$27:F1037)</f>
        <v>7671.6214376478092</v>
      </c>
      <c r="K1037" s="10">
        <f t="shared" si="311"/>
        <v>2.3639860160298287E-3</v>
      </c>
      <c r="L1037" s="10">
        <f>+H1037/SUM(F$27:F1037)-1</f>
        <v>-7.0389926741555642E-2</v>
      </c>
      <c r="M1037">
        <v>7.3780000000000001</v>
      </c>
      <c r="R1037">
        <f t="shared" si="312"/>
        <v>3728.7051536204431</v>
      </c>
      <c r="S1037">
        <f t="shared" si="313"/>
        <v>3535.3708262004207</v>
      </c>
      <c r="T1037" s="5">
        <f t="shared" si="300"/>
        <v>0</v>
      </c>
      <c r="U1037" s="6">
        <f>+S1037+SUM($D$17:$E$17)-SUM($Q$27:Q1037)</f>
        <v>7194.9829314635754</v>
      </c>
      <c r="V1037" s="10">
        <f t="shared" si="301"/>
        <v>-1.3302046616401331E-3</v>
      </c>
      <c r="W1037" s="10">
        <f>+S1037/SUM(Q$27:Q1037)-1</f>
        <v>0.20234844951190545</v>
      </c>
      <c r="X1037">
        <v>4.1150000000000002</v>
      </c>
      <c r="AC1037">
        <f t="shared" si="314"/>
        <v>7044.5927727845528</v>
      </c>
      <c r="AD1037">
        <f t="shared" si="315"/>
        <v>6869.2184173088071</v>
      </c>
      <c r="AE1037" s="5">
        <f t="shared" si="302"/>
        <v>0</v>
      </c>
      <c r="AF1037" s="6">
        <f>+AD1037+SUM($D$18:$E$18)-SUM($AB$27:AB1037)</f>
        <v>13456.304206782483</v>
      </c>
      <c r="AG1037" s="10">
        <f t="shared" si="303"/>
        <v>7.4488000520922526E-4</v>
      </c>
      <c r="AH1037" s="10">
        <f>+AD1037/SUM(AB$27:AB1037)-1</f>
        <v>0.29781404800546296</v>
      </c>
      <c r="AI1037" s="6">
        <f t="shared" si="304"/>
        <v>0</v>
      </c>
      <c r="AL1037" s="6">
        <f t="shared" si="305"/>
        <v>0</v>
      </c>
      <c r="AM1037" s="6">
        <f t="shared" si="306"/>
        <v>14131.126708730932</v>
      </c>
      <c r="AN1037" s="6">
        <f t="shared" si="307"/>
        <v>13684.820154841245</v>
      </c>
      <c r="AO1037" s="5">
        <f t="shared" si="308"/>
        <v>0</v>
      </c>
      <c r="AP1037" s="6">
        <f>+AN1037+SUM($D$16:$E$18)-SUM($AL$27:AL1037)</f>
        <v>28322.908575893867</v>
      </c>
      <c r="AQ1037" s="10">
        <f t="shared" si="316"/>
        <v>6.5449784673976552E-4</v>
      </c>
      <c r="AR1037" s="10">
        <f>+AN1037/SUM(AL$27:AL1037)-1</f>
        <v>0.163486059471462</v>
      </c>
    </row>
    <row r="1038" spans="1:44" x14ac:dyDescent="0.25">
      <c r="A1038" s="1">
        <v>41697</v>
      </c>
      <c r="B1038">
        <v>7.2949999999999999</v>
      </c>
      <c r="G1038">
        <f t="shared" si="309"/>
        <v>3377.7386882332726</v>
      </c>
      <c r="H1038">
        <f t="shared" si="310"/>
        <v>3299.6807085172459</v>
      </c>
      <c r="I1038" s="5">
        <f t="shared" si="299"/>
        <v>0</v>
      </c>
      <c r="J1038" s="6">
        <f>+H1038+SUM($D$16:$E$16)-SUM($F$27:F1038)</f>
        <v>7691.071234833038</v>
      </c>
      <c r="K1038" s="10">
        <f t="shared" si="311"/>
        <v>2.5352915734060399E-3</v>
      </c>
      <c r="L1038" s="10">
        <f>+H1038/SUM(F$27:F1038)-1</f>
        <v>-6.4877897901220227E-2</v>
      </c>
      <c r="M1038">
        <v>7.3579999999999997</v>
      </c>
      <c r="R1038">
        <f t="shared" si="312"/>
        <v>3718.5975224097615</v>
      </c>
      <c r="S1038">
        <f t="shared" si="313"/>
        <v>3525.7872782844529</v>
      </c>
      <c r="T1038" s="5">
        <f t="shared" si="300"/>
        <v>0</v>
      </c>
      <c r="U1038" s="6">
        <f>+S1038+SUM($D$17:$E$17)-SUM($Q$27:Q1038)</f>
        <v>7185.3993835476085</v>
      </c>
      <c r="V1038" s="10">
        <f t="shared" si="301"/>
        <v>-1.3319764629403652E-3</v>
      </c>
      <c r="W1038" s="10">
        <f>+S1038/SUM(Q$27:Q1038)-1</f>
        <v>0.19908916935600418</v>
      </c>
      <c r="X1038">
        <v>4.12</v>
      </c>
      <c r="AC1038">
        <f t="shared" si="314"/>
        <v>7053.1524237842905</v>
      </c>
      <c r="AD1038">
        <f t="shared" si="315"/>
        <v>6877.5649767466057</v>
      </c>
      <c r="AE1038" s="5">
        <f t="shared" si="302"/>
        <v>0</v>
      </c>
      <c r="AF1038" s="6">
        <f>+AD1038+SUM($D$18:$E$18)-SUM($AB$27:AB1038)</f>
        <v>13464.650766220282</v>
      </c>
      <c r="AG1038" s="10">
        <f t="shared" si="303"/>
        <v>6.2027130997766022E-4</v>
      </c>
      <c r="AH1038" s="10">
        <f>+AD1038/SUM(AB$27:AB1038)-1</f>
        <v>0.29939097880498333</v>
      </c>
      <c r="AI1038" s="6">
        <f t="shared" si="304"/>
        <v>0</v>
      </c>
      <c r="AL1038" s="6">
        <f t="shared" si="305"/>
        <v>0</v>
      </c>
      <c r="AM1038" s="6">
        <f t="shared" si="306"/>
        <v>14149.488634427325</v>
      </c>
      <c r="AN1038" s="6">
        <f t="shared" si="307"/>
        <v>13703.032963548305</v>
      </c>
      <c r="AO1038" s="5">
        <f t="shared" si="308"/>
        <v>0</v>
      </c>
      <c r="AP1038" s="6">
        <f>+AN1038+SUM($D$16:$E$18)-SUM($AL$27:AL1038)</f>
        <v>28341.121384600927</v>
      </c>
      <c r="AQ1038" s="10">
        <f t="shared" si="316"/>
        <v>6.4304160917139086E-4</v>
      </c>
      <c r="AR1038" s="10">
        <f>+AN1038/SUM(AL$27:AL1038)-1</f>
        <v>0.16503451599443553</v>
      </c>
    </row>
    <row r="1039" spans="1:44" x14ac:dyDescent="0.25">
      <c r="A1039" s="1">
        <v>41698</v>
      </c>
      <c r="B1039">
        <v>7.25</v>
      </c>
      <c r="G1039">
        <f t="shared" si="309"/>
        <v>3356.9027401907097</v>
      </c>
      <c r="H1039">
        <f t="shared" si="310"/>
        <v>3279.3262696024722</v>
      </c>
      <c r="I1039" s="5">
        <f t="shared" si="299"/>
        <v>0</v>
      </c>
      <c r="J1039" s="6">
        <f>+H1039+SUM($D$16:$E$16)-SUM($F$27:F1039)</f>
        <v>7670.7167959182643</v>
      </c>
      <c r="K1039" s="10">
        <f t="shared" si="311"/>
        <v>-2.6465024563272488E-3</v>
      </c>
      <c r="L1039" s="10">
        <f>+H1039/SUM(F$27:F1039)-1</f>
        <v>-7.0646300175989829E-2</v>
      </c>
      <c r="M1039">
        <v>7.375</v>
      </c>
      <c r="R1039">
        <f t="shared" si="312"/>
        <v>3727.1890089388412</v>
      </c>
      <c r="S1039">
        <f t="shared" si="313"/>
        <v>3533.9332940130257</v>
      </c>
      <c r="T1039" s="5">
        <f t="shared" si="300"/>
        <v>0</v>
      </c>
      <c r="U1039" s="6">
        <f>+S1039+SUM($D$17:$E$17)-SUM($Q$27:Q1039)</f>
        <v>7193.5453992761813</v>
      </c>
      <c r="V1039" s="10">
        <f t="shared" si="301"/>
        <v>1.1336900419516294E-3</v>
      </c>
      <c r="W1039" s="10">
        <f>+S1039/SUM(Q$27:Q1039)-1</f>
        <v>0.20185955748852025</v>
      </c>
      <c r="X1039">
        <v>4.0979999999999999</v>
      </c>
      <c r="AC1039">
        <f t="shared" si="314"/>
        <v>7015.4899593854425</v>
      </c>
      <c r="AD1039">
        <f t="shared" si="315"/>
        <v>6840.8401152202887</v>
      </c>
      <c r="AE1039" s="5">
        <f t="shared" si="302"/>
        <v>0</v>
      </c>
      <c r="AF1039" s="6">
        <f>+AD1039+SUM($D$18:$E$18)-SUM($AB$27:AB1039)</f>
        <v>13427.925904693966</v>
      </c>
      <c r="AG1039" s="10">
        <f t="shared" si="303"/>
        <v>-2.7275019726802352E-3</v>
      </c>
      <c r="AH1039" s="10">
        <f>+AD1039/SUM(AB$27:AB1039)-1</f>
        <v>0.29245248328709272</v>
      </c>
      <c r="AI1039" s="6">
        <f t="shared" si="304"/>
        <v>0</v>
      </c>
      <c r="AL1039" s="6">
        <f t="shared" si="305"/>
        <v>0</v>
      </c>
      <c r="AM1039" s="6">
        <f t="shared" si="306"/>
        <v>14099.581708514994</v>
      </c>
      <c r="AN1039" s="6">
        <f t="shared" si="307"/>
        <v>13654.099678835788</v>
      </c>
      <c r="AO1039" s="5">
        <f t="shared" si="308"/>
        <v>0</v>
      </c>
      <c r="AP1039" s="6">
        <f>+AN1039+SUM($D$16:$E$18)-SUM($AL$27:AL1039)</f>
        <v>28292.188099888408</v>
      </c>
      <c r="AQ1039" s="10">
        <f t="shared" si="316"/>
        <v>-1.7265825176242533E-3</v>
      </c>
      <c r="AR1039" s="10">
        <f>+AN1039/SUM(AL$27:AL1039)-1</f>
        <v>0.16087419865281372</v>
      </c>
    </row>
    <row r="1040" spans="1:44" x14ac:dyDescent="0.25">
      <c r="A1040" s="1">
        <v>41701</v>
      </c>
      <c r="B1040">
        <v>7.1580000000000004</v>
      </c>
      <c r="G1040">
        <f t="shared" si="309"/>
        <v>3314.3048019703588</v>
      </c>
      <c r="H1040">
        <f t="shared" si="310"/>
        <v>3237.7127500433789</v>
      </c>
      <c r="I1040" s="5">
        <f t="shared" si="299"/>
        <v>0</v>
      </c>
      <c r="J1040" s="6">
        <f>+H1040+SUM($D$16:$E$16)-SUM($F$27:F1040)</f>
        <v>7629.1032763591702</v>
      </c>
      <c r="K1040" s="10">
        <f t="shared" si="311"/>
        <v>-5.4249844787956913E-3</v>
      </c>
      <c r="L1040" s="10">
        <f>+H1040/SUM(F$27:F1040)-1</f>
        <v>-8.2439478159963442E-2</v>
      </c>
      <c r="M1040">
        <v>7.2089999999999996</v>
      </c>
      <c r="R1040">
        <f t="shared" si="312"/>
        <v>3643.2956698901835</v>
      </c>
      <c r="S1040">
        <f t="shared" si="313"/>
        <v>3454.3898463104952</v>
      </c>
      <c r="T1040" s="5">
        <f t="shared" si="300"/>
        <v>0</v>
      </c>
      <c r="U1040" s="6">
        <f>+S1040+SUM($D$17:$E$17)-SUM($Q$27:Q1040)</f>
        <v>7114.0019515736512</v>
      </c>
      <c r="V1040" s="10">
        <f t="shared" si="301"/>
        <v>-1.1057613914626008E-2</v>
      </c>
      <c r="W1040" s="10">
        <f>+S1040/SUM(Q$27:Q1040)-1</f>
        <v>0.17480753219454148</v>
      </c>
      <c r="X1040">
        <v>4.0579999999999998</v>
      </c>
      <c r="AC1040">
        <f t="shared" si="314"/>
        <v>6947.0127513875368</v>
      </c>
      <c r="AD1040">
        <f t="shared" si="315"/>
        <v>6774.0676397178941</v>
      </c>
      <c r="AE1040" s="5">
        <f t="shared" si="302"/>
        <v>0</v>
      </c>
      <c r="AF1040" s="6">
        <f>+AD1040+SUM($D$18:$E$18)-SUM($AB$27:AB1040)</f>
        <v>13361.15342919157</v>
      </c>
      <c r="AG1040" s="10">
        <f t="shared" si="303"/>
        <v>-4.9726574287287661E-3</v>
      </c>
      <c r="AH1040" s="10">
        <f>+AD1040/SUM(AB$27:AB1040)-1</f>
        <v>0.27983703689092776</v>
      </c>
      <c r="AI1040" s="6">
        <f t="shared" si="304"/>
        <v>0</v>
      </c>
      <c r="AL1040" s="6">
        <f t="shared" si="305"/>
        <v>0</v>
      </c>
      <c r="AM1040" s="6">
        <f t="shared" si="306"/>
        <v>13904.613223248078</v>
      </c>
      <c r="AN1040" s="6">
        <f t="shared" si="307"/>
        <v>13466.170236071768</v>
      </c>
      <c r="AO1040" s="5">
        <f t="shared" si="308"/>
        <v>0</v>
      </c>
      <c r="AP1040" s="6">
        <f>+AN1040+SUM($D$16:$E$18)-SUM($AL$27:AL1040)</f>
        <v>28104.258657124388</v>
      </c>
      <c r="AQ1040" s="10">
        <f t="shared" si="316"/>
        <v>-6.6424499264785553E-3</v>
      </c>
      <c r="AR1040" s="10">
        <f>+AN1040/SUM(AL$27:AL1040)-1</f>
        <v>0.14489640103865753</v>
      </c>
    </row>
    <row r="1041" spans="1:44" x14ac:dyDescent="0.25">
      <c r="A1041" s="1">
        <v>41702</v>
      </c>
      <c r="B1041">
        <v>7.2110000000000003</v>
      </c>
      <c r="G1041">
        <f t="shared" si="309"/>
        <v>3338.844918553822</v>
      </c>
      <c r="H1041">
        <f t="shared" si="310"/>
        <v>3261.6857558763354</v>
      </c>
      <c r="I1041" s="5">
        <f t="shared" si="299"/>
        <v>0</v>
      </c>
      <c r="J1041" s="6">
        <f>+H1041+SUM($D$16:$E$16)-SUM($F$27:F1041)</f>
        <v>7653.0762821921271</v>
      </c>
      <c r="K1041" s="10">
        <f t="shared" si="311"/>
        <v>3.1423097793477073E-3</v>
      </c>
      <c r="L1041" s="10">
        <f>+H1041/SUM(F$27:F1041)-1</f>
        <v>-7.5645582147456758E-2</v>
      </c>
      <c r="M1041">
        <v>7.3570000000000002</v>
      </c>
      <c r="R1041">
        <f t="shared" si="312"/>
        <v>3718.0921408492281</v>
      </c>
      <c r="S1041">
        <f t="shared" si="313"/>
        <v>3525.3081008886556</v>
      </c>
      <c r="T1041" s="5">
        <f t="shared" si="300"/>
        <v>0</v>
      </c>
      <c r="U1041" s="6">
        <f>+S1041+SUM($D$17:$E$17)-SUM($Q$27:Q1041)</f>
        <v>7184.9202061518099</v>
      </c>
      <c r="V1041" s="10">
        <f t="shared" si="301"/>
        <v>9.9688269782483019E-3</v>
      </c>
      <c r="W1041" s="10">
        <f>+S1041/SUM(Q$27:Q1041)-1</f>
        <v>0.19892620534820971</v>
      </c>
      <c r="X1041">
        <v>4.1239999999999997</v>
      </c>
      <c r="AC1041">
        <f t="shared" si="314"/>
        <v>7060.0001445840808</v>
      </c>
      <c r="AD1041">
        <f t="shared" si="315"/>
        <v>6884.2422242968441</v>
      </c>
      <c r="AE1041" s="5">
        <f t="shared" si="302"/>
        <v>0</v>
      </c>
      <c r="AF1041" s="6">
        <f>+AD1041+SUM($D$18:$E$18)-SUM($AB$27:AB1041)</f>
        <v>13471.328013770522</v>
      </c>
      <c r="AG1041" s="10">
        <f t="shared" si="303"/>
        <v>8.245888737288265E-3</v>
      </c>
      <c r="AH1041" s="10">
        <f>+AD1041/SUM(AB$27:AB1041)-1</f>
        <v>0.30065252344459981</v>
      </c>
      <c r="AI1041" s="6">
        <f t="shared" si="304"/>
        <v>0</v>
      </c>
      <c r="AL1041" s="6">
        <f t="shared" si="305"/>
        <v>0</v>
      </c>
      <c r="AM1041" s="6">
        <f t="shared" si="306"/>
        <v>14116.93720398713</v>
      </c>
      <c r="AN1041" s="6">
        <f t="shared" si="307"/>
        <v>13671.236081061836</v>
      </c>
      <c r="AO1041" s="5">
        <f t="shared" si="308"/>
        <v>0</v>
      </c>
      <c r="AP1041" s="6">
        <f>+AN1041+SUM($D$16:$E$18)-SUM($AL$27:AL1041)</f>
        <v>28309.324502114454</v>
      </c>
      <c r="AQ1041" s="10">
        <f t="shared" si="316"/>
        <v>7.296611075634285E-3</v>
      </c>
      <c r="AR1041" s="10">
        <f>+AN1041/SUM(AL$27:AL1041)-1</f>
        <v>0.16233113888833794</v>
      </c>
    </row>
    <row r="1042" spans="1:44" x14ac:dyDescent="0.25">
      <c r="A1042" s="1">
        <v>41703</v>
      </c>
      <c r="B1042">
        <v>7.23</v>
      </c>
      <c r="G1042">
        <f t="shared" si="309"/>
        <v>3347.6423188384597</v>
      </c>
      <c r="H1042">
        <f t="shared" si="310"/>
        <v>3270.2798523070178</v>
      </c>
      <c r="I1042" s="5">
        <f t="shared" si="299"/>
        <v>0</v>
      </c>
      <c r="J1042" s="6">
        <f>+H1042+SUM($D$16:$E$16)-SUM($F$27:F1042)</f>
        <v>7661.6703786228099</v>
      </c>
      <c r="K1042" s="10">
        <f t="shared" si="311"/>
        <v>1.1229597241413369E-3</v>
      </c>
      <c r="L1042" s="10">
        <f>+H1042/SUM(F$27:F1042)-1</f>
        <v>-7.3210034520331702E-2</v>
      </c>
      <c r="M1042">
        <v>7.35</v>
      </c>
      <c r="R1042">
        <f t="shared" si="312"/>
        <v>3714.5544699254892</v>
      </c>
      <c r="S1042">
        <f t="shared" si="313"/>
        <v>3521.9538591180667</v>
      </c>
      <c r="T1042" s="5">
        <f t="shared" si="300"/>
        <v>0</v>
      </c>
      <c r="U1042" s="6">
        <f>+S1042+SUM($D$17:$E$17)-SUM($Q$27:Q1042)</f>
        <v>7181.5659643812214</v>
      </c>
      <c r="V1042" s="10">
        <f t="shared" si="301"/>
        <v>-4.6684467946023211E-4</v>
      </c>
      <c r="W1042" s="10">
        <f>+S1042/SUM(Q$27:Q1042)-1</f>
        <v>0.19778545729364416</v>
      </c>
      <c r="X1042">
        <v>4.1210000000000004</v>
      </c>
      <c r="AC1042">
        <f t="shared" si="314"/>
        <v>7054.8643539842396</v>
      </c>
      <c r="AD1042">
        <f t="shared" si="315"/>
        <v>6879.2342886341667</v>
      </c>
      <c r="AE1042" s="5">
        <f t="shared" si="302"/>
        <v>0</v>
      </c>
      <c r="AF1042" s="6">
        <f>+AD1042+SUM($D$18:$E$18)-SUM($AB$27:AB1042)</f>
        <v>13466.320078107841</v>
      </c>
      <c r="AG1042" s="10">
        <f t="shared" si="303"/>
        <v>-3.7174773396964067E-4</v>
      </c>
      <c r="AH1042" s="10">
        <f>+AD1042/SUM(AB$27:AB1042)-1</f>
        <v>0.29970636496488767</v>
      </c>
      <c r="AI1042" s="6">
        <f t="shared" si="304"/>
        <v>0</v>
      </c>
      <c r="AL1042" s="6">
        <f t="shared" si="305"/>
        <v>0</v>
      </c>
      <c r="AM1042" s="6">
        <f t="shared" si="306"/>
        <v>14117.061142748189</v>
      </c>
      <c r="AN1042" s="6">
        <f t="shared" si="307"/>
        <v>13671.468000059251</v>
      </c>
      <c r="AO1042" s="5">
        <f t="shared" si="308"/>
        <v>0</v>
      </c>
      <c r="AP1042" s="6">
        <f>+AN1042+SUM($D$16:$E$18)-SUM($AL$27:AL1042)</f>
        <v>28309.556421111869</v>
      </c>
      <c r="AQ1042" s="10">
        <f t="shared" si="316"/>
        <v>8.192318308397617E-6</v>
      </c>
      <c r="AR1042" s="10">
        <f>+AN1042/SUM(AL$27:AL1042)-1</f>
        <v>0.1623508566864067</v>
      </c>
    </row>
    <row r="1043" spans="1:44" x14ac:dyDescent="0.25">
      <c r="A1043" s="1">
        <v>41704</v>
      </c>
      <c r="B1043">
        <v>7.258</v>
      </c>
      <c r="G1043">
        <f t="shared" si="309"/>
        <v>3360.60690873161</v>
      </c>
      <c r="H1043">
        <f t="shared" si="310"/>
        <v>3282.9448365206549</v>
      </c>
      <c r="I1043" s="5">
        <f t="shared" si="299"/>
        <v>0</v>
      </c>
      <c r="J1043" s="6">
        <f>+H1043+SUM($D$16:$E$16)-SUM($F$27:F1043)</f>
        <v>7674.3353628364475</v>
      </c>
      <c r="K1043" s="10">
        <f t="shared" si="311"/>
        <v>1.6530317264724648E-3</v>
      </c>
      <c r="L1043" s="10">
        <f>+H1043/SUM(F$27:F1043)-1</f>
        <v>-6.9620806438252858E-2</v>
      </c>
      <c r="M1043">
        <v>7.3719999999999999</v>
      </c>
      <c r="R1043">
        <f t="shared" si="312"/>
        <v>3725.6728642572393</v>
      </c>
      <c r="S1043">
        <f t="shared" si="313"/>
        <v>3532.4957618256312</v>
      </c>
      <c r="T1043" s="5">
        <f t="shared" si="300"/>
        <v>0</v>
      </c>
      <c r="U1043" s="6">
        <f>+S1043+SUM($D$17:$E$17)-SUM($Q$27:Q1043)</f>
        <v>7192.1078670887855</v>
      </c>
      <c r="V1043" s="10">
        <f t="shared" si="301"/>
        <v>1.4679114220839118E-3</v>
      </c>
      <c r="W1043" s="10">
        <f>+S1043/SUM(Q$27:Q1043)-1</f>
        <v>0.20137066546513549</v>
      </c>
      <c r="X1043">
        <v>4.0949999999999998</v>
      </c>
      <c r="AC1043">
        <f t="shared" si="314"/>
        <v>7010.3541687855995</v>
      </c>
      <c r="AD1043">
        <f t="shared" si="315"/>
        <v>6835.8321795576094</v>
      </c>
      <c r="AE1043" s="5">
        <f t="shared" si="302"/>
        <v>0</v>
      </c>
      <c r="AF1043" s="6">
        <f>+AD1043+SUM($D$18:$E$18)-SUM($AB$27:AB1043)</f>
        <v>13422.917969031285</v>
      </c>
      <c r="AG1043" s="10">
        <f t="shared" si="303"/>
        <v>-3.2230118417514442E-3</v>
      </c>
      <c r="AH1043" s="10">
        <f>+AD1043/SUM(AB$27:AB1043)-1</f>
        <v>0.29150632480738037</v>
      </c>
      <c r="AI1043" s="6">
        <f t="shared" si="304"/>
        <v>0</v>
      </c>
      <c r="AL1043" s="6">
        <f t="shared" si="305"/>
        <v>0</v>
      </c>
      <c r="AM1043" s="6">
        <f t="shared" si="306"/>
        <v>14096.633941774449</v>
      </c>
      <c r="AN1043" s="6">
        <f t="shared" si="307"/>
        <v>13651.272777903894</v>
      </c>
      <c r="AO1043" s="5">
        <f t="shared" si="308"/>
        <v>0</v>
      </c>
      <c r="AP1043" s="6">
        <f>+AN1043+SUM($D$16:$E$18)-SUM($AL$27:AL1043)</f>
        <v>28289.361198956518</v>
      </c>
      <c r="AQ1043" s="10">
        <f t="shared" si="316"/>
        <v>-7.1337119716541331E-4</v>
      </c>
      <c r="AR1043" s="10">
        <f>+AN1043/SUM(AL$27:AL1043)-1</f>
        <v>0.16063385498818739</v>
      </c>
    </row>
    <row r="1044" spans="1:44" x14ac:dyDescent="0.25">
      <c r="A1044" s="1">
        <v>41705</v>
      </c>
      <c r="B1044">
        <v>7.2229999999999999</v>
      </c>
      <c r="G1044">
        <f t="shared" si="309"/>
        <v>3344.4011713651721</v>
      </c>
      <c r="H1044">
        <f t="shared" si="310"/>
        <v>3267.1136062536084</v>
      </c>
      <c r="I1044" s="5">
        <f t="shared" si="299"/>
        <v>0</v>
      </c>
      <c r="J1044" s="6">
        <f>+H1044+SUM($D$16:$E$16)-SUM($F$27:F1044)</f>
        <v>7658.5041325694001</v>
      </c>
      <c r="K1044" s="10">
        <f t="shared" si="311"/>
        <v>-2.0628796525770099E-3</v>
      </c>
      <c r="L1044" s="10">
        <f>+H1044/SUM(F$27:F1044)-1</f>
        <v>-7.4107341540851523E-2</v>
      </c>
      <c r="M1044">
        <v>7.2789999999999999</v>
      </c>
      <c r="R1044">
        <f t="shared" si="312"/>
        <v>3678.6723791275699</v>
      </c>
      <c r="S1044">
        <f t="shared" si="313"/>
        <v>3487.9322640163823</v>
      </c>
      <c r="T1044" s="5">
        <f t="shared" si="300"/>
        <v>0</v>
      </c>
      <c r="U1044" s="6">
        <f>+S1044+SUM($D$17:$E$17)-SUM($Q$27:Q1044)</f>
        <v>7147.5443692795379</v>
      </c>
      <c r="V1044" s="10">
        <f t="shared" si="301"/>
        <v>-6.1961664970531238E-3</v>
      </c>
      <c r="W1044" s="10">
        <f>+S1044/SUM(Q$27:Q1044)-1</f>
        <v>0.18621501274019536</v>
      </c>
      <c r="X1044">
        <v>4.0750000000000002</v>
      </c>
      <c r="AC1044">
        <f t="shared" si="314"/>
        <v>6976.1155647866472</v>
      </c>
      <c r="AD1044">
        <f t="shared" si="315"/>
        <v>6802.4459418064134</v>
      </c>
      <c r="AE1044" s="5">
        <f t="shared" si="302"/>
        <v>0</v>
      </c>
      <c r="AF1044" s="6">
        <f>+AD1044+SUM($D$18:$E$18)-SUM($AB$27:AB1044)</f>
        <v>13389.531731280091</v>
      </c>
      <c r="AG1044" s="10">
        <f t="shared" si="303"/>
        <v>-2.487256334890886E-3</v>
      </c>
      <c r="AH1044" s="10">
        <f>+AD1044/SUM(AB$27:AB1044)-1</f>
        <v>0.28519860160929822</v>
      </c>
      <c r="AI1044" s="6">
        <f t="shared" si="304"/>
        <v>0</v>
      </c>
      <c r="AL1044" s="6">
        <f t="shared" si="305"/>
        <v>0</v>
      </c>
      <c r="AM1044" s="6">
        <f t="shared" si="306"/>
        <v>13999.189115279389</v>
      </c>
      <c r="AN1044" s="6">
        <f t="shared" si="307"/>
        <v>13557.491812076405</v>
      </c>
      <c r="AO1044" s="5">
        <f t="shared" si="308"/>
        <v>0</v>
      </c>
      <c r="AP1044" s="6">
        <f>+AN1044+SUM($D$16:$E$18)-SUM($AL$27:AL1044)</f>
        <v>28195.580233129025</v>
      </c>
      <c r="AQ1044" s="10">
        <f t="shared" si="316"/>
        <v>-3.3150612757898434E-3</v>
      </c>
      <c r="AR1044" s="10">
        <f>+AN1044/SUM(AL$27:AL1044)-1</f>
        <v>0.15266057911393682</v>
      </c>
    </row>
    <row r="1045" spans="1:44" x14ac:dyDescent="0.25">
      <c r="A1045" s="1">
        <v>41708</v>
      </c>
      <c r="B1045">
        <v>7.1310000000000002</v>
      </c>
      <c r="C1045">
        <f>+$C$16</f>
        <v>60</v>
      </c>
      <c r="D1045" s="7">
        <f>+$H$16</f>
        <v>1.0004210526315789</v>
      </c>
      <c r="E1045" s="7">
        <f>+$J$16</f>
        <v>0.46199999999999997</v>
      </c>
      <c r="F1045" s="6">
        <f>+C1045-D1045-E1045</f>
        <v>58.537578947368416</v>
      </c>
      <c r="G1045">
        <f t="shared" si="309"/>
        <v>3360.3408120921895</v>
      </c>
      <c r="H1045">
        <f t="shared" si="310"/>
        <v>3284.0376656418835</v>
      </c>
      <c r="I1045" s="5">
        <f t="shared" si="299"/>
        <v>203100</v>
      </c>
      <c r="J1045" s="6">
        <f>+H1045+SUM($D$16:$E$16)-SUM($F$27:F1045)</f>
        <v>7616.890613010306</v>
      </c>
      <c r="K1045" s="10">
        <f t="shared" si="311"/>
        <v>-5.4336354513571106E-3</v>
      </c>
      <c r="L1045" s="10">
        <f>+H1045/SUM(F$27:F1045)-1</f>
        <v>-8.44987346608298E-2</v>
      </c>
      <c r="M1045">
        <v>7.2519999999999998</v>
      </c>
      <c r="N1045">
        <f>+$C$17</f>
        <v>50</v>
      </c>
      <c r="O1045" s="7">
        <f>+$H$17</f>
        <v>0.83368421052631569</v>
      </c>
      <c r="P1045" s="7">
        <f>+$J$17</f>
        <v>0.38500000000000001</v>
      </c>
      <c r="Q1045" s="6">
        <f>+N1045-O1045-P1045</f>
        <v>48.781315789473688</v>
      </c>
      <c r="R1045">
        <f t="shared" si="312"/>
        <v>3715.0270769931494</v>
      </c>
      <c r="S1045">
        <f t="shared" si="313"/>
        <v>3523.7757901192999</v>
      </c>
      <c r="T1045" s="5">
        <f t="shared" si="300"/>
        <v>169250</v>
      </c>
      <c r="U1045" s="6">
        <f>+S1045+SUM($D$17:$E$17)-SUM($Q$27:Q1045)</f>
        <v>7134.6065795929817</v>
      </c>
      <c r="V1045" s="10">
        <f t="shared" si="301"/>
        <v>-1.8101027455196261E-3</v>
      </c>
      <c r="W1045" s="10">
        <f>+S1045/SUM(Q$27:Q1045)-1</f>
        <v>0.17884788111371286</v>
      </c>
      <c r="X1045">
        <v>4.069</v>
      </c>
      <c r="Y1045">
        <f>+$C$18</f>
        <v>90</v>
      </c>
      <c r="Z1045" s="7">
        <f>+$H$18</f>
        <v>1.5006315789473685</v>
      </c>
      <c r="AA1045" s="7">
        <f>+$J$18</f>
        <v>0.69300000000000006</v>
      </c>
      <c r="AB1045" s="6">
        <f>+Y1045-Z1045-AA1045</f>
        <v>87.806368421052639</v>
      </c>
      <c r="AC1045">
        <f t="shared" si="314"/>
        <v>7053.6503520080132</v>
      </c>
      <c r="AD1045">
        <f t="shared" si="315"/>
        <v>6880.2364389021068</v>
      </c>
      <c r="AE1045" s="5">
        <f t="shared" si="302"/>
        <v>304650</v>
      </c>
      <c r="AF1045" s="6">
        <f>+AD1045+SUM($D$18:$E$18)-SUM($AB$27:AB1045)</f>
        <v>13379.515859954729</v>
      </c>
      <c r="AG1045" s="10">
        <f t="shared" si="303"/>
        <v>-7.4803746138207838E-4</v>
      </c>
      <c r="AH1045" s="10">
        <f>+AD1045/SUM(AB$27:AB1045)-1</f>
        <v>0.27868309419778092</v>
      </c>
      <c r="AI1045" s="6">
        <f t="shared" si="304"/>
        <v>200</v>
      </c>
      <c r="AL1045" s="6">
        <f t="shared" si="305"/>
        <v>195.12526315789475</v>
      </c>
      <c r="AM1045" s="6">
        <f t="shared" si="306"/>
        <v>14129.018241093352</v>
      </c>
      <c r="AN1045" s="6">
        <f t="shared" si="307"/>
        <v>13688.049894663291</v>
      </c>
      <c r="AO1045" s="5">
        <f t="shared" si="308"/>
        <v>677000</v>
      </c>
      <c r="AP1045" s="6">
        <f>+AN1045+SUM($D$16:$E$18)-SUM($AL$27:AL1045)</f>
        <v>28131.013052558013</v>
      </c>
      <c r="AQ1045" s="10">
        <f t="shared" si="316"/>
        <v>-2.289975238571107E-3</v>
      </c>
      <c r="AR1045" s="10">
        <f>+AN1045/SUM(AL$27:AL1045)-1</f>
        <v>0.1447694002633213</v>
      </c>
    </row>
    <row r="1046" spans="1:44" x14ac:dyDescent="0.25">
      <c r="A1046" s="1">
        <v>41709</v>
      </c>
      <c r="B1046">
        <v>7.1440000000000001</v>
      </c>
      <c r="G1046">
        <f t="shared" si="309"/>
        <v>3366.4668015126349</v>
      </c>
      <c r="H1046">
        <f t="shared" si="310"/>
        <v>3290.0245524254124</v>
      </c>
      <c r="I1046" s="5">
        <f t="shared" si="299"/>
        <v>0</v>
      </c>
      <c r="J1046" s="6">
        <f>+H1046+SUM($D$16:$E$16)-SUM($F$27:F1046)</f>
        <v>7622.8774997938363</v>
      </c>
      <c r="K1046" s="10">
        <f t="shared" si="311"/>
        <v>7.8600141287377134E-4</v>
      </c>
      <c r="L1046" s="10">
        <f>+H1046/SUM(F$27:F1046)-1</f>
        <v>-8.2829751846440591E-2</v>
      </c>
      <c r="M1046">
        <v>7.2530000000000001</v>
      </c>
      <c r="R1046">
        <f t="shared" si="312"/>
        <v>3715.5393532034359</v>
      </c>
      <c r="S1046">
        <f t="shared" si="313"/>
        <v>3524.2616941168349</v>
      </c>
      <c r="T1046" s="5">
        <f t="shared" si="300"/>
        <v>0</v>
      </c>
      <c r="U1046" s="6">
        <f>+S1046+SUM($D$17:$E$17)-SUM($Q$27:Q1046)</f>
        <v>7135.0924835905162</v>
      </c>
      <c r="V1046" s="10">
        <f t="shared" si="301"/>
        <v>6.8105226562087395E-5</v>
      </c>
      <c r="W1046" s="10">
        <f>+S1046/SUM(Q$27:Q1046)-1</f>
        <v>0.17901043597873145</v>
      </c>
      <c r="X1046">
        <v>4.0679999999999996</v>
      </c>
      <c r="AC1046">
        <f t="shared" si="314"/>
        <v>7051.9168424597192</v>
      </c>
      <c r="AD1046">
        <f t="shared" si="315"/>
        <v>6878.5455476662</v>
      </c>
      <c r="AE1046" s="5">
        <f t="shared" si="302"/>
        <v>0</v>
      </c>
      <c r="AF1046" s="6">
        <f>+AD1046+SUM($D$18:$E$18)-SUM($AB$27:AB1046)</f>
        <v>13377.824968718822</v>
      </c>
      <c r="AG1046" s="10">
        <f t="shared" si="303"/>
        <v>-1.2637910471546832E-4</v>
      </c>
      <c r="AH1046" s="10">
        <f>+AD1046/SUM(AB$27:AB1046)-1</f>
        <v>0.278368844236071</v>
      </c>
      <c r="AI1046" s="6">
        <f t="shared" si="304"/>
        <v>0</v>
      </c>
      <c r="AL1046" s="6">
        <f t="shared" si="305"/>
        <v>0</v>
      </c>
      <c r="AM1046" s="6">
        <f t="shared" si="306"/>
        <v>14133.92299717579</v>
      </c>
      <c r="AN1046" s="6">
        <f t="shared" si="307"/>
        <v>13692.831794208447</v>
      </c>
      <c r="AO1046" s="5">
        <f t="shared" si="308"/>
        <v>0</v>
      </c>
      <c r="AP1046" s="6">
        <f>+AN1046+SUM($D$16:$E$18)-SUM($AL$27:AL1046)</f>
        <v>28135.794952103173</v>
      </c>
      <c r="AQ1046" s="10">
        <f t="shared" si="316"/>
        <v>1.6998675220913917E-4</v>
      </c>
      <c r="AR1046" s="10">
        <f>+AN1046/SUM(AL$27:AL1046)-1</f>
        <v>0.14516932372331404</v>
      </c>
    </row>
    <row r="1047" spans="1:44" x14ac:dyDescent="0.25">
      <c r="A1047" s="1">
        <v>41710</v>
      </c>
      <c r="B1047">
        <v>7.0449999999999999</v>
      </c>
      <c r="G1047">
        <f t="shared" si="309"/>
        <v>3319.8150359261635</v>
      </c>
      <c r="H1047">
        <f t="shared" si="310"/>
        <v>3244.4321069200769</v>
      </c>
      <c r="I1047" s="5">
        <f t="shared" si="299"/>
        <v>0</v>
      </c>
      <c r="J1047" s="6">
        <f>+H1047+SUM($D$16:$E$16)-SUM($F$27:F1047)</f>
        <v>7577.2850542885008</v>
      </c>
      <c r="K1047" s="10">
        <f t="shared" si="311"/>
        <v>-5.9810019912518442E-3</v>
      </c>
      <c r="L1047" s="10">
        <f>+H1047/SUM(F$27:F1047)-1</f>
        <v>-9.5539697894481246E-2</v>
      </c>
      <c r="M1047">
        <v>7.19</v>
      </c>
      <c r="R1047">
        <f t="shared" si="312"/>
        <v>3683.2659519554259</v>
      </c>
      <c r="S1047">
        <f t="shared" si="313"/>
        <v>3493.6497422721691</v>
      </c>
      <c r="T1047" s="5">
        <f t="shared" si="300"/>
        <v>0</v>
      </c>
      <c r="U1047" s="6">
        <f>+S1047+SUM($D$17:$E$17)-SUM($Q$27:Q1047)</f>
        <v>7104.4805317458513</v>
      </c>
      <c r="V1047" s="10">
        <f t="shared" si="301"/>
        <v>-4.2903370790311479E-3</v>
      </c>
      <c r="W1047" s="10">
        <f>+S1047/SUM(Q$27:Q1047)-1</f>
        <v>0.16876947948256982</v>
      </c>
      <c r="X1047">
        <v>4.0460000000000003</v>
      </c>
      <c r="AC1047">
        <f t="shared" si="314"/>
        <v>7013.7796323972534</v>
      </c>
      <c r="AD1047">
        <f t="shared" si="315"/>
        <v>6841.3459404762662</v>
      </c>
      <c r="AE1047" s="5">
        <f t="shared" si="302"/>
        <v>0</v>
      </c>
      <c r="AF1047" s="6">
        <f>+AD1047+SUM($D$18:$E$18)-SUM($AB$27:AB1047)</f>
        <v>13340.625361528888</v>
      </c>
      <c r="AG1047" s="10">
        <f t="shared" si="303"/>
        <v>-2.7806917250686736E-3</v>
      </c>
      <c r="AH1047" s="10">
        <f>+AD1047/SUM(AB$27:AB1047)-1</f>
        <v>0.27145534507845226</v>
      </c>
      <c r="AI1047" s="6">
        <f t="shared" si="304"/>
        <v>0</v>
      </c>
      <c r="AL1047" s="6">
        <f t="shared" si="305"/>
        <v>0</v>
      </c>
      <c r="AM1047" s="6">
        <f t="shared" si="306"/>
        <v>14016.860620278843</v>
      </c>
      <c r="AN1047" s="6">
        <f t="shared" si="307"/>
        <v>13579.427789668513</v>
      </c>
      <c r="AO1047" s="5">
        <f t="shared" si="308"/>
        <v>0</v>
      </c>
      <c r="AP1047" s="6">
        <f>+AN1047+SUM($D$16:$E$18)-SUM($AL$27:AL1047)</f>
        <v>28022.390947563235</v>
      </c>
      <c r="AQ1047" s="10">
        <f t="shared" si="316"/>
        <v>-4.0305953584389709E-3</v>
      </c>
      <c r="AR1047" s="10">
        <f>+AN1047/SUM(AL$27:AL1047)-1</f>
        <v>0.13568503375771024</v>
      </c>
    </row>
    <row r="1048" spans="1:44" x14ac:dyDescent="0.25">
      <c r="A1048" s="1">
        <v>41711</v>
      </c>
      <c r="B1048">
        <v>7.024</v>
      </c>
      <c r="G1048">
        <f t="shared" si="309"/>
        <v>3309.9192068623665</v>
      </c>
      <c r="H1048">
        <f t="shared" si="310"/>
        <v>3234.7609821159149</v>
      </c>
      <c r="I1048" s="5">
        <f t="shared" si="299"/>
        <v>0</v>
      </c>
      <c r="J1048" s="6">
        <f>+H1048+SUM($D$16:$E$16)-SUM($F$27:F1048)</f>
        <v>7567.6139294843379</v>
      </c>
      <c r="K1048" s="10">
        <f t="shared" si="311"/>
        <v>-1.2763311311205783E-3</v>
      </c>
      <c r="L1048" s="10">
        <f>+H1048/SUM(F$27:F1048)-1</f>
        <v>-9.8235747056186873E-2</v>
      </c>
      <c r="M1048">
        <v>7.109</v>
      </c>
      <c r="R1048">
        <f t="shared" si="312"/>
        <v>3641.7715789222698</v>
      </c>
      <c r="S1048">
        <f t="shared" si="313"/>
        <v>3454.291518471884</v>
      </c>
      <c r="T1048" s="5">
        <f t="shared" si="300"/>
        <v>0</v>
      </c>
      <c r="U1048" s="6">
        <f>+S1048+SUM($D$17:$E$17)-SUM($Q$27:Q1048)</f>
        <v>7065.1223079455658</v>
      </c>
      <c r="V1048" s="10">
        <f t="shared" si="301"/>
        <v>-5.5399157791222731E-3</v>
      </c>
      <c r="W1048" s="10">
        <f>+S1048/SUM(Q$27:Q1048)-1</f>
        <v>0.15560253541607616</v>
      </c>
      <c r="X1048">
        <v>4.0110000000000001</v>
      </c>
      <c r="AC1048">
        <f t="shared" si="314"/>
        <v>6953.1067982069653</v>
      </c>
      <c r="AD1048">
        <f t="shared" si="315"/>
        <v>6782.1647472195509</v>
      </c>
      <c r="AE1048" s="5">
        <f t="shared" si="302"/>
        <v>0</v>
      </c>
      <c r="AF1048" s="6">
        <f>+AD1048+SUM($D$18:$E$18)-SUM($AB$27:AB1048)</f>
        <v>13281.444168272174</v>
      </c>
      <c r="AG1048" s="10">
        <f t="shared" si="303"/>
        <v>-4.4361633471380335E-3</v>
      </c>
      <c r="AH1048" s="10">
        <f>+AD1048/SUM(AB$27:AB1048)-1</f>
        <v>0.26045659641860408</v>
      </c>
      <c r="AI1048" s="6">
        <f t="shared" si="304"/>
        <v>0</v>
      </c>
      <c r="AL1048" s="6">
        <f t="shared" si="305"/>
        <v>0</v>
      </c>
      <c r="AM1048" s="6">
        <f t="shared" si="306"/>
        <v>13904.797583991602</v>
      </c>
      <c r="AN1048" s="6">
        <f t="shared" si="307"/>
        <v>13471.21724780735</v>
      </c>
      <c r="AO1048" s="5">
        <f t="shared" si="308"/>
        <v>0</v>
      </c>
      <c r="AP1048" s="6">
        <f>+AN1048+SUM($D$16:$E$18)-SUM($AL$27:AL1048)</f>
        <v>27914.180405702074</v>
      </c>
      <c r="AQ1048" s="10">
        <f t="shared" si="316"/>
        <v>-3.861574198420481E-3</v>
      </c>
      <c r="AR1048" s="10">
        <f>+AN1048/SUM(AL$27:AL1048)-1</f>
        <v>0.12663508741313501</v>
      </c>
    </row>
    <row r="1049" spans="1:44" x14ac:dyDescent="0.25">
      <c r="A1049" s="1">
        <v>41712</v>
      </c>
      <c r="B1049">
        <v>6.9880000000000004</v>
      </c>
      <c r="G1049">
        <f t="shared" si="309"/>
        <v>3292.9549284672862</v>
      </c>
      <c r="H1049">
        <f t="shared" si="310"/>
        <v>3218.1819110230658</v>
      </c>
      <c r="I1049" s="5">
        <f t="shared" si="299"/>
        <v>0</v>
      </c>
      <c r="J1049" s="6">
        <f>+H1049+SUM($D$16:$E$16)-SUM($F$27:F1049)</f>
        <v>7551.0348583914893</v>
      </c>
      <c r="K1049" s="10">
        <f t="shared" si="311"/>
        <v>-2.190792401321473E-3</v>
      </c>
      <c r="L1049" s="10">
        <f>+H1049/SUM(F$27:F1049)-1</f>
        <v>-0.10285754561911065</v>
      </c>
      <c r="M1049">
        <v>7.0620000000000003</v>
      </c>
      <c r="R1049">
        <f t="shared" si="312"/>
        <v>3617.6945970388342</v>
      </c>
      <c r="S1049">
        <f t="shared" si="313"/>
        <v>3431.4540305877686</v>
      </c>
      <c r="T1049" s="5">
        <f t="shared" si="300"/>
        <v>0</v>
      </c>
      <c r="U1049" s="6">
        <f>+S1049+SUM($D$17:$E$17)-SUM($Q$27:Q1049)</f>
        <v>7042.2848200614508</v>
      </c>
      <c r="V1049" s="10">
        <f t="shared" si="301"/>
        <v>-3.2324264023613214E-3</v>
      </c>
      <c r="W1049" s="10">
        <f>+S1049/SUM(Q$27:Q1049)-1</f>
        <v>0.14796245676020958</v>
      </c>
      <c r="X1049">
        <v>3.99</v>
      </c>
      <c r="AC1049">
        <f t="shared" si="314"/>
        <v>6916.7030976927927</v>
      </c>
      <c r="AD1049">
        <f t="shared" si="315"/>
        <v>6746.656031265522</v>
      </c>
      <c r="AE1049" s="5">
        <f t="shared" si="302"/>
        <v>0</v>
      </c>
      <c r="AF1049" s="6">
        <f>+AD1049+SUM($D$18:$E$18)-SUM($AB$27:AB1049)</f>
        <v>13245.935452318143</v>
      </c>
      <c r="AG1049" s="10">
        <f t="shared" si="303"/>
        <v>-2.6735583498409543E-3</v>
      </c>
      <c r="AH1049" s="10">
        <f>+AD1049/SUM(AB$27:AB1049)-1</f>
        <v>0.25385734722269526</v>
      </c>
      <c r="AI1049" s="6">
        <f t="shared" si="304"/>
        <v>0</v>
      </c>
      <c r="AL1049" s="6">
        <f t="shared" si="305"/>
        <v>0</v>
      </c>
      <c r="AM1049" s="6">
        <f t="shared" si="306"/>
        <v>13827.352623198913</v>
      </c>
      <c r="AN1049" s="6">
        <f t="shared" si="307"/>
        <v>13396.291972876355</v>
      </c>
      <c r="AO1049" s="5">
        <f t="shared" si="308"/>
        <v>0</v>
      </c>
      <c r="AP1049" s="6">
        <f>+AN1049+SUM($D$16:$E$18)-SUM($AL$27:AL1049)</f>
        <v>27839.255130771078</v>
      </c>
      <c r="AQ1049" s="10">
        <f t="shared" si="316"/>
        <v>-2.6841294941151173E-3</v>
      </c>
      <c r="AR1049" s="10">
        <f>+AN1049/SUM(AL$27:AL1049)-1</f>
        <v>0.12036887983006928</v>
      </c>
    </row>
    <row r="1050" spans="1:44" x14ac:dyDescent="0.25">
      <c r="A1050" s="1">
        <v>41716</v>
      </c>
      <c r="B1050">
        <v>7.0940000000000003</v>
      </c>
      <c r="G1050">
        <f t="shared" si="309"/>
        <v>3342.9053037416902</v>
      </c>
      <c r="H1050">
        <f t="shared" si="310"/>
        <v>3266.9980647964553</v>
      </c>
      <c r="I1050" s="5">
        <f t="shared" si="299"/>
        <v>0</v>
      </c>
      <c r="J1050" s="6">
        <f>+H1050+SUM($D$16:$E$16)-SUM($F$27:F1050)</f>
        <v>7599.8510121648778</v>
      </c>
      <c r="K1050" s="10">
        <f t="shared" si="311"/>
        <v>6.4648296145977113E-3</v>
      </c>
      <c r="L1050" s="10">
        <f>+H1050/SUM(F$27:F1050)-1</f>
        <v>-8.9248916517168153E-2</v>
      </c>
      <c r="M1050">
        <v>7.1950000000000003</v>
      </c>
      <c r="R1050">
        <f t="shared" si="312"/>
        <v>3685.827333006855</v>
      </c>
      <c r="S1050">
        <f t="shared" si="313"/>
        <v>3496.0792622598401</v>
      </c>
      <c r="T1050" s="5">
        <f t="shared" si="300"/>
        <v>0</v>
      </c>
      <c r="U1050" s="6">
        <f>+S1050+SUM($D$17:$E$17)-SUM($Q$27:Q1050)</f>
        <v>7106.9100517335219</v>
      </c>
      <c r="V1050" s="10">
        <f t="shared" si="301"/>
        <v>9.1767421118742476E-3</v>
      </c>
      <c r="W1050" s="10">
        <f>+S1050/SUM(Q$27:Q1050)-1</f>
        <v>0.16958225380766168</v>
      </c>
      <c r="X1050">
        <v>4.0439999999999996</v>
      </c>
      <c r="AC1050">
        <f t="shared" si="314"/>
        <v>7010.3126133006635</v>
      </c>
      <c r="AD1050">
        <f t="shared" si="315"/>
        <v>6837.9641580044527</v>
      </c>
      <c r="AE1050" s="5">
        <f t="shared" si="302"/>
        <v>0</v>
      </c>
      <c r="AF1050" s="6">
        <f>+AD1050+SUM($D$18:$E$18)-SUM($AB$27:AB1050)</f>
        <v>13337.243579057074</v>
      </c>
      <c r="AG1050" s="10">
        <f t="shared" si="303"/>
        <v>6.8932939517647451E-3</v>
      </c>
      <c r="AH1050" s="10">
        <f>+AD1050/SUM(AB$27:AB1050)-1</f>
        <v>0.27082684515503219</v>
      </c>
      <c r="AI1050" s="6">
        <f t="shared" si="304"/>
        <v>0</v>
      </c>
      <c r="AL1050" s="6">
        <f t="shared" si="305"/>
        <v>0</v>
      </c>
      <c r="AM1050" s="6">
        <f t="shared" si="306"/>
        <v>14039.04525004921</v>
      </c>
      <c r="AN1050" s="6">
        <f t="shared" si="307"/>
        <v>13601.041485060749</v>
      </c>
      <c r="AO1050" s="5">
        <f t="shared" si="308"/>
        <v>0</v>
      </c>
      <c r="AP1050" s="6">
        <f>+AN1050+SUM($D$16:$E$18)-SUM($AL$27:AL1050)</f>
        <v>28044.004642955475</v>
      </c>
      <c r="AQ1050" s="10">
        <f t="shared" si="316"/>
        <v>7.3547051177416112E-3</v>
      </c>
      <c r="AR1050" s="10">
        <f>+AN1050/SUM(AL$27:AL1050)-1</f>
        <v>0.13749264677067052</v>
      </c>
    </row>
    <row r="1051" spans="1:44" x14ac:dyDescent="0.25">
      <c r="A1051" s="1">
        <v>41717</v>
      </c>
      <c r="B1051">
        <v>7.0830000000000002</v>
      </c>
      <c r="G1051">
        <f t="shared" si="309"/>
        <v>3337.7217742320822</v>
      </c>
      <c r="H1051">
        <f t="shared" si="310"/>
        <v>3261.9322375180845</v>
      </c>
      <c r="I1051" s="5">
        <f t="shared" si="299"/>
        <v>0</v>
      </c>
      <c r="J1051" s="6">
        <f>+H1051+SUM($D$16:$E$16)-SUM($F$27:F1051)</f>
        <v>7594.7851848865084</v>
      </c>
      <c r="K1051" s="10">
        <f t="shared" si="311"/>
        <v>-6.6656928803743298E-4</v>
      </c>
      <c r="L1051" s="10">
        <f>+H1051/SUM(F$27:F1051)-1</f>
        <v>-9.0661132744728201E-2</v>
      </c>
      <c r="M1051">
        <v>7.1849999999999996</v>
      </c>
      <c r="R1051">
        <f t="shared" si="312"/>
        <v>3680.7045709039962</v>
      </c>
      <c r="S1051">
        <f t="shared" si="313"/>
        <v>3491.2202222844962</v>
      </c>
      <c r="T1051" s="5">
        <f t="shared" si="300"/>
        <v>0</v>
      </c>
      <c r="U1051" s="6">
        <f>+S1051+SUM($D$17:$E$17)-SUM($Q$27:Q1051)</f>
        <v>7102.0510117581789</v>
      </c>
      <c r="V1051" s="10">
        <f t="shared" si="301"/>
        <v>-6.8370641248760577E-4</v>
      </c>
      <c r="W1051" s="10">
        <f>+S1051/SUM(Q$27:Q1051)-1</f>
        <v>0.16795670515747729</v>
      </c>
      <c r="X1051">
        <v>4.0330000000000004</v>
      </c>
      <c r="AC1051">
        <f t="shared" si="314"/>
        <v>6991.2440082694311</v>
      </c>
      <c r="AD1051">
        <f t="shared" si="315"/>
        <v>6819.3643544094866</v>
      </c>
      <c r="AE1051" s="5">
        <f t="shared" si="302"/>
        <v>0</v>
      </c>
      <c r="AF1051" s="6">
        <f>+AD1051+SUM($D$18:$E$18)-SUM($AB$27:AB1051)</f>
        <v>13318.643775462111</v>
      </c>
      <c r="AG1051" s="10">
        <f t="shared" si="303"/>
        <v>-1.3945762844258525E-3</v>
      </c>
      <c r="AH1051" s="10">
        <f>+AD1051/SUM(AB$27:AB1051)-1</f>
        <v>0.26737009557622304</v>
      </c>
      <c r="AI1051" s="6">
        <f t="shared" si="304"/>
        <v>0</v>
      </c>
      <c r="AL1051" s="6">
        <f t="shared" si="305"/>
        <v>0</v>
      </c>
      <c r="AM1051" s="6">
        <f t="shared" si="306"/>
        <v>14009.670353405509</v>
      </c>
      <c r="AN1051" s="6">
        <f t="shared" si="307"/>
        <v>13572.516814212067</v>
      </c>
      <c r="AO1051" s="5">
        <f t="shared" si="308"/>
        <v>0</v>
      </c>
      <c r="AP1051" s="6">
        <f>+AN1051+SUM($D$16:$E$18)-SUM($AL$27:AL1051)</f>
        <v>28015.479972106794</v>
      </c>
      <c r="AQ1051" s="10">
        <f t="shared" si="316"/>
        <v>-1.0171397135267934E-3</v>
      </c>
      <c r="AR1051" s="10">
        <f>+AN1051/SUM(AL$27:AL1051)-1</f>
        <v>0.1351070498016762</v>
      </c>
    </row>
    <row r="1052" spans="1:44" x14ac:dyDescent="0.25">
      <c r="A1052" s="1">
        <v>41718</v>
      </c>
      <c r="B1052">
        <v>7.0720000000000001</v>
      </c>
      <c r="G1052">
        <f t="shared" si="309"/>
        <v>3332.5382447224742</v>
      </c>
      <c r="H1052">
        <f t="shared" si="310"/>
        <v>3256.8664102397138</v>
      </c>
      <c r="I1052" s="5">
        <f t="shared" ref="I1052:I1115" si="317">+C1052*(MAX($A:$A)-$A1052)</f>
        <v>0</v>
      </c>
      <c r="J1052" s="6">
        <f>+H1052+SUM($D$16:$E$16)-SUM($F$27:F1052)</f>
        <v>7589.7193576081372</v>
      </c>
      <c r="K1052" s="10">
        <f t="shared" si="311"/>
        <v>-6.6701389901746566E-4</v>
      </c>
      <c r="L1052" s="10">
        <f>+H1052/SUM(F$27:F1052)-1</f>
        <v>-9.207334897228836E-2</v>
      </c>
      <c r="M1052">
        <v>7.1840000000000002</v>
      </c>
      <c r="R1052">
        <f t="shared" si="312"/>
        <v>3680.1922946937107</v>
      </c>
      <c r="S1052">
        <f t="shared" si="313"/>
        <v>3490.7343182869622</v>
      </c>
      <c r="T1052" s="5">
        <f t="shared" ref="T1052:T1115" si="318">+N1052*(MAX($A:$A)-$A1052)</f>
        <v>0</v>
      </c>
      <c r="U1052" s="6">
        <f>+S1052+SUM($D$17:$E$17)-SUM($Q$27:Q1052)</f>
        <v>7101.5651077606444</v>
      </c>
      <c r="V1052" s="10">
        <f t="shared" ref="V1052:V1115" si="319">+U1052/U1051-1</f>
        <v>-6.841741867669171E-5</v>
      </c>
      <c r="W1052" s="10">
        <f>+S1052/SUM(Q$27:Q1052)-1</f>
        <v>0.16779415029245892</v>
      </c>
      <c r="X1052">
        <v>4.0519999999999996</v>
      </c>
      <c r="AC1052">
        <f t="shared" si="314"/>
        <v>7024.1806896870148</v>
      </c>
      <c r="AD1052">
        <f t="shared" si="315"/>
        <v>6851.4912878917021</v>
      </c>
      <c r="AE1052" s="5">
        <f t="shared" ref="AE1052:AE1115" si="320">+Y1052*(MAX($A:$A)-$A1052)</f>
        <v>0</v>
      </c>
      <c r="AF1052" s="6">
        <f>+AD1052+SUM($D$18:$E$18)-SUM($AB$27:AB1052)</f>
        <v>13350.770708944325</v>
      </c>
      <c r="AG1052" s="10">
        <f t="shared" ref="AG1052:AG1115" si="321">+AF1052/AF1051-1</f>
        <v>2.4121775477923268E-3</v>
      </c>
      <c r="AH1052" s="10">
        <f>+AD1052/SUM(AB$27:AB1052)-1</f>
        <v>0.27334084484871179</v>
      </c>
      <c r="AI1052" s="6">
        <f t="shared" ref="AI1052:AI1115" si="322">+C1052+N1052+Y1052</f>
        <v>0</v>
      </c>
      <c r="AL1052" s="6">
        <f t="shared" ref="AL1052:AL1115" si="323">+F1052+Q1052+AB1052</f>
        <v>0</v>
      </c>
      <c r="AM1052" s="6">
        <f t="shared" ref="AM1052:AM1115" si="324">+G1052+R1052+AC1052</f>
        <v>14036.9112291032</v>
      </c>
      <c r="AN1052" s="6">
        <f t="shared" ref="AN1052:AN1115" si="325">+H1052+S1052+AD1052</f>
        <v>13599.092016418377</v>
      </c>
      <c r="AO1052" s="5">
        <f t="shared" ref="AO1052:AO1115" si="326">+AI1052*(MAX($A:$A)-$A1052)</f>
        <v>0</v>
      </c>
      <c r="AP1052" s="6">
        <f>+AN1052+SUM($D$16:$E$18)-SUM($AL$27:AL1052)</f>
        <v>28042.055174313104</v>
      </c>
      <c r="AQ1052" s="10">
        <f t="shared" si="316"/>
        <v>9.4858993073709819E-4</v>
      </c>
      <c r="AR1052" s="10">
        <f>+AN1052/SUM(AL$27:AL1052)-1</f>
        <v>0.13732960732635724</v>
      </c>
    </row>
    <row r="1053" spans="1:44" x14ac:dyDescent="0.25">
      <c r="A1053" s="1">
        <v>41719</v>
      </c>
      <c r="B1053">
        <v>7.0990000000000002</v>
      </c>
      <c r="G1053">
        <f t="shared" ref="G1053:G1116" si="327">+(B1053/B1052*G1052)+F1053</f>
        <v>3345.2614535187849</v>
      </c>
      <c r="H1053">
        <f t="shared" ref="H1053:H1116" si="328">+($B1053/$B1052*H1052)+F1053</f>
        <v>3269.3007135593512</v>
      </c>
      <c r="I1053" s="5">
        <f t="shared" si="317"/>
        <v>0</v>
      </c>
      <c r="J1053" s="6">
        <f>+H1053+SUM($D$16:$E$16)-SUM($F$27:F1053)</f>
        <v>7602.1536609277737</v>
      </c>
      <c r="K1053" s="10">
        <f t="shared" ref="K1053:K1116" si="329">+J1053/J1052-1</f>
        <v>1.638308708631131E-3</v>
      </c>
      <c r="L1053" s="10">
        <f>+H1053/SUM(F$27:F1053)-1</f>
        <v>-8.8607000050095364E-2</v>
      </c>
      <c r="M1053">
        <v>7.194</v>
      </c>
      <c r="R1053">
        <f t="shared" ref="R1053:R1116" si="330">+($M1053/$M1052*R1052)+N1053</f>
        <v>3685.3150567965695</v>
      </c>
      <c r="S1053">
        <f t="shared" ref="S1053:S1116" si="331">+($M1053/$M1052*S1052)+Q1053</f>
        <v>3495.5933582623061</v>
      </c>
      <c r="T1053" s="5">
        <f t="shared" si="318"/>
        <v>0</v>
      </c>
      <c r="U1053" s="6">
        <f>+S1053+SUM($D$17:$E$17)-SUM($Q$27:Q1053)</f>
        <v>7106.4241477359874</v>
      </c>
      <c r="V1053" s="10">
        <f t="shared" si="319"/>
        <v>6.8422099940090852E-4</v>
      </c>
      <c r="W1053" s="10">
        <f>+S1053/SUM(Q$27:Q1053)-1</f>
        <v>0.1694196989426433</v>
      </c>
      <c r="X1053">
        <v>4.0419999999999998</v>
      </c>
      <c r="AC1053">
        <f t="shared" ref="AC1053:AC1116" si="332">+(X1053/X1052*AC1052)+AB1053</f>
        <v>7006.8455942040764</v>
      </c>
      <c r="AD1053">
        <f t="shared" ref="AD1053:AD1116" si="333">+($X1053/$X1052*AD1052)+AB1053</f>
        <v>6834.582375532641</v>
      </c>
      <c r="AE1053" s="5">
        <f t="shared" si="320"/>
        <v>0</v>
      </c>
      <c r="AF1053" s="6">
        <f>+AD1053+SUM($D$18:$E$18)-SUM($AB$27:AB1053)</f>
        <v>13333.861796585265</v>
      </c>
      <c r="AG1053" s="10">
        <f t="shared" si="321"/>
        <v>-1.2665120784174366E-3</v>
      </c>
      <c r="AH1053" s="10">
        <f>+AD1053/SUM(AB$27:AB1053)-1</f>
        <v>0.27019834523161235</v>
      </c>
      <c r="AI1053" s="6">
        <f t="shared" si="322"/>
        <v>0</v>
      </c>
      <c r="AL1053" s="6">
        <f t="shared" si="323"/>
        <v>0</v>
      </c>
      <c r="AM1053" s="6">
        <f t="shared" si="324"/>
        <v>14037.422104519432</v>
      </c>
      <c r="AN1053" s="6">
        <f t="shared" si="325"/>
        <v>13599.476447354298</v>
      </c>
      <c r="AO1053" s="5">
        <f t="shared" si="326"/>
        <v>0</v>
      </c>
      <c r="AP1053" s="6">
        <f>+AN1053+SUM($D$16:$E$18)-SUM($AL$27:AL1053)</f>
        <v>28042.439605249023</v>
      </c>
      <c r="AQ1053" s="10">
        <f t="shared" ref="AQ1053:AQ1116" si="334">+AP1053/AP1052-1</f>
        <v>1.3709085640467578E-5</v>
      </c>
      <c r="AR1053" s="10">
        <f>+AN1053/SUM(AL$27:AL1053)-1</f>
        <v>0.13736175834679787</v>
      </c>
    </row>
    <row r="1054" spans="1:44" x14ac:dyDescent="0.25">
      <c r="A1054" s="1">
        <v>41722</v>
      </c>
      <c r="B1054">
        <v>7.1639999999999997</v>
      </c>
      <c r="G1054">
        <f t="shared" si="327"/>
        <v>3375.8914006210134</v>
      </c>
      <c r="H1054">
        <f t="shared" si="328"/>
        <v>3299.2351474769953</v>
      </c>
      <c r="I1054" s="5">
        <f t="shared" si="317"/>
        <v>0</v>
      </c>
      <c r="J1054" s="6">
        <f>+H1054+SUM($D$16:$E$16)-SUM($F$27:F1054)</f>
        <v>7632.0880948454178</v>
      </c>
      <c r="K1054" s="10">
        <f t="shared" si="329"/>
        <v>3.9376254746725792E-3</v>
      </c>
      <c r="L1054" s="10">
        <f>+H1054/SUM(F$27:F1054)-1</f>
        <v>-8.0262085978149544E-2</v>
      </c>
      <c r="M1054">
        <v>7.1059999999999999</v>
      </c>
      <c r="R1054">
        <f t="shared" si="330"/>
        <v>3640.2347502914126</v>
      </c>
      <c r="S1054">
        <f t="shared" si="331"/>
        <v>3452.8338064792811</v>
      </c>
      <c r="T1054" s="5">
        <f t="shared" si="318"/>
        <v>0</v>
      </c>
      <c r="U1054" s="6">
        <f>+S1054+SUM($D$17:$E$17)-SUM($Q$27:Q1054)</f>
        <v>7063.6645959529624</v>
      </c>
      <c r="V1054" s="10">
        <f t="shared" si="319"/>
        <v>-6.0170278179424441E-3</v>
      </c>
      <c r="W1054" s="10">
        <f>+S1054/SUM(Q$27:Q1054)-1</f>
        <v>0.15511487082102082</v>
      </c>
      <c r="X1054">
        <v>4.0179999999999998</v>
      </c>
      <c r="AC1054">
        <f t="shared" si="332"/>
        <v>6965.2413650450217</v>
      </c>
      <c r="AD1054">
        <f t="shared" si="333"/>
        <v>6794.0009858708936</v>
      </c>
      <c r="AE1054" s="5">
        <f t="shared" si="320"/>
        <v>0</v>
      </c>
      <c r="AF1054" s="6">
        <f>+AD1054+SUM($D$18:$E$18)-SUM($AB$27:AB1054)</f>
        <v>13293.280406923517</v>
      </c>
      <c r="AG1054" s="10">
        <f t="shared" si="321"/>
        <v>-3.043483596938179E-3</v>
      </c>
      <c r="AH1054" s="10">
        <f>+AD1054/SUM(AB$27:AB1054)-1</f>
        <v>0.26265634615057354</v>
      </c>
      <c r="AI1054" s="6">
        <f t="shared" si="322"/>
        <v>0</v>
      </c>
      <c r="AL1054" s="6">
        <f t="shared" si="323"/>
        <v>0</v>
      </c>
      <c r="AM1054" s="6">
        <f t="shared" si="324"/>
        <v>13981.367515957449</v>
      </c>
      <c r="AN1054" s="6">
        <f t="shared" si="325"/>
        <v>13546.06993982717</v>
      </c>
      <c r="AO1054" s="5">
        <f t="shared" si="326"/>
        <v>0</v>
      </c>
      <c r="AP1054" s="6">
        <f>+AN1054+SUM($D$16:$E$18)-SUM($AL$27:AL1054)</f>
        <v>27989.033097721895</v>
      </c>
      <c r="AQ1054" s="10">
        <f t="shared" si="334"/>
        <v>-1.9044886350448875E-3</v>
      </c>
      <c r="AR1054" s="10">
        <f>+AN1054/SUM(AL$27:AL1054)-1</f>
        <v>0.1328952246869648</v>
      </c>
    </row>
    <row r="1055" spans="1:44" x14ac:dyDescent="0.25">
      <c r="A1055" s="1">
        <v>41723</v>
      </c>
      <c r="B1055">
        <v>7.1959999999999997</v>
      </c>
      <c r="G1055">
        <f t="shared" si="327"/>
        <v>3390.970759194418</v>
      </c>
      <c r="H1055">
        <f t="shared" si="328"/>
        <v>3313.9720995595276</v>
      </c>
      <c r="I1055" s="5">
        <f t="shared" si="317"/>
        <v>0</v>
      </c>
      <c r="J1055" s="6">
        <f>+H1055+SUM($D$16:$E$16)-SUM($F$27:F1055)</f>
        <v>7646.8250469279501</v>
      </c>
      <c r="K1055" s="10">
        <f t="shared" si="329"/>
        <v>1.9309200705486251E-3</v>
      </c>
      <c r="L1055" s="10">
        <f>+H1055/SUM(F$27:F1055)-1</f>
        <v>-7.615382058888398E-2</v>
      </c>
      <c r="M1055">
        <v>7.202</v>
      </c>
      <c r="R1055">
        <f t="shared" si="330"/>
        <v>3689.4132664788563</v>
      </c>
      <c r="S1055">
        <f t="shared" si="331"/>
        <v>3499.480590242581</v>
      </c>
      <c r="T1055" s="5">
        <f t="shared" si="318"/>
        <v>0</v>
      </c>
      <c r="U1055" s="6">
        <f>+S1055+SUM($D$17:$E$17)-SUM($Q$27:Q1055)</f>
        <v>7110.3113797162632</v>
      </c>
      <c r="V1055" s="10">
        <f t="shared" si="319"/>
        <v>6.6037653868824542E-3</v>
      </c>
      <c r="W1055" s="10">
        <f>+S1055/SUM(Q$27:Q1055)-1</f>
        <v>0.17072013786279094</v>
      </c>
      <c r="X1055">
        <v>4.0460000000000003</v>
      </c>
      <c r="AC1055">
        <f t="shared" si="332"/>
        <v>7013.7796323972525</v>
      </c>
      <c r="AD1055">
        <f t="shared" si="333"/>
        <v>6841.3459404762671</v>
      </c>
      <c r="AE1055" s="5">
        <f t="shared" si="320"/>
        <v>0</v>
      </c>
      <c r="AF1055" s="6">
        <f>+AD1055+SUM($D$18:$E$18)-SUM($AB$27:AB1055)</f>
        <v>13340.625361528892</v>
      </c>
      <c r="AG1055" s="10">
        <f t="shared" si="321"/>
        <v>3.5615704443212604E-3</v>
      </c>
      <c r="AH1055" s="10">
        <f>+AD1055/SUM(AB$27:AB1055)-1</f>
        <v>0.27145534507845248</v>
      </c>
      <c r="AI1055" s="6">
        <f t="shared" si="322"/>
        <v>0</v>
      </c>
      <c r="AL1055" s="6">
        <f t="shared" si="323"/>
        <v>0</v>
      </c>
      <c r="AM1055" s="6">
        <f t="shared" si="324"/>
        <v>14094.163658070527</v>
      </c>
      <c r="AN1055" s="6">
        <f t="shared" si="325"/>
        <v>13654.798630278376</v>
      </c>
      <c r="AO1055" s="5">
        <f t="shared" si="326"/>
        <v>0</v>
      </c>
      <c r="AP1055" s="6">
        <f>+AN1055+SUM($D$16:$E$18)-SUM($AL$27:AL1055)</f>
        <v>28097.761788173102</v>
      </c>
      <c r="AQ1055" s="10">
        <f t="shared" si="334"/>
        <v>3.8846890520150001E-3</v>
      </c>
      <c r="AR1055" s="10">
        <f>+AN1055/SUM(AL$27:AL1055)-1</f>
        <v>0.14198850522853923</v>
      </c>
    </row>
    <row r="1056" spans="1:44" x14ac:dyDescent="0.25">
      <c r="A1056" s="1">
        <v>41724</v>
      </c>
      <c r="B1056">
        <v>7.2610000000000001</v>
      </c>
      <c r="G1056">
        <f t="shared" si="327"/>
        <v>3421.6007062966464</v>
      </c>
      <c r="H1056">
        <f t="shared" si="328"/>
        <v>3343.9065334771717</v>
      </c>
      <c r="I1056" s="5">
        <f t="shared" si="317"/>
        <v>0</v>
      </c>
      <c r="J1056" s="6">
        <f>+H1056+SUM($D$16:$E$16)-SUM($F$27:F1056)</f>
        <v>7676.7594808455942</v>
      </c>
      <c r="K1056" s="10">
        <f t="shared" si="329"/>
        <v>3.914622570012849E-3</v>
      </c>
      <c r="L1056" s="10">
        <f>+H1056/SUM(F$27:F1056)-1</f>
        <v>-6.7808906516938161E-2</v>
      </c>
      <c r="M1056">
        <v>7.2539999999999996</v>
      </c>
      <c r="R1056">
        <f t="shared" si="330"/>
        <v>3716.051629413721</v>
      </c>
      <c r="S1056">
        <f t="shared" si="331"/>
        <v>3524.747598114368</v>
      </c>
      <c r="T1056" s="5">
        <f t="shared" si="318"/>
        <v>0</v>
      </c>
      <c r="U1056" s="6">
        <f>+S1056+SUM($D$17:$E$17)-SUM($Q$27:Q1056)</f>
        <v>7135.5783875880506</v>
      </c>
      <c r="V1056" s="10">
        <f t="shared" si="319"/>
        <v>3.5535726246627153E-3</v>
      </c>
      <c r="W1056" s="10">
        <f>+S1056/SUM(Q$27:Q1056)-1</f>
        <v>0.17917299084374938</v>
      </c>
      <c r="X1056">
        <v>4.0519999999999996</v>
      </c>
      <c r="AC1056">
        <f t="shared" si="332"/>
        <v>7024.1806896870148</v>
      </c>
      <c r="AD1056">
        <f t="shared" si="333"/>
        <v>6851.491287891703</v>
      </c>
      <c r="AE1056" s="5">
        <f t="shared" si="320"/>
        <v>0</v>
      </c>
      <c r="AF1056" s="6">
        <f>+AD1056+SUM($D$18:$E$18)-SUM($AB$27:AB1056)</f>
        <v>13350.770708944325</v>
      </c>
      <c r="AG1056" s="10">
        <f t="shared" si="321"/>
        <v>7.6048514522342181E-4</v>
      </c>
      <c r="AH1056" s="10">
        <f>+AD1056/SUM(AB$27:AB1056)-1</f>
        <v>0.27334084484871202</v>
      </c>
      <c r="AI1056" s="6">
        <f t="shared" si="322"/>
        <v>0</v>
      </c>
      <c r="AL1056" s="6">
        <f t="shared" si="323"/>
        <v>0</v>
      </c>
      <c r="AM1056" s="6">
        <f t="shared" si="324"/>
        <v>14161.833025397382</v>
      </c>
      <c r="AN1056" s="6">
        <f t="shared" si="325"/>
        <v>13720.145419483244</v>
      </c>
      <c r="AO1056" s="5">
        <f t="shared" si="326"/>
        <v>0</v>
      </c>
      <c r="AP1056" s="6">
        <f>+AN1056+SUM($D$16:$E$18)-SUM($AL$27:AL1056)</f>
        <v>28163.108577377974</v>
      </c>
      <c r="AQ1056" s="10">
        <f t="shared" si="334"/>
        <v>2.3256937580122816E-3</v>
      </c>
      <c r="AR1056" s="10">
        <f>+AN1056/SUM(AL$27:AL1056)-1</f>
        <v>0.14745363760772201</v>
      </c>
    </row>
    <row r="1057" spans="1:44" x14ac:dyDescent="0.25">
      <c r="A1057" s="1">
        <v>41725</v>
      </c>
      <c r="B1057">
        <v>7.3289999999999997</v>
      </c>
      <c r="G1057">
        <f t="shared" si="327"/>
        <v>3453.6443432651317</v>
      </c>
      <c r="H1057">
        <f t="shared" si="328"/>
        <v>3375.2225566525535</v>
      </c>
      <c r="I1057" s="5">
        <f t="shared" si="317"/>
        <v>0</v>
      </c>
      <c r="J1057" s="6">
        <f>+H1057+SUM($D$16:$E$16)-SUM($F$27:F1057)</f>
        <v>7708.075504020977</v>
      </c>
      <c r="K1057" s="10">
        <f t="shared" si="329"/>
        <v>4.0793284267299779E-3</v>
      </c>
      <c r="L1057" s="10">
        <f>+H1057/SUM(F$27:F1057)-1</f>
        <v>-5.9078842564748602E-2</v>
      </c>
      <c r="M1057">
        <v>7.2530000000000001</v>
      </c>
      <c r="R1057">
        <f t="shared" si="330"/>
        <v>3715.5393532034354</v>
      </c>
      <c r="S1057">
        <f t="shared" si="331"/>
        <v>3524.261694116834</v>
      </c>
      <c r="T1057" s="5">
        <f t="shared" si="318"/>
        <v>0</v>
      </c>
      <c r="U1057" s="6">
        <f>+S1057+SUM($D$17:$E$17)-SUM($Q$27:Q1057)</f>
        <v>7135.0924835905162</v>
      </c>
      <c r="V1057" s="10">
        <f t="shared" si="319"/>
        <v>-6.8095951181734726E-5</v>
      </c>
      <c r="W1057" s="10">
        <f>+S1057/SUM(Q$27:Q1057)-1</f>
        <v>0.17901043597873101</v>
      </c>
      <c r="X1057">
        <v>4.0709999999999997</v>
      </c>
      <c r="AC1057">
        <f t="shared" si="332"/>
        <v>7057.1173711046004</v>
      </c>
      <c r="AD1057">
        <f t="shared" si="333"/>
        <v>6883.6182213739203</v>
      </c>
      <c r="AE1057" s="5">
        <f t="shared" si="320"/>
        <v>0</v>
      </c>
      <c r="AF1057" s="6">
        <f>+AD1057+SUM($D$18:$E$18)-SUM($AB$27:AB1057)</f>
        <v>13382.897642426542</v>
      </c>
      <c r="AG1057" s="10">
        <f t="shared" si="321"/>
        <v>2.4063729489933738E-3</v>
      </c>
      <c r="AH1057" s="10">
        <f>+AD1057/SUM(AB$27:AB1057)-1</f>
        <v>0.27931159412120121</v>
      </c>
      <c r="AI1057" s="6">
        <f t="shared" si="322"/>
        <v>0</v>
      </c>
      <c r="AL1057" s="6">
        <f t="shared" si="323"/>
        <v>0</v>
      </c>
      <c r="AM1057" s="6">
        <f t="shared" si="324"/>
        <v>14226.301067573168</v>
      </c>
      <c r="AN1057" s="6">
        <f t="shared" si="325"/>
        <v>13783.102472143308</v>
      </c>
      <c r="AO1057" s="5">
        <f t="shared" si="326"/>
        <v>0</v>
      </c>
      <c r="AP1057" s="6">
        <f>+AN1057+SUM($D$16:$E$18)-SUM($AL$27:AL1057)</f>
        <v>28226.065630038032</v>
      </c>
      <c r="AQ1057" s="10">
        <f t="shared" si="334"/>
        <v>2.2354440202183579E-3</v>
      </c>
      <c r="AR1057" s="10">
        <f>+AN1057/SUM(AL$27:AL1057)-1</f>
        <v>0.15271890972249613</v>
      </c>
    </row>
    <row r="1058" spans="1:44" x14ac:dyDescent="0.25">
      <c r="A1058" s="1">
        <v>41726</v>
      </c>
      <c r="B1058">
        <v>7.3860000000000001</v>
      </c>
      <c r="G1058">
        <f t="shared" si="327"/>
        <v>3480.5044507240091</v>
      </c>
      <c r="H1058">
        <f t="shared" si="328"/>
        <v>3401.4727525495646</v>
      </c>
      <c r="I1058" s="5">
        <f t="shared" si="317"/>
        <v>0</v>
      </c>
      <c r="J1058" s="6">
        <f>+H1058+SUM($D$16:$E$16)-SUM($F$27:F1058)</f>
        <v>7734.3256999179885</v>
      </c>
      <c r="K1058" s="10">
        <f t="shared" si="329"/>
        <v>3.4055447281644557E-3</v>
      </c>
      <c r="L1058" s="10">
        <f>+H1058/SUM(F$27:F1058)-1</f>
        <v>-5.1760994840119201E-2</v>
      </c>
      <c r="M1058">
        <v>7.3079999999999998</v>
      </c>
      <c r="R1058">
        <f t="shared" si="330"/>
        <v>3743.7145447691582</v>
      </c>
      <c r="S1058">
        <f t="shared" si="331"/>
        <v>3550.9864139812244</v>
      </c>
      <c r="T1058" s="5">
        <f t="shared" si="318"/>
        <v>0</v>
      </c>
      <c r="U1058" s="6">
        <f>+S1058+SUM($D$17:$E$17)-SUM($Q$27:Q1058)</f>
        <v>7161.8172034549052</v>
      </c>
      <c r="V1058" s="10">
        <f t="shared" si="319"/>
        <v>3.745532370582616E-3</v>
      </c>
      <c r="W1058" s="10">
        <f>+S1058/SUM(Q$27:Q1058)-1</f>
        <v>0.187950953554745</v>
      </c>
      <c r="X1058">
        <v>4.08</v>
      </c>
      <c r="AC1058">
        <f t="shared" si="332"/>
        <v>7072.7189570392466</v>
      </c>
      <c r="AD1058">
        <f t="shared" si="333"/>
        <v>6898.8362424970765</v>
      </c>
      <c r="AE1058" s="5">
        <f t="shared" si="320"/>
        <v>0</v>
      </c>
      <c r="AF1058" s="6">
        <f>+AD1058+SUM($D$18:$E$18)-SUM($AB$27:AB1058)</f>
        <v>13398.115663549699</v>
      </c>
      <c r="AG1058" s="10">
        <f t="shared" si="321"/>
        <v>1.1371245248796846E-3</v>
      </c>
      <c r="AH1058" s="10">
        <f>+AD1058/SUM(AB$27:AB1058)-1</f>
        <v>0.28213984377659074</v>
      </c>
      <c r="AI1058" s="6">
        <f t="shared" si="322"/>
        <v>0</v>
      </c>
      <c r="AL1058" s="6">
        <f t="shared" si="323"/>
        <v>0</v>
      </c>
      <c r="AM1058" s="6">
        <f t="shared" si="324"/>
        <v>14296.937952532415</v>
      </c>
      <c r="AN1058" s="6">
        <f t="shared" si="325"/>
        <v>13851.295409027865</v>
      </c>
      <c r="AO1058" s="5">
        <f t="shared" si="326"/>
        <v>0</v>
      </c>
      <c r="AP1058" s="6">
        <f>+AN1058+SUM($D$16:$E$18)-SUM($AL$27:AL1058)</f>
        <v>28294.258566922592</v>
      </c>
      <c r="AQ1058" s="10">
        <f t="shared" si="334"/>
        <v>2.415956151252896E-3</v>
      </c>
      <c r="AR1058" s="10">
        <f>+AN1058/SUM(AL$27:AL1058)-1</f>
        <v>0.15842207328927738</v>
      </c>
    </row>
    <row r="1059" spans="1:44" x14ac:dyDescent="0.25">
      <c r="A1059" s="1">
        <v>41729</v>
      </c>
      <c r="B1059">
        <v>7.4390000000000001</v>
      </c>
      <c r="G1059">
        <f t="shared" si="327"/>
        <v>3505.4796383612111</v>
      </c>
      <c r="H1059">
        <f t="shared" si="328"/>
        <v>3425.8808294362593</v>
      </c>
      <c r="I1059" s="5">
        <f t="shared" si="317"/>
        <v>0</v>
      </c>
      <c r="J1059" s="6">
        <f>+H1059+SUM($D$16:$E$16)-SUM($F$27:F1059)</f>
        <v>7758.7337768046818</v>
      </c>
      <c r="K1059" s="10">
        <f t="shared" si="329"/>
        <v>3.1558118747123665E-3</v>
      </c>
      <c r="L1059" s="10">
        <f>+H1059/SUM(F$27:F1059)-1</f>
        <v>-4.495668028914801E-2</v>
      </c>
      <c r="M1059">
        <v>7.3120000000000003</v>
      </c>
      <c r="R1059">
        <f t="shared" si="330"/>
        <v>3745.7636496103019</v>
      </c>
      <c r="S1059">
        <f t="shared" si="331"/>
        <v>3552.9300299713618</v>
      </c>
      <c r="T1059" s="5">
        <f t="shared" si="318"/>
        <v>0</v>
      </c>
      <c r="U1059" s="6">
        <f>+S1059+SUM($D$17:$E$17)-SUM($Q$27:Q1059)</f>
        <v>7163.7608194450431</v>
      </c>
      <c r="V1059" s="10">
        <f t="shared" si="319"/>
        <v>2.7138586966457545E-4</v>
      </c>
      <c r="W1059" s="10">
        <f>+S1059/SUM(Q$27:Q1059)-1</f>
        <v>0.18860117301481893</v>
      </c>
      <c r="X1059">
        <v>4.0979999999999999</v>
      </c>
      <c r="AC1059">
        <f t="shared" si="332"/>
        <v>7103.9221289085372</v>
      </c>
      <c r="AD1059">
        <f t="shared" si="333"/>
        <v>6929.272284743387</v>
      </c>
      <c r="AE1059" s="5">
        <f t="shared" si="320"/>
        <v>0</v>
      </c>
      <c r="AF1059" s="6">
        <f>+AD1059+SUM($D$18:$E$18)-SUM($AB$27:AB1059)</f>
        <v>13428.55170579601</v>
      </c>
      <c r="AG1059" s="10">
        <f t="shared" si="321"/>
        <v>2.2716658827712788E-3</v>
      </c>
      <c r="AH1059" s="10">
        <f>+AD1059/SUM(AB$27:AB1059)-1</f>
        <v>0.28779634308736979</v>
      </c>
      <c r="AI1059" s="6">
        <f t="shared" si="322"/>
        <v>0</v>
      </c>
      <c r="AL1059" s="6">
        <f t="shared" si="323"/>
        <v>0</v>
      </c>
      <c r="AM1059" s="6">
        <f t="shared" si="324"/>
        <v>14355.165416880049</v>
      </c>
      <c r="AN1059" s="6">
        <f t="shared" si="325"/>
        <v>13908.083144151009</v>
      </c>
      <c r="AO1059" s="5">
        <f t="shared" si="326"/>
        <v>0</v>
      </c>
      <c r="AP1059" s="6">
        <f>+AN1059+SUM($D$16:$E$18)-SUM($AL$27:AL1059)</f>
        <v>28351.046302045736</v>
      </c>
      <c r="AQ1059" s="10">
        <f t="shared" si="334"/>
        <v>2.0070409333692307E-3</v>
      </c>
      <c r="AR1059" s="10">
        <f>+AN1059/SUM(AL$27:AL1059)-1</f>
        <v>0.16317138834726674</v>
      </c>
    </row>
    <row r="1060" spans="1:44" x14ac:dyDescent="0.25">
      <c r="A1060" s="1">
        <v>41730</v>
      </c>
      <c r="B1060">
        <v>7.4740000000000002</v>
      </c>
      <c r="G1060">
        <f t="shared" si="327"/>
        <v>3521.9726868008729</v>
      </c>
      <c r="H1060">
        <f t="shared" si="328"/>
        <v>3441.9993707765298</v>
      </c>
      <c r="I1060" s="5">
        <f t="shared" si="317"/>
        <v>0</v>
      </c>
      <c r="J1060" s="6">
        <f>+H1060+SUM($D$16:$E$16)-SUM($F$27:F1060)</f>
        <v>7774.8523181449527</v>
      </c>
      <c r="K1060" s="10">
        <f t="shared" si="329"/>
        <v>2.0774706033166446E-3</v>
      </c>
      <c r="L1060" s="10">
        <f>+H1060/SUM(F$27:F1060)-1</f>
        <v>-4.0463265019638595E-2</v>
      </c>
      <c r="M1060">
        <v>7.3609999999999998</v>
      </c>
      <c r="R1060">
        <f t="shared" si="330"/>
        <v>3770.8651839143095</v>
      </c>
      <c r="S1060">
        <f t="shared" si="331"/>
        <v>3576.7393258505463</v>
      </c>
      <c r="T1060" s="5">
        <f t="shared" si="318"/>
        <v>0</v>
      </c>
      <c r="U1060" s="6">
        <f>+S1060+SUM($D$17:$E$17)-SUM($Q$27:Q1060)</f>
        <v>7187.5701153242289</v>
      </c>
      <c r="V1060" s="10">
        <f t="shared" si="319"/>
        <v>3.3235749321165464E-3</v>
      </c>
      <c r="W1060" s="10">
        <f>+S1060/SUM(Q$27:Q1060)-1</f>
        <v>0.19656636140072226</v>
      </c>
      <c r="X1060">
        <v>4.0979999999999999</v>
      </c>
      <c r="AC1060">
        <f t="shared" si="332"/>
        <v>7103.9221289085372</v>
      </c>
      <c r="AD1060">
        <f t="shared" si="333"/>
        <v>6929.272284743387</v>
      </c>
      <c r="AE1060" s="5">
        <f t="shared" si="320"/>
        <v>0</v>
      </c>
      <c r="AF1060" s="6">
        <f>+AD1060+SUM($D$18:$E$18)-SUM($AB$27:AB1060)</f>
        <v>13428.55170579601</v>
      </c>
      <c r="AG1060" s="10">
        <f t="shared" si="321"/>
        <v>0</v>
      </c>
      <c r="AH1060" s="10">
        <f>+AD1060/SUM(AB$27:AB1060)-1</f>
        <v>0.28779634308736979</v>
      </c>
      <c r="AI1060" s="6">
        <f t="shared" si="322"/>
        <v>0</v>
      </c>
      <c r="AL1060" s="6">
        <f t="shared" si="323"/>
        <v>0</v>
      </c>
      <c r="AM1060" s="6">
        <f t="shared" si="324"/>
        <v>14396.759999623719</v>
      </c>
      <c r="AN1060" s="6">
        <f t="shared" si="325"/>
        <v>13948.010981370462</v>
      </c>
      <c r="AO1060" s="5">
        <f t="shared" si="326"/>
        <v>0</v>
      </c>
      <c r="AP1060" s="6">
        <f>+AN1060+SUM($D$16:$E$18)-SUM($AL$27:AL1060)</f>
        <v>28390.974139265189</v>
      </c>
      <c r="AQ1060" s="10">
        <f t="shared" si="334"/>
        <v>1.4083373429703006E-3</v>
      </c>
      <c r="AR1060" s="10">
        <f>+AN1060/SUM(AL$27:AL1060)-1</f>
        <v>0.16651066359971489</v>
      </c>
    </row>
    <row r="1061" spans="1:44" x14ac:dyDescent="0.25">
      <c r="A1061" s="1">
        <v>41731</v>
      </c>
      <c r="B1061">
        <v>7.5140000000000002</v>
      </c>
      <c r="G1061">
        <f t="shared" si="327"/>
        <v>3540.8218850176286</v>
      </c>
      <c r="H1061">
        <f t="shared" si="328"/>
        <v>3460.4205608796951</v>
      </c>
      <c r="I1061" s="5">
        <f t="shared" si="317"/>
        <v>0</v>
      </c>
      <c r="J1061" s="6">
        <f>+H1061+SUM($D$16:$E$16)-SUM($F$27:F1061)</f>
        <v>7793.2735082481177</v>
      </c>
      <c r="K1061" s="10">
        <f t="shared" si="329"/>
        <v>2.3693299048488381E-3</v>
      </c>
      <c r="L1061" s="10">
        <f>+H1061/SUM(F$27:F1061)-1</f>
        <v>-3.5327933283056612E-2</v>
      </c>
      <c r="M1061">
        <v>7.3719999999999999</v>
      </c>
      <c r="R1061">
        <f t="shared" si="330"/>
        <v>3776.5002222274538</v>
      </c>
      <c r="S1061">
        <f t="shared" si="331"/>
        <v>3582.0842698234242</v>
      </c>
      <c r="T1061" s="5">
        <f t="shared" si="318"/>
        <v>0</v>
      </c>
      <c r="U1061" s="6">
        <f>+S1061+SUM($D$17:$E$17)-SUM($Q$27:Q1061)</f>
        <v>7192.9150592971064</v>
      </c>
      <c r="V1061" s="10">
        <f t="shared" si="319"/>
        <v>7.4363712452441E-4</v>
      </c>
      <c r="W1061" s="10">
        <f>+S1061/SUM(Q$27:Q1061)-1</f>
        <v>0.19835446491592501</v>
      </c>
      <c r="X1061">
        <v>4.1100000000000003</v>
      </c>
      <c r="AC1061">
        <f t="shared" si="332"/>
        <v>7124.7242434880645</v>
      </c>
      <c r="AD1061">
        <f t="shared" si="333"/>
        <v>6949.5629795742607</v>
      </c>
      <c r="AE1061" s="5">
        <f t="shared" si="320"/>
        <v>0</v>
      </c>
      <c r="AF1061" s="6">
        <f>+AD1061+SUM($D$18:$E$18)-SUM($AB$27:AB1061)</f>
        <v>13448.842400626883</v>
      </c>
      <c r="AG1061" s="10">
        <f t="shared" si="321"/>
        <v>1.5110114087817372E-3</v>
      </c>
      <c r="AH1061" s="10">
        <f>+AD1061/SUM(AB$27:AB1061)-1</f>
        <v>0.2915673426278893</v>
      </c>
      <c r="AI1061" s="6">
        <f t="shared" si="322"/>
        <v>0</v>
      </c>
      <c r="AL1061" s="6">
        <f t="shared" si="323"/>
        <v>0</v>
      </c>
      <c r="AM1061" s="6">
        <f t="shared" si="324"/>
        <v>14442.046350733148</v>
      </c>
      <c r="AN1061" s="6">
        <f t="shared" si="325"/>
        <v>13992.06781027738</v>
      </c>
      <c r="AO1061" s="5">
        <f t="shared" si="326"/>
        <v>0</v>
      </c>
      <c r="AP1061" s="6">
        <f>+AN1061+SUM($D$16:$E$18)-SUM($AL$27:AL1061)</f>
        <v>28435.030968172108</v>
      </c>
      <c r="AQ1061" s="10">
        <f t="shared" si="334"/>
        <v>1.5517899699675208E-3</v>
      </c>
      <c r="AR1061" s="10">
        <f>+AN1061/SUM(AL$27:AL1061)-1</f>
        <v>0.17019525782558342</v>
      </c>
    </row>
    <row r="1062" spans="1:44" x14ac:dyDescent="0.25">
      <c r="A1062" s="1">
        <v>41732</v>
      </c>
      <c r="B1062">
        <v>7.5129999999999999</v>
      </c>
      <c r="G1062">
        <f t="shared" si="327"/>
        <v>3540.3506550622096</v>
      </c>
      <c r="H1062">
        <f t="shared" si="328"/>
        <v>3459.9600311271161</v>
      </c>
      <c r="I1062" s="5">
        <f t="shared" si="317"/>
        <v>0</v>
      </c>
      <c r="J1062" s="6">
        <f>+H1062+SUM($D$16:$E$16)-SUM($F$27:F1062)</f>
        <v>7792.8129784955399</v>
      </c>
      <c r="K1062" s="10">
        <f t="shared" si="329"/>
        <v>-5.9093236249196934E-5</v>
      </c>
      <c r="L1062" s="10">
        <f>+H1062/SUM(F$27:F1062)-1</f>
        <v>-3.5456316576471081E-2</v>
      </c>
      <c r="M1062">
        <v>7.3840000000000003</v>
      </c>
      <c r="R1062">
        <f t="shared" si="330"/>
        <v>3782.6475367508847</v>
      </c>
      <c r="S1062">
        <f t="shared" si="331"/>
        <v>3587.915117793837</v>
      </c>
      <c r="T1062" s="5">
        <f t="shared" si="318"/>
        <v>0</v>
      </c>
      <c r="U1062" s="6">
        <f>+S1062+SUM($D$17:$E$17)-SUM($Q$27:Q1062)</f>
        <v>7198.7459072675183</v>
      </c>
      <c r="V1062" s="10">
        <f t="shared" si="319"/>
        <v>8.106376792085257E-4</v>
      </c>
      <c r="W1062" s="10">
        <f>+S1062/SUM(Q$27:Q1062)-1</f>
        <v>0.20030512329614636</v>
      </c>
      <c r="X1062">
        <v>4.12</v>
      </c>
      <c r="AC1062">
        <f t="shared" si="332"/>
        <v>7142.0593389710029</v>
      </c>
      <c r="AD1062">
        <f t="shared" si="333"/>
        <v>6966.4718919333218</v>
      </c>
      <c r="AE1062" s="5">
        <f t="shared" si="320"/>
        <v>0</v>
      </c>
      <c r="AF1062" s="6">
        <f>+AD1062+SUM($D$18:$E$18)-SUM($AB$27:AB1062)</f>
        <v>13465.751312985944</v>
      </c>
      <c r="AG1062" s="10">
        <f t="shared" si="321"/>
        <v>1.2572764149776372E-3</v>
      </c>
      <c r="AH1062" s="10">
        <f>+AD1062/SUM(AB$27:AB1062)-1</f>
        <v>0.29470984224498875</v>
      </c>
      <c r="AI1062" s="6">
        <f t="shared" si="322"/>
        <v>0</v>
      </c>
      <c r="AL1062" s="6">
        <f t="shared" si="323"/>
        <v>0</v>
      </c>
      <c r="AM1062" s="6">
        <f t="shared" si="324"/>
        <v>14465.057530784097</v>
      </c>
      <c r="AN1062" s="6">
        <f t="shared" si="325"/>
        <v>14014.347040854274</v>
      </c>
      <c r="AO1062" s="5">
        <f t="shared" si="326"/>
        <v>0</v>
      </c>
      <c r="AP1062" s="6">
        <f>+AN1062+SUM($D$16:$E$18)-SUM($AL$27:AL1062)</f>
        <v>28457.310198749004</v>
      </c>
      <c r="AQ1062" s="10">
        <f t="shared" si="334"/>
        <v>7.8351349790461988E-4</v>
      </c>
      <c r="AR1062" s="10">
        <f>+AN1062/SUM(AL$27:AL1062)-1</f>
        <v>0.17205853138332983</v>
      </c>
    </row>
    <row r="1063" spans="1:44" x14ac:dyDescent="0.25">
      <c r="A1063" s="1">
        <v>41733</v>
      </c>
      <c r="B1063">
        <v>7.5339999999999998</v>
      </c>
      <c r="G1063">
        <f t="shared" si="327"/>
        <v>3550.2464841260066</v>
      </c>
      <c r="H1063">
        <f t="shared" si="328"/>
        <v>3469.6311559312785</v>
      </c>
      <c r="I1063" s="5">
        <f t="shared" si="317"/>
        <v>0</v>
      </c>
      <c r="J1063" s="6">
        <f>+H1063+SUM($D$16:$E$16)-SUM($F$27:F1063)</f>
        <v>7802.484103299701</v>
      </c>
      <c r="K1063" s="10">
        <f t="shared" si="329"/>
        <v>1.2410312977930715E-3</v>
      </c>
      <c r="L1063" s="10">
        <f>+H1063/SUM(F$27:F1063)-1</f>
        <v>-3.2760267414765454E-2</v>
      </c>
      <c r="M1063">
        <v>7.4290000000000003</v>
      </c>
      <c r="R1063">
        <f t="shared" si="330"/>
        <v>3805.6999662137491</v>
      </c>
      <c r="S1063">
        <f t="shared" si="331"/>
        <v>3609.7807976828844</v>
      </c>
      <c r="T1063" s="5">
        <f t="shared" si="318"/>
        <v>0</v>
      </c>
      <c r="U1063" s="6">
        <f>+S1063+SUM($D$17:$E$17)-SUM($Q$27:Q1063)</f>
        <v>7220.6115871565662</v>
      </c>
      <c r="V1063" s="10">
        <f t="shared" si="319"/>
        <v>3.0374290426020689E-3</v>
      </c>
      <c r="W1063" s="10">
        <f>+S1063/SUM(Q$27:Q1063)-1</f>
        <v>0.20762009222197619</v>
      </c>
      <c r="X1063">
        <v>4.1050000000000004</v>
      </c>
      <c r="AC1063">
        <f t="shared" si="332"/>
        <v>7116.0566957465944</v>
      </c>
      <c r="AD1063">
        <f t="shared" si="333"/>
        <v>6941.1085233947297</v>
      </c>
      <c r="AE1063" s="5">
        <f t="shared" si="320"/>
        <v>0</v>
      </c>
      <c r="AF1063" s="6">
        <f>+AD1063+SUM($D$18:$E$18)-SUM($AB$27:AB1063)</f>
        <v>13440.387944447353</v>
      </c>
      <c r="AG1063" s="10">
        <f t="shared" si="321"/>
        <v>-1.8835464838958815E-3</v>
      </c>
      <c r="AH1063" s="10">
        <f>+AD1063/SUM(AB$27:AB1063)-1</f>
        <v>0.28999609281933947</v>
      </c>
      <c r="AI1063" s="6">
        <f t="shared" si="322"/>
        <v>0</v>
      </c>
      <c r="AL1063" s="6">
        <f t="shared" si="323"/>
        <v>0</v>
      </c>
      <c r="AM1063" s="6">
        <f t="shared" si="324"/>
        <v>14472.00314608635</v>
      </c>
      <c r="AN1063" s="6">
        <f t="shared" si="325"/>
        <v>14020.520477008893</v>
      </c>
      <c r="AO1063" s="5">
        <f t="shared" si="326"/>
        <v>0</v>
      </c>
      <c r="AP1063" s="6">
        <f>+AN1063+SUM($D$16:$E$18)-SUM($AL$27:AL1063)</f>
        <v>28463.483634903616</v>
      </c>
      <c r="AQ1063" s="10">
        <f t="shared" si="334"/>
        <v>2.1693674178946409E-4</v>
      </c>
      <c r="AR1063" s="10">
        <f>+AN1063/SUM(AL$27:AL1063)-1</f>
        <v>0.17257483289148268</v>
      </c>
    </row>
    <row r="1064" spans="1:44" x14ac:dyDescent="0.25">
      <c r="A1064" s="1">
        <v>41736</v>
      </c>
      <c r="B1064">
        <v>7.5279999999999996</v>
      </c>
      <c r="G1064">
        <f t="shared" si="327"/>
        <v>3547.4191043934929</v>
      </c>
      <c r="H1064">
        <f t="shared" si="328"/>
        <v>3466.8679774158036</v>
      </c>
      <c r="I1064" s="5">
        <f t="shared" si="317"/>
        <v>0</v>
      </c>
      <c r="J1064" s="6">
        <f>+H1064+SUM($D$16:$E$16)-SUM($F$27:F1064)</f>
        <v>7799.7209247842275</v>
      </c>
      <c r="K1064" s="10">
        <f t="shared" si="329"/>
        <v>-3.5414087089324919E-4</v>
      </c>
      <c r="L1064" s="10">
        <f>+H1064/SUM(F$27:F1064)-1</f>
        <v>-3.3530567175252712E-2</v>
      </c>
      <c r="M1064">
        <v>7.343</v>
      </c>
      <c r="R1064">
        <f t="shared" si="330"/>
        <v>3761.6442121291643</v>
      </c>
      <c r="S1064">
        <f t="shared" si="331"/>
        <v>3567.9930538949279</v>
      </c>
      <c r="T1064" s="5">
        <f t="shared" si="318"/>
        <v>0</v>
      </c>
      <c r="U1064" s="6">
        <f>+S1064+SUM($D$17:$E$17)-SUM($Q$27:Q1064)</f>
        <v>7178.8238433686101</v>
      </c>
      <c r="V1064" s="10">
        <f t="shared" si="319"/>
        <v>-5.787285922190355E-3</v>
      </c>
      <c r="W1064" s="10">
        <f>+S1064/SUM(Q$27:Q1064)-1</f>
        <v>0.19364037383039046</v>
      </c>
      <c r="X1064">
        <v>4.0679999999999996</v>
      </c>
      <c r="AC1064">
        <f t="shared" si="332"/>
        <v>7051.9168424597174</v>
      </c>
      <c r="AD1064">
        <f t="shared" si="333"/>
        <v>6878.5455476662009</v>
      </c>
      <c r="AE1064" s="5">
        <f t="shared" si="320"/>
        <v>0</v>
      </c>
      <c r="AF1064" s="6">
        <f>+AD1064+SUM($D$18:$E$18)-SUM($AB$27:AB1064)</f>
        <v>13377.824968718825</v>
      </c>
      <c r="AG1064" s="10">
        <f t="shared" si="321"/>
        <v>-4.6548489513187352E-3</v>
      </c>
      <c r="AH1064" s="10">
        <f>+AD1064/SUM(AB$27:AB1064)-1</f>
        <v>0.278368844236071</v>
      </c>
      <c r="AI1064" s="6">
        <f t="shared" si="322"/>
        <v>0</v>
      </c>
      <c r="AL1064" s="6">
        <f t="shared" si="323"/>
        <v>0</v>
      </c>
      <c r="AM1064" s="6">
        <f t="shared" si="324"/>
        <v>14360.980158982375</v>
      </c>
      <c r="AN1064" s="6">
        <f t="shared" si="325"/>
        <v>13913.406578976932</v>
      </c>
      <c r="AO1064" s="5">
        <f t="shared" si="326"/>
        <v>0</v>
      </c>
      <c r="AP1064" s="6">
        <f>+AN1064+SUM($D$16:$E$18)-SUM($AL$27:AL1064)</f>
        <v>28356.369736871657</v>
      </c>
      <c r="AQ1064" s="10">
        <f t="shared" si="334"/>
        <v>-3.7632040900507091E-3</v>
      </c>
      <c r="AR1064" s="10">
        <f>+AN1064/SUM(AL$27:AL1064)-1</f>
        <v>0.16361660189776583</v>
      </c>
    </row>
    <row r="1065" spans="1:44" x14ac:dyDescent="0.25">
      <c r="A1065" s="1">
        <v>41737</v>
      </c>
      <c r="B1065">
        <v>7.5529999999999999</v>
      </c>
      <c r="C1065">
        <f>+$C$16</f>
        <v>60</v>
      </c>
      <c r="D1065" s="7">
        <f>+$H$16</f>
        <v>1.0004210526315789</v>
      </c>
      <c r="E1065" s="7">
        <f>+$J$16</f>
        <v>0.46199999999999997</v>
      </c>
      <c r="F1065" s="6">
        <f>+C1065-D1065-E1065</f>
        <v>58.537578947368416</v>
      </c>
      <c r="G1065">
        <f t="shared" si="327"/>
        <v>3617.7374322263336</v>
      </c>
      <c r="H1065">
        <f t="shared" si="328"/>
        <v>3536.9188001776506</v>
      </c>
      <c r="I1065" s="5">
        <f t="shared" si="317"/>
        <v>201360</v>
      </c>
      <c r="J1065" s="6">
        <f>+H1065+SUM($D$16:$E$16)-SUM($F$27:F1065)</f>
        <v>7811.2341685987067</v>
      </c>
      <c r="K1065" s="10">
        <f t="shared" si="329"/>
        <v>1.476109712835294E-3</v>
      </c>
      <c r="L1065" s="10">
        <f>+H1065/SUM(F$27:F1065)-1</f>
        <v>-2.9834130593514252E-2</v>
      </c>
      <c r="M1065">
        <v>7.3079999999999998</v>
      </c>
      <c r="N1065">
        <f>+$C$17</f>
        <v>50</v>
      </c>
      <c r="O1065" s="7">
        <f>+$H$17</f>
        <v>0.83368421052631569</v>
      </c>
      <c r="P1065" s="7">
        <f>+$J$17</f>
        <v>0.38500000000000001</v>
      </c>
      <c r="Q1065" s="6">
        <f>+N1065-O1065-P1065</f>
        <v>48.781315789473688</v>
      </c>
      <c r="R1065">
        <f t="shared" si="330"/>
        <v>3793.7145447691587</v>
      </c>
      <c r="S1065">
        <f t="shared" si="331"/>
        <v>3599.7677297706982</v>
      </c>
      <c r="T1065" s="5">
        <f t="shared" si="318"/>
        <v>167800</v>
      </c>
      <c r="U1065" s="6">
        <f>+S1065+SUM($D$17:$E$17)-SUM($Q$27:Q1065)</f>
        <v>7161.8172034549061</v>
      </c>
      <c r="V1065" s="10">
        <f t="shared" si="319"/>
        <v>-2.369000867658011E-3</v>
      </c>
      <c r="W1065" s="10">
        <f>+S1065/SUM(Q$27:Q1065)-1</f>
        <v>0.18493296667876868</v>
      </c>
      <c r="X1065">
        <v>4.056</v>
      </c>
      <c r="Y1065">
        <f>+$C$18</f>
        <v>90</v>
      </c>
      <c r="Z1065" s="7">
        <f>+$H$18</f>
        <v>1.5006315789473685</v>
      </c>
      <c r="AA1065" s="7">
        <f>+$J$18</f>
        <v>0.69300000000000006</v>
      </c>
      <c r="AB1065" s="6">
        <f>+Y1065-Z1065-AA1065</f>
        <v>87.806368421052639</v>
      </c>
      <c r="AC1065">
        <f t="shared" si="332"/>
        <v>7118.9210963012438</v>
      </c>
      <c r="AD1065">
        <f t="shared" si="333"/>
        <v>6946.0612212563801</v>
      </c>
      <c r="AE1065" s="5">
        <f t="shared" si="320"/>
        <v>302040</v>
      </c>
      <c r="AF1065" s="6">
        <f>+AD1065+SUM($D$18:$E$18)-SUM($AB$27:AB1065)</f>
        <v>13357.53427388795</v>
      </c>
      <c r="AG1065" s="10">
        <f t="shared" si="321"/>
        <v>-1.5167409409467814E-3</v>
      </c>
      <c r="AH1065" s="10">
        <f>+AD1065/SUM(AB$27:AB1065)-1</f>
        <v>0.27018871592083338</v>
      </c>
      <c r="AI1065" s="6">
        <f t="shared" si="322"/>
        <v>200</v>
      </c>
      <c r="AL1065" s="6">
        <f t="shared" si="323"/>
        <v>195.12526315789475</v>
      </c>
      <c r="AM1065" s="6">
        <f t="shared" si="324"/>
        <v>14530.373073296736</v>
      </c>
      <c r="AN1065" s="6">
        <f t="shared" si="325"/>
        <v>14082.74775120473</v>
      </c>
      <c r="AO1065" s="5">
        <f t="shared" si="326"/>
        <v>671200</v>
      </c>
      <c r="AP1065" s="6">
        <f>+AN1065+SUM($D$16:$E$18)-SUM($AL$27:AL1065)</f>
        <v>28330.585645941566</v>
      </c>
      <c r="AQ1065" s="10">
        <f t="shared" si="334"/>
        <v>-9.0928744297491537E-4</v>
      </c>
      <c r="AR1065" s="10">
        <f>+AN1065/SUM(AL$27:AL1065)-1</f>
        <v>0.15886766726930124</v>
      </c>
    </row>
    <row r="1066" spans="1:44" x14ac:dyDescent="0.25">
      <c r="A1066" s="1">
        <v>41738</v>
      </c>
      <c r="B1066">
        <v>7.5590000000000002</v>
      </c>
      <c r="G1066">
        <f t="shared" si="327"/>
        <v>3620.6113134117377</v>
      </c>
      <c r="H1066">
        <f t="shared" si="328"/>
        <v>3539.728480146016</v>
      </c>
      <c r="I1066" s="5">
        <f t="shared" si="317"/>
        <v>0</v>
      </c>
      <c r="J1066" s="6">
        <f>+H1066+SUM($D$16:$E$16)-SUM($F$27:F1066)</f>
        <v>7814.0438485670711</v>
      </c>
      <c r="K1066" s="10">
        <f t="shared" si="329"/>
        <v>3.5969731641882774E-4</v>
      </c>
      <c r="L1066" s="10">
        <f>+H1066/SUM(F$27:F1066)-1</f>
        <v>-2.9063444082665812E-2</v>
      </c>
      <c r="M1066">
        <v>7.3380000000000001</v>
      </c>
      <c r="R1066">
        <f t="shared" si="330"/>
        <v>3809.288085593334</v>
      </c>
      <c r="S1066">
        <f t="shared" si="331"/>
        <v>3614.5451014035825</v>
      </c>
      <c r="T1066" s="5">
        <f t="shared" si="318"/>
        <v>0</v>
      </c>
      <c r="U1066" s="6">
        <f>+S1066+SUM($D$17:$E$17)-SUM($Q$27:Q1066)</f>
        <v>7176.5945750877909</v>
      </c>
      <c r="V1066" s="10">
        <f t="shared" si="319"/>
        <v>2.0633550414768109E-3</v>
      </c>
      <c r="W1066" s="10">
        <f>+S1066/SUM(Q$27:Q1066)-1</f>
        <v>0.18979722352063533</v>
      </c>
      <c r="X1066">
        <v>4.0759999999999996</v>
      </c>
      <c r="AC1066">
        <f t="shared" si="332"/>
        <v>7154.0242575256079</v>
      </c>
      <c r="AD1066">
        <f t="shared" si="333"/>
        <v>6980.3120162329888</v>
      </c>
      <c r="AE1066" s="5">
        <f t="shared" si="320"/>
        <v>0</v>
      </c>
      <c r="AF1066" s="6">
        <f>+AD1066+SUM($D$18:$E$18)-SUM($AB$27:AB1066)</f>
        <v>13391.785068864558</v>
      </c>
      <c r="AG1066" s="10">
        <f t="shared" si="321"/>
        <v>2.564155500133225E-3</v>
      </c>
      <c r="AH1066" s="10">
        <f>+AD1066/SUM(AB$27:AB1066)-1</f>
        <v>0.27645197388888465</v>
      </c>
      <c r="AI1066" s="6">
        <f t="shared" si="322"/>
        <v>0</v>
      </c>
      <c r="AL1066" s="6">
        <f t="shared" si="323"/>
        <v>0</v>
      </c>
      <c r="AM1066" s="6">
        <f t="shared" si="324"/>
        <v>14583.923656530678</v>
      </c>
      <c r="AN1066" s="6">
        <f t="shared" si="325"/>
        <v>14134.585597782587</v>
      </c>
      <c r="AO1066" s="5">
        <f t="shared" si="326"/>
        <v>0</v>
      </c>
      <c r="AP1066" s="6">
        <f>+AN1066+SUM($D$16:$E$18)-SUM($AL$27:AL1066)</f>
        <v>28382.423492519418</v>
      </c>
      <c r="AQ1066" s="10">
        <f t="shared" si="334"/>
        <v>1.8297484995788427E-3</v>
      </c>
      <c r="AR1066" s="10">
        <f>+AN1066/SUM(AL$27:AL1066)-1</f>
        <v>0.16313339760838264</v>
      </c>
    </row>
    <row r="1067" spans="1:44" x14ac:dyDescent="0.25">
      <c r="A1067" s="1">
        <v>41739</v>
      </c>
      <c r="B1067">
        <v>7.5750000000000002</v>
      </c>
      <c r="G1067">
        <f t="shared" si="327"/>
        <v>3628.2749965728153</v>
      </c>
      <c r="H1067">
        <f t="shared" si="328"/>
        <v>3547.2209600616575</v>
      </c>
      <c r="I1067" s="5">
        <f t="shared" si="317"/>
        <v>0</v>
      </c>
      <c r="J1067" s="6">
        <f>+H1067+SUM($D$16:$E$16)-SUM($F$27:F1067)</f>
        <v>7821.5363284827126</v>
      </c>
      <c r="K1067" s="10">
        <f t="shared" si="329"/>
        <v>9.5884794875011892E-4</v>
      </c>
      <c r="L1067" s="10">
        <f>+H1067/SUM(F$27:F1067)-1</f>
        <v>-2.7008280053736566E-2</v>
      </c>
      <c r="M1067">
        <v>7.3</v>
      </c>
      <c r="R1067">
        <f t="shared" si="330"/>
        <v>3789.561600549378</v>
      </c>
      <c r="S1067">
        <f t="shared" si="331"/>
        <v>3595.8270973352619</v>
      </c>
      <c r="T1067" s="5">
        <f t="shared" si="318"/>
        <v>0</v>
      </c>
      <c r="U1067" s="6">
        <f>+S1067+SUM($D$17:$E$17)-SUM($Q$27:Q1067)</f>
        <v>7157.8765710194712</v>
      </c>
      <c r="V1067" s="10">
        <f t="shared" si="319"/>
        <v>-2.6082014070148984E-3</v>
      </c>
      <c r="W1067" s="10">
        <f>+S1067/SUM(Q$27:Q1067)-1</f>
        <v>0.18363583152093743</v>
      </c>
      <c r="X1067">
        <v>4.0170000000000003</v>
      </c>
      <c r="AC1067">
        <f t="shared" si="332"/>
        <v>7050.4699319137326</v>
      </c>
      <c r="AD1067">
        <f t="shared" si="333"/>
        <v>6879.2721710519927</v>
      </c>
      <c r="AE1067" s="5">
        <f t="shared" si="320"/>
        <v>0</v>
      </c>
      <c r="AF1067" s="6">
        <f>+AD1067+SUM($D$18:$E$18)-SUM($AB$27:AB1067)</f>
        <v>13290.745223683562</v>
      </c>
      <c r="AG1067" s="10">
        <f t="shared" si="321"/>
        <v>-7.5449123967730181E-3</v>
      </c>
      <c r="AH1067" s="10">
        <f>+AD1067/SUM(AB$27:AB1067)-1</f>
        <v>0.25797536288313316</v>
      </c>
      <c r="AI1067" s="6">
        <f t="shared" si="322"/>
        <v>0</v>
      </c>
      <c r="AL1067" s="6">
        <f t="shared" si="323"/>
        <v>0</v>
      </c>
      <c r="AM1067" s="6">
        <f t="shared" si="324"/>
        <v>14468.306529035926</v>
      </c>
      <c r="AN1067" s="6">
        <f t="shared" si="325"/>
        <v>14022.320228448913</v>
      </c>
      <c r="AO1067" s="5">
        <f t="shared" si="326"/>
        <v>0</v>
      </c>
      <c r="AP1067" s="6">
        <f>+AN1067+SUM($D$16:$E$18)-SUM($AL$27:AL1067)</f>
        <v>28270.158123185742</v>
      </c>
      <c r="AQ1067" s="10">
        <f t="shared" si="334"/>
        <v>-3.9554539577377756E-3</v>
      </c>
      <c r="AR1067" s="10">
        <f>+AN1067/SUM(AL$27:AL1067)-1</f>
        <v>0.15389509348100017</v>
      </c>
    </row>
    <row r="1068" spans="1:44" x14ac:dyDescent="0.25">
      <c r="A1068" s="1">
        <v>41740</v>
      </c>
      <c r="B1068">
        <v>7.5279999999999996</v>
      </c>
      <c r="G1068">
        <f t="shared" si="327"/>
        <v>3605.7629272871486</v>
      </c>
      <c r="H1068">
        <f t="shared" si="328"/>
        <v>3525.2118003094592</v>
      </c>
      <c r="I1068" s="5">
        <f t="shared" si="317"/>
        <v>0</v>
      </c>
      <c r="J1068" s="6">
        <f>+H1068+SUM($D$16:$E$16)-SUM($F$27:F1068)</f>
        <v>7799.5271687305139</v>
      </c>
      <c r="K1068" s="10">
        <f t="shared" si="329"/>
        <v>-2.8139177302098917E-3</v>
      </c>
      <c r="L1068" s="10">
        <f>+H1068/SUM(F$27:F1068)-1</f>
        <v>-3.3045324388716768E-2</v>
      </c>
      <c r="M1068">
        <v>7.2080000000000002</v>
      </c>
      <c r="R1068">
        <f t="shared" si="330"/>
        <v>3741.8027420219069</v>
      </c>
      <c r="S1068">
        <f t="shared" si="331"/>
        <v>3550.5098243277494</v>
      </c>
      <c r="T1068" s="5">
        <f t="shared" si="318"/>
        <v>0</v>
      </c>
      <c r="U1068" s="6">
        <f>+S1068+SUM($D$17:$E$17)-SUM($Q$27:Q1068)</f>
        <v>7112.5592980119582</v>
      </c>
      <c r="V1068" s="10">
        <f t="shared" si="319"/>
        <v>-6.3311056788812881E-3</v>
      </c>
      <c r="W1068" s="10">
        <f>+S1068/SUM(Q$27:Q1068)-1</f>
        <v>0.16871877720587913</v>
      </c>
      <c r="X1068">
        <v>3.9740000000000002</v>
      </c>
      <c r="AC1068">
        <f t="shared" si="332"/>
        <v>6974.9981352813475</v>
      </c>
      <c r="AD1068">
        <f t="shared" si="333"/>
        <v>6805.6329618522823</v>
      </c>
      <c r="AE1068" s="5">
        <f t="shared" si="320"/>
        <v>0</v>
      </c>
      <c r="AF1068" s="6">
        <f>+AD1068+SUM($D$18:$E$18)-SUM($AB$27:AB1068)</f>
        <v>13217.106014483854</v>
      </c>
      <c r="AG1068" s="10">
        <f t="shared" si="321"/>
        <v>-5.5406380876585892E-3</v>
      </c>
      <c r="AH1068" s="10">
        <f>+AD1068/SUM(AB$27:AB1068)-1</f>
        <v>0.24450935825182252</v>
      </c>
      <c r="AI1068" s="6">
        <f t="shared" si="322"/>
        <v>0</v>
      </c>
      <c r="AL1068" s="6">
        <f t="shared" si="323"/>
        <v>0</v>
      </c>
      <c r="AM1068" s="6">
        <f t="shared" si="324"/>
        <v>14322.563804590402</v>
      </c>
      <c r="AN1068" s="6">
        <f t="shared" si="325"/>
        <v>13881.354586489491</v>
      </c>
      <c r="AO1068" s="5">
        <f t="shared" si="326"/>
        <v>0</v>
      </c>
      <c r="AP1068" s="6">
        <f>+AN1068+SUM($D$16:$E$18)-SUM($AL$27:AL1068)</f>
        <v>28129.192481226324</v>
      </c>
      <c r="AQ1068" s="10">
        <f t="shared" si="334"/>
        <v>-4.9863761407051843E-3</v>
      </c>
      <c r="AR1068" s="10">
        <f>+AN1068/SUM(AL$27:AL1068)-1</f>
        <v>0.14229504727207343</v>
      </c>
    </row>
    <row r="1069" spans="1:44" x14ac:dyDescent="0.25">
      <c r="A1069" s="1">
        <v>41743</v>
      </c>
      <c r="B1069">
        <v>7.5410000000000004</v>
      </c>
      <c r="G1069">
        <f t="shared" si="327"/>
        <v>3611.9896698555249</v>
      </c>
      <c r="H1069">
        <f t="shared" si="328"/>
        <v>3531.2994402409186</v>
      </c>
      <c r="I1069" s="5">
        <f t="shared" si="317"/>
        <v>0</v>
      </c>
      <c r="J1069" s="6">
        <f>+H1069+SUM($D$16:$E$16)-SUM($F$27:F1069)</f>
        <v>7805.6148086619742</v>
      </c>
      <c r="K1069" s="10">
        <f t="shared" si="329"/>
        <v>7.8051397216305496E-4</v>
      </c>
      <c r="L1069" s="10">
        <f>+H1069/SUM(F$27:F1069)-1</f>
        <v>-3.1375503615211575E-2</v>
      </c>
      <c r="M1069">
        <v>7.2169999999999996</v>
      </c>
      <c r="R1069">
        <f t="shared" si="330"/>
        <v>3746.474804269159</v>
      </c>
      <c r="S1069">
        <f t="shared" si="331"/>
        <v>3554.9430358176146</v>
      </c>
      <c r="T1069" s="5">
        <f t="shared" si="318"/>
        <v>0</v>
      </c>
      <c r="U1069" s="6">
        <f>+S1069+SUM($D$17:$E$17)-SUM($Q$27:Q1069)</f>
        <v>7116.9925095018225</v>
      </c>
      <c r="V1069" s="10">
        <f t="shared" si="319"/>
        <v>6.2329343125533399E-4</v>
      </c>
      <c r="W1069" s="10">
        <f>+S1069/SUM(Q$27:Q1069)-1</f>
        <v>0.17017805425843902</v>
      </c>
      <c r="X1069">
        <v>4.01</v>
      </c>
      <c r="AC1069">
        <f t="shared" si="332"/>
        <v>7038.1838254852037</v>
      </c>
      <c r="AD1069">
        <f t="shared" si="333"/>
        <v>6867.2843928101784</v>
      </c>
      <c r="AE1069" s="5">
        <f t="shared" si="320"/>
        <v>0</v>
      </c>
      <c r="AF1069" s="6">
        <f>+AD1069+SUM($D$18:$E$18)-SUM($AB$27:AB1069)</f>
        <v>13278.75744544175</v>
      </c>
      <c r="AG1069" s="10">
        <f t="shared" si="321"/>
        <v>4.6645181547562142E-3</v>
      </c>
      <c r="AH1069" s="10">
        <f>+AD1069/SUM(AB$27:AB1069)-1</f>
        <v>0.25578322259431507</v>
      </c>
      <c r="AI1069" s="6">
        <f t="shared" si="322"/>
        <v>0</v>
      </c>
      <c r="AL1069" s="6">
        <f t="shared" si="323"/>
        <v>0</v>
      </c>
      <c r="AM1069" s="6">
        <f t="shared" si="324"/>
        <v>14396.648299609888</v>
      </c>
      <c r="AN1069" s="6">
        <f t="shared" si="325"/>
        <v>13953.52686886871</v>
      </c>
      <c r="AO1069" s="5">
        <f t="shared" si="326"/>
        <v>0</v>
      </c>
      <c r="AP1069" s="6">
        <f>+AN1069+SUM($D$16:$E$18)-SUM($AL$27:AL1069)</f>
        <v>28201.364763605539</v>
      </c>
      <c r="AQ1069" s="10">
        <f t="shared" si="334"/>
        <v>2.5657431306420619E-3</v>
      </c>
      <c r="AR1069" s="10">
        <f>+AN1069/SUM(AL$27:AL1069)-1</f>
        <v>0.14823409595773573</v>
      </c>
    </row>
    <row r="1070" spans="1:44" x14ac:dyDescent="0.25">
      <c r="A1070" s="1">
        <v>41744</v>
      </c>
      <c r="B1070">
        <v>7.4569999999999999</v>
      </c>
      <c r="G1070">
        <f t="shared" si="327"/>
        <v>3571.7553332598659</v>
      </c>
      <c r="H1070">
        <f t="shared" si="328"/>
        <v>3491.9639206837992</v>
      </c>
      <c r="I1070" s="5">
        <f t="shared" si="317"/>
        <v>0</v>
      </c>
      <c r="J1070" s="6">
        <f>+H1070+SUM($D$16:$E$16)-SUM($F$27:F1070)</f>
        <v>7766.2792891048557</v>
      </c>
      <c r="K1070" s="10">
        <f t="shared" si="329"/>
        <v>-5.0393877383582142E-3</v>
      </c>
      <c r="L1070" s="10">
        <f>+H1070/SUM(F$27:F1070)-1</f>
        <v>-4.2165114767090839E-2</v>
      </c>
      <c r="M1070">
        <v>7.1429999999999998</v>
      </c>
      <c r="R1070">
        <f t="shared" si="330"/>
        <v>3708.060070236193</v>
      </c>
      <c r="S1070">
        <f t="shared" si="331"/>
        <v>3518.4921857898325</v>
      </c>
      <c r="T1070" s="5">
        <f t="shared" si="318"/>
        <v>0</v>
      </c>
      <c r="U1070" s="6">
        <f>+S1070+SUM($D$17:$E$17)-SUM($Q$27:Q1070)</f>
        <v>7080.5416594740418</v>
      </c>
      <c r="V1070" s="10">
        <f t="shared" si="319"/>
        <v>-5.1216648014053012E-3</v>
      </c>
      <c r="W1070" s="10">
        <f>+S1070/SUM(Q$27:Q1070)-1</f>
        <v>0.15817955404850093</v>
      </c>
      <c r="X1070">
        <v>4.016</v>
      </c>
      <c r="AC1070">
        <f t="shared" si="332"/>
        <v>7048.7147738525136</v>
      </c>
      <c r="AD1070">
        <f t="shared" si="333"/>
        <v>6877.559631303162</v>
      </c>
      <c r="AE1070" s="5">
        <f t="shared" si="320"/>
        <v>0</v>
      </c>
      <c r="AF1070" s="6">
        <f>+AD1070+SUM($D$18:$E$18)-SUM($AB$27:AB1070)</f>
        <v>13289.032683934734</v>
      </c>
      <c r="AG1070" s="10">
        <f t="shared" si="321"/>
        <v>7.7381024054412606E-4</v>
      </c>
      <c r="AH1070" s="10">
        <f>+AD1070/SUM(AB$27:AB1070)-1</f>
        <v>0.25766219998473061</v>
      </c>
      <c r="AI1070" s="6">
        <f t="shared" si="322"/>
        <v>0</v>
      </c>
      <c r="AL1070" s="6">
        <f t="shared" si="323"/>
        <v>0</v>
      </c>
      <c r="AM1070" s="6">
        <f t="shared" si="324"/>
        <v>14328.530177348573</v>
      </c>
      <c r="AN1070" s="6">
        <f t="shared" si="325"/>
        <v>13888.015737776794</v>
      </c>
      <c r="AO1070" s="5">
        <f t="shared" si="326"/>
        <v>0</v>
      </c>
      <c r="AP1070" s="6">
        <f>+AN1070+SUM($D$16:$E$18)-SUM($AL$27:AL1070)</f>
        <v>28135.853632513623</v>
      </c>
      <c r="AQ1070" s="10">
        <f t="shared" si="334"/>
        <v>-2.3229773325176284E-3</v>
      </c>
      <c r="AR1070" s="10">
        <f>+AN1070/SUM(AL$27:AL1070)-1</f>
        <v>0.14284319263333534</v>
      </c>
    </row>
    <row r="1071" spans="1:44" x14ac:dyDescent="0.25">
      <c r="A1071" s="1">
        <v>41745</v>
      </c>
      <c r="B1071">
        <v>7.4809999999999999</v>
      </c>
      <c r="G1071">
        <f t="shared" si="327"/>
        <v>3583.2508580014824</v>
      </c>
      <c r="H1071">
        <f t="shared" si="328"/>
        <v>3503.2026405572615</v>
      </c>
      <c r="I1071" s="5">
        <f t="shared" si="317"/>
        <v>0</v>
      </c>
      <c r="J1071" s="6">
        <f>+H1071+SUM($D$16:$E$16)-SUM($F$27:F1071)</f>
        <v>7777.5180089783171</v>
      </c>
      <c r="K1071" s="10">
        <f t="shared" si="329"/>
        <v>1.4471176550692189E-3</v>
      </c>
      <c r="L1071" s="10">
        <f>+H1071/SUM(F$27:F1071)-1</f>
        <v>-3.9082368723696859E-2</v>
      </c>
      <c r="M1071">
        <v>7.2279999999999998</v>
      </c>
      <c r="R1071">
        <f t="shared" si="330"/>
        <v>3752.1851025713568</v>
      </c>
      <c r="S1071">
        <f t="shared" si="331"/>
        <v>3560.3614054163386</v>
      </c>
      <c r="T1071" s="5">
        <f t="shared" si="318"/>
        <v>0</v>
      </c>
      <c r="U1071" s="6">
        <f>+S1071+SUM($D$17:$E$17)-SUM($Q$27:Q1071)</f>
        <v>7122.4108791005474</v>
      </c>
      <c r="V1071" s="10">
        <f t="shared" si="319"/>
        <v>5.9132791868377055E-3</v>
      </c>
      <c r="W1071" s="10">
        <f>+S1071/SUM(Q$27:Q1071)-1</f>
        <v>0.17196161510045682</v>
      </c>
      <c r="X1071">
        <v>4.056</v>
      </c>
      <c r="AC1071">
        <f t="shared" si="332"/>
        <v>7118.9210963012438</v>
      </c>
      <c r="AD1071">
        <f t="shared" si="333"/>
        <v>6946.061221256381</v>
      </c>
      <c r="AE1071" s="5">
        <f t="shared" si="320"/>
        <v>0</v>
      </c>
      <c r="AF1071" s="6">
        <f>+AD1071+SUM($D$18:$E$18)-SUM($AB$27:AB1071)</f>
        <v>13357.53427388795</v>
      </c>
      <c r="AG1071" s="10">
        <f t="shared" si="321"/>
        <v>5.1547461416079354E-3</v>
      </c>
      <c r="AH1071" s="10">
        <f>+AD1071/SUM(AB$27:AB1071)-1</f>
        <v>0.2701887159208336</v>
      </c>
      <c r="AI1071" s="6">
        <f t="shared" si="322"/>
        <v>0</v>
      </c>
      <c r="AL1071" s="6">
        <f t="shared" si="323"/>
        <v>0</v>
      </c>
      <c r="AM1071" s="6">
        <f t="shared" si="324"/>
        <v>14454.357056874083</v>
      </c>
      <c r="AN1071" s="6">
        <f t="shared" si="325"/>
        <v>14009.625267229982</v>
      </c>
      <c r="AO1071" s="5">
        <f t="shared" si="326"/>
        <v>0</v>
      </c>
      <c r="AP1071" s="6">
        <f>+AN1071+SUM($D$16:$E$18)-SUM($AL$27:AL1071)</f>
        <v>28257.463161966814</v>
      </c>
      <c r="AQ1071" s="10">
        <f t="shared" si="334"/>
        <v>4.3222264034192825E-3</v>
      </c>
      <c r="AR1071" s="10">
        <f>+AN1071/SUM(AL$27:AL1071)-1</f>
        <v>0.15285042660534742</v>
      </c>
    </row>
    <row r="1072" spans="1:44" x14ac:dyDescent="0.25">
      <c r="A1072" s="1">
        <v>41746</v>
      </c>
      <c r="B1072">
        <v>7.5129999999999999</v>
      </c>
      <c r="G1072">
        <f t="shared" si="327"/>
        <v>3598.5782243236376</v>
      </c>
      <c r="H1072">
        <f t="shared" si="328"/>
        <v>3518.1876003885445</v>
      </c>
      <c r="I1072" s="5">
        <f t="shared" si="317"/>
        <v>0</v>
      </c>
      <c r="J1072" s="6">
        <f>+H1072+SUM($D$16:$E$16)-SUM($F$27:F1072)</f>
        <v>7792.5029688096001</v>
      </c>
      <c r="K1072" s="10">
        <f t="shared" si="329"/>
        <v>1.9267020422175651E-3</v>
      </c>
      <c r="L1072" s="10">
        <f>+H1072/SUM(F$27:F1072)-1</f>
        <v>-3.4972040665838255E-2</v>
      </c>
      <c r="M1072">
        <v>7.2679999999999998</v>
      </c>
      <c r="R1072">
        <f t="shared" si="330"/>
        <v>3772.949823670257</v>
      </c>
      <c r="S1072">
        <f t="shared" si="331"/>
        <v>3580.0645675935179</v>
      </c>
      <c r="T1072" s="5">
        <f t="shared" si="318"/>
        <v>0</v>
      </c>
      <c r="U1072" s="6">
        <f>+S1072+SUM($D$17:$E$17)-SUM($Q$27:Q1072)</f>
        <v>7142.1140412777258</v>
      </c>
      <c r="V1072" s="10">
        <f t="shared" si="319"/>
        <v>2.7663613503390305E-3</v>
      </c>
      <c r="W1072" s="10">
        <f>+S1072/SUM(Q$27:Q1072)-1</f>
        <v>0.17844729088961264</v>
      </c>
      <c r="X1072">
        <v>4.0510000000000002</v>
      </c>
      <c r="AC1072">
        <f t="shared" si="332"/>
        <v>7110.1453059951527</v>
      </c>
      <c r="AD1072">
        <f t="shared" si="333"/>
        <v>6937.4985225122291</v>
      </c>
      <c r="AE1072" s="5">
        <f t="shared" si="320"/>
        <v>0</v>
      </c>
      <c r="AF1072" s="6">
        <f>+AD1072+SUM($D$18:$E$18)-SUM($AB$27:AB1072)</f>
        <v>13348.9715751438</v>
      </c>
      <c r="AG1072" s="10">
        <f t="shared" si="321"/>
        <v>-6.4103887503319523E-4</v>
      </c>
      <c r="AH1072" s="10">
        <f>+AD1072/SUM(AB$27:AB1072)-1</f>
        <v>0.26862290142882084</v>
      </c>
      <c r="AI1072" s="6">
        <f t="shared" si="322"/>
        <v>0</v>
      </c>
      <c r="AL1072" s="6">
        <f t="shared" si="323"/>
        <v>0</v>
      </c>
      <c r="AM1072" s="6">
        <f t="shared" si="324"/>
        <v>14481.673353989048</v>
      </c>
      <c r="AN1072" s="6">
        <f t="shared" si="325"/>
        <v>14035.750690494291</v>
      </c>
      <c r="AO1072" s="5">
        <f t="shared" si="326"/>
        <v>0</v>
      </c>
      <c r="AP1072" s="6">
        <f>+AN1072+SUM($D$16:$E$18)-SUM($AL$27:AL1072)</f>
        <v>28283.588585231126</v>
      </c>
      <c r="AQ1072" s="10">
        <f t="shared" si="334"/>
        <v>9.2454949386522323E-4</v>
      </c>
      <c r="AR1072" s="10">
        <f>+AN1072/SUM(AL$27:AL1072)-1</f>
        <v>0.15500028463373861</v>
      </c>
    </row>
    <row r="1073" spans="1:44" x14ac:dyDescent="0.25">
      <c r="A1073" s="1">
        <v>41751</v>
      </c>
      <c r="B1073">
        <v>7.53</v>
      </c>
      <c r="G1073">
        <f t="shared" si="327"/>
        <v>3606.7208876822829</v>
      </c>
      <c r="H1073">
        <f t="shared" si="328"/>
        <v>3526.1483602989138</v>
      </c>
      <c r="I1073" s="5">
        <f t="shared" si="317"/>
        <v>0</v>
      </c>
      <c r="J1073" s="6">
        <f>+H1073+SUM($D$16:$E$16)-SUM($F$27:F1073)</f>
        <v>7800.4637287199694</v>
      </c>
      <c r="K1073" s="10">
        <f t="shared" si="329"/>
        <v>1.0215921562344299E-3</v>
      </c>
      <c r="L1073" s="10">
        <f>+H1073/SUM(F$27:F1073)-1</f>
        <v>-3.2788428885100807E-2</v>
      </c>
      <c r="M1073">
        <v>7.3639999999999999</v>
      </c>
      <c r="R1073">
        <f t="shared" si="330"/>
        <v>3822.785154307619</v>
      </c>
      <c r="S1073">
        <f t="shared" si="331"/>
        <v>3627.3521568187489</v>
      </c>
      <c r="T1073" s="5">
        <f t="shared" si="318"/>
        <v>0</v>
      </c>
      <c r="U1073" s="6">
        <f>+S1073+SUM($D$17:$E$17)-SUM($Q$27:Q1073)</f>
        <v>7189.4016305029581</v>
      </c>
      <c r="V1073" s="10">
        <f t="shared" si="319"/>
        <v>6.6209512970438755E-3</v>
      </c>
      <c r="W1073" s="10">
        <f>+S1073/SUM(Q$27:Q1073)-1</f>
        <v>0.19401291278358657</v>
      </c>
      <c r="X1073">
        <v>4.1070000000000002</v>
      </c>
      <c r="AC1073">
        <f t="shared" si="332"/>
        <v>7208.4341574233749</v>
      </c>
      <c r="AD1073">
        <f t="shared" si="333"/>
        <v>7033.4007484467356</v>
      </c>
      <c r="AE1073" s="5">
        <f t="shared" si="320"/>
        <v>0</v>
      </c>
      <c r="AF1073" s="6">
        <f>+AD1073+SUM($D$18:$E$18)-SUM($AB$27:AB1073)</f>
        <v>13444.873801078307</v>
      </c>
      <c r="AG1073" s="10">
        <f t="shared" si="321"/>
        <v>7.1842407779998396E-3</v>
      </c>
      <c r="AH1073" s="10">
        <f>+AD1073/SUM(AB$27:AB1073)-1</f>
        <v>0.28616002373936489</v>
      </c>
      <c r="AI1073" s="6">
        <f t="shared" si="322"/>
        <v>0</v>
      </c>
      <c r="AL1073" s="6">
        <f t="shared" si="323"/>
        <v>0</v>
      </c>
      <c r="AM1073" s="6">
        <f t="shared" si="324"/>
        <v>14637.940199413277</v>
      </c>
      <c r="AN1073" s="6">
        <f t="shared" si="325"/>
        <v>14186.901265564398</v>
      </c>
      <c r="AO1073" s="5">
        <f t="shared" si="326"/>
        <v>0</v>
      </c>
      <c r="AP1073" s="6">
        <f>+AN1073+SUM($D$16:$E$18)-SUM($AL$27:AL1073)</f>
        <v>28434.739160301229</v>
      </c>
      <c r="AQ1073" s="10">
        <f t="shared" si="334"/>
        <v>5.3441088147148097E-3</v>
      </c>
      <c r="AR1073" s="10">
        <f>+AN1073/SUM(AL$27:AL1073)-1</f>
        <v>0.16743844779851758</v>
      </c>
    </row>
    <row r="1074" spans="1:44" x14ac:dyDescent="0.25">
      <c r="A1074" s="1">
        <v>41752</v>
      </c>
      <c r="B1074">
        <v>7.4790000000000001</v>
      </c>
      <c r="G1074">
        <f t="shared" si="327"/>
        <v>3582.2928976063472</v>
      </c>
      <c r="H1074">
        <f t="shared" si="328"/>
        <v>3502.2660805678056</v>
      </c>
      <c r="I1074" s="5">
        <f t="shared" si="317"/>
        <v>0</v>
      </c>
      <c r="J1074" s="6">
        <f>+H1074+SUM($D$16:$E$16)-SUM($F$27:F1074)</f>
        <v>7776.5814489888617</v>
      </c>
      <c r="K1074" s="10">
        <f t="shared" si="329"/>
        <v>-3.0616487123934499E-3</v>
      </c>
      <c r="L1074" s="10">
        <f>+H1074/SUM(F$27:F1074)-1</f>
        <v>-3.9339264227313264E-2</v>
      </c>
      <c r="M1074">
        <v>7.3319999999999999</v>
      </c>
      <c r="R1074">
        <f t="shared" si="330"/>
        <v>3806.1733774284985</v>
      </c>
      <c r="S1074">
        <f t="shared" si="331"/>
        <v>3611.5896270770054</v>
      </c>
      <c r="T1074" s="5">
        <f t="shared" si="318"/>
        <v>0</v>
      </c>
      <c r="U1074" s="6">
        <f>+S1074+SUM($D$17:$E$17)-SUM($Q$27:Q1074)</f>
        <v>7173.6391007612146</v>
      </c>
      <c r="V1074" s="10">
        <f t="shared" si="319"/>
        <v>-2.192467544846366E-3</v>
      </c>
      <c r="W1074" s="10">
        <f>+S1074/SUM(Q$27:Q1074)-1</f>
        <v>0.188824372152262</v>
      </c>
      <c r="X1074">
        <v>4.0880000000000001</v>
      </c>
      <c r="AC1074">
        <f t="shared" si="332"/>
        <v>7175.0861542602279</v>
      </c>
      <c r="AD1074">
        <f t="shared" si="333"/>
        <v>7000.8624932189559</v>
      </c>
      <c r="AE1074" s="5">
        <f t="shared" si="320"/>
        <v>0</v>
      </c>
      <c r="AF1074" s="6">
        <f>+AD1074+SUM($D$18:$E$18)-SUM($AB$27:AB1074)</f>
        <v>13412.335545850527</v>
      </c>
      <c r="AG1074" s="10">
        <f t="shared" si="321"/>
        <v>-2.42012351392773E-3</v>
      </c>
      <c r="AH1074" s="10">
        <f>+AD1074/SUM(AB$27:AB1074)-1</f>
        <v>0.28020992866971595</v>
      </c>
      <c r="AI1074" s="6">
        <f t="shared" si="322"/>
        <v>0</v>
      </c>
      <c r="AL1074" s="6">
        <f t="shared" si="323"/>
        <v>0</v>
      </c>
      <c r="AM1074" s="6">
        <f t="shared" si="324"/>
        <v>14563.552429295072</v>
      </c>
      <c r="AN1074" s="6">
        <f t="shared" si="325"/>
        <v>14114.718200863766</v>
      </c>
      <c r="AO1074" s="5">
        <f t="shared" si="326"/>
        <v>0</v>
      </c>
      <c r="AP1074" s="6">
        <f>+AN1074+SUM($D$16:$E$18)-SUM($AL$27:AL1074)</f>
        <v>28362.556095600601</v>
      </c>
      <c r="AQ1074" s="10">
        <f t="shared" si="334"/>
        <v>-2.5385520258756067E-3</v>
      </c>
      <c r="AR1074" s="10">
        <f>+AN1074/SUM(AL$27:AL1074)-1</f>
        <v>0.16149851183688568</v>
      </c>
    </row>
    <row r="1075" spans="1:44" x14ac:dyDescent="0.25">
      <c r="A1075" s="1">
        <v>41753</v>
      </c>
      <c r="B1075">
        <v>7.49</v>
      </c>
      <c r="G1075">
        <f t="shared" si="327"/>
        <v>3587.5616797795888</v>
      </c>
      <c r="H1075">
        <f t="shared" si="328"/>
        <v>3507.4171605098095</v>
      </c>
      <c r="I1075" s="5">
        <f t="shared" si="317"/>
        <v>0</v>
      </c>
      <c r="J1075" s="6">
        <f>+H1075+SUM($D$16:$E$16)-SUM($F$27:F1075)</f>
        <v>7781.7325289308646</v>
      </c>
      <c r="K1075" s="10">
        <f t="shared" si="329"/>
        <v>6.6238359050085904E-4</v>
      </c>
      <c r="L1075" s="10">
        <f>+H1075/SUM(F$27:F1075)-1</f>
        <v>-3.7926338957424255E-2</v>
      </c>
      <c r="M1075">
        <v>7.3479999999999999</v>
      </c>
      <c r="R1075">
        <f t="shared" si="330"/>
        <v>3814.479265868059</v>
      </c>
      <c r="S1075">
        <f t="shared" si="331"/>
        <v>3619.4708919478776</v>
      </c>
      <c r="T1075" s="5">
        <f t="shared" si="318"/>
        <v>0</v>
      </c>
      <c r="U1075" s="6">
        <f>+S1075+SUM($D$17:$E$17)-SUM($Q$27:Q1075)</f>
        <v>7181.5203656320864</v>
      </c>
      <c r="V1075" s="10">
        <f t="shared" si="319"/>
        <v>1.0986425104708708E-3</v>
      </c>
      <c r="W1075" s="10">
        <f>+S1075/SUM(Q$27:Q1075)-1</f>
        <v>0.1914186424679245</v>
      </c>
      <c r="X1075">
        <v>4.0869999999999997</v>
      </c>
      <c r="AC1075">
        <f t="shared" si="332"/>
        <v>7173.330996199009</v>
      </c>
      <c r="AD1075">
        <f t="shared" si="333"/>
        <v>6999.1499534701252</v>
      </c>
      <c r="AE1075" s="5">
        <f t="shared" si="320"/>
        <v>0</v>
      </c>
      <c r="AF1075" s="6">
        <f>+AD1075+SUM($D$18:$E$18)-SUM($AB$27:AB1075)</f>
        <v>13410.623006101696</v>
      </c>
      <c r="AG1075" s="10">
        <f t="shared" si="321"/>
        <v>-1.2768393267348355E-4</v>
      </c>
      <c r="AH1075" s="10">
        <f>+AD1075/SUM(AB$27:AB1075)-1</f>
        <v>0.27989676577131317</v>
      </c>
      <c r="AI1075" s="6">
        <f t="shared" si="322"/>
        <v>0</v>
      </c>
      <c r="AL1075" s="6">
        <f t="shared" si="323"/>
        <v>0</v>
      </c>
      <c r="AM1075" s="6">
        <f t="shared" si="324"/>
        <v>14575.371941846657</v>
      </c>
      <c r="AN1075" s="6">
        <f t="shared" si="325"/>
        <v>14126.038005927812</v>
      </c>
      <c r="AO1075" s="5">
        <f t="shared" si="326"/>
        <v>0</v>
      </c>
      <c r="AP1075" s="6">
        <f>+AN1075+SUM($D$16:$E$18)-SUM($AL$27:AL1075)</f>
        <v>28373.875900664643</v>
      </c>
      <c r="AQ1075" s="10">
        <f t="shared" si="334"/>
        <v>3.9911089204669459E-4</v>
      </c>
      <c r="AR1075" s="10">
        <f>+AN1075/SUM(AL$27:AL1075)-1</f>
        <v>0.16243001727320161</v>
      </c>
    </row>
    <row r="1076" spans="1:44" x14ac:dyDescent="0.25">
      <c r="A1076" s="1">
        <v>41757</v>
      </c>
      <c r="B1076">
        <v>7.3929999999999998</v>
      </c>
      <c r="G1076">
        <f t="shared" si="327"/>
        <v>3541.100600615554</v>
      </c>
      <c r="H1076">
        <f t="shared" si="328"/>
        <v>3461.9940010212308</v>
      </c>
      <c r="I1076" s="5">
        <f t="shared" si="317"/>
        <v>0</v>
      </c>
      <c r="J1076" s="6">
        <f>+H1076+SUM($D$16:$E$16)-SUM($F$27:F1076)</f>
        <v>7736.309369442286</v>
      </c>
      <c r="K1076" s="10">
        <f t="shared" si="329"/>
        <v>-5.8371525003853009E-3</v>
      </c>
      <c r="L1076" s="10">
        <f>+H1076/SUM(F$27:F1076)-1</f>
        <v>-5.0385770882808822E-2</v>
      </c>
      <c r="M1076">
        <v>7.2949999999999999</v>
      </c>
      <c r="R1076">
        <f t="shared" si="330"/>
        <v>3786.9660104120153</v>
      </c>
      <c r="S1076">
        <f t="shared" si="331"/>
        <v>3593.3642020631146</v>
      </c>
      <c r="T1076" s="5">
        <f t="shared" si="318"/>
        <v>0</v>
      </c>
      <c r="U1076" s="6">
        <f>+S1076+SUM($D$17:$E$17)-SUM($Q$27:Q1076)</f>
        <v>7155.4136757473225</v>
      </c>
      <c r="V1076" s="10">
        <f t="shared" si="319"/>
        <v>-3.635259465349483E-3</v>
      </c>
      <c r="W1076" s="10">
        <f>+S1076/SUM(Q$27:Q1076)-1</f>
        <v>0.18282512204729295</v>
      </c>
      <c r="X1076">
        <v>4.0960000000000001</v>
      </c>
      <c r="AC1076">
        <f t="shared" si="332"/>
        <v>7189.1274187499748</v>
      </c>
      <c r="AD1076">
        <f t="shared" si="333"/>
        <v>7014.562811209601</v>
      </c>
      <c r="AE1076" s="5">
        <f t="shared" si="320"/>
        <v>0</v>
      </c>
      <c r="AF1076" s="6">
        <f>+AD1076+SUM($D$18:$E$18)-SUM($AB$27:AB1076)</f>
        <v>13426.035863841173</v>
      </c>
      <c r="AG1076" s="10">
        <f t="shared" si="321"/>
        <v>1.1493021414787918E-3</v>
      </c>
      <c r="AH1076" s="10">
        <f>+AD1076/SUM(AB$27:AB1076)-1</f>
        <v>0.28271523185693659</v>
      </c>
      <c r="AI1076" s="6">
        <f t="shared" si="322"/>
        <v>0</v>
      </c>
      <c r="AL1076" s="6">
        <f t="shared" si="323"/>
        <v>0</v>
      </c>
      <c r="AM1076" s="6">
        <f t="shared" si="324"/>
        <v>14517.194029777544</v>
      </c>
      <c r="AN1076" s="6">
        <f t="shared" si="325"/>
        <v>14069.921014293946</v>
      </c>
      <c r="AO1076" s="5">
        <f t="shared" si="326"/>
        <v>0</v>
      </c>
      <c r="AP1076" s="6">
        <f>+AN1076+SUM($D$16:$E$18)-SUM($AL$27:AL1076)</f>
        <v>28317.758909030781</v>
      </c>
      <c r="AQ1076" s="10">
        <f t="shared" si="334"/>
        <v>-1.9777696861128513E-3</v>
      </c>
      <c r="AR1076" s="10">
        <f>+AN1076/SUM(AL$27:AL1076)-1</f>
        <v>0.15781215658736025</v>
      </c>
    </row>
    <row r="1077" spans="1:44" x14ac:dyDescent="0.25">
      <c r="A1077" s="1">
        <v>41758</v>
      </c>
      <c r="B1077">
        <v>7.4589999999999996</v>
      </c>
      <c r="G1077">
        <f t="shared" si="327"/>
        <v>3572.7132936550001</v>
      </c>
      <c r="H1077">
        <f t="shared" si="328"/>
        <v>3492.9004806732528</v>
      </c>
      <c r="I1077" s="5">
        <f t="shared" si="317"/>
        <v>0</v>
      </c>
      <c r="J1077" s="6">
        <f>+H1077+SUM($D$16:$E$16)-SUM($F$27:F1077)</f>
        <v>7767.2158490943075</v>
      </c>
      <c r="K1077" s="10">
        <f t="shared" si="329"/>
        <v>3.994990140143484E-3</v>
      </c>
      <c r="L1077" s="10">
        <f>+H1077/SUM(F$27:F1077)-1</f>
        <v>-4.1908219263475099E-2</v>
      </c>
      <c r="M1077">
        <v>7.3769999999999998</v>
      </c>
      <c r="R1077">
        <f t="shared" si="330"/>
        <v>3829.5336886647615</v>
      </c>
      <c r="S1077">
        <f t="shared" si="331"/>
        <v>3633.7556845263321</v>
      </c>
      <c r="T1077" s="5">
        <f t="shared" si="318"/>
        <v>0</v>
      </c>
      <c r="U1077" s="6">
        <f>+S1077+SUM($D$17:$E$17)-SUM($Q$27:Q1077)</f>
        <v>7195.80515821054</v>
      </c>
      <c r="V1077" s="10">
        <f t="shared" si="319"/>
        <v>5.6448843202623333E-3</v>
      </c>
      <c r="W1077" s="10">
        <f>+S1077/SUM(Q$27:Q1077)-1</f>
        <v>0.1961207574150623</v>
      </c>
      <c r="X1077">
        <v>4.1210000000000004</v>
      </c>
      <c r="AC1077">
        <f t="shared" si="332"/>
        <v>7233.0063702804309</v>
      </c>
      <c r="AD1077">
        <f t="shared" si="333"/>
        <v>7057.3763049303625</v>
      </c>
      <c r="AE1077" s="5">
        <f t="shared" si="320"/>
        <v>0</v>
      </c>
      <c r="AF1077" s="6">
        <f>+AD1077+SUM($D$18:$E$18)-SUM($AB$27:AB1077)</f>
        <v>13468.849357561934</v>
      </c>
      <c r="AG1077" s="10">
        <f t="shared" si="321"/>
        <v>3.18884100675354E-3</v>
      </c>
      <c r="AH1077" s="10">
        <f>+AD1077/SUM(AB$27:AB1077)-1</f>
        <v>0.29054430431700085</v>
      </c>
      <c r="AI1077" s="6">
        <f t="shared" si="322"/>
        <v>0</v>
      </c>
      <c r="AL1077" s="6">
        <f t="shared" si="323"/>
        <v>0</v>
      </c>
      <c r="AM1077" s="6">
        <f t="shared" si="324"/>
        <v>14635.253352600193</v>
      </c>
      <c r="AN1077" s="6">
        <f t="shared" si="325"/>
        <v>14184.032470129947</v>
      </c>
      <c r="AO1077" s="5">
        <f t="shared" si="326"/>
        <v>0</v>
      </c>
      <c r="AP1077" s="6">
        <f>+AN1077+SUM($D$16:$E$18)-SUM($AL$27:AL1077)</f>
        <v>28431.87036486678</v>
      </c>
      <c r="AQ1077" s="10">
        <f t="shared" si="334"/>
        <v>4.0296782030870837E-3</v>
      </c>
      <c r="AR1077" s="10">
        <f>+AN1077/SUM(AL$27:AL1077)-1</f>
        <v>0.16720237495735546</v>
      </c>
    </row>
    <row r="1078" spans="1:44" x14ac:dyDescent="0.25">
      <c r="A1078" s="1">
        <v>41759</v>
      </c>
      <c r="B1078">
        <v>7.4029999999999996</v>
      </c>
      <c r="G1078">
        <f t="shared" si="327"/>
        <v>3545.8904025912275</v>
      </c>
      <c r="H1078">
        <f t="shared" si="328"/>
        <v>3466.6768009685065</v>
      </c>
      <c r="I1078" s="5">
        <f t="shared" si="317"/>
        <v>0</v>
      </c>
      <c r="J1078" s="6">
        <f>+H1078+SUM($D$16:$E$16)-SUM($F$27:F1078)</f>
        <v>7740.9921693895631</v>
      </c>
      <c r="K1078" s="10">
        <f t="shared" si="329"/>
        <v>-3.3762007151896256E-3</v>
      </c>
      <c r="L1078" s="10">
        <f>+H1078/SUM(F$27:F1078)-1</f>
        <v>-4.9101293364728016E-2</v>
      </c>
      <c r="M1078">
        <v>7.3840000000000003</v>
      </c>
      <c r="R1078">
        <f t="shared" si="330"/>
        <v>3833.1675148570694</v>
      </c>
      <c r="S1078">
        <f t="shared" si="331"/>
        <v>3637.203737907339</v>
      </c>
      <c r="T1078" s="5">
        <f t="shared" si="318"/>
        <v>0</v>
      </c>
      <c r="U1078" s="6">
        <f>+S1078+SUM($D$17:$E$17)-SUM($Q$27:Q1078)</f>
        <v>7199.2532115915474</v>
      </c>
      <c r="V1078" s="10">
        <f t="shared" si="319"/>
        <v>4.7917547865683474E-4</v>
      </c>
      <c r="W1078" s="10">
        <f>+S1078/SUM(Q$27:Q1078)-1</f>
        <v>0.1972557506781647</v>
      </c>
      <c r="X1078">
        <v>4.1189999999999998</v>
      </c>
      <c r="AC1078">
        <f t="shared" si="332"/>
        <v>7229.4960541579931</v>
      </c>
      <c r="AD1078">
        <f t="shared" si="333"/>
        <v>7053.9512254327001</v>
      </c>
      <c r="AE1078" s="5">
        <f t="shared" si="320"/>
        <v>0</v>
      </c>
      <c r="AF1078" s="6">
        <f>+AD1078+SUM($D$18:$E$18)-SUM($AB$27:AB1078)</f>
        <v>13465.424278064269</v>
      </c>
      <c r="AG1078" s="10">
        <f t="shared" si="321"/>
        <v>-2.5429636984852788E-4</v>
      </c>
      <c r="AH1078" s="10">
        <f>+AD1078/SUM(AB$27:AB1078)-1</f>
        <v>0.28991797852019552</v>
      </c>
      <c r="AI1078" s="6">
        <f t="shared" si="322"/>
        <v>0</v>
      </c>
      <c r="AL1078" s="6">
        <f t="shared" si="323"/>
        <v>0</v>
      </c>
      <c r="AM1078" s="6">
        <f t="shared" si="324"/>
        <v>14608.55397160629</v>
      </c>
      <c r="AN1078" s="6">
        <f t="shared" si="325"/>
        <v>14157.831764308547</v>
      </c>
      <c r="AO1078" s="5">
        <f t="shared" si="326"/>
        <v>0</v>
      </c>
      <c r="AP1078" s="6">
        <f>+AN1078+SUM($D$16:$E$18)-SUM($AL$27:AL1078)</f>
        <v>28405.669659045379</v>
      </c>
      <c r="AQ1078" s="10">
        <f t="shared" si="334"/>
        <v>-9.2152593146932471E-4</v>
      </c>
      <c r="AR1078" s="10">
        <f>+AN1078/SUM(AL$27:AL1078)-1</f>
        <v>0.165046321936136</v>
      </c>
    </row>
    <row r="1079" spans="1:44" x14ac:dyDescent="0.25">
      <c r="A1079" s="1">
        <v>41761</v>
      </c>
      <c r="B1079">
        <v>7.4580000000000002</v>
      </c>
      <c r="G1079">
        <f t="shared" si="327"/>
        <v>3572.2343134574326</v>
      </c>
      <c r="H1079">
        <f t="shared" si="328"/>
        <v>3492.4322006785251</v>
      </c>
      <c r="I1079" s="5">
        <f t="shared" si="317"/>
        <v>0</v>
      </c>
      <c r="J1079" s="6">
        <f>+H1079+SUM($D$16:$E$16)-SUM($F$27:F1079)</f>
        <v>7766.7475690995816</v>
      </c>
      <c r="K1079" s="10">
        <f t="shared" si="329"/>
        <v>3.3271445244271725E-3</v>
      </c>
      <c r="L1079" s="10">
        <f>+H1079/SUM(F$27:F1079)-1</f>
        <v>-4.2036667015283302E-2</v>
      </c>
      <c r="M1079">
        <v>7.3810000000000002</v>
      </c>
      <c r="R1079">
        <f t="shared" si="330"/>
        <v>3831.6101607746518</v>
      </c>
      <c r="S1079">
        <f t="shared" si="331"/>
        <v>3635.7260007440509</v>
      </c>
      <c r="T1079" s="5">
        <f t="shared" si="318"/>
        <v>0</v>
      </c>
      <c r="U1079" s="6">
        <f>+S1079+SUM($D$17:$E$17)-SUM($Q$27:Q1079)</f>
        <v>7197.7754744282593</v>
      </c>
      <c r="V1079" s="10">
        <f t="shared" si="319"/>
        <v>-2.0526256263753151E-4</v>
      </c>
      <c r="W1079" s="10">
        <f>+S1079/SUM(Q$27:Q1079)-1</f>
        <v>0.19676932499397815</v>
      </c>
      <c r="X1079">
        <v>4.1100000000000003</v>
      </c>
      <c r="AC1079">
        <f t="shared" si="332"/>
        <v>7213.6996316070299</v>
      </c>
      <c r="AD1079">
        <f t="shared" si="333"/>
        <v>7038.538367693227</v>
      </c>
      <c r="AE1079" s="5">
        <f t="shared" si="320"/>
        <v>0</v>
      </c>
      <c r="AF1079" s="6">
        <f>+AD1079+SUM($D$18:$E$18)-SUM($AB$27:AB1079)</f>
        <v>13450.011420324796</v>
      </c>
      <c r="AG1079" s="10">
        <f t="shared" si="321"/>
        <v>-1.1446247382328467E-3</v>
      </c>
      <c r="AH1079" s="10">
        <f>+AD1079/SUM(AB$27:AB1079)-1</f>
        <v>0.28709951243457255</v>
      </c>
      <c r="AI1079" s="6">
        <f t="shared" si="322"/>
        <v>0</v>
      </c>
      <c r="AL1079" s="6">
        <f t="shared" si="323"/>
        <v>0</v>
      </c>
      <c r="AM1079" s="6">
        <f t="shared" si="324"/>
        <v>14617.544105839115</v>
      </c>
      <c r="AN1079" s="6">
        <f t="shared" si="325"/>
        <v>14166.696569115804</v>
      </c>
      <c r="AO1079" s="5">
        <f t="shared" si="326"/>
        <v>0</v>
      </c>
      <c r="AP1079" s="6">
        <f>+AN1079+SUM($D$16:$E$18)-SUM($AL$27:AL1079)</f>
        <v>28414.534463852637</v>
      </c>
      <c r="AQ1079" s="10">
        <f t="shared" si="334"/>
        <v>3.1207871223104533E-4</v>
      </c>
      <c r="AR1079" s="10">
        <f>+AN1079/SUM(AL$27:AL1079)-1</f>
        <v>0.16577580568811934</v>
      </c>
    </row>
    <row r="1080" spans="1:44" x14ac:dyDescent="0.25">
      <c r="A1080" s="1">
        <v>41765</v>
      </c>
      <c r="B1080">
        <v>7.4290000000000003</v>
      </c>
      <c r="G1080">
        <f t="shared" si="327"/>
        <v>3558.3438877279791</v>
      </c>
      <c r="H1080">
        <f t="shared" si="328"/>
        <v>3478.8520808314242</v>
      </c>
      <c r="I1080" s="5">
        <f t="shared" si="317"/>
        <v>0</v>
      </c>
      <c r="J1080" s="6">
        <f>+H1080+SUM($D$16:$E$16)-SUM($F$27:F1080)</f>
        <v>7753.1674492524799</v>
      </c>
      <c r="K1080" s="10">
        <f t="shared" si="329"/>
        <v>-1.7484950716218917E-3</v>
      </c>
      <c r="L1080" s="10">
        <f>+H1080/SUM(F$27:F1080)-1</f>
        <v>-4.5761651817717852E-2</v>
      </c>
      <c r="M1080">
        <v>7.34</v>
      </c>
      <c r="R1080">
        <f t="shared" si="330"/>
        <v>3810.3263216482783</v>
      </c>
      <c r="S1080">
        <f t="shared" si="331"/>
        <v>3615.5302595124417</v>
      </c>
      <c r="T1080" s="5">
        <f t="shared" si="318"/>
        <v>0</v>
      </c>
      <c r="U1080" s="6">
        <f>+S1080+SUM($D$17:$E$17)-SUM($Q$27:Q1080)</f>
        <v>7177.5797331966496</v>
      </c>
      <c r="V1080" s="10">
        <f t="shared" si="319"/>
        <v>-2.8058309547664972E-3</v>
      </c>
      <c r="W1080" s="10">
        <f>+S1080/SUM(Q$27:Q1080)-1</f>
        <v>0.19012150731009325</v>
      </c>
      <c r="X1080">
        <v>4.0880000000000001</v>
      </c>
      <c r="AC1080">
        <f t="shared" si="332"/>
        <v>7175.0861542602279</v>
      </c>
      <c r="AD1080">
        <f t="shared" si="333"/>
        <v>7000.8624932189559</v>
      </c>
      <c r="AE1080" s="5">
        <f t="shared" si="320"/>
        <v>0</v>
      </c>
      <c r="AF1080" s="6">
        <f>+AD1080+SUM($D$18:$E$18)-SUM($AB$27:AB1080)</f>
        <v>13412.335545850527</v>
      </c>
      <c r="AG1080" s="10">
        <f t="shared" si="321"/>
        <v>-2.8011778798444631E-3</v>
      </c>
      <c r="AH1080" s="10">
        <f>+AD1080/SUM(AB$27:AB1080)-1</f>
        <v>0.28020992866971595</v>
      </c>
      <c r="AI1080" s="6">
        <f t="shared" si="322"/>
        <v>0</v>
      </c>
      <c r="AL1080" s="6">
        <f t="shared" si="323"/>
        <v>0</v>
      </c>
      <c r="AM1080" s="6">
        <f t="shared" si="324"/>
        <v>14543.756363636487</v>
      </c>
      <c r="AN1080" s="6">
        <f t="shared" si="325"/>
        <v>14095.244833562821</v>
      </c>
      <c r="AO1080" s="5">
        <f t="shared" si="326"/>
        <v>0</v>
      </c>
      <c r="AP1080" s="6">
        <f>+AN1080+SUM($D$16:$E$18)-SUM($AL$27:AL1080)</f>
        <v>28343.082728299654</v>
      </c>
      <c r="AQ1080" s="10">
        <f t="shared" si="334"/>
        <v>-2.5146192574042603E-3</v>
      </c>
      <c r="AR1080" s="10">
        <f>+AN1080/SUM(AL$27:AL1080)-1</f>
        <v>0.15989605071661228</v>
      </c>
    </row>
    <row r="1081" spans="1:44" x14ac:dyDescent="0.25">
      <c r="A1081" s="1">
        <v>41766</v>
      </c>
      <c r="B1081">
        <v>7.4379999999999997</v>
      </c>
      <c r="G1081">
        <f t="shared" si="327"/>
        <v>3562.6547095060851</v>
      </c>
      <c r="H1081">
        <f t="shared" si="328"/>
        <v>3483.0666007839723</v>
      </c>
      <c r="I1081" s="5">
        <f t="shared" si="317"/>
        <v>0</v>
      </c>
      <c r="J1081" s="6">
        <f>+H1081+SUM($D$16:$E$16)-SUM($F$27:F1081)</f>
        <v>7757.3819692050274</v>
      </c>
      <c r="K1081" s="10">
        <f t="shared" si="329"/>
        <v>5.4358686048416871E-4</v>
      </c>
      <c r="L1081" s="10">
        <f>+H1081/SUM(F$27:F1081)-1</f>
        <v>-4.4605622051445137E-2</v>
      </c>
      <c r="M1081">
        <v>7.3550000000000004</v>
      </c>
      <c r="R1081">
        <f t="shared" si="330"/>
        <v>3818.1130920603659</v>
      </c>
      <c r="S1081">
        <f t="shared" si="331"/>
        <v>3622.9189453288841</v>
      </c>
      <c r="T1081" s="5">
        <f t="shared" si="318"/>
        <v>0</v>
      </c>
      <c r="U1081" s="6">
        <f>+S1081+SUM($D$17:$E$17)-SUM($Q$27:Q1081)</f>
        <v>7184.968419013092</v>
      </c>
      <c r="V1081" s="10">
        <f t="shared" si="319"/>
        <v>1.0294118757425696E-3</v>
      </c>
      <c r="W1081" s="10">
        <f>+S1081/SUM(Q$27:Q1081)-1</f>
        <v>0.19255363573102668</v>
      </c>
      <c r="X1081">
        <v>4.1050000000000004</v>
      </c>
      <c r="AC1081">
        <f t="shared" si="332"/>
        <v>7204.9238413009389</v>
      </c>
      <c r="AD1081">
        <f t="shared" si="333"/>
        <v>7029.975668949075</v>
      </c>
      <c r="AE1081" s="5">
        <f t="shared" si="320"/>
        <v>0</v>
      </c>
      <c r="AF1081" s="6">
        <f>+AD1081+SUM($D$18:$E$18)-SUM($AB$27:AB1081)</f>
        <v>13441.448721580646</v>
      </c>
      <c r="AG1081" s="10">
        <f t="shared" si="321"/>
        <v>2.1706268554491093E-3</v>
      </c>
      <c r="AH1081" s="10">
        <f>+AD1081/SUM(AB$27:AB1081)-1</f>
        <v>0.28553369794255978</v>
      </c>
      <c r="AI1081" s="6">
        <f t="shared" si="322"/>
        <v>0</v>
      </c>
      <c r="AL1081" s="6">
        <f t="shared" si="323"/>
        <v>0</v>
      </c>
      <c r="AM1081" s="6">
        <f t="shared" si="324"/>
        <v>14585.69164286739</v>
      </c>
      <c r="AN1081" s="6">
        <f t="shared" si="325"/>
        <v>14135.961215061932</v>
      </c>
      <c r="AO1081" s="5">
        <f t="shared" si="326"/>
        <v>0</v>
      </c>
      <c r="AP1081" s="6">
        <f>+AN1081+SUM($D$16:$E$18)-SUM($AL$27:AL1081)</f>
        <v>28383.799109798769</v>
      </c>
      <c r="AQ1081" s="10">
        <f t="shared" si="334"/>
        <v>1.4365544457328738E-3</v>
      </c>
      <c r="AR1081" s="10">
        <f>+AN1081/SUM(AL$27:AL1081)-1</f>
        <v>0.16324659699359745</v>
      </c>
    </row>
    <row r="1082" spans="1:44" x14ac:dyDescent="0.25">
      <c r="A1082" s="1">
        <v>41767</v>
      </c>
      <c r="B1082">
        <v>7.4980000000000002</v>
      </c>
      <c r="C1082">
        <f>+$C$16</f>
        <v>60</v>
      </c>
      <c r="D1082" s="7">
        <f>+$H$16</f>
        <v>1.0004210526315789</v>
      </c>
      <c r="E1082" s="7">
        <f>+$J$16</f>
        <v>0.46199999999999997</v>
      </c>
      <c r="F1082" s="6">
        <f>+C1082-D1082-E1082</f>
        <v>58.537578947368416</v>
      </c>
      <c r="G1082">
        <f t="shared" si="327"/>
        <v>3649.9311003074959</v>
      </c>
      <c r="H1082">
        <f t="shared" si="328"/>
        <v>3569.7009794149976</v>
      </c>
      <c r="I1082" s="5">
        <f t="shared" si="317"/>
        <v>199560</v>
      </c>
      <c r="J1082" s="6">
        <f>+H1082+SUM($D$16:$E$16)-SUM($F$27:F1082)</f>
        <v>7785.4787688886845</v>
      </c>
      <c r="K1082" s="10">
        <f t="shared" si="329"/>
        <v>3.621943562299057E-3</v>
      </c>
      <c r="L1082" s="10">
        <f>+H1082/SUM(F$27:F1082)-1</f>
        <v>-3.6315648323970828E-2</v>
      </c>
      <c r="M1082">
        <v>7.4290000000000003</v>
      </c>
      <c r="N1082">
        <f>+$C$17</f>
        <v>50</v>
      </c>
      <c r="O1082" s="7">
        <f>+$H$17</f>
        <v>0.83368421052631569</v>
      </c>
      <c r="P1082" s="7">
        <f>+$J$17</f>
        <v>0.38500000000000001</v>
      </c>
      <c r="Q1082" s="6">
        <f>+N1082-O1082-P1082</f>
        <v>48.781315789473688</v>
      </c>
      <c r="R1082">
        <f t="shared" si="330"/>
        <v>3906.5278260933319</v>
      </c>
      <c r="S1082">
        <f t="shared" si="331"/>
        <v>3708.1511111461396</v>
      </c>
      <c r="T1082" s="5">
        <f t="shared" si="318"/>
        <v>166300</v>
      </c>
      <c r="U1082" s="6">
        <f>+S1082+SUM($D$17:$E$17)-SUM($Q$27:Q1082)</f>
        <v>7221.4192690408745</v>
      </c>
      <c r="V1082" s="10">
        <f t="shared" si="319"/>
        <v>5.0732094982248732E-3</v>
      </c>
      <c r="W1082" s="10">
        <f>+S1082/SUM(Q$27:Q1082)-1</f>
        <v>0.20131948637852592</v>
      </c>
      <c r="X1082">
        <v>4.1269999999999998</v>
      </c>
      <c r="Y1082">
        <f>+$C$18</f>
        <v>90</v>
      </c>
      <c r="Z1082" s="7">
        <f>+$H$18</f>
        <v>1.5006315789473685</v>
      </c>
      <c r="AA1082" s="7">
        <f>+$J$18</f>
        <v>0.69300000000000006</v>
      </c>
      <c r="AB1082" s="6">
        <f>+Y1082-Z1082-AA1082</f>
        <v>87.806368421052639</v>
      </c>
      <c r="AC1082">
        <f t="shared" si="332"/>
        <v>7331.343687068792</v>
      </c>
      <c r="AD1082">
        <f t="shared" si="333"/>
        <v>7155.4579118443971</v>
      </c>
      <c r="AE1082" s="5">
        <f t="shared" si="320"/>
        <v>299340</v>
      </c>
      <c r="AF1082" s="6">
        <f>+AD1082+SUM($D$18:$E$18)-SUM($AB$27:AB1082)</f>
        <v>13479.124596054917</v>
      </c>
      <c r="AG1082" s="10">
        <f t="shared" si="321"/>
        <v>2.8029623335006359E-3</v>
      </c>
      <c r="AH1082" s="10">
        <f>+AD1082/SUM(AB$27:AB1082)-1</f>
        <v>0.28780213589970716</v>
      </c>
      <c r="AI1082" s="6">
        <f t="shared" si="322"/>
        <v>200</v>
      </c>
      <c r="AL1082" s="6">
        <f t="shared" si="323"/>
        <v>195.12526315789475</v>
      </c>
      <c r="AM1082" s="6">
        <f t="shared" si="324"/>
        <v>14887.802613469619</v>
      </c>
      <c r="AN1082" s="6">
        <f t="shared" si="325"/>
        <v>14433.310002405535</v>
      </c>
      <c r="AO1082" s="5">
        <f t="shared" si="326"/>
        <v>665200</v>
      </c>
      <c r="AP1082" s="6">
        <f>+AN1082+SUM($D$16:$E$18)-SUM($AL$27:AL1082)</f>
        <v>28486.022633984467</v>
      </c>
      <c r="AQ1082" s="10">
        <f t="shared" si="334"/>
        <v>3.6014743407062344E-3</v>
      </c>
      <c r="AR1082" s="10">
        <f>+AN1082/SUM(AL$27:AL1082)-1</f>
        <v>0.16894582362435329</v>
      </c>
    </row>
    <row r="1083" spans="1:44" x14ac:dyDescent="0.25">
      <c r="A1083" s="1">
        <v>41768</v>
      </c>
      <c r="B1083">
        <v>7.5359999999999996</v>
      </c>
      <c r="G1083">
        <f t="shared" si="327"/>
        <v>3668.4290173269255</v>
      </c>
      <c r="H1083">
        <f t="shared" si="328"/>
        <v>3587.7922887265167</v>
      </c>
      <c r="I1083" s="5">
        <f t="shared" si="317"/>
        <v>0</v>
      </c>
      <c r="J1083" s="6">
        <f>+H1083+SUM($D$16:$E$16)-SUM($F$27:F1083)</f>
        <v>7803.5700782002023</v>
      </c>
      <c r="K1083" s="10">
        <f t="shared" si="329"/>
        <v>2.3237246993481619E-3</v>
      </c>
      <c r="L1083" s="10">
        <f>+H1083/SUM(F$27:F1083)-1</f>
        <v>-3.1431678550205899E-2</v>
      </c>
      <c r="M1083">
        <v>7.407</v>
      </c>
      <c r="R1083">
        <f t="shared" si="330"/>
        <v>3894.959161108266</v>
      </c>
      <c r="S1083">
        <f t="shared" si="331"/>
        <v>3697.1699125399723</v>
      </c>
      <c r="T1083" s="5">
        <f t="shared" si="318"/>
        <v>0</v>
      </c>
      <c r="U1083" s="6">
        <f>+S1083+SUM($D$17:$E$17)-SUM($Q$27:Q1083)</f>
        <v>7210.4380704347059</v>
      </c>
      <c r="V1083" s="10">
        <f t="shared" si="319"/>
        <v>-1.5206427153795499E-3</v>
      </c>
      <c r="W1083" s="10">
        <f>+S1083/SUM(Q$27:Q1083)-1</f>
        <v>0.19776193775821005</v>
      </c>
      <c r="X1083">
        <v>4.1529999999999996</v>
      </c>
      <c r="AC1083">
        <f t="shared" si="332"/>
        <v>7377.5309746539106</v>
      </c>
      <c r="AD1083">
        <f t="shared" si="333"/>
        <v>7200.5371233074338</v>
      </c>
      <c r="AE1083" s="5">
        <f t="shared" si="320"/>
        <v>0</v>
      </c>
      <c r="AF1083" s="6">
        <f>+AD1083+SUM($D$18:$E$18)-SUM($AB$27:AB1083)</f>
        <v>13524.203807517952</v>
      </c>
      <c r="AG1083" s="10">
        <f t="shared" si="321"/>
        <v>3.3443723397459379E-3</v>
      </c>
      <c r="AH1083" s="10">
        <f>+AD1083/SUM(AB$27:AB1083)-1</f>
        <v>0.29591525815155895</v>
      </c>
      <c r="AI1083" s="6">
        <f t="shared" si="322"/>
        <v>0</v>
      </c>
      <c r="AL1083" s="6">
        <f t="shared" si="323"/>
        <v>0</v>
      </c>
      <c r="AM1083" s="6">
        <f t="shared" si="324"/>
        <v>14940.919153089102</v>
      </c>
      <c r="AN1083" s="6">
        <f t="shared" si="325"/>
        <v>14485.499324573924</v>
      </c>
      <c r="AO1083" s="5">
        <f t="shared" si="326"/>
        <v>0</v>
      </c>
      <c r="AP1083" s="6">
        <f>+AN1083+SUM($D$16:$E$18)-SUM($AL$27:AL1083)</f>
        <v>28538.21195615286</v>
      </c>
      <c r="AQ1083" s="10">
        <f t="shared" si="334"/>
        <v>1.8321028119288041E-3</v>
      </c>
      <c r="AR1083" s="10">
        <f>+AN1083/SUM(AL$27:AL1083)-1</f>
        <v>0.17317260806786328</v>
      </c>
    </row>
    <row r="1084" spans="1:44" x14ac:dyDescent="0.25">
      <c r="A1084" s="1">
        <v>41771</v>
      </c>
      <c r="B1084">
        <v>7.5990000000000002</v>
      </c>
      <c r="G1084">
        <f t="shared" si="327"/>
        <v>3699.0966165959808</v>
      </c>
      <c r="H1084">
        <f t="shared" si="328"/>
        <v>3617.7857752166674</v>
      </c>
      <c r="I1084" s="5">
        <f t="shared" si="317"/>
        <v>0</v>
      </c>
      <c r="J1084" s="6">
        <f>+H1084+SUM($D$16:$E$16)-SUM($F$27:F1084)</f>
        <v>7833.5635646903538</v>
      </c>
      <c r="K1084" s="10">
        <f t="shared" si="329"/>
        <v>3.8435595746029172E-3</v>
      </c>
      <c r="L1084" s="10">
        <f>+H1084/SUM(F$27:F1084)-1</f>
        <v>-2.3334570767385099E-2</v>
      </c>
      <c r="M1084">
        <v>7.4640000000000004</v>
      </c>
      <c r="R1084">
        <f t="shared" si="330"/>
        <v>3924.9325203877543</v>
      </c>
      <c r="S1084">
        <f t="shared" si="331"/>
        <v>3725.6211998377689</v>
      </c>
      <c r="T1084" s="5">
        <f t="shared" si="318"/>
        <v>0</v>
      </c>
      <c r="U1084" s="6">
        <f>+S1084+SUM($D$17:$E$17)-SUM($Q$27:Q1084)</f>
        <v>7238.8893577325034</v>
      </c>
      <c r="V1084" s="10">
        <f t="shared" si="319"/>
        <v>3.9458472591917815E-3</v>
      </c>
      <c r="W1084" s="10">
        <f>+S1084/SUM(Q$27:Q1084)-1</f>
        <v>0.20697922281993786</v>
      </c>
      <c r="X1084">
        <v>4.17</v>
      </c>
      <c r="AC1084">
        <f t="shared" si="332"/>
        <v>7407.7303549980279</v>
      </c>
      <c r="AD1084">
        <f t="shared" si="333"/>
        <v>7230.0119923409593</v>
      </c>
      <c r="AE1084" s="5">
        <f t="shared" si="320"/>
        <v>0</v>
      </c>
      <c r="AF1084" s="6">
        <f>+AD1084+SUM($D$18:$E$18)-SUM($AB$27:AB1084)</f>
        <v>13553.678676551477</v>
      </c>
      <c r="AG1084" s="10">
        <f t="shared" si="321"/>
        <v>2.1794162120760685E-3</v>
      </c>
      <c r="AH1084" s="10">
        <f>+AD1084/SUM(AB$27:AB1084)-1</f>
        <v>0.30121999193161608</v>
      </c>
      <c r="AI1084" s="6">
        <f t="shared" si="322"/>
        <v>0</v>
      </c>
      <c r="AL1084" s="6">
        <f t="shared" si="323"/>
        <v>0</v>
      </c>
      <c r="AM1084" s="6">
        <f t="shared" si="324"/>
        <v>15031.759491981764</v>
      </c>
      <c r="AN1084" s="6">
        <f t="shared" si="325"/>
        <v>14573.418967395395</v>
      </c>
      <c r="AO1084" s="5">
        <f t="shared" si="326"/>
        <v>0</v>
      </c>
      <c r="AP1084" s="6">
        <f>+AN1084+SUM($D$16:$E$18)-SUM($AL$27:AL1084)</f>
        <v>28626.131598974331</v>
      </c>
      <c r="AQ1084" s="10">
        <f t="shared" si="334"/>
        <v>3.0807691440708496E-3</v>
      </c>
      <c r="AR1084" s="10">
        <f>+AN1084/SUM(AL$27:AL1084)-1</f>
        <v>0.18029317149188562</v>
      </c>
    </row>
    <row r="1085" spans="1:44" x14ac:dyDescent="0.25">
      <c r="A1085" s="1">
        <v>41772</v>
      </c>
      <c r="B1085">
        <v>7.6680000000000001</v>
      </c>
      <c r="G1085">
        <f t="shared" si="327"/>
        <v>3732.6849396049456</v>
      </c>
      <c r="H1085">
        <f t="shared" si="328"/>
        <v>3650.6357842296889</v>
      </c>
      <c r="I1085" s="5">
        <f t="shared" si="317"/>
        <v>0</v>
      </c>
      <c r="J1085" s="6">
        <f>+H1085+SUM($D$16:$E$16)-SUM($F$27:F1085)</f>
        <v>7866.4135737033757</v>
      </c>
      <c r="K1085" s="10">
        <f t="shared" si="329"/>
        <v>4.1934949198718652E-3</v>
      </c>
      <c r="L1085" s="10">
        <f>+H1085/SUM(F$27:F1085)-1</f>
        <v>-1.4466309862390947E-2</v>
      </c>
      <c r="M1085">
        <v>7.4809999999999999</v>
      </c>
      <c r="R1085">
        <f t="shared" si="330"/>
        <v>3933.8719433307592</v>
      </c>
      <c r="S1085">
        <f t="shared" si="331"/>
        <v>3734.1066714879885</v>
      </c>
      <c r="T1085" s="5">
        <f t="shared" si="318"/>
        <v>0</v>
      </c>
      <c r="U1085" s="6">
        <f>+S1085+SUM($D$17:$E$17)-SUM($Q$27:Q1085)</f>
        <v>7247.374829382723</v>
      </c>
      <c r="V1085" s="10">
        <f t="shared" si="319"/>
        <v>1.172206291722766E-3</v>
      </c>
      <c r="W1085" s="10">
        <f>+S1085/SUM(Q$27:Q1085)-1</f>
        <v>0.20972823766290905</v>
      </c>
      <c r="X1085">
        <v>4.1879999999999997</v>
      </c>
      <c r="AC1085">
        <f t="shared" si="332"/>
        <v>7439.7061694800332</v>
      </c>
      <c r="AD1085">
        <f t="shared" si="333"/>
        <v>7261.2206771999845</v>
      </c>
      <c r="AE1085" s="5">
        <f t="shared" si="320"/>
        <v>0</v>
      </c>
      <c r="AF1085" s="6">
        <f>+AD1085+SUM($D$18:$E$18)-SUM($AB$27:AB1085)</f>
        <v>13584.887361410503</v>
      </c>
      <c r="AG1085" s="10">
        <f t="shared" si="321"/>
        <v>2.3025988444760337E-3</v>
      </c>
      <c r="AH1085" s="10">
        <f>+AD1085/SUM(AB$27:AB1085)-1</f>
        <v>0.30683676887520561</v>
      </c>
      <c r="AI1085" s="6">
        <f t="shared" si="322"/>
        <v>0</v>
      </c>
      <c r="AL1085" s="6">
        <f t="shared" si="323"/>
        <v>0</v>
      </c>
      <c r="AM1085" s="6">
        <f t="shared" si="324"/>
        <v>15106.263052415739</v>
      </c>
      <c r="AN1085" s="6">
        <f t="shared" si="325"/>
        <v>14645.963132917663</v>
      </c>
      <c r="AO1085" s="5">
        <f t="shared" si="326"/>
        <v>0</v>
      </c>
      <c r="AP1085" s="6">
        <f>+AN1085+SUM($D$16:$E$18)-SUM($AL$27:AL1085)</f>
        <v>28698.675764496598</v>
      </c>
      <c r="AQ1085" s="10">
        <f t="shared" si="334"/>
        <v>2.5341938106953066E-3</v>
      </c>
      <c r="AR1085" s="10">
        <f>+AN1085/SUM(AL$27:AL1085)-1</f>
        <v>0.18616848348209669</v>
      </c>
    </row>
    <row r="1086" spans="1:44" x14ac:dyDescent="0.25">
      <c r="A1086" s="1">
        <v>41773</v>
      </c>
      <c r="B1086">
        <v>7.7320000000000002</v>
      </c>
      <c r="G1086">
        <f t="shared" si="327"/>
        <v>3763.8393261639853</v>
      </c>
      <c r="H1086">
        <f t="shared" si="328"/>
        <v>3681.1053578069841</v>
      </c>
      <c r="I1086" s="5">
        <f t="shared" si="317"/>
        <v>0</v>
      </c>
      <c r="J1086" s="6">
        <f>+H1086+SUM($D$16:$E$16)-SUM($F$27:F1086)</f>
        <v>7896.8831472806705</v>
      </c>
      <c r="K1086" s="10">
        <f t="shared" si="329"/>
        <v>3.873375495937692E-3</v>
      </c>
      <c r="L1086" s="10">
        <f>+H1086/SUM(F$27:F1086)-1</f>
        <v>-6.2406765592079028E-3</v>
      </c>
      <c r="M1086">
        <v>7.4880000000000004</v>
      </c>
      <c r="R1086">
        <f t="shared" si="330"/>
        <v>3937.5528821896437</v>
      </c>
      <c r="S1086">
        <f t="shared" si="331"/>
        <v>3737.6006892263144</v>
      </c>
      <c r="T1086" s="5">
        <f t="shared" si="318"/>
        <v>0</v>
      </c>
      <c r="U1086" s="6">
        <f>+S1086+SUM($D$17:$E$17)-SUM($Q$27:Q1086)</f>
        <v>7250.868847121048</v>
      </c>
      <c r="V1086" s="10">
        <f t="shared" si="319"/>
        <v>4.8210804885640002E-4</v>
      </c>
      <c r="W1086" s="10">
        <f>+S1086/SUM(Q$27:Q1086)-1</f>
        <v>0.21086018495119152</v>
      </c>
      <c r="X1086">
        <v>4.1900000000000004</v>
      </c>
      <c r="AC1086">
        <f t="shared" si="332"/>
        <v>7443.2590377558126</v>
      </c>
      <c r="AD1086">
        <f t="shared" si="333"/>
        <v>7264.6883088509885</v>
      </c>
      <c r="AE1086" s="5">
        <f t="shared" si="320"/>
        <v>0</v>
      </c>
      <c r="AF1086" s="6">
        <f>+AD1086+SUM($D$18:$E$18)-SUM($AB$27:AB1086)</f>
        <v>13588.354993061508</v>
      </c>
      <c r="AG1086" s="10">
        <f t="shared" si="321"/>
        <v>2.5525656258706952E-4</v>
      </c>
      <c r="AH1086" s="10">
        <f>+AD1086/SUM(AB$27:AB1086)-1</f>
        <v>0.30746085520227129</v>
      </c>
      <c r="AI1086" s="6">
        <f t="shared" si="322"/>
        <v>0</v>
      </c>
      <c r="AL1086" s="6">
        <f t="shared" si="323"/>
        <v>0</v>
      </c>
      <c r="AM1086" s="6">
        <f t="shared" si="324"/>
        <v>15144.651246109443</v>
      </c>
      <c r="AN1086" s="6">
        <f t="shared" si="325"/>
        <v>14683.394355884288</v>
      </c>
      <c r="AO1086" s="5">
        <f t="shared" si="326"/>
        <v>0</v>
      </c>
      <c r="AP1086" s="6">
        <f>+AN1086+SUM($D$16:$E$18)-SUM($AL$27:AL1086)</f>
        <v>28736.106987463223</v>
      </c>
      <c r="AQ1086" s="10">
        <f t="shared" si="334"/>
        <v>1.3042839772046122E-3</v>
      </c>
      <c r="AR1086" s="10">
        <f>+AN1086/SUM(AL$27:AL1086)-1</f>
        <v>0.1892000176037012</v>
      </c>
    </row>
    <row r="1087" spans="1:44" x14ac:dyDescent="0.25">
      <c r="A1087" s="1">
        <v>41774</v>
      </c>
      <c r="B1087">
        <v>7.7060000000000004</v>
      </c>
      <c r="G1087">
        <f t="shared" si="327"/>
        <v>3751.1828566243753</v>
      </c>
      <c r="H1087">
        <f t="shared" si="328"/>
        <v>3668.727093541208</v>
      </c>
      <c r="I1087" s="5">
        <f t="shared" si="317"/>
        <v>0</v>
      </c>
      <c r="J1087" s="6">
        <f>+H1087+SUM($D$16:$E$16)-SUM($F$27:F1087)</f>
        <v>7884.5048830148953</v>
      </c>
      <c r="K1087" s="10">
        <f t="shared" si="329"/>
        <v>-1.5674873282173207E-3</v>
      </c>
      <c r="L1087" s="10">
        <f>+H1087/SUM(F$27:F1087)-1</f>
        <v>-9.5823400886260179E-3</v>
      </c>
      <c r="M1087">
        <v>7.415</v>
      </c>
      <c r="R1087">
        <f t="shared" si="330"/>
        <v>3899.165948375562</v>
      </c>
      <c r="S1087">
        <f t="shared" si="331"/>
        <v>3701.1630756694872</v>
      </c>
      <c r="T1087" s="5">
        <f t="shared" si="318"/>
        <v>0</v>
      </c>
      <c r="U1087" s="6">
        <f>+S1087+SUM($D$17:$E$17)-SUM($Q$27:Q1087)</f>
        <v>7214.4312335642207</v>
      </c>
      <c r="V1087" s="10">
        <f t="shared" si="319"/>
        <v>-5.0252754980245617E-3</v>
      </c>
      <c r="W1087" s="10">
        <f>+S1087/SUM(Q$27:Q1087)-1</f>
        <v>0.19905559180196097</v>
      </c>
      <c r="X1087">
        <v>4.1680000000000001</v>
      </c>
      <c r="AC1087">
        <f t="shared" si="332"/>
        <v>7404.1774867222493</v>
      </c>
      <c r="AD1087">
        <f t="shared" si="333"/>
        <v>7226.5443606899562</v>
      </c>
      <c r="AE1087" s="5">
        <f t="shared" si="320"/>
        <v>0</v>
      </c>
      <c r="AF1087" s="6">
        <f>+AD1087+SUM($D$18:$E$18)-SUM($AB$27:AB1087)</f>
        <v>13550.211044900476</v>
      </c>
      <c r="AG1087" s="10">
        <f t="shared" si="321"/>
        <v>-2.8071056563144792E-3</v>
      </c>
      <c r="AH1087" s="10">
        <f>+AD1087/SUM(AB$27:AB1087)-1</f>
        <v>0.30059590560455041</v>
      </c>
      <c r="AI1087" s="6">
        <f t="shared" si="322"/>
        <v>0</v>
      </c>
      <c r="AL1087" s="6">
        <f t="shared" si="323"/>
        <v>0</v>
      </c>
      <c r="AM1087" s="6">
        <f t="shared" si="324"/>
        <v>15054.526291722188</v>
      </c>
      <c r="AN1087" s="6">
        <f t="shared" si="325"/>
        <v>14596.434529900653</v>
      </c>
      <c r="AO1087" s="5">
        <f t="shared" si="326"/>
        <v>0</v>
      </c>
      <c r="AP1087" s="6">
        <f>+AN1087+SUM($D$16:$E$18)-SUM($AL$27:AL1087)</f>
        <v>28649.147161479588</v>
      </c>
      <c r="AQ1087" s="10">
        <f t="shared" si="334"/>
        <v>-3.0261519426264538E-3</v>
      </c>
      <c r="AR1087" s="10">
        <f>+AN1087/SUM(AL$27:AL1087)-1</f>
        <v>0.18215718921646862</v>
      </c>
    </row>
    <row r="1088" spans="1:44" x14ac:dyDescent="0.25">
      <c r="A1088" s="1">
        <v>41775</v>
      </c>
      <c r="B1088">
        <v>7.7329999999999997</v>
      </c>
      <c r="G1088">
        <f t="shared" si="327"/>
        <v>3764.3261134539698</v>
      </c>
      <c r="H1088">
        <f t="shared" si="328"/>
        <v>3681.5814448941292</v>
      </c>
      <c r="I1088" s="5">
        <f t="shared" si="317"/>
        <v>0</v>
      </c>
      <c r="J1088" s="6">
        <f>+H1088+SUM($D$16:$E$16)-SUM($F$27:F1088)</f>
        <v>7897.3592343678156</v>
      </c>
      <c r="K1088" s="10">
        <f t="shared" si="329"/>
        <v>1.6303308252889614E-3</v>
      </c>
      <c r="L1088" s="10">
        <f>+H1088/SUM(F$27:F1088)-1</f>
        <v>-6.11215103884577E-3</v>
      </c>
      <c r="M1088">
        <v>7.4180000000000001</v>
      </c>
      <c r="R1088">
        <f t="shared" si="330"/>
        <v>3900.743493600798</v>
      </c>
      <c r="S1088">
        <f t="shared" si="331"/>
        <v>3702.6605118430552</v>
      </c>
      <c r="T1088" s="5">
        <f t="shared" si="318"/>
        <v>0</v>
      </c>
      <c r="U1088" s="6">
        <f>+S1088+SUM($D$17:$E$17)-SUM($Q$27:Q1088)</f>
        <v>7215.9286697377902</v>
      </c>
      <c r="V1088" s="10">
        <f t="shared" si="319"/>
        <v>2.0756122348264405E-4</v>
      </c>
      <c r="W1088" s="10">
        <f>+S1088/SUM(Q$27:Q1088)-1</f>
        <v>0.19954071206836765</v>
      </c>
      <c r="X1088">
        <v>4.1859999999999999</v>
      </c>
      <c r="AC1088">
        <f t="shared" si="332"/>
        <v>7436.1533012042537</v>
      </c>
      <c r="AD1088">
        <f t="shared" si="333"/>
        <v>7257.7530455489805</v>
      </c>
      <c r="AE1088" s="5">
        <f t="shared" si="320"/>
        <v>0</v>
      </c>
      <c r="AF1088" s="6">
        <f>+AD1088+SUM($D$18:$E$18)-SUM($AB$27:AB1088)</f>
        <v>13581.419729759498</v>
      </c>
      <c r="AG1088" s="10">
        <f t="shared" si="321"/>
        <v>2.3031881020603162E-3</v>
      </c>
      <c r="AH1088" s="10">
        <f>+AD1088/SUM(AB$27:AB1088)-1</f>
        <v>0.30621268254813994</v>
      </c>
      <c r="AI1088" s="6">
        <f t="shared" si="322"/>
        <v>0</v>
      </c>
      <c r="AL1088" s="6">
        <f t="shared" si="323"/>
        <v>0</v>
      </c>
      <c r="AM1088" s="6">
        <f t="shared" si="324"/>
        <v>15101.22290825902</v>
      </c>
      <c r="AN1088" s="6">
        <f t="shared" si="325"/>
        <v>14641.995002286165</v>
      </c>
      <c r="AO1088" s="5">
        <f t="shared" si="326"/>
        <v>0</v>
      </c>
      <c r="AP1088" s="6">
        <f>+AN1088+SUM($D$16:$E$18)-SUM($AL$27:AL1088)</f>
        <v>28694.707633865102</v>
      </c>
      <c r="AQ1088" s="10">
        <f t="shared" si="334"/>
        <v>1.590290703200159E-3</v>
      </c>
      <c r="AR1088" s="10">
        <f>+AN1088/SUM(AL$27:AL1088)-1</f>
        <v>0.18584710676888871</v>
      </c>
    </row>
    <row r="1089" spans="1:44" x14ac:dyDescent="0.25">
      <c r="A1089" s="1">
        <v>41778</v>
      </c>
      <c r="B1089">
        <v>7.7480000000000002</v>
      </c>
      <c r="G1089">
        <f t="shared" si="327"/>
        <v>3771.6279228037447</v>
      </c>
      <c r="H1089">
        <f t="shared" si="328"/>
        <v>3688.7227512013078</v>
      </c>
      <c r="I1089" s="5">
        <f t="shared" si="317"/>
        <v>0</v>
      </c>
      <c r="J1089" s="6">
        <f>+H1089+SUM($D$16:$E$16)-SUM($F$27:F1089)</f>
        <v>7904.5005406749951</v>
      </c>
      <c r="K1089" s="10">
        <f t="shared" si="329"/>
        <v>9.0426509612240302E-4</v>
      </c>
      <c r="L1089" s="10">
        <f>+H1089/SUM(F$27:F1089)-1</f>
        <v>-4.184268233412225E-3</v>
      </c>
      <c r="M1089">
        <v>7.4219999999999997</v>
      </c>
      <c r="R1089">
        <f t="shared" si="330"/>
        <v>3902.8468872344461</v>
      </c>
      <c r="S1089">
        <f t="shared" si="331"/>
        <v>3704.6570934078127</v>
      </c>
      <c r="T1089" s="5">
        <f t="shared" si="318"/>
        <v>0</v>
      </c>
      <c r="U1089" s="6">
        <f>+S1089+SUM($D$17:$E$17)-SUM($Q$27:Q1089)</f>
        <v>7217.9252513025458</v>
      </c>
      <c r="V1089" s="10">
        <f t="shared" si="319"/>
        <v>2.7669086768122853E-4</v>
      </c>
      <c r="W1089" s="10">
        <f>+S1089/SUM(Q$27:Q1089)-1</f>
        <v>0.20018753909024323</v>
      </c>
      <c r="X1089">
        <v>4.18</v>
      </c>
      <c r="AC1089">
        <f t="shared" si="332"/>
        <v>7425.494696376918</v>
      </c>
      <c r="AD1089">
        <f t="shared" si="333"/>
        <v>7247.3501505959712</v>
      </c>
      <c r="AE1089" s="5">
        <f t="shared" si="320"/>
        <v>0</v>
      </c>
      <c r="AF1089" s="6">
        <f>+AD1089+SUM($D$18:$E$18)-SUM($AB$27:AB1089)</f>
        <v>13571.016834806491</v>
      </c>
      <c r="AG1089" s="10">
        <f t="shared" si="321"/>
        <v>-7.6596520540583857E-4</v>
      </c>
      <c r="AH1089" s="10">
        <f>+AD1089/SUM(AB$27:AB1089)-1</f>
        <v>0.30434042356694313</v>
      </c>
      <c r="AI1089" s="6">
        <f t="shared" si="322"/>
        <v>0</v>
      </c>
      <c r="AL1089" s="6">
        <f t="shared" si="323"/>
        <v>0</v>
      </c>
      <c r="AM1089" s="6">
        <f t="shared" si="324"/>
        <v>15099.969506415109</v>
      </c>
      <c r="AN1089" s="6">
        <f t="shared" si="325"/>
        <v>14640.729995205093</v>
      </c>
      <c r="AO1089" s="5">
        <f t="shared" si="326"/>
        <v>0</v>
      </c>
      <c r="AP1089" s="6">
        <f>+AN1089+SUM($D$16:$E$18)-SUM($AL$27:AL1089)</f>
        <v>28693.442626784032</v>
      </c>
      <c r="AQ1089" s="10">
        <f t="shared" si="334"/>
        <v>-4.408503119146534E-5</v>
      </c>
      <c r="AR1089" s="10">
        <f>+AN1089/SUM(AL$27:AL1089)-1</f>
        <v>0.18574465454247435</v>
      </c>
    </row>
    <row r="1090" spans="1:44" x14ac:dyDescent="0.25">
      <c r="A1090" s="1">
        <v>41779</v>
      </c>
      <c r="B1090">
        <v>7.7229999999999999</v>
      </c>
      <c r="G1090">
        <f t="shared" si="327"/>
        <v>3759.45824055412</v>
      </c>
      <c r="H1090">
        <f t="shared" si="328"/>
        <v>3676.8205740226767</v>
      </c>
      <c r="I1090" s="5">
        <f t="shared" si="317"/>
        <v>0</v>
      </c>
      <c r="J1090" s="6">
        <f>+H1090+SUM($D$16:$E$16)-SUM($F$27:F1090)</f>
        <v>7892.5983634963632</v>
      </c>
      <c r="K1090" s="10">
        <f t="shared" si="329"/>
        <v>-1.5057468991729328E-3</v>
      </c>
      <c r="L1090" s="10">
        <f>+H1090/SUM(F$27:F1090)-1</f>
        <v>-7.3974062424680964E-3</v>
      </c>
      <c r="M1090">
        <v>7.4089999999999998</v>
      </c>
      <c r="R1090">
        <f t="shared" si="330"/>
        <v>3896.0108579250891</v>
      </c>
      <c r="S1090">
        <f t="shared" si="331"/>
        <v>3698.1682033223501</v>
      </c>
      <c r="T1090" s="5">
        <f t="shared" si="318"/>
        <v>0</v>
      </c>
      <c r="U1090" s="6">
        <f>+S1090+SUM($D$17:$E$17)-SUM($Q$27:Q1090)</f>
        <v>7211.4363612170837</v>
      </c>
      <c r="V1090" s="10">
        <f t="shared" si="319"/>
        <v>-8.98996575822264E-4</v>
      </c>
      <c r="W1090" s="10">
        <f>+S1090/SUM(Q$27:Q1090)-1</f>
        <v>0.19808535126914739</v>
      </c>
      <c r="X1090">
        <v>4.1680000000000001</v>
      </c>
      <c r="AC1090">
        <f t="shared" si="332"/>
        <v>7404.1774867222475</v>
      </c>
      <c r="AD1090">
        <f t="shared" si="333"/>
        <v>7226.5443606899544</v>
      </c>
      <c r="AE1090" s="5">
        <f t="shared" si="320"/>
        <v>0</v>
      </c>
      <c r="AF1090" s="6">
        <f>+AD1090+SUM($D$18:$E$18)-SUM($AB$27:AB1090)</f>
        <v>13550.211044900472</v>
      </c>
      <c r="AG1090" s="10">
        <f t="shared" si="321"/>
        <v>-1.5331047156803557E-3</v>
      </c>
      <c r="AH1090" s="10">
        <f>+AD1090/SUM(AB$27:AB1090)-1</f>
        <v>0.30059590560455018</v>
      </c>
      <c r="AI1090" s="6">
        <f t="shared" si="322"/>
        <v>0</v>
      </c>
      <c r="AL1090" s="6">
        <f t="shared" si="323"/>
        <v>0</v>
      </c>
      <c r="AM1090" s="6">
        <f t="shared" si="324"/>
        <v>15059.646585201455</v>
      </c>
      <c r="AN1090" s="6">
        <f t="shared" si="325"/>
        <v>14601.533138034982</v>
      </c>
      <c r="AO1090" s="5">
        <f t="shared" si="326"/>
        <v>0</v>
      </c>
      <c r="AP1090" s="6">
        <f>+AN1090+SUM($D$16:$E$18)-SUM($AL$27:AL1090)</f>
        <v>28654.245769613917</v>
      </c>
      <c r="AQ1090" s="10">
        <f t="shared" si="334"/>
        <v>-1.3660562686725886E-3</v>
      </c>
      <c r="AR1090" s="10">
        <f>+AN1090/SUM(AL$27:AL1090)-1</f>
        <v>0.18257012267968165</v>
      </c>
    </row>
    <row r="1091" spans="1:44" x14ac:dyDescent="0.25">
      <c r="A1091" s="1">
        <v>41780</v>
      </c>
      <c r="B1091">
        <v>7.7510000000000003</v>
      </c>
      <c r="G1091">
        <f t="shared" si="327"/>
        <v>3773.0882846736999</v>
      </c>
      <c r="H1091">
        <f t="shared" si="328"/>
        <v>3690.1510124627434</v>
      </c>
      <c r="I1091" s="5">
        <f t="shared" si="317"/>
        <v>0</v>
      </c>
      <c r="J1091" s="6">
        <f>+H1091+SUM($D$16:$E$16)-SUM($F$27:F1091)</f>
        <v>7905.9288019364303</v>
      </c>
      <c r="K1091" s="10">
        <f t="shared" si="329"/>
        <v>1.6889797030241738E-3</v>
      </c>
      <c r="L1091" s="10">
        <f>+H1091/SUM(F$27:F1091)-1</f>
        <v>-3.7986916723256048E-3</v>
      </c>
      <c r="M1091">
        <v>7.4409999999999998</v>
      </c>
      <c r="R1091">
        <f t="shared" si="330"/>
        <v>3912.8380069942755</v>
      </c>
      <c r="S1091">
        <f t="shared" si="331"/>
        <v>3714.1408558404109</v>
      </c>
      <c r="T1091" s="5">
        <f t="shared" si="318"/>
        <v>0</v>
      </c>
      <c r="U1091" s="6">
        <f>+S1091+SUM($D$17:$E$17)-SUM($Q$27:Q1091)</f>
        <v>7227.409013735145</v>
      </c>
      <c r="V1091" s="10">
        <f t="shared" si="319"/>
        <v>2.2149058409448585E-3</v>
      </c>
      <c r="W1091" s="10">
        <f>+S1091/SUM(Q$27:Q1091)-1</f>
        <v>0.20325996744415242</v>
      </c>
      <c r="X1091">
        <v>4.194</v>
      </c>
      <c r="AC1091">
        <f t="shared" si="332"/>
        <v>7450.3647743073661</v>
      </c>
      <c r="AD1091">
        <f t="shared" si="333"/>
        <v>7271.6235721529911</v>
      </c>
      <c r="AE1091" s="5">
        <f t="shared" si="320"/>
        <v>0</v>
      </c>
      <c r="AF1091" s="6">
        <f>+AD1091+SUM($D$18:$E$18)-SUM($AB$27:AB1091)</f>
        <v>13595.290256363511</v>
      </c>
      <c r="AG1091" s="10">
        <f t="shared" si="321"/>
        <v>3.3268272585320613E-3</v>
      </c>
      <c r="AH1091" s="10">
        <f>+AD1091/SUM(AB$27:AB1091)-1</f>
        <v>0.30870902785640175</v>
      </c>
      <c r="AI1091" s="6">
        <f t="shared" si="322"/>
        <v>0</v>
      </c>
      <c r="AL1091" s="6">
        <f t="shared" si="323"/>
        <v>0</v>
      </c>
      <c r="AM1091" s="6">
        <f t="shared" si="324"/>
        <v>15136.291065975342</v>
      </c>
      <c r="AN1091" s="6">
        <f t="shared" si="325"/>
        <v>14675.915440456145</v>
      </c>
      <c r="AO1091" s="5">
        <f t="shared" si="326"/>
        <v>0</v>
      </c>
      <c r="AP1091" s="6">
        <f>+AN1091+SUM($D$16:$E$18)-SUM($AL$27:AL1091)</f>
        <v>28728.628072035077</v>
      </c>
      <c r="AQ1091" s="10">
        <f t="shared" si="334"/>
        <v>2.5958562308430189E-3</v>
      </c>
      <c r="AR1091" s="10">
        <f>+AN1091/SUM(AL$27:AL1091)-1</f>
        <v>0.18859430436442981</v>
      </c>
    </row>
    <row r="1092" spans="1:44" x14ac:dyDescent="0.25">
      <c r="A1092" s="1">
        <v>41781</v>
      </c>
      <c r="B1092">
        <v>7.819</v>
      </c>
      <c r="G1092">
        <f t="shared" si="327"/>
        <v>3806.1898203926798</v>
      </c>
      <c r="H1092">
        <f t="shared" si="328"/>
        <v>3722.5249343886198</v>
      </c>
      <c r="I1092" s="5">
        <f t="shared" si="317"/>
        <v>0</v>
      </c>
      <c r="J1092" s="6">
        <f>+H1092+SUM($D$16:$E$16)-SUM($F$27:F1092)</f>
        <v>7938.3027238623072</v>
      </c>
      <c r="K1092" s="10">
        <f t="shared" si="329"/>
        <v>4.0948916612995045E-3</v>
      </c>
      <c r="L1092" s="10">
        <f>+H1092/SUM(F$27:F1092)-1</f>
        <v>4.9410437123063033E-3</v>
      </c>
      <c r="M1092">
        <v>7.4560000000000004</v>
      </c>
      <c r="R1092">
        <f t="shared" si="330"/>
        <v>3920.7257331204569</v>
      </c>
      <c r="S1092">
        <f t="shared" si="331"/>
        <v>3721.6280367082522</v>
      </c>
      <c r="T1092" s="5">
        <f t="shared" si="318"/>
        <v>0</v>
      </c>
      <c r="U1092" s="6">
        <f>+S1092+SUM($D$17:$E$17)-SUM($Q$27:Q1092)</f>
        <v>7234.8961946029867</v>
      </c>
      <c r="V1092" s="10">
        <f t="shared" si="319"/>
        <v>1.035942597632511E-3</v>
      </c>
      <c r="W1092" s="10">
        <f>+S1092/SUM(Q$27:Q1092)-1</f>
        <v>0.20568556877618605</v>
      </c>
      <c r="X1092">
        <v>4.21</v>
      </c>
      <c r="AC1092">
        <f t="shared" si="332"/>
        <v>7478.7877205135946</v>
      </c>
      <c r="AD1092">
        <f t="shared" si="333"/>
        <v>7299.364625361015</v>
      </c>
      <c r="AE1092" s="5">
        <f t="shared" si="320"/>
        <v>0</v>
      </c>
      <c r="AF1092" s="6">
        <f>+AD1092+SUM($D$18:$E$18)-SUM($AB$27:AB1092)</f>
        <v>13623.031309571532</v>
      </c>
      <c r="AG1092" s="10">
        <f t="shared" si="321"/>
        <v>2.0404899553385647E-3</v>
      </c>
      <c r="AH1092" s="10">
        <f>+AD1092/SUM(AB$27:AB1092)-1</f>
        <v>0.31370171847292627</v>
      </c>
      <c r="AI1092" s="6">
        <f t="shared" si="322"/>
        <v>0</v>
      </c>
      <c r="AL1092" s="6">
        <f t="shared" si="323"/>
        <v>0</v>
      </c>
      <c r="AM1092" s="6">
        <f t="shared" si="324"/>
        <v>15205.703274026731</v>
      </c>
      <c r="AN1092" s="6">
        <f t="shared" si="325"/>
        <v>14743.517596457887</v>
      </c>
      <c r="AO1092" s="5">
        <f t="shared" si="326"/>
        <v>0</v>
      </c>
      <c r="AP1092" s="6">
        <f>+AN1092+SUM($D$16:$E$18)-SUM($AL$27:AL1092)</f>
        <v>28796.230228036824</v>
      </c>
      <c r="AQ1092" s="10">
        <f t="shared" si="334"/>
        <v>2.3531285877014252E-3</v>
      </c>
      <c r="AR1092" s="10">
        <f>+AN1092/SUM(AL$27:AL1092)-1</f>
        <v>0.19406936572686617</v>
      </c>
    </row>
    <row r="1093" spans="1:44" x14ac:dyDescent="0.25">
      <c r="A1093" s="1">
        <v>41782</v>
      </c>
      <c r="B1093">
        <v>7.8440000000000003</v>
      </c>
      <c r="G1093">
        <f t="shared" si="327"/>
        <v>3818.359502642305</v>
      </c>
      <c r="H1093">
        <f t="shared" si="328"/>
        <v>3734.4271115672509</v>
      </c>
      <c r="I1093" s="5">
        <f t="shared" si="317"/>
        <v>0</v>
      </c>
      <c r="J1093" s="6">
        <f>+H1093+SUM($D$16:$E$16)-SUM($F$27:F1093)</f>
        <v>7950.2049010409373</v>
      </c>
      <c r="K1093" s="10">
        <f t="shared" si="329"/>
        <v>1.4993352600238818E-3</v>
      </c>
      <c r="L1093" s="10">
        <f>+H1093/SUM(F$27:F1093)-1</f>
        <v>8.1541817213621748E-3</v>
      </c>
      <c r="M1093">
        <v>7.4749999999999996</v>
      </c>
      <c r="R1093">
        <f t="shared" si="330"/>
        <v>3930.7168528802858</v>
      </c>
      <c r="S1093">
        <f t="shared" si="331"/>
        <v>3731.1117991408505</v>
      </c>
      <c r="T1093" s="5">
        <f t="shared" si="318"/>
        <v>0</v>
      </c>
      <c r="U1093" s="6">
        <f>+S1093+SUM($D$17:$E$17)-SUM($Q$27:Q1093)</f>
        <v>7244.3799570355841</v>
      </c>
      <c r="V1093" s="10">
        <f t="shared" si="319"/>
        <v>1.3108360061435675E-3</v>
      </c>
      <c r="W1093" s="10">
        <f>+S1093/SUM(Q$27:Q1093)-1</f>
        <v>0.20875799713009524</v>
      </c>
      <c r="X1093">
        <v>4.22</v>
      </c>
      <c r="AC1093">
        <f t="shared" si="332"/>
        <v>7496.5520618924866</v>
      </c>
      <c r="AD1093">
        <f t="shared" si="333"/>
        <v>7316.7027836160296</v>
      </c>
      <c r="AE1093" s="5">
        <f t="shared" si="320"/>
        <v>0</v>
      </c>
      <c r="AF1093" s="6">
        <f>+AD1093+SUM($D$18:$E$18)-SUM($AB$27:AB1093)</f>
        <v>13640.369467826549</v>
      </c>
      <c r="AG1093" s="10">
        <f t="shared" si="321"/>
        <v>1.2727092716020572E-3</v>
      </c>
      <c r="AH1093" s="10">
        <f>+AD1093/SUM(AB$27:AB1093)-1</f>
        <v>0.31682215010825399</v>
      </c>
      <c r="AI1093" s="6">
        <f t="shared" si="322"/>
        <v>0</v>
      </c>
      <c r="AL1093" s="6">
        <f t="shared" si="323"/>
        <v>0</v>
      </c>
      <c r="AM1093" s="6">
        <f t="shared" si="324"/>
        <v>15245.628417415079</v>
      </c>
      <c r="AN1093" s="6">
        <f t="shared" si="325"/>
        <v>14782.24169432413</v>
      </c>
      <c r="AO1093" s="5">
        <f t="shared" si="326"/>
        <v>0</v>
      </c>
      <c r="AP1093" s="6">
        <f>+AN1093+SUM($D$16:$E$18)-SUM($AL$27:AL1093)</f>
        <v>28834.954325903062</v>
      </c>
      <c r="AQ1093" s="10">
        <f t="shared" si="334"/>
        <v>1.3447627539988627E-3</v>
      </c>
      <c r="AR1093" s="10">
        <f>+AN1093/SUM(AL$27:AL1093)-1</f>
        <v>0.19720560907415252</v>
      </c>
    </row>
    <row r="1094" spans="1:44" x14ac:dyDescent="0.25">
      <c r="A1094" s="1">
        <v>41785</v>
      </c>
      <c r="B1094">
        <v>7.827</v>
      </c>
      <c r="G1094">
        <f t="shared" si="327"/>
        <v>3810.0841187125598</v>
      </c>
      <c r="H1094">
        <f t="shared" si="328"/>
        <v>3726.3336310857817</v>
      </c>
      <c r="I1094" s="5">
        <f t="shared" si="317"/>
        <v>0</v>
      </c>
      <c r="J1094" s="6">
        <f>+H1094+SUM($D$16:$E$16)-SUM($F$27:F1094)</f>
        <v>7942.1114205594677</v>
      </c>
      <c r="K1094" s="10">
        <f t="shared" si="329"/>
        <v>-1.0180216211044257E-3</v>
      </c>
      <c r="L1094" s="10">
        <f>+H1094/SUM(F$27:F1094)-1</f>
        <v>5.9692478752042533E-3</v>
      </c>
      <c r="M1094">
        <v>7.53</v>
      </c>
      <c r="R1094">
        <f t="shared" si="330"/>
        <v>3959.6385153429505</v>
      </c>
      <c r="S1094">
        <f t="shared" si="331"/>
        <v>3758.5647956562684</v>
      </c>
      <c r="T1094" s="5">
        <f t="shared" si="318"/>
        <v>0</v>
      </c>
      <c r="U1094" s="6">
        <f>+S1094+SUM($D$17:$E$17)-SUM($Q$27:Q1094)</f>
        <v>7271.832953551002</v>
      </c>
      <c r="V1094" s="10">
        <f t="shared" si="319"/>
        <v>3.789557792141407E-3</v>
      </c>
      <c r="W1094" s="10">
        <f>+S1094/SUM(Q$27:Q1094)-1</f>
        <v>0.21765186868088526</v>
      </c>
      <c r="X1094">
        <v>4.226</v>
      </c>
      <c r="AC1094">
        <f t="shared" si="332"/>
        <v>7507.2106667198213</v>
      </c>
      <c r="AD1094">
        <f t="shared" si="333"/>
        <v>7327.105678569038</v>
      </c>
      <c r="AE1094" s="5">
        <f t="shared" si="320"/>
        <v>0</v>
      </c>
      <c r="AF1094" s="6">
        <f>+AD1094+SUM($D$18:$E$18)-SUM($AB$27:AB1094)</f>
        <v>13650.772362779557</v>
      </c>
      <c r="AG1094" s="10">
        <f t="shared" si="321"/>
        <v>7.6265492496707665E-4</v>
      </c>
      <c r="AH1094" s="10">
        <f>+AD1094/SUM(AB$27:AB1094)-1</f>
        <v>0.31869440908945035</v>
      </c>
      <c r="AI1094" s="6">
        <f t="shared" si="322"/>
        <v>0</v>
      </c>
      <c r="AL1094" s="6">
        <f t="shared" si="323"/>
        <v>0</v>
      </c>
      <c r="AM1094" s="6">
        <f t="shared" si="324"/>
        <v>15276.93330077533</v>
      </c>
      <c r="AN1094" s="6">
        <f t="shared" si="325"/>
        <v>14812.004105311087</v>
      </c>
      <c r="AO1094" s="5">
        <f t="shared" si="326"/>
        <v>0</v>
      </c>
      <c r="AP1094" s="6">
        <f>+AN1094+SUM($D$16:$E$18)-SUM($AL$27:AL1094)</f>
        <v>28864.716736890026</v>
      </c>
      <c r="AQ1094" s="10">
        <f t="shared" si="334"/>
        <v>1.0321643187147789E-3</v>
      </c>
      <c r="AR1094" s="10">
        <f>+AN1094/SUM(AL$27:AL1094)-1</f>
        <v>0.19961605033941998</v>
      </c>
    </row>
    <row r="1095" spans="1:44" x14ac:dyDescent="0.25">
      <c r="A1095" s="1">
        <v>41786</v>
      </c>
      <c r="B1095">
        <v>7.7889999999999997</v>
      </c>
      <c r="G1095">
        <f t="shared" si="327"/>
        <v>3791.5862016931296</v>
      </c>
      <c r="H1095">
        <f t="shared" si="328"/>
        <v>3708.2423217742626</v>
      </c>
      <c r="I1095" s="5">
        <f t="shared" si="317"/>
        <v>0</v>
      </c>
      <c r="J1095" s="6">
        <f>+H1095+SUM($D$16:$E$16)-SUM($F$27:F1095)</f>
        <v>7924.0201112479481</v>
      </c>
      <c r="K1095" s="10">
        <f t="shared" si="329"/>
        <v>-2.277896689372505E-3</v>
      </c>
      <c r="L1095" s="10">
        <f>+H1095/SUM(F$27:F1095)-1</f>
        <v>1.0852781014394353E-3</v>
      </c>
      <c r="M1095">
        <v>7.5449999999999999</v>
      </c>
      <c r="R1095">
        <f t="shared" si="330"/>
        <v>3967.5262414691315</v>
      </c>
      <c r="S1095">
        <f t="shared" si="331"/>
        <v>3766.0519765241097</v>
      </c>
      <c r="T1095" s="5">
        <f t="shared" si="318"/>
        <v>0</v>
      </c>
      <c r="U1095" s="6">
        <f>+S1095+SUM($D$17:$E$17)-SUM($Q$27:Q1095)</f>
        <v>7279.3201344188437</v>
      </c>
      <c r="V1095" s="10">
        <f t="shared" si="319"/>
        <v>1.0296139798131598E-3</v>
      </c>
      <c r="W1095" s="10">
        <f>+S1095/SUM(Q$27:Q1095)-1</f>
        <v>0.22007747001291889</v>
      </c>
      <c r="X1095">
        <v>4.2409999999999997</v>
      </c>
      <c r="AC1095">
        <f t="shared" si="332"/>
        <v>7533.8571787881601</v>
      </c>
      <c r="AD1095">
        <f t="shared" si="333"/>
        <v>7353.1129159515594</v>
      </c>
      <c r="AE1095" s="5">
        <f t="shared" si="320"/>
        <v>0</v>
      </c>
      <c r="AF1095" s="6">
        <f>+AD1095+SUM($D$18:$E$18)-SUM($AB$27:AB1095)</f>
        <v>13676.779600162077</v>
      </c>
      <c r="AG1095" s="10">
        <f t="shared" si="321"/>
        <v>1.9051843142174896E-3</v>
      </c>
      <c r="AH1095" s="10">
        <f>+AD1095/SUM(AB$27:AB1095)-1</f>
        <v>0.32337505654244181</v>
      </c>
      <c r="AI1095" s="6">
        <f t="shared" si="322"/>
        <v>0</v>
      </c>
      <c r="AL1095" s="6">
        <f t="shared" si="323"/>
        <v>0</v>
      </c>
      <c r="AM1095" s="6">
        <f t="shared" si="324"/>
        <v>15292.969621950422</v>
      </c>
      <c r="AN1095" s="6">
        <f t="shared" si="325"/>
        <v>14827.407214249932</v>
      </c>
      <c r="AO1095" s="5">
        <f t="shared" si="326"/>
        <v>0</v>
      </c>
      <c r="AP1095" s="6">
        <f>+AN1095+SUM($D$16:$E$18)-SUM($AL$27:AL1095)</f>
        <v>28880.119845828871</v>
      </c>
      <c r="AQ1095" s="10">
        <f t="shared" si="334"/>
        <v>5.3363104440795617E-4</v>
      </c>
      <c r="AR1095" s="10">
        <f>+AN1095/SUM(AL$27:AL1095)-1</f>
        <v>0.2008635396444991</v>
      </c>
    </row>
    <row r="1096" spans="1:44" x14ac:dyDescent="0.25">
      <c r="A1096" s="1">
        <v>41787</v>
      </c>
      <c r="B1096">
        <v>7.8339999999999996</v>
      </c>
      <c r="G1096">
        <f t="shared" si="327"/>
        <v>3813.4916297424543</v>
      </c>
      <c r="H1096">
        <f t="shared" si="328"/>
        <v>3729.6662406957985</v>
      </c>
      <c r="I1096" s="5">
        <f t="shared" si="317"/>
        <v>0</v>
      </c>
      <c r="J1096" s="6">
        <f>+H1096+SUM($D$16:$E$16)-SUM($F$27:F1096)</f>
        <v>7945.4440301694849</v>
      </c>
      <c r="K1096" s="10">
        <f t="shared" si="329"/>
        <v>2.703667913604324E-3</v>
      </c>
      <c r="L1096" s="10">
        <f>+H1096/SUM(F$27:F1096)-1</f>
        <v>6.8689265177399594E-3</v>
      </c>
      <c r="M1096">
        <v>7.5519999999999996</v>
      </c>
      <c r="R1096">
        <f t="shared" si="330"/>
        <v>3971.207180328016</v>
      </c>
      <c r="S1096">
        <f t="shared" si="331"/>
        <v>3769.5459942624357</v>
      </c>
      <c r="T1096" s="5">
        <f t="shared" si="318"/>
        <v>0</v>
      </c>
      <c r="U1096" s="6">
        <f>+S1096+SUM($D$17:$E$17)-SUM($Q$27:Q1096)</f>
        <v>7282.8141521571706</v>
      </c>
      <c r="V1096" s="10">
        <f t="shared" si="319"/>
        <v>4.7999231711304269E-4</v>
      </c>
      <c r="W1096" s="10">
        <f>+S1096/SUM(Q$27:Q1096)-1</f>
        <v>0.22120941730120136</v>
      </c>
      <c r="X1096">
        <v>4.24</v>
      </c>
      <c r="AC1096">
        <f t="shared" si="332"/>
        <v>7532.0807446502722</v>
      </c>
      <c r="AD1096">
        <f t="shared" si="333"/>
        <v>7351.3791001260588</v>
      </c>
      <c r="AE1096" s="5">
        <f t="shared" si="320"/>
        <v>0</v>
      </c>
      <c r="AF1096" s="6">
        <f>+AD1096+SUM($D$18:$E$18)-SUM($AB$27:AB1096)</f>
        <v>13675.045784336577</v>
      </c>
      <c r="AG1096" s="10">
        <f t="shared" si="321"/>
        <v>-1.2677076593969883E-4</v>
      </c>
      <c r="AH1096" s="10">
        <f>+AD1096/SUM(AB$27:AB1096)-1</f>
        <v>0.32306301337890919</v>
      </c>
      <c r="AI1096" s="6">
        <f t="shared" si="322"/>
        <v>0</v>
      </c>
      <c r="AL1096" s="6">
        <f t="shared" si="323"/>
        <v>0</v>
      </c>
      <c r="AM1096" s="6">
        <f t="shared" si="324"/>
        <v>15316.779554720742</v>
      </c>
      <c r="AN1096" s="6">
        <f t="shared" si="325"/>
        <v>14850.591335084293</v>
      </c>
      <c r="AO1096" s="5">
        <f t="shared" si="326"/>
        <v>0</v>
      </c>
      <c r="AP1096" s="6">
        <f>+AN1096+SUM($D$16:$E$18)-SUM($AL$27:AL1096)</f>
        <v>28903.303966663225</v>
      </c>
      <c r="AQ1096" s="10">
        <f t="shared" si="334"/>
        <v>8.0277093578962067E-4</v>
      </c>
      <c r="AR1096" s="10">
        <f>+AN1096/SUM(AL$27:AL1096)-1</f>
        <v>0.20274120881527224</v>
      </c>
    </row>
    <row r="1097" spans="1:44" x14ac:dyDescent="0.25">
      <c r="A1097" s="1">
        <v>41789</v>
      </c>
      <c r="B1097">
        <v>7.7370000000000001</v>
      </c>
      <c r="G1097">
        <f t="shared" si="327"/>
        <v>3766.2732626139095</v>
      </c>
      <c r="H1097">
        <f t="shared" si="328"/>
        <v>3683.4857932427103</v>
      </c>
      <c r="I1097" s="5">
        <f t="shared" si="317"/>
        <v>0</v>
      </c>
      <c r="J1097" s="6">
        <f>+H1097+SUM($D$16:$E$16)-SUM($F$27:F1097)</f>
        <v>7899.2635827163977</v>
      </c>
      <c r="K1097" s="10">
        <f t="shared" si="329"/>
        <v>-5.8121921541119947E-3</v>
      </c>
      <c r="L1097" s="10">
        <f>+H1097/SUM(F$27:F1097)-1</f>
        <v>-5.5980489573967951E-3</v>
      </c>
      <c r="M1097">
        <v>7.5439999999999996</v>
      </c>
      <c r="R1097">
        <f t="shared" si="330"/>
        <v>3967.000393060719</v>
      </c>
      <c r="S1097">
        <f t="shared" si="331"/>
        <v>3765.5528311329203</v>
      </c>
      <c r="T1097" s="5">
        <f t="shared" si="318"/>
        <v>0</v>
      </c>
      <c r="U1097" s="6">
        <f>+S1097+SUM($D$17:$E$17)-SUM($Q$27:Q1097)</f>
        <v>7278.8209890276539</v>
      </c>
      <c r="V1097" s="10">
        <f t="shared" si="319"/>
        <v>-5.4829946859680234E-4</v>
      </c>
      <c r="W1097" s="10">
        <f>+S1097/SUM(Q$27:Q1097)-1</f>
        <v>0.21991576325744999</v>
      </c>
      <c r="X1097">
        <v>4.2610000000000001</v>
      </c>
      <c r="AC1097">
        <f t="shared" si="332"/>
        <v>7569.3858615459458</v>
      </c>
      <c r="AD1097">
        <f t="shared" si="333"/>
        <v>7387.7892324615887</v>
      </c>
      <c r="AE1097" s="5">
        <f t="shared" si="320"/>
        <v>0</v>
      </c>
      <c r="AF1097" s="6">
        <f>+AD1097+SUM($D$18:$E$18)-SUM($AB$27:AB1097)</f>
        <v>13711.455916672108</v>
      </c>
      <c r="AG1097" s="10">
        <f t="shared" si="321"/>
        <v>2.662523614892498E-3</v>
      </c>
      <c r="AH1097" s="10">
        <f>+AD1097/SUM(AB$27:AB1097)-1</f>
        <v>0.32961591981309724</v>
      </c>
      <c r="AI1097" s="6">
        <f t="shared" si="322"/>
        <v>0</v>
      </c>
      <c r="AL1097" s="6">
        <f t="shared" si="323"/>
        <v>0</v>
      </c>
      <c r="AM1097" s="6">
        <f t="shared" si="324"/>
        <v>15302.659517220574</v>
      </c>
      <c r="AN1097" s="6">
        <f t="shared" si="325"/>
        <v>14836.827856837219</v>
      </c>
      <c r="AO1097" s="5">
        <f t="shared" si="326"/>
        <v>0</v>
      </c>
      <c r="AP1097" s="6">
        <f>+AN1097+SUM($D$16:$E$18)-SUM($AL$27:AL1097)</f>
        <v>28889.540488416154</v>
      </c>
      <c r="AQ1097" s="10">
        <f t="shared" si="334"/>
        <v>-4.761904819928775E-4</v>
      </c>
      <c r="AR1097" s="10">
        <f>+AN1097/SUM(AL$27:AL1097)-1</f>
        <v>0.20162651229640161</v>
      </c>
    </row>
    <row r="1098" spans="1:44" x14ac:dyDescent="0.25">
      <c r="A1098" s="1">
        <v>41793</v>
      </c>
      <c r="B1098">
        <v>7.8090000000000002</v>
      </c>
      <c r="G1098">
        <f t="shared" si="327"/>
        <v>3801.3219474928292</v>
      </c>
      <c r="H1098">
        <f t="shared" si="328"/>
        <v>3717.7640635171674</v>
      </c>
      <c r="I1098" s="5">
        <f t="shared" si="317"/>
        <v>0</v>
      </c>
      <c r="J1098" s="6">
        <f>+H1098+SUM($D$16:$E$16)-SUM($F$27:F1098)</f>
        <v>7933.5418529908529</v>
      </c>
      <c r="K1098" s="10">
        <f t="shared" si="329"/>
        <v>4.3394260636466786E-3</v>
      </c>
      <c r="L1098" s="10">
        <f>+H1098/SUM(F$27:F1098)-1</f>
        <v>3.655788508684088E-3</v>
      </c>
      <c r="M1098">
        <v>7.5369999999999999</v>
      </c>
      <c r="R1098">
        <f t="shared" si="330"/>
        <v>3963.3194542018346</v>
      </c>
      <c r="S1098">
        <f t="shared" si="331"/>
        <v>3762.0588133945944</v>
      </c>
      <c r="T1098" s="5">
        <f t="shared" si="318"/>
        <v>0</v>
      </c>
      <c r="U1098" s="6">
        <f>+S1098+SUM($D$17:$E$17)-SUM($Q$27:Q1098)</f>
        <v>7275.3269712893289</v>
      </c>
      <c r="V1098" s="10">
        <f t="shared" si="319"/>
        <v>-4.8002523260182173E-4</v>
      </c>
      <c r="W1098" s="10">
        <f>+S1098/SUM(Q$27:Q1098)-1</f>
        <v>0.21878381596916774</v>
      </c>
      <c r="X1098">
        <v>4.2670000000000003</v>
      </c>
      <c r="AC1098">
        <f t="shared" si="332"/>
        <v>7580.0444663732815</v>
      </c>
      <c r="AD1098">
        <f t="shared" si="333"/>
        <v>7398.192127414598</v>
      </c>
      <c r="AE1098" s="5">
        <f t="shared" si="320"/>
        <v>0</v>
      </c>
      <c r="AF1098" s="6">
        <f>+AD1098+SUM($D$18:$E$18)-SUM($AB$27:AB1098)</f>
        <v>13721.858811625116</v>
      </c>
      <c r="AG1098" s="10">
        <f t="shared" si="321"/>
        <v>7.5870097356744992E-4</v>
      </c>
      <c r="AH1098" s="10">
        <f>+AD1098/SUM(AB$27:AB1098)-1</f>
        <v>0.33148817879429382</v>
      </c>
      <c r="AI1098" s="6">
        <f t="shared" si="322"/>
        <v>0</v>
      </c>
      <c r="AL1098" s="6">
        <f t="shared" si="323"/>
        <v>0</v>
      </c>
      <c r="AM1098" s="6">
        <f t="shared" si="324"/>
        <v>15344.685868067945</v>
      </c>
      <c r="AN1098" s="6">
        <f t="shared" si="325"/>
        <v>14878.01500432636</v>
      </c>
      <c r="AO1098" s="5">
        <f t="shared" si="326"/>
        <v>0</v>
      </c>
      <c r="AP1098" s="6">
        <f>+AN1098+SUM($D$16:$E$18)-SUM($AL$27:AL1098)</f>
        <v>28930.727635905292</v>
      </c>
      <c r="AQ1098" s="10">
        <f t="shared" si="334"/>
        <v>1.4256767948819249E-3</v>
      </c>
      <c r="AR1098" s="10">
        <f>+AN1098/SUM(AL$27:AL1098)-1</f>
        <v>0.20496223667538382</v>
      </c>
    </row>
    <row r="1099" spans="1:44" x14ac:dyDescent="0.25">
      <c r="A1099" s="1">
        <v>41794</v>
      </c>
      <c r="B1099">
        <v>7.7770000000000001</v>
      </c>
      <c r="G1099">
        <f t="shared" si="327"/>
        <v>3785.7447542133091</v>
      </c>
      <c r="H1099">
        <f t="shared" si="328"/>
        <v>3702.5292767285196</v>
      </c>
      <c r="I1099" s="5">
        <f t="shared" si="317"/>
        <v>0</v>
      </c>
      <c r="J1099" s="6">
        <f>+H1099+SUM($D$16:$E$16)-SUM($F$27:F1099)</f>
        <v>7918.3070662022055</v>
      </c>
      <c r="K1099" s="10">
        <f t="shared" si="329"/>
        <v>-1.9203008027119939E-3</v>
      </c>
      <c r="L1099" s="10">
        <f>+H1099/SUM(F$27:F1099)-1</f>
        <v>-4.5702814290748961E-4</v>
      </c>
      <c r="M1099">
        <v>7.5410000000000004</v>
      </c>
      <c r="R1099">
        <f t="shared" si="330"/>
        <v>3965.422847835483</v>
      </c>
      <c r="S1099">
        <f t="shared" si="331"/>
        <v>3764.0553949593518</v>
      </c>
      <c r="T1099" s="5">
        <f t="shared" si="318"/>
        <v>0</v>
      </c>
      <c r="U1099" s="6">
        <f>+S1099+SUM($D$17:$E$17)-SUM($Q$27:Q1099)</f>
        <v>7277.3235528540863</v>
      </c>
      <c r="V1099" s="10">
        <f t="shared" si="319"/>
        <v>2.7443186713616008E-4</v>
      </c>
      <c r="W1099" s="10">
        <f>+S1099/SUM(Q$27:Q1099)-1</f>
        <v>0.21943064299104331</v>
      </c>
      <c r="X1099">
        <v>4.2720000000000002</v>
      </c>
      <c r="AC1099">
        <f t="shared" si="332"/>
        <v>7588.9266370627274</v>
      </c>
      <c r="AD1099">
        <f t="shared" si="333"/>
        <v>7406.8612065421048</v>
      </c>
      <c r="AE1099" s="5">
        <f t="shared" si="320"/>
        <v>0</v>
      </c>
      <c r="AF1099" s="6">
        <f>+AD1099+SUM($D$18:$E$18)-SUM($AB$27:AB1099)</f>
        <v>13730.527890752623</v>
      </c>
      <c r="AG1099" s="10">
        <f t="shared" si="321"/>
        <v>6.3177148566517793E-4</v>
      </c>
      <c r="AH1099" s="10">
        <f>+AD1099/SUM(AB$27:AB1099)-1</f>
        <v>0.33304839461195757</v>
      </c>
      <c r="AI1099" s="6">
        <f t="shared" si="322"/>
        <v>0</v>
      </c>
      <c r="AL1099" s="6">
        <f t="shared" si="323"/>
        <v>0</v>
      </c>
      <c r="AM1099" s="6">
        <f t="shared" si="324"/>
        <v>15340.09423911152</v>
      </c>
      <c r="AN1099" s="6">
        <f t="shared" si="325"/>
        <v>14873.445878229977</v>
      </c>
      <c r="AO1099" s="5">
        <f t="shared" si="326"/>
        <v>0</v>
      </c>
      <c r="AP1099" s="6">
        <f>+AN1099+SUM($D$16:$E$18)-SUM($AL$27:AL1099)</f>
        <v>28926.158509808913</v>
      </c>
      <c r="AQ1099" s="10">
        <f t="shared" si="334"/>
        <v>-1.5793332797853221E-4</v>
      </c>
      <c r="AR1099" s="10">
        <f>+AN1099/SUM(AL$27:AL1099)-1</f>
        <v>0.20459218567065318</v>
      </c>
    </row>
    <row r="1100" spans="1:44" x14ac:dyDescent="0.25">
      <c r="A1100" s="1">
        <v>41795</v>
      </c>
      <c r="B1100">
        <v>7.8090000000000002</v>
      </c>
      <c r="G1100">
        <f t="shared" si="327"/>
        <v>3801.3219474928287</v>
      </c>
      <c r="H1100">
        <f t="shared" si="328"/>
        <v>3717.764063517167</v>
      </c>
      <c r="I1100" s="5">
        <f t="shared" si="317"/>
        <v>0</v>
      </c>
      <c r="J1100" s="6">
        <f>+H1100+SUM($D$16:$E$16)-SUM($F$27:F1100)</f>
        <v>7933.5418529908529</v>
      </c>
      <c r="K1100" s="10">
        <f t="shared" si="329"/>
        <v>1.9239954527241476E-3</v>
      </c>
      <c r="L1100" s="10">
        <f>+H1100/SUM(F$27:F1100)-1</f>
        <v>3.655788508683866E-3</v>
      </c>
      <c r="M1100">
        <v>7.5739999999999998</v>
      </c>
      <c r="R1100">
        <f t="shared" si="330"/>
        <v>3982.7758453130818</v>
      </c>
      <c r="S1100">
        <f t="shared" si="331"/>
        <v>3780.5271928686025</v>
      </c>
      <c r="T1100" s="5">
        <f t="shared" si="318"/>
        <v>0</v>
      </c>
      <c r="U1100" s="6">
        <f>+S1100+SUM($D$17:$E$17)-SUM($Q$27:Q1100)</f>
        <v>7293.7953507633356</v>
      </c>
      <c r="V1100" s="10">
        <f t="shared" si="319"/>
        <v>2.2634417433300413E-3</v>
      </c>
      <c r="W1100" s="10">
        <f>+S1100/SUM(Q$27:Q1100)-1</f>
        <v>0.22476696592151724</v>
      </c>
      <c r="X1100">
        <v>4.2850000000000001</v>
      </c>
      <c r="AC1100">
        <f t="shared" si="332"/>
        <v>7612.0202808552876</v>
      </c>
      <c r="AD1100">
        <f t="shared" si="333"/>
        <v>7429.4008122736241</v>
      </c>
      <c r="AE1100" s="5">
        <f t="shared" si="320"/>
        <v>0</v>
      </c>
      <c r="AF1100" s="6">
        <f>+AD1100+SUM($D$18:$E$18)-SUM($AB$27:AB1100)</f>
        <v>13753.067496484142</v>
      </c>
      <c r="AG1100" s="10">
        <f t="shared" si="321"/>
        <v>1.6415687663908773E-3</v>
      </c>
      <c r="AH1100" s="10">
        <f>+AD1100/SUM(AB$27:AB1100)-1</f>
        <v>0.33710495573788379</v>
      </c>
      <c r="AI1100" s="6">
        <f t="shared" si="322"/>
        <v>0</v>
      </c>
      <c r="AL1100" s="6">
        <f t="shared" si="323"/>
        <v>0</v>
      </c>
      <c r="AM1100" s="6">
        <f t="shared" si="324"/>
        <v>15396.118073661199</v>
      </c>
      <c r="AN1100" s="6">
        <f t="shared" si="325"/>
        <v>14927.692068659395</v>
      </c>
      <c r="AO1100" s="5">
        <f t="shared" si="326"/>
        <v>0</v>
      </c>
      <c r="AP1100" s="6">
        <f>+AN1100+SUM($D$16:$E$18)-SUM($AL$27:AL1100)</f>
        <v>28980.40470023833</v>
      </c>
      <c r="AQ1100" s="10">
        <f t="shared" si="334"/>
        <v>1.875333373805077E-3</v>
      </c>
      <c r="AR1100" s="10">
        <f>+AN1100/SUM(AL$27:AL1100)-1</f>
        <v>0.20898555474118719</v>
      </c>
    </row>
    <row r="1101" spans="1:44" x14ac:dyDescent="0.25">
      <c r="A1101" s="1">
        <v>41796</v>
      </c>
      <c r="B1101">
        <v>7.8579999999999997</v>
      </c>
      <c r="G1101">
        <f t="shared" si="327"/>
        <v>3825.1745247020931</v>
      </c>
      <c r="H1101">
        <f t="shared" si="328"/>
        <v>3741.0923307872836</v>
      </c>
      <c r="I1101" s="5">
        <f t="shared" si="317"/>
        <v>0</v>
      </c>
      <c r="J1101" s="6">
        <f>+H1101+SUM($D$16:$E$16)-SUM($F$27:F1101)</f>
        <v>7956.87012026097</v>
      </c>
      <c r="K1101" s="10">
        <f t="shared" si="329"/>
        <v>2.9404606041527614E-3</v>
      </c>
      <c r="L1101" s="10">
        <f>+H1101/SUM(F$27:F1101)-1</f>
        <v>9.9535390064333651E-3</v>
      </c>
      <c r="M1101">
        <v>7.625</v>
      </c>
      <c r="R1101">
        <f t="shared" si="330"/>
        <v>4009.5941141420981</v>
      </c>
      <c r="S1101">
        <f t="shared" si="331"/>
        <v>3805.9836078192625</v>
      </c>
      <c r="T1101" s="5">
        <f t="shared" si="318"/>
        <v>0</v>
      </c>
      <c r="U1101" s="6">
        <f>+S1101+SUM($D$17:$E$17)-SUM($Q$27:Q1101)</f>
        <v>7319.2517657139961</v>
      </c>
      <c r="V1101" s="10">
        <f t="shared" si="319"/>
        <v>3.4901465871257642E-3</v>
      </c>
      <c r="W1101" s="10">
        <f>+S1101/SUM(Q$27:Q1101)-1</f>
        <v>0.23301401045043169</v>
      </c>
      <c r="X1101">
        <v>4.28</v>
      </c>
      <c r="AC1101">
        <f t="shared" si="332"/>
        <v>7603.1381101658417</v>
      </c>
      <c r="AD1101">
        <f t="shared" si="333"/>
        <v>7420.7317331461172</v>
      </c>
      <c r="AE1101" s="5">
        <f t="shared" si="320"/>
        <v>0</v>
      </c>
      <c r="AF1101" s="6">
        <f>+AD1101+SUM($D$18:$E$18)-SUM($AB$27:AB1101)</f>
        <v>13744.398417356635</v>
      </c>
      <c r="AG1101" s="10">
        <f t="shared" si="321"/>
        <v>-6.3033785951560617E-4</v>
      </c>
      <c r="AH1101" s="10">
        <f>+AD1101/SUM(AB$27:AB1101)-1</f>
        <v>0.33554473992021983</v>
      </c>
      <c r="AI1101" s="6">
        <f t="shared" si="322"/>
        <v>0</v>
      </c>
      <c r="AL1101" s="6">
        <f t="shared" si="323"/>
        <v>0</v>
      </c>
      <c r="AM1101" s="6">
        <f t="shared" si="324"/>
        <v>15437.906749010031</v>
      </c>
      <c r="AN1101" s="6">
        <f t="shared" si="325"/>
        <v>14967.807671752664</v>
      </c>
      <c r="AO1101" s="5">
        <f t="shared" si="326"/>
        <v>0</v>
      </c>
      <c r="AP1101" s="6">
        <f>+AN1101+SUM($D$16:$E$18)-SUM($AL$27:AL1101)</f>
        <v>29020.520303331599</v>
      </c>
      <c r="AQ1101" s="10">
        <f t="shared" si="334"/>
        <v>1.3842319839287853E-3</v>
      </c>
      <c r="AR1101" s="10">
        <f>+AN1101/SUM(AL$27:AL1101)-1</f>
        <v>0.21223449533002192</v>
      </c>
    </row>
    <row r="1102" spans="1:44" x14ac:dyDescent="0.25">
      <c r="A1102" s="1">
        <v>41800</v>
      </c>
      <c r="B1102">
        <v>7.99</v>
      </c>
      <c r="C1102">
        <f>+$C$16</f>
        <v>60</v>
      </c>
      <c r="D1102" s="7">
        <f>+$H$16</f>
        <v>1.0004210526315789</v>
      </c>
      <c r="E1102" s="7">
        <f>+$J$16</f>
        <v>0.46199999999999997</v>
      </c>
      <c r="F1102" s="6">
        <f>+C1102-D1102-E1102</f>
        <v>58.537578947368416</v>
      </c>
      <c r="G1102">
        <f t="shared" si="327"/>
        <v>3947.968025927481</v>
      </c>
      <c r="H1102">
        <f t="shared" si="328"/>
        <v>3862.4734052378235</v>
      </c>
      <c r="I1102" s="5">
        <f t="shared" si="317"/>
        <v>197580</v>
      </c>
      <c r="J1102" s="6">
        <f>+H1102+SUM($D$16:$E$16)-SUM($F$27:F1102)</f>
        <v>8019.7136157641417</v>
      </c>
      <c r="K1102" s="10">
        <f t="shared" si="329"/>
        <v>7.8980170033378094E-3</v>
      </c>
      <c r="L1102" s="10">
        <f>+H1102/SUM(F$27:F1102)-1</f>
        <v>2.6500127922885364E-2</v>
      </c>
      <c r="M1102">
        <v>7.6580000000000004</v>
      </c>
      <c r="N1102">
        <f>+$C$17</f>
        <v>50</v>
      </c>
      <c r="O1102" s="7">
        <f>+$H$17</f>
        <v>0.83368421052631569</v>
      </c>
      <c r="P1102" s="7">
        <f>+$J$17</f>
        <v>0.38500000000000001</v>
      </c>
      <c r="Q1102" s="6">
        <f>+N1102-O1102-P1102</f>
        <v>48.781315789473688</v>
      </c>
      <c r="R1102">
        <f t="shared" si="330"/>
        <v>4076.9471116196969</v>
      </c>
      <c r="S1102">
        <f t="shared" si="331"/>
        <v>3871.236721517987</v>
      </c>
      <c r="T1102" s="5">
        <f t="shared" si="318"/>
        <v>164650</v>
      </c>
      <c r="U1102" s="6">
        <f>+S1102+SUM($D$17:$E$17)-SUM($Q$27:Q1102)</f>
        <v>7335.7235636232472</v>
      </c>
      <c r="V1102" s="10">
        <f t="shared" si="319"/>
        <v>2.25047565468528E-3</v>
      </c>
      <c r="W1102" s="10">
        <f>+S1102/SUM(Q$27:Q1102)-1</f>
        <v>0.23464215475250305</v>
      </c>
      <c r="X1102">
        <v>4.3099999999999996</v>
      </c>
      <c r="Y1102">
        <f>+$C$18</f>
        <v>90</v>
      </c>
      <c r="Z1102" s="7">
        <f>+$H$18</f>
        <v>1.5006315789473685</v>
      </c>
      <c r="AA1102" s="7">
        <f>+$J$18</f>
        <v>0.69300000000000006</v>
      </c>
      <c r="AB1102" s="6">
        <f>+Y1102-Z1102-AA1102</f>
        <v>87.806368421052639</v>
      </c>
      <c r="AC1102">
        <f t="shared" si="332"/>
        <v>7744.2375027235694</v>
      </c>
      <c r="AD1102">
        <f t="shared" si="333"/>
        <v>7560.5525763322112</v>
      </c>
      <c r="AE1102" s="5">
        <f t="shared" si="320"/>
        <v>296370</v>
      </c>
      <c r="AF1102" s="6">
        <f>+AD1102+SUM($D$18:$E$18)-SUM($AB$27:AB1102)</f>
        <v>13796.412892121676</v>
      </c>
      <c r="AG1102" s="10">
        <f t="shared" si="321"/>
        <v>3.7844126156409974E-3</v>
      </c>
      <c r="AH1102" s="10">
        <f>+AD1102/SUM(AB$27:AB1102)-1</f>
        <v>0.33954030186085493</v>
      </c>
      <c r="AI1102" s="6">
        <f t="shared" si="322"/>
        <v>200</v>
      </c>
      <c r="AL1102" s="6">
        <f t="shared" si="323"/>
        <v>195.12526315789475</v>
      </c>
      <c r="AM1102" s="6">
        <f t="shared" si="324"/>
        <v>15769.152640270746</v>
      </c>
      <c r="AN1102" s="6">
        <f t="shared" si="325"/>
        <v>15294.262703088021</v>
      </c>
      <c r="AO1102" s="5">
        <f t="shared" si="326"/>
        <v>658600</v>
      </c>
      <c r="AP1102" s="6">
        <f>+AN1102+SUM($D$16:$E$18)-SUM($AL$27:AL1102)</f>
        <v>29151.850071509063</v>
      </c>
      <c r="AQ1102" s="10">
        <f t="shared" si="334"/>
        <v>4.5254105303682568E-3</v>
      </c>
      <c r="AR1102" s="10">
        <f>+AN1102/SUM(AL$27:AL1102)-1</f>
        <v>0.2194035671080159</v>
      </c>
    </row>
    <row r="1103" spans="1:44" x14ac:dyDescent="0.25">
      <c r="A1103" s="1">
        <v>41801</v>
      </c>
      <c r="B1103">
        <v>7.9850000000000003</v>
      </c>
      <c r="G1103">
        <f t="shared" si="327"/>
        <v>3945.497457700993</v>
      </c>
      <c r="H1103">
        <f t="shared" si="328"/>
        <v>3860.0563380255344</v>
      </c>
      <c r="I1103" s="5">
        <f t="shared" si="317"/>
        <v>0</v>
      </c>
      <c r="J1103" s="6">
        <f>+H1103+SUM($D$16:$E$16)-SUM($F$27:F1103)</f>
        <v>8017.2965485518525</v>
      </c>
      <c r="K1103" s="10">
        <f t="shared" si="329"/>
        <v>-3.0139071394497119E-4</v>
      </c>
      <c r="L1103" s="10">
        <f>+H1103/SUM(F$27:F1103)-1</f>
        <v>2.5857762386012562E-2</v>
      </c>
      <c r="M1103">
        <v>7.6139999999999999</v>
      </c>
      <c r="R1103">
        <f t="shared" si="330"/>
        <v>4053.5225003750811</v>
      </c>
      <c r="S1103">
        <f t="shared" si="331"/>
        <v>3848.9940451342322</v>
      </c>
      <c r="T1103" s="5">
        <f t="shared" si="318"/>
        <v>0</v>
      </c>
      <c r="U1103" s="6">
        <f>+S1103+SUM($D$17:$E$17)-SUM($Q$27:Q1103)</f>
        <v>7313.4808872394915</v>
      </c>
      <c r="V1103" s="10">
        <f t="shared" si="319"/>
        <v>-3.0321039486893575E-3</v>
      </c>
      <c r="W1103" s="10">
        <f>+S1103/SUM(Q$27:Q1103)-1</f>
        <v>0.2275483633175186</v>
      </c>
      <c r="X1103">
        <v>4.3049999999999997</v>
      </c>
      <c r="AC1103">
        <f t="shared" si="332"/>
        <v>7735.2534684976717</v>
      </c>
      <c r="AD1103">
        <f t="shared" si="333"/>
        <v>7551.7816336682527</v>
      </c>
      <c r="AE1103" s="5">
        <f t="shared" si="320"/>
        <v>0</v>
      </c>
      <c r="AF1103" s="6">
        <f>+AD1103+SUM($D$18:$E$18)-SUM($AB$27:AB1103)</f>
        <v>13787.641949457717</v>
      </c>
      <c r="AG1103" s="10">
        <f t="shared" si="321"/>
        <v>-6.3574080687078816E-4</v>
      </c>
      <c r="AH1103" s="10">
        <f>+AD1103/SUM(AB$27:AB1103)-1</f>
        <v>0.33798631079141095</v>
      </c>
      <c r="AI1103" s="6">
        <f t="shared" si="322"/>
        <v>0</v>
      </c>
      <c r="AL1103" s="6">
        <f t="shared" si="323"/>
        <v>0</v>
      </c>
      <c r="AM1103" s="6">
        <f t="shared" si="324"/>
        <v>15734.273426573745</v>
      </c>
      <c r="AN1103" s="6">
        <f t="shared" si="325"/>
        <v>15260.832016828019</v>
      </c>
      <c r="AO1103" s="5">
        <f t="shared" si="326"/>
        <v>0</v>
      </c>
      <c r="AP1103" s="6">
        <f>+AN1103+SUM($D$16:$E$18)-SUM($AL$27:AL1103)</f>
        <v>29118.419385249057</v>
      </c>
      <c r="AQ1103" s="10">
        <f t="shared" si="334"/>
        <v>-1.1467775176532413E-3</v>
      </c>
      <c r="AR1103" s="10">
        <f>+AN1103/SUM(AL$27:AL1103)-1</f>
        <v>0.21673815597524615</v>
      </c>
    </row>
    <row r="1104" spans="1:44" x14ac:dyDescent="0.25">
      <c r="A1104" s="1">
        <v>41802</v>
      </c>
      <c r="B1104">
        <v>7.9720000000000004</v>
      </c>
      <c r="G1104">
        <f t="shared" si="327"/>
        <v>3939.0739803121246</v>
      </c>
      <c r="H1104">
        <f t="shared" si="328"/>
        <v>3853.771963273583</v>
      </c>
      <c r="I1104" s="5">
        <f t="shared" si="317"/>
        <v>0</v>
      </c>
      <c r="J1104" s="6">
        <f>+H1104+SUM($D$16:$E$16)-SUM($F$27:F1104)</f>
        <v>8011.0121737999016</v>
      </c>
      <c r="K1104" s="10">
        <f t="shared" si="329"/>
        <v>-7.8385210200138111E-4</v>
      </c>
      <c r="L1104" s="10">
        <f>+H1104/SUM(F$27:F1104)-1</f>
        <v>2.4187611990142965E-2</v>
      </c>
      <c r="M1104">
        <v>7.61</v>
      </c>
      <c r="R1104">
        <f t="shared" si="330"/>
        <v>4051.3929902619343</v>
      </c>
      <c r="S1104">
        <f t="shared" si="331"/>
        <v>3846.9719836448003</v>
      </c>
      <c r="T1104" s="5">
        <f t="shared" si="318"/>
        <v>0</v>
      </c>
      <c r="U1104" s="6">
        <f>+S1104+SUM($D$17:$E$17)-SUM($Q$27:Q1104)</f>
        <v>7311.45882575006</v>
      </c>
      <c r="V1104" s="10">
        <f t="shared" si="319"/>
        <v>-2.7648414217629202E-4</v>
      </c>
      <c r="W1104" s="10">
        <f>+S1104/SUM(Q$27:Q1104)-1</f>
        <v>0.22690347318706561</v>
      </c>
      <c r="X1104">
        <v>4.29</v>
      </c>
      <c r="AC1104">
        <f t="shared" si="332"/>
        <v>7708.3013658199798</v>
      </c>
      <c r="AD1104">
        <f t="shared" si="333"/>
        <v>7525.4688056763771</v>
      </c>
      <c r="AE1104" s="5">
        <f t="shared" si="320"/>
        <v>0</v>
      </c>
      <c r="AF1104" s="6">
        <f>+AD1104+SUM($D$18:$E$18)-SUM($AB$27:AB1104)</f>
        <v>13761.329121465842</v>
      </c>
      <c r="AG1104" s="10">
        <f t="shared" si="321"/>
        <v>-1.9084356910580302E-3</v>
      </c>
      <c r="AH1104" s="10">
        <f>+AD1104/SUM(AB$27:AB1104)-1</f>
        <v>0.33332433758307833</v>
      </c>
      <c r="AI1104" s="6">
        <f t="shared" si="322"/>
        <v>0</v>
      </c>
      <c r="AL1104" s="6">
        <f t="shared" si="323"/>
        <v>0</v>
      </c>
      <c r="AM1104" s="6">
        <f t="shared" si="324"/>
        <v>15698.768336394038</v>
      </c>
      <c r="AN1104" s="6">
        <f t="shared" si="325"/>
        <v>15226.21275259476</v>
      </c>
      <c r="AO1104" s="5">
        <f t="shared" si="326"/>
        <v>0</v>
      </c>
      <c r="AP1104" s="6">
        <f>+AN1104+SUM($D$16:$E$18)-SUM($AL$27:AL1104)</f>
        <v>29083.800121015796</v>
      </c>
      <c r="AQ1104" s="10">
        <f t="shared" si="334"/>
        <v>-1.1889128930809845E-3</v>
      </c>
      <c r="AR1104" s="10">
        <f>+AN1104/SUM(AL$27:AL1104)-1</f>
        <v>0.21397798014224145</v>
      </c>
    </row>
    <row r="1105" spans="1:44" x14ac:dyDescent="0.25">
      <c r="A1105" s="1">
        <v>41803</v>
      </c>
      <c r="B1105">
        <v>7.944</v>
      </c>
      <c r="G1105">
        <f t="shared" si="327"/>
        <v>3925.2387982437926</v>
      </c>
      <c r="H1105">
        <f t="shared" si="328"/>
        <v>3840.2363868847642</v>
      </c>
      <c r="I1105" s="5">
        <f t="shared" si="317"/>
        <v>0</v>
      </c>
      <c r="J1105" s="6">
        <f>+H1105+SUM($D$16:$E$16)-SUM($F$27:F1105)</f>
        <v>7997.4765974110833</v>
      </c>
      <c r="K1105" s="10">
        <f t="shared" si="329"/>
        <v>-1.6896212482471196E-3</v>
      </c>
      <c r="L1105" s="10">
        <f>+H1105/SUM(F$27:F1105)-1</f>
        <v>2.0590364983654741E-2</v>
      </c>
      <c r="M1105">
        <v>7.5810000000000004</v>
      </c>
      <c r="R1105">
        <f t="shared" si="330"/>
        <v>4035.9540419416198</v>
      </c>
      <c r="S1105">
        <f t="shared" si="331"/>
        <v>3832.3120378464168</v>
      </c>
      <c r="T1105" s="5">
        <f t="shared" si="318"/>
        <v>0</v>
      </c>
      <c r="U1105" s="6">
        <f>+S1105+SUM($D$17:$E$17)-SUM($Q$27:Q1105)</f>
        <v>7296.798879951677</v>
      </c>
      <c r="V1105" s="10">
        <f t="shared" si="319"/>
        <v>-2.0050643992896022E-3</v>
      </c>
      <c r="W1105" s="10">
        <f>+S1105/SUM(Q$27:Q1105)-1</f>
        <v>0.22222801974128048</v>
      </c>
      <c r="X1105">
        <v>4.2960000000000003</v>
      </c>
      <c r="AC1105">
        <f t="shared" si="332"/>
        <v>7719.0822068910566</v>
      </c>
      <c r="AD1105">
        <f t="shared" si="333"/>
        <v>7535.9939368731275</v>
      </c>
      <c r="AE1105" s="5">
        <f t="shared" si="320"/>
        <v>0</v>
      </c>
      <c r="AF1105" s="6">
        <f>+AD1105+SUM($D$18:$E$18)-SUM($AB$27:AB1105)</f>
        <v>13771.854252662593</v>
      </c>
      <c r="AG1105" s="10">
        <f t="shared" si="321"/>
        <v>7.6483391276016555E-4</v>
      </c>
      <c r="AH1105" s="10">
        <f>+AD1105/SUM(AB$27:AB1105)-1</f>
        <v>0.33518912686641134</v>
      </c>
      <c r="AI1105" s="6">
        <f t="shared" si="322"/>
        <v>0</v>
      </c>
      <c r="AL1105" s="6">
        <f t="shared" si="323"/>
        <v>0</v>
      </c>
      <c r="AM1105" s="6">
        <f t="shared" si="324"/>
        <v>15680.275047076469</v>
      </c>
      <c r="AN1105" s="6">
        <f t="shared" si="325"/>
        <v>15208.542361604308</v>
      </c>
      <c r="AO1105" s="5">
        <f t="shared" si="326"/>
        <v>0</v>
      </c>
      <c r="AP1105" s="6">
        <f>+AN1105+SUM($D$16:$E$18)-SUM($AL$27:AL1105)</f>
        <v>29066.12973002535</v>
      </c>
      <c r="AQ1105" s="10">
        <f t="shared" si="334"/>
        <v>-6.0756816223883625E-4</v>
      </c>
      <c r="AR1105" s="10">
        <f>+AN1105/SUM(AL$27:AL1105)-1</f>
        <v>0.21256912910938963</v>
      </c>
    </row>
    <row r="1106" spans="1:44" x14ac:dyDescent="0.25">
      <c r="A1106" s="1">
        <v>41806</v>
      </c>
      <c r="B1106">
        <v>7.9029999999999996</v>
      </c>
      <c r="G1106">
        <f t="shared" si="327"/>
        <v>3904.9801387865928</v>
      </c>
      <c r="H1106">
        <f t="shared" si="328"/>
        <v>3820.4164357439945</v>
      </c>
      <c r="I1106" s="5">
        <f t="shared" si="317"/>
        <v>0</v>
      </c>
      <c r="J1106" s="6">
        <f>+H1106+SUM($D$16:$E$16)-SUM($F$27:F1106)</f>
        <v>7977.656646270314</v>
      </c>
      <c r="K1106" s="10">
        <f t="shared" si="329"/>
        <v>-2.478275603480351E-3</v>
      </c>
      <c r="L1106" s="10">
        <f>+H1106/SUM(F$27:F1106)-1</f>
        <v>1.532296758129692E-2</v>
      </c>
      <c r="M1106">
        <v>7.5490000000000004</v>
      </c>
      <c r="R1106">
        <f t="shared" si="330"/>
        <v>4018.9179610364449</v>
      </c>
      <c r="S1106">
        <f t="shared" si="331"/>
        <v>3816.1355459309589</v>
      </c>
      <c r="T1106" s="5">
        <f t="shared" si="318"/>
        <v>0</v>
      </c>
      <c r="U1106" s="6">
        <f>+S1106+SUM($D$17:$E$17)-SUM($Q$27:Q1106)</f>
        <v>7280.6223880362195</v>
      </c>
      <c r="V1106" s="10">
        <f t="shared" si="319"/>
        <v>-2.2169299416903154E-3</v>
      </c>
      <c r="W1106" s="10">
        <f>+S1106/SUM(Q$27:Q1106)-1</f>
        <v>0.21706889869765544</v>
      </c>
      <c r="X1106">
        <v>4.2869999999999999</v>
      </c>
      <c r="AC1106">
        <f t="shared" si="332"/>
        <v>7702.9109452844405</v>
      </c>
      <c r="AD1106">
        <f t="shared" si="333"/>
        <v>7520.2062400780014</v>
      </c>
      <c r="AE1106" s="5">
        <f t="shared" si="320"/>
        <v>0</v>
      </c>
      <c r="AF1106" s="6">
        <f>+AD1106+SUM($D$18:$E$18)-SUM($AB$27:AB1106)</f>
        <v>13756.066555867466</v>
      </c>
      <c r="AG1106" s="10">
        <f t="shared" si="321"/>
        <v>-1.1463740833645986E-3</v>
      </c>
      <c r="AH1106" s="10">
        <f>+AD1106/SUM(AB$27:AB1106)-1</f>
        <v>0.33239194294141194</v>
      </c>
      <c r="AI1106" s="6">
        <f t="shared" si="322"/>
        <v>0</v>
      </c>
      <c r="AL1106" s="6">
        <f t="shared" si="323"/>
        <v>0</v>
      </c>
      <c r="AM1106" s="6">
        <f t="shared" si="324"/>
        <v>15626.809045107479</v>
      </c>
      <c r="AN1106" s="6">
        <f t="shared" si="325"/>
        <v>15156.758221752954</v>
      </c>
      <c r="AO1106" s="5">
        <f t="shared" si="326"/>
        <v>0</v>
      </c>
      <c r="AP1106" s="6">
        <f>+AN1106+SUM($D$16:$E$18)-SUM($AL$27:AL1106)</f>
        <v>29014.345590173994</v>
      </c>
      <c r="AQ1106" s="10">
        <f t="shared" si="334"/>
        <v>-1.7815973551463804E-3</v>
      </c>
      <c r="AR1106" s="10">
        <f>+AN1106/SUM(AL$27:AL1106)-1</f>
        <v>0.20844040671980957</v>
      </c>
    </row>
    <row r="1107" spans="1:44" x14ac:dyDescent="0.25">
      <c r="A1107" s="1">
        <v>41807</v>
      </c>
      <c r="B1107">
        <v>7.9009999999999998</v>
      </c>
      <c r="G1107">
        <f t="shared" si="327"/>
        <v>3903.991911495998</v>
      </c>
      <c r="H1107">
        <f t="shared" si="328"/>
        <v>3819.449608859079</v>
      </c>
      <c r="I1107" s="5">
        <f t="shared" si="317"/>
        <v>0</v>
      </c>
      <c r="J1107" s="6">
        <f>+H1107+SUM($D$16:$E$16)-SUM($F$27:F1107)</f>
        <v>7976.6898193853976</v>
      </c>
      <c r="K1107" s="10">
        <f t="shared" si="329"/>
        <v>-1.211918396323286E-4</v>
      </c>
      <c r="L1107" s="10">
        <f>+H1107/SUM(F$27:F1107)-1</f>
        <v>1.5066021366547888E-2</v>
      </c>
      <c r="M1107">
        <v>7.569</v>
      </c>
      <c r="R1107">
        <f t="shared" si="330"/>
        <v>4029.565511602179</v>
      </c>
      <c r="S1107">
        <f t="shared" si="331"/>
        <v>3826.2458533781196</v>
      </c>
      <c r="T1107" s="5">
        <f t="shared" si="318"/>
        <v>0</v>
      </c>
      <c r="U1107" s="6">
        <f>+S1107+SUM($D$17:$E$17)-SUM($Q$27:Q1107)</f>
        <v>7290.7326954833788</v>
      </c>
      <c r="V1107" s="10">
        <f t="shared" si="319"/>
        <v>1.3886597749901419E-3</v>
      </c>
      <c r="W1107" s="10">
        <f>+S1107/SUM(Q$27:Q1107)-1</f>
        <v>0.22029334934992084</v>
      </c>
      <c r="X1107">
        <v>4.2949999999999999</v>
      </c>
      <c r="AC1107">
        <f t="shared" si="332"/>
        <v>7717.2854000458756</v>
      </c>
      <c r="AD1107">
        <f t="shared" si="333"/>
        <v>7534.2397483403347</v>
      </c>
      <c r="AE1107" s="5">
        <f t="shared" si="320"/>
        <v>0</v>
      </c>
      <c r="AF1107" s="6">
        <f>+AD1107+SUM($D$18:$E$18)-SUM($AB$27:AB1107)</f>
        <v>13770.100064129798</v>
      </c>
      <c r="AG1107" s="10">
        <f t="shared" si="321"/>
        <v>1.0201686801483145E-3</v>
      </c>
      <c r="AH1107" s="10">
        <f>+AD1107/SUM(AB$27:AB1107)-1</f>
        <v>0.33487832865252232</v>
      </c>
      <c r="AI1107" s="6">
        <f t="shared" si="322"/>
        <v>0</v>
      </c>
      <c r="AL1107" s="6">
        <f t="shared" si="323"/>
        <v>0</v>
      </c>
      <c r="AM1107" s="6">
        <f t="shared" si="324"/>
        <v>15650.842823144052</v>
      </c>
      <c r="AN1107" s="6">
        <f t="shared" si="325"/>
        <v>15179.935210577532</v>
      </c>
      <c r="AO1107" s="5">
        <f t="shared" si="326"/>
        <v>0</v>
      </c>
      <c r="AP1107" s="6">
        <f>+AN1107+SUM($D$16:$E$18)-SUM($AL$27:AL1107)</f>
        <v>29037.522578998571</v>
      </c>
      <c r="AQ1107" s="10">
        <f t="shared" si="334"/>
        <v>7.9881135876536113E-4</v>
      </c>
      <c r="AR1107" s="10">
        <f>+AN1107/SUM(AL$27:AL1107)-1</f>
        <v>0.21028829591827392</v>
      </c>
    </row>
    <row r="1108" spans="1:44" x14ac:dyDescent="0.25">
      <c r="A1108" s="1">
        <v>41808</v>
      </c>
      <c r="B1108">
        <v>7.8940000000000001</v>
      </c>
      <c r="G1108">
        <f t="shared" si="327"/>
        <v>3900.5331159789152</v>
      </c>
      <c r="H1108">
        <f t="shared" si="328"/>
        <v>3816.0657147618749</v>
      </c>
      <c r="I1108" s="5">
        <f t="shared" si="317"/>
        <v>0</v>
      </c>
      <c r="J1108" s="6">
        <f>+H1108+SUM($D$16:$E$16)-SUM($F$27:F1108)</f>
        <v>7973.305925288194</v>
      </c>
      <c r="K1108" s="10">
        <f t="shared" si="329"/>
        <v>-4.2422285106036295E-4</v>
      </c>
      <c r="L1108" s="10">
        <f>+H1108/SUM(F$27:F1108)-1</f>
        <v>1.4166709614926054E-2</v>
      </c>
      <c r="M1108">
        <v>7.577</v>
      </c>
      <c r="R1108">
        <f t="shared" si="330"/>
        <v>4033.824531828473</v>
      </c>
      <c r="S1108">
        <f t="shared" si="331"/>
        <v>3830.2899763569844</v>
      </c>
      <c r="T1108" s="5">
        <f t="shared" si="318"/>
        <v>0</v>
      </c>
      <c r="U1108" s="6">
        <f>+S1108+SUM($D$17:$E$17)-SUM($Q$27:Q1108)</f>
        <v>7294.7768184622437</v>
      </c>
      <c r="V1108" s="10">
        <f t="shared" si="319"/>
        <v>5.5469362926574561E-4</v>
      </c>
      <c r="W1108" s="10">
        <f>+S1108/SUM(Q$27:Q1108)-1</f>
        <v>0.22158312961082727</v>
      </c>
      <c r="X1108">
        <v>4.3120000000000003</v>
      </c>
      <c r="AC1108">
        <f t="shared" si="332"/>
        <v>7747.8311164139277</v>
      </c>
      <c r="AD1108">
        <f t="shared" si="333"/>
        <v>7564.060953397794</v>
      </c>
      <c r="AE1108" s="5">
        <f t="shared" si="320"/>
        <v>0</v>
      </c>
      <c r="AF1108" s="6">
        <f>+AD1108+SUM($D$18:$E$18)-SUM($AB$27:AB1108)</f>
        <v>13799.92126918726</v>
      </c>
      <c r="AG1108" s="10">
        <f t="shared" si="321"/>
        <v>2.165649117913393E-3</v>
      </c>
      <c r="AH1108" s="10">
        <f>+AD1108/SUM(AB$27:AB1108)-1</f>
        <v>0.34016189828863252</v>
      </c>
      <c r="AI1108" s="6">
        <f t="shared" si="322"/>
        <v>0</v>
      </c>
      <c r="AL1108" s="6">
        <f t="shared" si="323"/>
        <v>0</v>
      </c>
      <c r="AM1108" s="6">
        <f t="shared" si="324"/>
        <v>15682.188764221315</v>
      </c>
      <c r="AN1108" s="6">
        <f t="shared" si="325"/>
        <v>15210.416644516652</v>
      </c>
      <c r="AO1108" s="5">
        <f t="shared" si="326"/>
        <v>0</v>
      </c>
      <c r="AP1108" s="6">
        <f>+AN1108+SUM($D$16:$E$18)-SUM($AL$27:AL1108)</f>
        <v>29068.004012937687</v>
      </c>
      <c r="AQ1108" s="10">
        <f t="shared" si="334"/>
        <v>1.0497257077006772E-3</v>
      </c>
      <c r="AR1108" s="10">
        <f>+AN1108/SUM(AL$27:AL1108)-1</f>
        <v>0.2127185647058254</v>
      </c>
    </row>
    <row r="1109" spans="1:44" x14ac:dyDescent="0.25">
      <c r="A1109" s="1">
        <v>41809</v>
      </c>
      <c r="B1109">
        <v>7.9020000000000001</v>
      </c>
      <c r="G1109">
        <f t="shared" si="327"/>
        <v>3904.4860251412956</v>
      </c>
      <c r="H1109">
        <f t="shared" si="328"/>
        <v>3819.9330223015372</v>
      </c>
      <c r="I1109" s="5">
        <f t="shared" si="317"/>
        <v>0</v>
      </c>
      <c r="J1109" s="6">
        <f>+H1109+SUM($D$16:$E$16)-SUM($F$27:F1109)</f>
        <v>7977.1732328278558</v>
      </c>
      <c r="K1109" s="10">
        <f t="shared" si="329"/>
        <v>4.8503187710324802E-4</v>
      </c>
      <c r="L1109" s="10">
        <f>+H1109/SUM(F$27:F1109)-1</f>
        <v>1.5194494473922626E-2</v>
      </c>
      <c r="M1109">
        <v>7.6120000000000001</v>
      </c>
      <c r="R1109">
        <f t="shared" si="330"/>
        <v>4052.4577453185079</v>
      </c>
      <c r="S1109">
        <f t="shared" si="331"/>
        <v>3847.983014389516</v>
      </c>
      <c r="T1109" s="5">
        <f t="shared" si="318"/>
        <v>0</v>
      </c>
      <c r="U1109" s="6">
        <f>+S1109+SUM($D$17:$E$17)-SUM($Q$27:Q1109)</f>
        <v>7312.4698564947757</v>
      </c>
      <c r="V1109" s="10">
        <f t="shared" si="319"/>
        <v>2.4254392523364032E-3</v>
      </c>
      <c r="W1109" s="10">
        <f>+S1109/SUM(Q$27:Q1109)-1</f>
        <v>0.22722591825229199</v>
      </c>
      <c r="X1109">
        <v>4.327</v>
      </c>
      <c r="AC1109">
        <f t="shared" si="332"/>
        <v>7774.7832190916197</v>
      </c>
      <c r="AD1109">
        <f t="shared" si="333"/>
        <v>7590.3737813896687</v>
      </c>
      <c r="AE1109" s="5">
        <f t="shared" si="320"/>
        <v>0</v>
      </c>
      <c r="AF1109" s="6">
        <f>+AD1109+SUM($D$18:$E$18)-SUM($AB$27:AB1109)</f>
        <v>13826.234097179135</v>
      </c>
      <c r="AG1109" s="10">
        <f t="shared" si="321"/>
        <v>1.9067375442660683E-3</v>
      </c>
      <c r="AH1109" s="10">
        <f>+AD1109/SUM(AB$27:AB1109)-1</f>
        <v>0.34482387149696492</v>
      </c>
      <c r="AI1109" s="6">
        <f t="shared" si="322"/>
        <v>0</v>
      </c>
      <c r="AL1109" s="6">
        <f t="shared" si="323"/>
        <v>0</v>
      </c>
      <c r="AM1109" s="6">
        <f t="shared" si="324"/>
        <v>15731.726989551424</v>
      </c>
      <c r="AN1109" s="6">
        <f t="shared" si="325"/>
        <v>15258.289818080721</v>
      </c>
      <c r="AO1109" s="5">
        <f t="shared" si="326"/>
        <v>0</v>
      </c>
      <c r="AP1109" s="6">
        <f>+AN1109+SUM($D$16:$E$18)-SUM($AL$27:AL1109)</f>
        <v>29115.877186501762</v>
      </c>
      <c r="AQ1109" s="10">
        <f t="shared" si="334"/>
        <v>1.6469370770268998E-3</v>
      </c>
      <c r="AR1109" s="10">
        <f>+AN1109/SUM(AL$27:AL1109)-1</f>
        <v>0.21653546779857935</v>
      </c>
    </row>
    <row r="1110" spans="1:44" x14ac:dyDescent="0.25">
      <c r="A1110" s="1">
        <v>41810</v>
      </c>
      <c r="B1110">
        <v>7.8849999999999998</v>
      </c>
      <c r="G1110">
        <f t="shared" si="327"/>
        <v>3896.0860931712368</v>
      </c>
      <c r="H1110">
        <f t="shared" si="328"/>
        <v>3811.7149937797544</v>
      </c>
      <c r="I1110" s="5">
        <f t="shared" si="317"/>
        <v>0</v>
      </c>
      <c r="J1110" s="6">
        <f>+H1110+SUM($D$16:$E$16)-SUM($F$27:F1110)</f>
        <v>7968.9552043060739</v>
      </c>
      <c r="K1110" s="10">
        <f t="shared" si="329"/>
        <v>-1.0301930623698441E-3</v>
      </c>
      <c r="L1110" s="10">
        <f>+H1110/SUM(F$27:F1110)-1</f>
        <v>1.3010451648554744E-2</v>
      </c>
      <c r="M1110">
        <v>7.6040000000000001</v>
      </c>
      <c r="R1110">
        <f t="shared" si="330"/>
        <v>4048.1987250922143</v>
      </c>
      <c r="S1110">
        <f t="shared" si="331"/>
        <v>3843.9388914106516</v>
      </c>
      <c r="T1110" s="5">
        <f t="shared" si="318"/>
        <v>0</v>
      </c>
      <c r="U1110" s="6">
        <f>+S1110+SUM($D$17:$E$17)-SUM($Q$27:Q1110)</f>
        <v>7308.4257335159109</v>
      </c>
      <c r="V1110" s="10">
        <f t="shared" si="319"/>
        <v>-5.5304473840300794E-4</v>
      </c>
      <c r="W1110" s="10">
        <f>+S1110/SUM(Q$27:Q1110)-1</f>
        <v>0.22593613799138579</v>
      </c>
      <c r="X1110">
        <v>4.343</v>
      </c>
      <c r="AC1110">
        <f t="shared" si="332"/>
        <v>7803.5321286144917</v>
      </c>
      <c r="AD1110">
        <f t="shared" si="333"/>
        <v>7618.4407979143361</v>
      </c>
      <c r="AE1110" s="5">
        <f t="shared" si="320"/>
        <v>0</v>
      </c>
      <c r="AF1110" s="6">
        <f>+AD1110+SUM($D$18:$E$18)-SUM($AB$27:AB1110)</f>
        <v>13854.301113703801</v>
      </c>
      <c r="AG1110" s="10">
        <f t="shared" si="321"/>
        <v>2.0299827362530998E-3</v>
      </c>
      <c r="AH1110" s="10">
        <f>+AD1110/SUM(AB$27:AB1110)-1</f>
        <v>0.34979664291918633</v>
      </c>
      <c r="AI1110" s="6">
        <f t="shared" si="322"/>
        <v>0</v>
      </c>
      <c r="AL1110" s="6">
        <f t="shared" si="323"/>
        <v>0</v>
      </c>
      <c r="AM1110" s="6">
        <f t="shared" si="324"/>
        <v>15747.816946877943</v>
      </c>
      <c r="AN1110" s="6">
        <f t="shared" si="325"/>
        <v>15274.094683104742</v>
      </c>
      <c r="AO1110" s="5">
        <f t="shared" si="326"/>
        <v>0</v>
      </c>
      <c r="AP1110" s="6">
        <f>+AN1110+SUM($D$16:$E$18)-SUM($AL$27:AL1110)</f>
        <v>29131.682051525779</v>
      </c>
      <c r="AQ1110" s="10">
        <f t="shared" si="334"/>
        <v>5.4282633914071177E-4</v>
      </c>
      <c r="AR1110" s="10">
        <f>+AN1110/SUM(AL$27:AL1110)-1</f>
        <v>0.2177955814217134</v>
      </c>
    </row>
    <row r="1111" spans="1:44" x14ac:dyDescent="0.25">
      <c r="A1111" s="1">
        <v>41814</v>
      </c>
      <c r="B1111">
        <v>7.899</v>
      </c>
      <c r="G1111">
        <f t="shared" si="327"/>
        <v>3903.0036842054033</v>
      </c>
      <c r="H1111">
        <f t="shared" si="328"/>
        <v>3818.482781974164</v>
      </c>
      <c r="I1111" s="5">
        <f t="shared" si="317"/>
        <v>0</v>
      </c>
      <c r="J1111" s="6">
        <f>+H1111+SUM($D$16:$E$16)-SUM($F$27:F1111)</f>
        <v>7975.7229925004831</v>
      </c>
      <c r="K1111" s="10">
        <f t="shared" si="329"/>
        <v>8.4926919789340971E-4</v>
      </c>
      <c r="L1111" s="10">
        <f>+H1111/SUM(F$27:F1111)-1</f>
        <v>1.4809075151798856E-2</v>
      </c>
      <c r="M1111">
        <v>7.5670000000000002</v>
      </c>
      <c r="R1111">
        <f t="shared" si="330"/>
        <v>4028.5007565456058</v>
      </c>
      <c r="S1111">
        <f t="shared" si="331"/>
        <v>3825.2348226334038</v>
      </c>
      <c r="T1111" s="5">
        <f t="shared" si="318"/>
        <v>0</v>
      </c>
      <c r="U1111" s="6">
        <f>+S1111+SUM($D$17:$E$17)-SUM($Q$27:Q1111)</f>
        <v>7289.7216647386631</v>
      </c>
      <c r="V1111" s="10">
        <f t="shared" si="319"/>
        <v>-2.5592472933633204E-3</v>
      </c>
      <c r="W1111" s="10">
        <f>+S1111/SUM(Q$27:Q1111)-1</f>
        <v>0.21997090428469446</v>
      </c>
      <c r="X1111">
        <v>4.319</v>
      </c>
      <c r="AC1111">
        <f t="shared" si="332"/>
        <v>7760.4087643301846</v>
      </c>
      <c r="AD1111">
        <f t="shared" si="333"/>
        <v>7576.3402731273354</v>
      </c>
      <c r="AE1111" s="5">
        <f t="shared" si="320"/>
        <v>0</v>
      </c>
      <c r="AF1111" s="6">
        <f>+AD1111+SUM($D$18:$E$18)-SUM($AB$27:AB1111)</f>
        <v>13812.200588916799</v>
      </c>
      <c r="AG1111" s="10">
        <f t="shared" si="321"/>
        <v>-3.038805381915588E-3</v>
      </c>
      <c r="AH1111" s="10">
        <f>+AD1111/SUM(AB$27:AB1111)-1</f>
        <v>0.34233748578585432</v>
      </c>
      <c r="AI1111" s="6">
        <f t="shared" si="322"/>
        <v>0</v>
      </c>
      <c r="AL1111" s="6">
        <f t="shared" si="323"/>
        <v>0</v>
      </c>
      <c r="AM1111" s="6">
        <f t="shared" si="324"/>
        <v>15691.913205081193</v>
      </c>
      <c r="AN1111" s="6">
        <f t="shared" si="325"/>
        <v>15220.057877734904</v>
      </c>
      <c r="AO1111" s="5">
        <f t="shared" si="326"/>
        <v>0</v>
      </c>
      <c r="AP1111" s="6">
        <f>+AN1111+SUM($D$16:$E$18)-SUM($AL$27:AL1111)</f>
        <v>29077.645246155938</v>
      </c>
      <c r="AQ1111" s="10">
        <f t="shared" si="334"/>
        <v>-1.8549153898584914E-3</v>
      </c>
      <c r="AR1111" s="10">
        <f>+AN1111/SUM(AL$27:AL1111)-1</f>
        <v>0.21348725518838685</v>
      </c>
    </row>
    <row r="1112" spans="1:44" x14ac:dyDescent="0.25">
      <c r="A1112" s="1">
        <v>41815</v>
      </c>
      <c r="B1112">
        <v>7.84</v>
      </c>
      <c r="G1112">
        <f t="shared" si="327"/>
        <v>3873.8509791328474</v>
      </c>
      <c r="H1112">
        <f t="shared" si="328"/>
        <v>3789.9613888691538</v>
      </c>
      <c r="I1112" s="5">
        <f t="shared" si="317"/>
        <v>0</v>
      </c>
      <c r="J1112" s="6">
        <f>+H1112+SUM($D$16:$E$16)-SUM($F$27:F1112)</f>
        <v>7947.2015993954719</v>
      </c>
      <c r="K1112" s="10">
        <f t="shared" si="329"/>
        <v>-3.576026039498803E-3</v>
      </c>
      <c r="L1112" s="10">
        <f>+H1112/SUM(F$27:F1112)-1</f>
        <v>7.2291618166986371E-3</v>
      </c>
      <c r="M1112">
        <v>7.4989999999999997</v>
      </c>
      <c r="R1112">
        <f t="shared" si="330"/>
        <v>3992.2990846221087</v>
      </c>
      <c r="S1112">
        <f t="shared" si="331"/>
        <v>3790.8597773130559</v>
      </c>
      <c r="T1112" s="5">
        <f t="shared" si="318"/>
        <v>0</v>
      </c>
      <c r="U1112" s="6">
        <f>+S1112+SUM($D$17:$E$17)-SUM($Q$27:Q1112)</f>
        <v>7255.3466194183165</v>
      </c>
      <c r="V1112" s="10">
        <f t="shared" si="319"/>
        <v>-4.7155497701130145E-3</v>
      </c>
      <c r="W1112" s="10">
        <f>+S1112/SUM(Q$27:Q1112)-1</f>
        <v>0.20900777206699139</v>
      </c>
      <c r="X1112">
        <v>4.3109999999999999</v>
      </c>
      <c r="AC1112">
        <f t="shared" si="332"/>
        <v>7746.0343095687485</v>
      </c>
      <c r="AD1112">
        <f t="shared" si="333"/>
        <v>7562.3067648650022</v>
      </c>
      <c r="AE1112" s="5">
        <f t="shared" si="320"/>
        <v>0</v>
      </c>
      <c r="AF1112" s="6">
        <f>+AD1112+SUM($D$18:$E$18)-SUM($AB$27:AB1112)</f>
        <v>13798.167080654468</v>
      </c>
      <c r="AG1112" s="10">
        <f t="shared" si="321"/>
        <v>-1.0160226223178137E-3</v>
      </c>
      <c r="AH1112" s="10">
        <f>+AD1112/SUM(AB$27:AB1112)-1</f>
        <v>0.33985110007474373</v>
      </c>
      <c r="AI1112" s="6">
        <f t="shared" si="322"/>
        <v>0</v>
      </c>
      <c r="AL1112" s="6">
        <f t="shared" si="323"/>
        <v>0</v>
      </c>
      <c r="AM1112" s="6">
        <f t="shared" si="324"/>
        <v>15612.184373323704</v>
      </c>
      <c r="AN1112" s="6">
        <f t="shared" si="325"/>
        <v>15143.127931047213</v>
      </c>
      <c r="AO1112" s="5">
        <f t="shared" si="326"/>
        <v>0</v>
      </c>
      <c r="AP1112" s="6">
        <f>+AN1112+SUM($D$16:$E$18)-SUM($AL$27:AL1112)</f>
        <v>29000.715299468255</v>
      </c>
      <c r="AQ1112" s="10">
        <f t="shared" si="334"/>
        <v>-2.6456731979648263E-3</v>
      </c>
      <c r="AR1112" s="10">
        <f>+AN1112/SUM(AL$27:AL1112)-1</f>
        <v>0.20735367076986755</v>
      </c>
    </row>
    <row r="1113" spans="1:44" x14ac:dyDescent="0.25">
      <c r="A1113" s="1">
        <v>41816</v>
      </c>
      <c r="B1113">
        <v>7.8970000000000002</v>
      </c>
      <c r="G1113">
        <f t="shared" si="327"/>
        <v>3902.0154569148081</v>
      </c>
      <c r="H1113">
        <f t="shared" si="328"/>
        <v>3817.5159550892486</v>
      </c>
      <c r="I1113" s="5">
        <f t="shared" si="317"/>
        <v>0</v>
      </c>
      <c r="J1113" s="6">
        <f>+H1113+SUM($D$16:$E$16)-SUM($F$27:F1113)</f>
        <v>7974.7561656155685</v>
      </c>
      <c r="K1113" s="10">
        <f t="shared" si="329"/>
        <v>3.4672036282799024E-3</v>
      </c>
      <c r="L1113" s="10">
        <f>+H1113/SUM(F$27:F1113)-1</f>
        <v>1.4552128937049824E-2</v>
      </c>
      <c r="M1113">
        <v>7.48</v>
      </c>
      <c r="R1113">
        <f t="shared" si="330"/>
        <v>3982.183911584661</v>
      </c>
      <c r="S1113">
        <f t="shared" si="331"/>
        <v>3781.2549852382531</v>
      </c>
      <c r="T1113" s="5">
        <f t="shared" si="318"/>
        <v>0</v>
      </c>
      <c r="U1113" s="6">
        <f>+S1113+SUM($D$17:$E$17)-SUM($Q$27:Q1113)</f>
        <v>7245.7418273435123</v>
      </c>
      <c r="V1113" s="10">
        <f t="shared" si="319"/>
        <v>-1.32382263434494E-3</v>
      </c>
      <c r="W1113" s="10">
        <f>+S1113/SUM(Q$27:Q1113)-1</f>
        <v>0.20594454394733908</v>
      </c>
      <c r="X1113">
        <v>4.3209999999999997</v>
      </c>
      <c r="AC1113">
        <f t="shared" si="332"/>
        <v>7764.0023780205438</v>
      </c>
      <c r="AD1113">
        <f t="shared" si="333"/>
        <v>7579.8486501929192</v>
      </c>
      <c r="AE1113" s="5">
        <f t="shared" si="320"/>
        <v>0</v>
      </c>
      <c r="AF1113" s="6">
        <f>+AD1113+SUM($D$18:$E$18)-SUM($AB$27:AB1113)</f>
        <v>13815.708965982383</v>
      </c>
      <c r="AG1113" s="10">
        <f t="shared" si="321"/>
        <v>1.2713199677447662E-3</v>
      </c>
      <c r="AH1113" s="10">
        <f>+AD1113/SUM(AB$27:AB1113)-1</f>
        <v>0.34295908221363214</v>
      </c>
      <c r="AI1113" s="6">
        <f t="shared" si="322"/>
        <v>0</v>
      </c>
      <c r="AL1113" s="6">
        <f t="shared" si="323"/>
        <v>0</v>
      </c>
      <c r="AM1113" s="6">
        <f t="shared" si="324"/>
        <v>15648.201746520012</v>
      </c>
      <c r="AN1113" s="6">
        <f t="shared" si="325"/>
        <v>15178.619590520422</v>
      </c>
      <c r="AO1113" s="5">
        <f t="shared" si="326"/>
        <v>0</v>
      </c>
      <c r="AP1113" s="6">
        <f>+AN1113+SUM($D$16:$E$18)-SUM($AL$27:AL1113)</f>
        <v>29036.20695894146</v>
      </c>
      <c r="AQ1113" s="10">
        <f t="shared" si="334"/>
        <v>1.2238201405279092E-3</v>
      </c>
      <c r="AR1113" s="10">
        <f>+AN1113/SUM(AL$27:AL1113)-1</f>
        <v>0.21018340221913046</v>
      </c>
    </row>
    <row r="1114" spans="1:44" x14ac:dyDescent="0.25">
      <c r="A1114" s="1">
        <v>41817</v>
      </c>
      <c r="B1114">
        <v>7.8650000000000002</v>
      </c>
      <c r="G1114">
        <f t="shared" si="327"/>
        <v>3886.2038202652861</v>
      </c>
      <c r="H1114">
        <f t="shared" si="328"/>
        <v>3802.0467249305989</v>
      </c>
      <c r="I1114" s="5">
        <f t="shared" si="317"/>
        <v>0</v>
      </c>
      <c r="J1114" s="6">
        <f>+H1114+SUM($D$16:$E$16)-SUM($F$27:F1114)</f>
        <v>7959.2869354569175</v>
      </c>
      <c r="K1114" s="10">
        <f t="shared" si="329"/>
        <v>-1.939774688704432E-3</v>
      </c>
      <c r="L1114" s="10">
        <f>+H1114/SUM(F$27:F1114)-1</f>
        <v>1.0440989501063092E-2</v>
      </c>
      <c r="M1114">
        <v>7.4859999999999998</v>
      </c>
      <c r="R1114">
        <f t="shared" si="330"/>
        <v>3985.378176754381</v>
      </c>
      <c r="S1114">
        <f t="shared" si="331"/>
        <v>3784.2880774724013</v>
      </c>
      <c r="T1114" s="5">
        <f t="shared" si="318"/>
        <v>0</v>
      </c>
      <c r="U1114" s="6">
        <f>+S1114+SUM($D$17:$E$17)-SUM($Q$27:Q1114)</f>
        <v>7248.7749195776614</v>
      </c>
      <c r="V1114" s="10">
        <f t="shared" si="319"/>
        <v>4.1860340961963338E-4</v>
      </c>
      <c r="W1114" s="10">
        <f>+S1114/SUM(Q$27:Q1114)-1</f>
        <v>0.20691187914301867</v>
      </c>
      <c r="X1114">
        <v>4.3109999999999999</v>
      </c>
      <c r="AC1114">
        <f t="shared" si="332"/>
        <v>7746.0343095687494</v>
      </c>
      <c r="AD1114">
        <f t="shared" si="333"/>
        <v>7562.3067648650031</v>
      </c>
      <c r="AE1114" s="5">
        <f t="shared" si="320"/>
        <v>0</v>
      </c>
      <c r="AF1114" s="6">
        <f>+AD1114+SUM($D$18:$E$18)-SUM($AB$27:AB1114)</f>
        <v>13798.167080654468</v>
      </c>
      <c r="AG1114" s="10">
        <f t="shared" si="321"/>
        <v>-1.2697057654520449E-3</v>
      </c>
      <c r="AH1114" s="10">
        <f>+AD1114/SUM(AB$27:AB1114)-1</f>
        <v>0.33985110007474395</v>
      </c>
      <c r="AI1114" s="6">
        <f t="shared" si="322"/>
        <v>0</v>
      </c>
      <c r="AL1114" s="6">
        <f t="shared" si="323"/>
        <v>0</v>
      </c>
      <c r="AM1114" s="6">
        <f t="shared" si="324"/>
        <v>15617.616306588418</v>
      </c>
      <c r="AN1114" s="6">
        <f t="shared" si="325"/>
        <v>15148.641567268003</v>
      </c>
      <c r="AO1114" s="5">
        <f t="shared" si="326"/>
        <v>0</v>
      </c>
      <c r="AP1114" s="6">
        <f>+AN1114+SUM($D$16:$E$18)-SUM($AL$27:AL1114)</f>
        <v>29006.22893568904</v>
      </c>
      <c r="AQ1114" s="10">
        <f t="shared" si="334"/>
        <v>-1.0324359271447481E-3</v>
      </c>
      <c r="AR1114" s="10">
        <f>+AN1114/SUM(AL$27:AL1114)-1</f>
        <v>0.20779327010236837</v>
      </c>
    </row>
    <row r="1115" spans="1:44" x14ac:dyDescent="0.25">
      <c r="A1115" s="1">
        <v>41820</v>
      </c>
      <c r="B1115">
        <v>7.8680000000000003</v>
      </c>
      <c r="G1115">
        <f t="shared" si="327"/>
        <v>3887.6861612011789</v>
      </c>
      <c r="H1115">
        <f t="shared" si="328"/>
        <v>3803.4969652579725</v>
      </c>
      <c r="I1115" s="5">
        <f t="shared" si="317"/>
        <v>0</v>
      </c>
      <c r="J1115" s="6">
        <f>+H1115+SUM($D$16:$E$16)-SUM($F$27:F1115)</f>
        <v>7960.737175784292</v>
      </c>
      <c r="K1115" s="10">
        <f t="shared" si="329"/>
        <v>1.822073182100592E-4</v>
      </c>
      <c r="L1115" s="10">
        <f>+H1115/SUM(F$27:F1115)-1</f>
        <v>1.0826408823187084E-2</v>
      </c>
      <c r="M1115">
        <v>7.4790000000000001</v>
      </c>
      <c r="R1115">
        <f t="shared" si="330"/>
        <v>3981.6515340563737</v>
      </c>
      <c r="S1115">
        <f t="shared" si="331"/>
        <v>3780.7494698658948</v>
      </c>
      <c r="T1115" s="5">
        <f t="shared" si="318"/>
        <v>0</v>
      </c>
      <c r="U1115" s="6">
        <f>+S1115+SUM($D$17:$E$17)-SUM($Q$27:Q1115)</f>
        <v>7245.2363119711554</v>
      </c>
      <c r="V1115" s="10">
        <f t="shared" si="319"/>
        <v>-4.8816629647985277E-4</v>
      </c>
      <c r="W1115" s="10">
        <f>+S1115/SUM(Q$27:Q1115)-1</f>
        <v>0.20578332141472577</v>
      </c>
      <c r="X1115">
        <v>4.3010000000000002</v>
      </c>
      <c r="AC1115">
        <f t="shared" si="332"/>
        <v>7728.0662411169551</v>
      </c>
      <c r="AD1115">
        <f t="shared" si="333"/>
        <v>7544.7648795370869</v>
      </c>
      <c r="AE1115" s="5">
        <f t="shared" si="320"/>
        <v>0</v>
      </c>
      <c r="AF1115" s="6">
        <f>+AD1115+SUM($D$18:$E$18)-SUM($AB$27:AB1115)</f>
        <v>13780.625195326553</v>
      </c>
      <c r="AG1115" s="10">
        <f t="shared" si="321"/>
        <v>-1.2713199677447662E-3</v>
      </c>
      <c r="AH1115" s="10">
        <f>+AD1115/SUM(AB$27:AB1115)-1</f>
        <v>0.33674311793585576</v>
      </c>
      <c r="AI1115" s="6">
        <f t="shared" si="322"/>
        <v>0</v>
      </c>
      <c r="AL1115" s="6">
        <f t="shared" si="323"/>
        <v>0</v>
      </c>
      <c r="AM1115" s="6">
        <f t="shared" si="324"/>
        <v>15597.403936374507</v>
      </c>
      <c r="AN1115" s="6">
        <f t="shared" si="325"/>
        <v>15129.011314660955</v>
      </c>
      <c r="AO1115" s="5">
        <f t="shared" si="326"/>
        <v>0</v>
      </c>
      <c r="AP1115" s="6">
        <f>+AN1115+SUM($D$16:$E$18)-SUM($AL$27:AL1115)</f>
        <v>28986.598683081989</v>
      </c>
      <c r="AQ1115" s="10">
        <f t="shared" si="334"/>
        <v>-6.7675990045357182E-4</v>
      </c>
      <c r="AR1115" s="10">
        <f>+AN1115/SUM(AL$27:AL1115)-1</f>
        <v>0.20622816032774449</v>
      </c>
    </row>
    <row r="1116" spans="1:44" x14ac:dyDescent="0.25">
      <c r="A1116" s="1">
        <v>41821</v>
      </c>
      <c r="B1116">
        <v>7.8789999999999996</v>
      </c>
      <c r="G1116">
        <f t="shared" si="327"/>
        <v>3893.1214112994517</v>
      </c>
      <c r="H1116">
        <f t="shared" si="328"/>
        <v>3808.814513125008</v>
      </c>
      <c r="I1116" s="5">
        <f t="shared" ref="I1116:I1179" si="335">+C1116*(MAX($A:$A)-$A1116)</f>
        <v>0</v>
      </c>
      <c r="J1116" s="6">
        <f>+H1116+SUM($D$16:$E$16)-SUM($F$27:F1116)</f>
        <v>7966.0547236513266</v>
      </c>
      <c r="K1116" s="10">
        <f t="shared" si="329"/>
        <v>6.6797179075450686E-4</v>
      </c>
      <c r="L1116" s="10">
        <f>+H1116/SUM(F$27:F1116)-1</f>
        <v>1.2239613004307204E-2</v>
      </c>
      <c r="M1116">
        <v>7.5330000000000004</v>
      </c>
      <c r="R1116">
        <f t="shared" si="330"/>
        <v>4010.3999205838568</v>
      </c>
      <c r="S1116">
        <f t="shared" si="331"/>
        <v>3808.0472999732301</v>
      </c>
      <c r="T1116" s="5">
        <f t="shared" ref="T1116:T1179" si="336">+N1116*(MAX($A:$A)-$A1116)</f>
        <v>0</v>
      </c>
      <c r="U1116" s="6">
        <f>+S1116+SUM($D$17:$E$17)-SUM($Q$27:Q1116)</f>
        <v>7272.5341420784898</v>
      </c>
      <c r="V1116" s="10">
        <f t="shared" ref="V1116:V1179" si="337">+U1116/U1115-1</f>
        <v>3.7676935481361085E-3</v>
      </c>
      <c r="W1116" s="10">
        <f>+S1116/SUM(Q$27:Q1116)-1</f>
        <v>0.21448933817584304</v>
      </c>
      <c r="X1116">
        <v>4.3310000000000004</v>
      </c>
      <c r="AC1116">
        <f t="shared" si="332"/>
        <v>7781.97044647234</v>
      </c>
      <c r="AD1116">
        <f t="shared" si="333"/>
        <v>7597.3905355208381</v>
      </c>
      <c r="AE1116" s="5">
        <f t="shared" ref="AE1116:AE1179" si="338">+Y1116*(MAX($A:$A)-$A1116)</f>
        <v>0</v>
      </c>
      <c r="AF1116" s="6">
        <f>+AD1116+SUM($D$18:$E$18)-SUM($AB$27:AB1116)</f>
        <v>13833.250851310302</v>
      </c>
      <c r="AG1116" s="10">
        <f t="shared" ref="AG1116:AG1179" si="339">+AF1116/AF1115-1</f>
        <v>3.8188148387923171E-3</v>
      </c>
      <c r="AH1116" s="10">
        <f>+AD1116/SUM(AB$27:AB1116)-1</f>
        <v>0.34606706435252077</v>
      </c>
      <c r="AI1116" s="6">
        <f t="shared" ref="AI1116:AI1179" si="340">+C1116+N1116+Y1116</f>
        <v>0</v>
      </c>
      <c r="AL1116" s="6">
        <f t="shared" ref="AL1116:AL1179" si="341">+F1116+Q1116+AB1116</f>
        <v>0</v>
      </c>
      <c r="AM1116" s="6">
        <f t="shared" ref="AM1116:AM1179" si="342">+G1116+R1116+AC1116</f>
        <v>15685.491778355648</v>
      </c>
      <c r="AN1116" s="6">
        <f t="shared" ref="AN1116:AN1179" si="343">+H1116+S1116+AD1116</f>
        <v>15214.252348619077</v>
      </c>
      <c r="AO1116" s="5">
        <f t="shared" ref="AO1116:AO1179" si="344">+AI1116*(MAX($A:$A)-$A1116)</f>
        <v>0</v>
      </c>
      <c r="AP1116" s="6">
        <f>+AN1116+SUM($D$16:$E$18)-SUM($AL$27:AL1116)</f>
        <v>29071.839717040115</v>
      </c>
      <c r="AQ1116" s="10">
        <f t="shared" si="334"/>
        <v>2.9407049405860697E-3</v>
      </c>
      <c r="AR1116" s="10">
        <f>+AN1116/SUM(AL$27:AL1116)-1</f>
        <v>0.21302438338801166</v>
      </c>
    </row>
    <row r="1117" spans="1:44" x14ac:dyDescent="0.25">
      <c r="A1117" s="1">
        <v>41822</v>
      </c>
      <c r="B1117">
        <v>7.9589999999999996</v>
      </c>
      <c r="G1117">
        <f t="shared" ref="G1117:G1180" si="345">+(B1117/B1116*G1116)+F1117</f>
        <v>3932.6505029232567</v>
      </c>
      <c r="H1117">
        <f t="shared" ref="H1117:H1180" si="346">+($B1117/$B1116*H1116)+F1117</f>
        <v>3847.4875885216325</v>
      </c>
      <c r="I1117" s="5">
        <f t="shared" si="335"/>
        <v>0</v>
      </c>
      <c r="J1117" s="6">
        <f>+H1117+SUM($D$16:$E$16)-SUM($F$27:F1117)</f>
        <v>8004.7277990479506</v>
      </c>
      <c r="K1117" s="10">
        <f t="shared" ref="K1117:K1180" si="347">+J1117/J1116-1</f>
        <v>4.8547338347806335E-3</v>
      </c>
      <c r="L1117" s="10">
        <f>+H1117/SUM(F$27:F1117)-1</f>
        <v>2.2517461594273813E-2</v>
      </c>
      <c r="M1117">
        <v>7.54</v>
      </c>
      <c r="R1117">
        <f t="shared" ref="R1117:R1180" si="348">+($M1117/$M1116*R1116)+N1117</f>
        <v>4014.1265632818636</v>
      </c>
      <c r="S1117">
        <f t="shared" ref="S1117:S1180" si="349">+($M1117/$M1116*S1116)+Q1117</f>
        <v>3811.5859075797362</v>
      </c>
      <c r="T1117" s="5">
        <f t="shared" si="336"/>
        <v>0</v>
      </c>
      <c r="U1117" s="6">
        <f>+S1117+SUM($D$17:$E$17)-SUM($Q$27:Q1117)</f>
        <v>7276.0727496849959</v>
      </c>
      <c r="V1117" s="10">
        <f t="shared" si="337"/>
        <v>4.865714670256871E-4</v>
      </c>
      <c r="W1117" s="10">
        <f>+S1117/SUM(Q$27:Q1117)-1</f>
        <v>0.21561789590413594</v>
      </c>
      <c r="X1117">
        <v>4.343</v>
      </c>
      <c r="AC1117">
        <f t="shared" ref="AC1117:AC1180" si="350">+(X1117/X1116*AC1116)+AB1117</f>
        <v>7803.5321286144936</v>
      </c>
      <c r="AD1117">
        <f t="shared" ref="AD1117:AD1180" si="351">+($X1117/$X1116*AD1116)+AB1117</f>
        <v>7618.440797914338</v>
      </c>
      <c r="AE1117" s="5">
        <f t="shared" si="338"/>
        <v>0</v>
      </c>
      <c r="AF1117" s="6">
        <f>+AD1117+SUM($D$18:$E$18)-SUM($AB$27:AB1117)</f>
        <v>13854.301113703801</v>
      </c>
      <c r="AG1117" s="10">
        <f t="shared" si="339"/>
        <v>1.5217147885022708E-3</v>
      </c>
      <c r="AH1117" s="10">
        <f>+AD1117/SUM(AB$27:AB1117)-1</f>
        <v>0.34979664291918655</v>
      </c>
      <c r="AI1117" s="6">
        <f t="shared" si="340"/>
        <v>0</v>
      </c>
      <c r="AL1117" s="6">
        <f t="shared" si="341"/>
        <v>0</v>
      </c>
      <c r="AM1117" s="6">
        <f t="shared" si="342"/>
        <v>15750.309194819614</v>
      </c>
      <c r="AN1117" s="6">
        <f t="shared" si="343"/>
        <v>15277.514294015706</v>
      </c>
      <c r="AO1117" s="5">
        <f t="shared" si="344"/>
        <v>0</v>
      </c>
      <c r="AP1117" s="6">
        <f>+AN1117+SUM($D$16:$E$18)-SUM($AL$27:AL1117)</f>
        <v>29135.101662436748</v>
      </c>
      <c r="AQ1117" s="10">
        <f t="shared" ref="AQ1117:AQ1180" si="352">+AP1117/AP1116-1</f>
        <v>2.1760557987513529E-3</v>
      </c>
      <c r="AR1117" s="10">
        <f>+AN1117/SUM(AL$27:AL1117)-1</f>
        <v>0.21806822521134239</v>
      </c>
    </row>
    <row r="1118" spans="1:44" x14ac:dyDescent="0.25">
      <c r="A1118" s="1">
        <v>41823</v>
      </c>
      <c r="B1118">
        <v>7.9989999999999997</v>
      </c>
      <c r="G1118">
        <f t="shared" si="345"/>
        <v>3952.415048735159</v>
      </c>
      <c r="H1118">
        <f t="shared" si="346"/>
        <v>3866.8241262199444</v>
      </c>
      <c r="I1118" s="5">
        <f t="shared" si="335"/>
        <v>0</v>
      </c>
      <c r="J1118" s="6">
        <f>+H1118+SUM($D$16:$E$16)-SUM($F$27:F1118)</f>
        <v>8024.0643367462635</v>
      </c>
      <c r="K1118" s="10">
        <f t="shared" si="347"/>
        <v>2.4156396299461758E-3</v>
      </c>
      <c r="L1118" s="10">
        <f>+H1118/SUM(F$27:F1118)-1</f>
        <v>2.7656385889256896E-2</v>
      </c>
      <c r="M1118">
        <v>7.6079999999999997</v>
      </c>
      <c r="R1118">
        <f t="shared" si="348"/>
        <v>4050.3282352053607</v>
      </c>
      <c r="S1118">
        <f t="shared" si="349"/>
        <v>3845.9609529000841</v>
      </c>
      <c r="T1118" s="5">
        <f t="shared" si="336"/>
        <v>0</v>
      </c>
      <c r="U1118" s="6">
        <f>+S1118+SUM($D$17:$E$17)-SUM($Q$27:Q1118)</f>
        <v>7310.4477950053442</v>
      </c>
      <c r="V1118" s="10">
        <f t="shared" si="337"/>
        <v>4.7243954950610956E-3</v>
      </c>
      <c r="W1118" s="10">
        <f>+S1118/SUM(Q$27:Q1118)-1</f>
        <v>0.226581028121839</v>
      </c>
      <c r="X1118">
        <v>4.3689999999999998</v>
      </c>
      <c r="AC1118">
        <f t="shared" si="350"/>
        <v>7850.2491065891591</v>
      </c>
      <c r="AD1118">
        <f t="shared" si="351"/>
        <v>7664.0496997669215</v>
      </c>
      <c r="AE1118" s="5">
        <f t="shared" si="338"/>
        <v>0</v>
      </c>
      <c r="AF1118" s="6">
        <f>+AD1118+SUM($D$18:$E$18)-SUM($AB$27:AB1118)</f>
        <v>13899.910015556386</v>
      </c>
      <c r="AG1118" s="10">
        <f t="shared" si="339"/>
        <v>3.2920391637418778E-3</v>
      </c>
      <c r="AH1118" s="10">
        <f>+AD1118/SUM(AB$27:AB1118)-1</f>
        <v>0.35787739648029593</v>
      </c>
      <c r="AI1118" s="6">
        <f t="shared" si="340"/>
        <v>0</v>
      </c>
      <c r="AL1118" s="6">
        <f t="shared" si="341"/>
        <v>0</v>
      </c>
      <c r="AM1118" s="6">
        <f t="shared" si="342"/>
        <v>15852.992390529678</v>
      </c>
      <c r="AN1118" s="6">
        <f t="shared" si="343"/>
        <v>15376.834778886951</v>
      </c>
      <c r="AO1118" s="5">
        <f t="shared" si="344"/>
        <v>0</v>
      </c>
      <c r="AP1118" s="6">
        <f>+AN1118+SUM($D$16:$E$18)-SUM($AL$27:AL1118)</f>
        <v>29234.422147307989</v>
      </c>
      <c r="AQ1118" s="10">
        <f t="shared" si="352"/>
        <v>3.4089630447142749E-3</v>
      </c>
      <c r="AR1118" s="10">
        <f>+AN1118/SUM(AL$27:AL1118)-1</f>
        <v>0.22598699552999535</v>
      </c>
    </row>
    <row r="1119" spans="1:44" x14ac:dyDescent="0.25">
      <c r="A1119" s="1">
        <v>41824</v>
      </c>
      <c r="B1119">
        <v>8.0129999999999999</v>
      </c>
      <c r="G1119">
        <f t="shared" si="345"/>
        <v>3959.3326397693249</v>
      </c>
      <c r="H1119">
        <f t="shared" si="346"/>
        <v>3873.5919144143541</v>
      </c>
      <c r="I1119" s="5">
        <f t="shared" si="335"/>
        <v>0</v>
      </c>
      <c r="J1119" s="6">
        <f>+H1119+SUM($D$16:$E$16)-SUM($F$27:F1119)</f>
        <v>8030.8321249406727</v>
      </c>
      <c r="K1119" s="10">
        <f t="shared" si="347"/>
        <v>8.4343643201068019E-4</v>
      </c>
      <c r="L1119" s="10">
        <f>+H1119/SUM(F$27:F1119)-1</f>
        <v>2.9455009392501008E-2</v>
      </c>
      <c r="M1119">
        <v>7.585</v>
      </c>
      <c r="R1119">
        <f t="shared" si="348"/>
        <v>4038.0835520547662</v>
      </c>
      <c r="S1119">
        <f t="shared" si="349"/>
        <v>3834.3340993358488</v>
      </c>
      <c r="T1119" s="5">
        <f t="shared" si="336"/>
        <v>0</v>
      </c>
      <c r="U1119" s="6">
        <f>+S1119+SUM($D$17:$E$17)-SUM($Q$27:Q1119)</f>
        <v>7298.8209414411085</v>
      </c>
      <c r="V1119" s="10">
        <f t="shared" si="337"/>
        <v>-1.5904434160899372E-3</v>
      </c>
      <c r="W1119" s="10">
        <f>+S1119/SUM(Q$27:Q1119)-1</f>
        <v>0.22287290987173347</v>
      </c>
      <c r="X1119">
        <v>4.37</v>
      </c>
      <c r="AC1119">
        <f t="shared" si="350"/>
        <v>7852.0459134343382</v>
      </c>
      <c r="AD1119">
        <f t="shared" si="351"/>
        <v>7665.8038882997134</v>
      </c>
      <c r="AE1119" s="5">
        <f t="shared" si="338"/>
        <v>0</v>
      </c>
      <c r="AF1119" s="6">
        <f>+AD1119+SUM($D$18:$E$18)-SUM($AB$27:AB1119)</f>
        <v>13901.664204089178</v>
      </c>
      <c r="AG1119" s="10">
        <f t="shared" si="339"/>
        <v>1.2620143086028435E-4</v>
      </c>
      <c r="AH1119" s="10">
        <f>+AD1119/SUM(AB$27:AB1119)-1</f>
        <v>0.35818819469418495</v>
      </c>
      <c r="AI1119" s="6">
        <f t="shared" si="340"/>
        <v>0</v>
      </c>
      <c r="AL1119" s="6">
        <f t="shared" si="341"/>
        <v>0</v>
      </c>
      <c r="AM1119" s="6">
        <f t="shared" si="342"/>
        <v>15849.46210525843</v>
      </c>
      <c r="AN1119" s="6">
        <f t="shared" si="343"/>
        <v>15373.729902049916</v>
      </c>
      <c r="AO1119" s="5">
        <f t="shared" si="344"/>
        <v>0</v>
      </c>
      <c r="AP1119" s="6">
        <f>+AN1119+SUM($D$16:$E$18)-SUM($AL$27:AL1119)</f>
        <v>29231.317270470958</v>
      </c>
      <c r="AQ1119" s="10">
        <f t="shared" si="352"/>
        <v>-1.0620619834333933E-4</v>
      </c>
      <c r="AR1119" s="10">
        <f>+AN1119/SUM(AL$27:AL1119)-1</f>
        <v>0.22573944532348889</v>
      </c>
    </row>
    <row r="1120" spans="1:44" x14ac:dyDescent="0.25">
      <c r="A1120" s="1">
        <v>41827</v>
      </c>
      <c r="B1120">
        <v>8.0220000000000002</v>
      </c>
      <c r="G1120">
        <f t="shared" si="345"/>
        <v>3963.7796625770029</v>
      </c>
      <c r="H1120">
        <f t="shared" si="346"/>
        <v>3877.9426353964741</v>
      </c>
      <c r="I1120" s="5">
        <f t="shared" si="335"/>
        <v>0</v>
      </c>
      <c r="J1120" s="6">
        <f>+H1120+SUM($D$16:$E$16)-SUM($F$27:F1120)</f>
        <v>8035.1828459227927</v>
      </c>
      <c r="K1120" s="10">
        <f t="shared" si="347"/>
        <v>5.4175220132024471E-4</v>
      </c>
      <c r="L1120" s="10">
        <f>+H1120/SUM(F$27:F1120)-1</f>
        <v>3.0611267358872318E-2</v>
      </c>
      <c r="M1120">
        <v>7.524</v>
      </c>
      <c r="R1120">
        <f t="shared" si="348"/>
        <v>4005.6085228292764</v>
      </c>
      <c r="S1120">
        <f t="shared" si="349"/>
        <v>3803.4976616220074</v>
      </c>
      <c r="T1120" s="5">
        <f t="shared" si="336"/>
        <v>0</v>
      </c>
      <c r="U1120" s="6">
        <f>+S1120+SUM($D$17:$E$17)-SUM($Q$27:Q1120)</f>
        <v>7267.984503727268</v>
      </c>
      <c r="V1120" s="10">
        <f t="shared" si="337"/>
        <v>-4.2248519262553241E-3</v>
      </c>
      <c r="W1120" s="10">
        <f>+S1120/SUM(Q$27:Q1120)-1</f>
        <v>0.21303833538232331</v>
      </c>
      <c r="X1120">
        <v>4.3490000000000002</v>
      </c>
      <c r="AC1120">
        <f t="shared" si="350"/>
        <v>7814.3129696855694</v>
      </c>
      <c r="AD1120">
        <f t="shared" si="351"/>
        <v>7628.9659291110875</v>
      </c>
      <c r="AE1120" s="5">
        <f t="shared" si="338"/>
        <v>0</v>
      </c>
      <c r="AF1120" s="6">
        <f>+AD1120+SUM($D$18:$E$18)-SUM($AB$27:AB1120)</f>
        <v>13864.826244900552</v>
      </c>
      <c r="AG1120" s="10">
        <f t="shared" si="339"/>
        <v>-2.6498956274451091E-3</v>
      </c>
      <c r="AH1120" s="10">
        <f>+AD1120/SUM(AB$27:AB1120)-1</f>
        <v>0.35166143220251933</v>
      </c>
      <c r="AI1120" s="6">
        <f t="shared" si="340"/>
        <v>0</v>
      </c>
      <c r="AL1120" s="6">
        <f t="shared" si="341"/>
        <v>0</v>
      </c>
      <c r="AM1120" s="6">
        <f t="shared" si="342"/>
        <v>15783.701155091849</v>
      </c>
      <c r="AN1120" s="6">
        <f t="shared" si="343"/>
        <v>15310.406226129569</v>
      </c>
      <c r="AO1120" s="5">
        <f t="shared" si="344"/>
        <v>0</v>
      </c>
      <c r="AP1120" s="6">
        <f>+AN1120+SUM($D$16:$E$18)-SUM($AL$27:AL1120)</f>
        <v>29167.993594550608</v>
      </c>
      <c r="AQ1120" s="10">
        <f t="shared" si="352"/>
        <v>-2.1662956662004129E-3</v>
      </c>
      <c r="AR1120" s="10">
        <f>+AN1120/SUM(AL$27:AL1120)-1</f>
        <v>0.2206906817577845</v>
      </c>
    </row>
    <row r="1121" spans="1:44" x14ac:dyDescent="0.25">
      <c r="A1121" s="1">
        <v>41828</v>
      </c>
      <c r="B1121">
        <v>8.0150000000000006</v>
      </c>
      <c r="C1121">
        <f>+$C$16</f>
        <v>60</v>
      </c>
      <c r="D1121" s="7">
        <f>+$H$16</f>
        <v>1.0004210526315789</v>
      </c>
      <c r="E1121" s="7">
        <f>+$J$16</f>
        <v>0.46199999999999997</v>
      </c>
      <c r="F1121" s="6">
        <f>+C1121-D1121-E1121</f>
        <v>58.537578947368416</v>
      </c>
      <c r="G1121">
        <f t="shared" si="345"/>
        <v>4018.8584460072884</v>
      </c>
      <c r="H1121">
        <f t="shared" si="346"/>
        <v>3933.0963202466378</v>
      </c>
      <c r="I1121" s="5">
        <f t="shared" si="335"/>
        <v>195900</v>
      </c>
      <c r="J1121" s="6">
        <f>+H1121+SUM($D$16:$E$16)-SUM($F$27:F1121)</f>
        <v>8031.7989518255872</v>
      </c>
      <c r="K1121" s="10">
        <f t="shared" si="347"/>
        <v>-4.2113467261328807E-4</v>
      </c>
      <c r="L1121" s="10">
        <f>+H1121/SUM(F$27:F1121)-1</f>
        <v>2.9256804966158123E-2</v>
      </c>
      <c r="M1121">
        <v>7.4269999999999996</v>
      </c>
      <c r="N1121">
        <f>+$C$17</f>
        <v>50</v>
      </c>
      <c r="O1121" s="7">
        <f>+$H$17</f>
        <v>0.83368421052631569</v>
      </c>
      <c r="P1121" s="7">
        <f>+$J$17</f>
        <v>0.38500000000000001</v>
      </c>
      <c r="Q1121" s="6">
        <f>+N1121-O1121-P1121</f>
        <v>48.781315789473688</v>
      </c>
      <c r="R1121">
        <f t="shared" si="348"/>
        <v>4003.9679025854643</v>
      </c>
      <c r="S1121">
        <f t="shared" si="349"/>
        <v>3803.2439862927499</v>
      </c>
      <c r="T1121" s="5">
        <f t="shared" si="336"/>
        <v>163250</v>
      </c>
      <c r="U1121" s="6">
        <f>+S1121+SUM($D$17:$E$17)-SUM($Q$27:Q1121)</f>
        <v>7218.9495126085358</v>
      </c>
      <c r="V1121" s="10">
        <f t="shared" si="337"/>
        <v>-6.7467110164565192E-3</v>
      </c>
      <c r="W1121" s="10">
        <f>+S1121/SUM(Q$27:Q1121)-1</f>
        <v>0.19437571421980149</v>
      </c>
      <c r="X1121">
        <v>4.3179999999999996</v>
      </c>
      <c r="Y1121">
        <f>+$C$18</f>
        <v>90</v>
      </c>
      <c r="Z1121" s="7">
        <f>+$H$18</f>
        <v>1.5006315789473685</v>
      </c>
      <c r="AA1121" s="7">
        <f>+$J$18</f>
        <v>0.69300000000000006</v>
      </c>
      <c r="AB1121" s="6">
        <f>+Y1121-Z1121-AA1121</f>
        <v>87.806368421052639</v>
      </c>
      <c r="AC1121">
        <f t="shared" si="350"/>
        <v>7846.4183259060574</v>
      </c>
      <c r="AD1121">
        <f t="shared" si="351"/>
        <v>7662.3924530155973</v>
      </c>
      <c r="AE1121" s="5">
        <f t="shared" si="338"/>
        <v>293850</v>
      </c>
      <c r="AF1121" s="6">
        <f>+AD1121+SUM($D$18:$E$18)-SUM($AB$27:AB1121)</f>
        <v>13810.446400384008</v>
      </c>
      <c r="AG1121" s="10">
        <f t="shared" si="339"/>
        <v>-3.922143960263913E-3</v>
      </c>
      <c r="AH1121" s="10">
        <f>+AD1121/SUM(AB$27:AB1121)-1</f>
        <v>0.33678725910159679</v>
      </c>
      <c r="AI1121" s="6">
        <f t="shared" si="340"/>
        <v>200</v>
      </c>
      <c r="AL1121" s="6">
        <f t="shared" si="341"/>
        <v>195.12526315789475</v>
      </c>
      <c r="AM1121" s="6">
        <f t="shared" si="342"/>
        <v>15869.24467449881</v>
      </c>
      <c r="AN1121" s="6">
        <f t="shared" si="343"/>
        <v>15398.732759554985</v>
      </c>
      <c r="AO1121" s="5">
        <f t="shared" si="344"/>
        <v>653000</v>
      </c>
      <c r="AP1121" s="6">
        <f>+AN1121+SUM($D$16:$E$18)-SUM($AL$27:AL1121)</f>
        <v>29061.194864818131</v>
      </c>
      <c r="AQ1121" s="10">
        <f t="shared" si="352"/>
        <v>-3.6615041547605198E-3</v>
      </c>
      <c r="AR1121" s="10">
        <f>+AN1121/SUM(AL$27:AL1121)-1</f>
        <v>0.20892537371117337</v>
      </c>
    </row>
    <row r="1122" spans="1:44" x14ac:dyDescent="0.25">
      <c r="A1122" s="1">
        <v>41829</v>
      </c>
      <c r="B1122">
        <v>7.9749999999999996</v>
      </c>
      <c r="G1122">
        <f t="shared" si="345"/>
        <v>3998.8017600633962</v>
      </c>
      <c r="H1122">
        <f t="shared" si="346"/>
        <v>3913.4676424163358</v>
      </c>
      <c r="I1122" s="5">
        <f t="shared" si="335"/>
        <v>0</v>
      </c>
      <c r="J1122" s="6">
        <f>+H1122+SUM($D$16:$E$16)-SUM($F$27:F1122)</f>
        <v>8012.1702739952852</v>
      </c>
      <c r="K1122" s="10">
        <f t="shared" si="347"/>
        <v>-2.4438706631022544E-3</v>
      </c>
      <c r="L1122" s="10">
        <f>+H1122/SUM(F$27:F1122)-1</f>
        <v>2.4120152165328701E-2</v>
      </c>
      <c r="M1122">
        <v>7.4329999999999998</v>
      </c>
      <c r="R1122">
        <f t="shared" si="348"/>
        <v>4007.2025609152761</v>
      </c>
      <c r="S1122">
        <f t="shared" si="349"/>
        <v>3806.3164871568615</v>
      </c>
      <c r="T1122" s="5">
        <f t="shared" si="336"/>
        <v>0</v>
      </c>
      <c r="U1122" s="6">
        <f>+S1122+SUM($D$17:$E$17)-SUM($Q$27:Q1122)</f>
        <v>7222.0220134726487</v>
      </c>
      <c r="V1122" s="10">
        <f t="shared" si="337"/>
        <v>4.2561606210811398E-4</v>
      </c>
      <c r="W1122" s="10">
        <f>+S1122/SUM(Q$27:Q1122)-1</f>
        <v>0.19534060640848061</v>
      </c>
      <c r="X1122">
        <v>4.3179999999999996</v>
      </c>
      <c r="AC1122">
        <f t="shared" si="350"/>
        <v>7846.4183259060574</v>
      </c>
      <c r="AD1122">
        <f t="shared" si="351"/>
        <v>7662.3924530155973</v>
      </c>
      <c r="AE1122" s="5">
        <f t="shared" si="338"/>
        <v>0</v>
      </c>
      <c r="AF1122" s="6">
        <f>+AD1122+SUM($D$18:$E$18)-SUM($AB$27:AB1122)</f>
        <v>13810.446400384008</v>
      </c>
      <c r="AG1122" s="10">
        <f t="shared" si="339"/>
        <v>0</v>
      </c>
      <c r="AH1122" s="10">
        <f>+AD1122/SUM(AB$27:AB1122)-1</f>
        <v>0.33678725910159679</v>
      </c>
      <c r="AI1122" s="6">
        <f t="shared" si="340"/>
        <v>0</v>
      </c>
      <c r="AL1122" s="6">
        <f t="shared" si="341"/>
        <v>0</v>
      </c>
      <c r="AM1122" s="6">
        <f t="shared" si="342"/>
        <v>15852.42264688473</v>
      </c>
      <c r="AN1122" s="6">
        <f t="shared" si="343"/>
        <v>15382.176582588796</v>
      </c>
      <c r="AO1122" s="5">
        <f t="shared" si="344"/>
        <v>0</v>
      </c>
      <c r="AP1122" s="6">
        <f>+AN1122+SUM($D$16:$E$18)-SUM($AL$27:AL1122)</f>
        <v>29044.638687851944</v>
      </c>
      <c r="AQ1122" s="10">
        <f t="shared" si="352"/>
        <v>-5.6970049040305781E-4</v>
      </c>
      <c r="AR1122" s="10">
        <f>+AN1122/SUM(AL$27:AL1122)-1</f>
        <v>0.20762557958274686</v>
      </c>
    </row>
    <row r="1123" spans="1:44" x14ac:dyDescent="0.25">
      <c r="A1123" s="1">
        <v>41830</v>
      </c>
      <c r="B1123">
        <v>8.0090000000000003</v>
      </c>
      <c r="G1123">
        <f t="shared" si="345"/>
        <v>4015.8499431157043</v>
      </c>
      <c r="H1123">
        <f t="shared" si="346"/>
        <v>3930.1520185720919</v>
      </c>
      <c r="I1123" s="5">
        <f t="shared" si="335"/>
        <v>0</v>
      </c>
      <c r="J1123" s="6">
        <f>+H1123+SUM($D$16:$E$16)-SUM($F$27:F1123)</f>
        <v>8028.8546501510409</v>
      </c>
      <c r="K1123" s="10">
        <f t="shared" si="347"/>
        <v>2.0823791288993032E-3</v>
      </c>
      <c r="L1123" s="10">
        <f>+H1123/SUM(F$27:F1123)-1</f>
        <v>2.8486307046033721E-2</v>
      </c>
      <c r="M1123">
        <v>7.3410000000000002</v>
      </c>
      <c r="R1123">
        <f t="shared" si="348"/>
        <v>3957.6044665248278</v>
      </c>
      <c r="S1123">
        <f t="shared" si="349"/>
        <v>3759.2048072404846</v>
      </c>
      <c r="T1123" s="5">
        <f t="shared" si="336"/>
        <v>0</v>
      </c>
      <c r="U1123" s="6">
        <f>+S1123+SUM($D$17:$E$17)-SUM($Q$27:Q1123)</f>
        <v>7174.9103335562713</v>
      </c>
      <c r="V1123" s="10">
        <f t="shared" si="337"/>
        <v>-6.5233365155202838E-3</v>
      </c>
      <c r="W1123" s="10">
        <f>+S1123/SUM(Q$27:Q1123)-1</f>
        <v>0.18054559284873628</v>
      </c>
      <c r="X1123">
        <v>4.3120000000000003</v>
      </c>
      <c r="AC1123">
        <f t="shared" si="350"/>
        <v>7835.5154750595011</v>
      </c>
      <c r="AD1123">
        <f t="shared" si="351"/>
        <v>7651.7453120433674</v>
      </c>
      <c r="AE1123" s="5">
        <f t="shared" si="338"/>
        <v>0</v>
      </c>
      <c r="AF1123" s="6">
        <f>+AD1123+SUM($D$18:$E$18)-SUM($AB$27:AB1123)</f>
        <v>13799.799259411779</v>
      </c>
      <c r="AG1123" s="10">
        <f t="shared" si="339"/>
        <v>-7.7094835775426418E-4</v>
      </c>
      <c r="AH1123" s="10">
        <f>+AD1123/SUM(AB$27:AB1123)-1</f>
        <v>0.33492975017278503</v>
      </c>
      <c r="AI1123" s="6">
        <f t="shared" si="340"/>
        <v>0</v>
      </c>
      <c r="AL1123" s="6">
        <f t="shared" si="341"/>
        <v>0</v>
      </c>
      <c r="AM1123" s="6">
        <f t="shared" si="342"/>
        <v>15808.969884700033</v>
      </c>
      <c r="AN1123" s="6">
        <f t="shared" si="343"/>
        <v>15341.102137855944</v>
      </c>
      <c r="AO1123" s="5">
        <f t="shared" si="344"/>
        <v>0</v>
      </c>
      <c r="AP1123" s="6">
        <f>+AN1123+SUM($D$16:$E$18)-SUM($AL$27:AL1123)</f>
        <v>29003.56424311909</v>
      </c>
      <c r="AQ1123" s="10">
        <f t="shared" si="352"/>
        <v>-1.4141833601130083E-3</v>
      </c>
      <c r="AR1123" s="10">
        <f>+AN1123/SUM(AL$27:AL1123)-1</f>
        <v>0.20440090264185828</v>
      </c>
    </row>
    <row r="1124" spans="1:44" x14ac:dyDescent="0.25">
      <c r="A1124" s="1">
        <v>41831</v>
      </c>
      <c r="B1124">
        <v>7.98</v>
      </c>
      <c r="G1124">
        <f t="shared" si="345"/>
        <v>4001.308845806383</v>
      </c>
      <c r="H1124">
        <f t="shared" si="346"/>
        <v>3915.9212271451233</v>
      </c>
      <c r="I1124" s="5">
        <f t="shared" si="335"/>
        <v>0</v>
      </c>
      <c r="J1124" s="6">
        <f>+H1124+SUM($D$16:$E$16)-SUM($F$27:F1124)</f>
        <v>8014.6238587240732</v>
      </c>
      <c r="K1124" s="10">
        <f t="shared" si="347"/>
        <v>-1.7724559787242189E-3</v>
      </c>
      <c r="L1124" s="10">
        <f>+H1124/SUM(F$27:F1124)-1</f>
        <v>2.4762233765432295E-2</v>
      </c>
      <c r="M1124">
        <v>7.3559999999999999</v>
      </c>
      <c r="R1124">
        <f t="shared" si="348"/>
        <v>3965.6911123493574</v>
      </c>
      <c r="S1124">
        <f t="shared" si="349"/>
        <v>3766.8860594007633</v>
      </c>
      <c r="T1124" s="5">
        <f t="shared" si="336"/>
        <v>0</v>
      </c>
      <c r="U1124" s="6">
        <f>+S1124+SUM($D$17:$E$17)-SUM($Q$27:Q1124)</f>
        <v>7182.5915857165501</v>
      </c>
      <c r="V1124" s="10">
        <f t="shared" si="337"/>
        <v>1.0705711713712152E-3</v>
      </c>
      <c r="W1124" s="10">
        <f>+S1124/SUM(Q$27:Q1124)-1</f>
        <v>0.18295782332043364</v>
      </c>
      <c r="X1124">
        <v>4.3179999999999996</v>
      </c>
      <c r="AC1124">
        <f t="shared" si="350"/>
        <v>7846.4183259060583</v>
      </c>
      <c r="AD1124">
        <f t="shared" si="351"/>
        <v>7662.3924530155973</v>
      </c>
      <c r="AE1124" s="5">
        <f t="shared" si="338"/>
        <v>0</v>
      </c>
      <c r="AF1124" s="6">
        <f>+AD1124+SUM($D$18:$E$18)-SUM($AB$27:AB1124)</f>
        <v>13810.446400384008</v>
      </c>
      <c r="AG1124" s="10">
        <f t="shared" si="339"/>
        <v>7.7154317770000702E-4</v>
      </c>
      <c r="AH1124" s="10">
        <f>+AD1124/SUM(AB$27:AB1124)-1</f>
        <v>0.33678725910159679</v>
      </c>
      <c r="AI1124" s="6">
        <f t="shared" si="340"/>
        <v>0</v>
      </c>
      <c r="AL1124" s="6">
        <f t="shared" si="341"/>
        <v>0</v>
      </c>
      <c r="AM1124" s="6">
        <f t="shared" si="342"/>
        <v>15813.418284061798</v>
      </c>
      <c r="AN1124" s="6">
        <f t="shared" si="343"/>
        <v>15345.199739561485</v>
      </c>
      <c r="AO1124" s="5">
        <f t="shared" si="344"/>
        <v>0</v>
      </c>
      <c r="AP1124" s="6">
        <f>+AN1124+SUM($D$16:$E$18)-SUM($AL$27:AL1124)</f>
        <v>29007.661844824634</v>
      </c>
      <c r="AQ1124" s="10">
        <f t="shared" si="352"/>
        <v>1.4127924661933022E-4</v>
      </c>
      <c r="AR1124" s="10">
        <f>+AN1124/SUM(AL$27:AL1124)-1</f>
        <v>0.20472259759887468</v>
      </c>
    </row>
    <row r="1125" spans="1:44" x14ac:dyDescent="0.25">
      <c r="A1125" s="1">
        <v>41834</v>
      </c>
      <c r="B1125">
        <v>8.0060000000000002</v>
      </c>
      <c r="G1125">
        <f t="shared" si="345"/>
        <v>4014.345691669912</v>
      </c>
      <c r="H1125">
        <f t="shared" si="346"/>
        <v>3928.6798677348188</v>
      </c>
      <c r="I1125" s="5">
        <f t="shared" si="335"/>
        <v>0</v>
      </c>
      <c r="J1125" s="6">
        <f>+H1125+SUM($D$16:$E$16)-SUM($F$27:F1125)</f>
        <v>8027.3824993137696</v>
      </c>
      <c r="K1125" s="10">
        <f t="shared" si="347"/>
        <v>1.591920071932984E-3</v>
      </c>
      <c r="L1125" s="10">
        <f>+H1125/SUM(F$27:F1125)-1</f>
        <v>2.8101058085971298E-2</v>
      </c>
      <c r="M1125">
        <v>7.4249999999999998</v>
      </c>
      <c r="R1125">
        <f t="shared" si="348"/>
        <v>4002.8896831421939</v>
      </c>
      <c r="S1125">
        <f t="shared" si="349"/>
        <v>3802.2198193380459</v>
      </c>
      <c r="T1125" s="5">
        <f t="shared" si="336"/>
        <v>0</v>
      </c>
      <c r="U1125" s="6">
        <f>+S1125+SUM($D$17:$E$17)-SUM($Q$27:Q1125)</f>
        <v>7217.9253456538327</v>
      </c>
      <c r="V1125" s="10">
        <f t="shared" si="337"/>
        <v>4.9193608623867568E-3</v>
      </c>
      <c r="W1125" s="10">
        <f>+S1125/SUM(Q$27:Q1125)-1</f>
        <v>0.19405408349024178</v>
      </c>
      <c r="X1125">
        <v>4.3310000000000004</v>
      </c>
      <c r="AC1125">
        <f t="shared" si="350"/>
        <v>7870.0411694069353</v>
      </c>
      <c r="AD1125">
        <f t="shared" si="351"/>
        <v>7685.4612584554334</v>
      </c>
      <c r="AE1125" s="5">
        <f t="shared" si="338"/>
        <v>0</v>
      </c>
      <c r="AF1125" s="6">
        <f>+AD1125+SUM($D$18:$E$18)-SUM($AB$27:AB1125)</f>
        <v>13833.515205823845</v>
      </c>
      <c r="AG1125" s="10">
        <f t="shared" si="339"/>
        <v>1.6703881084680905E-3</v>
      </c>
      <c r="AH1125" s="10">
        <f>+AD1125/SUM(AB$27:AB1125)-1</f>
        <v>0.34081186178068945</v>
      </c>
      <c r="AI1125" s="6">
        <f t="shared" si="340"/>
        <v>0</v>
      </c>
      <c r="AL1125" s="6">
        <f t="shared" si="341"/>
        <v>0</v>
      </c>
      <c r="AM1125" s="6">
        <f t="shared" si="342"/>
        <v>15887.276544219041</v>
      </c>
      <c r="AN1125" s="6">
        <f t="shared" si="343"/>
        <v>15416.360945528297</v>
      </c>
      <c r="AO1125" s="5">
        <f t="shared" si="344"/>
        <v>0</v>
      </c>
      <c r="AP1125" s="6">
        <f>+AN1125+SUM($D$16:$E$18)-SUM($AL$27:AL1125)</f>
        <v>29078.823050791445</v>
      </c>
      <c r="AQ1125" s="10">
        <f t="shared" si="352"/>
        <v>2.4531865528316654E-3</v>
      </c>
      <c r="AR1125" s="10">
        <f>+AN1125/SUM(AL$27:AL1125)-1</f>
        <v>0.21030932923844969</v>
      </c>
    </row>
    <row r="1126" spans="1:44" x14ac:dyDescent="0.25">
      <c r="A1126" s="1">
        <v>41835</v>
      </c>
      <c r="B1126">
        <v>8.0589999999999993</v>
      </c>
      <c r="G1126">
        <f t="shared" si="345"/>
        <v>4040.9208005455675</v>
      </c>
      <c r="H1126">
        <f t="shared" si="346"/>
        <v>3954.6878658599676</v>
      </c>
      <c r="I1126" s="5">
        <f t="shared" si="335"/>
        <v>0</v>
      </c>
      <c r="J1126" s="6">
        <f>+H1126+SUM($D$16:$E$16)-SUM($F$27:F1126)</f>
        <v>8053.390497438917</v>
      </c>
      <c r="K1126" s="10">
        <f t="shared" si="347"/>
        <v>3.2399101609237313E-3</v>
      </c>
      <c r="L1126" s="10">
        <f>+H1126/SUM(F$27:F1126)-1</f>
        <v>3.4907123047069888E-2</v>
      </c>
      <c r="M1126">
        <v>7.383</v>
      </c>
      <c r="R1126">
        <f t="shared" si="348"/>
        <v>3980.2470748335113</v>
      </c>
      <c r="S1126">
        <f t="shared" si="349"/>
        <v>3780.7123132892652</v>
      </c>
      <c r="T1126" s="5">
        <f t="shared" si="336"/>
        <v>0</v>
      </c>
      <c r="U1126" s="6">
        <f>+S1126+SUM($D$17:$E$17)-SUM($Q$27:Q1126)</f>
        <v>7196.4178396050511</v>
      </c>
      <c r="V1126" s="10">
        <f t="shared" si="337"/>
        <v>-2.9797351758052981E-3</v>
      </c>
      <c r="W1126" s="10">
        <f>+S1126/SUM(Q$27:Q1126)-1</f>
        <v>0.18729983816948903</v>
      </c>
      <c r="X1126">
        <v>4.3239999999999998</v>
      </c>
      <c r="AC1126">
        <f t="shared" si="350"/>
        <v>7857.3211767526172</v>
      </c>
      <c r="AD1126">
        <f t="shared" si="351"/>
        <v>7673.0395939878299</v>
      </c>
      <c r="AE1126" s="5">
        <f t="shared" si="338"/>
        <v>0</v>
      </c>
      <c r="AF1126" s="6">
        <f>+AD1126+SUM($D$18:$E$18)-SUM($AB$27:AB1126)</f>
        <v>13821.09354135624</v>
      </c>
      <c r="AG1126" s="10">
        <f t="shared" si="339"/>
        <v>-8.9793984267827476E-4</v>
      </c>
      <c r="AH1126" s="10">
        <f>+AD1126/SUM(AB$27:AB1126)-1</f>
        <v>0.33864476803040899</v>
      </c>
      <c r="AI1126" s="6">
        <f t="shared" si="340"/>
        <v>0</v>
      </c>
      <c r="AL1126" s="6">
        <f t="shared" si="341"/>
        <v>0</v>
      </c>
      <c r="AM1126" s="6">
        <f t="shared" si="342"/>
        <v>15878.489052131696</v>
      </c>
      <c r="AN1126" s="6">
        <f t="shared" si="343"/>
        <v>15408.439773137063</v>
      </c>
      <c r="AO1126" s="5">
        <f t="shared" si="344"/>
        <v>0</v>
      </c>
      <c r="AP1126" s="6">
        <f>+AN1126+SUM($D$16:$E$18)-SUM($AL$27:AL1126)</f>
        <v>29070.901878400207</v>
      </c>
      <c r="AQ1126" s="10">
        <f t="shared" si="352"/>
        <v>-2.7240347304979817E-4</v>
      </c>
      <c r="AR1126" s="10">
        <f>+AN1126/SUM(AL$27:AL1126)-1</f>
        <v>0.20968745298130353</v>
      </c>
    </row>
    <row r="1127" spans="1:44" x14ac:dyDescent="0.25">
      <c r="A1127" s="1">
        <v>41836</v>
      </c>
      <c r="B1127">
        <v>8.0879999999999992</v>
      </c>
      <c r="G1127">
        <f t="shared" si="345"/>
        <v>4055.4618978548888</v>
      </c>
      <c r="H1127">
        <f t="shared" si="346"/>
        <v>3968.9186572869357</v>
      </c>
      <c r="I1127" s="5">
        <f t="shared" si="335"/>
        <v>0</v>
      </c>
      <c r="J1127" s="6">
        <f>+H1127+SUM($D$16:$E$16)-SUM($F$27:F1127)</f>
        <v>8067.6212888658865</v>
      </c>
      <c r="K1127" s="10">
        <f t="shared" si="347"/>
        <v>1.7670559289897358E-3</v>
      </c>
      <c r="L1127" s="10">
        <f>+H1127/SUM(F$27:F1127)-1</f>
        <v>3.8631196327671091E-2</v>
      </c>
      <c r="M1127">
        <v>7.4820000000000002</v>
      </c>
      <c r="R1127">
        <f t="shared" si="348"/>
        <v>4033.6189372754075</v>
      </c>
      <c r="S1127">
        <f t="shared" si="349"/>
        <v>3831.4085775471058</v>
      </c>
      <c r="T1127" s="5">
        <f t="shared" si="336"/>
        <v>0</v>
      </c>
      <c r="U1127" s="6">
        <f>+S1127+SUM($D$17:$E$17)-SUM($Q$27:Q1127)</f>
        <v>7247.114103862893</v>
      </c>
      <c r="V1127" s="10">
        <f t="shared" si="337"/>
        <v>7.0446526852343538E-3</v>
      </c>
      <c r="W1127" s="10">
        <f>+S1127/SUM(Q$27:Q1127)-1</f>
        <v>0.20322055928269234</v>
      </c>
      <c r="X1127">
        <v>4.3440000000000003</v>
      </c>
      <c r="AC1127">
        <f t="shared" si="350"/>
        <v>7893.6640129078114</v>
      </c>
      <c r="AD1127">
        <f t="shared" si="351"/>
        <v>7708.5300638952685</v>
      </c>
      <c r="AE1127" s="5">
        <f t="shared" si="338"/>
        <v>0</v>
      </c>
      <c r="AF1127" s="6">
        <f>+AD1127+SUM($D$18:$E$18)-SUM($AB$27:AB1127)</f>
        <v>13856.58401126368</v>
      </c>
      <c r="AG1127" s="10">
        <f t="shared" si="339"/>
        <v>2.567848180843546E-3</v>
      </c>
      <c r="AH1127" s="10">
        <f>+AD1127/SUM(AB$27:AB1127)-1</f>
        <v>0.34483646445978211</v>
      </c>
      <c r="AI1127" s="6">
        <f t="shared" si="340"/>
        <v>0</v>
      </c>
      <c r="AL1127" s="6">
        <f t="shared" si="341"/>
        <v>0</v>
      </c>
      <c r="AM1127" s="6">
        <f t="shared" si="342"/>
        <v>15982.744848038108</v>
      </c>
      <c r="AN1127" s="6">
        <f t="shared" si="343"/>
        <v>15508.85729872931</v>
      </c>
      <c r="AO1127" s="5">
        <f t="shared" si="344"/>
        <v>0</v>
      </c>
      <c r="AP1127" s="6">
        <f>+AN1127+SUM($D$16:$E$18)-SUM($AL$27:AL1127)</f>
        <v>29171.319403992453</v>
      </c>
      <c r="AQ1127" s="10">
        <f t="shared" si="352"/>
        <v>3.4542280804454872E-3</v>
      </c>
      <c r="AR1127" s="10">
        <f>+AN1127/SUM(AL$27:AL1127)-1</f>
        <v>0.21757104292012053</v>
      </c>
    </row>
    <row r="1128" spans="1:44" x14ac:dyDescent="0.25">
      <c r="A1128" s="1">
        <v>41837</v>
      </c>
      <c r="B1128">
        <v>8.0649999999999995</v>
      </c>
      <c r="G1128">
        <f t="shared" si="345"/>
        <v>4043.9293034371512</v>
      </c>
      <c r="H1128">
        <f t="shared" si="346"/>
        <v>3957.632167534513</v>
      </c>
      <c r="I1128" s="5">
        <f t="shared" si="335"/>
        <v>0</v>
      </c>
      <c r="J1128" s="6">
        <f>+H1128+SUM($D$16:$E$16)-SUM($F$27:F1128)</f>
        <v>8056.3347991134633</v>
      </c>
      <c r="K1128" s="10">
        <f t="shared" si="347"/>
        <v>-1.3989860639591623E-3</v>
      </c>
      <c r="L1128" s="10">
        <f>+H1128/SUM(F$27:F1128)-1</f>
        <v>3.567762096719429E-2</v>
      </c>
      <c r="M1128">
        <v>7.4089999999999998</v>
      </c>
      <c r="R1128">
        <f t="shared" si="348"/>
        <v>3994.2639275960291</v>
      </c>
      <c r="S1128">
        <f t="shared" si="349"/>
        <v>3794.0264837004147</v>
      </c>
      <c r="T1128" s="5">
        <f t="shared" si="336"/>
        <v>0</v>
      </c>
      <c r="U1128" s="6">
        <f>+S1128+SUM($D$17:$E$17)-SUM($Q$27:Q1128)</f>
        <v>7209.7320100162005</v>
      </c>
      <c r="V1128" s="10">
        <f t="shared" si="337"/>
        <v>-5.1582041224887965E-3</v>
      </c>
      <c r="W1128" s="10">
        <f>+S1128/SUM(Q$27:Q1128)-1</f>
        <v>0.19148103765376456</v>
      </c>
      <c r="X1128">
        <v>4.3120000000000003</v>
      </c>
      <c r="AC1128">
        <f t="shared" si="350"/>
        <v>7835.5154750595038</v>
      </c>
      <c r="AD1128">
        <f t="shared" si="351"/>
        <v>7651.7453120433702</v>
      </c>
      <c r="AE1128" s="5">
        <f t="shared" si="338"/>
        <v>0</v>
      </c>
      <c r="AF1128" s="6">
        <f>+AD1128+SUM($D$18:$E$18)-SUM($AB$27:AB1128)</f>
        <v>13799.799259411782</v>
      </c>
      <c r="AG1128" s="10">
        <f t="shared" si="339"/>
        <v>-4.0980339602991744E-3</v>
      </c>
      <c r="AH1128" s="10">
        <f>+AD1128/SUM(AB$27:AB1128)-1</f>
        <v>0.33492975017278548</v>
      </c>
      <c r="AI1128" s="6">
        <f t="shared" si="340"/>
        <v>0</v>
      </c>
      <c r="AL1128" s="6">
        <f t="shared" si="341"/>
        <v>0</v>
      </c>
      <c r="AM1128" s="6">
        <f t="shared" si="342"/>
        <v>15873.708706092684</v>
      </c>
      <c r="AN1128" s="6">
        <f t="shared" si="343"/>
        <v>15403.403963278299</v>
      </c>
      <c r="AO1128" s="5">
        <f t="shared" si="344"/>
        <v>0</v>
      </c>
      <c r="AP1128" s="6">
        <f>+AN1128+SUM($D$16:$E$18)-SUM($AL$27:AL1128)</f>
        <v>29065.86606854144</v>
      </c>
      <c r="AQ1128" s="10">
        <f t="shared" si="352"/>
        <v>-3.6149662615733158E-3</v>
      </c>
      <c r="AR1128" s="10">
        <f>+AN1128/SUM(AL$27:AL1128)-1</f>
        <v>0.20929210107731877</v>
      </c>
    </row>
    <row r="1129" spans="1:44" x14ac:dyDescent="0.25">
      <c r="A1129" s="1">
        <v>41838</v>
      </c>
      <c r="B1129">
        <v>8.0730000000000004</v>
      </c>
      <c r="G1129">
        <f t="shared" si="345"/>
        <v>4047.9406406259304</v>
      </c>
      <c r="H1129">
        <f t="shared" si="346"/>
        <v>3961.5579031005741</v>
      </c>
      <c r="I1129" s="5">
        <f t="shared" si="335"/>
        <v>0</v>
      </c>
      <c r="J1129" s="6">
        <f>+H1129+SUM($D$16:$E$16)-SUM($F$27:F1129)</f>
        <v>8060.2605346795244</v>
      </c>
      <c r="K1129" s="10">
        <f t="shared" si="347"/>
        <v>4.8728555403299012E-4</v>
      </c>
      <c r="L1129" s="10">
        <f>+H1129/SUM(F$27:F1129)-1</f>
        <v>3.6704951527360308E-2</v>
      </c>
      <c r="M1129">
        <v>7.4050000000000002</v>
      </c>
      <c r="R1129">
        <f t="shared" si="348"/>
        <v>3992.1074887094883</v>
      </c>
      <c r="S1129">
        <f t="shared" si="349"/>
        <v>3791.9781497910071</v>
      </c>
      <c r="T1129" s="5">
        <f t="shared" si="336"/>
        <v>0</v>
      </c>
      <c r="U1129" s="6">
        <f>+S1129+SUM($D$17:$E$17)-SUM($Q$27:Q1129)</f>
        <v>7207.6836761067943</v>
      </c>
      <c r="V1129" s="10">
        <f t="shared" si="337"/>
        <v>-2.8410680266066635E-4</v>
      </c>
      <c r="W1129" s="10">
        <f>+S1129/SUM(Q$27:Q1129)-1</f>
        <v>0.19083777619464515</v>
      </c>
      <c r="X1129">
        <v>4.3419999999999996</v>
      </c>
      <c r="AC1129">
        <f t="shared" si="350"/>
        <v>7890.0297292922914</v>
      </c>
      <c r="AD1129">
        <f t="shared" si="351"/>
        <v>7704.981016904524</v>
      </c>
      <c r="AE1129" s="5">
        <f t="shared" si="338"/>
        <v>0</v>
      </c>
      <c r="AF1129" s="6">
        <f>+AD1129+SUM($D$18:$E$18)-SUM($AB$27:AB1129)</f>
        <v>13853.034964272934</v>
      </c>
      <c r="AG1129" s="10">
        <f t="shared" si="339"/>
        <v>3.8577158885007012E-3</v>
      </c>
      <c r="AH1129" s="10">
        <f>+AD1129/SUM(AB$27:AB1129)-1</f>
        <v>0.34421729481684471</v>
      </c>
      <c r="AI1129" s="6">
        <f t="shared" si="340"/>
        <v>0</v>
      </c>
      <c r="AL1129" s="6">
        <f t="shared" si="341"/>
        <v>0</v>
      </c>
      <c r="AM1129" s="6">
        <f t="shared" si="342"/>
        <v>15930.07785862771</v>
      </c>
      <c r="AN1129" s="6">
        <f t="shared" si="343"/>
        <v>15458.517069796104</v>
      </c>
      <c r="AO1129" s="5">
        <f t="shared" si="344"/>
        <v>0</v>
      </c>
      <c r="AP1129" s="6">
        <f>+AN1129+SUM($D$16:$E$18)-SUM($AL$27:AL1129)</f>
        <v>29120.979175059245</v>
      </c>
      <c r="AQ1129" s="10">
        <f t="shared" si="352"/>
        <v>1.8961453406494133E-3</v>
      </c>
      <c r="AR1129" s="10">
        <f>+AN1129/SUM(AL$27:AL1129)-1</f>
        <v>0.21361892679303085</v>
      </c>
    </row>
    <row r="1130" spans="1:44" x14ac:dyDescent="0.25">
      <c r="A1130" s="1">
        <v>41841</v>
      </c>
      <c r="B1130">
        <v>8.0690000000000008</v>
      </c>
      <c r="G1130">
        <f t="shared" si="345"/>
        <v>4045.9349720315417</v>
      </c>
      <c r="H1130">
        <f t="shared" si="346"/>
        <v>3959.5950353175444</v>
      </c>
      <c r="I1130" s="5">
        <f t="shared" si="335"/>
        <v>0</v>
      </c>
      <c r="J1130" s="6">
        <f>+H1130+SUM($D$16:$E$16)-SUM($F$27:F1130)</f>
        <v>8058.2976668964948</v>
      </c>
      <c r="K1130" s="10">
        <f t="shared" si="347"/>
        <v>-2.4352411123496065E-4</v>
      </c>
      <c r="L1130" s="10">
        <f>+H1130/SUM(F$27:F1130)-1</f>
        <v>3.6191286247277521E-2</v>
      </c>
      <c r="M1130">
        <v>7.3680000000000003</v>
      </c>
      <c r="R1130">
        <f t="shared" si="348"/>
        <v>3972.1604290089822</v>
      </c>
      <c r="S1130">
        <f t="shared" si="349"/>
        <v>3773.031061128986</v>
      </c>
      <c r="T1130" s="5">
        <f t="shared" si="336"/>
        <v>0</v>
      </c>
      <c r="U1130" s="6">
        <f>+S1130+SUM($D$17:$E$17)-SUM($Q$27:Q1130)</f>
        <v>7188.7365874447723</v>
      </c>
      <c r="V1130" s="10">
        <f t="shared" si="337"/>
        <v>-2.6287347660429727E-3</v>
      </c>
      <c r="W1130" s="10">
        <f>+S1130/SUM(Q$27:Q1130)-1</f>
        <v>0.18488760769779145</v>
      </c>
      <c r="X1130">
        <v>4.327</v>
      </c>
      <c r="AC1130">
        <f t="shared" si="350"/>
        <v>7862.7726021758981</v>
      </c>
      <c r="AD1130">
        <f t="shared" si="351"/>
        <v>7678.3631644739471</v>
      </c>
      <c r="AE1130" s="5">
        <f t="shared" si="338"/>
        <v>0</v>
      </c>
      <c r="AF1130" s="6">
        <f>+AD1130+SUM($D$18:$E$18)-SUM($AB$27:AB1130)</f>
        <v>13826.417111842358</v>
      </c>
      <c r="AG1130" s="10">
        <f t="shared" si="339"/>
        <v>-1.9214455532108321E-3</v>
      </c>
      <c r="AH1130" s="10">
        <f>+AD1130/SUM(AB$27:AB1130)-1</f>
        <v>0.33957352249481509</v>
      </c>
      <c r="AI1130" s="6">
        <f t="shared" si="340"/>
        <v>0</v>
      </c>
      <c r="AL1130" s="6">
        <f t="shared" si="341"/>
        <v>0</v>
      </c>
      <c r="AM1130" s="6">
        <f t="shared" si="342"/>
        <v>15880.868003216423</v>
      </c>
      <c r="AN1130" s="6">
        <f t="shared" si="343"/>
        <v>15410.989260920478</v>
      </c>
      <c r="AO1130" s="5">
        <f t="shared" si="344"/>
        <v>0</v>
      </c>
      <c r="AP1130" s="6">
        <f>+AN1130+SUM($D$16:$E$18)-SUM($AL$27:AL1130)</f>
        <v>29073.451366183621</v>
      </c>
      <c r="AQ1130" s="10">
        <f t="shared" si="352"/>
        <v>-1.6320814142242179E-3</v>
      </c>
      <c r="AR1130" s="10">
        <f>+AN1130/SUM(AL$27:AL1130)-1</f>
        <v>0.20988760844340981</v>
      </c>
    </row>
    <row r="1131" spans="1:44" x14ac:dyDescent="0.25">
      <c r="A1131" s="1">
        <v>41842</v>
      </c>
      <c r="B1131">
        <v>8.173</v>
      </c>
      <c r="G1131">
        <f t="shared" si="345"/>
        <v>4098.0823554856588</v>
      </c>
      <c r="H1131">
        <f t="shared" si="346"/>
        <v>4010.6295976763272</v>
      </c>
      <c r="I1131" s="5">
        <f t="shared" si="335"/>
        <v>0</v>
      </c>
      <c r="J1131" s="6">
        <f>+H1131+SUM($D$16:$E$16)-SUM($F$27:F1131)</f>
        <v>8109.3322292552766</v>
      </c>
      <c r="K1131" s="10">
        <f t="shared" si="347"/>
        <v>6.3331691715027283E-3</v>
      </c>
      <c r="L1131" s="10">
        <f>+H1131/SUM(F$27:F1131)-1</f>
        <v>4.9546583529433308E-2</v>
      </c>
      <c r="M1131">
        <v>7.4560000000000004</v>
      </c>
      <c r="R1131">
        <f t="shared" si="348"/>
        <v>4019.6020845128896</v>
      </c>
      <c r="S1131">
        <f t="shared" si="349"/>
        <v>3818.0944071359554</v>
      </c>
      <c r="T1131" s="5">
        <f t="shared" si="336"/>
        <v>0</v>
      </c>
      <c r="U1131" s="6">
        <f>+S1131+SUM($D$17:$E$17)-SUM($Q$27:Q1131)</f>
        <v>7233.7999334517417</v>
      </c>
      <c r="V1131" s="10">
        <f t="shared" si="337"/>
        <v>6.2686044284434583E-3</v>
      </c>
      <c r="W1131" s="10">
        <f>+S1131/SUM(Q$27:Q1131)-1</f>
        <v>0.19903935979841658</v>
      </c>
      <c r="X1131">
        <v>4.3639999999999999</v>
      </c>
      <c r="AC1131">
        <f t="shared" si="350"/>
        <v>7930.0068490630038</v>
      </c>
      <c r="AD1131">
        <f t="shared" si="351"/>
        <v>7744.0205338027044</v>
      </c>
      <c r="AE1131" s="5">
        <f t="shared" si="338"/>
        <v>0</v>
      </c>
      <c r="AF1131" s="6">
        <f>+AD1131+SUM($D$18:$E$18)-SUM($AB$27:AB1131)</f>
        <v>13892.074481171116</v>
      </c>
      <c r="AG1131" s="10">
        <f t="shared" si="339"/>
        <v>4.7486900472950566E-3</v>
      </c>
      <c r="AH1131" s="10">
        <f>+AD1131/SUM(AB$27:AB1131)-1</f>
        <v>0.35102816088915478</v>
      </c>
      <c r="AI1131" s="6">
        <f t="shared" si="340"/>
        <v>0</v>
      </c>
      <c r="AL1131" s="6">
        <f t="shared" si="341"/>
        <v>0</v>
      </c>
      <c r="AM1131" s="6">
        <f t="shared" si="342"/>
        <v>16047.691289061553</v>
      </c>
      <c r="AN1131" s="6">
        <f t="shared" si="343"/>
        <v>15572.744538614987</v>
      </c>
      <c r="AO1131" s="5">
        <f t="shared" si="344"/>
        <v>0</v>
      </c>
      <c r="AP1131" s="6">
        <f>+AN1131+SUM($D$16:$E$18)-SUM($AL$27:AL1131)</f>
        <v>29235.206643878129</v>
      </c>
      <c r="AQ1131" s="10">
        <f t="shared" si="352"/>
        <v>5.5636764846795916E-3</v>
      </c>
      <c r="AR1131" s="10">
        <f>+AN1131/SUM(AL$27:AL1131)-1</f>
        <v>0.22258670924540591</v>
      </c>
    </row>
    <row r="1132" spans="1:44" x14ac:dyDescent="0.25">
      <c r="A1132" s="1">
        <v>41843</v>
      </c>
      <c r="B1132">
        <v>8.1950000000000003</v>
      </c>
      <c r="G1132">
        <f t="shared" si="345"/>
        <v>4109.1135327547991</v>
      </c>
      <c r="H1132">
        <f t="shared" si="346"/>
        <v>4021.425370482993</v>
      </c>
      <c r="I1132" s="5">
        <f t="shared" si="335"/>
        <v>0</v>
      </c>
      <c r="J1132" s="6">
        <f>+H1132+SUM($D$16:$E$16)-SUM($F$27:F1132)</f>
        <v>8120.1280020619433</v>
      </c>
      <c r="K1132" s="10">
        <f t="shared" si="347"/>
        <v>1.331277656589247E-3</v>
      </c>
      <c r="L1132" s="10">
        <f>+H1132/SUM(F$27:F1132)-1</f>
        <v>5.2371742569889523E-2</v>
      </c>
      <c r="M1132">
        <v>7.4649999999999999</v>
      </c>
      <c r="R1132">
        <f t="shared" si="348"/>
        <v>4024.454072007607</v>
      </c>
      <c r="S1132">
        <f t="shared" si="349"/>
        <v>3822.7031584321221</v>
      </c>
      <c r="T1132" s="5">
        <f t="shared" si="336"/>
        <v>0</v>
      </c>
      <c r="U1132" s="6">
        <f>+S1132+SUM($D$17:$E$17)-SUM($Q$27:Q1132)</f>
        <v>7238.4086847479093</v>
      </c>
      <c r="V1132" s="10">
        <f t="shared" si="337"/>
        <v>6.3711345884143178E-4</v>
      </c>
      <c r="W1132" s="10">
        <f>+S1132/SUM(Q$27:Q1132)-1</f>
        <v>0.20048669808143482</v>
      </c>
      <c r="X1132">
        <v>4.3719999999999999</v>
      </c>
      <c r="AC1132">
        <f t="shared" si="350"/>
        <v>7944.5439835250818</v>
      </c>
      <c r="AD1132">
        <f t="shared" si="351"/>
        <v>7758.2167217656797</v>
      </c>
      <c r="AE1132" s="5">
        <f t="shared" si="338"/>
        <v>0</v>
      </c>
      <c r="AF1132" s="6">
        <f>+AD1132+SUM($D$18:$E$18)-SUM($AB$27:AB1132)</f>
        <v>13906.27066913409</v>
      </c>
      <c r="AG1132" s="10">
        <f t="shared" si="339"/>
        <v>1.0218911496777672E-3</v>
      </c>
      <c r="AH1132" s="10">
        <f>+AD1132/SUM(AB$27:AB1132)-1</f>
        <v>0.35350483946090394</v>
      </c>
      <c r="AI1132" s="6">
        <f t="shared" si="340"/>
        <v>0</v>
      </c>
      <c r="AL1132" s="6">
        <f t="shared" si="341"/>
        <v>0</v>
      </c>
      <c r="AM1132" s="6">
        <f t="shared" si="342"/>
        <v>16078.111588287487</v>
      </c>
      <c r="AN1132" s="6">
        <f t="shared" si="343"/>
        <v>15602.345250680795</v>
      </c>
      <c r="AO1132" s="5">
        <f t="shared" si="344"/>
        <v>0</v>
      </c>
      <c r="AP1132" s="6">
        <f>+AN1132+SUM($D$16:$E$18)-SUM($AL$27:AL1132)</f>
        <v>29264.80735594394</v>
      </c>
      <c r="AQ1132" s="10">
        <f t="shared" si="352"/>
        <v>1.0125022349383173E-3</v>
      </c>
      <c r="AR1132" s="10">
        <f>+AN1132/SUM(AL$27:AL1132)-1</f>
        <v>0.22491060514353234</v>
      </c>
    </row>
    <row r="1133" spans="1:44" x14ac:dyDescent="0.25">
      <c r="A1133" s="1">
        <v>41844</v>
      </c>
      <c r="B1133">
        <v>8.2129999999999992</v>
      </c>
      <c r="G1133">
        <f t="shared" si="345"/>
        <v>4118.1390414295502</v>
      </c>
      <c r="H1133">
        <f t="shared" si="346"/>
        <v>4030.2582755066283</v>
      </c>
      <c r="I1133" s="5">
        <f t="shared" si="335"/>
        <v>0</v>
      </c>
      <c r="J1133" s="6">
        <f>+H1133+SUM($D$16:$E$16)-SUM($F$27:F1133)</f>
        <v>8128.9609070855786</v>
      </c>
      <c r="K1133" s="10">
        <f t="shared" si="347"/>
        <v>1.0877790376446761E-3</v>
      </c>
      <c r="L1133" s="10">
        <f>+H1133/SUM(F$27:F1133)-1</f>
        <v>5.4683236330262508E-2</v>
      </c>
      <c r="M1133">
        <v>7.51</v>
      </c>
      <c r="R1133">
        <f t="shared" si="348"/>
        <v>4048.7140094811957</v>
      </c>
      <c r="S1133">
        <f t="shared" si="349"/>
        <v>3845.7469149129583</v>
      </c>
      <c r="T1133" s="5">
        <f t="shared" si="336"/>
        <v>0</v>
      </c>
      <c r="U1133" s="6">
        <f>+S1133+SUM($D$17:$E$17)-SUM($Q$27:Q1133)</f>
        <v>7261.4524412287437</v>
      </c>
      <c r="V1133" s="10">
        <f t="shared" si="337"/>
        <v>3.1835390186505386E-3</v>
      </c>
      <c r="W1133" s="10">
        <f>+S1133/SUM(Q$27:Q1133)-1</f>
        <v>0.20772338949652713</v>
      </c>
      <c r="X1133">
        <v>4.3730000000000002</v>
      </c>
      <c r="AC1133">
        <f t="shared" si="350"/>
        <v>7946.3611253328427</v>
      </c>
      <c r="AD1133">
        <f t="shared" si="351"/>
        <v>7759.9912452610524</v>
      </c>
      <c r="AE1133" s="5">
        <f t="shared" si="338"/>
        <v>0</v>
      </c>
      <c r="AF1133" s="6">
        <f>+AD1133+SUM($D$18:$E$18)-SUM($AB$27:AB1133)</f>
        <v>13908.045192629463</v>
      </c>
      <c r="AG1133" s="10">
        <f t="shared" si="339"/>
        <v>1.276059942736385E-4</v>
      </c>
      <c r="AH1133" s="10">
        <f>+AD1133/SUM(AB$27:AB1133)-1</f>
        <v>0.35381442428237286</v>
      </c>
      <c r="AI1133" s="6">
        <f t="shared" si="340"/>
        <v>0</v>
      </c>
      <c r="AL1133" s="6">
        <f t="shared" si="341"/>
        <v>0</v>
      </c>
      <c r="AM1133" s="6">
        <f t="shared" si="342"/>
        <v>16113.214176243589</v>
      </c>
      <c r="AN1133" s="6">
        <f t="shared" si="343"/>
        <v>15635.996435680638</v>
      </c>
      <c r="AO1133" s="5">
        <f t="shared" si="344"/>
        <v>0</v>
      </c>
      <c r="AP1133" s="6">
        <f>+AN1133+SUM($D$16:$E$18)-SUM($AL$27:AL1133)</f>
        <v>29298.458540943782</v>
      </c>
      <c r="AQ1133" s="10">
        <f t="shared" si="352"/>
        <v>1.1498857515290783E-3</v>
      </c>
      <c r="AR1133" s="10">
        <f>+AN1133/SUM(AL$27:AL1133)-1</f>
        <v>0.22755249600799421</v>
      </c>
    </row>
    <row r="1134" spans="1:44" x14ac:dyDescent="0.25">
      <c r="A1134" s="1">
        <v>41845</v>
      </c>
      <c r="B1134">
        <v>8.2170000000000005</v>
      </c>
      <c r="G1134">
        <f t="shared" si="345"/>
        <v>4120.1447100239393</v>
      </c>
      <c r="H1134">
        <f t="shared" si="346"/>
        <v>4032.2211432896588</v>
      </c>
      <c r="I1134" s="5">
        <f t="shared" si="335"/>
        <v>0</v>
      </c>
      <c r="J1134" s="6">
        <f>+H1134+SUM($D$16:$E$16)-SUM($F$27:F1134)</f>
        <v>8130.9237748686082</v>
      </c>
      <c r="K1134" s="10">
        <f t="shared" si="347"/>
        <v>2.4146601336449969E-4</v>
      </c>
      <c r="L1134" s="10">
        <f>+H1134/SUM(F$27:F1134)-1</f>
        <v>5.5196901610345517E-2</v>
      </c>
      <c r="M1134">
        <v>7.4450000000000003</v>
      </c>
      <c r="R1134">
        <f t="shared" si="348"/>
        <v>4013.6718775749005</v>
      </c>
      <c r="S1134">
        <f t="shared" si="349"/>
        <v>3812.4614888850833</v>
      </c>
      <c r="T1134" s="5">
        <f t="shared" si="336"/>
        <v>0</v>
      </c>
      <c r="U1134" s="6">
        <f>+S1134+SUM($D$17:$E$17)-SUM($Q$27:Q1134)</f>
        <v>7228.1670152008692</v>
      </c>
      <c r="V1134" s="10">
        <f t="shared" si="337"/>
        <v>-4.5838523762667949E-3</v>
      </c>
      <c r="W1134" s="10">
        <f>+S1134/SUM(Q$27:Q1134)-1</f>
        <v>0.19727039078583819</v>
      </c>
      <c r="X1134">
        <v>4.359</v>
      </c>
      <c r="AC1134">
        <f t="shared" si="350"/>
        <v>7920.9211400242075</v>
      </c>
      <c r="AD1134">
        <f t="shared" si="351"/>
        <v>7735.1479163258464</v>
      </c>
      <c r="AE1134" s="5">
        <f t="shared" si="338"/>
        <v>0</v>
      </c>
      <c r="AF1134" s="6">
        <f>+AD1134+SUM($D$18:$E$18)-SUM($AB$27:AB1134)</f>
        <v>13883.201863694259</v>
      </c>
      <c r="AG1134" s="10">
        <f t="shared" si="339"/>
        <v>-1.7862559828586422E-3</v>
      </c>
      <c r="AH1134" s="10">
        <f>+AD1134/SUM(AB$27:AB1134)-1</f>
        <v>0.34948023678181173</v>
      </c>
      <c r="AI1134" s="6">
        <f t="shared" si="340"/>
        <v>0</v>
      </c>
      <c r="AL1134" s="6">
        <f t="shared" si="341"/>
        <v>0</v>
      </c>
      <c r="AM1134" s="6">
        <f t="shared" si="342"/>
        <v>16054.737727623047</v>
      </c>
      <c r="AN1134" s="6">
        <f t="shared" si="343"/>
        <v>15579.830548500588</v>
      </c>
      <c r="AO1134" s="5">
        <f t="shared" si="344"/>
        <v>0</v>
      </c>
      <c r="AP1134" s="6">
        <f>+AN1134+SUM($D$16:$E$18)-SUM($AL$27:AL1134)</f>
        <v>29242.292653763729</v>
      </c>
      <c r="AQ1134" s="10">
        <f t="shared" si="352"/>
        <v>-1.9170253309253038E-3</v>
      </c>
      <c r="AR1134" s="10">
        <f>+AN1134/SUM(AL$27:AL1134)-1</f>
        <v>0.22314301847440743</v>
      </c>
    </row>
    <row r="1135" spans="1:44" x14ac:dyDescent="0.25">
      <c r="A1135" s="1">
        <v>41848</v>
      </c>
      <c r="B1135">
        <v>8.2189999999999994</v>
      </c>
      <c r="G1135">
        <f t="shared" si="345"/>
        <v>4121.147544321133</v>
      </c>
      <c r="H1135">
        <f t="shared" si="346"/>
        <v>4033.2025771811727</v>
      </c>
      <c r="I1135" s="5">
        <f t="shared" si="335"/>
        <v>0</v>
      </c>
      <c r="J1135" s="6">
        <f>+H1135+SUM($D$16:$E$16)-SUM($F$27:F1135)</f>
        <v>8131.9052087601231</v>
      </c>
      <c r="K1135" s="10">
        <f t="shared" si="347"/>
        <v>1.2070386080220707E-4</v>
      </c>
      <c r="L1135" s="10">
        <f>+H1135/SUM(F$27:F1135)-1</f>
        <v>5.5453734250386688E-2</v>
      </c>
      <c r="M1135">
        <v>7.4269999999999996</v>
      </c>
      <c r="R1135">
        <f t="shared" si="348"/>
        <v>4003.9679025854643</v>
      </c>
      <c r="S1135">
        <f t="shared" si="349"/>
        <v>3803.2439862927481</v>
      </c>
      <c r="T1135" s="5">
        <f t="shared" si="336"/>
        <v>0</v>
      </c>
      <c r="U1135" s="6">
        <f>+S1135+SUM($D$17:$E$17)-SUM($Q$27:Q1135)</f>
        <v>7218.949512608534</v>
      </c>
      <c r="V1135" s="10">
        <f t="shared" si="337"/>
        <v>-1.2752199240763096E-3</v>
      </c>
      <c r="W1135" s="10">
        <f>+S1135/SUM(Q$27:Q1135)-1</f>
        <v>0.19437571421980104</v>
      </c>
      <c r="X1135">
        <v>4.3579999999999997</v>
      </c>
      <c r="AC1135">
        <f t="shared" si="350"/>
        <v>7919.1039982164475</v>
      </c>
      <c r="AD1135">
        <f t="shared" si="351"/>
        <v>7733.3733928304737</v>
      </c>
      <c r="AE1135" s="5">
        <f t="shared" si="338"/>
        <v>0</v>
      </c>
      <c r="AF1135" s="6">
        <f>+AD1135+SUM($D$18:$E$18)-SUM($AB$27:AB1135)</f>
        <v>13881.427340198883</v>
      </c>
      <c r="AG1135" s="10">
        <f t="shared" si="339"/>
        <v>-1.2781802878025772E-4</v>
      </c>
      <c r="AH1135" s="10">
        <f>+AD1135/SUM(AB$27:AB1135)-1</f>
        <v>0.34917065196034303</v>
      </c>
      <c r="AI1135" s="6">
        <f t="shared" si="340"/>
        <v>0</v>
      </c>
      <c r="AL1135" s="6">
        <f t="shared" si="341"/>
        <v>0</v>
      </c>
      <c r="AM1135" s="6">
        <f t="shared" si="342"/>
        <v>16044.219445123044</v>
      </c>
      <c r="AN1135" s="6">
        <f t="shared" si="343"/>
        <v>15569.819956304395</v>
      </c>
      <c r="AO1135" s="5">
        <f t="shared" si="344"/>
        <v>0</v>
      </c>
      <c r="AP1135" s="6">
        <f>+AN1135+SUM($D$16:$E$18)-SUM($AL$27:AL1135)</f>
        <v>29232.282061567541</v>
      </c>
      <c r="AQ1135" s="10">
        <f t="shared" si="352"/>
        <v>-3.4233267256833511E-4</v>
      </c>
      <c r="AR1135" s="10">
        <f>+AN1135/SUM(AL$27:AL1135)-1</f>
        <v>0.22235710582167045</v>
      </c>
    </row>
    <row r="1136" spans="1:44" x14ac:dyDescent="0.25">
      <c r="A1136" s="1">
        <v>41849</v>
      </c>
      <c r="B1136">
        <v>8.2439999999999998</v>
      </c>
      <c r="G1136">
        <f t="shared" si="345"/>
        <v>4133.682973036066</v>
      </c>
      <c r="H1136">
        <f t="shared" si="346"/>
        <v>4045.4705008251117</v>
      </c>
      <c r="I1136" s="5">
        <f t="shared" si="335"/>
        <v>0</v>
      </c>
      <c r="J1136" s="6">
        <f>+H1136+SUM($D$16:$E$16)-SUM($F$27:F1136)</f>
        <v>8144.1731324040611</v>
      </c>
      <c r="K1136" s="10">
        <f t="shared" si="347"/>
        <v>1.508616164231924E-3</v>
      </c>
      <c r="L1136" s="10">
        <f>+H1136/SUM(F$27:F1136)-1</f>
        <v>5.8664142250905105E-2</v>
      </c>
      <c r="M1136">
        <v>7.452</v>
      </c>
      <c r="R1136">
        <f t="shared" si="348"/>
        <v>4017.4456456263474</v>
      </c>
      <c r="S1136">
        <f t="shared" si="349"/>
        <v>3816.0460732265465</v>
      </c>
      <c r="T1136" s="5">
        <f t="shared" si="336"/>
        <v>0</v>
      </c>
      <c r="U1136" s="6">
        <f>+S1136+SUM($D$17:$E$17)-SUM($Q$27:Q1136)</f>
        <v>7231.7515995423319</v>
      </c>
      <c r="V1136" s="10">
        <f t="shared" si="337"/>
        <v>1.773400258782587E-3</v>
      </c>
      <c r="W1136" s="10">
        <f>+S1136/SUM(Q$27:Q1136)-1</f>
        <v>0.19839609833929694</v>
      </c>
      <c r="X1136">
        <v>4.3689999999999998</v>
      </c>
      <c r="AC1136">
        <f t="shared" si="350"/>
        <v>7939.0925581018028</v>
      </c>
      <c r="AD1136">
        <f t="shared" si="351"/>
        <v>7752.8931512795634</v>
      </c>
      <c r="AE1136" s="5">
        <f t="shared" si="338"/>
        <v>0</v>
      </c>
      <c r="AF1136" s="6">
        <f>+AD1136+SUM($D$18:$E$18)-SUM($AB$27:AB1136)</f>
        <v>13900.947098647976</v>
      </c>
      <c r="AG1136" s="10">
        <f t="shared" si="339"/>
        <v>1.4061780514864619E-3</v>
      </c>
      <c r="AH1136" s="10">
        <f>+AD1136/SUM(AB$27:AB1136)-1</f>
        <v>0.35257608499649784</v>
      </c>
      <c r="AI1136" s="6">
        <f t="shared" si="340"/>
        <v>0</v>
      </c>
      <c r="AL1136" s="6">
        <f t="shared" si="341"/>
        <v>0</v>
      </c>
      <c r="AM1136" s="6">
        <f t="shared" si="342"/>
        <v>16090.221176764215</v>
      </c>
      <c r="AN1136" s="6">
        <f t="shared" si="343"/>
        <v>15614.409725331221</v>
      </c>
      <c r="AO1136" s="5">
        <f t="shared" si="344"/>
        <v>0</v>
      </c>
      <c r="AP1136" s="6">
        <f>+AN1136+SUM($D$16:$E$18)-SUM($AL$27:AL1136)</f>
        <v>29276.871830594366</v>
      </c>
      <c r="AQ1136" s="10">
        <f t="shared" si="352"/>
        <v>1.5253605220733046E-3</v>
      </c>
      <c r="AR1136" s="10">
        <f>+AN1136/SUM(AL$27:AL1136)-1</f>
        <v>0.22585776422169368</v>
      </c>
    </row>
    <row r="1137" spans="1:44" x14ac:dyDescent="0.25">
      <c r="A1137" s="1">
        <v>41850</v>
      </c>
      <c r="B1137">
        <v>8.2509999999999994</v>
      </c>
      <c r="G1137">
        <f t="shared" si="345"/>
        <v>4137.1928930762469</v>
      </c>
      <c r="H1137">
        <f t="shared" si="346"/>
        <v>4048.905519445414</v>
      </c>
      <c r="I1137" s="5">
        <f t="shared" si="335"/>
        <v>0</v>
      </c>
      <c r="J1137" s="6">
        <f>+H1137+SUM($D$16:$E$16)-SUM($F$27:F1137)</f>
        <v>8147.6081510243639</v>
      </c>
      <c r="K1137" s="10">
        <f t="shared" si="347"/>
        <v>4.2177622755046329E-4</v>
      </c>
      <c r="L1137" s="10">
        <f>+H1137/SUM(F$27:F1137)-1</f>
        <v>5.9563056491050093E-2</v>
      </c>
      <c r="M1137">
        <v>7.4180000000000001</v>
      </c>
      <c r="R1137">
        <f t="shared" si="348"/>
        <v>3999.1159150907465</v>
      </c>
      <c r="S1137">
        <f t="shared" si="349"/>
        <v>3798.6352349965809</v>
      </c>
      <c r="T1137" s="5">
        <f t="shared" si="336"/>
        <v>0</v>
      </c>
      <c r="U1137" s="6">
        <f>+S1137+SUM($D$17:$E$17)-SUM($Q$27:Q1137)</f>
        <v>7214.3407613123682</v>
      </c>
      <c r="V1137" s="10">
        <f t="shared" si="337"/>
        <v>-2.4075547936499575E-3</v>
      </c>
      <c r="W1137" s="10">
        <f>+S1137/SUM(Q$27:Q1137)-1</f>
        <v>0.19292837593678258</v>
      </c>
      <c r="X1137">
        <v>4.3620000000000001</v>
      </c>
      <c r="AC1137">
        <f t="shared" si="350"/>
        <v>7926.3725654474865</v>
      </c>
      <c r="AD1137">
        <f t="shared" si="351"/>
        <v>7740.4714868119618</v>
      </c>
      <c r="AE1137" s="5">
        <f t="shared" si="338"/>
        <v>0</v>
      </c>
      <c r="AF1137" s="6">
        <f>+AD1137+SUM($D$18:$E$18)-SUM($AB$27:AB1137)</f>
        <v>13888.525434180374</v>
      </c>
      <c r="AG1137" s="10">
        <f t="shared" si="339"/>
        <v>-8.9358403995432045E-4</v>
      </c>
      <c r="AH1137" s="10">
        <f>+AD1137/SUM(AB$27:AB1137)-1</f>
        <v>0.3504089912462176</v>
      </c>
      <c r="AI1137" s="6">
        <f t="shared" si="340"/>
        <v>0</v>
      </c>
      <c r="AL1137" s="6">
        <f t="shared" si="341"/>
        <v>0</v>
      </c>
      <c r="AM1137" s="6">
        <f t="shared" si="342"/>
        <v>16062.68137361448</v>
      </c>
      <c r="AN1137" s="6">
        <f t="shared" si="343"/>
        <v>15588.012241253957</v>
      </c>
      <c r="AO1137" s="5">
        <f t="shared" si="344"/>
        <v>0</v>
      </c>
      <c r="AP1137" s="6">
        <f>+AN1137+SUM($D$16:$E$18)-SUM($AL$27:AL1137)</f>
        <v>29250.474346517101</v>
      </c>
      <c r="AQ1137" s="10">
        <f t="shared" si="352"/>
        <v>-9.0164974694051381E-4</v>
      </c>
      <c r="AR1137" s="10">
        <f>+AN1137/SUM(AL$27:AL1137)-1</f>
        <v>0.22378534769226599</v>
      </c>
    </row>
    <row r="1138" spans="1:44" x14ac:dyDescent="0.25">
      <c r="A1138" s="1">
        <v>41851</v>
      </c>
      <c r="B1138">
        <v>8.16</v>
      </c>
      <c r="G1138">
        <f t="shared" si="345"/>
        <v>4091.5639325538941</v>
      </c>
      <c r="H1138">
        <f t="shared" si="346"/>
        <v>4004.250277381479</v>
      </c>
      <c r="I1138" s="5">
        <f t="shared" si="335"/>
        <v>0</v>
      </c>
      <c r="J1138" s="6">
        <f>+H1138+SUM($D$16:$E$16)-SUM($F$27:F1138)</f>
        <v>8102.9529089604293</v>
      </c>
      <c r="K1138" s="10">
        <f t="shared" si="347"/>
        <v>-5.4807792957397572E-3</v>
      </c>
      <c r="L1138" s="10">
        <f>+H1138/SUM(F$27:F1138)-1</f>
        <v>4.7877171369163918E-2</v>
      </c>
      <c r="M1138">
        <v>7.3250000000000002</v>
      </c>
      <c r="R1138">
        <f t="shared" si="348"/>
        <v>3948.9787109786621</v>
      </c>
      <c r="S1138">
        <f t="shared" si="349"/>
        <v>3751.0114716028515</v>
      </c>
      <c r="T1138" s="5">
        <f t="shared" si="336"/>
        <v>0</v>
      </c>
      <c r="U1138" s="6">
        <f>+S1138+SUM($D$17:$E$17)-SUM($Q$27:Q1138)</f>
        <v>7166.7169979186374</v>
      </c>
      <c r="V1138" s="10">
        <f t="shared" si="337"/>
        <v>-6.6012633682509536E-3</v>
      </c>
      <c r="W1138" s="10">
        <f>+S1138/SUM(Q$27:Q1138)-1</f>
        <v>0.17797254701225818</v>
      </c>
      <c r="X1138">
        <v>4.3</v>
      </c>
      <c r="AC1138">
        <f t="shared" si="350"/>
        <v>7813.7097733663895</v>
      </c>
      <c r="AD1138">
        <f t="shared" si="351"/>
        <v>7630.4510300989068</v>
      </c>
      <c r="AE1138" s="5">
        <f t="shared" si="338"/>
        <v>0</v>
      </c>
      <c r="AF1138" s="6">
        <f>+AD1138+SUM($D$18:$E$18)-SUM($AB$27:AB1138)</f>
        <v>13778.504977467317</v>
      </c>
      <c r="AG1138" s="10">
        <f t="shared" si="339"/>
        <v>-7.9216801837214135E-3</v>
      </c>
      <c r="AH1138" s="10">
        <f>+AD1138/SUM(AB$27:AB1138)-1</f>
        <v>0.33121473231516174</v>
      </c>
      <c r="AI1138" s="6">
        <f t="shared" si="340"/>
        <v>0</v>
      </c>
      <c r="AL1138" s="6">
        <f t="shared" si="341"/>
        <v>0</v>
      </c>
      <c r="AM1138" s="6">
        <f t="shared" si="342"/>
        <v>15854.252416898946</v>
      </c>
      <c r="AN1138" s="6">
        <f t="shared" si="343"/>
        <v>15385.712779083238</v>
      </c>
      <c r="AO1138" s="5">
        <f t="shared" si="344"/>
        <v>0</v>
      </c>
      <c r="AP1138" s="6">
        <f>+AN1138+SUM($D$16:$E$18)-SUM($AL$27:AL1138)</f>
        <v>29048.174884346383</v>
      </c>
      <c r="AQ1138" s="10">
        <f t="shared" si="352"/>
        <v>-6.9161087705508217E-3</v>
      </c>
      <c r="AR1138" s="10">
        <f>+AN1138/SUM(AL$27:AL1138)-1</f>
        <v>0.20790319967884896</v>
      </c>
    </row>
    <row r="1139" spans="1:44" x14ac:dyDescent="0.25">
      <c r="A1139" s="1">
        <v>41852</v>
      </c>
      <c r="B1139">
        <v>8.09</v>
      </c>
      <c r="G1139">
        <f t="shared" si="345"/>
        <v>4056.4647321520833</v>
      </c>
      <c r="H1139">
        <f t="shared" si="346"/>
        <v>3969.9000911784515</v>
      </c>
      <c r="I1139" s="5">
        <f t="shared" si="335"/>
        <v>0</v>
      </c>
      <c r="J1139" s="6">
        <f>+H1139+SUM($D$16:$E$16)-SUM($F$27:F1139)</f>
        <v>8068.6027227574014</v>
      </c>
      <c r="K1139" s="10">
        <f t="shared" si="347"/>
        <v>-4.2392182934992695E-3</v>
      </c>
      <c r="L1139" s="10">
        <f>+H1139/SUM(F$27:F1139)-1</f>
        <v>3.8888028967712707E-2</v>
      </c>
      <c r="M1139">
        <v>7.2450000000000001</v>
      </c>
      <c r="R1139">
        <f t="shared" si="348"/>
        <v>3905.8499332478373</v>
      </c>
      <c r="S1139">
        <f t="shared" si="349"/>
        <v>3710.0447934146973</v>
      </c>
      <c r="T1139" s="5">
        <f t="shared" si="336"/>
        <v>0</v>
      </c>
      <c r="U1139" s="6">
        <f>+S1139+SUM($D$17:$E$17)-SUM($Q$27:Q1139)</f>
        <v>7125.7503197304841</v>
      </c>
      <c r="V1139" s="10">
        <f t="shared" si="337"/>
        <v>-5.7162405324573395E-3</v>
      </c>
      <c r="W1139" s="10">
        <f>+S1139/SUM(Q$27:Q1139)-1</f>
        <v>0.16510731782987165</v>
      </c>
      <c r="X1139">
        <v>4.2750000000000004</v>
      </c>
      <c r="AC1139">
        <f t="shared" si="350"/>
        <v>7768.2812281724</v>
      </c>
      <c r="AD1139">
        <f t="shared" si="351"/>
        <v>7586.0879427146119</v>
      </c>
      <c r="AE1139" s="5">
        <f t="shared" si="338"/>
        <v>0</v>
      </c>
      <c r="AF1139" s="6">
        <f>+AD1139+SUM($D$18:$E$18)-SUM($AB$27:AB1139)</f>
        <v>13734.141890083025</v>
      </c>
      <c r="AG1139" s="10">
        <f t="shared" si="339"/>
        <v>-3.2197315642619184E-3</v>
      </c>
      <c r="AH1139" s="10">
        <f>+AD1139/SUM(AB$27:AB1139)-1</f>
        <v>0.32347511177844579</v>
      </c>
      <c r="AI1139" s="6">
        <f t="shared" si="340"/>
        <v>0</v>
      </c>
      <c r="AL1139" s="6">
        <f t="shared" si="341"/>
        <v>0</v>
      </c>
      <c r="AM1139" s="6">
        <f t="shared" si="342"/>
        <v>15730.595893572321</v>
      </c>
      <c r="AN1139" s="6">
        <f t="shared" si="343"/>
        <v>15266.032827307761</v>
      </c>
      <c r="AO1139" s="5">
        <f t="shared" si="344"/>
        <v>0</v>
      </c>
      <c r="AP1139" s="6">
        <f>+AN1139+SUM($D$16:$E$18)-SUM($AL$27:AL1139)</f>
        <v>28928.494932570906</v>
      </c>
      <c r="AQ1139" s="10">
        <f t="shared" si="352"/>
        <v>-4.1200506486888111E-3</v>
      </c>
      <c r="AR1139" s="10">
        <f>+AN1139/SUM(AL$27:AL1139)-1</f>
        <v>0.19850735310594669</v>
      </c>
    </row>
    <row r="1140" spans="1:44" x14ac:dyDescent="0.25">
      <c r="A1140" s="1">
        <v>41856</v>
      </c>
      <c r="B1140">
        <v>8.1440000000000001</v>
      </c>
      <c r="G1140">
        <f t="shared" si="345"/>
        <v>4083.5412581763376</v>
      </c>
      <c r="H1140">
        <f t="shared" si="346"/>
        <v>3996.398806249359</v>
      </c>
      <c r="I1140" s="5">
        <f t="shared" si="335"/>
        <v>0</v>
      </c>
      <c r="J1140" s="6">
        <f>+H1140+SUM($D$16:$E$16)-SUM($F$27:F1140)</f>
        <v>8095.1014378283089</v>
      </c>
      <c r="K1140" s="10">
        <f t="shared" si="347"/>
        <v>3.2841764530266992E-3</v>
      </c>
      <c r="L1140" s="10">
        <f>+H1140/SUM(F$27:F1140)-1</f>
        <v>4.5822510248832327E-2</v>
      </c>
      <c r="M1140">
        <v>7.2240000000000002</v>
      </c>
      <c r="R1140">
        <f t="shared" si="348"/>
        <v>3894.528629093496</v>
      </c>
      <c r="S1140">
        <f t="shared" si="349"/>
        <v>3699.291040390307</v>
      </c>
      <c r="T1140" s="5">
        <f t="shared" si="336"/>
        <v>0</v>
      </c>
      <c r="U1140" s="6">
        <f>+S1140+SUM($D$17:$E$17)-SUM($Q$27:Q1140)</f>
        <v>7114.9965667060942</v>
      </c>
      <c r="V1140" s="10">
        <f t="shared" si="337"/>
        <v>-1.5091397455526678E-3</v>
      </c>
      <c r="W1140" s="10">
        <f>+S1140/SUM(Q$27:Q1140)-1</f>
        <v>0.16173019516949538</v>
      </c>
      <c r="X1140">
        <v>4.274</v>
      </c>
      <c r="AC1140">
        <f t="shared" si="350"/>
        <v>7766.46408636464</v>
      </c>
      <c r="AD1140">
        <f t="shared" si="351"/>
        <v>7584.3134192192392</v>
      </c>
      <c r="AE1140" s="5">
        <f t="shared" si="338"/>
        <v>0</v>
      </c>
      <c r="AF1140" s="6">
        <f>+AD1140+SUM($D$18:$E$18)-SUM($AB$27:AB1140)</f>
        <v>13732.367366587649</v>
      </c>
      <c r="AG1140" s="10">
        <f t="shared" si="339"/>
        <v>-1.2920526885318306E-4</v>
      </c>
      <c r="AH1140" s="10">
        <f>+AD1140/SUM(AB$27:AB1140)-1</f>
        <v>0.32316552695697709</v>
      </c>
      <c r="AI1140" s="6">
        <f t="shared" si="340"/>
        <v>0</v>
      </c>
      <c r="AL1140" s="6">
        <f t="shared" si="341"/>
        <v>0</v>
      </c>
      <c r="AM1140" s="6">
        <f t="shared" si="342"/>
        <v>15744.533973634474</v>
      </c>
      <c r="AN1140" s="6">
        <f t="shared" si="343"/>
        <v>15280.003265858904</v>
      </c>
      <c r="AO1140" s="5">
        <f t="shared" si="344"/>
        <v>0</v>
      </c>
      <c r="AP1140" s="6">
        <f>+AN1140+SUM($D$16:$E$18)-SUM($AL$27:AL1140)</f>
        <v>28942.465371122049</v>
      </c>
      <c r="AQ1140" s="10">
        <f t="shared" si="352"/>
        <v>4.8293001705435046E-4</v>
      </c>
      <c r="AR1140" s="10">
        <f>+AN1140/SUM(AL$27:AL1140)-1</f>
        <v>0.19960414580376584</v>
      </c>
    </row>
    <row r="1141" spans="1:44" x14ac:dyDescent="0.25">
      <c r="A1141" s="1">
        <v>41857</v>
      </c>
      <c r="B1141">
        <v>8.1080000000000005</v>
      </c>
      <c r="G1141">
        <f t="shared" si="345"/>
        <v>4065.4902408268349</v>
      </c>
      <c r="H1141">
        <f t="shared" si="346"/>
        <v>3978.7329962020876</v>
      </c>
      <c r="I1141" s="5">
        <f t="shared" si="335"/>
        <v>0</v>
      </c>
      <c r="J1141" s="6">
        <f>+H1141+SUM($D$16:$E$16)-SUM($F$27:F1141)</f>
        <v>8077.4356277810384</v>
      </c>
      <c r="K1141" s="10">
        <f t="shared" si="347"/>
        <v>-2.182283963078957E-3</v>
      </c>
      <c r="L1141" s="10">
        <f>+H1141/SUM(F$27:F1141)-1</f>
        <v>4.1199522728085913E-2</v>
      </c>
      <c r="M1141">
        <v>7.1619999999999999</v>
      </c>
      <c r="R1141">
        <f t="shared" si="348"/>
        <v>3861.1038263521064</v>
      </c>
      <c r="S1141">
        <f t="shared" si="349"/>
        <v>3667.5418647944875</v>
      </c>
      <c r="T1141" s="5">
        <f t="shared" si="336"/>
        <v>0</v>
      </c>
      <c r="U1141" s="6">
        <f>+S1141+SUM($D$17:$E$17)-SUM($Q$27:Q1141)</f>
        <v>7083.2473911102743</v>
      </c>
      <c r="V1141" s="10">
        <f t="shared" si="337"/>
        <v>-4.4622896579299409E-3</v>
      </c>
      <c r="W1141" s="10">
        <f>+S1141/SUM(Q$27:Q1141)-1</f>
        <v>0.15175964255314578</v>
      </c>
      <c r="X1141">
        <v>4.2590000000000003</v>
      </c>
      <c r="AC1141">
        <f t="shared" si="350"/>
        <v>7739.2069592482467</v>
      </c>
      <c r="AD1141">
        <f t="shared" si="351"/>
        <v>7557.6955667886623</v>
      </c>
      <c r="AE1141" s="5">
        <f t="shared" si="338"/>
        <v>0</v>
      </c>
      <c r="AF1141" s="6">
        <f>+AD1141+SUM($D$18:$E$18)-SUM($AB$27:AB1141)</f>
        <v>13705.749514157073</v>
      </c>
      <c r="AG1141" s="10">
        <f t="shared" si="339"/>
        <v>-1.9383294751741387E-3</v>
      </c>
      <c r="AH1141" s="10">
        <f>+AD1141/SUM(AB$27:AB1141)-1</f>
        <v>0.31852175463494747</v>
      </c>
      <c r="AI1141" s="6">
        <f t="shared" si="340"/>
        <v>0</v>
      </c>
      <c r="AL1141" s="6">
        <f t="shared" si="341"/>
        <v>0</v>
      </c>
      <c r="AM1141" s="6">
        <f t="shared" si="342"/>
        <v>15665.801026427187</v>
      </c>
      <c r="AN1141" s="6">
        <f t="shared" si="343"/>
        <v>15203.970427785236</v>
      </c>
      <c r="AO1141" s="5">
        <f t="shared" si="344"/>
        <v>0</v>
      </c>
      <c r="AP1141" s="6">
        <f>+AN1141+SUM($D$16:$E$18)-SUM($AL$27:AL1141)</f>
        <v>28866.432533048381</v>
      </c>
      <c r="AQ1141" s="10">
        <f t="shared" si="352"/>
        <v>-2.627033913618515E-3</v>
      </c>
      <c r="AR1141" s="10">
        <f>+AN1141/SUM(AL$27:AL1141)-1</f>
        <v>0.19363495154487498</v>
      </c>
    </row>
    <row r="1142" spans="1:44" x14ac:dyDescent="0.25">
      <c r="A1142" s="1">
        <v>41858</v>
      </c>
      <c r="B1142">
        <v>8.0690000000000008</v>
      </c>
      <c r="G1142">
        <f t="shared" si="345"/>
        <v>4045.9349720315408</v>
      </c>
      <c r="H1142">
        <f t="shared" si="346"/>
        <v>3959.595035317544</v>
      </c>
      <c r="I1142" s="5">
        <f t="shared" si="335"/>
        <v>0</v>
      </c>
      <c r="J1142" s="6">
        <f>+H1142+SUM($D$16:$E$16)-SUM($F$27:F1142)</f>
        <v>8058.297666896493</v>
      </c>
      <c r="K1142" s="10">
        <f t="shared" si="347"/>
        <v>-2.3693114704279594E-3</v>
      </c>
      <c r="L1142" s="10">
        <f>+H1142/SUM(F$27:F1142)-1</f>
        <v>3.6191286247277521E-2</v>
      </c>
      <c r="M1142">
        <v>7.0990000000000002</v>
      </c>
      <c r="R1142">
        <f t="shared" si="348"/>
        <v>3827.139913889082</v>
      </c>
      <c r="S1142">
        <f t="shared" si="349"/>
        <v>3635.2806057213165</v>
      </c>
      <c r="T1142" s="5">
        <f t="shared" si="336"/>
        <v>0</v>
      </c>
      <c r="U1142" s="6">
        <f>+S1142+SUM($D$17:$E$17)-SUM($Q$27:Q1142)</f>
        <v>7050.9861320371028</v>
      </c>
      <c r="V1142" s="10">
        <f t="shared" si="337"/>
        <v>-4.554585953564283E-3</v>
      </c>
      <c r="W1142" s="10">
        <f>+S1142/SUM(Q$27:Q1142)-1</f>
        <v>0.14162827457201654</v>
      </c>
      <c r="X1142">
        <v>4.234</v>
      </c>
      <c r="AC1142">
        <f t="shared" si="350"/>
        <v>7693.7784140542553</v>
      </c>
      <c r="AD1142">
        <f t="shared" si="351"/>
        <v>7513.3324794043656</v>
      </c>
      <c r="AE1142" s="5">
        <f t="shared" si="338"/>
        <v>0</v>
      </c>
      <c r="AF1142" s="6">
        <f>+AD1142+SUM($D$18:$E$18)-SUM($AB$27:AB1142)</f>
        <v>13661.386426772777</v>
      </c>
      <c r="AG1142" s="10">
        <f t="shared" si="339"/>
        <v>-3.2368231550177207E-3</v>
      </c>
      <c r="AH1142" s="10">
        <f>+AD1142/SUM(AB$27:AB1142)-1</f>
        <v>0.3107821340982313</v>
      </c>
      <c r="AI1142" s="6">
        <f t="shared" si="340"/>
        <v>0</v>
      </c>
      <c r="AL1142" s="6">
        <f t="shared" si="341"/>
        <v>0</v>
      </c>
      <c r="AM1142" s="6">
        <f t="shared" si="342"/>
        <v>15566.853299974879</v>
      </c>
      <c r="AN1142" s="6">
        <f t="shared" si="343"/>
        <v>15108.208120443225</v>
      </c>
      <c r="AO1142" s="5">
        <f t="shared" si="344"/>
        <v>0</v>
      </c>
      <c r="AP1142" s="6">
        <f>+AN1142+SUM($D$16:$E$18)-SUM($AL$27:AL1142)</f>
        <v>28770.67022570637</v>
      </c>
      <c r="AQ1142" s="10">
        <f t="shared" si="352"/>
        <v>-3.3174278543902647E-3</v>
      </c>
      <c r="AR1142" s="10">
        <f>+AN1142/SUM(AL$27:AL1142)-1</f>
        <v>0.18611683398295753</v>
      </c>
    </row>
    <row r="1143" spans="1:44" x14ac:dyDescent="0.25">
      <c r="A1143" s="1">
        <v>41859</v>
      </c>
      <c r="B1143">
        <v>7.9969999999999999</v>
      </c>
      <c r="C1143">
        <f>+$C$16</f>
        <v>60</v>
      </c>
      <c r="D1143" s="7">
        <f>+$H$16</f>
        <v>1.0004210526315789</v>
      </c>
      <c r="E1143" s="7">
        <f>+$J$16</f>
        <v>0.46199999999999997</v>
      </c>
      <c r="F1143" s="6">
        <f>+C1143-D1143-E1143</f>
        <v>58.537578947368416</v>
      </c>
      <c r="G1143">
        <f t="shared" si="345"/>
        <v>4068.3705162799038</v>
      </c>
      <c r="H1143">
        <f t="shared" si="346"/>
        <v>3982.8009941703694</v>
      </c>
      <c r="I1143" s="5">
        <f t="shared" si="335"/>
        <v>194040</v>
      </c>
      <c r="J1143" s="6">
        <f>+H1143+SUM($D$16:$E$16)-SUM($F$27:F1143)</f>
        <v>8022.966046801952</v>
      </c>
      <c r="K1143" s="10">
        <f t="shared" si="347"/>
        <v>-4.3845017341173076E-3</v>
      </c>
      <c r="L1143" s="10">
        <f>+H1143/SUM(F$27:F1143)-1</f>
        <v>2.6538769870040557E-2</v>
      </c>
      <c r="M1143">
        <v>7.0679999999999996</v>
      </c>
      <c r="N1143">
        <f>+$C$17</f>
        <v>50</v>
      </c>
      <c r="O1143" s="7">
        <f>+$H$17</f>
        <v>0.83368421052631569</v>
      </c>
      <c r="P1143" s="7">
        <f>+$J$17</f>
        <v>0.38500000000000001</v>
      </c>
      <c r="Q1143" s="6">
        <f>+N1143-O1143-P1143</f>
        <v>48.781315789473688</v>
      </c>
      <c r="R1143">
        <f t="shared" si="348"/>
        <v>3860.4275125183867</v>
      </c>
      <c r="S1143">
        <f t="shared" si="349"/>
        <v>3668.1873337128804</v>
      </c>
      <c r="T1143" s="5">
        <f t="shared" si="336"/>
        <v>161700</v>
      </c>
      <c r="U1143" s="6">
        <f>+S1143+SUM($D$17:$E$17)-SUM($Q$27:Q1143)</f>
        <v>7035.1115442391929</v>
      </c>
      <c r="V1143" s="10">
        <f t="shared" si="337"/>
        <v>-2.2513996624928811E-3</v>
      </c>
      <c r="W1143" s="10">
        <f>+S1143/SUM(Q$27:Q1143)-1</f>
        <v>0.13458130046188144</v>
      </c>
      <c r="X1143">
        <v>4.2240000000000002</v>
      </c>
      <c r="Y1143">
        <f>+$C$18</f>
        <v>90</v>
      </c>
      <c r="Z1143" s="7">
        <f>+$H$18</f>
        <v>1.5006315789473685</v>
      </c>
      <c r="AA1143" s="7">
        <f>+$J$18</f>
        <v>0.69300000000000006</v>
      </c>
      <c r="AB1143" s="6">
        <f>+Y1143-Z1143-AA1143</f>
        <v>87.806368421052639</v>
      </c>
      <c r="AC1143">
        <f t="shared" si="350"/>
        <v>7763.413364397712</v>
      </c>
      <c r="AD1143">
        <f t="shared" si="351"/>
        <v>7583.3936128717005</v>
      </c>
      <c r="AE1143" s="5">
        <f t="shared" si="338"/>
        <v>291060</v>
      </c>
      <c r="AF1143" s="6">
        <f>+AD1143+SUM($D$18:$E$18)-SUM($AB$27:AB1143)</f>
        <v>13643.641191819059</v>
      </c>
      <c r="AG1143" s="10">
        <f t="shared" si="339"/>
        <v>-1.2989336806212837E-3</v>
      </c>
      <c r="AH1143" s="10">
        <f>+AD1143/SUM(AB$27:AB1143)-1</f>
        <v>0.30304402390713103</v>
      </c>
      <c r="AI1143" s="6">
        <f t="shared" si="340"/>
        <v>200</v>
      </c>
      <c r="AL1143" s="6">
        <f t="shared" si="341"/>
        <v>195.12526315789475</v>
      </c>
      <c r="AM1143" s="6">
        <f t="shared" si="342"/>
        <v>15692.211393196001</v>
      </c>
      <c r="AN1143" s="6">
        <f t="shared" si="343"/>
        <v>15234.381940754949</v>
      </c>
      <c r="AO1143" s="5">
        <f t="shared" si="344"/>
        <v>646800</v>
      </c>
      <c r="AP1143" s="6">
        <f>+AN1143+SUM($D$16:$E$18)-SUM($AL$27:AL1143)</f>
        <v>28701.718782860196</v>
      </c>
      <c r="AQ1143" s="10">
        <f t="shared" si="352"/>
        <v>-2.3965879941360013E-3</v>
      </c>
      <c r="AR1143" s="10">
        <f>+AN1143/SUM(AL$27:AL1143)-1</f>
        <v>0.17797716949390363</v>
      </c>
    </row>
    <row r="1144" spans="1:44" x14ac:dyDescent="0.25">
      <c r="A1144" s="1">
        <v>41862</v>
      </c>
      <c r="B1144">
        <v>8.1189999999999998</v>
      </c>
      <c r="G1144">
        <f t="shared" si="345"/>
        <v>4130.4364413750827</v>
      </c>
      <c r="H1144">
        <f t="shared" si="346"/>
        <v>4043.5614945190982</v>
      </c>
      <c r="I1144" s="5">
        <f t="shared" si="335"/>
        <v>0</v>
      </c>
      <c r="J1144" s="6">
        <f>+H1144+SUM($D$16:$E$16)-SUM($F$27:F1144)</f>
        <v>8083.7265471506798</v>
      </c>
      <c r="K1144" s="10">
        <f t="shared" si="347"/>
        <v>7.5733213869138005E-3</v>
      </c>
      <c r="L1144" s="10">
        <f>+H1144/SUM(F$27:F1144)-1</f>
        <v>4.219935883141912E-2</v>
      </c>
      <c r="M1144">
        <v>7.165</v>
      </c>
      <c r="R1144">
        <f t="shared" si="348"/>
        <v>3913.4073468016754</v>
      </c>
      <c r="S1144">
        <f t="shared" si="349"/>
        <v>3718.5288972910002</v>
      </c>
      <c r="T1144" s="5">
        <f t="shared" si="336"/>
        <v>0</v>
      </c>
      <c r="U1144" s="6">
        <f>+S1144+SUM($D$17:$E$17)-SUM($Q$27:Q1144)</f>
        <v>7085.4531078173131</v>
      </c>
      <c r="V1144" s="10">
        <f t="shared" si="337"/>
        <v>7.1557591178981195E-3</v>
      </c>
      <c r="W1144" s="10">
        <f>+S1144/SUM(Q$27:Q1144)-1</f>
        <v>0.15015209646425887</v>
      </c>
      <c r="X1144">
        <v>4.2530000000000001</v>
      </c>
      <c r="AC1144">
        <f t="shared" si="350"/>
        <v>7816.7133141059348</v>
      </c>
      <c r="AD1144">
        <f t="shared" si="351"/>
        <v>7635.4576315206778</v>
      </c>
      <c r="AE1144" s="5">
        <f t="shared" si="338"/>
        <v>0</v>
      </c>
      <c r="AF1144" s="6">
        <f>+AD1144+SUM($D$18:$E$18)-SUM($AB$27:AB1144)</f>
        <v>13695.705210468039</v>
      </c>
      <c r="AG1144" s="10">
        <f t="shared" si="339"/>
        <v>3.8159914876827461E-3</v>
      </c>
      <c r="AH1144" s="10">
        <f>+AD1144/SUM(AB$27:AB1144)-1</f>
        <v>0.31199011213944794</v>
      </c>
      <c r="AI1144" s="6">
        <f t="shared" si="340"/>
        <v>0</v>
      </c>
      <c r="AL1144" s="6">
        <f t="shared" si="341"/>
        <v>0</v>
      </c>
      <c r="AM1144" s="6">
        <f t="shared" si="342"/>
        <v>15860.557102282693</v>
      </c>
      <c r="AN1144" s="6">
        <f t="shared" si="343"/>
        <v>15397.548023330775</v>
      </c>
      <c r="AO1144" s="5">
        <f t="shared" si="344"/>
        <v>0</v>
      </c>
      <c r="AP1144" s="6">
        <f>+AN1144+SUM($D$16:$E$18)-SUM($AL$27:AL1144)</f>
        <v>28864.884865436026</v>
      </c>
      <c r="AQ1144" s="10">
        <f t="shared" si="352"/>
        <v>5.684888901958951E-3</v>
      </c>
      <c r="AR1144" s="10">
        <f>+AN1144/SUM(AL$27:AL1144)-1</f>
        <v>0.19059375747611074</v>
      </c>
    </row>
    <row r="1145" spans="1:44" x14ac:dyDescent="0.25">
      <c r="A1145" s="1">
        <v>41863</v>
      </c>
      <c r="B1145">
        <v>8.1560000000000006</v>
      </c>
      <c r="G1145">
        <f t="shared" si="345"/>
        <v>4149.2597137400144</v>
      </c>
      <c r="H1145">
        <f t="shared" si="346"/>
        <v>4061.9888593789588</v>
      </c>
      <c r="I1145" s="5">
        <f t="shared" si="335"/>
        <v>0</v>
      </c>
      <c r="J1145" s="6">
        <f>+H1145+SUM($D$16:$E$16)-SUM($F$27:F1145)</f>
        <v>8102.1539120105408</v>
      </c>
      <c r="K1145" s="10">
        <f t="shared" si="347"/>
        <v>2.2795631139151951E-3</v>
      </c>
      <c r="L1145" s="10">
        <f>+H1145/SUM(F$27:F1145)-1</f>
        <v>4.6948881713148705E-2</v>
      </c>
      <c r="M1145">
        <v>7.1369999999999996</v>
      </c>
      <c r="R1145">
        <f t="shared" si="348"/>
        <v>3898.1141987611381</v>
      </c>
      <c r="S1145">
        <f t="shared" si="349"/>
        <v>3703.9973119282436</v>
      </c>
      <c r="T1145" s="5">
        <f t="shared" si="336"/>
        <v>0</v>
      </c>
      <c r="U1145" s="6">
        <f>+S1145+SUM($D$17:$E$17)-SUM($Q$27:Q1145)</f>
        <v>7070.9215224545569</v>
      </c>
      <c r="V1145" s="10">
        <f t="shared" si="337"/>
        <v>-2.0509041753058455E-3</v>
      </c>
      <c r="W1145" s="10">
        <f>+S1145/SUM(Q$27:Q1145)-1</f>
        <v>0.14565743370068573</v>
      </c>
      <c r="X1145">
        <v>4.2539999999999996</v>
      </c>
      <c r="AC1145">
        <f t="shared" si="350"/>
        <v>7818.5512434062166</v>
      </c>
      <c r="AD1145">
        <f t="shared" si="351"/>
        <v>7637.2529425085722</v>
      </c>
      <c r="AE1145" s="5">
        <f t="shared" si="338"/>
        <v>0</v>
      </c>
      <c r="AF1145" s="6">
        <f>+AD1145+SUM($D$18:$E$18)-SUM($AB$27:AB1145)</f>
        <v>13697.500521455933</v>
      </c>
      <c r="AG1145" s="10">
        <f t="shared" si="339"/>
        <v>1.3108569148534421E-4</v>
      </c>
      <c r="AH1145" s="10">
        <f>+AD1145/SUM(AB$27:AB1145)-1</f>
        <v>0.31229859794056214</v>
      </c>
      <c r="AI1145" s="6">
        <f t="shared" si="340"/>
        <v>0</v>
      </c>
      <c r="AL1145" s="6">
        <f t="shared" si="341"/>
        <v>0</v>
      </c>
      <c r="AM1145" s="6">
        <f t="shared" si="342"/>
        <v>15865.925155907369</v>
      </c>
      <c r="AN1145" s="6">
        <f t="shared" si="343"/>
        <v>15403.239113815775</v>
      </c>
      <c r="AO1145" s="5">
        <f t="shared" si="344"/>
        <v>0</v>
      </c>
      <c r="AP1145" s="6">
        <f>+AN1145+SUM($D$16:$E$18)-SUM($AL$27:AL1145)</f>
        <v>28870.575955921027</v>
      </c>
      <c r="AQ1145" s="10">
        <f t="shared" si="352"/>
        <v>1.9716311052442315E-4</v>
      </c>
      <c r="AR1145" s="10">
        <f>+AN1145/SUM(AL$27:AL1145)-1</f>
        <v>0.19103381304823208</v>
      </c>
    </row>
    <row r="1146" spans="1:44" x14ac:dyDescent="0.25">
      <c r="A1146" s="1">
        <v>41864</v>
      </c>
      <c r="B1146">
        <v>8.1890000000000001</v>
      </c>
      <c r="G1146">
        <f t="shared" si="345"/>
        <v>4166.0480377411695</v>
      </c>
      <c r="H1146">
        <f t="shared" si="346"/>
        <v>4078.4240766864018</v>
      </c>
      <c r="I1146" s="5">
        <f t="shared" si="335"/>
        <v>0</v>
      </c>
      <c r="J1146" s="6">
        <f>+H1146+SUM($D$16:$E$16)-SUM($F$27:F1146)</f>
        <v>8118.5891293179848</v>
      </c>
      <c r="K1146" s="10">
        <f t="shared" si="347"/>
        <v>2.0284997651156544E-3</v>
      </c>
      <c r="L1146" s="10">
        <f>+H1146/SUM(F$27:F1146)-1</f>
        <v>5.1184942661718358E-2</v>
      </c>
      <c r="M1146">
        <v>7.1890000000000001</v>
      </c>
      <c r="R1146">
        <f t="shared" si="348"/>
        <v>3926.5157594078501</v>
      </c>
      <c r="S1146">
        <f t="shared" si="349"/>
        <v>3730.9845418876484</v>
      </c>
      <c r="T1146" s="5">
        <f t="shared" si="336"/>
        <v>0</v>
      </c>
      <c r="U1146" s="6">
        <f>+S1146+SUM($D$17:$E$17)-SUM($Q$27:Q1146)</f>
        <v>7097.9087524139613</v>
      </c>
      <c r="V1146" s="10">
        <f t="shared" si="337"/>
        <v>3.8166496225000568E-3</v>
      </c>
      <c r="W1146" s="10">
        <f>+S1146/SUM(Q$27:Q1146)-1</f>
        <v>0.1540046645473212</v>
      </c>
      <c r="X1146">
        <v>4.2750000000000004</v>
      </c>
      <c r="AC1146">
        <f t="shared" si="350"/>
        <v>7857.1477587121717</v>
      </c>
      <c r="AD1146">
        <f t="shared" si="351"/>
        <v>7674.9544732543836</v>
      </c>
      <c r="AE1146" s="5">
        <f t="shared" si="338"/>
        <v>0</v>
      </c>
      <c r="AF1146" s="6">
        <f>+AD1146+SUM($D$18:$E$18)-SUM($AB$27:AB1146)</f>
        <v>13735.202052201743</v>
      </c>
      <c r="AG1146" s="10">
        <f t="shared" si="339"/>
        <v>2.7524387158630592E-3</v>
      </c>
      <c r="AH1146" s="10">
        <f>+AD1146/SUM(AB$27:AB1146)-1</f>
        <v>0.31877679976396411</v>
      </c>
      <c r="AI1146" s="6">
        <f t="shared" si="340"/>
        <v>0</v>
      </c>
      <c r="AL1146" s="6">
        <f t="shared" si="341"/>
        <v>0</v>
      </c>
      <c r="AM1146" s="6">
        <f t="shared" si="342"/>
        <v>15949.711555861191</v>
      </c>
      <c r="AN1146" s="6">
        <f t="shared" si="343"/>
        <v>15484.363091828434</v>
      </c>
      <c r="AO1146" s="5">
        <f t="shared" si="344"/>
        <v>0</v>
      </c>
      <c r="AP1146" s="6">
        <f>+AN1146+SUM($D$16:$E$18)-SUM($AL$27:AL1146)</f>
        <v>28951.699933933683</v>
      </c>
      <c r="AQ1146" s="10">
        <f t="shared" si="352"/>
        <v>2.8099189339525488E-3</v>
      </c>
      <c r="AR1146" s="10">
        <f>+AN1146/SUM(AL$27:AL1146)-1</f>
        <v>0.19730661061685484</v>
      </c>
    </row>
    <row r="1147" spans="1:44" x14ac:dyDescent="0.25">
      <c r="A1147" s="1">
        <v>41865</v>
      </c>
      <c r="B1147">
        <v>8.1959999999999997</v>
      </c>
      <c r="G1147">
        <f t="shared" si="345"/>
        <v>4169.6091973777784</v>
      </c>
      <c r="H1147">
        <f t="shared" si="346"/>
        <v>4081.910334903132</v>
      </c>
      <c r="I1147" s="5">
        <f t="shared" si="335"/>
        <v>0</v>
      </c>
      <c r="J1147" s="6">
        <f>+H1147+SUM($D$16:$E$16)-SUM($F$27:F1147)</f>
        <v>8122.0753875347145</v>
      </c>
      <c r="K1147" s="10">
        <f t="shared" si="347"/>
        <v>4.2941675717278471E-4</v>
      </c>
      <c r="L1147" s="10">
        <f>+H1147/SUM(F$27:F1147)-1</f>
        <v>5.2083501044748237E-2</v>
      </c>
      <c r="M1147">
        <v>7.2060000000000004</v>
      </c>
      <c r="R1147">
        <f t="shared" si="348"/>
        <v>3935.8008850038905</v>
      </c>
      <c r="S1147">
        <f t="shared" si="349"/>
        <v>3739.8072901436076</v>
      </c>
      <c r="T1147" s="5">
        <f t="shared" si="336"/>
        <v>0</v>
      </c>
      <c r="U1147" s="6">
        <f>+S1147+SUM($D$17:$E$17)-SUM($Q$27:Q1147)</f>
        <v>7106.7315006699209</v>
      </c>
      <c r="V1147" s="10">
        <f t="shared" si="337"/>
        <v>1.243006717007944E-3</v>
      </c>
      <c r="W1147" s="10">
        <f>+S1147/SUM(Q$27:Q1147)-1</f>
        <v>0.15673356693949048</v>
      </c>
      <c r="X1147">
        <v>4.3019999999999996</v>
      </c>
      <c r="AC1147">
        <f t="shared" si="350"/>
        <v>7906.7718498198265</v>
      </c>
      <c r="AD1147">
        <f t="shared" si="351"/>
        <v>7723.4278699275683</v>
      </c>
      <c r="AE1147" s="5">
        <f t="shared" si="338"/>
        <v>0</v>
      </c>
      <c r="AF1147" s="6">
        <f>+AD1147+SUM($D$18:$E$18)-SUM($AB$27:AB1147)</f>
        <v>13783.675448874927</v>
      </c>
      <c r="AG1147" s="10">
        <f t="shared" si="339"/>
        <v>3.529136046849235E-3</v>
      </c>
      <c r="AH1147" s="10">
        <f>+AD1147/SUM(AB$27:AB1147)-1</f>
        <v>0.32710591639405218</v>
      </c>
      <c r="AI1147" s="6">
        <f t="shared" si="340"/>
        <v>0</v>
      </c>
      <c r="AL1147" s="6">
        <f t="shared" si="341"/>
        <v>0</v>
      </c>
      <c r="AM1147" s="6">
        <f t="shared" si="342"/>
        <v>16012.181932201496</v>
      </c>
      <c r="AN1147" s="6">
        <f t="shared" si="343"/>
        <v>15545.145494974309</v>
      </c>
      <c r="AO1147" s="5">
        <f t="shared" si="344"/>
        <v>0</v>
      </c>
      <c r="AP1147" s="6">
        <f>+AN1147+SUM($D$16:$E$18)-SUM($AL$27:AL1147)</f>
        <v>29012.482337079557</v>
      </c>
      <c r="AQ1147" s="10">
        <f t="shared" si="352"/>
        <v>2.0994415970245761E-3</v>
      </c>
      <c r="AR1147" s="10">
        <f>+AN1147/SUM(AL$27:AL1147)-1</f>
        <v>0.20200652450185919</v>
      </c>
    </row>
    <row r="1148" spans="1:44" x14ac:dyDescent="0.25">
      <c r="A1148" s="1">
        <v>41869</v>
      </c>
      <c r="B1148">
        <v>8.24</v>
      </c>
      <c r="G1148">
        <f t="shared" si="345"/>
        <v>4191.9936293793189</v>
      </c>
      <c r="H1148">
        <f t="shared" si="346"/>
        <v>4103.8239579797237</v>
      </c>
      <c r="I1148" s="5">
        <f t="shared" si="335"/>
        <v>0</v>
      </c>
      <c r="J1148" s="6">
        <f>+H1148+SUM($D$16:$E$16)-SUM($F$27:F1148)</f>
        <v>8143.9890106113053</v>
      </c>
      <c r="K1148" s="10">
        <f t="shared" si="347"/>
        <v>2.6980324647345455E-3</v>
      </c>
      <c r="L1148" s="10">
        <f>+H1148/SUM(F$27:F1148)-1</f>
        <v>5.7731582309508145E-2</v>
      </c>
      <c r="M1148">
        <v>7.2480000000000002</v>
      </c>
      <c r="R1148">
        <f t="shared" si="348"/>
        <v>3958.7406070646957</v>
      </c>
      <c r="S1148">
        <f t="shared" si="349"/>
        <v>3761.6046681877415</v>
      </c>
      <c r="T1148" s="5">
        <f t="shared" si="336"/>
        <v>0</v>
      </c>
      <c r="U1148" s="6">
        <f>+S1148+SUM($D$17:$E$17)-SUM($Q$27:Q1148)</f>
        <v>7128.5288787140544</v>
      </c>
      <c r="V1148" s="10">
        <f t="shared" si="337"/>
        <v>3.067145289234352E-3</v>
      </c>
      <c r="W1148" s="10">
        <f>+S1148/SUM(Q$27:Q1148)-1</f>
        <v>0.16347556108484951</v>
      </c>
      <c r="X1148">
        <v>4.3330000000000002</v>
      </c>
      <c r="AC1148">
        <f t="shared" si="350"/>
        <v>7963.7476581286182</v>
      </c>
      <c r="AD1148">
        <f t="shared" si="351"/>
        <v>7779.0825105523381</v>
      </c>
      <c r="AE1148" s="5">
        <f t="shared" si="338"/>
        <v>0</v>
      </c>
      <c r="AF1148" s="6">
        <f>+AD1148+SUM($D$18:$E$18)-SUM($AB$27:AB1148)</f>
        <v>13839.330089499699</v>
      </c>
      <c r="AG1148" s="10">
        <f t="shared" si="339"/>
        <v>4.0377213487940988E-3</v>
      </c>
      <c r="AH1148" s="10">
        <f>+AD1148/SUM(AB$27:AB1148)-1</f>
        <v>0.33666897622859793</v>
      </c>
      <c r="AI1148" s="6">
        <f t="shared" si="340"/>
        <v>0</v>
      </c>
      <c r="AL1148" s="6">
        <f t="shared" si="341"/>
        <v>0</v>
      </c>
      <c r="AM1148" s="6">
        <f t="shared" si="342"/>
        <v>16114.481894572633</v>
      </c>
      <c r="AN1148" s="6">
        <f t="shared" si="343"/>
        <v>15644.511136719804</v>
      </c>
      <c r="AO1148" s="5">
        <f t="shared" si="344"/>
        <v>0</v>
      </c>
      <c r="AP1148" s="6">
        <f>+AN1148+SUM($D$16:$E$18)-SUM($AL$27:AL1148)</f>
        <v>29111.847978825055</v>
      </c>
      <c r="AQ1148" s="10">
        <f t="shared" si="352"/>
        <v>3.4249272637558725E-3</v>
      </c>
      <c r="AR1148" s="10">
        <f>+AN1148/SUM(AL$27:AL1148)-1</f>
        <v>0.20968983307738931</v>
      </c>
    </row>
    <row r="1149" spans="1:44" x14ac:dyDescent="0.25">
      <c r="A1149" s="1">
        <v>41870</v>
      </c>
      <c r="B1149">
        <v>8.3160000000000007</v>
      </c>
      <c r="G1149">
        <f t="shared" si="345"/>
        <v>4230.6576482910696</v>
      </c>
      <c r="H1149">
        <f t="shared" si="346"/>
        <v>4141.6747614756532</v>
      </c>
      <c r="I1149" s="5">
        <f t="shared" si="335"/>
        <v>0</v>
      </c>
      <c r="J1149" s="6">
        <f>+H1149+SUM($D$16:$E$16)-SUM($F$27:F1149)</f>
        <v>8181.8398141072357</v>
      </c>
      <c r="K1149" s="10">
        <f t="shared" si="347"/>
        <v>4.6476982528600441E-3</v>
      </c>
      <c r="L1149" s="10">
        <f>+H1149/SUM(F$27:F1149)-1</f>
        <v>6.7487359039547279E-2</v>
      </c>
      <c r="M1149">
        <v>7.2969999999999997</v>
      </c>
      <c r="R1149">
        <f t="shared" si="348"/>
        <v>3985.5036161356347</v>
      </c>
      <c r="S1149">
        <f t="shared" si="349"/>
        <v>3787.0349425725644</v>
      </c>
      <c r="T1149" s="5">
        <f t="shared" si="336"/>
        <v>0</v>
      </c>
      <c r="U1149" s="6">
        <f>+S1149+SUM($D$17:$E$17)-SUM($Q$27:Q1149)</f>
        <v>7153.9591530988782</v>
      </c>
      <c r="V1149" s="10">
        <f t="shared" si="337"/>
        <v>3.5673944536802615E-3</v>
      </c>
      <c r="W1149" s="10">
        <f>+S1149/SUM(Q$27:Q1149)-1</f>
        <v>0.17134122092110182</v>
      </c>
      <c r="X1149">
        <v>4.3630000000000004</v>
      </c>
      <c r="AC1149">
        <f t="shared" si="350"/>
        <v>8018.8855371371246</v>
      </c>
      <c r="AD1149">
        <f t="shared" si="351"/>
        <v>7832.9418401892108</v>
      </c>
      <c r="AE1149" s="5">
        <f t="shared" si="338"/>
        <v>0</v>
      </c>
      <c r="AF1149" s="6">
        <f>+AD1149+SUM($D$18:$E$18)-SUM($AB$27:AB1149)</f>
        <v>13893.18941913657</v>
      </c>
      <c r="AG1149" s="10">
        <f t="shared" si="339"/>
        <v>3.8917584369011493E-3</v>
      </c>
      <c r="AH1149" s="10">
        <f>+AD1149/SUM(AB$27:AB1149)-1</f>
        <v>0.34592355026202926</v>
      </c>
      <c r="AI1149" s="6">
        <f t="shared" si="340"/>
        <v>0</v>
      </c>
      <c r="AL1149" s="6">
        <f t="shared" si="341"/>
        <v>0</v>
      </c>
      <c r="AM1149" s="6">
        <f t="shared" si="342"/>
        <v>16235.046801563829</v>
      </c>
      <c r="AN1149" s="6">
        <f t="shared" si="343"/>
        <v>15761.651544237429</v>
      </c>
      <c r="AO1149" s="5">
        <f t="shared" si="344"/>
        <v>0</v>
      </c>
      <c r="AP1149" s="6">
        <f>+AN1149+SUM($D$16:$E$18)-SUM($AL$27:AL1149)</f>
        <v>29228.98838634268</v>
      </c>
      <c r="AQ1149" s="10">
        <f t="shared" si="352"/>
        <v>4.0238052769041577E-3</v>
      </c>
      <c r="AR1149" s="10">
        <f>+AN1149/SUM(AL$27:AL1149)-1</f>
        <v>0.21874755043130634</v>
      </c>
    </row>
    <row r="1150" spans="1:44" x14ac:dyDescent="0.25">
      <c r="A1150" s="1">
        <v>41871</v>
      </c>
      <c r="B1150">
        <v>8.3390000000000004</v>
      </c>
      <c r="G1150">
        <f t="shared" si="345"/>
        <v>4242.3586013827835</v>
      </c>
      <c r="H1150">
        <f t="shared" si="346"/>
        <v>4153.1296099020528</v>
      </c>
      <c r="I1150" s="5">
        <f t="shared" si="335"/>
        <v>0</v>
      </c>
      <c r="J1150" s="6">
        <f>+H1150+SUM($D$16:$E$16)-SUM($F$27:F1150)</f>
        <v>8193.2946625336353</v>
      </c>
      <c r="K1150" s="10">
        <f t="shared" si="347"/>
        <v>1.4000333282802035E-3</v>
      </c>
      <c r="L1150" s="10">
        <f>+H1150/SUM(F$27:F1150)-1</f>
        <v>7.0439765155216882E-2</v>
      </c>
      <c r="M1150">
        <v>7.2910000000000004</v>
      </c>
      <c r="R1150">
        <f t="shared" si="348"/>
        <v>3982.2265129840916</v>
      </c>
      <c r="S1150">
        <f t="shared" si="349"/>
        <v>3783.9210314234028</v>
      </c>
      <c r="T1150" s="5">
        <f t="shared" si="336"/>
        <v>0</v>
      </c>
      <c r="U1150" s="6">
        <f>+S1150+SUM($D$17:$E$17)-SUM($Q$27:Q1150)</f>
        <v>7150.8452419497153</v>
      </c>
      <c r="V1150" s="10">
        <f t="shared" si="337"/>
        <v>-4.3527102720652966E-4</v>
      </c>
      <c r="W1150" s="10">
        <f>+S1150/SUM(Q$27:Q1150)-1</f>
        <v>0.1703780789003364</v>
      </c>
      <c r="X1150">
        <v>4.3719999999999999</v>
      </c>
      <c r="AC1150">
        <f t="shared" si="350"/>
        <v>8035.4269008396759</v>
      </c>
      <c r="AD1150">
        <f t="shared" si="351"/>
        <v>7849.099639080272</v>
      </c>
      <c r="AE1150" s="5">
        <f t="shared" si="338"/>
        <v>0</v>
      </c>
      <c r="AF1150" s="6">
        <f>+AD1150+SUM($D$18:$E$18)-SUM($AB$27:AB1150)</f>
        <v>13909.347218027631</v>
      </c>
      <c r="AG1150" s="10">
        <f t="shared" si="339"/>
        <v>1.163001410518838E-3</v>
      </c>
      <c r="AH1150" s="10">
        <f>+AD1150/SUM(AB$27:AB1150)-1</f>
        <v>0.34869992247205861</v>
      </c>
      <c r="AI1150" s="6">
        <f t="shared" si="340"/>
        <v>0</v>
      </c>
      <c r="AL1150" s="6">
        <f t="shared" si="341"/>
        <v>0</v>
      </c>
      <c r="AM1150" s="6">
        <f t="shared" si="342"/>
        <v>16260.01201520655</v>
      </c>
      <c r="AN1150" s="6">
        <f t="shared" si="343"/>
        <v>15786.150280405727</v>
      </c>
      <c r="AO1150" s="5">
        <f t="shared" si="344"/>
        <v>0</v>
      </c>
      <c r="AP1150" s="6">
        <f>+AN1150+SUM($D$16:$E$18)-SUM($AL$27:AL1150)</f>
        <v>29253.487122510975</v>
      </c>
      <c r="AQ1150" s="10">
        <f t="shared" si="352"/>
        <v>8.3816572248318622E-4</v>
      </c>
      <c r="AR1150" s="10">
        <f>+AN1150/SUM(AL$27:AL1150)-1</f>
        <v>0.22064188076908686</v>
      </c>
    </row>
    <row r="1151" spans="1:44" x14ac:dyDescent="0.25">
      <c r="A1151" s="1">
        <v>41872</v>
      </c>
      <c r="B1151">
        <v>8.3179999999999996</v>
      </c>
      <c r="G1151">
        <f t="shared" si="345"/>
        <v>4231.6751224729569</v>
      </c>
      <c r="H1151">
        <f t="shared" si="346"/>
        <v>4142.6708352518617</v>
      </c>
      <c r="I1151" s="5">
        <f t="shared" si="335"/>
        <v>0</v>
      </c>
      <c r="J1151" s="6">
        <f>+H1151+SUM($D$16:$E$16)-SUM($F$27:F1151)</f>
        <v>8182.8358878834442</v>
      </c>
      <c r="K1151" s="10">
        <f t="shared" si="347"/>
        <v>-1.2765041513784769E-3</v>
      </c>
      <c r="L1151" s="10">
        <f>+H1151/SUM(F$27:F1151)-1</f>
        <v>6.7744090006127244E-2</v>
      </c>
      <c r="M1151">
        <v>7.351</v>
      </c>
      <c r="R1151">
        <f t="shared" si="348"/>
        <v>4014.9975444995275</v>
      </c>
      <c r="S1151">
        <f t="shared" si="349"/>
        <v>3815.0601429150229</v>
      </c>
      <c r="T1151" s="5">
        <f t="shared" si="336"/>
        <v>0</v>
      </c>
      <c r="U1151" s="6">
        <f>+S1151+SUM($D$17:$E$17)-SUM($Q$27:Q1151)</f>
        <v>7181.9843534413358</v>
      </c>
      <c r="V1151" s="10">
        <f t="shared" si="337"/>
        <v>4.3546057057626264E-3</v>
      </c>
      <c r="W1151" s="10">
        <f>+S1151/SUM(Q$27:Q1151)-1</f>
        <v>0.18000949910799235</v>
      </c>
      <c r="X1151">
        <v>4.3860000000000001</v>
      </c>
      <c r="AC1151">
        <f t="shared" si="350"/>
        <v>8061.157911043646</v>
      </c>
      <c r="AD1151">
        <f t="shared" si="351"/>
        <v>7874.2339929108139</v>
      </c>
      <c r="AE1151" s="5">
        <f t="shared" si="338"/>
        <v>0</v>
      </c>
      <c r="AF1151" s="6">
        <f>+AD1151+SUM($D$18:$E$18)-SUM($AB$27:AB1151)</f>
        <v>13934.481571858172</v>
      </c>
      <c r="AG1151" s="10">
        <f t="shared" si="339"/>
        <v>1.8070117480397663E-3</v>
      </c>
      <c r="AH1151" s="10">
        <f>+AD1151/SUM(AB$27:AB1151)-1</f>
        <v>0.35301872368766007</v>
      </c>
      <c r="AI1151" s="6">
        <f t="shared" si="340"/>
        <v>0</v>
      </c>
      <c r="AL1151" s="6">
        <f t="shared" si="341"/>
        <v>0</v>
      </c>
      <c r="AM1151" s="6">
        <f t="shared" si="342"/>
        <v>16307.830578016132</v>
      </c>
      <c r="AN1151" s="6">
        <f t="shared" si="343"/>
        <v>15831.964971077698</v>
      </c>
      <c r="AO1151" s="5">
        <f t="shared" si="344"/>
        <v>0</v>
      </c>
      <c r="AP1151" s="6">
        <f>+AN1151+SUM($D$16:$E$18)-SUM($AL$27:AL1151)</f>
        <v>29299.301813182952</v>
      </c>
      <c r="AQ1151" s="10">
        <f t="shared" si="352"/>
        <v>1.5661275006328967E-3</v>
      </c>
      <c r="AR1151" s="10">
        <f>+AN1151/SUM(AL$27:AL1151)-1</f>
        <v>0.22418443732628002</v>
      </c>
    </row>
    <row r="1152" spans="1:44" x14ac:dyDescent="0.25">
      <c r="A1152" s="1">
        <v>41873</v>
      </c>
      <c r="B1152">
        <v>8.3529999999999998</v>
      </c>
      <c r="G1152">
        <f t="shared" si="345"/>
        <v>4249.4809206559994</v>
      </c>
      <c r="H1152">
        <f t="shared" si="346"/>
        <v>4160.1021263355133</v>
      </c>
      <c r="I1152" s="5">
        <f t="shared" si="335"/>
        <v>0</v>
      </c>
      <c r="J1152" s="6">
        <f>+H1152+SUM($D$16:$E$16)-SUM($F$27:F1152)</f>
        <v>8200.2671789670967</v>
      </c>
      <c r="K1152" s="10">
        <f t="shared" si="347"/>
        <v>2.1302261615026019E-3</v>
      </c>
      <c r="L1152" s="10">
        <f>+H1152/SUM(F$27:F1152)-1</f>
        <v>7.2236881921276641E-2</v>
      </c>
      <c r="M1152">
        <v>7.3209999999999997</v>
      </c>
      <c r="R1152">
        <f t="shared" si="348"/>
        <v>3998.6120287418094</v>
      </c>
      <c r="S1152">
        <f t="shared" si="349"/>
        <v>3799.4905871692126</v>
      </c>
      <c r="T1152" s="5">
        <f t="shared" si="336"/>
        <v>0</v>
      </c>
      <c r="U1152" s="6">
        <f>+S1152+SUM($D$17:$E$17)-SUM($Q$27:Q1152)</f>
        <v>7166.4147976955264</v>
      </c>
      <c r="V1152" s="10">
        <f t="shared" si="337"/>
        <v>-2.1678626657476441E-3</v>
      </c>
      <c r="W1152" s="10">
        <f>+S1152/SUM(Q$27:Q1152)-1</f>
        <v>0.17519378900416438</v>
      </c>
      <c r="X1152">
        <v>4.3879999999999999</v>
      </c>
      <c r="AC1152">
        <f t="shared" si="350"/>
        <v>8064.8337696442131</v>
      </c>
      <c r="AD1152">
        <f t="shared" si="351"/>
        <v>7877.8246148866056</v>
      </c>
      <c r="AE1152" s="5">
        <f t="shared" si="338"/>
        <v>0</v>
      </c>
      <c r="AF1152" s="6">
        <f>+AD1152+SUM($D$18:$E$18)-SUM($AB$27:AB1152)</f>
        <v>13938.072193833965</v>
      </c>
      <c r="AG1152" s="10">
        <f t="shared" si="339"/>
        <v>2.576789066228713E-4</v>
      </c>
      <c r="AH1152" s="10">
        <f>+AD1152/SUM(AB$27:AB1152)-1</f>
        <v>0.35363569528988892</v>
      </c>
      <c r="AI1152" s="6">
        <f t="shared" si="340"/>
        <v>0</v>
      </c>
      <c r="AL1152" s="6">
        <f t="shared" si="341"/>
        <v>0</v>
      </c>
      <c r="AM1152" s="6">
        <f t="shared" si="342"/>
        <v>16312.926719042021</v>
      </c>
      <c r="AN1152" s="6">
        <f t="shared" si="343"/>
        <v>15837.417328391331</v>
      </c>
      <c r="AO1152" s="5">
        <f t="shared" si="344"/>
        <v>0</v>
      </c>
      <c r="AP1152" s="6">
        <f>+AN1152+SUM($D$16:$E$18)-SUM($AL$27:AL1152)</f>
        <v>29304.754170496584</v>
      </c>
      <c r="AQ1152" s="10">
        <f t="shared" si="352"/>
        <v>1.8609171468986219E-4</v>
      </c>
      <c r="AR1152" s="10">
        <f>+AN1152/SUM(AL$27:AL1152)-1</f>
        <v>0.22460603319149874</v>
      </c>
    </row>
    <row r="1153" spans="1:44" x14ac:dyDescent="0.25">
      <c r="A1153" s="1">
        <v>41876</v>
      </c>
      <c r="B1153">
        <v>8.3859999999999992</v>
      </c>
      <c r="G1153">
        <f t="shared" si="345"/>
        <v>4266.2692446571536</v>
      </c>
      <c r="H1153">
        <f t="shared" si="346"/>
        <v>4176.5373436429554</v>
      </c>
      <c r="I1153" s="5">
        <f t="shared" si="335"/>
        <v>0</v>
      </c>
      <c r="J1153" s="6">
        <f>+H1153+SUM($D$16:$E$16)-SUM($F$27:F1153)</f>
        <v>8216.702396274537</v>
      </c>
      <c r="K1153" s="10">
        <f t="shared" si="347"/>
        <v>2.0042294901798652E-3</v>
      </c>
      <c r="L1153" s="10">
        <f>+H1153/SUM(F$27:F1153)-1</f>
        <v>7.6472942869846072E-2</v>
      </c>
      <c r="M1153">
        <v>7.4039999999999999</v>
      </c>
      <c r="R1153">
        <f t="shared" si="348"/>
        <v>4043.9452890048296</v>
      </c>
      <c r="S1153">
        <f t="shared" si="349"/>
        <v>3842.5663580659543</v>
      </c>
      <c r="T1153" s="5">
        <f t="shared" si="336"/>
        <v>0</v>
      </c>
      <c r="U1153" s="6">
        <f>+S1153+SUM($D$17:$E$17)-SUM($Q$27:Q1153)</f>
        <v>7209.4905685922677</v>
      </c>
      <c r="V1153" s="10">
        <f t="shared" si="337"/>
        <v>6.0107839293077614E-3</v>
      </c>
      <c r="W1153" s="10">
        <f>+S1153/SUM(Q$27:Q1153)-1</f>
        <v>0.18851725362475524</v>
      </c>
      <c r="X1153">
        <v>4.4260000000000002</v>
      </c>
      <c r="AC1153">
        <f t="shared" si="350"/>
        <v>8134.6750830549872</v>
      </c>
      <c r="AD1153">
        <f t="shared" si="351"/>
        <v>7946.0464324266441</v>
      </c>
      <c r="AE1153" s="5">
        <f t="shared" si="338"/>
        <v>0</v>
      </c>
      <c r="AF1153" s="6">
        <f>+AD1153+SUM($D$18:$E$18)-SUM($AB$27:AB1153)</f>
        <v>14006.294011374002</v>
      </c>
      <c r="AG1153" s="10">
        <f t="shared" si="339"/>
        <v>4.8946379808691987E-3</v>
      </c>
      <c r="AH1153" s="10">
        <f>+AD1153/SUM(AB$27:AB1153)-1</f>
        <v>0.36535815573223518</v>
      </c>
      <c r="AI1153" s="6">
        <f t="shared" si="340"/>
        <v>0</v>
      </c>
      <c r="AL1153" s="6">
        <f t="shared" si="341"/>
        <v>0</v>
      </c>
      <c r="AM1153" s="6">
        <f t="shared" si="342"/>
        <v>16444.88961671697</v>
      </c>
      <c r="AN1153" s="6">
        <f t="shared" si="343"/>
        <v>15965.150134135554</v>
      </c>
      <c r="AO1153" s="5">
        <f t="shared" si="344"/>
        <v>0</v>
      </c>
      <c r="AP1153" s="6">
        <f>+AN1153+SUM($D$16:$E$18)-SUM($AL$27:AL1153)</f>
        <v>29432.486976240805</v>
      </c>
      <c r="AQ1153" s="10">
        <f t="shared" si="352"/>
        <v>4.3587741770862998E-3</v>
      </c>
      <c r="AR1153" s="10">
        <f>+AN1153/SUM(AL$27:AL1153)-1</f>
        <v>0.23448279284917595</v>
      </c>
    </row>
    <row r="1154" spans="1:44" x14ac:dyDescent="0.25">
      <c r="A1154" s="1">
        <v>41877</v>
      </c>
      <c r="B1154">
        <v>8.3989999999999991</v>
      </c>
      <c r="G1154">
        <f t="shared" si="345"/>
        <v>4272.8828268394263</v>
      </c>
      <c r="H1154">
        <f t="shared" si="346"/>
        <v>4183.0118231883116</v>
      </c>
      <c r="I1154" s="5">
        <f t="shared" si="335"/>
        <v>0</v>
      </c>
      <c r="J1154" s="6">
        <f>+H1154+SUM($D$16:$E$16)-SUM($F$27:F1154)</f>
        <v>8223.1768758198941</v>
      </c>
      <c r="K1154" s="10">
        <f t="shared" si="347"/>
        <v>7.8796568661076982E-4</v>
      </c>
      <c r="L1154" s="10">
        <f>+H1154/SUM(F$27:F1154)-1</f>
        <v>7.8141694152615848E-2</v>
      </c>
      <c r="M1154">
        <v>7.46</v>
      </c>
      <c r="R1154">
        <f t="shared" si="348"/>
        <v>4074.5315850859033</v>
      </c>
      <c r="S1154">
        <f t="shared" si="349"/>
        <v>3871.6295287914668</v>
      </c>
      <c r="T1154" s="5">
        <f t="shared" si="336"/>
        <v>0</v>
      </c>
      <c r="U1154" s="6">
        <f>+S1154+SUM($D$17:$E$17)-SUM($Q$27:Q1154)</f>
        <v>7238.5537393177801</v>
      </c>
      <c r="V1154" s="10">
        <f t="shared" si="337"/>
        <v>4.0312377759565976E-3</v>
      </c>
      <c r="W1154" s="10">
        <f>+S1154/SUM(Q$27:Q1154)-1</f>
        <v>0.19750657915190084</v>
      </c>
      <c r="X1154">
        <v>4.4359999999999999</v>
      </c>
      <c r="AC1154">
        <f t="shared" si="350"/>
        <v>8153.0543760578221</v>
      </c>
      <c r="AD1154">
        <f t="shared" si="351"/>
        <v>7963.9995423056007</v>
      </c>
      <c r="AE1154" s="5">
        <f t="shared" si="338"/>
        <v>0</v>
      </c>
      <c r="AF1154" s="6">
        <f>+AD1154+SUM($D$18:$E$18)-SUM($AB$27:AB1154)</f>
        <v>14024.247121252962</v>
      </c>
      <c r="AG1154" s="10">
        <f t="shared" si="339"/>
        <v>1.2817887347202905E-3</v>
      </c>
      <c r="AH1154" s="10">
        <f>+AD1154/SUM(AB$27:AB1154)-1</f>
        <v>0.36844301374337873</v>
      </c>
      <c r="AI1154" s="6">
        <f t="shared" si="340"/>
        <v>0</v>
      </c>
      <c r="AL1154" s="6">
        <f t="shared" si="341"/>
        <v>0</v>
      </c>
      <c r="AM1154" s="6">
        <f t="shared" si="342"/>
        <v>16500.468787983151</v>
      </c>
      <c r="AN1154" s="6">
        <f t="shared" si="343"/>
        <v>16018.64089428538</v>
      </c>
      <c r="AO1154" s="5">
        <f t="shared" si="344"/>
        <v>0</v>
      </c>
      <c r="AP1154" s="6">
        <f>+AN1154+SUM($D$16:$E$18)-SUM($AL$27:AL1154)</f>
        <v>29485.977736390632</v>
      </c>
      <c r="AQ1154" s="10">
        <f t="shared" si="352"/>
        <v>1.8174053790631639E-3</v>
      </c>
      <c r="AR1154" s="10">
        <f>+AN1154/SUM(AL$27:AL1154)-1</f>
        <v>0.2386188906889446</v>
      </c>
    </row>
    <row r="1155" spans="1:44" x14ac:dyDescent="0.25">
      <c r="A1155" s="1">
        <v>41878</v>
      </c>
      <c r="B1155">
        <v>8.4420000000000002</v>
      </c>
      <c r="G1155">
        <f t="shared" si="345"/>
        <v>4294.7585217500227</v>
      </c>
      <c r="H1155">
        <f t="shared" si="346"/>
        <v>4204.4274093767981</v>
      </c>
      <c r="I1155" s="5">
        <f t="shared" si="335"/>
        <v>0</v>
      </c>
      <c r="J1155" s="6">
        <f>+H1155+SUM($D$16:$E$16)-SUM($F$27:F1155)</f>
        <v>8244.5924620083806</v>
      </c>
      <c r="K1155" s="10">
        <f t="shared" si="347"/>
        <v>2.6042959444856351E-3</v>
      </c>
      <c r="L1155" s="10">
        <f>+H1155/SUM(F$27:F1155)-1</f>
        <v>8.3661409934085551E-2</v>
      </c>
      <c r="M1155">
        <v>7.4690000000000003</v>
      </c>
      <c r="R1155">
        <f t="shared" si="348"/>
        <v>4079.4472398132193</v>
      </c>
      <c r="S1155">
        <f t="shared" si="349"/>
        <v>3876.3003955152103</v>
      </c>
      <c r="T1155" s="5">
        <f t="shared" si="336"/>
        <v>0</v>
      </c>
      <c r="U1155" s="6">
        <f>+S1155+SUM($D$17:$E$17)-SUM($Q$27:Q1155)</f>
        <v>7243.2246060415237</v>
      </c>
      <c r="V1155" s="10">
        <f t="shared" si="337"/>
        <v>6.4527623776178267E-4</v>
      </c>
      <c r="W1155" s="10">
        <f>+S1155/SUM(Q$27:Q1155)-1</f>
        <v>0.19895129218304941</v>
      </c>
      <c r="X1155">
        <v>4.4409999999999998</v>
      </c>
      <c r="AC1155">
        <f t="shared" si="350"/>
        <v>8162.24402255924</v>
      </c>
      <c r="AD1155">
        <f t="shared" si="351"/>
        <v>7972.9760972450795</v>
      </c>
      <c r="AE1155" s="5">
        <f t="shared" si="338"/>
        <v>0</v>
      </c>
      <c r="AF1155" s="6">
        <f>+AD1155+SUM($D$18:$E$18)-SUM($AB$27:AB1155)</f>
        <v>14033.223676192438</v>
      </c>
      <c r="AG1155" s="10">
        <f t="shared" si="339"/>
        <v>6.4007392780984773E-4</v>
      </c>
      <c r="AH1155" s="10">
        <f>+AD1155/SUM(AB$27:AB1155)-1</f>
        <v>0.36998544274895062</v>
      </c>
      <c r="AI1155" s="6">
        <f t="shared" si="340"/>
        <v>0</v>
      </c>
      <c r="AL1155" s="6">
        <f t="shared" si="341"/>
        <v>0</v>
      </c>
      <c r="AM1155" s="6">
        <f t="shared" si="342"/>
        <v>16536.44978412248</v>
      </c>
      <c r="AN1155" s="6">
        <f t="shared" si="343"/>
        <v>16053.703902137087</v>
      </c>
      <c r="AO1155" s="5">
        <f t="shared" si="344"/>
        <v>0</v>
      </c>
      <c r="AP1155" s="6">
        <f>+AN1155+SUM($D$16:$E$18)-SUM($AL$27:AL1155)</f>
        <v>29521.040744242338</v>
      </c>
      <c r="AQ1155" s="10">
        <f t="shared" si="352"/>
        <v>1.1891417732583509E-3</v>
      </c>
      <c r="AR1155" s="10">
        <f>+AN1155/SUM(AL$27:AL1155)-1</f>
        <v>0.24133008848506932</v>
      </c>
    </row>
    <row r="1156" spans="1:44" x14ac:dyDescent="0.25">
      <c r="A1156" s="1">
        <v>41879</v>
      </c>
      <c r="B1156">
        <v>8.4120000000000008</v>
      </c>
      <c r="G1156">
        <f t="shared" si="345"/>
        <v>4279.4964090216999</v>
      </c>
      <c r="H1156">
        <f t="shared" si="346"/>
        <v>4189.4863027336687</v>
      </c>
      <c r="I1156" s="5">
        <f t="shared" si="335"/>
        <v>0</v>
      </c>
      <c r="J1156" s="6">
        <f>+H1156+SUM($D$16:$E$16)-SUM($F$27:F1156)</f>
        <v>8229.6513553652512</v>
      </c>
      <c r="K1156" s="10">
        <f t="shared" si="347"/>
        <v>-1.8122310729097313E-3</v>
      </c>
      <c r="L1156" s="10">
        <f>+H1156/SUM(F$27:F1156)-1</f>
        <v>7.9810445435386068E-2</v>
      </c>
      <c r="M1156">
        <v>7.4139999999999997</v>
      </c>
      <c r="R1156">
        <f t="shared" si="348"/>
        <v>4049.4071275907359</v>
      </c>
      <c r="S1156">
        <f t="shared" si="349"/>
        <v>3847.7562099812249</v>
      </c>
      <c r="T1156" s="5">
        <f t="shared" si="336"/>
        <v>0</v>
      </c>
      <c r="U1156" s="6">
        <f>+S1156+SUM($D$17:$E$17)-SUM($Q$27:Q1156)</f>
        <v>7214.6804205075368</v>
      </c>
      <c r="V1156" s="10">
        <f t="shared" si="337"/>
        <v>-3.9408118740620335E-3</v>
      </c>
      <c r="W1156" s="10">
        <f>+S1156/SUM(Q$27:Q1156)-1</f>
        <v>0.19012249032603123</v>
      </c>
      <c r="X1156">
        <v>4.4409999999999998</v>
      </c>
      <c r="AC1156">
        <f t="shared" si="350"/>
        <v>8162.24402255924</v>
      </c>
      <c r="AD1156">
        <f t="shared" si="351"/>
        <v>7972.9760972450795</v>
      </c>
      <c r="AE1156" s="5">
        <f t="shared" si="338"/>
        <v>0</v>
      </c>
      <c r="AF1156" s="6">
        <f>+AD1156+SUM($D$18:$E$18)-SUM($AB$27:AB1156)</f>
        <v>14033.223676192438</v>
      </c>
      <c r="AG1156" s="10">
        <f t="shared" si="339"/>
        <v>0</v>
      </c>
      <c r="AH1156" s="10">
        <f>+AD1156/SUM(AB$27:AB1156)-1</f>
        <v>0.36998544274895062</v>
      </c>
      <c r="AI1156" s="6">
        <f t="shared" si="340"/>
        <v>0</v>
      </c>
      <c r="AL1156" s="6">
        <f t="shared" si="341"/>
        <v>0</v>
      </c>
      <c r="AM1156" s="6">
        <f t="shared" si="342"/>
        <v>16491.147559171673</v>
      </c>
      <c r="AN1156" s="6">
        <f t="shared" si="343"/>
        <v>16010.218609959973</v>
      </c>
      <c r="AO1156" s="5">
        <f t="shared" si="344"/>
        <v>0</v>
      </c>
      <c r="AP1156" s="6">
        <f>+AN1156+SUM($D$16:$E$18)-SUM($AL$27:AL1156)</f>
        <v>29477.555452065222</v>
      </c>
      <c r="AQ1156" s="10">
        <f t="shared" si="352"/>
        <v>-1.4730270708900317E-3</v>
      </c>
      <c r="AR1156" s="10">
        <f>+AN1156/SUM(AL$27:AL1156)-1</f>
        <v>0.2379676493921925</v>
      </c>
    </row>
    <row r="1157" spans="1:44" x14ac:dyDescent="0.25">
      <c r="A1157" s="1">
        <v>41880</v>
      </c>
      <c r="B1157">
        <v>8.4190000000000005</v>
      </c>
      <c r="G1157">
        <f t="shared" si="345"/>
        <v>4283.0575686583079</v>
      </c>
      <c r="H1157">
        <f t="shared" si="346"/>
        <v>4192.9725609503985</v>
      </c>
      <c r="I1157" s="5">
        <f t="shared" si="335"/>
        <v>0</v>
      </c>
      <c r="J1157" s="6">
        <f>+H1157+SUM($D$16:$E$16)-SUM($F$27:F1157)</f>
        <v>8233.137613581981</v>
      </c>
      <c r="K1157" s="10">
        <f t="shared" si="347"/>
        <v>4.2362161727016456E-4</v>
      </c>
      <c r="L1157" s="10">
        <f>+H1157/SUM(F$27:F1157)-1</f>
        <v>8.0709003818415725E-2</v>
      </c>
      <c r="M1157">
        <v>7.4260000000000002</v>
      </c>
      <c r="R1157">
        <f t="shared" si="348"/>
        <v>4055.9613338938234</v>
      </c>
      <c r="S1157">
        <f t="shared" si="349"/>
        <v>3853.984032279549</v>
      </c>
      <c r="T1157" s="5">
        <f t="shared" si="336"/>
        <v>0</v>
      </c>
      <c r="U1157" s="6">
        <f>+S1157+SUM($D$17:$E$17)-SUM($Q$27:Q1157)</f>
        <v>7220.9082428058628</v>
      </c>
      <c r="V1157" s="10">
        <f t="shared" si="337"/>
        <v>8.6321526877664034E-4</v>
      </c>
      <c r="W1157" s="10">
        <f>+S1157/SUM(Q$27:Q1157)-1</f>
        <v>0.19204877436756251</v>
      </c>
      <c r="X1157">
        <v>4.4539999999999997</v>
      </c>
      <c r="AC1157">
        <f t="shared" si="350"/>
        <v>8186.1371034629256</v>
      </c>
      <c r="AD1157">
        <f t="shared" si="351"/>
        <v>7996.3151400877241</v>
      </c>
      <c r="AE1157" s="5">
        <f t="shared" si="338"/>
        <v>0</v>
      </c>
      <c r="AF1157" s="6">
        <f>+AD1157+SUM($D$18:$E$18)-SUM($AB$27:AB1157)</f>
        <v>14056.562719035084</v>
      </c>
      <c r="AG1157" s="10">
        <f t="shared" si="339"/>
        <v>1.6631276876346579E-3</v>
      </c>
      <c r="AH1157" s="10">
        <f>+AD1157/SUM(AB$27:AB1157)-1</f>
        <v>0.37399575816343744</v>
      </c>
      <c r="AI1157" s="6">
        <f t="shared" si="340"/>
        <v>0</v>
      </c>
      <c r="AL1157" s="6">
        <f t="shared" si="341"/>
        <v>0</v>
      </c>
      <c r="AM1157" s="6">
        <f t="shared" si="342"/>
        <v>16525.156006015059</v>
      </c>
      <c r="AN1157" s="6">
        <f t="shared" si="343"/>
        <v>16043.271733317672</v>
      </c>
      <c r="AO1157" s="5">
        <f t="shared" si="344"/>
        <v>0</v>
      </c>
      <c r="AP1157" s="6">
        <f>+AN1157+SUM($D$16:$E$18)-SUM($AL$27:AL1157)</f>
        <v>29510.608575422921</v>
      </c>
      <c r="AQ1157" s="10">
        <f t="shared" si="352"/>
        <v>1.1212979791166422E-3</v>
      </c>
      <c r="AR1157" s="10">
        <f>+AN1157/SUM(AL$27:AL1157)-1</f>
        <v>0.24052343569499435</v>
      </c>
    </row>
    <row r="1158" spans="1:44" x14ac:dyDescent="0.25">
      <c r="A1158" s="1">
        <v>41883</v>
      </c>
      <c r="B1158">
        <v>8.4529999999999994</v>
      </c>
      <c r="G1158">
        <f t="shared" si="345"/>
        <v>4300.3546297504063</v>
      </c>
      <c r="H1158">
        <f t="shared" si="346"/>
        <v>4209.9058151459458</v>
      </c>
      <c r="I1158" s="5">
        <f t="shared" si="335"/>
        <v>0</v>
      </c>
      <c r="J1158" s="6">
        <f>+H1158+SUM($D$16:$E$16)-SUM($F$27:F1158)</f>
        <v>8250.0708677775292</v>
      </c>
      <c r="K1158" s="10">
        <f t="shared" si="347"/>
        <v>2.0567194416396539E-3</v>
      </c>
      <c r="L1158" s="10">
        <f>+H1158/SUM(F$27:F1158)-1</f>
        <v>8.5073430250275361E-2</v>
      </c>
      <c r="M1158">
        <v>7.4329999999999998</v>
      </c>
      <c r="R1158">
        <f t="shared" si="348"/>
        <v>4059.7846209039576</v>
      </c>
      <c r="S1158">
        <f t="shared" si="349"/>
        <v>3857.616928620238</v>
      </c>
      <c r="T1158" s="5">
        <f t="shared" si="336"/>
        <v>0</v>
      </c>
      <c r="U1158" s="6">
        <f>+S1158+SUM($D$17:$E$17)-SUM($Q$27:Q1158)</f>
        <v>7224.5411391465514</v>
      </c>
      <c r="V1158" s="10">
        <f t="shared" si="337"/>
        <v>5.0310794965557903E-4</v>
      </c>
      <c r="W1158" s="10">
        <f>+S1158/SUM(Q$27:Q1158)-1</f>
        <v>0.1931724400584558</v>
      </c>
      <c r="X1158">
        <v>4.4669999999999996</v>
      </c>
      <c r="AC1158">
        <f t="shared" si="350"/>
        <v>8210.0301843666111</v>
      </c>
      <c r="AD1158">
        <f t="shared" si="351"/>
        <v>8019.6541829303678</v>
      </c>
      <c r="AE1158" s="5">
        <f t="shared" si="338"/>
        <v>0</v>
      </c>
      <c r="AF1158" s="6">
        <f>+AD1158+SUM($D$18:$E$18)-SUM($AB$27:AB1158)</f>
        <v>14079.901761877727</v>
      </c>
      <c r="AG1158" s="10">
        <f t="shared" si="339"/>
        <v>1.660366286491799E-3</v>
      </c>
      <c r="AH1158" s="10">
        <f>+AD1158/SUM(AB$27:AB1158)-1</f>
        <v>0.37800607357792426</v>
      </c>
      <c r="AI1158" s="6">
        <f t="shared" si="340"/>
        <v>0</v>
      </c>
      <c r="AL1158" s="6">
        <f t="shared" si="341"/>
        <v>0</v>
      </c>
      <c r="AM1158" s="6">
        <f t="shared" si="342"/>
        <v>16570.169435020973</v>
      </c>
      <c r="AN1158" s="6">
        <f t="shared" si="343"/>
        <v>16087.176926696551</v>
      </c>
      <c r="AO1158" s="5">
        <f t="shared" si="344"/>
        <v>0</v>
      </c>
      <c r="AP1158" s="6">
        <f>+AN1158+SUM($D$16:$E$18)-SUM($AL$27:AL1158)</f>
        <v>29554.5137688018</v>
      </c>
      <c r="AQ1158" s="10">
        <f t="shared" si="352"/>
        <v>1.4877766165568573E-3</v>
      </c>
      <c r="AR1158" s="10">
        <f>+AN1158/SUM(AL$27:AL1158)-1</f>
        <v>0.24391834305806737</v>
      </c>
    </row>
    <row r="1159" spans="1:44" x14ac:dyDescent="0.25">
      <c r="A1159" s="1">
        <v>41884</v>
      </c>
      <c r="B1159">
        <v>8.4359999999999999</v>
      </c>
      <c r="G1159">
        <f t="shared" si="345"/>
        <v>4291.7060992043571</v>
      </c>
      <c r="H1159">
        <f t="shared" si="346"/>
        <v>4201.4391880481726</v>
      </c>
      <c r="I1159" s="5">
        <f t="shared" si="335"/>
        <v>0</v>
      </c>
      <c r="J1159" s="6">
        <f>+H1159+SUM($D$16:$E$16)-SUM($F$27:F1159)</f>
        <v>8241.6042406797551</v>
      </c>
      <c r="K1159" s="10">
        <f t="shared" si="347"/>
        <v>-1.0262490145196423E-3</v>
      </c>
      <c r="L1159" s="10">
        <f>+H1159/SUM(F$27:F1159)-1</f>
        <v>8.2891217034345654E-2</v>
      </c>
      <c r="M1159">
        <v>7.4459999999999997</v>
      </c>
      <c r="R1159">
        <f t="shared" si="348"/>
        <v>4066.8850110656358</v>
      </c>
      <c r="S1159">
        <f t="shared" si="349"/>
        <v>3864.3637361100891</v>
      </c>
      <c r="T1159" s="5">
        <f t="shared" si="336"/>
        <v>0</v>
      </c>
      <c r="U1159" s="6">
        <f>+S1159+SUM($D$17:$E$17)-SUM($Q$27:Q1159)</f>
        <v>7231.2879466364011</v>
      </c>
      <c r="V1159" s="10">
        <f t="shared" si="337"/>
        <v>9.3387349589457713E-4</v>
      </c>
      <c r="W1159" s="10">
        <f>+S1159/SUM(Q$27:Q1159)-1</f>
        <v>0.1952592477701145</v>
      </c>
      <c r="X1159">
        <v>4.468</v>
      </c>
      <c r="AC1159">
        <f t="shared" si="350"/>
        <v>8211.8681136668965</v>
      </c>
      <c r="AD1159">
        <f t="shared" si="351"/>
        <v>8021.449493918265</v>
      </c>
      <c r="AE1159" s="5">
        <f t="shared" si="338"/>
        <v>0</v>
      </c>
      <c r="AF1159" s="6">
        <f>+AD1159+SUM($D$18:$E$18)-SUM($AB$27:AB1159)</f>
        <v>14081.697072865625</v>
      </c>
      <c r="AG1159" s="10">
        <f t="shared" si="339"/>
        <v>1.2750877230960356E-4</v>
      </c>
      <c r="AH1159" s="10">
        <f>+AD1159/SUM(AB$27:AB1159)-1</f>
        <v>0.37831455937903891</v>
      </c>
      <c r="AI1159" s="6">
        <f t="shared" si="340"/>
        <v>0</v>
      </c>
      <c r="AL1159" s="6">
        <f t="shared" si="341"/>
        <v>0</v>
      </c>
      <c r="AM1159" s="6">
        <f t="shared" si="342"/>
        <v>16570.45922393689</v>
      </c>
      <c r="AN1159" s="6">
        <f t="shared" si="343"/>
        <v>16087.252418076527</v>
      </c>
      <c r="AO1159" s="5">
        <f t="shared" si="344"/>
        <v>0</v>
      </c>
      <c r="AP1159" s="6">
        <f>+AN1159+SUM($D$16:$E$18)-SUM($AL$27:AL1159)</f>
        <v>29554.589260181776</v>
      </c>
      <c r="AQ1159" s="10">
        <f t="shared" si="352"/>
        <v>2.5543096586755354E-6</v>
      </c>
      <c r="AR1159" s="10">
        <f>+AN1159/SUM(AL$27:AL1159)-1</f>
        <v>0.24392418032291019</v>
      </c>
    </row>
    <row r="1160" spans="1:44" x14ac:dyDescent="0.25">
      <c r="A1160" s="1">
        <v>41885</v>
      </c>
      <c r="B1160">
        <v>8.5299999999999994</v>
      </c>
      <c r="G1160">
        <f t="shared" si="345"/>
        <v>4339.527385753101</v>
      </c>
      <c r="H1160">
        <f t="shared" si="346"/>
        <v>4248.2546555299796</v>
      </c>
      <c r="I1160" s="5">
        <f t="shared" si="335"/>
        <v>0</v>
      </c>
      <c r="J1160" s="6">
        <f>+H1160+SUM($D$16:$E$16)-SUM($F$27:F1160)</f>
        <v>8288.4197081615621</v>
      </c>
      <c r="K1160" s="10">
        <f t="shared" si="347"/>
        <v>5.6803828617164598E-3</v>
      </c>
      <c r="L1160" s="10">
        <f>+H1160/SUM(F$27:F1160)-1</f>
        <v>9.4957572463604478E-2</v>
      </c>
      <c r="M1160">
        <v>7.5119999999999996</v>
      </c>
      <c r="R1160">
        <f t="shared" si="348"/>
        <v>4102.9331457326161</v>
      </c>
      <c r="S1160">
        <f t="shared" si="349"/>
        <v>3898.6167587508717</v>
      </c>
      <c r="T1160" s="5">
        <f t="shared" si="336"/>
        <v>0</v>
      </c>
      <c r="U1160" s="6">
        <f>+S1160+SUM($D$17:$E$17)-SUM($Q$27:Q1160)</f>
        <v>7265.5409692771846</v>
      </c>
      <c r="V1160" s="10">
        <f t="shared" si="337"/>
        <v>4.7367803486122462E-3</v>
      </c>
      <c r="W1160" s="10">
        <f>+S1160/SUM(Q$27:Q1160)-1</f>
        <v>0.20585380999853631</v>
      </c>
      <c r="X1160">
        <v>4.4829999999999997</v>
      </c>
      <c r="AC1160">
        <f t="shared" si="350"/>
        <v>8239.4370531711502</v>
      </c>
      <c r="AD1160">
        <f t="shared" si="351"/>
        <v>8048.3791587367014</v>
      </c>
      <c r="AE1160" s="5">
        <f t="shared" si="338"/>
        <v>0</v>
      </c>
      <c r="AF1160" s="6">
        <f>+AD1160+SUM($D$18:$E$18)-SUM($AB$27:AB1160)</f>
        <v>14108.626737684061</v>
      </c>
      <c r="AG1160" s="10">
        <f t="shared" si="339"/>
        <v>1.9123877384301657E-3</v>
      </c>
      <c r="AH1160" s="10">
        <f>+AD1160/SUM(AB$27:AB1160)-1</f>
        <v>0.38294184639575457</v>
      </c>
      <c r="AI1160" s="6">
        <f t="shared" si="340"/>
        <v>0</v>
      </c>
      <c r="AL1160" s="6">
        <f t="shared" si="341"/>
        <v>0</v>
      </c>
      <c r="AM1160" s="6">
        <f t="shared" si="342"/>
        <v>16681.897584656868</v>
      </c>
      <c r="AN1160" s="6">
        <f t="shared" si="343"/>
        <v>16195.250573017553</v>
      </c>
      <c r="AO1160" s="5">
        <f t="shared" si="344"/>
        <v>0</v>
      </c>
      <c r="AP1160" s="6">
        <f>+AN1160+SUM($D$16:$E$18)-SUM($AL$27:AL1160)</f>
        <v>29662.587415122805</v>
      </c>
      <c r="AQ1160" s="10">
        <f t="shared" si="352"/>
        <v>3.6541923824511269E-3</v>
      </c>
      <c r="AR1160" s="10">
        <f>+AN1160/SUM(AL$27:AL1160)-1</f>
        <v>0.25227498584706853</v>
      </c>
    </row>
    <row r="1161" spans="1:44" x14ac:dyDescent="0.25">
      <c r="A1161" s="1">
        <v>41886</v>
      </c>
      <c r="B1161">
        <v>8.6280000000000001</v>
      </c>
      <c r="G1161">
        <f t="shared" si="345"/>
        <v>4389.3836206656224</v>
      </c>
      <c r="H1161">
        <f t="shared" si="346"/>
        <v>4297.0622705642045</v>
      </c>
      <c r="I1161" s="5">
        <f t="shared" si="335"/>
        <v>0</v>
      </c>
      <c r="J1161" s="6">
        <f>+H1161+SUM($D$16:$E$16)-SUM($F$27:F1161)</f>
        <v>8337.2273231957879</v>
      </c>
      <c r="K1161" s="10">
        <f t="shared" si="347"/>
        <v>5.8886514863822903E-3</v>
      </c>
      <c r="L1161" s="10">
        <f>+H1161/SUM(F$27:F1161)-1</f>
        <v>0.10753738982602346</v>
      </c>
      <c r="M1161">
        <v>7.5869999999999997</v>
      </c>
      <c r="R1161">
        <f t="shared" si="348"/>
        <v>4143.8969351269116</v>
      </c>
      <c r="S1161">
        <f t="shared" si="349"/>
        <v>3937.5406481153973</v>
      </c>
      <c r="T1161" s="5">
        <f t="shared" si="336"/>
        <v>0</v>
      </c>
      <c r="U1161" s="6">
        <f>+S1161+SUM($D$17:$E$17)-SUM($Q$27:Q1161)</f>
        <v>7304.4648586417097</v>
      </c>
      <c r="V1161" s="10">
        <f t="shared" si="337"/>
        <v>5.3573284534651489E-3</v>
      </c>
      <c r="W1161" s="10">
        <f>+S1161/SUM(Q$27:Q1161)-1</f>
        <v>0.21789308525810647</v>
      </c>
      <c r="X1161">
        <v>4.532</v>
      </c>
      <c r="AC1161">
        <f t="shared" si="350"/>
        <v>8329.4955888850454</v>
      </c>
      <c r="AD1161">
        <f t="shared" si="351"/>
        <v>8136.3493971435946</v>
      </c>
      <c r="AE1161" s="5">
        <f t="shared" si="338"/>
        <v>0</v>
      </c>
      <c r="AF1161" s="6">
        <f>+AD1161+SUM($D$18:$E$18)-SUM($AB$27:AB1161)</f>
        <v>14196.596976090956</v>
      </c>
      <c r="AG1161" s="10">
        <f t="shared" si="339"/>
        <v>6.2352091413635513E-3</v>
      </c>
      <c r="AH1161" s="10">
        <f>+AD1161/SUM(AB$27:AB1161)-1</f>
        <v>0.39805765065035903</v>
      </c>
      <c r="AI1161" s="6">
        <f t="shared" si="340"/>
        <v>0</v>
      </c>
      <c r="AL1161" s="6">
        <f t="shared" si="341"/>
        <v>0</v>
      </c>
      <c r="AM1161" s="6">
        <f t="shared" si="342"/>
        <v>16862.77614467758</v>
      </c>
      <c r="AN1161" s="6">
        <f t="shared" si="343"/>
        <v>16370.952315823197</v>
      </c>
      <c r="AO1161" s="5">
        <f t="shared" si="344"/>
        <v>0</v>
      </c>
      <c r="AP1161" s="6">
        <f>+AN1161+SUM($D$16:$E$18)-SUM($AL$27:AL1161)</f>
        <v>29838.289157928448</v>
      </c>
      <c r="AQ1161" s="10">
        <f t="shared" si="352"/>
        <v>5.9233451332727505E-3</v>
      </c>
      <c r="AR1161" s="10">
        <f>+AN1161/SUM(AL$27:AL1161)-1</f>
        <v>0.26586087613590559</v>
      </c>
    </row>
    <row r="1162" spans="1:44" x14ac:dyDescent="0.25">
      <c r="A1162" s="1">
        <v>41887</v>
      </c>
      <c r="B1162">
        <v>8.61</v>
      </c>
      <c r="G1162">
        <f t="shared" si="345"/>
        <v>4380.2263530286282</v>
      </c>
      <c r="H1162">
        <f t="shared" si="346"/>
        <v>4288.0976065783261</v>
      </c>
      <c r="I1162" s="5">
        <f t="shared" si="335"/>
        <v>0</v>
      </c>
      <c r="J1162" s="6">
        <f>+H1162+SUM($D$16:$E$16)-SUM($F$27:F1162)</f>
        <v>8328.2626592099077</v>
      </c>
      <c r="K1162" s="10">
        <f t="shared" si="347"/>
        <v>-1.0752572334136179E-3</v>
      </c>
      <c r="L1162" s="10">
        <f>+H1162/SUM(F$27:F1162)-1</f>
        <v>0.10522681112680354</v>
      </c>
      <c r="M1162">
        <v>7.577</v>
      </c>
      <c r="R1162">
        <f t="shared" si="348"/>
        <v>4138.4350965410058</v>
      </c>
      <c r="S1162">
        <f t="shared" si="349"/>
        <v>3932.3507962001272</v>
      </c>
      <c r="T1162" s="5">
        <f t="shared" si="336"/>
        <v>0</v>
      </c>
      <c r="U1162" s="6">
        <f>+S1162+SUM($D$17:$E$17)-SUM($Q$27:Q1162)</f>
        <v>7299.2750067264406</v>
      </c>
      <c r="V1162" s="10">
        <f t="shared" si="337"/>
        <v>-7.1050405686179374E-4</v>
      </c>
      <c r="W1162" s="10">
        <f>+S1162/SUM(Q$27:Q1162)-1</f>
        <v>0.21628784855683025</v>
      </c>
      <c r="X1162">
        <v>4.5410000000000004</v>
      </c>
      <c r="AC1162">
        <f t="shared" si="350"/>
        <v>8346.0369525875994</v>
      </c>
      <c r="AD1162">
        <f t="shared" si="351"/>
        <v>8152.5071960346577</v>
      </c>
      <c r="AE1162" s="5">
        <f t="shared" si="338"/>
        <v>0</v>
      </c>
      <c r="AF1162" s="6">
        <f>+AD1162+SUM($D$18:$E$18)-SUM($AB$27:AB1162)</f>
        <v>14212.754774982017</v>
      </c>
      <c r="AG1162" s="10">
        <f t="shared" si="339"/>
        <v>1.1381459175232589E-3</v>
      </c>
      <c r="AH1162" s="10">
        <f>+AD1162/SUM(AB$27:AB1162)-1</f>
        <v>0.40083402286038883</v>
      </c>
      <c r="AI1162" s="6">
        <f t="shared" si="340"/>
        <v>0</v>
      </c>
      <c r="AL1162" s="6">
        <f t="shared" si="341"/>
        <v>0</v>
      </c>
      <c r="AM1162" s="6">
        <f t="shared" si="342"/>
        <v>16864.698402157235</v>
      </c>
      <c r="AN1162" s="6">
        <f t="shared" si="343"/>
        <v>16372.955598813111</v>
      </c>
      <c r="AO1162" s="5">
        <f t="shared" si="344"/>
        <v>0</v>
      </c>
      <c r="AP1162" s="6">
        <f>+AN1162+SUM($D$16:$E$18)-SUM($AL$27:AL1162)</f>
        <v>29840.292440918362</v>
      </c>
      <c r="AQ1162" s="10">
        <f t="shared" si="352"/>
        <v>6.7137997735500221E-5</v>
      </c>
      <c r="AR1162" s="10">
        <f>+AN1162/SUM(AL$27:AL1162)-1</f>
        <v>0.26601577717720359</v>
      </c>
    </row>
    <row r="1163" spans="1:44" x14ac:dyDescent="0.25">
      <c r="A1163" s="1">
        <v>41890</v>
      </c>
      <c r="B1163">
        <v>8.6020000000000003</v>
      </c>
      <c r="C1163">
        <f>+$C$16</f>
        <v>60</v>
      </c>
      <c r="D1163" s="7">
        <f>+$H$16</f>
        <v>1.0004210526315789</v>
      </c>
      <c r="E1163" s="7">
        <f>+$J$16</f>
        <v>0.46199999999999997</v>
      </c>
      <c r="F1163" s="6">
        <f>+C1163-D1163-E1163</f>
        <v>58.537578947368416</v>
      </c>
      <c r="G1163">
        <f t="shared" si="345"/>
        <v>4434.6940352484444</v>
      </c>
      <c r="H1163">
        <f t="shared" si="346"/>
        <v>4342.6508904208604</v>
      </c>
      <c r="I1163" s="5">
        <f t="shared" si="335"/>
        <v>192180</v>
      </c>
      <c r="J1163" s="6">
        <f>+H1163+SUM($D$16:$E$16)-SUM($F$27:F1163)</f>
        <v>8324.2783641050737</v>
      </c>
      <c r="K1163" s="10">
        <f t="shared" si="347"/>
        <v>-4.7840651380370858E-4</v>
      </c>
      <c r="L1163" s="10">
        <f>+H1163/SUM(F$27:F1163)-1</f>
        <v>0.10265112337741766</v>
      </c>
      <c r="M1163">
        <v>7.5679999999999996</v>
      </c>
      <c r="N1163">
        <f>+$C$17</f>
        <v>50</v>
      </c>
      <c r="O1163" s="7">
        <f>+$H$17</f>
        <v>0.83368421052631569</v>
      </c>
      <c r="P1163" s="7">
        <f>+$J$17</f>
        <v>0.38500000000000001</v>
      </c>
      <c r="Q1163" s="6">
        <f>+N1163-O1163-P1163</f>
        <v>48.781315789473688</v>
      </c>
      <c r="R1163">
        <f t="shared" si="348"/>
        <v>4183.5194418136907</v>
      </c>
      <c r="S1163">
        <f t="shared" si="349"/>
        <v>3976.461245265858</v>
      </c>
      <c r="T1163" s="5">
        <f t="shared" si="336"/>
        <v>160150</v>
      </c>
      <c r="U1163" s="6">
        <f>+S1163+SUM($D$17:$E$17)-SUM($Q$27:Q1163)</f>
        <v>7294.604140002697</v>
      </c>
      <c r="V1163" s="10">
        <f t="shared" si="337"/>
        <v>-6.3990830862503678E-4</v>
      </c>
      <c r="W1163" s="10">
        <f>+S1163/SUM(Q$27:Q1163)-1</f>
        <v>0.21164972079032629</v>
      </c>
      <c r="X1163">
        <v>4.5330000000000004</v>
      </c>
      <c r="Y1163">
        <f>+$C$18</f>
        <v>90</v>
      </c>
      <c r="Z1163" s="7">
        <f>+$H$18</f>
        <v>1.5006315789473685</v>
      </c>
      <c r="AA1163" s="7">
        <f>+$J$18</f>
        <v>0.69300000000000006</v>
      </c>
      <c r="AB1163" s="6">
        <f>+Y1163-Z1163-AA1163</f>
        <v>87.806368421052639</v>
      </c>
      <c r="AC1163">
        <f t="shared" si="350"/>
        <v>8419.1398866063828</v>
      </c>
      <c r="AD1163">
        <f t="shared" si="351"/>
        <v>8225.9510765525429</v>
      </c>
      <c r="AE1163" s="5">
        <f t="shared" si="338"/>
        <v>288270</v>
      </c>
      <c r="AF1163" s="6">
        <f>+AD1163+SUM($D$18:$E$18)-SUM($AB$27:AB1163)</f>
        <v>14198.392287078848</v>
      </c>
      <c r="AG1163" s="10">
        <f t="shared" si="339"/>
        <v>-1.0105351235955018E-3</v>
      </c>
      <c r="AH1163" s="10">
        <f>+AD1163/SUM(AB$27:AB1163)-1</f>
        <v>0.39244506397631551</v>
      </c>
      <c r="AI1163" s="6">
        <f t="shared" si="340"/>
        <v>200</v>
      </c>
      <c r="AL1163" s="6">
        <f t="shared" si="341"/>
        <v>195.12526315789475</v>
      </c>
      <c r="AM1163" s="6">
        <f t="shared" si="342"/>
        <v>17037.353363668517</v>
      </c>
      <c r="AN1163" s="6">
        <f t="shared" si="343"/>
        <v>16545.063212239264</v>
      </c>
      <c r="AO1163" s="5">
        <f t="shared" si="344"/>
        <v>640600</v>
      </c>
      <c r="AP1163" s="6">
        <f>+AN1163+SUM($D$16:$E$18)-SUM($AL$27:AL1163)</f>
        <v>29817.274791186617</v>
      </c>
      <c r="AQ1163" s="10">
        <f t="shared" si="352"/>
        <v>-7.7136139926636815E-4</v>
      </c>
      <c r="AR1163" s="10">
        <f>+AN1163/SUM(AL$27:AL1163)-1</f>
        <v>0.26030849078177054</v>
      </c>
    </row>
    <row r="1164" spans="1:44" x14ac:dyDescent="0.25">
      <c r="A1164" s="1">
        <v>41891</v>
      </c>
      <c r="B1164">
        <v>8.5690000000000008</v>
      </c>
      <c r="G1164">
        <f t="shared" si="345"/>
        <v>4417.6811425301003</v>
      </c>
      <c r="H1164">
        <f t="shared" si="346"/>
        <v>4325.9911043962284</v>
      </c>
      <c r="I1164" s="5">
        <f t="shared" si="335"/>
        <v>0</v>
      </c>
      <c r="J1164" s="6">
        <f>+H1164+SUM($D$16:$E$16)-SUM($F$27:F1164)</f>
        <v>8307.6185780804408</v>
      </c>
      <c r="K1164" s="10">
        <f t="shared" si="347"/>
        <v>-2.0013489813689445E-3</v>
      </c>
      <c r="L1164" s="10">
        <f>+H1164/SUM(F$27:F1164)-1</f>
        <v>9.8421003978271804E-2</v>
      </c>
      <c r="M1164">
        <v>7.5410000000000004</v>
      </c>
      <c r="R1164">
        <f t="shared" si="348"/>
        <v>4168.594094967897</v>
      </c>
      <c r="S1164">
        <f t="shared" si="349"/>
        <v>3962.2746102734986</v>
      </c>
      <c r="T1164" s="5">
        <f t="shared" si="336"/>
        <v>0</v>
      </c>
      <c r="U1164" s="6">
        <f>+S1164+SUM($D$17:$E$17)-SUM($Q$27:Q1164)</f>
        <v>7280.4175050103368</v>
      </c>
      <c r="V1164" s="10">
        <f t="shared" si="337"/>
        <v>-1.9448121817279285E-3</v>
      </c>
      <c r="W1164" s="10">
        <f>+S1164/SUM(Q$27:Q1164)-1</f>
        <v>0.20732697469342654</v>
      </c>
      <c r="X1164">
        <v>4.5250000000000004</v>
      </c>
      <c r="AC1164">
        <f t="shared" si="350"/>
        <v>8404.2814883948558</v>
      </c>
      <c r="AD1164">
        <f t="shared" si="351"/>
        <v>8211.4336248401178</v>
      </c>
      <c r="AE1164" s="5">
        <f t="shared" si="338"/>
        <v>0</v>
      </c>
      <c r="AF1164" s="6">
        <f>+AD1164+SUM($D$18:$E$18)-SUM($AB$27:AB1164)</f>
        <v>14183.874835366423</v>
      </c>
      <c r="AG1164" s="10">
        <f t="shared" si="339"/>
        <v>-1.0224715178236421E-3</v>
      </c>
      <c r="AH1164" s="10">
        <f>+AD1164/SUM(AB$27:AB1164)-1</f>
        <v>0.38998762728718894</v>
      </c>
      <c r="AI1164" s="6">
        <f t="shared" si="340"/>
        <v>0</v>
      </c>
      <c r="AL1164" s="6">
        <f t="shared" si="341"/>
        <v>0</v>
      </c>
      <c r="AM1164" s="6">
        <f t="shared" si="342"/>
        <v>16990.556725892853</v>
      </c>
      <c r="AN1164" s="6">
        <f t="shared" si="343"/>
        <v>16499.699339509847</v>
      </c>
      <c r="AO1164" s="5">
        <f t="shared" si="344"/>
        <v>0</v>
      </c>
      <c r="AP1164" s="6">
        <f>+AN1164+SUM($D$16:$E$18)-SUM($AL$27:AL1164)</f>
        <v>29771.910918457201</v>
      </c>
      <c r="AQ1164" s="10">
        <f t="shared" si="352"/>
        <v>-1.5213956690242059E-3</v>
      </c>
      <c r="AR1164" s="10">
        <f>+AN1164/SUM(AL$27:AL1164)-1</f>
        <v>0.25685292985448838</v>
      </c>
    </row>
    <row r="1165" spans="1:44" x14ac:dyDescent="0.25">
      <c r="A1165" s="1">
        <v>41892</v>
      </c>
      <c r="B1165">
        <v>8.4770000000000003</v>
      </c>
      <c r="G1165">
        <f t="shared" si="345"/>
        <v>4370.2512598001704</v>
      </c>
      <c r="H1165">
        <f t="shared" si="346"/>
        <v>4279.5456403275557</v>
      </c>
      <c r="I1165" s="5">
        <f t="shared" si="335"/>
        <v>0</v>
      </c>
      <c r="J1165" s="6">
        <f>+H1165+SUM($D$16:$E$16)-SUM($F$27:F1165)</f>
        <v>8261.1731140117699</v>
      </c>
      <c r="K1165" s="10">
        <f t="shared" si="347"/>
        <v>-5.5907073287183584E-3</v>
      </c>
      <c r="L1165" s="10">
        <f>+H1165/SUM(F$27:F1165)-1</f>
        <v>8.6627943835197563E-2</v>
      </c>
      <c r="M1165">
        <v>7.5350000000000001</v>
      </c>
      <c r="R1165">
        <f t="shared" si="348"/>
        <v>4165.2773512243866</v>
      </c>
      <c r="S1165">
        <f t="shared" si="349"/>
        <v>3959.1220247196406</v>
      </c>
      <c r="T1165" s="5">
        <f t="shared" si="336"/>
        <v>0</v>
      </c>
      <c r="U1165" s="6">
        <f>+S1165+SUM($D$17:$E$17)-SUM($Q$27:Q1165)</f>
        <v>7277.2649194564783</v>
      </c>
      <c r="V1165" s="10">
        <f t="shared" si="337"/>
        <v>-4.3302263251920881E-4</v>
      </c>
      <c r="W1165" s="10">
        <f>+S1165/SUM(Q$27:Q1165)-1</f>
        <v>0.20636636444967071</v>
      </c>
      <c r="X1165">
        <v>4.5339999999999998</v>
      </c>
      <c r="AC1165">
        <f t="shared" si="350"/>
        <v>8420.9971863828214</v>
      </c>
      <c r="AD1165">
        <f t="shared" si="351"/>
        <v>8227.7657580165942</v>
      </c>
      <c r="AE1165" s="5">
        <f t="shared" si="338"/>
        <v>0</v>
      </c>
      <c r="AF1165" s="6">
        <f>+AD1165+SUM($D$18:$E$18)-SUM($AB$27:AB1165)</f>
        <v>14200.206968542901</v>
      </c>
      <c r="AG1165" s="10">
        <f t="shared" si="339"/>
        <v>1.1514577903461998E-3</v>
      </c>
      <c r="AH1165" s="10">
        <f>+AD1165/SUM(AB$27:AB1165)-1</f>
        <v>0.39275224356245619</v>
      </c>
      <c r="AI1165" s="6">
        <f t="shared" si="340"/>
        <v>0</v>
      </c>
      <c r="AL1165" s="6">
        <f t="shared" si="341"/>
        <v>0</v>
      </c>
      <c r="AM1165" s="6">
        <f t="shared" si="342"/>
        <v>16956.525797407379</v>
      </c>
      <c r="AN1165" s="6">
        <f t="shared" si="343"/>
        <v>16466.433423063791</v>
      </c>
      <c r="AO1165" s="5">
        <f t="shared" si="344"/>
        <v>0</v>
      </c>
      <c r="AP1165" s="6">
        <f>+AN1165+SUM($D$16:$E$18)-SUM($AL$27:AL1165)</f>
        <v>29738.645002011144</v>
      </c>
      <c r="AQ1165" s="10">
        <f t="shared" si="352"/>
        <v>-1.1173591287831908E-3</v>
      </c>
      <c r="AR1165" s="10">
        <f>+AN1165/SUM(AL$27:AL1165)-1</f>
        <v>0.25431892219233654</v>
      </c>
    </row>
    <row r="1166" spans="1:44" x14ac:dyDescent="0.25">
      <c r="A1166" s="1">
        <v>41893</v>
      </c>
      <c r="B1166">
        <v>8.42</v>
      </c>
      <c r="G1166">
        <f t="shared" si="345"/>
        <v>4340.8653541957574</v>
      </c>
      <c r="H1166">
        <f t="shared" si="346"/>
        <v>4250.7696462850081</v>
      </c>
      <c r="I1166" s="5">
        <f t="shared" si="335"/>
        <v>0</v>
      </c>
      <c r="J1166" s="6">
        <f>+H1166+SUM($D$16:$E$16)-SUM($F$27:F1166)</f>
        <v>8232.3971199692205</v>
      </c>
      <c r="K1166" s="10">
        <f t="shared" si="347"/>
        <v>-3.4832818106356189E-3</v>
      </c>
      <c r="L1166" s="10">
        <f>+H1166/SUM(F$27:F1166)-1</f>
        <v>7.9321373963945119E-2</v>
      </c>
      <c r="M1166">
        <v>7.5179999999999998</v>
      </c>
      <c r="R1166">
        <f t="shared" si="348"/>
        <v>4155.8799106177757</v>
      </c>
      <c r="S1166">
        <f t="shared" si="349"/>
        <v>3950.1896989837105</v>
      </c>
      <c r="T1166" s="5">
        <f t="shared" si="336"/>
        <v>0</v>
      </c>
      <c r="U1166" s="6">
        <f>+S1166+SUM($D$17:$E$17)-SUM($Q$27:Q1166)</f>
        <v>7268.33259372055</v>
      </c>
      <c r="V1166" s="10">
        <f t="shared" si="337"/>
        <v>-1.2274289633248392E-3</v>
      </c>
      <c r="W1166" s="10">
        <f>+S1166/SUM(Q$27:Q1166)-1</f>
        <v>0.20364463542569688</v>
      </c>
      <c r="X1166">
        <v>4.5309999999999997</v>
      </c>
      <c r="AC1166">
        <f t="shared" si="350"/>
        <v>8415.4252870534983</v>
      </c>
      <c r="AD1166">
        <f t="shared" si="351"/>
        <v>8222.3217136244348</v>
      </c>
      <c r="AE1166" s="5">
        <f t="shared" si="338"/>
        <v>0</v>
      </c>
      <c r="AF1166" s="6">
        <f>+AD1166+SUM($D$18:$E$18)-SUM($AB$27:AB1166)</f>
        <v>14194.762924150742</v>
      </c>
      <c r="AG1166" s="10">
        <f t="shared" si="339"/>
        <v>-3.8337782007114019E-4</v>
      </c>
      <c r="AH1166" s="10">
        <f>+AD1166/SUM(AB$27:AB1166)-1</f>
        <v>0.3918307048040337</v>
      </c>
      <c r="AI1166" s="6">
        <f t="shared" si="340"/>
        <v>0</v>
      </c>
      <c r="AL1166" s="6">
        <f t="shared" si="341"/>
        <v>0</v>
      </c>
      <c r="AM1166" s="6">
        <f t="shared" si="342"/>
        <v>16912.170551867031</v>
      </c>
      <c r="AN1166" s="6">
        <f t="shared" si="343"/>
        <v>16423.281058893153</v>
      </c>
      <c r="AO1166" s="5">
        <f t="shared" si="344"/>
        <v>0</v>
      </c>
      <c r="AP1166" s="6">
        <f>+AN1166+SUM($D$16:$E$18)-SUM($AL$27:AL1166)</f>
        <v>29695.492637840507</v>
      </c>
      <c r="AQ1166" s="10">
        <f t="shared" si="352"/>
        <v>-1.4510534749555548E-3</v>
      </c>
      <c r="AR1166" s="10">
        <f>+AN1166/SUM(AL$27:AL1166)-1</f>
        <v>0.25103182136570878</v>
      </c>
    </row>
    <row r="1167" spans="1:44" x14ac:dyDescent="0.25">
      <c r="A1167" s="1">
        <v>41894</v>
      </c>
      <c r="B1167">
        <v>8.3640000000000008</v>
      </c>
      <c r="G1167">
        <f t="shared" si="345"/>
        <v>4311.9949907949303</v>
      </c>
      <c r="H1167">
        <f t="shared" si="346"/>
        <v>4222.4984942432075</v>
      </c>
      <c r="I1167" s="5">
        <f t="shared" si="335"/>
        <v>0</v>
      </c>
      <c r="J1167" s="6">
        <f>+H1167+SUM($D$16:$E$16)-SUM($F$27:F1167)</f>
        <v>8204.1259679274208</v>
      </c>
      <c r="K1167" s="10">
        <f t="shared" si="347"/>
        <v>-3.4341336587399018E-3</v>
      </c>
      <c r="L1167" s="10">
        <f>+H1167/SUM(F$27:F1167)-1</f>
        <v>7.2142989529030421E-2</v>
      </c>
      <c r="M1167">
        <v>7.5119999999999996</v>
      </c>
      <c r="R1167">
        <f t="shared" si="348"/>
        <v>4152.5631668742662</v>
      </c>
      <c r="S1167">
        <f t="shared" si="349"/>
        <v>3947.037113429853</v>
      </c>
      <c r="T1167" s="5">
        <f t="shared" si="336"/>
        <v>0</v>
      </c>
      <c r="U1167" s="6">
        <f>+S1167+SUM($D$17:$E$17)-SUM($Q$27:Q1167)</f>
        <v>7265.1800081666916</v>
      </c>
      <c r="V1167" s="10">
        <f t="shared" si="337"/>
        <v>-4.3374261059303532E-4</v>
      </c>
      <c r="W1167" s="10">
        <f>+S1167/SUM(Q$27:Q1167)-1</f>
        <v>0.20268402518194129</v>
      </c>
      <c r="X1167">
        <v>4.5090000000000003</v>
      </c>
      <c r="AC1167">
        <f t="shared" si="350"/>
        <v>8374.5646919718001</v>
      </c>
      <c r="AD1167">
        <f t="shared" si="351"/>
        <v>8182.3987214152685</v>
      </c>
      <c r="AE1167" s="5">
        <f t="shared" si="338"/>
        <v>0</v>
      </c>
      <c r="AF1167" s="6">
        <f>+AD1167+SUM($D$18:$E$18)-SUM($AB$27:AB1167)</f>
        <v>14154.839931941577</v>
      </c>
      <c r="AG1167" s="10">
        <f t="shared" si="339"/>
        <v>-2.8125156032892118E-3</v>
      </c>
      <c r="AH1167" s="10">
        <f>+AD1167/SUM(AB$27:AB1167)-1</f>
        <v>0.38507275390893581</v>
      </c>
      <c r="AI1167" s="6">
        <f t="shared" si="340"/>
        <v>0</v>
      </c>
      <c r="AL1167" s="6">
        <f t="shared" si="341"/>
        <v>0</v>
      </c>
      <c r="AM1167" s="6">
        <f t="shared" si="342"/>
        <v>16839.122849640997</v>
      </c>
      <c r="AN1167" s="6">
        <f t="shared" si="343"/>
        <v>16351.93432908833</v>
      </c>
      <c r="AO1167" s="5">
        <f t="shared" si="344"/>
        <v>0</v>
      </c>
      <c r="AP1167" s="6">
        <f>+AN1167+SUM($D$16:$E$18)-SUM($AL$27:AL1167)</f>
        <v>29624.14590803568</v>
      </c>
      <c r="AQ1167" s="10">
        <f t="shared" si="352"/>
        <v>-2.4026114223782979E-3</v>
      </c>
      <c r="AR1167" s="10">
        <f>+AN1167/SUM(AL$27:AL1167)-1</f>
        <v>0.24559703467380811</v>
      </c>
    </row>
    <row r="1168" spans="1:44" x14ac:dyDescent="0.25">
      <c r="A1168" s="1">
        <v>41897</v>
      </c>
      <c r="B1168">
        <v>8.3230000000000004</v>
      </c>
      <c r="G1168">
        <f t="shared" si="345"/>
        <v>4290.857760447896</v>
      </c>
      <c r="H1168">
        <f t="shared" si="346"/>
        <v>4201.7999722126033</v>
      </c>
      <c r="I1168" s="5">
        <f t="shared" si="335"/>
        <v>0</v>
      </c>
      <c r="J1168" s="6">
        <f>+H1168+SUM($D$16:$E$16)-SUM($F$27:F1168)</f>
        <v>8183.4274458968175</v>
      </c>
      <c r="K1168" s="10">
        <f t="shared" si="347"/>
        <v>-2.5229405437605656E-3</v>
      </c>
      <c r="L1168" s="10">
        <f>+H1168/SUM(F$27:F1168)-1</f>
        <v>6.6887386639182367E-2</v>
      </c>
      <c r="M1168">
        <v>7.5060000000000002</v>
      </c>
      <c r="R1168">
        <f t="shared" si="348"/>
        <v>4149.2464231307567</v>
      </c>
      <c r="S1168">
        <f t="shared" si="349"/>
        <v>3943.8845278759959</v>
      </c>
      <c r="T1168" s="5">
        <f t="shared" si="336"/>
        <v>0</v>
      </c>
      <c r="U1168" s="6">
        <f>+S1168+SUM($D$17:$E$17)-SUM($Q$27:Q1168)</f>
        <v>7262.0274226128349</v>
      </c>
      <c r="V1168" s="10">
        <f t="shared" si="337"/>
        <v>-4.3393082488152324E-4</v>
      </c>
      <c r="W1168" s="10">
        <f>+S1168/SUM(Q$27:Q1168)-1</f>
        <v>0.20172341493818591</v>
      </c>
      <c r="X1168">
        <v>4.5119999999999996</v>
      </c>
      <c r="AC1168">
        <f t="shared" si="350"/>
        <v>8380.1365913011214</v>
      </c>
      <c r="AD1168">
        <f t="shared" si="351"/>
        <v>8187.8427658074261</v>
      </c>
      <c r="AE1168" s="5">
        <f t="shared" si="338"/>
        <v>0</v>
      </c>
      <c r="AF1168" s="6">
        <f>+AD1168+SUM($D$18:$E$18)-SUM($AB$27:AB1168)</f>
        <v>14160.283976333732</v>
      </c>
      <c r="AG1168" s="10">
        <f t="shared" si="339"/>
        <v>3.846065669643739E-4</v>
      </c>
      <c r="AH1168" s="10">
        <f>+AD1168/SUM(AB$27:AB1168)-1</f>
        <v>0.38599429266735807</v>
      </c>
      <c r="AI1168" s="6">
        <f t="shared" si="340"/>
        <v>0</v>
      </c>
      <c r="AL1168" s="6">
        <f t="shared" si="341"/>
        <v>0</v>
      </c>
      <c r="AM1168" s="6">
        <f t="shared" si="342"/>
        <v>16820.240774879774</v>
      </c>
      <c r="AN1168" s="6">
        <f t="shared" si="343"/>
        <v>16333.527265896024</v>
      </c>
      <c r="AO1168" s="5">
        <f t="shared" si="344"/>
        <v>0</v>
      </c>
      <c r="AP1168" s="6">
        <f>+AN1168+SUM($D$16:$E$18)-SUM($AL$27:AL1168)</f>
        <v>29605.738844843378</v>
      </c>
      <c r="AQ1168" s="10">
        <f t="shared" si="352"/>
        <v>-6.2135338009217111E-4</v>
      </c>
      <c r="AR1168" s="10">
        <f>+AN1168/SUM(AL$27:AL1168)-1</f>
        <v>0.24419488965120961</v>
      </c>
    </row>
    <row r="1169" spans="1:44" x14ac:dyDescent="0.25">
      <c r="A1169" s="1">
        <v>41898</v>
      </c>
      <c r="B1169">
        <v>8.3059999999999992</v>
      </c>
      <c r="G1169">
        <f t="shared" si="345"/>
        <v>4282.0935429869296</v>
      </c>
      <c r="H1169">
        <f t="shared" si="346"/>
        <v>4193.2176581999129</v>
      </c>
      <c r="I1169" s="5">
        <f t="shared" si="335"/>
        <v>0</v>
      </c>
      <c r="J1169" s="6">
        <f>+H1169+SUM($D$16:$E$16)-SUM($F$27:F1169)</f>
        <v>8174.8451318841253</v>
      </c>
      <c r="K1169" s="10">
        <f t="shared" si="347"/>
        <v>-1.04874321541093E-3</v>
      </c>
      <c r="L1169" s="10">
        <f>+H1169/SUM(F$27:F1169)-1</f>
        <v>6.4708234221440009E-2</v>
      </c>
      <c r="M1169">
        <v>7.4850000000000003</v>
      </c>
      <c r="R1169">
        <f t="shared" si="348"/>
        <v>4137.6378200284726</v>
      </c>
      <c r="S1169">
        <f t="shared" si="349"/>
        <v>3932.8504784374936</v>
      </c>
      <c r="T1169" s="5">
        <f t="shared" si="336"/>
        <v>0</v>
      </c>
      <c r="U1169" s="6">
        <f>+S1169+SUM($D$17:$E$17)-SUM($Q$27:Q1169)</f>
        <v>7250.9933731743313</v>
      </c>
      <c r="V1169" s="10">
        <f t="shared" si="337"/>
        <v>-1.5194172090490232E-3</v>
      </c>
      <c r="W1169" s="10">
        <f>+S1169/SUM(Q$27:Q1169)-1</f>
        <v>0.19836127908504153</v>
      </c>
      <c r="X1169">
        <v>4.5309999999999997</v>
      </c>
      <c r="AC1169">
        <f t="shared" si="350"/>
        <v>8415.4252870534965</v>
      </c>
      <c r="AD1169">
        <f t="shared" si="351"/>
        <v>8222.321713624433</v>
      </c>
      <c r="AE1169" s="5">
        <f t="shared" si="338"/>
        <v>0</v>
      </c>
      <c r="AF1169" s="6">
        <f>+AD1169+SUM($D$18:$E$18)-SUM($AB$27:AB1169)</f>
        <v>14194.762924150742</v>
      </c>
      <c r="AG1169" s="10">
        <f t="shared" si="339"/>
        <v>2.4349051102812158E-3</v>
      </c>
      <c r="AH1169" s="10">
        <f>+AD1169/SUM(AB$27:AB1169)-1</f>
        <v>0.39183070480403326</v>
      </c>
      <c r="AI1169" s="6">
        <f t="shared" si="340"/>
        <v>0</v>
      </c>
      <c r="AL1169" s="6">
        <f t="shared" si="341"/>
        <v>0</v>
      </c>
      <c r="AM1169" s="6">
        <f t="shared" si="342"/>
        <v>16835.1566500689</v>
      </c>
      <c r="AN1169" s="6">
        <f t="shared" si="343"/>
        <v>16348.389850261839</v>
      </c>
      <c r="AO1169" s="5">
        <f t="shared" si="344"/>
        <v>0</v>
      </c>
      <c r="AP1169" s="6">
        <f>+AN1169+SUM($D$16:$E$18)-SUM($AL$27:AL1169)</f>
        <v>29620.601429209193</v>
      </c>
      <c r="AQ1169" s="10">
        <f t="shared" si="352"/>
        <v>5.0201700567953367E-4</v>
      </c>
      <c r="AR1169" s="10">
        <f>+AN1169/SUM(AL$27:AL1169)-1</f>
        <v>0.24532703650558618</v>
      </c>
    </row>
    <row r="1170" spans="1:44" x14ac:dyDescent="0.25">
      <c r="A1170" s="1">
        <v>41899</v>
      </c>
      <c r="B1170">
        <v>8.3539999999999992</v>
      </c>
      <c r="G1170">
        <f t="shared" si="345"/>
        <v>4306.8395687590664</v>
      </c>
      <c r="H1170">
        <f t="shared" si="346"/>
        <v>4217.4500742357413</v>
      </c>
      <c r="I1170" s="5">
        <f t="shared" si="335"/>
        <v>0</v>
      </c>
      <c r="J1170" s="6">
        <f>+H1170+SUM($D$16:$E$16)-SUM($F$27:F1170)</f>
        <v>8199.0775479199547</v>
      </c>
      <c r="K1170" s="10">
        <f t="shared" si="347"/>
        <v>2.9642660680282429E-3</v>
      </c>
      <c r="L1170" s="10">
        <f>+H1170/SUM(F$27:F1170)-1</f>
        <v>7.0861135165652511E-2</v>
      </c>
      <c r="M1170">
        <v>7.5149999999999997</v>
      </c>
      <c r="R1170">
        <f t="shared" si="348"/>
        <v>4154.2215387460219</v>
      </c>
      <c r="S1170">
        <f t="shared" si="349"/>
        <v>3948.6134062067822</v>
      </c>
      <c r="T1170" s="5">
        <f t="shared" si="336"/>
        <v>0</v>
      </c>
      <c r="U1170" s="6">
        <f>+S1170+SUM($D$17:$E$17)-SUM($Q$27:Q1170)</f>
        <v>7266.7563009436217</v>
      </c>
      <c r="V1170" s="10">
        <f t="shared" si="337"/>
        <v>2.1738990725885809E-3</v>
      </c>
      <c r="W1170" s="10">
        <f>+S1170/SUM(Q$27:Q1170)-1</f>
        <v>0.20316433030381909</v>
      </c>
      <c r="X1170">
        <v>4.532</v>
      </c>
      <c r="AC1170">
        <f t="shared" si="350"/>
        <v>8417.2825868299369</v>
      </c>
      <c r="AD1170">
        <f t="shared" si="351"/>
        <v>8224.1363950884861</v>
      </c>
      <c r="AE1170" s="5">
        <f t="shared" si="338"/>
        <v>0</v>
      </c>
      <c r="AF1170" s="6">
        <f>+AD1170+SUM($D$18:$E$18)-SUM($AB$27:AB1170)</f>
        <v>14196.577605614792</v>
      </c>
      <c r="AG1170" s="10">
        <f t="shared" si="339"/>
        <v>1.2784161833101493E-4</v>
      </c>
      <c r="AH1170" s="10">
        <f>+AD1170/SUM(AB$27:AB1170)-1</f>
        <v>0.39213788439017416</v>
      </c>
      <c r="AI1170" s="6">
        <f t="shared" si="340"/>
        <v>0</v>
      </c>
      <c r="AL1170" s="6">
        <f t="shared" si="341"/>
        <v>0</v>
      </c>
      <c r="AM1170" s="6">
        <f t="shared" si="342"/>
        <v>16878.343694335024</v>
      </c>
      <c r="AN1170" s="6">
        <f t="shared" si="343"/>
        <v>16390.199875531009</v>
      </c>
      <c r="AO1170" s="5">
        <f t="shared" si="344"/>
        <v>0</v>
      </c>
      <c r="AP1170" s="6">
        <f>+AN1170+SUM($D$16:$E$18)-SUM($AL$27:AL1170)</f>
        <v>29662.411454478359</v>
      </c>
      <c r="AQ1170" s="10">
        <f t="shared" si="352"/>
        <v>1.4115184449947638E-3</v>
      </c>
      <c r="AR1170" s="10">
        <f>+AN1170/SUM(AL$27:AL1170)-1</f>
        <v>0.24851188561559456</v>
      </c>
    </row>
    <row r="1171" spans="1:44" x14ac:dyDescent="0.25">
      <c r="A1171" s="1">
        <v>41900</v>
      </c>
      <c r="B1171">
        <v>8.3309999999999995</v>
      </c>
      <c r="G1171">
        <f t="shared" si="345"/>
        <v>4294.9820980765844</v>
      </c>
      <c r="H1171">
        <f t="shared" si="346"/>
        <v>4205.8387082185736</v>
      </c>
      <c r="I1171" s="5">
        <f t="shared" si="335"/>
        <v>0</v>
      </c>
      <c r="J1171" s="6">
        <f>+H1171+SUM($D$16:$E$16)-SUM($F$27:F1171)</f>
        <v>8187.466181902786</v>
      </c>
      <c r="K1171" s="10">
        <f t="shared" si="347"/>
        <v>-1.416179557920394E-3</v>
      </c>
      <c r="L1171" s="10">
        <f>+H1171/SUM(F$27:F1171)-1</f>
        <v>6.7912870129884118E-2</v>
      </c>
      <c r="M1171">
        <v>7.5730000000000004</v>
      </c>
      <c r="R1171">
        <f t="shared" si="348"/>
        <v>4186.2833949332844</v>
      </c>
      <c r="S1171">
        <f t="shared" si="349"/>
        <v>3979.0883998940744</v>
      </c>
      <c r="T1171" s="5">
        <f t="shared" si="336"/>
        <v>0</v>
      </c>
      <c r="U1171" s="6">
        <f>+S1171+SUM($D$17:$E$17)-SUM($Q$27:Q1171)</f>
        <v>7297.2312946309121</v>
      </c>
      <c r="V1171" s="10">
        <f t="shared" si="337"/>
        <v>4.1937547407957521E-3</v>
      </c>
      <c r="W1171" s="10">
        <f>+S1171/SUM(Q$27:Q1171)-1</f>
        <v>0.21245022932678981</v>
      </c>
      <c r="X1171">
        <v>4.5640000000000001</v>
      </c>
      <c r="AC1171">
        <f t="shared" si="350"/>
        <v>8476.7161796760429</v>
      </c>
      <c r="AD1171">
        <f t="shared" si="351"/>
        <v>8282.2062019381829</v>
      </c>
      <c r="AE1171" s="5">
        <f t="shared" si="338"/>
        <v>0</v>
      </c>
      <c r="AF1171" s="6">
        <f>+AD1171+SUM($D$18:$E$18)-SUM($AB$27:AB1171)</f>
        <v>14254.647412464492</v>
      </c>
      <c r="AG1171" s="10">
        <f t="shared" si="339"/>
        <v>4.0904088621143142E-3</v>
      </c>
      <c r="AH1171" s="10">
        <f>+AD1171/SUM(AB$27:AB1171)-1</f>
        <v>0.40196763114667999</v>
      </c>
      <c r="AI1171" s="6">
        <f t="shared" si="340"/>
        <v>0</v>
      </c>
      <c r="AL1171" s="6">
        <f t="shared" si="341"/>
        <v>0</v>
      </c>
      <c r="AM1171" s="6">
        <f t="shared" si="342"/>
        <v>16957.981672685914</v>
      </c>
      <c r="AN1171" s="6">
        <f t="shared" si="343"/>
        <v>16467.133310050831</v>
      </c>
      <c r="AO1171" s="5">
        <f t="shared" si="344"/>
        <v>0</v>
      </c>
      <c r="AP1171" s="6">
        <f>+AN1171+SUM($D$16:$E$18)-SUM($AL$27:AL1171)</f>
        <v>29739.344888998188</v>
      </c>
      <c r="AQ1171" s="10">
        <f t="shared" si="352"/>
        <v>2.5936338533329995E-3</v>
      </c>
      <c r="AR1171" s="10">
        <f>+AN1171/SUM(AL$27:AL1171)-1</f>
        <v>0.25437223558866751</v>
      </c>
    </row>
    <row r="1172" spans="1:44" x14ac:dyDescent="0.25">
      <c r="A1172" s="1">
        <v>41901</v>
      </c>
      <c r="B1172">
        <v>8.3580000000000005</v>
      </c>
      <c r="G1172">
        <f t="shared" si="345"/>
        <v>4308.9017375734129</v>
      </c>
      <c r="H1172">
        <f t="shared" si="346"/>
        <v>4219.4694422387283</v>
      </c>
      <c r="I1172" s="5">
        <f t="shared" si="335"/>
        <v>0</v>
      </c>
      <c r="J1172" s="6">
        <f>+H1172+SUM($D$16:$E$16)-SUM($F$27:F1172)</f>
        <v>8201.0969159229426</v>
      </c>
      <c r="K1172" s="10">
        <f t="shared" si="347"/>
        <v>1.664829352246322E-3</v>
      </c>
      <c r="L1172" s="10">
        <f>+H1172/SUM(F$27:F1172)-1</f>
        <v>7.137387691100372E-2</v>
      </c>
      <c r="M1172">
        <v>7.577</v>
      </c>
      <c r="R1172">
        <f t="shared" si="348"/>
        <v>4188.4945574289577</v>
      </c>
      <c r="S1172">
        <f t="shared" si="349"/>
        <v>3981.1901235966461</v>
      </c>
      <c r="T1172" s="5">
        <f t="shared" si="336"/>
        <v>0</v>
      </c>
      <c r="U1172" s="6">
        <f>+S1172+SUM($D$17:$E$17)-SUM($Q$27:Q1172)</f>
        <v>7299.3330183334856</v>
      </c>
      <c r="V1172" s="10">
        <f t="shared" si="337"/>
        <v>2.8801659392652113E-4</v>
      </c>
      <c r="W1172" s="10">
        <f>+S1172/SUM(Q$27:Q1172)-1</f>
        <v>0.21309063615596013</v>
      </c>
      <c r="X1172">
        <v>4.5910000000000002</v>
      </c>
      <c r="AC1172">
        <f t="shared" si="350"/>
        <v>8526.863273639945</v>
      </c>
      <c r="AD1172">
        <f t="shared" si="351"/>
        <v>8331.2026014676158</v>
      </c>
      <c r="AE1172" s="5">
        <f t="shared" si="338"/>
        <v>0</v>
      </c>
      <c r="AF1172" s="6">
        <f>+AD1172+SUM($D$18:$E$18)-SUM($AB$27:AB1172)</f>
        <v>14303.643811993923</v>
      </c>
      <c r="AG1172" s="10">
        <f t="shared" si="339"/>
        <v>3.4372228306809305E-3</v>
      </c>
      <c r="AH1172" s="10">
        <f>+AD1172/SUM(AB$27:AB1172)-1</f>
        <v>0.41026147997248197</v>
      </c>
      <c r="AI1172" s="6">
        <f t="shared" si="340"/>
        <v>0</v>
      </c>
      <c r="AL1172" s="6">
        <f t="shared" si="341"/>
        <v>0</v>
      </c>
      <c r="AM1172" s="6">
        <f t="shared" si="342"/>
        <v>17024.259568642316</v>
      </c>
      <c r="AN1172" s="6">
        <f t="shared" si="343"/>
        <v>16531.862167302992</v>
      </c>
      <c r="AO1172" s="5">
        <f t="shared" si="344"/>
        <v>0</v>
      </c>
      <c r="AP1172" s="6">
        <f>+AN1172+SUM($D$16:$E$18)-SUM($AL$27:AL1172)</f>
        <v>29804.073746250346</v>
      </c>
      <c r="AQ1172" s="10">
        <f t="shared" si="352"/>
        <v>2.1765394461026322E-3</v>
      </c>
      <c r="AR1172" s="10">
        <f>+AN1172/SUM(AL$27:AL1172)-1</f>
        <v>0.25930291051852516</v>
      </c>
    </row>
    <row r="1173" spans="1:44" x14ac:dyDescent="0.25">
      <c r="A1173" s="1">
        <v>41904</v>
      </c>
      <c r="B1173">
        <v>8.2729999999999997</v>
      </c>
      <c r="G1173">
        <f t="shared" si="345"/>
        <v>4265.0806502685855</v>
      </c>
      <c r="H1173">
        <f t="shared" si="346"/>
        <v>4176.5578721752809</v>
      </c>
      <c r="I1173" s="5">
        <f t="shared" si="335"/>
        <v>0</v>
      </c>
      <c r="J1173" s="6">
        <f>+H1173+SUM($D$16:$E$16)-SUM($F$27:F1173)</f>
        <v>8158.1853458594942</v>
      </c>
      <c r="K1173" s="10">
        <f t="shared" si="347"/>
        <v>-5.2324183585896744E-3</v>
      </c>
      <c r="L1173" s="10">
        <f>+H1173/SUM(F$27:F1173)-1</f>
        <v>6.0478114822294149E-2</v>
      </c>
      <c r="M1173">
        <v>7.5369999999999999</v>
      </c>
      <c r="R1173">
        <f t="shared" si="348"/>
        <v>4166.3829324722255</v>
      </c>
      <c r="S1173">
        <f t="shared" si="349"/>
        <v>3960.1728865709283</v>
      </c>
      <c r="T1173" s="5">
        <f t="shared" si="336"/>
        <v>0</v>
      </c>
      <c r="U1173" s="6">
        <f>+S1173+SUM($D$17:$E$17)-SUM($Q$27:Q1173)</f>
        <v>7278.3157813077669</v>
      </c>
      <c r="V1173" s="10">
        <f t="shared" si="337"/>
        <v>-2.8793366425302613E-3</v>
      </c>
      <c r="W1173" s="10">
        <f>+S1173/SUM(Q$27:Q1173)-1</f>
        <v>0.20668656786425643</v>
      </c>
      <c r="X1173">
        <v>4.5750000000000002</v>
      </c>
      <c r="AC1173">
        <f t="shared" si="350"/>
        <v>8497.1464772168911</v>
      </c>
      <c r="AD1173">
        <f t="shared" si="351"/>
        <v>8302.1676980427674</v>
      </c>
      <c r="AE1173" s="5">
        <f t="shared" si="338"/>
        <v>0</v>
      </c>
      <c r="AF1173" s="6">
        <f>+AD1173+SUM($D$18:$E$18)-SUM($AB$27:AB1173)</f>
        <v>14274.608908569073</v>
      </c>
      <c r="AG1173" s="10">
        <f t="shared" si="339"/>
        <v>-2.0298955851028033E-3</v>
      </c>
      <c r="AH1173" s="10">
        <f>+AD1173/SUM(AB$27:AB1173)-1</f>
        <v>0.40534660659422905</v>
      </c>
      <c r="AI1173" s="6">
        <f t="shared" si="340"/>
        <v>0</v>
      </c>
      <c r="AL1173" s="6">
        <f t="shared" si="341"/>
        <v>0</v>
      </c>
      <c r="AM1173" s="6">
        <f t="shared" si="342"/>
        <v>16928.610059957704</v>
      </c>
      <c r="AN1173" s="6">
        <f t="shared" si="343"/>
        <v>16438.898456788978</v>
      </c>
      <c r="AO1173" s="5">
        <f t="shared" si="344"/>
        <v>0</v>
      </c>
      <c r="AP1173" s="6">
        <f>+AN1173+SUM($D$16:$E$18)-SUM($AL$27:AL1173)</f>
        <v>29711.110035736332</v>
      </c>
      <c r="AQ1173" s="10">
        <f t="shared" si="352"/>
        <v>-3.1191612027772209E-3</v>
      </c>
      <c r="AR1173" s="10">
        <f>+AN1173/SUM(AL$27:AL1173)-1</f>
        <v>0.25222146560698699</v>
      </c>
    </row>
    <row r="1174" spans="1:44" x14ac:dyDescent="0.25">
      <c r="A1174" s="1">
        <v>41905</v>
      </c>
      <c r="B1174">
        <v>8.1929999999999996</v>
      </c>
      <c r="G1174">
        <f t="shared" si="345"/>
        <v>4223.8372739816896</v>
      </c>
      <c r="H1174">
        <f t="shared" si="346"/>
        <v>4136.1705121155655</v>
      </c>
      <c r="I1174" s="5">
        <f t="shared" si="335"/>
        <v>0</v>
      </c>
      <c r="J1174" s="6">
        <f>+H1174+SUM($D$16:$E$16)-SUM($F$27:F1174)</f>
        <v>8117.797985799778</v>
      </c>
      <c r="K1174" s="10">
        <f t="shared" si="347"/>
        <v>-4.9505322994670697E-3</v>
      </c>
      <c r="L1174" s="10">
        <f>+H1174/SUM(F$27:F1174)-1</f>
        <v>5.0223279915273089E-2</v>
      </c>
      <c r="M1174">
        <v>7.44</v>
      </c>
      <c r="R1174">
        <f t="shared" si="348"/>
        <v>4112.7622419521504</v>
      </c>
      <c r="S1174">
        <f t="shared" si="349"/>
        <v>3909.2060867835621</v>
      </c>
      <c r="T1174" s="5">
        <f t="shared" si="336"/>
        <v>0</v>
      </c>
      <c r="U1174" s="6">
        <f>+S1174+SUM($D$17:$E$17)-SUM($Q$27:Q1174)</f>
        <v>7227.3489815204011</v>
      </c>
      <c r="V1174" s="10">
        <f t="shared" si="337"/>
        <v>-7.0025540686567966E-3</v>
      </c>
      <c r="W1174" s="10">
        <f>+S1174/SUM(Q$27:Q1174)-1</f>
        <v>0.1911567022568752</v>
      </c>
      <c r="X1174">
        <v>4.5289999999999999</v>
      </c>
      <c r="AC1174">
        <f t="shared" si="350"/>
        <v>8411.710687500612</v>
      </c>
      <c r="AD1174">
        <f t="shared" si="351"/>
        <v>8218.6923506963267</v>
      </c>
      <c r="AE1174" s="5">
        <f t="shared" si="338"/>
        <v>0</v>
      </c>
      <c r="AF1174" s="6">
        <f>+AD1174+SUM($D$18:$E$18)-SUM($AB$27:AB1174)</f>
        <v>14191.133561222636</v>
      </c>
      <c r="AG1174" s="10">
        <f t="shared" si="339"/>
        <v>-5.8478202717222594E-3</v>
      </c>
      <c r="AH1174" s="10">
        <f>+AD1174/SUM(AB$27:AB1174)-1</f>
        <v>0.39121634563175167</v>
      </c>
      <c r="AI1174" s="6">
        <f t="shared" si="340"/>
        <v>0</v>
      </c>
      <c r="AL1174" s="6">
        <f t="shared" si="341"/>
        <v>0</v>
      </c>
      <c r="AM1174" s="6">
        <f t="shared" si="342"/>
        <v>16748.310203434452</v>
      </c>
      <c r="AN1174" s="6">
        <f t="shared" si="343"/>
        <v>16264.068949595454</v>
      </c>
      <c r="AO1174" s="5">
        <f t="shared" si="344"/>
        <v>0</v>
      </c>
      <c r="AP1174" s="6">
        <f>+AN1174+SUM($D$16:$E$18)-SUM($AL$27:AL1174)</f>
        <v>29536.280528542811</v>
      </c>
      <c r="AQ1174" s="10">
        <f t="shared" si="352"/>
        <v>-5.8843142172485541E-3</v>
      </c>
      <c r="AR1174" s="10">
        <f>+AN1174/SUM(AL$27:AL1174)-1</f>
        <v>0.23890395152265298</v>
      </c>
    </row>
    <row r="1175" spans="1:44" x14ac:dyDescent="0.25">
      <c r="A1175" s="1">
        <v>41906</v>
      </c>
      <c r="B1175">
        <v>8.2490000000000006</v>
      </c>
      <c r="G1175">
        <f t="shared" si="345"/>
        <v>4252.7076373825175</v>
      </c>
      <c r="H1175">
        <f t="shared" si="346"/>
        <v>4164.4416641573671</v>
      </c>
      <c r="I1175" s="5">
        <f t="shared" si="335"/>
        <v>0</v>
      </c>
      <c r="J1175" s="6">
        <f>+H1175+SUM($D$16:$E$16)-SUM($F$27:F1175)</f>
        <v>8146.0691378415795</v>
      </c>
      <c r="K1175" s="10">
        <f t="shared" si="347"/>
        <v>3.4826133997489794E-3</v>
      </c>
      <c r="L1175" s="10">
        <f>+H1175/SUM(F$27:F1175)-1</f>
        <v>5.7401664350188009E-2</v>
      </c>
      <c r="M1175">
        <v>7.4820000000000002</v>
      </c>
      <c r="R1175">
        <f t="shared" si="348"/>
        <v>4135.9794481567187</v>
      </c>
      <c r="S1175">
        <f t="shared" si="349"/>
        <v>3931.2741856605658</v>
      </c>
      <c r="T1175" s="5">
        <f t="shared" si="336"/>
        <v>0</v>
      </c>
      <c r="U1175" s="6">
        <f>+S1175+SUM($D$17:$E$17)-SUM($Q$27:Q1175)</f>
        <v>7249.4170803974048</v>
      </c>
      <c r="V1175" s="10">
        <f t="shared" si="337"/>
        <v>3.053415427071382E-3</v>
      </c>
      <c r="W1175" s="10">
        <f>+S1175/SUM(Q$27:Q1175)-1</f>
        <v>0.19788097396316395</v>
      </c>
      <c r="X1175">
        <v>4.5830000000000002</v>
      </c>
      <c r="AC1175">
        <f t="shared" si="350"/>
        <v>8512.004875428418</v>
      </c>
      <c r="AD1175">
        <f t="shared" si="351"/>
        <v>8316.6851497551925</v>
      </c>
      <c r="AE1175" s="5">
        <f t="shared" si="338"/>
        <v>0</v>
      </c>
      <c r="AF1175" s="6">
        <f>+AD1175+SUM($D$18:$E$18)-SUM($AB$27:AB1175)</f>
        <v>14289.126360281498</v>
      </c>
      <c r="AG1175" s="10">
        <f t="shared" si="339"/>
        <v>6.9052129370854587E-3</v>
      </c>
      <c r="AH1175" s="10">
        <f>+AD1175/SUM(AB$27:AB1175)-1</f>
        <v>0.40780404328335584</v>
      </c>
      <c r="AI1175" s="6">
        <f t="shared" si="340"/>
        <v>0</v>
      </c>
      <c r="AL1175" s="6">
        <f t="shared" si="341"/>
        <v>0</v>
      </c>
      <c r="AM1175" s="6">
        <f t="shared" si="342"/>
        <v>16900.691960967655</v>
      </c>
      <c r="AN1175" s="6">
        <f t="shared" si="343"/>
        <v>16412.400999573125</v>
      </c>
      <c r="AO1175" s="5">
        <f t="shared" si="344"/>
        <v>0</v>
      </c>
      <c r="AP1175" s="6">
        <f>+AN1175+SUM($D$16:$E$18)-SUM($AL$27:AL1175)</f>
        <v>29684.612578520479</v>
      </c>
      <c r="AQ1175" s="10">
        <f t="shared" si="352"/>
        <v>5.02202874983948E-3</v>
      </c>
      <c r="AR1175" s="10">
        <f>+AN1175/SUM(AL$27:AL1175)-1</f>
        <v>0.2502030405405562</v>
      </c>
    </row>
    <row r="1176" spans="1:44" x14ac:dyDescent="0.25">
      <c r="A1176" s="1">
        <v>41907</v>
      </c>
      <c r="B1176">
        <v>8.2089999999999996</v>
      </c>
      <c r="G1176">
        <f t="shared" si="345"/>
        <v>4232.0859492390691</v>
      </c>
      <c r="H1176">
        <f t="shared" si="346"/>
        <v>4144.247984127509</v>
      </c>
      <c r="I1176" s="5">
        <f t="shared" si="335"/>
        <v>0</v>
      </c>
      <c r="J1176" s="6">
        <f>+H1176+SUM($D$16:$E$16)-SUM($F$27:F1176)</f>
        <v>8125.8754578117223</v>
      </c>
      <c r="K1176" s="10">
        <f t="shared" si="347"/>
        <v>-2.4789477830540196E-3</v>
      </c>
      <c r="L1176" s="10">
        <f>+H1176/SUM(F$27:F1176)-1</f>
        <v>5.2274246896677479E-2</v>
      </c>
      <c r="M1176">
        <v>7.4130000000000003</v>
      </c>
      <c r="R1176">
        <f t="shared" si="348"/>
        <v>4097.8368951063567</v>
      </c>
      <c r="S1176">
        <f t="shared" si="349"/>
        <v>3895.0194517912023</v>
      </c>
      <c r="T1176" s="5">
        <f t="shared" si="336"/>
        <v>0</v>
      </c>
      <c r="U1176" s="6">
        <f>+S1176+SUM($D$17:$E$17)-SUM($Q$27:Q1176)</f>
        <v>7213.1623465280409</v>
      </c>
      <c r="V1176" s="10">
        <f t="shared" si="337"/>
        <v>-5.0010550458460257E-3</v>
      </c>
      <c r="W1176" s="10">
        <f>+S1176/SUM(Q$27:Q1176)-1</f>
        <v>0.18683395615997522</v>
      </c>
      <c r="X1176">
        <v>4.5549999999999997</v>
      </c>
      <c r="AC1176">
        <f t="shared" si="350"/>
        <v>8460.0004816880737</v>
      </c>
      <c r="AD1176">
        <f t="shared" si="351"/>
        <v>8265.8740687617064</v>
      </c>
      <c r="AE1176" s="5">
        <f t="shared" si="338"/>
        <v>0</v>
      </c>
      <c r="AF1176" s="6">
        <f>+AD1176+SUM($D$18:$E$18)-SUM($AB$27:AB1176)</f>
        <v>14238.315279288014</v>
      </c>
      <c r="AG1176" s="10">
        <f t="shared" si="339"/>
        <v>-3.5559263535327457E-3</v>
      </c>
      <c r="AH1176" s="10">
        <f>+AD1176/SUM(AB$27:AB1176)-1</f>
        <v>0.39920301487141296</v>
      </c>
      <c r="AI1176" s="6">
        <f t="shared" si="340"/>
        <v>0</v>
      </c>
      <c r="AL1176" s="6">
        <f t="shared" si="341"/>
        <v>0</v>
      </c>
      <c r="AM1176" s="6">
        <f t="shared" si="342"/>
        <v>16789.923326033502</v>
      </c>
      <c r="AN1176" s="6">
        <f t="shared" si="343"/>
        <v>16305.141504680418</v>
      </c>
      <c r="AO1176" s="5">
        <f t="shared" si="344"/>
        <v>0</v>
      </c>
      <c r="AP1176" s="6">
        <f>+AN1176+SUM($D$16:$E$18)-SUM($AL$27:AL1176)</f>
        <v>29577.353083627771</v>
      </c>
      <c r="AQ1176" s="10">
        <f t="shared" si="352"/>
        <v>-3.6133028385999522E-3</v>
      </c>
      <c r="AR1176" s="10">
        <f>+AN1176/SUM(AL$27:AL1176)-1</f>
        <v>0.24203262436286255</v>
      </c>
    </row>
    <row r="1177" spans="1:44" x14ac:dyDescent="0.25">
      <c r="A1177" s="1">
        <v>41908</v>
      </c>
      <c r="B1177">
        <v>8.2270000000000003</v>
      </c>
      <c r="G1177">
        <f t="shared" si="345"/>
        <v>4241.3657089036215</v>
      </c>
      <c r="H1177">
        <f t="shared" si="346"/>
        <v>4153.3351401409454</v>
      </c>
      <c r="I1177" s="5">
        <f t="shared" si="335"/>
        <v>0</v>
      </c>
      <c r="J1177" s="6">
        <f>+H1177+SUM($D$16:$E$16)-SUM($F$27:F1177)</f>
        <v>8134.9626138251588</v>
      </c>
      <c r="K1177" s="10">
        <f t="shared" si="347"/>
        <v>1.1182987064735084E-3</v>
      </c>
      <c r="L1177" s="10">
        <f>+H1177/SUM(F$27:F1177)-1</f>
        <v>5.4581584750757361E-2</v>
      </c>
      <c r="M1177">
        <v>7.4329999999999998</v>
      </c>
      <c r="R1177">
        <f t="shared" si="348"/>
        <v>4108.8927075847223</v>
      </c>
      <c r="S1177">
        <f t="shared" si="349"/>
        <v>3905.5280703040607</v>
      </c>
      <c r="T1177" s="5">
        <f t="shared" si="336"/>
        <v>0</v>
      </c>
      <c r="U1177" s="6">
        <f>+S1177+SUM($D$17:$E$17)-SUM($Q$27:Q1177)</f>
        <v>7223.6709650408993</v>
      </c>
      <c r="V1177" s="10">
        <f t="shared" si="337"/>
        <v>1.4568670449954801E-3</v>
      </c>
      <c r="W1177" s="10">
        <f>+S1177/SUM(Q$27:Q1177)-1</f>
        <v>0.19003599030582685</v>
      </c>
      <c r="X1177">
        <v>4.5730000000000004</v>
      </c>
      <c r="AC1177">
        <f t="shared" si="350"/>
        <v>8493.4318776640102</v>
      </c>
      <c r="AD1177">
        <f t="shared" si="351"/>
        <v>8298.5383351146629</v>
      </c>
      <c r="AE1177" s="5">
        <f t="shared" si="338"/>
        <v>0</v>
      </c>
      <c r="AF1177" s="6">
        <f>+AD1177+SUM($D$18:$E$18)-SUM($AB$27:AB1177)</f>
        <v>14270.97954564097</v>
      </c>
      <c r="AG1177" s="10">
        <f t="shared" si="339"/>
        <v>2.2941103432700949E-3</v>
      </c>
      <c r="AH1177" s="10">
        <f>+AD1177/SUM(AB$27:AB1177)-1</f>
        <v>0.40473224742194769</v>
      </c>
      <c r="AI1177" s="6">
        <f t="shared" si="340"/>
        <v>0</v>
      </c>
      <c r="AL1177" s="6">
        <f t="shared" si="341"/>
        <v>0</v>
      </c>
      <c r="AM1177" s="6">
        <f t="shared" si="342"/>
        <v>16843.690294152355</v>
      </c>
      <c r="AN1177" s="6">
        <f t="shared" si="343"/>
        <v>16357.401545559669</v>
      </c>
      <c r="AO1177" s="5">
        <f t="shared" si="344"/>
        <v>0</v>
      </c>
      <c r="AP1177" s="6">
        <f>+AN1177+SUM($D$16:$E$18)-SUM($AL$27:AL1177)</f>
        <v>29629.613124507021</v>
      </c>
      <c r="AQ1177" s="10">
        <f t="shared" si="352"/>
        <v>1.7668937694150788E-3</v>
      </c>
      <c r="AR1177" s="10">
        <f>+AN1177/SUM(AL$27:AL1177)-1</f>
        <v>0.24601349602251266</v>
      </c>
    </row>
    <row r="1178" spans="1:44" x14ac:dyDescent="0.25">
      <c r="A1178" s="1">
        <v>41911</v>
      </c>
      <c r="B1178">
        <v>8.1280000000000001</v>
      </c>
      <c r="G1178">
        <f t="shared" si="345"/>
        <v>4190.3270307485882</v>
      </c>
      <c r="H1178">
        <f t="shared" si="346"/>
        <v>4103.3557820670476</v>
      </c>
      <c r="I1178" s="5">
        <f t="shared" si="335"/>
        <v>0</v>
      </c>
      <c r="J1178" s="6">
        <f>+H1178+SUM($D$16:$E$16)-SUM($F$27:F1178)</f>
        <v>8084.98325575126</v>
      </c>
      <c r="K1178" s="10">
        <f t="shared" si="347"/>
        <v>-6.1437723129741384E-3</v>
      </c>
      <c r="L1178" s="10">
        <f>+H1178/SUM(F$27:F1178)-1</f>
        <v>4.1891226553318894E-2</v>
      </c>
      <c r="M1178">
        <v>7.4</v>
      </c>
      <c r="R1178">
        <f t="shared" si="348"/>
        <v>4090.6506169954187</v>
      </c>
      <c r="S1178">
        <f t="shared" si="349"/>
        <v>3888.1888497578434</v>
      </c>
      <c r="T1178" s="5">
        <f t="shared" si="336"/>
        <v>0</v>
      </c>
      <c r="U1178" s="6">
        <f>+S1178+SUM($D$17:$E$17)-SUM($Q$27:Q1178)</f>
        <v>7206.3317444946824</v>
      </c>
      <c r="V1178" s="10">
        <f t="shared" si="337"/>
        <v>-2.4003336572402389E-3</v>
      </c>
      <c r="W1178" s="10">
        <f>+S1178/SUM(Q$27:Q1178)-1</f>
        <v>0.1847526339651715</v>
      </c>
      <c r="X1178">
        <v>4.57</v>
      </c>
      <c r="AC1178">
        <f t="shared" si="350"/>
        <v>8487.8599783346872</v>
      </c>
      <c r="AD1178">
        <f t="shared" si="351"/>
        <v>8293.0942907225035</v>
      </c>
      <c r="AE1178" s="5">
        <f t="shared" si="338"/>
        <v>0</v>
      </c>
      <c r="AF1178" s="6">
        <f>+AD1178+SUM($D$18:$E$18)-SUM($AB$27:AB1178)</f>
        <v>14265.535501248811</v>
      </c>
      <c r="AG1178" s="10">
        <f t="shared" si="339"/>
        <v>-3.8147657452303196E-4</v>
      </c>
      <c r="AH1178" s="10">
        <f>+AD1178/SUM(AB$27:AB1178)-1</f>
        <v>0.4038107086635252</v>
      </c>
      <c r="AI1178" s="6">
        <f t="shared" si="340"/>
        <v>0</v>
      </c>
      <c r="AL1178" s="6">
        <f t="shared" si="341"/>
        <v>0</v>
      </c>
      <c r="AM1178" s="6">
        <f t="shared" si="342"/>
        <v>16768.837626078694</v>
      </c>
      <c r="AN1178" s="6">
        <f t="shared" si="343"/>
        <v>16284.638922547394</v>
      </c>
      <c r="AO1178" s="5">
        <f t="shared" si="344"/>
        <v>0</v>
      </c>
      <c r="AP1178" s="6">
        <f>+AN1178+SUM($D$16:$E$18)-SUM($AL$27:AL1178)</f>
        <v>29556.850501494751</v>
      </c>
      <c r="AQ1178" s="10">
        <f t="shared" si="352"/>
        <v>-2.4557398946287723E-3</v>
      </c>
      <c r="AR1178" s="10">
        <f>+AN1178/SUM(AL$27:AL1178)-1</f>
        <v>0.24047085466674645</v>
      </c>
    </row>
    <row r="1179" spans="1:44" x14ac:dyDescent="0.25">
      <c r="A1179" s="1">
        <v>41912</v>
      </c>
      <c r="B1179">
        <v>8.1270000000000007</v>
      </c>
      <c r="G1179">
        <f t="shared" si="345"/>
        <v>4189.8114885450022</v>
      </c>
      <c r="H1179">
        <f t="shared" si="346"/>
        <v>4102.8509400663015</v>
      </c>
      <c r="I1179" s="5">
        <f t="shared" si="335"/>
        <v>0</v>
      </c>
      <c r="J1179" s="6">
        <f>+H1179+SUM($D$16:$E$16)-SUM($F$27:F1179)</f>
        <v>8084.4784137505158</v>
      </c>
      <c r="K1179" s="10">
        <f t="shared" si="347"/>
        <v>-6.2441935224200051E-5</v>
      </c>
      <c r="L1179" s="10">
        <f>+H1179/SUM(F$27:F1179)-1</f>
        <v>4.1763041116981148E-2</v>
      </c>
      <c r="M1179">
        <v>7.444</v>
      </c>
      <c r="R1179">
        <f t="shared" si="348"/>
        <v>4114.9734044478237</v>
      </c>
      <c r="S1179">
        <f t="shared" si="349"/>
        <v>3911.3078104861329</v>
      </c>
      <c r="T1179" s="5">
        <f t="shared" si="336"/>
        <v>0</v>
      </c>
      <c r="U1179" s="6">
        <f>+S1179+SUM($D$17:$E$17)-SUM($Q$27:Q1179)</f>
        <v>7229.450705222971</v>
      </c>
      <c r="V1179" s="10">
        <f t="shared" si="337"/>
        <v>3.2081454959314026E-3</v>
      </c>
      <c r="W1179" s="10">
        <f>+S1179/SUM(Q$27:Q1179)-1</f>
        <v>0.1917971090860453</v>
      </c>
      <c r="X1179">
        <v>4.5869999999999997</v>
      </c>
      <c r="AC1179">
        <f t="shared" si="350"/>
        <v>8519.4340745341815</v>
      </c>
      <c r="AD1179">
        <f t="shared" si="351"/>
        <v>8323.943875611405</v>
      </c>
      <c r="AE1179" s="5">
        <f t="shared" si="338"/>
        <v>0</v>
      </c>
      <c r="AF1179" s="6">
        <f>+AD1179+SUM($D$18:$E$18)-SUM($AB$27:AB1179)</f>
        <v>14296.38508613771</v>
      </c>
      <c r="AG1179" s="10">
        <f t="shared" si="339"/>
        <v>2.1625255417996314E-3</v>
      </c>
      <c r="AH1179" s="10">
        <f>+AD1179/SUM(AB$27:AB1179)-1</f>
        <v>0.40903276162791902</v>
      </c>
      <c r="AI1179" s="6">
        <f t="shared" si="340"/>
        <v>0</v>
      </c>
      <c r="AL1179" s="6">
        <f t="shared" si="341"/>
        <v>0</v>
      </c>
      <c r="AM1179" s="6">
        <f t="shared" si="342"/>
        <v>16824.218967527006</v>
      </c>
      <c r="AN1179" s="6">
        <f t="shared" si="343"/>
        <v>16338.10262616384</v>
      </c>
      <c r="AO1179" s="5">
        <f t="shared" si="344"/>
        <v>0</v>
      </c>
      <c r="AP1179" s="6">
        <f>+AN1179+SUM($D$16:$E$18)-SUM($AL$27:AL1179)</f>
        <v>29610.314205111194</v>
      </c>
      <c r="AQ1179" s="10">
        <f t="shared" si="352"/>
        <v>1.8088430502343211E-3</v>
      </c>
      <c r="AR1179" s="10">
        <f>+AN1179/SUM(AL$27:AL1179)-1</f>
        <v>0.24454341448426353</v>
      </c>
    </row>
    <row r="1180" spans="1:44" x14ac:dyDescent="0.25">
      <c r="A1180" s="1">
        <v>41913</v>
      </c>
      <c r="B1180">
        <v>8.0839999999999996</v>
      </c>
      <c r="G1180">
        <f t="shared" si="345"/>
        <v>4167.6431737907951</v>
      </c>
      <c r="H1180">
        <f t="shared" si="346"/>
        <v>4081.1427340342038</v>
      </c>
      <c r="I1180" s="5">
        <f t="shared" ref="I1180:I1243" si="353">+C1180*(MAX($A:$A)-$A1180)</f>
        <v>0</v>
      </c>
      <c r="J1180" s="6">
        <f>+H1180+SUM($D$16:$E$16)-SUM($F$27:F1180)</f>
        <v>8062.7702077184167</v>
      </c>
      <c r="K1180" s="10">
        <f t="shared" si="347"/>
        <v>-2.6851708819182196E-3</v>
      </c>
      <c r="L1180" s="10">
        <f>+H1180/SUM(F$27:F1180)-1</f>
        <v>3.6251067354457378E-2</v>
      </c>
      <c r="M1180">
        <v>7.383</v>
      </c>
      <c r="R1180">
        <f t="shared" si="348"/>
        <v>4081.2531763888073</v>
      </c>
      <c r="S1180">
        <f t="shared" si="349"/>
        <v>3879.2565240219128</v>
      </c>
      <c r="T1180" s="5">
        <f t="shared" ref="T1180:T1243" si="354">+N1180*(MAX($A:$A)-$A1180)</f>
        <v>0</v>
      </c>
      <c r="U1180" s="6">
        <f>+S1180+SUM($D$17:$E$17)-SUM($Q$27:Q1180)</f>
        <v>7197.3994187587505</v>
      </c>
      <c r="V1180" s="10">
        <f t="shared" ref="V1180:V1243" si="355">+U1180/U1179-1</f>
        <v>-4.4334331571089791E-3</v>
      </c>
      <c r="W1180" s="10">
        <f>+S1180/SUM(Q$27:Q1180)-1</f>
        <v>0.18203090494119722</v>
      </c>
      <c r="X1180">
        <v>4.5670000000000002</v>
      </c>
      <c r="AC1180">
        <f t="shared" si="350"/>
        <v>8482.2880790053641</v>
      </c>
      <c r="AD1180">
        <f t="shared" si="351"/>
        <v>8287.6502463303441</v>
      </c>
      <c r="AE1180" s="5">
        <f t="shared" ref="AE1180:AE1243" si="356">+Y1180*(MAX($A:$A)-$A1180)</f>
        <v>0</v>
      </c>
      <c r="AF1180" s="6">
        <f>+AD1180+SUM($D$18:$E$18)-SUM($AB$27:AB1180)</f>
        <v>14260.091456856651</v>
      </c>
      <c r="AG1180" s="10">
        <f t="shared" ref="AG1180:AG1243" si="357">+AF1180/AF1179-1</f>
        <v>-2.5386577839352498E-3</v>
      </c>
      <c r="AH1180" s="10">
        <f>+AD1180/SUM(AB$27:AB1180)-1</f>
        <v>0.40288916990510271</v>
      </c>
      <c r="AI1180" s="6">
        <f t="shared" ref="AI1180:AI1243" si="358">+C1180+N1180+Y1180</f>
        <v>0</v>
      </c>
      <c r="AL1180" s="6">
        <f t="shared" ref="AL1180:AL1243" si="359">+F1180+Q1180+AB1180</f>
        <v>0</v>
      </c>
      <c r="AM1180" s="6">
        <f t="shared" ref="AM1180:AM1243" si="360">+G1180+R1180+AC1180</f>
        <v>16731.184429184967</v>
      </c>
      <c r="AN1180" s="6">
        <f t="shared" ref="AN1180:AN1243" si="361">+H1180+S1180+AD1180</f>
        <v>16248.049504386461</v>
      </c>
      <c r="AO1180" s="5">
        <f t="shared" ref="AO1180:AO1243" si="362">+AI1180*(MAX($A:$A)-$A1180)</f>
        <v>0</v>
      </c>
      <c r="AP1180" s="6">
        <f>+AN1180+SUM($D$16:$E$18)-SUM($AL$27:AL1180)</f>
        <v>29520.261083333819</v>
      </c>
      <c r="AQ1180" s="10">
        <f t="shared" si="352"/>
        <v>-3.0412754540047882E-3</v>
      </c>
      <c r="AR1180" s="10">
        <f>+AN1180/SUM(AL$27:AL1180)-1</f>
        <v>0.23768368161159148</v>
      </c>
    </row>
    <row r="1181" spans="1:44" x14ac:dyDescent="0.25">
      <c r="A1181" s="1">
        <v>41914</v>
      </c>
      <c r="B1181">
        <v>8.0180000000000007</v>
      </c>
      <c r="G1181">
        <f t="shared" ref="G1181:G1244" si="363">+(B1181/B1180*G1180)+F1181</f>
        <v>4133.6173883541069</v>
      </c>
      <c r="H1181">
        <f t="shared" ref="H1181:H1244" si="364">+($B1181/$B1180*H1180)+F1181</f>
        <v>4047.8231619849394</v>
      </c>
      <c r="I1181" s="5">
        <f t="shared" si="353"/>
        <v>0</v>
      </c>
      <c r="J1181" s="6">
        <f>+H1181+SUM($D$16:$E$16)-SUM($F$27:F1181)</f>
        <v>8029.4506356691527</v>
      </c>
      <c r="K1181" s="10">
        <f t="shared" ref="K1181:K1244" si="365">+J1181/J1180-1</f>
        <v>-4.1325216012441102E-3</v>
      </c>
      <c r="L1181" s="10">
        <f>+H1181/SUM(F$27:F1181)-1</f>
        <v>2.7790828556165215E-2</v>
      </c>
      <c r="M1181">
        <v>7.226</v>
      </c>
      <c r="R1181">
        <f t="shared" ref="R1181:R1244" si="366">+($M1181/$M1180*R1180)+N1181</f>
        <v>3994.4650484336344</v>
      </c>
      <c r="S1181">
        <f t="shared" ref="S1181:S1244" si="367">+($M1181/$M1180*S1180)+Q1181</f>
        <v>3796.7638686959694</v>
      </c>
      <c r="T1181" s="5">
        <f t="shared" si="354"/>
        <v>0</v>
      </c>
      <c r="U1181" s="6">
        <f>+S1181+SUM($D$17:$E$17)-SUM($Q$27:Q1181)</f>
        <v>7114.9067634328076</v>
      </c>
      <c r="V1181" s="10">
        <f t="shared" si="355"/>
        <v>-1.1461453023010049E-2</v>
      </c>
      <c r="W1181" s="10">
        <f>+S1181/SUM(Q$27:Q1181)-1</f>
        <v>0.15689493689626044</v>
      </c>
      <c r="X1181">
        <v>4.516</v>
      </c>
      <c r="AC1181">
        <f t="shared" ref="AC1181:AC1244" si="368">+(X1181/X1180*AC1180)+AB1181</f>
        <v>8387.5657904068794</v>
      </c>
      <c r="AD1181">
        <f t="shared" ref="AD1181:AD1244" si="369">+($X1181/$X1180*AD1180)+AB1181</f>
        <v>8195.1014916636377</v>
      </c>
      <c r="AE1181" s="5">
        <f t="shared" si="356"/>
        <v>0</v>
      </c>
      <c r="AF1181" s="6">
        <f>+AD1181+SUM($D$18:$E$18)-SUM($AB$27:AB1181)</f>
        <v>14167.542702189945</v>
      </c>
      <c r="AG1181" s="10">
        <f t="shared" si="357"/>
        <v>-6.4900533735501309E-3</v>
      </c>
      <c r="AH1181" s="10">
        <f>+AD1181/SUM(AB$27:AB1181)-1</f>
        <v>0.38722301101192125</v>
      </c>
      <c r="AI1181" s="6">
        <f t="shared" si="358"/>
        <v>0</v>
      </c>
      <c r="AL1181" s="6">
        <f t="shared" si="359"/>
        <v>0</v>
      </c>
      <c r="AM1181" s="6">
        <f t="shared" si="360"/>
        <v>16515.648227194622</v>
      </c>
      <c r="AN1181" s="6">
        <f t="shared" si="361"/>
        <v>16039.688522344546</v>
      </c>
      <c r="AO1181" s="5">
        <f t="shared" si="362"/>
        <v>0</v>
      </c>
      <c r="AP1181" s="6">
        <f>+AN1181+SUM($D$16:$E$18)-SUM($AL$27:AL1181)</f>
        <v>29311.900101291896</v>
      </c>
      <c r="AQ1181" s="10">
        <f t="shared" ref="AQ1181:AQ1244" si="370">+AP1181/AP1180-1</f>
        <v>-7.0582364245943552E-3</v>
      </c>
      <c r="AR1181" s="10">
        <f>+AN1181/SUM(AL$27:AL1181)-1</f>
        <v>0.22181193114159048</v>
      </c>
    </row>
    <row r="1182" spans="1:44" x14ac:dyDescent="0.25">
      <c r="A1182" s="1">
        <v>41915</v>
      </c>
      <c r="B1182">
        <v>8.1349999999999998</v>
      </c>
      <c r="G1182">
        <f t="shared" si="363"/>
        <v>4193.9358261736907</v>
      </c>
      <c r="H1182">
        <f t="shared" si="364"/>
        <v>4106.8896760722719</v>
      </c>
      <c r="I1182" s="5">
        <f t="shared" si="353"/>
        <v>0</v>
      </c>
      <c r="J1182" s="6">
        <f>+H1182+SUM($D$16:$E$16)-SUM($F$27:F1182)</f>
        <v>8088.5171497564843</v>
      </c>
      <c r="K1182" s="10">
        <f t="shared" si="365"/>
        <v>7.3562335416748059E-3</v>
      </c>
      <c r="L1182" s="10">
        <f>+H1182/SUM(F$27:F1182)-1</f>
        <v>4.2788524607682898E-2</v>
      </c>
      <c r="M1182">
        <v>7.282</v>
      </c>
      <c r="R1182">
        <f t="shared" si="366"/>
        <v>4025.4213233730593</v>
      </c>
      <c r="S1182">
        <f t="shared" si="367"/>
        <v>3826.1880005319749</v>
      </c>
      <c r="T1182" s="5">
        <f t="shared" si="354"/>
        <v>0</v>
      </c>
      <c r="U1182" s="6">
        <f>+S1182+SUM($D$17:$E$17)-SUM($Q$27:Q1182)</f>
        <v>7144.330895268813</v>
      </c>
      <c r="V1182" s="10">
        <f t="shared" si="355"/>
        <v>4.1355611274109805E-3</v>
      </c>
      <c r="W1182" s="10">
        <f>+S1182/SUM(Q$27:Q1182)-1</f>
        <v>0.16586063250464567</v>
      </c>
      <c r="X1182">
        <v>4.5890000000000004</v>
      </c>
      <c r="AC1182">
        <f t="shared" si="368"/>
        <v>8523.1486740870623</v>
      </c>
      <c r="AD1182">
        <f t="shared" si="369"/>
        <v>8327.5732385395113</v>
      </c>
      <c r="AE1182" s="5">
        <f t="shared" si="356"/>
        <v>0</v>
      </c>
      <c r="AF1182" s="6">
        <f>+AD1182+SUM($D$18:$E$18)-SUM($AB$27:AB1182)</f>
        <v>14300.014449065817</v>
      </c>
      <c r="AG1182" s="10">
        <f t="shared" si="357"/>
        <v>9.3503686320559609E-3</v>
      </c>
      <c r="AH1182" s="10">
        <f>+AD1182/SUM(AB$27:AB1182)-1</f>
        <v>0.4096471208002006</v>
      </c>
      <c r="AI1182" s="6">
        <f t="shared" si="358"/>
        <v>0</v>
      </c>
      <c r="AL1182" s="6">
        <f t="shared" si="359"/>
        <v>0</v>
      </c>
      <c r="AM1182" s="6">
        <f t="shared" si="360"/>
        <v>16742.505823633812</v>
      </c>
      <c r="AN1182" s="6">
        <f t="shared" si="361"/>
        <v>16260.650915143759</v>
      </c>
      <c r="AO1182" s="5">
        <f t="shared" si="362"/>
        <v>0</v>
      </c>
      <c r="AP1182" s="6">
        <f>+AN1182+SUM($D$16:$E$18)-SUM($AL$27:AL1182)</f>
        <v>29532.86249409111</v>
      </c>
      <c r="AQ1182" s="10">
        <f t="shared" si="370"/>
        <v>7.5383169305178743E-3</v>
      </c>
      <c r="AR1182" s="10">
        <f>+AN1182/SUM(AL$27:AL1182)-1</f>
        <v>0.23864358516526929</v>
      </c>
    </row>
    <row r="1183" spans="1:44" x14ac:dyDescent="0.25">
      <c r="A1183" s="1">
        <v>41918</v>
      </c>
      <c r="B1183">
        <v>8.1980000000000004</v>
      </c>
      <c r="G1183">
        <f t="shared" si="363"/>
        <v>4226.4149849996211</v>
      </c>
      <c r="H1183">
        <f t="shared" si="364"/>
        <v>4138.6947221192977</v>
      </c>
      <c r="I1183" s="5">
        <f t="shared" si="353"/>
        <v>0</v>
      </c>
      <c r="J1183" s="6">
        <f>+H1183+SUM($D$16:$E$16)-SUM($F$27:F1183)</f>
        <v>8120.3221958035101</v>
      </c>
      <c r="K1183" s="10">
        <f t="shared" si="365"/>
        <v>3.932123213459926E-3</v>
      </c>
      <c r="L1183" s="10">
        <f>+H1183/SUM(F$27:F1183)-1</f>
        <v>5.0864207096962044E-2</v>
      </c>
      <c r="M1183">
        <v>7.3070000000000004</v>
      </c>
      <c r="R1183">
        <f t="shared" si="366"/>
        <v>4039.2410889710172</v>
      </c>
      <c r="S1183">
        <f t="shared" si="367"/>
        <v>3839.3237736730489</v>
      </c>
      <c r="T1183" s="5">
        <f t="shared" si="354"/>
        <v>0</v>
      </c>
      <c r="U1183" s="6">
        <f>+S1183+SUM($D$17:$E$17)-SUM($Q$27:Q1183)</f>
        <v>7157.4666684098866</v>
      </c>
      <c r="V1183" s="10">
        <f t="shared" si="355"/>
        <v>1.8386288840250842E-3</v>
      </c>
      <c r="W1183" s="10">
        <f>+S1183/SUM(Q$27:Q1183)-1</f>
        <v>0.16986317518696059</v>
      </c>
      <c r="X1183">
        <v>4.577</v>
      </c>
      <c r="AC1183">
        <f t="shared" si="368"/>
        <v>8500.8610767697701</v>
      </c>
      <c r="AD1183">
        <f t="shared" si="369"/>
        <v>8305.7970609708736</v>
      </c>
      <c r="AE1183" s="5">
        <f t="shared" si="356"/>
        <v>0</v>
      </c>
      <c r="AF1183" s="6">
        <f>+AD1183+SUM($D$18:$E$18)-SUM($AB$27:AB1183)</f>
        <v>14278.238271497179</v>
      </c>
      <c r="AG1183" s="10">
        <f t="shared" si="357"/>
        <v>-1.5228080815022915E-3</v>
      </c>
      <c r="AH1183" s="10">
        <f>+AD1183/SUM(AB$27:AB1183)-1</f>
        <v>0.40596096576651086</v>
      </c>
      <c r="AI1183" s="6">
        <f t="shared" si="358"/>
        <v>0</v>
      </c>
      <c r="AL1183" s="6">
        <f t="shared" si="359"/>
        <v>0</v>
      </c>
      <c r="AM1183" s="6">
        <f t="shared" si="360"/>
        <v>16766.517150740408</v>
      </c>
      <c r="AN1183" s="6">
        <f t="shared" si="361"/>
        <v>16283.81555676322</v>
      </c>
      <c r="AO1183" s="5">
        <f t="shared" si="362"/>
        <v>0</v>
      </c>
      <c r="AP1183" s="6">
        <f>+AN1183+SUM($D$16:$E$18)-SUM($AL$27:AL1183)</f>
        <v>29556.027135710574</v>
      </c>
      <c r="AQ1183" s="10">
        <f t="shared" si="370"/>
        <v>7.8436831594297374E-4</v>
      </c>
      <c r="AR1183" s="10">
        <f>+AN1183/SUM(AL$27:AL1183)-1</f>
        <v>0.24040813536035865</v>
      </c>
    </row>
    <row r="1184" spans="1:44" x14ac:dyDescent="0.25">
      <c r="A1184" s="1">
        <v>41919</v>
      </c>
      <c r="B1184">
        <v>8.1679999999999993</v>
      </c>
      <c r="G1184">
        <f t="shared" si="363"/>
        <v>4210.9487188920348</v>
      </c>
      <c r="H1184">
        <f t="shared" si="364"/>
        <v>4123.5494620969039</v>
      </c>
      <c r="I1184" s="5">
        <f t="shared" si="353"/>
        <v>0</v>
      </c>
      <c r="J1184" s="6">
        <f>+H1184+SUM($D$16:$E$16)-SUM($F$27:F1184)</f>
        <v>8105.1769357811172</v>
      </c>
      <c r="K1184" s="10">
        <f t="shared" si="365"/>
        <v>-1.8651057996467157E-3</v>
      </c>
      <c r="L1184" s="10">
        <f>+H1184/SUM(F$27:F1184)-1</f>
        <v>4.701864400682898E-2</v>
      </c>
      <c r="M1184">
        <v>7.2009999999999996</v>
      </c>
      <c r="R1184">
        <f t="shared" si="366"/>
        <v>3980.6452828356769</v>
      </c>
      <c r="S1184">
        <f t="shared" si="367"/>
        <v>3783.6280955548955</v>
      </c>
      <c r="T1184" s="5">
        <f t="shared" si="354"/>
        <v>0</v>
      </c>
      <c r="U1184" s="6">
        <f>+S1184+SUM($D$17:$E$17)-SUM($Q$27:Q1184)</f>
        <v>7101.7709902917341</v>
      </c>
      <c r="V1184" s="10">
        <f t="shared" si="355"/>
        <v>-7.781479215819509E-3</v>
      </c>
      <c r="W1184" s="10">
        <f>+S1184/SUM(Q$27:Q1184)-1</f>
        <v>0.15289239421394574</v>
      </c>
      <c r="X1184">
        <v>4.5140000000000002</v>
      </c>
      <c r="AC1184">
        <f t="shared" si="368"/>
        <v>8383.8511908539967</v>
      </c>
      <c r="AD1184">
        <f t="shared" si="369"/>
        <v>8191.4721287355314</v>
      </c>
      <c r="AE1184" s="5">
        <f t="shared" si="356"/>
        <v>0</v>
      </c>
      <c r="AF1184" s="6">
        <f>+AD1184+SUM($D$18:$E$18)-SUM($AB$27:AB1184)</f>
        <v>14163.913339261839</v>
      </c>
      <c r="AG1184" s="10">
        <f t="shared" si="357"/>
        <v>-8.0069354539040738E-3</v>
      </c>
      <c r="AH1184" s="10">
        <f>+AD1184/SUM(AB$27:AB1184)-1</f>
        <v>0.38660865183963966</v>
      </c>
      <c r="AI1184" s="6">
        <f t="shared" si="358"/>
        <v>0</v>
      </c>
      <c r="AL1184" s="6">
        <f t="shared" si="359"/>
        <v>0</v>
      </c>
      <c r="AM1184" s="6">
        <f t="shared" si="360"/>
        <v>16575.445192581708</v>
      </c>
      <c r="AN1184" s="6">
        <f t="shared" si="361"/>
        <v>16098.649686387331</v>
      </c>
      <c r="AO1184" s="5">
        <f t="shared" si="362"/>
        <v>0</v>
      </c>
      <c r="AP1184" s="6">
        <f>+AN1184+SUM($D$16:$E$18)-SUM($AL$27:AL1184)</f>
        <v>29370.861265334686</v>
      </c>
      <c r="AQ1184" s="10">
        <f t="shared" si="370"/>
        <v>-6.2649106906579322E-3</v>
      </c>
      <c r="AR1184" s="10">
        <f>+AN1184/SUM(AL$27:AL1184)-1</f>
        <v>0.22630325611969804</v>
      </c>
    </row>
    <row r="1185" spans="1:44" x14ac:dyDescent="0.25">
      <c r="A1185" s="1">
        <v>41920</v>
      </c>
      <c r="B1185">
        <v>8.0489999999999995</v>
      </c>
      <c r="C1185">
        <f>+$C$16</f>
        <v>60</v>
      </c>
      <c r="D1185" s="7">
        <f>+$H$16</f>
        <v>1.0004210526315789</v>
      </c>
      <c r="E1185" s="7">
        <f>+$J$16</f>
        <v>0.46199999999999997</v>
      </c>
      <c r="F1185" s="6">
        <f>+C1185-D1185-E1185</f>
        <v>58.537578947368416</v>
      </c>
      <c r="G1185">
        <f t="shared" si="363"/>
        <v>4208.1367756126465</v>
      </c>
      <c r="H1185">
        <f t="shared" si="364"/>
        <v>4122.0108429554466</v>
      </c>
      <c r="I1185" s="5">
        <f t="shared" si="353"/>
        <v>190380</v>
      </c>
      <c r="J1185" s="6">
        <f>+H1185+SUM($D$16:$E$16)-SUM($F$27:F1185)</f>
        <v>8045.1007376922917</v>
      </c>
      <c r="K1185" s="10">
        <f t="shared" si="365"/>
        <v>-7.4120773136503448E-3</v>
      </c>
      <c r="L1185" s="10">
        <f>+H1185/SUM(F$27:F1185)-1</f>
        <v>3.1299362356826288E-2</v>
      </c>
      <c r="M1185">
        <v>7.149</v>
      </c>
      <c r="N1185">
        <f>+$C$17</f>
        <v>50</v>
      </c>
      <c r="O1185" s="7">
        <f>+$H$17</f>
        <v>0.83368421052631569</v>
      </c>
      <c r="P1185" s="7">
        <f>+$J$17</f>
        <v>0.38500000000000001</v>
      </c>
      <c r="Q1185" s="6">
        <f>+N1185-O1185-P1185</f>
        <v>48.781315789473688</v>
      </c>
      <c r="R1185">
        <f t="shared" si="366"/>
        <v>4001.9001703919253</v>
      </c>
      <c r="S1185">
        <f t="shared" si="367"/>
        <v>3805.087003210936</v>
      </c>
      <c r="T1185" s="5">
        <f t="shared" si="354"/>
        <v>158650</v>
      </c>
      <c r="U1185" s="6">
        <f>+S1185+SUM($D$17:$E$17)-SUM($Q$27:Q1185)</f>
        <v>7074.4485821583003</v>
      </c>
      <c r="V1185" s="10">
        <f t="shared" si="355"/>
        <v>-3.8472668536881915E-3</v>
      </c>
      <c r="W1185" s="10">
        <f>+S1185/SUM(Q$27:Q1185)-1</f>
        <v>0.14244974151482737</v>
      </c>
      <c r="X1185">
        <v>4.5419999999999998</v>
      </c>
      <c r="Y1185">
        <f>+$C$18</f>
        <v>90</v>
      </c>
      <c r="Z1185" s="7">
        <f>+$H$18</f>
        <v>1.5006315789473685</v>
      </c>
      <c r="AA1185" s="7">
        <f>+$J$18</f>
        <v>0.69300000000000006</v>
      </c>
      <c r="AB1185" s="6">
        <f>+Y1185-Z1185-AA1185</f>
        <v>87.806368421052639</v>
      </c>
      <c r="AC1185">
        <f t="shared" si="368"/>
        <v>8523.661953015393</v>
      </c>
      <c r="AD1185">
        <f t="shared" si="369"/>
        <v>8330.0895781500694</v>
      </c>
      <c r="AE1185" s="5">
        <f t="shared" si="356"/>
        <v>285570</v>
      </c>
      <c r="AF1185" s="6">
        <f>+AD1185+SUM($D$18:$E$18)-SUM($AB$27:AB1185)</f>
        <v>14214.724420255323</v>
      </c>
      <c r="AG1185" s="10">
        <f t="shared" si="357"/>
        <v>3.5873617535231439E-3</v>
      </c>
      <c r="AH1185" s="10">
        <f>+AD1185/SUM(AB$27:AB1185)-1</f>
        <v>0.38942155461222216</v>
      </c>
      <c r="AI1185" s="6">
        <f t="shared" si="358"/>
        <v>200</v>
      </c>
      <c r="AL1185" s="6">
        <f t="shared" si="359"/>
        <v>195.12526315789475</v>
      </c>
      <c r="AM1185" s="6">
        <f t="shared" si="360"/>
        <v>16733.698899019964</v>
      </c>
      <c r="AN1185" s="6">
        <f t="shared" si="361"/>
        <v>16257.187424316453</v>
      </c>
      <c r="AO1185" s="5">
        <f t="shared" si="362"/>
        <v>634600</v>
      </c>
      <c r="AP1185" s="6">
        <f>+AN1185+SUM($D$16:$E$18)-SUM($AL$27:AL1185)</f>
        <v>29334.273740105906</v>
      </c>
      <c r="AQ1185" s="10">
        <f t="shared" si="370"/>
        <v>-1.2457082854414603E-3</v>
      </c>
      <c r="AR1185" s="10">
        <f>+AN1185/SUM(AL$27:AL1185)-1</f>
        <v>0.22024264433863472</v>
      </c>
    </row>
    <row r="1186" spans="1:44" x14ac:dyDescent="0.25">
      <c r="A1186" s="1">
        <v>41921</v>
      </c>
      <c r="B1186">
        <v>8.1010000000000009</v>
      </c>
      <c r="G1186">
        <f t="shared" si="363"/>
        <v>4235.3231481225057</v>
      </c>
      <c r="H1186">
        <f t="shared" si="364"/>
        <v>4148.6408049176389</v>
      </c>
      <c r="I1186" s="5">
        <f t="shared" si="353"/>
        <v>0</v>
      </c>
      <c r="J1186" s="6">
        <f>+H1186+SUM($D$16:$E$16)-SUM($F$27:F1186)</f>
        <v>8071.7306996544849</v>
      </c>
      <c r="K1186" s="10">
        <f t="shared" si="365"/>
        <v>3.310084339581687E-3</v>
      </c>
      <c r="L1186" s="10">
        <f>+H1186/SUM(F$27:F1186)-1</f>
        <v>3.796199955928059E-2</v>
      </c>
      <c r="M1186">
        <v>7.1050000000000004</v>
      </c>
      <c r="R1186">
        <f t="shared" si="366"/>
        <v>3977.2696475919192</v>
      </c>
      <c r="S1186">
        <f t="shared" si="367"/>
        <v>3781.667807779228</v>
      </c>
      <c r="T1186" s="5">
        <f t="shared" si="354"/>
        <v>0</v>
      </c>
      <c r="U1186" s="6">
        <f>+S1186+SUM($D$17:$E$17)-SUM($Q$27:Q1186)</f>
        <v>7051.0293867265918</v>
      </c>
      <c r="V1186" s="10">
        <f t="shared" si="355"/>
        <v>-3.3103916382644094E-3</v>
      </c>
      <c r="W1186" s="10">
        <f>+S1186/SUM(Q$27:Q1186)-1</f>
        <v>0.13541829814839113</v>
      </c>
      <c r="X1186">
        <v>4.492</v>
      </c>
      <c r="AC1186">
        <f t="shared" si="368"/>
        <v>8429.8303595211692</v>
      </c>
      <c r="AD1186">
        <f t="shared" si="369"/>
        <v>8238.3889002752348</v>
      </c>
      <c r="AE1186" s="5">
        <f t="shared" si="356"/>
        <v>0</v>
      </c>
      <c r="AF1186" s="6">
        <f>+AD1186+SUM($D$18:$E$18)-SUM($AB$27:AB1186)</f>
        <v>14123.023742380487</v>
      </c>
      <c r="AG1186" s="10">
        <f t="shared" si="357"/>
        <v>-6.4511048658929537E-3</v>
      </c>
      <c r="AH1186" s="10">
        <f>+AD1186/SUM(AB$27:AB1186)-1</f>
        <v>0.37412629311274825</v>
      </c>
      <c r="AI1186" s="6">
        <f t="shared" si="358"/>
        <v>0</v>
      </c>
      <c r="AL1186" s="6">
        <f t="shared" si="359"/>
        <v>0</v>
      </c>
      <c r="AM1186" s="6">
        <f t="shared" si="360"/>
        <v>16642.423155235592</v>
      </c>
      <c r="AN1186" s="6">
        <f t="shared" si="361"/>
        <v>16168.697512972101</v>
      </c>
      <c r="AO1186" s="5">
        <f t="shared" si="362"/>
        <v>0</v>
      </c>
      <c r="AP1186" s="6">
        <f>+AN1186+SUM($D$16:$E$18)-SUM($AL$27:AL1186)</f>
        <v>29245.78382876156</v>
      </c>
      <c r="AQ1186" s="10">
        <f t="shared" si="370"/>
        <v>-3.0166048127983069E-3</v>
      </c>
      <c r="AR1186" s="10">
        <f>+AN1186/SUM(AL$27:AL1186)-1</f>
        <v>0.21360071049129425</v>
      </c>
    </row>
    <row r="1187" spans="1:44" x14ac:dyDescent="0.25">
      <c r="A1187" s="1">
        <v>41922</v>
      </c>
      <c r="B1187">
        <v>8.0129999999999999</v>
      </c>
      <c r="G1187">
        <f t="shared" si="363"/>
        <v>4189.3154407981283</v>
      </c>
      <c r="H1187">
        <f t="shared" si="364"/>
        <v>4103.5747154431592</v>
      </c>
      <c r="I1187" s="5">
        <f t="shared" si="353"/>
        <v>0</v>
      </c>
      <c r="J1187" s="6">
        <f>+H1187+SUM($D$16:$E$16)-SUM($F$27:F1187)</f>
        <v>8026.6646101800052</v>
      </c>
      <c r="K1187" s="10">
        <f t="shared" si="365"/>
        <v>-5.5832003260971597E-3</v>
      </c>
      <c r="L1187" s="10">
        <f>+H1187/SUM(F$27:F1187)-1</f>
        <v>2.6686767370511566E-2</v>
      </c>
      <c r="M1187">
        <v>6.9980000000000002</v>
      </c>
      <c r="R1187">
        <f t="shared" si="366"/>
        <v>3917.3726944191767</v>
      </c>
      <c r="S1187">
        <f t="shared" si="367"/>
        <v>3724.7165825248471</v>
      </c>
      <c r="T1187" s="5">
        <f t="shared" si="354"/>
        <v>0</v>
      </c>
      <c r="U1187" s="6">
        <f>+S1187+SUM($D$17:$E$17)-SUM($Q$27:Q1187)</f>
        <v>6994.0781614722109</v>
      </c>
      <c r="V1187" s="10">
        <f t="shared" si="355"/>
        <v>-8.0770086367233374E-3</v>
      </c>
      <c r="W1187" s="10">
        <f>+S1187/SUM(Q$27:Q1187)-1</f>
        <v>0.11831910632546694</v>
      </c>
      <c r="X1187">
        <v>4.4790000000000001</v>
      </c>
      <c r="AC1187">
        <f t="shared" si="368"/>
        <v>8405.43414521267</v>
      </c>
      <c r="AD1187">
        <f t="shared" si="369"/>
        <v>8214.5467240277776</v>
      </c>
      <c r="AE1187" s="5">
        <f t="shared" si="356"/>
        <v>0</v>
      </c>
      <c r="AF1187" s="6">
        <f>+AD1187+SUM($D$18:$E$18)-SUM($AB$27:AB1187)</f>
        <v>14099.181566133033</v>
      </c>
      <c r="AG1187" s="10">
        <f t="shared" si="357"/>
        <v>-1.6881778776529632E-3</v>
      </c>
      <c r="AH1187" s="10">
        <f>+AD1187/SUM(AB$27:AB1187)-1</f>
        <v>0.37014952512288501</v>
      </c>
      <c r="AI1187" s="6">
        <f t="shared" si="358"/>
        <v>0</v>
      </c>
      <c r="AL1187" s="6">
        <f t="shared" si="359"/>
        <v>0</v>
      </c>
      <c r="AM1187" s="6">
        <f t="shared" si="360"/>
        <v>16512.122280429976</v>
      </c>
      <c r="AN1187" s="6">
        <f t="shared" si="361"/>
        <v>16042.838021995783</v>
      </c>
      <c r="AO1187" s="5">
        <f t="shared" si="362"/>
        <v>0</v>
      </c>
      <c r="AP1187" s="6">
        <f>+AN1187+SUM($D$16:$E$18)-SUM($AL$27:AL1187)</f>
        <v>29119.92433778524</v>
      </c>
      <c r="AQ1187" s="10">
        <f t="shared" si="370"/>
        <v>-4.3035088993765847E-3</v>
      </c>
      <c r="AR1187" s="10">
        <f>+AN1187/SUM(AL$27:AL1187)-1</f>
        <v>0.20415386620786413</v>
      </c>
    </row>
    <row r="1188" spans="1:44" x14ac:dyDescent="0.25">
      <c r="A1188" s="1">
        <v>41925</v>
      </c>
      <c r="B1188">
        <v>7.9960000000000004</v>
      </c>
      <c r="G1188">
        <f t="shared" si="363"/>
        <v>4180.4275882468282</v>
      </c>
      <c r="H1188">
        <f t="shared" si="364"/>
        <v>4094.8687663401352</v>
      </c>
      <c r="I1188" s="5">
        <f t="shared" si="353"/>
        <v>0</v>
      </c>
      <c r="J1188" s="6">
        <f>+H1188+SUM($D$16:$E$16)-SUM($F$27:F1188)</f>
        <v>8017.958661076982</v>
      </c>
      <c r="K1188" s="10">
        <f t="shared" si="365"/>
        <v>-1.0846284883987423E-3</v>
      </c>
      <c r="L1188" s="10">
        <f>+H1188/SUM(F$27:F1188)-1</f>
        <v>2.4508597515863206E-2</v>
      </c>
      <c r="M1188">
        <v>6.9989999999999997</v>
      </c>
      <c r="R1188">
        <f t="shared" si="366"/>
        <v>3917.9324790282672</v>
      </c>
      <c r="S1188">
        <f t="shared" si="367"/>
        <v>3725.2488369664761</v>
      </c>
      <c r="T1188" s="5">
        <f t="shared" si="354"/>
        <v>0</v>
      </c>
      <c r="U1188" s="6">
        <f>+S1188+SUM($D$17:$E$17)-SUM($Q$27:Q1188)</f>
        <v>6994.6104159138395</v>
      </c>
      <c r="V1188" s="10">
        <f t="shared" si="355"/>
        <v>7.6100728264805184E-5</v>
      </c>
      <c r="W1188" s="10">
        <f>+S1188/SUM(Q$27:Q1188)-1</f>
        <v>0.11847891185652193</v>
      </c>
      <c r="X1188">
        <v>4.4180000000000001</v>
      </c>
      <c r="AC1188">
        <f t="shared" si="368"/>
        <v>8290.959601149716</v>
      </c>
      <c r="AD1188">
        <f t="shared" si="369"/>
        <v>8102.6718970204784</v>
      </c>
      <c r="AE1188" s="5">
        <f t="shared" si="356"/>
        <v>0</v>
      </c>
      <c r="AF1188" s="6">
        <f>+AD1188+SUM($D$18:$E$18)-SUM($AB$27:AB1188)</f>
        <v>13987.306739125732</v>
      </c>
      <c r="AG1188" s="10">
        <f t="shared" si="357"/>
        <v>-7.9348454718840555E-3</v>
      </c>
      <c r="AH1188" s="10">
        <f>+AD1188/SUM(AB$27:AB1188)-1</f>
        <v>0.35148930609352669</v>
      </c>
      <c r="AI1188" s="6">
        <f t="shared" si="358"/>
        <v>0</v>
      </c>
      <c r="AL1188" s="6">
        <f t="shared" si="359"/>
        <v>0</v>
      </c>
      <c r="AM1188" s="6">
        <f t="shared" si="360"/>
        <v>16389.319668424811</v>
      </c>
      <c r="AN1188" s="6">
        <f t="shared" si="361"/>
        <v>15922.78950032709</v>
      </c>
      <c r="AO1188" s="5">
        <f t="shared" si="362"/>
        <v>0</v>
      </c>
      <c r="AP1188" s="6">
        <f>+AN1188+SUM($D$16:$E$18)-SUM($AL$27:AL1188)</f>
        <v>28999.875816116546</v>
      </c>
      <c r="AQ1188" s="10">
        <f t="shared" si="370"/>
        <v>-4.1225560985720389E-3</v>
      </c>
      <c r="AR1188" s="10">
        <f>+AN1188/SUM(AL$27:AL1188)-1</f>
        <v>0.19514318547284093</v>
      </c>
    </row>
    <row r="1189" spans="1:44" x14ac:dyDescent="0.25">
      <c r="A1189" s="1">
        <v>41926</v>
      </c>
      <c r="B1189">
        <v>8.0079999999999991</v>
      </c>
      <c r="G1189">
        <f t="shared" si="363"/>
        <v>4186.7013665183331</v>
      </c>
      <c r="H1189">
        <f t="shared" si="364"/>
        <v>4101.0141421775634</v>
      </c>
      <c r="I1189" s="5">
        <f t="shared" si="353"/>
        <v>0</v>
      </c>
      <c r="J1189" s="6">
        <f>+H1189+SUM($D$16:$E$16)-SUM($F$27:F1189)</f>
        <v>8024.1040369144084</v>
      </c>
      <c r="K1189" s="10">
        <f t="shared" si="365"/>
        <v>7.6645142450781911E-4</v>
      </c>
      <c r="L1189" s="10">
        <f>+H1189/SUM(F$27:F1189)-1</f>
        <v>2.604612917796767E-2</v>
      </c>
      <c r="M1189">
        <v>7.0209999999999999</v>
      </c>
      <c r="R1189">
        <f t="shared" si="366"/>
        <v>3930.2477404282708</v>
      </c>
      <c r="S1189">
        <f t="shared" si="367"/>
        <v>3736.9584346823308</v>
      </c>
      <c r="T1189" s="5">
        <f t="shared" si="354"/>
        <v>0</v>
      </c>
      <c r="U1189" s="6">
        <f>+S1189+SUM($D$17:$E$17)-SUM($Q$27:Q1189)</f>
        <v>7006.3200136296946</v>
      </c>
      <c r="V1189" s="10">
        <f t="shared" si="355"/>
        <v>1.6740886224648754E-3</v>
      </c>
      <c r="W1189" s="10">
        <f>+S1189/SUM(Q$27:Q1189)-1</f>
        <v>0.12199463353974038</v>
      </c>
      <c r="X1189">
        <v>4.4050000000000002</v>
      </c>
      <c r="AC1189">
        <f t="shared" si="368"/>
        <v>8266.5633868412169</v>
      </c>
      <c r="AD1189">
        <f t="shared" si="369"/>
        <v>8078.8297207730211</v>
      </c>
      <c r="AE1189" s="5">
        <f t="shared" si="356"/>
        <v>0</v>
      </c>
      <c r="AF1189" s="6">
        <f>+AD1189+SUM($D$18:$E$18)-SUM($AB$27:AB1189)</f>
        <v>13963.464562878275</v>
      </c>
      <c r="AG1189" s="10">
        <f t="shared" si="357"/>
        <v>-1.7045580462438092E-3</v>
      </c>
      <c r="AH1189" s="10">
        <f>+AD1189/SUM(AB$27:AB1189)-1</f>
        <v>0.34751253810366345</v>
      </c>
      <c r="AI1189" s="6">
        <f t="shared" si="358"/>
        <v>0</v>
      </c>
      <c r="AL1189" s="6">
        <f t="shared" si="359"/>
        <v>0</v>
      </c>
      <c r="AM1189" s="6">
        <f t="shared" si="360"/>
        <v>16383.512493787821</v>
      </c>
      <c r="AN1189" s="6">
        <f t="shared" si="361"/>
        <v>15916.802297632916</v>
      </c>
      <c r="AO1189" s="5">
        <f t="shared" si="362"/>
        <v>0</v>
      </c>
      <c r="AP1189" s="6">
        <f>+AN1189+SUM($D$16:$E$18)-SUM($AL$27:AL1189)</f>
        <v>28993.888613422372</v>
      </c>
      <c r="AQ1189" s="10">
        <f t="shared" si="370"/>
        <v>-2.0645614940351109E-4</v>
      </c>
      <c r="AR1189" s="10">
        <f>+AN1189/SUM(AL$27:AL1189)-1</f>
        <v>0.19469379408323295</v>
      </c>
    </row>
    <row r="1190" spans="1:44" x14ac:dyDescent="0.25">
      <c r="A1190" s="1">
        <v>41927</v>
      </c>
      <c r="B1190">
        <v>7.8849999999999998</v>
      </c>
      <c r="G1190">
        <f t="shared" si="363"/>
        <v>4122.3951392353965</v>
      </c>
      <c r="H1190">
        <f t="shared" si="364"/>
        <v>4038.0240398439173</v>
      </c>
      <c r="I1190" s="5">
        <f t="shared" si="353"/>
        <v>0</v>
      </c>
      <c r="J1190" s="6">
        <f>+H1190+SUM($D$16:$E$16)-SUM($F$27:F1190)</f>
        <v>7961.1139345807624</v>
      </c>
      <c r="K1190" s="10">
        <f t="shared" si="365"/>
        <v>-7.8501103729293753E-3</v>
      </c>
      <c r="L1190" s="10">
        <f>+H1190/SUM(F$27:F1190)-1</f>
        <v>1.0286429641393147E-2</v>
      </c>
      <c r="M1190">
        <v>6.819</v>
      </c>
      <c r="R1190">
        <f t="shared" si="366"/>
        <v>3817.1712493918785</v>
      </c>
      <c r="S1190">
        <f t="shared" si="367"/>
        <v>3629.4430374731255</v>
      </c>
      <c r="T1190" s="5">
        <f t="shared" si="354"/>
        <v>0</v>
      </c>
      <c r="U1190" s="6">
        <f>+S1190+SUM($D$17:$E$17)-SUM($Q$27:Q1190)</f>
        <v>6898.8046164204898</v>
      </c>
      <c r="V1190" s="10">
        <f t="shared" si="355"/>
        <v>-1.5345487645447298E-2</v>
      </c>
      <c r="W1190" s="10">
        <f>+S1190/SUM(Q$27:Q1190)-1</f>
        <v>8.9713916266555893E-2</v>
      </c>
      <c r="X1190">
        <v>4.3259999999999996</v>
      </c>
      <c r="AC1190">
        <f t="shared" si="368"/>
        <v>8118.3094691203405</v>
      </c>
      <c r="AD1190">
        <f t="shared" si="369"/>
        <v>7933.9426497307795</v>
      </c>
      <c r="AE1190" s="5">
        <f t="shared" si="356"/>
        <v>0</v>
      </c>
      <c r="AF1190" s="6">
        <f>+AD1190+SUM($D$18:$E$18)-SUM($AB$27:AB1190)</f>
        <v>13818.577491836033</v>
      </c>
      <c r="AG1190" s="10">
        <f t="shared" si="357"/>
        <v>-1.0376154885473166E-2</v>
      </c>
      <c r="AH1190" s="10">
        <f>+AD1190/SUM(AB$27:AB1190)-1</f>
        <v>0.32334602493449438</v>
      </c>
      <c r="AI1190" s="6">
        <f t="shared" si="358"/>
        <v>0</v>
      </c>
      <c r="AL1190" s="6">
        <f t="shared" si="359"/>
        <v>0</v>
      </c>
      <c r="AM1190" s="6">
        <f t="shared" si="360"/>
        <v>16057.875857747615</v>
      </c>
      <c r="AN1190" s="6">
        <f t="shared" si="361"/>
        <v>15601.409727047823</v>
      </c>
      <c r="AO1190" s="5">
        <f t="shared" si="362"/>
        <v>0</v>
      </c>
      <c r="AP1190" s="6">
        <f>+AN1190+SUM($D$16:$E$18)-SUM($AL$27:AL1190)</f>
        <v>28678.49604283728</v>
      </c>
      <c r="AQ1190" s="10">
        <f t="shared" si="370"/>
        <v>-1.0877898262983798E-2</v>
      </c>
      <c r="AR1190" s="10">
        <f>+AN1190/SUM(AL$27:AL1190)-1</f>
        <v>0.17102085150770052</v>
      </c>
    </row>
    <row r="1191" spans="1:44" x14ac:dyDescent="0.25">
      <c r="A1191" s="1">
        <v>41928</v>
      </c>
      <c r="B1191">
        <v>7.7859999999999996</v>
      </c>
      <c r="G1191">
        <f t="shared" si="363"/>
        <v>4070.6364684954719</v>
      </c>
      <c r="H1191">
        <f t="shared" si="364"/>
        <v>3987.3246891851286</v>
      </c>
      <c r="I1191" s="5">
        <f t="shared" si="353"/>
        <v>0</v>
      </c>
      <c r="J1191" s="6">
        <f>+H1191+SUM($D$16:$E$16)-SUM($F$27:F1191)</f>
        <v>7910.4145839219746</v>
      </c>
      <c r="K1191" s="10">
        <f t="shared" si="365"/>
        <v>-6.3683739581422705E-3</v>
      </c>
      <c r="L1191" s="10">
        <f>+H1191/SUM(F$27:F1191)-1</f>
        <v>-2.3982065709718947E-3</v>
      </c>
      <c r="M1191">
        <v>6.774</v>
      </c>
      <c r="R1191">
        <f t="shared" si="366"/>
        <v>3791.9809419827811</v>
      </c>
      <c r="S1191">
        <f t="shared" si="367"/>
        <v>3605.4915875997876</v>
      </c>
      <c r="T1191" s="5">
        <f t="shared" si="354"/>
        <v>0</v>
      </c>
      <c r="U1191" s="6">
        <f>+S1191+SUM($D$17:$E$17)-SUM($Q$27:Q1191)</f>
        <v>6874.853166547151</v>
      </c>
      <c r="V1191" s="10">
        <f t="shared" si="355"/>
        <v>-3.471826092353747E-3</v>
      </c>
      <c r="W1191" s="10">
        <f>+S1191/SUM(Q$27:Q1191)-1</f>
        <v>8.252266736906444E-2</v>
      </c>
      <c r="X1191">
        <v>4.2960000000000003</v>
      </c>
      <c r="AC1191">
        <f t="shared" si="368"/>
        <v>8062.0105130238062</v>
      </c>
      <c r="AD1191">
        <f t="shared" si="369"/>
        <v>7878.922243005879</v>
      </c>
      <c r="AE1191" s="5">
        <f t="shared" si="356"/>
        <v>0</v>
      </c>
      <c r="AF1191" s="6">
        <f>+AD1191+SUM($D$18:$E$18)-SUM($AB$27:AB1191)</f>
        <v>13763.557085111133</v>
      </c>
      <c r="AG1191" s="10">
        <f t="shared" si="357"/>
        <v>-3.981625949371792E-3</v>
      </c>
      <c r="AH1191" s="10">
        <f>+AD1191/SUM(AB$27:AB1191)-1</f>
        <v>0.31416886803481003</v>
      </c>
      <c r="AI1191" s="6">
        <f t="shared" si="358"/>
        <v>0</v>
      </c>
      <c r="AL1191" s="6">
        <f t="shared" si="359"/>
        <v>0</v>
      </c>
      <c r="AM1191" s="6">
        <f t="shared" si="360"/>
        <v>15924.627923502059</v>
      </c>
      <c r="AN1191" s="6">
        <f t="shared" si="361"/>
        <v>15471.738519790795</v>
      </c>
      <c r="AO1191" s="5">
        <f t="shared" si="362"/>
        <v>0</v>
      </c>
      <c r="AP1191" s="6">
        <f>+AN1191+SUM($D$16:$E$18)-SUM($AL$27:AL1191)</f>
        <v>28548.82483558025</v>
      </c>
      <c r="AQ1191" s="10">
        <f t="shared" si="370"/>
        <v>-4.5215483776882559E-3</v>
      </c>
      <c r="AR1191" s="10">
        <f>+AN1191/SUM(AL$27:AL1191)-1</f>
        <v>0.16128790492179657</v>
      </c>
    </row>
    <row r="1192" spans="1:44" x14ac:dyDescent="0.25">
      <c r="A1192" s="1">
        <v>41929</v>
      </c>
      <c r="B1192">
        <v>7.8360000000000003</v>
      </c>
      <c r="G1192">
        <f t="shared" si="363"/>
        <v>4096.7772112934144</v>
      </c>
      <c r="H1192">
        <f t="shared" si="364"/>
        <v>4012.930421841083</v>
      </c>
      <c r="I1192" s="5">
        <f t="shared" si="353"/>
        <v>0</v>
      </c>
      <c r="J1192" s="6">
        <f>+H1192+SUM($D$16:$E$16)-SUM($F$27:F1192)</f>
        <v>7936.0203165779294</v>
      </c>
      <c r="K1192" s="10">
        <f t="shared" si="365"/>
        <v>3.2369646855170409E-3</v>
      </c>
      <c r="L1192" s="10">
        <f>+H1192/SUM(F$27:F1192)-1</f>
        <v>4.0081753544651821E-3</v>
      </c>
      <c r="M1192">
        <v>6.9409999999999998</v>
      </c>
      <c r="R1192">
        <f t="shared" si="366"/>
        <v>3885.4649717009866</v>
      </c>
      <c r="S1192">
        <f t="shared" si="367"/>
        <v>3694.3780793519527</v>
      </c>
      <c r="T1192" s="5">
        <f t="shared" si="354"/>
        <v>0</v>
      </c>
      <c r="U1192" s="6">
        <f>+S1192+SUM($D$17:$E$17)-SUM($Q$27:Q1192)</f>
        <v>6963.7396582993169</v>
      </c>
      <c r="V1192" s="10">
        <f t="shared" si="355"/>
        <v>1.2929220391889373E-2</v>
      </c>
      <c r="W1192" s="10">
        <f>+S1192/SUM(Q$27:Q1192)-1</f>
        <v>0.10921019105531093</v>
      </c>
      <c r="X1192">
        <v>4.3559999999999999</v>
      </c>
      <c r="AC1192">
        <f t="shared" si="368"/>
        <v>8174.6084252168757</v>
      </c>
      <c r="AD1192">
        <f t="shared" si="369"/>
        <v>7988.963056455681</v>
      </c>
      <c r="AE1192" s="5">
        <f t="shared" si="356"/>
        <v>0</v>
      </c>
      <c r="AF1192" s="6">
        <f>+AD1192+SUM($D$18:$E$18)-SUM($AB$27:AB1192)</f>
        <v>13873.597898560933</v>
      </c>
      <c r="AG1192" s="10">
        <f t="shared" si="357"/>
        <v>7.9950853379928688E-3</v>
      </c>
      <c r="AH1192" s="10">
        <f>+AD1192/SUM(AB$27:AB1192)-1</f>
        <v>0.33252318183417873</v>
      </c>
      <c r="AI1192" s="6">
        <f t="shared" si="358"/>
        <v>0</v>
      </c>
      <c r="AL1192" s="6">
        <f t="shared" si="359"/>
        <v>0</v>
      </c>
      <c r="AM1192" s="6">
        <f t="shared" si="360"/>
        <v>16156.850608211276</v>
      </c>
      <c r="AN1192" s="6">
        <f t="shared" si="361"/>
        <v>15696.271557648717</v>
      </c>
      <c r="AO1192" s="5">
        <f t="shared" si="362"/>
        <v>0</v>
      </c>
      <c r="AP1192" s="6">
        <f>+AN1192+SUM($D$16:$E$18)-SUM($AL$27:AL1192)</f>
        <v>28773.357873438174</v>
      </c>
      <c r="AQ1192" s="10">
        <f t="shared" si="370"/>
        <v>7.8648784722685772E-3</v>
      </c>
      <c r="AR1192" s="10">
        <f>+AN1192/SUM(AL$27:AL1192)-1</f>
        <v>0.17814105305290129</v>
      </c>
    </row>
    <row r="1193" spans="1:44" x14ac:dyDescent="0.25">
      <c r="A1193" s="1">
        <v>41932</v>
      </c>
      <c r="B1193">
        <v>7.867</v>
      </c>
      <c r="G1193">
        <f t="shared" si="363"/>
        <v>4112.9844718281383</v>
      </c>
      <c r="H1193">
        <f t="shared" si="364"/>
        <v>4028.8059760877741</v>
      </c>
      <c r="I1193" s="5">
        <f t="shared" si="353"/>
        <v>0</v>
      </c>
      <c r="J1193" s="6">
        <f>+H1193+SUM($D$16:$E$16)-SUM($F$27:F1193)</f>
        <v>7951.8958708246191</v>
      </c>
      <c r="K1193" s="10">
        <f t="shared" si="365"/>
        <v>2.0004427425073246E-3</v>
      </c>
      <c r="L1193" s="10">
        <f>+H1193/SUM(F$27:F1193)-1</f>
        <v>7.9801321482360077E-3</v>
      </c>
      <c r="M1193">
        <v>6.8949999999999996</v>
      </c>
      <c r="R1193">
        <f t="shared" si="366"/>
        <v>3859.7148796827978</v>
      </c>
      <c r="S1193">
        <f t="shared" si="367"/>
        <v>3669.8943750369849</v>
      </c>
      <c r="T1193" s="5">
        <f t="shared" si="354"/>
        <v>0</v>
      </c>
      <c r="U1193" s="6">
        <f>+S1193+SUM($D$17:$E$17)-SUM($Q$27:Q1193)</f>
        <v>6939.2559539843496</v>
      </c>
      <c r="V1193" s="10">
        <f t="shared" si="355"/>
        <v>-3.515884498322408E-3</v>
      </c>
      <c r="W1193" s="10">
        <f>+S1193/SUM(Q$27:Q1193)-1</f>
        <v>0.10185913662676382</v>
      </c>
      <c r="X1193">
        <v>4.3940000000000001</v>
      </c>
      <c r="AC1193">
        <f t="shared" si="368"/>
        <v>8245.9204362724868</v>
      </c>
      <c r="AD1193">
        <f t="shared" si="369"/>
        <v>8058.6555716405574</v>
      </c>
      <c r="AE1193" s="5">
        <f t="shared" si="356"/>
        <v>0</v>
      </c>
      <c r="AF1193" s="6">
        <f>+AD1193+SUM($D$18:$E$18)-SUM($AB$27:AB1193)</f>
        <v>13943.29041374581</v>
      </c>
      <c r="AG1193" s="10">
        <f t="shared" si="357"/>
        <v>5.0233916028448178E-3</v>
      </c>
      <c r="AH1193" s="10">
        <f>+AD1193/SUM(AB$27:AB1193)-1</f>
        <v>0.34414758057377925</v>
      </c>
      <c r="AI1193" s="6">
        <f t="shared" si="358"/>
        <v>0</v>
      </c>
      <c r="AL1193" s="6">
        <f t="shared" si="359"/>
        <v>0</v>
      </c>
      <c r="AM1193" s="6">
        <f t="shared" si="360"/>
        <v>16218.619787783424</v>
      </c>
      <c r="AN1193" s="6">
        <f t="shared" si="361"/>
        <v>15757.355922765317</v>
      </c>
      <c r="AO1193" s="5">
        <f t="shared" si="362"/>
        <v>0</v>
      </c>
      <c r="AP1193" s="6">
        <f>+AN1193+SUM($D$16:$E$18)-SUM($AL$27:AL1193)</f>
        <v>28834.442238554773</v>
      </c>
      <c r="AQ1193" s="10">
        <f t="shared" si="370"/>
        <v>2.1229487842637784E-3</v>
      </c>
      <c r="AR1193" s="10">
        <f>+AN1193/SUM(AL$27:AL1193)-1</f>
        <v>0.18272596342344527</v>
      </c>
    </row>
    <row r="1194" spans="1:44" x14ac:dyDescent="0.25">
      <c r="A1194" s="1">
        <v>41933</v>
      </c>
      <c r="B1194">
        <v>7.8970000000000002</v>
      </c>
      <c r="G1194">
        <f t="shared" si="363"/>
        <v>4128.6689175069032</v>
      </c>
      <c r="H1194">
        <f t="shared" si="364"/>
        <v>4044.1694156813464</v>
      </c>
      <c r="I1194" s="5">
        <f t="shared" si="353"/>
        <v>0</v>
      </c>
      <c r="J1194" s="6">
        <f>+H1194+SUM($D$16:$E$16)-SUM($F$27:F1194)</f>
        <v>7967.2593104181924</v>
      </c>
      <c r="K1194" s="10">
        <f t="shared" si="365"/>
        <v>1.9320473812969308E-3</v>
      </c>
      <c r="L1194" s="10">
        <f>+H1194/SUM(F$27:F1194)-1</f>
        <v>1.1823961303498054E-2</v>
      </c>
      <c r="M1194">
        <v>7.024</v>
      </c>
      <c r="R1194">
        <f t="shared" si="366"/>
        <v>3931.9270942555431</v>
      </c>
      <c r="S1194">
        <f t="shared" si="367"/>
        <v>3738.55519800722</v>
      </c>
      <c r="T1194" s="5">
        <f t="shared" si="354"/>
        <v>0</v>
      </c>
      <c r="U1194" s="6">
        <f>+S1194+SUM($D$17:$E$17)-SUM($Q$27:Q1194)</f>
        <v>7007.9167769545838</v>
      </c>
      <c r="V1194" s="10">
        <f t="shared" si="355"/>
        <v>9.8945511486445703E-3</v>
      </c>
      <c r="W1194" s="10">
        <f>+S1194/SUM(Q$27:Q1194)-1</f>
        <v>0.12247405013290646</v>
      </c>
      <c r="X1194">
        <v>4.4630000000000001</v>
      </c>
      <c r="AC1194">
        <f t="shared" si="368"/>
        <v>8375.4080352945184</v>
      </c>
      <c r="AD1194">
        <f t="shared" si="369"/>
        <v>8185.2025071078315</v>
      </c>
      <c r="AE1194" s="5">
        <f t="shared" si="356"/>
        <v>0</v>
      </c>
      <c r="AF1194" s="6">
        <f>+AD1194+SUM($D$18:$E$18)-SUM($AB$27:AB1194)</f>
        <v>14069.837349213085</v>
      </c>
      <c r="AG1194" s="10">
        <f t="shared" si="357"/>
        <v>9.0758301456965729E-3</v>
      </c>
      <c r="AH1194" s="10">
        <f>+AD1194/SUM(AB$27:AB1194)-1</f>
        <v>0.36525504144305354</v>
      </c>
      <c r="AI1194" s="6">
        <f t="shared" si="358"/>
        <v>0</v>
      </c>
      <c r="AL1194" s="6">
        <f t="shared" si="359"/>
        <v>0</v>
      </c>
      <c r="AM1194" s="6">
        <f t="shared" si="360"/>
        <v>16436.004047056966</v>
      </c>
      <c r="AN1194" s="6">
        <f t="shared" si="361"/>
        <v>15967.927120796398</v>
      </c>
      <c r="AO1194" s="5">
        <f t="shared" si="362"/>
        <v>0</v>
      </c>
      <c r="AP1194" s="6">
        <f>+AN1194+SUM($D$16:$E$18)-SUM($AL$27:AL1194)</f>
        <v>29045.013436585854</v>
      </c>
      <c r="AQ1194" s="10">
        <f t="shared" si="370"/>
        <v>7.3027664724349961E-3</v>
      </c>
      <c r="AR1194" s="10">
        <f>+AN1194/SUM(AL$27:AL1194)-1</f>
        <v>0.19853115461676785</v>
      </c>
    </row>
    <row r="1195" spans="1:44" x14ac:dyDescent="0.25">
      <c r="A1195" s="1">
        <v>41934</v>
      </c>
      <c r="B1195">
        <v>7.9710000000000001</v>
      </c>
      <c r="G1195">
        <f t="shared" si="363"/>
        <v>4167.3572168478568</v>
      </c>
      <c r="H1195">
        <f t="shared" si="364"/>
        <v>4082.0659000121582</v>
      </c>
      <c r="I1195" s="5">
        <f t="shared" si="353"/>
        <v>0</v>
      </c>
      <c r="J1195" s="6">
        <f>+H1195+SUM($D$16:$E$16)-SUM($F$27:F1195)</f>
        <v>8005.1557947490037</v>
      </c>
      <c r="K1195" s="10">
        <f t="shared" si="365"/>
        <v>4.7565270382572411E-3</v>
      </c>
      <c r="L1195" s="10">
        <f>+H1195/SUM(F$27:F1195)-1</f>
        <v>2.1305406553144612E-2</v>
      </c>
      <c r="M1195">
        <v>7.0739999999999998</v>
      </c>
      <c r="R1195">
        <f t="shared" si="366"/>
        <v>3959.9163247100951</v>
      </c>
      <c r="S1195">
        <f t="shared" si="367"/>
        <v>3765.1679200887061</v>
      </c>
      <c r="T1195" s="5">
        <f t="shared" si="354"/>
        <v>0</v>
      </c>
      <c r="U1195" s="6">
        <f>+S1195+SUM($D$17:$E$17)-SUM($Q$27:Q1195)</f>
        <v>7034.5294990360708</v>
      </c>
      <c r="V1195" s="10">
        <f t="shared" si="355"/>
        <v>3.7975225631963205E-3</v>
      </c>
      <c r="W1195" s="10">
        <f>+S1195/SUM(Q$27:Q1195)-1</f>
        <v>0.13046432668567465</v>
      </c>
      <c r="X1195">
        <v>4.4889999999999999</v>
      </c>
      <c r="AC1195">
        <f t="shared" si="368"/>
        <v>8424.2004639115148</v>
      </c>
      <c r="AD1195">
        <f t="shared" si="369"/>
        <v>8232.886859602746</v>
      </c>
      <c r="AE1195" s="5">
        <f t="shared" si="356"/>
        <v>0</v>
      </c>
      <c r="AF1195" s="6">
        <f>+AD1195+SUM($D$18:$E$18)-SUM($AB$27:AB1195)</f>
        <v>14117.521701707999</v>
      </c>
      <c r="AG1195" s="10">
        <f t="shared" si="357"/>
        <v>3.3891189579089431E-3</v>
      </c>
      <c r="AH1195" s="10">
        <f>+AD1195/SUM(AB$27:AB1195)-1</f>
        <v>0.37320857742278002</v>
      </c>
      <c r="AI1195" s="6">
        <f t="shared" si="358"/>
        <v>0</v>
      </c>
      <c r="AL1195" s="6">
        <f t="shared" si="359"/>
        <v>0</v>
      </c>
      <c r="AM1195" s="6">
        <f t="shared" si="360"/>
        <v>16551.474005469467</v>
      </c>
      <c r="AN1195" s="6">
        <f t="shared" si="361"/>
        <v>16080.12067970361</v>
      </c>
      <c r="AO1195" s="5">
        <f t="shared" si="362"/>
        <v>0</v>
      </c>
      <c r="AP1195" s="6">
        <f>+AN1195+SUM($D$16:$E$18)-SUM($AL$27:AL1195)</f>
        <v>29157.20699549307</v>
      </c>
      <c r="AQ1195" s="10">
        <f t="shared" si="370"/>
        <v>3.8627477020167778E-3</v>
      </c>
      <c r="AR1195" s="10">
        <f>+AN1195/SUM(AL$27:AL1195)-1</f>
        <v>0.20695225240111936</v>
      </c>
    </row>
    <row r="1196" spans="1:44" x14ac:dyDescent="0.25">
      <c r="A1196" s="1">
        <v>41935</v>
      </c>
      <c r="B1196">
        <v>7.9409999999999998</v>
      </c>
      <c r="G1196">
        <f t="shared" si="363"/>
        <v>4151.6727711690919</v>
      </c>
      <c r="H1196">
        <f t="shared" si="364"/>
        <v>4066.7024604185858</v>
      </c>
      <c r="I1196" s="5">
        <f t="shared" si="353"/>
        <v>0</v>
      </c>
      <c r="J1196" s="6">
        <f>+H1196+SUM($D$16:$E$16)-SUM($F$27:F1196)</f>
        <v>7989.7923551554322</v>
      </c>
      <c r="K1196" s="10">
        <f t="shared" si="365"/>
        <v>-1.9191930784968614E-3</v>
      </c>
      <c r="L1196" s="10">
        <f>+H1196/SUM(F$27:F1196)-1</f>
        <v>1.7461577397882566E-2</v>
      </c>
      <c r="M1196">
        <v>7.12</v>
      </c>
      <c r="R1196">
        <f t="shared" si="366"/>
        <v>3985.6664167282838</v>
      </c>
      <c r="S1196">
        <f t="shared" si="367"/>
        <v>3789.6516244036738</v>
      </c>
      <c r="T1196" s="5">
        <f t="shared" si="354"/>
        <v>0</v>
      </c>
      <c r="U1196" s="6">
        <f>+S1196+SUM($D$17:$E$17)-SUM($Q$27:Q1196)</f>
        <v>7059.0132033510381</v>
      </c>
      <c r="V1196" s="10">
        <f t="shared" si="355"/>
        <v>3.4805034676905766E-3</v>
      </c>
      <c r="W1196" s="10">
        <f>+S1196/SUM(Q$27:Q1196)-1</f>
        <v>0.13781538111422176</v>
      </c>
      <c r="X1196">
        <v>4.5190000000000001</v>
      </c>
      <c r="AC1196">
        <f t="shared" si="368"/>
        <v>8480.4994200080491</v>
      </c>
      <c r="AD1196">
        <f t="shared" si="369"/>
        <v>8287.9072663276474</v>
      </c>
      <c r="AE1196" s="5">
        <f t="shared" si="356"/>
        <v>0</v>
      </c>
      <c r="AF1196" s="6">
        <f>+AD1196+SUM($D$18:$E$18)-SUM($AB$27:AB1196)</f>
        <v>14172.542108432899</v>
      </c>
      <c r="AG1196" s="10">
        <f t="shared" si="357"/>
        <v>3.8973134157280764E-3</v>
      </c>
      <c r="AH1196" s="10">
        <f>+AD1196/SUM(AB$27:AB1196)-1</f>
        <v>0.38238573432246459</v>
      </c>
      <c r="AI1196" s="6">
        <f t="shared" si="358"/>
        <v>0</v>
      </c>
      <c r="AL1196" s="6">
        <f t="shared" si="359"/>
        <v>0</v>
      </c>
      <c r="AM1196" s="6">
        <f t="shared" si="360"/>
        <v>16617.838607905425</v>
      </c>
      <c r="AN1196" s="6">
        <f t="shared" si="361"/>
        <v>16144.261351149908</v>
      </c>
      <c r="AO1196" s="5">
        <f t="shared" si="362"/>
        <v>0</v>
      </c>
      <c r="AP1196" s="6">
        <f>+AN1196+SUM($D$16:$E$18)-SUM($AL$27:AL1196)</f>
        <v>29221.347666939364</v>
      </c>
      <c r="AQ1196" s="10">
        <f t="shared" si="370"/>
        <v>2.1998222071204498E-3</v>
      </c>
      <c r="AR1196" s="10">
        <f>+AN1196/SUM(AL$27:AL1196)-1</f>
        <v>0.21176656501820967</v>
      </c>
    </row>
    <row r="1197" spans="1:44" x14ac:dyDescent="0.25">
      <c r="A1197" s="1">
        <v>41936</v>
      </c>
      <c r="B1197">
        <v>7.9489999999999998</v>
      </c>
      <c r="G1197">
        <f t="shared" si="363"/>
        <v>4155.8552900167624</v>
      </c>
      <c r="H1197">
        <f t="shared" si="364"/>
        <v>4070.7993776435387</v>
      </c>
      <c r="I1197" s="5">
        <f t="shared" si="353"/>
        <v>0</v>
      </c>
      <c r="J1197" s="6">
        <f>+H1197+SUM($D$16:$E$16)-SUM($F$27:F1197)</f>
        <v>7993.8892723803856</v>
      </c>
      <c r="K1197" s="10">
        <f t="shared" si="365"/>
        <v>5.1276892350138326E-4</v>
      </c>
      <c r="L1197" s="10">
        <f>+H1197/SUM(F$27:F1197)-1</f>
        <v>1.8486598505952578E-2</v>
      </c>
      <c r="M1197">
        <v>7.0979999999999999</v>
      </c>
      <c r="R1197">
        <f t="shared" si="366"/>
        <v>3973.3511553282806</v>
      </c>
      <c r="S1197">
        <f t="shared" si="367"/>
        <v>3777.9420266878196</v>
      </c>
      <c r="T1197" s="5">
        <f t="shared" si="354"/>
        <v>0</v>
      </c>
      <c r="U1197" s="6">
        <f>+S1197+SUM($D$17:$E$17)-SUM($Q$27:Q1197)</f>
        <v>7047.303605635183</v>
      </c>
      <c r="V1197" s="10">
        <f t="shared" si="355"/>
        <v>-1.658815103263489E-3</v>
      </c>
      <c r="W1197" s="10">
        <f>+S1197/SUM(Q$27:Q1197)-1</f>
        <v>0.13429965943100353</v>
      </c>
      <c r="X1197">
        <v>4.5449999999999999</v>
      </c>
      <c r="AC1197">
        <f t="shared" si="368"/>
        <v>8529.2918486250455</v>
      </c>
      <c r="AD1197">
        <f t="shared" si="369"/>
        <v>8335.5916188225601</v>
      </c>
      <c r="AE1197" s="5">
        <f t="shared" si="356"/>
        <v>0</v>
      </c>
      <c r="AF1197" s="6">
        <f>+AD1197+SUM($D$18:$E$18)-SUM($AB$27:AB1197)</f>
        <v>14220.226460927814</v>
      </c>
      <c r="AG1197" s="10">
        <f t="shared" si="357"/>
        <v>3.3645588864781306E-3</v>
      </c>
      <c r="AH1197" s="10">
        <f>+AD1197/SUM(AB$27:AB1197)-1</f>
        <v>0.39033927030219062</v>
      </c>
      <c r="AI1197" s="6">
        <f t="shared" si="358"/>
        <v>0</v>
      </c>
      <c r="AL1197" s="6">
        <f t="shared" si="359"/>
        <v>0</v>
      </c>
      <c r="AM1197" s="6">
        <f t="shared" si="360"/>
        <v>16658.498293970089</v>
      </c>
      <c r="AN1197" s="6">
        <f t="shared" si="361"/>
        <v>16184.333023153918</v>
      </c>
      <c r="AO1197" s="5">
        <f t="shared" si="362"/>
        <v>0</v>
      </c>
      <c r="AP1197" s="6">
        <f>+AN1197+SUM($D$16:$E$18)-SUM($AL$27:AL1197)</f>
        <v>29261.419338943371</v>
      </c>
      <c r="AQ1197" s="10">
        <f t="shared" si="370"/>
        <v>1.3713149872736086E-3</v>
      </c>
      <c r="AR1197" s="10">
        <f>+AN1197/SUM(AL$27:AL1197)-1</f>
        <v>0.21477429087711841</v>
      </c>
    </row>
    <row r="1198" spans="1:44" x14ac:dyDescent="0.25">
      <c r="A1198" s="1">
        <v>41940</v>
      </c>
      <c r="B1198">
        <v>7.9660000000000002</v>
      </c>
      <c r="G1198">
        <f t="shared" si="363"/>
        <v>4164.7431425680625</v>
      </c>
      <c r="H1198">
        <f t="shared" si="364"/>
        <v>4079.5053267465632</v>
      </c>
      <c r="I1198" s="5">
        <f t="shared" si="353"/>
        <v>0</v>
      </c>
      <c r="J1198" s="6">
        <f>+H1198+SUM($D$16:$E$16)-SUM($F$27:F1198)</f>
        <v>8002.5952214834087</v>
      </c>
      <c r="K1198" s="10">
        <f t="shared" si="365"/>
        <v>1.0890755183592393E-3</v>
      </c>
      <c r="L1198" s="10">
        <f>+H1198/SUM(F$27:F1198)-1</f>
        <v>2.066476836060116E-2</v>
      </c>
      <c r="M1198">
        <v>7.12</v>
      </c>
      <c r="R1198">
        <f t="shared" si="366"/>
        <v>3985.6664167282843</v>
      </c>
      <c r="S1198">
        <f t="shared" si="367"/>
        <v>3789.6516244036743</v>
      </c>
      <c r="T1198" s="5">
        <f t="shared" si="354"/>
        <v>0</v>
      </c>
      <c r="U1198" s="6">
        <f>+S1198+SUM($D$17:$E$17)-SUM($Q$27:Q1198)</f>
        <v>7059.0132033510381</v>
      </c>
      <c r="V1198" s="10">
        <f t="shared" si="355"/>
        <v>1.661571342902235E-3</v>
      </c>
      <c r="W1198" s="10">
        <f>+S1198/SUM(Q$27:Q1198)-1</f>
        <v>0.13781538111422176</v>
      </c>
      <c r="X1198">
        <v>4.5629999999999997</v>
      </c>
      <c r="AC1198">
        <f t="shared" si="368"/>
        <v>8563.0712222829661</v>
      </c>
      <c r="AD1198">
        <f t="shared" si="369"/>
        <v>8368.6038628575006</v>
      </c>
      <c r="AE1198" s="5">
        <f t="shared" si="356"/>
        <v>0</v>
      </c>
      <c r="AF1198" s="6">
        <f>+AD1198+SUM($D$18:$E$18)-SUM($AB$27:AB1198)</f>
        <v>14253.238704962754</v>
      </c>
      <c r="AG1198" s="10">
        <f t="shared" si="357"/>
        <v>2.3214991776430161E-3</v>
      </c>
      <c r="AH1198" s="10">
        <f>+AD1198/SUM(AB$27:AB1198)-1</f>
        <v>0.39584556444200136</v>
      </c>
      <c r="AI1198" s="6">
        <f t="shared" si="358"/>
        <v>0</v>
      </c>
      <c r="AL1198" s="6">
        <f t="shared" si="359"/>
        <v>0</v>
      </c>
      <c r="AM1198" s="6">
        <f t="shared" si="360"/>
        <v>16713.480781579314</v>
      </c>
      <c r="AN1198" s="6">
        <f t="shared" si="361"/>
        <v>16237.760814007739</v>
      </c>
      <c r="AO1198" s="5">
        <f t="shared" si="362"/>
        <v>0</v>
      </c>
      <c r="AP1198" s="6">
        <f>+AN1198+SUM($D$16:$E$18)-SUM($AL$27:AL1198)</f>
        <v>29314.847129797192</v>
      </c>
      <c r="AQ1198" s="10">
        <f t="shared" si="370"/>
        <v>1.8258783087365948E-3</v>
      </c>
      <c r="AR1198" s="10">
        <f>+AN1198/SUM(AL$27:AL1198)-1</f>
        <v>0.21878450907114155</v>
      </c>
    </row>
    <row r="1199" spans="1:44" x14ac:dyDescent="0.25">
      <c r="A1199" s="1">
        <v>41941</v>
      </c>
      <c r="B1199">
        <v>8.0500000000000007</v>
      </c>
      <c r="G1199">
        <f t="shared" si="363"/>
        <v>4208.6595904686046</v>
      </c>
      <c r="H1199">
        <f t="shared" si="364"/>
        <v>4122.5229576085667</v>
      </c>
      <c r="I1199" s="5">
        <f t="shared" si="353"/>
        <v>0</v>
      </c>
      <c r="J1199" s="6">
        <f>+H1199+SUM($D$16:$E$16)-SUM($F$27:F1199)</f>
        <v>8045.6128523454117</v>
      </c>
      <c r="K1199" s="10">
        <f t="shared" si="365"/>
        <v>5.3754600440767408E-3</v>
      </c>
      <c r="L1199" s="10">
        <f>+H1199/SUM(F$27:F1199)-1</f>
        <v>3.1427489995335289E-2</v>
      </c>
      <c r="M1199">
        <v>7.1269999999999998</v>
      </c>
      <c r="R1199">
        <f t="shared" si="366"/>
        <v>3989.5849089919216</v>
      </c>
      <c r="S1199">
        <f t="shared" si="367"/>
        <v>3793.3774054950823</v>
      </c>
      <c r="T1199" s="5">
        <f t="shared" si="354"/>
        <v>0</v>
      </c>
      <c r="U1199" s="6">
        <f>+S1199+SUM($D$17:$E$17)-SUM($Q$27:Q1199)</f>
        <v>7062.738984442447</v>
      </c>
      <c r="V1199" s="10">
        <f t="shared" si="355"/>
        <v>5.2780480558389797E-4</v>
      </c>
      <c r="W1199" s="10">
        <f>+S1199/SUM(Q$27:Q1199)-1</f>
        <v>0.13893401983160936</v>
      </c>
      <c r="X1199">
        <v>4.5609999999999999</v>
      </c>
      <c r="AC1199">
        <f t="shared" si="368"/>
        <v>8559.3179585431972</v>
      </c>
      <c r="AD1199">
        <f t="shared" si="369"/>
        <v>8364.9358357425081</v>
      </c>
      <c r="AE1199" s="5">
        <f t="shared" si="356"/>
        <v>0</v>
      </c>
      <c r="AF1199" s="6">
        <f>+AD1199+SUM($D$18:$E$18)-SUM($AB$27:AB1199)</f>
        <v>14249.570677847762</v>
      </c>
      <c r="AG1199" s="10">
        <f t="shared" si="357"/>
        <v>-2.5734692240264589E-4</v>
      </c>
      <c r="AH1199" s="10">
        <f>+AD1199/SUM(AB$27:AB1199)-1</f>
        <v>0.39523375398202254</v>
      </c>
      <c r="AI1199" s="6">
        <f t="shared" si="358"/>
        <v>0</v>
      </c>
      <c r="AL1199" s="6">
        <f t="shared" si="359"/>
        <v>0</v>
      </c>
      <c r="AM1199" s="6">
        <f t="shared" si="360"/>
        <v>16757.562458003726</v>
      </c>
      <c r="AN1199" s="6">
        <f t="shared" si="361"/>
        <v>16280.836198846157</v>
      </c>
      <c r="AO1199" s="5">
        <f t="shared" si="362"/>
        <v>0</v>
      </c>
      <c r="AP1199" s="6">
        <f>+AN1199+SUM($D$16:$E$18)-SUM($AL$27:AL1199)</f>
        <v>29357.922514635611</v>
      </c>
      <c r="AQ1199" s="10">
        <f t="shared" si="370"/>
        <v>1.4694050645289725E-3</v>
      </c>
      <c r="AR1199" s="10">
        <f>+AN1199/SUM(AL$27:AL1199)-1</f>
        <v>0.22201768957950652</v>
      </c>
    </row>
    <row r="1200" spans="1:44" x14ac:dyDescent="0.25">
      <c r="A1200" s="1">
        <v>41942</v>
      </c>
      <c r="B1200">
        <v>8.1509999999999998</v>
      </c>
      <c r="G1200">
        <f t="shared" si="363"/>
        <v>4261.4638909204459</v>
      </c>
      <c r="H1200">
        <f t="shared" si="364"/>
        <v>4174.2465375735928</v>
      </c>
      <c r="I1200" s="5">
        <f t="shared" si="353"/>
        <v>0</v>
      </c>
      <c r="J1200" s="6">
        <f>+H1200+SUM($D$16:$E$16)-SUM($F$27:F1200)</f>
        <v>8097.3364323104379</v>
      </c>
      <c r="K1200" s="10">
        <f t="shared" si="365"/>
        <v>6.428793047126069E-3</v>
      </c>
      <c r="L1200" s="10">
        <f>+H1200/SUM(F$27:F1200)-1</f>
        <v>4.4368381484717556E-2</v>
      </c>
      <c r="M1200">
        <v>7.1669999999999998</v>
      </c>
      <c r="R1200">
        <f t="shared" si="366"/>
        <v>4011.976293355563</v>
      </c>
      <c r="S1200">
        <f t="shared" si="367"/>
        <v>3814.6675831602711</v>
      </c>
      <c r="T1200" s="5">
        <f t="shared" si="354"/>
        <v>0</v>
      </c>
      <c r="U1200" s="6">
        <f>+S1200+SUM($D$17:$E$17)-SUM($Q$27:Q1200)</f>
        <v>7084.0291621076358</v>
      </c>
      <c r="V1200" s="10">
        <f t="shared" si="355"/>
        <v>3.0144364264468315E-3</v>
      </c>
      <c r="W1200" s="10">
        <f>+S1200/SUM(Q$27:Q1200)-1</f>
        <v>0.14532624107382408</v>
      </c>
      <c r="X1200">
        <v>4.6390000000000002</v>
      </c>
      <c r="AC1200">
        <f t="shared" si="368"/>
        <v>8705.6952443941882</v>
      </c>
      <c r="AD1200">
        <f t="shared" si="369"/>
        <v>8507.9888932272515</v>
      </c>
      <c r="AE1200" s="5">
        <f t="shared" si="356"/>
        <v>0</v>
      </c>
      <c r="AF1200" s="6">
        <f>+AD1200+SUM($D$18:$E$18)-SUM($AB$27:AB1200)</f>
        <v>14392.623735332505</v>
      </c>
      <c r="AG1200" s="10">
        <f t="shared" si="357"/>
        <v>1.0039113508671038E-2</v>
      </c>
      <c r="AH1200" s="10">
        <f>+AD1200/SUM(AB$27:AB1200)-1</f>
        <v>0.41909436192120197</v>
      </c>
      <c r="AI1200" s="6">
        <f t="shared" si="358"/>
        <v>0</v>
      </c>
      <c r="AL1200" s="6">
        <f t="shared" si="359"/>
        <v>0</v>
      </c>
      <c r="AM1200" s="6">
        <f t="shared" si="360"/>
        <v>16979.135428670197</v>
      </c>
      <c r="AN1200" s="6">
        <f t="shared" si="361"/>
        <v>16496.903013961113</v>
      </c>
      <c r="AO1200" s="5">
        <f t="shared" si="362"/>
        <v>0</v>
      </c>
      <c r="AP1200" s="6">
        <f>+AN1200+SUM($D$16:$E$18)-SUM($AL$27:AL1200)</f>
        <v>29573.98932975057</v>
      </c>
      <c r="AQ1200" s="10">
        <f t="shared" si="370"/>
        <v>7.3597447165154595E-3</v>
      </c>
      <c r="AR1200" s="10">
        <f>+AN1200/SUM(AL$27:AL1200)-1</f>
        <v>0.23823537440703979</v>
      </c>
    </row>
    <row r="1201" spans="1:44" x14ac:dyDescent="0.25">
      <c r="A1201" s="1">
        <v>41943</v>
      </c>
      <c r="B1201">
        <v>8.2690000000000001</v>
      </c>
      <c r="G1201">
        <f t="shared" si="363"/>
        <v>4323.1560439235882</v>
      </c>
      <c r="H1201">
        <f t="shared" si="364"/>
        <v>4234.676066641644</v>
      </c>
      <c r="I1201" s="5">
        <f t="shared" si="353"/>
        <v>0</v>
      </c>
      <c r="J1201" s="6">
        <f>+H1201+SUM($D$16:$E$16)-SUM($F$27:F1201)</f>
        <v>8157.7659613784908</v>
      </c>
      <c r="K1201" s="10">
        <f t="shared" si="365"/>
        <v>7.4628897506250347E-3</v>
      </c>
      <c r="L1201" s="10">
        <f>+H1201/SUM(F$27:F1201)-1</f>
        <v>5.9487442828748627E-2</v>
      </c>
      <c r="M1201">
        <v>7.2830000000000004</v>
      </c>
      <c r="R1201">
        <f t="shared" si="366"/>
        <v>4076.9113080101251</v>
      </c>
      <c r="S1201">
        <f t="shared" si="367"/>
        <v>3876.4090983893202</v>
      </c>
      <c r="T1201" s="5">
        <f t="shared" si="354"/>
        <v>0</v>
      </c>
      <c r="U1201" s="6">
        <f>+S1201+SUM($D$17:$E$17)-SUM($Q$27:Q1201)</f>
        <v>7145.7706773366845</v>
      </c>
      <c r="V1201" s="10">
        <f t="shared" si="355"/>
        <v>8.7155930355711231E-3</v>
      </c>
      <c r="W1201" s="10">
        <f>+S1201/SUM(Q$27:Q1201)-1</f>
        <v>0.16386368267624696</v>
      </c>
      <c r="X1201">
        <v>4.6989999999999998</v>
      </c>
      <c r="AC1201">
        <f t="shared" si="368"/>
        <v>8818.2931565872568</v>
      </c>
      <c r="AD1201">
        <f t="shared" si="369"/>
        <v>8618.0297066770527</v>
      </c>
      <c r="AE1201" s="5">
        <f t="shared" si="356"/>
        <v>0</v>
      </c>
      <c r="AF1201" s="6">
        <f>+AD1201+SUM($D$18:$E$18)-SUM($AB$27:AB1201)</f>
        <v>14502.664548782304</v>
      </c>
      <c r="AG1201" s="10">
        <f t="shared" si="357"/>
        <v>7.6456395632478191E-3</v>
      </c>
      <c r="AH1201" s="10">
        <f>+AD1201/SUM(AB$27:AB1201)-1</f>
        <v>0.43744867572057045</v>
      </c>
      <c r="AI1201" s="6">
        <f t="shared" si="358"/>
        <v>0</v>
      </c>
      <c r="AL1201" s="6">
        <f t="shared" si="359"/>
        <v>0</v>
      </c>
      <c r="AM1201" s="6">
        <f t="shared" si="360"/>
        <v>17218.360508520971</v>
      </c>
      <c r="AN1201" s="6">
        <f t="shared" si="361"/>
        <v>16729.114871708018</v>
      </c>
      <c r="AO1201" s="5">
        <f t="shared" si="362"/>
        <v>0</v>
      </c>
      <c r="AP1201" s="6">
        <f>+AN1201+SUM($D$16:$E$18)-SUM($AL$27:AL1201)</f>
        <v>29806.201187497478</v>
      </c>
      <c r="AQ1201" s="10">
        <f t="shared" si="370"/>
        <v>7.8518949593759935E-3</v>
      </c>
      <c r="AR1201" s="10">
        <f>+AN1201/SUM(AL$27:AL1201)-1</f>
        <v>0.25566488444147817</v>
      </c>
    </row>
    <row r="1202" spans="1:44" x14ac:dyDescent="0.25">
      <c r="A1202" s="1">
        <v>41946</v>
      </c>
      <c r="B1202">
        <v>8.2469999999999999</v>
      </c>
      <c r="G1202">
        <f t="shared" si="363"/>
        <v>4311.6541170924938</v>
      </c>
      <c r="H1202">
        <f t="shared" si="364"/>
        <v>4223.409544273024</v>
      </c>
      <c r="I1202" s="5">
        <f t="shared" si="353"/>
        <v>0</v>
      </c>
      <c r="J1202" s="6">
        <f>+H1202+SUM($D$16:$E$16)-SUM($F$27:F1202)</f>
        <v>8146.4994390098709</v>
      </c>
      <c r="K1202" s="10">
        <f t="shared" si="365"/>
        <v>-1.3810793815315359E-3</v>
      </c>
      <c r="L1202" s="10">
        <f>+H1202/SUM(F$27:F1202)-1</f>
        <v>5.6668634781556371E-2</v>
      </c>
      <c r="M1202">
        <v>7.2329999999999997</v>
      </c>
      <c r="R1202">
        <f t="shared" si="366"/>
        <v>4048.9220775555723</v>
      </c>
      <c r="S1202">
        <f t="shared" si="367"/>
        <v>3849.7963763078337</v>
      </c>
      <c r="T1202" s="5">
        <f t="shared" si="354"/>
        <v>0</v>
      </c>
      <c r="U1202" s="6">
        <f>+S1202+SUM($D$17:$E$17)-SUM($Q$27:Q1202)</f>
        <v>7119.1579552551975</v>
      </c>
      <c r="V1202" s="10">
        <f t="shared" si="355"/>
        <v>-3.7242619842099423E-3</v>
      </c>
      <c r="W1202" s="10">
        <f>+S1202/SUM(Q$27:Q1202)-1</f>
        <v>0.15587340612347855</v>
      </c>
      <c r="X1202">
        <v>4.694</v>
      </c>
      <c r="AC1202">
        <f t="shared" si="368"/>
        <v>8808.9099972378335</v>
      </c>
      <c r="AD1202">
        <f t="shared" si="369"/>
        <v>8608.8596388895694</v>
      </c>
      <c r="AE1202" s="5">
        <f t="shared" si="356"/>
        <v>0</v>
      </c>
      <c r="AF1202" s="6">
        <f>+AD1202+SUM($D$18:$E$18)-SUM($AB$27:AB1202)</f>
        <v>14493.494480994821</v>
      </c>
      <c r="AG1202" s="10">
        <f t="shared" si="357"/>
        <v>-6.3230227498112246E-4</v>
      </c>
      <c r="AH1202" s="10">
        <f>+AD1202/SUM(AB$27:AB1202)-1</f>
        <v>0.43591914957062317</v>
      </c>
      <c r="AI1202" s="6">
        <f t="shared" si="358"/>
        <v>0</v>
      </c>
      <c r="AL1202" s="6">
        <f t="shared" si="359"/>
        <v>0</v>
      </c>
      <c r="AM1202" s="6">
        <f t="shared" si="360"/>
        <v>17169.486191885902</v>
      </c>
      <c r="AN1202" s="6">
        <f t="shared" si="361"/>
        <v>16682.065559470429</v>
      </c>
      <c r="AO1202" s="5">
        <f t="shared" si="362"/>
        <v>0</v>
      </c>
      <c r="AP1202" s="6">
        <f>+AN1202+SUM($D$16:$E$18)-SUM($AL$27:AL1202)</f>
        <v>29759.151875259886</v>
      </c>
      <c r="AQ1202" s="10">
        <f t="shared" si="370"/>
        <v>-1.5785075039125296E-3</v>
      </c>
      <c r="AR1202" s="10">
        <f>+AN1202/SUM(AL$27:AL1202)-1</f>
        <v>0.2521334262820405</v>
      </c>
    </row>
    <row r="1203" spans="1:44" x14ac:dyDescent="0.25">
      <c r="A1203" s="1">
        <v>41947</v>
      </c>
      <c r="B1203">
        <v>8.1720000000000006</v>
      </c>
      <c r="G1203">
        <f t="shared" si="363"/>
        <v>4272.4430028955812</v>
      </c>
      <c r="H1203">
        <f t="shared" si="364"/>
        <v>4185.0009452890936</v>
      </c>
      <c r="I1203" s="5">
        <f t="shared" si="353"/>
        <v>0</v>
      </c>
      <c r="J1203" s="6">
        <f>+H1203+SUM($D$16:$E$16)-SUM($F$27:F1203)</f>
        <v>8108.0908400259395</v>
      </c>
      <c r="K1203" s="10">
        <f t="shared" si="365"/>
        <v>-4.7147365898057014E-3</v>
      </c>
      <c r="L1203" s="10">
        <f>+H1203/SUM(F$27:F1203)-1</f>
        <v>4.7059061893401033E-2</v>
      </c>
      <c r="M1203">
        <v>7.17</v>
      </c>
      <c r="R1203">
        <f t="shared" si="366"/>
        <v>4013.6556471828362</v>
      </c>
      <c r="S1203">
        <f t="shared" si="367"/>
        <v>3816.2643464851608</v>
      </c>
      <c r="T1203" s="5">
        <f t="shared" si="354"/>
        <v>0</v>
      </c>
      <c r="U1203" s="6">
        <f>+S1203+SUM($D$17:$E$17)-SUM($Q$27:Q1203)</f>
        <v>7085.625925432525</v>
      </c>
      <c r="V1203" s="10">
        <f t="shared" si="355"/>
        <v>-4.7101117903866063E-3</v>
      </c>
      <c r="W1203" s="10">
        <f>+S1203/SUM(Q$27:Q1203)-1</f>
        <v>0.14580565766699016</v>
      </c>
      <c r="X1203">
        <v>4.6760000000000002</v>
      </c>
      <c r="AC1203">
        <f t="shared" si="368"/>
        <v>8775.1306235799129</v>
      </c>
      <c r="AD1203">
        <f t="shared" si="369"/>
        <v>8575.8473948546289</v>
      </c>
      <c r="AE1203" s="5">
        <f t="shared" si="356"/>
        <v>0</v>
      </c>
      <c r="AF1203" s="6">
        <f>+AD1203+SUM($D$18:$E$18)-SUM($AB$27:AB1203)</f>
        <v>14460.482236959884</v>
      </c>
      <c r="AG1203" s="10">
        <f t="shared" si="357"/>
        <v>-2.2777284027827305E-3</v>
      </c>
      <c r="AH1203" s="10">
        <f>+AD1203/SUM(AB$27:AB1203)-1</f>
        <v>0.43041285543081265</v>
      </c>
      <c r="AI1203" s="6">
        <f t="shared" si="358"/>
        <v>0</v>
      </c>
      <c r="AL1203" s="6">
        <f t="shared" si="359"/>
        <v>0</v>
      </c>
      <c r="AM1203" s="6">
        <f t="shared" si="360"/>
        <v>17061.229273658329</v>
      </c>
      <c r="AN1203" s="6">
        <f t="shared" si="361"/>
        <v>16577.112686628883</v>
      </c>
      <c r="AO1203" s="5">
        <f t="shared" si="362"/>
        <v>0</v>
      </c>
      <c r="AP1203" s="6">
        <f>+AN1203+SUM($D$16:$E$18)-SUM($AL$27:AL1203)</f>
        <v>29654.19900241834</v>
      </c>
      <c r="AQ1203" s="10">
        <f t="shared" si="370"/>
        <v>-3.5267427405684115E-3</v>
      </c>
      <c r="AR1203" s="10">
        <f>+AN1203/SUM(AL$27:AL1203)-1</f>
        <v>0.24425580466493657</v>
      </c>
    </row>
    <row r="1204" spans="1:44" x14ac:dyDescent="0.25">
      <c r="A1204" s="1">
        <v>41948</v>
      </c>
      <c r="B1204">
        <v>8.1579999999999995</v>
      </c>
      <c r="G1204">
        <f t="shared" si="363"/>
        <v>4265.1235949121574</v>
      </c>
      <c r="H1204">
        <f t="shared" si="364"/>
        <v>4177.8313401454261</v>
      </c>
      <c r="I1204" s="5">
        <f t="shared" si="353"/>
        <v>0</v>
      </c>
      <c r="J1204" s="6">
        <f>+H1204+SUM($D$16:$E$16)-SUM($F$27:F1204)</f>
        <v>8100.9212348822712</v>
      </c>
      <c r="K1204" s="10">
        <f t="shared" si="365"/>
        <v>-8.8425318427309829E-4</v>
      </c>
      <c r="L1204" s="10">
        <f>+H1204/SUM(F$27:F1204)-1</f>
        <v>4.5265274954278567E-2</v>
      </c>
      <c r="M1204">
        <v>7.2629999999999999</v>
      </c>
      <c r="R1204">
        <f t="shared" si="366"/>
        <v>4065.7156158283042</v>
      </c>
      <c r="S1204">
        <f t="shared" si="367"/>
        <v>3865.7640095567258</v>
      </c>
      <c r="T1204" s="5">
        <f t="shared" si="354"/>
        <v>0</v>
      </c>
      <c r="U1204" s="6">
        <f>+S1204+SUM($D$17:$E$17)-SUM($Q$27:Q1204)</f>
        <v>7135.12558850409</v>
      </c>
      <c r="V1204" s="10">
        <f t="shared" si="355"/>
        <v>6.9859266623002458E-3</v>
      </c>
      <c r="W1204" s="10">
        <f>+S1204/SUM(Q$27:Q1204)-1</f>
        <v>0.1606675720551396</v>
      </c>
      <c r="X1204">
        <v>4.7249999999999996</v>
      </c>
      <c r="AC1204">
        <f t="shared" si="368"/>
        <v>8867.0855852042532</v>
      </c>
      <c r="AD1204">
        <f t="shared" si="369"/>
        <v>8665.7140591719672</v>
      </c>
      <c r="AE1204" s="5">
        <f t="shared" si="356"/>
        <v>0</v>
      </c>
      <c r="AF1204" s="6">
        <f>+AD1204+SUM($D$18:$E$18)-SUM($AB$27:AB1204)</f>
        <v>14550.348901277219</v>
      </c>
      <c r="AG1204" s="10">
        <f t="shared" si="357"/>
        <v>6.2146381320287158E-3</v>
      </c>
      <c r="AH1204" s="10">
        <f>+AD1204/SUM(AB$27:AB1204)-1</f>
        <v>0.44540221170029715</v>
      </c>
      <c r="AI1204" s="6">
        <f t="shared" si="358"/>
        <v>0</v>
      </c>
      <c r="AL1204" s="6">
        <f t="shared" si="359"/>
        <v>0</v>
      </c>
      <c r="AM1204" s="6">
        <f t="shared" si="360"/>
        <v>17197.924795944717</v>
      </c>
      <c r="AN1204" s="6">
        <f t="shared" si="361"/>
        <v>16709.30940887412</v>
      </c>
      <c r="AO1204" s="5">
        <f t="shared" si="362"/>
        <v>0</v>
      </c>
      <c r="AP1204" s="6">
        <f>+AN1204+SUM($D$16:$E$18)-SUM($AL$27:AL1204)</f>
        <v>29786.395724663576</v>
      </c>
      <c r="AQ1204" s="10">
        <f t="shared" si="370"/>
        <v>4.4579427768207669E-3</v>
      </c>
      <c r="AR1204" s="10">
        <f>+AN1204/SUM(AL$27:AL1204)-1</f>
        <v>0.25417831301248439</v>
      </c>
    </row>
    <row r="1205" spans="1:44" x14ac:dyDescent="0.25">
      <c r="A1205" s="1">
        <v>41949</v>
      </c>
      <c r="B1205">
        <v>8.1349999999999998</v>
      </c>
      <c r="G1205">
        <f t="shared" si="363"/>
        <v>4253.098853225104</v>
      </c>
      <c r="H1205">
        <f t="shared" si="364"/>
        <v>4166.052703123687</v>
      </c>
      <c r="I1205" s="5">
        <f t="shared" si="353"/>
        <v>0</v>
      </c>
      <c r="J1205" s="6">
        <f>+H1205+SUM($D$16:$E$16)-SUM($F$27:F1205)</f>
        <v>8089.142597860533</v>
      </c>
      <c r="K1205" s="10">
        <f t="shared" si="365"/>
        <v>-1.4539873528235381E-3</v>
      </c>
      <c r="L1205" s="10">
        <f>+H1205/SUM(F$27:F1205)-1</f>
        <v>4.2318339268577532E-2</v>
      </c>
      <c r="M1205">
        <v>7.2880000000000003</v>
      </c>
      <c r="R1205">
        <f t="shared" si="366"/>
        <v>4079.7102310555806</v>
      </c>
      <c r="S1205">
        <f t="shared" si="367"/>
        <v>3879.0703705974688</v>
      </c>
      <c r="T1205" s="5">
        <f t="shared" si="354"/>
        <v>0</v>
      </c>
      <c r="U1205" s="6">
        <f>+S1205+SUM($D$17:$E$17)-SUM($Q$27:Q1205)</f>
        <v>7148.4319495448326</v>
      </c>
      <c r="V1205" s="10">
        <f t="shared" si="355"/>
        <v>1.8649091562146225E-3</v>
      </c>
      <c r="W1205" s="10">
        <f>+S1205/SUM(Q$27:Q1205)-1</f>
        <v>0.16466271033152369</v>
      </c>
      <c r="X1205">
        <v>4.74</v>
      </c>
      <c r="AC1205">
        <f t="shared" si="368"/>
        <v>8895.2350632525231</v>
      </c>
      <c r="AD1205">
        <f t="shared" si="369"/>
        <v>8693.2242625344188</v>
      </c>
      <c r="AE1205" s="5">
        <f t="shared" si="356"/>
        <v>0</v>
      </c>
      <c r="AF1205" s="6">
        <f>+AD1205+SUM($D$18:$E$18)-SUM($AB$27:AB1205)</f>
        <v>14577.859104639672</v>
      </c>
      <c r="AG1205" s="10">
        <f t="shared" si="357"/>
        <v>1.8906902885358345E-3</v>
      </c>
      <c r="AH1205" s="10">
        <f>+AD1205/SUM(AB$27:AB1205)-1</f>
        <v>0.44999079015013943</v>
      </c>
      <c r="AI1205" s="6">
        <f t="shared" si="358"/>
        <v>0</v>
      </c>
      <c r="AL1205" s="6">
        <f t="shared" si="359"/>
        <v>0</v>
      </c>
      <c r="AM1205" s="6">
        <f t="shared" si="360"/>
        <v>17228.044147533208</v>
      </c>
      <c r="AN1205" s="6">
        <f t="shared" si="361"/>
        <v>16738.347336255574</v>
      </c>
      <c r="AO1205" s="5">
        <f t="shared" si="362"/>
        <v>0</v>
      </c>
      <c r="AP1205" s="6">
        <f>+AN1205+SUM($D$16:$E$18)-SUM($AL$27:AL1205)</f>
        <v>29815.433652045031</v>
      </c>
      <c r="AQ1205" s="10">
        <f t="shared" si="370"/>
        <v>9.7487214129143851E-4</v>
      </c>
      <c r="AR1205" s="10">
        <f>+AN1205/SUM(AL$27:AL1205)-1</f>
        <v>0.25635786082535272</v>
      </c>
    </row>
    <row r="1206" spans="1:44" x14ac:dyDescent="0.25">
      <c r="A1206" s="1">
        <v>41950</v>
      </c>
      <c r="B1206">
        <v>8.1180000000000003</v>
      </c>
      <c r="G1206">
        <f t="shared" si="363"/>
        <v>4244.2110006738039</v>
      </c>
      <c r="H1206">
        <f t="shared" si="364"/>
        <v>4157.346754020663</v>
      </c>
      <c r="I1206" s="5">
        <f t="shared" si="353"/>
        <v>0</v>
      </c>
      <c r="J1206" s="6">
        <f>+H1206+SUM($D$16:$E$16)-SUM($F$27:F1206)</f>
        <v>8080.436648757508</v>
      </c>
      <c r="K1206" s="10">
        <f t="shared" si="365"/>
        <v>-1.0762511598358948E-3</v>
      </c>
      <c r="L1206" s="10">
        <f>+H1206/SUM(F$27:F1206)-1</f>
        <v>4.0140169413929172E-2</v>
      </c>
      <c r="M1206">
        <v>7.2469999999999999</v>
      </c>
      <c r="R1206">
        <f t="shared" si="366"/>
        <v>4056.7590620828473</v>
      </c>
      <c r="S1206">
        <f t="shared" si="367"/>
        <v>3857.2479384906496</v>
      </c>
      <c r="T1206" s="5">
        <f t="shared" si="354"/>
        <v>0</v>
      </c>
      <c r="U1206" s="6">
        <f>+S1206+SUM($D$17:$E$17)-SUM($Q$27:Q1206)</f>
        <v>7126.6095174380134</v>
      </c>
      <c r="V1206" s="10">
        <f t="shared" si="355"/>
        <v>-3.0527579000326766E-3</v>
      </c>
      <c r="W1206" s="10">
        <f>+S1206/SUM(Q$27:Q1206)-1</f>
        <v>0.15811068355825353</v>
      </c>
      <c r="X1206">
        <v>4.726</v>
      </c>
      <c r="AC1206">
        <f t="shared" si="368"/>
        <v>8868.9622170741404</v>
      </c>
      <c r="AD1206">
        <f t="shared" si="369"/>
        <v>8667.5480727294653</v>
      </c>
      <c r="AE1206" s="5">
        <f t="shared" si="356"/>
        <v>0</v>
      </c>
      <c r="AF1206" s="6">
        <f>+AD1206+SUM($D$18:$E$18)-SUM($AB$27:AB1206)</f>
        <v>14552.182914834717</v>
      </c>
      <c r="AG1206" s="10">
        <f t="shared" si="357"/>
        <v>-1.7613141697043755E-3</v>
      </c>
      <c r="AH1206" s="10">
        <f>+AD1206/SUM(AB$27:AB1206)-1</f>
        <v>0.44570811693028678</v>
      </c>
      <c r="AI1206" s="6">
        <f t="shared" si="358"/>
        <v>0</v>
      </c>
      <c r="AL1206" s="6">
        <f t="shared" si="359"/>
        <v>0</v>
      </c>
      <c r="AM1206" s="6">
        <f t="shared" si="360"/>
        <v>17169.932279830791</v>
      </c>
      <c r="AN1206" s="6">
        <f t="shared" si="361"/>
        <v>16682.14276524078</v>
      </c>
      <c r="AO1206" s="5">
        <f t="shared" si="362"/>
        <v>0</v>
      </c>
      <c r="AP1206" s="6">
        <f>+AN1206+SUM($D$16:$E$18)-SUM($AL$27:AL1206)</f>
        <v>29759.229081030237</v>
      </c>
      <c r="AQ1206" s="10">
        <f t="shared" si="370"/>
        <v>-1.885083130794496E-3</v>
      </c>
      <c r="AR1206" s="10">
        <f>+AN1206/SUM(AL$27:AL1206)-1</f>
        <v>0.25213922124342658</v>
      </c>
    </row>
    <row r="1207" spans="1:44" x14ac:dyDescent="0.25">
      <c r="A1207" s="1">
        <v>41953</v>
      </c>
      <c r="B1207">
        <v>8.1739999999999995</v>
      </c>
      <c r="C1207">
        <f>+$C$16</f>
        <v>60</v>
      </c>
      <c r="D1207" s="7">
        <f>+$H$16</f>
        <v>1.0004210526315789</v>
      </c>
      <c r="E1207" s="7">
        <f>+$J$16</f>
        <v>0.46199999999999997</v>
      </c>
      <c r="F1207" s="6">
        <f>+C1207-D1207-E1207</f>
        <v>58.537578947368416</v>
      </c>
      <c r="G1207">
        <f t="shared" si="363"/>
        <v>4332.0262115548658</v>
      </c>
      <c r="H1207">
        <f t="shared" si="364"/>
        <v>4244.5627535426984</v>
      </c>
      <c r="I1207" s="5">
        <f t="shared" si="353"/>
        <v>188400</v>
      </c>
      <c r="J1207" s="6">
        <f>+H1207+SUM($D$16:$E$16)-SUM($F$27:F1207)</f>
        <v>8109.1150693321742</v>
      </c>
      <c r="K1207" s="10">
        <f t="shared" si="365"/>
        <v>3.549117680302194E-3</v>
      </c>
      <c r="L1207" s="10">
        <f>+H1207/SUM(F$27:F1207)-1</f>
        <v>4.6632353332648258E-2</v>
      </c>
      <c r="M1207">
        <v>7.2969999999999997</v>
      </c>
      <c r="N1207">
        <f>+$C$17</f>
        <v>50</v>
      </c>
      <c r="O1207" s="7">
        <f>+$H$17</f>
        <v>0.83368421052631569</v>
      </c>
      <c r="P1207" s="7">
        <f>+$J$17</f>
        <v>0.38500000000000001</v>
      </c>
      <c r="Q1207" s="6">
        <f>+N1207-O1207-P1207</f>
        <v>48.781315789473688</v>
      </c>
      <c r="R1207">
        <f t="shared" si="366"/>
        <v>4134.7482925373997</v>
      </c>
      <c r="S1207">
        <f t="shared" si="367"/>
        <v>3932.6419763616095</v>
      </c>
      <c r="T1207" s="5">
        <f t="shared" si="354"/>
        <v>157000</v>
      </c>
      <c r="U1207" s="6">
        <f>+S1207+SUM($D$17:$E$17)-SUM($Q$27:Q1207)</f>
        <v>7153.2222395195013</v>
      </c>
      <c r="V1207" s="10">
        <f t="shared" si="355"/>
        <v>3.7342753263482908E-3</v>
      </c>
      <c r="W1207" s="10">
        <f>+S1207/SUM(Q$27:Q1207)-1</f>
        <v>0.16370332264096255</v>
      </c>
      <c r="X1207">
        <v>4.7480000000000002</v>
      </c>
      <c r="Y1207">
        <f>+$C$18</f>
        <v>90</v>
      </c>
      <c r="Z1207" s="7">
        <f>+$H$18</f>
        <v>1.5006315789473685</v>
      </c>
      <c r="AA1207" s="7">
        <f>+$J$18</f>
        <v>0.69300000000000006</v>
      </c>
      <c r="AB1207" s="6">
        <f>+Y1207-Z1207-AA1207</f>
        <v>87.806368421052639</v>
      </c>
      <c r="AC1207">
        <f t="shared" si="368"/>
        <v>8998.0544866326527</v>
      </c>
      <c r="AD1207">
        <f t="shared" si="369"/>
        <v>8795.7027394154466</v>
      </c>
      <c r="AE1207" s="5">
        <f t="shared" si="356"/>
        <v>282600</v>
      </c>
      <c r="AF1207" s="6">
        <f>+AD1207+SUM($D$18:$E$18)-SUM($AB$27:AB1207)</f>
        <v>14592.531213099646</v>
      </c>
      <c r="AG1207" s="10">
        <f t="shared" si="357"/>
        <v>2.7726629400595115E-3</v>
      </c>
      <c r="AH1207" s="10">
        <f>+AD1207/SUM(AB$27:AB1207)-1</f>
        <v>0.44590740230901549</v>
      </c>
      <c r="AI1207" s="6">
        <f t="shared" si="358"/>
        <v>200</v>
      </c>
      <c r="AL1207" s="6">
        <f t="shared" si="359"/>
        <v>195.12526315789475</v>
      </c>
      <c r="AM1207" s="6">
        <f t="shared" si="360"/>
        <v>17464.82899072492</v>
      </c>
      <c r="AN1207" s="6">
        <f t="shared" si="361"/>
        <v>16972.907469319754</v>
      </c>
      <c r="AO1207" s="5">
        <f t="shared" si="362"/>
        <v>628000</v>
      </c>
      <c r="AP1207" s="6">
        <f>+AN1207+SUM($D$16:$E$18)-SUM($AL$27:AL1207)</f>
        <v>29854.868521951317</v>
      </c>
      <c r="AQ1207" s="10">
        <f t="shared" si="370"/>
        <v>3.2137741424909105E-3</v>
      </c>
      <c r="AR1207" s="10">
        <f>+AN1207/SUM(AL$27:AL1207)-1</f>
        <v>0.25557468323642296</v>
      </c>
    </row>
    <row r="1208" spans="1:44" x14ac:dyDescent="0.25">
      <c r="A1208" s="1">
        <v>41954</v>
      </c>
      <c r="B1208">
        <v>8.1519999999999992</v>
      </c>
      <c r="G1208">
        <f t="shared" si="363"/>
        <v>4320.3667331288552</v>
      </c>
      <c r="H1208">
        <f t="shared" si="364"/>
        <v>4233.1386795791632</v>
      </c>
      <c r="I1208" s="5">
        <f t="shared" si="353"/>
        <v>0</v>
      </c>
      <c r="J1208" s="6">
        <f>+H1208+SUM($D$16:$E$16)-SUM($F$27:F1208)</f>
        <v>8097.6909953686391</v>
      </c>
      <c r="K1208" s="10">
        <f t="shared" si="365"/>
        <v>-1.4087941613678545E-3</v>
      </c>
      <c r="L1208" s="10">
        <f>+H1208/SUM(F$27:F1208)-1</f>
        <v>4.3815383455805046E-2</v>
      </c>
      <c r="M1208">
        <v>7.3230000000000004</v>
      </c>
      <c r="R1208">
        <f t="shared" si="366"/>
        <v>4149.4808477800989</v>
      </c>
      <c r="S1208">
        <f t="shared" si="367"/>
        <v>3946.6544049466997</v>
      </c>
      <c r="T1208" s="5">
        <f t="shared" si="354"/>
        <v>0</v>
      </c>
      <c r="U1208" s="6">
        <f>+S1208+SUM($D$17:$E$17)-SUM($Q$27:Q1208)</f>
        <v>7167.2346681045901</v>
      </c>
      <c r="V1208" s="10">
        <f t="shared" si="355"/>
        <v>1.9588974193580633E-3</v>
      </c>
      <c r="W1208" s="10">
        <f>+S1208/SUM(Q$27:Q1208)-1</f>
        <v>0.16784972340684789</v>
      </c>
      <c r="X1208">
        <v>4.7699999999999996</v>
      </c>
      <c r="AC1208">
        <f t="shared" si="368"/>
        <v>9039.7472412042425</v>
      </c>
      <c r="AD1208">
        <f t="shared" si="369"/>
        <v>8836.4578911145054</v>
      </c>
      <c r="AE1208" s="5">
        <f t="shared" si="356"/>
        <v>0</v>
      </c>
      <c r="AF1208" s="6">
        <f>+AD1208+SUM($D$18:$E$18)-SUM($AB$27:AB1208)</f>
        <v>14633.286364798707</v>
      </c>
      <c r="AG1208" s="10">
        <f t="shared" si="357"/>
        <v>2.7928774729961692E-3</v>
      </c>
      <c r="AH1208" s="10">
        <f>+AD1208/SUM(AB$27:AB1208)-1</f>
        <v>0.45260705750084296</v>
      </c>
      <c r="AI1208" s="6">
        <f t="shared" si="358"/>
        <v>0</v>
      </c>
      <c r="AL1208" s="6">
        <f t="shared" si="359"/>
        <v>0</v>
      </c>
      <c r="AM1208" s="6">
        <f t="shared" si="360"/>
        <v>17509.594822113198</v>
      </c>
      <c r="AN1208" s="6">
        <f t="shared" si="361"/>
        <v>17016.250975640367</v>
      </c>
      <c r="AO1208" s="5">
        <f t="shared" si="362"/>
        <v>0</v>
      </c>
      <c r="AP1208" s="6">
        <f>+AN1208+SUM($D$16:$E$18)-SUM($AL$27:AL1208)</f>
        <v>29898.21202827193</v>
      </c>
      <c r="AQ1208" s="10">
        <f t="shared" si="370"/>
        <v>1.4518069737519124E-3</v>
      </c>
      <c r="AR1208" s="10">
        <f>+AN1208/SUM(AL$27:AL1208)-1</f>
        <v>0.25878102895634347</v>
      </c>
    </row>
    <row r="1209" spans="1:44" x14ac:dyDescent="0.25">
      <c r="A1209" s="1">
        <v>41955</v>
      </c>
      <c r="B1209">
        <v>8.1340000000000003</v>
      </c>
      <c r="G1209">
        <f t="shared" si="363"/>
        <v>4310.8271598712108</v>
      </c>
      <c r="H1209">
        <f t="shared" si="364"/>
        <v>4223.7917099726346</v>
      </c>
      <c r="I1209" s="5">
        <f t="shared" si="353"/>
        <v>0</v>
      </c>
      <c r="J1209" s="6">
        <f>+H1209+SUM($D$16:$E$16)-SUM($F$27:F1209)</f>
        <v>8088.3440257621114</v>
      </c>
      <c r="K1209" s="10">
        <f t="shared" si="365"/>
        <v>-1.1542759055480634E-3</v>
      </c>
      <c r="L1209" s="10">
        <f>+H1209/SUM(F$27:F1209)-1</f>
        <v>4.1510589920205954E-2</v>
      </c>
      <c r="M1209">
        <v>7.25</v>
      </c>
      <c r="R1209">
        <f t="shared" si="366"/>
        <v>4108.1163657525212</v>
      </c>
      <c r="S1209">
        <f t="shared" si="367"/>
        <v>3907.3118169962545</v>
      </c>
      <c r="T1209" s="5">
        <f t="shared" si="354"/>
        <v>0</v>
      </c>
      <c r="U1209" s="6">
        <f>+S1209+SUM($D$17:$E$17)-SUM($Q$27:Q1209)</f>
        <v>7127.8920801541453</v>
      </c>
      <c r="V1209" s="10">
        <f t="shared" si="355"/>
        <v>-5.4892283805811903E-3</v>
      </c>
      <c r="W1209" s="10">
        <f>+S1209/SUM(Q$27:Q1209)-1</f>
        <v>0.15620790587186217</v>
      </c>
      <c r="X1209">
        <v>4.74</v>
      </c>
      <c r="AC1209">
        <f t="shared" si="368"/>
        <v>8982.8934849702546</v>
      </c>
      <c r="AD1209">
        <f t="shared" si="369"/>
        <v>8780.8826842521503</v>
      </c>
      <c r="AE1209" s="5">
        <f t="shared" si="356"/>
        <v>0</v>
      </c>
      <c r="AF1209" s="6">
        <f>+AD1209+SUM($D$18:$E$18)-SUM($AB$27:AB1209)</f>
        <v>14577.711157936352</v>
      </c>
      <c r="AG1209" s="10">
        <f t="shared" si="357"/>
        <v>-3.7978623172471027E-3</v>
      </c>
      <c r="AH1209" s="10">
        <f>+AD1209/SUM(AB$27:AB1209)-1</f>
        <v>0.44347116405744158</v>
      </c>
      <c r="AI1209" s="6">
        <f t="shared" si="358"/>
        <v>0</v>
      </c>
      <c r="AL1209" s="6">
        <f t="shared" si="359"/>
        <v>0</v>
      </c>
      <c r="AM1209" s="6">
        <f t="shared" si="360"/>
        <v>17401.837010593987</v>
      </c>
      <c r="AN1209" s="6">
        <f t="shared" si="361"/>
        <v>16911.986211221039</v>
      </c>
      <c r="AO1209" s="5">
        <f t="shared" si="362"/>
        <v>0</v>
      </c>
      <c r="AP1209" s="6">
        <f>+AN1209+SUM($D$16:$E$18)-SUM($AL$27:AL1209)</f>
        <v>29793.947263852602</v>
      </c>
      <c r="AQ1209" s="10">
        <f t="shared" si="370"/>
        <v>-3.4873244032364026E-3</v>
      </c>
      <c r="AR1209" s="10">
        <f>+AN1209/SUM(AL$27:AL1209)-1</f>
        <v>0.25106801933821199</v>
      </c>
    </row>
    <row r="1210" spans="1:44" x14ac:dyDescent="0.25">
      <c r="A1210" s="1">
        <v>41956</v>
      </c>
      <c r="B1210">
        <v>8.1150000000000002</v>
      </c>
      <c r="G1210">
        <f t="shared" si="363"/>
        <v>4300.7576103214751</v>
      </c>
      <c r="H1210">
        <f t="shared" si="364"/>
        <v>4213.9254642768537</v>
      </c>
      <c r="I1210" s="5">
        <f t="shared" si="353"/>
        <v>0</v>
      </c>
      <c r="J1210" s="6">
        <f>+H1210+SUM($D$16:$E$16)-SUM($F$27:F1210)</f>
        <v>8078.4777800663305</v>
      </c>
      <c r="K1210" s="10">
        <f t="shared" si="365"/>
        <v>-1.2198103424330142E-3</v>
      </c>
      <c r="L1210" s="10">
        <f>+H1210/SUM(F$27:F1210)-1</f>
        <v>3.9077752299295554E-2</v>
      </c>
      <c r="M1210">
        <v>7.2690000000000001</v>
      </c>
      <c r="R1210">
        <f t="shared" si="366"/>
        <v>4118.8824638144933</v>
      </c>
      <c r="S1210">
        <f t="shared" si="367"/>
        <v>3917.5516686545893</v>
      </c>
      <c r="T1210" s="5">
        <f t="shared" si="354"/>
        <v>0</v>
      </c>
      <c r="U1210" s="6">
        <f>+S1210+SUM($D$17:$E$17)-SUM($Q$27:Q1210)</f>
        <v>7138.1319318124797</v>
      </c>
      <c r="V1210" s="10">
        <f t="shared" si="355"/>
        <v>1.4365890424807848E-3</v>
      </c>
      <c r="W1210" s="10">
        <f>+S1210/SUM(Q$27:Q1210)-1</f>
        <v>0.15923796797000911</v>
      </c>
      <c r="X1210">
        <v>4.7530000000000001</v>
      </c>
      <c r="AC1210">
        <f t="shared" si="368"/>
        <v>9007.5301126716513</v>
      </c>
      <c r="AD1210">
        <f t="shared" si="369"/>
        <v>8804.9652738925051</v>
      </c>
      <c r="AE1210" s="5">
        <f t="shared" si="356"/>
        <v>0</v>
      </c>
      <c r="AF1210" s="6">
        <f>+AD1210+SUM($D$18:$E$18)-SUM($AB$27:AB1210)</f>
        <v>14601.793747576707</v>
      </c>
      <c r="AG1210" s="10">
        <f t="shared" si="357"/>
        <v>1.6520144609426524E-3</v>
      </c>
      <c r="AH1210" s="10">
        <f>+AD1210/SUM(AB$27:AB1210)-1</f>
        <v>0.44743005121624901</v>
      </c>
      <c r="AI1210" s="6">
        <f t="shared" si="358"/>
        <v>0</v>
      </c>
      <c r="AL1210" s="6">
        <f t="shared" si="359"/>
        <v>0</v>
      </c>
      <c r="AM1210" s="6">
        <f t="shared" si="360"/>
        <v>17427.17018680762</v>
      </c>
      <c r="AN1210" s="6">
        <f t="shared" si="361"/>
        <v>16936.442406823946</v>
      </c>
      <c r="AO1210" s="5">
        <f t="shared" si="362"/>
        <v>0</v>
      </c>
      <c r="AP1210" s="6">
        <f>+AN1210+SUM($D$16:$E$18)-SUM($AL$27:AL1210)</f>
        <v>29818.403459455509</v>
      </c>
      <c r="AQ1210" s="10">
        <f t="shared" si="370"/>
        <v>8.2084442810903546E-4</v>
      </c>
      <c r="AR1210" s="10">
        <f>+AN1210/SUM(AL$27:AL1210)-1</f>
        <v>0.25287717195998849</v>
      </c>
    </row>
    <row r="1211" spans="1:44" x14ac:dyDescent="0.25">
      <c r="A1211" s="1">
        <v>41957</v>
      </c>
      <c r="B1211">
        <v>8.0950000000000006</v>
      </c>
      <c r="G1211">
        <f t="shared" si="363"/>
        <v>4290.1580844796481</v>
      </c>
      <c r="H1211">
        <f t="shared" si="364"/>
        <v>4203.5399424918214</v>
      </c>
      <c r="I1211" s="5">
        <f t="shared" si="353"/>
        <v>0</v>
      </c>
      <c r="J1211" s="6">
        <f>+H1211+SUM($D$16:$E$16)-SUM($F$27:F1211)</f>
        <v>8068.0922582812982</v>
      </c>
      <c r="K1211" s="10">
        <f t="shared" si="365"/>
        <v>-1.2855790493920827E-3</v>
      </c>
      <c r="L1211" s="10">
        <f>+H1211/SUM(F$27:F1211)-1</f>
        <v>3.6516870593074291E-2</v>
      </c>
      <c r="M1211">
        <v>7.2789999999999999</v>
      </c>
      <c r="R1211">
        <f t="shared" si="366"/>
        <v>4124.5488312155312</v>
      </c>
      <c r="S1211">
        <f t="shared" si="367"/>
        <v>3922.9410642642388</v>
      </c>
      <c r="T1211" s="5">
        <f t="shared" si="354"/>
        <v>0</v>
      </c>
      <c r="U1211" s="6">
        <f>+S1211+SUM($D$17:$E$17)-SUM($Q$27:Q1211)</f>
        <v>7143.5213274221305</v>
      </c>
      <c r="V1211" s="10">
        <f t="shared" si="355"/>
        <v>7.5501484998219404E-4</v>
      </c>
      <c r="W1211" s="10">
        <f>+S1211/SUM(Q$27:Q1211)-1</f>
        <v>0.16083273749534932</v>
      </c>
      <c r="X1211">
        <v>4.7290000000000001</v>
      </c>
      <c r="AC1211">
        <f t="shared" si="368"/>
        <v>8962.0471076844606</v>
      </c>
      <c r="AD1211">
        <f t="shared" si="369"/>
        <v>8760.50510840262</v>
      </c>
      <c r="AE1211" s="5">
        <f t="shared" si="356"/>
        <v>0</v>
      </c>
      <c r="AF1211" s="6">
        <f>+AD1211+SUM($D$18:$E$18)-SUM($AB$27:AB1211)</f>
        <v>14557.33358208682</v>
      </c>
      <c r="AG1211" s="10">
        <f t="shared" si="357"/>
        <v>-3.0448427267550926E-3</v>
      </c>
      <c r="AH1211" s="10">
        <f>+AD1211/SUM(AB$27:AB1211)-1</f>
        <v>0.44012133646152773</v>
      </c>
      <c r="AI1211" s="6">
        <f t="shared" si="358"/>
        <v>0</v>
      </c>
      <c r="AL1211" s="6">
        <f t="shared" si="359"/>
        <v>0</v>
      </c>
      <c r="AM1211" s="6">
        <f t="shared" si="360"/>
        <v>17376.754023379639</v>
      </c>
      <c r="AN1211" s="6">
        <f t="shared" si="361"/>
        <v>16886.986115158681</v>
      </c>
      <c r="AO1211" s="5">
        <f t="shared" si="362"/>
        <v>0</v>
      </c>
      <c r="AP1211" s="6">
        <f>+AN1211+SUM($D$16:$E$18)-SUM($AL$27:AL1211)</f>
        <v>29768.947167790244</v>
      </c>
      <c r="AQ1211" s="10">
        <f t="shared" si="370"/>
        <v>-1.658582818912846E-3</v>
      </c>
      <c r="AR1211" s="10">
        <f>+AN1211/SUM(AL$27:AL1211)-1</f>
        <v>0.24921863155647128</v>
      </c>
    </row>
    <row r="1212" spans="1:44" x14ac:dyDescent="0.25">
      <c r="A1212" s="1">
        <v>41960</v>
      </c>
      <c r="B1212">
        <v>8.07</v>
      </c>
      <c r="G1212">
        <f t="shared" si="363"/>
        <v>4276.9086771773636</v>
      </c>
      <c r="H1212">
        <f t="shared" si="364"/>
        <v>4190.558040260531</v>
      </c>
      <c r="I1212" s="5">
        <f t="shared" si="353"/>
        <v>0</v>
      </c>
      <c r="J1212" s="6">
        <f>+H1212+SUM($D$16:$E$16)-SUM($F$27:F1212)</f>
        <v>8055.1103560500069</v>
      </c>
      <c r="K1212" s="10">
        <f t="shared" si="365"/>
        <v>-1.6090423628914996E-3</v>
      </c>
      <c r="L1212" s="10">
        <f>+H1212/SUM(F$27:F1212)-1</f>
        <v>3.3315768460297601E-2</v>
      </c>
      <c r="M1212">
        <v>7.3120000000000003</v>
      </c>
      <c r="R1212">
        <f t="shared" si="366"/>
        <v>4143.2478436389574</v>
      </c>
      <c r="S1212">
        <f t="shared" si="367"/>
        <v>3940.7260697760844</v>
      </c>
      <c r="T1212" s="5">
        <f t="shared" si="354"/>
        <v>0</v>
      </c>
      <c r="U1212" s="6">
        <f>+S1212+SUM($D$17:$E$17)-SUM($Q$27:Q1212)</f>
        <v>7161.3063329339757</v>
      </c>
      <c r="V1212" s="10">
        <f t="shared" si="355"/>
        <v>2.4896692676723564E-3</v>
      </c>
      <c r="W1212" s="10">
        <f>+S1212/SUM(Q$27:Q1212)-1</f>
        <v>0.16609547692897331</v>
      </c>
      <c r="X1212">
        <v>4.7489999999999997</v>
      </c>
      <c r="AC1212">
        <f t="shared" si="368"/>
        <v>8999.9496118404513</v>
      </c>
      <c r="AD1212">
        <f t="shared" si="369"/>
        <v>8797.5552463108561</v>
      </c>
      <c r="AE1212" s="5">
        <f t="shared" si="356"/>
        <v>0</v>
      </c>
      <c r="AF1212" s="6">
        <f>+AD1212+SUM($D$18:$E$18)-SUM($AB$27:AB1212)</f>
        <v>14594.383719995054</v>
      </c>
      <c r="AG1212" s="10">
        <f t="shared" si="357"/>
        <v>2.5451184242850644E-3</v>
      </c>
      <c r="AH1212" s="10">
        <f>+AD1212/SUM(AB$27:AB1212)-1</f>
        <v>0.44621193209046184</v>
      </c>
      <c r="AI1212" s="6">
        <f t="shared" si="358"/>
        <v>0</v>
      </c>
      <c r="AL1212" s="6">
        <f t="shared" si="359"/>
        <v>0</v>
      </c>
      <c r="AM1212" s="6">
        <f t="shared" si="360"/>
        <v>17420.106132656772</v>
      </c>
      <c r="AN1212" s="6">
        <f t="shared" si="361"/>
        <v>16928.839356347471</v>
      </c>
      <c r="AO1212" s="5">
        <f t="shared" si="362"/>
        <v>0</v>
      </c>
      <c r="AP1212" s="6">
        <f>+AN1212+SUM($D$16:$E$18)-SUM($AL$27:AL1212)</f>
        <v>29810.80040897903</v>
      </c>
      <c r="AQ1212" s="10">
        <f t="shared" si="370"/>
        <v>1.4059362245122387E-3</v>
      </c>
      <c r="AR1212" s="10">
        <f>+AN1212/SUM(AL$27:AL1212)-1</f>
        <v>0.2523147345749448</v>
      </c>
    </row>
    <row r="1213" spans="1:44" x14ac:dyDescent="0.25">
      <c r="A1213" s="1">
        <v>41961</v>
      </c>
      <c r="B1213">
        <v>8.0470000000000006</v>
      </c>
      <c r="G1213">
        <f t="shared" si="363"/>
        <v>4264.7192224592618</v>
      </c>
      <c r="H1213">
        <f t="shared" si="364"/>
        <v>4178.6146902077444</v>
      </c>
      <c r="I1213" s="5">
        <f t="shared" si="353"/>
        <v>0</v>
      </c>
      <c r="J1213" s="6">
        <f>+H1213+SUM($D$16:$E$16)-SUM($F$27:F1213)</f>
        <v>8043.1670059972221</v>
      </c>
      <c r="K1213" s="10">
        <f t="shared" si="365"/>
        <v>-1.4827047085474998E-3</v>
      </c>
      <c r="L1213" s="10">
        <f>+H1213/SUM(F$27:F1213)-1</f>
        <v>3.0370754498143304E-2</v>
      </c>
      <c r="M1213">
        <v>7.3689999999999998</v>
      </c>
      <c r="R1213">
        <f t="shared" si="366"/>
        <v>4175.5461378248738</v>
      </c>
      <c r="S1213">
        <f t="shared" si="367"/>
        <v>3971.4456247510893</v>
      </c>
      <c r="T1213" s="5">
        <f t="shared" si="354"/>
        <v>0</v>
      </c>
      <c r="U1213" s="6">
        <f>+S1213+SUM($D$17:$E$17)-SUM($Q$27:Q1213)</f>
        <v>7192.0258879089806</v>
      </c>
      <c r="V1213" s="10">
        <f t="shared" si="355"/>
        <v>4.2896579962974357E-3</v>
      </c>
      <c r="W1213" s="10">
        <f>+S1213/SUM(Q$27:Q1213)-1</f>
        <v>0.17518566322341411</v>
      </c>
      <c r="X1213">
        <v>4.7699999999999996</v>
      </c>
      <c r="AC1213">
        <f t="shared" si="368"/>
        <v>9039.7472412042425</v>
      </c>
      <c r="AD1213">
        <f t="shared" si="369"/>
        <v>8836.4578911145036</v>
      </c>
      <c r="AE1213" s="5">
        <f t="shared" si="356"/>
        <v>0</v>
      </c>
      <c r="AF1213" s="6">
        <f>+AD1213+SUM($D$18:$E$18)-SUM($AB$27:AB1213)</f>
        <v>14633.286364798703</v>
      </c>
      <c r="AG1213" s="10">
        <f t="shared" si="357"/>
        <v>2.6655901030168128E-3</v>
      </c>
      <c r="AH1213" s="10">
        <f>+AD1213/SUM(AB$27:AB1213)-1</f>
        <v>0.45260705750084274</v>
      </c>
      <c r="AI1213" s="6">
        <f t="shared" si="358"/>
        <v>0</v>
      </c>
      <c r="AL1213" s="6">
        <f t="shared" si="359"/>
        <v>0</v>
      </c>
      <c r="AM1213" s="6">
        <f t="shared" si="360"/>
        <v>17480.012601488379</v>
      </c>
      <c r="AN1213" s="6">
        <f t="shared" si="361"/>
        <v>16986.518206073335</v>
      </c>
      <c r="AO1213" s="5">
        <f t="shared" si="362"/>
        <v>0</v>
      </c>
      <c r="AP1213" s="6">
        <f>+AN1213+SUM($D$16:$E$18)-SUM($AL$27:AL1213)</f>
        <v>29868.479258704898</v>
      </c>
      <c r="AQ1213" s="10">
        <f t="shared" si="370"/>
        <v>1.9348306296564921E-3</v>
      </c>
      <c r="AR1213" s="10">
        <f>+AN1213/SUM(AL$27:AL1213)-1</f>
        <v>0.2565815405776819</v>
      </c>
    </row>
    <row r="1214" spans="1:44" x14ac:dyDescent="0.25">
      <c r="A1214" s="1">
        <v>41962</v>
      </c>
      <c r="B1214">
        <v>8.0500000000000007</v>
      </c>
      <c r="G1214">
        <f t="shared" si="363"/>
        <v>4266.3091513355357</v>
      </c>
      <c r="H1214">
        <f t="shared" si="364"/>
        <v>4180.1725184754996</v>
      </c>
      <c r="I1214" s="5">
        <f t="shared" si="353"/>
        <v>0</v>
      </c>
      <c r="J1214" s="6">
        <f>+H1214+SUM($D$16:$E$16)-SUM($F$27:F1214)</f>
        <v>8044.7248342649764</v>
      </c>
      <c r="K1214" s="10">
        <f t="shared" si="365"/>
        <v>1.9368344168313456E-4</v>
      </c>
      <c r="L1214" s="10">
        <f>+H1214/SUM(F$27:F1214)-1</f>
        <v>3.075488675407656E-2</v>
      </c>
      <c r="M1214">
        <v>7.3689999999999998</v>
      </c>
      <c r="R1214">
        <f t="shared" si="366"/>
        <v>4175.5461378248738</v>
      </c>
      <c r="S1214">
        <f t="shared" si="367"/>
        <v>3971.4456247510893</v>
      </c>
      <c r="T1214" s="5">
        <f t="shared" si="354"/>
        <v>0</v>
      </c>
      <c r="U1214" s="6">
        <f>+S1214+SUM($D$17:$E$17)-SUM($Q$27:Q1214)</f>
        <v>7192.0258879089806</v>
      </c>
      <c r="V1214" s="10">
        <f t="shared" si="355"/>
        <v>0</v>
      </c>
      <c r="W1214" s="10">
        <f>+S1214/SUM(Q$27:Q1214)-1</f>
        <v>0.17518566322341411</v>
      </c>
      <c r="X1214">
        <v>4.76</v>
      </c>
      <c r="AC1214">
        <f t="shared" si="368"/>
        <v>9020.7959891262472</v>
      </c>
      <c r="AD1214">
        <f t="shared" si="369"/>
        <v>8817.9328221603864</v>
      </c>
      <c r="AE1214" s="5">
        <f t="shared" si="356"/>
        <v>0</v>
      </c>
      <c r="AF1214" s="6">
        <f>+AD1214+SUM($D$18:$E$18)-SUM($AB$27:AB1214)</f>
        <v>14614.761295844586</v>
      </c>
      <c r="AG1214" s="10">
        <f t="shared" si="357"/>
        <v>-1.2659541057489232E-3</v>
      </c>
      <c r="AH1214" s="10">
        <f>+AD1214/SUM(AB$27:AB1214)-1</f>
        <v>0.44956175968637568</v>
      </c>
      <c r="AI1214" s="6">
        <f t="shared" si="358"/>
        <v>0</v>
      </c>
      <c r="AL1214" s="6">
        <f t="shared" si="359"/>
        <v>0</v>
      </c>
      <c r="AM1214" s="6">
        <f t="shared" si="360"/>
        <v>17462.651278286656</v>
      </c>
      <c r="AN1214" s="6">
        <f t="shared" si="361"/>
        <v>16969.550965386974</v>
      </c>
      <c r="AO1214" s="5">
        <f t="shared" si="362"/>
        <v>0</v>
      </c>
      <c r="AP1214" s="6">
        <f>+AN1214+SUM($D$16:$E$18)-SUM($AL$27:AL1214)</f>
        <v>29851.512018018537</v>
      </c>
      <c r="AQ1214" s="10">
        <f t="shared" si="370"/>
        <v>-5.6806510098483809E-4</v>
      </c>
      <c r="AR1214" s="10">
        <f>+AN1214/SUM(AL$27:AL1214)-1</f>
        <v>0.25532638509600125</v>
      </c>
    </row>
    <row r="1215" spans="1:44" x14ac:dyDescent="0.25">
      <c r="A1215" s="1">
        <v>41963</v>
      </c>
      <c r="B1215">
        <v>8.0459999999999994</v>
      </c>
      <c r="G1215">
        <f t="shared" si="363"/>
        <v>4264.1892461671696</v>
      </c>
      <c r="H1215">
        <f t="shared" si="364"/>
        <v>4178.095414118492</v>
      </c>
      <c r="I1215" s="5">
        <f t="shared" si="353"/>
        <v>0</v>
      </c>
      <c r="J1215" s="6">
        <f>+H1215+SUM($D$16:$E$16)-SUM($F$27:F1215)</f>
        <v>8042.6477299079688</v>
      </c>
      <c r="K1215" s="10">
        <f t="shared" si="365"/>
        <v>-2.5819458089615388E-4</v>
      </c>
      <c r="L1215" s="10">
        <f>+H1215/SUM(F$27:F1215)-1</f>
        <v>3.0242710412831997E-2</v>
      </c>
      <c r="M1215">
        <v>7.3490000000000002</v>
      </c>
      <c r="R1215">
        <f t="shared" si="366"/>
        <v>4164.213403022798</v>
      </c>
      <c r="S1215">
        <f t="shared" si="367"/>
        <v>3960.6668335317895</v>
      </c>
      <c r="T1215" s="5">
        <f t="shared" si="354"/>
        <v>0</v>
      </c>
      <c r="U1215" s="6">
        <f>+S1215+SUM($D$17:$E$17)-SUM($Q$27:Q1215)</f>
        <v>7181.2470966896808</v>
      </c>
      <c r="V1215" s="10">
        <f t="shared" si="355"/>
        <v>-1.4987141853063379E-3</v>
      </c>
      <c r="W1215" s="10">
        <f>+S1215/SUM(Q$27:Q1215)-1</f>
        <v>0.17199612417273302</v>
      </c>
      <c r="X1215">
        <v>4.7439999999999998</v>
      </c>
      <c r="AC1215">
        <f t="shared" si="368"/>
        <v>8990.4739858014527</v>
      </c>
      <c r="AD1215">
        <f t="shared" si="369"/>
        <v>8788.2927118337975</v>
      </c>
      <c r="AE1215" s="5">
        <f t="shared" si="356"/>
        <v>0</v>
      </c>
      <c r="AF1215" s="6">
        <f>+AD1215+SUM($D$18:$E$18)-SUM($AB$27:AB1215)</f>
        <v>14585.121185517997</v>
      </c>
      <c r="AG1215" s="10">
        <f t="shared" si="357"/>
        <v>-2.0280940431792738E-3</v>
      </c>
      <c r="AH1215" s="10">
        <f>+AD1215/SUM(AB$27:AB1215)-1</f>
        <v>0.44468928318322831</v>
      </c>
      <c r="AI1215" s="6">
        <f t="shared" si="358"/>
        <v>0</v>
      </c>
      <c r="AL1215" s="6">
        <f t="shared" si="359"/>
        <v>0</v>
      </c>
      <c r="AM1215" s="6">
        <f t="shared" si="360"/>
        <v>17418.876634991422</v>
      </c>
      <c r="AN1215" s="6">
        <f t="shared" si="361"/>
        <v>16927.054959484078</v>
      </c>
      <c r="AO1215" s="5">
        <f t="shared" si="362"/>
        <v>0</v>
      </c>
      <c r="AP1215" s="6">
        <f>+AN1215+SUM($D$16:$E$18)-SUM($AL$27:AL1215)</f>
        <v>29809.01601211564</v>
      </c>
      <c r="AQ1215" s="10">
        <f t="shared" si="370"/>
        <v>-1.4235796792217981E-3</v>
      </c>
      <c r="AR1215" s="10">
        <f>+AN1215/SUM(AL$27:AL1215)-1</f>
        <v>0.25218273341188113</v>
      </c>
    </row>
    <row r="1216" spans="1:44" x14ac:dyDescent="0.25">
      <c r="A1216" s="1">
        <v>41964</v>
      </c>
      <c r="B1216">
        <v>8.234</v>
      </c>
      <c r="G1216">
        <f t="shared" si="363"/>
        <v>4363.8247890803477</v>
      </c>
      <c r="H1216">
        <f t="shared" si="364"/>
        <v>4275.7193188977963</v>
      </c>
      <c r="I1216" s="5">
        <f t="shared" si="353"/>
        <v>0</v>
      </c>
      <c r="J1216" s="6">
        <f>+H1216+SUM($D$16:$E$16)-SUM($F$27:F1216)</f>
        <v>8140.271634687273</v>
      </c>
      <c r="K1216" s="10">
        <f t="shared" si="365"/>
        <v>1.2138279340057734E-2</v>
      </c>
      <c r="L1216" s="10">
        <f>+H1216/SUM(F$27:F1216)-1</f>
        <v>5.4314998451312491E-2</v>
      </c>
      <c r="M1216">
        <v>7.4790000000000001</v>
      </c>
      <c r="R1216">
        <f t="shared" si="366"/>
        <v>4237.876179236292</v>
      </c>
      <c r="S1216">
        <f t="shared" si="367"/>
        <v>4030.7289764572397</v>
      </c>
      <c r="T1216" s="5">
        <f t="shared" si="354"/>
        <v>0</v>
      </c>
      <c r="U1216" s="6">
        <f>+S1216+SUM($D$17:$E$17)-SUM($Q$27:Q1216)</f>
        <v>7251.3092396151305</v>
      </c>
      <c r="V1216" s="10">
        <f t="shared" si="355"/>
        <v>9.7562640558275238E-3</v>
      </c>
      <c r="W1216" s="10">
        <f>+S1216/SUM(Q$27:Q1216)-1</f>
        <v>0.19272812800215955</v>
      </c>
      <c r="X1216">
        <v>4.8079999999999998</v>
      </c>
      <c r="AC1216">
        <f t="shared" si="368"/>
        <v>9111.7619991006286</v>
      </c>
      <c r="AD1216">
        <f t="shared" si="369"/>
        <v>8906.853153140155</v>
      </c>
      <c r="AE1216" s="5">
        <f t="shared" si="356"/>
        <v>0</v>
      </c>
      <c r="AF1216" s="6">
        <f>+AD1216+SUM($D$18:$E$18)-SUM($AB$27:AB1216)</f>
        <v>14703.681626824353</v>
      </c>
      <c r="AG1216" s="10">
        <f t="shared" si="357"/>
        <v>8.128862269864312E-3</v>
      </c>
      <c r="AH1216" s="10">
        <f>+AD1216/SUM(AB$27:AB1216)-1</f>
        <v>0.46417918919581824</v>
      </c>
      <c r="AI1216" s="6">
        <f t="shared" si="358"/>
        <v>0</v>
      </c>
      <c r="AL1216" s="6">
        <f t="shared" si="359"/>
        <v>0</v>
      </c>
      <c r="AM1216" s="6">
        <f t="shared" si="360"/>
        <v>17713.462967417268</v>
      </c>
      <c r="AN1216" s="6">
        <f t="shared" si="361"/>
        <v>17213.301448495193</v>
      </c>
      <c r="AO1216" s="5">
        <f t="shared" si="362"/>
        <v>0</v>
      </c>
      <c r="AP1216" s="6">
        <f>+AN1216+SUM($D$16:$E$18)-SUM($AL$27:AL1216)</f>
        <v>30095.262501126756</v>
      </c>
      <c r="AQ1216" s="10">
        <f t="shared" si="370"/>
        <v>9.602681581128758E-3</v>
      </c>
      <c r="AR1216" s="10">
        <f>+AN1216/SUM(AL$27:AL1216)-1</f>
        <v>0.27335788242022452</v>
      </c>
    </row>
    <row r="1217" spans="1:44" x14ac:dyDescent="0.25">
      <c r="A1217" s="1">
        <v>41967</v>
      </c>
      <c r="B1217">
        <v>8.27</v>
      </c>
      <c r="G1217">
        <f t="shared" si="363"/>
        <v>4382.9039355956365</v>
      </c>
      <c r="H1217">
        <f t="shared" si="364"/>
        <v>4294.4132581108533</v>
      </c>
      <c r="I1217" s="5">
        <f t="shared" si="353"/>
        <v>0</v>
      </c>
      <c r="J1217" s="6">
        <f>+H1217+SUM($D$16:$E$16)-SUM($F$27:F1217)</f>
        <v>8158.9655739003301</v>
      </c>
      <c r="K1217" s="10">
        <f t="shared" si="365"/>
        <v>2.2964760946548868E-3</v>
      </c>
      <c r="L1217" s="10">
        <f>+H1217/SUM(F$27:F1217)-1</f>
        <v>5.8924585522510675E-2</v>
      </c>
      <c r="M1217">
        <v>7.5</v>
      </c>
      <c r="R1217">
        <f t="shared" si="366"/>
        <v>4249.7755507784723</v>
      </c>
      <c r="S1217">
        <f t="shared" si="367"/>
        <v>4042.046707237505</v>
      </c>
      <c r="T1217" s="5">
        <f t="shared" si="354"/>
        <v>0</v>
      </c>
      <c r="U1217" s="6">
        <f>+S1217+SUM($D$17:$E$17)-SUM($Q$27:Q1217)</f>
        <v>7262.6269703953958</v>
      </c>
      <c r="V1217" s="10">
        <f t="shared" si="355"/>
        <v>1.5607844606095878E-3</v>
      </c>
      <c r="W1217" s="10">
        <f>+S1217/SUM(Q$27:Q1217)-1</f>
        <v>0.19607714400537479</v>
      </c>
      <c r="X1217">
        <v>4.8019999999999996</v>
      </c>
      <c r="AC1217">
        <f t="shared" si="368"/>
        <v>9100.3912478538314</v>
      </c>
      <c r="AD1217">
        <f t="shared" si="369"/>
        <v>8895.7381117676832</v>
      </c>
      <c r="AE1217" s="5">
        <f t="shared" si="356"/>
        <v>0</v>
      </c>
      <c r="AF1217" s="6">
        <f>+AD1217+SUM($D$18:$E$18)-SUM($AB$27:AB1217)</f>
        <v>14692.566585451885</v>
      </c>
      <c r="AG1217" s="10">
        <f t="shared" si="357"/>
        <v>-7.5593593866929432E-4</v>
      </c>
      <c r="AH1217" s="10">
        <f>+AD1217/SUM(AB$27:AB1217)-1</f>
        <v>0.4623520105071377</v>
      </c>
      <c r="AI1217" s="6">
        <f t="shared" si="358"/>
        <v>0</v>
      </c>
      <c r="AL1217" s="6">
        <f t="shared" si="359"/>
        <v>0</v>
      </c>
      <c r="AM1217" s="6">
        <f t="shared" si="360"/>
        <v>17733.070734227942</v>
      </c>
      <c r="AN1217" s="6">
        <f t="shared" si="361"/>
        <v>17232.198077116042</v>
      </c>
      <c r="AO1217" s="5">
        <f t="shared" si="362"/>
        <v>0</v>
      </c>
      <c r="AP1217" s="6">
        <f>+AN1217+SUM($D$16:$E$18)-SUM($AL$27:AL1217)</f>
        <v>30114.159129747608</v>
      </c>
      <c r="AQ1217" s="10">
        <f t="shared" si="370"/>
        <v>6.2789379624605957E-4</v>
      </c>
      <c r="AR1217" s="10">
        <f>+AN1217/SUM(AL$27:AL1217)-1</f>
        <v>0.27475576481236885</v>
      </c>
    </row>
    <row r="1218" spans="1:44" x14ac:dyDescent="0.25">
      <c r="A1218" s="1">
        <v>41968</v>
      </c>
      <c r="B1218">
        <v>8.2279999999999998</v>
      </c>
      <c r="G1218">
        <f t="shared" si="363"/>
        <v>4360.644931327799</v>
      </c>
      <c r="H1218">
        <f t="shared" si="364"/>
        <v>4272.6036623622858</v>
      </c>
      <c r="I1218" s="5">
        <f t="shared" si="353"/>
        <v>0</v>
      </c>
      <c r="J1218" s="6">
        <f>+H1218+SUM($D$16:$E$16)-SUM($F$27:F1218)</f>
        <v>8137.1559781517626</v>
      </c>
      <c r="K1218" s="10">
        <f t="shared" si="365"/>
        <v>-2.6730834382160396E-3</v>
      </c>
      <c r="L1218" s="10">
        <f>+H1218/SUM(F$27:F1218)-1</f>
        <v>5.3546733939445978E-2</v>
      </c>
      <c r="M1218">
        <v>7.5170000000000003</v>
      </c>
      <c r="R1218">
        <f t="shared" si="366"/>
        <v>4259.4083753602363</v>
      </c>
      <c r="S1218">
        <f t="shared" si="367"/>
        <v>4051.2086797739098</v>
      </c>
      <c r="T1218" s="5">
        <f t="shared" si="354"/>
        <v>0</v>
      </c>
      <c r="U1218" s="6">
        <f>+S1218+SUM($D$17:$E$17)-SUM($Q$27:Q1218)</f>
        <v>7271.7889429318011</v>
      </c>
      <c r="V1218" s="10">
        <f t="shared" si="355"/>
        <v>1.2615232165651413E-3</v>
      </c>
      <c r="W1218" s="10">
        <f>+S1218/SUM(Q$27:Q1218)-1</f>
        <v>0.19878825219845342</v>
      </c>
      <c r="X1218">
        <v>4.79</v>
      </c>
      <c r="AC1218">
        <f t="shared" si="368"/>
        <v>9077.6497453602369</v>
      </c>
      <c r="AD1218">
        <f t="shared" si="369"/>
        <v>8873.5080290227415</v>
      </c>
      <c r="AE1218" s="5">
        <f t="shared" si="356"/>
        <v>0</v>
      </c>
      <c r="AF1218" s="6">
        <f>+AD1218+SUM($D$18:$E$18)-SUM($AB$27:AB1218)</f>
        <v>14670.336502706941</v>
      </c>
      <c r="AG1218" s="10">
        <f t="shared" si="357"/>
        <v>-1.5130156202222134E-3</v>
      </c>
      <c r="AH1218" s="10">
        <f>+AD1218/SUM(AB$27:AB1218)-1</f>
        <v>0.45869765312977728</v>
      </c>
      <c r="AI1218" s="6">
        <f t="shared" si="358"/>
        <v>0</v>
      </c>
      <c r="AL1218" s="6">
        <f t="shared" si="359"/>
        <v>0</v>
      </c>
      <c r="AM1218" s="6">
        <f t="shared" si="360"/>
        <v>17697.703052048273</v>
      </c>
      <c r="AN1218" s="6">
        <f t="shared" si="361"/>
        <v>17197.320371158938</v>
      </c>
      <c r="AO1218" s="5">
        <f t="shared" si="362"/>
        <v>0</v>
      </c>
      <c r="AP1218" s="6">
        <f>+AN1218+SUM($D$16:$E$18)-SUM($AL$27:AL1218)</f>
        <v>30079.2814237905</v>
      </c>
      <c r="AQ1218" s="10">
        <f t="shared" si="370"/>
        <v>-1.1581829599437432E-3</v>
      </c>
      <c r="AR1218" s="10">
        <f>+AN1218/SUM(AL$27:AL1218)-1</f>
        <v>0.27217567859624703</v>
      </c>
    </row>
    <row r="1219" spans="1:44" x14ac:dyDescent="0.25">
      <c r="A1219" s="1">
        <v>41969</v>
      </c>
      <c r="B1219">
        <v>8.2240000000000002</v>
      </c>
      <c r="G1219">
        <f t="shared" si="363"/>
        <v>4358.5250261594338</v>
      </c>
      <c r="H1219">
        <f t="shared" si="364"/>
        <v>4270.5265580052792</v>
      </c>
      <c r="I1219" s="5">
        <f t="shared" si="353"/>
        <v>0</v>
      </c>
      <c r="J1219" s="6">
        <f>+H1219+SUM($D$16:$E$16)-SUM($F$27:F1219)</f>
        <v>8135.0788737947569</v>
      </c>
      <c r="K1219" s="10">
        <f t="shared" si="365"/>
        <v>-2.5526171091994065E-4</v>
      </c>
      <c r="L1219" s="10">
        <f>+H1219/SUM(F$27:F1219)-1</f>
        <v>5.3034557598201637E-2</v>
      </c>
      <c r="M1219">
        <v>7.5149999999999997</v>
      </c>
      <c r="R1219">
        <f t="shared" si="366"/>
        <v>4258.2751018800282</v>
      </c>
      <c r="S1219">
        <f t="shared" si="367"/>
        <v>4050.1308006519794</v>
      </c>
      <c r="T1219" s="5">
        <f t="shared" si="354"/>
        <v>0</v>
      </c>
      <c r="U1219" s="6">
        <f>+S1219+SUM($D$17:$E$17)-SUM($Q$27:Q1219)</f>
        <v>7270.7110638098702</v>
      </c>
      <c r="V1219" s="10">
        <f t="shared" si="355"/>
        <v>-1.4822750362941672E-4</v>
      </c>
      <c r="W1219" s="10">
        <f>+S1219/SUM(Q$27:Q1219)-1</f>
        <v>0.19846929829338533</v>
      </c>
      <c r="X1219">
        <v>4.8</v>
      </c>
      <c r="AC1219">
        <f t="shared" si="368"/>
        <v>9096.6009974382323</v>
      </c>
      <c r="AD1219">
        <f t="shared" si="369"/>
        <v>8892.0330979768605</v>
      </c>
      <c r="AE1219" s="5">
        <f t="shared" si="356"/>
        <v>0</v>
      </c>
      <c r="AF1219" s="6">
        <f>+AD1219+SUM($D$18:$E$18)-SUM($AB$27:AB1219)</f>
        <v>14688.861571661062</v>
      </c>
      <c r="AG1219" s="10">
        <f t="shared" si="357"/>
        <v>1.2627569211314249E-3</v>
      </c>
      <c r="AH1219" s="10">
        <f>+AD1219/SUM(AB$27:AB1219)-1</f>
        <v>0.46174295094424456</v>
      </c>
      <c r="AI1219" s="6">
        <f t="shared" si="358"/>
        <v>0</v>
      </c>
      <c r="AL1219" s="6">
        <f t="shared" si="359"/>
        <v>0</v>
      </c>
      <c r="AM1219" s="6">
        <f t="shared" si="360"/>
        <v>17713.401125477692</v>
      </c>
      <c r="AN1219" s="6">
        <f t="shared" si="361"/>
        <v>17212.690456634118</v>
      </c>
      <c r="AO1219" s="5">
        <f t="shared" si="362"/>
        <v>0</v>
      </c>
      <c r="AP1219" s="6">
        <f>+AN1219+SUM($D$16:$E$18)-SUM($AL$27:AL1219)</f>
        <v>30094.651509265681</v>
      </c>
      <c r="AQ1219" s="10">
        <f t="shared" si="370"/>
        <v>5.109857931322459E-4</v>
      </c>
      <c r="AR1219" s="10">
        <f>+AN1219/SUM(AL$27:AL1219)-1</f>
        <v>0.273312684158594</v>
      </c>
    </row>
    <row r="1220" spans="1:44" x14ac:dyDescent="0.25">
      <c r="A1220" s="1">
        <v>41970</v>
      </c>
      <c r="B1220">
        <v>8.2569999999999997</v>
      </c>
      <c r="G1220">
        <f t="shared" si="363"/>
        <v>4376.0142437984487</v>
      </c>
      <c r="H1220">
        <f t="shared" si="364"/>
        <v>4287.662668950582</v>
      </c>
      <c r="I1220" s="5">
        <f t="shared" si="353"/>
        <v>0</v>
      </c>
      <c r="J1220" s="6">
        <f>+H1220+SUM($D$16:$E$16)-SUM($F$27:F1220)</f>
        <v>8152.2149847400597</v>
      </c>
      <c r="K1220" s="10">
        <f t="shared" si="365"/>
        <v>2.1064468103071388E-3</v>
      </c>
      <c r="L1220" s="10">
        <f>+H1220/SUM(F$27:F1220)-1</f>
        <v>5.7260012413466566E-2</v>
      </c>
      <c r="M1220">
        <v>7.5389999999999997</v>
      </c>
      <c r="R1220">
        <f t="shared" si="366"/>
        <v>4271.8743836425192</v>
      </c>
      <c r="S1220">
        <f t="shared" si="367"/>
        <v>4063.0653501151396</v>
      </c>
      <c r="T1220" s="5">
        <f t="shared" si="354"/>
        <v>0</v>
      </c>
      <c r="U1220" s="6">
        <f>+S1220+SUM($D$17:$E$17)-SUM($Q$27:Q1220)</f>
        <v>7283.64561327303</v>
      </c>
      <c r="V1220" s="10">
        <f t="shared" si="355"/>
        <v>1.7789937393526412E-3</v>
      </c>
      <c r="W1220" s="10">
        <f>+S1220/SUM(Q$27:Q1220)-1</f>
        <v>0.2022967451542026</v>
      </c>
      <c r="X1220">
        <v>4.8239999999999998</v>
      </c>
      <c r="AC1220">
        <f t="shared" si="368"/>
        <v>9142.0840024254248</v>
      </c>
      <c r="AD1220">
        <f t="shared" si="369"/>
        <v>8936.4932634667457</v>
      </c>
      <c r="AE1220" s="5">
        <f t="shared" si="356"/>
        <v>0</v>
      </c>
      <c r="AF1220" s="6">
        <f>+AD1220+SUM($D$18:$E$18)-SUM($AB$27:AB1220)</f>
        <v>14733.321737150945</v>
      </c>
      <c r="AG1220" s="10">
        <f t="shared" si="357"/>
        <v>3.0267945050050926E-3</v>
      </c>
      <c r="AH1220" s="10">
        <f>+AD1220/SUM(AB$27:AB1220)-1</f>
        <v>0.46905166569896584</v>
      </c>
      <c r="AI1220" s="6">
        <f t="shared" si="358"/>
        <v>0</v>
      </c>
      <c r="AL1220" s="6">
        <f t="shared" si="359"/>
        <v>0</v>
      </c>
      <c r="AM1220" s="6">
        <f t="shared" si="360"/>
        <v>17789.972629866392</v>
      </c>
      <c r="AN1220" s="6">
        <f t="shared" si="361"/>
        <v>17287.221282532468</v>
      </c>
      <c r="AO1220" s="5">
        <f t="shared" si="362"/>
        <v>0</v>
      </c>
      <c r="AP1220" s="6">
        <f>+AN1220+SUM($D$16:$E$18)-SUM($AL$27:AL1220)</f>
        <v>30169.182335164031</v>
      </c>
      <c r="AQ1220" s="10">
        <f t="shared" si="370"/>
        <v>2.4765472321686133E-3</v>
      </c>
      <c r="AR1220" s="10">
        <f>+AN1220/SUM(AL$27:AL1220)-1</f>
        <v>0.2788261189244301</v>
      </c>
    </row>
    <row r="1221" spans="1:44" x14ac:dyDescent="0.25">
      <c r="A1221" s="1">
        <v>41971</v>
      </c>
      <c r="B1221">
        <v>8.1999999999999993</v>
      </c>
      <c r="G1221">
        <f t="shared" si="363"/>
        <v>4345.8055951492406</v>
      </c>
      <c r="H1221">
        <f t="shared" si="364"/>
        <v>4258.0639318632402</v>
      </c>
      <c r="I1221" s="5">
        <f t="shared" si="353"/>
        <v>0</v>
      </c>
      <c r="J1221" s="6">
        <f>+H1221+SUM($D$16:$E$16)-SUM($F$27:F1221)</f>
        <v>8122.616247652717</v>
      </c>
      <c r="K1221" s="10">
        <f t="shared" si="365"/>
        <v>-3.630760123812693E-3</v>
      </c>
      <c r="L1221" s="10">
        <f>+H1221/SUM(F$27:F1221)-1</f>
        <v>4.9961499550736033E-2</v>
      </c>
      <c r="M1221">
        <v>7.5419999999999998</v>
      </c>
      <c r="R1221">
        <f t="shared" si="366"/>
        <v>4273.57429386283</v>
      </c>
      <c r="S1221">
        <f t="shared" si="367"/>
        <v>4064.6821687980341</v>
      </c>
      <c r="T1221" s="5">
        <f t="shared" si="354"/>
        <v>0</v>
      </c>
      <c r="U1221" s="6">
        <f>+S1221+SUM($D$17:$E$17)-SUM($Q$27:Q1221)</f>
        <v>7285.2624319559245</v>
      </c>
      <c r="V1221" s="10">
        <f t="shared" si="355"/>
        <v>2.219793176028162E-4</v>
      </c>
      <c r="W1221" s="10">
        <f>+S1221/SUM(Q$27:Q1221)-1</f>
        <v>0.20277517601180461</v>
      </c>
      <c r="X1221">
        <v>4.8570000000000002</v>
      </c>
      <c r="AC1221">
        <f t="shared" si="368"/>
        <v>9204.6231342828141</v>
      </c>
      <c r="AD1221">
        <f t="shared" si="369"/>
        <v>8997.6259910153385</v>
      </c>
      <c r="AE1221" s="5">
        <f t="shared" si="356"/>
        <v>0</v>
      </c>
      <c r="AF1221" s="6">
        <f>+AD1221+SUM($D$18:$E$18)-SUM($AB$27:AB1221)</f>
        <v>14794.454464699538</v>
      </c>
      <c r="AG1221" s="10">
        <f t="shared" si="357"/>
        <v>4.1492834161385161E-3</v>
      </c>
      <c r="AH1221" s="10">
        <f>+AD1221/SUM(AB$27:AB1221)-1</f>
        <v>0.47910114848670782</v>
      </c>
      <c r="AI1221" s="6">
        <f t="shared" si="358"/>
        <v>0</v>
      </c>
      <c r="AL1221" s="6">
        <f t="shared" si="359"/>
        <v>0</v>
      </c>
      <c r="AM1221" s="6">
        <f t="shared" si="360"/>
        <v>17824.003023294885</v>
      </c>
      <c r="AN1221" s="6">
        <f t="shared" si="361"/>
        <v>17320.372091676611</v>
      </c>
      <c r="AO1221" s="5">
        <f t="shared" si="362"/>
        <v>0</v>
      </c>
      <c r="AP1221" s="6">
        <f>+AN1221+SUM($D$16:$E$18)-SUM($AL$27:AL1221)</f>
        <v>30202.333144308173</v>
      </c>
      <c r="AQ1221" s="10">
        <f t="shared" si="370"/>
        <v>1.0988302160745977E-3</v>
      </c>
      <c r="AR1221" s="10">
        <f>+AN1221/SUM(AL$27:AL1221)-1</f>
        <v>0.28127845755677261</v>
      </c>
    </row>
    <row r="1222" spans="1:44" x14ac:dyDescent="0.25">
      <c r="A1222" s="1">
        <v>41974</v>
      </c>
      <c r="B1222">
        <v>8.0449999999999999</v>
      </c>
      <c r="G1222">
        <f t="shared" si="363"/>
        <v>4263.6592698750783</v>
      </c>
      <c r="H1222">
        <f t="shared" si="364"/>
        <v>4177.5761380292406</v>
      </c>
      <c r="I1222" s="5">
        <f t="shared" si="353"/>
        <v>0</v>
      </c>
      <c r="J1222" s="6">
        <f>+H1222+SUM($D$16:$E$16)-SUM($F$27:F1222)</f>
        <v>8042.1284538187174</v>
      </c>
      <c r="K1222" s="10">
        <f t="shared" si="365"/>
        <v>-9.9090971898689872E-3</v>
      </c>
      <c r="L1222" s="10">
        <f>+H1222/SUM(F$27:F1222)-1</f>
        <v>3.0114666327521133E-2</v>
      </c>
      <c r="M1222">
        <v>7.5090000000000003</v>
      </c>
      <c r="R1222">
        <f t="shared" si="366"/>
        <v>4254.8752814394047</v>
      </c>
      <c r="S1222">
        <f t="shared" si="367"/>
        <v>4046.8971632861894</v>
      </c>
      <c r="T1222" s="5">
        <f t="shared" si="354"/>
        <v>0</v>
      </c>
      <c r="U1222" s="6">
        <f>+S1222+SUM($D$17:$E$17)-SUM($Q$27:Q1222)</f>
        <v>7267.4774264440812</v>
      </c>
      <c r="V1222" s="10">
        <f t="shared" si="355"/>
        <v>-2.4412305909299326E-3</v>
      </c>
      <c r="W1222" s="10">
        <f>+S1222/SUM(Q$27:Q1222)-1</f>
        <v>0.19751243657818107</v>
      </c>
      <c r="X1222">
        <v>4.8380000000000001</v>
      </c>
      <c r="AC1222">
        <f t="shared" si="368"/>
        <v>9168.6157553346202</v>
      </c>
      <c r="AD1222">
        <f t="shared" si="369"/>
        <v>8962.4283600025137</v>
      </c>
      <c r="AE1222" s="5">
        <f t="shared" si="356"/>
        <v>0</v>
      </c>
      <c r="AF1222" s="6">
        <f>+AD1222+SUM($D$18:$E$18)-SUM($AB$27:AB1222)</f>
        <v>14759.256833686715</v>
      </c>
      <c r="AG1222" s="10">
        <f t="shared" si="357"/>
        <v>-2.3791097601338906E-3</v>
      </c>
      <c r="AH1222" s="10">
        <f>+AD1222/SUM(AB$27:AB1222)-1</f>
        <v>0.47331508263922029</v>
      </c>
      <c r="AI1222" s="6">
        <f t="shared" si="358"/>
        <v>0</v>
      </c>
      <c r="AL1222" s="6">
        <f t="shared" si="359"/>
        <v>0</v>
      </c>
      <c r="AM1222" s="6">
        <f t="shared" si="360"/>
        <v>17687.150306649102</v>
      </c>
      <c r="AN1222" s="6">
        <f t="shared" si="361"/>
        <v>17186.901661317941</v>
      </c>
      <c r="AO1222" s="5">
        <f t="shared" si="362"/>
        <v>0</v>
      </c>
      <c r="AP1222" s="6">
        <f>+AN1222+SUM($D$16:$E$18)-SUM($AL$27:AL1222)</f>
        <v>30068.862713949504</v>
      </c>
      <c r="AQ1222" s="10">
        <f t="shared" si="370"/>
        <v>-4.4192092617793E-3</v>
      </c>
      <c r="AR1222" s="10">
        <f>+AN1222/SUM(AL$27:AL1222)-1</f>
        <v>0.27140495217050131</v>
      </c>
    </row>
    <row r="1223" spans="1:44" x14ac:dyDescent="0.25">
      <c r="A1223" s="1">
        <v>41975</v>
      </c>
      <c r="B1223">
        <v>8.0860000000000003</v>
      </c>
      <c r="G1223">
        <f t="shared" si="363"/>
        <v>4285.3882978508245</v>
      </c>
      <c r="H1223">
        <f t="shared" si="364"/>
        <v>4198.8664576885567</v>
      </c>
      <c r="I1223" s="5">
        <f t="shared" si="353"/>
        <v>0</v>
      </c>
      <c r="J1223" s="6">
        <f>+H1223+SUM($D$16:$E$16)-SUM($F$27:F1223)</f>
        <v>8063.4187734780335</v>
      </c>
      <c r="K1223" s="10">
        <f t="shared" si="365"/>
        <v>2.6473488680980317E-3</v>
      </c>
      <c r="L1223" s="10">
        <f>+H1223/SUM(F$27:F1223)-1</f>
        <v>3.5364473825274745E-2</v>
      </c>
      <c r="M1223">
        <v>7.5389999999999997</v>
      </c>
      <c r="R1223">
        <f t="shared" si="366"/>
        <v>4271.8743836425183</v>
      </c>
      <c r="S1223">
        <f t="shared" si="367"/>
        <v>4063.0653501151396</v>
      </c>
      <c r="T1223" s="5">
        <f t="shared" si="354"/>
        <v>0</v>
      </c>
      <c r="U1223" s="6">
        <f>+S1223+SUM($D$17:$E$17)-SUM($Q$27:Q1223)</f>
        <v>7283.64561327303</v>
      </c>
      <c r="V1223" s="10">
        <f t="shared" si="355"/>
        <v>2.2247316200967315E-3</v>
      </c>
      <c r="W1223" s="10">
        <f>+S1223/SUM(Q$27:Q1223)-1</f>
        <v>0.2022967451542026</v>
      </c>
      <c r="X1223">
        <v>4.8730000000000002</v>
      </c>
      <c r="AC1223">
        <f t="shared" si="368"/>
        <v>9234.9451376076086</v>
      </c>
      <c r="AD1223">
        <f t="shared" si="369"/>
        <v>9027.2661013419292</v>
      </c>
      <c r="AE1223" s="5">
        <f t="shared" si="356"/>
        <v>0</v>
      </c>
      <c r="AF1223" s="6">
        <f>+AD1223+SUM($D$18:$E$18)-SUM($AB$27:AB1223)</f>
        <v>14824.094575026127</v>
      </c>
      <c r="AG1223" s="10">
        <f t="shared" si="357"/>
        <v>4.3930220925096908E-3</v>
      </c>
      <c r="AH1223" s="10">
        <f>+AD1223/SUM(AB$27:AB1223)-1</f>
        <v>0.48397362498985563</v>
      </c>
      <c r="AI1223" s="6">
        <f t="shared" si="358"/>
        <v>0</v>
      </c>
      <c r="AL1223" s="6">
        <f t="shared" si="359"/>
        <v>0</v>
      </c>
      <c r="AM1223" s="6">
        <f t="shared" si="360"/>
        <v>17792.20781910095</v>
      </c>
      <c r="AN1223" s="6">
        <f t="shared" si="361"/>
        <v>17289.197909145623</v>
      </c>
      <c r="AO1223" s="5">
        <f t="shared" si="362"/>
        <v>0</v>
      </c>
      <c r="AP1223" s="6">
        <f>+AN1223+SUM($D$16:$E$18)-SUM($AL$27:AL1223)</f>
        <v>30171.158961777186</v>
      </c>
      <c r="AQ1223" s="10">
        <f t="shared" si="370"/>
        <v>3.4020657449151948E-3</v>
      </c>
      <c r="AR1223" s="10">
        <f>+AN1223/SUM(AL$27:AL1223)-1</f>
        <v>0.27897234032687268</v>
      </c>
    </row>
    <row r="1224" spans="1:44" x14ac:dyDescent="0.25">
      <c r="A1224" s="1">
        <v>41976</v>
      </c>
      <c r="B1224">
        <v>8.1440000000000001</v>
      </c>
      <c r="G1224">
        <f t="shared" si="363"/>
        <v>4316.1269227921239</v>
      </c>
      <c r="H1224">
        <f t="shared" si="364"/>
        <v>4228.9844708651499</v>
      </c>
      <c r="I1224" s="5">
        <f t="shared" si="353"/>
        <v>0</v>
      </c>
      <c r="J1224" s="6">
        <f>+H1224+SUM($D$16:$E$16)-SUM($F$27:F1224)</f>
        <v>8093.5367866546276</v>
      </c>
      <c r="K1224" s="10">
        <f t="shared" si="365"/>
        <v>3.7351418824553839E-3</v>
      </c>
      <c r="L1224" s="10">
        <f>+H1224/SUM(F$27:F1224)-1</f>
        <v>4.2791030773316363E-2</v>
      </c>
      <c r="M1224">
        <v>7.5549999999999997</v>
      </c>
      <c r="R1224">
        <f t="shared" si="366"/>
        <v>4280.9405714841787</v>
      </c>
      <c r="S1224">
        <f t="shared" si="367"/>
        <v>4071.6883830905795</v>
      </c>
      <c r="T1224" s="5">
        <f t="shared" si="354"/>
        <v>0</v>
      </c>
      <c r="U1224" s="6">
        <f>+S1224+SUM($D$17:$E$17)-SUM($Q$27:Q1224)</f>
        <v>7292.2686462484698</v>
      </c>
      <c r="V1224" s="10">
        <f t="shared" si="355"/>
        <v>1.1838896938816124E-3</v>
      </c>
      <c r="W1224" s="10">
        <f>+S1224/SUM(Q$27:Q1224)-1</f>
        <v>0.20484837639474729</v>
      </c>
      <c r="X1224">
        <v>4.8929999999999998</v>
      </c>
      <c r="AC1224">
        <f t="shared" si="368"/>
        <v>9272.8476417636011</v>
      </c>
      <c r="AD1224">
        <f t="shared" si="369"/>
        <v>9064.3162392501654</v>
      </c>
      <c r="AE1224" s="5">
        <f t="shared" si="356"/>
        <v>0</v>
      </c>
      <c r="AF1224" s="6">
        <f>+AD1224+SUM($D$18:$E$18)-SUM($AB$27:AB1224)</f>
        <v>14861.144712934365</v>
      </c>
      <c r="AG1224" s="10">
        <f t="shared" si="357"/>
        <v>2.4993187759780877E-3</v>
      </c>
      <c r="AH1224" s="10">
        <f>+AD1224/SUM(AB$27:AB1224)-1</f>
        <v>0.49006422061878974</v>
      </c>
      <c r="AI1224" s="6">
        <f t="shared" si="358"/>
        <v>0</v>
      </c>
      <c r="AL1224" s="6">
        <f t="shared" si="359"/>
        <v>0</v>
      </c>
      <c r="AM1224" s="6">
        <f t="shared" si="360"/>
        <v>17869.915136039905</v>
      </c>
      <c r="AN1224" s="6">
        <f t="shared" si="361"/>
        <v>17364.989093205895</v>
      </c>
      <c r="AO1224" s="5">
        <f t="shared" si="362"/>
        <v>0</v>
      </c>
      <c r="AP1224" s="6">
        <f>+AN1224+SUM($D$16:$E$18)-SUM($AL$27:AL1224)</f>
        <v>30246.950145837454</v>
      </c>
      <c r="AQ1224" s="10">
        <f t="shared" si="370"/>
        <v>2.5120408584995424E-3</v>
      </c>
      <c r="AR1224" s="10">
        <f>+AN1224/SUM(AL$27:AL1224)-1</f>
        <v>0.28457901037386391</v>
      </c>
    </row>
    <row r="1225" spans="1:44" x14ac:dyDescent="0.25">
      <c r="A1225" s="1">
        <v>41977</v>
      </c>
      <c r="B1225">
        <v>8.0869999999999997</v>
      </c>
      <c r="G1225">
        <f t="shared" si="363"/>
        <v>4285.9182741429158</v>
      </c>
      <c r="H1225">
        <f t="shared" si="364"/>
        <v>4199.3857337778072</v>
      </c>
      <c r="I1225" s="5">
        <f t="shared" si="353"/>
        <v>0</v>
      </c>
      <c r="J1225" s="6">
        <f>+H1225+SUM($D$16:$E$16)-SUM($F$27:F1225)</f>
        <v>8063.9380495672831</v>
      </c>
      <c r="K1225" s="10">
        <f t="shared" si="365"/>
        <v>-3.6570831600035714E-3</v>
      </c>
      <c r="L1225" s="10">
        <f>+H1225/SUM(F$27:F1225)-1</f>
        <v>3.5492517910585386E-2</v>
      </c>
      <c r="M1225">
        <v>7.4809999999999999</v>
      </c>
      <c r="R1225">
        <f t="shared" si="366"/>
        <v>4239.0094527164983</v>
      </c>
      <c r="S1225">
        <f t="shared" si="367"/>
        <v>4031.8068555791697</v>
      </c>
      <c r="T1225" s="5">
        <f t="shared" si="354"/>
        <v>0</v>
      </c>
      <c r="U1225" s="6">
        <f>+S1225+SUM($D$17:$E$17)-SUM($Q$27:Q1225)</f>
        <v>7252.3871187370596</v>
      </c>
      <c r="V1225" s="10">
        <f t="shared" si="355"/>
        <v>-5.4690151235620155E-3</v>
      </c>
      <c r="W1225" s="10">
        <f>+S1225/SUM(Q$27:Q1225)-1</f>
        <v>0.19304708190722764</v>
      </c>
      <c r="X1225">
        <v>4.843</v>
      </c>
      <c r="AC1225">
        <f t="shared" si="368"/>
        <v>9178.0913813736188</v>
      </c>
      <c r="AD1225">
        <f t="shared" si="369"/>
        <v>8971.6908944795723</v>
      </c>
      <c r="AE1225" s="5">
        <f t="shared" si="356"/>
        <v>0</v>
      </c>
      <c r="AF1225" s="6">
        <f>+AD1225+SUM($D$18:$E$18)-SUM($AB$27:AB1225)</f>
        <v>14768.519368163772</v>
      </c>
      <c r="AG1225" s="10">
        <f t="shared" si="357"/>
        <v>-6.2327193873549236E-3</v>
      </c>
      <c r="AH1225" s="10">
        <f>+AD1225/SUM(AB$27:AB1225)-1</f>
        <v>0.47483773154645381</v>
      </c>
      <c r="AI1225" s="6">
        <f t="shared" si="358"/>
        <v>0</v>
      </c>
      <c r="AL1225" s="6">
        <f t="shared" si="359"/>
        <v>0</v>
      </c>
      <c r="AM1225" s="6">
        <f t="shared" si="360"/>
        <v>17703.019108233035</v>
      </c>
      <c r="AN1225" s="6">
        <f t="shared" si="361"/>
        <v>17202.883483836551</v>
      </c>
      <c r="AO1225" s="5">
        <f t="shared" si="362"/>
        <v>0</v>
      </c>
      <c r="AP1225" s="6">
        <f>+AN1225+SUM($D$16:$E$18)-SUM($AL$27:AL1225)</f>
        <v>30084.844536468114</v>
      </c>
      <c r="AQ1225" s="10">
        <f t="shared" si="370"/>
        <v>-5.3594034634149024E-3</v>
      </c>
      <c r="AR1225" s="10">
        <f>+AN1225/SUM(AL$27:AL1225)-1</f>
        <v>0.27258721111951267</v>
      </c>
    </row>
    <row r="1226" spans="1:44" x14ac:dyDescent="0.25">
      <c r="A1226" s="1">
        <v>41978</v>
      </c>
      <c r="B1226">
        <v>8.1590000000000007</v>
      </c>
      <c r="G1226">
        <f t="shared" si="363"/>
        <v>4324.0765671734944</v>
      </c>
      <c r="H1226">
        <f t="shared" si="364"/>
        <v>4236.7736122039232</v>
      </c>
      <c r="I1226" s="5">
        <f t="shared" si="353"/>
        <v>0</v>
      </c>
      <c r="J1226" s="6">
        <f>+H1226+SUM($D$16:$E$16)-SUM($F$27:F1226)</f>
        <v>8101.3259279934009</v>
      </c>
      <c r="K1226" s="10">
        <f t="shared" si="365"/>
        <v>4.6364292726832623E-3</v>
      </c>
      <c r="L1226" s="10">
        <f>+H1226/SUM(F$27:F1226)-1</f>
        <v>4.4711692052982199E-2</v>
      </c>
      <c r="M1226">
        <v>7.5970000000000004</v>
      </c>
      <c r="R1226">
        <f t="shared" si="366"/>
        <v>4304.7393145685392</v>
      </c>
      <c r="S1226">
        <f t="shared" si="367"/>
        <v>4094.3238446511104</v>
      </c>
      <c r="T1226" s="5">
        <f t="shared" si="354"/>
        <v>0</v>
      </c>
      <c r="U1226" s="6">
        <f>+S1226+SUM($D$17:$E$17)-SUM($Q$27:Q1226)</f>
        <v>7314.9041078090004</v>
      </c>
      <c r="V1226" s="10">
        <f t="shared" si="355"/>
        <v>8.620194709466622E-3</v>
      </c>
      <c r="W1226" s="10">
        <f>+S1226/SUM(Q$27:Q1226)-1</f>
        <v>0.21154640840117778</v>
      </c>
      <c r="X1226">
        <v>4.9089999999999998</v>
      </c>
      <c r="AC1226">
        <f t="shared" si="368"/>
        <v>9303.1696450883956</v>
      </c>
      <c r="AD1226">
        <f t="shared" si="369"/>
        <v>9093.9563495767543</v>
      </c>
      <c r="AE1226" s="5">
        <f t="shared" si="356"/>
        <v>0</v>
      </c>
      <c r="AF1226" s="6">
        <f>+AD1226+SUM($D$18:$E$18)-SUM($AB$27:AB1226)</f>
        <v>14890.784823260954</v>
      </c>
      <c r="AG1226" s="10">
        <f t="shared" si="357"/>
        <v>8.2787889597617514E-3</v>
      </c>
      <c r="AH1226" s="10">
        <f>+AD1226/SUM(AB$27:AB1226)-1</f>
        <v>0.49493669712193711</v>
      </c>
      <c r="AI1226" s="6">
        <f t="shared" si="358"/>
        <v>0</v>
      </c>
      <c r="AL1226" s="6">
        <f t="shared" si="359"/>
        <v>0</v>
      </c>
      <c r="AM1226" s="6">
        <f t="shared" si="360"/>
        <v>17931.985526830431</v>
      </c>
      <c r="AN1226" s="6">
        <f t="shared" si="361"/>
        <v>17425.053806431788</v>
      </c>
      <c r="AO1226" s="5">
        <f t="shared" si="362"/>
        <v>0</v>
      </c>
      <c r="AP1226" s="6">
        <f>+AN1226+SUM($D$16:$E$18)-SUM($AL$27:AL1226)</f>
        <v>30307.014859063351</v>
      </c>
      <c r="AQ1226" s="10">
        <f t="shared" si="370"/>
        <v>7.3847921110554715E-3</v>
      </c>
      <c r="AR1226" s="10">
        <f>+AN1226/SUM(AL$27:AL1226)-1</f>
        <v>0.28902231117065469</v>
      </c>
    </row>
    <row r="1227" spans="1:44" x14ac:dyDescent="0.25">
      <c r="A1227" s="1">
        <v>41982</v>
      </c>
      <c r="B1227">
        <v>7.9279999999999999</v>
      </c>
      <c r="C1227">
        <f>+$C$16</f>
        <v>60</v>
      </c>
      <c r="D1227" s="7">
        <f>+$H$16</f>
        <v>1.0004210526315789</v>
      </c>
      <c r="E1227" s="7">
        <f>+$J$16</f>
        <v>0.46199999999999997</v>
      </c>
      <c r="F1227" s="6">
        <f>+C1227-D1227-E1227</f>
        <v>58.537578947368416</v>
      </c>
      <c r="G1227">
        <f t="shared" si="363"/>
        <v>4260.1896226477556</v>
      </c>
      <c r="H1227">
        <f t="shared" si="364"/>
        <v>4175.3584145341683</v>
      </c>
      <c r="I1227" s="5">
        <f t="shared" si="353"/>
        <v>186660</v>
      </c>
      <c r="J1227" s="6">
        <f>+H1227+SUM($D$16:$E$16)-SUM($F$27:F1227)</f>
        <v>7981.3731513762768</v>
      </c>
      <c r="K1227" s="10">
        <f t="shared" si="365"/>
        <v>-1.4806561010295649E-2</v>
      </c>
      <c r="L1227" s="10">
        <f>+H1227/SUM(F$27:F1227)-1</f>
        <v>1.4918174823301822E-2</v>
      </c>
      <c r="M1227">
        <v>7.391</v>
      </c>
      <c r="N1227">
        <f>+$C$17</f>
        <v>50</v>
      </c>
      <c r="O1227" s="7">
        <f>+$H$17</f>
        <v>0.83368421052631569</v>
      </c>
      <c r="P1227" s="7">
        <f>+$J$17</f>
        <v>0.38500000000000001</v>
      </c>
      <c r="Q1227" s="6">
        <f>+N1227-O1227-P1227</f>
        <v>48.781315789473688</v>
      </c>
      <c r="R1227">
        <f t="shared" si="366"/>
        <v>4238.0121461071567</v>
      </c>
      <c r="S1227">
        <f t="shared" si="367"/>
        <v>4032.0836108817939</v>
      </c>
      <c r="T1227" s="5">
        <f t="shared" si="354"/>
        <v>155550</v>
      </c>
      <c r="U1227" s="6">
        <f>+S1227+SUM($D$17:$E$17)-SUM($Q$27:Q1227)</f>
        <v>7203.8825582502104</v>
      </c>
      <c r="V1227" s="10">
        <f t="shared" si="355"/>
        <v>-1.5177444286695319E-2</v>
      </c>
      <c r="W1227" s="10">
        <f>+S1227/SUM(Q$27:Q1227)-1</f>
        <v>0.17615144181425824</v>
      </c>
      <c r="X1227">
        <v>4.8280000000000003</v>
      </c>
      <c r="Y1227">
        <f>+$C$18</f>
        <v>90</v>
      </c>
      <c r="Z1227" s="7">
        <f>+$H$18</f>
        <v>1.5006315789473685</v>
      </c>
      <c r="AA1227" s="7">
        <f>+$J$18</f>
        <v>0.69300000000000006</v>
      </c>
      <c r="AB1227" s="6">
        <f>+Y1227-Z1227-AA1227</f>
        <v>87.806368421052639</v>
      </c>
      <c r="AC1227">
        <f t="shared" si="368"/>
        <v>9237.4708716776786</v>
      </c>
      <c r="AD1227">
        <f t="shared" si="369"/>
        <v>9031.7096594694485</v>
      </c>
      <c r="AE1227" s="5">
        <f t="shared" si="356"/>
        <v>279990</v>
      </c>
      <c r="AF1227" s="6">
        <f>+AD1227+SUM($D$18:$E$18)-SUM($AB$27:AB1227)</f>
        <v>14740.731764732596</v>
      </c>
      <c r="AG1227" s="10">
        <f t="shared" si="357"/>
        <v>-1.0076907316124761E-2</v>
      </c>
      <c r="AH1227" s="10">
        <f>+AD1227/SUM(AB$27:AB1227)-1</f>
        <v>0.4635783523341539</v>
      </c>
      <c r="AI1227" s="6">
        <f t="shared" si="358"/>
        <v>200</v>
      </c>
      <c r="AL1227" s="6">
        <f t="shared" si="359"/>
        <v>195.12526315789475</v>
      </c>
      <c r="AM1227" s="6">
        <f t="shared" si="360"/>
        <v>17735.672640432589</v>
      </c>
      <c r="AN1227" s="6">
        <f t="shared" si="361"/>
        <v>17239.151684885412</v>
      </c>
      <c r="AO1227" s="5">
        <f t="shared" si="362"/>
        <v>622200</v>
      </c>
      <c r="AP1227" s="6">
        <f>+AN1227+SUM($D$16:$E$18)-SUM($AL$27:AL1227)</f>
        <v>29925.987474359077</v>
      </c>
      <c r="AQ1227" s="10">
        <f t="shared" si="370"/>
        <v>-1.2572250565625276E-2</v>
      </c>
      <c r="AR1227" s="10">
        <f>+AN1227/SUM(AL$27:AL1227)-1</f>
        <v>0.2571242800150022</v>
      </c>
    </row>
    <row r="1228" spans="1:44" x14ac:dyDescent="0.25">
      <c r="A1228" s="1">
        <v>41983</v>
      </c>
      <c r="B1228">
        <v>7.8819999999999997</v>
      </c>
      <c r="G1228">
        <f t="shared" si="363"/>
        <v>4235.4710653014135</v>
      </c>
      <c r="H1228">
        <f t="shared" si="364"/>
        <v>4151.1320665184548</v>
      </c>
      <c r="I1228" s="5">
        <f t="shared" si="353"/>
        <v>0</v>
      </c>
      <c r="J1228" s="6">
        <f>+H1228+SUM($D$16:$E$16)-SUM($F$27:F1228)</f>
        <v>7957.1468033605624</v>
      </c>
      <c r="K1228" s="10">
        <f t="shared" si="365"/>
        <v>-3.0353609029715178E-3</v>
      </c>
      <c r="L1228" s="10">
        <f>+H1228/SUM(F$27:F1228)-1</f>
        <v>9.0293963114611575E-3</v>
      </c>
      <c r="M1228">
        <v>7.3639999999999999</v>
      </c>
      <c r="R1228">
        <f t="shared" si="366"/>
        <v>4222.5302995444599</v>
      </c>
      <c r="S1228">
        <f t="shared" si="367"/>
        <v>4017.3540401208943</v>
      </c>
      <c r="T1228" s="5">
        <f t="shared" si="354"/>
        <v>0</v>
      </c>
      <c r="U1228" s="6">
        <f>+S1228+SUM($D$17:$E$17)-SUM($Q$27:Q1228)</f>
        <v>7189.1529874893113</v>
      </c>
      <c r="V1228" s="10">
        <f t="shared" si="355"/>
        <v>-2.0446711397356099E-3</v>
      </c>
      <c r="W1228" s="10">
        <f>+S1228/SUM(Q$27:Q1228)-1</f>
        <v>0.17185485286432112</v>
      </c>
      <c r="X1228">
        <v>4.782</v>
      </c>
      <c r="AC1228">
        <f t="shared" si="368"/>
        <v>9149.4585145738729</v>
      </c>
      <c r="AD1228">
        <f t="shared" si="369"/>
        <v>8945.6577447354812</v>
      </c>
      <c r="AE1228" s="5">
        <f t="shared" si="356"/>
        <v>0</v>
      </c>
      <c r="AF1228" s="6">
        <f>+AD1228+SUM($D$18:$E$18)-SUM($AB$27:AB1228)</f>
        <v>14654.679849998627</v>
      </c>
      <c r="AG1228" s="10">
        <f t="shared" si="357"/>
        <v>-5.8376962628035045E-3</v>
      </c>
      <c r="AH1228" s="10">
        <f>+AD1228/SUM(AB$27:AB1228)-1</f>
        <v>0.44963373671539442</v>
      </c>
      <c r="AI1228" s="6">
        <f t="shared" si="358"/>
        <v>0</v>
      </c>
      <c r="AL1228" s="6">
        <f t="shared" si="359"/>
        <v>0</v>
      </c>
      <c r="AM1228" s="6">
        <f t="shared" si="360"/>
        <v>17607.459879419745</v>
      </c>
      <c r="AN1228" s="6">
        <f t="shared" si="361"/>
        <v>17114.143851374829</v>
      </c>
      <c r="AO1228" s="5">
        <f t="shared" si="362"/>
        <v>0</v>
      </c>
      <c r="AP1228" s="6">
        <f>+AN1228+SUM($D$16:$E$18)-SUM($AL$27:AL1228)</f>
        <v>29800.979640848498</v>
      </c>
      <c r="AQ1228" s="10">
        <f t="shared" si="370"/>
        <v>-4.1772333700830222E-3</v>
      </c>
      <c r="AR1228" s="10">
        <f>+AN1228/SUM(AL$27:AL1228)-1</f>
        <v>0.24800838002347247</v>
      </c>
    </row>
    <row r="1229" spans="1:44" x14ac:dyDescent="0.25">
      <c r="A1229" s="1">
        <v>41984</v>
      </c>
      <c r="B1229">
        <v>7.806</v>
      </c>
      <c r="G1229">
        <f t="shared" si="363"/>
        <v>4194.6317096857192</v>
      </c>
      <c r="H1229">
        <f t="shared" si="364"/>
        <v>4111.1059263185816</v>
      </c>
      <c r="I1229" s="5">
        <f t="shared" si="353"/>
        <v>0</v>
      </c>
      <c r="J1229" s="6">
        <f>+H1229+SUM($D$16:$E$16)-SUM($F$27:F1229)</f>
        <v>7917.1206631606901</v>
      </c>
      <c r="K1229" s="10">
        <f t="shared" si="365"/>
        <v>-5.0302126112550249E-3</v>
      </c>
      <c r="L1229" s="10">
        <f>+H1229/SUM(F$27:F1229)-1</f>
        <v>-6.9988992549274709E-4</v>
      </c>
      <c r="M1229">
        <v>7.3609999999999998</v>
      </c>
      <c r="R1229">
        <f t="shared" si="366"/>
        <v>4220.8100943708268</v>
      </c>
      <c r="S1229">
        <f t="shared" si="367"/>
        <v>4015.7174211474608</v>
      </c>
      <c r="T1229" s="5">
        <f t="shared" si="354"/>
        <v>0</v>
      </c>
      <c r="U1229" s="6">
        <f>+S1229+SUM($D$17:$E$17)-SUM($Q$27:Q1229)</f>
        <v>7187.5163685158786</v>
      </c>
      <c r="V1229" s="10">
        <f t="shared" si="355"/>
        <v>-2.2765115393719171E-4</v>
      </c>
      <c r="W1229" s="10">
        <f>+S1229/SUM(Q$27:Q1229)-1</f>
        <v>0.17137745409210581</v>
      </c>
      <c r="X1229">
        <v>4.8049999999999997</v>
      </c>
      <c r="AC1229">
        <f t="shared" si="368"/>
        <v>9193.4646931257757</v>
      </c>
      <c r="AD1229">
        <f t="shared" si="369"/>
        <v>8988.6837021024639</v>
      </c>
      <c r="AE1229" s="5">
        <f t="shared" si="356"/>
        <v>0</v>
      </c>
      <c r="AF1229" s="6">
        <f>+AD1229+SUM($D$18:$E$18)-SUM($AB$27:AB1229)</f>
        <v>14697.70580736561</v>
      </c>
      <c r="AG1229" s="10">
        <f t="shared" si="357"/>
        <v>2.9359875348615727E-3</v>
      </c>
      <c r="AH1229" s="10">
        <f>+AD1229/SUM(AB$27:AB1229)-1</f>
        <v>0.45660604452477416</v>
      </c>
      <c r="AI1229" s="6">
        <f t="shared" si="358"/>
        <v>0</v>
      </c>
      <c r="AL1229" s="6">
        <f t="shared" si="359"/>
        <v>0</v>
      </c>
      <c r="AM1229" s="6">
        <f t="shared" si="360"/>
        <v>17608.906497182325</v>
      </c>
      <c r="AN1229" s="6">
        <f t="shared" si="361"/>
        <v>17115.507049568507</v>
      </c>
      <c r="AO1229" s="5">
        <f t="shared" si="362"/>
        <v>0</v>
      </c>
      <c r="AP1229" s="6">
        <f>+AN1229+SUM($D$16:$E$18)-SUM($AL$27:AL1229)</f>
        <v>29802.342839042176</v>
      </c>
      <c r="AQ1229" s="10">
        <f t="shared" si="370"/>
        <v>4.5743402066200645E-5</v>
      </c>
      <c r="AR1229" s="10">
        <f>+AN1229/SUM(AL$27:AL1229)-1</f>
        <v>0.24810778802098121</v>
      </c>
    </row>
    <row r="1230" spans="1:44" x14ac:dyDescent="0.25">
      <c r="A1230" s="1">
        <v>41985</v>
      </c>
      <c r="B1230">
        <v>7.6989999999999998</v>
      </c>
      <c r="G1230">
        <f t="shared" si="363"/>
        <v>4137.1341958583589</v>
      </c>
      <c r="H1230">
        <f t="shared" si="364"/>
        <v>4054.7533341950752</v>
      </c>
      <c r="I1230" s="5">
        <f t="shared" si="353"/>
        <v>0</v>
      </c>
      <c r="J1230" s="6">
        <f>+H1230+SUM($D$16:$E$16)-SUM($F$27:F1230)</f>
        <v>7860.7680710371833</v>
      </c>
      <c r="K1230" s="10">
        <f t="shared" si="365"/>
        <v>-7.117813978220866E-3</v>
      </c>
      <c r="L1230" s="10">
        <f>+H1230/SUM(F$27:F1230)-1</f>
        <v>-1.439770081173064E-2</v>
      </c>
      <c r="M1230">
        <v>7.2009999999999996</v>
      </c>
      <c r="R1230">
        <f t="shared" si="366"/>
        <v>4129.0658184437334</v>
      </c>
      <c r="S1230">
        <f t="shared" si="367"/>
        <v>3928.4310758976858</v>
      </c>
      <c r="T1230" s="5">
        <f t="shared" si="354"/>
        <v>0</v>
      </c>
      <c r="U1230" s="6">
        <f>+S1230+SUM($D$17:$E$17)-SUM($Q$27:Q1230)</f>
        <v>7100.2300232661037</v>
      </c>
      <c r="V1230" s="10">
        <f t="shared" si="355"/>
        <v>-1.2144159508578389E-2</v>
      </c>
      <c r="W1230" s="10">
        <f>+S1230/SUM(Q$27:Q1230)-1</f>
        <v>0.14591618624062686</v>
      </c>
      <c r="X1230">
        <v>4.7080000000000002</v>
      </c>
      <c r="AC1230">
        <f t="shared" si="368"/>
        <v>9007.8734183634042</v>
      </c>
      <c r="AD1230">
        <f t="shared" si="369"/>
        <v>8807.2264036417073</v>
      </c>
      <c r="AE1230" s="5">
        <f t="shared" si="356"/>
        <v>0</v>
      </c>
      <c r="AF1230" s="6">
        <f>+AD1230+SUM($D$18:$E$18)-SUM($AB$27:AB1230)</f>
        <v>14516.248508904855</v>
      </c>
      <c r="AG1230" s="10">
        <f t="shared" si="357"/>
        <v>-1.2345960712441206E-2</v>
      </c>
      <c r="AH1230" s="10">
        <f>+AD1230/SUM(AB$27:AB1230)-1</f>
        <v>0.42720109419825958</v>
      </c>
      <c r="AI1230" s="6">
        <f t="shared" si="358"/>
        <v>0</v>
      </c>
      <c r="AL1230" s="6">
        <f t="shared" si="359"/>
        <v>0</v>
      </c>
      <c r="AM1230" s="6">
        <f t="shared" si="360"/>
        <v>17274.073432665497</v>
      </c>
      <c r="AN1230" s="6">
        <f t="shared" si="361"/>
        <v>16790.410813734467</v>
      </c>
      <c r="AO1230" s="5">
        <f t="shared" si="362"/>
        <v>0</v>
      </c>
      <c r="AP1230" s="6">
        <f>+AN1230+SUM($D$16:$E$18)-SUM($AL$27:AL1230)</f>
        <v>29477.246603208136</v>
      </c>
      <c r="AQ1230" s="10">
        <f t="shared" si="370"/>
        <v>-1.0908412053033389E-2</v>
      </c>
      <c r="AR1230" s="10">
        <f>+AN1230/SUM(AL$27:AL1230)-1</f>
        <v>0.22440091549738872</v>
      </c>
    </row>
    <row r="1231" spans="1:44" x14ac:dyDescent="0.25">
      <c r="A1231" s="1">
        <v>41988</v>
      </c>
      <c r="B1231">
        <v>7.6139999999999999</v>
      </c>
      <c r="G1231">
        <f t="shared" si="363"/>
        <v>4091.4586007618577</v>
      </c>
      <c r="H1231">
        <f t="shared" si="364"/>
        <v>4009.9872563399535</v>
      </c>
      <c r="I1231" s="5">
        <f t="shared" si="353"/>
        <v>0</v>
      </c>
      <c r="J1231" s="6">
        <f>+H1231+SUM($D$16:$E$16)-SUM($F$27:F1231)</f>
        <v>7816.0019931820616</v>
      </c>
      <c r="K1231" s="10">
        <f t="shared" si="365"/>
        <v>-5.6948732554598092E-3</v>
      </c>
      <c r="L1231" s="10">
        <f>+H1231/SUM(F$27:F1231)-1</f>
        <v>-2.5279139366218617E-2</v>
      </c>
      <c r="M1231">
        <v>7.0529999999999999</v>
      </c>
      <c r="R1231">
        <f t="shared" si="366"/>
        <v>4044.2023632111723</v>
      </c>
      <c r="S1231">
        <f t="shared" si="367"/>
        <v>3847.6912065416441</v>
      </c>
      <c r="T1231" s="5">
        <f t="shared" si="354"/>
        <v>0</v>
      </c>
      <c r="U1231" s="6">
        <f>+S1231+SUM($D$17:$E$17)-SUM($Q$27:Q1231)</f>
        <v>7019.4901539100611</v>
      </c>
      <c r="V1231" s="10">
        <f t="shared" si="355"/>
        <v>-1.1371444177368017E-2</v>
      </c>
      <c r="W1231" s="10">
        <f>+S1231/SUM(Q$27:Q1231)-1</f>
        <v>0.1223645134780087</v>
      </c>
      <c r="X1231">
        <v>4.6619999999999999</v>
      </c>
      <c r="AC1231">
        <f t="shared" si="368"/>
        <v>8919.8610612595985</v>
      </c>
      <c r="AD1231">
        <f t="shared" si="369"/>
        <v>8721.1744889077399</v>
      </c>
      <c r="AE1231" s="5">
        <f t="shared" si="356"/>
        <v>0</v>
      </c>
      <c r="AF1231" s="6">
        <f>+AD1231+SUM($D$18:$E$18)-SUM($AB$27:AB1231)</f>
        <v>14430.196594170886</v>
      </c>
      <c r="AG1231" s="10">
        <f t="shared" si="357"/>
        <v>-5.9279720019385085E-3</v>
      </c>
      <c r="AH1231" s="10">
        <f>+AD1231/SUM(AB$27:AB1231)-1</f>
        <v>0.41325647857949988</v>
      </c>
      <c r="AI1231" s="6">
        <f t="shared" si="358"/>
        <v>0</v>
      </c>
      <c r="AL1231" s="6">
        <f t="shared" si="359"/>
        <v>0</v>
      </c>
      <c r="AM1231" s="6">
        <f t="shared" si="360"/>
        <v>17055.522025232629</v>
      </c>
      <c r="AN1231" s="6">
        <f t="shared" si="361"/>
        <v>16578.852951789337</v>
      </c>
      <c r="AO1231" s="5">
        <f t="shared" si="362"/>
        <v>0</v>
      </c>
      <c r="AP1231" s="6">
        <f>+AN1231+SUM($D$16:$E$18)-SUM($AL$27:AL1231)</f>
        <v>29265.688741263002</v>
      </c>
      <c r="AQ1231" s="10">
        <f t="shared" si="370"/>
        <v>-7.1769885699605185E-3</v>
      </c>
      <c r="AR1231" s="10">
        <f>+AN1231/SUM(AL$27:AL1231)-1</f>
        <v>0.20897355980491206</v>
      </c>
    </row>
    <row r="1232" spans="1:44" x14ac:dyDescent="0.25">
      <c r="A1232" s="1">
        <v>41989</v>
      </c>
      <c r="B1232">
        <v>7.4720000000000004</v>
      </c>
      <c r="G1232">
        <f t="shared" si="363"/>
        <v>4015.153488953586</v>
      </c>
      <c r="H1232">
        <f t="shared" si="364"/>
        <v>3935.2015733349272</v>
      </c>
      <c r="I1232" s="5">
        <f t="shared" si="353"/>
        <v>0</v>
      </c>
      <c r="J1232" s="6">
        <f>+H1232+SUM($D$16:$E$16)-SUM($F$27:F1232)</f>
        <v>7741.2163101770357</v>
      </c>
      <c r="K1232" s="10">
        <f t="shared" si="365"/>
        <v>-9.5682783947933503E-3</v>
      </c>
      <c r="L1232" s="10">
        <f>+H1232/SUM(F$27:F1232)-1</f>
        <v>-4.3457542598421939E-2</v>
      </c>
      <c r="M1232">
        <v>7.15</v>
      </c>
      <c r="R1232">
        <f t="shared" si="366"/>
        <v>4099.8223304919729</v>
      </c>
      <c r="S1232">
        <f t="shared" si="367"/>
        <v>3900.6085533493206</v>
      </c>
      <c r="T1232" s="5">
        <f t="shared" si="354"/>
        <v>0</v>
      </c>
      <c r="U1232" s="6">
        <f>+S1232+SUM($D$17:$E$17)-SUM($Q$27:Q1232)</f>
        <v>7072.407500717738</v>
      </c>
      <c r="V1232" s="10">
        <f t="shared" si="355"/>
        <v>7.5386311038845299E-3</v>
      </c>
      <c r="W1232" s="10">
        <f>+S1232/SUM(Q$27:Q1232)-1</f>
        <v>0.13780040711296793</v>
      </c>
      <c r="X1232">
        <v>4.6340000000000003</v>
      </c>
      <c r="AC1232">
        <f t="shared" si="368"/>
        <v>8866.2883221529355</v>
      </c>
      <c r="AD1232">
        <f t="shared" si="369"/>
        <v>8668.7950625479352</v>
      </c>
      <c r="AE1232" s="5">
        <f t="shared" si="356"/>
        <v>0</v>
      </c>
      <c r="AF1232" s="6">
        <f>+AD1232+SUM($D$18:$E$18)-SUM($AB$27:AB1232)</f>
        <v>14377.817167811083</v>
      </c>
      <c r="AG1232" s="10">
        <f t="shared" si="357"/>
        <v>-3.629848423614801E-3</v>
      </c>
      <c r="AH1232" s="10">
        <f>+AD1232/SUM(AB$27:AB1232)-1</f>
        <v>0.40476845168112474</v>
      </c>
      <c r="AI1232" s="6">
        <f t="shared" si="358"/>
        <v>0</v>
      </c>
      <c r="AL1232" s="6">
        <f t="shared" si="359"/>
        <v>0</v>
      </c>
      <c r="AM1232" s="6">
        <f t="shared" si="360"/>
        <v>16981.264141598494</v>
      </c>
      <c r="AN1232" s="6">
        <f t="shared" si="361"/>
        <v>16504.605189232185</v>
      </c>
      <c r="AO1232" s="5">
        <f t="shared" si="362"/>
        <v>0</v>
      </c>
      <c r="AP1232" s="6">
        <f>+AN1232+SUM($D$16:$E$18)-SUM($AL$27:AL1232)</f>
        <v>29191.440978705854</v>
      </c>
      <c r="AQ1232" s="10">
        <f t="shared" si="370"/>
        <v>-2.5370242680283761E-3</v>
      </c>
      <c r="AR1232" s="10">
        <f>+AN1232/SUM(AL$27:AL1232)-1</f>
        <v>0.20355921768683549</v>
      </c>
    </row>
    <row r="1233" spans="1:44" x14ac:dyDescent="0.25">
      <c r="A1233" s="1">
        <v>41990</v>
      </c>
      <c r="B1233">
        <v>7.5830000000000002</v>
      </c>
      <c r="G1233">
        <f t="shared" si="363"/>
        <v>4074.8004425501931</v>
      </c>
      <c r="H1233">
        <f t="shared" si="364"/>
        <v>3993.6608044163213</v>
      </c>
      <c r="I1233" s="5">
        <f t="shared" si="353"/>
        <v>0</v>
      </c>
      <c r="J1233" s="6">
        <f>+H1233+SUM($D$16:$E$16)-SUM($F$27:F1233)</f>
        <v>7799.6755412584307</v>
      </c>
      <c r="K1233" s="10">
        <f t="shared" si="365"/>
        <v>7.5516855154327267E-3</v>
      </c>
      <c r="L1233" s="10">
        <f>+H1233/SUM(F$27:F1233)-1</f>
        <v>-2.9247664015502384E-2</v>
      </c>
      <c r="M1233">
        <v>7.1580000000000004</v>
      </c>
      <c r="R1233">
        <f t="shared" si="366"/>
        <v>4104.4095442883281</v>
      </c>
      <c r="S1233">
        <f t="shared" si="367"/>
        <v>3904.9728706118094</v>
      </c>
      <c r="T1233" s="5">
        <f t="shared" si="354"/>
        <v>0</v>
      </c>
      <c r="U1233" s="6">
        <f>+S1233+SUM($D$17:$E$17)-SUM($Q$27:Q1233)</f>
        <v>7076.7718179802268</v>
      </c>
      <c r="V1233" s="10">
        <f t="shared" si="355"/>
        <v>6.1709075191807017E-4</v>
      </c>
      <c r="W1233" s="10">
        <f>+S1233/SUM(Q$27:Q1233)-1</f>
        <v>0.13907347050554186</v>
      </c>
      <c r="X1233">
        <v>4.7050000000000001</v>
      </c>
      <c r="AC1233">
        <f t="shared" si="368"/>
        <v>9002.1334820305474</v>
      </c>
      <c r="AD1233">
        <f t="shared" si="369"/>
        <v>8801.6143222460141</v>
      </c>
      <c r="AE1233" s="5">
        <f t="shared" si="356"/>
        <v>0</v>
      </c>
      <c r="AF1233" s="6">
        <f>+AD1233+SUM($D$18:$E$18)-SUM($AB$27:AB1233)</f>
        <v>14510.636427509164</v>
      </c>
      <c r="AG1233" s="10">
        <f t="shared" si="357"/>
        <v>9.2377902812281754E-3</v>
      </c>
      <c r="AH1233" s="10">
        <f>+AD1233/SUM(AB$27:AB1233)-1</f>
        <v>0.42629166274486208</v>
      </c>
      <c r="AI1233" s="6">
        <f t="shared" si="358"/>
        <v>0</v>
      </c>
      <c r="AL1233" s="6">
        <f t="shared" si="359"/>
        <v>0</v>
      </c>
      <c r="AM1233" s="6">
        <f t="shared" si="360"/>
        <v>17181.343468869069</v>
      </c>
      <c r="AN1233" s="6">
        <f t="shared" si="361"/>
        <v>16700.247997274146</v>
      </c>
      <c r="AO1233" s="5">
        <f t="shared" si="362"/>
        <v>0</v>
      </c>
      <c r="AP1233" s="6">
        <f>+AN1233+SUM($D$16:$E$18)-SUM($AL$27:AL1233)</f>
        <v>29387.083786747811</v>
      </c>
      <c r="AQ1233" s="10">
        <f t="shared" si="370"/>
        <v>6.7020606548566786E-3</v>
      </c>
      <c r="AR1233" s="10">
        <f>+AN1233/SUM(AL$27:AL1233)-1</f>
        <v>0.21782600579193123</v>
      </c>
    </row>
    <row r="1234" spans="1:44" x14ac:dyDescent="0.25">
      <c r="A1234" s="1">
        <v>41991</v>
      </c>
      <c r="B1234">
        <v>7.7889999999999997</v>
      </c>
      <c r="G1234">
        <f t="shared" si="363"/>
        <v>4185.4965906664183</v>
      </c>
      <c r="H1234">
        <f t="shared" si="364"/>
        <v>4102.1527107475567</v>
      </c>
      <c r="I1234" s="5">
        <f t="shared" si="353"/>
        <v>0</v>
      </c>
      <c r="J1234" s="6">
        <f>+H1234+SUM($D$16:$E$16)-SUM($F$27:F1234)</f>
        <v>7908.1674475896643</v>
      </c>
      <c r="K1234" s="10">
        <f t="shared" si="365"/>
        <v>1.3909797370074806E-2</v>
      </c>
      <c r="L1234" s="10">
        <f>+H1234/SUM(F$27:F1234)-1</f>
        <v>-2.8761776363904756E-3</v>
      </c>
      <c r="M1234">
        <v>7.35</v>
      </c>
      <c r="R1234">
        <f t="shared" si="366"/>
        <v>4214.5026754008395</v>
      </c>
      <c r="S1234">
        <f t="shared" si="367"/>
        <v>4009.7164849115393</v>
      </c>
      <c r="T1234" s="5">
        <f t="shared" si="354"/>
        <v>0</v>
      </c>
      <c r="U1234" s="6">
        <f>+S1234+SUM($D$17:$E$17)-SUM($Q$27:Q1234)</f>
        <v>7181.5154322799572</v>
      </c>
      <c r="V1234" s="10">
        <f t="shared" si="355"/>
        <v>1.4801044458379264E-2</v>
      </c>
      <c r="W1234" s="10">
        <f>+S1234/SUM(Q$27:Q1234)-1</f>
        <v>0.16962699192731678</v>
      </c>
      <c r="X1234">
        <v>4.8460000000000001</v>
      </c>
      <c r="AC1234">
        <f t="shared" si="368"/>
        <v>9271.9104896748213</v>
      </c>
      <c r="AD1234">
        <f t="shared" si="369"/>
        <v>9065.3821478436093</v>
      </c>
      <c r="AE1234" s="5">
        <f t="shared" si="356"/>
        <v>0</v>
      </c>
      <c r="AF1234" s="6">
        <f>+AD1234+SUM($D$18:$E$18)-SUM($AB$27:AB1234)</f>
        <v>14774.404253106755</v>
      </c>
      <c r="AG1234" s="10">
        <f t="shared" si="357"/>
        <v>1.8177550441381252E-2</v>
      </c>
      <c r="AH1234" s="10">
        <f>+AD1234/SUM(AB$27:AB1234)-1</f>
        <v>0.46903494105453802</v>
      </c>
      <c r="AI1234" s="6">
        <f t="shared" si="358"/>
        <v>0</v>
      </c>
      <c r="AL1234" s="6">
        <f t="shared" si="359"/>
        <v>0</v>
      </c>
      <c r="AM1234" s="6">
        <f t="shared" si="360"/>
        <v>17671.909755742079</v>
      </c>
      <c r="AN1234" s="6">
        <f t="shared" si="361"/>
        <v>17177.251343502707</v>
      </c>
      <c r="AO1234" s="5">
        <f t="shared" si="362"/>
        <v>0</v>
      </c>
      <c r="AP1234" s="6">
        <f>+AN1234+SUM($D$16:$E$18)-SUM($AL$27:AL1234)</f>
        <v>29864.087132976376</v>
      </c>
      <c r="AQ1234" s="10">
        <f t="shared" si="370"/>
        <v>1.6231734652203622E-2</v>
      </c>
      <c r="AR1234" s="10">
        <f>+AN1234/SUM(AL$27:AL1234)-1</f>
        <v>0.25261034432281604</v>
      </c>
    </row>
    <row r="1235" spans="1:44" x14ac:dyDescent="0.25">
      <c r="A1235" s="1">
        <v>41992</v>
      </c>
      <c r="B1235">
        <v>7.8650000000000002</v>
      </c>
      <c r="G1235">
        <f t="shared" si="363"/>
        <v>4226.3359462821136</v>
      </c>
      <c r="H1235">
        <f t="shared" si="364"/>
        <v>4142.1788509474309</v>
      </c>
      <c r="I1235" s="5">
        <f t="shared" si="353"/>
        <v>0</v>
      </c>
      <c r="J1235" s="6">
        <f>+H1235+SUM($D$16:$E$16)-SUM($F$27:F1235)</f>
        <v>7948.1935877895403</v>
      </c>
      <c r="K1235" s="10">
        <f t="shared" si="365"/>
        <v>5.0613673098278689E-3</v>
      </c>
      <c r="L1235" s="10">
        <f>+H1235/SUM(F$27:F1235)-1</f>
        <v>6.853108600563651E-3</v>
      </c>
      <c r="M1235">
        <v>7.3710000000000004</v>
      </c>
      <c r="R1235">
        <f t="shared" si="366"/>
        <v>4226.544111616271</v>
      </c>
      <c r="S1235">
        <f t="shared" si="367"/>
        <v>4021.1728177255723</v>
      </c>
      <c r="T1235" s="5">
        <f t="shared" si="354"/>
        <v>0</v>
      </c>
      <c r="U1235" s="6">
        <f>+S1235+SUM($D$17:$E$17)-SUM($Q$27:Q1235)</f>
        <v>7192.9717650939892</v>
      </c>
      <c r="V1235" s="10">
        <f t="shared" si="355"/>
        <v>1.5952528295821722E-3</v>
      </c>
      <c r="W1235" s="10">
        <f>+S1235/SUM(Q$27:Q1235)-1</f>
        <v>0.17296878333282328</v>
      </c>
      <c r="X1235">
        <v>4.8579999999999997</v>
      </c>
      <c r="AC1235">
        <f t="shared" si="368"/>
        <v>9294.8702350062485</v>
      </c>
      <c r="AD1235">
        <f t="shared" si="369"/>
        <v>9087.830473426382</v>
      </c>
      <c r="AE1235" s="5">
        <f t="shared" si="356"/>
        <v>0</v>
      </c>
      <c r="AF1235" s="6">
        <f>+AD1235+SUM($D$18:$E$18)-SUM($AB$27:AB1235)</f>
        <v>14796.852578689528</v>
      </c>
      <c r="AG1235" s="10">
        <f t="shared" si="357"/>
        <v>1.519406481520269E-3</v>
      </c>
      <c r="AH1235" s="10">
        <f>+AD1235/SUM(AB$27:AB1235)-1</f>
        <v>0.47267266686812737</v>
      </c>
      <c r="AI1235" s="6">
        <f t="shared" si="358"/>
        <v>0</v>
      </c>
      <c r="AL1235" s="6">
        <f t="shared" si="359"/>
        <v>0</v>
      </c>
      <c r="AM1235" s="6">
        <f t="shared" si="360"/>
        <v>17747.750292904631</v>
      </c>
      <c r="AN1235" s="6">
        <f t="shared" si="361"/>
        <v>17251.182142099387</v>
      </c>
      <c r="AO1235" s="5">
        <f t="shared" si="362"/>
        <v>0</v>
      </c>
      <c r="AP1235" s="6">
        <f>+AN1235+SUM($D$16:$E$18)-SUM($AL$27:AL1235)</f>
        <v>29938.017931573057</v>
      </c>
      <c r="AQ1235" s="10">
        <f t="shared" si="370"/>
        <v>2.4755753714313933E-3</v>
      </c>
      <c r="AR1235" s="10">
        <f>+AN1235/SUM(AL$27:AL1235)-1</f>
        <v>0.25800157259527623</v>
      </c>
    </row>
    <row r="1236" spans="1:44" x14ac:dyDescent="0.25">
      <c r="A1236" s="1">
        <v>41995</v>
      </c>
      <c r="B1236">
        <v>7.9649999999999999</v>
      </c>
      <c r="G1236">
        <f t="shared" si="363"/>
        <v>4280.0719405132904</v>
      </c>
      <c r="H1236">
        <f t="shared" si="364"/>
        <v>4194.8448248946324</v>
      </c>
      <c r="I1236" s="5">
        <f t="shared" si="353"/>
        <v>0</v>
      </c>
      <c r="J1236" s="6">
        <f>+H1236+SUM($D$16:$E$16)-SUM($F$27:F1236)</f>
        <v>8000.8595617367419</v>
      </c>
      <c r="K1236" s="10">
        <f t="shared" si="365"/>
        <v>6.6261564172405141E-3</v>
      </c>
      <c r="L1236" s="10">
        <f>+H1236/SUM(F$27:F1236)-1</f>
        <v>1.9654801017608303E-2</v>
      </c>
      <c r="M1236">
        <v>7.4020000000000001</v>
      </c>
      <c r="R1236">
        <f t="shared" si="366"/>
        <v>4244.3195650771449</v>
      </c>
      <c r="S1236">
        <f t="shared" si="367"/>
        <v>4038.0845471177158</v>
      </c>
      <c r="T1236" s="5">
        <f t="shared" si="354"/>
        <v>0</v>
      </c>
      <c r="U1236" s="6">
        <f>+S1236+SUM($D$17:$E$17)-SUM($Q$27:Q1236)</f>
        <v>7209.8834944861337</v>
      </c>
      <c r="V1236" s="10">
        <f t="shared" si="355"/>
        <v>2.3511463612597705E-3</v>
      </c>
      <c r="W1236" s="10">
        <f>+S1236/SUM(Q$27:Q1236)-1</f>
        <v>0.17790190397904726</v>
      </c>
      <c r="X1236">
        <v>4.8639999999999999</v>
      </c>
      <c r="AC1236">
        <f t="shared" si="368"/>
        <v>9306.350107671964</v>
      </c>
      <c r="AD1236">
        <f t="shared" si="369"/>
        <v>9099.0546362177702</v>
      </c>
      <c r="AE1236" s="5">
        <f t="shared" si="356"/>
        <v>0</v>
      </c>
      <c r="AF1236" s="6">
        <f>+AD1236+SUM($D$18:$E$18)-SUM($AB$27:AB1236)</f>
        <v>14808.076741480918</v>
      </c>
      <c r="AG1236" s="10">
        <f t="shared" si="357"/>
        <v>7.5855069391961294E-4</v>
      </c>
      <c r="AH1236" s="10">
        <f>+AD1236/SUM(AB$27:AB1236)-1</f>
        <v>0.47449152977492215</v>
      </c>
      <c r="AI1236" s="6">
        <f t="shared" si="358"/>
        <v>0</v>
      </c>
      <c r="AL1236" s="6">
        <f t="shared" si="359"/>
        <v>0</v>
      </c>
      <c r="AM1236" s="6">
        <f t="shared" si="360"/>
        <v>17830.741613262398</v>
      </c>
      <c r="AN1236" s="6">
        <f t="shared" si="361"/>
        <v>17331.984008230116</v>
      </c>
      <c r="AO1236" s="5">
        <f t="shared" si="362"/>
        <v>0</v>
      </c>
      <c r="AP1236" s="6">
        <f>+AN1236+SUM($D$16:$E$18)-SUM($AL$27:AL1236)</f>
        <v>30018.819797703785</v>
      </c>
      <c r="AQ1236" s="10">
        <f t="shared" si="370"/>
        <v>2.698971799516281E-3</v>
      </c>
      <c r="AR1236" s="10">
        <f>+AN1236/SUM(AL$27:AL1236)-1</f>
        <v>0.2638938571833005</v>
      </c>
    </row>
    <row r="1237" spans="1:44" x14ac:dyDescent="0.25">
      <c r="A1237" s="1">
        <v>41996</v>
      </c>
      <c r="B1237">
        <v>7.9720000000000004</v>
      </c>
      <c r="G1237">
        <f t="shared" si="363"/>
        <v>4283.8334601094739</v>
      </c>
      <c r="H1237">
        <f t="shared" si="364"/>
        <v>4198.5314430709368</v>
      </c>
      <c r="I1237" s="5">
        <f t="shared" si="353"/>
        <v>0</v>
      </c>
      <c r="J1237" s="6">
        <f>+H1237+SUM($D$16:$E$16)-SUM($F$27:F1237)</f>
        <v>8004.5461799130453</v>
      </c>
      <c r="K1237" s="10">
        <f t="shared" si="365"/>
        <v>4.6077776367114964E-4</v>
      </c>
      <c r="L1237" s="10">
        <f>+H1237/SUM(F$27:F1237)-1</f>
        <v>2.0550919486801433E-2</v>
      </c>
      <c r="M1237">
        <v>7.4450000000000003</v>
      </c>
      <c r="R1237">
        <f t="shared" si="366"/>
        <v>4268.9758392325512</v>
      </c>
      <c r="S1237">
        <f t="shared" si="367"/>
        <v>4061.5427524035931</v>
      </c>
      <c r="T1237" s="5">
        <f t="shared" si="354"/>
        <v>0</v>
      </c>
      <c r="U1237" s="6">
        <f>+S1237+SUM($D$17:$E$17)-SUM($Q$27:Q1237)</f>
        <v>7233.3416997720105</v>
      </c>
      <c r="V1237" s="10">
        <f t="shared" si="355"/>
        <v>3.2536178017046335E-3</v>
      </c>
      <c r="W1237" s="10">
        <f>+S1237/SUM(Q$27:Q1237)-1</f>
        <v>0.18474461971413247</v>
      </c>
      <c r="X1237">
        <v>4.8600000000000003</v>
      </c>
      <c r="AC1237">
        <f t="shared" si="368"/>
        <v>9298.6968592281555</v>
      </c>
      <c r="AD1237">
        <f t="shared" si="369"/>
        <v>9091.5718610235126</v>
      </c>
      <c r="AE1237" s="5">
        <f t="shared" si="356"/>
        <v>0</v>
      </c>
      <c r="AF1237" s="6">
        <f>+AD1237+SUM($D$18:$E$18)-SUM($AB$27:AB1237)</f>
        <v>14800.59396628666</v>
      </c>
      <c r="AG1237" s="10">
        <f t="shared" si="357"/>
        <v>-5.0531715393509202E-4</v>
      </c>
      <c r="AH1237" s="10">
        <f>+AD1237/SUM(AB$27:AB1237)-1</f>
        <v>0.4732789545037257</v>
      </c>
      <c r="AI1237" s="6">
        <f t="shared" si="358"/>
        <v>0</v>
      </c>
      <c r="AL1237" s="6">
        <f t="shared" si="359"/>
        <v>0</v>
      </c>
      <c r="AM1237" s="6">
        <f t="shared" si="360"/>
        <v>17851.506158570181</v>
      </c>
      <c r="AN1237" s="6">
        <f t="shared" si="361"/>
        <v>17351.646056498044</v>
      </c>
      <c r="AO1237" s="5">
        <f t="shared" si="362"/>
        <v>0</v>
      </c>
      <c r="AP1237" s="6">
        <f>+AN1237+SUM($D$16:$E$18)-SUM($AL$27:AL1237)</f>
        <v>30038.481845971713</v>
      </c>
      <c r="AQ1237" s="10">
        <f t="shared" si="370"/>
        <v>6.5499071583863255E-4</v>
      </c>
      <c r="AR1237" s="10">
        <f>+AN1237/SUM(AL$27:AL1237)-1</f>
        <v>0.26532766545439479</v>
      </c>
    </row>
    <row r="1238" spans="1:44" x14ac:dyDescent="0.25">
      <c r="A1238" s="1">
        <v>41997</v>
      </c>
      <c r="B1238">
        <v>7.9550000000000001</v>
      </c>
      <c r="G1238">
        <f t="shared" si="363"/>
        <v>4274.6983410901739</v>
      </c>
      <c r="H1238">
        <f t="shared" si="364"/>
        <v>4189.5782274999128</v>
      </c>
      <c r="I1238" s="5">
        <f t="shared" si="353"/>
        <v>0</v>
      </c>
      <c r="J1238" s="6">
        <f>+H1238+SUM($D$16:$E$16)-SUM($F$27:F1238)</f>
        <v>7995.5929643420213</v>
      </c>
      <c r="K1238" s="10">
        <f t="shared" si="365"/>
        <v>-1.1185163243222496E-3</v>
      </c>
      <c r="L1238" s="10">
        <f>+H1238/SUM(F$27:F1238)-1</f>
        <v>1.8374631775903927E-2</v>
      </c>
      <c r="M1238">
        <v>7.4340000000000002</v>
      </c>
      <c r="R1238">
        <f t="shared" si="366"/>
        <v>4262.6684202625638</v>
      </c>
      <c r="S1238">
        <f t="shared" si="367"/>
        <v>4055.5418161676712</v>
      </c>
      <c r="T1238" s="5">
        <f t="shared" si="354"/>
        <v>0</v>
      </c>
      <c r="U1238" s="6">
        <f>+S1238+SUM($D$17:$E$17)-SUM($Q$27:Q1238)</f>
        <v>7227.3407635360891</v>
      </c>
      <c r="V1238" s="10">
        <f t="shared" si="355"/>
        <v>-8.2962156151289435E-4</v>
      </c>
      <c r="W1238" s="10">
        <f>+S1238/SUM(Q$27:Q1238)-1</f>
        <v>0.18299415754934323</v>
      </c>
      <c r="X1238">
        <v>4.8680000000000003</v>
      </c>
      <c r="AC1238">
        <f t="shared" si="368"/>
        <v>9314.0033561157725</v>
      </c>
      <c r="AD1238">
        <f t="shared" si="369"/>
        <v>9106.5374114120277</v>
      </c>
      <c r="AE1238" s="5">
        <f t="shared" si="356"/>
        <v>0</v>
      </c>
      <c r="AF1238" s="6">
        <f>+AD1238+SUM($D$18:$E$18)-SUM($AB$27:AB1238)</f>
        <v>14815.559516675175</v>
      </c>
      <c r="AG1238" s="10">
        <f t="shared" si="357"/>
        <v>1.0111452569137036E-3</v>
      </c>
      <c r="AH1238" s="10">
        <f>+AD1238/SUM(AB$27:AB1238)-1</f>
        <v>0.4757041050461186</v>
      </c>
      <c r="AI1238" s="6">
        <f t="shared" si="358"/>
        <v>0</v>
      </c>
      <c r="AL1238" s="6">
        <f t="shared" si="359"/>
        <v>0</v>
      </c>
      <c r="AM1238" s="6">
        <f t="shared" si="360"/>
        <v>17851.370117468512</v>
      </c>
      <c r="AN1238" s="6">
        <f t="shared" si="361"/>
        <v>17351.657455079614</v>
      </c>
      <c r="AO1238" s="5">
        <f t="shared" si="362"/>
        <v>0</v>
      </c>
      <c r="AP1238" s="6">
        <f>+AN1238+SUM($D$16:$E$18)-SUM($AL$27:AL1238)</f>
        <v>30038.493244553283</v>
      </c>
      <c r="AQ1238" s="10">
        <f t="shared" si="370"/>
        <v>3.7946596731508464E-7</v>
      </c>
      <c r="AR1238" s="10">
        <f>+AN1238/SUM(AL$27:AL1238)-1</f>
        <v>0.26532849666894132</v>
      </c>
    </row>
    <row r="1239" spans="1:44" x14ac:dyDescent="0.25">
      <c r="A1239" s="1">
        <v>42003</v>
      </c>
      <c r="B1239">
        <v>7.9969999999999999</v>
      </c>
      <c r="G1239">
        <f t="shared" si="363"/>
        <v>4297.2674586672683</v>
      </c>
      <c r="H1239">
        <f t="shared" si="364"/>
        <v>4211.6979365577381</v>
      </c>
      <c r="I1239" s="5">
        <f t="shared" si="353"/>
        <v>0</v>
      </c>
      <c r="J1239" s="6">
        <f>+H1239+SUM($D$16:$E$16)-SUM($F$27:F1239)</f>
        <v>8017.7126733998475</v>
      </c>
      <c r="K1239" s="10">
        <f t="shared" si="365"/>
        <v>2.7664876334343447E-3</v>
      </c>
      <c r="L1239" s="10">
        <f>+H1239/SUM(F$27:F1239)-1</f>
        <v>2.3751342591062707E-2</v>
      </c>
      <c r="M1239">
        <v>7.3760000000000003</v>
      </c>
      <c r="R1239">
        <f t="shared" si="366"/>
        <v>4229.4111202389931</v>
      </c>
      <c r="S1239">
        <f t="shared" si="367"/>
        <v>4023.900516014628</v>
      </c>
      <c r="T1239" s="5">
        <f t="shared" si="354"/>
        <v>0</v>
      </c>
      <c r="U1239" s="6">
        <f>+S1239+SUM($D$17:$E$17)-SUM($Q$27:Q1239)</f>
        <v>7195.6994633830454</v>
      </c>
      <c r="V1239" s="10">
        <f t="shared" si="355"/>
        <v>-4.378000316891506E-3</v>
      </c>
      <c r="W1239" s="10">
        <f>+S1239/SUM(Q$27:Q1239)-1</f>
        <v>0.17376444795318213</v>
      </c>
      <c r="X1239">
        <v>4.8659999999999997</v>
      </c>
      <c r="AC1239">
        <f t="shared" si="368"/>
        <v>9310.1767318938673</v>
      </c>
      <c r="AD1239">
        <f t="shared" si="369"/>
        <v>9102.7960238148971</v>
      </c>
      <c r="AE1239" s="5">
        <f t="shared" si="356"/>
        <v>0</v>
      </c>
      <c r="AF1239" s="6">
        <f>+AD1239+SUM($D$18:$E$18)-SUM($AB$27:AB1239)</f>
        <v>14811.818129078043</v>
      </c>
      <c r="AG1239" s="10">
        <f t="shared" si="357"/>
        <v>-2.5253096873734115E-4</v>
      </c>
      <c r="AH1239" s="10">
        <f>+AD1239/SUM(AB$27:AB1239)-1</f>
        <v>0.47509781741052004</v>
      </c>
      <c r="AI1239" s="6">
        <f t="shared" si="358"/>
        <v>0</v>
      </c>
      <c r="AL1239" s="6">
        <f t="shared" si="359"/>
        <v>0</v>
      </c>
      <c r="AM1239" s="6">
        <f t="shared" si="360"/>
        <v>17836.855310800129</v>
      </c>
      <c r="AN1239" s="6">
        <f t="shared" si="361"/>
        <v>17338.394476387264</v>
      </c>
      <c r="AO1239" s="5">
        <f t="shared" si="362"/>
        <v>0</v>
      </c>
      <c r="AP1239" s="6">
        <f>+AN1239+SUM($D$16:$E$18)-SUM($AL$27:AL1239)</f>
        <v>30025.230265860933</v>
      </c>
      <c r="AQ1239" s="10">
        <f t="shared" si="370"/>
        <v>-4.4153275546721105E-4</v>
      </c>
      <c r="AR1239" s="10">
        <f>+AN1239/SUM(AL$27:AL1239)-1</f>
        <v>0.26436132538091939</v>
      </c>
    </row>
    <row r="1240" spans="1:44" x14ac:dyDescent="0.25">
      <c r="A1240" s="1">
        <v>42004</v>
      </c>
      <c r="B1240">
        <v>8.0540000000000003</v>
      </c>
      <c r="G1240">
        <f t="shared" si="363"/>
        <v>4327.8969753790398</v>
      </c>
      <c r="H1240">
        <f t="shared" si="364"/>
        <v>4241.7175417076432</v>
      </c>
      <c r="I1240" s="5">
        <f t="shared" si="353"/>
        <v>0</v>
      </c>
      <c r="J1240" s="6">
        <f>+H1240+SUM($D$16:$E$16)-SUM($F$27:F1240)</f>
        <v>8047.7322785497518</v>
      </c>
      <c r="K1240" s="10">
        <f t="shared" si="365"/>
        <v>3.7441607566581769E-3</v>
      </c>
      <c r="L1240" s="10">
        <f>+H1240/SUM(F$27:F1240)-1</f>
        <v>3.1048307268778164E-2</v>
      </c>
      <c r="M1240">
        <v>7.3890000000000002</v>
      </c>
      <c r="R1240">
        <f t="shared" si="366"/>
        <v>4236.8653426580695</v>
      </c>
      <c r="S1240">
        <f t="shared" si="367"/>
        <v>4030.9925315661721</v>
      </c>
      <c r="T1240" s="5">
        <f t="shared" si="354"/>
        <v>0</v>
      </c>
      <c r="U1240" s="6">
        <f>+S1240+SUM($D$17:$E$17)-SUM($Q$27:Q1240)</f>
        <v>7202.7914789345887</v>
      </c>
      <c r="V1240" s="10">
        <f t="shared" si="355"/>
        <v>9.8559085015059722E-4</v>
      </c>
      <c r="W1240" s="10">
        <f>+S1240/SUM(Q$27:Q1240)-1</f>
        <v>0.1758331759661147</v>
      </c>
      <c r="X1240">
        <v>4.8540000000000001</v>
      </c>
      <c r="AC1240">
        <f t="shared" si="368"/>
        <v>9287.2169865624401</v>
      </c>
      <c r="AD1240">
        <f t="shared" si="369"/>
        <v>9080.3476982321245</v>
      </c>
      <c r="AE1240" s="5">
        <f t="shared" si="356"/>
        <v>0</v>
      </c>
      <c r="AF1240" s="6">
        <f>+AD1240+SUM($D$18:$E$18)-SUM($AB$27:AB1240)</f>
        <v>14789.36980349527</v>
      </c>
      <c r="AG1240" s="10">
        <f t="shared" si="357"/>
        <v>-1.5155685404145691E-3</v>
      </c>
      <c r="AH1240" s="10">
        <f>+AD1240/SUM(AB$27:AB1240)-1</f>
        <v>0.47146009159693092</v>
      </c>
      <c r="AI1240" s="6">
        <f t="shared" si="358"/>
        <v>0</v>
      </c>
      <c r="AL1240" s="6">
        <f t="shared" si="359"/>
        <v>0</v>
      </c>
      <c r="AM1240" s="6">
        <f t="shared" si="360"/>
        <v>17851.979304599547</v>
      </c>
      <c r="AN1240" s="6">
        <f t="shared" si="361"/>
        <v>17353.057771505941</v>
      </c>
      <c r="AO1240" s="5">
        <f t="shared" si="362"/>
        <v>0</v>
      </c>
      <c r="AP1240" s="6">
        <f>+AN1240+SUM($D$16:$E$18)-SUM($AL$27:AL1240)</f>
        <v>30039.89356097961</v>
      </c>
      <c r="AQ1240" s="10">
        <f t="shared" si="370"/>
        <v>4.8836578400357489E-4</v>
      </c>
      <c r="AR1240" s="10">
        <f>+AN1240/SUM(AL$27:AL1240)-1</f>
        <v>0.26543061142559621</v>
      </c>
    </row>
    <row r="1241" spans="1:44" x14ac:dyDescent="0.25">
      <c r="A1241" s="1">
        <v>42006</v>
      </c>
      <c r="B1241">
        <v>8.07</v>
      </c>
      <c r="G1241">
        <f t="shared" si="363"/>
        <v>4336.4947344560287</v>
      </c>
      <c r="H1241">
        <f t="shared" si="364"/>
        <v>4250.1440975391961</v>
      </c>
      <c r="I1241" s="5">
        <f t="shared" si="353"/>
        <v>0</v>
      </c>
      <c r="J1241" s="6">
        <f>+H1241+SUM($D$16:$E$16)-SUM($F$27:F1241)</f>
        <v>8056.1588343813046</v>
      </c>
      <c r="K1241" s="10">
        <f t="shared" si="365"/>
        <v>1.0470720868800409E-3</v>
      </c>
      <c r="L1241" s="10">
        <f>+H1241/SUM(F$27:F1241)-1</f>
        <v>3.3096578055505477E-2</v>
      </c>
      <c r="M1241">
        <v>7.375</v>
      </c>
      <c r="R1241">
        <f t="shared" si="366"/>
        <v>4228.8377185144491</v>
      </c>
      <c r="S1241">
        <f t="shared" si="367"/>
        <v>4023.3549763568167</v>
      </c>
      <c r="T1241" s="5">
        <f t="shared" si="354"/>
        <v>0</v>
      </c>
      <c r="U1241" s="6">
        <f>+S1241+SUM($D$17:$E$17)-SUM($Q$27:Q1241)</f>
        <v>7195.1539237252346</v>
      </c>
      <c r="V1241" s="10">
        <f t="shared" si="355"/>
        <v>-1.06036044937452E-3</v>
      </c>
      <c r="W1241" s="10">
        <f>+S1241/SUM(Q$27:Q1241)-1</f>
        <v>0.17360531502911036</v>
      </c>
      <c r="X1241">
        <v>4.8659999999999997</v>
      </c>
      <c r="AC1241">
        <f t="shared" si="368"/>
        <v>9310.1767318938673</v>
      </c>
      <c r="AD1241">
        <f t="shared" si="369"/>
        <v>9102.7960238148971</v>
      </c>
      <c r="AE1241" s="5">
        <f t="shared" si="356"/>
        <v>0</v>
      </c>
      <c r="AF1241" s="6">
        <f>+AD1241+SUM($D$18:$E$18)-SUM($AB$27:AB1241)</f>
        <v>14811.818129078043</v>
      </c>
      <c r="AG1241" s="10">
        <f t="shared" si="357"/>
        <v>1.5178689748813756E-3</v>
      </c>
      <c r="AH1241" s="10">
        <f>+AD1241/SUM(AB$27:AB1241)-1</f>
        <v>0.47509781741052004</v>
      </c>
      <c r="AI1241" s="6">
        <f t="shared" si="358"/>
        <v>0</v>
      </c>
      <c r="AL1241" s="6">
        <f t="shared" si="359"/>
        <v>0</v>
      </c>
      <c r="AM1241" s="6">
        <f t="shared" si="360"/>
        <v>17875.509184864342</v>
      </c>
      <c r="AN1241" s="6">
        <f t="shared" si="361"/>
        <v>17376.29509771091</v>
      </c>
      <c r="AO1241" s="5">
        <f t="shared" si="362"/>
        <v>0</v>
      </c>
      <c r="AP1241" s="6">
        <f>+AN1241+SUM($D$16:$E$18)-SUM($AL$27:AL1241)</f>
        <v>30063.130887184583</v>
      </c>
      <c r="AQ1241" s="10">
        <f t="shared" si="370"/>
        <v>7.7354888617708895E-4</v>
      </c>
      <c r="AR1241" s="10">
        <f>+AN1241/SUM(AL$27:AL1241)-1</f>
        <v>0.2671251383668789</v>
      </c>
    </row>
    <row r="1242" spans="1:44" x14ac:dyDescent="0.25">
      <c r="A1242" s="1">
        <v>42009</v>
      </c>
      <c r="B1242">
        <v>8.0190000000000001</v>
      </c>
      <c r="G1242">
        <f t="shared" si="363"/>
        <v>4309.0893773981279</v>
      </c>
      <c r="H1242">
        <f t="shared" si="364"/>
        <v>4223.2844508261232</v>
      </c>
      <c r="I1242" s="5">
        <f t="shared" si="353"/>
        <v>0</v>
      </c>
      <c r="J1242" s="6">
        <f>+H1242+SUM($D$16:$E$16)-SUM($F$27:F1242)</f>
        <v>8029.2991876682308</v>
      </c>
      <c r="K1242" s="10">
        <f t="shared" si="365"/>
        <v>-3.3340512848932802E-3</v>
      </c>
      <c r="L1242" s="10">
        <f>+H1242/SUM(F$27:F1242)-1</f>
        <v>2.6567714922812735E-2</v>
      </c>
      <c r="M1242">
        <v>7.2240000000000002</v>
      </c>
      <c r="R1242">
        <f t="shared" si="366"/>
        <v>4142.2540581082549</v>
      </c>
      <c r="S1242">
        <f t="shared" si="367"/>
        <v>3940.9784880273414</v>
      </c>
      <c r="T1242" s="5">
        <f t="shared" si="354"/>
        <v>0</v>
      </c>
      <c r="U1242" s="6">
        <f>+S1242+SUM($D$17:$E$17)-SUM($Q$27:Q1242)</f>
        <v>7112.7774353957593</v>
      </c>
      <c r="V1242" s="10">
        <f t="shared" si="355"/>
        <v>-1.1448884791449343E-2</v>
      </c>
      <c r="W1242" s="10">
        <f>+S1242/SUM(Q$27:Q1242)-1</f>
        <v>0.14957624349427689</v>
      </c>
      <c r="X1242">
        <v>4.8419999999999996</v>
      </c>
      <c r="AC1242">
        <f t="shared" si="368"/>
        <v>9264.2572412310128</v>
      </c>
      <c r="AD1242">
        <f t="shared" si="369"/>
        <v>9057.89937264935</v>
      </c>
      <c r="AE1242" s="5">
        <f t="shared" si="356"/>
        <v>0</v>
      </c>
      <c r="AF1242" s="6">
        <f>+AD1242+SUM($D$18:$E$18)-SUM($AB$27:AB1242)</f>
        <v>14766.921477912498</v>
      </c>
      <c r="AG1242" s="10">
        <f t="shared" si="357"/>
        <v>-3.0311370808291382E-3</v>
      </c>
      <c r="AH1242" s="10">
        <f>+AD1242/SUM(AB$27:AB1242)-1</f>
        <v>0.46782236578334135</v>
      </c>
      <c r="AI1242" s="6">
        <f t="shared" si="358"/>
        <v>0</v>
      </c>
      <c r="AL1242" s="6">
        <f t="shared" si="359"/>
        <v>0</v>
      </c>
      <c r="AM1242" s="6">
        <f t="shared" si="360"/>
        <v>17715.600676737398</v>
      </c>
      <c r="AN1242" s="6">
        <f t="shared" si="361"/>
        <v>17222.162311502812</v>
      </c>
      <c r="AO1242" s="5">
        <f t="shared" si="362"/>
        <v>0</v>
      </c>
      <c r="AP1242" s="6">
        <f>+AN1242+SUM($D$16:$E$18)-SUM($AL$27:AL1242)</f>
        <v>29908.998100976482</v>
      </c>
      <c r="AQ1242" s="10">
        <f t="shared" si="370"/>
        <v>-5.1269705336580707E-3</v>
      </c>
      <c r="AR1242" s="10">
        <f>+AN1242/SUM(AL$27:AL1242)-1</f>
        <v>0.25588537022570956</v>
      </c>
    </row>
    <row r="1243" spans="1:44" x14ac:dyDescent="0.25">
      <c r="A1243" s="1">
        <v>42011</v>
      </c>
      <c r="B1243">
        <v>8.109</v>
      </c>
      <c r="G1243">
        <f t="shared" si="363"/>
        <v>4357.4517722061873</v>
      </c>
      <c r="H1243">
        <f t="shared" si="364"/>
        <v>4270.6838273786052</v>
      </c>
      <c r="I1243" s="5">
        <f t="shared" si="353"/>
        <v>0</v>
      </c>
      <c r="J1243" s="6">
        <f>+H1243+SUM($D$16:$E$16)-SUM($F$27:F1243)</f>
        <v>8076.6985642207137</v>
      </c>
      <c r="K1243" s="10">
        <f t="shared" si="365"/>
        <v>5.903301825554319E-3</v>
      </c>
      <c r="L1243" s="10">
        <f>+H1243/SUM(F$27:F1243)-1</f>
        <v>3.8089238098153011E-2</v>
      </c>
      <c r="M1243">
        <v>7.2069999999999999</v>
      </c>
      <c r="R1243">
        <f t="shared" si="366"/>
        <v>4132.5062287910014</v>
      </c>
      <c r="S1243">
        <f t="shared" si="367"/>
        <v>3931.7043138445529</v>
      </c>
      <c r="T1243" s="5">
        <f t="shared" si="354"/>
        <v>0</v>
      </c>
      <c r="U1243" s="6">
        <f>+S1243+SUM($D$17:$E$17)-SUM($Q$27:Q1243)</f>
        <v>7103.5032612129708</v>
      </c>
      <c r="V1243" s="10">
        <f t="shared" si="355"/>
        <v>-1.3038752114802321E-3</v>
      </c>
      <c r="W1243" s="10">
        <f>+S1243/SUM(Q$27:Q1243)-1</f>
        <v>0.14687098378505747</v>
      </c>
      <c r="X1243">
        <v>4.9130000000000003</v>
      </c>
      <c r="AC1243">
        <f t="shared" si="368"/>
        <v>9400.1024011086283</v>
      </c>
      <c r="AD1243">
        <f t="shared" si="369"/>
        <v>9190.7186323474325</v>
      </c>
      <c r="AE1243" s="5">
        <f t="shared" si="356"/>
        <v>0</v>
      </c>
      <c r="AF1243" s="6">
        <f>+AD1243+SUM($D$18:$E$18)-SUM($AB$27:AB1243)</f>
        <v>14899.740737610578</v>
      </c>
      <c r="AG1243" s="10">
        <f t="shared" si="357"/>
        <v>8.9943770539271384E-3</v>
      </c>
      <c r="AH1243" s="10">
        <f>+AD1243/SUM(AB$27:AB1243)-1</f>
        <v>0.48934557684707936</v>
      </c>
      <c r="AI1243" s="6">
        <f t="shared" si="358"/>
        <v>0</v>
      </c>
      <c r="AL1243" s="6">
        <f t="shared" si="359"/>
        <v>0</v>
      </c>
      <c r="AM1243" s="6">
        <f t="shared" si="360"/>
        <v>17890.060402105817</v>
      </c>
      <c r="AN1243" s="6">
        <f t="shared" si="361"/>
        <v>17393.106773570591</v>
      </c>
      <c r="AO1243" s="5">
        <f t="shared" si="362"/>
        <v>0</v>
      </c>
      <c r="AP1243" s="6">
        <f>+AN1243+SUM($D$16:$E$18)-SUM($AL$27:AL1243)</f>
        <v>30079.942563044257</v>
      </c>
      <c r="AQ1243" s="10">
        <f t="shared" si="370"/>
        <v>5.7154860718051648E-3</v>
      </c>
      <c r="AR1243" s="10">
        <f>+AN1243/SUM(AL$27:AL1243)-1</f>
        <v>0.26835108998545398</v>
      </c>
    </row>
    <row r="1244" spans="1:44" x14ac:dyDescent="0.25">
      <c r="A1244" s="1">
        <v>42012</v>
      </c>
      <c r="B1244">
        <v>8.2520000000000007</v>
      </c>
      <c r="C1244">
        <f>+$C$16</f>
        <v>60</v>
      </c>
      <c r="D1244" s="7">
        <f>+$H$16</f>
        <v>1.0004210526315789</v>
      </c>
      <c r="E1244" s="7">
        <f>+$J$16</f>
        <v>0.46199999999999997</v>
      </c>
      <c r="F1244" s="6">
        <f>+C1244-D1244-E1244</f>
        <v>58.537578947368416</v>
      </c>
      <c r="G1244">
        <f t="shared" si="363"/>
        <v>4492.8318229041397</v>
      </c>
      <c r="H1244">
        <f t="shared" si="364"/>
        <v>4404.5337490704724</v>
      </c>
      <c r="I1244" s="5">
        <f t="shared" ref="I1244:I1307" si="371">+C1244*(MAX($A:$A)-$A1244)</f>
        <v>184860</v>
      </c>
      <c r="J1244" s="6">
        <f>+H1244+SUM($D$16:$E$16)-SUM($F$27:F1244)</f>
        <v>8152.0109069652135</v>
      </c>
      <c r="K1244" s="10">
        <f t="shared" si="365"/>
        <v>9.3246444875545453E-3</v>
      </c>
      <c r="L1244" s="10">
        <f>+H1244/SUM(F$27:F1244)-1</f>
        <v>5.5604466588887735E-2</v>
      </c>
      <c r="M1244">
        <v>7.3719999999999999</v>
      </c>
      <c r="N1244">
        <f>+$C$17</f>
        <v>50</v>
      </c>
      <c r="O1244" s="7">
        <f>+$H$17</f>
        <v>0.83368421052631569</v>
      </c>
      <c r="P1244" s="7">
        <f>+$J$17</f>
        <v>0.38500000000000001</v>
      </c>
      <c r="Q1244" s="6">
        <f>+N1244-O1244-P1244</f>
        <v>48.781315789473688</v>
      </c>
      <c r="R1244">
        <f t="shared" si="366"/>
        <v>4277.117513340816</v>
      </c>
      <c r="S1244">
        <f t="shared" si="367"/>
        <v>4070.499673172857</v>
      </c>
      <c r="T1244" s="5">
        <f t="shared" ref="T1244:T1307" si="372">+N1244*(MAX($A:$A)-$A1244)</f>
        <v>154050</v>
      </c>
      <c r="U1244" s="6">
        <f>+S1244+SUM($D$17:$E$17)-SUM($Q$27:Q1244)</f>
        <v>7193.5173047518001</v>
      </c>
      <c r="V1244" s="10">
        <f t="shared" ref="V1244:V1307" si="373">+U1244/U1243-1</f>
        <v>1.267178182775397E-2</v>
      </c>
      <c r="W1244" s="10">
        <f>+S1244/SUM(Q$27:Q1244)-1</f>
        <v>0.17069896877887358</v>
      </c>
      <c r="X1244">
        <v>5.0090000000000003</v>
      </c>
      <c r="Y1244">
        <f>+$C$18</f>
        <v>90</v>
      </c>
      <c r="Z1244" s="7">
        <f>+$H$18</f>
        <v>1.5006315789473685</v>
      </c>
      <c r="AA1244" s="7">
        <f>+$J$18</f>
        <v>0.69300000000000006</v>
      </c>
      <c r="AB1244" s="6">
        <f>+Y1244-Z1244-AA1244</f>
        <v>87.806368421052639</v>
      </c>
      <c r="AC1244">
        <f t="shared" si="368"/>
        <v>9671.5867321811002</v>
      </c>
      <c r="AD1244">
        <f t="shared" si="369"/>
        <v>9458.1116054306785</v>
      </c>
      <c r="AE1244" s="5">
        <f t="shared" ref="AE1244:AE1307" si="374">+Y1244*(MAX($A:$A)-$A1244)</f>
        <v>277290</v>
      </c>
      <c r="AF1244" s="6">
        <f>+AD1244+SUM($D$18:$E$18)-SUM($AB$27:AB1244)</f>
        <v>15079.327342272773</v>
      </c>
      <c r="AG1244" s="10">
        <f t="shared" ref="AG1244:AG1307" si="375">+AF1244/AF1243-1</f>
        <v>1.2053001983375111E-2</v>
      </c>
      <c r="AH1244" s="10">
        <f>+AD1244/SUM(AB$27:AB1244)-1</f>
        <v>0.5111739289538213</v>
      </c>
      <c r="AI1244" s="6">
        <f t="shared" ref="AI1244:AI1307" si="376">+C1244+N1244+Y1244</f>
        <v>200</v>
      </c>
      <c r="AL1244" s="6">
        <f t="shared" ref="AL1244:AL1307" si="377">+F1244+Q1244+AB1244</f>
        <v>195.12526315789475</v>
      </c>
      <c r="AM1244" s="6">
        <f t="shared" ref="AM1244:AM1307" si="378">+G1244+R1244+AC1244</f>
        <v>18441.536068426056</v>
      </c>
      <c r="AN1244" s="6">
        <f t="shared" ref="AN1244:AN1307" si="379">+H1244+S1244+AD1244</f>
        <v>17933.145027674007</v>
      </c>
      <c r="AO1244" s="5">
        <f t="shared" ref="AO1244:AO1307" si="380">+AI1244*(MAX($A:$A)-$A1244)</f>
        <v>616200</v>
      </c>
      <c r="AP1244" s="6">
        <f>+AN1244+SUM($D$16:$E$18)-SUM($AL$27:AL1244)</f>
        <v>30424.855553989779</v>
      </c>
      <c r="AQ1244" s="10">
        <f t="shared" si="370"/>
        <v>1.1466544200429363E-2</v>
      </c>
      <c r="AR1244" s="10">
        <f>+AN1244/SUM(AL$27:AL1244)-1</f>
        <v>0.28938537421191723</v>
      </c>
    </row>
    <row r="1245" spans="1:44" x14ac:dyDescent="0.25">
      <c r="A1245" s="1">
        <v>42013</v>
      </c>
      <c r="B1245">
        <v>8.2420000000000009</v>
      </c>
      <c r="G1245">
        <f t="shared" ref="G1245:G1308" si="381">+(B1245/B1244*G1244)+F1245</f>
        <v>4487.3872860368301</v>
      </c>
      <c r="H1245">
        <f t="shared" ref="H1245:H1308" si="382">+($B1245/$B1244*H1244)+F1245</f>
        <v>4399.1962142315606</v>
      </c>
      <c r="I1245" s="5">
        <f t="shared" si="371"/>
        <v>0</v>
      </c>
      <c r="J1245" s="6">
        <f>+H1245+SUM($D$16:$E$16)-SUM($F$27:F1245)</f>
        <v>8146.6733721263008</v>
      </c>
      <c r="K1245" s="10">
        <f t="shared" ref="K1245:K1308" si="383">+J1245/J1244-1</f>
        <v>-6.5475069891673954E-4</v>
      </c>
      <c r="L1245" s="10">
        <f>+H1245/SUM(F$27:F1245)-1</f>
        <v>5.4325256134950761E-2</v>
      </c>
      <c r="M1245">
        <v>7.2930000000000001</v>
      </c>
      <c r="R1245">
        <f t="shared" ref="R1245:R1308" si="384">+($M1245/$M1244*R1244)+N1245</f>
        <v>4231.2829659243862</v>
      </c>
      <c r="S1245">
        <f t="shared" ref="S1245:S1308" si="385">+($M1245/$M1244*S1244)+Q1245</f>
        <v>4026.8792887207878</v>
      </c>
      <c r="T1245" s="5">
        <f t="shared" si="372"/>
        <v>0</v>
      </c>
      <c r="U1245" s="6">
        <f>+S1245+SUM($D$17:$E$17)-SUM($Q$27:Q1245)</f>
        <v>7149.8969202997305</v>
      </c>
      <c r="V1245" s="10">
        <f t="shared" si="373"/>
        <v>-6.0638464612096099E-3</v>
      </c>
      <c r="W1245" s="10">
        <f>+S1245/SUM(Q$27:Q1245)-1</f>
        <v>0.15815349692136804</v>
      </c>
      <c r="X1245">
        <v>4.9660000000000002</v>
      </c>
      <c r="AC1245">
        <f t="shared" ref="AC1245:AC1308" si="386">+(X1245/X1244*AC1244)+AB1245</f>
        <v>9588.5605334420725</v>
      </c>
      <c r="AD1245">
        <f t="shared" ref="AD1245:AD1308" si="387">+($X1245/$X1244*AD1244)+AB1245</f>
        <v>9376.9179941243256</v>
      </c>
      <c r="AE1245" s="5">
        <f t="shared" si="374"/>
        <v>0</v>
      </c>
      <c r="AF1245" s="6">
        <f>+AD1245+SUM($D$18:$E$18)-SUM($AB$27:AB1245)</f>
        <v>14998.133730966423</v>
      </c>
      <c r="AG1245" s="10">
        <f t="shared" si="375"/>
        <v>-5.3844319088912629E-3</v>
      </c>
      <c r="AH1245" s="10">
        <f>+AD1245/SUM(AB$27:AB1245)-1</f>
        <v>0.49820118410554515</v>
      </c>
      <c r="AI1245" s="6">
        <f t="shared" si="376"/>
        <v>0</v>
      </c>
      <c r="AL1245" s="6">
        <f t="shared" si="377"/>
        <v>0</v>
      </c>
      <c r="AM1245" s="6">
        <f t="shared" si="378"/>
        <v>18307.230785403288</v>
      </c>
      <c r="AN1245" s="6">
        <f t="shared" si="379"/>
        <v>17802.993497076674</v>
      </c>
      <c r="AO1245" s="5">
        <f t="shared" si="380"/>
        <v>0</v>
      </c>
      <c r="AP1245" s="6">
        <f>+AN1245+SUM($D$16:$E$18)-SUM($AL$27:AL1245)</f>
        <v>30294.704023392449</v>
      </c>
      <c r="AQ1245" s="10">
        <f t="shared" ref="AQ1245:AQ1308" si="388">+AP1245/AP1244-1</f>
        <v>-4.2778027447450961E-3</v>
      </c>
      <c r="AR1245" s="10">
        <f>+AN1245/SUM(AL$27:AL1245)-1</f>
        <v>0.2800275354321311</v>
      </c>
    </row>
    <row r="1246" spans="1:44" x14ac:dyDescent="0.25">
      <c r="A1246" s="1">
        <v>42016</v>
      </c>
      <c r="B1246">
        <v>8.2080000000000002</v>
      </c>
      <c r="G1246">
        <f t="shared" si="381"/>
        <v>4468.8758606879755</v>
      </c>
      <c r="H1246">
        <f t="shared" si="382"/>
        <v>4381.048595779258</v>
      </c>
      <c r="I1246" s="5">
        <f t="shared" si="371"/>
        <v>0</v>
      </c>
      <c r="J1246" s="6">
        <f>+H1246+SUM($D$16:$E$16)-SUM($F$27:F1246)</f>
        <v>8128.5257536739991</v>
      </c>
      <c r="K1246" s="10">
        <f t="shared" si="383"/>
        <v>-2.2276109061145632E-3</v>
      </c>
      <c r="L1246" s="10">
        <f>+H1246/SUM(F$27:F1246)-1</f>
        <v>4.9975940591564516E-2</v>
      </c>
      <c r="M1246">
        <v>7.3289999999999997</v>
      </c>
      <c r="R1246">
        <f t="shared" si="384"/>
        <v>4252.1695951268102</v>
      </c>
      <c r="S1246">
        <f t="shared" si="385"/>
        <v>4046.7569322685663</v>
      </c>
      <c r="T1246" s="5">
        <f t="shared" si="372"/>
        <v>0</v>
      </c>
      <c r="U1246" s="6">
        <f>+S1246+SUM($D$17:$E$17)-SUM($Q$27:Q1246)</f>
        <v>7169.7745638475099</v>
      </c>
      <c r="V1246" s="10">
        <f t="shared" si="373"/>
        <v>2.7801300870986534E-3</v>
      </c>
      <c r="W1246" s="10">
        <f>+S1246/SUM(Q$27:Q1246)-1</f>
        <v>0.16387042080580105</v>
      </c>
      <c r="X1246">
        <v>4.9770000000000003</v>
      </c>
      <c r="AC1246">
        <f t="shared" si="386"/>
        <v>9609.7997935846142</v>
      </c>
      <c r="AD1246">
        <f t="shared" si="387"/>
        <v>9397.6884528306018</v>
      </c>
      <c r="AE1246" s="5">
        <f t="shared" si="374"/>
        <v>0</v>
      </c>
      <c r="AF1246" s="6">
        <f>+AD1246+SUM($D$18:$E$18)-SUM($AB$27:AB1246)</f>
        <v>15018.904189672699</v>
      </c>
      <c r="AG1246" s="10">
        <f t="shared" si="375"/>
        <v>1.3848695496954111E-3</v>
      </c>
      <c r="AH1246" s="10">
        <f>+AD1246/SUM(AB$27:AB1246)-1</f>
        <v>0.50151979325277862</v>
      </c>
      <c r="AI1246" s="6">
        <f t="shared" si="376"/>
        <v>0</v>
      </c>
      <c r="AL1246" s="6">
        <f t="shared" si="377"/>
        <v>0</v>
      </c>
      <c r="AM1246" s="6">
        <f t="shared" si="378"/>
        <v>18330.845249399401</v>
      </c>
      <c r="AN1246" s="6">
        <f t="shared" si="379"/>
        <v>17825.493980878426</v>
      </c>
      <c r="AO1246" s="5">
        <f t="shared" si="380"/>
        <v>0</v>
      </c>
      <c r="AP1246" s="6">
        <f>+AN1246+SUM($D$16:$E$18)-SUM($AL$27:AL1246)</f>
        <v>30317.204507194198</v>
      </c>
      <c r="AQ1246" s="10">
        <f t="shared" si="388"/>
        <v>7.4272004058451024E-4</v>
      </c>
      <c r="AR1246" s="10">
        <f>+AN1246/SUM(AL$27:AL1246)-1</f>
        <v>0.28164531048954022</v>
      </c>
    </row>
    <row r="1247" spans="1:44" x14ac:dyDescent="0.25">
      <c r="A1247" s="1">
        <v>42017</v>
      </c>
      <c r="B1247">
        <v>8.2680000000000007</v>
      </c>
      <c r="G1247">
        <f t="shared" si="381"/>
        <v>4501.5430818918348</v>
      </c>
      <c r="H1247">
        <f t="shared" si="382"/>
        <v>4413.0738048127323</v>
      </c>
      <c r="I1247" s="5">
        <f t="shared" si="371"/>
        <v>0</v>
      </c>
      <c r="J1247" s="6">
        <f>+H1247+SUM($D$16:$E$16)-SUM($F$27:F1247)</f>
        <v>8160.5509627074716</v>
      </c>
      <c r="K1247" s="10">
        <f t="shared" si="383"/>
        <v>3.9398545325390888E-3</v>
      </c>
      <c r="L1247" s="10">
        <f>+H1247/SUM(F$27:F1247)-1</f>
        <v>5.7651203315187027E-2</v>
      </c>
      <c r="M1247">
        <v>7.41</v>
      </c>
      <c r="R1247">
        <f t="shared" si="384"/>
        <v>4299.1645108322637</v>
      </c>
      <c r="S1247">
        <f t="shared" si="385"/>
        <v>4091.4816302510676</v>
      </c>
      <c r="T1247" s="5">
        <f t="shared" si="372"/>
        <v>0</v>
      </c>
      <c r="U1247" s="6">
        <f>+S1247+SUM($D$17:$E$17)-SUM($Q$27:Q1247)</f>
        <v>7214.4992618300112</v>
      </c>
      <c r="V1247" s="10">
        <f t="shared" si="373"/>
        <v>6.2379503824316895E-3</v>
      </c>
      <c r="W1247" s="10">
        <f>+S1247/SUM(Q$27:Q1247)-1</f>
        <v>0.176733499545775</v>
      </c>
      <c r="X1247">
        <v>5.0039999999999996</v>
      </c>
      <c r="AC1247">
        <f t="shared" si="386"/>
        <v>9661.932523025398</v>
      </c>
      <c r="AD1247">
        <f t="shared" si="387"/>
        <v>9448.6704878369146</v>
      </c>
      <c r="AE1247" s="5">
        <f t="shared" si="374"/>
        <v>0</v>
      </c>
      <c r="AF1247" s="6">
        <f>+AD1247+SUM($D$18:$E$18)-SUM($AB$27:AB1247)</f>
        <v>15069.886224679009</v>
      </c>
      <c r="AG1247" s="10">
        <f t="shared" si="375"/>
        <v>3.394524285025069E-3</v>
      </c>
      <c r="AH1247" s="10">
        <f>+AD1247/SUM(AB$27:AB1247)-1</f>
        <v>0.50966547025053299</v>
      </c>
      <c r="AI1247" s="6">
        <f t="shared" si="376"/>
        <v>0</v>
      </c>
      <c r="AL1247" s="6">
        <f t="shared" si="377"/>
        <v>0</v>
      </c>
      <c r="AM1247" s="6">
        <f t="shared" si="378"/>
        <v>18462.640115749498</v>
      </c>
      <c r="AN1247" s="6">
        <f t="shared" si="379"/>
        <v>17953.225922900714</v>
      </c>
      <c r="AO1247" s="5">
        <f t="shared" si="380"/>
        <v>0</v>
      </c>
      <c r="AP1247" s="6">
        <f>+AN1247+SUM($D$16:$E$18)-SUM($AL$27:AL1247)</f>
        <v>30444.93644921649</v>
      </c>
      <c r="AQ1247" s="10">
        <f t="shared" si="388"/>
        <v>4.2131833755312265E-3</v>
      </c>
      <c r="AR1247" s="10">
        <f>+AN1247/SUM(AL$27:AL1247)-1</f>
        <v>0.29082918189687379</v>
      </c>
    </row>
    <row r="1248" spans="1:44" x14ac:dyDescent="0.25">
      <c r="A1248" s="1">
        <v>42018</v>
      </c>
      <c r="B1248">
        <v>8.2260000000000009</v>
      </c>
      <c r="G1248">
        <f t="shared" si="381"/>
        <v>4478.6760270491332</v>
      </c>
      <c r="H1248">
        <f t="shared" si="382"/>
        <v>4390.6561584893007</v>
      </c>
      <c r="I1248" s="5">
        <f t="shared" si="371"/>
        <v>0</v>
      </c>
      <c r="J1248" s="6">
        <f>+H1248+SUM($D$16:$E$16)-SUM($F$27:F1248)</f>
        <v>8138.1333163840409</v>
      </c>
      <c r="K1248" s="10">
        <f t="shared" si="383"/>
        <v>-2.7470750965070678E-3</v>
      </c>
      <c r="L1248" s="10">
        <f>+H1248/SUM(F$27:F1248)-1</f>
        <v>5.2278519408651247E-2</v>
      </c>
      <c r="M1248">
        <v>7.31</v>
      </c>
      <c r="R1248">
        <f t="shared" si="384"/>
        <v>4241.146096381086</v>
      </c>
      <c r="S1248">
        <f t="shared" si="385"/>
        <v>4036.2659537294608</v>
      </c>
      <c r="T1248" s="5">
        <f t="shared" si="372"/>
        <v>0</v>
      </c>
      <c r="U1248" s="6">
        <f>+S1248+SUM($D$17:$E$17)-SUM($Q$27:Q1248)</f>
        <v>7159.2835853084034</v>
      </c>
      <c r="V1248" s="10">
        <f t="shared" si="373"/>
        <v>-7.6534315851606305E-3</v>
      </c>
      <c r="W1248" s="10">
        <f>+S1248/SUM(Q$27:Q1248)-1</f>
        <v>0.16085315542235024</v>
      </c>
      <c r="X1248">
        <v>4.9850000000000003</v>
      </c>
      <c r="AC1248">
        <f t="shared" si="386"/>
        <v>9625.2465282337362</v>
      </c>
      <c r="AD1248">
        <f t="shared" si="387"/>
        <v>9412.7942409806219</v>
      </c>
      <c r="AE1248" s="5">
        <f t="shared" si="374"/>
        <v>0</v>
      </c>
      <c r="AF1248" s="6">
        <f>+AD1248+SUM($D$18:$E$18)-SUM($AB$27:AB1248)</f>
        <v>15034.009977822716</v>
      </c>
      <c r="AG1248" s="10">
        <f t="shared" si="375"/>
        <v>-2.3806581099159452E-3</v>
      </c>
      <c r="AH1248" s="10">
        <f>+AD1248/SUM(AB$27:AB1248)-1</f>
        <v>0.50393332717803929</v>
      </c>
      <c r="AI1248" s="6">
        <f t="shared" si="376"/>
        <v>0</v>
      </c>
      <c r="AL1248" s="6">
        <f t="shared" si="377"/>
        <v>0</v>
      </c>
      <c r="AM1248" s="6">
        <f t="shared" si="378"/>
        <v>18345.068651663954</v>
      </c>
      <c r="AN1248" s="6">
        <f t="shared" si="379"/>
        <v>17839.716353199383</v>
      </c>
      <c r="AO1248" s="5">
        <f t="shared" si="380"/>
        <v>0</v>
      </c>
      <c r="AP1248" s="6">
        <f>+AN1248+SUM($D$16:$E$18)-SUM($AL$27:AL1248)</f>
        <v>30331.426879515158</v>
      </c>
      <c r="AQ1248" s="10">
        <f t="shared" si="388"/>
        <v>-3.7283562700375361E-3</v>
      </c>
      <c r="AR1248" s="10">
        <f>+AN1248/SUM(AL$27:AL1248)-1</f>
        <v>0.28266789291046734</v>
      </c>
    </row>
    <row r="1249" spans="1:44" x14ac:dyDescent="0.25">
      <c r="A1249" s="1">
        <v>42019</v>
      </c>
      <c r="B1249">
        <v>8.391</v>
      </c>
      <c r="G1249">
        <f t="shared" si="381"/>
        <v>4568.5108853597458</v>
      </c>
      <c r="H1249">
        <f t="shared" si="382"/>
        <v>4478.7254833313536</v>
      </c>
      <c r="I1249" s="5">
        <f t="shared" si="371"/>
        <v>0</v>
      </c>
      <c r="J1249" s="6">
        <f>+H1249+SUM($D$16:$E$16)-SUM($F$27:F1249)</f>
        <v>8226.202641226093</v>
      </c>
      <c r="K1249" s="10">
        <f t="shared" si="383"/>
        <v>1.0821809058441767E-2</v>
      </c>
      <c r="L1249" s="10">
        <f>+H1249/SUM(F$27:F1249)-1</f>
        <v>7.3385491898613209E-2</v>
      </c>
      <c r="M1249">
        <v>7.3460000000000001</v>
      </c>
      <c r="R1249">
        <f t="shared" si="384"/>
        <v>4262.03272558351</v>
      </c>
      <c r="S1249">
        <f t="shared" si="385"/>
        <v>4056.1435972772392</v>
      </c>
      <c r="T1249" s="5">
        <f t="shared" si="372"/>
        <v>0</v>
      </c>
      <c r="U1249" s="6">
        <f>+S1249+SUM($D$17:$E$17)-SUM($Q$27:Q1249)</f>
        <v>7179.1612288561828</v>
      </c>
      <c r="V1249" s="10">
        <f t="shared" si="373"/>
        <v>2.7764850087192983E-3</v>
      </c>
      <c r="W1249" s="10">
        <f>+S1249/SUM(Q$27:Q1249)-1</f>
        <v>0.16657007930678325</v>
      </c>
      <c r="X1249">
        <v>5.077</v>
      </c>
      <c r="AC1249">
        <f t="shared" si="386"/>
        <v>9802.8839766986312</v>
      </c>
      <c r="AD1249">
        <f t="shared" si="387"/>
        <v>9586.510804705842</v>
      </c>
      <c r="AE1249" s="5">
        <f t="shared" si="374"/>
        <v>0</v>
      </c>
      <c r="AF1249" s="6">
        <f>+AD1249+SUM($D$18:$E$18)-SUM($AB$27:AB1249)</f>
        <v>15207.726541547938</v>
      </c>
      <c r="AG1249" s="10">
        <f t="shared" si="375"/>
        <v>1.1554905443157182E-2</v>
      </c>
      <c r="AH1249" s="10">
        <f>+AD1249/SUM(AB$27:AB1249)-1</f>
        <v>0.53168896731853699</v>
      </c>
      <c r="AI1249" s="6">
        <f t="shared" si="376"/>
        <v>0</v>
      </c>
      <c r="AL1249" s="6">
        <f t="shared" si="377"/>
        <v>0</v>
      </c>
      <c r="AM1249" s="6">
        <f t="shared" si="378"/>
        <v>18633.427587641887</v>
      </c>
      <c r="AN1249" s="6">
        <f t="shared" si="379"/>
        <v>18121.379885314433</v>
      </c>
      <c r="AO1249" s="5">
        <f t="shared" si="380"/>
        <v>0</v>
      </c>
      <c r="AP1249" s="6">
        <f>+AN1249+SUM($D$16:$E$18)-SUM($AL$27:AL1249)</f>
        <v>30613.090411630204</v>
      </c>
      <c r="AQ1249" s="10">
        <f t="shared" si="388"/>
        <v>9.2861945873463636E-3</v>
      </c>
      <c r="AR1249" s="10">
        <f>+AN1249/SUM(AL$27:AL1249)-1</f>
        <v>0.30291937909415534</v>
      </c>
    </row>
    <row r="1250" spans="1:44" x14ac:dyDescent="0.25">
      <c r="A1250" s="1">
        <v>42020</v>
      </c>
      <c r="B1250">
        <v>8.4290000000000003</v>
      </c>
      <c r="G1250">
        <f t="shared" si="381"/>
        <v>4589.2001254555234</v>
      </c>
      <c r="H1250">
        <f t="shared" si="382"/>
        <v>4499.0081157192208</v>
      </c>
      <c r="I1250" s="5">
        <f t="shared" si="371"/>
        <v>0</v>
      </c>
      <c r="J1250" s="6">
        <f>+H1250+SUM($D$16:$E$16)-SUM($F$27:F1250)</f>
        <v>8246.4852736139619</v>
      </c>
      <c r="K1250" s="10">
        <f t="shared" si="383"/>
        <v>2.4656130261393461E-3</v>
      </c>
      <c r="L1250" s="10">
        <f>+H1250/SUM(F$27:F1250)-1</f>
        <v>7.824649162357411E-2</v>
      </c>
      <c r="M1250">
        <v>7.3559999999999999</v>
      </c>
      <c r="R1250">
        <f t="shared" si="384"/>
        <v>4267.834567028628</v>
      </c>
      <c r="S1250">
        <f t="shared" si="385"/>
        <v>4061.6651649294004</v>
      </c>
      <c r="T1250" s="5">
        <f t="shared" si="372"/>
        <v>0</v>
      </c>
      <c r="U1250" s="6">
        <f>+S1250+SUM($D$17:$E$17)-SUM($Q$27:Q1250)</f>
        <v>7184.682796508343</v>
      </c>
      <c r="V1250" s="10">
        <f t="shared" si="373"/>
        <v>7.6911041222560428E-4</v>
      </c>
      <c r="W1250" s="10">
        <f>+S1250/SUM(Q$27:Q1250)-1</f>
        <v>0.1681581137191257</v>
      </c>
      <c r="X1250">
        <v>5.157</v>
      </c>
      <c r="AC1250">
        <f t="shared" si="386"/>
        <v>9957.3513231898432</v>
      </c>
      <c r="AD1250">
        <f t="shared" si="387"/>
        <v>9737.568686206032</v>
      </c>
      <c r="AE1250" s="5">
        <f t="shared" si="374"/>
        <v>0</v>
      </c>
      <c r="AF1250" s="6">
        <f>+AD1250+SUM($D$18:$E$18)-SUM($AB$27:AB1250)</f>
        <v>15358.784423048128</v>
      </c>
      <c r="AG1250" s="10">
        <f t="shared" si="375"/>
        <v>9.9329693420968646E-3</v>
      </c>
      <c r="AH1250" s="10">
        <f>+AD1250/SUM(AB$27:AB1250)-1</f>
        <v>0.55582430657114323</v>
      </c>
      <c r="AI1250" s="6">
        <f t="shared" si="376"/>
        <v>0</v>
      </c>
      <c r="AL1250" s="6">
        <f t="shared" si="377"/>
        <v>0</v>
      </c>
      <c r="AM1250" s="6">
        <f t="shared" si="378"/>
        <v>18814.386015673994</v>
      </c>
      <c r="AN1250" s="6">
        <f t="shared" si="379"/>
        <v>18298.241966854654</v>
      </c>
      <c r="AO1250" s="5">
        <f t="shared" si="380"/>
        <v>0</v>
      </c>
      <c r="AP1250" s="6">
        <f>+AN1250+SUM($D$16:$E$18)-SUM($AL$27:AL1250)</f>
        <v>30789.952493170422</v>
      </c>
      <c r="AQ1250" s="10">
        <f t="shared" si="388"/>
        <v>5.7773350929974931E-3</v>
      </c>
      <c r="AR1250" s="10">
        <f>+AN1250/SUM(AL$27:AL1250)-1</f>
        <v>0.31563568629173422</v>
      </c>
    </row>
    <row r="1251" spans="1:44" x14ac:dyDescent="0.25">
      <c r="A1251" s="1">
        <v>42023</v>
      </c>
      <c r="B1251">
        <v>8.3030000000000008</v>
      </c>
      <c r="G1251">
        <f t="shared" si="381"/>
        <v>4520.5989609274193</v>
      </c>
      <c r="H1251">
        <f t="shared" si="382"/>
        <v>4431.7551767489258</v>
      </c>
      <c r="I1251" s="5">
        <f t="shared" si="371"/>
        <v>0</v>
      </c>
      <c r="J1251" s="6">
        <f>+H1251+SUM($D$16:$E$16)-SUM($F$27:F1251)</f>
        <v>8179.232334643666</v>
      </c>
      <c r="K1251" s="10">
        <f t="shared" si="383"/>
        <v>-8.1553457914347316E-3</v>
      </c>
      <c r="L1251" s="10">
        <f>+H1251/SUM(F$27:F1251)-1</f>
        <v>6.2128439903966992E-2</v>
      </c>
      <c r="M1251">
        <v>7.4219999999999997</v>
      </c>
      <c r="R1251">
        <f t="shared" si="384"/>
        <v>4306.1267205664053</v>
      </c>
      <c r="S1251">
        <f t="shared" si="385"/>
        <v>4098.1075114336609</v>
      </c>
      <c r="T1251" s="5">
        <f t="shared" si="372"/>
        <v>0</v>
      </c>
      <c r="U1251" s="6">
        <f>+S1251+SUM($D$17:$E$17)-SUM($Q$27:Q1251)</f>
        <v>7221.1251430126031</v>
      </c>
      <c r="V1251" s="10">
        <f t="shared" si="373"/>
        <v>5.0722276176160541E-3</v>
      </c>
      <c r="W1251" s="10">
        <f>+S1251/SUM(Q$27:Q1251)-1</f>
        <v>0.17863914084058607</v>
      </c>
      <c r="X1251">
        <v>5.1239999999999997</v>
      </c>
      <c r="AC1251">
        <f t="shared" si="386"/>
        <v>9893.633542762218</v>
      </c>
      <c r="AD1251">
        <f t="shared" si="387"/>
        <v>9675.2573100872032</v>
      </c>
      <c r="AE1251" s="5">
        <f t="shared" si="374"/>
        <v>0</v>
      </c>
      <c r="AF1251" s="6">
        <f>+AD1251+SUM($D$18:$E$18)-SUM($AB$27:AB1251)</f>
        <v>15296.473046929299</v>
      </c>
      <c r="AG1251" s="10">
        <f t="shared" si="375"/>
        <v>-4.0570512875564013E-3</v>
      </c>
      <c r="AH1251" s="10">
        <f>+AD1251/SUM(AB$27:AB1251)-1</f>
        <v>0.54586847912944325</v>
      </c>
      <c r="AI1251" s="6">
        <f t="shared" si="376"/>
        <v>0</v>
      </c>
      <c r="AL1251" s="6">
        <f t="shared" si="377"/>
        <v>0</v>
      </c>
      <c r="AM1251" s="6">
        <f t="shared" si="378"/>
        <v>18720.359224256041</v>
      </c>
      <c r="AN1251" s="6">
        <f t="shared" si="379"/>
        <v>18205.119998269791</v>
      </c>
      <c r="AO1251" s="5">
        <f t="shared" si="380"/>
        <v>0</v>
      </c>
      <c r="AP1251" s="6">
        <f>+AN1251+SUM($D$16:$E$18)-SUM($AL$27:AL1251)</f>
        <v>30696.830524585559</v>
      </c>
      <c r="AQ1251" s="10">
        <f t="shared" si="388"/>
        <v>-3.0244271603055983E-3</v>
      </c>
      <c r="AR1251" s="10">
        <f>+AN1251/SUM(AL$27:AL1251)-1</f>
        <v>0.30894025701115613</v>
      </c>
    </row>
    <row r="1252" spans="1:44" x14ac:dyDescent="0.25">
      <c r="A1252" s="1">
        <v>42024</v>
      </c>
      <c r="B1252">
        <v>8.3770000000000007</v>
      </c>
      <c r="G1252">
        <f t="shared" si="381"/>
        <v>4560.8885337455122</v>
      </c>
      <c r="H1252">
        <f t="shared" si="382"/>
        <v>4471.2529345568764</v>
      </c>
      <c r="I1252" s="5">
        <f t="shared" si="371"/>
        <v>0</v>
      </c>
      <c r="J1252" s="6">
        <f>+H1252+SUM($D$16:$E$16)-SUM($F$27:F1252)</f>
        <v>8218.7300924516167</v>
      </c>
      <c r="K1252" s="10">
        <f t="shared" si="383"/>
        <v>4.8290299372784062E-3</v>
      </c>
      <c r="L1252" s="10">
        <f>+H1252/SUM(F$27:F1252)-1</f>
        <v>7.1594597263101134E-2</v>
      </c>
      <c r="M1252">
        <v>7.4619999999999997</v>
      </c>
      <c r="R1252">
        <f t="shared" si="384"/>
        <v>4329.3340863468766</v>
      </c>
      <c r="S1252">
        <f t="shared" si="385"/>
        <v>4120.1937820423036</v>
      </c>
      <c r="T1252" s="5">
        <f t="shared" si="372"/>
        <v>0</v>
      </c>
      <c r="U1252" s="6">
        <f>+S1252+SUM($D$17:$E$17)-SUM($Q$27:Q1252)</f>
        <v>7243.2114136212476</v>
      </c>
      <c r="V1252" s="10">
        <f t="shared" si="373"/>
        <v>3.0585636131810201E-3</v>
      </c>
      <c r="W1252" s="10">
        <f>+S1252/SUM(Q$27:Q1252)-1</f>
        <v>0.18499127848995611</v>
      </c>
      <c r="X1252">
        <v>5.1559999999999997</v>
      </c>
      <c r="AC1252">
        <f t="shared" si="386"/>
        <v>9955.4204813587039</v>
      </c>
      <c r="AD1252">
        <f t="shared" si="387"/>
        <v>9735.6804626872799</v>
      </c>
      <c r="AE1252" s="5">
        <f t="shared" si="374"/>
        <v>0</v>
      </c>
      <c r="AF1252" s="6">
        <f>+AD1252+SUM($D$18:$E$18)-SUM($AB$27:AB1252)</f>
        <v>15356.896199529376</v>
      </c>
      <c r="AG1252" s="10">
        <f t="shared" si="375"/>
        <v>3.9501362447866839E-3</v>
      </c>
      <c r="AH1252" s="10">
        <f>+AD1252/SUM(AB$27:AB1252)-1</f>
        <v>0.55552261483048571</v>
      </c>
      <c r="AI1252" s="6">
        <f t="shared" si="376"/>
        <v>0</v>
      </c>
      <c r="AL1252" s="6">
        <f t="shared" si="377"/>
        <v>0</v>
      </c>
      <c r="AM1252" s="6">
        <f t="shared" si="378"/>
        <v>18845.643101451093</v>
      </c>
      <c r="AN1252" s="6">
        <f t="shared" si="379"/>
        <v>18327.127179286461</v>
      </c>
      <c r="AO1252" s="5">
        <f t="shared" si="380"/>
        <v>0</v>
      </c>
      <c r="AP1252" s="6">
        <f>+AN1252+SUM($D$16:$E$18)-SUM($AL$27:AL1252)</f>
        <v>30818.837705602229</v>
      </c>
      <c r="AQ1252" s="10">
        <f t="shared" si="388"/>
        <v>3.9745856145947389E-3</v>
      </c>
      <c r="AR1252" s="10">
        <f>+AN1252/SUM(AL$27:AL1252)-1</f>
        <v>0.31771252057724886</v>
      </c>
    </row>
    <row r="1253" spans="1:44" x14ac:dyDescent="0.25">
      <c r="A1253" s="1">
        <v>42025</v>
      </c>
      <c r="B1253">
        <v>8.5120000000000005</v>
      </c>
      <c r="G1253">
        <f t="shared" si="381"/>
        <v>4634.3897814541961</v>
      </c>
      <c r="H1253">
        <f t="shared" si="382"/>
        <v>4543.3096548821932</v>
      </c>
      <c r="I1253" s="5">
        <f t="shared" si="371"/>
        <v>0</v>
      </c>
      <c r="J1253" s="6">
        <f>+H1253+SUM($D$16:$E$16)-SUM($F$27:F1253)</f>
        <v>8290.7868127769325</v>
      </c>
      <c r="K1253" s="10">
        <f t="shared" si="383"/>
        <v>8.7673788425652877E-3</v>
      </c>
      <c r="L1253" s="10">
        <f>+H1253/SUM(F$27:F1253)-1</f>
        <v>8.8863938391251951E-2</v>
      </c>
      <c r="M1253">
        <v>7.4939999999999998</v>
      </c>
      <c r="R1253">
        <f t="shared" si="384"/>
        <v>4347.8999789712534</v>
      </c>
      <c r="S1253">
        <f t="shared" si="385"/>
        <v>4137.8627985292178</v>
      </c>
      <c r="T1253" s="5">
        <f t="shared" si="372"/>
        <v>0</v>
      </c>
      <c r="U1253" s="6">
        <f>+S1253+SUM($D$17:$E$17)-SUM($Q$27:Q1253)</f>
        <v>7260.8804301081618</v>
      </c>
      <c r="V1253" s="10">
        <f t="shared" si="373"/>
        <v>2.4393898614758491E-3</v>
      </c>
      <c r="W1253" s="10">
        <f>+S1253/SUM(Q$27:Q1253)-1</f>
        <v>0.19007298860945188</v>
      </c>
      <c r="X1253">
        <v>5.165</v>
      </c>
      <c r="AC1253">
        <f t="shared" si="386"/>
        <v>9972.7980578389652</v>
      </c>
      <c r="AD1253">
        <f t="shared" si="387"/>
        <v>9752.6744743560503</v>
      </c>
      <c r="AE1253" s="5">
        <f t="shared" si="374"/>
        <v>0</v>
      </c>
      <c r="AF1253" s="6">
        <f>+AD1253+SUM($D$18:$E$18)-SUM($AB$27:AB1253)</f>
        <v>15373.890211198144</v>
      </c>
      <c r="AG1253" s="10">
        <f t="shared" si="375"/>
        <v>1.1066045799859037E-3</v>
      </c>
      <c r="AH1253" s="10">
        <f>+AD1253/SUM(AB$27:AB1253)-1</f>
        <v>0.5582378404964039</v>
      </c>
      <c r="AI1253" s="6">
        <f t="shared" si="376"/>
        <v>0</v>
      </c>
      <c r="AL1253" s="6">
        <f t="shared" si="377"/>
        <v>0</v>
      </c>
      <c r="AM1253" s="6">
        <f t="shared" si="378"/>
        <v>18955.087818264416</v>
      </c>
      <c r="AN1253" s="6">
        <f t="shared" si="379"/>
        <v>18433.846927767459</v>
      </c>
      <c r="AO1253" s="5">
        <f t="shared" si="380"/>
        <v>0</v>
      </c>
      <c r="AP1253" s="6">
        <f>+AN1253+SUM($D$16:$E$18)-SUM($AL$27:AL1253)</f>
        <v>30925.557454083231</v>
      </c>
      <c r="AQ1253" s="10">
        <f t="shared" si="388"/>
        <v>3.4628089969013232E-3</v>
      </c>
      <c r="AR1253" s="10">
        <f>+AN1253/SUM(AL$27:AL1253)-1</f>
        <v>0.32538562435344809</v>
      </c>
    </row>
    <row r="1254" spans="1:44" x14ac:dyDescent="0.25">
      <c r="A1254" s="1">
        <v>42026</v>
      </c>
      <c r="B1254">
        <v>8.6820000000000004</v>
      </c>
      <c r="G1254">
        <f t="shared" si="381"/>
        <v>4726.9469081984644</v>
      </c>
      <c r="H1254">
        <f t="shared" si="382"/>
        <v>4634.0477471437034</v>
      </c>
      <c r="I1254" s="5">
        <f t="shared" si="371"/>
        <v>0</v>
      </c>
      <c r="J1254" s="6">
        <f>+H1254+SUM($D$16:$E$16)-SUM($F$27:F1254)</f>
        <v>8381.5249050384446</v>
      </c>
      <c r="K1254" s="10">
        <f t="shared" si="383"/>
        <v>1.0944448857577171E-2</v>
      </c>
      <c r="L1254" s="10">
        <f>+H1254/SUM(F$27:F1254)-1</f>
        <v>0.11061051610818251</v>
      </c>
      <c r="M1254">
        <v>7.5819999999999999</v>
      </c>
      <c r="R1254">
        <f t="shared" si="384"/>
        <v>4398.9561836882904</v>
      </c>
      <c r="S1254">
        <f t="shared" si="385"/>
        <v>4186.4525938682318</v>
      </c>
      <c r="T1254" s="5">
        <f t="shared" si="372"/>
        <v>0</v>
      </c>
      <c r="U1254" s="6">
        <f>+S1254+SUM($D$17:$E$17)-SUM($Q$27:Q1254)</f>
        <v>7309.470225447174</v>
      </c>
      <c r="V1254" s="10">
        <f t="shared" si="373"/>
        <v>6.6919977276487241E-3</v>
      </c>
      <c r="W1254" s="10">
        <f>+S1254/SUM(Q$27:Q1254)-1</f>
        <v>0.20404769143806578</v>
      </c>
      <c r="X1254">
        <v>5.26</v>
      </c>
      <c r="AC1254">
        <f t="shared" si="386"/>
        <v>10156.22803179728</v>
      </c>
      <c r="AD1254">
        <f t="shared" si="387"/>
        <v>9932.0557086375247</v>
      </c>
      <c r="AE1254" s="5">
        <f t="shared" si="374"/>
        <v>0</v>
      </c>
      <c r="AF1254" s="6">
        <f>+AD1254+SUM($D$18:$E$18)-SUM($AB$27:AB1254)</f>
        <v>15553.271445479622</v>
      </c>
      <c r="AG1254" s="10">
        <f t="shared" si="375"/>
        <v>1.1667914354612563E-2</v>
      </c>
      <c r="AH1254" s="10">
        <f>+AD1254/SUM(AB$27:AB1254)-1</f>
        <v>0.58689855585887374</v>
      </c>
      <c r="AI1254" s="6">
        <f t="shared" si="376"/>
        <v>0</v>
      </c>
      <c r="AL1254" s="6">
        <f t="shared" si="377"/>
        <v>0</v>
      </c>
      <c r="AM1254" s="6">
        <f t="shared" si="378"/>
        <v>19282.131123684034</v>
      </c>
      <c r="AN1254" s="6">
        <f t="shared" si="379"/>
        <v>18752.556049649458</v>
      </c>
      <c r="AO1254" s="5">
        <f t="shared" si="380"/>
        <v>0</v>
      </c>
      <c r="AP1254" s="6">
        <f>+AN1254+SUM($D$16:$E$18)-SUM($AL$27:AL1254)</f>
        <v>31244.26657596523</v>
      </c>
      <c r="AQ1254" s="10">
        <f t="shared" si="388"/>
        <v>1.0305687208878922E-2</v>
      </c>
      <c r="AR1254" s="10">
        <f>+AN1254/SUM(AL$27:AL1254)-1</f>
        <v>0.34830067242496154</v>
      </c>
    </row>
    <row r="1255" spans="1:44" x14ac:dyDescent="0.25">
      <c r="A1255" s="1">
        <v>42027</v>
      </c>
      <c r="B1255">
        <v>8.8610000000000007</v>
      </c>
      <c r="G1255">
        <f t="shared" si="381"/>
        <v>4824.4041181233115</v>
      </c>
      <c r="H1255">
        <f t="shared" si="382"/>
        <v>4729.5896207602345</v>
      </c>
      <c r="I1255" s="5">
        <f t="shared" si="371"/>
        <v>0</v>
      </c>
      <c r="J1255" s="6">
        <f>+H1255+SUM($D$16:$E$16)-SUM($F$27:F1255)</f>
        <v>8477.0667786549748</v>
      </c>
      <c r="K1255" s="10">
        <f t="shared" si="383"/>
        <v>1.1399103945762379E-2</v>
      </c>
      <c r="L1255" s="10">
        <f>+H1255/SUM(F$27:F1255)-1</f>
        <v>0.13350838323365655</v>
      </c>
      <c r="M1255">
        <v>7.6859999999999999</v>
      </c>
      <c r="R1255">
        <f t="shared" si="384"/>
        <v>4459.2953347175153</v>
      </c>
      <c r="S1255">
        <f t="shared" si="385"/>
        <v>4243.8768974507029</v>
      </c>
      <c r="T1255" s="5">
        <f t="shared" si="372"/>
        <v>0</v>
      </c>
      <c r="U1255" s="6">
        <f>+S1255+SUM($D$17:$E$17)-SUM($Q$27:Q1255)</f>
        <v>7366.8945290296469</v>
      </c>
      <c r="V1255" s="10">
        <f t="shared" si="373"/>
        <v>7.8561512409689449E-3</v>
      </c>
      <c r="W1255" s="10">
        <f>+S1255/SUM(Q$27:Q1255)-1</f>
        <v>0.22056324932642757</v>
      </c>
      <c r="X1255">
        <v>5.3319999999999999</v>
      </c>
      <c r="AC1255">
        <f t="shared" si="386"/>
        <v>10295.248643639372</v>
      </c>
      <c r="AD1255">
        <f t="shared" si="387"/>
        <v>10068.007801987696</v>
      </c>
      <c r="AE1255" s="5">
        <f t="shared" si="374"/>
        <v>0</v>
      </c>
      <c r="AF1255" s="6">
        <f>+AD1255+SUM($D$18:$E$18)-SUM($AB$27:AB1255)</f>
        <v>15689.223538829792</v>
      </c>
      <c r="AG1255" s="10">
        <f t="shared" si="375"/>
        <v>8.7410609289972907E-3</v>
      </c>
      <c r="AH1255" s="10">
        <f>+AD1255/SUM(AB$27:AB1255)-1</f>
        <v>0.60862036118621954</v>
      </c>
      <c r="AI1255" s="6">
        <f t="shared" si="376"/>
        <v>0</v>
      </c>
      <c r="AL1255" s="6">
        <f t="shared" si="377"/>
        <v>0</v>
      </c>
      <c r="AM1255" s="6">
        <f t="shared" si="378"/>
        <v>19578.948096480199</v>
      </c>
      <c r="AN1255" s="6">
        <f t="shared" si="379"/>
        <v>19041.474320198635</v>
      </c>
      <c r="AO1255" s="5">
        <f t="shared" si="380"/>
        <v>0</v>
      </c>
      <c r="AP1255" s="6">
        <f>+AN1255+SUM($D$16:$E$18)-SUM($AL$27:AL1255)</f>
        <v>31533.184846514407</v>
      </c>
      <c r="AQ1255" s="10">
        <f t="shared" si="388"/>
        <v>9.2470812155798221E-3</v>
      </c>
      <c r="AR1255" s="10">
        <f>+AN1255/SUM(AL$27:AL1255)-1</f>
        <v>0.36907377116552453</v>
      </c>
    </row>
    <row r="1256" spans="1:44" x14ac:dyDescent="0.25">
      <c r="A1256" s="1">
        <v>42030</v>
      </c>
      <c r="B1256">
        <v>8.8409999999999993</v>
      </c>
      <c r="G1256">
        <f t="shared" si="381"/>
        <v>4813.5150443886905</v>
      </c>
      <c r="H1256">
        <f t="shared" si="382"/>
        <v>4718.9145510824092</v>
      </c>
      <c r="I1256" s="5">
        <f t="shared" si="371"/>
        <v>0</v>
      </c>
      <c r="J1256" s="6">
        <f>+H1256+SUM($D$16:$E$16)-SUM($F$27:F1256)</f>
        <v>8466.3917089771494</v>
      </c>
      <c r="K1256" s="10">
        <f t="shared" si="383"/>
        <v>-1.2592881425335101E-3</v>
      </c>
      <c r="L1256" s="10">
        <f>+H1256/SUM(F$27:F1256)-1</f>
        <v>0.13094996232578215</v>
      </c>
      <c r="M1256">
        <v>7.7489999999999997</v>
      </c>
      <c r="R1256">
        <f t="shared" si="384"/>
        <v>4495.8469358217571</v>
      </c>
      <c r="S1256">
        <f t="shared" si="385"/>
        <v>4278.6627736593146</v>
      </c>
      <c r="T1256" s="5">
        <f t="shared" si="372"/>
        <v>0</v>
      </c>
      <c r="U1256" s="6">
        <f>+S1256+SUM($D$17:$E$17)-SUM($Q$27:Q1256)</f>
        <v>7401.6804052382577</v>
      </c>
      <c r="V1256" s="10">
        <f t="shared" si="373"/>
        <v>4.7219185874773917E-3</v>
      </c>
      <c r="W1256" s="10">
        <f>+S1256/SUM(Q$27:Q1256)-1</f>
        <v>0.23056786612418501</v>
      </c>
      <c r="X1256">
        <v>5.3410000000000002</v>
      </c>
      <c r="AC1256">
        <f t="shared" si="386"/>
        <v>10312.626220119635</v>
      </c>
      <c r="AD1256">
        <f t="shared" si="387"/>
        <v>10085.001813656469</v>
      </c>
      <c r="AE1256" s="5">
        <f t="shared" si="374"/>
        <v>0</v>
      </c>
      <c r="AF1256" s="6">
        <f>+AD1256+SUM($D$18:$E$18)-SUM($AB$27:AB1256)</f>
        <v>15706.217550498564</v>
      </c>
      <c r="AG1256" s="10">
        <f t="shared" si="375"/>
        <v>1.0831646082876123E-3</v>
      </c>
      <c r="AH1256" s="10">
        <f>+AD1256/SUM(AB$27:AB1256)-1</f>
        <v>0.61133558685213796</v>
      </c>
      <c r="AI1256" s="6">
        <f t="shared" si="376"/>
        <v>0</v>
      </c>
      <c r="AL1256" s="6">
        <f t="shared" si="377"/>
        <v>0</v>
      </c>
      <c r="AM1256" s="6">
        <f t="shared" si="378"/>
        <v>19621.988200330081</v>
      </c>
      <c r="AN1256" s="6">
        <f t="shared" si="379"/>
        <v>19082.579138398192</v>
      </c>
      <c r="AO1256" s="5">
        <f t="shared" si="380"/>
        <v>0</v>
      </c>
      <c r="AP1256" s="6">
        <f>+AN1256+SUM($D$16:$E$18)-SUM($AL$27:AL1256)</f>
        <v>31574.289664713964</v>
      </c>
      <c r="AQ1256" s="10">
        <f t="shared" si="388"/>
        <v>1.3035415991005106E-3</v>
      </c>
      <c r="AR1256" s="10">
        <f>+AN1256/SUM(AL$27:AL1256)-1</f>
        <v>0.37202918982267374</v>
      </c>
    </row>
    <row r="1257" spans="1:44" x14ac:dyDescent="0.25">
      <c r="A1257" s="1">
        <v>42031</v>
      </c>
      <c r="B1257">
        <v>8.7439999999999998</v>
      </c>
      <c r="G1257">
        <f t="shared" si="381"/>
        <v>4760.7030367757843</v>
      </c>
      <c r="H1257">
        <f t="shared" si="382"/>
        <v>4667.1404631449595</v>
      </c>
      <c r="I1257" s="5">
        <f t="shared" si="371"/>
        <v>0</v>
      </c>
      <c r="J1257" s="6">
        <f>+H1257+SUM($D$16:$E$16)-SUM($F$27:F1257)</f>
        <v>8414.6176210396989</v>
      </c>
      <c r="K1257" s="10">
        <f t="shared" si="383"/>
        <v>-6.1152483510246158E-3</v>
      </c>
      <c r="L1257" s="10">
        <f>+H1257/SUM(F$27:F1257)-1</f>
        <v>0.11854162092259246</v>
      </c>
      <c r="M1257">
        <v>7.6920000000000002</v>
      </c>
      <c r="R1257">
        <f t="shared" si="384"/>
        <v>4462.7764395845861</v>
      </c>
      <c r="S1257">
        <f t="shared" si="385"/>
        <v>4247.1898380419989</v>
      </c>
      <c r="T1257" s="5">
        <f t="shared" si="372"/>
        <v>0</v>
      </c>
      <c r="U1257" s="6">
        <f>+S1257+SUM($D$17:$E$17)-SUM($Q$27:Q1257)</f>
        <v>7370.207469620942</v>
      </c>
      <c r="V1257" s="10">
        <f t="shared" si="373"/>
        <v>-4.2521338255894214E-3</v>
      </c>
      <c r="W1257" s="10">
        <f>+S1257/SUM(Q$27:Q1257)-1</f>
        <v>0.22151606997383277</v>
      </c>
      <c r="X1257">
        <v>5.2709999999999999</v>
      </c>
      <c r="AC1257">
        <f t="shared" si="386"/>
        <v>10177.467291939824</v>
      </c>
      <c r="AD1257">
        <f t="shared" si="387"/>
        <v>9952.826167343801</v>
      </c>
      <c r="AE1257" s="5">
        <f t="shared" si="374"/>
        <v>0</v>
      </c>
      <c r="AF1257" s="6">
        <f>+AD1257+SUM($D$18:$E$18)-SUM($AB$27:AB1257)</f>
        <v>15574.041904185899</v>
      </c>
      <c r="AG1257" s="10">
        <f t="shared" si="375"/>
        <v>-8.4154982501480902E-3</v>
      </c>
      <c r="AH1257" s="10">
        <f>+AD1257/SUM(AB$27:AB1257)-1</f>
        <v>0.59021716500610721</v>
      </c>
      <c r="AI1257" s="6">
        <f t="shared" si="376"/>
        <v>0</v>
      </c>
      <c r="AL1257" s="6">
        <f t="shared" si="377"/>
        <v>0</v>
      </c>
      <c r="AM1257" s="6">
        <f t="shared" si="378"/>
        <v>19400.946768300193</v>
      </c>
      <c r="AN1257" s="6">
        <f t="shared" si="379"/>
        <v>18867.15646853076</v>
      </c>
      <c r="AO1257" s="5">
        <f t="shared" si="380"/>
        <v>0</v>
      </c>
      <c r="AP1257" s="6">
        <f>+AN1257+SUM($D$16:$E$18)-SUM($AL$27:AL1257)</f>
        <v>31358.866994846532</v>
      </c>
      <c r="AQ1257" s="10">
        <f t="shared" si="388"/>
        <v>-6.8227241896807733E-3</v>
      </c>
      <c r="AR1257" s="10">
        <f>+AN1257/SUM(AL$27:AL1257)-1</f>
        <v>0.35654039299578622</v>
      </c>
    </row>
    <row r="1258" spans="1:44" x14ac:dyDescent="0.25">
      <c r="A1258" s="1">
        <v>42032</v>
      </c>
      <c r="B1258">
        <v>8.7469999999999999</v>
      </c>
      <c r="G1258">
        <f t="shared" si="381"/>
        <v>4762.3363978359766</v>
      </c>
      <c r="H1258">
        <f t="shared" si="382"/>
        <v>4668.7417235966332</v>
      </c>
      <c r="I1258" s="5">
        <f t="shared" si="371"/>
        <v>0</v>
      </c>
      <c r="J1258" s="6">
        <f>+H1258+SUM($D$16:$E$16)-SUM($F$27:F1258)</f>
        <v>8416.2188814913734</v>
      </c>
      <c r="K1258" s="10">
        <f t="shared" si="383"/>
        <v>1.9029509405998901E-4</v>
      </c>
      <c r="L1258" s="10">
        <f>+H1258/SUM(F$27:F1258)-1</f>
        <v>0.11892538405877362</v>
      </c>
      <c r="M1258">
        <v>7.6980000000000004</v>
      </c>
      <c r="R1258">
        <f t="shared" si="384"/>
        <v>4466.2575444516569</v>
      </c>
      <c r="S1258">
        <f t="shared" si="385"/>
        <v>4250.5027786332948</v>
      </c>
      <c r="T1258" s="5">
        <f t="shared" si="372"/>
        <v>0</v>
      </c>
      <c r="U1258" s="6">
        <f>+S1258+SUM($D$17:$E$17)-SUM($Q$27:Q1258)</f>
        <v>7373.520410212237</v>
      </c>
      <c r="V1258" s="10">
        <f t="shared" si="373"/>
        <v>4.4950438708135643E-4</v>
      </c>
      <c r="W1258" s="10">
        <f>+S1258/SUM(Q$27:Q1258)-1</f>
        <v>0.2224688906212382</v>
      </c>
      <c r="X1258">
        <v>5.2569999999999997</v>
      </c>
      <c r="AC1258">
        <f t="shared" si="386"/>
        <v>10150.435506303862</v>
      </c>
      <c r="AD1258">
        <f t="shared" si="387"/>
        <v>9926.3910380812686</v>
      </c>
      <c r="AE1258" s="5">
        <f t="shared" si="374"/>
        <v>0</v>
      </c>
      <c r="AF1258" s="6">
        <f>+AD1258+SUM($D$18:$E$18)-SUM($AB$27:AB1258)</f>
        <v>15547.606774923363</v>
      </c>
      <c r="AG1258" s="10">
        <f t="shared" si="375"/>
        <v>-1.6973839819598435E-3</v>
      </c>
      <c r="AH1258" s="10">
        <f>+AD1258/SUM(AB$27:AB1258)-1</f>
        <v>0.58599348063690115</v>
      </c>
      <c r="AI1258" s="6">
        <f t="shared" si="376"/>
        <v>0</v>
      </c>
      <c r="AL1258" s="6">
        <f t="shared" si="377"/>
        <v>0</v>
      </c>
      <c r="AM1258" s="6">
        <f t="shared" si="378"/>
        <v>19379.029448591493</v>
      </c>
      <c r="AN1258" s="6">
        <f t="shared" si="379"/>
        <v>18845.635540311196</v>
      </c>
      <c r="AO1258" s="5">
        <f t="shared" si="380"/>
        <v>0</v>
      </c>
      <c r="AP1258" s="6">
        <f>+AN1258+SUM($D$16:$E$18)-SUM($AL$27:AL1258)</f>
        <v>31337.346066626968</v>
      </c>
      <c r="AQ1258" s="10">
        <f t="shared" si="388"/>
        <v>-6.8627888319761077E-4</v>
      </c>
      <c r="AR1258" s="10">
        <f>+AN1258/SUM(AL$27:AL1258)-1</f>
        <v>0.35499304756123196</v>
      </c>
    </row>
    <row r="1259" spans="1:44" x14ac:dyDescent="0.25">
      <c r="A1259" s="1">
        <v>42033</v>
      </c>
      <c r="B1259">
        <v>8.6539999999999999</v>
      </c>
      <c r="G1259">
        <f t="shared" si="381"/>
        <v>4711.7022049699945</v>
      </c>
      <c r="H1259">
        <f t="shared" si="382"/>
        <v>4619.1026495947481</v>
      </c>
      <c r="I1259" s="5">
        <f t="shared" si="371"/>
        <v>0</v>
      </c>
      <c r="J1259" s="6">
        <f>+H1259+SUM($D$16:$E$16)-SUM($F$27:F1259)</f>
        <v>8366.5798074894883</v>
      </c>
      <c r="K1259" s="10">
        <f t="shared" si="383"/>
        <v>-5.8980255505295398E-3</v>
      </c>
      <c r="L1259" s="10">
        <f>+H1259/SUM(F$27:F1259)-1</f>
        <v>0.10702872683715858</v>
      </c>
      <c r="M1259">
        <v>7.7169999999999996</v>
      </c>
      <c r="R1259">
        <f t="shared" si="384"/>
        <v>4477.2810431973803</v>
      </c>
      <c r="S1259">
        <f t="shared" si="385"/>
        <v>4260.9937571723995</v>
      </c>
      <c r="T1259" s="5">
        <f t="shared" si="372"/>
        <v>0</v>
      </c>
      <c r="U1259" s="6">
        <f>+S1259+SUM($D$17:$E$17)-SUM($Q$27:Q1259)</f>
        <v>7384.0113887513435</v>
      </c>
      <c r="V1259" s="10">
        <f t="shared" si="373"/>
        <v>1.4227910082917905E-3</v>
      </c>
      <c r="W1259" s="10">
        <f>+S1259/SUM(Q$27:Q1259)-1</f>
        <v>0.2254861560046888</v>
      </c>
      <c r="X1259">
        <v>5.2830000000000004</v>
      </c>
      <c r="AC1259">
        <f t="shared" si="386"/>
        <v>10200.637393913506</v>
      </c>
      <c r="AD1259">
        <f t="shared" si="387"/>
        <v>9975.4848495688311</v>
      </c>
      <c r="AE1259" s="5">
        <f t="shared" si="374"/>
        <v>0</v>
      </c>
      <c r="AF1259" s="6">
        <f>+AD1259+SUM($D$18:$E$18)-SUM($AB$27:AB1259)</f>
        <v>15596.700586410927</v>
      </c>
      <c r="AG1259" s="10">
        <f t="shared" si="375"/>
        <v>3.1576442727345722E-3</v>
      </c>
      <c r="AH1259" s="10">
        <f>+AD1259/SUM(AB$27:AB1259)-1</f>
        <v>0.59383746589399844</v>
      </c>
      <c r="AI1259" s="6">
        <f t="shared" si="376"/>
        <v>0</v>
      </c>
      <c r="AL1259" s="6">
        <f t="shared" si="377"/>
        <v>0</v>
      </c>
      <c r="AM1259" s="6">
        <f t="shared" si="378"/>
        <v>19389.620642080881</v>
      </c>
      <c r="AN1259" s="6">
        <f t="shared" si="379"/>
        <v>18855.58125633598</v>
      </c>
      <c r="AO1259" s="5">
        <f t="shared" si="380"/>
        <v>0</v>
      </c>
      <c r="AP1259" s="6">
        <f>+AN1259+SUM($D$16:$E$18)-SUM($AL$27:AL1259)</f>
        <v>31347.291782651751</v>
      </c>
      <c r="AQ1259" s="10">
        <f t="shared" si="388"/>
        <v>3.1737582383772889E-4</v>
      </c>
      <c r="AR1259" s="10">
        <f>+AN1259/SUM(AL$27:AL1259)-1</f>
        <v>0.35570814024344877</v>
      </c>
    </row>
    <row r="1260" spans="1:44" x14ac:dyDescent="0.25">
      <c r="A1260" s="1">
        <v>42034</v>
      </c>
      <c r="B1260">
        <v>8.6050000000000004</v>
      </c>
      <c r="G1260">
        <f t="shared" si="381"/>
        <v>4685.0239743201764</v>
      </c>
      <c r="H1260">
        <f t="shared" si="382"/>
        <v>4592.9487288840774</v>
      </c>
      <c r="I1260" s="5">
        <f t="shared" si="371"/>
        <v>0</v>
      </c>
      <c r="J1260" s="6">
        <f>+H1260+SUM($D$16:$E$16)-SUM($F$27:F1260)</f>
        <v>8340.4258867788176</v>
      </c>
      <c r="K1260" s="10">
        <f t="shared" si="383"/>
        <v>-3.1259990715989394E-3</v>
      </c>
      <c r="L1260" s="10">
        <f>+H1260/SUM(F$27:F1260)-1</f>
        <v>0.10076059561286677</v>
      </c>
      <c r="M1260">
        <v>7.6790000000000003</v>
      </c>
      <c r="R1260">
        <f t="shared" si="384"/>
        <v>4455.2340457059327</v>
      </c>
      <c r="S1260">
        <f t="shared" si="385"/>
        <v>4240.0118000941893</v>
      </c>
      <c r="T1260" s="5">
        <f t="shared" si="372"/>
        <v>0</v>
      </c>
      <c r="U1260" s="6">
        <f>+S1260+SUM($D$17:$E$17)-SUM($Q$27:Q1260)</f>
        <v>7363.0294316731324</v>
      </c>
      <c r="V1260" s="10">
        <f t="shared" si="373"/>
        <v>-2.8415391003018264E-3</v>
      </c>
      <c r="W1260" s="10">
        <f>+S1260/SUM(Q$27:Q1260)-1</f>
        <v>0.21945162523778738</v>
      </c>
      <c r="X1260">
        <v>5.2389999999999999</v>
      </c>
      <c r="AC1260">
        <f t="shared" si="386"/>
        <v>10115.680353343338</v>
      </c>
      <c r="AD1260">
        <f t="shared" si="387"/>
        <v>9892.4030147437261</v>
      </c>
      <c r="AE1260" s="5">
        <f t="shared" si="374"/>
        <v>0</v>
      </c>
      <c r="AF1260" s="6">
        <f>+AD1260+SUM($D$18:$E$18)-SUM($AB$27:AB1260)</f>
        <v>15513.618751585822</v>
      </c>
      <c r="AG1260" s="10">
        <f t="shared" si="375"/>
        <v>-5.3268852835126612E-3</v>
      </c>
      <c r="AH1260" s="10">
        <f>+AD1260/SUM(AB$27:AB1260)-1</f>
        <v>0.58056302930506476</v>
      </c>
      <c r="AI1260" s="6">
        <f t="shared" si="376"/>
        <v>0</v>
      </c>
      <c r="AL1260" s="6">
        <f t="shared" si="377"/>
        <v>0</v>
      </c>
      <c r="AM1260" s="6">
        <f t="shared" si="378"/>
        <v>19255.938373369449</v>
      </c>
      <c r="AN1260" s="6">
        <f t="shared" si="379"/>
        <v>18725.363543721993</v>
      </c>
      <c r="AO1260" s="5">
        <f t="shared" si="380"/>
        <v>0</v>
      </c>
      <c r="AP1260" s="6">
        <f>+AN1260+SUM($D$16:$E$18)-SUM($AL$27:AL1260)</f>
        <v>31217.074070037765</v>
      </c>
      <c r="AQ1260" s="10">
        <f t="shared" si="388"/>
        <v>-4.1540338960334156E-3</v>
      </c>
      <c r="AR1260" s="10">
        <f>+AN1260/SUM(AL$27:AL1260)-1</f>
        <v>0.34634554300527864</v>
      </c>
    </row>
    <row r="1261" spans="1:44" x14ac:dyDescent="0.25">
      <c r="A1261" s="1">
        <v>42037</v>
      </c>
      <c r="B1261">
        <v>8.5860000000000003</v>
      </c>
      <c r="G1261">
        <f t="shared" si="381"/>
        <v>4674.679354272288</v>
      </c>
      <c r="H1261">
        <f t="shared" si="382"/>
        <v>4582.8074126901438</v>
      </c>
      <c r="I1261" s="5">
        <f t="shared" si="371"/>
        <v>0</v>
      </c>
      <c r="J1261" s="6">
        <f>+H1261+SUM($D$16:$E$16)-SUM($F$27:F1261)</f>
        <v>8330.2845705848849</v>
      </c>
      <c r="K1261" s="10">
        <f t="shared" si="383"/>
        <v>-1.2159230633543849E-3</v>
      </c>
      <c r="L1261" s="10">
        <f>+H1261/SUM(F$27:F1261)-1</f>
        <v>9.8330095750386315E-2</v>
      </c>
      <c r="M1261">
        <v>7.69</v>
      </c>
      <c r="R1261">
        <f t="shared" si="384"/>
        <v>4461.6160712955616</v>
      </c>
      <c r="S1261">
        <f t="shared" si="385"/>
        <v>4246.0855245115654</v>
      </c>
      <c r="T1261" s="5">
        <f t="shared" si="372"/>
        <v>0</v>
      </c>
      <c r="U1261" s="6">
        <f>+S1261+SUM($D$17:$E$17)-SUM($Q$27:Q1261)</f>
        <v>7369.1031560905085</v>
      </c>
      <c r="V1261" s="10">
        <f t="shared" si="373"/>
        <v>8.2489476291502939E-4</v>
      </c>
      <c r="W1261" s="10">
        <f>+S1261/SUM(Q$27:Q1261)-1</f>
        <v>0.22119846309136393</v>
      </c>
      <c r="X1261">
        <v>5.2430000000000003</v>
      </c>
      <c r="AC1261">
        <f t="shared" si="386"/>
        <v>10123.403720667899</v>
      </c>
      <c r="AD1261">
        <f t="shared" si="387"/>
        <v>9899.9559088187361</v>
      </c>
      <c r="AE1261" s="5">
        <f t="shared" si="374"/>
        <v>0</v>
      </c>
      <c r="AF1261" s="6">
        <f>+AD1261+SUM($D$18:$E$18)-SUM($AB$27:AB1261)</f>
        <v>15521.171645660834</v>
      </c>
      <c r="AG1261" s="10">
        <f t="shared" si="375"/>
        <v>4.8685572308770908E-4</v>
      </c>
      <c r="AH1261" s="10">
        <f>+AD1261/SUM(AB$27:AB1261)-1</f>
        <v>0.58176979626769509</v>
      </c>
      <c r="AI1261" s="6">
        <f t="shared" si="376"/>
        <v>0</v>
      </c>
      <c r="AL1261" s="6">
        <f t="shared" si="377"/>
        <v>0</v>
      </c>
      <c r="AM1261" s="6">
        <f t="shared" si="378"/>
        <v>19259.699146235747</v>
      </c>
      <c r="AN1261" s="6">
        <f t="shared" si="379"/>
        <v>18728.848846020446</v>
      </c>
      <c r="AO1261" s="5">
        <f t="shared" si="380"/>
        <v>0</v>
      </c>
      <c r="AP1261" s="6">
        <f>+AN1261+SUM($D$16:$E$18)-SUM($AL$27:AL1261)</f>
        <v>31220.559372336218</v>
      </c>
      <c r="AQ1261" s="10">
        <f t="shared" si="388"/>
        <v>1.1164730847723625E-4</v>
      </c>
      <c r="AR1261" s="10">
        <f>+AN1261/SUM(AL$27:AL1261)-1</f>
        <v>0.34659613473368989</v>
      </c>
    </row>
    <row r="1262" spans="1:44" x14ac:dyDescent="0.25">
      <c r="A1262" s="1">
        <v>42038</v>
      </c>
      <c r="B1262">
        <v>8.6189999999999998</v>
      </c>
      <c r="G1262">
        <f t="shared" si="381"/>
        <v>4692.64632593441</v>
      </c>
      <c r="H1262">
        <f t="shared" si="382"/>
        <v>4600.4212776585546</v>
      </c>
      <c r="I1262" s="5">
        <f t="shared" si="371"/>
        <v>0</v>
      </c>
      <c r="J1262" s="6">
        <f>+H1262+SUM($D$16:$E$16)-SUM($F$27:F1262)</f>
        <v>8347.8984355532957</v>
      </c>
      <c r="K1262" s="10">
        <f t="shared" si="383"/>
        <v>2.1144373663544158E-3</v>
      </c>
      <c r="L1262" s="10">
        <f>+H1262/SUM(F$27:F1262)-1</f>
        <v>0.10255149024837862</v>
      </c>
      <c r="M1262">
        <v>7.7690000000000001</v>
      </c>
      <c r="R1262">
        <f t="shared" si="384"/>
        <v>4507.4506187119914</v>
      </c>
      <c r="S1262">
        <f t="shared" si="385"/>
        <v>4289.705908963635</v>
      </c>
      <c r="T1262" s="5">
        <f t="shared" si="372"/>
        <v>0</v>
      </c>
      <c r="U1262" s="6">
        <f>+S1262+SUM($D$17:$E$17)-SUM($Q$27:Q1262)</f>
        <v>7412.7235405425781</v>
      </c>
      <c r="V1262" s="10">
        <f t="shared" si="373"/>
        <v>5.9193613562076308E-3</v>
      </c>
      <c r="W1262" s="10">
        <f>+S1262/SUM(Q$27:Q1262)-1</f>
        <v>0.23374393494886969</v>
      </c>
      <c r="X1262">
        <v>5.2240000000000002</v>
      </c>
      <c r="AC1262">
        <f t="shared" si="386"/>
        <v>10086.717725876235</v>
      </c>
      <c r="AD1262">
        <f t="shared" si="387"/>
        <v>9864.0796619624398</v>
      </c>
      <c r="AE1262" s="5">
        <f t="shared" si="374"/>
        <v>0</v>
      </c>
      <c r="AF1262" s="6">
        <f>+AD1262+SUM($D$18:$E$18)-SUM($AB$27:AB1262)</f>
        <v>15485.295398804534</v>
      </c>
      <c r="AG1262" s="10">
        <f t="shared" si="375"/>
        <v>-2.3114393471919126E-3</v>
      </c>
      <c r="AH1262" s="10">
        <f>+AD1262/SUM(AB$27:AB1262)-1</f>
        <v>0.57603765319520095</v>
      </c>
      <c r="AI1262" s="6">
        <f t="shared" si="376"/>
        <v>0</v>
      </c>
      <c r="AL1262" s="6">
        <f t="shared" si="377"/>
        <v>0</v>
      </c>
      <c r="AM1262" s="6">
        <f t="shared" si="378"/>
        <v>19286.814670522635</v>
      </c>
      <c r="AN1262" s="6">
        <f t="shared" si="379"/>
        <v>18754.206848584632</v>
      </c>
      <c r="AO1262" s="5">
        <f t="shared" si="380"/>
        <v>0</v>
      </c>
      <c r="AP1262" s="6">
        <f>+AN1262+SUM($D$16:$E$18)-SUM($AL$27:AL1262)</f>
        <v>31245.917374900404</v>
      </c>
      <c r="AQ1262" s="10">
        <f t="shared" si="388"/>
        <v>8.1222127578706171E-4</v>
      </c>
      <c r="AR1262" s="10">
        <f>+AN1262/SUM(AL$27:AL1262)-1</f>
        <v>0.34841936415468844</v>
      </c>
    </row>
    <row r="1263" spans="1:44" x14ac:dyDescent="0.25">
      <c r="A1263" s="1">
        <v>42039</v>
      </c>
      <c r="B1263">
        <v>8.673</v>
      </c>
      <c r="G1263">
        <f t="shared" si="381"/>
        <v>4722.0468250178837</v>
      </c>
      <c r="H1263">
        <f t="shared" si="382"/>
        <v>4629.2439657886816</v>
      </c>
      <c r="I1263" s="5">
        <f t="shared" si="371"/>
        <v>0</v>
      </c>
      <c r="J1263" s="6">
        <f>+H1263+SUM($D$16:$E$16)-SUM($F$27:F1263)</f>
        <v>8376.7211236834228</v>
      </c>
      <c r="K1263" s="10">
        <f t="shared" si="383"/>
        <v>3.4526879253073961E-3</v>
      </c>
      <c r="L1263" s="10">
        <f>+H1263/SUM(F$27:F1263)-1</f>
        <v>0.10945922669963903</v>
      </c>
      <c r="M1263">
        <v>7.7930000000000001</v>
      </c>
      <c r="R1263">
        <f t="shared" si="384"/>
        <v>4521.3750381802738</v>
      </c>
      <c r="S1263">
        <f t="shared" si="385"/>
        <v>4302.9576713288207</v>
      </c>
      <c r="T1263" s="5">
        <f t="shared" si="372"/>
        <v>0</v>
      </c>
      <c r="U1263" s="6">
        <f>+S1263+SUM($D$17:$E$17)-SUM($Q$27:Q1263)</f>
        <v>7425.9753029077638</v>
      </c>
      <c r="V1263" s="10">
        <f t="shared" si="373"/>
        <v>1.7877049228542941E-3</v>
      </c>
      <c r="W1263" s="10">
        <f>+S1263/SUM(Q$27:Q1263)-1</f>
        <v>0.23755521753849163</v>
      </c>
      <c r="X1263">
        <v>5.2240000000000002</v>
      </c>
      <c r="AC1263">
        <f t="shared" si="386"/>
        <v>10086.717725876235</v>
      </c>
      <c r="AD1263">
        <f t="shared" si="387"/>
        <v>9864.0796619624398</v>
      </c>
      <c r="AE1263" s="5">
        <f t="shared" si="374"/>
        <v>0</v>
      </c>
      <c r="AF1263" s="6">
        <f>+AD1263+SUM($D$18:$E$18)-SUM($AB$27:AB1263)</f>
        <v>15485.295398804534</v>
      </c>
      <c r="AG1263" s="10">
        <f t="shared" si="375"/>
        <v>0</v>
      </c>
      <c r="AH1263" s="10">
        <f>+AD1263/SUM(AB$27:AB1263)-1</f>
        <v>0.57603765319520095</v>
      </c>
      <c r="AI1263" s="6">
        <f t="shared" si="376"/>
        <v>0</v>
      </c>
      <c r="AL1263" s="6">
        <f t="shared" si="377"/>
        <v>0</v>
      </c>
      <c r="AM1263" s="6">
        <f t="shared" si="378"/>
        <v>19330.139589074392</v>
      </c>
      <c r="AN1263" s="6">
        <f t="shared" si="379"/>
        <v>18796.281299079943</v>
      </c>
      <c r="AO1263" s="5">
        <f t="shared" si="380"/>
        <v>0</v>
      </c>
      <c r="AP1263" s="6">
        <f>+AN1263+SUM($D$16:$E$18)-SUM($AL$27:AL1263)</f>
        <v>31287.991825395715</v>
      </c>
      <c r="AQ1263" s="10">
        <f t="shared" si="388"/>
        <v>1.3465583356213617E-3</v>
      </c>
      <c r="AR1263" s="10">
        <f>+AN1263/SUM(AL$27:AL1263)-1</f>
        <v>0.3514444989546881</v>
      </c>
    </row>
    <row r="1264" spans="1:44" x14ac:dyDescent="0.25">
      <c r="A1264" s="1">
        <v>42040</v>
      </c>
      <c r="B1264">
        <v>8.6769999999999996</v>
      </c>
      <c r="G1264">
        <f t="shared" si="381"/>
        <v>4724.2246397648069</v>
      </c>
      <c r="H1264">
        <f t="shared" si="382"/>
        <v>4631.3789797242462</v>
      </c>
      <c r="I1264" s="5">
        <f t="shared" si="371"/>
        <v>0</v>
      </c>
      <c r="J1264" s="6">
        <f>+H1264+SUM($D$16:$E$16)-SUM($F$27:F1264)</f>
        <v>8378.8561376189864</v>
      </c>
      <c r="K1264" s="10">
        <f t="shared" si="383"/>
        <v>2.5487465847784385E-4</v>
      </c>
      <c r="L1264" s="10">
        <f>+H1264/SUM(F$27:F1264)-1</f>
        <v>0.10997091088121369</v>
      </c>
      <c r="M1264">
        <v>7.79</v>
      </c>
      <c r="R1264">
        <f t="shared" si="384"/>
        <v>4519.6344857467384</v>
      </c>
      <c r="S1264">
        <f t="shared" si="385"/>
        <v>4301.3012010331722</v>
      </c>
      <c r="T1264" s="5">
        <f t="shared" si="372"/>
        <v>0</v>
      </c>
      <c r="U1264" s="6">
        <f>+S1264+SUM($D$17:$E$17)-SUM($Q$27:Q1264)</f>
        <v>7424.3188326121162</v>
      </c>
      <c r="V1264" s="10">
        <f t="shared" si="373"/>
        <v>-2.2306434213414938E-4</v>
      </c>
      <c r="W1264" s="10">
        <f>+S1264/SUM(Q$27:Q1264)-1</f>
        <v>0.23707880721478869</v>
      </c>
      <c r="X1264">
        <v>5.2489999999999997</v>
      </c>
      <c r="AC1264">
        <f t="shared" si="386"/>
        <v>10134.988771654738</v>
      </c>
      <c r="AD1264">
        <f t="shared" si="387"/>
        <v>9911.2852499312485</v>
      </c>
      <c r="AE1264" s="5">
        <f t="shared" si="374"/>
        <v>0</v>
      </c>
      <c r="AF1264" s="6">
        <f>+AD1264+SUM($D$18:$E$18)-SUM($AB$27:AB1264)</f>
        <v>15532.500986773346</v>
      </c>
      <c r="AG1264" s="10">
        <f t="shared" si="375"/>
        <v>3.0484137856650051E-3</v>
      </c>
      <c r="AH1264" s="10">
        <f>+AD1264/SUM(AB$27:AB1264)-1</f>
        <v>0.58357994671164026</v>
      </c>
      <c r="AI1264" s="6">
        <f t="shared" si="376"/>
        <v>0</v>
      </c>
      <c r="AL1264" s="6">
        <f t="shared" si="377"/>
        <v>0</v>
      </c>
      <c r="AM1264" s="6">
        <f t="shared" si="378"/>
        <v>19378.847897166284</v>
      </c>
      <c r="AN1264" s="6">
        <f t="shared" si="379"/>
        <v>18843.965430688666</v>
      </c>
      <c r="AO1264" s="5">
        <f t="shared" si="380"/>
        <v>0</v>
      </c>
      <c r="AP1264" s="6">
        <f>+AN1264+SUM($D$16:$E$18)-SUM($AL$27:AL1264)</f>
        <v>31335.675957004438</v>
      </c>
      <c r="AQ1264" s="10">
        <f t="shared" si="388"/>
        <v>1.5240393782645079E-3</v>
      </c>
      <c r="AR1264" s="10">
        <f>+AN1264/SUM(AL$27:AL1264)-1</f>
        <v>0.35487296740143304</v>
      </c>
    </row>
    <row r="1265" spans="1:44" x14ac:dyDescent="0.25">
      <c r="A1265" s="1">
        <v>42041</v>
      </c>
      <c r="B1265">
        <v>8.7040000000000006</v>
      </c>
      <c r="G1265">
        <f t="shared" si="381"/>
        <v>4738.9248893065442</v>
      </c>
      <c r="H1265">
        <f t="shared" si="382"/>
        <v>4645.7903237893097</v>
      </c>
      <c r="I1265" s="5">
        <f t="shared" si="371"/>
        <v>0</v>
      </c>
      <c r="J1265" s="6">
        <f>+H1265+SUM($D$16:$E$16)-SUM($F$27:F1265)</f>
        <v>8393.2674816840499</v>
      </c>
      <c r="K1265" s="10">
        <f t="shared" si="383"/>
        <v>1.7199655690900428E-3</v>
      </c>
      <c r="L1265" s="10">
        <f>+H1265/SUM(F$27:F1265)-1</f>
        <v>0.1134247791068439</v>
      </c>
      <c r="M1265">
        <v>7.782</v>
      </c>
      <c r="R1265">
        <f t="shared" si="384"/>
        <v>4514.993012590644</v>
      </c>
      <c r="S1265">
        <f t="shared" si="385"/>
        <v>4296.8839469114437</v>
      </c>
      <c r="T1265" s="5">
        <f t="shared" si="372"/>
        <v>0</v>
      </c>
      <c r="U1265" s="6">
        <f>+S1265+SUM($D$17:$E$17)-SUM($Q$27:Q1265)</f>
        <v>7419.9015784903859</v>
      </c>
      <c r="V1265" s="10">
        <f t="shared" si="373"/>
        <v>-5.9497096249783166E-4</v>
      </c>
      <c r="W1265" s="10">
        <f>+S1265/SUM(Q$27:Q1265)-1</f>
        <v>0.23580837968491486</v>
      </c>
      <c r="X1265">
        <v>5.2439999999999998</v>
      </c>
      <c r="AC1265">
        <f t="shared" si="386"/>
        <v>10125.334562499038</v>
      </c>
      <c r="AD1265">
        <f t="shared" si="387"/>
        <v>9901.8441323374864</v>
      </c>
      <c r="AE1265" s="5">
        <f t="shared" si="374"/>
        <v>0</v>
      </c>
      <c r="AF1265" s="6">
        <f>+AD1265+SUM($D$18:$E$18)-SUM($AB$27:AB1265)</f>
        <v>15523.059869179582</v>
      </c>
      <c r="AG1265" s="10">
        <f t="shared" si="375"/>
        <v>-6.0782984026874765E-4</v>
      </c>
      <c r="AH1265" s="10">
        <f>+AD1265/SUM(AB$27:AB1265)-1</f>
        <v>0.5820714880083524</v>
      </c>
      <c r="AI1265" s="6">
        <f t="shared" si="376"/>
        <v>0</v>
      </c>
      <c r="AL1265" s="6">
        <f t="shared" si="377"/>
        <v>0</v>
      </c>
      <c r="AM1265" s="6">
        <f t="shared" si="378"/>
        <v>19379.252464396224</v>
      </c>
      <c r="AN1265" s="6">
        <f t="shared" si="379"/>
        <v>18844.518403038241</v>
      </c>
      <c r="AO1265" s="5">
        <f t="shared" si="380"/>
        <v>0</v>
      </c>
      <c r="AP1265" s="6">
        <f>+AN1265+SUM($D$16:$E$18)-SUM($AL$27:AL1265)</f>
        <v>31336.228929354009</v>
      </c>
      <c r="AQ1265" s="10">
        <f t="shared" si="388"/>
        <v>1.7646734358889304E-5</v>
      </c>
      <c r="AR1265" s="10">
        <f>+AN1265/SUM(AL$27:AL1265)-1</f>
        <v>0.35491272587429346</v>
      </c>
    </row>
    <row r="1266" spans="1:44" x14ac:dyDescent="0.25">
      <c r="A1266" s="1">
        <v>42044</v>
      </c>
      <c r="B1266">
        <v>8.6660000000000004</v>
      </c>
      <c r="C1266">
        <f>+$C$16</f>
        <v>60</v>
      </c>
      <c r="D1266" s="7">
        <f>+$H$16</f>
        <v>1.0004210526315789</v>
      </c>
      <c r="E1266" s="7">
        <f>+$J$16</f>
        <v>0.46199999999999997</v>
      </c>
      <c r="F1266" s="6">
        <f>+C1266-D1266-E1266</f>
        <v>58.537578947368416</v>
      </c>
      <c r="G1266">
        <f t="shared" si="381"/>
        <v>4776.7732281581348</v>
      </c>
      <c r="H1266">
        <f t="shared" si="382"/>
        <v>4684.0452703488108</v>
      </c>
      <c r="I1266" s="5">
        <f t="shared" si="371"/>
        <v>182940</v>
      </c>
      <c r="J1266" s="6">
        <f>+H1266+SUM($D$16:$E$16)-SUM($F$27:F1266)</f>
        <v>8372.9848492961828</v>
      </c>
      <c r="K1266" s="10">
        <f t="shared" si="383"/>
        <v>-2.416535923837615E-3</v>
      </c>
      <c r="L1266" s="10">
        <f>+H1266/SUM(F$27:F1266)-1</f>
        <v>0.10706177747834822</v>
      </c>
      <c r="M1266">
        <v>7.718</v>
      </c>
      <c r="N1266">
        <f>+$C$17</f>
        <v>50</v>
      </c>
      <c r="O1266" s="7">
        <f>+$H$17</f>
        <v>0.83368421052631569</v>
      </c>
      <c r="P1266" s="7">
        <f>+$J$17</f>
        <v>0.38500000000000001</v>
      </c>
      <c r="Q1266" s="6">
        <f>+N1266-O1266-P1266</f>
        <v>48.781315789473688</v>
      </c>
      <c r="R1266">
        <f t="shared" si="384"/>
        <v>4527.8612273418903</v>
      </c>
      <c r="S1266">
        <f t="shared" si="385"/>
        <v>4310.3272297270887</v>
      </c>
      <c r="T1266" s="5">
        <f t="shared" si="372"/>
        <v>152450</v>
      </c>
      <c r="U1266" s="6">
        <f>+S1266+SUM($D$17:$E$17)-SUM($Q$27:Q1266)</f>
        <v>7384.5635455165575</v>
      </c>
      <c r="V1266" s="10">
        <f t="shared" si="373"/>
        <v>-4.7626013094661523E-3</v>
      </c>
      <c r="W1266" s="10">
        <f>+S1266/SUM(Q$27:Q1266)-1</f>
        <v>0.22252300942064784</v>
      </c>
      <c r="X1266">
        <v>5.21</v>
      </c>
      <c r="Y1266">
        <f>+$C$18</f>
        <v>90</v>
      </c>
      <c r="Z1266" s="7">
        <f>+$H$18</f>
        <v>1.5006315789473685</v>
      </c>
      <c r="AA1266" s="7">
        <f>+$J$18</f>
        <v>0.69300000000000006</v>
      </c>
      <c r="AB1266" s="6">
        <f>+Y1266-Z1266-AA1266</f>
        <v>87.806368421052639</v>
      </c>
      <c r="AC1266">
        <f t="shared" si="386"/>
        <v>10147.492308661325</v>
      </c>
      <c r="AD1266">
        <f t="shared" si="387"/>
        <v>9925.4509011209575</v>
      </c>
      <c r="AE1266" s="5">
        <f t="shared" si="374"/>
        <v>274410</v>
      </c>
      <c r="AF1266" s="6">
        <f>+AD1266+SUM($D$18:$E$18)-SUM($AB$27:AB1266)</f>
        <v>15458.860269542001</v>
      </c>
      <c r="AG1266" s="10">
        <f t="shared" si="375"/>
        <v>-4.1357567501911774E-3</v>
      </c>
      <c r="AH1266" s="10">
        <f>+AD1266/SUM(AB$27:AB1266)-1</f>
        <v>0.56390280660840753</v>
      </c>
      <c r="AI1266" s="6">
        <f t="shared" si="376"/>
        <v>200</v>
      </c>
      <c r="AL1266" s="6">
        <f t="shared" si="377"/>
        <v>195.12526315789475</v>
      </c>
      <c r="AM1266" s="6">
        <f t="shared" si="378"/>
        <v>19452.126764161352</v>
      </c>
      <c r="AN1266" s="6">
        <f t="shared" si="379"/>
        <v>18919.82340119686</v>
      </c>
      <c r="AO1266" s="5">
        <f t="shared" si="380"/>
        <v>609800</v>
      </c>
      <c r="AP1266" s="6">
        <f>+AN1266+SUM($D$16:$E$18)-SUM($AL$27:AL1266)</f>
        <v>31216.408664354734</v>
      </c>
      <c r="AQ1266" s="10">
        <f t="shared" si="388"/>
        <v>-3.8236976526244693E-3</v>
      </c>
      <c r="AR1266" s="10">
        <f>+AN1266/SUM(AL$27:AL1266)-1</f>
        <v>0.34150656094462772</v>
      </c>
    </row>
    <row r="1267" spans="1:44" x14ac:dyDescent="0.25">
      <c r="A1267" s="1">
        <v>42045</v>
      </c>
      <c r="B1267">
        <v>8.6289999999999996</v>
      </c>
      <c r="G1267">
        <f t="shared" si="381"/>
        <v>4756.3785120905313</v>
      </c>
      <c r="H1267">
        <f t="shared" si="382"/>
        <v>4664.0464617862781</v>
      </c>
      <c r="I1267" s="5">
        <f t="shared" si="371"/>
        <v>0</v>
      </c>
      <c r="J1267" s="6">
        <f>+H1267+SUM($D$16:$E$16)-SUM($F$27:F1267)</f>
        <v>8352.9860407336491</v>
      </c>
      <c r="K1267" s="10">
        <f t="shared" si="383"/>
        <v>-2.3884921473630305E-3</v>
      </c>
      <c r="L1267" s="10">
        <f>+H1267/SUM(F$27:F1267)-1</f>
        <v>0.1023351116848219</v>
      </c>
      <c r="M1267">
        <v>7.7709999999999999</v>
      </c>
      <c r="R1267">
        <f t="shared" si="384"/>
        <v>4558.9543402013251</v>
      </c>
      <c r="S1267">
        <f t="shared" si="385"/>
        <v>4339.9265227013739</v>
      </c>
      <c r="T1267" s="5">
        <f t="shared" si="372"/>
        <v>0</v>
      </c>
      <c r="U1267" s="6">
        <f>+S1267+SUM($D$17:$E$17)-SUM($Q$27:Q1267)</f>
        <v>7414.1628384908436</v>
      </c>
      <c r="V1267" s="10">
        <f t="shared" si="373"/>
        <v>4.0082657278042166E-3</v>
      </c>
      <c r="W1267" s="10">
        <f>+S1267/SUM(Q$27:Q1267)-1</f>
        <v>0.23091815317541498</v>
      </c>
      <c r="X1267">
        <v>5.2670000000000003</v>
      </c>
      <c r="AC1267">
        <f t="shared" si="386"/>
        <v>10258.51093852576</v>
      </c>
      <c r="AD1267">
        <f t="shared" si="387"/>
        <v>10034.040287179288</v>
      </c>
      <c r="AE1267" s="5">
        <f t="shared" si="374"/>
        <v>0</v>
      </c>
      <c r="AF1267" s="6">
        <f>+AD1267+SUM($D$18:$E$18)-SUM($AB$27:AB1267)</f>
        <v>15567.449655600332</v>
      </c>
      <c r="AG1267" s="10">
        <f t="shared" si="375"/>
        <v>7.0244108663224392E-3</v>
      </c>
      <c r="AH1267" s="10">
        <f>+AD1267/SUM(AB$27:AB1267)-1</f>
        <v>0.58101268376324056</v>
      </c>
      <c r="AI1267" s="6">
        <f t="shared" si="376"/>
        <v>0</v>
      </c>
      <c r="AL1267" s="6">
        <f t="shared" si="377"/>
        <v>0</v>
      </c>
      <c r="AM1267" s="6">
        <f t="shared" si="378"/>
        <v>19573.843790817617</v>
      </c>
      <c r="AN1267" s="6">
        <f t="shared" si="379"/>
        <v>19038.01327166694</v>
      </c>
      <c r="AO1267" s="5">
        <f t="shared" si="380"/>
        <v>0</v>
      </c>
      <c r="AP1267" s="6">
        <f>+AN1267+SUM($D$16:$E$18)-SUM($AL$27:AL1267)</f>
        <v>31334.598534824814</v>
      </c>
      <c r="AQ1267" s="10">
        <f t="shared" si="388"/>
        <v>3.786145669121721E-3</v>
      </c>
      <c r="AR1267" s="10">
        <f>+AN1267/SUM(AL$27:AL1267)-1</f>
        <v>0.34988679173804926</v>
      </c>
    </row>
    <row r="1268" spans="1:44" x14ac:dyDescent="0.25">
      <c r="A1268" s="1">
        <v>42046</v>
      </c>
      <c r="B1268">
        <v>8.5960000000000001</v>
      </c>
      <c r="G1268">
        <f t="shared" si="381"/>
        <v>4738.1886301923987</v>
      </c>
      <c r="H1268">
        <f t="shared" si="382"/>
        <v>4646.2096865818576</v>
      </c>
      <c r="I1268" s="5">
        <f t="shared" si="371"/>
        <v>0</v>
      </c>
      <c r="J1268" s="6">
        <f>+H1268+SUM($D$16:$E$16)-SUM($F$27:F1268)</f>
        <v>8335.1492655292277</v>
      </c>
      <c r="K1268" s="10">
        <f t="shared" si="383"/>
        <v>-2.1353771115431019E-3</v>
      </c>
      <c r="L1268" s="10">
        <f>+H1268/SUM(F$27:F1268)-1</f>
        <v>9.8119436787893033E-2</v>
      </c>
      <c r="M1268">
        <v>7.7480000000000002</v>
      </c>
      <c r="R1268">
        <f t="shared" si="384"/>
        <v>4545.4611025453441</v>
      </c>
      <c r="S1268">
        <f t="shared" si="385"/>
        <v>4327.0815465049855</v>
      </c>
      <c r="T1268" s="5">
        <f t="shared" si="372"/>
        <v>0</v>
      </c>
      <c r="U1268" s="6">
        <f>+S1268+SUM($D$17:$E$17)-SUM($Q$27:Q1268)</f>
        <v>7401.3178622944542</v>
      </c>
      <c r="V1268" s="10">
        <f t="shared" si="373"/>
        <v>-1.7324917831187392E-3</v>
      </c>
      <c r="W1268" s="10">
        <f>+S1268/SUM(Q$27:Q1268)-1</f>
        <v>0.2272749775837235</v>
      </c>
      <c r="X1268">
        <v>5.266</v>
      </c>
      <c r="AC1268">
        <f t="shared" si="386"/>
        <v>10256.56324326498</v>
      </c>
      <c r="AD1268">
        <f t="shared" si="387"/>
        <v>10032.135210230897</v>
      </c>
      <c r="AE1268" s="5">
        <f t="shared" si="374"/>
        <v>0</v>
      </c>
      <c r="AF1268" s="6">
        <f>+AD1268+SUM($D$18:$E$18)-SUM($AB$27:AB1268)</f>
        <v>15565.544578651938</v>
      </c>
      <c r="AG1268" s="10">
        <f t="shared" si="375"/>
        <v>-1.2237566143080691E-4</v>
      </c>
      <c r="AH1268" s="10">
        <f>+AD1268/SUM(AB$27:AB1268)-1</f>
        <v>0.58071251047982253</v>
      </c>
      <c r="AI1268" s="6">
        <f t="shared" si="376"/>
        <v>0</v>
      </c>
      <c r="AL1268" s="6">
        <f t="shared" si="377"/>
        <v>0</v>
      </c>
      <c r="AM1268" s="6">
        <f t="shared" si="378"/>
        <v>19540.212976002724</v>
      </c>
      <c r="AN1268" s="6">
        <f t="shared" si="379"/>
        <v>19005.426443317738</v>
      </c>
      <c r="AO1268" s="5">
        <f t="shared" si="380"/>
        <v>0</v>
      </c>
      <c r="AP1268" s="6">
        <f>+AN1268+SUM($D$16:$E$18)-SUM($AL$27:AL1268)</f>
        <v>31302.011706475612</v>
      </c>
      <c r="AQ1268" s="10">
        <f t="shared" si="388"/>
        <v>-1.0399631676463184E-3</v>
      </c>
      <c r="AR1268" s="10">
        <f>+AN1268/SUM(AL$27:AL1268)-1</f>
        <v>0.34757622873205074</v>
      </c>
    </row>
    <row r="1269" spans="1:44" x14ac:dyDescent="0.25">
      <c r="A1269" s="1">
        <v>42047</v>
      </c>
      <c r="B1269">
        <v>8.6280000000000001</v>
      </c>
      <c r="G1269">
        <f t="shared" si="381"/>
        <v>4755.8273035481634</v>
      </c>
      <c r="H1269">
        <f t="shared" si="382"/>
        <v>4663.50595344675</v>
      </c>
      <c r="I1269" s="5">
        <f t="shared" si="371"/>
        <v>0</v>
      </c>
      <c r="J1269" s="6">
        <f>+H1269+SUM($D$16:$E$16)-SUM($F$27:F1269)</f>
        <v>8352.445532394122</v>
      </c>
      <c r="K1269" s="10">
        <f t="shared" si="383"/>
        <v>2.0750998349152727E-3</v>
      </c>
      <c r="L1269" s="10">
        <f>+H1269/SUM(F$27:F1269)-1</f>
        <v>0.10220736396067243</v>
      </c>
      <c r="M1269">
        <v>7.8129999999999997</v>
      </c>
      <c r="R1269">
        <f t="shared" si="384"/>
        <v>4583.5941654861599</v>
      </c>
      <c r="S1269">
        <f t="shared" si="385"/>
        <v>4363.3825661904293</v>
      </c>
      <c r="T1269" s="5">
        <f t="shared" si="372"/>
        <v>0</v>
      </c>
      <c r="U1269" s="6">
        <f>+S1269+SUM($D$17:$E$17)-SUM($Q$27:Q1269)</f>
        <v>7437.618881979899</v>
      </c>
      <c r="V1269" s="10">
        <f t="shared" si="373"/>
        <v>4.9046697305594744E-3</v>
      </c>
      <c r="W1269" s="10">
        <f>+S1269/SUM(Q$27:Q1269)-1</f>
        <v>0.23757090860372099</v>
      </c>
      <c r="X1269">
        <v>5.2610000000000001</v>
      </c>
      <c r="AC1269">
        <f t="shared" si="386"/>
        <v>10246.824766961083</v>
      </c>
      <c r="AD1269">
        <f t="shared" si="387"/>
        <v>10022.609825488938</v>
      </c>
      <c r="AE1269" s="5">
        <f t="shared" si="374"/>
        <v>0</v>
      </c>
      <c r="AF1269" s="6">
        <f>+AD1269+SUM($D$18:$E$18)-SUM($AB$27:AB1269)</f>
        <v>15556.019193909979</v>
      </c>
      <c r="AG1269" s="10">
        <f t="shared" si="375"/>
        <v>-6.1195319533013937E-4</v>
      </c>
      <c r="AH1269" s="10">
        <f>+AD1269/SUM(AB$27:AB1269)-1</f>
        <v>0.57921164406273196</v>
      </c>
      <c r="AI1269" s="6">
        <f t="shared" si="376"/>
        <v>0</v>
      </c>
      <c r="AL1269" s="6">
        <f t="shared" si="377"/>
        <v>0</v>
      </c>
      <c r="AM1269" s="6">
        <f t="shared" si="378"/>
        <v>19586.246235995408</v>
      </c>
      <c r="AN1269" s="6">
        <f t="shared" si="379"/>
        <v>19049.498345126118</v>
      </c>
      <c r="AO1269" s="5">
        <f t="shared" si="380"/>
        <v>0</v>
      </c>
      <c r="AP1269" s="6">
        <f>+AN1269+SUM($D$16:$E$18)-SUM($AL$27:AL1269)</f>
        <v>31346.083608283996</v>
      </c>
      <c r="AQ1269" s="10">
        <f t="shared" si="388"/>
        <v>1.4079574891752156E-3</v>
      </c>
      <c r="AR1269" s="10">
        <f>+AN1269/SUM(AL$27:AL1269)-1</f>
        <v>0.35070113873652309</v>
      </c>
    </row>
    <row r="1270" spans="1:44" x14ac:dyDescent="0.25">
      <c r="A1270" s="1">
        <v>42048</v>
      </c>
      <c r="B1270">
        <v>8.7289999999999992</v>
      </c>
      <c r="G1270">
        <f t="shared" si="381"/>
        <v>4811.4993663272962</v>
      </c>
      <c r="H1270">
        <f t="shared" si="382"/>
        <v>4718.0972957390677</v>
      </c>
      <c r="I1270" s="5">
        <f t="shared" si="371"/>
        <v>0</v>
      </c>
      <c r="J1270" s="6">
        <f>+H1270+SUM($D$16:$E$16)-SUM($F$27:F1270)</f>
        <v>8407.0368746864406</v>
      </c>
      <c r="K1270" s="10">
        <f t="shared" si="383"/>
        <v>6.5359710614802946E-3</v>
      </c>
      <c r="L1270" s="10">
        <f>+H1270/SUM(F$27:F1270)-1</f>
        <v>0.11510988409975753</v>
      </c>
      <c r="M1270">
        <v>7.8550000000000004</v>
      </c>
      <c r="R1270">
        <f t="shared" si="384"/>
        <v>4608.2339907709957</v>
      </c>
      <c r="S1270">
        <f t="shared" si="385"/>
        <v>4386.8386096794857</v>
      </c>
      <c r="T1270" s="5">
        <f t="shared" si="372"/>
        <v>0</v>
      </c>
      <c r="U1270" s="6">
        <f>+S1270+SUM($D$17:$E$17)-SUM($Q$27:Q1270)</f>
        <v>7461.0749254689545</v>
      </c>
      <c r="V1270" s="10">
        <f t="shared" si="373"/>
        <v>3.1537033372179835E-3</v>
      </c>
      <c r="W1270" s="10">
        <f>+S1270/SUM(Q$27:Q1270)-1</f>
        <v>0.24422366403202722</v>
      </c>
      <c r="X1270">
        <v>5.2510000000000003</v>
      </c>
      <c r="AC1270">
        <f t="shared" si="386"/>
        <v>10227.347814353288</v>
      </c>
      <c r="AD1270">
        <f t="shared" si="387"/>
        <v>10003.559056005022</v>
      </c>
      <c r="AE1270" s="5">
        <f t="shared" si="374"/>
        <v>0</v>
      </c>
      <c r="AF1270" s="6">
        <f>+AD1270+SUM($D$18:$E$18)-SUM($AB$27:AB1270)</f>
        <v>15536.968424426064</v>
      </c>
      <c r="AG1270" s="10">
        <f t="shared" si="375"/>
        <v>-1.2246558227038129E-3</v>
      </c>
      <c r="AH1270" s="10">
        <f>+AD1270/SUM(AB$27:AB1270)-1</f>
        <v>0.57620991122855103</v>
      </c>
      <c r="AI1270" s="6">
        <f t="shared" si="376"/>
        <v>0</v>
      </c>
      <c r="AL1270" s="6">
        <f t="shared" si="377"/>
        <v>0</v>
      </c>
      <c r="AM1270" s="6">
        <f t="shared" si="378"/>
        <v>19647.08117145158</v>
      </c>
      <c r="AN1270" s="6">
        <f t="shared" si="379"/>
        <v>19108.494961423574</v>
      </c>
      <c r="AO1270" s="5">
        <f t="shared" si="380"/>
        <v>0</v>
      </c>
      <c r="AP1270" s="6">
        <f>+AN1270+SUM($D$16:$E$18)-SUM($AL$27:AL1270)</f>
        <v>31405.080224581448</v>
      </c>
      <c r="AQ1270" s="10">
        <f t="shared" si="388"/>
        <v>1.8821048598831602E-3</v>
      </c>
      <c r="AR1270" s="10">
        <f>+AN1270/SUM(AL$27:AL1270)-1</f>
        <v>0.35488428284724272</v>
      </c>
    </row>
    <row r="1271" spans="1:44" x14ac:dyDescent="0.25">
      <c r="A1271" s="1">
        <v>42051</v>
      </c>
      <c r="B1271">
        <v>8.7089999999999996</v>
      </c>
      <c r="G1271">
        <f t="shared" si="381"/>
        <v>4800.4751954799431</v>
      </c>
      <c r="H1271">
        <f t="shared" si="382"/>
        <v>4707.2871289485092</v>
      </c>
      <c r="I1271" s="5">
        <f t="shared" si="371"/>
        <v>0</v>
      </c>
      <c r="J1271" s="6">
        <f>+H1271+SUM($D$16:$E$16)-SUM($F$27:F1271)</f>
        <v>8396.2267078958794</v>
      </c>
      <c r="K1271" s="10">
        <f t="shared" si="383"/>
        <v>-1.2858474337267278E-3</v>
      </c>
      <c r="L1271" s="10">
        <f>+H1271/SUM(F$27:F1271)-1</f>
        <v>0.11255492961677027</v>
      </c>
      <c r="M1271">
        <v>7.8490000000000002</v>
      </c>
      <c r="R1271">
        <f t="shared" si="384"/>
        <v>4604.7140157303047</v>
      </c>
      <c r="S1271">
        <f t="shared" si="385"/>
        <v>4383.4877463239063</v>
      </c>
      <c r="T1271" s="5">
        <f t="shared" si="372"/>
        <v>0</v>
      </c>
      <c r="U1271" s="6">
        <f>+S1271+SUM($D$17:$E$17)-SUM($Q$27:Q1271)</f>
        <v>7457.7240621133751</v>
      </c>
      <c r="V1271" s="10">
        <f t="shared" si="373"/>
        <v>-4.4911268001623927E-4</v>
      </c>
      <c r="W1271" s="10">
        <f>+S1271/SUM(Q$27:Q1271)-1</f>
        <v>0.24327327039941204</v>
      </c>
      <c r="X1271">
        <v>5.2460000000000004</v>
      </c>
      <c r="AC1271">
        <f t="shared" si="386"/>
        <v>10217.609338049391</v>
      </c>
      <c r="AD1271">
        <f t="shared" si="387"/>
        <v>9994.0336712630633</v>
      </c>
      <c r="AE1271" s="5">
        <f t="shared" si="374"/>
        <v>0</v>
      </c>
      <c r="AF1271" s="6">
        <f>+AD1271+SUM($D$18:$E$18)-SUM($AB$27:AB1271)</f>
        <v>15527.443039684105</v>
      </c>
      <c r="AG1271" s="10">
        <f t="shared" si="375"/>
        <v>-6.1307872177840395E-4</v>
      </c>
      <c r="AH1271" s="10">
        <f>+AD1271/SUM(AB$27:AB1271)-1</f>
        <v>0.57470904481146023</v>
      </c>
      <c r="AI1271" s="6">
        <f t="shared" si="376"/>
        <v>0</v>
      </c>
      <c r="AL1271" s="6">
        <f t="shared" si="377"/>
        <v>0</v>
      </c>
      <c r="AM1271" s="6">
        <f t="shared" si="378"/>
        <v>19622.798549259638</v>
      </c>
      <c r="AN1271" s="6">
        <f t="shared" si="379"/>
        <v>19084.808546535478</v>
      </c>
      <c r="AO1271" s="5">
        <f t="shared" si="380"/>
        <v>0</v>
      </c>
      <c r="AP1271" s="6">
        <f>+AN1271+SUM($D$16:$E$18)-SUM($AL$27:AL1271)</f>
        <v>31381.393809693356</v>
      </c>
      <c r="AQ1271" s="10">
        <f t="shared" si="388"/>
        <v>-7.5422239709965755E-4</v>
      </c>
      <c r="AR1271" s="10">
        <f>+AN1271/SUM(AL$27:AL1271)-1</f>
        <v>0.35320480200305959</v>
      </c>
    </row>
    <row r="1272" spans="1:44" x14ac:dyDescent="0.25">
      <c r="A1272" s="1">
        <v>42052</v>
      </c>
      <c r="B1272">
        <v>8.7050000000000001</v>
      </c>
      <c r="G1272">
        <f t="shared" si="381"/>
        <v>4798.2703613104723</v>
      </c>
      <c r="H1272">
        <f t="shared" si="382"/>
        <v>4705.1250955903979</v>
      </c>
      <c r="I1272" s="5">
        <f t="shared" si="371"/>
        <v>0</v>
      </c>
      <c r="J1272" s="6">
        <f>+H1272+SUM($D$16:$E$16)-SUM($F$27:F1272)</f>
        <v>8394.0646745377708</v>
      </c>
      <c r="K1272" s="10">
        <f t="shared" si="383"/>
        <v>-2.5750059322193763E-4</v>
      </c>
      <c r="L1272" s="10">
        <f>+H1272/SUM(F$27:F1272)-1</f>
        <v>0.11204393872017304</v>
      </c>
      <c r="M1272">
        <v>7.8639999999999999</v>
      </c>
      <c r="R1272">
        <f t="shared" si="384"/>
        <v>4613.5139533320316</v>
      </c>
      <c r="S1272">
        <f t="shared" si="385"/>
        <v>4391.8649047128547</v>
      </c>
      <c r="T1272" s="5">
        <f t="shared" si="372"/>
        <v>0</v>
      </c>
      <c r="U1272" s="6">
        <f>+S1272+SUM($D$17:$E$17)-SUM($Q$27:Q1272)</f>
        <v>7466.1012205023235</v>
      </c>
      <c r="V1272" s="10">
        <f t="shared" si="373"/>
        <v>1.1232861821082185E-3</v>
      </c>
      <c r="W1272" s="10">
        <f>+S1272/SUM(Q$27:Q1272)-1</f>
        <v>0.24564925448094987</v>
      </c>
      <c r="X1272">
        <v>5.2649999999999997</v>
      </c>
      <c r="AC1272">
        <f t="shared" si="386"/>
        <v>10254.615548004202</v>
      </c>
      <c r="AD1272">
        <f t="shared" si="387"/>
        <v>10030.230133282505</v>
      </c>
      <c r="AE1272" s="5">
        <f t="shared" si="374"/>
        <v>0</v>
      </c>
      <c r="AF1272" s="6">
        <f>+AD1272+SUM($D$18:$E$18)-SUM($AB$27:AB1272)</f>
        <v>15563.639501703547</v>
      </c>
      <c r="AG1272" s="10">
        <f t="shared" si="375"/>
        <v>2.3311283079212597E-3</v>
      </c>
      <c r="AH1272" s="10">
        <f>+AD1272/SUM(AB$27:AB1272)-1</f>
        <v>0.58041233719640428</v>
      </c>
      <c r="AI1272" s="6">
        <f t="shared" si="376"/>
        <v>0</v>
      </c>
      <c r="AL1272" s="6">
        <f t="shared" si="377"/>
        <v>0</v>
      </c>
      <c r="AM1272" s="6">
        <f t="shared" si="378"/>
        <v>19666.399862646707</v>
      </c>
      <c r="AN1272" s="6">
        <f t="shared" si="379"/>
        <v>19127.220133585757</v>
      </c>
      <c r="AO1272" s="5">
        <f t="shared" si="380"/>
        <v>0</v>
      </c>
      <c r="AP1272" s="6">
        <f>+AN1272+SUM($D$16:$E$18)-SUM($AL$27:AL1272)</f>
        <v>31423.805396743628</v>
      </c>
      <c r="AQ1272" s="10">
        <f t="shared" si="388"/>
        <v>1.3514883152567769E-3</v>
      </c>
      <c r="AR1272" s="10">
        <f>+AN1272/SUM(AL$27:AL1272)-1</f>
        <v>0.35621198769827189</v>
      </c>
    </row>
    <row r="1273" spans="1:44" x14ac:dyDescent="0.25">
      <c r="A1273" s="1">
        <v>42053</v>
      </c>
      <c r="B1273">
        <v>8.7409999999999997</v>
      </c>
      <c r="G1273">
        <f t="shared" si="381"/>
        <v>4818.1138688357078</v>
      </c>
      <c r="H1273">
        <f t="shared" si="382"/>
        <v>4724.5833958134026</v>
      </c>
      <c r="I1273" s="5">
        <f t="shared" si="371"/>
        <v>0</v>
      </c>
      <c r="J1273" s="6">
        <f>+H1273+SUM($D$16:$E$16)-SUM($F$27:F1273)</f>
        <v>8413.5229747607736</v>
      </c>
      <c r="K1273" s="10">
        <f t="shared" si="383"/>
        <v>2.3181022517049232E-3</v>
      </c>
      <c r="L1273" s="10">
        <f>+H1273/SUM(F$27:F1273)-1</f>
        <v>0.11664285678954989</v>
      </c>
      <c r="M1273">
        <v>7.9189999999999996</v>
      </c>
      <c r="R1273">
        <f t="shared" si="384"/>
        <v>4645.7803912050294</v>
      </c>
      <c r="S1273">
        <f t="shared" si="385"/>
        <v>4422.5811521389996</v>
      </c>
      <c r="T1273" s="5">
        <f t="shared" si="372"/>
        <v>0</v>
      </c>
      <c r="U1273" s="6">
        <f>+S1273+SUM($D$17:$E$17)-SUM($Q$27:Q1273)</f>
        <v>7496.8174679284675</v>
      </c>
      <c r="V1273" s="10">
        <f t="shared" si="373"/>
        <v>4.114094695340631E-3</v>
      </c>
      <c r="W1273" s="10">
        <f>+S1273/SUM(Q$27:Q1273)-1</f>
        <v>0.25436119611325547</v>
      </c>
      <c r="X1273">
        <v>5.29</v>
      </c>
      <c r="AC1273">
        <f t="shared" si="386"/>
        <v>10303.307929523691</v>
      </c>
      <c r="AD1273">
        <f t="shared" si="387"/>
        <v>10077.857056992299</v>
      </c>
      <c r="AE1273" s="5">
        <f t="shared" si="374"/>
        <v>0</v>
      </c>
      <c r="AF1273" s="6">
        <f>+AD1273+SUM($D$18:$E$18)-SUM($AB$27:AB1273)</f>
        <v>15611.266425413341</v>
      </c>
      <c r="AG1273" s="10">
        <f t="shared" si="375"/>
        <v>3.0601405092030021E-3</v>
      </c>
      <c r="AH1273" s="10">
        <f>+AD1273/SUM(AB$27:AB1273)-1</f>
        <v>0.5879166692818576</v>
      </c>
      <c r="AI1273" s="6">
        <f t="shared" si="376"/>
        <v>0</v>
      </c>
      <c r="AL1273" s="6">
        <f t="shared" si="377"/>
        <v>0</v>
      </c>
      <c r="AM1273" s="6">
        <f t="shared" si="378"/>
        <v>19767.202189564428</v>
      </c>
      <c r="AN1273" s="6">
        <f t="shared" si="379"/>
        <v>19225.021604944701</v>
      </c>
      <c r="AO1273" s="5">
        <f t="shared" si="380"/>
        <v>0</v>
      </c>
      <c r="AP1273" s="6">
        <f>+AN1273+SUM($D$16:$E$18)-SUM($AL$27:AL1273)</f>
        <v>31521.606868102579</v>
      </c>
      <c r="AQ1273" s="10">
        <f t="shared" si="388"/>
        <v>3.1123369726915318E-3</v>
      </c>
      <c r="AR1273" s="10">
        <f>+AN1273/SUM(AL$27:AL1273)-1</f>
        <v>0.36314658284305334</v>
      </c>
    </row>
    <row r="1274" spans="1:44" x14ac:dyDescent="0.25">
      <c r="A1274" s="1">
        <v>42054</v>
      </c>
      <c r="B1274">
        <v>8.7210000000000001</v>
      </c>
      <c r="G1274">
        <f t="shared" si="381"/>
        <v>4807.0896979883546</v>
      </c>
      <c r="H1274">
        <f t="shared" si="382"/>
        <v>4713.773229022845</v>
      </c>
      <c r="I1274" s="5">
        <f t="shared" si="371"/>
        <v>0</v>
      </c>
      <c r="J1274" s="6">
        <f>+H1274+SUM($D$16:$E$16)-SUM($F$27:F1274)</f>
        <v>8402.7128079702161</v>
      </c>
      <c r="K1274" s="10">
        <f t="shared" si="383"/>
        <v>-1.2848561563314487E-3</v>
      </c>
      <c r="L1274" s="10">
        <f>+H1274/SUM(F$27:F1274)-1</f>
        <v>0.11408790230656285</v>
      </c>
      <c r="M1274">
        <v>7.9539999999999997</v>
      </c>
      <c r="R1274">
        <f t="shared" si="384"/>
        <v>4666.3135789423923</v>
      </c>
      <c r="S1274">
        <f t="shared" si="385"/>
        <v>4442.1278550465468</v>
      </c>
      <c r="T1274" s="5">
        <f t="shared" si="372"/>
        <v>0</v>
      </c>
      <c r="U1274" s="6">
        <f>+S1274+SUM($D$17:$E$17)-SUM($Q$27:Q1274)</f>
        <v>7516.3641708360155</v>
      </c>
      <c r="V1274" s="10">
        <f t="shared" si="373"/>
        <v>2.607333443980675E-3</v>
      </c>
      <c r="W1274" s="10">
        <f>+S1274/SUM(Q$27:Q1274)-1</f>
        <v>0.2599051589701773</v>
      </c>
      <c r="X1274">
        <v>5.2859999999999996</v>
      </c>
      <c r="AC1274">
        <f t="shared" si="386"/>
        <v>10295.517148480572</v>
      </c>
      <c r="AD1274">
        <f t="shared" si="387"/>
        <v>10070.236749198732</v>
      </c>
      <c r="AE1274" s="5">
        <f t="shared" si="374"/>
        <v>0</v>
      </c>
      <c r="AF1274" s="6">
        <f>+AD1274+SUM($D$18:$E$18)-SUM($AB$27:AB1274)</f>
        <v>15603.646117619774</v>
      </c>
      <c r="AG1274" s="10">
        <f t="shared" si="375"/>
        <v>-4.8812873894477082E-4</v>
      </c>
      <c r="AH1274" s="10">
        <f>+AD1274/SUM(AB$27:AB1274)-1</f>
        <v>0.58671597614818483</v>
      </c>
      <c r="AI1274" s="6">
        <f t="shared" si="376"/>
        <v>0</v>
      </c>
      <c r="AL1274" s="6">
        <f t="shared" si="377"/>
        <v>0</v>
      </c>
      <c r="AM1274" s="6">
        <f t="shared" si="378"/>
        <v>19768.920425411321</v>
      </c>
      <c r="AN1274" s="6">
        <f t="shared" si="379"/>
        <v>19226.137833268123</v>
      </c>
      <c r="AO1274" s="5">
        <f t="shared" si="380"/>
        <v>0</v>
      </c>
      <c r="AP1274" s="6">
        <f>+AN1274+SUM($D$16:$E$18)-SUM($AL$27:AL1274)</f>
        <v>31522.723096425994</v>
      </c>
      <c r="AQ1274" s="10">
        <f t="shared" si="388"/>
        <v>3.541152987818208E-5</v>
      </c>
      <c r="AR1274" s="10">
        <f>+AN1274/SUM(AL$27:AL1274)-1</f>
        <v>0.36322572880481152</v>
      </c>
    </row>
    <row r="1275" spans="1:44" x14ac:dyDescent="0.25">
      <c r="A1275" s="1">
        <v>42055</v>
      </c>
      <c r="B1275">
        <v>8.7279999999999998</v>
      </c>
      <c r="G1275">
        <f t="shared" si="381"/>
        <v>4810.9481577849274</v>
      </c>
      <c r="H1275">
        <f t="shared" si="382"/>
        <v>4717.5567873995396</v>
      </c>
      <c r="I1275" s="5">
        <f t="shared" si="371"/>
        <v>0</v>
      </c>
      <c r="J1275" s="6">
        <f>+H1275+SUM($D$16:$E$16)-SUM($F$27:F1275)</f>
        <v>8406.4963663469098</v>
      </c>
      <c r="K1275" s="10">
        <f t="shared" si="383"/>
        <v>4.5027819742982089E-4</v>
      </c>
      <c r="L1275" s="10">
        <f>+H1275/SUM(F$27:F1275)-1</f>
        <v>0.11498213637560828</v>
      </c>
      <c r="M1275">
        <v>7.9649999999999999</v>
      </c>
      <c r="R1275">
        <f t="shared" si="384"/>
        <v>4672.7668665169922</v>
      </c>
      <c r="S1275">
        <f t="shared" si="385"/>
        <v>4448.2711045317765</v>
      </c>
      <c r="T1275" s="5">
        <f t="shared" si="372"/>
        <v>0</v>
      </c>
      <c r="U1275" s="6">
        <f>+S1275+SUM($D$17:$E$17)-SUM($Q$27:Q1275)</f>
        <v>7522.5074203212462</v>
      </c>
      <c r="V1275" s="10">
        <f t="shared" si="373"/>
        <v>8.1731663682105271E-4</v>
      </c>
      <c r="W1275" s="10">
        <f>+S1275/SUM(Q$27:Q1275)-1</f>
        <v>0.26164754729663864</v>
      </c>
      <c r="X1275">
        <v>5.3159999999999998</v>
      </c>
      <c r="AC1275">
        <f t="shared" si="386"/>
        <v>10353.948006303959</v>
      </c>
      <c r="AD1275">
        <f t="shared" si="387"/>
        <v>10127.389057650485</v>
      </c>
      <c r="AE1275" s="5">
        <f t="shared" si="374"/>
        <v>0</v>
      </c>
      <c r="AF1275" s="6">
        <f>+AD1275+SUM($D$18:$E$18)-SUM($AB$27:AB1275)</f>
        <v>15660.798426071528</v>
      </c>
      <c r="AG1275" s="10">
        <f t="shared" si="375"/>
        <v>3.6627534373019355E-3</v>
      </c>
      <c r="AH1275" s="10">
        <f>+AD1275/SUM(AB$27:AB1275)-1</f>
        <v>0.59572117465072871</v>
      </c>
      <c r="AI1275" s="6">
        <f t="shared" si="376"/>
        <v>0</v>
      </c>
      <c r="AL1275" s="6">
        <f t="shared" si="377"/>
        <v>0</v>
      </c>
      <c r="AM1275" s="6">
        <f t="shared" si="378"/>
        <v>19837.66303060588</v>
      </c>
      <c r="AN1275" s="6">
        <f t="shared" si="379"/>
        <v>19293.216949581802</v>
      </c>
      <c r="AO1275" s="5">
        <f t="shared" si="380"/>
        <v>0</v>
      </c>
      <c r="AP1275" s="6">
        <f>+AN1275+SUM($D$16:$E$18)-SUM($AL$27:AL1275)</f>
        <v>31589.802212739676</v>
      </c>
      <c r="AQ1275" s="10">
        <f t="shared" si="388"/>
        <v>2.1279607129274236E-3</v>
      </c>
      <c r="AR1275" s="10">
        <f>+AN1275/SUM(AL$27:AL1275)-1</f>
        <v>0.36798196107659242</v>
      </c>
    </row>
    <row r="1276" spans="1:44" x14ac:dyDescent="0.25">
      <c r="A1276" s="1">
        <v>42058</v>
      </c>
      <c r="B1276">
        <v>8.7260000000000009</v>
      </c>
      <c r="G1276">
        <f t="shared" si="381"/>
        <v>4809.8457407001924</v>
      </c>
      <c r="H1276">
        <f t="shared" si="382"/>
        <v>4716.4757707204844</v>
      </c>
      <c r="I1276" s="5">
        <f t="shared" si="371"/>
        <v>0</v>
      </c>
      <c r="J1276" s="6">
        <f>+H1276+SUM($D$16:$E$16)-SUM($F$27:F1276)</f>
        <v>8405.4153496678555</v>
      </c>
      <c r="K1276" s="10">
        <f t="shared" si="383"/>
        <v>-1.2859301092216224E-4</v>
      </c>
      <c r="L1276" s="10">
        <f>+H1276/SUM(F$27:F1276)-1</f>
        <v>0.11472664092730955</v>
      </c>
      <c r="M1276">
        <v>8.0090000000000003</v>
      </c>
      <c r="R1276">
        <f t="shared" si="384"/>
        <v>4698.5800168153919</v>
      </c>
      <c r="S1276">
        <f t="shared" si="385"/>
        <v>4472.8441024726935</v>
      </c>
      <c r="T1276" s="5">
        <f t="shared" si="372"/>
        <v>0</v>
      </c>
      <c r="U1276" s="6">
        <f>+S1276+SUM($D$17:$E$17)-SUM($Q$27:Q1276)</f>
        <v>7547.0804182621614</v>
      </c>
      <c r="V1276" s="10">
        <f t="shared" si="373"/>
        <v>3.2665967034519738E-3</v>
      </c>
      <c r="W1276" s="10">
        <f>+S1276/SUM(Q$27:Q1276)-1</f>
        <v>0.26861710060248334</v>
      </c>
      <c r="X1276">
        <v>5.351</v>
      </c>
      <c r="AC1276">
        <f t="shared" si="386"/>
        <v>10422.117340431241</v>
      </c>
      <c r="AD1276">
        <f t="shared" si="387"/>
        <v>10194.066750844197</v>
      </c>
      <c r="AE1276" s="5">
        <f t="shared" si="374"/>
        <v>0</v>
      </c>
      <c r="AF1276" s="6">
        <f>+AD1276+SUM($D$18:$E$18)-SUM($AB$27:AB1276)</f>
        <v>15727.47611926524</v>
      </c>
      <c r="AG1276" s="10">
        <f t="shared" si="375"/>
        <v>4.2576177395088344E-3</v>
      </c>
      <c r="AH1276" s="10">
        <f>+AD1276/SUM(AB$27:AB1276)-1</f>
        <v>0.60622723957036295</v>
      </c>
      <c r="AI1276" s="6">
        <f t="shared" si="376"/>
        <v>0</v>
      </c>
      <c r="AL1276" s="6">
        <f t="shared" si="377"/>
        <v>0</v>
      </c>
      <c r="AM1276" s="6">
        <f t="shared" si="378"/>
        <v>19930.543097946826</v>
      </c>
      <c r="AN1276" s="6">
        <f t="shared" si="379"/>
        <v>19383.386624037375</v>
      </c>
      <c r="AO1276" s="5">
        <f t="shared" si="380"/>
        <v>0</v>
      </c>
      <c r="AP1276" s="6">
        <f>+AN1276+SUM($D$16:$E$18)-SUM($AL$27:AL1276)</f>
        <v>31679.97188719525</v>
      </c>
      <c r="AQ1276" s="10">
        <f t="shared" si="388"/>
        <v>2.8543918650814071E-3</v>
      </c>
      <c r="AR1276" s="10">
        <f>+AN1276/SUM(AL$27:AL1276)-1</f>
        <v>0.37437542508074073</v>
      </c>
    </row>
    <row r="1277" spans="1:44" x14ac:dyDescent="0.25">
      <c r="A1277" s="1">
        <v>42059</v>
      </c>
      <c r="B1277">
        <v>8.7750000000000004</v>
      </c>
      <c r="G1277">
        <f t="shared" si="381"/>
        <v>4836.8549592762074</v>
      </c>
      <c r="H1277">
        <f t="shared" si="382"/>
        <v>4742.9606793573512</v>
      </c>
      <c r="I1277" s="5">
        <f t="shared" si="371"/>
        <v>0</v>
      </c>
      <c r="J1277" s="6">
        <f>+H1277+SUM($D$16:$E$16)-SUM($F$27:F1277)</f>
        <v>8431.9002583047222</v>
      </c>
      <c r="K1277" s="10">
        <f t="shared" si="383"/>
        <v>3.1509339556805571E-3</v>
      </c>
      <c r="L1277" s="10">
        <f>+H1277/SUM(F$27:F1277)-1</f>
        <v>0.12098627941062823</v>
      </c>
      <c r="M1277">
        <v>8.0429999999999993</v>
      </c>
      <c r="R1277">
        <f t="shared" si="384"/>
        <v>4718.5265420459727</v>
      </c>
      <c r="S1277">
        <f t="shared" si="385"/>
        <v>4491.8323281543098</v>
      </c>
      <c r="T1277" s="5">
        <f t="shared" si="372"/>
        <v>0</v>
      </c>
      <c r="U1277" s="6">
        <f>+S1277+SUM($D$17:$E$17)-SUM($Q$27:Q1277)</f>
        <v>7566.0686439437777</v>
      </c>
      <c r="V1277" s="10">
        <f t="shared" si="373"/>
        <v>2.515969703419163E-3</v>
      </c>
      <c r="W1277" s="10">
        <f>+S1277/SUM(Q$27:Q1277)-1</f>
        <v>0.27400266452063593</v>
      </c>
      <c r="X1277">
        <v>5.37</v>
      </c>
      <c r="AC1277">
        <f t="shared" si="386"/>
        <v>10459.123550386052</v>
      </c>
      <c r="AD1277">
        <f t="shared" si="387"/>
        <v>10230.26321286364</v>
      </c>
      <c r="AE1277" s="5">
        <f t="shared" si="374"/>
        <v>0</v>
      </c>
      <c r="AF1277" s="6">
        <f>+AD1277+SUM($D$18:$E$18)-SUM($AB$27:AB1277)</f>
        <v>15763.672581284682</v>
      </c>
      <c r="AG1277" s="10">
        <f t="shared" si="375"/>
        <v>2.3014793820035351E-3</v>
      </c>
      <c r="AH1277" s="10">
        <f>+AD1277/SUM(AB$27:AB1277)-1</f>
        <v>0.61193053195530722</v>
      </c>
      <c r="AI1277" s="6">
        <f t="shared" si="376"/>
        <v>0</v>
      </c>
      <c r="AL1277" s="6">
        <f t="shared" si="377"/>
        <v>0</v>
      </c>
      <c r="AM1277" s="6">
        <f t="shared" si="378"/>
        <v>20014.505051708231</v>
      </c>
      <c r="AN1277" s="6">
        <f t="shared" si="379"/>
        <v>19465.0562203753</v>
      </c>
      <c r="AO1277" s="5">
        <f t="shared" si="380"/>
        <v>0</v>
      </c>
      <c r="AP1277" s="6">
        <f>+AN1277+SUM($D$16:$E$18)-SUM($AL$27:AL1277)</f>
        <v>31761.641483533174</v>
      </c>
      <c r="AQ1277" s="10">
        <f t="shared" si="388"/>
        <v>2.5779567175352458E-3</v>
      </c>
      <c r="AR1277" s="10">
        <f>+AN1277/SUM(AL$27:AL1277)-1</f>
        <v>0.38016619262617635</v>
      </c>
    </row>
    <row r="1278" spans="1:44" x14ac:dyDescent="0.25">
      <c r="A1278" s="1">
        <v>42060</v>
      </c>
      <c r="B1278">
        <v>8.8010000000000002</v>
      </c>
      <c r="G1278">
        <f t="shared" si="381"/>
        <v>4851.1863813777663</v>
      </c>
      <c r="H1278">
        <f t="shared" si="382"/>
        <v>4757.0138961850762</v>
      </c>
      <c r="I1278" s="5">
        <f t="shared" si="371"/>
        <v>0</v>
      </c>
      <c r="J1278" s="6">
        <f>+H1278+SUM($D$16:$E$16)-SUM($F$27:F1278)</f>
        <v>8445.9534751324463</v>
      </c>
      <c r="K1278" s="10">
        <f t="shared" si="383"/>
        <v>1.6666725645719804E-3</v>
      </c>
      <c r="L1278" s="10">
        <f>+H1278/SUM(F$27:F1278)-1</f>
        <v>0.12430772023851144</v>
      </c>
      <c r="M1278">
        <v>8.0359999999999996</v>
      </c>
      <c r="R1278">
        <f t="shared" si="384"/>
        <v>4714.4199044985007</v>
      </c>
      <c r="S1278">
        <f t="shared" si="385"/>
        <v>4487.9229875728006</v>
      </c>
      <c r="T1278" s="5">
        <f t="shared" si="372"/>
        <v>0</v>
      </c>
      <c r="U1278" s="6">
        <f>+S1278+SUM($D$17:$E$17)-SUM($Q$27:Q1278)</f>
        <v>7562.1593033622703</v>
      </c>
      <c r="V1278" s="10">
        <f t="shared" si="373"/>
        <v>-5.1669377658059013E-4</v>
      </c>
      <c r="W1278" s="10">
        <f>+S1278/SUM(Q$27:Q1278)-1</f>
        <v>0.27289387194925152</v>
      </c>
      <c r="X1278">
        <v>5.359</v>
      </c>
      <c r="AC1278">
        <f t="shared" si="386"/>
        <v>10437.698902517477</v>
      </c>
      <c r="AD1278">
        <f t="shared" si="387"/>
        <v>10209.307366431331</v>
      </c>
      <c r="AE1278" s="5">
        <f t="shared" si="374"/>
        <v>0</v>
      </c>
      <c r="AF1278" s="6">
        <f>+AD1278+SUM($D$18:$E$18)-SUM($AB$27:AB1278)</f>
        <v>15742.716734852373</v>
      </c>
      <c r="AG1278" s="10">
        <f t="shared" si="375"/>
        <v>-1.32937590046045E-3</v>
      </c>
      <c r="AH1278" s="10">
        <f>+AD1278/SUM(AB$27:AB1278)-1</f>
        <v>0.60862862583770805</v>
      </c>
      <c r="AI1278" s="6">
        <f t="shared" si="376"/>
        <v>0</v>
      </c>
      <c r="AL1278" s="6">
        <f t="shared" si="377"/>
        <v>0</v>
      </c>
      <c r="AM1278" s="6">
        <f t="shared" si="378"/>
        <v>20003.305188393744</v>
      </c>
      <c r="AN1278" s="6">
        <f t="shared" si="379"/>
        <v>19454.244250189207</v>
      </c>
      <c r="AO1278" s="5">
        <f t="shared" si="380"/>
        <v>0</v>
      </c>
      <c r="AP1278" s="6">
        <f>+AN1278+SUM($D$16:$E$18)-SUM($AL$27:AL1278)</f>
        <v>31750.829513347082</v>
      </c>
      <c r="AQ1278" s="10">
        <f t="shared" si="388"/>
        <v>-3.4040967913129272E-4</v>
      </c>
      <c r="AR1278" s="10">
        <f>+AN1278/SUM(AL$27:AL1278)-1</f>
        <v>0.37939957189014639</v>
      </c>
    </row>
    <row r="1279" spans="1:44" x14ac:dyDescent="0.25">
      <c r="A1279" s="1">
        <v>42061</v>
      </c>
      <c r="B1279">
        <v>8.9090000000000007</v>
      </c>
      <c r="G1279">
        <f t="shared" si="381"/>
        <v>4910.7169039534738</v>
      </c>
      <c r="H1279">
        <f t="shared" si="382"/>
        <v>4815.3887968540894</v>
      </c>
      <c r="I1279" s="5">
        <f t="shared" si="371"/>
        <v>0</v>
      </c>
      <c r="J1279" s="6">
        <f>+H1279+SUM($D$16:$E$16)-SUM($F$27:F1279)</f>
        <v>8504.3283758014622</v>
      </c>
      <c r="K1279" s="10">
        <f t="shared" si="383"/>
        <v>6.9115820778424819E-3</v>
      </c>
      <c r="L1279" s="10">
        <f>+H1279/SUM(F$27:F1279)-1</f>
        <v>0.13810447444664198</v>
      </c>
      <c r="M1279">
        <v>8.0869999999999997</v>
      </c>
      <c r="R1279">
        <f t="shared" si="384"/>
        <v>4744.3396923443725</v>
      </c>
      <c r="S1279">
        <f t="shared" si="385"/>
        <v>4516.405326095226</v>
      </c>
      <c r="T1279" s="5">
        <f t="shared" si="372"/>
        <v>0</v>
      </c>
      <c r="U1279" s="6">
        <f>+S1279+SUM($D$17:$E$17)-SUM($Q$27:Q1279)</f>
        <v>7590.6416418846948</v>
      </c>
      <c r="V1279" s="10">
        <f t="shared" si="373"/>
        <v>3.7664293199644039E-3</v>
      </c>
      <c r="W1279" s="10">
        <f>+S1279/SUM(Q$27:Q1279)-1</f>
        <v>0.28097221782648041</v>
      </c>
      <c r="X1279">
        <v>5.4279999999999999</v>
      </c>
      <c r="AC1279">
        <f t="shared" si="386"/>
        <v>10572.089875511265</v>
      </c>
      <c r="AD1279">
        <f t="shared" si="387"/>
        <v>10340.757675870362</v>
      </c>
      <c r="AE1279" s="5">
        <f t="shared" si="374"/>
        <v>0</v>
      </c>
      <c r="AF1279" s="6">
        <f>+AD1279+SUM($D$18:$E$18)-SUM($AB$27:AB1279)</f>
        <v>15874.167044291404</v>
      </c>
      <c r="AG1279" s="10">
        <f t="shared" si="375"/>
        <v>8.3499126391581857E-3</v>
      </c>
      <c r="AH1279" s="10">
        <f>+AD1279/SUM(AB$27:AB1279)-1</f>
        <v>0.6293405823935585</v>
      </c>
      <c r="AI1279" s="6">
        <f t="shared" si="376"/>
        <v>0</v>
      </c>
      <c r="AL1279" s="6">
        <f t="shared" si="377"/>
        <v>0</v>
      </c>
      <c r="AM1279" s="6">
        <f t="shared" si="378"/>
        <v>20227.146471809112</v>
      </c>
      <c r="AN1279" s="6">
        <f t="shared" si="379"/>
        <v>19672.551798819677</v>
      </c>
      <c r="AO1279" s="5">
        <f t="shared" si="380"/>
        <v>0</v>
      </c>
      <c r="AP1279" s="6">
        <f>+AN1279+SUM($D$16:$E$18)-SUM($AL$27:AL1279)</f>
        <v>31969.137061977555</v>
      </c>
      <c r="AQ1279" s="10">
        <f t="shared" si="388"/>
        <v>6.8756486673426931E-3</v>
      </c>
      <c r="AR1279" s="10">
        <f>+AN1279/SUM(AL$27:AL1279)-1</f>
        <v>0.39487862804100815</v>
      </c>
    </row>
    <row r="1280" spans="1:44" x14ac:dyDescent="0.25">
      <c r="A1280" s="1">
        <v>42062</v>
      </c>
      <c r="B1280">
        <v>8.8699999999999992</v>
      </c>
      <c r="G1280">
        <f t="shared" si="381"/>
        <v>4889.2197708011336</v>
      </c>
      <c r="H1280">
        <f t="shared" si="382"/>
        <v>4794.3089716125005</v>
      </c>
      <c r="I1280" s="5">
        <f t="shared" si="371"/>
        <v>0</v>
      </c>
      <c r="J1280" s="6">
        <f>+H1280+SUM($D$16:$E$16)-SUM($F$27:F1280)</f>
        <v>8483.2485505598706</v>
      </c>
      <c r="K1280" s="10">
        <f t="shared" si="383"/>
        <v>-2.4787172261095947E-3</v>
      </c>
      <c r="L1280" s="10">
        <f>+H1280/SUM(F$27:F1280)-1</f>
        <v>0.13312231320481693</v>
      </c>
      <c r="M1280">
        <v>8.1080000000000005</v>
      </c>
      <c r="R1280">
        <f t="shared" si="384"/>
        <v>4756.6596049867903</v>
      </c>
      <c r="S1280">
        <f t="shared" si="385"/>
        <v>4528.1333478397546</v>
      </c>
      <c r="T1280" s="5">
        <f t="shared" si="372"/>
        <v>0</v>
      </c>
      <c r="U1280" s="6">
        <f>+S1280+SUM($D$17:$E$17)-SUM($Q$27:Q1280)</f>
        <v>7602.3696636292225</v>
      </c>
      <c r="V1280" s="10">
        <f t="shared" si="373"/>
        <v>1.5450632894871141E-3</v>
      </c>
      <c r="W1280" s="10">
        <f>+S1280/SUM(Q$27:Q1280)-1</f>
        <v>0.28429859554063364</v>
      </c>
      <c r="X1280">
        <v>5.423</v>
      </c>
      <c r="AC1280">
        <f t="shared" si="386"/>
        <v>10562.351399207368</v>
      </c>
      <c r="AD1280">
        <f t="shared" si="387"/>
        <v>10331.232291128403</v>
      </c>
      <c r="AE1280" s="5">
        <f t="shared" si="374"/>
        <v>0</v>
      </c>
      <c r="AF1280" s="6">
        <f>+AD1280+SUM($D$18:$E$18)-SUM($AB$27:AB1280)</f>
        <v>15864.641659549445</v>
      </c>
      <c r="AG1280" s="10">
        <f t="shared" si="375"/>
        <v>-6.000557204280943E-4</v>
      </c>
      <c r="AH1280" s="10">
        <f>+AD1280/SUM(AB$27:AB1280)-1</f>
        <v>0.62783971597646793</v>
      </c>
      <c r="AI1280" s="6">
        <f t="shared" si="376"/>
        <v>0</v>
      </c>
      <c r="AL1280" s="6">
        <f t="shared" si="377"/>
        <v>0</v>
      </c>
      <c r="AM1280" s="6">
        <f t="shared" si="378"/>
        <v>20208.230774995292</v>
      </c>
      <c r="AN1280" s="6">
        <f t="shared" si="379"/>
        <v>19653.67461058066</v>
      </c>
      <c r="AO1280" s="5">
        <f t="shared" si="380"/>
        <v>0</v>
      </c>
      <c r="AP1280" s="6">
        <f>+AN1280+SUM($D$16:$E$18)-SUM($AL$27:AL1280)</f>
        <v>31950.259873738534</v>
      </c>
      <c r="AQ1280" s="10">
        <f t="shared" si="388"/>
        <v>-5.9048163240771334E-4</v>
      </c>
      <c r="AR1280" s="10">
        <f>+AN1280/SUM(AL$27:AL1280)-1</f>
        <v>0.39354014451831176</v>
      </c>
    </row>
    <row r="1281" spans="1:44" x14ac:dyDescent="0.25">
      <c r="A1281" s="1">
        <v>42065</v>
      </c>
      <c r="B1281">
        <v>8.8710000000000004</v>
      </c>
      <c r="G1281">
        <f t="shared" si="381"/>
        <v>4889.7709793435024</v>
      </c>
      <c r="H1281">
        <f t="shared" si="382"/>
        <v>4794.8494799520295</v>
      </c>
      <c r="I1281" s="5">
        <f t="shared" si="371"/>
        <v>0</v>
      </c>
      <c r="J1281" s="6">
        <f>+H1281+SUM($D$16:$E$16)-SUM($F$27:F1281)</f>
        <v>8483.7890588994014</v>
      </c>
      <c r="K1281" s="10">
        <f t="shared" si="383"/>
        <v>6.3714782881696408E-5</v>
      </c>
      <c r="L1281" s="10">
        <f>+H1281/SUM(F$27:F1281)-1</f>
        <v>0.13325006092896663</v>
      </c>
      <c r="M1281">
        <v>8.1069999999999993</v>
      </c>
      <c r="R1281">
        <f t="shared" si="384"/>
        <v>4756.0729424800084</v>
      </c>
      <c r="S1281">
        <f t="shared" si="385"/>
        <v>4527.5748706138238</v>
      </c>
      <c r="T1281" s="5">
        <f t="shared" si="372"/>
        <v>0</v>
      </c>
      <c r="U1281" s="6">
        <f>+S1281+SUM($D$17:$E$17)-SUM($Q$27:Q1281)</f>
        <v>7601.8111864032926</v>
      </c>
      <c r="V1281" s="10">
        <f t="shared" si="373"/>
        <v>-7.3460940554048726E-5</v>
      </c>
      <c r="W1281" s="10">
        <f>+S1281/SUM(Q$27:Q1281)-1</f>
        <v>0.28414019660186418</v>
      </c>
      <c r="X1281">
        <v>5.4340000000000002</v>
      </c>
      <c r="AC1281">
        <f t="shared" si="386"/>
        <v>10583.776047075944</v>
      </c>
      <c r="AD1281">
        <f t="shared" si="387"/>
        <v>10352.188137560712</v>
      </c>
      <c r="AE1281" s="5">
        <f t="shared" si="374"/>
        <v>0</v>
      </c>
      <c r="AF1281" s="6">
        <f>+AD1281+SUM($D$18:$E$18)-SUM($AB$27:AB1281)</f>
        <v>15885.597505981754</v>
      </c>
      <c r="AG1281" s="10">
        <f t="shared" si="375"/>
        <v>1.3209152076685271E-3</v>
      </c>
      <c r="AH1281" s="10">
        <f>+AD1281/SUM(AB$27:AB1281)-1</f>
        <v>0.6311416220940671</v>
      </c>
      <c r="AI1281" s="6">
        <f t="shared" si="376"/>
        <v>0</v>
      </c>
      <c r="AL1281" s="6">
        <f t="shared" si="377"/>
        <v>0</v>
      </c>
      <c r="AM1281" s="6">
        <f t="shared" si="378"/>
        <v>20229.619968899453</v>
      </c>
      <c r="AN1281" s="6">
        <f t="shared" si="379"/>
        <v>19674.612488126564</v>
      </c>
      <c r="AO1281" s="5">
        <f t="shared" si="380"/>
        <v>0</v>
      </c>
      <c r="AP1281" s="6">
        <f>+AN1281+SUM($D$16:$E$18)-SUM($AL$27:AL1281)</f>
        <v>31971.197751284439</v>
      </c>
      <c r="AQ1281" s="10">
        <f t="shared" si="388"/>
        <v>6.5532730026762742E-4</v>
      </c>
      <c r="AR1281" s="10">
        <f>+AN1281/SUM(AL$27:AL1281)-1</f>
        <v>0.39502474083321748</v>
      </c>
    </row>
    <row r="1282" spans="1:44" x14ac:dyDescent="0.25">
      <c r="A1282" s="1">
        <v>42066</v>
      </c>
      <c r="B1282">
        <v>8.8629999999999995</v>
      </c>
      <c r="G1282">
        <f t="shared" si="381"/>
        <v>4885.3613110045608</v>
      </c>
      <c r="H1282">
        <f t="shared" si="382"/>
        <v>4790.5254132358059</v>
      </c>
      <c r="I1282" s="5">
        <f t="shared" si="371"/>
        <v>0</v>
      </c>
      <c r="J1282" s="6">
        <f>+H1282+SUM($D$16:$E$16)-SUM($F$27:F1282)</f>
        <v>8479.4649921831769</v>
      </c>
      <c r="K1282" s="10">
        <f t="shared" si="383"/>
        <v>-5.0968578853205493E-4</v>
      </c>
      <c r="L1282" s="10">
        <f>+H1282/SUM(F$27:F1282)-1</f>
        <v>0.1322280791357715</v>
      </c>
      <c r="M1282">
        <v>8.0389999999999997</v>
      </c>
      <c r="R1282">
        <f t="shared" si="384"/>
        <v>4716.1798920188467</v>
      </c>
      <c r="S1282">
        <f t="shared" si="385"/>
        <v>4489.5984192505894</v>
      </c>
      <c r="T1282" s="5">
        <f t="shared" si="372"/>
        <v>0</v>
      </c>
      <c r="U1282" s="6">
        <f>+S1282+SUM($D$17:$E$17)-SUM($Q$27:Q1282)</f>
        <v>7563.8347350400581</v>
      </c>
      <c r="V1282" s="10">
        <f t="shared" si="373"/>
        <v>-4.9957109473015571E-3</v>
      </c>
      <c r="W1282" s="10">
        <f>+S1282/SUM(Q$27:Q1282)-1</f>
        <v>0.27336906876555878</v>
      </c>
      <c r="X1282">
        <v>5.4130000000000003</v>
      </c>
      <c r="AC1282">
        <f t="shared" si="386"/>
        <v>10542.874446599575</v>
      </c>
      <c r="AD1282">
        <f t="shared" si="387"/>
        <v>10312.181521644487</v>
      </c>
      <c r="AE1282" s="5">
        <f t="shared" si="374"/>
        <v>0</v>
      </c>
      <c r="AF1282" s="6">
        <f>+AD1282+SUM($D$18:$E$18)-SUM($AB$27:AB1282)</f>
        <v>15845.59089006553</v>
      </c>
      <c r="AG1282" s="10">
        <f t="shared" si="375"/>
        <v>-2.5184205945768534E-3</v>
      </c>
      <c r="AH1282" s="10">
        <f>+AD1282/SUM(AB$27:AB1282)-1</f>
        <v>0.62483798314228678</v>
      </c>
      <c r="AI1282" s="6">
        <f t="shared" si="376"/>
        <v>0</v>
      </c>
      <c r="AL1282" s="6">
        <f t="shared" si="377"/>
        <v>0</v>
      </c>
      <c r="AM1282" s="6">
        <f t="shared" si="378"/>
        <v>20144.415649622984</v>
      </c>
      <c r="AN1282" s="6">
        <f t="shared" si="379"/>
        <v>19592.305354130884</v>
      </c>
      <c r="AO1282" s="5">
        <f t="shared" si="380"/>
        <v>0</v>
      </c>
      <c r="AP1282" s="6">
        <f>+AN1282+SUM($D$16:$E$18)-SUM($AL$27:AL1282)</f>
        <v>31888.890617288758</v>
      </c>
      <c r="AQ1282" s="10">
        <f t="shared" si="388"/>
        <v>-2.5744150918579622E-3</v>
      </c>
      <c r="AR1282" s="10">
        <f>+AN1282/SUM(AL$27:AL1282)-1</f>
        <v>0.38918876879868103</v>
      </c>
    </row>
    <row r="1283" spans="1:44" x14ac:dyDescent="0.25">
      <c r="A1283" s="1">
        <v>42067</v>
      </c>
      <c r="B1283">
        <v>8.8710000000000004</v>
      </c>
      <c r="G1283">
        <f t="shared" si="381"/>
        <v>4889.7709793435033</v>
      </c>
      <c r="H1283">
        <f t="shared" si="382"/>
        <v>4794.8494799520304</v>
      </c>
      <c r="I1283" s="5">
        <f t="shared" si="371"/>
        <v>0</v>
      </c>
      <c r="J1283" s="6">
        <f>+H1283+SUM($D$16:$E$16)-SUM($F$27:F1283)</f>
        <v>8483.7890588994014</v>
      </c>
      <c r="K1283" s="10">
        <f t="shared" si="383"/>
        <v>5.099457006085828E-4</v>
      </c>
      <c r="L1283" s="10">
        <f>+H1283/SUM(F$27:F1283)-1</f>
        <v>0.13325006092896663</v>
      </c>
      <c r="M1283">
        <v>8.0709999999999997</v>
      </c>
      <c r="R1283">
        <f t="shared" si="384"/>
        <v>4734.9530922358636</v>
      </c>
      <c r="S1283">
        <f t="shared" si="385"/>
        <v>4507.4696904803459</v>
      </c>
      <c r="T1283" s="5">
        <f t="shared" si="372"/>
        <v>0</v>
      </c>
      <c r="U1283" s="6">
        <f>+S1283+SUM($D$17:$E$17)-SUM($Q$27:Q1283)</f>
        <v>7581.7060062698147</v>
      </c>
      <c r="V1283" s="10">
        <f t="shared" si="373"/>
        <v>2.3627262963541451E-3</v>
      </c>
      <c r="W1283" s="10">
        <f>+S1283/SUM(Q$27:Q1283)-1</f>
        <v>0.2784378348061729</v>
      </c>
      <c r="X1283">
        <v>5.4560000000000004</v>
      </c>
      <c r="AC1283">
        <f t="shared" si="386"/>
        <v>10626.625342813095</v>
      </c>
      <c r="AD1283">
        <f t="shared" si="387"/>
        <v>10394.099830425332</v>
      </c>
      <c r="AE1283" s="5">
        <f t="shared" si="374"/>
        <v>0</v>
      </c>
      <c r="AF1283" s="6">
        <f>+AD1283+SUM($D$18:$E$18)-SUM($AB$27:AB1283)</f>
        <v>15927.509198846372</v>
      </c>
      <c r="AG1283" s="10">
        <f t="shared" si="375"/>
        <v>5.169785674083105E-3</v>
      </c>
      <c r="AH1283" s="10">
        <f>+AD1283/SUM(AB$27:AB1283)-1</f>
        <v>0.63774543432926611</v>
      </c>
      <c r="AI1283" s="6">
        <f t="shared" si="376"/>
        <v>0</v>
      </c>
      <c r="AL1283" s="6">
        <f t="shared" si="377"/>
        <v>0</v>
      </c>
      <c r="AM1283" s="6">
        <f t="shared" si="378"/>
        <v>20251.349414392462</v>
      </c>
      <c r="AN1283" s="6">
        <f t="shared" si="379"/>
        <v>19696.419000857706</v>
      </c>
      <c r="AO1283" s="5">
        <f t="shared" si="380"/>
        <v>0</v>
      </c>
      <c r="AP1283" s="6">
        <f>+AN1283+SUM($D$16:$E$18)-SUM($AL$27:AL1283)</f>
        <v>31993.004264015581</v>
      </c>
      <c r="AQ1283" s="10">
        <f t="shared" si="388"/>
        <v>3.2648876994916254E-3</v>
      </c>
      <c r="AR1283" s="10">
        <f>+AN1283/SUM(AL$27:AL1283)-1</f>
        <v>0.39657092756444778</v>
      </c>
    </row>
    <row r="1284" spans="1:44" x14ac:dyDescent="0.25">
      <c r="A1284" s="1">
        <v>42068</v>
      </c>
      <c r="B1284">
        <v>8.8800000000000008</v>
      </c>
      <c r="G1284">
        <f t="shared" si="381"/>
        <v>4894.731856224812</v>
      </c>
      <c r="H1284">
        <f t="shared" si="382"/>
        <v>4799.714055007782</v>
      </c>
      <c r="I1284" s="5">
        <f t="shared" si="371"/>
        <v>0</v>
      </c>
      <c r="J1284" s="6">
        <f>+H1284+SUM($D$16:$E$16)-SUM($F$27:F1284)</f>
        <v>8488.6536339551531</v>
      </c>
      <c r="K1284" s="10">
        <f t="shared" si="383"/>
        <v>5.7339651209842302E-4</v>
      </c>
      <c r="L1284" s="10">
        <f>+H1284/SUM(F$27:F1284)-1</f>
        <v>0.13439979044631101</v>
      </c>
      <c r="M1284">
        <v>8.1430000000000007</v>
      </c>
      <c r="R1284">
        <f t="shared" si="384"/>
        <v>4777.1927927241532</v>
      </c>
      <c r="S1284">
        <f t="shared" si="385"/>
        <v>4547.6800507472999</v>
      </c>
      <c r="T1284" s="5">
        <f t="shared" si="372"/>
        <v>0</v>
      </c>
      <c r="U1284" s="6">
        <f>+S1284+SUM($D$17:$E$17)-SUM($Q$27:Q1284)</f>
        <v>7621.9163665367687</v>
      </c>
      <c r="V1284" s="10">
        <f t="shared" si="373"/>
        <v>5.3036032040416625E-3</v>
      </c>
      <c r="W1284" s="10">
        <f>+S1284/SUM(Q$27:Q1284)-1</f>
        <v>0.28984255839755502</v>
      </c>
      <c r="X1284">
        <v>5.4950000000000001</v>
      </c>
      <c r="AC1284">
        <f t="shared" si="386"/>
        <v>10702.585457983496</v>
      </c>
      <c r="AD1284">
        <f t="shared" si="387"/>
        <v>10468.397831412609</v>
      </c>
      <c r="AE1284" s="5">
        <f t="shared" si="374"/>
        <v>0</v>
      </c>
      <c r="AF1284" s="6">
        <f>+AD1284+SUM($D$18:$E$18)-SUM($AB$27:AB1284)</f>
        <v>16001.807199833649</v>
      </c>
      <c r="AG1284" s="10">
        <f t="shared" si="375"/>
        <v>4.6647595716133861E-3</v>
      </c>
      <c r="AH1284" s="10">
        <f>+AD1284/SUM(AB$27:AB1284)-1</f>
        <v>0.64945219238257268</v>
      </c>
      <c r="AI1284" s="6">
        <f t="shared" si="376"/>
        <v>0</v>
      </c>
      <c r="AL1284" s="6">
        <f t="shared" si="377"/>
        <v>0</v>
      </c>
      <c r="AM1284" s="6">
        <f t="shared" si="378"/>
        <v>20374.510106932459</v>
      </c>
      <c r="AN1284" s="6">
        <f t="shared" si="379"/>
        <v>19815.791937167691</v>
      </c>
      <c r="AO1284" s="5">
        <f t="shared" si="380"/>
        <v>0</v>
      </c>
      <c r="AP1284" s="6">
        <f>+AN1284+SUM($D$16:$E$18)-SUM($AL$27:AL1284)</f>
        <v>32112.377200325565</v>
      </c>
      <c r="AQ1284" s="10">
        <f t="shared" si="388"/>
        <v>3.7312199668679824E-3</v>
      </c>
      <c r="AR1284" s="10">
        <f>+AN1284/SUM(AL$27:AL1284)-1</f>
        <v>0.40503504342130814</v>
      </c>
    </row>
    <row r="1285" spans="1:44" x14ac:dyDescent="0.25">
      <c r="A1285" s="1">
        <v>42069</v>
      </c>
      <c r="B1285">
        <v>8.9770000000000003</v>
      </c>
      <c r="G1285">
        <f t="shared" si="381"/>
        <v>4948.1990848344749</v>
      </c>
      <c r="H1285">
        <f t="shared" si="382"/>
        <v>4852.1433639419884</v>
      </c>
      <c r="I1285" s="5">
        <f t="shared" si="371"/>
        <v>0</v>
      </c>
      <c r="J1285" s="6">
        <f>+H1285+SUM($D$16:$E$16)-SUM($F$27:F1285)</f>
        <v>8541.0829428893594</v>
      </c>
      <c r="K1285" s="10">
        <f t="shared" si="383"/>
        <v>6.1763986604996823E-3</v>
      </c>
      <c r="L1285" s="10">
        <f>+H1285/SUM(F$27:F1285)-1</f>
        <v>0.14679131968879888</v>
      </c>
      <c r="M1285">
        <v>8.1430000000000007</v>
      </c>
      <c r="R1285">
        <f t="shared" si="384"/>
        <v>4777.1927927241532</v>
      </c>
      <c r="S1285">
        <f t="shared" si="385"/>
        <v>4547.6800507472999</v>
      </c>
      <c r="T1285" s="5">
        <f t="shared" si="372"/>
        <v>0</v>
      </c>
      <c r="U1285" s="6">
        <f>+S1285+SUM($D$17:$E$17)-SUM($Q$27:Q1285)</f>
        <v>7621.9163665367687</v>
      </c>
      <c r="V1285" s="10">
        <f t="shared" si="373"/>
        <v>0</v>
      </c>
      <c r="W1285" s="10">
        <f>+S1285/SUM(Q$27:Q1285)-1</f>
        <v>0.28984255839755502</v>
      </c>
      <c r="X1285">
        <v>5.484</v>
      </c>
      <c r="AC1285">
        <f t="shared" si="386"/>
        <v>10681.160810114921</v>
      </c>
      <c r="AD1285">
        <f t="shared" si="387"/>
        <v>10447.4419849803</v>
      </c>
      <c r="AE1285" s="5">
        <f t="shared" si="374"/>
        <v>0</v>
      </c>
      <c r="AF1285" s="6">
        <f>+AD1285+SUM($D$18:$E$18)-SUM($AB$27:AB1285)</f>
        <v>15980.851353401344</v>
      </c>
      <c r="AG1285" s="10">
        <f t="shared" si="375"/>
        <v>-1.3095924835616612E-3</v>
      </c>
      <c r="AH1285" s="10">
        <f>+AD1285/SUM(AB$27:AB1285)-1</f>
        <v>0.64615028626497328</v>
      </c>
      <c r="AI1285" s="6">
        <f t="shared" si="376"/>
        <v>0</v>
      </c>
      <c r="AL1285" s="6">
        <f t="shared" si="377"/>
        <v>0</v>
      </c>
      <c r="AM1285" s="6">
        <f t="shared" si="378"/>
        <v>20406.552687673549</v>
      </c>
      <c r="AN1285" s="6">
        <f t="shared" si="379"/>
        <v>19847.265399669588</v>
      </c>
      <c r="AO1285" s="5">
        <f t="shared" si="380"/>
        <v>0</v>
      </c>
      <c r="AP1285" s="6">
        <f>+AN1285+SUM($D$16:$E$18)-SUM($AL$27:AL1285)</f>
        <v>32143.850662827463</v>
      </c>
      <c r="AQ1285" s="10">
        <f t="shared" si="388"/>
        <v>9.8010378694657341E-4</v>
      </c>
      <c r="AR1285" s="10">
        <f>+AN1285/SUM(AL$27:AL1285)-1</f>
        <v>0.40726666342888551</v>
      </c>
    </row>
    <row r="1286" spans="1:44" x14ac:dyDescent="0.25">
      <c r="A1286" s="1">
        <v>42072</v>
      </c>
      <c r="B1286">
        <v>8.8849999999999998</v>
      </c>
      <c r="C1286">
        <f>+$C$16</f>
        <v>60</v>
      </c>
      <c r="D1286" s="7">
        <f>+$H$16</f>
        <v>1.0004210526315789</v>
      </c>
      <c r="E1286" s="7">
        <f>+$J$16</f>
        <v>0.46199999999999997</v>
      </c>
      <c r="F1286" s="6">
        <f>+C1286-D1286-E1286</f>
        <v>58.537578947368416</v>
      </c>
      <c r="G1286">
        <f t="shared" si="381"/>
        <v>4956.0254778840181</v>
      </c>
      <c r="H1286">
        <f t="shared" si="382"/>
        <v>4860.9541756527888</v>
      </c>
      <c r="I1286" s="5">
        <f t="shared" si="371"/>
        <v>181260</v>
      </c>
      <c r="J1286" s="6">
        <f>+H1286+SUM($D$16:$E$16)-SUM($F$27:F1286)</f>
        <v>8491.3561756527924</v>
      </c>
      <c r="K1286" s="10">
        <f t="shared" si="383"/>
        <v>-5.8220681814085129E-3</v>
      </c>
      <c r="L1286" s="10">
        <f>+H1286/SUM(F$27:F1286)-1</f>
        <v>0.13319573900696358</v>
      </c>
      <c r="M1286">
        <v>8.1240000000000006</v>
      </c>
      <c r="N1286">
        <f>+$C$17</f>
        <v>50</v>
      </c>
      <c r="O1286" s="7">
        <f>+$H$17</f>
        <v>0.83368421052631569</v>
      </c>
      <c r="P1286" s="7">
        <f>+$J$17</f>
        <v>0.38500000000000001</v>
      </c>
      <c r="Q1286" s="6">
        <f>+N1286-O1286-P1286</f>
        <v>48.781315789473688</v>
      </c>
      <c r="R1286">
        <f t="shared" si="384"/>
        <v>4816.0462050952992</v>
      </c>
      <c r="S1286">
        <f t="shared" si="385"/>
        <v>4585.8502992441045</v>
      </c>
      <c r="T1286" s="5">
        <f t="shared" si="372"/>
        <v>151050</v>
      </c>
      <c r="U1286" s="6">
        <f>+S1286+SUM($D$17:$E$17)-SUM($Q$27:Q1286)</f>
        <v>7611.3052992440998</v>
      </c>
      <c r="V1286" s="10">
        <f t="shared" si="373"/>
        <v>-1.3921783948267485E-3</v>
      </c>
      <c r="W1286" s="10">
        <f>+S1286/SUM(Q$27:Q1286)-1</f>
        <v>0.28291860901012544</v>
      </c>
      <c r="X1286">
        <v>5.49</v>
      </c>
      <c r="Y1286">
        <f>+$C$18</f>
        <v>90</v>
      </c>
      <c r="Z1286" s="7">
        <f>+$H$18</f>
        <v>1.5006315789473685</v>
      </c>
      <c r="AA1286" s="7">
        <f>+$J$18</f>
        <v>0.69300000000000006</v>
      </c>
      <c r="AB1286" s="6">
        <f>+Y1286-Z1286-AA1286</f>
        <v>87.806368421052639</v>
      </c>
      <c r="AC1286">
        <f t="shared" si="386"/>
        <v>10780.653350100651</v>
      </c>
      <c r="AD1286">
        <f t="shared" si="387"/>
        <v>10546.678815091702</v>
      </c>
      <c r="AE1286" s="5">
        <f t="shared" si="374"/>
        <v>271890</v>
      </c>
      <c r="AF1286" s="6">
        <f>+AD1286+SUM($D$18:$E$18)-SUM($AB$27:AB1286)</f>
        <v>15992.28181509169</v>
      </c>
      <c r="AG1286" s="10">
        <f t="shared" si="375"/>
        <v>7.1525987180365291E-4</v>
      </c>
      <c r="AH1286" s="10">
        <f>+AD1286/SUM(AB$27:AB1286)-1</f>
        <v>0.63910912166154565</v>
      </c>
      <c r="AI1286" s="6">
        <f t="shared" si="376"/>
        <v>200</v>
      </c>
      <c r="AL1286" s="6">
        <f t="shared" si="377"/>
        <v>195.12526315789475</v>
      </c>
      <c r="AM1286" s="6">
        <f t="shared" si="378"/>
        <v>20552.725033079965</v>
      </c>
      <c r="AN1286" s="6">
        <f t="shared" si="379"/>
        <v>19993.483289988595</v>
      </c>
      <c r="AO1286" s="5">
        <f t="shared" si="380"/>
        <v>604200</v>
      </c>
      <c r="AP1286" s="6">
        <f>+AN1286+SUM($D$16:$E$18)-SUM($AL$27:AL1286)</f>
        <v>32094.943289988576</v>
      </c>
      <c r="AQ1286" s="10">
        <f t="shared" si="388"/>
        <v>-1.5215156812387054E-3</v>
      </c>
      <c r="AR1286" s="10">
        <f>+AN1286/SUM(AL$27:AL1286)-1</f>
        <v>0.39828844693154464</v>
      </c>
    </row>
    <row r="1287" spans="1:44" x14ac:dyDescent="0.25">
      <c r="A1287" s="1">
        <v>42073</v>
      </c>
      <c r="B1287">
        <v>8.86</v>
      </c>
      <c r="G1287">
        <f t="shared" si="381"/>
        <v>4942.0805553238488</v>
      </c>
      <c r="H1287">
        <f t="shared" si="382"/>
        <v>4847.2767581636135</v>
      </c>
      <c r="I1287" s="5">
        <f t="shared" si="371"/>
        <v>0</v>
      </c>
      <c r="J1287" s="6">
        <f>+H1287+SUM($D$16:$E$16)-SUM($F$27:F1287)</f>
        <v>8477.6787581636181</v>
      </c>
      <c r="K1287" s="10">
        <f t="shared" si="383"/>
        <v>-1.6107459404884894E-3</v>
      </c>
      <c r="L1287" s="10">
        <f>+H1287/SUM(F$27:F1287)-1</f>
        <v>0.13000723101876166</v>
      </c>
      <c r="M1287">
        <v>8.0359999999999996</v>
      </c>
      <c r="R1287">
        <f t="shared" si="384"/>
        <v>4763.8782993778705</v>
      </c>
      <c r="S1287">
        <f t="shared" si="385"/>
        <v>4536.1758991538181</v>
      </c>
      <c r="T1287" s="5">
        <f t="shared" si="372"/>
        <v>0</v>
      </c>
      <c r="U1287" s="6">
        <f>+S1287+SUM($D$17:$E$17)-SUM($Q$27:Q1287)</f>
        <v>7561.6308991538144</v>
      </c>
      <c r="V1287" s="10">
        <f t="shared" si="373"/>
        <v>-6.5263970025244422E-3</v>
      </c>
      <c r="W1287" s="10">
        <f>+S1287/SUM(Q$27:Q1287)-1</f>
        <v>0.26902190325029118</v>
      </c>
      <c r="X1287">
        <v>5.48</v>
      </c>
      <c r="AC1287">
        <f t="shared" si="386"/>
        <v>10761.016458752563</v>
      </c>
      <c r="AD1287">
        <f t="shared" si="387"/>
        <v>10527.468106867493</v>
      </c>
      <c r="AE1287" s="5">
        <f t="shared" si="374"/>
        <v>0</v>
      </c>
      <c r="AF1287" s="6">
        <f>+AD1287+SUM($D$18:$E$18)-SUM($AB$27:AB1287)</f>
        <v>15973.071106867479</v>
      </c>
      <c r="AG1287" s="10">
        <f t="shared" si="375"/>
        <v>-1.2012487302519581E-3</v>
      </c>
      <c r="AH1287" s="10">
        <f>+AD1287/SUM(AB$27:AB1287)-1</f>
        <v>0.63612349484613318</v>
      </c>
      <c r="AI1287" s="6">
        <f t="shared" si="376"/>
        <v>0</v>
      </c>
      <c r="AL1287" s="6">
        <f t="shared" si="377"/>
        <v>0</v>
      </c>
      <c r="AM1287" s="6">
        <f t="shared" si="378"/>
        <v>20466.975313454284</v>
      </c>
      <c r="AN1287" s="6">
        <f t="shared" si="379"/>
        <v>19910.920764184924</v>
      </c>
      <c r="AO1287" s="5">
        <f t="shared" si="380"/>
        <v>0</v>
      </c>
      <c r="AP1287" s="6">
        <f>+AN1287+SUM($D$16:$E$18)-SUM($AL$27:AL1287)</f>
        <v>32012.380764184902</v>
      </c>
      <c r="AQ1287" s="10">
        <f t="shared" si="388"/>
        <v>-2.5724465395590146E-3</v>
      </c>
      <c r="AR1287" s="10">
        <f>+AN1287/SUM(AL$27:AL1287)-1</f>
        <v>0.39251425419552599</v>
      </c>
    </row>
    <row r="1288" spans="1:44" x14ac:dyDescent="0.25">
      <c r="A1288" s="1">
        <v>42074</v>
      </c>
      <c r="B1288">
        <v>8.9559999999999995</v>
      </c>
      <c r="G1288">
        <f t="shared" si="381"/>
        <v>4995.6290579548968</v>
      </c>
      <c r="H1288">
        <f t="shared" si="382"/>
        <v>4899.7980413220457</v>
      </c>
      <c r="I1288" s="5">
        <f t="shared" si="371"/>
        <v>0</v>
      </c>
      <c r="J1288" s="6">
        <f>+H1288+SUM($D$16:$E$16)-SUM($F$27:F1288)</f>
        <v>8530.2000413220503</v>
      </c>
      <c r="K1288" s="10">
        <f t="shared" si="383"/>
        <v>6.1952433745919855E-3</v>
      </c>
      <c r="L1288" s="10">
        <f>+H1288/SUM(F$27:F1288)-1</f>
        <v>0.14225110169345712</v>
      </c>
      <c r="M1288">
        <v>8.1449999999999996</v>
      </c>
      <c r="R1288">
        <f t="shared" si="384"/>
        <v>4828.4953644142306</v>
      </c>
      <c r="S1288">
        <f t="shared" si="385"/>
        <v>4597.7044174474677</v>
      </c>
      <c r="T1288" s="5">
        <f t="shared" si="372"/>
        <v>0</v>
      </c>
      <c r="U1288" s="6">
        <f>+S1288+SUM($D$17:$E$17)-SUM($Q$27:Q1288)</f>
        <v>7623.159417447464</v>
      </c>
      <c r="V1288" s="10">
        <f t="shared" si="373"/>
        <v>8.1369375355964113E-3</v>
      </c>
      <c r="W1288" s="10">
        <f>+S1288/SUM(Q$27:Q1288)-1</f>
        <v>0.28623486833917644</v>
      </c>
      <c r="X1288">
        <v>5.5339999999999998</v>
      </c>
      <c r="AC1288">
        <f t="shared" si="386"/>
        <v>10867.05567203224</v>
      </c>
      <c r="AD1288">
        <f t="shared" si="387"/>
        <v>10631.205931278229</v>
      </c>
      <c r="AE1288" s="5">
        <f t="shared" si="374"/>
        <v>0</v>
      </c>
      <c r="AF1288" s="6">
        <f>+AD1288+SUM($D$18:$E$18)-SUM($AB$27:AB1288)</f>
        <v>16076.808931278218</v>
      </c>
      <c r="AG1288" s="10">
        <f t="shared" si="375"/>
        <v>6.4945447069435502E-3</v>
      </c>
      <c r="AH1288" s="10">
        <f>+AD1288/SUM(AB$27:AB1288)-1</f>
        <v>0.65224587964936132</v>
      </c>
      <c r="AI1288" s="6">
        <f t="shared" si="376"/>
        <v>0</v>
      </c>
      <c r="AL1288" s="6">
        <f t="shared" si="377"/>
        <v>0</v>
      </c>
      <c r="AM1288" s="6">
        <f t="shared" si="378"/>
        <v>20691.180094401367</v>
      </c>
      <c r="AN1288" s="6">
        <f t="shared" si="379"/>
        <v>20128.708390047745</v>
      </c>
      <c r="AO1288" s="5">
        <f t="shared" si="380"/>
        <v>0</v>
      </c>
      <c r="AP1288" s="6">
        <f>+AN1288+SUM($D$16:$E$18)-SUM($AL$27:AL1288)</f>
        <v>32230.168390047726</v>
      </c>
      <c r="AQ1288" s="10">
        <f t="shared" si="388"/>
        <v>6.8032311456973638E-3</v>
      </c>
      <c r="AR1288" s="10">
        <f>+AN1288/SUM(AL$27:AL1288)-1</f>
        <v>0.40774571320202746</v>
      </c>
    </row>
    <row r="1289" spans="1:44" x14ac:dyDescent="0.25">
      <c r="A1289" s="1">
        <v>42075</v>
      </c>
      <c r="B1289">
        <v>8.9740000000000002</v>
      </c>
      <c r="G1289">
        <f t="shared" si="381"/>
        <v>5005.6694021982184</v>
      </c>
      <c r="H1289">
        <f t="shared" si="382"/>
        <v>4909.6457819142515</v>
      </c>
      <c r="I1289" s="5">
        <f t="shared" si="371"/>
        <v>0</v>
      </c>
      <c r="J1289" s="6">
        <f>+H1289+SUM($D$16:$E$16)-SUM($F$27:F1289)</f>
        <v>8540.0477819142561</v>
      </c>
      <c r="K1289" s="10">
        <f t="shared" si="383"/>
        <v>1.1544559968701407E-3</v>
      </c>
      <c r="L1289" s="10">
        <f>+H1289/SUM(F$27:F1289)-1</f>
        <v>0.14454682744496239</v>
      </c>
      <c r="M1289">
        <v>8.1630000000000003</v>
      </c>
      <c r="R1289">
        <f t="shared" si="384"/>
        <v>4839.1660724018866</v>
      </c>
      <c r="S1289">
        <f t="shared" si="385"/>
        <v>4607.8650901932078</v>
      </c>
      <c r="T1289" s="5">
        <f t="shared" si="372"/>
        <v>0</v>
      </c>
      <c r="U1289" s="6">
        <f>+S1289+SUM($D$17:$E$17)-SUM($Q$27:Q1289)</f>
        <v>7633.3200901932041</v>
      </c>
      <c r="V1289" s="10">
        <f t="shared" si="373"/>
        <v>1.3328689837555086E-3</v>
      </c>
      <c r="W1289" s="10">
        <f>+S1289/SUM(Q$27:Q1289)-1</f>
        <v>0.28907737633550612</v>
      </c>
      <c r="X1289">
        <v>5.5730000000000004</v>
      </c>
      <c r="AC1289">
        <f t="shared" si="386"/>
        <v>10943.639548289786</v>
      </c>
      <c r="AD1289">
        <f t="shared" si="387"/>
        <v>10706.127693352651</v>
      </c>
      <c r="AE1289" s="5">
        <f t="shared" si="374"/>
        <v>0</v>
      </c>
      <c r="AF1289" s="6">
        <f>+AD1289+SUM($D$18:$E$18)-SUM($AB$27:AB1289)</f>
        <v>16151.730693352642</v>
      </c>
      <c r="AG1289" s="10">
        <f t="shared" si="375"/>
        <v>4.6602383840401718E-3</v>
      </c>
      <c r="AH1289" s="10">
        <f>+AD1289/SUM(AB$27:AB1289)-1</f>
        <v>0.66388982422947063</v>
      </c>
      <c r="AI1289" s="6">
        <f t="shared" si="376"/>
        <v>0</v>
      </c>
      <c r="AL1289" s="6">
        <f t="shared" si="377"/>
        <v>0</v>
      </c>
      <c r="AM1289" s="6">
        <f t="shared" si="378"/>
        <v>20788.475022889892</v>
      </c>
      <c r="AN1289" s="6">
        <f t="shared" si="379"/>
        <v>20223.638565460111</v>
      </c>
      <c r="AO1289" s="5">
        <f t="shared" si="380"/>
        <v>0</v>
      </c>
      <c r="AP1289" s="6">
        <f>+AN1289+SUM($D$16:$E$18)-SUM($AL$27:AL1289)</f>
        <v>32325.098565460092</v>
      </c>
      <c r="AQ1289" s="10">
        <f t="shared" si="388"/>
        <v>2.9453825454315297E-3</v>
      </c>
      <c r="AR1289" s="10">
        <f>+AN1289/SUM(AL$27:AL1289)-1</f>
        <v>0.41438486485054304</v>
      </c>
    </row>
    <row r="1290" spans="1:44" x14ac:dyDescent="0.25">
      <c r="A1290" s="1">
        <v>42076</v>
      </c>
      <c r="B1290">
        <v>8.9710000000000001</v>
      </c>
      <c r="G1290">
        <f t="shared" si="381"/>
        <v>5003.9960114909982</v>
      </c>
      <c r="H1290">
        <f t="shared" si="382"/>
        <v>4908.0044918155509</v>
      </c>
      <c r="I1290" s="5">
        <f t="shared" si="371"/>
        <v>0</v>
      </c>
      <c r="J1290" s="6">
        <f>+H1290+SUM($D$16:$E$16)-SUM($F$27:F1290)</f>
        <v>8538.4064918155545</v>
      </c>
      <c r="K1290" s="10">
        <f t="shared" si="383"/>
        <v>-1.9218746084503913E-4</v>
      </c>
      <c r="L1290" s="10">
        <f>+H1290/SUM(F$27:F1290)-1</f>
        <v>0.14416420648637818</v>
      </c>
      <c r="M1290">
        <v>8.1769999999999996</v>
      </c>
      <c r="R1290">
        <f t="shared" si="384"/>
        <v>4847.4655119478412</v>
      </c>
      <c r="S1290">
        <f t="shared" si="385"/>
        <v>4615.7678356621172</v>
      </c>
      <c r="T1290" s="5">
        <f t="shared" si="372"/>
        <v>0</v>
      </c>
      <c r="U1290" s="6">
        <f>+S1290+SUM($D$17:$E$17)-SUM($Q$27:Q1290)</f>
        <v>7641.2228356621135</v>
      </c>
      <c r="V1290" s="10">
        <f t="shared" si="373"/>
        <v>1.0352959623771696E-3</v>
      </c>
      <c r="W1290" s="10">
        <f>+S1290/SUM(Q$27:Q1290)-1</f>
        <v>0.29128821588820708</v>
      </c>
      <c r="X1290">
        <v>5.6</v>
      </c>
      <c r="AC1290">
        <f t="shared" si="386"/>
        <v>10996.659154929623</v>
      </c>
      <c r="AD1290">
        <f t="shared" si="387"/>
        <v>10757.996605558019</v>
      </c>
      <c r="AE1290" s="5">
        <f t="shared" si="374"/>
        <v>0</v>
      </c>
      <c r="AF1290" s="6">
        <f>+AD1290+SUM($D$18:$E$18)-SUM($AB$27:AB1290)</f>
        <v>16203.599605558007</v>
      </c>
      <c r="AG1290" s="10">
        <f t="shared" si="375"/>
        <v>3.2113532097655106E-3</v>
      </c>
      <c r="AH1290" s="10">
        <f>+AD1290/SUM(AB$27:AB1290)-1</f>
        <v>0.6719510166310847</v>
      </c>
      <c r="AI1290" s="6">
        <f t="shared" si="376"/>
        <v>0</v>
      </c>
      <c r="AL1290" s="6">
        <f t="shared" si="377"/>
        <v>0</v>
      </c>
      <c r="AM1290" s="6">
        <f t="shared" si="378"/>
        <v>20848.120678368461</v>
      </c>
      <c r="AN1290" s="6">
        <f t="shared" si="379"/>
        <v>20281.768933035688</v>
      </c>
      <c r="AO1290" s="5">
        <f t="shared" si="380"/>
        <v>0</v>
      </c>
      <c r="AP1290" s="6">
        <f>+AN1290+SUM($D$16:$E$18)-SUM($AL$27:AL1290)</f>
        <v>32383.228933035669</v>
      </c>
      <c r="AQ1290" s="10">
        <f t="shared" si="388"/>
        <v>1.7983044184028962E-3</v>
      </c>
      <c r="AR1290" s="10">
        <f>+AN1290/SUM(AL$27:AL1290)-1</f>
        <v>0.4184503405967086</v>
      </c>
    </row>
    <row r="1291" spans="1:44" x14ac:dyDescent="0.25">
      <c r="A1291" s="1">
        <v>42079</v>
      </c>
      <c r="B1291">
        <v>8.9369999999999994</v>
      </c>
      <c r="G1291">
        <f t="shared" si="381"/>
        <v>4985.030916809168</v>
      </c>
      <c r="H1291">
        <f t="shared" si="382"/>
        <v>4889.4032040302727</v>
      </c>
      <c r="I1291" s="5">
        <f t="shared" si="371"/>
        <v>0</v>
      </c>
      <c r="J1291" s="6">
        <f>+H1291+SUM($D$16:$E$16)-SUM($F$27:F1291)</f>
        <v>8519.8052040302773</v>
      </c>
      <c r="K1291" s="10">
        <f t="shared" si="383"/>
        <v>-2.178543244937714E-3</v>
      </c>
      <c r="L1291" s="10">
        <f>+H1291/SUM(F$27:F1291)-1</f>
        <v>0.13982783562242362</v>
      </c>
      <c r="M1291">
        <v>8.2530000000000001</v>
      </c>
      <c r="R1291">
        <f t="shared" si="384"/>
        <v>4892.5196123401656</v>
      </c>
      <c r="S1291">
        <f t="shared" si="385"/>
        <v>4658.6684539219095</v>
      </c>
      <c r="T1291" s="5">
        <f t="shared" si="372"/>
        <v>0</v>
      </c>
      <c r="U1291" s="6">
        <f>+S1291+SUM($D$17:$E$17)-SUM($Q$27:Q1291)</f>
        <v>7684.1234539219049</v>
      </c>
      <c r="V1291" s="10">
        <f t="shared" si="373"/>
        <v>5.6143655514888646E-3</v>
      </c>
      <c r="W1291" s="10">
        <f>+S1291/SUM(Q$27:Q1291)-1</f>
        <v>0.30328991631715474</v>
      </c>
      <c r="X1291">
        <v>5.649</v>
      </c>
      <c r="AC1291">
        <f t="shared" si="386"/>
        <v>11092.879922535258</v>
      </c>
      <c r="AD1291">
        <f t="shared" si="387"/>
        <v>10852.129075856652</v>
      </c>
      <c r="AE1291" s="5">
        <f t="shared" si="374"/>
        <v>0</v>
      </c>
      <c r="AF1291" s="6">
        <f>+AD1291+SUM($D$18:$E$18)-SUM($AB$27:AB1291)</f>
        <v>16297.732075856642</v>
      </c>
      <c r="AG1291" s="10">
        <f t="shared" si="375"/>
        <v>5.8093554882920895E-3</v>
      </c>
      <c r="AH1291" s="10">
        <f>+AD1291/SUM(AB$27:AB1291)-1</f>
        <v>0.68658058802660671</v>
      </c>
      <c r="AI1291" s="6">
        <f t="shared" si="376"/>
        <v>0</v>
      </c>
      <c r="AL1291" s="6">
        <f t="shared" si="377"/>
        <v>0</v>
      </c>
      <c r="AM1291" s="6">
        <f t="shared" si="378"/>
        <v>20970.430451684591</v>
      </c>
      <c r="AN1291" s="6">
        <f t="shared" si="379"/>
        <v>20400.200733808837</v>
      </c>
      <c r="AO1291" s="5">
        <f t="shared" si="380"/>
        <v>0</v>
      </c>
      <c r="AP1291" s="6">
        <f>+AN1291+SUM($D$16:$E$18)-SUM($AL$27:AL1291)</f>
        <v>32501.660733808818</v>
      </c>
      <c r="AQ1291" s="10">
        <f t="shared" si="388"/>
        <v>3.6571955507602727E-3</v>
      </c>
      <c r="AR1291" s="10">
        <f>+AN1291/SUM(AL$27:AL1291)-1</f>
        <v>0.42673313036217753</v>
      </c>
    </row>
    <row r="1292" spans="1:44" x14ac:dyDescent="0.25">
      <c r="A1292" s="1">
        <v>42081</v>
      </c>
      <c r="B1292">
        <v>9.0259999999999998</v>
      </c>
      <c r="G1292">
        <f t="shared" si="381"/>
        <v>5034.6748411233693</v>
      </c>
      <c r="H1292">
        <f t="shared" si="382"/>
        <v>4938.0948102917364</v>
      </c>
      <c r="I1292" s="5">
        <f t="shared" si="371"/>
        <v>0</v>
      </c>
      <c r="J1292" s="6">
        <f>+H1292+SUM($D$16:$E$16)-SUM($F$27:F1292)</f>
        <v>8568.4968102917392</v>
      </c>
      <c r="K1292" s="10">
        <f t="shared" si="383"/>
        <v>5.7151079274004868E-3</v>
      </c>
      <c r="L1292" s="10">
        <f>+H1292/SUM(F$27:F1292)-1</f>
        <v>0.15117892406042266</v>
      </c>
      <c r="M1292">
        <v>8.2309999999999999</v>
      </c>
      <c r="R1292">
        <f t="shared" si="384"/>
        <v>4879.4776359108082</v>
      </c>
      <c r="S1292">
        <f t="shared" si="385"/>
        <v>4646.2498538993377</v>
      </c>
      <c r="T1292" s="5">
        <f t="shared" si="372"/>
        <v>0</v>
      </c>
      <c r="U1292" s="6">
        <f>+S1292+SUM($D$17:$E$17)-SUM($Q$27:Q1292)</f>
        <v>7671.704853899334</v>
      </c>
      <c r="V1292" s="10">
        <f t="shared" si="373"/>
        <v>-1.6161374940212303E-3</v>
      </c>
      <c r="W1292" s="10">
        <f>+S1292/SUM(Q$27:Q1292)-1</f>
        <v>0.29981573987719612</v>
      </c>
      <c r="X1292">
        <v>5.6589999999999998</v>
      </c>
      <c r="AC1292">
        <f t="shared" si="386"/>
        <v>11112.516813883345</v>
      </c>
      <c r="AD1292">
        <f t="shared" si="387"/>
        <v>10871.339784080861</v>
      </c>
      <c r="AE1292" s="5">
        <f t="shared" si="374"/>
        <v>0</v>
      </c>
      <c r="AF1292" s="6">
        <f>+AD1292+SUM($D$18:$E$18)-SUM($AB$27:AB1292)</f>
        <v>16316.942784080849</v>
      </c>
      <c r="AG1292" s="10">
        <f t="shared" si="375"/>
        <v>1.1787350617125103E-3</v>
      </c>
      <c r="AH1292" s="10">
        <f>+AD1292/SUM(AB$27:AB1292)-1</f>
        <v>0.68956621484201897</v>
      </c>
      <c r="AI1292" s="6">
        <f t="shared" si="376"/>
        <v>0</v>
      </c>
      <c r="AL1292" s="6">
        <f t="shared" si="377"/>
        <v>0</v>
      </c>
      <c r="AM1292" s="6">
        <f t="shared" si="378"/>
        <v>21026.669290917525</v>
      </c>
      <c r="AN1292" s="6">
        <f t="shared" si="379"/>
        <v>20455.684448271935</v>
      </c>
      <c r="AO1292" s="5">
        <f t="shared" si="380"/>
        <v>0</v>
      </c>
      <c r="AP1292" s="6">
        <f>+AN1292+SUM($D$16:$E$18)-SUM($AL$27:AL1292)</f>
        <v>32557.144448271913</v>
      </c>
      <c r="AQ1292" s="10">
        <f t="shared" si="388"/>
        <v>1.7071039820859557E-3</v>
      </c>
      <c r="AR1292" s="10">
        <f>+AN1292/SUM(AL$27:AL1292)-1</f>
        <v>0.43061350657283248</v>
      </c>
    </row>
    <row r="1293" spans="1:44" x14ac:dyDescent="0.25">
      <c r="A1293" s="1">
        <v>42082</v>
      </c>
      <c r="B1293">
        <v>9.1159999999999997</v>
      </c>
      <c r="G1293">
        <f t="shared" si="381"/>
        <v>5084.8765623399768</v>
      </c>
      <c r="H1293">
        <f t="shared" si="382"/>
        <v>4987.3335132527664</v>
      </c>
      <c r="I1293" s="5">
        <f t="shared" si="371"/>
        <v>0</v>
      </c>
      <c r="J1293" s="6">
        <f>+H1293+SUM($D$16:$E$16)-SUM($F$27:F1293)</f>
        <v>8617.73551325277</v>
      </c>
      <c r="K1293" s="10">
        <f t="shared" si="383"/>
        <v>5.7464808648688415E-3</v>
      </c>
      <c r="L1293" s="10">
        <f>+H1293/SUM(F$27:F1293)-1</f>
        <v>0.16265755281794947</v>
      </c>
      <c r="M1293">
        <v>8.26</v>
      </c>
      <c r="R1293">
        <f t="shared" si="384"/>
        <v>4896.6693321131424</v>
      </c>
      <c r="S1293">
        <f t="shared" si="385"/>
        <v>4662.6198266563642</v>
      </c>
      <c r="T1293" s="5">
        <f t="shared" si="372"/>
        <v>0</v>
      </c>
      <c r="U1293" s="6">
        <f>+S1293+SUM($D$17:$E$17)-SUM($Q$27:Q1293)</f>
        <v>7688.0748266563596</v>
      </c>
      <c r="V1293" s="10">
        <f t="shared" si="373"/>
        <v>2.1338115932216795E-3</v>
      </c>
      <c r="W1293" s="10">
        <f>+S1293/SUM(Q$27:Q1293)-1</f>
        <v>0.304395336093505</v>
      </c>
      <c r="X1293">
        <v>5.6760000000000002</v>
      </c>
      <c r="AC1293">
        <f t="shared" si="386"/>
        <v>11145.899529175098</v>
      </c>
      <c r="AD1293">
        <f t="shared" si="387"/>
        <v>10903.997988062021</v>
      </c>
      <c r="AE1293" s="5">
        <f t="shared" si="374"/>
        <v>0</v>
      </c>
      <c r="AF1293" s="6">
        <f>+AD1293+SUM($D$18:$E$18)-SUM($AB$27:AB1293)</f>
        <v>16349.600988062011</v>
      </c>
      <c r="AG1293" s="10">
        <f t="shared" si="375"/>
        <v>2.0014903780274373E-3</v>
      </c>
      <c r="AH1293" s="10">
        <f>+AD1293/SUM(AB$27:AB1293)-1</f>
        <v>0.69464178042822078</v>
      </c>
      <c r="AI1293" s="6">
        <f t="shared" si="376"/>
        <v>0</v>
      </c>
      <c r="AL1293" s="6">
        <f t="shared" si="377"/>
        <v>0</v>
      </c>
      <c r="AM1293" s="6">
        <f t="shared" si="378"/>
        <v>21127.445423628218</v>
      </c>
      <c r="AN1293" s="6">
        <f t="shared" si="379"/>
        <v>20553.951327971154</v>
      </c>
      <c r="AO1293" s="5">
        <f t="shared" si="380"/>
        <v>0</v>
      </c>
      <c r="AP1293" s="6">
        <f>+AN1293+SUM($D$16:$E$18)-SUM($AL$27:AL1293)</f>
        <v>32655.411327971135</v>
      </c>
      <c r="AQ1293" s="10">
        <f t="shared" si="388"/>
        <v>3.018289268438501E-3</v>
      </c>
      <c r="AR1293" s="10">
        <f>+AN1293/SUM(AL$27:AL1293)-1</f>
        <v>0.4374860180110085</v>
      </c>
    </row>
    <row r="1294" spans="1:44" x14ac:dyDescent="0.25">
      <c r="A1294" s="1">
        <v>42083</v>
      </c>
      <c r="B1294">
        <v>9.016</v>
      </c>
      <c r="G1294">
        <f t="shared" si="381"/>
        <v>5029.0968720993014</v>
      </c>
      <c r="H1294">
        <f t="shared" si="382"/>
        <v>4932.6238432960663</v>
      </c>
      <c r="I1294" s="5">
        <f t="shared" si="371"/>
        <v>0</v>
      </c>
      <c r="J1294" s="6">
        <f>+H1294+SUM($D$16:$E$16)-SUM($F$27:F1294)</f>
        <v>8563.0258432960709</v>
      </c>
      <c r="K1294" s="10">
        <f t="shared" si="383"/>
        <v>-6.3484972209421064E-3</v>
      </c>
      <c r="L1294" s="10">
        <f>+H1294/SUM(F$27:F1294)-1</f>
        <v>0.1499035208651418</v>
      </c>
      <c r="M1294">
        <v>8.3290000000000006</v>
      </c>
      <c r="R1294">
        <f t="shared" si="384"/>
        <v>4937.5737127324901</v>
      </c>
      <c r="S1294">
        <f t="shared" si="385"/>
        <v>4701.5690721817027</v>
      </c>
      <c r="T1294" s="5">
        <f t="shared" si="372"/>
        <v>0</v>
      </c>
      <c r="U1294" s="6">
        <f>+S1294+SUM($D$17:$E$17)-SUM($Q$27:Q1294)</f>
        <v>7727.0240721816981</v>
      </c>
      <c r="V1294" s="10">
        <f t="shared" si="373"/>
        <v>5.0661897033432712E-3</v>
      </c>
      <c r="W1294" s="10">
        <f>+S1294/SUM(Q$27:Q1294)-1</f>
        <v>0.3152916167461024</v>
      </c>
      <c r="X1294">
        <v>5.6559999999999997</v>
      </c>
      <c r="AC1294">
        <f t="shared" si="386"/>
        <v>11106.62574647892</v>
      </c>
      <c r="AD1294">
        <f t="shared" si="387"/>
        <v>10865.576571613599</v>
      </c>
      <c r="AE1294" s="5">
        <f t="shared" si="374"/>
        <v>0</v>
      </c>
      <c r="AF1294" s="6">
        <f>+AD1294+SUM($D$18:$E$18)-SUM($AB$27:AB1294)</f>
        <v>16311.179571613589</v>
      </c>
      <c r="AG1294" s="10">
        <f t="shared" si="375"/>
        <v>-2.3499910778541633E-3</v>
      </c>
      <c r="AH1294" s="10">
        <f>+AD1294/SUM(AB$27:AB1294)-1</f>
        <v>0.68867052679739538</v>
      </c>
      <c r="AI1294" s="6">
        <f t="shared" si="376"/>
        <v>0</v>
      </c>
      <c r="AL1294" s="6">
        <f t="shared" si="377"/>
        <v>0</v>
      </c>
      <c r="AM1294" s="6">
        <f t="shared" si="378"/>
        <v>21073.29633131071</v>
      </c>
      <c r="AN1294" s="6">
        <f t="shared" si="379"/>
        <v>20499.769487091369</v>
      </c>
      <c r="AO1294" s="5">
        <f t="shared" si="380"/>
        <v>0</v>
      </c>
      <c r="AP1294" s="6">
        <f>+AN1294+SUM($D$16:$E$18)-SUM($AL$27:AL1294)</f>
        <v>32601.22948709135</v>
      </c>
      <c r="AQ1294" s="10">
        <f t="shared" si="388"/>
        <v>-1.659199461173988E-3</v>
      </c>
      <c r="AR1294" s="10">
        <f>+AN1294/SUM(AL$27:AL1294)-1</f>
        <v>0.43369669120702836</v>
      </c>
    </row>
    <row r="1295" spans="1:44" x14ac:dyDescent="0.25">
      <c r="A1295" s="1">
        <v>42086</v>
      </c>
      <c r="B1295">
        <v>8.9689999999999994</v>
      </c>
      <c r="G1295">
        <f t="shared" si="381"/>
        <v>5002.880417686184</v>
      </c>
      <c r="H1295">
        <f t="shared" si="382"/>
        <v>4906.9102984164174</v>
      </c>
      <c r="I1295" s="5">
        <f t="shared" si="371"/>
        <v>0</v>
      </c>
      <c r="J1295" s="6">
        <f>+H1295+SUM($D$16:$E$16)-SUM($F$27:F1295)</f>
        <v>8537.3122984164202</v>
      </c>
      <c r="K1295" s="10">
        <f t="shared" si="383"/>
        <v>-3.0028573252270929E-3</v>
      </c>
      <c r="L1295" s="10">
        <f>+H1295/SUM(F$27:F1295)-1</f>
        <v>0.14390912584732218</v>
      </c>
      <c r="M1295">
        <v>8.3000000000000007</v>
      </c>
      <c r="R1295">
        <f t="shared" si="384"/>
        <v>4920.3820165301559</v>
      </c>
      <c r="S1295">
        <f t="shared" si="385"/>
        <v>4685.1990994246771</v>
      </c>
      <c r="T1295" s="5">
        <f t="shared" si="372"/>
        <v>0</v>
      </c>
      <c r="U1295" s="6">
        <f>+S1295+SUM($D$17:$E$17)-SUM($Q$27:Q1295)</f>
        <v>7710.6540994246725</v>
      </c>
      <c r="V1295" s="10">
        <f t="shared" si="373"/>
        <v>-2.1185352347949937E-3</v>
      </c>
      <c r="W1295" s="10">
        <f>+S1295/SUM(Q$27:Q1295)-1</f>
        <v>0.31071202052979352</v>
      </c>
      <c r="X1295">
        <v>5.6050000000000004</v>
      </c>
      <c r="AC1295">
        <f t="shared" si="386"/>
        <v>11006.477600603668</v>
      </c>
      <c r="AD1295">
        <f t="shared" si="387"/>
        <v>10767.601959670126</v>
      </c>
      <c r="AE1295" s="5">
        <f t="shared" si="374"/>
        <v>0</v>
      </c>
      <c r="AF1295" s="6">
        <f>+AD1295+SUM($D$18:$E$18)-SUM($AB$27:AB1295)</f>
        <v>16213.204959670114</v>
      </c>
      <c r="AG1295" s="10">
        <f t="shared" si="375"/>
        <v>-6.0065926877527209E-3</v>
      </c>
      <c r="AH1295" s="10">
        <f>+AD1295/SUM(AB$27:AB1295)-1</f>
        <v>0.67344383003879127</v>
      </c>
      <c r="AI1295" s="6">
        <f t="shared" si="376"/>
        <v>0</v>
      </c>
      <c r="AL1295" s="6">
        <f t="shared" si="377"/>
        <v>0</v>
      </c>
      <c r="AM1295" s="6">
        <f t="shared" si="378"/>
        <v>20929.74003482001</v>
      </c>
      <c r="AN1295" s="6">
        <f t="shared" si="379"/>
        <v>20359.71135751122</v>
      </c>
      <c r="AO1295" s="5">
        <f t="shared" si="380"/>
        <v>0</v>
      </c>
      <c r="AP1295" s="6">
        <f>+AN1295+SUM($D$16:$E$18)-SUM($AL$27:AL1295)</f>
        <v>32461.171357511197</v>
      </c>
      <c r="AQ1295" s="10">
        <f t="shared" si="388"/>
        <v>-4.2960996190529732E-3</v>
      </c>
      <c r="AR1295" s="10">
        <f>+AN1295/SUM(AL$27:AL1295)-1</f>
        <v>0.42390141633419876</v>
      </c>
    </row>
    <row r="1296" spans="1:44" x14ac:dyDescent="0.25">
      <c r="A1296" s="1">
        <v>42087</v>
      </c>
      <c r="B1296">
        <v>9.0039999999999996</v>
      </c>
      <c r="G1296">
        <f t="shared" si="381"/>
        <v>5022.4033092704212</v>
      </c>
      <c r="H1296">
        <f t="shared" si="382"/>
        <v>4926.0586829012627</v>
      </c>
      <c r="I1296" s="5">
        <f t="shared" si="371"/>
        <v>0</v>
      </c>
      <c r="J1296" s="6">
        <f>+H1296+SUM($D$16:$E$16)-SUM($F$27:F1296)</f>
        <v>8556.4606829012664</v>
      </c>
      <c r="K1296" s="10">
        <f t="shared" si="383"/>
        <v>2.2429054737049814E-3</v>
      </c>
      <c r="L1296" s="10">
        <f>+H1296/SUM(F$27:F1296)-1</f>
        <v>0.14837303703080496</v>
      </c>
      <c r="M1296">
        <v>8.32</v>
      </c>
      <c r="R1296">
        <f t="shared" si="384"/>
        <v>4932.2383587386612</v>
      </c>
      <c r="S1296">
        <f t="shared" si="385"/>
        <v>4696.4887358088326</v>
      </c>
      <c r="T1296" s="5">
        <f t="shared" si="372"/>
        <v>0</v>
      </c>
      <c r="U1296" s="6">
        <f>+S1296+SUM($D$17:$E$17)-SUM($Q$27:Q1296)</f>
        <v>7721.943735808828</v>
      </c>
      <c r="V1296" s="10">
        <f t="shared" si="373"/>
        <v>1.4641606585616973E-3</v>
      </c>
      <c r="W1296" s="10">
        <f>+S1296/SUM(Q$27:Q1296)-1</f>
        <v>0.31387036274793756</v>
      </c>
      <c r="X1296">
        <v>5.5890000000000004</v>
      </c>
      <c r="AC1296">
        <f t="shared" si="386"/>
        <v>10975.058574446726</v>
      </c>
      <c r="AD1296">
        <f t="shared" si="387"/>
        <v>10736.86482651139</v>
      </c>
      <c r="AE1296" s="5">
        <f t="shared" si="374"/>
        <v>0</v>
      </c>
      <c r="AF1296" s="6">
        <f>+AD1296+SUM($D$18:$E$18)-SUM($AB$27:AB1296)</f>
        <v>16182.467826511376</v>
      </c>
      <c r="AG1296" s="10">
        <f t="shared" si="375"/>
        <v>-1.8958085853596485E-3</v>
      </c>
      <c r="AH1296" s="10">
        <f>+AD1296/SUM(AB$27:AB1296)-1</f>
        <v>0.66866682713413117</v>
      </c>
      <c r="AI1296" s="6">
        <f t="shared" si="376"/>
        <v>0</v>
      </c>
      <c r="AL1296" s="6">
        <f t="shared" si="377"/>
        <v>0</v>
      </c>
      <c r="AM1296" s="6">
        <f t="shared" si="378"/>
        <v>20929.700242455809</v>
      </c>
      <c r="AN1296" s="6">
        <f t="shared" si="379"/>
        <v>20359.412245221487</v>
      </c>
      <c r="AO1296" s="5">
        <f t="shared" si="380"/>
        <v>0</v>
      </c>
      <c r="AP1296" s="6">
        <f>+AN1296+SUM($D$16:$E$18)-SUM($AL$27:AL1296)</f>
        <v>32460.872245221468</v>
      </c>
      <c r="AQ1296" s="10">
        <f t="shared" si="388"/>
        <v>-9.2144638416113978E-6</v>
      </c>
      <c r="AR1296" s="10">
        <f>+AN1296/SUM(AL$27:AL1296)-1</f>
        <v>0.42388049725506649</v>
      </c>
    </row>
    <row r="1297" spans="1:44" x14ac:dyDescent="0.25">
      <c r="A1297" s="1">
        <v>42088</v>
      </c>
      <c r="B1297">
        <v>8.9269999999999996</v>
      </c>
      <c r="G1297">
        <f t="shared" si="381"/>
        <v>4979.4529477851011</v>
      </c>
      <c r="H1297">
        <f t="shared" si="382"/>
        <v>4883.9322370346035</v>
      </c>
      <c r="I1297" s="5">
        <f t="shared" si="371"/>
        <v>0</v>
      </c>
      <c r="J1297" s="6">
        <f>+H1297+SUM($D$16:$E$16)-SUM($F$27:F1297)</f>
        <v>8514.3342370346072</v>
      </c>
      <c r="K1297" s="10">
        <f t="shared" si="383"/>
        <v>-4.9233494347542539E-3</v>
      </c>
      <c r="L1297" s="10">
        <f>+H1297/SUM(F$27:F1297)-1</f>
        <v>0.13855243242714299</v>
      </c>
      <c r="M1297">
        <v>8.2449999999999992</v>
      </c>
      <c r="R1297">
        <f t="shared" si="384"/>
        <v>4887.7770754567618</v>
      </c>
      <c r="S1297">
        <f t="shared" si="385"/>
        <v>4654.1525993682471</v>
      </c>
      <c r="T1297" s="5">
        <f t="shared" si="372"/>
        <v>0</v>
      </c>
      <c r="U1297" s="6">
        <f>+S1297+SUM($D$17:$E$17)-SUM($Q$27:Q1297)</f>
        <v>7679.6075993682434</v>
      </c>
      <c r="V1297" s="10">
        <f t="shared" si="373"/>
        <v>-5.4825750988394262E-3</v>
      </c>
      <c r="W1297" s="10">
        <f>+S1297/SUM(Q$27:Q1297)-1</f>
        <v>0.30202657942989708</v>
      </c>
      <c r="X1297">
        <v>5.4989999999999997</v>
      </c>
      <c r="AC1297">
        <f t="shared" si="386"/>
        <v>10798.326552313927</v>
      </c>
      <c r="AD1297">
        <f t="shared" si="387"/>
        <v>10563.968452493491</v>
      </c>
      <c r="AE1297" s="5">
        <f t="shared" si="374"/>
        <v>0</v>
      </c>
      <c r="AF1297" s="6">
        <f>+AD1297+SUM($D$18:$E$18)-SUM($AB$27:AB1297)</f>
        <v>16009.571452493481</v>
      </c>
      <c r="AG1297" s="10">
        <f t="shared" si="375"/>
        <v>-1.0684178449880344E-2</v>
      </c>
      <c r="AH1297" s="10">
        <f>+AD1297/SUM(AB$27:AB1297)-1</f>
        <v>0.64179618579541686</v>
      </c>
      <c r="AI1297" s="6">
        <f t="shared" si="376"/>
        <v>0</v>
      </c>
      <c r="AL1297" s="6">
        <f t="shared" si="377"/>
        <v>0</v>
      </c>
      <c r="AM1297" s="6">
        <f t="shared" si="378"/>
        <v>20665.556575555791</v>
      </c>
      <c r="AN1297" s="6">
        <f t="shared" si="379"/>
        <v>20102.053288896343</v>
      </c>
      <c r="AO1297" s="5">
        <f t="shared" si="380"/>
        <v>0</v>
      </c>
      <c r="AP1297" s="6">
        <f>+AN1297+SUM($D$16:$E$18)-SUM($AL$27:AL1297)</f>
        <v>32203.513288896324</v>
      </c>
      <c r="AQ1297" s="10">
        <f t="shared" si="388"/>
        <v>-7.9282822217764393E-3</v>
      </c>
      <c r="AR1297" s="10">
        <f>+AN1297/SUM(AL$27:AL1297)-1</f>
        <v>0.4058815297853009</v>
      </c>
    </row>
    <row r="1298" spans="1:44" x14ac:dyDescent="0.25">
      <c r="A1298" s="1">
        <v>42089</v>
      </c>
      <c r="B1298">
        <v>8.8640000000000008</v>
      </c>
      <c r="G1298">
        <f t="shared" si="381"/>
        <v>4944.3117429334761</v>
      </c>
      <c r="H1298">
        <f t="shared" si="382"/>
        <v>4849.4651449618832</v>
      </c>
      <c r="I1298" s="5">
        <f t="shared" si="371"/>
        <v>0</v>
      </c>
      <c r="J1298" s="6">
        <f>+H1298+SUM($D$16:$E$16)-SUM($F$27:F1298)</f>
        <v>8479.8671449618869</v>
      </c>
      <c r="K1298" s="10">
        <f t="shared" si="383"/>
        <v>-4.0481253276151152E-3</v>
      </c>
      <c r="L1298" s="10">
        <f>+H1298/SUM(F$27:F1298)-1</f>
        <v>0.13051739229687431</v>
      </c>
      <c r="M1298">
        <v>8.1709999999999994</v>
      </c>
      <c r="R1298">
        <f t="shared" si="384"/>
        <v>4843.9086092852885</v>
      </c>
      <c r="S1298">
        <f t="shared" si="385"/>
        <v>4612.3809447468702</v>
      </c>
      <c r="T1298" s="5">
        <f t="shared" si="372"/>
        <v>0</v>
      </c>
      <c r="U1298" s="6">
        <f>+S1298+SUM($D$17:$E$17)-SUM($Q$27:Q1298)</f>
        <v>7637.8359447468656</v>
      </c>
      <c r="V1298" s="10">
        <f t="shared" si="373"/>
        <v>-5.4392954432742613E-3</v>
      </c>
      <c r="W1298" s="10">
        <f>+S1298/SUM(Q$27:Q1298)-1</f>
        <v>0.29034071322276378</v>
      </c>
      <c r="X1298">
        <v>5.4909999999999997</v>
      </c>
      <c r="AC1298">
        <f t="shared" si="386"/>
        <v>10782.617039235456</v>
      </c>
      <c r="AD1298">
        <f t="shared" si="387"/>
        <v>10548.599885914124</v>
      </c>
      <c r="AE1298" s="5">
        <f t="shared" si="374"/>
        <v>0</v>
      </c>
      <c r="AF1298" s="6">
        <f>+AD1298+SUM($D$18:$E$18)-SUM($AB$27:AB1298)</f>
        <v>15994.202885914114</v>
      </c>
      <c r="AG1298" s="10">
        <f t="shared" si="375"/>
        <v>-9.5996114730312332E-4</v>
      </c>
      <c r="AH1298" s="10">
        <f>+AD1298/SUM(AB$27:AB1298)-1</f>
        <v>0.63940768434308692</v>
      </c>
      <c r="AI1298" s="6">
        <f t="shared" si="376"/>
        <v>0</v>
      </c>
      <c r="AL1298" s="6">
        <f t="shared" si="377"/>
        <v>0</v>
      </c>
      <c r="AM1298" s="6">
        <f t="shared" si="378"/>
        <v>20570.837391454221</v>
      </c>
      <c r="AN1298" s="6">
        <f t="shared" si="379"/>
        <v>20010.445975622875</v>
      </c>
      <c r="AO1298" s="5">
        <f t="shared" si="380"/>
        <v>0</v>
      </c>
      <c r="AP1298" s="6">
        <f>+AN1298+SUM($D$16:$E$18)-SUM($AL$27:AL1298)</f>
        <v>32111.905975622856</v>
      </c>
      <c r="AQ1298" s="10">
        <f t="shared" si="388"/>
        <v>-2.8446372435101397E-3</v>
      </c>
      <c r="AR1298" s="10">
        <f>+AN1298/SUM(AL$27:AL1298)-1</f>
        <v>0.39947476984523234</v>
      </c>
    </row>
    <row r="1299" spans="1:44" x14ac:dyDescent="0.25">
      <c r="A1299" s="1">
        <v>42090</v>
      </c>
      <c r="B1299">
        <v>8.8460000000000001</v>
      </c>
      <c r="G1299">
        <f t="shared" si="381"/>
        <v>4934.2713986901545</v>
      </c>
      <c r="H1299">
        <f t="shared" si="382"/>
        <v>4839.6174043696774</v>
      </c>
      <c r="I1299" s="5">
        <f t="shared" si="371"/>
        <v>0</v>
      </c>
      <c r="J1299" s="6">
        <f>+H1299+SUM($D$16:$E$16)-SUM($F$27:F1299)</f>
        <v>8470.0194043696811</v>
      </c>
      <c r="K1299" s="10">
        <f t="shared" si="383"/>
        <v>-1.1613083582395767E-3</v>
      </c>
      <c r="L1299" s="10">
        <f>+H1299/SUM(F$27:F1299)-1</f>
        <v>0.12822166654536904</v>
      </c>
      <c r="M1299">
        <v>8.1820000000000004</v>
      </c>
      <c r="R1299">
        <f t="shared" si="384"/>
        <v>4850.4295974999677</v>
      </c>
      <c r="S1299">
        <f t="shared" si="385"/>
        <v>4618.5902447581557</v>
      </c>
      <c r="T1299" s="5">
        <f t="shared" si="372"/>
        <v>0</v>
      </c>
      <c r="U1299" s="6">
        <f>+S1299+SUM($D$17:$E$17)-SUM($Q$27:Q1299)</f>
        <v>7644.0452447581511</v>
      </c>
      <c r="V1299" s="10">
        <f t="shared" si="373"/>
        <v>8.1296587884382987E-4</v>
      </c>
      <c r="W1299" s="10">
        <f>+S1299/SUM(Q$27:Q1299)-1</f>
        <v>0.29207780144274298</v>
      </c>
      <c r="X1299">
        <v>5.5309999999999997</v>
      </c>
      <c r="AC1299">
        <f t="shared" si="386"/>
        <v>10861.164604627809</v>
      </c>
      <c r="AD1299">
        <f t="shared" si="387"/>
        <v>10625.442718810966</v>
      </c>
      <c r="AE1299" s="5">
        <f t="shared" si="374"/>
        <v>0</v>
      </c>
      <c r="AF1299" s="6">
        <f>+AD1299+SUM($D$18:$E$18)-SUM($AB$27:AB1299)</f>
        <v>16071.045718810954</v>
      </c>
      <c r="AG1299" s="10">
        <f t="shared" si="375"/>
        <v>4.8044177909305485E-3</v>
      </c>
      <c r="AH1299" s="10">
        <f>+AD1299/SUM(AB$27:AB1299)-1</f>
        <v>0.65135019160473751</v>
      </c>
      <c r="AI1299" s="6">
        <f t="shared" si="376"/>
        <v>0</v>
      </c>
      <c r="AL1299" s="6">
        <f t="shared" si="377"/>
        <v>0</v>
      </c>
      <c r="AM1299" s="6">
        <f t="shared" si="378"/>
        <v>20645.865600817931</v>
      </c>
      <c r="AN1299" s="6">
        <f t="shared" si="379"/>
        <v>20083.650367938797</v>
      </c>
      <c r="AO1299" s="5">
        <f t="shared" si="380"/>
        <v>0</v>
      </c>
      <c r="AP1299" s="6">
        <f>+AN1299+SUM($D$16:$E$18)-SUM($AL$27:AL1299)</f>
        <v>32185.110367938778</v>
      </c>
      <c r="AQ1299" s="10">
        <f t="shared" si="388"/>
        <v>2.2796651301699722E-3</v>
      </c>
      <c r="AR1299" s="10">
        <f>+AN1299/SUM(AL$27:AL1299)-1</f>
        <v>0.40459448083082394</v>
      </c>
    </row>
    <row r="1300" spans="1:44" x14ac:dyDescent="0.25">
      <c r="A1300" s="1">
        <v>42093</v>
      </c>
      <c r="B1300">
        <v>8.9819999999999993</v>
      </c>
      <c r="G1300">
        <f t="shared" si="381"/>
        <v>5010.1317774174722</v>
      </c>
      <c r="H1300">
        <f t="shared" si="382"/>
        <v>4914.0225555107891</v>
      </c>
      <c r="I1300" s="5">
        <f t="shared" si="371"/>
        <v>0</v>
      </c>
      <c r="J1300" s="6">
        <f>+H1300+SUM($D$16:$E$16)-SUM($F$27:F1300)</f>
        <v>8544.4245555107937</v>
      </c>
      <c r="K1300" s="10">
        <f t="shared" si="383"/>
        <v>8.7845313675110059E-3</v>
      </c>
      <c r="L1300" s="10">
        <f>+H1300/SUM(F$27:F1300)-1</f>
        <v>0.14556715000118725</v>
      </c>
      <c r="M1300">
        <v>8.2690000000000001</v>
      </c>
      <c r="R1300">
        <f t="shared" si="384"/>
        <v>4902.0046861069704</v>
      </c>
      <c r="S1300">
        <f t="shared" si="385"/>
        <v>4667.7001630292334</v>
      </c>
      <c r="T1300" s="5">
        <f t="shared" si="372"/>
        <v>0</v>
      </c>
      <c r="U1300" s="6">
        <f>+S1300+SUM($D$17:$E$17)-SUM($Q$27:Q1300)</f>
        <v>7693.1551630292279</v>
      </c>
      <c r="V1300" s="10">
        <f t="shared" si="373"/>
        <v>6.4245980627539723E-3</v>
      </c>
      <c r="W1300" s="10">
        <f>+S1300/SUM(Q$27:Q1300)-1</f>
        <v>0.30581659009166962</v>
      </c>
      <c r="X1300">
        <v>5.593</v>
      </c>
      <c r="AC1300">
        <f t="shared" si="386"/>
        <v>10982.913330985959</v>
      </c>
      <c r="AD1300">
        <f t="shared" si="387"/>
        <v>10744.549109801073</v>
      </c>
      <c r="AE1300" s="5">
        <f t="shared" si="374"/>
        <v>0</v>
      </c>
      <c r="AF1300" s="6">
        <f>+AD1300+SUM($D$18:$E$18)-SUM($AB$27:AB1300)</f>
        <v>16190.152109801063</v>
      </c>
      <c r="AG1300" s="10">
        <f t="shared" si="375"/>
        <v>7.4112408784139383E-3</v>
      </c>
      <c r="AH1300" s="10">
        <f>+AD1300/SUM(AB$27:AB1300)-1</f>
        <v>0.66986107786029603</v>
      </c>
      <c r="AI1300" s="6">
        <f t="shared" si="376"/>
        <v>0</v>
      </c>
      <c r="AL1300" s="6">
        <f t="shared" si="377"/>
        <v>0</v>
      </c>
      <c r="AM1300" s="6">
        <f t="shared" si="378"/>
        <v>20895.0497945104</v>
      </c>
      <c r="AN1300" s="6">
        <f t="shared" si="379"/>
        <v>20326.271828341094</v>
      </c>
      <c r="AO1300" s="5">
        <f t="shared" si="380"/>
        <v>0</v>
      </c>
      <c r="AP1300" s="6">
        <f>+AN1300+SUM($D$16:$E$18)-SUM($AL$27:AL1300)</f>
        <v>32427.731828341075</v>
      </c>
      <c r="AQ1300" s="10">
        <f t="shared" si="388"/>
        <v>7.5383137615083751E-3</v>
      </c>
      <c r="AR1300" s="10">
        <f>+AN1300/SUM(AL$27:AL1300)-1</f>
        <v>0.42156274894786927</v>
      </c>
    </row>
    <row r="1301" spans="1:44" x14ac:dyDescent="0.25">
      <c r="A1301" s="1">
        <v>42094</v>
      </c>
      <c r="B1301">
        <v>9.093</v>
      </c>
      <c r="G1301">
        <f t="shared" si="381"/>
        <v>5072.0472335846225</v>
      </c>
      <c r="H1301">
        <f t="shared" si="382"/>
        <v>4974.7502891627264</v>
      </c>
      <c r="I1301" s="5">
        <f t="shared" si="371"/>
        <v>0</v>
      </c>
      <c r="J1301" s="6">
        <f>+H1301+SUM($D$16:$E$16)-SUM($F$27:F1301)</f>
        <v>8605.1522891627301</v>
      </c>
      <c r="K1301" s="10">
        <f t="shared" si="383"/>
        <v>7.1072935640550394E-3</v>
      </c>
      <c r="L1301" s="10">
        <f>+H1301/SUM(F$27:F1301)-1</f>
        <v>0.15972412546880399</v>
      </c>
      <c r="M1301">
        <v>8.1940000000000008</v>
      </c>
      <c r="R1301">
        <f t="shared" si="384"/>
        <v>4857.543402825072</v>
      </c>
      <c r="S1301">
        <f t="shared" si="385"/>
        <v>4625.3640265886497</v>
      </c>
      <c r="T1301" s="5">
        <f t="shared" si="372"/>
        <v>0</v>
      </c>
      <c r="U1301" s="6">
        <f>+S1301+SUM($D$17:$E$17)-SUM($Q$27:Q1301)</f>
        <v>7650.8190265886451</v>
      </c>
      <c r="V1301" s="10">
        <f t="shared" si="373"/>
        <v>-5.5030914551205123E-3</v>
      </c>
      <c r="W1301" s="10">
        <f>+S1301/SUM(Q$27:Q1301)-1</f>
        <v>0.29397280677362958</v>
      </c>
      <c r="X1301">
        <v>5.5720000000000001</v>
      </c>
      <c r="AC1301">
        <f t="shared" si="386"/>
        <v>10941.675859154973</v>
      </c>
      <c r="AD1301">
        <f t="shared" si="387"/>
        <v>10704.20662253023</v>
      </c>
      <c r="AE1301" s="5">
        <f t="shared" si="374"/>
        <v>0</v>
      </c>
      <c r="AF1301" s="6">
        <f>+AD1301+SUM($D$18:$E$18)-SUM($AB$27:AB1301)</f>
        <v>16149.809622530218</v>
      </c>
      <c r="AG1301" s="10">
        <f t="shared" si="375"/>
        <v>-2.4917917384126298E-3</v>
      </c>
      <c r="AH1301" s="10">
        <f>+AD1301/SUM(AB$27:AB1301)-1</f>
        <v>0.66359126154792936</v>
      </c>
      <c r="AI1301" s="6">
        <f t="shared" si="376"/>
        <v>0</v>
      </c>
      <c r="AL1301" s="6">
        <f t="shared" si="377"/>
        <v>0</v>
      </c>
      <c r="AM1301" s="6">
        <f t="shared" si="378"/>
        <v>20871.266495564669</v>
      </c>
      <c r="AN1301" s="6">
        <f t="shared" si="379"/>
        <v>20304.320938281606</v>
      </c>
      <c r="AO1301" s="5">
        <f t="shared" si="380"/>
        <v>0</v>
      </c>
      <c r="AP1301" s="6">
        <f>+AN1301+SUM($D$16:$E$18)-SUM($AL$27:AL1301)</f>
        <v>32405.780938281587</v>
      </c>
      <c r="AQ1301" s="10">
        <f t="shared" si="388"/>
        <v>-6.7691721936291582E-4</v>
      </c>
      <c r="AR1301" s="10">
        <f>+AN1301/SUM(AL$27:AL1301)-1</f>
        <v>0.42002756493191473</v>
      </c>
    </row>
    <row r="1302" spans="1:44" x14ac:dyDescent="0.25">
      <c r="A1302" s="1">
        <v>42095</v>
      </c>
      <c r="B1302">
        <v>9.1470000000000002</v>
      </c>
      <c r="G1302">
        <f t="shared" si="381"/>
        <v>5102.1682663145875</v>
      </c>
      <c r="H1302">
        <f t="shared" si="382"/>
        <v>5004.2935109393447</v>
      </c>
      <c r="I1302" s="5">
        <f t="shared" si="371"/>
        <v>0</v>
      </c>
      <c r="J1302" s="6">
        <f>+H1302+SUM($D$16:$E$16)-SUM($F$27:F1302)</f>
        <v>8634.6955109393475</v>
      </c>
      <c r="K1302" s="10">
        <f t="shared" si="383"/>
        <v>3.4332015034554964E-3</v>
      </c>
      <c r="L1302" s="10">
        <f>+H1302/SUM(F$27:F1302)-1</f>
        <v>0.16661130272332025</v>
      </c>
      <c r="M1302">
        <v>8.2189999999999994</v>
      </c>
      <c r="R1302">
        <f t="shared" si="384"/>
        <v>4872.3638305857039</v>
      </c>
      <c r="S1302">
        <f t="shared" si="385"/>
        <v>4639.4760720688437</v>
      </c>
      <c r="T1302" s="5">
        <f t="shared" si="372"/>
        <v>0</v>
      </c>
      <c r="U1302" s="6">
        <f>+S1302+SUM($D$17:$E$17)-SUM($Q$27:Q1302)</f>
        <v>7664.9310720688381</v>
      </c>
      <c r="V1302" s="10">
        <f t="shared" si="373"/>
        <v>1.8445143495291472E-3</v>
      </c>
      <c r="W1302" s="10">
        <f>+S1302/SUM(Q$27:Q1302)-1</f>
        <v>0.29792073454630952</v>
      </c>
      <c r="X1302">
        <v>5.5490000000000004</v>
      </c>
      <c r="AC1302">
        <f t="shared" si="386"/>
        <v>10896.511009054371</v>
      </c>
      <c r="AD1302">
        <f t="shared" si="387"/>
        <v>10660.021993614546</v>
      </c>
      <c r="AE1302" s="5">
        <f t="shared" si="374"/>
        <v>0</v>
      </c>
      <c r="AF1302" s="6">
        <f>+AD1302+SUM($D$18:$E$18)-SUM($AB$27:AB1302)</f>
        <v>16105.624993614532</v>
      </c>
      <c r="AG1302" s="10">
        <f t="shared" si="375"/>
        <v>-2.7359225866071535E-3</v>
      </c>
      <c r="AH1302" s="10">
        <f>+AD1302/SUM(AB$27:AB1302)-1</f>
        <v>0.65672431987248037</v>
      </c>
      <c r="AI1302" s="6">
        <f t="shared" si="376"/>
        <v>0</v>
      </c>
      <c r="AL1302" s="6">
        <f t="shared" si="377"/>
        <v>0</v>
      </c>
      <c r="AM1302" s="6">
        <f t="shared" si="378"/>
        <v>20871.043105954661</v>
      </c>
      <c r="AN1302" s="6">
        <f t="shared" si="379"/>
        <v>20303.791576622734</v>
      </c>
      <c r="AO1302" s="5">
        <f t="shared" si="380"/>
        <v>0</v>
      </c>
      <c r="AP1302" s="6">
        <f>+AN1302+SUM($D$16:$E$18)-SUM($AL$27:AL1302)</f>
        <v>32405.251576622719</v>
      </c>
      <c r="AQ1302" s="10">
        <f t="shared" si="388"/>
        <v>-1.6335408175360833E-5</v>
      </c>
      <c r="AR1302" s="10">
        <f>+AN1302/SUM(AL$27:AL1302)-1</f>
        <v>0.419990542854215</v>
      </c>
    </row>
    <row r="1303" spans="1:44" x14ac:dyDescent="0.25">
      <c r="A1303" s="1">
        <v>42096</v>
      </c>
      <c r="B1303">
        <v>9.1319999999999997</v>
      </c>
      <c r="G1303">
        <f t="shared" si="381"/>
        <v>5093.8013127784861</v>
      </c>
      <c r="H1303">
        <f t="shared" si="382"/>
        <v>4996.0870604458396</v>
      </c>
      <c r="I1303" s="5">
        <f t="shared" si="371"/>
        <v>0</v>
      </c>
      <c r="J1303" s="6">
        <f>+H1303+SUM($D$16:$E$16)-SUM($F$27:F1303)</f>
        <v>8626.4890604458433</v>
      </c>
      <c r="K1303" s="10">
        <f t="shared" si="383"/>
        <v>-9.5040415531821854E-4</v>
      </c>
      <c r="L1303" s="10">
        <f>+H1303/SUM(F$27:F1303)-1</f>
        <v>0.16469819793039897</v>
      </c>
      <c r="M1303">
        <v>8.2289999999999992</v>
      </c>
      <c r="R1303">
        <f t="shared" si="384"/>
        <v>4878.2920016899561</v>
      </c>
      <c r="S1303">
        <f t="shared" si="385"/>
        <v>4645.1208902609205</v>
      </c>
      <c r="T1303" s="5">
        <f t="shared" si="372"/>
        <v>0</v>
      </c>
      <c r="U1303" s="6">
        <f>+S1303+SUM($D$17:$E$17)-SUM($Q$27:Q1303)</f>
        <v>7670.5758902609168</v>
      </c>
      <c r="V1303" s="10">
        <f t="shared" si="373"/>
        <v>7.3644735210320889E-4</v>
      </c>
      <c r="W1303" s="10">
        <f>+S1303/SUM(Q$27:Q1303)-1</f>
        <v>0.29949990565538109</v>
      </c>
      <c r="X1303">
        <v>5.524</v>
      </c>
      <c r="AC1303">
        <f t="shared" si="386"/>
        <v>10847.418780684149</v>
      </c>
      <c r="AD1303">
        <f t="shared" si="387"/>
        <v>10611.995223054018</v>
      </c>
      <c r="AE1303" s="5">
        <f t="shared" si="374"/>
        <v>0</v>
      </c>
      <c r="AF1303" s="6">
        <f>+AD1303+SUM($D$18:$E$18)-SUM($AB$27:AB1303)</f>
        <v>16057.598223054007</v>
      </c>
      <c r="AG1303" s="10">
        <f t="shared" si="375"/>
        <v>-2.9819873851257839E-3</v>
      </c>
      <c r="AH1303" s="10">
        <f>+AD1303/SUM(AB$27:AB1303)-1</f>
        <v>0.64926025283394861</v>
      </c>
      <c r="AI1303" s="6">
        <f t="shared" si="376"/>
        <v>0</v>
      </c>
      <c r="AL1303" s="6">
        <f t="shared" si="377"/>
        <v>0</v>
      </c>
      <c r="AM1303" s="6">
        <f t="shared" si="378"/>
        <v>20819.51209515259</v>
      </c>
      <c r="AN1303" s="6">
        <f t="shared" si="379"/>
        <v>20253.203173760779</v>
      </c>
      <c r="AO1303" s="5">
        <f t="shared" si="380"/>
        <v>0</v>
      </c>
      <c r="AP1303" s="6">
        <f>+AN1303+SUM($D$16:$E$18)-SUM($AL$27:AL1303)</f>
        <v>32354.663173760757</v>
      </c>
      <c r="AQ1303" s="10">
        <f t="shared" si="388"/>
        <v>-1.5611174238948644E-3</v>
      </c>
      <c r="AR1303" s="10">
        <f>+AN1303/SUM(AL$27:AL1303)-1</f>
        <v>0.41645253108084823</v>
      </c>
    </row>
    <row r="1304" spans="1:44" x14ac:dyDescent="0.25">
      <c r="A1304" s="1">
        <v>42101</v>
      </c>
      <c r="B1304">
        <v>9.2639999999999993</v>
      </c>
      <c r="G1304">
        <f t="shared" si="381"/>
        <v>5167.4305038961775</v>
      </c>
      <c r="H1304">
        <f t="shared" si="382"/>
        <v>5068.3038247886834</v>
      </c>
      <c r="I1304" s="5">
        <f t="shared" si="371"/>
        <v>0</v>
      </c>
      <c r="J1304" s="6">
        <f>+H1304+SUM($D$16:$E$16)-SUM($F$27:F1304)</f>
        <v>8698.7058247886871</v>
      </c>
      <c r="K1304" s="10">
        <f t="shared" si="383"/>
        <v>8.3715128874355393E-3</v>
      </c>
      <c r="L1304" s="10">
        <f>+H1304/SUM(F$27:F1304)-1</f>
        <v>0.1815335201081052</v>
      </c>
      <c r="M1304">
        <v>8.3450000000000006</v>
      </c>
      <c r="R1304">
        <f t="shared" si="384"/>
        <v>4947.058786499294</v>
      </c>
      <c r="S1304">
        <f t="shared" si="385"/>
        <v>4710.6007812890257</v>
      </c>
      <c r="T1304" s="5">
        <f t="shared" si="372"/>
        <v>0</v>
      </c>
      <c r="U1304" s="6">
        <f>+S1304+SUM($D$17:$E$17)-SUM($Q$27:Q1304)</f>
        <v>7736.0557812890211</v>
      </c>
      <c r="V1304" s="10">
        <f t="shared" si="373"/>
        <v>8.5365025996604338E-3</v>
      </c>
      <c r="W1304" s="10">
        <f>+S1304/SUM(Q$27:Q1304)-1</f>
        <v>0.31781829052061727</v>
      </c>
      <c r="X1304">
        <v>5.5759999999999996</v>
      </c>
      <c r="AC1304">
        <f t="shared" si="386"/>
        <v>10949.530615694208</v>
      </c>
      <c r="AD1304">
        <f t="shared" si="387"/>
        <v>10711.890905819913</v>
      </c>
      <c r="AE1304" s="5">
        <f t="shared" si="374"/>
        <v>0</v>
      </c>
      <c r="AF1304" s="6">
        <f>+AD1304+SUM($D$18:$E$18)-SUM($AB$27:AB1304)</f>
        <v>16157.493905819902</v>
      </c>
      <c r="AG1304" s="10">
        <f t="shared" si="375"/>
        <v>6.221084957928058E-3</v>
      </c>
      <c r="AH1304" s="10">
        <f>+AD1304/SUM(AB$27:AB1304)-1</f>
        <v>0.66478551227409421</v>
      </c>
      <c r="AI1304" s="6">
        <f t="shared" si="376"/>
        <v>0</v>
      </c>
      <c r="AL1304" s="6">
        <f t="shared" si="377"/>
        <v>0</v>
      </c>
      <c r="AM1304" s="6">
        <f t="shared" si="378"/>
        <v>21064.019906089678</v>
      </c>
      <c r="AN1304" s="6">
        <f t="shared" si="379"/>
        <v>20490.795511897624</v>
      </c>
      <c r="AO1304" s="5">
        <f t="shared" si="380"/>
        <v>0</v>
      </c>
      <c r="AP1304" s="6">
        <f>+AN1304+SUM($D$16:$E$18)-SUM($AL$27:AL1304)</f>
        <v>32592.255511897605</v>
      </c>
      <c r="AQ1304" s="10">
        <f t="shared" si="388"/>
        <v>7.3433723250604377E-3</v>
      </c>
      <c r="AR1304" s="10">
        <f>+AN1304/SUM(AL$27:AL1304)-1</f>
        <v>0.43306907641602543</v>
      </c>
    </row>
    <row r="1305" spans="1:44" x14ac:dyDescent="0.25">
      <c r="A1305" s="1">
        <v>42102</v>
      </c>
      <c r="B1305">
        <v>9.4420000000000002</v>
      </c>
      <c r="C1305">
        <f>+$C$16</f>
        <v>60</v>
      </c>
      <c r="D1305" s="7">
        <f>+$H$16</f>
        <v>1.0004210526315789</v>
      </c>
      <c r="E1305" s="7">
        <f>+$J$16</f>
        <v>0.46199999999999997</v>
      </c>
      <c r="F1305" s="6">
        <f>+C1305-D1305-E1305</f>
        <v>58.537578947368416</v>
      </c>
      <c r="G1305">
        <f t="shared" si="381"/>
        <v>5325.2559314719492</v>
      </c>
      <c r="H1305">
        <f t="shared" si="382"/>
        <v>5224.2246162589781</v>
      </c>
      <c r="I1305" s="5">
        <f t="shared" si="371"/>
        <v>179460</v>
      </c>
      <c r="J1305" s="6">
        <f>+H1305+SUM($D$16:$E$16)-SUM($F$27:F1305)</f>
        <v>8796.0890373116126</v>
      </c>
      <c r="K1305" s="10">
        <f t="shared" si="383"/>
        <v>1.1195138045180464E-2</v>
      </c>
      <c r="L1305" s="10">
        <f>+H1305/SUM(F$27:F1305)-1</f>
        <v>0.20148613616222733</v>
      </c>
      <c r="M1305">
        <v>8.3219999999999992</v>
      </c>
      <c r="N1305">
        <f>+$C$17</f>
        <v>50</v>
      </c>
      <c r="O1305" s="7">
        <f>+$H$17</f>
        <v>0.83368421052631569</v>
      </c>
      <c r="P1305" s="7">
        <f>+$J$17</f>
        <v>0.38500000000000001</v>
      </c>
      <c r="Q1305" s="6">
        <f>+N1305-O1305-P1305</f>
        <v>48.781315789473688</v>
      </c>
      <c r="R1305">
        <f t="shared" si="384"/>
        <v>4983.4239929595105</v>
      </c>
      <c r="S1305">
        <f t="shared" si="385"/>
        <v>4746.3990152367196</v>
      </c>
      <c r="T1305" s="5">
        <f t="shared" si="372"/>
        <v>149550</v>
      </c>
      <c r="U1305" s="6">
        <f>+S1305+SUM($D$17:$E$17)-SUM($Q$27:Q1305)</f>
        <v>7723.0726994472407</v>
      </c>
      <c r="V1305" s="10">
        <f t="shared" si="373"/>
        <v>-1.6782559755039728E-3</v>
      </c>
      <c r="W1305" s="10">
        <f>+S1305/SUM(Q$27:Q1305)-1</f>
        <v>0.30995626713310176</v>
      </c>
      <c r="X1305">
        <v>5.6180000000000003</v>
      </c>
      <c r="Y1305">
        <f>+$C$18</f>
        <v>90</v>
      </c>
      <c r="Z1305" s="7">
        <f>+$H$18</f>
        <v>1.5006315789473685</v>
      </c>
      <c r="AA1305" s="7">
        <f>+$J$18</f>
        <v>0.69300000000000006</v>
      </c>
      <c r="AB1305" s="6">
        <f>+Y1305-Z1305-AA1305</f>
        <v>87.806368421052639</v>
      </c>
      <c r="AC1305">
        <f t="shared" si="386"/>
        <v>11119.811927777233</v>
      </c>
      <c r="AD1305">
        <f t="shared" si="387"/>
        <v>10880.382248782651</v>
      </c>
      <c r="AE1305" s="5">
        <f t="shared" si="374"/>
        <v>269190</v>
      </c>
      <c r="AF1305" s="6">
        <f>+AD1305+SUM($D$18:$E$18)-SUM($AB$27:AB1305)</f>
        <v>16238.178880361587</v>
      </c>
      <c r="AG1305" s="10">
        <f t="shared" si="375"/>
        <v>4.993656504652888E-3</v>
      </c>
      <c r="AH1305" s="10">
        <f>+AD1305/SUM(AB$27:AB1305)-1</f>
        <v>0.66820652993784879</v>
      </c>
      <c r="AI1305" s="6">
        <f t="shared" si="376"/>
        <v>200</v>
      </c>
      <c r="AL1305" s="6">
        <f t="shared" si="377"/>
        <v>195.12526315789475</v>
      </c>
      <c r="AM1305" s="6">
        <f t="shared" si="378"/>
        <v>21428.491852208695</v>
      </c>
      <c r="AN1305" s="6">
        <f t="shared" si="379"/>
        <v>20851.00588027835</v>
      </c>
      <c r="AO1305" s="5">
        <f t="shared" si="380"/>
        <v>598200</v>
      </c>
      <c r="AP1305" s="6">
        <f>+AN1305+SUM($D$16:$E$18)-SUM($AL$27:AL1305)</f>
        <v>32757.340617120433</v>
      </c>
      <c r="AQ1305" s="10">
        <f t="shared" si="388"/>
        <v>5.0651635681540075E-3</v>
      </c>
      <c r="AR1305" s="10">
        <f>+AN1305/SUM(AL$27:AL1305)-1</f>
        <v>0.43862891143763605</v>
      </c>
    </row>
    <row r="1306" spans="1:44" x14ac:dyDescent="0.25">
      <c r="A1306" s="1">
        <v>42103</v>
      </c>
      <c r="B1306">
        <v>9.5909999999999993</v>
      </c>
      <c r="G1306">
        <f t="shared" si="381"/>
        <v>5409.2914254127791</v>
      </c>
      <c r="H1306">
        <f t="shared" si="382"/>
        <v>5306.6657799766845</v>
      </c>
      <c r="I1306" s="5">
        <f t="shared" si="371"/>
        <v>0</v>
      </c>
      <c r="J1306" s="6">
        <f>+H1306+SUM($D$16:$E$16)-SUM($F$27:F1306)</f>
        <v>8878.5302010293199</v>
      </c>
      <c r="K1306" s="10">
        <f t="shared" si="383"/>
        <v>9.37247944717301E-3</v>
      </c>
      <c r="L1306" s="10">
        <f>+H1306/SUM(F$27:F1306)-1</f>
        <v>0.22044625417622554</v>
      </c>
      <c r="M1306">
        <v>8.407</v>
      </c>
      <c r="R1306">
        <f t="shared" si="384"/>
        <v>5034.3241418902444</v>
      </c>
      <c r="S1306">
        <f t="shared" si="385"/>
        <v>4794.8782169064052</v>
      </c>
      <c r="T1306" s="5">
        <f t="shared" si="372"/>
        <v>0</v>
      </c>
      <c r="U1306" s="6">
        <f>+S1306+SUM($D$17:$E$17)-SUM($Q$27:Q1306)</f>
        <v>7771.5519011169272</v>
      </c>
      <c r="V1306" s="10">
        <f t="shared" si="373"/>
        <v>6.2771909000878257E-3</v>
      </c>
      <c r="W1306" s="10">
        <f>+S1306/SUM(Q$27:Q1306)-1</f>
        <v>0.32333601751838348</v>
      </c>
      <c r="X1306">
        <v>5.69</v>
      </c>
      <c r="AC1306">
        <f t="shared" si="386"/>
        <v>11262.322867399869</v>
      </c>
      <c r="AD1306">
        <f t="shared" si="387"/>
        <v>11019.824669913367</v>
      </c>
      <c r="AE1306" s="5">
        <f t="shared" si="374"/>
        <v>0</v>
      </c>
      <c r="AF1306" s="6">
        <f>+AD1306+SUM($D$18:$E$18)-SUM($AB$27:AB1306)</f>
        <v>16377.621301492303</v>
      </c>
      <c r="AG1306" s="10">
        <f t="shared" si="375"/>
        <v>8.5873189449439113E-3</v>
      </c>
      <c r="AH1306" s="10">
        <f>+AD1306/SUM(AB$27:AB1306)-1</f>
        <v>0.68958617930693511</v>
      </c>
      <c r="AI1306" s="6">
        <f t="shared" si="376"/>
        <v>0</v>
      </c>
      <c r="AL1306" s="6">
        <f t="shared" si="377"/>
        <v>0</v>
      </c>
      <c r="AM1306" s="6">
        <f t="shared" si="378"/>
        <v>21705.93843470289</v>
      </c>
      <c r="AN1306" s="6">
        <f t="shared" si="379"/>
        <v>21121.368666796458</v>
      </c>
      <c r="AO1306" s="5">
        <f t="shared" si="380"/>
        <v>0</v>
      </c>
      <c r="AP1306" s="6">
        <f>+AN1306+SUM($D$16:$E$18)-SUM($AL$27:AL1306)</f>
        <v>33027.703403638545</v>
      </c>
      <c r="AQ1306" s="10">
        <f t="shared" si="388"/>
        <v>8.253502311992067E-3</v>
      </c>
      <c r="AR1306" s="10">
        <f>+AN1306/SUM(AL$27:AL1306)-1</f>
        <v>0.45728277032075471</v>
      </c>
    </row>
    <row r="1307" spans="1:44" x14ac:dyDescent="0.25">
      <c r="A1307" s="1">
        <v>42104</v>
      </c>
      <c r="B1307">
        <v>9.6890000000000001</v>
      </c>
      <c r="G1307">
        <f t="shared" si="381"/>
        <v>5464.5630925684927</v>
      </c>
      <c r="H1307">
        <f t="shared" si="382"/>
        <v>5360.8888272541026</v>
      </c>
      <c r="I1307" s="5">
        <f t="shared" si="371"/>
        <v>0</v>
      </c>
      <c r="J1307" s="6">
        <f>+H1307+SUM($D$16:$E$16)-SUM($F$27:F1307)</f>
        <v>8932.7532483067371</v>
      </c>
      <c r="K1307" s="10">
        <f t="shared" si="383"/>
        <v>6.1072098702925626E-3</v>
      </c>
      <c r="L1307" s="10">
        <f>+H1307/SUM(F$27:F1307)-1</f>
        <v>0.23291666736664052</v>
      </c>
      <c r="M1307">
        <v>8.48</v>
      </c>
      <c r="R1307">
        <f t="shared" si="384"/>
        <v>5078.0383874425206</v>
      </c>
      <c r="S1307">
        <f t="shared" si="385"/>
        <v>4836.513295987429</v>
      </c>
      <c r="T1307" s="5">
        <f t="shared" si="372"/>
        <v>0</v>
      </c>
      <c r="U1307" s="6">
        <f>+S1307+SUM($D$17:$E$17)-SUM($Q$27:Q1307)</f>
        <v>7813.1869801979501</v>
      </c>
      <c r="V1307" s="10">
        <f t="shared" si="373"/>
        <v>5.3573700093334509E-3</v>
      </c>
      <c r="W1307" s="10">
        <f>+S1307/SUM(Q$27:Q1307)-1</f>
        <v>0.33482686196691946</v>
      </c>
      <c r="X1307">
        <v>5.7439999999999998</v>
      </c>
      <c r="AC1307">
        <f t="shared" si="386"/>
        <v>11369.206072116844</v>
      </c>
      <c r="AD1307">
        <f t="shared" si="387"/>
        <v>11124.406485761401</v>
      </c>
      <c r="AE1307" s="5">
        <f t="shared" si="374"/>
        <v>0</v>
      </c>
      <c r="AF1307" s="6">
        <f>+AD1307+SUM($D$18:$E$18)-SUM($AB$27:AB1307)</f>
        <v>16482.203117340337</v>
      </c>
      <c r="AG1307" s="10">
        <f t="shared" si="375"/>
        <v>6.3856535648743051E-3</v>
      </c>
      <c r="AH1307" s="10">
        <f>+AD1307/SUM(AB$27:AB1307)-1</f>
        <v>0.70562091633374924</v>
      </c>
      <c r="AI1307" s="6">
        <f t="shared" si="376"/>
        <v>0</v>
      </c>
      <c r="AL1307" s="6">
        <f t="shared" si="377"/>
        <v>0</v>
      </c>
      <c r="AM1307" s="6">
        <f t="shared" si="378"/>
        <v>21911.807552127859</v>
      </c>
      <c r="AN1307" s="6">
        <f t="shared" si="379"/>
        <v>21321.808609002932</v>
      </c>
      <c r="AO1307" s="5">
        <f t="shared" si="380"/>
        <v>0</v>
      </c>
      <c r="AP1307" s="6">
        <f>+AN1307+SUM($D$16:$E$18)-SUM($AL$27:AL1307)</f>
        <v>33228.143345845019</v>
      </c>
      <c r="AQ1307" s="10">
        <f t="shared" si="388"/>
        <v>6.0688428667550198E-3</v>
      </c>
      <c r="AR1307" s="10">
        <f>+AN1307/SUM(AL$27:AL1307)-1</f>
        <v>0.47111225641465415</v>
      </c>
    </row>
    <row r="1308" spans="1:44" x14ac:dyDescent="0.25">
      <c r="A1308" s="1">
        <v>42107</v>
      </c>
      <c r="B1308">
        <v>9.7919999999999998</v>
      </c>
      <c r="G1308">
        <f t="shared" si="381"/>
        <v>5522.6547427423548</v>
      </c>
      <c r="H1308">
        <f t="shared" si="382"/>
        <v>5417.8783565354706</v>
      </c>
      <c r="I1308" s="5">
        <f t="shared" ref="I1308:I1371" si="389">+C1308*(MAX($A:$A)-$A1308)</f>
        <v>0</v>
      </c>
      <c r="J1308" s="6">
        <f>+H1308+SUM($D$16:$E$16)-SUM($F$27:F1308)</f>
        <v>8989.7427775881079</v>
      </c>
      <c r="K1308" s="10">
        <f t="shared" si="383"/>
        <v>6.3798391937193166E-3</v>
      </c>
      <c r="L1308" s="10">
        <f>+H1308/SUM(F$27:F1308)-1</f>
        <v>0.24602332612799516</v>
      </c>
      <c r="M1308">
        <v>8.4860000000000007</v>
      </c>
      <c r="R1308">
        <f t="shared" si="384"/>
        <v>5081.6313391317481</v>
      </c>
      <c r="S1308">
        <f t="shared" si="385"/>
        <v>4839.935357281759</v>
      </c>
      <c r="T1308" s="5">
        <f t="shared" ref="T1308:T1371" si="390">+N1308*(MAX($A:$A)-$A1308)</f>
        <v>0</v>
      </c>
      <c r="U1308" s="6">
        <f>+S1308+SUM($D$17:$E$17)-SUM($Q$27:Q1308)</f>
        <v>7816.6090414922819</v>
      </c>
      <c r="V1308" s="10">
        <f t="shared" ref="V1308:V1371" si="391">+U1308/U1307-1</f>
        <v>4.3798533210637203E-4</v>
      </c>
      <c r="W1308" s="10">
        <f>+S1308/SUM(Q$27:Q1308)-1</f>
        <v>0.33577131493529211</v>
      </c>
      <c r="X1308">
        <v>5.7469999999999999</v>
      </c>
      <c r="AC1308">
        <f t="shared" si="386"/>
        <v>11375.144027934453</v>
      </c>
      <c r="AD1308">
        <f t="shared" si="387"/>
        <v>11130.216586641847</v>
      </c>
      <c r="AE1308" s="5">
        <f t="shared" ref="AE1308:AE1371" si="392">+Y1308*(MAX($A:$A)-$A1308)</f>
        <v>0</v>
      </c>
      <c r="AF1308" s="6">
        <f>+AD1308+SUM($D$18:$E$18)-SUM($AB$27:AB1308)</f>
        <v>16488.013218220782</v>
      </c>
      <c r="AG1308" s="10">
        <f t="shared" ref="AG1308:AG1371" si="393">+AF1308/AF1307-1</f>
        <v>3.525075403500999E-4</v>
      </c>
      <c r="AH1308" s="10">
        <f>+AD1308/SUM(AB$27:AB1308)-1</f>
        <v>0.70651173505746123</v>
      </c>
      <c r="AI1308" s="6">
        <f t="shared" ref="AI1308:AI1371" si="394">+C1308+N1308+Y1308</f>
        <v>0</v>
      </c>
      <c r="AL1308" s="6">
        <f t="shared" ref="AL1308:AL1371" si="395">+F1308+Q1308+AB1308</f>
        <v>0</v>
      </c>
      <c r="AM1308" s="6">
        <f t="shared" ref="AM1308:AM1371" si="396">+G1308+R1308+AC1308</f>
        <v>21979.430109808556</v>
      </c>
      <c r="AN1308" s="6">
        <f t="shared" ref="AN1308:AN1371" si="397">+H1308+S1308+AD1308</f>
        <v>21388.030300459075</v>
      </c>
      <c r="AO1308" s="5">
        <f t="shared" ref="AO1308:AO1371" si="398">+AI1308*(MAX($A:$A)-$A1308)</f>
        <v>0</v>
      </c>
      <c r="AP1308" s="6">
        <f>+AN1308+SUM($D$16:$E$18)-SUM($AL$27:AL1308)</f>
        <v>33294.365037301162</v>
      </c>
      <c r="AQ1308" s="10">
        <f t="shared" si="388"/>
        <v>1.992939863262766E-3</v>
      </c>
      <c r="AR1308" s="10">
        <f>+AN1308/SUM(AL$27:AL1308)-1</f>
        <v>0.47568126572001423</v>
      </c>
    </row>
    <row r="1309" spans="1:44" x14ac:dyDescent="0.25">
      <c r="A1309" s="1">
        <v>42108</v>
      </c>
      <c r="B1309">
        <v>9.6460000000000008</v>
      </c>
      <c r="G1309">
        <f t="shared" ref="G1309:G1372" si="399">+(B1309/B1308*G1308)+F1309</f>
        <v>5440.3112386124139</v>
      </c>
      <c r="H1309">
        <f t="shared" ref="H1309:H1372" si="400">+($B1309/$B1308*H1308)+F1309</f>
        <v>5337.0970820201337</v>
      </c>
      <c r="I1309" s="5">
        <f t="shared" si="389"/>
        <v>0</v>
      </c>
      <c r="J1309" s="6">
        <f>+H1309+SUM($D$16:$E$16)-SUM($F$27:F1309)</f>
        <v>8908.9615030727691</v>
      </c>
      <c r="K1309" s="10">
        <f t="shared" ref="K1309:K1372" si="401">+J1309/J1308-1</f>
        <v>-8.9859383648585034E-3</v>
      </c>
      <c r="L1309" s="10">
        <f>+H1309/SUM(F$27:F1309)-1</f>
        <v>0.22744495545656052</v>
      </c>
      <c r="M1309">
        <v>8.4670000000000005</v>
      </c>
      <c r="R1309">
        <f t="shared" ref="R1309:R1372" si="402">+($M1309/$M1308*R1308)+N1309</f>
        <v>5070.2536587825252</v>
      </c>
      <c r="S1309">
        <f t="shared" ref="S1309:S1372" si="403">+($M1309/$M1308*S1308)+Q1309</f>
        <v>4829.0988298497123</v>
      </c>
      <c r="T1309" s="5">
        <f t="shared" si="390"/>
        <v>0</v>
      </c>
      <c r="U1309" s="6">
        <f>+S1309+SUM($D$17:$E$17)-SUM($Q$27:Q1309)</f>
        <v>7805.7725140602342</v>
      </c>
      <c r="V1309" s="10">
        <f t="shared" si="391"/>
        <v>-1.3863463523025032E-3</v>
      </c>
      <c r="W1309" s="10">
        <f>+S1309/SUM(Q$27:Q1309)-1</f>
        <v>0.3327805472021117</v>
      </c>
      <c r="X1309">
        <v>5.71</v>
      </c>
      <c r="AC1309">
        <f t="shared" ref="AC1309:AC1372" si="404">+(X1309/X1308*AC1308)+AB1309</f>
        <v>11301.909239517267</v>
      </c>
      <c r="AD1309">
        <f t="shared" ref="AD1309:AD1372" si="405">+($X1309/$X1308*AD1308)+AB1309</f>
        <v>11058.558675783008</v>
      </c>
      <c r="AE1309" s="5">
        <f t="shared" si="392"/>
        <v>0</v>
      </c>
      <c r="AF1309" s="6">
        <f>+AD1309+SUM($D$18:$E$18)-SUM($AB$27:AB1309)</f>
        <v>16416.355307361948</v>
      </c>
      <c r="AG1309" s="10">
        <f t="shared" si="393"/>
        <v>-4.3460609783867454E-3</v>
      </c>
      <c r="AH1309" s="10">
        <f>+AD1309/SUM(AB$27:AB1309)-1</f>
        <v>0.69552497079834752</v>
      </c>
      <c r="AI1309" s="6">
        <f t="shared" si="394"/>
        <v>0</v>
      </c>
      <c r="AL1309" s="6">
        <f t="shared" si="395"/>
        <v>0</v>
      </c>
      <c r="AM1309" s="6">
        <f t="shared" si="396"/>
        <v>21812.474136912206</v>
      </c>
      <c r="AN1309" s="6">
        <f t="shared" si="397"/>
        <v>21224.754587652853</v>
      </c>
      <c r="AO1309" s="5">
        <f t="shared" si="398"/>
        <v>0</v>
      </c>
      <c r="AP1309" s="6">
        <f>+AN1309+SUM($D$16:$E$18)-SUM($AL$27:AL1309)</f>
        <v>33131.08932449494</v>
      </c>
      <c r="AQ1309" s="10">
        <f t="shared" ref="AQ1309:AQ1372" si="406">+AP1309/AP1308-1</f>
        <v>-4.9040044050486786E-3</v>
      </c>
      <c r="AR1309" s="10">
        <f>+AN1309/SUM(AL$27:AL1309)-1</f>
        <v>0.46441595016030845</v>
      </c>
    </row>
    <row r="1310" spans="1:44" x14ac:dyDescent="0.25">
      <c r="A1310" s="1">
        <v>42109</v>
      </c>
      <c r="B1310">
        <v>9.7189999999999994</v>
      </c>
      <c r="G1310">
        <f t="shared" si="399"/>
        <v>5481.4829906773839</v>
      </c>
      <c r="H1310">
        <f t="shared" si="400"/>
        <v>5377.4877192778022</v>
      </c>
      <c r="I1310" s="5">
        <f t="shared" si="389"/>
        <v>0</v>
      </c>
      <c r="J1310" s="6">
        <f>+H1310+SUM($D$16:$E$16)-SUM($F$27:F1310)</f>
        <v>8949.3521403304367</v>
      </c>
      <c r="K1310" s="10">
        <f t="shared" si="401"/>
        <v>4.5337088103631906E-3</v>
      </c>
      <c r="L1310" s="10">
        <f>+H1310/SUM(F$27:F1310)-1</f>
        <v>0.23673414079227784</v>
      </c>
      <c r="M1310">
        <v>8.4779999999999998</v>
      </c>
      <c r="R1310">
        <f t="shared" si="402"/>
        <v>5076.8407368794433</v>
      </c>
      <c r="S1310">
        <f t="shared" si="403"/>
        <v>4835.3726088893181</v>
      </c>
      <c r="T1310" s="5">
        <f t="shared" si="390"/>
        <v>0</v>
      </c>
      <c r="U1310" s="6">
        <f>+S1310+SUM($D$17:$E$17)-SUM($Q$27:Q1310)</f>
        <v>7812.0462930998401</v>
      </c>
      <c r="V1310" s="10">
        <f t="shared" si="391"/>
        <v>8.037358286197005E-4</v>
      </c>
      <c r="W1310" s="10">
        <f>+S1310/SUM(Q$27:Q1310)-1</f>
        <v>0.33451204431079495</v>
      </c>
      <c r="X1310">
        <v>5.7450000000000001</v>
      </c>
      <c r="AC1310">
        <f t="shared" si="404"/>
        <v>11371.185390722714</v>
      </c>
      <c r="AD1310">
        <f t="shared" si="405"/>
        <v>11126.343186054884</v>
      </c>
      <c r="AE1310" s="5">
        <f t="shared" si="392"/>
        <v>0</v>
      </c>
      <c r="AF1310" s="6">
        <f>+AD1310+SUM($D$18:$E$18)-SUM($AB$27:AB1310)</f>
        <v>16484.139817633819</v>
      </c>
      <c r="AG1310" s="10">
        <f t="shared" si="393"/>
        <v>4.1290840142496066E-3</v>
      </c>
      <c r="AH1310" s="10">
        <f>+AD1310/SUM(AB$27:AB1310)-1</f>
        <v>0.70591785590832012</v>
      </c>
      <c r="AI1310" s="6">
        <f t="shared" si="394"/>
        <v>0</v>
      </c>
      <c r="AL1310" s="6">
        <f t="shared" si="395"/>
        <v>0</v>
      </c>
      <c r="AM1310" s="6">
        <f t="shared" si="396"/>
        <v>21929.509118279544</v>
      </c>
      <c r="AN1310" s="6">
        <f t="shared" si="397"/>
        <v>21339.203514222005</v>
      </c>
      <c r="AO1310" s="5">
        <f t="shared" si="398"/>
        <v>0</v>
      </c>
      <c r="AP1310" s="6">
        <f>+AN1310+SUM($D$16:$E$18)-SUM($AL$27:AL1310)</f>
        <v>33245.538251064092</v>
      </c>
      <c r="AQ1310" s="10">
        <f t="shared" si="406"/>
        <v>3.4544269114791248E-3</v>
      </c>
      <c r="AR1310" s="10">
        <f>+AN1310/SUM(AL$27:AL1310)-1</f>
        <v>0.47231242938010065</v>
      </c>
    </row>
    <row r="1311" spans="1:44" x14ac:dyDescent="0.25">
      <c r="A1311" s="1">
        <v>42110</v>
      </c>
      <c r="B1311">
        <v>9.7720000000000002</v>
      </c>
      <c r="G1311">
        <f t="shared" si="399"/>
        <v>5511.3748106697603</v>
      </c>
      <c r="H1311">
        <f t="shared" si="400"/>
        <v>5406.8124285196709</v>
      </c>
      <c r="I1311" s="5">
        <f t="shared" si="389"/>
        <v>0</v>
      </c>
      <c r="J1311" s="6">
        <f>+H1311+SUM($D$16:$E$16)-SUM($F$27:F1311)</f>
        <v>8978.6768495723081</v>
      </c>
      <c r="K1311" s="10">
        <f t="shared" si="401"/>
        <v>3.2767410179022072E-3</v>
      </c>
      <c r="L1311" s="10">
        <f>+H1311/SUM(F$27:F1311)-1</f>
        <v>0.24347834384423694</v>
      </c>
      <c r="M1311">
        <v>8.4109999999999996</v>
      </c>
      <c r="R1311">
        <f t="shared" si="402"/>
        <v>5036.7194430163954</v>
      </c>
      <c r="S1311">
        <f t="shared" si="403"/>
        <v>4797.1595911026252</v>
      </c>
      <c r="T1311" s="5">
        <f t="shared" si="390"/>
        <v>0</v>
      </c>
      <c r="U1311" s="6">
        <f>+S1311+SUM($D$17:$E$17)-SUM($Q$27:Q1311)</f>
        <v>7773.8332753131472</v>
      </c>
      <c r="V1311" s="10">
        <f t="shared" si="391"/>
        <v>-4.8915503509554537E-3</v>
      </c>
      <c r="W1311" s="10">
        <f>+S1311/SUM(Q$27:Q1311)-1</f>
        <v>0.32396565283063183</v>
      </c>
      <c r="X1311">
        <v>5.71</v>
      </c>
      <c r="AC1311">
        <f t="shared" si="404"/>
        <v>11301.909239517267</v>
      </c>
      <c r="AD1311">
        <f t="shared" si="405"/>
        <v>11058.55867578301</v>
      </c>
      <c r="AE1311" s="5">
        <f t="shared" si="392"/>
        <v>0</v>
      </c>
      <c r="AF1311" s="6">
        <f>+AD1311+SUM($D$18:$E$18)-SUM($AB$27:AB1311)</f>
        <v>16416.355307361948</v>
      </c>
      <c r="AG1311" s="10">
        <f t="shared" si="393"/>
        <v>-4.1121047881041983E-3</v>
      </c>
      <c r="AH1311" s="10">
        <f>+AD1311/SUM(AB$27:AB1311)-1</f>
        <v>0.69552497079834774</v>
      </c>
      <c r="AI1311" s="6">
        <f t="shared" si="394"/>
        <v>0</v>
      </c>
      <c r="AL1311" s="6">
        <f t="shared" si="395"/>
        <v>0</v>
      </c>
      <c r="AM1311" s="6">
        <f t="shared" si="396"/>
        <v>21850.003493203421</v>
      </c>
      <c r="AN1311" s="6">
        <f t="shared" si="397"/>
        <v>21262.530695405305</v>
      </c>
      <c r="AO1311" s="5">
        <f t="shared" si="398"/>
        <v>0</v>
      </c>
      <c r="AP1311" s="6">
        <f>+AN1311+SUM($D$16:$E$18)-SUM($AL$27:AL1311)</f>
        <v>33168.865432247396</v>
      </c>
      <c r="AQ1311" s="10">
        <f t="shared" si="406"/>
        <v>-2.3062589102236242E-3</v>
      </c>
      <c r="AR1311" s="10">
        <f>+AN1311/SUM(AL$27:AL1311)-1</f>
        <v>0.46702233764522405</v>
      </c>
    </row>
    <row r="1312" spans="1:44" x14ac:dyDescent="0.25">
      <c r="A1312" s="1">
        <v>42111</v>
      </c>
      <c r="B1312">
        <v>9.6329999999999991</v>
      </c>
      <c r="G1312">
        <f t="shared" si="399"/>
        <v>5432.9792827652263</v>
      </c>
      <c r="H1312">
        <f t="shared" si="400"/>
        <v>5329.9042288098635</v>
      </c>
      <c r="I1312" s="5">
        <f t="shared" si="389"/>
        <v>0</v>
      </c>
      <c r="J1312" s="6">
        <f>+H1312+SUM($D$16:$E$16)-SUM($F$27:F1312)</f>
        <v>8901.7686498625008</v>
      </c>
      <c r="K1312" s="10">
        <f t="shared" si="401"/>
        <v>-8.5656495938453148E-3</v>
      </c>
      <c r="L1312" s="10">
        <f>+H1312/SUM(F$27:F1312)-1</f>
        <v>0.22579071697211761</v>
      </c>
      <c r="M1312">
        <v>8.2799999999999994</v>
      </c>
      <c r="R1312">
        <f t="shared" si="402"/>
        <v>4958.273331134913</v>
      </c>
      <c r="S1312">
        <f t="shared" si="403"/>
        <v>4722.4445861764043</v>
      </c>
      <c r="T1312" s="5">
        <f t="shared" si="390"/>
        <v>0</v>
      </c>
      <c r="U1312" s="6">
        <f>+S1312+SUM($D$17:$E$17)-SUM($Q$27:Q1312)</f>
        <v>7699.1182703869254</v>
      </c>
      <c r="V1312" s="10">
        <f t="shared" si="391"/>
        <v>-9.6110891860119452E-3</v>
      </c>
      <c r="W1312" s="10">
        <f>+S1312/SUM(Q$27:Q1312)-1</f>
        <v>0.30334509635449192</v>
      </c>
      <c r="X1312">
        <v>5.6289999999999996</v>
      </c>
      <c r="AC1312">
        <f t="shared" si="404"/>
        <v>11141.584432441801</v>
      </c>
      <c r="AD1312">
        <f t="shared" si="405"/>
        <v>10901.685952010956</v>
      </c>
      <c r="AE1312" s="5">
        <f t="shared" si="392"/>
        <v>0</v>
      </c>
      <c r="AF1312" s="6">
        <f>+AD1312+SUM($D$18:$E$18)-SUM($AB$27:AB1312)</f>
        <v>16259.482583589894</v>
      </c>
      <c r="AG1312" s="10">
        <f t="shared" si="393"/>
        <v>-9.5558801472641619E-3</v>
      </c>
      <c r="AH1312" s="10">
        <f>+AD1312/SUM(AB$27:AB1312)-1</f>
        <v>0.67147286525812588</v>
      </c>
      <c r="AI1312" s="6">
        <f t="shared" si="394"/>
        <v>0</v>
      </c>
      <c r="AL1312" s="6">
        <f t="shared" si="395"/>
        <v>0</v>
      </c>
      <c r="AM1312" s="6">
        <f t="shared" si="396"/>
        <v>21532.837046341941</v>
      </c>
      <c r="AN1312" s="6">
        <f t="shared" si="397"/>
        <v>20954.034766997225</v>
      </c>
      <c r="AO1312" s="5">
        <f t="shared" si="398"/>
        <v>0</v>
      </c>
      <c r="AP1312" s="6">
        <f>+AN1312+SUM($D$16:$E$18)-SUM($AL$27:AL1312)</f>
        <v>32860.369503839313</v>
      </c>
      <c r="AQ1312" s="10">
        <f t="shared" si="406"/>
        <v>-9.3007681869081704E-3</v>
      </c>
      <c r="AR1312" s="10">
        <f>+AN1312/SUM(AL$27:AL1312)-1</f>
        <v>0.44573745747124494</v>
      </c>
    </row>
    <row r="1313" spans="1:44" x14ac:dyDescent="0.25">
      <c r="A1313" s="1">
        <v>42114</v>
      </c>
      <c r="B1313">
        <v>9.5749999999999993</v>
      </c>
      <c r="G1313">
        <f t="shared" si="399"/>
        <v>5400.2674797547024</v>
      </c>
      <c r="H1313">
        <f t="shared" si="400"/>
        <v>5297.8130375640449</v>
      </c>
      <c r="I1313" s="5">
        <f t="shared" si="389"/>
        <v>0</v>
      </c>
      <c r="J1313" s="6">
        <f>+H1313+SUM($D$16:$E$16)-SUM($F$27:F1313)</f>
        <v>8869.6774586166794</v>
      </c>
      <c r="K1313" s="10">
        <f t="shared" si="401"/>
        <v>-3.6050354157785014E-3</v>
      </c>
      <c r="L1313" s="10">
        <f>+H1313/SUM(F$27:F1313)-1</f>
        <v>0.21841026834921884</v>
      </c>
      <c r="M1313">
        <v>8.35</v>
      </c>
      <c r="R1313">
        <f t="shared" si="402"/>
        <v>5000.191100842575</v>
      </c>
      <c r="S1313">
        <f t="shared" si="403"/>
        <v>4762.3686346102631</v>
      </c>
      <c r="T1313" s="5">
        <f t="shared" si="390"/>
        <v>0</v>
      </c>
      <c r="U1313" s="6">
        <f>+S1313+SUM($D$17:$E$17)-SUM($Q$27:Q1313)</f>
        <v>7739.0423188207842</v>
      </c>
      <c r="V1313" s="10">
        <f t="shared" si="391"/>
        <v>5.1855351524365823E-3</v>
      </c>
      <c r="W1313" s="10">
        <f>+S1313/SUM(Q$27:Q1313)-1</f>
        <v>0.31436371431884158</v>
      </c>
      <c r="X1313">
        <v>5.6609999999999996</v>
      </c>
      <c r="AC1313">
        <f t="shared" si="404"/>
        <v>11204.922627829639</v>
      </c>
      <c r="AD1313">
        <f t="shared" si="405"/>
        <v>10963.660361402384</v>
      </c>
      <c r="AE1313" s="5">
        <f t="shared" si="392"/>
        <v>0</v>
      </c>
      <c r="AF1313" s="6">
        <f>+AD1313+SUM($D$18:$E$18)-SUM($AB$27:AB1313)</f>
        <v>16321.456992981321</v>
      </c>
      <c r="AG1313" s="10">
        <f t="shared" si="393"/>
        <v>3.8115855823097622E-3</v>
      </c>
      <c r="AH1313" s="10">
        <f>+AD1313/SUM(AB$27:AB1313)-1</f>
        <v>0.68097493164438649</v>
      </c>
      <c r="AI1313" s="6">
        <f t="shared" si="394"/>
        <v>0</v>
      </c>
      <c r="AL1313" s="6">
        <f t="shared" si="395"/>
        <v>0</v>
      </c>
      <c r="AM1313" s="6">
        <f t="shared" si="396"/>
        <v>21605.381208426916</v>
      </c>
      <c r="AN1313" s="6">
        <f t="shared" si="397"/>
        <v>21023.842033576693</v>
      </c>
      <c r="AO1313" s="5">
        <f t="shared" si="398"/>
        <v>0</v>
      </c>
      <c r="AP1313" s="6">
        <f>+AN1313+SUM($D$16:$E$18)-SUM($AL$27:AL1313)</f>
        <v>32930.176770418781</v>
      </c>
      <c r="AQ1313" s="10">
        <f t="shared" si="406"/>
        <v>2.124360365798994E-3</v>
      </c>
      <c r="AR1313" s="10">
        <f>+AN1313/SUM(AL$27:AL1313)-1</f>
        <v>0.45055385589855734</v>
      </c>
    </row>
    <row r="1314" spans="1:44" x14ac:dyDescent="0.25">
      <c r="A1314" s="1">
        <v>42115</v>
      </c>
      <c r="B1314">
        <v>9.6519999999999992</v>
      </c>
      <c r="G1314">
        <f t="shared" si="399"/>
        <v>5443.695218234192</v>
      </c>
      <c r="H1314">
        <f t="shared" si="400"/>
        <v>5340.4168604248734</v>
      </c>
      <c r="I1314" s="5">
        <f t="shared" si="389"/>
        <v>0</v>
      </c>
      <c r="J1314" s="6">
        <f>+H1314+SUM($D$16:$E$16)-SUM($F$27:F1314)</f>
        <v>8912.2812814775098</v>
      </c>
      <c r="K1314" s="10">
        <f t="shared" si="401"/>
        <v>4.8033114010748168E-3</v>
      </c>
      <c r="L1314" s="10">
        <f>+H1314/SUM(F$27:F1314)-1</f>
        <v>0.22820845014168789</v>
      </c>
      <c r="M1314">
        <v>8.3940000000000001</v>
      </c>
      <c r="R1314">
        <f t="shared" si="402"/>
        <v>5026.5394132302481</v>
      </c>
      <c r="S1314">
        <f t="shared" si="403"/>
        <v>4787.4637507686884</v>
      </c>
      <c r="T1314" s="5">
        <f t="shared" si="390"/>
        <v>0</v>
      </c>
      <c r="U1314" s="6">
        <f>+S1314+SUM($D$17:$E$17)-SUM($Q$27:Q1314)</f>
        <v>7764.1374349792113</v>
      </c>
      <c r="V1314" s="10">
        <f t="shared" si="391"/>
        <v>3.2426642890164281E-3</v>
      </c>
      <c r="W1314" s="10">
        <f>+S1314/SUM(Q$27:Q1314)-1</f>
        <v>0.32128970275357571</v>
      </c>
      <c r="X1314">
        <v>5.6909999999999998</v>
      </c>
      <c r="AC1314">
        <f t="shared" si="404"/>
        <v>11264.302186005738</v>
      </c>
      <c r="AD1314">
        <f t="shared" si="405"/>
        <v>11021.761370206848</v>
      </c>
      <c r="AE1314" s="5">
        <f t="shared" si="392"/>
        <v>0</v>
      </c>
      <c r="AF1314" s="6">
        <f>+AD1314+SUM($D$18:$E$18)-SUM($AB$27:AB1314)</f>
        <v>16379.558001785785</v>
      </c>
      <c r="AG1314" s="10">
        <f t="shared" si="393"/>
        <v>3.5597930276352052E-3</v>
      </c>
      <c r="AH1314" s="10">
        <f>+AD1314/SUM(AB$27:AB1314)-1</f>
        <v>0.68988311888150555</v>
      </c>
      <c r="AI1314" s="6">
        <f t="shared" si="394"/>
        <v>0</v>
      </c>
      <c r="AL1314" s="6">
        <f t="shared" si="395"/>
        <v>0</v>
      </c>
      <c r="AM1314" s="6">
        <f t="shared" si="396"/>
        <v>21734.53681747018</v>
      </c>
      <c r="AN1314" s="6">
        <f t="shared" si="397"/>
        <v>21149.641981400411</v>
      </c>
      <c r="AO1314" s="5">
        <f t="shared" si="398"/>
        <v>0</v>
      </c>
      <c r="AP1314" s="6">
        <f>+AN1314+SUM($D$16:$E$18)-SUM($AL$27:AL1314)</f>
        <v>33055.976718242498</v>
      </c>
      <c r="AQ1314" s="10">
        <f t="shared" si="406"/>
        <v>3.8202026275402368E-3</v>
      </c>
      <c r="AR1314" s="10">
        <f>+AN1314/SUM(AL$27:AL1314)-1</f>
        <v>0.45923350632097293</v>
      </c>
    </row>
    <row r="1315" spans="1:44" x14ac:dyDescent="0.25">
      <c r="A1315" s="1">
        <v>42116</v>
      </c>
      <c r="B1315">
        <v>9.7159999999999993</v>
      </c>
      <c r="G1315">
        <f t="shared" si="399"/>
        <v>5479.7910008664958</v>
      </c>
      <c r="H1315">
        <f t="shared" si="400"/>
        <v>5375.8278300754328</v>
      </c>
      <c r="I1315" s="5">
        <f t="shared" si="389"/>
        <v>0</v>
      </c>
      <c r="J1315" s="6">
        <f>+H1315+SUM($D$16:$E$16)-SUM($F$27:F1315)</f>
        <v>8947.6922511280682</v>
      </c>
      <c r="K1315" s="10">
        <f t="shared" si="401"/>
        <v>3.9732778322598694E-3</v>
      </c>
      <c r="L1315" s="10">
        <f>+H1315/SUM(F$27:F1315)-1</f>
        <v>0.23635239344971426</v>
      </c>
      <c r="M1315">
        <v>8.3859999999999992</v>
      </c>
      <c r="R1315">
        <f t="shared" si="402"/>
        <v>5021.7488109779433</v>
      </c>
      <c r="S1315">
        <f t="shared" si="403"/>
        <v>4782.9010023762476</v>
      </c>
      <c r="T1315" s="5">
        <f t="shared" si="390"/>
        <v>0</v>
      </c>
      <c r="U1315" s="6">
        <f>+S1315+SUM($D$17:$E$17)-SUM($Q$27:Q1315)</f>
        <v>7759.5746865867695</v>
      </c>
      <c r="V1315" s="10">
        <f t="shared" si="391"/>
        <v>-5.8766970969437171E-4</v>
      </c>
      <c r="W1315" s="10">
        <f>+S1315/SUM(Q$27:Q1315)-1</f>
        <v>0.32003043212907856</v>
      </c>
      <c r="X1315">
        <v>5.7</v>
      </c>
      <c r="AC1315">
        <f t="shared" si="404"/>
        <v>11282.116053458569</v>
      </c>
      <c r="AD1315">
        <f t="shared" si="405"/>
        <v>11039.19167284819</v>
      </c>
      <c r="AE1315" s="5">
        <f t="shared" si="392"/>
        <v>0</v>
      </c>
      <c r="AF1315" s="6">
        <f>+AD1315+SUM($D$18:$E$18)-SUM($AB$27:AB1315)</f>
        <v>16396.988304427126</v>
      </c>
      <c r="AG1315" s="10">
        <f t="shared" si="393"/>
        <v>1.0641497554111368E-3</v>
      </c>
      <c r="AH1315" s="10">
        <f>+AD1315/SUM(AB$27:AB1315)-1</f>
        <v>0.69255557505264176</v>
      </c>
      <c r="AI1315" s="6">
        <f t="shared" si="394"/>
        <v>0</v>
      </c>
      <c r="AL1315" s="6">
        <f t="shared" si="395"/>
        <v>0</v>
      </c>
      <c r="AM1315" s="6">
        <f t="shared" si="396"/>
        <v>21783.655865303008</v>
      </c>
      <c r="AN1315" s="6">
        <f t="shared" si="397"/>
        <v>21197.920505299873</v>
      </c>
      <c r="AO1315" s="5">
        <f t="shared" si="398"/>
        <v>0</v>
      </c>
      <c r="AP1315" s="6">
        <f>+AN1315+SUM($D$16:$E$18)-SUM($AL$27:AL1315)</f>
        <v>33104.25524214196</v>
      </c>
      <c r="AQ1315" s="10">
        <f t="shared" si="406"/>
        <v>1.4605081650127527E-3</v>
      </c>
      <c r="AR1315" s="10">
        <f>+AN1315/SUM(AL$27:AL1315)-1</f>
        <v>0.46256451493907491</v>
      </c>
    </row>
    <row r="1316" spans="1:44" x14ac:dyDescent="0.25">
      <c r="A1316" s="1">
        <v>42117</v>
      </c>
      <c r="B1316">
        <v>9.7059999999999995</v>
      </c>
      <c r="G1316">
        <f t="shared" si="399"/>
        <v>5474.151034830199</v>
      </c>
      <c r="H1316">
        <f t="shared" si="400"/>
        <v>5370.2948660675329</v>
      </c>
      <c r="I1316" s="5">
        <f t="shared" si="389"/>
        <v>0</v>
      </c>
      <c r="J1316" s="6">
        <f>+H1316+SUM($D$16:$E$16)-SUM($F$27:F1316)</f>
        <v>8942.1592871201683</v>
      </c>
      <c r="K1316" s="10">
        <f t="shared" si="401"/>
        <v>-6.1836771455814343E-4</v>
      </c>
      <c r="L1316" s="10">
        <f>+H1316/SUM(F$27:F1316)-1</f>
        <v>0.23507990230783515</v>
      </c>
      <c r="M1316">
        <v>8.3610000000000007</v>
      </c>
      <c r="R1316">
        <f t="shared" si="402"/>
        <v>5006.778178939494</v>
      </c>
      <c r="S1316">
        <f t="shared" si="403"/>
        <v>4768.6424136498708</v>
      </c>
      <c r="T1316" s="5">
        <f t="shared" si="390"/>
        <v>0</v>
      </c>
      <c r="U1316" s="6">
        <f>+S1316+SUM($D$17:$E$17)-SUM($Q$27:Q1316)</f>
        <v>7745.3160978603937</v>
      </c>
      <c r="V1316" s="10">
        <f t="shared" si="391"/>
        <v>-1.8375477139260799E-3</v>
      </c>
      <c r="W1316" s="10">
        <f>+S1316/SUM(Q$27:Q1316)-1</f>
        <v>0.3160952114275255</v>
      </c>
      <c r="X1316">
        <v>5.68</v>
      </c>
      <c r="AC1316">
        <f t="shared" si="404"/>
        <v>11242.52968134117</v>
      </c>
      <c r="AD1316">
        <f t="shared" si="405"/>
        <v>11000.457666978546</v>
      </c>
      <c r="AE1316" s="5">
        <f t="shared" si="392"/>
        <v>0</v>
      </c>
      <c r="AF1316" s="6">
        <f>+AD1316+SUM($D$18:$E$18)-SUM($AB$27:AB1316)</f>
        <v>16358.254298557482</v>
      </c>
      <c r="AG1316" s="10">
        <f t="shared" si="393"/>
        <v>-2.3622634321930347E-3</v>
      </c>
      <c r="AH1316" s="10">
        <f>+AD1316/SUM(AB$27:AB1316)-1</f>
        <v>0.68661678356122868</v>
      </c>
      <c r="AI1316" s="6">
        <f t="shared" si="394"/>
        <v>0</v>
      </c>
      <c r="AL1316" s="6">
        <f t="shared" si="395"/>
        <v>0</v>
      </c>
      <c r="AM1316" s="6">
        <f t="shared" si="396"/>
        <v>21723.458895110864</v>
      </c>
      <c r="AN1316" s="6">
        <f t="shared" si="397"/>
        <v>21139.394946695949</v>
      </c>
      <c r="AO1316" s="5">
        <f t="shared" si="398"/>
        <v>0</v>
      </c>
      <c r="AP1316" s="6">
        <f>+AN1316+SUM($D$16:$E$18)-SUM($AL$27:AL1316)</f>
        <v>33045.729683538033</v>
      </c>
      <c r="AQ1316" s="10">
        <f t="shared" si="406"/>
        <v>-1.7679164861387209E-3</v>
      </c>
      <c r="AR1316" s="10">
        <f>+AN1316/SUM(AL$27:AL1316)-1</f>
        <v>0.45852650539895579</v>
      </c>
    </row>
    <row r="1317" spans="1:44" x14ac:dyDescent="0.25">
      <c r="A1317" s="1">
        <v>42118</v>
      </c>
      <c r="B1317">
        <v>9.7089999999999996</v>
      </c>
      <c r="G1317">
        <f t="shared" si="399"/>
        <v>5475.843024641089</v>
      </c>
      <c r="H1317">
        <f t="shared" si="400"/>
        <v>5371.9547552699032</v>
      </c>
      <c r="I1317" s="5">
        <f t="shared" si="389"/>
        <v>0</v>
      </c>
      <c r="J1317" s="6">
        <f>+H1317+SUM($D$16:$E$16)-SUM($F$27:F1317)</f>
        <v>8943.8191763225404</v>
      </c>
      <c r="K1317" s="10">
        <f t="shared" si="401"/>
        <v>1.8562509893582657E-4</v>
      </c>
      <c r="L1317" s="10">
        <f>+H1317/SUM(F$27:F1317)-1</f>
        <v>0.23546164965039895</v>
      </c>
      <c r="M1317">
        <v>8.3840000000000003</v>
      </c>
      <c r="R1317">
        <f t="shared" si="402"/>
        <v>5020.5511604148687</v>
      </c>
      <c r="S1317">
        <f t="shared" si="403"/>
        <v>4781.7603152781385</v>
      </c>
      <c r="T1317" s="5">
        <f t="shared" si="390"/>
        <v>0</v>
      </c>
      <c r="U1317" s="6">
        <f>+S1317+SUM($D$17:$E$17)-SUM($Q$27:Q1317)</f>
        <v>7758.4339994886595</v>
      </c>
      <c r="V1317" s="10">
        <f t="shared" si="391"/>
        <v>1.6936560706528603E-3</v>
      </c>
      <c r="W1317" s="10">
        <f>+S1317/SUM(Q$27:Q1317)-1</f>
        <v>0.31971561447295471</v>
      </c>
      <c r="X1317">
        <v>5.6609999999999996</v>
      </c>
      <c r="AC1317">
        <f t="shared" si="404"/>
        <v>11204.922627829641</v>
      </c>
      <c r="AD1317">
        <f t="shared" si="405"/>
        <v>10963.660361402386</v>
      </c>
      <c r="AE1317" s="5">
        <f t="shared" si="392"/>
        <v>0</v>
      </c>
      <c r="AF1317" s="6">
        <f>+AD1317+SUM($D$18:$E$18)-SUM($AB$27:AB1317)</f>
        <v>16321.456992981321</v>
      </c>
      <c r="AG1317" s="10">
        <f t="shared" si="393"/>
        <v>-2.2494640873388372E-3</v>
      </c>
      <c r="AH1317" s="10">
        <f>+AD1317/SUM(AB$27:AB1317)-1</f>
        <v>0.68097493164438672</v>
      </c>
      <c r="AI1317" s="6">
        <f t="shared" si="394"/>
        <v>0</v>
      </c>
      <c r="AL1317" s="6">
        <f t="shared" si="395"/>
        <v>0</v>
      </c>
      <c r="AM1317" s="6">
        <f t="shared" si="396"/>
        <v>21701.316812885598</v>
      </c>
      <c r="AN1317" s="6">
        <f t="shared" si="397"/>
        <v>21117.37543195043</v>
      </c>
      <c r="AO1317" s="5">
        <f t="shared" si="398"/>
        <v>0</v>
      </c>
      <c r="AP1317" s="6">
        <f>+AN1317+SUM($D$16:$E$18)-SUM($AL$27:AL1317)</f>
        <v>33023.710168792517</v>
      </c>
      <c r="AQ1317" s="10">
        <f t="shared" si="406"/>
        <v>-6.6633465069121378E-4</v>
      </c>
      <c r="AR1317" s="10">
        <f>+AN1317/SUM(AL$27:AL1317)-1</f>
        <v>0.45700725444719748</v>
      </c>
    </row>
    <row r="1318" spans="1:44" x14ac:dyDescent="0.25">
      <c r="A1318" s="1">
        <v>42121</v>
      </c>
      <c r="B1318">
        <v>9.7390000000000008</v>
      </c>
      <c r="G1318">
        <f t="shared" si="399"/>
        <v>5492.762922749982</v>
      </c>
      <c r="H1318">
        <f t="shared" si="400"/>
        <v>5388.5536472936028</v>
      </c>
      <c r="I1318" s="5">
        <f t="shared" si="389"/>
        <v>0</v>
      </c>
      <c r="J1318" s="6">
        <f>+H1318+SUM($D$16:$E$16)-SUM($F$27:F1318)</f>
        <v>8960.41806834624</v>
      </c>
      <c r="K1318" s="10">
        <f t="shared" si="401"/>
        <v>1.8559064865313335E-3</v>
      </c>
      <c r="L1318" s="10">
        <f>+H1318/SUM(F$27:F1318)-1</f>
        <v>0.23927912307603627</v>
      </c>
      <c r="M1318">
        <v>8.4610000000000003</v>
      </c>
      <c r="R1318">
        <f t="shared" si="402"/>
        <v>5066.6607070932969</v>
      </c>
      <c r="S1318">
        <f t="shared" si="403"/>
        <v>4825.6767685553832</v>
      </c>
      <c r="T1318" s="5">
        <f t="shared" si="390"/>
        <v>0</v>
      </c>
      <c r="U1318" s="6">
        <f>+S1318+SUM($D$17:$E$17)-SUM($Q$27:Q1318)</f>
        <v>7802.3504527659043</v>
      </c>
      <c r="V1318" s="10">
        <f t="shared" si="391"/>
        <v>5.6604790709231523E-3</v>
      </c>
      <c r="W1318" s="10">
        <f>+S1318/SUM(Q$27:Q1318)-1</f>
        <v>0.33183609423373928</v>
      </c>
      <c r="X1318">
        <v>5.6269999999999998</v>
      </c>
      <c r="AC1318">
        <f t="shared" si="404"/>
        <v>11137.625795230064</v>
      </c>
      <c r="AD1318">
        <f t="shared" si="405"/>
        <v>10897.812551423993</v>
      </c>
      <c r="AE1318" s="5">
        <f t="shared" si="392"/>
        <v>0</v>
      </c>
      <c r="AF1318" s="6">
        <f>+AD1318+SUM($D$18:$E$18)-SUM($AB$27:AB1318)</f>
        <v>16255.609183002931</v>
      </c>
      <c r="AG1318" s="10">
        <f t="shared" si="393"/>
        <v>-4.0344320979864845E-3</v>
      </c>
      <c r="AH1318" s="10">
        <f>+AD1318/SUM(AB$27:AB1318)-1</f>
        <v>0.67087898610898478</v>
      </c>
      <c r="AI1318" s="6">
        <f t="shared" si="394"/>
        <v>0</v>
      </c>
      <c r="AL1318" s="6">
        <f t="shared" si="395"/>
        <v>0</v>
      </c>
      <c r="AM1318" s="6">
        <f t="shared" si="396"/>
        <v>21697.049425073343</v>
      </c>
      <c r="AN1318" s="6">
        <f t="shared" si="397"/>
        <v>21112.042967272981</v>
      </c>
      <c r="AO1318" s="5">
        <f t="shared" si="398"/>
        <v>0</v>
      </c>
      <c r="AP1318" s="6">
        <f>+AN1318+SUM($D$16:$E$18)-SUM($AL$27:AL1318)</f>
        <v>33018.377704115068</v>
      </c>
      <c r="AQ1318" s="10">
        <f t="shared" si="406"/>
        <v>-1.6147382139053423E-4</v>
      </c>
      <c r="AR1318" s="10">
        <f>+AN1318/SUM(AL$27:AL1318)-1</f>
        <v>0.45663933752758945</v>
      </c>
    </row>
    <row r="1319" spans="1:44" x14ac:dyDescent="0.25">
      <c r="A1319" s="1">
        <v>42122</v>
      </c>
      <c r="B1319">
        <v>9.6649999999999991</v>
      </c>
      <c r="G1319">
        <f t="shared" si="399"/>
        <v>5451.0271740813805</v>
      </c>
      <c r="H1319">
        <f t="shared" si="400"/>
        <v>5347.6097136351436</v>
      </c>
      <c r="I1319" s="5">
        <f t="shared" si="389"/>
        <v>0</v>
      </c>
      <c r="J1319" s="6">
        <f>+H1319+SUM($D$16:$E$16)-SUM($F$27:F1319)</f>
        <v>8919.4741346877781</v>
      </c>
      <c r="K1319" s="10">
        <f t="shared" si="401"/>
        <v>-4.5694222463906753E-3</v>
      </c>
      <c r="L1319" s="10">
        <f>+H1319/SUM(F$27:F1319)-1</f>
        <v>0.2298626886261308</v>
      </c>
      <c r="M1319">
        <v>8.3469999999999995</v>
      </c>
      <c r="R1319">
        <f t="shared" si="402"/>
        <v>4998.3946249979608</v>
      </c>
      <c r="S1319">
        <f t="shared" si="403"/>
        <v>4760.6576039630991</v>
      </c>
      <c r="T1319" s="5">
        <f t="shared" si="390"/>
        <v>0</v>
      </c>
      <c r="U1319" s="6">
        <f>+S1319+SUM($D$17:$E$17)-SUM($Q$27:Q1319)</f>
        <v>7737.3312881736219</v>
      </c>
      <c r="V1319" s="10">
        <f t="shared" si="391"/>
        <v>-8.3332791811772111E-3</v>
      </c>
      <c r="W1319" s="10">
        <f>+S1319/SUM(Q$27:Q1319)-1</f>
        <v>0.3138914878346557</v>
      </c>
      <c r="X1319">
        <v>5.58</v>
      </c>
      <c r="AC1319">
        <f t="shared" si="404"/>
        <v>11044.597820754178</v>
      </c>
      <c r="AD1319">
        <f t="shared" si="405"/>
        <v>10806.787637630332</v>
      </c>
      <c r="AE1319" s="5">
        <f t="shared" si="392"/>
        <v>0</v>
      </c>
      <c r="AF1319" s="6">
        <f>+AD1319+SUM($D$18:$E$18)-SUM($AB$27:AB1319)</f>
        <v>16164.584269209268</v>
      </c>
      <c r="AG1319" s="10">
        <f t="shared" si="393"/>
        <v>-5.5996002837493952E-3</v>
      </c>
      <c r="AH1319" s="10">
        <f>+AD1319/SUM(AB$27:AB1319)-1</f>
        <v>0.65692282610416486</v>
      </c>
      <c r="AI1319" s="6">
        <f t="shared" si="394"/>
        <v>0</v>
      </c>
      <c r="AL1319" s="6">
        <f t="shared" si="395"/>
        <v>0</v>
      </c>
      <c r="AM1319" s="6">
        <f t="shared" si="396"/>
        <v>21494.019619833518</v>
      </c>
      <c r="AN1319" s="6">
        <f t="shared" si="397"/>
        <v>20915.054955228574</v>
      </c>
      <c r="AO1319" s="5">
        <f t="shared" si="398"/>
        <v>0</v>
      </c>
      <c r="AP1319" s="6">
        <f>+AN1319+SUM($D$16:$E$18)-SUM($AL$27:AL1319)</f>
        <v>32821.389692070661</v>
      </c>
      <c r="AQ1319" s="10">
        <f t="shared" si="406"/>
        <v>-5.9660112259196652E-3</v>
      </c>
      <c r="AR1319" s="10">
        <f>+AN1319/SUM(AL$27:AL1319)-1</f>
        <v>0.44304801963334084</v>
      </c>
    </row>
    <row r="1320" spans="1:44" x14ac:dyDescent="0.25">
      <c r="A1320" s="1">
        <v>42123</v>
      </c>
      <c r="B1320">
        <v>9.4659999999999993</v>
      </c>
      <c r="G1320">
        <f t="shared" si="399"/>
        <v>5338.7918499590642</v>
      </c>
      <c r="H1320">
        <f t="shared" si="400"/>
        <v>5237.503729877938</v>
      </c>
      <c r="I1320" s="5">
        <f t="shared" si="389"/>
        <v>0</v>
      </c>
      <c r="J1320" s="6">
        <f>+H1320+SUM($D$16:$E$16)-SUM($F$27:F1320)</f>
        <v>8809.3681509305752</v>
      </c>
      <c r="K1320" s="10">
        <f t="shared" si="401"/>
        <v>-1.2344447900689781E-2</v>
      </c>
      <c r="L1320" s="10">
        <f>+H1320/SUM(F$27:F1320)-1</f>
        <v>0.20454011490273705</v>
      </c>
      <c r="M1320">
        <v>8.19</v>
      </c>
      <c r="R1320">
        <f t="shared" si="402"/>
        <v>4904.3790557964894</v>
      </c>
      <c r="S1320">
        <f t="shared" si="403"/>
        <v>4671.1136667614446</v>
      </c>
      <c r="T1320" s="5">
        <f t="shared" si="390"/>
        <v>0</v>
      </c>
      <c r="U1320" s="6">
        <f>+S1320+SUM($D$17:$E$17)-SUM($Q$27:Q1320)</f>
        <v>7647.7873509719666</v>
      </c>
      <c r="V1320" s="10">
        <f t="shared" si="391"/>
        <v>-1.157297443609806E-2</v>
      </c>
      <c r="W1320" s="10">
        <f>+S1320/SUM(Q$27:Q1320)-1</f>
        <v>0.28917830182890003</v>
      </c>
      <c r="X1320">
        <v>5.4649999999999999</v>
      </c>
      <c r="AC1320">
        <f t="shared" si="404"/>
        <v>10816.976181079135</v>
      </c>
      <c r="AD1320">
        <f t="shared" si="405"/>
        <v>10584.067103879886</v>
      </c>
      <c r="AE1320" s="5">
        <f t="shared" si="392"/>
        <v>0</v>
      </c>
      <c r="AF1320" s="6">
        <f>+AD1320+SUM($D$18:$E$18)-SUM($AB$27:AB1320)</f>
        <v>15941.863735458823</v>
      </c>
      <c r="AG1320" s="10">
        <f t="shared" si="393"/>
        <v>-1.3778302617697968E-2</v>
      </c>
      <c r="AH1320" s="10">
        <f>+AD1320/SUM(AB$27:AB1320)-1</f>
        <v>0.62277477502854128</v>
      </c>
      <c r="AI1320" s="6">
        <f t="shared" si="394"/>
        <v>0</v>
      </c>
      <c r="AL1320" s="6">
        <f t="shared" si="395"/>
        <v>0</v>
      </c>
      <c r="AM1320" s="6">
        <f t="shared" si="396"/>
        <v>21060.147086834688</v>
      </c>
      <c r="AN1320" s="6">
        <f t="shared" si="397"/>
        <v>20492.68450051927</v>
      </c>
      <c r="AO1320" s="5">
        <f t="shared" si="398"/>
        <v>0</v>
      </c>
      <c r="AP1320" s="6">
        <f>+AN1320+SUM($D$16:$E$18)-SUM($AL$27:AL1320)</f>
        <v>32399.019237361361</v>
      </c>
      <c r="AQ1320" s="10">
        <f t="shared" si="406"/>
        <v>-1.2868755975050661E-2</v>
      </c>
      <c r="AR1320" s="10">
        <f>+AN1320/SUM(AL$27:AL1320)-1</f>
        <v>0.41390629136513368</v>
      </c>
    </row>
    <row r="1321" spans="1:44" x14ac:dyDescent="0.25">
      <c r="A1321" s="1">
        <v>42124</v>
      </c>
      <c r="B1321">
        <v>9.3260000000000005</v>
      </c>
      <c r="G1321">
        <f t="shared" si="399"/>
        <v>5259.8323254509023</v>
      </c>
      <c r="H1321">
        <f t="shared" si="400"/>
        <v>5160.0422337673417</v>
      </c>
      <c r="I1321" s="5">
        <f t="shared" si="389"/>
        <v>0</v>
      </c>
      <c r="J1321" s="6">
        <f>+H1321+SUM($D$16:$E$16)-SUM($F$27:F1321)</f>
        <v>8731.9066548199771</v>
      </c>
      <c r="K1321" s="10">
        <f t="shared" si="401"/>
        <v>-8.7930819536036209E-3</v>
      </c>
      <c r="L1321" s="10">
        <f>+H1321/SUM(F$27:F1321)-1</f>
        <v>0.18672523891643023</v>
      </c>
      <c r="M1321">
        <v>8.18</v>
      </c>
      <c r="R1321">
        <f t="shared" si="402"/>
        <v>4898.3908029811091</v>
      </c>
      <c r="S1321">
        <f t="shared" si="403"/>
        <v>4665.4102312708937</v>
      </c>
      <c r="T1321" s="5">
        <f t="shared" si="390"/>
        <v>0</v>
      </c>
      <c r="U1321" s="6">
        <f>+S1321+SUM($D$17:$E$17)-SUM($Q$27:Q1321)</f>
        <v>7642.0839154814148</v>
      </c>
      <c r="V1321" s="10">
        <f t="shared" si="391"/>
        <v>-7.4576282378291392E-4</v>
      </c>
      <c r="W1321" s="10">
        <f>+S1321/SUM(Q$27:Q1321)-1</f>
        <v>0.28760421354827881</v>
      </c>
      <c r="X1321">
        <v>5.3970000000000002</v>
      </c>
      <c r="AC1321">
        <f t="shared" si="404"/>
        <v>10682.382515879981</v>
      </c>
      <c r="AD1321">
        <f t="shared" si="405"/>
        <v>10452.371483923102</v>
      </c>
      <c r="AE1321" s="5">
        <f t="shared" si="392"/>
        <v>0</v>
      </c>
      <c r="AF1321" s="6">
        <f>+AD1321+SUM($D$18:$E$18)-SUM($AB$27:AB1321)</f>
        <v>15810.16811550204</v>
      </c>
      <c r="AG1321" s="10">
        <f t="shared" si="393"/>
        <v>-8.2609927008633344E-3</v>
      </c>
      <c r="AH1321" s="10">
        <f>+AD1321/SUM(AB$27:AB1321)-1</f>
        <v>0.60258288395773807</v>
      </c>
      <c r="AI1321" s="6">
        <f t="shared" si="394"/>
        <v>0</v>
      </c>
      <c r="AL1321" s="6">
        <f t="shared" si="395"/>
        <v>0</v>
      </c>
      <c r="AM1321" s="6">
        <f t="shared" si="396"/>
        <v>20840.605644311992</v>
      </c>
      <c r="AN1321" s="6">
        <f t="shared" si="397"/>
        <v>20277.823948961337</v>
      </c>
      <c r="AO1321" s="5">
        <f t="shared" si="398"/>
        <v>0</v>
      </c>
      <c r="AP1321" s="6">
        <f>+AN1321+SUM($D$16:$E$18)-SUM($AL$27:AL1321)</f>
        <v>32184.158685803421</v>
      </c>
      <c r="AQ1321" s="10">
        <f t="shared" si="406"/>
        <v>-6.631699249407208E-3</v>
      </c>
      <c r="AR1321" s="10">
        <f>+AN1321/SUM(AL$27:AL1321)-1</f>
        <v>0.39908184581207551</v>
      </c>
    </row>
    <row r="1322" spans="1:44" x14ac:dyDescent="0.25">
      <c r="A1322" s="1">
        <v>42129</v>
      </c>
      <c r="B1322">
        <v>9.3409999999999993</v>
      </c>
      <c r="G1322">
        <f t="shared" si="399"/>
        <v>5268.2922745053475</v>
      </c>
      <c r="H1322">
        <f t="shared" si="400"/>
        <v>5168.3416797791906</v>
      </c>
      <c r="I1322" s="5">
        <f t="shared" si="389"/>
        <v>0</v>
      </c>
      <c r="J1322" s="6">
        <f>+H1322+SUM($D$16:$E$16)-SUM($F$27:F1322)</f>
        <v>8740.2061008318269</v>
      </c>
      <c r="K1322" s="10">
        <f t="shared" si="401"/>
        <v>9.5047351511357014E-4</v>
      </c>
      <c r="L1322" s="10">
        <f>+H1322/SUM(F$27:F1322)-1</f>
        <v>0.18863397562924855</v>
      </c>
      <c r="M1322">
        <v>8.09</v>
      </c>
      <c r="R1322">
        <f t="shared" si="402"/>
        <v>4844.4965276426865</v>
      </c>
      <c r="S1322">
        <f t="shared" si="403"/>
        <v>4614.0793118559332</v>
      </c>
      <c r="T1322" s="5">
        <f t="shared" si="390"/>
        <v>0</v>
      </c>
      <c r="U1322" s="6">
        <f>+S1322+SUM($D$17:$E$17)-SUM($Q$27:Q1322)</f>
        <v>7590.752996066456</v>
      </c>
      <c r="V1322" s="10">
        <f t="shared" si="391"/>
        <v>-6.7168746094206089E-3</v>
      </c>
      <c r="W1322" s="10">
        <f>+S1322/SUM(Q$27:Q1322)-1</f>
        <v>0.27343741902268648</v>
      </c>
      <c r="X1322">
        <v>5.3869999999999996</v>
      </c>
      <c r="AC1322">
        <f t="shared" si="404"/>
        <v>10662.589329821281</v>
      </c>
      <c r="AD1322">
        <f t="shared" si="405"/>
        <v>10433.004480988278</v>
      </c>
      <c r="AE1322" s="5">
        <f t="shared" si="392"/>
        <v>0</v>
      </c>
      <c r="AF1322" s="6">
        <f>+AD1322+SUM($D$18:$E$18)-SUM($AB$27:AB1322)</f>
        <v>15790.801112567215</v>
      </c>
      <c r="AG1322" s="10">
        <f t="shared" si="393"/>
        <v>-1.2249713471317314E-3</v>
      </c>
      <c r="AH1322" s="10">
        <f>+AD1322/SUM(AB$27:AB1322)-1</f>
        <v>0.59961348821203142</v>
      </c>
      <c r="AI1322" s="6">
        <f t="shared" si="394"/>
        <v>0</v>
      </c>
      <c r="AL1322" s="6">
        <f t="shared" si="395"/>
        <v>0</v>
      </c>
      <c r="AM1322" s="6">
        <f t="shared" si="396"/>
        <v>20775.378131969315</v>
      </c>
      <c r="AN1322" s="6">
        <f t="shared" si="397"/>
        <v>20215.425472623403</v>
      </c>
      <c r="AO1322" s="5">
        <f t="shared" si="398"/>
        <v>0</v>
      </c>
      <c r="AP1322" s="6">
        <f>+AN1322+SUM($D$16:$E$18)-SUM($AL$27:AL1322)</f>
        <v>32121.760209465494</v>
      </c>
      <c r="AQ1322" s="10">
        <f t="shared" si="406"/>
        <v>-1.9387947016756835E-3</v>
      </c>
      <c r="AR1322" s="10">
        <f>+AN1322/SUM(AL$27:AL1322)-1</f>
        <v>0.39477662175694661</v>
      </c>
    </row>
    <row r="1323" spans="1:44" x14ac:dyDescent="0.25">
      <c r="A1323" s="1">
        <v>42130</v>
      </c>
      <c r="B1323">
        <v>9.157</v>
      </c>
      <c r="G1323">
        <f t="shared" si="399"/>
        <v>5164.5168994374762</v>
      </c>
      <c r="H1323">
        <f t="shared" si="400"/>
        <v>5066.5351420338347</v>
      </c>
      <c r="I1323" s="5">
        <f t="shared" si="389"/>
        <v>0</v>
      </c>
      <c r="J1323" s="6">
        <f>+H1323+SUM($D$16:$E$16)-SUM($F$27:F1323)</f>
        <v>8638.3995630864702</v>
      </c>
      <c r="K1323" s="10">
        <f t="shared" si="401"/>
        <v>-1.1648070602782168E-2</v>
      </c>
      <c r="L1323" s="10">
        <f>+H1323/SUM(F$27:F1323)-1</f>
        <v>0.16522013861867357</v>
      </c>
      <c r="M1323">
        <v>8.0749999999999993</v>
      </c>
      <c r="R1323">
        <f t="shared" si="402"/>
        <v>4835.5141484196156</v>
      </c>
      <c r="S1323">
        <f t="shared" si="403"/>
        <v>4605.5241586201064</v>
      </c>
      <c r="T1323" s="5">
        <f t="shared" si="390"/>
        <v>0</v>
      </c>
      <c r="U1323" s="6">
        <f>+S1323+SUM($D$17:$E$17)-SUM($Q$27:Q1323)</f>
        <v>7582.1978428306284</v>
      </c>
      <c r="V1323" s="10">
        <f t="shared" si="391"/>
        <v>-1.1270493507378188E-3</v>
      </c>
      <c r="W1323" s="10">
        <f>+S1323/SUM(Q$27:Q1323)-1</f>
        <v>0.27107628660175442</v>
      </c>
      <c r="X1323">
        <v>5.3209999999999997</v>
      </c>
      <c r="AC1323">
        <f t="shared" si="404"/>
        <v>10531.954301833866</v>
      </c>
      <c r="AD1323">
        <f t="shared" si="405"/>
        <v>10305.182261618458</v>
      </c>
      <c r="AE1323" s="5">
        <f t="shared" si="392"/>
        <v>0</v>
      </c>
      <c r="AF1323" s="6">
        <f>+AD1323+SUM($D$18:$E$18)-SUM($AB$27:AB1323)</f>
        <v>15662.978893197394</v>
      </c>
      <c r="AG1323" s="10">
        <f t="shared" si="393"/>
        <v>-8.0947266993370848E-3</v>
      </c>
      <c r="AH1323" s="10">
        <f>+AD1323/SUM(AB$27:AB1323)-1</f>
        <v>0.58001547629036931</v>
      </c>
      <c r="AI1323" s="6">
        <f t="shared" si="394"/>
        <v>0</v>
      </c>
      <c r="AL1323" s="6">
        <f t="shared" si="395"/>
        <v>0</v>
      </c>
      <c r="AM1323" s="6">
        <f t="shared" si="396"/>
        <v>20531.985349690956</v>
      </c>
      <c r="AN1323" s="6">
        <f t="shared" si="397"/>
        <v>19977.2415622724</v>
      </c>
      <c r="AO1323" s="5">
        <f t="shared" si="398"/>
        <v>0</v>
      </c>
      <c r="AP1323" s="6">
        <f>+AN1323+SUM($D$16:$E$18)-SUM($AL$27:AL1323)</f>
        <v>31883.576299114487</v>
      </c>
      <c r="AQ1323" s="10">
        <f t="shared" si="406"/>
        <v>-7.4150329495585865E-3</v>
      </c>
      <c r="AR1323" s="10">
        <f>+AN1323/SUM(AL$27:AL1323)-1</f>
        <v>0.37834296567159109</v>
      </c>
    </row>
    <row r="1324" spans="1:44" x14ac:dyDescent="0.25">
      <c r="A1324" s="1">
        <v>42131</v>
      </c>
      <c r="B1324">
        <v>9.1</v>
      </c>
      <c r="G1324">
        <f t="shared" si="399"/>
        <v>5132.3690930305811</v>
      </c>
      <c r="H1324">
        <f t="shared" si="400"/>
        <v>5034.9972471888059</v>
      </c>
      <c r="I1324" s="5">
        <f t="shared" si="389"/>
        <v>0</v>
      </c>
      <c r="J1324" s="6">
        <f>+H1324+SUM($D$16:$E$16)-SUM($F$27:F1324)</f>
        <v>8606.8616682414431</v>
      </c>
      <c r="K1324" s="10">
        <f t="shared" si="401"/>
        <v>-3.6508955871634718E-3</v>
      </c>
      <c r="L1324" s="10">
        <f>+H1324/SUM(F$27:F1324)-1</f>
        <v>0.15796693910996273</v>
      </c>
      <c r="M1324">
        <v>8.0790000000000006</v>
      </c>
      <c r="R1324">
        <f t="shared" si="402"/>
        <v>4837.9094495457684</v>
      </c>
      <c r="S1324">
        <f t="shared" si="403"/>
        <v>4607.8055328163282</v>
      </c>
      <c r="T1324" s="5">
        <f t="shared" si="390"/>
        <v>0</v>
      </c>
      <c r="U1324" s="6">
        <f>+S1324+SUM($D$17:$E$17)-SUM($Q$27:Q1324)</f>
        <v>7584.4792170268502</v>
      </c>
      <c r="V1324" s="10">
        <f t="shared" si="391"/>
        <v>3.0088560645769036E-4</v>
      </c>
      <c r="W1324" s="10">
        <f>+S1324/SUM(Q$27:Q1324)-1</f>
        <v>0.27170592191400345</v>
      </c>
      <c r="X1324">
        <v>5.3540000000000001</v>
      </c>
      <c r="AC1324">
        <f t="shared" si="404"/>
        <v>10597.271815827575</v>
      </c>
      <c r="AD1324">
        <f t="shared" si="405"/>
        <v>10369.09337130337</v>
      </c>
      <c r="AE1324" s="5">
        <f t="shared" si="392"/>
        <v>0</v>
      </c>
      <c r="AF1324" s="6">
        <f>+AD1324+SUM($D$18:$E$18)-SUM($AB$27:AB1324)</f>
        <v>15726.890002882306</v>
      </c>
      <c r="AG1324" s="10">
        <f t="shared" si="393"/>
        <v>4.0803930159587498E-3</v>
      </c>
      <c r="AH1324" s="10">
        <f>+AD1324/SUM(AB$27:AB1324)-1</f>
        <v>0.58981448225120059</v>
      </c>
      <c r="AI1324" s="6">
        <f t="shared" si="394"/>
        <v>0</v>
      </c>
      <c r="AL1324" s="6">
        <f t="shared" si="395"/>
        <v>0</v>
      </c>
      <c r="AM1324" s="6">
        <f t="shared" si="396"/>
        <v>20567.550358403925</v>
      </c>
      <c r="AN1324" s="6">
        <f t="shared" si="397"/>
        <v>20011.896151308505</v>
      </c>
      <c r="AO1324" s="5">
        <f t="shared" si="398"/>
        <v>0</v>
      </c>
      <c r="AP1324" s="6">
        <f>+AN1324+SUM($D$16:$E$18)-SUM($AL$27:AL1324)</f>
        <v>31918.230888150596</v>
      </c>
      <c r="AQ1324" s="10">
        <f t="shared" si="406"/>
        <v>1.0869103487951559E-3</v>
      </c>
      <c r="AR1324" s="10">
        <f>+AN1324/SUM(AL$27:AL1324)-1</f>
        <v>0.3807339819126101</v>
      </c>
    </row>
    <row r="1325" spans="1:44" x14ac:dyDescent="0.25">
      <c r="A1325" s="1">
        <v>42132</v>
      </c>
      <c r="B1325">
        <v>9.2100000000000009</v>
      </c>
      <c r="C1325">
        <f>+$C$16</f>
        <v>60</v>
      </c>
      <c r="D1325" s="7">
        <f>+$H$16</f>
        <v>1.0004210526315789</v>
      </c>
      <c r="E1325" s="7">
        <f>+$J$16</f>
        <v>0.46199999999999997</v>
      </c>
      <c r="F1325" s="6">
        <f>+C1325-D1325-E1325</f>
        <v>58.537578947368416</v>
      </c>
      <c r="G1325">
        <f t="shared" si="399"/>
        <v>5252.946298377221</v>
      </c>
      <c r="H1325">
        <f t="shared" si="400"/>
        <v>5154.3974302230727</v>
      </c>
      <c r="I1325" s="5">
        <f t="shared" si="389"/>
        <v>177660</v>
      </c>
      <c r="J1325" s="6">
        <f>+H1325+SUM($D$16:$E$16)-SUM($F$27:F1325)</f>
        <v>8667.7242723283398</v>
      </c>
      <c r="K1325" s="10">
        <f t="shared" si="401"/>
        <v>7.0714049363049813E-3</v>
      </c>
      <c r="L1325" s="10">
        <f>+H1325/SUM(F$27:F1325)-1</f>
        <v>0.16967999339564388</v>
      </c>
      <c r="M1325">
        <v>8.2539999999999996</v>
      </c>
      <c r="N1325">
        <f>+$C$17</f>
        <v>50</v>
      </c>
      <c r="O1325" s="7">
        <f>+$H$17</f>
        <v>0.83368421052631569</v>
      </c>
      <c r="P1325" s="7">
        <f>+$J$17</f>
        <v>0.38500000000000001</v>
      </c>
      <c r="Q1325" s="6">
        <f>+N1325-O1325-P1325</f>
        <v>48.781315789473688</v>
      </c>
      <c r="R1325">
        <f t="shared" si="402"/>
        <v>4992.7038738149231</v>
      </c>
      <c r="S1325">
        <f t="shared" si="403"/>
        <v>4756.3969696904469</v>
      </c>
      <c r="T1325" s="5">
        <f t="shared" si="390"/>
        <v>148050</v>
      </c>
      <c r="U1325" s="6">
        <f>+S1325+SUM($D$17:$E$17)-SUM($Q$27:Q1325)</f>
        <v>7684.2893381114936</v>
      </c>
      <c r="V1325" s="10">
        <f t="shared" si="391"/>
        <v>1.3159785692414383E-2</v>
      </c>
      <c r="W1325" s="10">
        <f>+S1325/SUM(Q$27:Q1325)-1</f>
        <v>0.29527711246450195</v>
      </c>
      <c r="X1325">
        <v>5.45</v>
      </c>
      <c r="Y1325">
        <f>+$C$18</f>
        <v>90</v>
      </c>
      <c r="Z1325" s="7">
        <f>+$H$18</f>
        <v>1.5006315789473685</v>
      </c>
      <c r="AA1325" s="7">
        <f>+$J$18</f>
        <v>0.69300000000000006</v>
      </c>
      <c r="AB1325" s="6">
        <f>+Y1325-Z1325-AA1325</f>
        <v>87.806368421052639</v>
      </c>
      <c r="AC1325">
        <f t="shared" si="404"/>
        <v>10875.092770412139</v>
      </c>
      <c r="AD1325">
        <f t="shared" si="405"/>
        <v>10642.822967898706</v>
      </c>
      <c r="AE1325" s="5">
        <f t="shared" si="392"/>
        <v>266490</v>
      </c>
      <c r="AF1325" s="6">
        <f>+AD1325+SUM($D$18:$E$18)-SUM($AB$27:AB1325)</f>
        <v>15912.813231056589</v>
      </c>
      <c r="AG1325" s="10">
        <f t="shared" si="393"/>
        <v>1.1821995838987132E-2</v>
      </c>
      <c r="AH1325" s="10">
        <f>+AD1325/SUM(AB$27:AB1325)-1</f>
        <v>0.61010700310756838</v>
      </c>
      <c r="AI1325" s="6">
        <f t="shared" si="394"/>
        <v>200</v>
      </c>
      <c r="AL1325" s="6">
        <f t="shared" si="395"/>
        <v>195.12526315789475</v>
      </c>
      <c r="AM1325" s="6">
        <f t="shared" si="396"/>
        <v>21120.742942604284</v>
      </c>
      <c r="AN1325" s="6">
        <f t="shared" si="397"/>
        <v>20553.617367812229</v>
      </c>
      <c r="AO1325" s="5">
        <f t="shared" si="398"/>
        <v>592200</v>
      </c>
      <c r="AP1325" s="6">
        <f>+AN1325+SUM($D$16:$E$18)-SUM($AL$27:AL1325)</f>
        <v>32264.826841496419</v>
      </c>
      <c r="AQ1325" s="10">
        <f t="shared" si="406"/>
        <v>1.0858871049601149E-2</v>
      </c>
      <c r="AR1325" s="10">
        <f>+AN1325/SUM(AL$27:AL1325)-1</f>
        <v>0.39927227711425561</v>
      </c>
    </row>
    <row r="1326" spans="1:44" x14ac:dyDescent="0.25">
      <c r="A1326" s="1">
        <v>42135</v>
      </c>
      <c r="B1326">
        <v>9.2729999999999997</v>
      </c>
      <c r="G1326">
        <f t="shared" si="399"/>
        <v>5288.8785043270318</v>
      </c>
      <c r="H1326">
        <f t="shared" si="400"/>
        <v>5189.6555233939789</v>
      </c>
      <c r="I1326" s="5">
        <f t="shared" si="389"/>
        <v>0</v>
      </c>
      <c r="J1326" s="6">
        <f>+H1326+SUM($D$16:$E$16)-SUM($F$27:F1326)</f>
        <v>8702.982365499247</v>
      </c>
      <c r="K1326" s="10">
        <f t="shared" si="401"/>
        <v>4.0677451269959253E-3</v>
      </c>
      <c r="L1326" s="10">
        <f>+H1326/SUM(F$27:F1326)-1</f>
        <v>0.17768106175437626</v>
      </c>
      <c r="M1326">
        <v>8.2579999999999991</v>
      </c>
      <c r="R1326">
        <f t="shared" si="402"/>
        <v>4995.1234056171115</v>
      </c>
      <c r="S1326">
        <f t="shared" si="403"/>
        <v>4758.7019839718578</v>
      </c>
      <c r="T1326" s="5">
        <f t="shared" si="390"/>
        <v>0</v>
      </c>
      <c r="U1326" s="6">
        <f>+S1326+SUM($D$17:$E$17)-SUM($Q$27:Q1326)</f>
        <v>7686.5943523929054</v>
      </c>
      <c r="V1326" s="10">
        <f t="shared" si="391"/>
        <v>2.9996453542935342E-4</v>
      </c>
      <c r="W1326" s="10">
        <f>+S1326/SUM(Q$27:Q1326)-1</f>
        <v>0.29590482126627804</v>
      </c>
      <c r="X1326">
        <v>5.4710000000000001</v>
      </c>
      <c r="AC1326">
        <f t="shared" si="404"/>
        <v>10916.996797600881</v>
      </c>
      <c r="AD1326">
        <f t="shared" si="405"/>
        <v>10683.832010527307</v>
      </c>
      <c r="AE1326" s="5">
        <f t="shared" si="392"/>
        <v>0</v>
      </c>
      <c r="AF1326" s="6">
        <f>+AD1326+SUM($D$18:$E$18)-SUM($AB$27:AB1326)</f>
        <v>15953.822273685193</v>
      </c>
      <c r="AG1326" s="10">
        <f t="shared" si="393"/>
        <v>2.5771082732604089E-3</v>
      </c>
      <c r="AH1326" s="10">
        <f>+AD1326/SUM(AB$27:AB1326)-1</f>
        <v>0.61631108513789101</v>
      </c>
      <c r="AI1326" s="6">
        <f t="shared" si="394"/>
        <v>0</v>
      </c>
      <c r="AL1326" s="6">
        <f t="shared" si="395"/>
        <v>0</v>
      </c>
      <c r="AM1326" s="6">
        <f t="shared" si="396"/>
        <v>21200.998707545026</v>
      </c>
      <c r="AN1326" s="6">
        <f t="shared" si="397"/>
        <v>20632.189517893145</v>
      </c>
      <c r="AO1326" s="5">
        <f t="shared" si="398"/>
        <v>0</v>
      </c>
      <c r="AP1326" s="6">
        <f>+AN1326+SUM($D$16:$E$18)-SUM($AL$27:AL1326)</f>
        <v>32343.398991577335</v>
      </c>
      <c r="AQ1326" s="10">
        <f t="shared" si="406"/>
        <v>2.4352261509694717E-3</v>
      </c>
      <c r="AR1326" s="10">
        <f>+AN1326/SUM(AL$27:AL1326)-1</f>
        <v>0.40462140030722038</v>
      </c>
    </row>
    <row r="1327" spans="1:44" x14ac:dyDescent="0.25">
      <c r="A1327" s="1">
        <v>42136</v>
      </c>
      <c r="B1327">
        <v>9.1359999999999992</v>
      </c>
      <c r="G1327">
        <f t="shared" si="399"/>
        <v>5210.7402151980759</v>
      </c>
      <c r="H1327">
        <f t="shared" si="400"/>
        <v>5112.9831620540699</v>
      </c>
      <c r="I1327" s="5">
        <f t="shared" si="389"/>
        <v>0</v>
      </c>
      <c r="J1327" s="6">
        <f>+H1327+SUM($D$16:$E$16)-SUM($F$27:F1327)</f>
        <v>8626.310004159337</v>
      </c>
      <c r="K1327" s="10">
        <f t="shared" si="401"/>
        <v>-8.8098950589464708E-3</v>
      </c>
      <c r="L1327" s="10">
        <f>+H1327/SUM(F$27:F1327)-1</f>
        <v>0.16028191310125961</v>
      </c>
      <c r="M1327">
        <v>8.1660000000000004</v>
      </c>
      <c r="R1327">
        <f t="shared" si="402"/>
        <v>4939.4741741667885</v>
      </c>
      <c r="S1327">
        <f t="shared" si="403"/>
        <v>4705.6866554994185</v>
      </c>
      <c r="T1327" s="5">
        <f t="shared" si="390"/>
        <v>0</v>
      </c>
      <c r="U1327" s="6">
        <f>+S1327+SUM($D$17:$E$17)-SUM($Q$27:Q1327)</f>
        <v>7633.5790239204671</v>
      </c>
      <c r="V1327" s="10">
        <f t="shared" si="391"/>
        <v>-6.8971154248479438E-3</v>
      </c>
      <c r="W1327" s="10">
        <f>+S1327/SUM(Q$27:Q1327)-1</f>
        <v>0.28146751882543342</v>
      </c>
      <c r="X1327">
        <v>5.399</v>
      </c>
      <c r="AC1327">
        <f t="shared" si="404"/>
        <v>10773.325847239472</v>
      </c>
      <c r="AD1327">
        <f t="shared" si="405"/>
        <v>10543.22957865782</v>
      </c>
      <c r="AE1327" s="5">
        <f t="shared" si="392"/>
        <v>0</v>
      </c>
      <c r="AF1327" s="6">
        <f>+AD1327+SUM($D$18:$E$18)-SUM($AB$27:AB1327)</f>
        <v>15813.219841815702</v>
      </c>
      <c r="AG1327" s="10">
        <f t="shared" si="393"/>
        <v>-8.8130875132917952E-3</v>
      </c>
      <c r="AH1327" s="10">
        <f>+AD1327/SUM(AB$27:AB1327)-1</f>
        <v>0.59503994674821303</v>
      </c>
      <c r="AI1327" s="6">
        <f t="shared" si="394"/>
        <v>0</v>
      </c>
      <c r="AL1327" s="6">
        <f t="shared" si="395"/>
        <v>0</v>
      </c>
      <c r="AM1327" s="6">
        <f t="shared" si="396"/>
        <v>20923.540236604334</v>
      </c>
      <c r="AN1327" s="6">
        <f t="shared" si="397"/>
        <v>20361.899396211309</v>
      </c>
      <c r="AO1327" s="5">
        <f t="shared" si="398"/>
        <v>0</v>
      </c>
      <c r="AP1327" s="6">
        <f>+AN1327+SUM($D$16:$E$18)-SUM($AL$27:AL1327)</f>
        <v>32073.108869895499</v>
      </c>
      <c r="AQ1327" s="10">
        <f t="shared" si="406"/>
        <v>-8.3568867252394874E-3</v>
      </c>
      <c r="AR1327" s="10">
        <f>+AN1327/SUM(AL$27:AL1327)-1</f>
        <v>0.38622028544363807</v>
      </c>
    </row>
    <row r="1328" spans="1:44" x14ac:dyDescent="0.25">
      <c r="A1328" s="1">
        <v>42137</v>
      </c>
      <c r="B1328">
        <v>9.1010000000000009</v>
      </c>
      <c r="G1328">
        <f t="shared" si="399"/>
        <v>5190.7778785592927</v>
      </c>
      <c r="H1328">
        <f t="shared" si="400"/>
        <v>5093.3953325146776</v>
      </c>
      <c r="I1328" s="5">
        <f t="shared" si="389"/>
        <v>0</v>
      </c>
      <c r="J1328" s="6">
        <f>+H1328+SUM($D$16:$E$16)-SUM($F$27:F1328)</f>
        <v>8606.7221746199448</v>
      </c>
      <c r="K1328" s="10">
        <f t="shared" si="401"/>
        <v>-2.2707078148069826E-3</v>
      </c>
      <c r="L1328" s="10">
        <f>+H1328/SUM(F$27:F1328)-1</f>
        <v>0.15583687512418631</v>
      </c>
      <c r="M1328">
        <v>8.1639999999999997</v>
      </c>
      <c r="R1328">
        <f t="shared" si="402"/>
        <v>4938.2644082656943</v>
      </c>
      <c r="S1328">
        <f t="shared" si="403"/>
        <v>4704.5341483587126</v>
      </c>
      <c r="T1328" s="5">
        <f t="shared" si="390"/>
        <v>0</v>
      </c>
      <c r="U1328" s="6">
        <f>+S1328+SUM($D$17:$E$17)-SUM($Q$27:Q1328)</f>
        <v>7632.4265167797603</v>
      </c>
      <c r="V1328" s="10">
        <f t="shared" si="391"/>
        <v>-1.5097860873591884E-4</v>
      </c>
      <c r="W1328" s="10">
        <f>+S1328/SUM(Q$27:Q1328)-1</f>
        <v>0.28115366442454515</v>
      </c>
      <c r="X1328">
        <v>5.359</v>
      </c>
      <c r="AC1328">
        <f t="shared" si="404"/>
        <v>10693.508652594244</v>
      </c>
      <c r="AD1328">
        <f t="shared" si="405"/>
        <v>10465.117116508103</v>
      </c>
      <c r="AE1328" s="5">
        <f t="shared" si="392"/>
        <v>0</v>
      </c>
      <c r="AF1328" s="6">
        <f>+AD1328+SUM($D$18:$E$18)-SUM($AB$27:AB1328)</f>
        <v>15735.107379665988</v>
      </c>
      <c r="AG1328" s="10">
        <f t="shared" si="393"/>
        <v>-4.9396936823175031E-3</v>
      </c>
      <c r="AH1328" s="10">
        <f>+AD1328/SUM(AB$27:AB1328)-1</f>
        <v>0.58322264764283616</v>
      </c>
      <c r="AI1328" s="6">
        <f t="shared" si="394"/>
        <v>0</v>
      </c>
      <c r="AL1328" s="6">
        <f t="shared" si="395"/>
        <v>0</v>
      </c>
      <c r="AM1328" s="6">
        <f t="shared" si="396"/>
        <v>20822.550939419234</v>
      </c>
      <c r="AN1328" s="6">
        <f t="shared" si="397"/>
        <v>20263.046597381493</v>
      </c>
      <c r="AO1328" s="5">
        <f t="shared" si="398"/>
        <v>0</v>
      </c>
      <c r="AP1328" s="6">
        <f>+AN1328+SUM($D$16:$E$18)-SUM($AL$27:AL1328)</f>
        <v>31974.256071065683</v>
      </c>
      <c r="AQ1328" s="10">
        <f t="shared" si="406"/>
        <v>-3.0821084177031777E-3</v>
      </c>
      <c r="AR1328" s="10">
        <f>+AN1328/SUM(AL$27:AL1328)-1</f>
        <v>0.37949047343816944</v>
      </c>
    </row>
    <row r="1329" spans="1:44" x14ac:dyDescent="0.25">
      <c r="A1329" s="1">
        <v>42139</v>
      </c>
      <c r="B1329">
        <v>9.1080000000000005</v>
      </c>
      <c r="G1329">
        <f t="shared" si="399"/>
        <v>5194.7703458870501</v>
      </c>
      <c r="H1329">
        <f t="shared" si="400"/>
        <v>5097.3128984225559</v>
      </c>
      <c r="I1329" s="5">
        <f t="shared" si="389"/>
        <v>0</v>
      </c>
      <c r="J1329" s="6">
        <f>+H1329+SUM($D$16:$E$16)-SUM($F$27:F1329)</f>
        <v>8610.6397405278221</v>
      </c>
      <c r="K1329" s="10">
        <f t="shared" si="401"/>
        <v>4.5517513269222043E-4</v>
      </c>
      <c r="L1329" s="10">
        <f>+H1329/SUM(F$27:F1329)-1</f>
        <v>0.15672588271960075</v>
      </c>
      <c r="M1329">
        <v>8.2059999999999995</v>
      </c>
      <c r="R1329">
        <f t="shared" si="402"/>
        <v>4963.6694921886683</v>
      </c>
      <c r="S1329">
        <f t="shared" si="403"/>
        <v>4728.7367983135218</v>
      </c>
      <c r="T1329" s="5">
        <f t="shared" si="390"/>
        <v>0</v>
      </c>
      <c r="U1329" s="6">
        <f>+S1329+SUM($D$17:$E$17)-SUM($Q$27:Q1329)</f>
        <v>7656.6291667345704</v>
      </c>
      <c r="V1329" s="10">
        <f t="shared" si="391"/>
        <v>3.1710295410771749E-3</v>
      </c>
      <c r="W1329" s="10">
        <f>+S1329/SUM(Q$27:Q1329)-1</f>
        <v>0.2877446068431917</v>
      </c>
      <c r="X1329">
        <v>5.3890000000000002</v>
      </c>
      <c r="AC1329">
        <f t="shared" si="404"/>
        <v>10753.371548578165</v>
      </c>
      <c r="AD1329">
        <f t="shared" si="405"/>
        <v>10523.701463120391</v>
      </c>
      <c r="AE1329" s="5">
        <f t="shared" si="392"/>
        <v>0</v>
      </c>
      <c r="AF1329" s="6">
        <f>+AD1329+SUM($D$18:$E$18)-SUM($AB$27:AB1329)</f>
        <v>15793.691726278277</v>
      </c>
      <c r="AG1329" s="10">
        <f t="shared" si="393"/>
        <v>3.7231615392721018E-3</v>
      </c>
      <c r="AH1329" s="10">
        <f>+AD1329/SUM(AB$27:AB1329)-1</f>
        <v>0.59208562197186887</v>
      </c>
      <c r="AI1329" s="6">
        <f t="shared" si="394"/>
        <v>0</v>
      </c>
      <c r="AL1329" s="6">
        <f t="shared" si="395"/>
        <v>0</v>
      </c>
      <c r="AM1329" s="6">
        <f t="shared" si="396"/>
        <v>20911.811386653884</v>
      </c>
      <c r="AN1329" s="6">
        <f t="shared" si="397"/>
        <v>20349.751159856467</v>
      </c>
      <c r="AO1329" s="5">
        <f t="shared" si="398"/>
        <v>0</v>
      </c>
      <c r="AP1329" s="6">
        <f>+AN1329+SUM($D$16:$E$18)-SUM($AL$27:AL1329)</f>
        <v>32060.960633540657</v>
      </c>
      <c r="AQ1329" s="10">
        <f t="shared" si="406"/>
        <v>2.7116991332734042E-3</v>
      </c>
      <c r="AR1329" s="10">
        <f>+AN1329/SUM(AL$27:AL1329)-1</f>
        <v>0.3853932441475505</v>
      </c>
    </row>
    <row r="1330" spans="1:44" x14ac:dyDescent="0.25">
      <c r="A1330" s="1">
        <v>42142</v>
      </c>
      <c r="B1330">
        <v>9.1479999999999997</v>
      </c>
      <c r="G1330">
        <f t="shared" si="399"/>
        <v>5217.5844449028036</v>
      </c>
      <c r="H1330">
        <f t="shared" si="400"/>
        <v>5119.6989893247192</v>
      </c>
      <c r="I1330" s="5">
        <f t="shared" si="389"/>
        <v>0</v>
      </c>
      <c r="J1330" s="6">
        <f>+H1330+SUM($D$16:$E$16)-SUM($F$27:F1330)</f>
        <v>8633.0258314299863</v>
      </c>
      <c r="K1330" s="10">
        <f t="shared" si="401"/>
        <v>2.5998173860182217E-3</v>
      </c>
      <c r="L1330" s="10">
        <f>+H1330/SUM(F$27:F1330)-1</f>
        <v>0.16180592612197064</v>
      </c>
      <c r="M1330">
        <v>8.2409999999999997</v>
      </c>
      <c r="R1330">
        <f t="shared" si="402"/>
        <v>4984.8403954578134</v>
      </c>
      <c r="S1330">
        <f t="shared" si="403"/>
        <v>4748.9056732758636</v>
      </c>
      <c r="T1330" s="5">
        <f t="shared" si="390"/>
        <v>0</v>
      </c>
      <c r="U1330" s="6">
        <f>+S1330+SUM($D$17:$E$17)-SUM($Q$27:Q1330)</f>
        <v>7676.7980416969112</v>
      </c>
      <c r="V1330" s="10">
        <f t="shared" si="391"/>
        <v>2.6341715816624589E-3</v>
      </c>
      <c r="W1330" s="10">
        <f>+S1330/SUM(Q$27:Q1330)-1</f>
        <v>0.29323705885873075</v>
      </c>
      <c r="X1330">
        <v>5.4349999999999996</v>
      </c>
      <c r="AC1330">
        <f t="shared" si="404"/>
        <v>10845.161322420174</v>
      </c>
      <c r="AD1330">
        <f t="shared" si="405"/>
        <v>10613.530794592562</v>
      </c>
      <c r="AE1330" s="5">
        <f t="shared" si="392"/>
        <v>0</v>
      </c>
      <c r="AF1330" s="6">
        <f>+AD1330+SUM($D$18:$E$18)-SUM($AB$27:AB1330)</f>
        <v>15883.521057750444</v>
      </c>
      <c r="AG1330" s="10">
        <f t="shared" si="393"/>
        <v>5.6876715734994754E-3</v>
      </c>
      <c r="AH1330" s="10">
        <f>+AD1330/SUM(AB$27:AB1330)-1</f>
        <v>0.6056755159430518</v>
      </c>
      <c r="AI1330" s="6">
        <f t="shared" si="394"/>
        <v>0</v>
      </c>
      <c r="AL1330" s="6">
        <f t="shared" si="395"/>
        <v>0</v>
      </c>
      <c r="AM1330" s="6">
        <f t="shared" si="396"/>
        <v>21047.58616278079</v>
      </c>
      <c r="AN1330" s="6">
        <f t="shared" si="397"/>
        <v>20482.135457193144</v>
      </c>
      <c r="AO1330" s="5">
        <f t="shared" si="398"/>
        <v>0</v>
      </c>
      <c r="AP1330" s="6">
        <f>+AN1330+SUM($D$16:$E$18)-SUM($AL$27:AL1330)</f>
        <v>32193.344930877334</v>
      </c>
      <c r="AQ1330" s="10">
        <f t="shared" si="406"/>
        <v>4.1291431922405586E-3</v>
      </c>
      <c r="AR1330" s="10">
        <f>+AN1330/SUM(AL$27:AL1330)-1</f>
        <v>0.39440585121683269</v>
      </c>
    </row>
    <row r="1331" spans="1:44" x14ac:dyDescent="0.25">
      <c r="A1331" s="1">
        <v>42143</v>
      </c>
      <c r="B1331">
        <v>9.3239999999999998</v>
      </c>
      <c r="G1331">
        <f t="shared" si="399"/>
        <v>5317.9664805721186</v>
      </c>
      <c r="H1331">
        <f t="shared" si="400"/>
        <v>5218.1977892942368</v>
      </c>
      <c r="I1331" s="5">
        <f t="shared" si="389"/>
        <v>0</v>
      </c>
      <c r="J1331" s="6">
        <f>+H1331+SUM($D$16:$E$16)-SUM($F$27:F1331)</f>
        <v>8731.5246313995049</v>
      </c>
      <c r="K1331" s="10">
        <f t="shared" si="401"/>
        <v>1.1409533794155546E-2</v>
      </c>
      <c r="L1331" s="10">
        <f>+H1331/SUM(F$27:F1331)-1</f>
        <v>0.1841581170923976</v>
      </c>
      <c r="M1331">
        <v>8.3520000000000003</v>
      </c>
      <c r="R1331">
        <f t="shared" si="402"/>
        <v>5051.9824029685306</v>
      </c>
      <c r="S1331">
        <f t="shared" si="403"/>
        <v>4812.8698195850038</v>
      </c>
      <c r="T1331" s="5">
        <f t="shared" si="390"/>
        <v>0</v>
      </c>
      <c r="U1331" s="6">
        <f>+S1331+SUM($D$17:$E$17)-SUM($Q$27:Q1331)</f>
        <v>7740.7621880060524</v>
      </c>
      <c r="V1331" s="10">
        <f t="shared" si="391"/>
        <v>8.332138733065042E-3</v>
      </c>
      <c r="W1331" s="10">
        <f>+S1331/SUM(Q$27:Q1331)-1</f>
        <v>0.31065597810801115</v>
      </c>
      <c r="X1331">
        <v>5.54</v>
      </c>
      <c r="AC1331">
        <f t="shared" si="404"/>
        <v>11054.681458363895</v>
      </c>
      <c r="AD1331">
        <f t="shared" si="405"/>
        <v>10818.576007735564</v>
      </c>
      <c r="AE1331" s="5">
        <f t="shared" si="392"/>
        <v>0</v>
      </c>
      <c r="AF1331" s="6">
        <f>+AD1331+SUM($D$18:$E$18)-SUM($AB$27:AB1331)</f>
        <v>16088.566270893451</v>
      </c>
      <c r="AG1331" s="10">
        <f t="shared" si="393"/>
        <v>1.2909304706273161E-2</v>
      </c>
      <c r="AH1331" s="10">
        <f>+AD1331/SUM(AB$27:AB1331)-1</f>
        <v>0.63669592609466563</v>
      </c>
      <c r="AI1331" s="6">
        <f t="shared" si="394"/>
        <v>0</v>
      </c>
      <c r="AL1331" s="6">
        <f t="shared" si="395"/>
        <v>0</v>
      </c>
      <c r="AM1331" s="6">
        <f t="shared" si="396"/>
        <v>21424.630341904543</v>
      </c>
      <c r="AN1331" s="6">
        <f t="shared" si="397"/>
        <v>20849.643616614805</v>
      </c>
      <c r="AO1331" s="5">
        <f t="shared" si="398"/>
        <v>0</v>
      </c>
      <c r="AP1331" s="6">
        <f>+AN1331+SUM($D$16:$E$18)-SUM($AL$27:AL1331)</f>
        <v>32560.853090298995</v>
      </c>
      <c r="AQ1331" s="10">
        <f t="shared" si="406"/>
        <v>1.1415656254755158E-2</v>
      </c>
      <c r="AR1331" s="10">
        <f>+AN1331/SUM(AL$27:AL1331)-1</f>
        <v>0.4194254849819985</v>
      </c>
    </row>
    <row r="1332" spans="1:44" x14ac:dyDescent="0.25">
      <c r="A1332" s="1">
        <v>42144</v>
      </c>
      <c r="B1332">
        <v>9.3070000000000004</v>
      </c>
      <c r="G1332">
        <f t="shared" si="399"/>
        <v>5308.2704884904242</v>
      </c>
      <c r="H1332">
        <f t="shared" si="400"/>
        <v>5208.6837006608184</v>
      </c>
      <c r="I1332" s="5">
        <f t="shared" si="389"/>
        <v>0</v>
      </c>
      <c r="J1332" s="6">
        <f>+H1332+SUM($D$16:$E$16)-SUM($F$27:F1332)</f>
        <v>8722.0105427660856</v>
      </c>
      <c r="K1332" s="10">
        <f t="shared" si="401"/>
        <v>-1.0896251267740187E-3</v>
      </c>
      <c r="L1332" s="10">
        <f>+H1332/SUM(F$27:F1332)-1</f>
        <v>0.18199909864639063</v>
      </c>
      <c r="M1332">
        <v>8.3759999999999994</v>
      </c>
      <c r="R1332">
        <f t="shared" si="402"/>
        <v>5066.4995937816584</v>
      </c>
      <c r="S1332">
        <f t="shared" si="403"/>
        <v>4826.6999052734664</v>
      </c>
      <c r="T1332" s="5">
        <f t="shared" si="390"/>
        <v>0</v>
      </c>
      <c r="U1332" s="6">
        <f>+S1332+SUM($D$17:$E$17)-SUM($Q$27:Q1332)</f>
        <v>7754.592273694514</v>
      </c>
      <c r="V1332" s="10">
        <f t="shared" si="391"/>
        <v>1.7866568372155722E-3</v>
      </c>
      <c r="W1332" s="10">
        <f>+S1332/SUM(Q$27:Q1332)-1</f>
        <v>0.31442223091866617</v>
      </c>
      <c r="X1332">
        <v>5.5529999999999999</v>
      </c>
      <c r="AC1332">
        <f t="shared" si="404"/>
        <v>11080.622046623594</v>
      </c>
      <c r="AD1332">
        <f t="shared" si="405"/>
        <v>10843.962557934223</v>
      </c>
      <c r="AE1332" s="5">
        <f t="shared" si="392"/>
        <v>0</v>
      </c>
      <c r="AF1332" s="6">
        <f>+AD1332+SUM($D$18:$E$18)-SUM($AB$27:AB1332)</f>
        <v>16113.952821092109</v>
      </c>
      <c r="AG1332" s="10">
        <f t="shared" si="393"/>
        <v>1.57792495435638E-3</v>
      </c>
      <c r="AH1332" s="10">
        <f>+AD1332/SUM(AB$27:AB1332)-1</f>
        <v>0.64053654830391316</v>
      </c>
      <c r="AI1332" s="6">
        <f t="shared" si="394"/>
        <v>0</v>
      </c>
      <c r="AL1332" s="6">
        <f t="shared" si="395"/>
        <v>0</v>
      </c>
      <c r="AM1332" s="6">
        <f t="shared" si="396"/>
        <v>21455.392128895677</v>
      </c>
      <c r="AN1332" s="6">
        <f t="shared" si="397"/>
        <v>20879.346163868508</v>
      </c>
      <c r="AO1332" s="5">
        <f t="shared" si="398"/>
        <v>0</v>
      </c>
      <c r="AP1332" s="6">
        <f>+AN1332+SUM($D$16:$E$18)-SUM($AL$27:AL1332)</f>
        <v>32590.555637552701</v>
      </c>
      <c r="AQ1332" s="10">
        <f t="shared" si="406"/>
        <v>9.1221649418504747E-4</v>
      </c>
      <c r="AR1332" s="10">
        <f>+AN1332/SUM(AL$27:AL1332)-1</f>
        <v>0.42144760839648177</v>
      </c>
    </row>
    <row r="1333" spans="1:44" x14ac:dyDescent="0.25">
      <c r="A1333" s="1">
        <v>42145</v>
      </c>
      <c r="B1333">
        <v>9.2579999999999991</v>
      </c>
      <c r="G1333">
        <f t="shared" si="399"/>
        <v>5280.3232171961254</v>
      </c>
      <c r="H1333">
        <f t="shared" si="400"/>
        <v>5181.2607393056678</v>
      </c>
      <c r="I1333" s="5">
        <f t="shared" si="389"/>
        <v>0</v>
      </c>
      <c r="J1333" s="6">
        <f>+H1333+SUM($D$16:$E$16)-SUM($F$27:F1333)</f>
        <v>8694.5875814109349</v>
      </c>
      <c r="K1333" s="10">
        <f t="shared" si="401"/>
        <v>-3.1441100902928065E-3</v>
      </c>
      <c r="L1333" s="10">
        <f>+H1333/SUM(F$27:F1333)-1</f>
        <v>0.17577604547848757</v>
      </c>
      <c r="M1333">
        <v>8.3919999999999995</v>
      </c>
      <c r="R1333">
        <f t="shared" si="402"/>
        <v>5076.1777209904103</v>
      </c>
      <c r="S1333">
        <f t="shared" si="403"/>
        <v>4835.919962399108</v>
      </c>
      <c r="T1333" s="5">
        <f t="shared" si="390"/>
        <v>0</v>
      </c>
      <c r="U1333" s="6">
        <f>+S1333+SUM($D$17:$E$17)-SUM($Q$27:Q1333)</f>
        <v>7763.8123308201557</v>
      </c>
      <c r="V1333" s="10">
        <f t="shared" si="391"/>
        <v>1.1889802584357234E-3</v>
      </c>
      <c r="W1333" s="10">
        <f>+S1333/SUM(Q$27:Q1333)-1</f>
        <v>0.31693306612576966</v>
      </c>
      <c r="X1333">
        <v>5.5609999999999999</v>
      </c>
      <c r="AC1333">
        <f t="shared" si="404"/>
        <v>11096.58548555264</v>
      </c>
      <c r="AD1333">
        <f t="shared" si="405"/>
        <v>10859.585050364165</v>
      </c>
      <c r="AE1333" s="5">
        <f t="shared" si="392"/>
        <v>0</v>
      </c>
      <c r="AF1333" s="6">
        <f>+AD1333+SUM($D$18:$E$18)-SUM($AB$27:AB1333)</f>
        <v>16129.575313522048</v>
      </c>
      <c r="AG1333" s="10">
        <f t="shared" si="393"/>
        <v>9.6950094141323717E-4</v>
      </c>
      <c r="AH1333" s="10">
        <f>+AD1333/SUM(AB$27:AB1333)-1</f>
        <v>0.64290000812498826</v>
      </c>
      <c r="AI1333" s="6">
        <f t="shared" si="394"/>
        <v>0</v>
      </c>
      <c r="AL1333" s="6">
        <f t="shared" si="395"/>
        <v>0</v>
      </c>
      <c r="AM1333" s="6">
        <f t="shared" si="396"/>
        <v>21453.086423739172</v>
      </c>
      <c r="AN1333" s="6">
        <f t="shared" si="397"/>
        <v>20876.765752068939</v>
      </c>
      <c r="AO1333" s="5">
        <f t="shared" si="398"/>
        <v>0</v>
      </c>
      <c r="AP1333" s="6">
        <f>+AN1333+SUM($D$16:$E$18)-SUM($AL$27:AL1333)</f>
        <v>32587.975225753129</v>
      </c>
      <c r="AQ1333" s="10">
        <f t="shared" si="406"/>
        <v>-7.9176674011582904E-5</v>
      </c>
      <c r="AR1333" s="10">
        <f>+AN1333/SUM(AL$27:AL1333)-1</f>
        <v>0.42127193622014136</v>
      </c>
    </row>
    <row r="1334" spans="1:44" x14ac:dyDescent="0.25">
      <c r="A1334" s="1">
        <v>42146</v>
      </c>
      <c r="B1334">
        <v>9.3719999999999999</v>
      </c>
      <c r="G1334">
        <f t="shared" si="399"/>
        <v>5345.343399391023</v>
      </c>
      <c r="H1334">
        <f t="shared" si="400"/>
        <v>5245.0610983768338</v>
      </c>
      <c r="I1334" s="5">
        <f t="shared" si="389"/>
        <v>0</v>
      </c>
      <c r="J1334" s="6">
        <f>+H1334+SUM($D$16:$E$16)-SUM($F$27:F1334)</f>
        <v>8758.3879404821018</v>
      </c>
      <c r="K1334" s="10">
        <f t="shared" si="401"/>
        <v>7.3379396634720706E-3</v>
      </c>
      <c r="L1334" s="10">
        <f>+H1334/SUM(F$27:F1334)-1</f>
        <v>0.19025416917524174</v>
      </c>
      <c r="M1334">
        <v>8.3840000000000003</v>
      </c>
      <c r="R1334">
        <f t="shared" si="402"/>
        <v>5071.3386573860353</v>
      </c>
      <c r="S1334">
        <f t="shared" si="403"/>
        <v>4831.3099338362881</v>
      </c>
      <c r="T1334" s="5">
        <f t="shared" si="390"/>
        <v>0</v>
      </c>
      <c r="U1334" s="6">
        <f>+S1334+SUM($D$17:$E$17)-SUM($Q$27:Q1334)</f>
        <v>7759.2023022573358</v>
      </c>
      <c r="V1334" s="10">
        <f t="shared" si="391"/>
        <v>-5.9378413160748877E-4</v>
      </c>
      <c r="W1334" s="10">
        <f>+S1334/SUM(Q$27:Q1334)-1</f>
        <v>0.31567764852221813</v>
      </c>
      <c r="X1334">
        <v>5.5819999999999999</v>
      </c>
      <c r="AC1334">
        <f t="shared" si="404"/>
        <v>11138.489512741384</v>
      </c>
      <c r="AD1334">
        <f t="shared" si="405"/>
        <v>10900.594092992766</v>
      </c>
      <c r="AE1334" s="5">
        <f t="shared" si="392"/>
        <v>0</v>
      </c>
      <c r="AF1334" s="6">
        <f>+AD1334+SUM($D$18:$E$18)-SUM($AB$27:AB1334)</f>
        <v>16170.584356150652</v>
      </c>
      <c r="AG1334" s="10">
        <f t="shared" si="393"/>
        <v>2.542475039266856E-3</v>
      </c>
      <c r="AH1334" s="10">
        <f>+AD1334/SUM(AB$27:AB1334)-1</f>
        <v>0.64910409015531112</v>
      </c>
      <c r="AI1334" s="6">
        <f t="shared" si="394"/>
        <v>0</v>
      </c>
      <c r="AL1334" s="6">
        <f t="shared" si="395"/>
        <v>0</v>
      </c>
      <c r="AM1334" s="6">
        <f t="shared" si="396"/>
        <v>21555.171569518443</v>
      </c>
      <c r="AN1334" s="6">
        <f t="shared" si="397"/>
        <v>20976.96512520589</v>
      </c>
      <c r="AO1334" s="5">
        <f t="shared" si="398"/>
        <v>0</v>
      </c>
      <c r="AP1334" s="6">
        <f>+AN1334+SUM($D$16:$E$18)-SUM($AL$27:AL1334)</f>
        <v>32688.17459889008</v>
      </c>
      <c r="AQ1334" s="10">
        <f t="shared" si="406"/>
        <v>3.074734543733415E-3</v>
      </c>
      <c r="AR1334" s="10">
        <f>+AN1334/SUM(AL$27:AL1334)-1</f>
        <v>0.42809342182560606</v>
      </c>
    </row>
    <row r="1335" spans="1:44" x14ac:dyDescent="0.25">
      <c r="A1335" s="1">
        <v>42150</v>
      </c>
      <c r="B1335">
        <v>9.3840000000000003</v>
      </c>
      <c r="G1335">
        <f t="shared" si="399"/>
        <v>5352.1876290957498</v>
      </c>
      <c r="H1335">
        <f t="shared" si="400"/>
        <v>5251.776925647483</v>
      </c>
      <c r="I1335" s="5">
        <f t="shared" si="389"/>
        <v>0</v>
      </c>
      <c r="J1335" s="6">
        <f>+H1335+SUM($D$16:$E$16)-SUM($F$27:F1335)</f>
        <v>8765.1037677527493</v>
      </c>
      <c r="K1335" s="10">
        <f t="shared" si="401"/>
        <v>7.6678805692154128E-4</v>
      </c>
      <c r="L1335" s="10">
        <f>+H1335/SUM(F$27:F1335)-1</f>
        <v>0.19177818219595277</v>
      </c>
      <c r="M1335">
        <v>8.2889999999999997</v>
      </c>
      <c r="R1335">
        <f t="shared" si="402"/>
        <v>5013.87477708407</v>
      </c>
      <c r="S1335">
        <f t="shared" si="403"/>
        <v>4776.5658446527896</v>
      </c>
      <c r="T1335" s="5">
        <f t="shared" si="390"/>
        <v>0</v>
      </c>
      <c r="U1335" s="6">
        <f>+S1335+SUM($D$17:$E$17)-SUM($Q$27:Q1335)</f>
        <v>7704.4582130738363</v>
      </c>
      <c r="V1335" s="10">
        <f t="shared" si="391"/>
        <v>-7.0553759331127841E-3</v>
      </c>
      <c r="W1335" s="10">
        <f>+S1335/SUM(Q$27:Q1335)-1</f>
        <v>0.30076956448004122</v>
      </c>
      <c r="X1335">
        <v>5.5759999999999996</v>
      </c>
      <c r="AC1335">
        <f t="shared" si="404"/>
        <v>11126.516933544599</v>
      </c>
      <c r="AD1335">
        <f t="shared" si="405"/>
        <v>10888.877223670308</v>
      </c>
      <c r="AE1335" s="5">
        <f t="shared" si="392"/>
        <v>0</v>
      </c>
      <c r="AF1335" s="6">
        <f>+AD1335+SUM($D$18:$E$18)-SUM($AB$27:AB1335)</f>
        <v>16158.867486828192</v>
      </c>
      <c r="AG1335" s="10">
        <f t="shared" si="393"/>
        <v>-7.2457921522195434E-4</v>
      </c>
      <c r="AH1335" s="10">
        <f>+AD1335/SUM(AB$27:AB1335)-1</f>
        <v>0.6473314952895044</v>
      </c>
      <c r="AI1335" s="6">
        <f t="shared" si="394"/>
        <v>0</v>
      </c>
      <c r="AL1335" s="6">
        <f t="shared" si="395"/>
        <v>0</v>
      </c>
      <c r="AM1335" s="6">
        <f t="shared" si="396"/>
        <v>21492.57933972442</v>
      </c>
      <c r="AN1335" s="6">
        <f t="shared" si="397"/>
        <v>20917.219993970582</v>
      </c>
      <c r="AO1335" s="5">
        <f t="shared" si="398"/>
        <v>0</v>
      </c>
      <c r="AP1335" s="6">
        <f>+AN1335+SUM($D$16:$E$18)-SUM($AL$27:AL1335)</f>
        <v>32628.429467654772</v>
      </c>
      <c r="AQ1335" s="10">
        <f t="shared" si="406"/>
        <v>-1.8277292008020973E-3</v>
      </c>
      <c r="AR1335" s="10">
        <f>+AN1335/SUM(AL$27:AL1335)-1</f>
        <v>0.4240260255938828</v>
      </c>
    </row>
    <row r="1336" spans="1:44" x14ac:dyDescent="0.25">
      <c r="A1336" s="1">
        <v>42151</v>
      </c>
      <c r="B1336">
        <v>9.34</v>
      </c>
      <c r="G1336">
        <f t="shared" si="399"/>
        <v>5327.0921201784204</v>
      </c>
      <c r="H1336">
        <f t="shared" si="400"/>
        <v>5227.1522256551034</v>
      </c>
      <c r="I1336" s="5">
        <f t="shared" si="389"/>
        <v>0</v>
      </c>
      <c r="J1336" s="6">
        <f>+H1336+SUM($D$16:$E$16)-SUM($F$27:F1336)</f>
        <v>8740.4790677603705</v>
      </c>
      <c r="K1336" s="10">
        <f t="shared" si="401"/>
        <v>-2.8094019928177616E-3</v>
      </c>
      <c r="L1336" s="10">
        <f>+H1336/SUM(F$27:F1336)-1</f>
        <v>0.18619013445334587</v>
      </c>
      <c r="M1336">
        <v>8.3949999999999996</v>
      </c>
      <c r="R1336">
        <f t="shared" si="402"/>
        <v>5077.9923698420516</v>
      </c>
      <c r="S1336">
        <f t="shared" si="403"/>
        <v>4837.6487231101655</v>
      </c>
      <c r="T1336" s="5">
        <f t="shared" si="390"/>
        <v>0</v>
      </c>
      <c r="U1336" s="6">
        <f>+S1336+SUM($D$17:$E$17)-SUM($Q$27:Q1336)</f>
        <v>7765.5410915312132</v>
      </c>
      <c r="V1336" s="10">
        <f t="shared" si="391"/>
        <v>7.9282509902804943E-3</v>
      </c>
      <c r="W1336" s="10">
        <f>+S1336/SUM(Q$27:Q1336)-1</f>
        <v>0.31740384772710151</v>
      </c>
      <c r="X1336">
        <v>5.63</v>
      </c>
      <c r="AC1336">
        <f t="shared" si="404"/>
        <v>11234.270146315655</v>
      </c>
      <c r="AD1336">
        <f t="shared" si="405"/>
        <v>10994.329047572424</v>
      </c>
      <c r="AE1336" s="5">
        <f t="shared" si="392"/>
        <v>0</v>
      </c>
      <c r="AF1336" s="6">
        <f>+AD1336+SUM($D$18:$E$18)-SUM($AB$27:AB1336)</f>
        <v>16264.319310730309</v>
      </c>
      <c r="AG1336" s="10">
        <f t="shared" si="393"/>
        <v>6.5259414985656683E-3</v>
      </c>
      <c r="AH1336" s="10">
        <f>+AD1336/SUM(AB$27:AB1336)-1</f>
        <v>0.66328484908176311</v>
      </c>
      <c r="AI1336" s="6">
        <f t="shared" si="394"/>
        <v>0</v>
      </c>
      <c r="AL1336" s="6">
        <f t="shared" si="395"/>
        <v>0</v>
      </c>
      <c r="AM1336" s="6">
        <f t="shared" si="396"/>
        <v>21639.354636336127</v>
      </c>
      <c r="AN1336" s="6">
        <f t="shared" si="397"/>
        <v>21059.129996337695</v>
      </c>
      <c r="AO1336" s="5">
        <f t="shared" si="398"/>
        <v>0</v>
      </c>
      <c r="AP1336" s="6">
        <f>+AN1336+SUM($D$16:$E$18)-SUM($AL$27:AL1336)</f>
        <v>32770.339470021885</v>
      </c>
      <c r="AQ1336" s="10">
        <f t="shared" si="406"/>
        <v>4.3492746872106913E-3</v>
      </c>
      <c r="AR1336" s="10">
        <f>+AN1336/SUM(AL$27:AL1336)-1</f>
        <v>0.4336871343225337</v>
      </c>
    </row>
    <row r="1337" spans="1:44" x14ac:dyDescent="0.25">
      <c r="A1337" s="1">
        <v>42152</v>
      </c>
      <c r="B1337">
        <v>9.2230000000000008</v>
      </c>
      <c r="G1337">
        <f t="shared" si="399"/>
        <v>5260.3608805573422</v>
      </c>
      <c r="H1337">
        <f t="shared" si="400"/>
        <v>5161.6729097662765</v>
      </c>
      <c r="I1337" s="5">
        <f t="shared" si="389"/>
        <v>0</v>
      </c>
      <c r="J1337" s="6">
        <f>+H1337+SUM($D$16:$E$16)-SUM($F$27:F1337)</f>
        <v>8674.9997518715427</v>
      </c>
      <c r="K1337" s="10">
        <f t="shared" si="401"/>
        <v>-7.4915019395620508E-3</v>
      </c>
      <c r="L1337" s="10">
        <f>+H1337/SUM(F$27:F1337)-1</f>
        <v>0.17133100750141428</v>
      </c>
      <c r="M1337">
        <v>8.375</v>
      </c>
      <c r="R1337">
        <f t="shared" si="402"/>
        <v>5065.8947108311122</v>
      </c>
      <c r="S1337">
        <f t="shared" si="403"/>
        <v>4826.1236517031139</v>
      </c>
      <c r="T1337" s="5">
        <f t="shared" si="390"/>
        <v>0</v>
      </c>
      <c r="U1337" s="6">
        <f>+S1337+SUM($D$17:$E$17)-SUM($Q$27:Q1337)</f>
        <v>7754.0160201241615</v>
      </c>
      <c r="V1337" s="10">
        <f t="shared" si="391"/>
        <v>-1.4841298592341845E-3</v>
      </c>
      <c r="W1337" s="10">
        <f>+S1337/SUM(Q$27:Q1337)-1</f>
        <v>0.31426530371822237</v>
      </c>
      <c r="X1337">
        <v>5.61</v>
      </c>
      <c r="AC1337">
        <f t="shared" si="404"/>
        <v>11194.361548993043</v>
      </c>
      <c r="AD1337">
        <f t="shared" si="405"/>
        <v>10955.272816497567</v>
      </c>
      <c r="AE1337" s="5">
        <f t="shared" si="392"/>
        <v>0</v>
      </c>
      <c r="AF1337" s="6">
        <f>+AD1337+SUM($D$18:$E$18)-SUM($AB$27:AB1337)</f>
        <v>16225.263079655451</v>
      </c>
      <c r="AG1337" s="10">
        <f t="shared" si="393"/>
        <v>-2.4013443371767584E-3</v>
      </c>
      <c r="AH1337" s="10">
        <f>+AD1337/SUM(AB$27:AB1337)-1</f>
        <v>0.65737619952907478</v>
      </c>
      <c r="AI1337" s="6">
        <f t="shared" si="394"/>
        <v>0</v>
      </c>
      <c r="AL1337" s="6">
        <f t="shared" si="395"/>
        <v>0</v>
      </c>
      <c r="AM1337" s="6">
        <f t="shared" si="396"/>
        <v>21520.617140381495</v>
      </c>
      <c r="AN1337" s="6">
        <f t="shared" si="397"/>
        <v>20943.069377966956</v>
      </c>
      <c r="AO1337" s="5">
        <f t="shared" si="398"/>
        <v>0</v>
      </c>
      <c r="AP1337" s="6">
        <f>+AN1337+SUM($D$16:$E$18)-SUM($AL$27:AL1337)</f>
        <v>32654.278851651143</v>
      </c>
      <c r="AQ1337" s="10">
        <f t="shared" si="406"/>
        <v>-3.541636133397863E-3</v>
      </c>
      <c r="AR1337" s="10">
        <f>+AN1337/SUM(AL$27:AL1337)-1</f>
        <v>0.42578582902698803</v>
      </c>
    </row>
    <row r="1338" spans="1:44" x14ac:dyDescent="0.25">
      <c r="A1338" s="1">
        <v>42153</v>
      </c>
      <c r="B1338">
        <v>9.1519999999999992</v>
      </c>
      <c r="G1338">
        <f t="shared" si="399"/>
        <v>5219.8658548043786</v>
      </c>
      <c r="H1338">
        <f t="shared" si="400"/>
        <v>5121.9375984149356</v>
      </c>
      <c r="I1338" s="5">
        <f t="shared" si="389"/>
        <v>0</v>
      </c>
      <c r="J1338" s="6">
        <f>+H1338+SUM($D$16:$E$16)-SUM($F$27:F1338)</f>
        <v>8635.2644405202027</v>
      </c>
      <c r="K1338" s="10">
        <f t="shared" si="401"/>
        <v>-4.5804394798706349E-3</v>
      </c>
      <c r="L1338" s="10">
        <f>+H1338/SUM(F$27:F1338)-1</f>
        <v>0.16231393046220766</v>
      </c>
      <c r="M1338">
        <v>8.2530000000000001</v>
      </c>
      <c r="R1338">
        <f t="shared" si="402"/>
        <v>4992.0989908643787</v>
      </c>
      <c r="S1338">
        <f t="shared" si="403"/>
        <v>4755.8207161200953</v>
      </c>
      <c r="T1338" s="5">
        <f t="shared" si="390"/>
        <v>0</v>
      </c>
      <c r="U1338" s="6">
        <f>+S1338+SUM($D$17:$E$17)-SUM($Q$27:Q1338)</f>
        <v>7683.713084541143</v>
      </c>
      <c r="V1338" s="10">
        <f t="shared" si="391"/>
        <v>-9.0666482246825053E-3</v>
      </c>
      <c r="W1338" s="10">
        <f>+S1338/SUM(Q$27:Q1338)-1</f>
        <v>0.29512018526405837</v>
      </c>
      <c r="X1338">
        <v>5.55</v>
      </c>
      <c r="AC1338">
        <f t="shared" si="404"/>
        <v>11074.635757025202</v>
      </c>
      <c r="AD1338">
        <f t="shared" si="405"/>
        <v>10838.104123272993</v>
      </c>
      <c r="AE1338" s="5">
        <f t="shared" si="392"/>
        <v>0</v>
      </c>
      <c r="AF1338" s="6">
        <f>+AD1338+SUM($D$18:$E$18)-SUM($AB$27:AB1338)</f>
        <v>16108.094386430876</v>
      </c>
      <c r="AG1338" s="10">
        <f t="shared" si="393"/>
        <v>-7.2213740171332974E-3</v>
      </c>
      <c r="AH1338" s="10">
        <f>+AD1338/SUM(AB$27:AB1338)-1</f>
        <v>0.63965025087100957</v>
      </c>
      <c r="AI1338" s="6">
        <f t="shared" si="394"/>
        <v>0</v>
      </c>
      <c r="AL1338" s="6">
        <f t="shared" si="395"/>
        <v>0</v>
      </c>
      <c r="AM1338" s="6">
        <f t="shared" si="396"/>
        <v>21286.600602693958</v>
      </c>
      <c r="AN1338" s="6">
        <f t="shared" si="397"/>
        <v>20715.862437808024</v>
      </c>
      <c r="AO1338" s="5">
        <f t="shared" si="398"/>
        <v>0</v>
      </c>
      <c r="AP1338" s="6">
        <f>+AN1338+SUM($D$16:$E$18)-SUM($AL$27:AL1338)</f>
        <v>32427.071911492218</v>
      </c>
      <c r="AQ1338" s="10">
        <f t="shared" si="406"/>
        <v>-6.95795308146685E-3</v>
      </c>
      <c r="AR1338" s="10">
        <f>+AN1338/SUM(AL$27:AL1338)-1</f>
        <v>0.41031777944510606</v>
      </c>
    </row>
    <row r="1339" spans="1:44" x14ac:dyDescent="0.25">
      <c r="A1339" s="1">
        <v>42158</v>
      </c>
      <c r="B1339">
        <v>8.8490000000000002</v>
      </c>
      <c r="G1339">
        <f t="shared" si="399"/>
        <v>5047.0490547600475</v>
      </c>
      <c r="H1339">
        <f t="shared" si="400"/>
        <v>4952.3629598310499</v>
      </c>
      <c r="I1339" s="5">
        <f t="shared" si="389"/>
        <v>0</v>
      </c>
      <c r="J1339" s="6">
        <f>+H1339+SUM($D$16:$E$16)-SUM($F$27:F1339)</f>
        <v>8465.689801936318</v>
      </c>
      <c r="K1339" s="10">
        <f t="shared" si="401"/>
        <v>-1.9637457515275458E-2</v>
      </c>
      <c r="L1339" s="10">
        <f>+H1339/SUM(F$27:F1339)-1</f>
        <v>0.12383260168925658</v>
      </c>
      <c r="M1339">
        <v>8.2409999999999997</v>
      </c>
      <c r="R1339">
        <f t="shared" si="402"/>
        <v>4984.8403954578143</v>
      </c>
      <c r="S1339">
        <f t="shared" si="403"/>
        <v>4748.9056732758636</v>
      </c>
      <c r="T1339" s="5">
        <f t="shared" si="390"/>
        <v>0</v>
      </c>
      <c r="U1339" s="6">
        <f>+S1339+SUM($D$17:$E$17)-SUM($Q$27:Q1339)</f>
        <v>7676.7980416969112</v>
      </c>
      <c r="V1339" s="10">
        <f t="shared" si="391"/>
        <v>-8.9996109539070002E-4</v>
      </c>
      <c r="W1339" s="10">
        <f>+S1339/SUM(Q$27:Q1339)-1</f>
        <v>0.29323705885873075</v>
      </c>
      <c r="X1339">
        <v>5.42</v>
      </c>
      <c r="AC1339">
        <f t="shared" si="404"/>
        <v>10815.229874428216</v>
      </c>
      <c r="AD1339">
        <f t="shared" si="405"/>
        <v>10584.238621286418</v>
      </c>
      <c r="AE1339" s="5">
        <f t="shared" si="392"/>
        <v>0</v>
      </c>
      <c r="AF1339" s="6">
        <f>+AD1339+SUM($D$18:$E$18)-SUM($AB$27:AB1339)</f>
        <v>15854.228884444303</v>
      </c>
      <c r="AG1339" s="10">
        <f t="shared" si="393"/>
        <v>-1.5760120092195629E-2</v>
      </c>
      <c r="AH1339" s="10">
        <f>+AD1339/SUM(AB$27:AB1339)-1</f>
        <v>0.60124402877853567</v>
      </c>
      <c r="AI1339" s="6">
        <f t="shared" si="394"/>
        <v>0</v>
      </c>
      <c r="AL1339" s="6">
        <f t="shared" si="395"/>
        <v>0</v>
      </c>
      <c r="AM1339" s="6">
        <f t="shared" si="396"/>
        <v>20847.119324646079</v>
      </c>
      <c r="AN1339" s="6">
        <f t="shared" si="397"/>
        <v>20285.507254393331</v>
      </c>
      <c r="AO1339" s="5">
        <f t="shared" si="398"/>
        <v>0</v>
      </c>
      <c r="AP1339" s="6">
        <f>+AN1339+SUM($D$16:$E$18)-SUM($AL$27:AL1339)</f>
        <v>31996.716728077525</v>
      </c>
      <c r="AQ1339" s="10">
        <f t="shared" si="406"/>
        <v>-1.3271478368115486E-2</v>
      </c>
      <c r="AR1339" s="10">
        <f>+AN1339/SUM(AL$27:AL1339)-1</f>
        <v>0.38101957530476604</v>
      </c>
    </row>
    <row r="1340" spans="1:44" x14ac:dyDescent="0.25">
      <c r="A1340" s="1">
        <v>42159</v>
      </c>
      <c r="B1340">
        <v>8.7799999999999994</v>
      </c>
      <c r="G1340">
        <f t="shared" si="399"/>
        <v>5007.6947339578728</v>
      </c>
      <c r="H1340">
        <f t="shared" si="400"/>
        <v>4913.7469530248181</v>
      </c>
      <c r="I1340" s="5">
        <f t="shared" si="389"/>
        <v>0</v>
      </c>
      <c r="J1340" s="6">
        <f>+H1340+SUM($D$16:$E$16)-SUM($F$27:F1340)</f>
        <v>8427.0737951300853</v>
      </c>
      <c r="K1340" s="10">
        <f t="shared" si="401"/>
        <v>-4.5614719780306956E-3</v>
      </c>
      <c r="L1340" s="10">
        <f>+H1340/SUM(F$27:F1340)-1</f>
        <v>0.11506952682016869</v>
      </c>
      <c r="M1340">
        <v>8.1739999999999995</v>
      </c>
      <c r="R1340">
        <f t="shared" si="402"/>
        <v>4944.3132377711654</v>
      </c>
      <c r="S1340">
        <f t="shared" si="403"/>
        <v>4710.2966840622385</v>
      </c>
      <c r="T1340" s="5">
        <f t="shared" si="390"/>
        <v>0</v>
      </c>
      <c r="U1340" s="6">
        <f>+S1340+SUM($D$17:$E$17)-SUM($Q$27:Q1340)</f>
        <v>7638.189052483287</v>
      </c>
      <c r="V1340" s="10">
        <f t="shared" si="391"/>
        <v>-5.0293089650030876E-3</v>
      </c>
      <c r="W1340" s="10">
        <f>+S1340/SUM(Q$27:Q1340)-1</f>
        <v>0.28272293642898472</v>
      </c>
      <c r="X1340">
        <v>5.3769999999999998</v>
      </c>
      <c r="AC1340">
        <f t="shared" si="404"/>
        <v>10729.426390184597</v>
      </c>
      <c r="AD1340">
        <f t="shared" si="405"/>
        <v>10500.267724475474</v>
      </c>
      <c r="AE1340" s="5">
        <f t="shared" si="392"/>
        <v>0</v>
      </c>
      <c r="AF1340" s="6">
        <f>+AD1340+SUM($D$18:$E$18)-SUM($AB$27:AB1340)</f>
        <v>15770.257987633358</v>
      </c>
      <c r="AG1340" s="10">
        <f t="shared" si="393"/>
        <v>-5.2964352554121241E-3</v>
      </c>
      <c r="AH1340" s="10">
        <f>+AD1340/SUM(AB$27:AB1340)-1</f>
        <v>0.58854043224025565</v>
      </c>
      <c r="AI1340" s="6">
        <f t="shared" si="394"/>
        <v>0</v>
      </c>
      <c r="AL1340" s="6">
        <f t="shared" si="395"/>
        <v>0</v>
      </c>
      <c r="AM1340" s="6">
        <f t="shared" si="396"/>
        <v>20681.434361913634</v>
      </c>
      <c r="AN1340" s="6">
        <f t="shared" si="397"/>
        <v>20124.31136156253</v>
      </c>
      <c r="AO1340" s="5">
        <f t="shared" si="398"/>
        <v>0</v>
      </c>
      <c r="AP1340" s="6">
        <f>+AN1340+SUM($D$16:$E$18)-SUM($AL$27:AL1340)</f>
        <v>31835.520835246723</v>
      </c>
      <c r="AQ1340" s="10">
        <f t="shared" si="406"/>
        <v>-5.0378885496508152E-3</v>
      </c>
      <c r="AR1340" s="10">
        <f>+AN1340/SUM(AL$27:AL1340)-1</f>
        <v>0.37004550003682546</v>
      </c>
    </row>
    <row r="1341" spans="1:44" x14ac:dyDescent="0.25">
      <c r="A1341" s="1">
        <v>42160</v>
      </c>
      <c r="B1341">
        <v>8.8469999999999995</v>
      </c>
      <c r="G1341">
        <f t="shared" si="399"/>
        <v>5045.9083498092605</v>
      </c>
      <c r="H1341">
        <f t="shared" si="400"/>
        <v>4951.2436552859417</v>
      </c>
      <c r="I1341" s="5">
        <f t="shared" si="389"/>
        <v>0</v>
      </c>
      <c r="J1341" s="6">
        <f>+H1341+SUM($D$16:$E$16)-SUM($F$27:F1341)</f>
        <v>8464.5704973912088</v>
      </c>
      <c r="K1341" s="10">
        <f t="shared" si="401"/>
        <v>4.4495519052880628E-3</v>
      </c>
      <c r="L1341" s="10">
        <f>+H1341/SUM(F$27:F1341)-1</f>
        <v>0.12357859951913808</v>
      </c>
      <c r="M1341">
        <v>8.0860000000000003</v>
      </c>
      <c r="R1341">
        <f t="shared" si="402"/>
        <v>4891.0835381230299</v>
      </c>
      <c r="S1341">
        <f t="shared" si="403"/>
        <v>4659.5863698712092</v>
      </c>
      <c r="T1341" s="5">
        <f t="shared" si="390"/>
        <v>0</v>
      </c>
      <c r="U1341" s="6">
        <f>+S1341+SUM($D$17:$E$17)-SUM($Q$27:Q1341)</f>
        <v>7587.4787382922568</v>
      </c>
      <c r="V1341" s="10">
        <f t="shared" si="391"/>
        <v>-6.6390493666222961E-3</v>
      </c>
      <c r="W1341" s="10">
        <f>+S1341/SUM(Q$27:Q1341)-1</f>
        <v>0.26891334278991574</v>
      </c>
      <c r="X1341">
        <v>5.3869999999999996</v>
      </c>
      <c r="AC1341">
        <f t="shared" si="404"/>
        <v>10749.380688845904</v>
      </c>
      <c r="AD1341">
        <f t="shared" si="405"/>
        <v>10519.795840012903</v>
      </c>
      <c r="AE1341" s="5">
        <f t="shared" si="392"/>
        <v>0</v>
      </c>
      <c r="AF1341" s="6">
        <f>+AD1341+SUM($D$18:$E$18)-SUM($AB$27:AB1341)</f>
        <v>15789.786103170787</v>
      </c>
      <c r="AG1341" s="10">
        <f t="shared" si="393"/>
        <v>1.2382876394756437E-3</v>
      </c>
      <c r="AH1341" s="10">
        <f>+AD1341/SUM(AB$27:AB1341)-1</f>
        <v>0.59149475701659981</v>
      </c>
      <c r="AI1341" s="6">
        <f t="shared" si="394"/>
        <v>0</v>
      </c>
      <c r="AL1341" s="6">
        <f t="shared" si="395"/>
        <v>0</v>
      </c>
      <c r="AM1341" s="6">
        <f t="shared" si="396"/>
        <v>20686.372576778194</v>
      </c>
      <c r="AN1341" s="6">
        <f t="shared" si="397"/>
        <v>20130.625865170055</v>
      </c>
      <c r="AO1341" s="5">
        <f t="shared" si="398"/>
        <v>0</v>
      </c>
      <c r="AP1341" s="6">
        <f>+AN1341+SUM($D$16:$E$18)-SUM($AL$27:AL1341)</f>
        <v>31841.835338854245</v>
      </c>
      <c r="AQ1341" s="10">
        <f t="shared" si="406"/>
        <v>1.9834773994120702E-4</v>
      </c>
      <c r="AR1341" s="10">
        <f>+AN1341/SUM(AL$27:AL1341)-1</f>
        <v>0.37047538591450979</v>
      </c>
    </row>
    <row r="1342" spans="1:44" x14ac:dyDescent="0.25">
      <c r="A1342" s="1">
        <v>42163</v>
      </c>
      <c r="B1342">
        <v>8.7370000000000001</v>
      </c>
      <c r="C1342">
        <f>+$C$16</f>
        <v>60</v>
      </c>
      <c r="D1342" s="7">
        <f>+$H$16</f>
        <v>1.0004210526315789</v>
      </c>
      <c r="E1342" s="7">
        <f>+$J$16</f>
        <v>0.46199999999999997</v>
      </c>
      <c r="F1342" s="6">
        <f>+C1342-D1342-E1342</f>
        <v>58.537578947368416</v>
      </c>
      <c r="G1342">
        <f t="shared" si="399"/>
        <v>5041.707156463307</v>
      </c>
      <c r="H1342">
        <f t="shared" si="400"/>
        <v>4948.2194842523613</v>
      </c>
      <c r="I1342" s="5">
        <f t="shared" si="389"/>
        <v>175800</v>
      </c>
      <c r="J1342" s="6">
        <f>+H1342+SUM($D$16:$E$16)-SUM($F$27:F1342)</f>
        <v>8403.0087474102584</v>
      </c>
      <c r="K1342" s="10">
        <f t="shared" si="401"/>
        <v>-7.2728734434811537E-3</v>
      </c>
      <c r="L1342" s="10">
        <f>+H1342/SUM(F$27:F1342)-1</f>
        <v>0.10817154572907239</v>
      </c>
      <c r="M1342">
        <v>8.0229999999999997</v>
      </c>
      <c r="N1342">
        <f>+$C$17</f>
        <v>50</v>
      </c>
      <c r="O1342" s="7">
        <f>+$H$17</f>
        <v>0.83368421052631569</v>
      </c>
      <c r="P1342" s="7">
        <f>+$J$17</f>
        <v>0.38500000000000001</v>
      </c>
      <c r="Q1342" s="6">
        <f>+N1342-O1342-P1342</f>
        <v>48.781315789473688</v>
      </c>
      <c r="R1342">
        <f t="shared" si="402"/>
        <v>4902.9759122385685</v>
      </c>
      <c r="S1342">
        <f t="shared" si="403"/>
        <v>4672.0637107284674</v>
      </c>
      <c r="T1342" s="5">
        <f t="shared" si="390"/>
        <v>146500</v>
      </c>
      <c r="U1342" s="6">
        <f>+S1342+SUM($D$17:$E$17)-SUM($Q$27:Q1342)</f>
        <v>7551.1747633600407</v>
      </c>
      <c r="V1342" s="10">
        <f t="shared" si="391"/>
        <v>-4.7847218008003622E-3</v>
      </c>
      <c r="W1342" s="10">
        <f>+S1342/SUM(Q$27:Q1342)-1</f>
        <v>0.2556310539804616</v>
      </c>
      <c r="X1342">
        <v>5.335</v>
      </c>
      <c r="Y1342">
        <f>+$C$18</f>
        <v>90</v>
      </c>
      <c r="Z1342" s="7">
        <f>+$H$18</f>
        <v>1.5006315789473685</v>
      </c>
      <c r="AA1342" s="7">
        <f>+$J$18</f>
        <v>0.69300000000000006</v>
      </c>
      <c r="AB1342" s="6">
        <f>+Y1342-Z1342-AA1342</f>
        <v>87.806368421052639</v>
      </c>
      <c r="AC1342">
        <f t="shared" si="404"/>
        <v>10733.424704228162</v>
      </c>
      <c r="AD1342">
        <f t="shared" si="405"/>
        <v>10506.056007639325</v>
      </c>
      <c r="AE1342" s="5">
        <f t="shared" si="392"/>
        <v>263700</v>
      </c>
      <c r="AF1342" s="6">
        <f>+AD1342+SUM($D$18:$E$18)-SUM($AB$27:AB1342)</f>
        <v>15688.239902376154</v>
      </c>
      <c r="AG1342" s="10">
        <f t="shared" si="393"/>
        <v>-6.4311321338444971E-3</v>
      </c>
      <c r="AH1342" s="10">
        <f>+AD1342/SUM(AB$27:AB1342)-1</f>
        <v>0.56857934624147499</v>
      </c>
      <c r="AI1342" s="6">
        <f t="shared" si="394"/>
        <v>200</v>
      </c>
      <c r="AL1342" s="6">
        <f t="shared" si="395"/>
        <v>195.12526315789475</v>
      </c>
      <c r="AM1342" s="6">
        <f t="shared" si="396"/>
        <v>20678.107772930038</v>
      </c>
      <c r="AN1342" s="6">
        <f t="shared" si="397"/>
        <v>20126.339202620155</v>
      </c>
      <c r="AO1342" s="5">
        <f t="shared" si="398"/>
        <v>586000</v>
      </c>
      <c r="AP1342" s="6">
        <f>+AN1342+SUM($D$16:$E$18)-SUM($AL$27:AL1342)</f>
        <v>31642.423413146447</v>
      </c>
      <c r="AQ1342" s="10">
        <f t="shared" si="406"/>
        <v>-6.2625763743106022E-3</v>
      </c>
      <c r="AR1342" s="10">
        <f>+AN1342/SUM(AL$27:AL1342)-1</f>
        <v>0.35222071176014236</v>
      </c>
    </row>
    <row r="1343" spans="1:44" x14ac:dyDescent="0.25">
      <c r="A1343" s="1">
        <v>42164</v>
      </c>
      <c r="B1343">
        <v>8.6579999999999995</v>
      </c>
      <c r="G1343">
        <f t="shared" si="399"/>
        <v>4996.1200138101531</v>
      </c>
      <c r="H1343">
        <f t="shared" si="400"/>
        <v>4903.4776576235481</v>
      </c>
      <c r="I1343" s="5">
        <f t="shared" si="389"/>
        <v>0</v>
      </c>
      <c r="J1343" s="6">
        <f>+H1343+SUM($D$16:$E$16)-SUM($F$27:F1343)</f>
        <v>8358.266920781447</v>
      </c>
      <c r="K1343" s="10">
        <f t="shared" si="401"/>
        <v>-5.32450077986657E-3</v>
      </c>
      <c r="L1343" s="10">
        <f>+H1343/SUM(F$27:F1343)-1</f>
        <v>9.8151452778105552E-2</v>
      </c>
      <c r="M1343">
        <v>7.9950000000000001</v>
      </c>
      <c r="R1343">
        <f t="shared" si="402"/>
        <v>4885.8646913059156</v>
      </c>
      <c r="S1343">
        <f t="shared" si="403"/>
        <v>4655.7583656081388</v>
      </c>
      <c r="T1343" s="5">
        <f t="shared" si="390"/>
        <v>0</v>
      </c>
      <c r="U1343" s="6">
        <f>+S1343+SUM($D$17:$E$17)-SUM($Q$27:Q1343)</f>
        <v>7534.8694182397121</v>
      </c>
      <c r="V1343" s="10">
        <f t="shared" si="391"/>
        <v>-2.1593123760618171E-3</v>
      </c>
      <c r="W1343" s="10">
        <f>+S1343/SUM(Q$27:Q1343)-1</f>
        <v>0.25124894385813179</v>
      </c>
      <c r="X1343">
        <v>5.3150000000000004</v>
      </c>
      <c r="AC1343">
        <f t="shared" si="404"/>
        <v>10693.186935889913</v>
      </c>
      <c r="AD1343">
        <f t="shared" si="405"/>
        <v>10466.670605548832</v>
      </c>
      <c r="AE1343" s="5">
        <f t="shared" si="392"/>
        <v>0</v>
      </c>
      <c r="AF1343" s="6">
        <f>+AD1343+SUM($D$18:$E$18)-SUM($AB$27:AB1343)</f>
        <v>15648.854500285663</v>
      </c>
      <c r="AG1343" s="10">
        <f t="shared" si="393"/>
        <v>-2.5105048326374835E-3</v>
      </c>
      <c r="AH1343" s="10">
        <f>+AD1343/SUM(AB$27:AB1343)-1</f>
        <v>0.56269901129773969</v>
      </c>
      <c r="AI1343" s="6">
        <f t="shared" si="394"/>
        <v>0</v>
      </c>
      <c r="AL1343" s="6">
        <f t="shared" si="395"/>
        <v>0</v>
      </c>
      <c r="AM1343" s="6">
        <f t="shared" si="396"/>
        <v>20575.171641005982</v>
      </c>
      <c r="AN1343" s="6">
        <f t="shared" si="397"/>
        <v>20025.906628780518</v>
      </c>
      <c r="AO1343" s="5">
        <f t="shared" si="398"/>
        <v>0</v>
      </c>
      <c r="AP1343" s="6">
        <f>+AN1343+SUM($D$16:$E$18)-SUM($AL$27:AL1343)</f>
        <v>31541.990839306811</v>
      </c>
      <c r="AQ1343" s="10">
        <f t="shared" si="406"/>
        <v>-3.1739848913693303E-3</v>
      </c>
      <c r="AR1343" s="10">
        <f>+AN1343/SUM(AL$27:AL1343)-1</f>
        <v>0.34547298654722058</v>
      </c>
    </row>
    <row r="1344" spans="1:44" x14ac:dyDescent="0.25">
      <c r="A1344" s="1">
        <v>42165</v>
      </c>
      <c r="B1344">
        <v>8.6769999999999996</v>
      </c>
      <c r="G1344">
        <f t="shared" si="399"/>
        <v>5007.0840101444555</v>
      </c>
      <c r="H1344">
        <f t="shared" si="400"/>
        <v>4914.2383501038958</v>
      </c>
      <c r="I1344" s="5">
        <f t="shared" si="389"/>
        <v>0</v>
      </c>
      <c r="J1344" s="6">
        <f>+H1344+SUM($D$16:$E$16)-SUM($F$27:F1344)</f>
        <v>8369.0276132617946</v>
      </c>
      <c r="K1344" s="10">
        <f t="shared" si="401"/>
        <v>1.2874310646378007E-3</v>
      </c>
      <c r="L1344" s="10">
        <f>+H1344/SUM(F$27:F1344)-1</f>
        <v>0.10056134855112275</v>
      </c>
      <c r="M1344">
        <v>8.1069999999999993</v>
      </c>
      <c r="R1344">
        <f t="shared" si="402"/>
        <v>4954.3095750365292</v>
      </c>
      <c r="S1344">
        <f t="shared" si="403"/>
        <v>4720.9797460894524</v>
      </c>
      <c r="T1344" s="5">
        <f t="shared" si="390"/>
        <v>0</v>
      </c>
      <c r="U1344" s="6">
        <f>+S1344+SUM($D$17:$E$17)-SUM($Q$27:Q1344)</f>
        <v>7600.0907987210248</v>
      </c>
      <c r="V1344" s="10">
        <f t="shared" si="391"/>
        <v>8.6559403834431947E-3</v>
      </c>
      <c r="W1344" s="10">
        <f>+S1344/SUM(Q$27:Q1344)-1</f>
        <v>0.26877738434745102</v>
      </c>
      <c r="X1344">
        <v>5.359</v>
      </c>
      <c r="AC1344">
        <f t="shared" si="404"/>
        <v>10781.710026234061</v>
      </c>
      <c r="AD1344">
        <f t="shared" si="405"/>
        <v>10553.318490147918</v>
      </c>
      <c r="AE1344" s="5">
        <f t="shared" si="392"/>
        <v>0</v>
      </c>
      <c r="AF1344" s="6">
        <f>+AD1344+SUM($D$18:$E$18)-SUM($AB$27:AB1344)</f>
        <v>15735.502384884749</v>
      </c>
      <c r="AG1344" s="10">
        <f t="shared" si="393"/>
        <v>5.5370113254937792E-3</v>
      </c>
      <c r="AH1344" s="10">
        <f>+AD1344/SUM(AB$27:AB1344)-1</f>
        <v>0.5756357481739578</v>
      </c>
      <c r="AI1344" s="6">
        <f t="shared" si="394"/>
        <v>0</v>
      </c>
      <c r="AL1344" s="6">
        <f t="shared" si="395"/>
        <v>0</v>
      </c>
      <c r="AM1344" s="6">
        <f t="shared" si="396"/>
        <v>20743.103611415045</v>
      </c>
      <c r="AN1344" s="6">
        <f t="shared" si="397"/>
        <v>20188.536586341266</v>
      </c>
      <c r="AO1344" s="5">
        <f t="shared" si="398"/>
        <v>0</v>
      </c>
      <c r="AP1344" s="6">
        <f>+AN1344+SUM($D$16:$E$18)-SUM($AL$27:AL1344)</f>
        <v>31704.620796867559</v>
      </c>
      <c r="AQ1344" s="10">
        <f t="shared" si="406"/>
        <v>5.1559826514844254E-3</v>
      </c>
      <c r="AR1344" s="10">
        <f>+AN1344/SUM(AL$27:AL1344)-1</f>
        <v>0.35639954376919603</v>
      </c>
    </row>
    <row r="1345" spans="1:44" x14ac:dyDescent="0.25">
      <c r="A1345" s="1">
        <v>42166</v>
      </c>
      <c r="B1345">
        <v>8.7149999999999999</v>
      </c>
      <c r="G1345">
        <f t="shared" si="399"/>
        <v>5029.0120028130605</v>
      </c>
      <c r="H1345">
        <f t="shared" si="400"/>
        <v>4935.7597350645901</v>
      </c>
      <c r="I1345" s="5">
        <f t="shared" si="389"/>
        <v>0</v>
      </c>
      <c r="J1345" s="6">
        <f>+H1345+SUM($D$16:$E$16)-SUM($F$27:F1345)</f>
        <v>8390.5489982224899</v>
      </c>
      <c r="K1345" s="10">
        <f t="shared" si="401"/>
        <v>2.5715514340749479E-3</v>
      </c>
      <c r="L1345" s="10">
        <f>+H1345/SUM(F$27:F1345)-1</f>
        <v>0.10538114009715738</v>
      </c>
      <c r="M1345">
        <v>8.1440000000000001</v>
      </c>
      <c r="R1345">
        <f t="shared" si="402"/>
        <v>4976.9208312689652</v>
      </c>
      <c r="S1345">
        <f t="shared" si="403"/>
        <v>4742.5260949984586</v>
      </c>
      <c r="T1345" s="5">
        <f t="shared" si="390"/>
        <v>0</v>
      </c>
      <c r="U1345" s="6">
        <f>+S1345+SUM($D$17:$E$17)-SUM($Q$27:Q1345)</f>
        <v>7621.6371476300319</v>
      </c>
      <c r="V1345" s="10">
        <f t="shared" si="391"/>
        <v>2.8350120386235744E-3</v>
      </c>
      <c r="W1345" s="10">
        <f>+S1345/SUM(Q$27:Q1345)-1</f>
        <v>0.27456802986624429</v>
      </c>
      <c r="X1345">
        <v>5.4050000000000002</v>
      </c>
      <c r="AC1345">
        <f t="shared" si="404"/>
        <v>10874.256893412035</v>
      </c>
      <c r="AD1345">
        <f t="shared" si="405"/>
        <v>10643.904914956054</v>
      </c>
      <c r="AE1345" s="5">
        <f t="shared" si="392"/>
        <v>0</v>
      </c>
      <c r="AF1345" s="6">
        <f>+AD1345+SUM($D$18:$E$18)-SUM($AB$27:AB1345)</f>
        <v>15826.088809692883</v>
      </c>
      <c r="AG1345" s="10">
        <f t="shared" si="393"/>
        <v>5.756818091499305E-3</v>
      </c>
      <c r="AH1345" s="10">
        <f>+AD1345/SUM(AB$27:AB1345)-1</f>
        <v>0.58916051854454965</v>
      </c>
      <c r="AI1345" s="6">
        <f t="shared" si="394"/>
        <v>0</v>
      </c>
      <c r="AL1345" s="6">
        <f t="shared" si="395"/>
        <v>0</v>
      </c>
      <c r="AM1345" s="6">
        <f t="shared" si="396"/>
        <v>20880.18972749406</v>
      </c>
      <c r="AN1345" s="6">
        <f t="shared" si="397"/>
        <v>20322.190745019103</v>
      </c>
      <c r="AO1345" s="5">
        <f t="shared" si="398"/>
        <v>0</v>
      </c>
      <c r="AP1345" s="6">
        <f>+AN1345+SUM($D$16:$E$18)-SUM($AL$27:AL1345)</f>
        <v>31838.274955545399</v>
      </c>
      <c r="AQ1345" s="10">
        <f t="shared" si="406"/>
        <v>4.2156050228188136E-3</v>
      </c>
      <c r="AR1345" s="10">
        <f>+AN1345/SUM(AL$27:AL1345)-1</f>
        <v>0.36537931499125298</v>
      </c>
    </row>
    <row r="1346" spans="1:44" x14ac:dyDescent="0.25">
      <c r="A1346" s="1">
        <v>42167</v>
      </c>
      <c r="B1346">
        <v>8.7129999999999992</v>
      </c>
      <c r="G1346">
        <f t="shared" si="399"/>
        <v>5027.8578979357653</v>
      </c>
      <c r="H1346">
        <f t="shared" si="400"/>
        <v>4934.6270305929738</v>
      </c>
      <c r="I1346" s="5">
        <f t="shared" si="389"/>
        <v>0</v>
      </c>
      <c r="J1346" s="6">
        <f>+H1346+SUM($D$16:$E$16)-SUM($F$27:F1346)</f>
        <v>8389.4162937508736</v>
      </c>
      <c r="K1346" s="10">
        <f t="shared" si="401"/>
        <v>-1.3499765889646298E-4</v>
      </c>
      <c r="L1346" s="10">
        <f>+H1346/SUM(F$27:F1346)-1</f>
        <v>0.10512746685789232</v>
      </c>
      <c r="M1346">
        <v>8.0619999999999994</v>
      </c>
      <c r="R1346">
        <f t="shared" si="402"/>
        <v>4926.8093985376217</v>
      </c>
      <c r="S1346">
        <f t="shared" si="403"/>
        <v>4694.7747271460667</v>
      </c>
      <c r="T1346" s="5">
        <f t="shared" si="390"/>
        <v>0</v>
      </c>
      <c r="U1346" s="6">
        <f>+S1346+SUM($D$17:$E$17)-SUM($Q$27:Q1346)</f>
        <v>7573.88577977764</v>
      </c>
      <c r="V1346" s="10">
        <f t="shared" si="391"/>
        <v>-6.2652376290625034E-3</v>
      </c>
      <c r="W1346" s="10">
        <f>+S1346/SUM(Q$27:Q1346)-1</f>
        <v>0.26173470736513504</v>
      </c>
      <c r="X1346">
        <v>5.3529999999999998</v>
      </c>
      <c r="AC1346">
        <f t="shared" si="404"/>
        <v>10769.638695732585</v>
      </c>
      <c r="AD1346">
        <f t="shared" si="405"/>
        <v>10541.502869520769</v>
      </c>
      <c r="AE1346" s="5">
        <f t="shared" si="392"/>
        <v>0</v>
      </c>
      <c r="AF1346" s="6">
        <f>+AD1346+SUM($D$18:$E$18)-SUM($AB$27:AB1346)</f>
        <v>15723.6867642576</v>
      </c>
      <c r="AG1346" s="10">
        <f t="shared" si="393"/>
        <v>-6.4704581572021524E-3</v>
      </c>
      <c r="AH1346" s="10">
        <f>+AD1346/SUM(AB$27:AB1346)-1</f>
        <v>0.57387164769083698</v>
      </c>
      <c r="AI1346" s="6">
        <f t="shared" si="394"/>
        <v>0</v>
      </c>
      <c r="AL1346" s="6">
        <f t="shared" si="395"/>
        <v>0</v>
      </c>
      <c r="AM1346" s="6">
        <f t="shared" si="396"/>
        <v>20724.305992205973</v>
      </c>
      <c r="AN1346" s="6">
        <f t="shared" si="397"/>
        <v>20170.90462725981</v>
      </c>
      <c r="AO1346" s="5">
        <f t="shared" si="398"/>
        <v>0</v>
      </c>
      <c r="AP1346" s="6">
        <f>+AN1346+SUM($D$16:$E$18)-SUM($AL$27:AL1346)</f>
        <v>31686.988837786099</v>
      </c>
      <c r="AQ1346" s="10">
        <f t="shared" si="406"/>
        <v>-4.7517058625360376E-3</v>
      </c>
      <c r="AR1346" s="10">
        <f>+AN1346/SUM(AL$27:AL1346)-1</f>
        <v>0.35521491202773414</v>
      </c>
    </row>
    <row r="1347" spans="1:44" x14ac:dyDescent="0.25">
      <c r="A1347" s="1">
        <v>42170</v>
      </c>
      <c r="B1347">
        <v>8.6509999999999998</v>
      </c>
      <c r="G1347">
        <f t="shared" si="399"/>
        <v>4992.0806467396205</v>
      </c>
      <c r="H1347">
        <f t="shared" si="400"/>
        <v>4899.5131919728938</v>
      </c>
      <c r="I1347" s="5">
        <f t="shared" si="389"/>
        <v>0</v>
      </c>
      <c r="J1347" s="6">
        <f>+H1347+SUM($D$16:$E$16)-SUM($F$27:F1347)</f>
        <v>8354.3024551307935</v>
      </c>
      <c r="K1347" s="10">
        <f t="shared" si="401"/>
        <v>-4.1854924574711294E-3</v>
      </c>
      <c r="L1347" s="10">
        <f>+H1347/SUM(F$27:F1347)-1</f>
        <v>9.7263596440678057E-2</v>
      </c>
      <c r="M1347">
        <v>7.944</v>
      </c>
      <c r="R1347">
        <f t="shared" si="402"/>
        <v>4854.6978246071531</v>
      </c>
      <c r="S1347">
        <f t="shared" si="403"/>
        <v>4626.0593441389674</v>
      </c>
      <c r="T1347" s="5">
        <f t="shared" si="390"/>
        <v>0</v>
      </c>
      <c r="U1347" s="6">
        <f>+S1347+SUM($D$17:$E$17)-SUM($Q$27:Q1347)</f>
        <v>7505.1703967705416</v>
      </c>
      <c r="V1347" s="10">
        <f t="shared" si="391"/>
        <v>-9.0726722061968967E-3</v>
      </c>
      <c r="W1347" s="10">
        <f>+S1347/SUM(Q$27:Q1347)-1</f>
        <v>0.24326724327817328</v>
      </c>
      <c r="X1347">
        <v>5.3209999999999997</v>
      </c>
      <c r="AC1347">
        <f t="shared" si="404"/>
        <v>10705.258266391385</v>
      </c>
      <c r="AD1347">
        <f t="shared" si="405"/>
        <v>10478.486226175979</v>
      </c>
      <c r="AE1347" s="5">
        <f t="shared" si="392"/>
        <v>0</v>
      </c>
      <c r="AF1347" s="6">
        <f>+AD1347+SUM($D$18:$E$18)-SUM($AB$27:AB1347)</f>
        <v>15660.670120912808</v>
      </c>
      <c r="AG1347" s="10">
        <f t="shared" si="393"/>
        <v>-4.0077523986320474E-3</v>
      </c>
      <c r="AH1347" s="10">
        <f>+AD1347/SUM(AB$27:AB1347)-1</f>
        <v>0.56446311178086006</v>
      </c>
      <c r="AI1347" s="6">
        <f t="shared" si="394"/>
        <v>0</v>
      </c>
      <c r="AL1347" s="6">
        <f t="shared" si="395"/>
        <v>0</v>
      </c>
      <c r="AM1347" s="6">
        <f t="shared" si="396"/>
        <v>20552.036737738159</v>
      </c>
      <c r="AN1347" s="6">
        <f t="shared" si="397"/>
        <v>20004.058762287837</v>
      </c>
      <c r="AO1347" s="5">
        <f t="shared" si="398"/>
        <v>0</v>
      </c>
      <c r="AP1347" s="6">
        <f>+AN1347+SUM($D$16:$E$18)-SUM($AL$27:AL1347)</f>
        <v>31520.14297281413</v>
      </c>
      <c r="AQ1347" s="10">
        <f t="shared" si="406"/>
        <v>-5.2654376793609403E-3</v>
      </c>
      <c r="AR1347" s="10">
        <f>+AN1347/SUM(AL$27:AL1347)-1</f>
        <v>0.34400510223493952</v>
      </c>
    </row>
    <row r="1348" spans="1:44" x14ac:dyDescent="0.25">
      <c r="A1348" s="1">
        <v>42171</v>
      </c>
      <c r="B1348">
        <v>8.6280000000000001</v>
      </c>
      <c r="G1348">
        <f t="shared" si="399"/>
        <v>4978.8084406507278</v>
      </c>
      <c r="H1348">
        <f t="shared" si="400"/>
        <v>4886.4870905493153</v>
      </c>
      <c r="I1348" s="5">
        <f t="shared" si="389"/>
        <v>0</v>
      </c>
      <c r="J1348" s="6">
        <f>+H1348+SUM($D$16:$E$16)-SUM($F$27:F1348)</f>
        <v>8341.2763537072133</v>
      </c>
      <c r="K1348" s="10">
        <f t="shared" si="401"/>
        <v>-1.5592087422666712E-3</v>
      </c>
      <c r="L1348" s="10">
        <f>+H1348/SUM(F$27:F1348)-1</f>
        <v>9.4346354189130732E-2</v>
      </c>
      <c r="M1348">
        <v>7.9710000000000001</v>
      </c>
      <c r="R1348">
        <f t="shared" si="402"/>
        <v>4871.1979305064979</v>
      </c>
      <c r="S1348">
        <f t="shared" si="403"/>
        <v>4641.782355504999</v>
      </c>
      <c r="T1348" s="5">
        <f t="shared" si="390"/>
        <v>0</v>
      </c>
      <c r="U1348" s="6">
        <f>+S1348+SUM($D$17:$E$17)-SUM($Q$27:Q1348)</f>
        <v>7520.8934081365715</v>
      </c>
      <c r="V1348" s="10">
        <f t="shared" si="391"/>
        <v>2.0949572807560379E-3</v>
      </c>
      <c r="W1348" s="10">
        <f>+S1348/SUM(Q$27:Q1348)-1</f>
        <v>0.247492849467563</v>
      </c>
      <c r="X1348">
        <v>5.3609999999999998</v>
      </c>
      <c r="AC1348">
        <f t="shared" si="404"/>
        <v>10785.733803067886</v>
      </c>
      <c r="AD1348">
        <f t="shared" si="405"/>
        <v>10557.257030356966</v>
      </c>
      <c r="AE1348" s="5">
        <f t="shared" si="392"/>
        <v>0</v>
      </c>
      <c r="AF1348" s="6">
        <f>+AD1348+SUM($D$18:$E$18)-SUM($AB$27:AB1348)</f>
        <v>15739.440925093797</v>
      </c>
      <c r="AG1348" s="10">
        <f t="shared" si="393"/>
        <v>5.0298488872324576E-3</v>
      </c>
      <c r="AH1348" s="10">
        <f>+AD1348/SUM(AB$27:AB1348)-1</f>
        <v>0.5762237816683311</v>
      </c>
      <c r="AI1348" s="6">
        <f t="shared" si="394"/>
        <v>0</v>
      </c>
      <c r="AL1348" s="6">
        <f t="shared" si="395"/>
        <v>0</v>
      </c>
      <c r="AM1348" s="6">
        <f t="shared" si="396"/>
        <v>20635.74017422511</v>
      </c>
      <c r="AN1348" s="6">
        <f t="shared" si="397"/>
        <v>20085.52647641128</v>
      </c>
      <c r="AO1348" s="5">
        <f t="shared" si="398"/>
        <v>0</v>
      </c>
      <c r="AP1348" s="6">
        <f>+AN1348+SUM($D$16:$E$18)-SUM($AL$27:AL1348)</f>
        <v>31601.610686937573</v>
      </c>
      <c r="AQ1348" s="10">
        <f t="shared" si="406"/>
        <v>2.5846238766653595E-3</v>
      </c>
      <c r="AR1348" s="10">
        <f>+AN1348/SUM(AL$27:AL1348)-1</f>
        <v>0.34947864261744144</v>
      </c>
    </row>
    <row r="1349" spans="1:44" x14ac:dyDescent="0.25">
      <c r="A1349" s="1">
        <v>42172</v>
      </c>
      <c r="B1349">
        <v>8.6669999999999998</v>
      </c>
      <c r="G1349">
        <f t="shared" si="399"/>
        <v>5001.3134857579807</v>
      </c>
      <c r="H1349">
        <f t="shared" si="400"/>
        <v>4908.5748277458169</v>
      </c>
      <c r="I1349" s="5">
        <f t="shared" si="389"/>
        <v>0</v>
      </c>
      <c r="J1349" s="6">
        <f>+H1349+SUM($D$16:$E$16)-SUM($F$27:F1349)</f>
        <v>8363.3640909037167</v>
      </c>
      <c r="K1349" s="10">
        <f t="shared" si="401"/>
        <v>2.6480044851513451E-3</v>
      </c>
      <c r="L1349" s="10">
        <f>+H1349/SUM(F$27:F1349)-1</f>
        <v>9.9292982354797665E-2</v>
      </c>
      <c r="M1349">
        <v>7.9240000000000004</v>
      </c>
      <c r="R1349">
        <f t="shared" si="402"/>
        <v>4842.4755239409724</v>
      </c>
      <c r="S1349">
        <f t="shared" si="403"/>
        <v>4614.4126690530193</v>
      </c>
      <c r="T1349" s="5">
        <f t="shared" si="390"/>
        <v>0</v>
      </c>
      <c r="U1349" s="6">
        <f>+S1349+SUM($D$17:$E$17)-SUM($Q$27:Q1349)</f>
        <v>7493.5237216845926</v>
      </c>
      <c r="V1349" s="10">
        <f t="shared" si="391"/>
        <v>-3.639153617357338E-3</v>
      </c>
      <c r="W1349" s="10">
        <f>+S1349/SUM(Q$27:Q1349)-1</f>
        <v>0.24013716461936641</v>
      </c>
      <c r="X1349">
        <v>5.359</v>
      </c>
      <c r="AC1349">
        <f t="shared" si="404"/>
        <v>10781.710026234061</v>
      </c>
      <c r="AD1349">
        <f t="shared" si="405"/>
        <v>10553.318490147918</v>
      </c>
      <c r="AE1349" s="5">
        <f t="shared" si="392"/>
        <v>0</v>
      </c>
      <c r="AF1349" s="6">
        <f>+AD1349+SUM($D$18:$E$18)-SUM($AB$27:AB1349)</f>
        <v>15735.502384884749</v>
      </c>
      <c r="AG1349" s="10">
        <f t="shared" si="393"/>
        <v>-2.5023380613020674E-4</v>
      </c>
      <c r="AH1349" s="10">
        <f>+AD1349/SUM(AB$27:AB1349)-1</f>
        <v>0.5756357481739578</v>
      </c>
      <c r="AI1349" s="6">
        <f t="shared" si="394"/>
        <v>0</v>
      </c>
      <c r="AL1349" s="6">
        <f t="shared" si="395"/>
        <v>0</v>
      </c>
      <c r="AM1349" s="6">
        <f t="shared" si="396"/>
        <v>20625.499035933015</v>
      </c>
      <c r="AN1349" s="6">
        <f t="shared" si="397"/>
        <v>20076.305986946754</v>
      </c>
      <c r="AO1349" s="5">
        <f t="shared" si="398"/>
        <v>0</v>
      </c>
      <c r="AP1349" s="6">
        <f>+AN1349+SUM($D$16:$E$18)-SUM($AL$27:AL1349)</f>
        <v>31592.390197473047</v>
      </c>
      <c r="AQ1349" s="10">
        <f t="shared" si="406"/>
        <v>-2.917727693018124E-4</v>
      </c>
      <c r="AR1349" s="10">
        <f>+AN1349/SUM(AL$27:AL1349)-1</f>
        <v>0.34885914909201809</v>
      </c>
    </row>
    <row r="1350" spans="1:44" x14ac:dyDescent="0.25">
      <c r="A1350" s="1">
        <v>42173</v>
      </c>
      <c r="B1350">
        <v>8.6180000000000003</v>
      </c>
      <c r="G1350">
        <f t="shared" si="399"/>
        <v>4973.037916264253</v>
      </c>
      <c r="H1350">
        <f t="shared" si="400"/>
        <v>4880.8235681912374</v>
      </c>
      <c r="I1350" s="5">
        <f t="shared" si="389"/>
        <v>0</v>
      </c>
      <c r="J1350" s="6">
        <f>+H1350+SUM($D$16:$E$16)-SUM($F$27:F1350)</f>
        <v>8335.6128313491354</v>
      </c>
      <c r="K1350" s="10">
        <f t="shared" si="401"/>
        <v>-3.3181934031503157E-3</v>
      </c>
      <c r="L1350" s="10">
        <f>+H1350/SUM(F$27:F1350)-1</f>
        <v>9.3077987992805644E-2</v>
      </c>
      <c r="M1350">
        <v>7.944</v>
      </c>
      <c r="R1350">
        <f t="shared" si="402"/>
        <v>4854.6978246071531</v>
      </c>
      <c r="S1350">
        <f t="shared" si="403"/>
        <v>4626.0593441389683</v>
      </c>
      <c r="T1350" s="5">
        <f t="shared" si="390"/>
        <v>0</v>
      </c>
      <c r="U1350" s="6">
        <f>+S1350+SUM($D$17:$E$17)-SUM($Q$27:Q1350)</f>
        <v>7505.1703967705416</v>
      </c>
      <c r="V1350" s="10">
        <f t="shared" si="391"/>
        <v>1.5542320967432133E-3</v>
      </c>
      <c r="W1350" s="10">
        <f>+S1350/SUM(Q$27:Q1350)-1</f>
        <v>0.24326724327817351</v>
      </c>
      <c r="X1350">
        <v>5.3550000000000004</v>
      </c>
      <c r="AC1350">
        <f t="shared" si="404"/>
        <v>10773.662472566411</v>
      </c>
      <c r="AD1350">
        <f t="shared" si="405"/>
        <v>10545.441409729819</v>
      </c>
      <c r="AE1350" s="5">
        <f t="shared" si="392"/>
        <v>0</v>
      </c>
      <c r="AF1350" s="6">
        <f>+AD1350+SUM($D$18:$E$18)-SUM($AB$27:AB1350)</f>
        <v>15727.625304466652</v>
      </c>
      <c r="AG1350" s="10">
        <f t="shared" si="393"/>
        <v>-5.0059287752157733E-4</v>
      </c>
      <c r="AH1350" s="10">
        <f>+AD1350/SUM(AB$27:AB1350)-1</f>
        <v>0.57445968118521074</v>
      </c>
      <c r="AI1350" s="6">
        <f t="shared" si="394"/>
        <v>0</v>
      </c>
      <c r="AL1350" s="6">
        <f t="shared" si="395"/>
        <v>0</v>
      </c>
      <c r="AM1350" s="6">
        <f t="shared" si="396"/>
        <v>20601.398213437817</v>
      </c>
      <c r="AN1350" s="6">
        <f t="shared" si="397"/>
        <v>20052.324322060027</v>
      </c>
      <c r="AO1350" s="5">
        <f t="shared" si="398"/>
        <v>0</v>
      </c>
      <c r="AP1350" s="6">
        <f>+AN1350+SUM($D$16:$E$18)-SUM($AL$27:AL1350)</f>
        <v>31568.40853258632</v>
      </c>
      <c r="AQ1350" s="10">
        <f t="shared" si="406"/>
        <v>-7.5909624871139947E-4</v>
      </c>
      <c r="AR1350" s="10">
        <f>+AN1350/SUM(AL$27:AL1350)-1</f>
        <v>0.34724790207705669</v>
      </c>
    </row>
    <row r="1351" spans="1:44" x14ac:dyDescent="0.25">
      <c r="A1351" s="1">
        <v>42174</v>
      </c>
      <c r="B1351">
        <v>8.6440000000000001</v>
      </c>
      <c r="G1351">
        <f t="shared" si="399"/>
        <v>4988.041279669088</v>
      </c>
      <c r="H1351">
        <f t="shared" si="400"/>
        <v>4895.5487263222385</v>
      </c>
      <c r="I1351" s="5">
        <f t="shared" si="389"/>
        <v>0</v>
      </c>
      <c r="J1351" s="6">
        <f>+H1351+SUM($D$16:$E$16)-SUM($F$27:F1351)</f>
        <v>8350.3379894801365</v>
      </c>
      <c r="K1351" s="10">
        <f t="shared" si="401"/>
        <v>1.7665357579494945E-3</v>
      </c>
      <c r="L1351" s="10">
        <f>+H1351/SUM(F$27:F1351)-1</f>
        <v>9.637574010325034E-2</v>
      </c>
      <c r="M1351">
        <v>7.9589999999999996</v>
      </c>
      <c r="R1351">
        <f t="shared" si="402"/>
        <v>4863.8645501067895</v>
      </c>
      <c r="S1351">
        <f t="shared" si="403"/>
        <v>4634.7943504534305</v>
      </c>
      <c r="T1351" s="5">
        <f t="shared" si="390"/>
        <v>0</v>
      </c>
      <c r="U1351" s="6">
        <f>+S1351+SUM($D$17:$E$17)-SUM($Q$27:Q1351)</f>
        <v>7513.9054030850039</v>
      </c>
      <c r="V1351" s="10">
        <f t="shared" si="391"/>
        <v>1.163865155975774E-3</v>
      </c>
      <c r="W1351" s="10">
        <f>+S1351/SUM(Q$27:Q1351)-1</f>
        <v>0.24561480227227905</v>
      </c>
      <c r="X1351">
        <v>5.3739999999999997</v>
      </c>
      <c r="AC1351">
        <f t="shared" si="404"/>
        <v>10811.888352487746</v>
      </c>
      <c r="AD1351">
        <f t="shared" si="405"/>
        <v>10582.857541715786</v>
      </c>
      <c r="AE1351" s="5">
        <f t="shared" si="392"/>
        <v>0</v>
      </c>
      <c r="AF1351" s="6">
        <f>+AD1351+SUM($D$18:$E$18)-SUM($AB$27:AB1351)</f>
        <v>15765.041436452615</v>
      </c>
      <c r="AG1351" s="10">
        <f t="shared" si="393"/>
        <v>2.3790070822284903E-3</v>
      </c>
      <c r="AH1351" s="10">
        <f>+AD1351/SUM(AB$27:AB1351)-1</f>
        <v>0.58004599938175905</v>
      </c>
      <c r="AI1351" s="6">
        <f t="shared" si="394"/>
        <v>0</v>
      </c>
      <c r="AL1351" s="6">
        <f t="shared" si="395"/>
        <v>0</v>
      </c>
      <c r="AM1351" s="6">
        <f t="shared" si="396"/>
        <v>20663.794182263624</v>
      </c>
      <c r="AN1351" s="6">
        <f t="shared" si="397"/>
        <v>20113.200618491457</v>
      </c>
      <c r="AO1351" s="5">
        <f t="shared" si="398"/>
        <v>0</v>
      </c>
      <c r="AP1351" s="6">
        <f>+AN1351+SUM($D$16:$E$18)-SUM($AL$27:AL1351)</f>
        <v>31629.28482901775</v>
      </c>
      <c r="AQ1351" s="10">
        <f t="shared" si="406"/>
        <v>1.9283929491913376E-3</v>
      </c>
      <c r="AR1351" s="10">
        <f>+AN1351/SUM(AL$27:AL1351)-1</f>
        <v>0.35133797469588202</v>
      </c>
    </row>
    <row r="1352" spans="1:44" x14ac:dyDescent="0.25">
      <c r="A1352" s="1">
        <v>42177</v>
      </c>
      <c r="B1352">
        <v>8.6999999999999993</v>
      </c>
      <c r="G1352">
        <f t="shared" si="399"/>
        <v>5020.3562162333483</v>
      </c>
      <c r="H1352">
        <f t="shared" si="400"/>
        <v>4927.2644515274724</v>
      </c>
      <c r="I1352" s="5">
        <f t="shared" si="389"/>
        <v>0</v>
      </c>
      <c r="J1352" s="6">
        <f>+H1352+SUM($D$16:$E$16)-SUM($F$27:F1352)</f>
        <v>8382.0537146853712</v>
      </c>
      <c r="K1352" s="10">
        <f t="shared" si="401"/>
        <v>3.7981367035910818E-3</v>
      </c>
      <c r="L1352" s="10">
        <f>+H1352/SUM(F$27:F1352)-1</f>
        <v>0.10347859080266963</v>
      </c>
      <c r="M1352">
        <v>8.1560000000000006</v>
      </c>
      <c r="R1352">
        <f t="shared" si="402"/>
        <v>4984.2542116686745</v>
      </c>
      <c r="S1352">
        <f t="shared" si="403"/>
        <v>4749.5141000500298</v>
      </c>
      <c r="T1352" s="5">
        <f t="shared" si="390"/>
        <v>0</v>
      </c>
      <c r="U1352" s="6">
        <f>+S1352+SUM($D$17:$E$17)-SUM($Q$27:Q1352)</f>
        <v>7628.6251526816031</v>
      </c>
      <c r="V1352" s="10">
        <f t="shared" si="391"/>
        <v>1.5267659551516211E-2</v>
      </c>
      <c r="W1352" s="10">
        <f>+S1352/SUM(Q$27:Q1352)-1</f>
        <v>0.27644607706152913</v>
      </c>
      <c r="X1352">
        <v>5.4109999999999996</v>
      </c>
      <c r="AC1352">
        <f t="shared" si="404"/>
        <v>10886.328223913508</v>
      </c>
      <c r="AD1352">
        <f t="shared" si="405"/>
        <v>10655.720535583201</v>
      </c>
      <c r="AE1352" s="5">
        <f t="shared" si="392"/>
        <v>0</v>
      </c>
      <c r="AF1352" s="6">
        <f>+AD1352+SUM($D$18:$E$18)-SUM($AB$27:AB1352)</f>
        <v>15837.904430320032</v>
      </c>
      <c r="AG1352" s="10">
        <f t="shared" si="393"/>
        <v>4.621807951543877E-3</v>
      </c>
      <c r="AH1352" s="10">
        <f>+AD1352/SUM(AB$27:AB1352)-1</f>
        <v>0.59092461902767002</v>
      </c>
      <c r="AI1352" s="6">
        <f t="shared" si="394"/>
        <v>0</v>
      </c>
      <c r="AL1352" s="6">
        <f t="shared" si="395"/>
        <v>0</v>
      </c>
      <c r="AM1352" s="6">
        <f t="shared" si="396"/>
        <v>20890.93865181553</v>
      </c>
      <c r="AN1352" s="6">
        <f t="shared" si="397"/>
        <v>20332.499087160704</v>
      </c>
      <c r="AO1352" s="5">
        <f t="shared" si="398"/>
        <v>0</v>
      </c>
      <c r="AP1352" s="6">
        <f>+AN1352+SUM($D$16:$E$18)-SUM($AL$27:AL1352)</f>
        <v>31848.583297686993</v>
      </c>
      <c r="AQ1352" s="10">
        <f t="shared" si="406"/>
        <v>6.9333995332088172E-3</v>
      </c>
      <c r="AR1352" s="10">
        <f>+AN1352/SUM(AL$27:AL1352)-1</f>
        <v>0.3660718976615267</v>
      </c>
    </row>
    <row r="1353" spans="1:44" x14ac:dyDescent="0.25">
      <c r="A1353" s="1">
        <v>42179</v>
      </c>
      <c r="B1353">
        <v>8.9060000000000006</v>
      </c>
      <c r="G1353">
        <f t="shared" si="399"/>
        <v>5139.2290185947368</v>
      </c>
      <c r="H1353">
        <f t="shared" si="400"/>
        <v>5043.9330121038711</v>
      </c>
      <c r="I1353" s="5">
        <f t="shared" si="389"/>
        <v>0</v>
      </c>
      <c r="J1353" s="6">
        <f>+H1353+SUM($D$16:$E$16)-SUM($F$27:F1353)</f>
        <v>8498.7222752617708</v>
      </c>
      <c r="K1353" s="10">
        <f t="shared" si="401"/>
        <v>1.3918851459040038E-2</v>
      </c>
      <c r="L1353" s="10">
        <f>+H1353/SUM(F$27:F1353)-1</f>
        <v>0.12960693444696303</v>
      </c>
      <c r="M1353">
        <v>8.1920000000000002</v>
      </c>
      <c r="R1353">
        <f t="shared" si="402"/>
        <v>5006.2543528677998</v>
      </c>
      <c r="S1353">
        <f t="shared" si="403"/>
        <v>4770.4781152047372</v>
      </c>
      <c r="T1353" s="5">
        <f t="shared" si="390"/>
        <v>0</v>
      </c>
      <c r="U1353" s="6">
        <f>+S1353+SUM($D$17:$E$17)-SUM($Q$27:Q1353)</f>
        <v>7649.5891678363096</v>
      </c>
      <c r="V1353" s="10">
        <f t="shared" si="391"/>
        <v>2.7480725209492185E-3</v>
      </c>
      <c r="W1353" s="10">
        <f>+S1353/SUM(Q$27:Q1353)-1</f>
        <v>0.28208021864738142</v>
      </c>
      <c r="X1353">
        <v>5.4640000000000004</v>
      </c>
      <c r="AC1353">
        <f t="shared" si="404"/>
        <v>10992.958310009872</v>
      </c>
      <c r="AD1353">
        <f t="shared" si="405"/>
        <v>10760.091851123012</v>
      </c>
      <c r="AE1353" s="5">
        <f t="shared" si="392"/>
        <v>0</v>
      </c>
      <c r="AF1353" s="6">
        <f>+AD1353+SUM($D$18:$E$18)-SUM($AB$27:AB1353)</f>
        <v>15942.275745859843</v>
      </c>
      <c r="AG1353" s="10">
        <f t="shared" si="393"/>
        <v>6.5899700303786446E-3</v>
      </c>
      <c r="AH1353" s="10">
        <f>+AD1353/SUM(AB$27:AB1353)-1</f>
        <v>0.60650750662856967</v>
      </c>
      <c r="AI1353" s="6">
        <f t="shared" si="394"/>
        <v>0</v>
      </c>
      <c r="AL1353" s="6">
        <f t="shared" si="395"/>
        <v>0</v>
      </c>
      <c r="AM1353" s="6">
        <f t="shared" si="396"/>
        <v>21138.44168147241</v>
      </c>
      <c r="AN1353" s="6">
        <f t="shared" si="397"/>
        <v>20574.502978431621</v>
      </c>
      <c r="AO1353" s="5">
        <f t="shared" si="398"/>
        <v>0</v>
      </c>
      <c r="AP1353" s="6">
        <f>+AN1353+SUM($D$16:$E$18)-SUM($AL$27:AL1353)</f>
        <v>32090.587188957914</v>
      </c>
      <c r="AQ1353" s="10">
        <f t="shared" si="406"/>
        <v>7.5985763325459033E-3</v>
      </c>
      <c r="AR1353" s="10">
        <f>+AN1353/SUM(AL$27:AL1353)-1</f>
        <v>0.3823313212362065</v>
      </c>
    </row>
    <row r="1354" spans="1:44" x14ac:dyDescent="0.25">
      <c r="A1354" s="1">
        <v>42180</v>
      </c>
      <c r="B1354">
        <v>8.8659999999999997</v>
      </c>
      <c r="G1354">
        <f t="shared" si="399"/>
        <v>5116.1469210488358</v>
      </c>
      <c r="H1354">
        <f t="shared" si="400"/>
        <v>5021.2789226715604</v>
      </c>
      <c r="I1354" s="5">
        <f t="shared" si="389"/>
        <v>0</v>
      </c>
      <c r="J1354" s="6">
        <f>+H1354+SUM($D$16:$E$16)-SUM($F$27:F1354)</f>
        <v>8476.0681858294593</v>
      </c>
      <c r="K1354" s="10">
        <f t="shared" si="401"/>
        <v>-2.6655876846632953E-3</v>
      </c>
      <c r="L1354" s="10">
        <f>+H1354/SUM(F$27:F1354)-1</f>
        <v>0.12453346966166334</v>
      </c>
      <c r="M1354">
        <v>8.1790000000000003</v>
      </c>
      <c r="R1354">
        <f t="shared" si="402"/>
        <v>4998.3098574347823</v>
      </c>
      <c r="S1354">
        <f t="shared" si="403"/>
        <v>4762.9077763988698</v>
      </c>
      <c r="T1354" s="5">
        <f t="shared" si="390"/>
        <v>0</v>
      </c>
      <c r="U1354" s="6">
        <f>+S1354+SUM($D$17:$E$17)-SUM($Q$27:Q1354)</f>
        <v>7642.0188290304432</v>
      </c>
      <c r="V1354" s="10">
        <f t="shared" si="391"/>
        <v>-9.8963991918632477E-4</v>
      </c>
      <c r="W1354" s="10">
        <f>+S1354/SUM(Q$27:Q1354)-1</f>
        <v>0.28004566751915672</v>
      </c>
      <c r="X1354">
        <v>5.4580000000000002</v>
      </c>
      <c r="AC1354">
        <f t="shared" si="404"/>
        <v>10980.886979508396</v>
      </c>
      <c r="AD1354">
        <f t="shared" si="405"/>
        <v>10748.276230495863</v>
      </c>
      <c r="AE1354" s="5">
        <f t="shared" si="392"/>
        <v>0</v>
      </c>
      <c r="AF1354" s="6">
        <f>+AD1354+SUM($D$18:$E$18)-SUM($AB$27:AB1354)</f>
        <v>15930.460125232694</v>
      </c>
      <c r="AG1354" s="10">
        <f t="shared" si="393"/>
        <v>-7.4115018555098722E-4</v>
      </c>
      <c r="AH1354" s="10">
        <f>+AD1354/SUM(AB$27:AB1354)-1</f>
        <v>0.60474340614544886</v>
      </c>
      <c r="AI1354" s="6">
        <f t="shared" si="394"/>
        <v>0</v>
      </c>
      <c r="AL1354" s="6">
        <f t="shared" si="395"/>
        <v>0</v>
      </c>
      <c r="AM1354" s="6">
        <f t="shared" si="396"/>
        <v>21095.343757992014</v>
      </c>
      <c r="AN1354" s="6">
        <f t="shared" si="397"/>
        <v>20532.462929566293</v>
      </c>
      <c r="AO1354" s="5">
        <f t="shared" si="398"/>
        <v>0</v>
      </c>
      <c r="AP1354" s="6">
        <f>+AN1354+SUM($D$16:$E$18)-SUM($AL$27:AL1354)</f>
        <v>32048.547140092582</v>
      </c>
      <c r="AQ1354" s="10">
        <f t="shared" si="406"/>
        <v>-1.3100429922889845E-3</v>
      </c>
      <c r="AR1354" s="10">
        <f>+AN1354/SUM(AL$27:AL1354)-1</f>
        <v>0.37950679243209562</v>
      </c>
    </row>
    <row r="1355" spans="1:44" x14ac:dyDescent="0.25">
      <c r="A1355" s="1">
        <v>42181</v>
      </c>
      <c r="B1355">
        <v>8.8379999999999992</v>
      </c>
      <c r="G1355">
        <f t="shared" si="399"/>
        <v>5099.9894527667057</v>
      </c>
      <c r="H1355">
        <f t="shared" si="400"/>
        <v>5005.421060068943</v>
      </c>
      <c r="I1355" s="5">
        <f t="shared" si="389"/>
        <v>0</v>
      </c>
      <c r="J1355" s="6">
        <f>+H1355+SUM($D$16:$E$16)-SUM($F$27:F1355)</f>
        <v>8460.2103232268419</v>
      </c>
      <c r="K1355" s="10">
        <f t="shared" si="401"/>
        <v>-1.8708984230599857E-3</v>
      </c>
      <c r="L1355" s="10">
        <f>+H1355/SUM(F$27:F1355)-1</f>
        <v>0.12098204431195358</v>
      </c>
      <c r="M1355">
        <v>8.173</v>
      </c>
      <c r="R1355">
        <f t="shared" si="402"/>
        <v>4994.6431672349281</v>
      </c>
      <c r="S1355">
        <f t="shared" si="403"/>
        <v>4759.4137738730851</v>
      </c>
      <c r="T1355" s="5">
        <f t="shared" si="390"/>
        <v>0</v>
      </c>
      <c r="U1355" s="6">
        <f>+S1355+SUM($D$17:$E$17)-SUM($Q$27:Q1355)</f>
        <v>7638.5248265046594</v>
      </c>
      <c r="V1355" s="10">
        <f t="shared" si="391"/>
        <v>-4.5720935841075949E-4</v>
      </c>
      <c r="W1355" s="10">
        <f>+S1355/SUM(Q$27:Q1355)-1</f>
        <v>0.27910664392151463</v>
      </c>
      <c r="X1355">
        <v>5.4690000000000003</v>
      </c>
      <c r="AC1355">
        <f t="shared" si="404"/>
        <v>11003.017752094434</v>
      </c>
      <c r="AD1355">
        <f t="shared" si="405"/>
        <v>10769.938201645635</v>
      </c>
      <c r="AE1355" s="5">
        <f t="shared" si="392"/>
        <v>0</v>
      </c>
      <c r="AF1355" s="6">
        <f>+AD1355+SUM($D$18:$E$18)-SUM($AB$27:AB1355)</f>
        <v>15952.122096382467</v>
      </c>
      <c r="AG1355" s="10">
        <f t="shared" si="393"/>
        <v>1.3597831437059948E-3</v>
      </c>
      <c r="AH1355" s="10">
        <f>+AD1355/SUM(AB$27:AB1355)-1</f>
        <v>0.6079775903645035</v>
      </c>
      <c r="AI1355" s="6">
        <f t="shared" si="394"/>
        <v>0</v>
      </c>
      <c r="AL1355" s="6">
        <f t="shared" si="395"/>
        <v>0</v>
      </c>
      <c r="AM1355" s="6">
        <f t="shared" si="396"/>
        <v>21097.650372096068</v>
      </c>
      <c r="AN1355" s="6">
        <f t="shared" si="397"/>
        <v>20534.773035587663</v>
      </c>
      <c r="AO1355" s="5">
        <f t="shared" si="398"/>
        <v>0</v>
      </c>
      <c r="AP1355" s="6">
        <f>+AN1355+SUM($D$16:$E$18)-SUM($AL$27:AL1355)</f>
        <v>32050.857246113956</v>
      </c>
      <c r="AQ1355" s="10">
        <f t="shared" si="406"/>
        <v>7.2081458522221808E-5</v>
      </c>
      <c r="AR1355" s="10">
        <f>+AN1355/SUM(AL$27:AL1355)-1</f>
        <v>0.37966200064840416</v>
      </c>
    </row>
    <row r="1356" spans="1:44" x14ac:dyDescent="0.25">
      <c r="A1356" s="1">
        <v>42184</v>
      </c>
      <c r="B1356">
        <v>8.6649999999999991</v>
      </c>
      <c r="G1356">
        <f t="shared" si="399"/>
        <v>5000.1593808806856</v>
      </c>
      <c r="H1356">
        <f t="shared" si="400"/>
        <v>4907.4421232742006</v>
      </c>
      <c r="I1356" s="5">
        <f t="shared" si="389"/>
        <v>0</v>
      </c>
      <c r="J1356" s="6">
        <f>+H1356+SUM($D$16:$E$16)-SUM($F$27:F1356)</f>
        <v>8362.2313864321004</v>
      </c>
      <c r="K1356" s="10">
        <f t="shared" si="401"/>
        <v>-1.1581146691560185E-2</v>
      </c>
      <c r="L1356" s="10">
        <f>+H1356/SUM(F$27:F1356)-1</f>
        <v>9.9039309115532603E-2</v>
      </c>
      <c r="M1356">
        <v>7.9489999999999998</v>
      </c>
      <c r="R1356">
        <f t="shared" si="402"/>
        <v>4857.7533997736991</v>
      </c>
      <c r="S1356">
        <f t="shared" si="403"/>
        <v>4628.9710129104551</v>
      </c>
      <c r="T1356" s="5">
        <f t="shared" si="390"/>
        <v>0</v>
      </c>
      <c r="U1356" s="6">
        <f>+S1356+SUM($D$17:$E$17)-SUM($Q$27:Q1356)</f>
        <v>7508.0820655420284</v>
      </c>
      <c r="V1356" s="10">
        <f t="shared" si="391"/>
        <v>-1.7076957125283121E-2</v>
      </c>
      <c r="W1356" s="10">
        <f>+S1356/SUM(Q$27:Q1356)-1</f>
        <v>0.24404976294287528</v>
      </c>
      <c r="X1356">
        <v>5.3579999999999997</v>
      </c>
      <c r="AC1356">
        <f t="shared" si="404"/>
        <v>10779.698137817146</v>
      </c>
      <c r="AD1356">
        <f t="shared" si="405"/>
        <v>10551.34922004339</v>
      </c>
      <c r="AE1356" s="5">
        <f t="shared" si="392"/>
        <v>0</v>
      </c>
      <c r="AF1356" s="6">
        <f>+AD1356+SUM($D$18:$E$18)-SUM($AB$27:AB1356)</f>
        <v>15733.533114780221</v>
      </c>
      <c r="AG1356" s="10">
        <f t="shared" si="393"/>
        <v>-1.3702815229317822E-2</v>
      </c>
      <c r="AH1356" s="10">
        <f>+AD1356/SUM(AB$27:AB1356)-1</f>
        <v>0.57534173142677059</v>
      </c>
      <c r="AI1356" s="6">
        <f t="shared" si="394"/>
        <v>0</v>
      </c>
      <c r="AL1356" s="6">
        <f t="shared" si="395"/>
        <v>0</v>
      </c>
      <c r="AM1356" s="6">
        <f t="shared" si="396"/>
        <v>20637.610918471531</v>
      </c>
      <c r="AN1356" s="6">
        <f t="shared" si="397"/>
        <v>20087.762356228046</v>
      </c>
      <c r="AO1356" s="5">
        <f t="shared" si="398"/>
        <v>0</v>
      </c>
      <c r="AP1356" s="6">
        <f>+AN1356+SUM($D$16:$E$18)-SUM($AL$27:AL1356)</f>
        <v>31603.846566754342</v>
      </c>
      <c r="AQ1356" s="10">
        <f t="shared" si="406"/>
        <v>-1.3946918047373358E-2</v>
      </c>
      <c r="AR1356" s="10">
        <f>+AN1356/SUM(AL$27:AL1356)-1</f>
        <v>0.3496288638259184</v>
      </c>
    </row>
    <row r="1357" spans="1:44" x14ac:dyDescent="0.25">
      <c r="A1357" s="1">
        <v>42185</v>
      </c>
      <c r="B1357">
        <v>8.782</v>
      </c>
      <c r="G1357">
        <f t="shared" si="399"/>
        <v>5067.6745162024454</v>
      </c>
      <c r="H1357">
        <f t="shared" si="400"/>
        <v>4973.7053348637091</v>
      </c>
      <c r="I1357" s="5">
        <f t="shared" si="389"/>
        <v>0</v>
      </c>
      <c r="J1357" s="6">
        <f>+H1357+SUM($D$16:$E$16)-SUM($F$27:F1357)</f>
        <v>8428.4945980216071</v>
      </c>
      <c r="K1357" s="10">
        <f t="shared" si="401"/>
        <v>7.9241064408981376E-3</v>
      </c>
      <c r="L1357" s="10">
        <f>+H1357/SUM(F$27:F1357)-1</f>
        <v>0.11387919361253407</v>
      </c>
      <c r="M1357">
        <v>7.8579999999999997</v>
      </c>
      <c r="R1357">
        <f t="shared" si="402"/>
        <v>4802.1419317425743</v>
      </c>
      <c r="S1357">
        <f t="shared" si="403"/>
        <v>4575.9786412693866</v>
      </c>
      <c r="T1357" s="5">
        <f t="shared" si="390"/>
        <v>0</v>
      </c>
      <c r="U1357" s="6">
        <f>+S1357+SUM($D$17:$E$17)-SUM($Q$27:Q1357)</f>
        <v>7455.0896939009599</v>
      </c>
      <c r="V1357" s="10">
        <f t="shared" si="391"/>
        <v>-7.0580437425257214E-3</v>
      </c>
      <c r="W1357" s="10">
        <f>+S1357/SUM(Q$27:Q1357)-1</f>
        <v>0.2298079050453028</v>
      </c>
      <c r="X1357">
        <v>5.3479999999999999</v>
      </c>
      <c r="AC1357">
        <f t="shared" si="404"/>
        <v>10759.579253648022</v>
      </c>
      <c r="AD1357">
        <f t="shared" si="405"/>
        <v>10531.656518998145</v>
      </c>
      <c r="AE1357" s="5">
        <f t="shared" si="392"/>
        <v>0</v>
      </c>
      <c r="AF1357" s="6">
        <f>+AD1357+SUM($D$18:$E$18)-SUM($AB$27:AB1357)</f>
        <v>15713.840413734975</v>
      </c>
      <c r="AG1357" s="10">
        <f t="shared" si="393"/>
        <v>-1.2516388341755613E-3</v>
      </c>
      <c r="AH1357" s="10">
        <f>+AD1357/SUM(AB$27:AB1357)-1</f>
        <v>0.57240156395490294</v>
      </c>
      <c r="AI1357" s="6">
        <f t="shared" si="394"/>
        <v>0</v>
      </c>
      <c r="AL1357" s="6">
        <f t="shared" si="395"/>
        <v>0</v>
      </c>
      <c r="AM1357" s="6">
        <f t="shared" si="396"/>
        <v>20629.395701593043</v>
      </c>
      <c r="AN1357" s="6">
        <f t="shared" si="397"/>
        <v>20081.34049513124</v>
      </c>
      <c r="AO1357" s="5">
        <f t="shared" si="398"/>
        <v>0</v>
      </c>
      <c r="AP1357" s="6">
        <f>+AN1357+SUM($D$16:$E$18)-SUM($AL$27:AL1357)</f>
        <v>31597.424705657533</v>
      </c>
      <c r="AQ1357" s="10">
        <f t="shared" si="406"/>
        <v>-2.0319871770180242E-4</v>
      </c>
      <c r="AR1357" s="10">
        <f>+AN1357/SUM(AL$27:AL1357)-1</f>
        <v>0.34919740068223781</v>
      </c>
    </row>
    <row r="1358" spans="1:44" x14ac:dyDescent="0.25">
      <c r="A1358" s="1">
        <v>42186</v>
      </c>
      <c r="B1358">
        <v>8.8109999999999999</v>
      </c>
      <c r="G1358">
        <f t="shared" si="399"/>
        <v>5084.4090369232226</v>
      </c>
      <c r="H1358">
        <f t="shared" si="400"/>
        <v>4990.1295497021338</v>
      </c>
      <c r="I1358" s="5">
        <f t="shared" si="389"/>
        <v>0</v>
      </c>
      <c r="J1358" s="6">
        <f>+H1358+SUM($D$16:$E$16)-SUM($F$27:F1358)</f>
        <v>8444.9188128600326</v>
      </c>
      <c r="K1358" s="10">
        <f t="shared" si="401"/>
        <v>1.9486534217250107E-3</v>
      </c>
      <c r="L1358" s="10">
        <f>+H1358/SUM(F$27:F1358)-1</f>
        <v>0.11755745558187636</v>
      </c>
      <c r="M1358">
        <v>7.9859999999999998</v>
      </c>
      <c r="R1358">
        <f t="shared" si="402"/>
        <v>4880.3646560061334</v>
      </c>
      <c r="S1358">
        <f t="shared" si="403"/>
        <v>4650.5173618194603</v>
      </c>
      <c r="T1358" s="5">
        <f t="shared" si="390"/>
        <v>0</v>
      </c>
      <c r="U1358" s="6">
        <f>+S1358+SUM($D$17:$E$17)-SUM($Q$27:Q1358)</f>
        <v>7529.6284144510337</v>
      </c>
      <c r="V1358" s="10">
        <f t="shared" si="391"/>
        <v>9.9983667012153443E-3</v>
      </c>
      <c r="W1358" s="10">
        <f>+S1358/SUM(Q$27:Q1358)-1</f>
        <v>0.24984040846166811</v>
      </c>
      <c r="X1358">
        <v>5.4089999999999998</v>
      </c>
      <c r="AC1358">
        <f t="shared" si="404"/>
        <v>10882.304447079683</v>
      </c>
      <c r="AD1358">
        <f t="shared" si="405"/>
        <v>10651.781995374151</v>
      </c>
      <c r="AE1358" s="5">
        <f t="shared" si="392"/>
        <v>0</v>
      </c>
      <c r="AF1358" s="6">
        <f>+AD1358+SUM($D$18:$E$18)-SUM($AB$27:AB1358)</f>
        <v>15833.96589011098</v>
      </c>
      <c r="AG1358" s="10">
        <f t="shared" si="393"/>
        <v>7.6445651230494516E-3</v>
      </c>
      <c r="AH1358" s="10">
        <f>+AD1358/SUM(AB$27:AB1358)-1</f>
        <v>0.59033658553329649</v>
      </c>
      <c r="AI1358" s="6">
        <f t="shared" si="394"/>
        <v>0</v>
      </c>
      <c r="AL1358" s="6">
        <f t="shared" si="395"/>
        <v>0</v>
      </c>
      <c r="AM1358" s="6">
        <f t="shared" si="396"/>
        <v>20847.078140009042</v>
      </c>
      <c r="AN1358" s="6">
        <f t="shared" si="397"/>
        <v>20292.428906895744</v>
      </c>
      <c r="AO1358" s="5">
        <f t="shared" si="398"/>
        <v>0</v>
      </c>
      <c r="AP1358" s="6">
        <f>+AN1358+SUM($D$16:$E$18)-SUM($AL$27:AL1358)</f>
        <v>31808.513117422037</v>
      </c>
      <c r="AQ1358" s="10">
        <f t="shared" si="406"/>
        <v>6.6805574736192863E-3</v>
      </c>
      <c r="AR1358" s="10">
        <f>+AN1358/SUM(AL$27:AL1358)-1</f>
        <v>0.36337971767127852</v>
      </c>
    </row>
    <row r="1359" spans="1:44" x14ac:dyDescent="0.25">
      <c r="A1359" s="1">
        <v>42187</v>
      </c>
      <c r="B1359">
        <v>8.8079999999999998</v>
      </c>
      <c r="G1359">
        <f t="shared" si="399"/>
        <v>5082.6778796072804</v>
      </c>
      <c r="H1359">
        <f t="shared" si="400"/>
        <v>4988.4304929947102</v>
      </c>
      <c r="I1359" s="5">
        <f t="shared" si="389"/>
        <v>0</v>
      </c>
      <c r="J1359" s="6">
        <f>+H1359+SUM($D$16:$E$16)-SUM($F$27:F1359)</f>
        <v>8443.2197561526082</v>
      </c>
      <c r="K1359" s="10">
        <f t="shared" si="401"/>
        <v>-2.011927817278103E-4</v>
      </c>
      <c r="L1359" s="10">
        <f>+H1359/SUM(F$27:F1359)-1</f>
        <v>0.11717694572297876</v>
      </c>
      <c r="M1359">
        <v>7.9489999999999998</v>
      </c>
      <c r="R1359">
        <f t="shared" si="402"/>
        <v>4857.7533997736982</v>
      </c>
      <c r="S1359">
        <f t="shared" si="403"/>
        <v>4628.9710129104551</v>
      </c>
      <c r="T1359" s="5">
        <f t="shared" si="390"/>
        <v>0</v>
      </c>
      <c r="U1359" s="6">
        <f>+S1359+SUM($D$17:$E$17)-SUM($Q$27:Q1359)</f>
        <v>7508.0820655420284</v>
      </c>
      <c r="V1359" s="10">
        <f t="shared" si="391"/>
        <v>-2.8615421270528074E-3</v>
      </c>
      <c r="W1359" s="10">
        <f>+S1359/SUM(Q$27:Q1359)-1</f>
        <v>0.24404976294287528</v>
      </c>
      <c r="X1359">
        <v>5.4089999999999998</v>
      </c>
      <c r="AC1359">
        <f t="shared" si="404"/>
        <v>10882.304447079683</v>
      </c>
      <c r="AD1359">
        <f t="shared" si="405"/>
        <v>10651.781995374151</v>
      </c>
      <c r="AE1359" s="5">
        <f t="shared" si="392"/>
        <v>0</v>
      </c>
      <c r="AF1359" s="6">
        <f>+AD1359+SUM($D$18:$E$18)-SUM($AB$27:AB1359)</f>
        <v>15833.96589011098</v>
      </c>
      <c r="AG1359" s="10">
        <f t="shared" si="393"/>
        <v>0</v>
      </c>
      <c r="AH1359" s="10">
        <f>+AD1359/SUM(AB$27:AB1359)-1</f>
        <v>0.59033658553329649</v>
      </c>
      <c r="AI1359" s="6">
        <f t="shared" si="394"/>
        <v>0</v>
      </c>
      <c r="AL1359" s="6">
        <f t="shared" si="395"/>
        <v>0</v>
      </c>
      <c r="AM1359" s="6">
        <f t="shared" si="396"/>
        <v>20822.735726460662</v>
      </c>
      <c r="AN1359" s="6">
        <f t="shared" si="397"/>
        <v>20269.183501279316</v>
      </c>
      <c r="AO1359" s="5">
        <f t="shared" si="398"/>
        <v>0</v>
      </c>
      <c r="AP1359" s="6">
        <f>+AN1359+SUM($D$16:$E$18)-SUM($AL$27:AL1359)</f>
        <v>31785.267711805609</v>
      </c>
      <c r="AQ1359" s="10">
        <f t="shared" si="406"/>
        <v>-7.3079195907765904E-4</v>
      </c>
      <c r="AR1359" s="10">
        <f>+AN1359/SUM(AL$27:AL1359)-1</f>
        <v>0.36181793742841606</v>
      </c>
    </row>
    <row r="1360" spans="1:44" x14ac:dyDescent="0.25">
      <c r="A1360" s="1">
        <v>42188</v>
      </c>
      <c r="B1360">
        <v>8.7539999999999996</v>
      </c>
      <c r="G1360">
        <f t="shared" si="399"/>
        <v>5051.5170479203143</v>
      </c>
      <c r="H1360">
        <f t="shared" si="400"/>
        <v>4957.8474722610918</v>
      </c>
      <c r="I1360" s="5">
        <f t="shared" si="389"/>
        <v>0</v>
      </c>
      <c r="J1360" s="6">
        <f>+H1360+SUM($D$16:$E$16)-SUM($F$27:F1360)</f>
        <v>8412.6367354189897</v>
      </c>
      <c r="K1360" s="10">
        <f t="shared" si="401"/>
        <v>-3.6221988313560605E-3</v>
      </c>
      <c r="L1360" s="10">
        <f>+H1360/SUM(F$27:F1360)-1</f>
        <v>0.11032776826282431</v>
      </c>
      <c r="M1360">
        <v>7.9039999999999999</v>
      </c>
      <c r="R1360">
        <f t="shared" si="402"/>
        <v>4830.2532232747908</v>
      </c>
      <c r="S1360">
        <f t="shared" si="403"/>
        <v>4602.7659939670693</v>
      </c>
      <c r="T1360" s="5">
        <f t="shared" si="390"/>
        <v>0</v>
      </c>
      <c r="U1360" s="6">
        <f>+S1360+SUM($D$17:$E$17)-SUM($Q$27:Q1360)</f>
        <v>7481.8770465986436</v>
      </c>
      <c r="V1360" s="10">
        <f t="shared" si="391"/>
        <v>-3.4902414111389612E-3</v>
      </c>
      <c r="W1360" s="10">
        <f>+S1360/SUM(Q$27:Q1360)-1</f>
        <v>0.23700708596055908</v>
      </c>
      <c r="X1360">
        <v>5.399</v>
      </c>
      <c r="AC1360">
        <f t="shared" si="404"/>
        <v>10862.185562910559</v>
      </c>
      <c r="AD1360">
        <f t="shared" si="405"/>
        <v>10632.089294328905</v>
      </c>
      <c r="AE1360" s="5">
        <f t="shared" si="392"/>
        <v>0</v>
      </c>
      <c r="AF1360" s="6">
        <f>+AD1360+SUM($D$18:$E$18)-SUM($AB$27:AB1360)</f>
        <v>15814.273189065738</v>
      </c>
      <c r="AG1360" s="10">
        <f t="shared" si="393"/>
        <v>-1.2436998527034504E-3</v>
      </c>
      <c r="AH1360" s="10">
        <f>+AD1360/SUM(AB$27:AB1360)-1</f>
        <v>0.58739641806142884</v>
      </c>
      <c r="AI1360" s="6">
        <f t="shared" si="394"/>
        <v>0</v>
      </c>
      <c r="AL1360" s="6">
        <f t="shared" si="395"/>
        <v>0</v>
      </c>
      <c r="AM1360" s="6">
        <f t="shared" si="396"/>
        <v>20743.955834105665</v>
      </c>
      <c r="AN1360" s="6">
        <f t="shared" si="397"/>
        <v>20192.702760557069</v>
      </c>
      <c r="AO1360" s="5">
        <f t="shared" si="398"/>
        <v>0</v>
      </c>
      <c r="AP1360" s="6">
        <f>+AN1360+SUM($D$16:$E$18)-SUM($AL$27:AL1360)</f>
        <v>31708.786971083362</v>
      </c>
      <c r="AQ1360" s="10">
        <f t="shared" si="406"/>
        <v>-2.406169468688768E-3</v>
      </c>
      <c r="AR1360" s="10">
        <f>+AN1360/SUM(AL$27:AL1360)-1</f>
        <v>0.35667945493469388</v>
      </c>
    </row>
    <row r="1361" spans="1:44" x14ac:dyDescent="0.25">
      <c r="A1361" s="1">
        <v>42191</v>
      </c>
      <c r="B1361">
        <v>8.6029999999999998</v>
      </c>
      <c r="G1361">
        <f t="shared" si="399"/>
        <v>4964.3821296845399</v>
      </c>
      <c r="H1361">
        <f t="shared" si="400"/>
        <v>4872.3282846541206</v>
      </c>
      <c r="I1361" s="5">
        <f t="shared" si="389"/>
        <v>0</v>
      </c>
      <c r="J1361" s="6">
        <f>+H1361+SUM($D$16:$E$16)-SUM($F$27:F1361)</f>
        <v>8327.1175478120203</v>
      </c>
      <c r="K1361" s="10">
        <f t="shared" si="401"/>
        <v>-1.0165562866504829E-2</v>
      </c>
      <c r="L1361" s="10">
        <f>+H1361/SUM(F$27:F1361)-1</f>
        <v>9.1175438698318345E-2</v>
      </c>
      <c r="M1361">
        <v>7.8</v>
      </c>
      <c r="R1361">
        <f t="shared" si="402"/>
        <v>4766.6972598106486</v>
      </c>
      <c r="S1361">
        <f t="shared" si="403"/>
        <v>4542.2032835201344</v>
      </c>
      <c r="T1361" s="5">
        <f t="shared" si="390"/>
        <v>0</v>
      </c>
      <c r="U1361" s="6">
        <f>+S1361+SUM($D$17:$E$17)-SUM($Q$27:Q1361)</f>
        <v>7421.3143361517086</v>
      </c>
      <c r="V1361" s="10">
        <f t="shared" si="391"/>
        <v>-8.0945877711887659E-3</v>
      </c>
      <c r="W1361" s="10">
        <f>+S1361/SUM(Q$27:Q1361)-1</f>
        <v>0.22073067693476234</v>
      </c>
      <c r="X1361">
        <v>5.3860000000000001</v>
      </c>
      <c r="AC1361">
        <f t="shared" si="404"/>
        <v>10836.031013490698</v>
      </c>
      <c r="AD1361">
        <f t="shared" si="405"/>
        <v>10606.488782970084</v>
      </c>
      <c r="AE1361" s="5">
        <f t="shared" si="392"/>
        <v>0</v>
      </c>
      <c r="AF1361" s="6">
        <f>+AD1361+SUM($D$18:$E$18)-SUM($AB$27:AB1361)</f>
        <v>15788.672677706913</v>
      </c>
      <c r="AG1361" s="10">
        <f t="shared" si="393"/>
        <v>-1.6188231386141672E-3</v>
      </c>
      <c r="AH1361" s="10">
        <f>+AD1361/SUM(AB$27:AB1361)-1</f>
        <v>0.58357420034800067</v>
      </c>
      <c r="AI1361" s="6">
        <f t="shared" si="394"/>
        <v>0</v>
      </c>
      <c r="AL1361" s="6">
        <f t="shared" si="395"/>
        <v>0</v>
      </c>
      <c r="AM1361" s="6">
        <f t="shared" si="396"/>
        <v>20567.110402985887</v>
      </c>
      <c r="AN1361" s="6">
        <f t="shared" si="397"/>
        <v>20021.02035114434</v>
      </c>
      <c r="AO1361" s="5">
        <f t="shared" si="398"/>
        <v>0</v>
      </c>
      <c r="AP1361" s="6">
        <f>+AN1361+SUM($D$16:$E$18)-SUM($AL$27:AL1361)</f>
        <v>31537.104561670632</v>
      </c>
      <c r="AQ1361" s="10">
        <f t="shared" si="406"/>
        <v>-5.4143480660201471E-3</v>
      </c>
      <c r="AR1361" s="10">
        <f>+AN1361/SUM(AL$27:AL1361)-1</f>
        <v>0.34514469406657944</v>
      </c>
    </row>
    <row r="1362" spans="1:44" x14ac:dyDescent="0.25">
      <c r="A1362" s="1">
        <v>42192</v>
      </c>
      <c r="B1362">
        <v>8.5969999999999995</v>
      </c>
      <c r="G1362">
        <f t="shared" si="399"/>
        <v>4960.9198150526545</v>
      </c>
      <c r="H1362">
        <f t="shared" si="400"/>
        <v>4868.9301712392744</v>
      </c>
      <c r="I1362" s="5">
        <f t="shared" si="389"/>
        <v>0</v>
      </c>
      <c r="J1362" s="6">
        <f>+H1362+SUM($D$16:$E$16)-SUM($F$27:F1362)</f>
        <v>8323.7194343971714</v>
      </c>
      <c r="K1362" s="10">
        <f t="shared" si="401"/>
        <v>-4.0807799281539214E-4</v>
      </c>
      <c r="L1362" s="10">
        <f>+H1362/SUM(F$27:F1362)-1</f>
        <v>9.0414418980523381E-2</v>
      </c>
      <c r="M1362">
        <v>7.6760000000000002</v>
      </c>
      <c r="R1362">
        <f t="shared" si="402"/>
        <v>4690.9189956803257</v>
      </c>
      <c r="S1362">
        <f t="shared" si="403"/>
        <v>4469.9938979872504</v>
      </c>
      <c r="T1362" s="5">
        <f t="shared" si="390"/>
        <v>0</v>
      </c>
      <c r="U1362" s="6">
        <f>+S1362+SUM($D$17:$E$17)-SUM($Q$27:Q1362)</f>
        <v>7349.1049506188228</v>
      </c>
      <c r="V1362" s="10">
        <f t="shared" si="391"/>
        <v>-9.7299996014358348E-3</v>
      </c>
      <c r="W1362" s="10">
        <f>+S1362/SUM(Q$27:Q1362)-1</f>
        <v>0.20132418925015849</v>
      </c>
      <c r="X1362">
        <v>5.4530000000000003</v>
      </c>
      <c r="AC1362">
        <f t="shared" si="404"/>
        <v>10970.827537423835</v>
      </c>
      <c r="AD1362">
        <f t="shared" si="405"/>
        <v>10738.429879973239</v>
      </c>
      <c r="AE1362" s="5">
        <f t="shared" si="392"/>
        <v>0</v>
      </c>
      <c r="AF1362" s="6">
        <f>+AD1362+SUM($D$18:$E$18)-SUM($AB$27:AB1362)</f>
        <v>15920.613774710069</v>
      </c>
      <c r="AG1362" s="10">
        <f t="shared" si="393"/>
        <v>8.3566934153656014E-3</v>
      </c>
      <c r="AH1362" s="10">
        <f>+AD1362/SUM(AB$27:AB1362)-1</f>
        <v>0.60327332240951481</v>
      </c>
      <c r="AI1362" s="6">
        <f t="shared" si="394"/>
        <v>0</v>
      </c>
      <c r="AL1362" s="6">
        <f t="shared" si="395"/>
        <v>0</v>
      </c>
      <c r="AM1362" s="6">
        <f t="shared" si="396"/>
        <v>20622.666348156818</v>
      </c>
      <c r="AN1362" s="6">
        <f t="shared" si="397"/>
        <v>20077.353949199765</v>
      </c>
      <c r="AO1362" s="5">
        <f t="shared" si="398"/>
        <v>0</v>
      </c>
      <c r="AP1362" s="6">
        <f>+AN1362+SUM($D$16:$E$18)-SUM($AL$27:AL1362)</f>
        <v>31593.438159726058</v>
      </c>
      <c r="AQ1362" s="10">
        <f t="shared" si="406"/>
        <v>1.7862641113823852E-3</v>
      </c>
      <c r="AR1362" s="10">
        <f>+AN1362/SUM(AL$27:AL1362)-1</f>
        <v>0.34892955813408966</v>
      </c>
    </row>
    <row r="1363" spans="1:44" x14ac:dyDescent="0.25">
      <c r="A1363" s="1">
        <v>42193</v>
      </c>
      <c r="B1363">
        <v>8.2899999999999991</v>
      </c>
      <c r="C1363">
        <f>+$C$16</f>
        <v>60</v>
      </c>
      <c r="D1363" s="7">
        <f>+$H$16</f>
        <v>1.0004210526315789</v>
      </c>
      <c r="E1363" s="7">
        <f>+$J$16</f>
        <v>0.46199999999999997</v>
      </c>
      <c r="F1363" s="6">
        <f>+C1363-D1363-E1363</f>
        <v>58.537578947368416</v>
      </c>
      <c r="G1363">
        <f t="shared" si="399"/>
        <v>4842.3022953352365</v>
      </c>
      <c r="H1363">
        <f t="shared" si="400"/>
        <v>4753.5976137936614</v>
      </c>
      <c r="I1363" s="5">
        <f t="shared" si="389"/>
        <v>174000</v>
      </c>
      <c r="J1363" s="6">
        <f>+H1363+SUM($D$16:$E$16)-SUM($F$27:F1363)</f>
        <v>8149.849298004192</v>
      </c>
      <c r="K1363" s="10">
        <f t="shared" si="401"/>
        <v>-2.0888514775554978E-2</v>
      </c>
      <c r="L1363" s="10">
        <f>+H1363/SUM(F$27:F1363)-1</f>
        <v>5.0809479652512257E-2</v>
      </c>
      <c r="M1363">
        <v>7.7220000000000004</v>
      </c>
      <c r="N1363">
        <f>+$C$17</f>
        <v>50</v>
      </c>
      <c r="O1363" s="7">
        <f>+$H$17</f>
        <v>0.83368421052631569</v>
      </c>
      <c r="P1363" s="7">
        <f>+$J$17</f>
        <v>0.38500000000000001</v>
      </c>
      <c r="Q1363" s="6">
        <f>+N1363-O1363-P1363</f>
        <v>48.781315789473688</v>
      </c>
      <c r="R1363">
        <f t="shared" si="402"/>
        <v>4769.0302872125421</v>
      </c>
      <c r="S1363">
        <f t="shared" si="403"/>
        <v>4545.5625664744066</v>
      </c>
      <c r="T1363" s="5">
        <f t="shared" si="390"/>
        <v>145000</v>
      </c>
      <c r="U1363" s="6">
        <f>+S1363+SUM($D$17:$E$17)-SUM($Q$27:Q1363)</f>
        <v>7375.8923033165074</v>
      </c>
      <c r="V1363" s="10">
        <f t="shared" si="391"/>
        <v>3.6449816511912037E-3</v>
      </c>
      <c r="W1363" s="10">
        <f>+S1363/SUM(Q$27:Q1363)-1</f>
        <v>0.20582497914990894</v>
      </c>
      <c r="X1363">
        <v>5.3659999999999997</v>
      </c>
      <c r="Y1363">
        <f>+$C$18</f>
        <v>90</v>
      </c>
      <c r="Z1363" s="7">
        <f>+$H$18</f>
        <v>1.5006315789473685</v>
      </c>
      <c r="AA1363" s="7">
        <f>+$J$18</f>
        <v>0.69300000000000006</v>
      </c>
      <c r="AB1363" s="6">
        <f>+Y1363-Z1363-AA1363</f>
        <v>87.806368421052639</v>
      </c>
      <c r="AC1363">
        <f t="shared" si="404"/>
        <v>10883.599613573499</v>
      </c>
      <c r="AD1363">
        <f t="shared" si="405"/>
        <v>10654.909749300639</v>
      </c>
      <c r="AE1363" s="5">
        <f t="shared" si="392"/>
        <v>261000</v>
      </c>
      <c r="AF1363" s="6">
        <f>+AD1363+SUM($D$18:$E$18)-SUM($AB$27:AB1363)</f>
        <v>15749.287275616418</v>
      </c>
      <c r="AG1363" s="10">
        <f t="shared" si="393"/>
        <v>-1.0761299879393116E-2</v>
      </c>
      <c r="AH1363" s="10">
        <f>+AD1363/SUM(AB$27:AB1363)-1</f>
        <v>0.570218471573118</v>
      </c>
      <c r="AI1363" s="6">
        <f t="shared" si="394"/>
        <v>200</v>
      </c>
      <c r="AL1363" s="6">
        <f t="shared" si="395"/>
        <v>195.12526315789475</v>
      </c>
      <c r="AM1363" s="6">
        <f t="shared" si="396"/>
        <v>20494.932196121277</v>
      </c>
      <c r="AN1363" s="6">
        <f t="shared" si="397"/>
        <v>19954.069929568708</v>
      </c>
      <c r="AO1363" s="5">
        <f t="shared" si="398"/>
        <v>580000</v>
      </c>
      <c r="AP1363" s="6">
        <f>+AN1363+SUM($D$16:$E$18)-SUM($AL$27:AL1363)</f>
        <v>31275.028876937107</v>
      </c>
      <c r="AQ1363" s="10">
        <f t="shared" si="406"/>
        <v>-1.0078335924668225E-2</v>
      </c>
      <c r="AR1363" s="10">
        <f>+AN1363/SUM(AL$27:AL1363)-1</f>
        <v>0.32329833574438838</v>
      </c>
    </row>
    <row r="1364" spans="1:44" x14ac:dyDescent="0.25">
      <c r="A1364" s="1">
        <v>42194</v>
      </c>
      <c r="B1364">
        <v>8.4250000000000007</v>
      </c>
      <c r="G1364">
        <f t="shared" si="399"/>
        <v>4921.1576403135559</v>
      </c>
      <c r="H1364">
        <f t="shared" si="400"/>
        <v>4831.0084313886136</v>
      </c>
      <c r="I1364" s="5">
        <f t="shared" si="389"/>
        <v>0</v>
      </c>
      <c r="J1364" s="6">
        <f>+H1364+SUM($D$16:$E$16)-SUM($F$27:F1364)</f>
        <v>8227.2601155991451</v>
      </c>
      <c r="K1364" s="10">
        <f t="shared" si="401"/>
        <v>9.4984354635747614E-3</v>
      </c>
      <c r="L1364" s="10">
        <f>+H1364/SUM(F$27:F1364)-1</f>
        <v>6.7921576124537753E-2</v>
      </c>
      <c r="M1364">
        <v>7.8710000000000004</v>
      </c>
      <c r="R1364">
        <f t="shared" si="402"/>
        <v>4861.0512031403678</v>
      </c>
      <c r="S1364">
        <f t="shared" si="403"/>
        <v>4633.2715566848037</v>
      </c>
      <c r="T1364" s="5">
        <f t="shared" si="390"/>
        <v>0</v>
      </c>
      <c r="U1364" s="6">
        <f>+S1364+SUM($D$17:$E$17)-SUM($Q$27:Q1364)</f>
        <v>7463.6012935269036</v>
      </c>
      <c r="V1364" s="10">
        <f t="shared" si="391"/>
        <v>1.1891305702898869E-2</v>
      </c>
      <c r="W1364" s="10">
        <f>+S1364/SUM(Q$27:Q1364)-1</f>
        <v>0.22909199830211513</v>
      </c>
      <c r="X1364">
        <v>5.407</v>
      </c>
      <c r="AC1364">
        <f t="shared" si="404"/>
        <v>10966.757940848287</v>
      </c>
      <c r="AD1364">
        <f t="shared" si="405"/>
        <v>10736.320725767528</v>
      </c>
      <c r="AE1364" s="5">
        <f t="shared" si="392"/>
        <v>0</v>
      </c>
      <c r="AF1364" s="6">
        <f>+AD1364+SUM($D$18:$E$18)-SUM($AB$27:AB1364)</f>
        <v>15830.698252083304</v>
      </c>
      <c r="AG1364" s="10">
        <f t="shared" si="393"/>
        <v>5.1691848045041233E-3</v>
      </c>
      <c r="AH1364" s="10">
        <f>+AD1364/SUM(AB$27:AB1364)-1</f>
        <v>0.58221604096083635</v>
      </c>
      <c r="AI1364" s="6">
        <f t="shared" si="394"/>
        <v>0</v>
      </c>
      <c r="AL1364" s="6">
        <f t="shared" si="395"/>
        <v>0</v>
      </c>
      <c r="AM1364" s="6">
        <f t="shared" si="396"/>
        <v>20748.966784302211</v>
      </c>
      <c r="AN1364" s="6">
        <f t="shared" si="397"/>
        <v>20200.600713840944</v>
      </c>
      <c r="AO1364" s="5">
        <f t="shared" si="398"/>
        <v>0</v>
      </c>
      <c r="AP1364" s="6">
        <f>+AN1364+SUM($D$16:$E$18)-SUM($AL$27:AL1364)</f>
        <v>31521.559661209347</v>
      </c>
      <c r="AQ1364" s="10">
        <f t="shared" si="406"/>
        <v>7.8826716752942172E-3</v>
      </c>
      <c r="AR1364" s="10">
        <f>+AN1364/SUM(AL$27:AL1364)-1</f>
        <v>0.33964757064677698</v>
      </c>
    </row>
    <row r="1365" spans="1:44" x14ac:dyDescent="0.25">
      <c r="A1365" s="1">
        <v>42195</v>
      </c>
      <c r="B1365">
        <v>8.4459999999999997</v>
      </c>
      <c r="G1365">
        <f t="shared" si="399"/>
        <v>4933.4240273101823</v>
      </c>
      <c r="H1365">
        <f t="shared" si="400"/>
        <v>4843.0501141256054</v>
      </c>
      <c r="I1365" s="5">
        <f t="shared" si="389"/>
        <v>0</v>
      </c>
      <c r="J1365" s="6">
        <f>+H1365+SUM($D$16:$E$16)-SUM($F$27:F1365)</f>
        <v>8239.3017983361369</v>
      </c>
      <c r="K1365" s="10">
        <f t="shared" si="401"/>
        <v>1.4636321895500348E-3</v>
      </c>
      <c r="L1365" s="10">
        <f>+H1365/SUM(F$27:F1365)-1</f>
        <v>7.0583457797963822E-2</v>
      </c>
      <c r="M1365">
        <v>8.032</v>
      </c>
      <c r="R1365">
        <f t="shared" si="402"/>
        <v>4960.4831995456025</v>
      </c>
      <c r="S1365">
        <f t="shared" si="403"/>
        <v>4728.0443581873133</v>
      </c>
      <c r="T1365" s="5">
        <f t="shared" si="390"/>
        <v>0</v>
      </c>
      <c r="U1365" s="6">
        <f>+S1365+SUM($D$17:$E$17)-SUM($Q$27:Q1365)</f>
        <v>7558.3740950294132</v>
      </c>
      <c r="V1365" s="10">
        <f t="shared" si="391"/>
        <v>1.2697998965285784E-2</v>
      </c>
      <c r="W1365" s="10">
        <f>+S1365/SUM(Q$27:Q1365)-1</f>
        <v>0.25423287134577421</v>
      </c>
      <c r="X1365">
        <v>5.4349999999999996</v>
      </c>
      <c r="AC1365">
        <f t="shared" si="404"/>
        <v>11023.548993621313</v>
      </c>
      <c r="AD1365">
        <f t="shared" si="405"/>
        <v>10791.918465793695</v>
      </c>
      <c r="AE1365" s="5">
        <f t="shared" si="392"/>
        <v>0</v>
      </c>
      <c r="AF1365" s="6">
        <f>+AD1365+SUM($D$18:$E$18)-SUM($AB$27:AB1365)</f>
        <v>15886.29599210947</v>
      </c>
      <c r="AG1365" s="10">
        <f t="shared" si="393"/>
        <v>3.5120207043835006E-3</v>
      </c>
      <c r="AH1365" s="10">
        <f>+AD1365/SUM(AB$27:AB1365)-1</f>
        <v>0.59040950298171735</v>
      </c>
      <c r="AI1365" s="6">
        <f t="shared" si="394"/>
        <v>0</v>
      </c>
      <c r="AL1365" s="6">
        <f t="shared" si="395"/>
        <v>0</v>
      </c>
      <c r="AM1365" s="6">
        <f t="shared" si="396"/>
        <v>20917.456220477099</v>
      </c>
      <c r="AN1365" s="6">
        <f t="shared" si="397"/>
        <v>20363.012938106614</v>
      </c>
      <c r="AO1365" s="5">
        <f t="shared" si="398"/>
        <v>0</v>
      </c>
      <c r="AP1365" s="6">
        <f>+AN1365+SUM($D$16:$E$18)-SUM($AL$27:AL1365)</f>
        <v>31683.971885475014</v>
      </c>
      <c r="AQ1365" s="10">
        <f t="shared" si="406"/>
        <v>5.1524171396104546E-3</v>
      </c>
      <c r="AR1365" s="10">
        <f>+AN1365/SUM(AL$27:AL1365)-1</f>
        <v>0.35041829696145377</v>
      </c>
    </row>
    <row r="1366" spans="1:44" x14ac:dyDescent="0.25">
      <c r="A1366" s="1">
        <v>42198</v>
      </c>
      <c r="B1366">
        <v>8.6489999999999991</v>
      </c>
      <c r="G1366">
        <f t="shared" si="399"/>
        <v>5051.9991016109125</v>
      </c>
      <c r="H1366">
        <f t="shared" si="400"/>
        <v>4959.4530472498645</v>
      </c>
      <c r="I1366" s="5">
        <f t="shared" si="389"/>
        <v>0</v>
      </c>
      <c r="J1366" s="6">
        <f>+H1366+SUM($D$16:$E$16)-SUM($F$27:F1366)</f>
        <v>8355.7047314603951</v>
      </c>
      <c r="K1366" s="10">
        <f t="shared" si="401"/>
        <v>1.4127766644955964E-2</v>
      </c>
      <c r="L1366" s="10">
        <f>+H1366/SUM(F$27:F1366)-1</f>
        <v>9.6314980641083014E-2</v>
      </c>
      <c r="M1366">
        <v>8.15</v>
      </c>
      <c r="R1366">
        <f t="shared" si="402"/>
        <v>5033.358824240122</v>
      </c>
      <c r="S1366">
        <f t="shared" si="403"/>
        <v>4797.5051692264196</v>
      </c>
      <c r="T1366" s="5">
        <f t="shared" si="390"/>
        <v>0</v>
      </c>
      <c r="U1366" s="6">
        <f>+S1366+SUM($D$17:$E$17)-SUM($Q$27:Q1366)</f>
        <v>7627.8349060685205</v>
      </c>
      <c r="V1366" s="10">
        <f t="shared" si="391"/>
        <v>9.1899144135756394E-3</v>
      </c>
      <c r="W1366" s="10">
        <f>+S1366/SUM(Q$27:Q1366)-1</f>
        <v>0.27265910127839388</v>
      </c>
      <c r="X1366">
        <v>5.55</v>
      </c>
      <c r="AC1366">
        <f t="shared" si="404"/>
        <v>11256.79796036767</v>
      </c>
      <c r="AD1366">
        <f t="shared" si="405"/>
        <v>11020.266326615458</v>
      </c>
      <c r="AE1366" s="5">
        <f t="shared" si="392"/>
        <v>0</v>
      </c>
      <c r="AF1366" s="6">
        <f>+AD1366+SUM($D$18:$E$18)-SUM($AB$27:AB1366)</f>
        <v>16114.643852931233</v>
      </c>
      <c r="AG1366" s="10">
        <f t="shared" si="393"/>
        <v>1.4373889353136882E-2</v>
      </c>
      <c r="AH1366" s="10">
        <f>+AD1366/SUM(AB$27:AB1366)-1</f>
        <v>0.62406122199604996</v>
      </c>
      <c r="AI1366" s="6">
        <f t="shared" si="394"/>
        <v>0</v>
      </c>
      <c r="AL1366" s="6">
        <f t="shared" si="395"/>
        <v>0</v>
      </c>
      <c r="AM1366" s="6">
        <f t="shared" si="396"/>
        <v>21342.155886218705</v>
      </c>
      <c r="AN1366" s="6">
        <f t="shared" si="397"/>
        <v>20777.224543091739</v>
      </c>
      <c r="AO1366" s="5">
        <f t="shared" si="398"/>
        <v>0</v>
      </c>
      <c r="AP1366" s="6">
        <f>+AN1366+SUM($D$16:$E$18)-SUM($AL$27:AL1366)</f>
        <v>32098.183490460138</v>
      </c>
      <c r="AQ1366" s="10">
        <f t="shared" si="406"/>
        <v>1.3073222210975732E-2</v>
      </c>
      <c r="AR1366" s="10">
        <f>+AN1366/SUM(AL$27:AL1366)-1</f>
        <v>0.37788765681924374</v>
      </c>
    </row>
    <row r="1367" spans="1:44" x14ac:dyDescent="0.25">
      <c r="A1367" s="1">
        <v>42199</v>
      </c>
      <c r="B1367">
        <v>8.6359999999999992</v>
      </c>
      <c r="G1367">
        <f t="shared" si="399"/>
        <v>5044.4056239463343</v>
      </c>
      <c r="H1367">
        <f t="shared" si="400"/>
        <v>4951.9986722222029</v>
      </c>
      <c r="I1367" s="5">
        <f t="shared" si="389"/>
        <v>0</v>
      </c>
      <c r="J1367" s="6">
        <f>+H1367+SUM($D$16:$E$16)-SUM($F$27:F1367)</f>
        <v>8348.2503564327326</v>
      </c>
      <c r="K1367" s="10">
        <f t="shared" si="401"/>
        <v>-8.9213001981702789E-4</v>
      </c>
      <c r="L1367" s="10">
        <f>+H1367/SUM(F$27:F1367)-1</f>
        <v>9.4667149128962347E-2</v>
      </c>
      <c r="M1367">
        <v>8.173</v>
      </c>
      <c r="R1367">
        <f t="shared" si="402"/>
        <v>5047.5633951551545</v>
      </c>
      <c r="S1367">
        <f t="shared" si="403"/>
        <v>4811.0441408696352</v>
      </c>
      <c r="T1367" s="5">
        <f t="shared" si="390"/>
        <v>0</v>
      </c>
      <c r="U1367" s="6">
        <f>+S1367+SUM($D$17:$E$17)-SUM($Q$27:Q1367)</f>
        <v>7641.3738777117351</v>
      </c>
      <c r="V1367" s="10">
        <f t="shared" si="391"/>
        <v>1.7749429307185594E-3</v>
      </c>
      <c r="W1367" s="10">
        <f>+S1367/SUM(Q$27:Q1367)-1</f>
        <v>0.27625065457034514</v>
      </c>
      <c r="X1367">
        <v>5.5949999999999998</v>
      </c>
      <c r="AC1367">
        <f t="shared" si="404"/>
        <v>11348.069295181462</v>
      </c>
      <c r="AD1367">
        <f t="shared" si="405"/>
        <v>11109.619837371798</v>
      </c>
      <c r="AE1367" s="5">
        <f t="shared" si="392"/>
        <v>0</v>
      </c>
      <c r="AF1367" s="6">
        <f>+AD1367+SUM($D$18:$E$18)-SUM($AB$27:AB1367)</f>
        <v>16203.997363687577</v>
      </c>
      <c r="AG1367" s="10">
        <f t="shared" si="393"/>
        <v>5.5448641354918227E-3</v>
      </c>
      <c r="AH1367" s="10">
        <f>+AD1367/SUM(AB$27:AB1367)-1</f>
        <v>0.63722928595817985</v>
      </c>
      <c r="AI1367" s="6">
        <f t="shared" si="394"/>
        <v>0</v>
      </c>
      <c r="AL1367" s="6">
        <f t="shared" si="395"/>
        <v>0</v>
      </c>
      <c r="AM1367" s="6">
        <f t="shared" si="396"/>
        <v>21440.038314282952</v>
      </c>
      <c r="AN1367" s="6">
        <f t="shared" si="397"/>
        <v>20872.662650463637</v>
      </c>
      <c r="AO1367" s="5">
        <f t="shared" si="398"/>
        <v>0</v>
      </c>
      <c r="AP1367" s="6">
        <f>+AN1367+SUM($D$16:$E$18)-SUM($AL$27:AL1367)</f>
        <v>32193.621597832036</v>
      </c>
      <c r="AQ1367" s="10">
        <f t="shared" si="406"/>
        <v>2.9733180197024645E-3</v>
      </c>
      <c r="AR1367" s="10">
        <f>+AN1367/SUM(AL$27:AL1367)-1</f>
        <v>0.38421684625766916</v>
      </c>
    </row>
    <row r="1368" spans="1:44" x14ac:dyDescent="0.25">
      <c r="A1368" s="1">
        <v>42200</v>
      </c>
      <c r="B1368">
        <v>8.6509999999999998</v>
      </c>
      <c r="G1368">
        <f t="shared" si="399"/>
        <v>5053.1673289439259</v>
      </c>
      <c r="H1368">
        <f t="shared" si="400"/>
        <v>4960.5998741771982</v>
      </c>
      <c r="I1368" s="5">
        <f t="shared" si="389"/>
        <v>0</v>
      </c>
      <c r="J1368" s="6">
        <f>+H1368+SUM($D$16:$E$16)-SUM($F$27:F1368)</f>
        <v>8356.8515583877288</v>
      </c>
      <c r="K1368" s="10">
        <f t="shared" si="401"/>
        <v>1.0302999536146995E-3</v>
      </c>
      <c r="L1368" s="10">
        <f>+H1368/SUM(F$27:F1368)-1</f>
        <v>9.6568493181409698E-2</v>
      </c>
      <c r="M1368">
        <v>8.1940000000000008</v>
      </c>
      <c r="R1368">
        <f t="shared" si="402"/>
        <v>5060.5327859906201</v>
      </c>
      <c r="S1368">
        <f t="shared" si="403"/>
        <v>4823.4058106308321</v>
      </c>
      <c r="T1368" s="5">
        <f t="shared" si="390"/>
        <v>0</v>
      </c>
      <c r="U1368" s="6">
        <f>+S1368+SUM($D$17:$E$17)-SUM($Q$27:Q1368)</f>
        <v>7653.7355474729329</v>
      </c>
      <c r="V1368" s="10">
        <f t="shared" si="391"/>
        <v>1.6177286910741273E-3</v>
      </c>
      <c r="W1368" s="10">
        <f>+S1368/SUM(Q$27:Q1368)-1</f>
        <v>0.2795298988803876</v>
      </c>
      <c r="X1368">
        <v>5.6159999999999997</v>
      </c>
      <c r="AC1368">
        <f t="shared" si="404"/>
        <v>11390.66258476123</v>
      </c>
      <c r="AD1368">
        <f t="shared" si="405"/>
        <v>11151.318142391423</v>
      </c>
      <c r="AE1368" s="5">
        <f t="shared" si="392"/>
        <v>0</v>
      </c>
      <c r="AF1368" s="6">
        <f>+AD1368+SUM($D$18:$E$18)-SUM($AB$27:AB1368)</f>
        <v>16245.695668707198</v>
      </c>
      <c r="AG1368" s="10">
        <f t="shared" si="393"/>
        <v>2.5733344732001839E-3</v>
      </c>
      <c r="AH1368" s="10">
        <f>+AD1368/SUM(AB$27:AB1368)-1</f>
        <v>0.64337438247384049</v>
      </c>
      <c r="AI1368" s="6">
        <f t="shared" si="394"/>
        <v>0</v>
      </c>
      <c r="AL1368" s="6">
        <f t="shared" si="395"/>
        <v>0</v>
      </c>
      <c r="AM1368" s="6">
        <f t="shared" si="396"/>
        <v>21504.362699695776</v>
      </c>
      <c r="AN1368" s="6">
        <f t="shared" si="397"/>
        <v>20935.323827199456</v>
      </c>
      <c r="AO1368" s="5">
        <f t="shared" si="398"/>
        <v>0</v>
      </c>
      <c r="AP1368" s="6">
        <f>+AN1368+SUM($D$16:$E$18)-SUM($AL$27:AL1368)</f>
        <v>32256.282774567855</v>
      </c>
      <c r="AQ1368" s="10">
        <f t="shared" si="406"/>
        <v>1.9463848310883325E-3</v>
      </c>
      <c r="AR1368" s="10">
        <f>+AN1368/SUM(AL$27:AL1368)-1</f>
        <v>0.38837236095632321</v>
      </c>
    </row>
    <row r="1369" spans="1:44" x14ac:dyDescent="0.25">
      <c r="A1369" s="1">
        <v>42201</v>
      </c>
      <c r="B1369">
        <v>8.7210000000000001</v>
      </c>
      <c r="G1369">
        <f t="shared" si="399"/>
        <v>5094.055285599351</v>
      </c>
      <c r="H1369">
        <f t="shared" si="400"/>
        <v>5000.7388166338396</v>
      </c>
      <c r="I1369" s="5">
        <f t="shared" si="389"/>
        <v>0</v>
      </c>
      <c r="J1369" s="6">
        <f>+H1369+SUM($D$16:$E$16)-SUM($F$27:F1369)</f>
        <v>8396.9905008443693</v>
      </c>
      <c r="K1369" s="10">
        <f t="shared" si="401"/>
        <v>4.8031177981560091E-3</v>
      </c>
      <c r="L1369" s="10">
        <f>+H1369/SUM(F$27:F1369)-1</f>
        <v>0.10544143209283008</v>
      </c>
      <c r="M1369">
        <v>8.2870000000000008</v>
      </c>
      <c r="R1369">
        <f t="shared" si="402"/>
        <v>5117.9686596905376</v>
      </c>
      <c r="S1369">
        <f t="shared" si="403"/>
        <v>4878.1503481447044</v>
      </c>
      <c r="T1369" s="5">
        <f t="shared" si="390"/>
        <v>0</v>
      </c>
      <c r="U1369" s="6">
        <f>+S1369+SUM($D$17:$E$17)-SUM($Q$27:Q1369)</f>
        <v>7708.4800849868034</v>
      </c>
      <c r="V1369" s="10">
        <f t="shared" si="391"/>
        <v>7.1526560036354603E-3</v>
      </c>
      <c r="W1369" s="10">
        <f>+S1369/SUM(Q$27:Q1369)-1</f>
        <v>0.29405226653914718</v>
      </c>
      <c r="X1369">
        <v>5.6879999999999997</v>
      </c>
      <c r="AC1369">
        <f t="shared" si="404"/>
        <v>11536.696720463297</v>
      </c>
      <c r="AD1369">
        <f t="shared" si="405"/>
        <v>11294.283759601569</v>
      </c>
      <c r="AE1369" s="5">
        <f t="shared" si="392"/>
        <v>0</v>
      </c>
      <c r="AF1369" s="6">
        <f>+AD1369+SUM($D$18:$E$18)-SUM($AB$27:AB1369)</f>
        <v>16388.661285917344</v>
      </c>
      <c r="AG1369" s="10">
        <f t="shared" si="393"/>
        <v>8.8002151539456897E-3</v>
      </c>
      <c r="AH1369" s="10">
        <f>+AD1369/SUM(AB$27:AB1369)-1</f>
        <v>0.66444328481324866</v>
      </c>
      <c r="AI1369" s="6">
        <f t="shared" si="394"/>
        <v>0</v>
      </c>
      <c r="AL1369" s="6">
        <f t="shared" si="395"/>
        <v>0</v>
      </c>
      <c r="AM1369" s="6">
        <f t="shared" si="396"/>
        <v>21748.720665753186</v>
      </c>
      <c r="AN1369" s="6">
        <f t="shared" si="397"/>
        <v>21173.172924380113</v>
      </c>
      <c r="AO1369" s="5">
        <f t="shared" si="398"/>
        <v>0</v>
      </c>
      <c r="AP1369" s="6">
        <f>+AN1369+SUM($D$16:$E$18)-SUM($AL$27:AL1369)</f>
        <v>32494.131871748508</v>
      </c>
      <c r="AQ1369" s="10">
        <f t="shared" si="406"/>
        <v>7.3737292930784459E-3</v>
      </c>
      <c r="AR1369" s="10">
        <f>+AN1369/SUM(AL$27:AL1369)-1</f>
        <v>0.40414585055360419</v>
      </c>
    </row>
    <row r="1370" spans="1:44" x14ac:dyDescent="0.25">
      <c r="A1370" s="1">
        <v>42202</v>
      </c>
      <c r="B1370">
        <v>8.7569999999999997</v>
      </c>
      <c r="G1370">
        <f t="shared" si="399"/>
        <v>5115.0833775935689</v>
      </c>
      <c r="H1370">
        <f t="shared" si="400"/>
        <v>5021.3817013258267</v>
      </c>
      <c r="I1370" s="5">
        <f t="shared" si="389"/>
        <v>0</v>
      </c>
      <c r="J1370" s="6">
        <f>+H1370+SUM($D$16:$E$16)-SUM($F$27:F1370)</f>
        <v>8417.6333855363573</v>
      </c>
      <c r="K1370" s="10">
        <f t="shared" si="401"/>
        <v>2.4583670411335579E-3</v>
      </c>
      <c r="L1370" s="10">
        <f>+H1370/SUM(F$27:F1370)-1</f>
        <v>0.1100046578187035</v>
      </c>
      <c r="M1370">
        <v>8.282</v>
      </c>
      <c r="R1370">
        <f t="shared" si="402"/>
        <v>5114.8807094916165</v>
      </c>
      <c r="S1370">
        <f t="shared" si="403"/>
        <v>4875.207093439657</v>
      </c>
      <c r="T1370" s="5">
        <f t="shared" si="390"/>
        <v>0</v>
      </c>
      <c r="U1370" s="6">
        <f>+S1370+SUM($D$17:$E$17)-SUM($Q$27:Q1370)</f>
        <v>7705.5368302817578</v>
      </c>
      <c r="V1370" s="10">
        <f t="shared" si="391"/>
        <v>-3.8182036829514931E-4</v>
      </c>
      <c r="W1370" s="10">
        <f>+S1370/SUM(Q$27:Q1370)-1</f>
        <v>0.29327149408437503</v>
      </c>
      <c r="X1370">
        <v>5.6989999999999998</v>
      </c>
      <c r="AC1370">
        <f t="shared" si="404"/>
        <v>11559.007491195556</v>
      </c>
      <c r="AD1370">
        <f t="shared" si="405"/>
        <v>11316.125728897563</v>
      </c>
      <c r="AE1370" s="5">
        <f t="shared" si="392"/>
        <v>0</v>
      </c>
      <c r="AF1370" s="6">
        <f>+AD1370+SUM($D$18:$E$18)-SUM($AB$27:AB1370)</f>
        <v>16410.503255213338</v>
      </c>
      <c r="AG1370" s="10">
        <f t="shared" si="393"/>
        <v>1.3327488386596364E-3</v>
      </c>
      <c r="AH1370" s="10">
        <f>+AD1370/SUM(AB$27:AB1370)-1</f>
        <v>0.66766214489288034</v>
      </c>
      <c r="AI1370" s="6">
        <f t="shared" si="394"/>
        <v>0</v>
      </c>
      <c r="AL1370" s="6">
        <f t="shared" si="395"/>
        <v>0</v>
      </c>
      <c r="AM1370" s="6">
        <f t="shared" si="396"/>
        <v>21788.97157828074</v>
      </c>
      <c r="AN1370" s="6">
        <f t="shared" si="397"/>
        <v>21212.714523663046</v>
      </c>
      <c r="AO1370" s="5">
        <f t="shared" si="398"/>
        <v>0</v>
      </c>
      <c r="AP1370" s="6">
        <f>+AN1370+SUM($D$16:$E$18)-SUM($AL$27:AL1370)</f>
        <v>32533.673471031445</v>
      </c>
      <c r="AQ1370" s="10">
        <f t="shared" si="406"/>
        <v>1.2168843112658756E-3</v>
      </c>
      <c r="AR1370" s="10">
        <f>+AN1370/SUM(AL$27:AL1370)-1</f>
        <v>0.40676813927507638</v>
      </c>
    </row>
    <row r="1371" spans="1:44" x14ac:dyDescent="0.25">
      <c r="A1371" s="1">
        <v>42205</v>
      </c>
      <c r="B1371">
        <v>8.6980000000000004</v>
      </c>
      <c r="G1371">
        <f t="shared" si="399"/>
        <v>5080.6206712697121</v>
      </c>
      <c r="H1371">
        <f t="shared" si="400"/>
        <v>4987.5503069695151</v>
      </c>
      <c r="I1371" s="5">
        <f t="shared" si="389"/>
        <v>0</v>
      </c>
      <c r="J1371" s="6">
        <f>+H1371+SUM($D$16:$E$16)-SUM($F$27:F1371)</f>
        <v>8383.8019911800457</v>
      </c>
      <c r="K1371" s="10">
        <f t="shared" si="401"/>
        <v>-4.0191099810122921E-3</v>
      </c>
      <c r="L1371" s="10">
        <f>+H1371/SUM(F$27:F1371)-1</f>
        <v>0.10252603787907777</v>
      </c>
      <c r="M1371">
        <v>8.3160000000000007</v>
      </c>
      <c r="R1371">
        <f t="shared" si="402"/>
        <v>5135.8787708442751</v>
      </c>
      <c r="S1371">
        <f t="shared" si="403"/>
        <v>4895.2212254339756</v>
      </c>
      <c r="T1371" s="5">
        <f t="shared" si="390"/>
        <v>0</v>
      </c>
      <c r="U1371" s="6">
        <f>+S1371+SUM($D$17:$E$17)-SUM($Q$27:Q1371)</f>
        <v>7725.5509622760756</v>
      </c>
      <c r="V1371" s="10">
        <f t="shared" si="391"/>
        <v>2.5973702332671156E-3</v>
      </c>
      <c r="W1371" s="10">
        <f>+S1371/SUM(Q$27:Q1371)-1</f>
        <v>0.29858074677682489</v>
      </c>
      <c r="X1371">
        <v>5.7050000000000001</v>
      </c>
      <c r="AC1371">
        <f t="shared" si="404"/>
        <v>11571.177002504062</v>
      </c>
      <c r="AD1371">
        <f t="shared" si="405"/>
        <v>11328.039530331742</v>
      </c>
      <c r="AE1371" s="5">
        <f t="shared" si="392"/>
        <v>0</v>
      </c>
      <c r="AF1371" s="6">
        <f>+AD1371+SUM($D$18:$E$18)-SUM($AB$27:AB1371)</f>
        <v>16422.417056647519</v>
      </c>
      <c r="AG1371" s="10">
        <f t="shared" si="393"/>
        <v>7.2598635452547633E-4</v>
      </c>
      <c r="AH1371" s="10">
        <f>+AD1371/SUM(AB$27:AB1371)-1</f>
        <v>0.66941788675449776</v>
      </c>
      <c r="AI1371" s="6">
        <f t="shared" si="394"/>
        <v>0</v>
      </c>
      <c r="AL1371" s="6">
        <f t="shared" si="395"/>
        <v>0</v>
      </c>
      <c r="AM1371" s="6">
        <f t="shared" si="396"/>
        <v>21787.67644461805</v>
      </c>
      <c r="AN1371" s="6">
        <f t="shared" si="397"/>
        <v>21210.811062735233</v>
      </c>
      <c r="AO1371" s="5">
        <f t="shared" si="398"/>
        <v>0</v>
      </c>
      <c r="AP1371" s="6">
        <f>+AN1371+SUM($D$16:$E$18)-SUM($AL$27:AL1371)</f>
        <v>32531.770010103628</v>
      </c>
      <c r="AQ1371" s="10">
        <f t="shared" si="406"/>
        <v>-5.8507408624230983E-5</v>
      </c>
      <c r="AR1371" s="10">
        <f>+AN1371/SUM(AL$27:AL1371)-1</f>
        <v>0.40664190704842684</v>
      </c>
    </row>
    <row r="1372" spans="1:44" x14ac:dyDescent="0.25">
      <c r="A1372" s="1">
        <v>42206</v>
      </c>
      <c r="B1372">
        <v>8.6820000000000004</v>
      </c>
      <c r="G1372">
        <f t="shared" si="399"/>
        <v>5071.2748526056157</v>
      </c>
      <c r="H1372">
        <f t="shared" si="400"/>
        <v>4978.3756915508548</v>
      </c>
      <c r="I1372" s="5">
        <f t="shared" ref="I1372:I1435" si="407">+C1372*(MAX($A:$A)-$A1372)</f>
        <v>0</v>
      </c>
      <c r="J1372" s="6">
        <f>+H1372+SUM($D$16:$E$16)-SUM($F$27:F1372)</f>
        <v>8374.6273757613853</v>
      </c>
      <c r="K1372" s="10">
        <f t="shared" si="401"/>
        <v>-1.0943263483932375E-3</v>
      </c>
      <c r="L1372" s="10">
        <f>+H1372/SUM(F$27:F1372)-1</f>
        <v>0.10049793755646763</v>
      </c>
      <c r="M1372">
        <v>8.2479999999999993</v>
      </c>
      <c r="R1372">
        <f t="shared" si="402"/>
        <v>5093.8826481389578</v>
      </c>
      <c r="S1372">
        <f t="shared" si="403"/>
        <v>4855.1929614453366</v>
      </c>
      <c r="T1372" s="5">
        <f t="shared" ref="T1372:T1435" si="408">+N1372*(MAX($A:$A)-$A1372)</f>
        <v>0</v>
      </c>
      <c r="U1372" s="6">
        <f>+S1372+SUM($D$17:$E$17)-SUM($Q$27:Q1372)</f>
        <v>7685.5226982874365</v>
      </c>
      <c r="V1372" s="10">
        <f t="shared" ref="V1372:V1435" si="409">+U1372/U1371-1</f>
        <v>-5.1812827569318598E-3</v>
      </c>
      <c r="W1372" s="10">
        <f>+S1372/SUM(Q$27:Q1372)-1</f>
        <v>0.28796224139192494</v>
      </c>
      <c r="X1372">
        <v>5.649</v>
      </c>
      <c r="AC1372">
        <f t="shared" si="404"/>
        <v>11457.594896958009</v>
      </c>
      <c r="AD1372">
        <f t="shared" si="405"/>
        <v>11216.844050279406</v>
      </c>
      <c r="AE1372" s="5">
        <f t="shared" ref="AE1372:AE1435" si="410">+Y1372*(MAX($A:$A)-$A1372)</f>
        <v>0</v>
      </c>
      <c r="AF1372" s="6">
        <f>+AD1372+SUM($D$18:$E$18)-SUM($AB$27:AB1372)</f>
        <v>16311.221576595181</v>
      </c>
      <c r="AG1372" s="10">
        <f t="shared" ref="AG1372:AG1435" si="411">+AF1372/AF1371-1</f>
        <v>-6.7709570198333235E-3</v>
      </c>
      <c r="AH1372" s="10">
        <f>+AD1372/SUM(AB$27:AB1372)-1</f>
        <v>0.65303096271273575</v>
      </c>
      <c r="AI1372" s="6">
        <f t="shared" ref="AI1372:AI1435" si="412">+C1372+N1372+Y1372</f>
        <v>0</v>
      </c>
      <c r="AL1372" s="6">
        <f t="shared" ref="AL1372:AL1435" si="413">+F1372+Q1372+AB1372</f>
        <v>0</v>
      </c>
      <c r="AM1372" s="6">
        <f t="shared" ref="AM1372:AM1435" si="414">+G1372+R1372+AC1372</f>
        <v>21622.752397702585</v>
      </c>
      <c r="AN1372" s="6">
        <f t="shared" ref="AN1372:AN1435" si="415">+H1372+S1372+AD1372</f>
        <v>21050.412703275597</v>
      </c>
      <c r="AO1372" s="5">
        <f t="shared" ref="AO1372:AO1435" si="416">+AI1372*(MAX($A:$A)-$A1372)</f>
        <v>0</v>
      </c>
      <c r="AP1372" s="6">
        <f>+AN1372+SUM($D$16:$E$18)-SUM($AL$27:AL1372)</f>
        <v>32371.371650643992</v>
      </c>
      <c r="AQ1372" s="10">
        <f t="shared" si="406"/>
        <v>-4.9305143682566444E-3</v>
      </c>
      <c r="AR1372" s="10">
        <f>+AN1372/SUM(AL$27:AL1372)-1</f>
        <v>0.39600473463807373</v>
      </c>
    </row>
    <row r="1373" spans="1:44" x14ac:dyDescent="0.25">
      <c r="A1373" s="1">
        <v>42207</v>
      </c>
      <c r="B1373">
        <v>8.6389999999999993</v>
      </c>
      <c r="G1373">
        <f t="shared" ref="G1373:G1436" si="417">+(B1373/B1372*G1372)+F1373</f>
        <v>5046.1579649458545</v>
      </c>
      <c r="H1373">
        <f t="shared" ref="H1373:H1436" si="418">+($B1373/$B1372*H1372)+F1373</f>
        <v>4953.7189126132034</v>
      </c>
      <c r="I1373" s="5">
        <f t="shared" si="407"/>
        <v>0</v>
      </c>
      <c r="J1373" s="6">
        <f>+H1373+SUM($D$16:$E$16)-SUM($F$27:F1373)</f>
        <v>8349.970596823734</v>
      </c>
      <c r="K1373" s="10">
        <f t="shared" ref="K1373:K1436" si="419">+J1373/J1372-1</f>
        <v>-2.9442240032093725E-3</v>
      </c>
      <c r="L1373" s="10">
        <f>+H1373/SUM(F$27:F1373)-1</f>
        <v>9.5047417939452039E-2</v>
      </c>
      <c r="M1373">
        <v>8.1940000000000008</v>
      </c>
      <c r="R1373">
        <f t="shared" ref="R1373:R1436" si="420">+($M1373/$M1372*R1372)+N1373</f>
        <v>5060.5327859906192</v>
      </c>
      <c r="S1373">
        <f t="shared" ref="S1373:S1436" si="421">+($M1373/$M1372*S1372)+Q1373</f>
        <v>4823.4058106308312</v>
      </c>
      <c r="T1373" s="5">
        <f t="shared" si="408"/>
        <v>0</v>
      </c>
      <c r="U1373" s="6">
        <f>+S1373+SUM($D$17:$E$17)-SUM($Q$27:Q1373)</f>
        <v>7653.7355474729311</v>
      </c>
      <c r="V1373" s="10">
        <f t="shared" si="409"/>
        <v>-4.1359777418377153E-3</v>
      </c>
      <c r="W1373" s="10">
        <f>+S1373/SUM(Q$27:Q1373)-1</f>
        <v>0.27952989888038737</v>
      </c>
      <c r="X1373">
        <v>5.65</v>
      </c>
      <c r="AC1373">
        <f t="shared" ref="AC1373:AC1436" si="422">+(X1373/X1372*AC1372)+AB1373</f>
        <v>11459.623148842762</v>
      </c>
      <c r="AD1373">
        <f t="shared" ref="AD1373:AD1436" si="423">+($X1373/$X1372*AD1372)+AB1373</f>
        <v>11218.829683851771</v>
      </c>
      <c r="AE1373" s="5">
        <f t="shared" si="410"/>
        <v>0</v>
      </c>
      <c r="AF1373" s="6">
        <f>+AD1373+SUM($D$18:$E$18)-SUM($AB$27:AB1373)</f>
        <v>16313.207210167548</v>
      </c>
      <c r="AG1373" s="10">
        <f t="shared" si="411"/>
        <v>1.2173420384509193E-4</v>
      </c>
      <c r="AH1373" s="10">
        <f>+AD1373/SUM(AB$27:AB1373)-1</f>
        <v>0.65332358635633891</v>
      </c>
      <c r="AI1373" s="6">
        <f t="shared" si="412"/>
        <v>0</v>
      </c>
      <c r="AL1373" s="6">
        <f t="shared" si="413"/>
        <v>0</v>
      </c>
      <c r="AM1373" s="6">
        <f t="shared" si="414"/>
        <v>21566.313899779234</v>
      </c>
      <c r="AN1373" s="6">
        <f t="shared" si="415"/>
        <v>20995.954407095807</v>
      </c>
      <c r="AO1373" s="5">
        <f t="shared" si="416"/>
        <v>0</v>
      </c>
      <c r="AP1373" s="6">
        <f>+AN1373+SUM($D$16:$E$18)-SUM($AL$27:AL1373)</f>
        <v>32316.913354464206</v>
      </c>
      <c r="AQ1373" s="10">
        <f t="shared" ref="AQ1373:AQ1436" si="424">+AP1373/AP1372-1</f>
        <v>-1.6822980739743532E-3</v>
      </c>
      <c r="AR1373" s="10">
        <f>+AN1373/SUM(AL$27:AL1373)-1</f>
        <v>0.3923932121288034</v>
      </c>
    </row>
    <row r="1374" spans="1:44" x14ac:dyDescent="0.25">
      <c r="A1374" s="1">
        <v>42208</v>
      </c>
      <c r="B1374">
        <v>8.5150000000000006</v>
      </c>
      <c r="G1374">
        <f t="shared" si="417"/>
        <v>4973.7278702991034</v>
      </c>
      <c r="H1374">
        <f t="shared" si="418"/>
        <v>4882.6156431185827</v>
      </c>
      <c r="I1374" s="5">
        <f t="shared" si="407"/>
        <v>0</v>
      </c>
      <c r="J1374" s="6">
        <f>+H1374+SUM($D$16:$E$16)-SUM($F$27:F1374)</f>
        <v>8278.8673273291133</v>
      </c>
      <c r="K1374" s="10">
        <f t="shared" si="419"/>
        <v>-8.5153916016983411E-3</v>
      </c>
      <c r="L1374" s="10">
        <f>+H1374/SUM(F$27:F1374)-1</f>
        <v>7.9329640439221638E-2</v>
      </c>
      <c r="M1374">
        <v>8.1920000000000002</v>
      </c>
      <c r="R1374">
        <f t="shared" si="420"/>
        <v>5059.2976059110506</v>
      </c>
      <c r="S1374">
        <f t="shared" si="421"/>
        <v>4822.2285087488117</v>
      </c>
      <c r="T1374" s="5">
        <f t="shared" si="408"/>
        <v>0</v>
      </c>
      <c r="U1374" s="6">
        <f>+S1374+SUM($D$17:$E$17)-SUM($Q$27:Q1374)</f>
        <v>7652.5582455909125</v>
      </c>
      <c r="V1374" s="10">
        <f t="shared" si="409"/>
        <v>-1.5382055921797644E-4</v>
      </c>
      <c r="W1374" s="10">
        <f>+S1374/SUM(Q$27:Q1374)-1</f>
        <v>0.27921758989847834</v>
      </c>
      <c r="X1374">
        <v>5.6079999999999997</v>
      </c>
      <c r="AC1374">
        <f t="shared" si="422"/>
        <v>11374.436569683221</v>
      </c>
      <c r="AD1374">
        <f t="shared" si="423"/>
        <v>11135.433073812517</v>
      </c>
      <c r="AE1374" s="5">
        <f t="shared" si="410"/>
        <v>0</v>
      </c>
      <c r="AF1374" s="6">
        <f>+AD1374+SUM($D$18:$E$18)-SUM($AB$27:AB1374)</f>
        <v>16229.810600128294</v>
      </c>
      <c r="AG1374" s="10">
        <f t="shared" si="411"/>
        <v>-5.1122142301530671E-3</v>
      </c>
      <c r="AH1374" s="10">
        <f>+AD1374/SUM(AB$27:AB1374)-1</f>
        <v>0.64103339332501741</v>
      </c>
      <c r="AI1374" s="6">
        <f t="shared" si="412"/>
        <v>0</v>
      </c>
      <c r="AL1374" s="6">
        <f t="shared" si="413"/>
        <v>0</v>
      </c>
      <c r="AM1374" s="6">
        <f t="shared" si="414"/>
        <v>21407.462045893375</v>
      </c>
      <c r="AN1374" s="6">
        <f t="shared" si="415"/>
        <v>20840.277225679911</v>
      </c>
      <c r="AO1374" s="5">
        <f t="shared" si="416"/>
        <v>0</v>
      </c>
      <c r="AP1374" s="6">
        <f>+AN1374+SUM($D$16:$E$18)-SUM($AL$27:AL1374)</f>
        <v>32161.236173048306</v>
      </c>
      <c r="AQ1374" s="10">
        <f t="shared" si="424"/>
        <v>-4.8172045302833366E-3</v>
      </c>
      <c r="AR1374" s="10">
        <f>+AN1374/SUM(AL$27:AL1374)-1</f>
        <v>0.3820691350954879</v>
      </c>
    </row>
    <row r="1375" spans="1:44" x14ac:dyDescent="0.25">
      <c r="A1375" s="1">
        <v>42209</v>
      </c>
      <c r="B1375">
        <v>8.4149999999999991</v>
      </c>
      <c r="G1375">
        <f t="shared" si="417"/>
        <v>4915.3165036484961</v>
      </c>
      <c r="H1375">
        <f t="shared" si="418"/>
        <v>4825.2742967519516</v>
      </c>
      <c r="I1375" s="5">
        <f t="shared" si="407"/>
        <v>0</v>
      </c>
      <c r="J1375" s="6">
        <f>+H1375+SUM($D$16:$E$16)-SUM($F$27:F1375)</f>
        <v>8221.5259809624822</v>
      </c>
      <c r="K1375" s="10">
        <f t="shared" si="419"/>
        <v>-6.9262308597872746E-3</v>
      </c>
      <c r="L1375" s="10">
        <f>+H1375/SUM(F$27:F1375)-1</f>
        <v>6.6654013422906555E-2</v>
      </c>
      <c r="M1375">
        <v>8.1280000000000001</v>
      </c>
      <c r="R1375">
        <f t="shared" si="420"/>
        <v>5019.7718433648706</v>
      </c>
      <c r="S1375">
        <f t="shared" si="421"/>
        <v>4784.5548485242116</v>
      </c>
      <c r="T1375" s="5">
        <f t="shared" si="408"/>
        <v>0</v>
      </c>
      <c r="U1375" s="6">
        <f>+S1375+SUM($D$17:$E$17)-SUM($Q$27:Q1375)</f>
        <v>7614.8845853663106</v>
      </c>
      <c r="V1375" s="10">
        <f t="shared" si="409"/>
        <v>-4.9230151559196411E-3</v>
      </c>
      <c r="W1375" s="10">
        <f>+S1375/SUM(Q$27:Q1375)-1</f>
        <v>0.26922370247739646</v>
      </c>
      <c r="X1375">
        <v>5.5519999999999996</v>
      </c>
      <c r="AC1375">
        <f t="shared" si="422"/>
        <v>11260.85446413717</v>
      </c>
      <c r="AD1375">
        <f t="shared" si="423"/>
        <v>11024.237593760181</v>
      </c>
      <c r="AE1375" s="5">
        <f t="shared" si="410"/>
        <v>0</v>
      </c>
      <c r="AF1375" s="6">
        <f>+AD1375+SUM($D$18:$E$18)-SUM($AB$27:AB1375)</f>
        <v>16118.61512007596</v>
      </c>
      <c r="AG1375" s="10">
        <f t="shared" si="411"/>
        <v>-6.851311009843597E-3</v>
      </c>
      <c r="AH1375" s="10">
        <f>+AD1375/SUM(AB$27:AB1375)-1</f>
        <v>0.6246464692832554</v>
      </c>
      <c r="AI1375" s="6">
        <f t="shared" si="412"/>
        <v>0</v>
      </c>
      <c r="AL1375" s="6">
        <f t="shared" si="413"/>
        <v>0</v>
      </c>
      <c r="AM1375" s="6">
        <f t="shared" si="414"/>
        <v>21195.942811150537</v>
      </c>
      <c r="AN1375" s="6">
        <f t="shared" si="415"/>
        <v>20634.066739036345</v>
      </c>
      <c r="AO1375" s="5">
        <f t="shared" si="416"/>
        <v>0</v>
      </c>
      <c r="AP1375" s="6">
        <f>+AN1375+SUM($D$16:$E$18)-SUM($AL$27:AL1375)</f>
        <v>31955.025686404744</v>
      </c>
      <c r="AQ1375" s="10">
        <f t="shared" si="424"/>
        <v>-6.4117711624644969E-3</v>
      </c>
      <c r="AR1375" s="10">
        <f>+AN1375/SUM(AL$27:AL1375)-1</f>
        <v>0.36839383001979953</v>
      </c>
    </row>
    <row r="1376" spans="1:44" x14ac:dyDescent="0.25">
      <c r="A1376" s="1">
        <v>42212</v>
      </c>
      <c r="B1376">
        <v>8.1660000000000004</v>
      </c>
      <c r="G1376">
        <f t="shared" si="417"/>
        <v>4769.8722006884882</v>
      </c>
      <c r="H1376">
        <f t="shared" si="418"/>
        <v>4682.4943442990425</v>
      </c>
      <c r="I1376" s="5">
        <f t="shared" si="407"/>
        <v>0</v>
      </c>
      <c r="J1376" s="6">
        <f>+H1376+SUM($D$16:$E$16)-SUM($F$27:F1376)</f>
        <v>8078.7460285095731</v>
      </c>
      <c r="K1376" s="10">
        <f t="shared" si="419"/>
        <v>-1.7366599921173509E-2</v>
      </c>
      <c r="L1376" s="10">
        <f>+H1376/SUM(F$27:F1376)-1</f>
        <v>3.50917021522823E-2</v>
      </c>
      <c r="M1376">
        <v>7.98</v>
      </c>
      <c r="R1376">
        <f t="shared" si="420"/>
        <v>4928.3685174768298</v>
      </c>
      <c r="S1376">
        <f t="shared" si="421"/>
        <v>4697.4345092548238</v>
      </c>
      <c r="T1376" s="5">
        <f t="shared" si="408"/>
        <v>0</v>
      </c>
      <c r="U1376" s="6">
        <f>+S1376+SUM($D$17:$E$17)-SUM($Q$27:Q1376)</f>
        <v>7527.7642460969246</v>
      </c>
      <c r="V1376" s="10">
        <f t="shared" si="409"/>
        <v>-1.1440795758980604E-2</v>
      </c>
      <c r="W1376" s="10">
        <f>+S1376/SUM(Q$27:Q1376)-1</f>
        <v>0.24611283781614457</v>
      </c>
      <c r="X1376">
        <v>5.4740000000000002</v>
      </c>
      <c r="AC1376">
        <f t="shared" si="422"/>
        <v>11102.650817126598</v>
      </c>
      <c r="AD1376">
        <f t="shared" si="423"/>
        <v>10869.358175115856</v>
      </c>
      <c r="AE1376" s="5">
        <f t="shared" si="410"/>
        <v>0</v>
      </c>
      <c r="AF1376" s="6">
        <f>+AD1376+SUM($D$18:$E$18)-SUM($AB$27:AB1376)</f>
        <v>15963.735701431633</v>
      </c>
      <c r="AG1376" s="10">
        <f t="shared" si="411"/>
        <v>-9.6087298747782324E-3</v>
      </c>
      <c r="AH1376" s="10">
        <f>+AD1376/SUM(AB$27:AB1376)-1</f>
        <v>0.60182182508222981</v>
      </c>
      <c r="AI1376" s="6">
        <f t="shared" si="412"/>
        <v>0</v>
      </c>
      <c r="AL1376" s="6">
        <f t="shared" si="413"/>
        <v>0</v>
      </c>
      <c r="AM1376" s="6">
        <f t="shared" si="414"/>
        <v>20800.891535291914</v>
      </c>
      <c r="AN1376" s="6">
        <f t="shared" si="415"/>
        <v>20249.287028669722</v>
      </c>
      <c r="AO1376" s="5">
        <f t="shared" si="416"/>
        <v>0</v>
      </c>
      <c r="AP1376" s="6">
        <f>+AN1376+SUM($D$16:$E$18)-SUM($AL$27:AL1376)</f>
        <v>31570.245976038121</v>
      </c>
      <c r="AQ1376" s="10">
        <f t="shared" si="424"/>
        <v>-1.2041289346555795E-2</v>
      </c>
      <c r="AR1376" s="10">
        <f>+AN1376/SUM(AL$27:AL1376)-1</f>
        <v>0.34287631143067987</v>
      </c>
    </row>
    <row r="1377" spans="1:44" x14ac:dyDescent="0.25">
      <c r="A1377" s="1">
        <v>42213</v>
      </c>
      <c r="B1377">
        <v>8.202</v>
      </c>
      <c r="G1377">
        <f t="shared" si="417"/>
        <v>4790.9002926827061</v>
      </c>
      <c r="H1377">
        <f t="shared" si="418"/>
        <v>4703.1372289910287</v>
      </c>
      <c r="I1377" s="5">
        <f t="shared" si="407"/>
        <v>0</v>
      </c>
      <c r="J1377" s="6">
        <f>+H1377+SUM($D$16:$E$16)-SUM($F$27:F1377)</f>
        <v>8099.3889132015593</v>
      </c>
      <c r="K1377" s="10">
        <f t="shared" si="419"/>
        <v>2.5552090162430652E-3</v>
      </c>
      <c r="L1377" s="10">
        <f>+H1377/SUM(F$27:F1377)-1</f>
        <v>3.9654927878155499E-2</v>
      </c>
      <c r="M1377">
        <v>8.0459999999999994</v>
      </c>
      <c r="R1377">
        <f t="shared" si="420"/>
        <v>4969.1294601025766</v>
      </c>
      <c r="S1377">
        <f t="shared" si="421"/>
        <v>4736.2854713614415</v>
      </c>
      <c r="T1377" s="5">
        <f t="shared" si="408"/>
        <v>0</v>
      </c>
      <c r="U1377" s="6">
        <f>+S1377+SUM($D$17:$E$17)-SUM($Q$27:Q1377)</f>
        <v>7566.6152082035414</v>
      </c>
      <c r="V1377" s="10">
        <f t="shared" si="409"/>
        <v>5.1610226936584791E-3</v>
      </c>
      <c r="W1377" s="10">
        <f>+S1377/SUM(Q$27:Q1377)-1</f>
        <v>0.25641903421913503</v>
      </c>
      <c r="X1377">
        <v>5.5490000000000004</v>
      </c>
      <c r="AC1377">
        <f t="shared" si="422"/>
        <v>11254.769708482918</v>
      </c>
      <c r="AD1377">
        <f t="shared" si="423"/>
        <v>11018.280693043092</v>
      </c>
      <c r="AE1377" s="5">
        <f t="shared" si="410"/>
        <v>0</v>
      </c>
      <c r="AF1377" s="6">
        <f>+AD1377+SUM($D$18:$E$18)-SUM($AB$27:AB1377)</f>
        <v>16112.658219358869</v>
      </c>
      <c r="AG1377" s="10">
        <f t="shared" si="411"/>
        <v>9.3288012726169267E-3</v>
      </c>
      <c r="AH1377" s="10">
        <f>+AD1377/SUM(AB$27:AB1377)-1</f>
        <v>0.6237685983524468</v>
      </c>
      <c r="AI1377" s="6">
        <f t="shared" si="412"/>
        <v>0</v>
      </c>
      <c r="AL1377" s="6">
        <f t="shared" si="413"/>
        <v>0</v>
      </c>
      <c r="AM1377" s="6">
        <f t="shared" si="414"/>
        <v>21014.799461268201</v>
      </c>
      <c r="AN1377" s="6">
        <f t="shared" si="415"/>
        <v>20457.703393395561</v>
      </c>
      <c r="AO1377" s="5">
        <f t="shared" si="416"/>
        <v>0</v>
      </c>
      <c r="AP1377" s="6">
        <f>+AN1377+SUM($D$16:$E$18)-SUM($AL$27:AL1377)</f>
        <v>31778.66234076396</v>
      </c>
      <c r="AQ1377" s="10">
        <f t="shared" si="424"/>
        <v>6.6016706009839332E-3</v>
      </c>
      <c r="AR1377" s="10">
        <f>+AN1377/SUM(AL$27:AL1377)-1</f>
        <v>0.35669790419631986</v>
      </c>
    </row>
    <row r="1378" spans="1:44" x14ac:dyDescent="0.25">
      <c r="A1378" s="1">
        <v>42214</v>
      </c>
      <c r="B1378">
        <v>8.2780000000000005</v>
      </c>
      <c r="G1378">
        <f t="shared" si="417"/>
        <v>4835.2929313371669</v>
      </c>
      <c r="H1378">
        <f t="shared" si="418"/>
        <v>4746.7166522296684</v>
      </c>
      <c r="I1378" s="5">
        <f t="shared" si="407"/>
        <v>0</v>
      </c>
      <c r="J1378" s="6">
        <f>+H1378+SUM($D$16:$E$16)-SUM($F$27:F1378)</f>
        <v>8142.968336440199</v>
      </c>
      <c r="K1378" s="10">
        <f t="shared" si="419"/>
        <v>5.3805816346967905E-3</v>
      </c>
      <c r="L1378" s="10">
        <f>+H1378/SUM(F$27:F1378)-1</f>
        <v>4.9288404410555042E-2</v>
      </c>
      <c r="M1378">
        <v>8.1020000000000003</v>
      </c>
      <c r="R1378">
        <f t="shared" si="420"/>
        <v>5003.7145023304847</v>
      </c>
      <c r="S1378">
        <f t="shared" si="421"/>
        <v>4769.2499240579673</v>
      </c>
      <c r="T1378" s="5">
        <f t="shared" si="408"/>
        <v>0</v>
      </c>
      <c r="U1378" s="6">
        <f>+S1378+SUM($D$17:$E$17)-SUM($Q$27:Q1378)</f>
        <v>7599.5796609000672</v>
      </c>
      <c r="V1378" s="10">
        <f t="shared" si="409"/>
        <v>4.3565652262569365E-3</v>
      </c>
      <c r="W1378" s="10">
        <f>+S1378/SUM(Q$27:Q1378)-1</f>
        <v>0.26516368571258186</v>
      </c>
      <c r="X1378">
        <v>5.5910000000000002</v>
      </c>
      <c r="AC1378">
        <f t="shared" si="422"/>
        <v>11339.956287642457</v>
      </c>
      <c r="AD1378">
        <f t="shared" si="423"/>
        <v>11101.677303082344</v>
      </c>
      <c r="AE1378" s="5">
        <f t="shared" si="410"/>
        <v>0</v>
      </c>
      <c r="AF1378" s="6">
        <f>+AD1378+SUM($D$18:$E$18)-SUM($AB$27:AB1378)</f>
        <v>16196.054829398123</v>
      </c>
      <c r="AG1378" s="10">
        <f t="shared" si="411"/>
        <v>5.1758442898675039E-3</v>
      </c>
      <c r="AH1378" s="10">
        <f>+AD1378/SUM(AB$27:AB1378)-1</f>
        <v>0.63605879138376831</v>
      </c>
      <c r="AI1378" s="6">
        <f t="shared" si="412"/>
        <v>0</v>
      </c>
      <c r="AL1378" s="6">
        <f t="shared" si="413"/>
        <v>0</v>
      </c>
      <c r="AM1378" s="6">
        <f t="shared" si="414"/>
        <v>21178.963721310109</v>
      </c>
      <c r="AN1378" s="6">
        <f t="shared" si="415"/>
        <v>20617.643879369978</v>
      </c>
      <c r="AO1378" s="5">
        <f t="shared" si="416"/>
        <v>0</v>
      </c>
      <c r="AP1378" s="6">
        <f>+AN1378+SUM($D$16:$E$18)-SUM($AL$27:AL1378)</f>
        <v>31938.602826738377</v>
      </c>
      <c r="AQ1378" s="10">
        <f t="shared" si="424"/>
        <v>5.0329521192356008E-3</v>
      </c>
      <c r="AR1378" s="10">
        <f>+AN1378/SUM(AL$27:AL1378)-1</f>
        <v>0.36730471171253809</v>
      </c>
    </row>
    <row r="1379" spans="1:44" x14ac:dyDescent="0.25">
      <c r="A1379" s="1">
        <v>42215</v>
      </c>
      <c r="B1379">
        <v>8.3059999999999992</v>
      </c>
      <c r="G1379">
        <f t="shared" si="417"/>
        <v>4851.6481139993366</v>
      </c>
      <c r="H1379">
        <f t="shared" si="418"/>
        <v>4762.7722292123244</v>
      </c>
      <c r="I1379" s="5">
        <f t="shared" si="407"/>
        <v>0</v>
      </c>
      <c r="J1379" s="6">
        <f>+H1379+SUM($D$16:$E$16)-SUM($F$27:F1379)</f>
        <v>8159.0239134228559</v>
      </c>
      <c r="K1379" s="10">
        <f t="shared" si="419"/>
        <v>1.9717105997829609E-3</v>
      </c>
      <c r="L1379" s="10">
        <f>+H1379/SUM(F$27:F1379)-1</f>
        <v>5.2837579975123283E-2</v>
      </c>
      <c r="M1379">
        <v>8.1300000000000008</v>
      </c>
      <c r="R1379">
        <f t="shared" si="420"/>
        <v>5021.0070234444383</v>
      </c>
      <c r="S1379">
        <f t="shared" si="421"/>
        <v>4785.7321504062302</v>
      </c>
      <c r="T1379" s="5">
        <f t="shared" si="408"/>
        <v>0</v>
      </c>
      <c r="U1379" s="6">
        <f>+S1379+SUM($D$17:$E$17)-SUM($Q$27:Q1379)</f>
        <v>7616.061887248331</v>
      </c>
      <c r="V1379" s="10">
        <f t="shared" si="409"/>
        <v>2.1688339465752993E-3</v>
      </c>
      <c r="W1379" s="10">
        <f>+S1379/SUM(Q$27:Q1379)-1</f>
        <v>0.26953601145930528</v>
      </c>
      <c r="X1379">
        <v>5.625</v>
      </c>
      <c r="AC1379">
        <f t="shared" si="422"/>
        <v>11408.916851723989</v>
      </c>
      <c r="AD1379">
        <f t="shared" si="423"/>
        <v>11169.18884454269</v>
      </c>
      <c r="AE1379" s="5">
        <f t="shared" si="410"/>
        <v>0</v>
      </c>
      <c r="AF1379" s="6">
        <f>+AD1379+SUM($D$18:$E$18)-SUM($AB$27:AB1379)</f>
        <v>16263.566370858465</v>
      </c>
      <c r="AG1379" s="10">
        <f t="shared" si="411"/>
        <v>4.1683942275745345E-3</v>
      </c>
      <c r="AH1379" s="10">
        <f>+AD1379/SUM(AB$27:AB1379)-1</f>
        <v>0.64600799526626629</v>
      </c>
      <c r="AI1379" s="6">
        <f t="shared" si="412"/>
        <v>0</v>
      </c>
      <c r="AL1379" s="6">
        <f t="shared" si="413"/>
        <v>0</v>
      </c>
      <c r="AM1379" s="6">
        <f t="shared" si="414"/>
        <v>21281.571989167765</v>
      </c>
      <c r="AN1379" s="6">
        <f t="shared" si="415"/>
        <v>20717.693224161245</v>
      </c>
      <c r="AO1379" s="5">
        <f t="shared" si="416"/>
        <v>0</v>
      </c>
      <c r="AP1379" s="6">
        <f>+AN1379+SUM($D$16:$E$18)-SUM($AL$27:AL1379)</f>
        <v>32038.652171529644</v>
      </c>
      <c r="AQ1379" s="10">
        <f t="shared" si="424"/>
        <v>3.1325523327998539E-3</v>
      </c>
      <c r="AR1379" s="10">
        <f>+AN1379/SUM(AL$27:AL1379)-1</f>
        <v>0.37393970557203193</v>
      </c>
    </row>
    <row r="1380" spans="1:44" x14ac:dyDescent="0.25">
      <c r="A1380" s="1">
        <v>42216</v>
      </c>
      <c r="B1380">
        <v>8.2929999999999993</v>
      </c>
      <c r="G1380">
        <f t="shared" si="417"/>
        <v>4844.0546363347576</v>
      </c>
      <c r="H1380">
        <f t="shared" si="418"/>
        <v>4755.3178541846619</v>
      </c>
      <c r="I1380" s="5">
        <f t="shared" si="407"/>
        <v>0</v>
      </c>
      <c r="J1380" s="6">
        <f>+H1380+SUM($D$16:$E$16)-SUM($F$27:F1380)</f>
        <v>8151.5695383951916</v>
      </c>
      <c r="K1380" s="10">
        <f t="shared" si="419"/>
        <v>-9.1363563911128765E-4</v>
      </c>
      <c r="L1380" s="10">
        <f>+H1380/SUM(F$27:F1380)-1</f>
        <v>5.1189748463002172E-2</v>
      </c>
      <c r="M1380">
        <v>8.16</v>
      </c>
      <c r="R1380">
        <f t="shared" si="420"/>
        <v>5039.5347246379597</v>
      </c>
      <c r="S1380">
        <f t="shared" si="421"/>
        <v>4803.3916786365116</v>
      </c>
      <c r="T1380" s="5">
        <f t="shared" si="408"/>
        <v>0</v>
      </c>
      <c r="U1380" s="6">
        <f>+S1380+SUM($D$17:$E$17)-SUM($Q$27:Q1380)</f>
        <v>7633.7214154786116</v>
      </c>
      <c r="V1380" s="10">
        <f t="shared" si="409"/>
        <v>2.3187217346340994E-3</v>
      </c>
      <c r="W1380" s="10">
        <f>+S1380/SUM(Q$27:Q1380)-1</f>
        <v>0.27422064618793751</v>
      </c>
      <c r="X1380">
        <v>5.6020000000000003</v>
      </c>
      <c r="AC1380">
        <f t="shared" si="422"/>
        <v>11362.267058374719</v>
      </c>
      <c r="AD1380">
        <f t="shared" si="423"/>
        <v>11123.519272378338</v>
      </c>
      <c r="AE1380" s="5">
        <f t="shared" si="410"/>
        <v>0</v>
      </c>
      <c r="AF1380" s="6">
        <f>+AD1380+SUM($D$18:$E$18)-SUM($AB$27:AB1380)</f>
        <v>16217.896798694117</v>
      </c>
      <c r="AG1380" s="10">
        <f t="shared" si="411"/>
        <v>-2.8080908653701497E-3</v>
      </c>
      <c r="AH1380" s="10">
        <f>+AD1380/SUM(AB$27:AB1380)-1</f>
        <v>0.63927765146339999</v>
      </c>
      <c r="AI1380" s="6">
        <f t="shared" si="412"/>
        <v>0</v>
      </c>
      <c r="AL1380" s="6">
        <f t="shared" si="413"/>
        <v>0</v>
      </c>
      <c r="AM1380" s="6">
        <f t="shared" si="414"/>
        <v>21245.856419347438</v>
      </c>
      <c r="AN1380" s="6">
        <f t="shared" si="415"/>
        <v>20682.228805199513</v>
      </c>
      <c r="AO1380" s="5">
        <f t="shared" si="416"/>
        <v>0</v>
      </c>
      <c r="AP1380" s="6">
        <f>+AN1380+SUM($D$16:$E$18)-SUM($AL$27:AL1380)</f>
        <v>32003.187752567912</v>
      </c>
      <c r="AQ1380" s="10">
        <f t="shared" si="424"/>
        <v>-1.1069260583079776E-3</v>
      </c>
      <c r="AR1380" s="10">
        <f>+AN1380/SUM(AL$27:AL1380)-1</f>
        <v>0.37158780409249181</v>
      </c>
    </row>
    <row r="1381" spans="1:44" x14ac:dyDescent="0.25">
      <c r="A1381" s="1">
        <v>42220</v>
      </c>
      <c r="B1381">
        <v>8.282</v>
      </c>
      <c r="G1381">
        <f t="shared" si="417"/>
        <v>4837.629386003191</v>
      </c>
      <c r="H1381">
        <f t="shared" si="418"/>
        <v>4749.010306084333</v>
      </c>
      <c r="I1381" s="5">
        <f t="shared" si="407"/>
        <v>0</v>
      </c>
      <c r="J1381" s="6">
        <f>+H1381+SUM($D$16:$E$16)-SUM($F$27:F1381)</f>
        <v>8145.2619902948627</v>
      </c>
      <c r="K1381" s="10">
        <f t="shared" si="419"/>
        <v>-7.7378326598565028E-4</v>
      </c>
      <c r="L1381" s="10">
        <f>+H1381/SUM(F$27:F1381)-1</f>
        <v>4.9795429491207521E-2</v>
      </c>
      <c r="M1381">
        <v>8.1980000000000004</v>
      </c>
      <c r="R1381">
        <f t="shared" si="420"/>
        <v>5063.0031461497538</v>
      </c>
      <c r="S1381">
        <f t="shared" si="421"/>
        <v>4825.7604143948674</v>
      </c>
      <c r="T1381" s="5">
        <f t="shared" si="408"/>
        <v>0</v>
      </c>
      <c r="U1381" s="6">
        <f>+S1381+SUM($D$17:$E$17)-SUM($Q$27:Q1381)</f>
        <v>7656.0901512369664</v>
      </c>
      <c r="V1381" s="10">
        <f t="shared" si="409"/>
        <v>2.930253089010959E-3</v>
      </c>
      <c r="W1381" s="10">
        <f>+S1381/SUM(Q$27:Q1381)-1</f>
        <v>0.28015451684420456</v>
      </c>
      <c r="X1381">
        <v>5.6529999999999996</v>
      </c>
      <c r="AC1381">
        <f t="shared" si="422"/>
        <v>11465.707904497014</v>
      </c>
      <c r="AD1381">
        <f t="shared" si="423"/>
        <v>11224.786584568858</v>
      </c>
      <c r="AE1381" s="5">
        <f t="shared" si="410"/>
        <v>0</v>
      </c>
      <c r="AF1381" s="6">
        <f>+AD1381+SUM($D$18:$E$18)-SUM($AB$27:AB1381)</f>
        <v>16319.164110884634</v>
      </c>
      <c r="AG1381" s="10">
        <f t="shared" si="411"/>
        <v>6.2441704647344665E-3</v>
      </c>
      <c r="AH1381" s="10">
        <f>+AD1381/SUM(AB$27:AB1381)-1</f>
        <v>0.65420145728714729</v>
      </c>
      <c r="AI1381" s="6">
        <f t="shared" si="412"/>
        <v>0</v>
      </c>
      <c r="AL1381" s="6">
        <f t="shared" si="413"/>
        <v>0</v>
      </c>
      <c r="AM1381" s="6">
        <f t="shared" si="414"/>
        <v>21366.34043664996</v>
      </c>
      <c r="AN1381" s="6">
        <f t="shared" si="415"/>
        <v>20799.55730504806</v>
      </c>
      <c r="AO1381" s="5">
        <f t="shared" si="416"/>
        <v>0</v>
      </c>
      <c r="AP1381" s="6">
        <f>+AN1381+SUM($D$16:$E$18)-SUM($AL$27:AL1381)</f>
        <v>32120.516252416459</v>
      </c>
      <c r="AQ1381" s="10">
        <f t="shared" si="424"/>
        <v>3.6661504083803642E-3</v>
      </c>
      <c r="AR1381" s="10">
        <f>+AN1381/SUM(AL$27:AL1381)-1</f>
        <v>0.3793687033843649</v>
      </c>
    </row>
    <row r="1382" spans="1:44" x14ac:dyDescent="0.25">
      <c r="A1382" s="1">
        <v>42221</v>
      </c>
      <c r="B1382">
        <v>8.3369999999999997</v>
      </c>
      <c r="G1382">
        <f t="shared" si="417"/>
        <v>4869.7556376610246</v>
      </c>
      <c r="H1382">
        <f t="shared" si="418"/>
        <v>4780.54804658598</v>
      </c>
      <c r="I1382" s="5">
        <f t="shared" si="407"/>
        <v>0</v>
      </c>
      <c r="J1382" s="6">
        <f>+H1382+SUM($D$16:$E$16)-SUM($F$27:F1382)</f>
        <v>8176.7997307965106</v>
      </c>
      <c r="K1382" s="10">
        <f t="shared" si="419"/>
        <v>3.8719123509134423E-3</v>
      </c>
      <c r="L1382" s="10">
        <f>+H1382/SUM(F$27:F1382)-1</f>
        <v>5.6767024350180995E-2</v>
      </c>
      <c r="M1382">
        <v>8.282</v>
      </c>
      <c r="R1382">
        <f t="shared" si="420"/>
        <v>5114.8807094916147</v>
      </c>
      <c r="S1382">
        <f t="shared" si="421"/>
        <v>4875.2070934396552</v>
      </c>
      <c r="T1382" s="5">
        <f t="shared" si="408"/>
        <v>0</v>
      </c>
      <c r="U1382" s="6">
        <f>+S1382+SUM($D$17:$E$17)-SUM($Q$27:Q1382)</f>
        <v>7705.5368302817542</v>
      </c>
      <c r="V1382" s="10">
        <f t="shared" si="409"/>
        <v>6.4584765941919642E-3</v>
      </c>
      <c r="W1382" s="10">
        <f>+S1382/SUM(Q$27:Q1382)-1</f>
        <v>0.29327149408437458</v>
      </c>
      <c r="X1382">
        <v>5.7240000000000002</v>
      </c>
      <c r="AC1382">
        <f t="shared" si="422"/>
        <v>11609.713788314333</v>
      </c>
      <c r="AD1382">
        <f t="shared" si="423"/>
        <v>11365.766568206644</v>
      </c>
      <c r="AE1382" s="5">
        <f t="shared" si="410"/>
        <v>0</v>
      </c>
      <c r="AF1382" s="6">
        <f>+AD1382+SUM($D$18:$E$18)-SUM($AB$27:AB1382)</f>
        <v>16460.14409452242</v>
      </c>
      <c r="AG1382" s="10">
        <f t="shared" si="411"/>
        <v>8.6389218638811549E-3</v>
      </c>
      <c r="AH1382" s="10">
        <f>+AD1382/SUM(AB$27:AB1382)-1</f>
        <v>0.67497773598295296</v>
      </c>
      <c r="AI1382" s="6">
        <f t="shared" si="412"/>
        <v>0</v>
      </c>
      <c r="AL1382" s="6">
        <f t="shared" si="413"/>
        <v>0</v>
      </c>
      <c r="AM1382" s="6">
        <f t="shared" si="414"/>
        <v>21594.350135466972</v>
      </c>
      <c r="AN1382" s="6">
        <f t="shared" si="415"/>
        <v>21021.521708232278</v>
      </c>
      <c r="AO1382" s="5">
        <f t="shared" si="416"/>
        <v>0</v>
      </c>
      <c r="AP1382" s="6">
        <f>+AN1382+SUM($D$16:$E$18)-SUM($AL$27:AL1382)</f>
        <v>32342.480655600677</v>
      </c>
      <c r="AQ1382" s="10">
        <f t="shared" si="424"/>
        <v>6.9103622569428591E-3</v>
      </c>
      <c r="AR1382" s="10">
        <f>+AN1382/SUM(AL$27:AL1382)-1</f>
        <v>0.39408876432255568</v>
      </c>
    </row>
    <row r="1383" spans="1:44" x14ac:dyDescent="0.25">
      <c r="A1383" s="1">
        <v>42222</v>
      </c>
      <c r="B1383">
        <v>8.2490000000000006</v>
      </c>
      <c r="G1383">
        <f t="shared" si="417"/>
        <v>4818.3536350084923</v>
      </c>
      <c r="H1383">
        <f t="shared" si="418"/>
        <v>4730.0876617833455</v>
      </c>
      <c r="I1383" s="5">
        <f t="shared" si="407"/>
        <v>0</v>
      </c>
      <c r="J1383" s="6">
        <f>+H1383+SUM($D$16:$E$16)-SUM($F$27:F1383)</f>
        <v>8126.3393459938761</v>
      </c>
      <c r="K1383" s="10">
        <f t="shared" si="419"/>
        <v>-6.1711655493510431E-3</v>
      </c>
      <c r="L1383" s="10">
        <f>+H1383/SUM(F$27:F1383)-1</f>
        <v>4.5612472575823793E-2</v>
      </c>
      <c r="M1383">
        <v>8.2569999999999997</v>
      </c>
      <c r="R1383">
        <f t="shared" si="420"/>
        <v>5099.4409584970126</v>
      </c>
      <c r="S1383">
        <f t="shared" si="421"/>
        <v>4860.4908199144211</v>
      </c>
      <c r="T1383" s="5">
        <f t="shared" si="408"/>
        <v>0</v>
      </c>
      <c r="U1383" s="6">
        <f>+S1383+SUM($D$17:$E$17)-SUM($Q$27:Q1383)</f>
        <v>7690.820556756521</v>
      </c>
      <c r="V1383" s="10">
        <f t="shared" si="409"/>
        <v>-1.9098310538728791E-3</v>
      </c>
      <c r="W1383" s="10">
        <f>+S1383/SUM(Q$27:Q1383)-1</f>
        <v>0.28936763181051472</v>
      </c>
      <c r="X1383">
        <v>5.6479999999999997</v>
      </c>
      <c r="AC1383">
        <f t="shared" si="422"/>
        <v>11455.566645073262</v>
      </c>
      <c r="AD1383">
        <f t="shared" si="423"/>
        <v>11214.858416707044</v>
      </c>
      <c r="AE1383" s="5">
        <f t="shared" si="410"/>
        <v>0</v>
      </c>
      <c r="AF1383" s="6">
        <f>+AD1383+SUM($D$18:$E$18)-SUM($AB$27:AB1383)</f>
        <v>16309.235943022821</v>
      </c>
      <c r="AG1383" s="10">
        <f t="shared" si="411"/>
        <v>-9.1680941936479465E-3</v>
      </c>
      <c r="AH1383" s="10">
        <f>+AD1383/SUM(AB$27:AB1383)-1</f>
        <v>0.65273833906913303</v>
      </c>
      <c r="AI1383" s="6">
        <f t="shared" si="412"/>
        <v>0</v>
      </c>
      <c r="AL1383" s="6">
        <f t="shared" si="413"/>
        <v>0</v>
      </c>
      <c r="AM1383" s="6">
        <f t="shared" si="414"/>
        <v>21373.361238578767</v>
      </c>
      <c r="AN1383" s="6">
        <f t="shared" si="415"/>
        <v>20805.436898404812</v>
      </c>
      <c r="AO1383" s="5">
        <f t="shared" si="416"/>
        <v>0</v>
      </c>
      <c r="AP1383" s="6">
        <f>+AN1383+SUM($D$16:$E$18)-SUM($AL$27:AL1383)</f>
        <v>32126.395845773211</v>
      </c>
      <c r="AQ1383" s="10">
        <f t="shared" si="424"/>
        <v>-6.6811452135798755E-3</v>
      </c>
      <c r="AR1383" s="10">
        <f>+AN1383/SUM(AL$27:AL1383)-1</f>
        <v>0.37975862163820007</v>
      </c>
    </row>
    <row r="1384" spans="1:44" x14ac:dyDescent="0.25">
      <c r="A1384" s="1">
        <v>42223</v>
      </c>
      <c r="B1384">
        <v>8.2319999999999993</v>
      </c>
      <c r="G1384">
        <f t="shared" si="417"/>
        <v>4808.4237026778883</v>
      </c>
      <c r="H1384">
        <f t="shared" si="418"/>
        <v>4720.3396329010175</v>
      </c>
      <c r="I1384" s="5">
        <f t="shared" si="407"/>
        <v>0</v>
      </c>
      <c r="J1384" s="6">
        <f>+H1384+SUM($D$16:$E$16)-SUM($F$27:F1384)</f>
        <v>8116.5913171115481</v>
      </c>
      <c r="K1384" s="10">
        <f t="shared" si="419"/>
        <v>-1.1995596623877169E-3</v>
      </c>
      <c r="L1384" s="10">
        <f>+H1384/SUM(F$27:F1384)-1</f>
        <v>4.345761598304998E-2</v>
      </c>
      <c r="M1384">
        <v>8.1910000000000007</v>
      </c>
      <c r="R1384">
        <f t="shared" si="420"/>
        <v>5058.6800158712649</v>
      </c>
      <c r="S1384">
        <f t="shared" si="421"/>
        <v>4821.6398578078024</v>
      </c>
      <c r="T1384" s="5">
        <f t="shared" si="408"/>
        <v>0</v>
      </c>
      <c r="U1384" s="6">
        <f>+S1384+SUM($D$17:$E$17)-SUM($Q$27:Q1384)</f>
        <v>7651.9695946499023</v>
      </c>
      <c r="V1384" s="10">
        <f t="shared" si="409"/>
        <v>-5.05160168800034E-3</v>
      </c>
      <c r="W1384" s="10">
        <f>+S1384/SUM(Q$27:Q1384)-1</f>
        <v>0.27906143540752404</v>
      </c>
      <c r="X1384">
        <v>5.609</v>
      </c>
      <c r="AC1384">
        <f t="shared" si="422"/>
        <v>11376.464821567977</v>
      </c>
      <c r="AD1384">
        <f t="shared" si="423"/>
        <v>11137.418707384883</v>
      </c>
      <c r="AE1384" s="5">
        <f t="shared" si="410"/>
        <v>0</v>
      </c>
      <c r="AF1384" s="6">
        <f>+AD1384+SUM($D$18:$E$18)-SUM($AB$27:AB1384)</f>
        <v>16231.796233700657</v>
      </c>
      <c r="AG1384" s="10">
        <f t="shared" si="411"/>
        <v>-4.7482119697515035E-3</v>
      </c>
      <c r="AH1384" s="10">
        <f>+AD1384/SUM(AB$27:AB1384)-1</f>
        <v>0.64132601696862057</v>
      </c>
      <c r="AI1384" s="6">
        <f t="shared" si="412"/>
        <v>0</v>
      </c>
      <c r="AL1384" s="6">
        <f t="shared" si="413"/>
        <v>0</v>
      </c>
      <c r="AM1384" s="6">
        <f t="shared" si="414"/>
        <v>21243.568540117129</v>
      </c>
      <c r="AN1384" s="6">
        <f t="shared" si="415"/>
        <v>20679.398198093702</v>
      </c>
      <c r="AO1384" s="5">
        <f t="shared" si="416"/>
        <v>0</v>
      </c>
      <c r="AP1384" s="6">
        <f>+AN1384+SUM($D$16:$E$18)-SUM($AL$27:AL1384)</f>
        <v>32000.357145462101</v>
      </c>
      <c r="AQ1384" s="10">
        <f t="shared" si="424"/>
        <v>-3.9232132018847121E-3</v>
      </c>
      <c r="AR1384" s="10">
        <f>+AN1384/SUM(AL$27:AL1384)-1</f>
        <v>0.37140008611387954</v>
      </c>
    </row>
    <row r="1385" spans="1:44" x14ac:dyDescent="0.25">
      <c r="A1385" s="1">
        <v>42226</v>
      </c>
      <c r="B1385">
        <v>8.2279999999999998</v>
      </c>
      <c r="C1385">
        <f>+$C$16</f>
        <v>60</v>
      </c>
      <c r="D1385" s="7">
        <f>+$H$16</f>
        <v>1.0004210526315789</v>
      </c>
      <c r="E1385" s="7">
        <f>+$J$16</f>
        <v>0.46199999999999997</v>
      </c>
      <c r="F1385" s="6">
        <f>+C1385-D1385-E1385</f>
        <v>58.537578947368416</v>
      </c>
      <c r="G1385">
        <f t="shared" si="417"/>
        <v>4864.6248269592325</v>
      </c>
      <c r="H1385">
        <f t="shared" si="418"/>
        <v>4776.5835579937211</v>
      </c>
      <c r="I1385" s="5">
        <f t="shared" si="407"/>
        <v>172020</v>
      </c>
      <c r="J1385" s="6">
        <f>+H1385+SUM($D$16:$E$16)-SUM($F$27:F1385)</f>
        <v>8114.2976632568834</v>
      </c>
      <c r="K1385" s="10">
        <f t="shared" si="419"/>
        <v>-2.8258831386873684E-4</v>
      </c>
      <c r="L1385" s="10">
        <f>+H1385/SUM(F$27:F1385)-1</f>
        <v>4.2401907633055291E-2</v>
      </c>
      <c r="M1385">
        <v>8.2460000000000004</v>
      </c>
      <c r="N1385">
        <f>+$C$17</f>
        <v>50</v>
      </c>
      <c r="O1385" s="7">
        <f>+$H$17</f>
        <v>0.83368421052631569</v>
      </c>
      <c r="P1385" s="7">
        <f>+$J$17</f>
        <v>0.38500000000000001</v>
      </c>
      <c r="Q1385" s="6">
        <f>+N1385-O1385-P1385</f>
        <v>48.781315789473688</v>
      </c>
      <c r="R1385">
        <f t="shared" si="420"/>
        <v>5142.6474680593883</v>
      </c>
      <c r="S1385">
        <f t="shared" si="421"/>
        <v>4902.7969753527914</v>
      </c>
      <c r="T1385" s="5">
        <f t="shared" si="408"/>
        <v>143350</v>
      </c>
      <c r="U1385" s="6">
        <f>+S1385+SUM($D$17:$E$17)-SUM($Q$27:Q1385)</f>
        <v>7684.345396405417</v>
      </c>
      <c r="V1385" s="10">
        <f t="shared" si="409"/>
        <v>4.231041610273989E-3</v>
      </c>
      <c r="W1385" s="10">
        <f>+S1385/SUM(Q$27:Q1385)-1</f>
        <v>0.28397515956044606</v>
      </c>
      <c r="X1385">
        <v>5.6319999999999997</v>
      </c>
      <c r="Y1385">
        <f>+$C$18</f>
        <v>90</v>
      </c>
      <c r="Z1385" s="7">
        <f>+$H$18</f>
        <v>1.5006315789473685</v>
      </c>
      <c r="AA1385" s="7">
        <f>+$J$18</f>
        <v>0.69300000000000006</v>
      </c>
      <c r="AB1385" s="6">
        <f>+Y1385-Z1385-AA1385</f>
        <v>87.806368421052639</v>
      </c>
      <c r="AC1385">
        <f t="shared" si="422"/>
        <v>11510.920983338299</v>
      </c>
      <c r="AD1385">
        <f t="shared" si="423"/>
        <v>11270.894647970286</v>
      </c>
      <c r="AE1385" s="5">
        <f t="shared" si="410"/>
        <v>258030</v>
      </c>
      <c r="AF1385" s="6">
        <f>+AD1385+SUM($D$18:$E$18)-SUM($AB$27:AB1385)</f>
        <v>16277.465805865011</v>
      </c>
      <c r="AG1385" s="10">
        <f t="shared" si="411"/>
        <v>2.8135870797547646E-3</v>
      </c>
      <c r="AH1385" s="10">
        <f>+AD1385/SUM(AB$27:AB1385)-1</f>
        <v>0.63977759963513403</v>
      </c>
      <c r="AI1385" s="6">
        <f t="shared" si="412"/>
        <v>200</v>
      </c>
      <c r="AL1385" s="6">
        <f t="shared" si="413"/>
        <v>195.12526315789475</v>
      </c>
      <c r="AM1385" s="6">
        <f t="shared" si="414"/>
        <v>21518.193278356921</v>
      </c>
      <c r="AN1385" s="6">
        <f t="shared" si="415"/>
        <v>20950.2751813168</v>
      </c>
      <c r="AO1385" s="5">
        <f t="shared" si="416"/>
        <v>573400</v>
      </c>
      <c r="AP1385" s="6">
        <f>+AN1385+SUM($D$16:$E$18)-SUM($AL$27:AL1385)</f>
        <v>32076.108865527305</v>
      </c>
      <c r="AQ1385" s="10">
        <f t="shared" si="424"/>
        <v>2.3672148320366126E-3</v>
      </c>
      <c r="AR1385" s="10">
        <f>+AN1385/SUM(AL$27:AL1385)-1</f>
        <v>0.37161497054406767</v>
      </c>
    </row>
    <row r="1386" spans="1:44" x14ac:dyDescent="0.25">
      <c r="A1386" s="1">
        <v>42227</v>
      </c>
      <c r="B1386">
        <v>8.1020000000000003</v>
      </c>
      <c r="G1386">
        <f t="shared" si="417"/>
        <v>4790.1300860505235</v>
      </c>
      <c r="H1386">
        <f t="shared" si="418"/>
        <v>4703.4370426428213</v>
      </c>
      <c r="I1386" s="5">
        <f t="shared" si="407"/>
        <v>0</v>
      </c>
      <c r="J1386" s="6">
        <f>+H1386+SUM($D$16:$E$16)-SUM($F$27:F1386)</f>
        <v>8041.1511479059836</v>
      </c>
      <c r="K1386" s="10">
        <f t="shared" si="419"/>
        <v>-9.0145220678952143E-3</v>
      </c>
      <c r="L1386" s="10">
        <f>+H1386/SUM(F$27:F1386)-1</f>
        <v>2.6439019888553128E-2</v>
      </c>
      <c r="M1386">
        <v>8.1340000000000003</v>
      </c>
      <c r="R1386">
        <f t="shared" si="420"/>
        <v>5072.7982664558649</v>
      </c>
      <c r="S1386">
        <f t="shared" si="421"/>
        <v>4836.2055053989334</v>
      </c>
      <c r="T1386" s="5">
        <f t="shared" si="408"/>
        <v>0</v>
      </c>
      <c r="U1386" s="6">
        <f>+S1386+SUM($D$17:$E$17)-SUM($Q$27:Q1386)</f>
        <v>7617.7539264515599</v>
      </c>
      <c r="V1386" s="10">
        <f t="shared" si="409"/>
        <v>-8.6658611135578267E-3</v>
      </c>
      <c r="W1386" s="10">
        <f>+S1386/SUM(Q$27:Q1386)-1</f>
        <v>0.26653576859867423</v>
      </c>
      <c r="X1386">
        <v>5.5629999999999997</v>
      </c>
      <c r="AC1386">
        <f t="shared" si="422"/>
        <v>11369.895850552373</v>
      </c>
      <c r="AD1386">
        <f t="shared" si="423"/>
        <v>11132.810178739117</v>
      </c>
      <c r="AE1386" s="5">
        <f t="shared" si="410"/>
        <v>0</v>
      </c>
      <c r="AF1386" s="6">
        <f>+AD1386+SUM($D$18:$E$18)-SUM($AB$27:AB1386)</f>
        <v>16139.381336633842</v>
      </c>
      <c r="AG1386" s="10">
        <f t="shared" si="411"/>
        <v>-8.4831675199351642E-3</v>
      </c>
      <c r="AH1386" s="10">
        <f>+AD1386/SUM(AB$27:AB1386)-1</f>
        <v>0.61968799481005865</v>
      </c>
      <c r="AI1386" s="6">
        <f t="shared" si="412"/>
        <v>0</v>
      </c>
      <c r="AL1386" s="6">
        <f t="shared" si="413"/>
        <v>0</v>
      </c>
      <c r="AM1386" s="6">
        <f t="shared" si="414"/>
        <v>21232.824203058761</v>
      </c>
      <c r="AN1386" s="6">
        <f t="shared" si="415"/>
        <v>20672.452726780873</v>
      </c>
      <c r="AO1386" s="5">
        <f t="shared" si="416"/>
        <v>0</v>
      </c>
      <c r="AP1386" s="6">
        <f>+AN1386+SUM($D$16:$E$18)-SUM($AL$27:AL1386)</f>
        <v>31798.286410991379</v>
      </c>
      <c r="AQ1386" s="10">
        <f t="shared" si="424"/>
        <v>-8.6613515280372644E-3</v>
      </c>
      <c r="AR1386" s="10">
        <f>+AN1386/SUM(AL$27:AL1386)-1</f>
        <v>0.35342592841947518</v>
      </c>
    </row>
    <row r="1387" spans="1:44" x14ac:dyDescent="0.25">
      <c r="A1387" s="1">
        <v>42228</v>
      </c>
      <c r="B1387">
        <v>7.8680000000000003</v>
      </c>
      <c r="G1387">
        <f t="shared" si="417"/>
        <v>4651.7827100772056</v>
      </c>
      <c r="H1387">
        <f t="shared" si="418"/>
        <v>4567.593514134006</v>
      </c>
      <c r="I1387" s="5">
        <f t="shared" si="407"/>
        <v>0</v>
      </c>
      <c r="J1387" s="6">
        <f>+H1387+SUM($D$16:$E$16)-SUM($F$27:F1387)</f>
        <v>7905.3076193971674</v>
      </c>
      <c r="K1387" s="10">
        <f t="shared" si="419"/>
        <v>-1.6893542480443391E-2</v>
      </c>
      <c r="L1387" s="10">
        <f>+H1387/SUM(F$27:F1387)-1</f>
        <v>-3.2063430655226988E-3</v>
      </c>
      <c r="M1387">
        <v>7.9349999999999996</v>
      </c>
      <c r="R1387">
        <f t="shared" si="420"/>
        <v>4948.6912028924617</v>
      </c>
      <c r="S1387">
        <f t="shared" si="421"/>
        <v>4717.8867328916313</v>
      </c>
      <c r="T1387" s="5">
        <f t="shared" si="408"/>
        <v>0</v>
      </c>
      <c r="U1387" s="6">
        <f>+S1387+SUM($D$17:$E$17)-SUM($Q$27:Q1387)</f>
        <v>7499.4351539442578</v>
      </c>
      <c r="V1387" s="10">
        <f t="shared" si="409"/>
        <v>-1.5531976176922369E-2</v>
      </c>
      <c r="W1387" s="10">
        <f>+S1387/SUM(Q$27:Q1387)-1</f>
        <v>0.23554970787195439</v>
      </c>
      <c r="X1387">
        <v>5.4770000000000003</v>
      </c>
      <c r="AC1387">
        <f t="shared" si="422"/>
        <v>11194.125395196001</v>
      </c>
      <c r="AD1387">
        <f t="shared" si="423"/>
        <v>10960.704898248094</v>
      </c>
      <c r="AE1387" s="5">
        <f t="shared" si="410"/>
        <v>0</v>
      </c>
      <c r="AF1387" s="6">
        <f>+AD1387+SUM($D$18:$E$18)-SUM($AB$27:AB1387)</f>
        <v>15967.276056142817</v>
      </c>
      <c r="AG1387" s="10">
        <f t="shared" si="411"/>
        <v>-1.0663685112909049E-2</v>
      </c>
      <c r="AH1387" s="10">
        <f>+AD1387/SUM(AB$27:AB1387)-1</f>
        <v>0.59464877720199394</v>
      </c>
      <c r="AI1387" s="6">
        <f t="shared" si="412"/>
        <v>0</v>
      </c>
      <c r="AL1387" s="6">
        <f t="shared" si="413"/>
        <v>0</v>
      </c>
      <c r="AM1387" s="6">
        <f t="shared" si="414"/>
        <v>20794.599308165671</v>
      </c>
      <c r="AN1387" s="6">
        <f t="shared" si="415"/>
        <v>20246.185145273732</v>
      </c>
      <c r="AO1387" s="5">
        <f t="shared" si="416"/>
        <v>0</v>
      </c>
      <c r="AP1387" s="6">
        <f>+AN1387+SUM($D$16:$E$18)-SUM($AL$27:AL1387)</f>
        <v>31372.018829484237</v>
      </c>
      <c r="AQ1387" s="10">
        <f t="shared" si="424"/>
        <v>-1.3405363295293737E-2</v>
      </c>
      <c r="AR1387" s="10">
        <f>+AN1387/SUM(AL$27:AL1387)-1</f>
        <v>0.32551818061221893</v>
      </c>
    </row>
    <row r="1388" spans="1:44" x14ac:dyDescent="0.25">
      <c r="A1388" s="1">
        <v>42229</v>
      </c>
      <c r="B1388">
        <v>7.9359999999999999</v>
      </c>
      <c r="G1388">
        <f t="shared" si="417"/>
        <v>4691.9862210438114</v>
      </c>
      <c r="H1388">
        <f t="shared" si="418"/>
        <v>4607.0694113075078</v>
      </c>
      <c r="I1388" s="5">
        <f t="shared" si="407"/>
        <v>0</v>
      </c>
      <c r="J1388" s="6">
        <f>+H1388+SUM($D$16:$E$16)-SUM($F$27:F1388)</f>
        <v>7944.7835165706701</v>
      </c>
      <c r="K1388" s="10">
        <f t="shared" si="419"/>
        <v>4.9935940603551554E-3</v>
      </c>
      <c r="L1388" s="10">
        <f>+H1388/SUM(F$27:F1388)-1</f>
        <v>5.4085487330977067E-3</v>
      </c>
      <c r="M1388">
        <v>8.01</v>
      </c>
      <c r="R1388">
        <f t="shared" si="420"/>
        <v>4995.4652218233923</v>
      </c>
      <c r="S1388">
        <f t="shared" si="421"/>
        <v>4762.4792350928756</v>
      </c>
      <c r="T1388" s="5">
        <f t="shared" si="408"/>
        <v>0</v>
      </c>
      <c r="U1388" s="6">
        <f>+S1388+SUM($D$17:$E$17)-SUM($Q$27:Q1388)</f>
        <v>7544.027656145503</v>
      </c>
      <c r="V1388" s="10">
        <f t="shared" si="409"/>
        <v>5.9461147787633895E-3</v>
      </c>
      <c r="W1388" s="10">
        <f>+S1388/SUM(Q$27:Q1388)-1</f>
        <v>0.24722787146242675</v>
      </c>
      <c r="X1388">
        <v>5.5069999999999997</v>
      </c>
      <c r="AC1388">
        <f t="shared" si="422"/>
        <v>11255.440670320317</v>
      </c>
      <c r="AD1388">
        <f t="shared" si="423"/>
        <v>11020.741624000777</v>
      </c>
      <c r="AE1388" s="5">
        <f t="shared" si="410"/>
        <v>0</v>
      </c>
      <c r="AF1388" s="6">
        <f>+AD1388+SUM($D$18:$E$18)-SUM($AB$27:AB1388)</f>
        <v>16027.312781895502</v>
      </c>
      <c r="AG1388" s="10">
        <f t="shared" si="411"/>
        <v>3.7599854566043867E-3</v>
      </c>
      <c r="AH1388" s="10">
        <f>+AD1388/SUM(AB$27:AB1388)-1</f>
        <v>0.60338338799550506</v>
      </c>
      <c r="AI1388" s="6">
        <f t="shared" si="412"/>
        <v>0</v>
      </c>
      <c r="AL1388" s="6">
        <f t="shared" si="413"/>
        <v>0</v>
      </c>
      <c r="AM1388" s="6">
        <f t="shared" si="414"/>
        <v>20942.892113187521</v>
      </c>
      <c r="AN1388" s="6">
        <f t="shared" si="415"/>
        <v>20390.290270401161</v>
      </c>
      <c r="AO1388" s="5">
        <f t="shared" si="416"/>
        <v>0</v>
      </c>
      <c r="AP1388" s="6">
        <f>+AN1388+SUM($D$16:$E$18)-SUM($AL$27:AL1388)</f>
        <v>31516.12395461167</v>
      </c>
      <c r="AQ1388" s="10">
        <f t="shared" si="424"/>
        <v>4.5934284915065682E-3</v>
      </c>
      <c r="AR1388" s="10">
        <f>+AN1388/SUM(AL$27:AL1388)-1</f>
        <v>0.33495274628003302</v>
      </c>
    </row>
    <row r="1389" spans="1:44" x14ac:dyDescent="0.25">
      <c r="A1389" s="1">
        <v>42230</v>
      </c>
      <c r="B1389">
        <v>7.94</v>
      </c>
      <c r="G1389">
        <f t="shared" si="417"/>
        <v>4694.3511334536115</v>
      </c>
      <c r="H1389">
        <f t="shared" si="418"/>
        <v>4609.3915229059494</v>
      </c>
      <c r="I1389" s="5">
        <f t="shared" si="407"/>
        <v>0</v>
      </c>
      <c r="J1389" s="6">
        <f>+H1389+SUM($D$16:$E$16)-SUM($F$27:F1389)</f>
        <v>7947.1056281691117</v>
      </c>
      <c r="K1389" s="10">
        <f t="shared" si="419"/>
        <v>2.922812929513352E-4</v>
      </c>
      <c r="L1389" s="10">
        <f>+H1389/SUM(F$27:F1389)-1</f>
        <v>5.9153070741930769E-3</v>
      </c>
      <c r="M1389">
        <v>7.9870000000000001</v>
      </c>
      <c r="R1389">
        <f t="shared" si="420"/>
        <v>4981.12118935124</v>
      </c>
      <c r="S1389">
        <f t="shared" si="421"/>
        <v>4748.8042010844938</v>
      </c>
      <c r="T1389" s="5">
        <f t="shared" si="408"/>
        <v>0</v>
      </c>
      <c r="U1389" s="6">
        <f>+S1389+SUM($D$17:$E$17)-SUM($Q$27:Q1389)</f>
        <v>7530.3526221371212</v>
      </c>
      <c r="V1389" s="10">
        <f t="shared" si="409"/>
        <v>-1.8126966962059843E-3</v>
      </c>
      <c r="W1389" s="10">
        <f>+S1389/SUM(Q$27:Q1389)-1</f>
        <v>0.24364656796134843</v>
      </c>
      <c r="X1389">
        <v>5.5190000000000001</v>
      </c>
      <c r="AC1389">
        <f t="shared" si="422"/>
        <v>11279.966780370045</v>
      </c>
      <c r="AD1389">
        <f t="shared" si="423"/>
        <v>11044.756314301852</v>
      </c>
      <c r="AE1389" s="5">
        <f t="shared" si="410"/>
        <v>0</v>
      </c>
      <c r="AF1389" s="6">
        <f>+AD1389+SUM($D$18:$E$18)-SUM($AB$27:AB1389)</f>
        <v>16051.327472196577</v>
      </c>
      <c r="AG1389" s="10">
        <f t="shared" si="411"/>
        <v>1.4983603694440628E-3</v>
      </c>
      <c r="AH1389" s="10">
        <f>+AD1389/SUM(AB$27:AB1389)-1</f>
        <v>0.60687723231290969</v>
      </c>
      <c r="AI1389" s="6">
        <f t="shared" si="412"/>
        <v>0</v>
      </c>
      <c r="AL1389" s="6">
        <f t="shared" si="413"/>
        <v>0</v>
      </c>
      <c r="AM1389" s="6">
        <f t="shared" si="414"/>
        <v>20955.439103174896</v>
      </c>
      <c r="AN1389" s="6">
        <f t="shared" si="415"/>
        <v>20402.952038292296</v>
      </c>
      <c r="AO1389" s="5">
        <f t="shared" si="416"/>
        <v>0</v>
      </c>
      <c r="AP1389" s="6">
        <f>+AN1389+SUM($D$16:$E$18)-SUM($AL$27:AL1389)</f>
        <v>31528.785722502798</v>
      </c>
      <c r="AQ1389" s="10">
        <f t="shared" si="424"/>
        <v>4.0175523834595772E-4</v>
      </c>
      <c r="AR1389" s="10">
        <f>+AN1389/SUM(AL$27:AL1389)-1</f>
        <v>0.33578171249850652</v>
      </c>
    </row>
    <row r="1390" spans="1:44" x14ac:dyDescent="0.25">
      <c r="A1390" s="1">
        <v>42233</v>
      </c>
      <c r="B1390">
        <v>7.8869999999999996</v>
      </c>
      <c r="G1390">
        <f t="shared" si="417"/>
        <v>4663.0160440237569</v>
      </c>
      <c r="H1390">
        <f t="shared" si="418"/>
        <v>4578.6235442266025</v>
      </c>
      <c r="I1390" s="5">
        <f t="shared" si="407"/>
        <v>0</v>
      </c>
      <c r="J1390" s="6">
        <f>+H1390+SUM($D$16:$E$16)-SUM($F$27:F1390)</f>
        <v>7916.3376494897648</v>
      </c>
      <c r="K1390" s="10">
        <f t="shared" si="419"/>
        <v>-3.8715955366551702E-3</v>
      </c>
      <c r="L1390" s="10">
        <f>+H1390/SUM(F$27:F1390)-1</f>
        <v>-7.9924094531980128E-4</v>
      </c>
      <c r="M1390">
        <v>7.9969999999999999</v>
      </c>
      <c r="R1390">
        <f t="shared" si="420"/>
        <v>4987.357725208697</v>
      </c>
      <c r="S1390">
        <f t="shared" si="421"/>
        <v>4754.7498680446597</v>
      </c>
      <c r="T1390" s="5">
        <f t="shared" si="408"/>
        <v>0</v>
      </c>
      <c r="U1390" s="6">
        <f>+S1390+SUM($D$17:$E$17)-SUM($Q$27:Q1390)</f>
        <v>7536.2982890972853</v>
      </c>
      <c r="V1390" s="10">
        <f t="shared" si="409"/>
        <v>7.8956023157350508E-4</v>
      </c>
      <c r="W1390" s="10">
        <f>+S1390/SUM(Q$27:Q1390)-1</f>
        <v>0.24520365644007813</v>
      </c>
      <c r="X1390">
        <v>5.5579999999999998</v>
      </c>
      <c r="AC1390">
        <f t="shared" si="422"/>
        <v>11359.676638031655</v>
      </c>
      <c r="AD1390">
        <f t="shared" si="423"/>
        <v>11122.804057780339</v>
      </c>
      <c r="AE1390" s="5">
        <f t="shared" si="410"/>
        <v>0</v>
      </c>
      <c r="AF1390" s="6">
        <f>+AD1390+SUM($D$18:$E$18)-SUM($AB$27:AB1390)</f>
        <v>16129.375215675065</v>
      </c>
      <c r="AG1390" s="10">
        <f t="shared" si="411"/>
        <v>4.8623855948162209E-3</v>
      </c>
      <c r="AH1390" s="10">
        <f>+AD1390/SUM(AB$27:AB1390)-1</f>
        <v>0.61823222634447395</v>
      </c>
      <c r="AI1390" s="6">
        <f t="shared" si="412"/>
        <v>0</v>
      </c>
      <c r="AL1390" s="6">
        <f t="shared" si="413"/>
        <v>0</v>
      </c>
      <c r="AM1390" s="6">
        <f t="shared" si="414"/>
        <v>21010.050407264109</v>
      </c>
      <c r="AN1390" s="6">
        <f t="shared" si="415"/>
        <v>20456.177470051603</v>
      </c>
      <c r="AO1390" s="5">
        <f t="shared" si="416"/>
        <v>0</v>
      </c>
      <c r="AP1390" s="6">
        <f>+AN1390+SUM($D$16:$E$18)-SUM($AL$27:AL1390)</f>
        <v>31582.011154262109</v>
      </c>
      <c r="AQ1390" s="10">
        <f t="shared" si="424"/>
        <v>1.6881535568089578E-3</v>
      </c>
      <c r="AR1390" s="10">
        <f>+AN1390/SUM(AL$27:AL1390)-1</f>
        <v>0.33926638267027776</v>
      </c>
    </row>
    <row r="1391" spans="1:44" x14ac:dyDescent="0.25">
      <c r="A1391" s="1">
        <v>42234</v>
      </c>
      <c r="B1391">
        <v>7.86</v>
      </c>
      <c r="G1391">
        <f t="shared" si="417"/>
        <v>4647.0528852576053</v>
      </c>
      <c r="H1391">
        <f t="shared" si="418"/>
        <v>4562.9492909371247</v>
      </c>
      <c r="I1391" s="5">
        <f t="shared" si="407"/>
        <v>0</v>
      </c>
      <c r="J1391" s="6">
        <f>+H1391+SUM($D$16:$E$16)-SUM($F$27:F1391)</f>
        <v>7900.6633962002879</v>
      </c>
      <c r="K1391" s="10">
        <f t="shared" si="419"/>
        <v>-1.9799879670983067E-3</v>
      </c>
      <c r="L1391" s="10">
        <f>+H1391/SUM(F$27:F1391)-1</f>
        <v>-4.2198597477129951E-3</v>
      </c>
      <c r="M1391">
        <v>8.0020000000000007</v>
      </c>
      <c r="R1391">
        <f t="shared" si="420"/>
        <v>4990.4759931374256</v>
      </c>
      <c r="S1391">
        <f t="shared" si="421"/>
        <v>4757.7227015247427</v>
      </c>
      <c r="T1391" s="5">
        <f t="shared" si="408"/>
        <v>0</v>
      </c>
      <c r="U1391" s="6">
        <f>+S1391+SUM($D$17:$E$17)-SUM($Q$27:Q1391)</f>
        <v>7539.2711225773692</v>
      </c>
      <c r="V1391" s="10">
        <f t="shared" si="409"/>
        <v>3.9446865902115213E-4</v>
      </c>
      <c r="W1391" s="10">
        <f>+S1391/SUM(Q$27:Q1391)-1</f>
        <v>0.24598220067944299</v>
      </c>
      <c r="X1391">
        <v>5.5659999999999998</v>
      </c>
      <c r="AC1391">
        <f t="shared" si="422"/>
        <v>11376.027378064806</v>
      </c>
      <c r="AD1391">
        <f t="shared" si="423"/>
        <v>11138.813851314388</v>
      </c>
      <c r="AE1391" s="5">
        <f t="shared" si="410"/>
        <v>0</v>
      </c>
      <c r="AF1391" s="6">
        <f>+AD1391+SUM($D$18:$E$18)-SUM($AB$27:AB1391)</f>
        <v>16145.385009209111</v>
      </c>
      <c r="AG1391" s="10">
        <f t="shared" si="411"/>
        <v>9.9258609338370718E-4</v>
      </c>
      <c r="AH1391" s="10">
        <f>+AD1391/SUM(AB$27:AB1391)-1</f>
        <v>0.62056145588941014</v>
      </c>
      <c r="AI1391" s="6">
        <f t="shared" si="412"/>
        <v>0</v>
      </c>
      <c r="AL1391" s="6">
        <f t="shared" si="413"/>
        <v>0</v>
      </c>
      <c r="AM1391" s="6">
        <f t="shared" si="414"/>
        <v>21013.556256459837</v>
      </c>
      <c r="AN1391" s="6">
        <f t="shared" si="415"/>
        <v>20459.485843776252</v>
      </c>
      <c r="AO1391" s="5">
        <f t="shared" si="416"/>
        <v>0</v>
      </c>
      <c r="AP1391" s="6">
        <f>+AN1391+SUM($D$16:$E$18)-SUM($AL$27:AL1391)</f>
        <v>31585.319527986758</v>
      </c>
      <c r="AQ1391" s="10">
        <f t="shared" si="424"/>
        <v>1.0475500462869825E-4</v>
      </c>
      <c r="AR1391" s="10">
        <f>+AN1391/SUM(AL$27:AL1391)-1</f>
        <v>0.3394829819697911</v>
      </c>
    </row>
    <row r="1392" spans="1:44" x14ac:dyDescent="0.25">
      <c r="A1392" s="1">
        <v>42235</v>
      </c>
      <c r="B1392">
        <v>7.7830000000000004</v>
      </c>
      <c r="G1392">
        <f t="shared" si="417"/>
        <v>4601.5283213689499</v>
      </c>
      <c r="H1392">
        <f t="shared" si="418"/>
        <v>4518.2486426671303</v>
      </c>
      <c r="I1392" s="5">
        <f t="shared" si="407"/>
        <v>0</v>
      </c>
      <c r="J1392" s="6">
        <f>+H1392+SUM($D$16:$E$16)-SUM($F$27:F1392)</f>
        <v>7855.9627479302935</v>
      </c>
      <c r="K1392" s="10">
        <f t="shared" si="419"/>
        <v>-5.6578347954290287E-3</v>
      </c>
      <c r="L1392" s="10">
        <f>+H1392/SUM(F$27:F1392)-1</f>
        <v>-1.397495781379765E-2</v>
      </c>
      <c r="M1392">
        <v>7.87</v>
      </c>
      <c r="R1392">
        <f t="shared" si="420"/>
        <v>4908.1537198189872</v>
      </c>
      <c r="S1392">
        <f t="shared" si="421"/>
        <v>4679.2398976505528</v>
      </c>
      <c r="T1392" s="5">
        <f t="shared" si="408"/>
        <v>0</v>
      </c>
      <c r="U1392" s="6">
        <f>+S1392+SUM($D$17:$E$17)-SUM($Q$27:Q1392)</f>
        <v>7460.7883187031803</v>
      </c>
      <c r="V1392" s="10">
        <f t="shared" si="409"/>
        <v>-1.0409866232182763E-2</v>
      </c>
      <c r="W1392" s="10">
        <f>+S1392/SUM(Q$27:Q1392)-1</f>
        <v>0.22542863276021197</v>
      </c>
      <c r="X1392">
        <v>5.5119999999999996</v>
      </c>
      <c r="AC1392">
        <f t="shared" si="422"/>
        <v>11265.659882841037</v>
      </c>
      <c r="AD1392">
        <f t="shared" si="423"/>
        <v>11030.747744959559</v>
      </c>
      <c r="AE1392" s="5">
        <f t="shared" si="410"/>
        <v>0</v>
      </c>
      <c r="AF1392" s="6">
        <f>+AD1392+SUM($D$18:$E$18)-SUM($AB$27:AB1392)</f>
        <v>16037.318902854286</v>
      </c>
      <c r="AG1392" s="10">
        <f t="shared" si="411"/>
        <v>-6.693312441492405E-3</v>
      </c>
      <c r="AH1392" s="10">
        <f>+AD1392/SUM(AB$27:AB1392)-1</f>
        <v>0.60483915646109043</v>
      </c>
      <c r="AI1392" s="6">
        <f t="shared" si="412"/>
        <v>0</v>
      </c>
      <c r="AL1392" s="6">
        <f t="shared" si="413"/>
        <v>0</v>
      </c>
      <c r="AM1392" s="6">
        <f t="shared" si="414"/>
        <v>20775.341924028973</v>
      </c>
      <c r="AN1392" s="6">
        <f t="shared" si="415"/>
        <v>20228.236285277242</v>
      </c>
      <c r="AO1392" s="5">
        <f t="shared" si="416"/>
        <v>0</v>
      </c>
      <c r="AP1392" s="6">
        <f>+AN1392+SUM($D$16:$E$18)-SUM($AL$27:AL1392)</f>
        <v>31354.069969487748</v>
      </c>
      <c r="AQ1392" s="10">
        <f t="shared" si="424"/>
        <v>-7.3214253316040701E-3</v>
      </c>
      <c r="AR1392" s="10">
        <f>+AN1392/SUM(AL$27:AL1392)-1</f>
        <v>0.3243430683589279</v>
      </c>
    </row>
    <row r="1393" spans="1:44" x14ac:dyDescent="0.25">
      <c r="A1393" s="1">
        <v>42236</v>
      </c>
      <c r="B1393">
        <v>7.6059999999999999</v>
      </c>
      <c r="G1393">
        <f t="shared" si="417"/>
        <v>4496.8809472352859</v>
      </c>
      <c r="H1393">
        <f t="shared" si="418"/>
        <v>4415.4952044361034</v>
      </c>
      <c r="I1393" s="5">
        <f t="shared" si="407"/>
        <v>0</v>
      </c>
      <c r="J1393" s="6">
        <f>+H1393+SUM($D$16:$E$16)-SUM($F$27:F1393)</f>
        <v>7753.2093096992658</v>
      </c>
      <c r="K1393" s="10">
        <f t="shared" si="419"/>
        <v>-1.307967483146466E-2</v>
      </c>
      <c r="L1393" s="10">
        <f>+H1393/SUM(F$27:F1393)-1</f>
        <v>-3.6399014407265229E-2</v>
      </c>
      <c r="M1393">
        <v>7.7380000000000004</v>
      </c>
      <c r="R1393">
        <f t="shared" si="420"/>
        <v>4825.8314465005496</v>
      </c>
      <c r="S1393">
        <f t="shared" si="421"/>
        <v>4600.757093776363</v>
      </c>
      <c r="T1393" s="5">
        <f t="shared" si="408"/>
        <v>0</v>
      </c>
      <c r="U1393" s="6">
        <f>+S1393+SUM($D$17:$E$17)-SUM($Q$27:Q1393)</f>
        <v>7382.3055148289895</v>
      </c>
      <c r="V1393" s="10">
        <f t="shared" si="409"/>
        <v>-1.0519371482158979E-2</v>
      </c>
      <c r="W1393" s="10">
        <f>+S1393/SUM(Q$27:Q1393)-1</f>
        <v>0.20487506484098095</v>
      </c>
      <c r="X1393">
        <v>5.3769999999999998</v>
      </c>
      <c r="AC1393">
        <f t="shared" si="422"/>
        <v>10989.741144781614</v>
      </c>
      <c r="AD1393">
        <f t="shared" si="423"/>
        <v>10760.582479072487</v>
      </c>
      <c r="AE1393" s="5">
        <f t="shared" si="410"/>
        <v>0</v>
      </c>
      <c r="AF1393" s="6">
        <f>+AD1393+SUM($D$18:$E$18)-SUM($AB$27:AB1393)</f>
        <v>15767.153636967212</v>
      </c>
      <c r="AG1393" s="10">
        <f t="shared" si="411"/>
        <v>-1.6846036892051219E-2</v>
      </c>
      <c r="AH1393" s="10">
        <f>+AD1393/SUM(AB$27:AB1393)-1</f>
        <v>0.56553340789029094</v>
      </c>
      <c r="AI1393" s="6">
        <f t="shared" si="412"/>
        <v>0</v>
      </c>
      <c r="AL1393" s="6">
        <f t="shared" si="413"/>
        <v>0</v>
      </c>
      <c r="AM1393" s="6">
        <f t="shared" si="414"/>
        <v>20312.453538517449</v>
      </c>
      <c r="AN1393" s="6">
        <f t="shared" si="415"/>
        <v>19776.834777284952</v>
      </c>
      <c r="AO1393" s="5">
        <f t="shared" si="416"/>
        <v>0</v>
      </c>
      <c r="AP1393" s="6">
        <f>+AN1393+SUM($D$16:$E$18)-SUM($AL$27:AL1393)</f>
        <v>30902.668461495457</v>
      </c>
      <c r="AQ1393" s="10">
        <f t="shared" si="424"/>
        <v>-1.4396903127140148E-2</v>
      </c>
      <c r="AR1393" s="10">
        <f>+AN1393/SUM(AL$27:AL1393)-1</f>
        <v>0.29478980183951986</v>
      </c>
    </row>
    <row r="1394" spans="1:44" x14ac:dyDescent="0.25">
      <c r="A1394" s="1">
        <v>42237</v>
      </c>
      <c r="B1394">
        <v>7.3780000000000001</v>
      </c>
      <c r="G1394">
        <f t="shared" si="417"/>
        <v>4362.0809398766687</v>
      </c>
      <c r="H1394">
        <f t="shared" si="418"/>
        <v>4283.1348433249505</v>
      </c>
      <c r="I1394" s="5">
        <f t="shared" si="407"/>
        <v>0</v>
      </c>
      <c r="J1394" s="6">
        <f>+H1394+SUM($D$16:$E$16)-SUM($F$27:F1394)</f>
        <v>7620.8489485881137</v>
      </c>
      <c r="K1394" s="10">
        <f t="shared" si="419"/>
        <v>-1.7071686810463005E-2</v>
      </c>
      <c r="L1394" s="10">
        <f>+H1394/SUM(F$27:F1394)-1</f>
        <v>-6.5284239849697889E-2</v>
      </c>
      <c r="M1394">
        <v>7.5149999999999997</v>
      </c>
      <c r="R1394">
        <f t="shared" si="420"/>
        <v>4686.7566968792489</v>
      </c>
      <c r="S1394">
        <f t="shared" si="421"/>
        <v>4468.1687205646631</v>
      </c>
      <c r="T1394" s="5">
        <f t="shared" si="408"/>
        <v>0</v>
      </c>
      <c r="U1394" s="6">
        <f>+S1394+SUM($D$17:$E$17)-SUM($Q$27:Q1394)</f>
        <v>7249.7171416172896</v>
      </c>
      <c r="V1394" s="10">
        <f t="shared" si="409"/>
        <v>-1.7960293426676377E-2</v>
      </c>
      <c r="W1394" s="10">
        <f>+S1394/SUM(Q$27:Q1394)-1</f>
        <v>0.17015199176531026</v>
      </c>
      <c r="X1394">
        <v>5.1980000000000004</v>
      </c>
      <c r="AC1394">
        <f t="shared" si="422"/>
        <v>10623.893336539863</v>
      </c>
      <c r="AD1394">
        <f t="shared" si="423"/>
        <v>10402.363348748149</v>
      </c>
      <c r="AE1394" s="5">
        <f t="shared" si="410"/>
        <v>0</v>
      </c>
      <c r="AF1394" s="6">
        <f>+AD1394+SUM($D$18:$E$18)-SUM($AB$27:AB1394)</f>
        <v>15408.934506642874</v>
      </c>
      <c r="AG1394" s="10">
        <f t="shared" si="411"/>
        <v>-2.2719327696818281E-2</v>
      </c>
      <c r="AH1394" s="10">
        <f>+AD1394/SUM(AB$27:AB1394)-1</f>
        <v>0.51341689682234204</v>
      </c>
      <c r="AI1394" s="6">
        <f t="shared" si="412"/>
        <v>0</v>
      </c>
      <c r="AL1394" s="6">
        <f t="shared" si="413"/>
        <v>0</v>
      </c>
      <c r="AM1394" s="6">
        <f t="shared" si="414"/>
        <v>19672.73097329578</v>
      </c>
      <c r="AN1394" s="6">
        <f t="shared" si="415"/>
        <v>19153.666912637764</v>
      </c>
      <c r="AO1394" s="5">
        <f t="shared" si="416"/>
        <v>0</v>
      </c>
      <c r="AP1394" s="6">
        <f>+AN1394+SUM($D$16:$E$18)-SUM($AL$27:AL1394)</f>
        <v>30279.500596848273</v>
      </c>
      <c r="AQ1394" s="10">
        <f t="shared" si="424"/>
        <v>-2.0165503358509307E-2</v>
      </c>
      <c r="AR1394" s="10">
        <f>+AN1394/SUM(AL$27:AL1394)-1</f>
        <v>0.25399098822420685</v>
      </c>
    </row>
    <row r="1395" spans="1:44" x14ac:dyDescent="0.25">
      <c r="A1395" s="1">
        <v>42240</v>
      </c>
      <c r="B1395">
        <v>6.9</v>
      </c>
      <c r="G1395">
        <f t="shared" si="417"/>
        <v>4079.4739069055317</v>
      </c>
      <c r="H1395">
        <f t="shared" si="418"/>
        <v>4005.6425073112168</v>
      </c>
      <c r="I1395" s="5">
        <f t="shared" si="407"/>
        <v>0</v>
      </c>
      <c r="J1395" s="6">
        <f>+H1395+SUM($D$16:$E$16)-SUM($F$27:F1395)</f>
        <v>7343.3566125743791</v>
      </c>
      <c r="K1395" s="10">
        <f t="shared" si="419"/>
        <v>-3.6412260351275538E-2</v>
      </c>
      <c r="L1395" s="10">
        <f>+H1395/SUM(F$27:F1395)-1</f>
        <v>-0.12584186161058764</v>
      </c>
      <c r="M1395">
        <v>7.1779999999999999</v>
      </c>
      <c r="R1395">
        <f t="shared" si="420"/>
        <v>4476.5854384829345</v>
      </c>
      <c r="S1395">
        <f t="shared" si="421"/>
        <v>4267.7997440070731</v>
      </c>
      <c r="T1395" s="5">
        <f t="shared" si="408"/>
        <v>0</v>
      </c>
      <c r="U1395" s="6">
        <f>+S1395+SUM($D$17:$E$17)-SUM($Q$27:Q1395)</f>
        <v>7049.3481650596987</v>
      </c>
      <c r="V1395" s="10">
        <f t="shared" si="409"/>
        <v>-2.763817851697481E-2</v>
      </c>
      <c r="W1395" s="10">
        <f>+S1395/SUM(Q$27:Q1395)-1</f>
        <v>0.11767811003212203</v>
      </c>
      <c r="X1395">
        <v>4.9260000000000002</v>
      </c>
      <c r="AC1395">
        <f t="shared" si="422"/>
        <v>10067.968175412727</v>
      </c>
      <c r="AD1395">
        <f t="shared" si="423"/>
        <v>9858.0303685904928</v>
      </c>
      <c r="AE1395" s="5">
        <f t="shared" si="410"/>
        <v>0</v>
      </c>
      <c r="AF1395" s="6">
        <f>+AD1395+SUM($D$18:$E$18)-SUM($AB$27:AB1395)</f>
        <v>14864.601526485219</v>
      </c>
      <c r="AG1395" s="10">
        <f t="shared" si="411"/>
        <v>-3.5325802697324105E-2</v>
      </c>
      <c r="AH1395" s="10">
        <f>+AD1395/SUM(AB$27:AB1395)-1</f>
        <v>0.43422309229450873</v>
      </c>
      <c r="AI1395" s="6">
        <f t="shared" si="412"/>
        <v>0</v>
      </c>
      <c r="AL1395" s="6">
        <f t="shared" si="413"/>
        <v>0</v>
      </c>
      <c r="AM1395" s="6">
        <f t="shared" si="414"/>
        <v>18624.027520801195</v>
      </c>
      <c r="AN1395" s="6">
        <f t="shared" si="415"/>
        <v>18131.472619908782</v>
      </c>
      <c r="AO1395" s="5">
        <f t="shared" si="416"/>
        <v>0</v>
      </c>
      <c r="AP1395" s="6">
        <f>+AN1395+SUM($D$16:$E$18)-SUM($AL$27:AL1395)</f>
        <v>29257.306304119287</v>
      </c>
      <c r="AQ1395" s="10">
        <f t="shared" si="424"/>
        <v>-3.3758624567123308E-2</v>
      </c>
      <c r="AR1395" s="10">
        <f>+AN1395/SUM(AL$27:AL1395)-1</f>
        <v>0.18706790570727105</v>
      </c>
    </row>
    <row r="1396" spans="1:44" x14ac:dyDescent="0.25">
      <c r="A1396" s="1">
        <v>42241</v>
      </c>
      <c r="B1396">
        <v>7.1219999999999999</v>
      </c>
      <c r="G1396">
        <f t="shared" si="417"/>
        <v>4210.7265456494488</v>
      </c>
      <c r="H1396">
        <f t="shared" si="418"/>
        <v>4134.5197010247075</v>
      </c>
      <c r="I1396" s="5">
        <f t="shared" si="407"/>
        <v>0</v>
      </c>
      <c r="J1396" s="6">
        <f>+H1396+SUM($D$16:$E$16)-SUM($F$27:F1396)</f>
        <v>7472.2338062878689</v>
      </c>
      <c r="K1396" s="10">
        <f t="shared" si="419"/>
        <v>1.755017501026801E-2</v>
      </c>
      <c r="L1396" s="10">
        <f>+H1396/SUM(F$27:F1396)-1</f>
        <v>-9.771677367979803E-2</v>
      </c>
      <c r="M1396">
        <v>7.4429999999999996</v>
      </c>
      <c r="R1396">
        <f t="shared" si="420"/>
        <v>4641.8536387055556</v>
      </c>
      <c r="S1396">
        <f t="shared" si="421"/>
        <v>4425.3599184514687</v>
      </c>
      <c r="T1396" s="5">
        <f t="shared" si="408"/>
        <v>0</v>
      </c>
      <c r="U1396" s="6">
        <f>+S1396+SUM($D$17:$E$17)-SUM($Q$27:Q1396)</f>
        <v>7206.9083395040943</v>
      </c>
      <c r="V1396" s="10">
        <f t="shared" si="409"/>
        <v>2.2351027464545981E-2</v>
      </c>
      <c r="W1396" s="10">
        <f>+S1396/SUM(Q$27:Q1396)-1</f>
        <v>0.15894095471845682</v>
      </c>
      <c r="X1396">
        <v>4.9729999999999999</v>
      </c>
      <c r="AC1396">
        <f t="shared" si="422"/>
        <v>10164.028773107488</v>
      </c>
      <c r="AD1396">
        <f t="shared" si="423"/>
        <v>9952.087905603028</v>
      </c>
      <c r="AE1396" s="5">
        <f t="shared" si="410"/>
        <v>0</v>
      </c>
      <c r="AF1396" s="6">
        <f>+AD1396+SUM($D$18:$E$18)-SUM($AB$27:AB1396)</f>
        <v>14958.659063497753</v>
      </c>
      <c r="AG1396" s="10">
        <f t="shared" si="411"/>
        <v>6.327619132268314E-3</v>
      </c>
      <c r="AH1396" s="10">
        <f>+AD1396/SUM(AB$27:AB1396)-1</f>
        <v>0.44790731587100918</v>
      </c>
      <c r="AI1396" s="6">
        <f t="shared" si="412"/>
        <v>0</v>
      </c>
      <c r="AL1396" s="6">
        <f t="shared" si="413"/>
        <v>0</v>
      </c>
      <c r="AM1396" s="6">
        <f t="shared" si="414"/>
        <v>19016.608957462493</v>
      </c>
      <c r="AN1396" s="6">
        <f t="shared" si="415"/>
        <v>18511.967525079206</v>
      </c>
      <c r="AO1396" s="5">
        <f t="shared" si="416"/>
        <v>0</v>
      </c>
      <c r="AP1396" s="6">
        <f>+AN1396+SUM($D$16:$E$18)-SUM($AL$27:AL1396)</f>
        <v>29637.801209289712</v>
      </c>
      <c r="AQ1396" s="10">
        <f t="shared" si="424"/>
        <v>1.3005124300074389E-2</v>
      </c>
      <c r="AR1396" s="10">
        <f>+AN1396/SUM(AL$27:AL1396)-1</f>
        <v>0.21197891540192737</v>
      </c>
    </row>
    <row r="1397" spans="1:44" x14ac:dyDescent="0.25">
      <c r="A1397" s="1">
        <v>42242</v>
      </c>
      <c r="B1397">
        <v>7.1189999999999998</v>
      </c>
      <c r="G1397">
        <f t="shared" si="417"/>
        <v>4208.952861342098</v>
      </c>
      <c r="H1397">
        <f t="shared" si="418"/>
        <v>4132.7781173258763</v>
      </c>
      <c r="I1397" s="5">
        <f t="shared" si="407"/>
        <v>0</v>
      </c>
      <c r="J1397" s="6">
        <f>+H1397+SUM($D$16:$E$16)-SUM($F$27:F1397)</f>
        <v>7470.4922225890396</v>
      </c>
      <c r="K1397" s="10">
        <f t="shared" si="419"/>
        <v>-2.3307403702543805E-4</v>
      </c>
      <c r="L1397" s="10">
        <f>+H1397/SUM(F$27:F1397)-1</f>
        <v>-9.8096842435619558E-2</v>
      </c>
      <c r="M1397">
        <v>7.3470000000000004</v>
      </c>
      <c r="R1397">
        <f t="shared" si="420"/>
        <v>4581.9828944739647</v>
      </c>
      <c r="S1397">
        <f t="shared" si="421"/>
        <v>4368.2815156338766</v>
      </c>
      <c r="T1397" s="5">
        <f t="shared" si="408"/>
        <v>0</v>
      </c>
      <c r="U1397" s="6">
        <f>+S1397+SUM($D$17:$E$17)-SUM($Q$27:Q1397)</f>
        <v>7149.8299366865031</v>
      </c>
      <c r="V1397" s="10">
        <f t="shared" si="409"/>
        <v>-7.9199568148689004E-3</v>
      </c>
      <c r="W1397" s="10">
        <f>+S1397/SUM(Q$27:Q1397)-1</f>
        <v>0.14399290532265252</v>
      </c>
      <c r="X1397">
        <v>5.0549999999999997</v>
      </c>
      <c r="AC1397">
        <f t="shared" si="422"/>
        <v>10331.623858447285</v>
      </c>
      <c r="AD1397">
        <f t="shared" si="423"/>
        <v>10116.188289327027</v>
      </c>
      <c r="AE1397" s="5">
        <f t="shared" si="410"/>
        <v>0</v>
      </c>
      <c r="AF1397" s="6">
        <f>+AD1397+SUM($D$18:$E$18)-SUM($AB$27:AB1397)</f>
        <v>15122.759447221752</v>
      </c>
      <c r="AG1397" s="10">
        <f t="shared" si="411"/>
        <v>1.0970260303909019E-2</v>
      </c>
      <c r="AH1397" s="10">
        <f>+AD1397/SUM(AB$27:AB1397)-1</f>
        <v>0.47178191870660591</v>
      </c>
      <c r="AI1397" s="6">
        <f t="shared" si="412"/>
        <v>0</v>
      </c>
      <c r="AL1397" s="6">
        <f t="shared" si="413"/>
        <v>0</v>
      </c>
      <c r="AM1397" s="6">
        <f t="shared" si="414"/>
        <v>19122.559614263348</v>
      </c>
      <c r="AN1397" s="6">
        <f t="shared" si="415"/>
        <v>18617.247922286781</v>
      </c>
      <c r="AO1397" s="5">
        <f t="shared" si="416"/>
        <v>0</v>
      </c>
      <c r="AP1397" s="6">
        <f>+AN1397+SUM($D$16:$E$18)-SUM($AL$27:AL1397)</f>
        <v>29743.08160649729</v>
      </c>
      <c r="AQ1397" s="10">
        <f t="shared" si="424"/>
        <v>3.5522337323248276E-3</v>
      </c>
      <c r="AR1397" s="10">
        <f>+AN1397/SUM(AL$27:AL1397)-1</f>
        <v>0.21887162529069837</v>
      </c>
    </row>
    <row r="1398" spans="1:44" x14ac:dyDescent="0.25">
      <c r="A1398" s="1">
        <v>42243</v>
      </c>
      <c r="B1398">
        <v>7.4390000000000001</v>
      </c>
      <c r="G1398">
        <f t="shared" si="417"/>
        <v>4398.1458541261227</v>
      </c>
      <c r="H1398">
        <f t="shared" si="418"/>
        <v>4318.5470452011796</v>
      </c>
      <c r="I1398" s="5">
        <f t="shared" si="407"/>
        <v>0</v>
      </c>
      <c r="J1398" s="6">
        <f>+H1398+SUM($D$16:$E$16)-SUM($F$27:F1398)</f>
        <v>7656.2611504643419</v>
      </c>
      <c r="K1398" s="10">
        <f t="shared" si="419"/>
        <v>2.4867026474317155E-2</v>
      </c>
      <c r="L1398" s="10">
        <f>+H1398/SUM(F$27:F1398)-1</f>
        <v>-5.7556175147994493E-2</v>
      </c>
      <c r="M1398">
        <v>7.5620000000000003</v>
      </c>
      <c r="R1398">
        <f t="shared" si="420"/>
        <v>4716.0684154092996</v>
      </c>
      <c r="S1398">
        <f t="shared" si="421"/>
        <v>4496.1133552774436</v>
      </c>
      <c r="T1398" s="5">
        <f t="shared" si="408"/>
        <v>0</v>
      </c>
      <c r="U1398" s="6">
        <f>+S1398+SUM($D$17:$E$17)-SUM($Q$27:Q1398)</f>
        <v>7277.661776330071</v>
      </c>
      <c r="V1398" s="10">
        <f t="shared" si="409"/>
        <v>1.7879004224652828E-2</v>
      </c>
      <c r="W1398" s="10">
        <f>+S1398/SUM(Q$27:Q1398)-1</f>
        <v>0.17747030761533966</v>
      </c>
      <c r="X1398">
        <v>5.218</v>
      </c>
      <c r="AC1398">
        <f t="shared" si="422"/>
        <v>10664.770186622736</v>
      </c>
      <c r="AD1398">
        <f t="shared" si="423"/>
        <v>10442.387832583268</v>
      </c>
      <c r="AE1398" s="5">
        <f t="shared" si="410"/>
        <v>0</v>
      </c>
      <c r="AF1398" s="6">
        <f>+AD1398+SUM($D$18:$E$18)-SUM($AB$27:AB1398)</f>
        <v>15448.958990477995</v>
      </c>
      <c r="AG1398" s="10">
        <f t="shared" si="411"/>
        <v>2.15701072542136E-2</v>
      </c>
      <c r="AH1398" s="10">
        <f>+AD1398/SUM(AB$27:AB1398)-1</f>
        <v>0.51923997068468242</v>
      </c>
      <c r="AI1398" s="6">
        <f t="shared" si="412"/>
        <v>0</v>
      </c>
      <c r="AL1398" s="6">
        <f t="shared" si="413"/>
        <v>0</v>
      </c>
      <c r="AM1398" s="6">
        <f t="shared" si="414"/>
        <v>19778.984456158159</v>
      </c>
      <c r="AN1398" s="6">
        <f t="shared" si="415"/>
        <v>19257.048233061891</v>
      </c>
      <c r="AO1398" s="5">
        <f t="shared" si="416"/>
        <v>0</v>
      </c>
      <c r="AP1398" s="6">
        <f>+AN1398+SUM($D$16:$E$18)-SUM($AL$27:AL1398)</f>
        <v>30382.881917272396</v>
      </c>
      <c r="AQ1398" s="10">
        <f t="shared" si="424"/>
        <v>2.1510895180254064E-2</v>
      </c>
      <c r="AR1398" s="10">
        <f>+AN1398/SUM(AL$27:AL1398)-1</f>
        <v>0.26075936551477352</v>
      </c>
    </row>
    <row r="1399" spans="1:44" x14ac:dyDescent="0.25">
      <c r="A1399" s="1">
        <v>42244</v>
      </c>
      <c r="B1399">
        <v>7.4909999999999997</v>
      </c>
      <c r="G1399">
        <f t="shared" si="417"/>
        <v>4428.8897154535262</v>
      </c>
      <c r="H1399">
        <f t="shared" si="418"/>
        <v>4348.7344959809161</v>
      </c>
      <c r="I1399" s="5">
        <f t="shared" si="407"/>
        <v>0</v>
      </c>
      <c r="J1399" s="6">
        <f>+H1399+SUM($D$16:$E$16)-SUM($F$27:F1399)</f>
        <v>7686.4486012440784</v>
      </c>
      <c r="K1399" s="10">
        <f t="shared" si="419"/>
        <v>3.9428449717791025E-3</v>
      </c>
      <c r="L1399" s="10">
        <f>+H1399/SUM(F$27:F1399)-1</f>
        <v>-5.0968316713755457E-2</v>
      </c>
      <c r="M1399">
        <v>7.5780000000000003</v>
      </c>
      <c r="R1399">
        <f t="shared" si="420"/>
        <v>4726.0468727812313</v>
      </c>
      <c r="S1399">
        <f t="shared" si="421"/>
        <v>4505.6264224137085</v>
      </c>
      <c r="T1399" s="5">
        <f t="shared" si="408"/>
        <v>0</v>
      </c>
      <c r="U1399" s="6">
        <f>+S1399+SUM($D$17:$E$17)-SUM($Q$27:Q1399)</f>
        <v>7287.174843466335</v>
      </c>
      <c r="V1399" s="10">
        <f t="shared" si="409"/>
        <v>1.3071598308131982E-3</v>
      </c>
      <c r="W1399" s="10">
        <f>+S1399/SUM(Q$27:Q1399)-1</f>
        <v>0.17996164918130675</v>
      </c>
      <c r="X1399">
        <v>5.2149999999999999</v>
      </c>
      <c r="AC1399">
        <f t="shared" si="422"/>
        <v>10658.638659110304</v>
      </c>
      <c r="AD1399">
        <f t="shared" si="423"/>
        <v>10436.384160008</v>
      </c>
      <c r="AE1399" s="5">
        <f t="shared" si="410"/>
        <v>0</v>
      </c>
      <c r="AF1399" s="6">
        <f>+AD1399+SUM($D$18:$E$18)-SUM($AB$27:AB1399)</f>
        <v>15442.955317902723</v>
      </c>
      <c r="AG1399" s="10">
        <f t="shared" si="411"/>
        <v>-3.8861340618312479E-4</v>
      </c>
      <c r="AH1399" s="10">
        <f>+AD1399/SUM(AB$27:AB1399)-1</f>
        <v>0.51836650960533115</v>
      </c>
      <c r="AI1399" s="6">
        <f t="shared" si="412"/>
        <v>0</v>
      </c>
      <c r="AL1399" s="6">
        <f t="shared" si="413"/>
        <v>0</v>
      </c>
      <c r="AM1399" s="6">
        <f t="shared" si="414"/>
        <v>19813.575247345063</v>
      </c>
      <c r="AN1399" s="6">
        <f t="shared" si="415"/>
        <v>19290.745078402622</v>
      </c>
      <c r="AO1399" s="5">
        <f t="shared" si="416"/>
        <v>0</v>
      </c>
      <c r="AP1399" s="6">
        <f>+AN1399+SUM($D$16:$E$18)-SUM($AL$27:AL1399)</f>
        <v>30416.578762613128</v>
      </c>
      <c r="AQ1399" s="10">
        <f t="shared" si="424"/>
        <v>1.1090733733714053E-3</v>
      </c>
      <c r="AR1399" s="10">
        <f>+AN1399/SUM(AL$27:AL1399)-1</f>
        <v>0.26296549871013464</v>
      </c>
    </row>
    <row r="1400" spans="1:44" x14ac:dyDescent="0.25">
      <c r="A1400" s="1">
        <v>42247</v>
      </c>
      <c r="B1400">
        <v>7.4980000000000002</v>
      </c>
      <c r="G1400">
        <f t="shared" si="417"/>
        <v>4433.0283121706761</v>
      </c>
      <c r="H1400">
        <f t="shared" si="418"/>
        <v>4352.7981912781879</v>
      </c>
      <c r="I1400" s="5">
        <f t="shared" si="407"/>
        <v>0</v>
      </c>
      <c r="J1400" s="6">
        <f>+H1400+SUM($D$16:$E$16)-SUM($F$27:F1400)</f>
        <v>7690.5122965413493</v>
      </c>
      <c r="K1400" s="10">
        <f t="shared" si="419"/>
        <v>5.286830769430928E-4</v>
      </c>
      <c r="L1400" s="10">
        <f>+H1400/SUM(F$27:F1400)-1</f>
        <v>-5.0081489616838781E-2</v>
      </c>
      <c r="M1400">
        <v>7.5679999999999996</v>
      </c>
      <c r="R1400">
        <f t="shared" si="420"/>
        <v>4719.8103369237733</v>
      </c>
      <c r="S1400">
        <f t="shared" si="421"/>
        <v>4499.6807554535417</v>
      </c>
      <c r="T1400" s="5">
        <f t="shared" si="408"/>
        <v>0</v>
      </c>
      <c r="U1400" s="6">
        <f>+S1400+SUM($D$17:$E$17)-SUM($Q$27:Q1400)</f>
        <v>7281.2291765061673</v>
      </c>
      <c r="V1400" s="10">
        <f t="shared" si="409"/>
        <v>-8.159083716097193E-4</v>
      </c>
      <c r="W1400" s="10">
        <f>+S1400/SUM(Q$27:Q1400)-1</f>
        <v>0.17840456070257704</v>
      </c>
      <c r="X1400">
        <v>5.1719999999999997</v>
      </c>
      <c r="AC1400">
        <f t="shared" si="422"/>
        <v>10570.753431432116</v>
      </c>
      <c r="AD1400">
        <f t="shared" si="423"/>
        <v>10350.331519762487</v>
      </c>
      <c r="AE1400" s="5">
        <f t="shared" si="410"/>
        <v>0</v>
      </c>
      <c r="AF1400" s="6">
        <f>+AD1400+SUM($D$18:$E$18)-SUM($AB$27:AB1400)</f>
        <v>15356.902677657212</v>
      </c>
      <c r="AG1400" s="10">
        <f t="shared" si="411"/>
        <v>-5.5722909555887545E-3</v>
      </c>
      <c r="AH1400" s="10">
        <f>+AD1400/SUM(AB$27:AB1400)-1</f>
        <v>0.50584690080129868</v>
      </c>
      <c r="AI1400" s="6">
        <f t="shared" si="412"/>
        <v>0</v>
      </c>
      <c r="AL1400" s="6">
        <f t="shared" si="413"/>
        <v>0</v>
      </c>
      <c r="AM1400" s="6">
        <f t="shared" si="414"/>
        <v>19723.592080526567</v>
      </c>
      <c r="AN1400" s="6">
        <f t="shared" si="415"/>
        <v>19202.810466494215</v>
      </c>
      <c r="AO1400" s="5">
        <f t="shared" si="416"/>
        <v>0</v>
      </c>
      <c r="AP1400" s="6">
        <f>+AN1400+SUM($D$16:$E$18)-SUM($AL$27:AL1400)</f>
        <v>30328.64415070472</v>
      </c>
      <c r="AQ1400" s="10">
        <f t="shared" si="424"/>
        <v>-2.8910092944606225E-3</v>
      </c>
      <c r="AR1400" s="10">
        <f>+AN1400/SUM(AL$27:AL1400)-1</f>
        <v>0.25720841776114001</v>
      </c>
    </row>
    <row r="1401" spans="1:44" x14ac:dyDescent="0.25">
      <c r="A1401" s="1">
        <v>42248</v>
      </c>
      <c r="B1401">
        <v>7.3170000000000002</v>
      </c>
      <c r="G1401">
        <f t="shared" si="417"/>
        <v>4326.016025627212</v>
      </c>
      <c r="H1401">
        <f t="shared" si="418"/>
        <v>4247.7226414487195</v>
      </c>
      <c r="I1401" s="5">
        <f t="shared" si="407"/>
        <v>0</v>
      </c>
      <c r="J1401" s="6">
        <f>+H1401+SUM($D$16:$E$16)-SUM($F$27:F1401)</f>
        <v>7585.4367467118818</v>
      </c>
      <c r="K1401" s="10">
        <f t="shared" si="419"/>
        <v>-1.3663010444274648E-2</v>
      </c>
      <c r="L1401" s="10">
        <f>+H1401/SUM(F$27:F1401)-1</f>
        <v>-7.301230455140173E-2</v>
      </c>
      <c r="M1401">
        <v>7.3869999999999996</v>
      </c>
      <c r="R1401">
        <f t="shared" si="420"/>
        <v>4606.9290379037939</v>
      </c>
      <c r="S1401">
        <f t="shared" si="421"/>
        <v>4392.0641834745393</v>
      </c>
      <c r="T1401" s="5">
        <f t="shared" si="408"/>
        <v>0</v>
      </c>
      <c r="U1401" s="6">
        <f>+S1401+SUM($D$17:$E$17)-SUM($Q$27:Q1401)</f>
        <v>7173.6126045271667</v>
      </c>
      <c r="V1401" s="10">
        <f t="shared" si="409"/>
        <v>-1.4780000652395264E-2</v>
      </c>
      <c r="W1401" s="10">
        <f>+S1401/SUM(Q$27:Q1401)-1</f>
        <v>0.1502212592375709</v>
      </c>
      <c r="X1401">
        <v>5.0279999999999996</v>
      </c>
      <c r="AC1401">
        <f t="shared" si="422"/>
        <v>10276.440110835398</v>
      </c>
      <c r="AD1401">
        <f t="shared" si="423"/>
        <v>10062.155236149611</v>
      </c>
      <c r="AE1401" s="5">
        <f t="shared" si="410"/>
        <v>0</v>
      </c>
      <c r="AF1401" s="6">
        <f>+AD1401+SUM($D$18:$E$18)-SUM($AB$27:AB1401)</f>
        <v>15068.726394044335</v>
      </c>
      <c r="AG1401" s="10">
        <f t="shared" si="411"/>
        <v>-1.8765260786092308E-2</v>
      </c>
      <c r="AH1401" s="10">
        <f>+AD1401/SUM(AB$27:AB1401)-1</f>
        <v>0.46392076899244583</v>
      </c>
      <c r="AI1401" s="6">
        <f t="shared" si="412"/>
        <v>0</v>
      </c>
      <c r="AL1401" s="6">
        <f t="shared" si="413"/>
        <v>0</v>
      </c>
      <c r="AM1401" s="6">
        <f t="shared" si="414"/>
        <v>19209.385174366405</v>
      </c>
      <c r="AN1401" s="6">
        <f t="shared" si="415"/>
        <v>18701.94206107287</v>
      </c>
      <c r="AO1401" s="5">
        <f t="shared" si="416"/>
        <v>0</v>
      </c>
      <c r="AP1401" s="6">
        <f>+AN1401+SUM($D$16:$E$18)-SUM($AL$27:AL1401)</f>
        <v>29827.775745283376</v>
      </c>
      <c r="AQ1401" s="10">
        <f t="shared" si="424"/>
        <v>-1.6514698215076895E-2</v>
      </c>
      <c r="AR1401" s="10">
        <f>+AN1401/SUM(AL$27:AL1401)-1</f>
        <v>0.22441655239408709</v>
      </c>
    </row>
    <row r="1402" spans="1:44" x14ac:dyDescent="0.25">
      <c r="A1402" s="1">
        <v>42249</v>
      </c>
      <c r="B1402">
        <v>7.2949999999999999</v>
      </c>
      <c r="G1402">
        <f t="shared" si="417"/>
        <v>4313.0090073733099</v>
      </c>
      <c r="H1402">
        <f t="shared" si="418"/>
        <v>4234.9510276572919</v>
      </c>
      <c r="I1402" s="5">
        <f t="shared" si="407"/>
        <v>0</v>
      </c>
      <c r="J1402" s="6">
        <f>+H1402+SUM($D$16:$E$16)-SUM($F$27:F1402)</f>
        <v>7572.6651329204533</v>
      </c>
      <c r="K1402" s="10">
        <f t="shared" si="419"/>
        <v>-1.6837018378624835E-3</v>
      </c>
      <c r="L1402" s="10">
        <f>+H1402/SUM(F$27:F1402)-1</f>
        <v>-7.5799475427426044E-2</v>
      </c>
      <c r="M1402">
        <v>7.4089999999999998</v>
      </c>
      <c r="R1402">
        <f t="shared" si="420"/>
        <v>4620.6494167902001</v>
      </c>
      <c r="S1402">
        <f t="shared" si="421"/>
        <v>4405.1446507869041</v>
      </c>
      <c r="T1402" s="5">
        <f t="shared" si="408"/>
        <v>0</v>
      </c>
      <c r="U1402" s="6">
        <f>+S1402+SUM($D$17:$E$17)-SUM($Q$27:Q1402)</f>
        <v>7186.6930718395306</v>
      </c>
      <c r="V1402" s="10">
        <f t="shared" si="409"/>
        <v>1.8234142312214541E-3</v>
      </c>
      <c r="W1402" s="10">
        <f>+S1402/SUM(Q$27:Q1402)-1</f>
        <v>0.15364685389077604</v>
      </c>
      <c r="X1402">
        <v>5.0830000000000002</v>
      </c>
      <c r="AC1402">
        <f t="shared" si="422"/>
        <v>10388.851448563311</v>
      </c>
      <c r="AD1402">
        <f t="shared" si="423"/>
        <v>10172.222566696197</v>
      </c>
      <c r="AE1402" s="5">
        <f t="shared" si="410"/>
        <v>0</v>
      </c>
      <c r="AF1402" s="6">
        <f>+AD1402+SUM($D$18:$E$18)-SUM($AB$27:AB1402)</f>
        <v>15178.793724590922</v>
      </c>
      <c r="AG1402" s="10">
        <f t="shared" si="411"/>
        <v>7.3043552366900411E-3</v>
      </c>
      <c r="AH1402" s="10">
        <f>+AD1402/SUM(AB$27:AB1402)-1</f>
        <v>0.47993422211388292</v>
      </c>
      <c r="AI1402" s="6">
        <f t="shared" si="412"/>
        <v>0</v>
      </c>
      <c r="AL1402" s="6">
        <f t="shared" si="413"/>
        <v>0</v>
      </c>
      <c r="AM1402" s="6">
        <f t="shared" si="414"/>
        <v>19322.50987272682</v>
      </c>
      <c r="AN1402" s="6">
        <f t="shared" si="415"/>
        <v>18812.318245140392</v>
      </c>
      <c r="AO1402" s="5">
        <f t="shared" si="416"/>
        <v>0</v>
      </c>
      <c r="AP1402" s="6">
        <f>+AN1402+SUM($D$16:$E$18)-SUM($AL$27:AL1402)</f>
        <v>29938.151929350897</v>
      </c>
      <c r="AQ1402" s="10">
        <f t="shared" si="424"/>
        <v>3.7004497086905452E-3</v>
      </c>
      <c r="AR1402" s="10">
        <f>+AN1402/SUM(AL$27:AL1402)-1</f>
        <v>0.23164288355910934</v>
      </c>
    </row>
    <row r="1403" spans="1:44" x14ac:dyDescent="0.25">
      <c r="A1403" s="1">
        <v>42250</v>
      </c>
      <c r="B1403">
        <v>7.4160000000000004</v>
      </c>
      <c r="G1403">
        <f t="shared" si="417"/>
        <v>4384.5476077697704</v>
      </c>
      <c r="H1403">
        <f t="shared" si="418"/>
        <v>4305.1949035101416</v>
      </c>
      <c r="I1403" s="5">
        <f t="shared" si="407"/>
        <v>0</v>
      </c>
      <c r="J1403" s="6">
        <f>+H1403+SUM($D$16:$E$16)-SUM($F$27:F1403)</f>
        <v>7642.9090087733048</v>
      </c>
      <c r="K1403" s="10">
        <f t="shared" si="419"/>
        <v>9.2759780896005672E-3</v>
      </c>
      <c r="L1403" s="10">
        <f>+H1403/SUM(F$27:F1403)-1</f>
        <v>-6.0470035609292649E-2</v>
      </c>
      <c r="M1403">
        <v>7.56</v>
      </c>
      <c r="R1403">
        <f t="shared" si="420"/>
        <v>4714.8211082378066</v>
      </c>
      <c r="S1403">
        <f t="shared" si="421"/>
        <v>4494.9242218854088</v>
      </c>
      <c r="T1403" s="5">
        <f t="shared" si="408"/>
        <v>0</v>
      </c>
      <c r="U1403" s="6">
        <f>+S1403+SUM($D$17:$E$17)-SUM($Q$27:Q1403)</f>
        <v>7276.4726429380353</v>
      </c>
      <c r="V1403" s="10">
        <f t="shared" si="409"/>
        <v>1.2492473269840598E-2</v>
      </c>
      <c r="W1403" s="10">
        <f>+S1403/SUM(Q$27:Q1403)-1</f>
        <v>0.17715888991959328</v>
      </c>
      <c r="X1403">
        <v>5.1589999999999998</v>
      </c>
      <c r="AC1403">
        <f t="shared" si="422"/>
        <v>10544.183478878245</v>
      </c>
      <c r="AD1403">
        <f t="shared" si="423"/>
        <v>10324.315605269658</v>
      </c>
      <c r="AE1403" s="5">
        <f t="shared" si="410"/>
        <v>0</v>
      </c>
      <c r="AF1403" s="6">
        <f>+AD1403+SUM($D$18:$E$18)-SUM($AB$27:AB1403)</f>
        <v>15330.886763164383</v>
      </c>
      <c r="AG1403" s="10">
        <f t="shared" si="411"/>
        <v>1.0020100498965068E-2</v>
      </c>
      <c r="AH1403" s="10">
        <f>+AD1403/SUM(AB$27:AB1403)-1</f>
        <v>0.50206190279077711</v>
      </c>
      <c r="AI1403" s="6">
        <f t="shared" si="412"/>
        <v>0</v>
      </c>
      <c r="AL1403" s="6">
        <f t="shared" si="413"/>
        <v>0</v>
      </c>
      <c r="AM1403" s="6">
        <f t="shared" si="414"/>
        <v>19643.552194885822</v>
      </c>
      <c r="AN1403" s="6">
        <f t="shared" si="415"/>
        <v>19124.434730665209</v>
      </c>
      <c r="AO1403" s="5">
        <f t="shared" si="416"/>
        <v>0</v>
      </c>
      <c r="AP1403" s="6">
        <f>+AN1403+SUM($D$16:$E$18)-SUM($AL$27:AL1403)</f>
        <v>30250.268414875711</v>
      </c>
      <c r="AQ1403" s="10">
        <f t="shared" si="424"/>
        <v>1.0425375830189987E-2</v>
      </c>
      <c r="AR1403" s="10">
        <f>+AN1403/SUM(AL$27:AL1403)-1</f>
        <v>0.25207715663640129</v>
      </c>
    </row>
    <row r="1404" spans="1:44" x14ac:dyDescent="0.25">
      <c r="A1404" s="1">
        <v>42251</v>
      </c>
      <c r="B1404">
        <v>7.2919999999999998</v>
      </c>
      <c r="G1404">
        <f t="shared" si="417"/>
        <v>4311.235323065961</v>
      </c>
      <c r="H1404">
        <f t="shared" si="418"/>
        <v>4233.2094439584616</v>
      </c>
      <c r="I1404" s="5">
        <f t="shared" si="407"/>
        <v>0</v>
      </c>
      <c r="J1404" s="6">
        <f>+H1404+SUM($D$16:$E$16)-SUM($F$27:F1404)</f>
        <v>7570.9235492216239</v>
      </c>
      <c r="K1404" s="10">
        <f t="shared" si="419"/>
        <v>-9.4185943426839946E-3</v>
      </c>
      <c r="L1404" s="10">
        <f>+H1404/SUM(F$27:F1404)-1</f>
        <v>-7.617954418324735E-2</v>
      </c>
      <c r="M1404">
        <v>7.3920000000000003</v>
      </c>
      <c r="R1404">
        <f t="shared" si="420"/>
        <v>4610.0473058325224</v>
      </c>
      <c r="S1404">
        <f t="shared" si="421"/>
        <v>4395.0370169546222</v>
      </c>
      <c r="T1404" s="5">
        <f t="shared" si="408"/>
        <v>0</v>
      </c>
      <c r="U1404" s="6">
        <f>+S1404+SUM($D$17:$E$17)-SUM($Q$27:Q1404)</f>
        <v>7176.5854380072487</v>
      </c>
      <c r="V1404" s="10">
        <f t="shared" si="409"/>
        <v>-1.3727421215240732E-2</v>
      </c>
      <c r="W1404" s="10">
        <f>+S1404/SUM(Q$27:Q1404)-1</f>
        <v>0.15099980347693576</v>
      </c>
      <c r="X1404">
        <v>5.0750000000000002</v>
      </c>
      <c r="AC1404">
        <f t="shared" si="422"/>
        <v>10372.50070853016</v>
      </c>
      <c r="AD1404">
        <f t="shared" si="423"/>
        <v>10156.212773162148</v>
      </c>
      <c r="AE1404" s="5">
        <f t="shared" si="410"/>
        <v>0</v>
      </c>
      <c r="AF1404" s="6">
        <f>+AD1404+SUM($D$18:$E$18)-SUM($AB$27:AB1404)</f>
        <v>15162.783931056872</v>
      </c>
      <c r="AG1404" s="10">
        <f t="shared" si="411"/>
        <v>-1.0964977740975268E-2</v>
      </c>
      <c r="AH1404" s="10">
        <f>+AD1404/SUM(AB$27:AB1404)-1</f>
        <v>0.47760499256894651</v>
      </c>
      <c r="AI1404" s="6">
        <f t="shared" si="412"/>
        <v>0</v>
      </c>
      <c r="AL1404" s="6">
        <f t="shared" si="413"/>
        <v>0</v>
      </c>
      <c r="AM1404" s="6">
        <f t="shared" si="414"/>
        <v>19293.783337428642</v>
      </c>
      <c r="AN1404" s="6">
        <f t="shared" si="415"/>
        <v>18784.459234075232</v>
      </c>
      <c r="AO1404" s="5">
        <f t="shared" si="416"/>
        <v>0</v>
      </c>
      <c r="AP1404" s="6">
        <f>+AN1404+SUM($D$16:$E$18)-SUM($AL$27:AL1404)</f>
        <v>29910.292918285733</v>
      </c>
      <c r="AQ1404" s="10">
        <f t="shared" si="424"/>
        <v>-1.1238759667428044E-2</v>
      </c>
      <c r="AR1404" s="10">
        <f>+AN1404/SUM(AL$27:AL1404)-1</f>
        <v>0.22981895350039561</v>
      </c>
    </row>
    <row r="1405" spans="1:44" x14ac:dyDescent="0.25">
      <c r="A1405" s="1">
        <v>42254</v>
      </c>
      <c r="B1405">
        <v>7.1840000000000002</v>
      </c>
      <c r="G1405">
        <f t="shared" si="417"/>
        <v>4247.382688001353</v>
      </c>
      <c r="H1405">
        <f t="shared" si="418"/>
        <v>4170.512430800547</v>
      </c>
      <c r="I1405" s="5">
        <f t="shared" si="407"/>
        <v>0</v>
      </c>
      <c r="J1405" s="6">
        <f>+H1405+SUM($D$16:$E$16)-SUM($F$27:F1405)</f>
        <v>7508.2265360637093</v>
      </c>
      <c r="K1405" s="10">
        <f t="shared" si="419"/>
        <v>-8.28128995759847E-3</v>
      </c>
      <c r="L1405" s="10">
        <f>+H1405/SUM(F$27:F1405)-1</f>
        <v>-8.9862019392820791E-2</v>
      </c>
      <c r="M1405">
        <v>7.4219999999999997</v>
      </c>
      <c r="R1405">
        <f t="shared" si="420"/>
        <v>4628.7569134048945</v>
      </c>
      <c r="S1405">
        <f t="shared" si="421"/>
        <v>4412.87401783512</v>
      </c>
      <c r="T1405" s="5">
        <f t="shared" si="408"/>
        <v>0</v>
      </c>
      <c r="U1405" s="6">
        <f>+S1405+SUM($D$17:$E$17)-SUM($Q$27:Q1405)</f>
        <v>7194.4224388877465</v>
      </c>
      <c r="V1405" s="10">
        <f t="shared" si="409"/>
        <v>2.4854439530577199E-3</v>
      </c>
      <c r="W1405" s="10">
        <f>+S1405/SUM(Q$27:Q1405)-1</f>
        <v>0.15567106891312465</v>
      </c>
      <c r="X1405">
        <v>5.07</v>
      </c>
      <c r="AC1405">
        <f t="shared" si="422"/>
        <v>10362.281496009442</v>
      </c>
      <c r="AD1405">
        <f t="shared" si="423"/>
        <v>10146.206652203367</v>
      </c>
      <c r="AE1405" s="5">
        <f t="shared" si="410"/>
        <v>0</v>
      </c>
      <c r="AF1405" s="6">
        <f>+AD1405+SUM($D$18:$E$18)-SUM($AB$27:AB1405)</f>
        <v>15152.777810098092</v>
      </c>
      <c r="AG1405" s="10">
        <f t="shared" si="411"/>
        <v>-6.5991317981428654E-4</v>
      </c>
      <c r="AH1405" s="10">
        <f>+AD1405/SUM(AB$27:AB1405)-1</f>
        <v>0.47614922410336136</v>
      </c>
      <c r="AI1405" s="6">
        <f t="shared" si="412"/>
        <v>0</v>
      </c>
      <c r="AL1405" s="6">
        <f t="shared" si="413"/>
        <v>0</v>
      </c>
      <c r="AM1405" s="6">
        <f t="shared" si="414"/>
        <v>19238.421097415689</v>
      </c>
      <c r="AN1405" s="6">
        <f t="shared" si="415"/>
        <v>18729.593100839033</v>
      </c>
      <c r="AO1405" s="5">
        <f t="shared" si="416"/>
        <v>0</v>
      </c>
      <c r="AP1405" s="6">
        <f>+AN1405+SUM($D$16:$E$18)-SUM($AL$27:AL1405)</f>
        <v>29855.426785049538</v>
      </c>
      <c r="AQ1405" s="10">
        <f t="shared" si="424"/>
        <v>-1.8343562661218282E-3</v>
      </c>
      <c r="AR1405" s="10">
        <f>+AN1405/SUM(AL$27:AL1405)-1</f>
        <v>0.22622686656734436</v>
      </c>
    </row>
    <row r="1406" spans="1:44" x14ac:dyDescent="0.25">
      <c r="A1406" s="1">
        <v>42255</v>
      </c>
      <c r="B1406">
        <v>7.2779999999999996</v>
      </c>
      <c r="C1406">
        <f>+$C$16</f>
        <v>60</v>
      </c>
      <c r="D1406" s="7">
        <f>+$H$16</f>
        <v>1.0004210526315789</v>
      </c>
      <c r="E1406" s="7">
        <f>+$J$16</f>
        <v>0.46199999999999997</v>
      </c>
      <c r="F1406" s="6">
        <f>+C1406-D1406-E1406</f>
        <v>58.537578947368416</v>
      </c>
      <c r="G1406">
        <f t="shared" si="417"/>
        <v>4361.4957085790284</v>
      </c>
      <c r="H1406">
        <f t="shared" si="418"/>
        <v>4283.6196323112854</v>
      </c>
      <c r="I1406" s="5">
        <f t="shared" si="407"/>
        <v>170280</v>
      </c>
      <c r="J1406" s="6">
        <f>+H1406+SUM($D$16:$E$16)-SUM($F$27:F1406)</f>
        <v>7562.7961586270794</v>
      </c>
      <c r="K1406" s="10">
        <f t="shared" si="419"/>
        <v>7.2679776377631011E-3</v>
      </c>
      <c r="L1406" s="10">
        <f>+H1406/SUM(F$27:F1406)-1</f>
        <v>-7.6969926436212255E-2</v>
      </c>
      <c r="M1406">
        <v>7.5030000000000001</v>
      </c>
      <c r="N1406">
        <f>+$C$17</f>
        <v>50</v>
      </c>
      <c r="O1406" s="7">
        <f>+$H$17</f>
        <v>0.83368421052631569</v>
      </c>
      <c r="P1406" s="7">
        <f>+$J$17</f>
        <v>0.38500000000000001</v>
      </c>
      <c r="Q1406" s="6">
        <f>+N1406-O1406-P1406</f>
        <v>48.781315789473688</v>
      </c>
      <c r="R1406">
        <f t="shared" si="420"/>
        <v>4729.2728538502997</v>
      </c>
      <c r="S1406">
        <f t="shared" si="421"/>
        <v>4509.8152360019376</v>
      </c>
      <c r="T1406" s="5">
        <f t="shared" si="408"/>
        <v>141900</v>
      </c>
      <c r="U1406" s="6">
        <f>+S1406+SUM($D$17:$E$17)-SUM($Q$27:Q1406)</f>
        <v>7242.5823412650898</v>
      </c>
      <c r="V1406" s="10">
        <f t="shared" si="409"/>
        <v>6.6940609599217549E-3</v>
      </c>
      <c r="W1406" s="10">
        <f>+S1406/SUM(Q$27:Q1406)-1</f>
        <v>0.16616075596057822</v>
      </c>
      <c r="X1406">
        <v>5.1319999999999997</v>
      </c>
      <c r="Y1406">
        <f>+$C$18</f>
        <v>90</v>
      </c>
      <c r="Z1406" s="7">
        <f>+$H$18</f>
        <v>1.5006315789473685</v>
      </c>
      <c r="AA1406" s="7">
        <f>+$J$18</f>
        <v>0.69300000000000006</v>
      </c>
      <c r="AB1406" s="6">
        <f>+Y1406-Z1406-AA1406</f>
        <v>87.806368421052639</v>
      </c>
      <c r="AC1406">
        <f t="shared" si="422"/>
        <v>10576.806099687414</v>
      </c>
      <c r="AD1406">
        <f t="shared" si="423"/>
        <v>10358.088920513297</v>
      </c>
      <c r="AE1406" s="5">
        <f t="shared" si="410"/>
        <v>255420</v>
      </c>
      <c r="AF1406" s="6">
        <f>+AD1406+SUM($D$18:$E$18)-SUM($AB$27:AB1406)</f>
        <v>15276.853709986972</v>
      </c>
      <c r="AG1406" s="10">
        <f t="shared" si="411"/>
        <v>8.1883270146145826E-3</v>
      </c>
      <c r="AH1406" s="10">
        <f>+AD1406/SUM(AB$27:AB1406)-1</f>
        <v>0.48796709308866149</v>
      </c>
      <c r="AI1406" s="6">
        <f t="shared" si="412"/>
        <v>200</v>
      </c>
      <c r="AL1406" s="6">
        <f t="shared" si="413"/>
        <v>195.12526315789475</v>
      </c>
      <c r="AM1406" s="6">
        <f t="shared" si="414"/>
        <v>19667.574662116742</v>
      </c>
      <c r="AN1406" s="6">
        <f t="shared" si="415"/>
        <v>19151.523788826518</v>
      </c>
      <c r="AO1406" s="5">
        <f t="shared" si="416"/>
        <v>567600</v>
      </c>
      <c r="AP1406" s="6">
        <f>+AN1406+SUM($D$16:$E$18)-SUM($AL$27:AL1406)</f>
        <v>30082.232209879126</v>
      </c>
      <c r="AQ1406" s="10">
        <f t="shared" si="424"/>
        <v>7.5967905755467413E-3</v>
      </c>
      <c r="AR1406" s="10">
        <f>+AN1406/SUM(AL$27:AL1406)-1</f>
        <v>0.23803496049491901</v>
      </c>
    </row>
    <row r="1407" spans="1:44" x14ac:dyDescent="0.25">
      <c r="A1407" s="1">
        <v>42256</v>
      </c>
      <c r="B1407">
        <v>7.4409999999999998</v>
      </c>
      <c r="G1407">
        <f t="shared" si="417"/>
        <v>4459.1769122748765</v>
      </c>
      <c r="H1407">
        <f t="shared" si="418"/>
        <v>4379.5567029442527</v>
      </c>
      <c r="I1407" s="5">
        <f t="shared" si="407"/>
        <v>0</v>
      </c>
      <c r="J1407" s="6">
        <f>+H1407+SUM($D$16:$E$16)-SUM($F$27:F1407)</f>
        <v>7658.7332292600477</v>
      </c>
      <c r="K1407" s="10">
        <f t="shared" si="419"/>
        <v>1.2685396858611586E-2</v>
      </c>
      <c r="L1407" s="10">
        <f>+H1407/SUM(F$27:F1407)-1</f>
        <v>-5.6297502419875856E-2</v>
      </c>
      <c r="M1407">
        <v>7.59</v>
      </c>
      <c r="R1407">
        <f t="shared" si="420"/>
        <v>4784.1104839029413</v>
      </c>
      <c r="S1407">
        <f t="shared" si="421"/>
        <v>4562.1081755637351</v>
      </c>
      <c r="T1407" s="5">
        <f t="shared" si="408"/>
        <v>0</v>
      </c>
      <c r="U1407" s="6">
        <f>+S1407+SUM($D$17:$E$17)-SUM($Q$27:Q1407)</f>
        <v>7294.8752808268873</v>
      </c>
      <c r="V1407" s="10">
        <f t="shared" si="409"/>
        <v>7.2202064260775689E-3</v>
      </c>
      <c r="W1407" s="10">
        <f>+S1407/SUM(Q$27:Q1407)-1</f>
        <v>0.17968281190734214</v>
      </c>
      <c r="X1407">
        <v>5.1349999999999998</v>
      </c>
      <c r="AC1407">
        <f t="shared" si="422"/>
        <v>10582.988955942101</v>
      </c>
      <c r="AD1407">
        <f t="shared" si="423"/>
        <v>10364.143921830822</v>
      </c>
      <c r="AE1407" s="5">
        <f t="shared" si="410"/>
        <v>0</v>
      </c>
      <c r="AF1407" s="6">
        <f>+AD1407+SUM($D$18:$E$18)-SUM($AB$27:AB1407)</f>
        <v>15282.908711304495</v>
      </c>
      <c r="AG1407" s="10">
        <f t="shared" si="411"/>
        <v>3.9635133205240258E-4</v>
      </c>
      <c r="AH1407" s="10">
        <f>+AD1407/SUM(AB$27:AB1407)-1</f>
        <v>0.48883691017347553</v>
      </c>
      <c r="AI1407" s="6">
        <f t="shared" si="412"/>
        <v>0</v>
      </c>
      <c r="AL1407" s="6">
        <f t="shared" si="413"/>
        <v>0</v>
      </c>
      <c r="AM1407" s="6">
        <f t="shared" si="414"/>
        <v>19826.276352119916</v>
      </c>
      <c r="AN1407" s="6">
        <f t="shared" si="415"/>
        <v>19305.808800338811</v>
      </c>
      <c r="AO1407" s="5">
        <f t="shared" si="416"/>
        <v>0</v>
      </c>
      <c r="AP1407" s="6">
        <f>+AN1407+SUM($D$16:$E$18)-SUM($AL$27:AL1407)</f>
        <v>30236.517221391419</v>
      </c>
      <c r="AQ1407" s="10">
        <f t="shared" si="424"/>
        <v>5.1287753659992052E-3</v>
      </c>
      <c r="AR1407" s="10">
        <f>+AN1407/SUM(AL$27:AL1407)-1</f>
        <v>0.24800859184868207</v>
      </c>
    </row>
    <row r="1408" spans="1:44" x14ac:dyDescent="0.25">
      <c r="A1408" s="1">
        <v>42257</v>
      </c>
      <c r="B1408">
        <v>7.3650000000000002</v>
      </c>
      <c r="G1408">
        <f t="shared" si="417"/>
        <v>4413.6323019627025</v>
      </c>
      <c r="H1408">
        <f t="shared" si="418"/>
        <v>4334.8253080478999</v>
      </c>
      <c r="I1408" s="5">
        <f t="shared" si="407"/>
        <v>0</v>
      </c>
      <c r="J1408" s="6">
        <f>+H1408+SUM($D$16:$E$16)-SUM($F$27:F1408)</f>
        <v>7614.0018343636948</v>
      </c>
      <c r="K1408" s="10">
        <f t="shared" si="419"/>
        <v>-5.8405735723314756E-3</v>
      </c>
      <c r="L1408" s="10">
        <f>+H1408/SUM(F$27:F1408)-1</f>
        <v>-6.5936178648351773E-2</v>
      </c>
      <c r="M1408">
        <v>7.51</v>
      </c>
      <c r="R1408">
        <f t="shared" si="420"/>
        <v>4733.6850769579833</v>
      </c>
      <c r="S1408">
        <f t="shared" si="421"/>
        <v>4514.0227138977143</v>
      </c>
      <c r="T1408" s="5">
        <f t="shared" si="408"/>
        <v>0</v>
      </c>
      <c r="U1408" s="6">
        <f>+S1408+SUM($D$17:$E$17)-SUM($Q$27:Q1408)</f>
        <v>7246.7898191608656</v>
      </c>
      <c r="V1408" s="10">
        <f t="shared" si="409"/>
        <v>-6.5916770081601017E-3</v>
      </c>
      <c r="W1408" s="10">
        <f>+S1408/SUM(Q$27:Q1408)-1</f>
        <v>0.1672487374735363</v>
      </c>
      <c r="X1408">
        <v>5.1020000000000003</v>
      </c>
      <c r="AC1408">
        <f t="shared" si="422"/>
        <v>10514.977537140527</v>
      </c>
      <c r="AD1408">
        <f t="shared" si="423"/>
        <v>10297.538907338045</v>
      </c>
      <c r="AE1408" s="5">
        <f t="shared" si="410"/>
        <v>0</v>
      </c>
      <c r="AF1408" s="6">
        <f>+AD1408+SUM($D$18:$E$18)-SUM($AB$27:AB1408)</f>
        <v>15216.303696811716</v>
      </c>
      <c r="AG1408" s="10">
        <f t="shared" si="411"/>
        <v>-4.358137299054432E-3</v>
      </c>
      <c r="AH1408" s="10">
        <f>+AD1408/SUM(AB$27:AB1408)-1</f>
        <v>0.47926892224052065</v>
      </c>
      <c r="AI1408" s="6">
        <f t="shared" si="412"/>
        <v>0</v>
      </c>
      <c r="AL1408" s="6">
        <f t="shared" si="413"/>
        <v>0</v>
      </c>
      <c r="AM1408" s="6">
        <f t="shared" si="414"/>
        <v>19662.294916061212</v>
      </c>
      <c r="AN1408" s="6">
        <f t="shared" si="415"/>
        <v>19146.386929283661</v>
      </c>
      <c r="AO1408" s="5">
        <f t="shared" si="416"/>
        <v>0</v>
      </c>
      <c r="AP1408" s="6">
        <f>+AN1408+SUM($D$16:$E$18)-SUM($AL$27:AL1408)</f>
        <v>30077.095350336269</v>
      </c>
      <c r="AQ1408" s="10">
        <f t="shared" si="424"/>
        <v>-5.2724945101271237E-3</v>
      </c>
      <c r="AR1408" s="10">
        <f>+AN1408/SUM(AL$27:AL1408)-1</f>
        <v>0.23770289231218156</v>
      </c>
    </row>
    <row r="1409" spans="1:44" x14ac:dyDescent="0.25">
      <c r="A1409" s="1">
        <v>42258</v>
      </c>
      <c r="B1409">
        <v>7.3129999999999997</v>
      </c>
      <c r="G1409">
        <f t="shared" si="417"/>
        <v>4382.4702001701617</v>
      </c>
      <c r="H1409">
        <f t="shared" si="418"/>
        <v>4304.2196168030259</v>
      </c>
      <c r="I1409" s="5">
        <f t="shared" si="407"/>
        <v>0</v>
      </c>
      <c r="J1409" s="6">
        <f>+H1409+SUM($D$16:$E$16)-SUM($F$27:F1409)</f>
        <v>7583.39614311882</v>
      </c>
      <c r="K1409" s="10">
        <f t="shared" si="419"/>
        <v>-4.0196590322245651E-3</v>
      </c>
      <c r="L1409" s="10">
        <f>+H1409/SUM(F$27:F1409)-1</f>
        <v>-7.2531062383624945E-2</v>
      </c>
      <c r="M1409">
        <v>7.4489999999999998</v>
      </c>
      <c r="R1409">
        <f t="shared" si="420"/>
        <v>4695.2357041624527</v>
      </c>
      <c r="S1409">
        <f t="shared" si="421"/>
        <v>4477.3575493773733</v>
      </c>
      <c r="T1409" s="5">
        <f t="shared" si="408"/>
        <v>0</v>
      </c>
      <c r="U1409" s="6">
        <f>+S1409+SUM($D$17:$E$17)-SUM($Q$27:Q1409)</f>
        <v>7210.1246546405255</v>
      </c>
      <c r="V1409" s="10">
        <f t="shared" si="409"/>
        <v>-5.0595043371336468E-3</v>
      </c>
      <c r="W1409" s="10">
        <f>+S1409/SUM(Q$27:Q1409)-1</f>
        <v>0.15776775571775903</v>
      </c>
      <c r="X1409">
        <v>5.0830000000000002</v>
      </c>
      <c r="AC1409">
        <f t="shared" si="422"/>
        <v>10475.819447527498</v>
      </c>
      <c r="AD1409">
        <f t="shared" si="423"/>
        <v>10259.190565660383</v>
      </c>
      <c r="AE1409" s="5">
        <f t="shared" si="410"/>
        <v>0</v>
      </c>
      <c r="AF1409" s="6">
        <f>+AD1409+SUM($D$18:$E$18)-SUM($AB$27:AB1409)</f>
        <v>15177.955355134058</v>
      </c>
      <c r="AG1409" s="10">
        <f t="shared" si="411"/>
        <v>-2.5202140047778654E-3</v>
      </c>
      <c r="AH1409" s="10">
        <f>+AD1409/SUM(AB$27:AB1409)-1</f>
        <v>0.47376008070336439</v>
      </c>
      <c r="AI1409" s="6">
        <f t="shared" si="412"/>
        <v>0</v>
      </c>
      <c r="AL1409" s="6">
        <f t="shared" si="413"/>
        <v>0</v>
      </c>
      <c r="AM1409" s="6">
        <f t="shared" si="414"/>
        <v>19553.525351860113</v>
      </c>
      <c r="AN1409" s="6">
        <f t="shared" si="415"/>
        <v>19040.76773184078</v>
      </c>
      <c r="AO1409" s="5">
        <f t="shared" si="416"/>
        <v>0</v>
      </c>
      <c r="AP1409" s="6">
        <f>+AN1409+SUM($D$16:$E$18)-SUM($AL$27:AL1409)</f>
        <v>29971.476152893389</v>
      </c>
      <c r="AQ1409" s="10">
        <f t="shared" si="424"/>
        <v>-3.5116156069139315E-3</v>
      </c>
      <c r="AR1409" s="10">
        <f>+AN1409/SUM(AL$27:AL1409)-1</f>
        <v>0.2308752236433318</v>
      </c>
    </row>
    <row r="1410" spans="1:44" x14ac:dyDescent="0.25">
      <c r="A1410" s="1">
        <v>42261</v>
      </c>
      <c r="B1410">
        <v>7.3570000000000002</v>
      </c>
      <c r="G1410">
        <f t="shared" si="417"/>
        <v>4408.8381324561578</v>
      </c>
      <c r="H1410">
        <f t="shared" si="418"/>
        <v>4330.1167401640732</v>
      </c>
      <c r="I1410" s="5">
        <f t="shared" si="407"/>
        <v>0</v>
      </c>
      <c r="J1410" s="6">
        <f>+H1410+SUM($D$16:$E$16)-SUM($F$27:F1410)</f>
        <v>7609.2932664798682</v>
      </c>
      <c r="K1410" s="10">
        <f t="shared" si="419"/>
        <v>3.4149769934606056E-3</v>
      </c>
      <c r="L1410" s="10">
        <f>+H1410/SUM(F$27:F1410)-1</f>
        <v>-6.6950776146086022E-2</v>
      </c>
      <c r="M1410">
        <v>7.4080000000000004</v>
      </c>
      <c r="R1410">
        <f t="shared" si="420"/>
        <v>4669.3926831031613</v>
      </c>
      <c r="S1410">
        <f t="shared" si="421"/>
        <v>4452.7137502735377</v>
      </c>
      <c r="T1410" s="5">
        <f t="shared" si="408"/>
        <v>0</v>
      </c>
      <c r="U1410" s="6">
        <f>+S1410+SUM($D$17:$E$17)-SUM($Q$27:Q1410)</f>
        <v>7185.4808555366908</v>
      </c>
      <c r="V1410" s="10">
        <f t="shared" si="409"/>
        <v>-3.4179435563536087E-3</v>
      </c>
      <c r="W1410" s="10">
        <f>+S1410/SUM(Q$27:Q1410)-1</f>
        <v>0.1513952925704336</v>
      </c>
      <c r="X1410">
        <v>5.0599999999999996</v>
      </c>
      <c r="AC1410">
        <f t="shared" si="422"/>
        <v>10428.417549574884</v>
      </c>
      <c r="AD1410">
        <f t="shared" si="423"/>
        <v>10212.768888892688</v>
      </c>
      <c r="AE1410" s="5">
        <f t="shared" si="410"/>
        <v>0</v>
      </c>
      <c r="AF1410" s="6">
        <f>+AD1410+SUM($D$18:$E$18)-SUM($AB$27:AB1410)</f>
        <v>15131.533678366359</v>
      </c>
      <c r="AG1410" s="10">
        <f t="shared" si="411"/>
        <v>-3.0584934321865598E-3</v>
      </c>
      <c r="AH1410" s="10">
        <f>+AD1410/SUM(AB$27:AB1410)-1</f>
        <v>0.46709148305312276</v>
      </c>
      <c r="AI1410" s="6">
        <f t="shared" si="412"/>
        <v>0</v>
      </c>
      <c r="AL1410" s="6">
        <f t="shared" si="413"/>
        <v>0</v>
      </c>
      <c r="AM1410" s="6">
        <f t="shared" si="414"/>
        <v>19506.648365134206</v>
      </c>
      <c r="AN1410" s="6">
        <f t="shared" si="415"/>
        <v>18995.599379330299</v>
      </c>
      <c r="AO1410" s="5">
        <f t="shared" si="416"/>
        <v>0</v>
      </c>
      <c r="AP1410" s="6">
        <f>+AN1410+SUM($D$16:$E$18)-SUM($AL$27:AL1410)</f>
        <v>29926.307800382907</v>
      </c>
      <c r="AQ1410" s="10">
        <f t="shared" si="424"/>
        <v>-1.5070446407131621E-3</v>
      </c>
      <c r="AR1410" s="10">
        <f>+AN1410/SUM(AL$27:AL1410)-1</f>
        <v>0.22795535156774482</v>
      </c>
    </row>
    <row r="1411" spans="1:44" x14ac:dyDescent="0.25">
      <c r="A1411" s="1">
        <v>42262</v>
      </c>
      <c r="B1411">
        <v>7.3609999999999998</v>
      </c>
      <c r="G1411">
        <f t="shared" si="417"/>
        <v>4411.2352172094306</v>
      </c>
      <c r="H1411">
        <f t="shared" si="418"/>
        <v>4332.4710241059865</v>
      </c>
      <c r="I1411" s="5">
        <f t="shared" si="407"/>
        <v>0</v>
      </c>
      <c r="J1411" s="6">
        <f>+H1411+SUM($D$16:$E$16)-SUM($F$27:F1411)</f>
        <v>7611.6475504217815</v>
      </c>
      <c r="K1411" s="10">
        <f t="shared" si="419"/>
        <v>3.0939587415890202E-4</v>
      </c>
      <c r="L1411" s="10">
        <f>+H1411/SUM(F$27:F1411)-1</f>
        <v>-6.6443477397218897E-2</v>
      </c>
      <c r="M1411">
        <v>7.4669999999999996</v>
      </c>
      <c r="R1411">
        <f t="shared" si="420"/>
        <v>4706.5814207250678</v>
      </c>
      <c r="S1411">
        <f t="shared" si="421"/>
        <v>4488.1767782522275</v>
      </c>
      <c r="T1411" s="5">
        <f t="shared" si="408"/>
        <v>0</v>
      </c>
      <c r="U1411" s="6">
        <f>+S1411+SUM($D$17:$E$17)-SUM($Q$27:Q1411)</f>
        <v>7220.9438835153796</v>
      </c>
      <c r="V1411" s="10">
        <f t="shared" si="409"/>
        <v>4.9353729683050407E-3</v>
      </c>
      <c r="W1411" s="10">
        <f>+S1411/SUM(Q$27:Q1411)-1</f>
        <v>0.16056542246536543</v>
      </c>
      <c r="X1411">
        <v>5.1079999999999997</v>
      </c>
      <c r="AC1411">
        <f t="shared" si="422"/>
        <v>10527.343249649903</v>
      </c>
      <c r="AD1411">
        <f t="shared" si="423"/>
        <v>10309.648909973092</v>
      </c>
      <c r="AE1411" s="5">
        <f t="shared" si="410"/>
        <v>0</v>
      </c>
      <c r="AF1411" s="6">
        <f>+AD1411+SUM($D$18:$E$18)-SUM($AB$27:AB1411)</f>
        <v>15228.413699446763</v>
      </c>
      <c r="AG1411" s="10">
        <f t="shared" si="411"/>
        <v>6.4025248953392122E-3</v>
      </c>
      <c r="AH1411" s="10">
        <f>+AD1411/SUM(AB$27:AB1411)-1</f>
        <v>0.48100855641014828</v>
      </c>
      <c r="AI1411" s="6">
        <f t="shared" si="412"/>
        <v>0</v>
      </c>
      <c r="AL1411" s="6">
        <f t="shared" si="413"/>
        <v>0</v>
      </c>
      <c r="AM1411" s="6">
        <f t="shared" si="414"/>
        <v>19645.159887584399</v>
      </c>
      <c r="AN1411" s="6">
        <f t="shared" si="415"/>
        <v>19130.296712331306</v>
      </c>
      <c r="AO1411" s="5">
        <f t="shared" si="416"/>
        <v>0</v>
      </c>
      <c r="AP1411" s="6">
        <f>+AN1411+SUM($D$16:$E$18)-SUM($AL$27:AL1411)</f>
        <v>30061.005133383915</v>
      </c>
      <c r="AQ1411" s="10">
        <f t="shared" si="424"/>
        <v>4.5009673060731892E-3</v>
      </c>
      <c r="AR1411" s="10">
        <f>+AN1411/SUM(AL$27:AL1411)-1</f>
        <v>0.23666275308730245</v>
      </c>
    </row>
    <row r="1412" spans="1:44" x14ac:dyDescent="0.25">
      <c r="A1412" s="1">
        <v>42263</v>
      </c>
      <c r="B1412">
        <v>7.4820000000000002</v>
      </c>
      <c r="G1412">
        <f t="shared" si="417"/>
        <v>4483.747030995919</v>
      </c>
      <c r="H1412">
        <f t="shared" si="418"/>
        <v>4403.688113348865</v>
      </c>
      <c r="I1412" s="5">
        <f t="shared" si="407"/>
        <v>0</v>
      </c>
      <c r="J1412" s="6">
        <f>+H1412+SUM($D$16:$E$16)-SUM($F$27:F1412)</f>
        <v>7682.8646396646582</v>
      </c>
      <c r="K1412" s="10">
        <f t="shared" si="419"/>
        <v>9.3563303832862044E-3</v>
      </c>
      <c r="L1412" s="10">
        <f>+H1412/SUM(F$27:F1412)-1</f>
        <v>-5.1097690243987359E-2</v>
      </c>
      <c r="M1412">
        <v>7.5490000000000004</v>
      </c>
      <c r="R1412">
        <f t="shared" si="420"/>
        <v>4758.2674628436507</v>
      </c>
      <c r="S1412">
        <f t="shared" si="421"/>
        <v>4537.4643764598995</v>
      </c>
      <c r="T1412" s="5">
        <f t="shared" si="408"/>
        <v>0</v>
      </c>
      <c r="U1412" s="6">
        <f>+S1412+SUM($D$17:$E$17)-SUM($Q$27:Q1412)</f>
        <v>7270.2314817230508</v>
      </c>
      <c r="V1412" s="10">
        <f t="shared" si="409"/>
        <v>6.8256448191197361E-3</v>
      </c>
      <c r="W1412" s="10">
        <f>+S1412/SUM(Q$27:Q1412)-1</f>
        <v>0.17331034876001672</v>
      </c>
      <c r="X1412">
        <v>5.1509999999999998</v>
      </c>
      <c r="AC1412">
        <f t="shared" si="422"/>
        <v>10615.964189300441</v>
      </c>
      <c r="AD1412">
        <f t="shared" si="423"/>
        <v>10396.437262190955</v>
      </c>
      <c r="AE1412" s="5">
        <f t="shared" si="410"/>
        <v>0</v>
      </c>
      <c r="AF1412" s="6">
        <f>+AD1412+SUM($D$18:$E$18)-SUM($AB$27:AB1412)</f>
        <v>15315.20205166463</v>
      </c>
      <c r="AG1412" s="10">
        <f t="shared" si="411"/>
        <v>5.6991065471920788E-3</v>
      </c>
      <c r="AH1412" s="10">
        <f>+AD1412/SUM(AB$27:AB1412)-1</f>
        <v>0.49347593462581729</v>
      </c>
      <c r="AI1412" s="6">
        <f t="shared" si="412"/>
        <v>0</v>
      </c>
      <c r="AL1412" s="6">
        <f t="shared" si="413"/>
        <v>0</v>
      </c>
      <c r="AM1412" s="6">
        <f t="shared" si="414"/>
        <v>19857.978683140012</v>
      </c>
      <c r="AN1412" s="6">
        <f t="shared" si="415"/>
        <v>19337.58975199972</v>
      </c>
      <c r="AO1412" s="5">
        <f t="shared" si="416"/>
        <v>0</v>
      </c>
      <c r="AP1412" s="6">
        <f>+AN1412+SUM($D$16:$E$18)-SUM($AL$27:AL1412)</f>
        <v>30268.298173052332</v>
      </c>
      <c r="AQ1412" s="10">
        <f t="shared" si="424"/>
        <v>6.8957454598952417E-3</v>
      </c>
      <c r="AR1412" s="10">
        <f>+AN1412/SUM(AL$27:AL1412)-1</f>
        <v>0.25006304608782526</v>
      </c>
    </row>
    <row r="1413" spans="1:44" x14ac:dyDescent="0.25">
      <c r="A1413" s="1">
        <v>42264</v>
      </c>
      <c r="B1413">
        <v>7.5110000000000001</v>
      </c>
      <c r="G1413">
        <f t="shared" si="417"/>
        <v>4501.1258954571431</v>
      </c>
      <c r="H1413">
        <f t="shared" si="418"/>
        <v>4420.7566719277365</v>
      </c>
      <c r="I1413" s="5">
        <f t="shared" si="407"/>
        <v>0</v>
      </c>
      <c r="J1413" s="6">
        <f>+H1413+SUM($D$16:$E$16)-SUM($F$27:F1413)</f>
        <v>7699.9331982435306</v>
      </c>
      <c r="K1413" s="10">
        <f t="shared" si="419"/>
        <v>2.2216398933740944E-3</v>
      </c>
      <c r="L1413" s="10">
        <f>+H1413/SUM(F$27:F1413)-1</f>
        <v>-4.7419774314700458E-2</v>
      </c>
      <c r="M1413">
        <v>7.5449999999999999</v>
      </c>
      <c r="R1413">
        <f t="shared" si="420"/>
        <v>4755.7461924964027</v>
      </c>
      <c r="S1413">
        <f t="shared" si="421"/>
        <v>4535.0601033765979</v>
      </c>
      <c r="T1413" s="5">
        <f t="shared" si="408"/>
        <v>0</v>
      </c>
      <c r="U1413" s="6">
        <f>+S1413+SUM($D$17:$E$17)-SUM($Q$27:Q1413)</f>
        <v>7267.8272086397501</v>
      </c>
      <c r="V1413" s="10">
        <f t="shared" si="409"/>
        <v>-3.3070103604604384E-4</v>
      </c>
      <c r="W1413" s="10">
        <f>+S1413/SUM(Q$27:Q1413)-1</f>
        <v>0.17268864503832626</v>
      </c>
      <c r="X1413">
        <v>5.16</v>
      </c>
      <c r="AC1413">
        <f t="shared" si="422"/>
        <v>10634.512758064508</v>
      </c>
      <c r="AD1413">
        <f t="shared" si="423"/>
        <v>10414.602266143533</v>
      </c>
      <c r="AE1413" s="5">
        <f t="shared" si="410"/>
        <v>0</v>
      </c>
      <c r="AF1413" s="6">
        <f>+AD1413+SUM($D$18:$E$18)-SUM($AB$27:AB1413)</f>
        <v>15333.367055617207</v>
      </c>
      <c r="AG1413" s="10">
        <f t="shared" si="411"/>
        <v>1.1860766767097797E-3</v>
      </c>
      <c r="AH1413" s="10">
        <f>+AD1413/SUM(AB$27:AB1413)-1</f>
        <v>0.49608538588025985</v>
      </c>
      <c r="AI1413" s="6">
        <f t="shared" si="412"/>
        <v>0</v>
      </c>
      <c r="AL1413" s="6">
        <f t="shared" si="413"/>
        <v>0</v>
      </c>
      <c r="AM1413" s="6">
        <f t="shared" si="414"/>
        <v>19891.384846018052</v>
      </c>
      <c r="AN1413" s="6">
        <f t="shared" si="415"/>
        <v>19370.419041447865</v>
      </c>
      <c r="AO1413" s="5">
        <f t="shared" si="416"/>
        <v>0</v>
      </c>
      <c r="AP1413" s="6">
        <f>+AN1413+SUM($D$16:$E$18)-SUM($AL$27:AL1413)</f>
        <v>30301.127462500473</v>
      </c>
      <c r="AQ1413" s="10">
        <f t="shared" si="424"/>
        <v>1.0846096883427858E-3</v>
      </c>
      <c r="AR1413" s="10">
        <f>+AN1413/SUM(AL$27:AL1413)-1</f>
        <v>0.25218526928599827</v>
      </c>
    </row>
    <row r="1414" spans="1:44" x14ac:dyDescent="0.25">
      <c r="A1414" s="1">
        <v>42265</v>
      </c>
      <c r="B1414">
        <v>7.4880000000000004</v>
      </c>
      <c r="G1414">
        <f t="shared" si="417"/>
        <v>4487.3426581258273</v>
      </c>
      <c r="H1414">
        <f t="shared" si="418"/>
        <v>4407.219539261735</v>
      </c>
      <c r="I1414" s="5">
        <f t="shared" si="407"/>
        <v>0</v>
      </c>
      <c r="J1414" s="6">
        <f>+H1414+SUM($D$16:$E$16)-SUM($F$27:F1414)</f>
        <v>7686.39606557753</v>
      </c>
      <c r="K1414" s="10">
        <f t="shared" si="419"/>
        <v>-1.7580844297570009E-3</v>
      </c>
      <c r="L1414" s="10">
        <f>+H1414/SUM(F$27:F1414)-1</f>
        <v>-5.0336742120686617E-2</v>
      </c>
      <c r="M1414">
        <v>7.407</v>
      </c>
      <c r="R1414">
        <f t="shared" si="420"/>
        <v>4668.7623655163488</v>
      </c>
      <c r="S1414">
        <f t="shared" si="421"/>
        <v>4452.1126820027121</v>
      </c>
      <c r="T1414" s="5">
        <f t="shared" si="408"/>
        <v>0</v>
      </c>
      <c r="U1414" s="6">
        <f>+S1414+SUM($D$17:$E$17)-SUM($Q$27:Q1414)</f>
        <v>7184.8797872658652</v>
      </c>
      <c r="V1414" s="10">
        <f t="shared" si="409"/>
        <v>-1.1412960021294882E-2</v>
      </c>
      <c r="W1414" s="10">
        <f>+S1414/SUM(Q$27:Q1414)-1</f>
        <v>0.15123986664001099</v>
      </c>
      <c r="X1414">
        <v>5.0910000000000002</v>
      </c>
      <c r="AC1414">
        <f t="shared" si="422"/>
        <v>10492.307064206669</v>
      </c>
      <c r="AD1414">
        <f t="shared" si="423"/>
        <v>10275.33723584045</v>
      </c>
      <c r="AE1414" s="5">
        <f t="shared" si="410"/>
        <v>0</v>
      </c>
      <c r="AF1414" s="6">
        <f>+AD1414+SUM($D$18:$E$18)-SUM($AB$27:AB1414)</f>
        <v>15194.102025314125</v>
      </c>
      <c r="AG1414" s="10">
        <f t="shared" si="411"/>
        <v>-9.082482001372516E-3</v>
      </c>
      <c r="AH1414" s="10">
        <f>+AD1414/SUM(AB$27:AB1414)-1</f>
        <v>0.47607959292953539</v>
      </c>
      <c r="AI1414" s="6">
        <f t="shared" si="412"/>
        <v>0</v>
      </c>
      <c r="AL1414" s="6">
        <f t="shared" si="413"/>
        <v>0</v>
      </c>
      <c r="AM1414" s="6">
        <f t="shared" si="414"/>
        <v>19648.412087848847</v>
      </c>
      <c r="AN1414" s="6">
        <f t="shared" si="415"/>
        <v>19134.669457104897</v>
      </c>
      <c r="AO1414" s="5">
        <f t="shared" si="416"/>
        <v>0</v>
      </c>
      <c r="AP1414" s="6">
        <f>+AN1414+SUM($D$16:$E$18)-SUM($AL$27:AL1414)</f>
        <v>30065.377878157509</v>
      </c>
      <c r="AQ1414" s="10">
        <f t="shared" si="424"/>
        <v>-7.780224832713567E-3</v>
      </c>
      <c r="AR1414" s="10">
        <f>+AN1414/SUM(AL$27:AL1414)-1</f>
        <v>0.23694542568101995</v>
      </c>
    </row>
    <row r="1415" spans="1:44" x14ac:dyDescent="0.25">
      <c r="A1415" s="1">
        <v>42268</v>
      </c>
      <c r="B1415">
        <v>7.4829999999999997</v>
      </c>
      <c r="G1415">
        <f t="shared" si="417"/>
        <v>4484.3463021842363</v>
      </c>
      <c r="H1415">
        <f t="shared" si="418"/>
        <v>4404.2766843343434</v>
      </c>
      <c r="I1415" s="5">
        <f t="shared" si="407"/>
        <v>0</v>
      </c>
      <c r="J1415" s="6">
        <f>+H1415+SUM($D$16:$E$16)-SUM($F$27:F1415)</f>
        <v>7683.4532106501374</v>
      </c>
      <c r="K1415" s="10">
        <f t="shared" si="419"/>
        <v>-3.8286537699661061E-4</v>
      </c>
      <c r="L1415" s="10">
        <f>+H1415/SUM(F$27:F1415)-1</f>
        <v>-5.097086555677055E-2</v>
      </c>
      <c r="M1415">
        <v>7.4539999999999997</v>
      </c>
      <c r="R1415">
        <f t="shared" si="420"/>
        <v>4698.3872920965123</v>
      </c>
      <c r="S1415">
        <f t="shared" si="421"/>
        <v>4480.3628907314996</v>
      </c>
      <c r="T1415" s="5">
        <f t="shared" si="408"/>
        <v>0</v>
      </c>
      <c r="U1415" s="6">
        <f>+S1415+SUM($D$17:$E$17)-SUM($Q$27:Q1415)</f>
        <v>7213.1299959946518</v>
      </c>
      <c r="V1415" s="10">
        <f t="shared" si="409"/>
        <v>3.9318972015169873E-3</v>
      </c>
      <c r="W1415" s="10">
        <f>+S1415/SUM(Q$27:Q1415)-1</f>
        <v>0.1585448853698721</v>
      </c>
      <c r="X1415">
        <v>5.1420000000000003</v>
      </c>
      <c r="AC1415">
        <f t="shared" si="422"/>
        <v>10597.415620536376</v>
      </c>
      <c r="AD1415">
        <f t="shared" si="423"/>
        <v>10378.272258238381</v>
      </c>
      <c r="AE1415" s="5">
        <f t="shared" si="410"/>
        <v>0</v>
      </c>
      <c r="AF1415" s="6">
        <f>+AD1415+SUM($D$18:$E$18)-SUM($AB$27:AB1415)</f>
        <v>15297.037047712052</v>
      </c>
      <c r="AG1415" s="10">
        <f t="shared" si="411"/>
        <v>6.7746696860684352E-3</v>
      </c>
      <c r="AH1415" s="10">
        <f>+AD1415/SUM(AB$27:AB1415)-1</f>
        <v>0.49086648337137517</v>
      </c>
      <c r="AI1415" s="6">
        <f t="shared" si="412"/>
        <v>0</v>
      </c>
      <c r="AL1415" s="6">
        <f t="shared" si="413"/>
        <v>0</v>
      </c>
      <c r="AM1415" s="6">
        <f t="shared" si="414"/>
        <v>19780.149214817124</v>
      </c>
      <c r="AN1415" s="6">
        <f t="shared" si="415"/>
        <v>19262.911833304224</v>
      </c>
      <c r="AO1415" s="5">
        <f t="shared" si="416"/>
        <v>0</v>
      </c>
      <c r="AP1415" s="6">
        <f>+AN1415+SUM($D$16:$E$18)-SUM($AL$27:AL1415)</f>
        <v>30193.620254356836</v>
      </c>
      <c r="AQ1415" s="10">
        <f t="shared" si="424"/>
        <v>4.2654503368970698E-3</v>
      </c>
      <c r="AR1415" s="10">
        <f>+AN1415/SUM(AL$27:AL1415)-1</f>
        <v>0.24523555167320521</v>
      </c>
    </row>
    <row r="1416" spans="1:44" x14ac:dyDescent="0.25">
      <c r="A1416" s="1">
        <v>42269</v>
      </c>
      <c r="B1416">
        <v>7.4530000000000003</v>
      </c>
      <c r="G1416">
        <f t="shared" si="417"/>
        <v>4466.368166534694</v>
      </c>
      <c r="H1416">
        <f t="shared" si="418"/>
        <v>4386.6195547699936</v>
      </c>
      <c r="I1416" s="5">
        <f t="shared" si="407"/>
        <v>0</v>
      </c>
      <c r="J1416" s="6">
        <f>+H1416+SUM($D$16:$E$16)-SUM($F$27:F1416)</f>
        <v>7665.7960810857876</v>
      </c>
      <c r="K1416" s="10">
        <f t="shared" si="419"/>
        <v>-2.2980721142252802E-3</v>
      </c>
      <c r="L1416" s="10">
        <f>+H1416/SUM(F$27:F1416)-1</f>
        <v>-5.4775606173274149E-2</v>
      </c>
      <c r="M1416">
        <v>7.2380000000000004</v>
      </c>
      <c r="R1416">
        <f t="shared" si="420"/>
        <v>4562.2386933451244</v>
      </c>
      <c r="S1416">
        <f t="shared" si="421"/>
        <v>4350.5321442332433</v>
      </c>
      <c r="T1416" s="5">
        <f t="shared" si="408"/>
        <v>0</v>
      </c>
      <c r="U1416" s="6">
        <f>+S1416+SUM($D$17:$E$17)-SUM($Q$27:Q1416)</f>
        <v>7083.2992494963946</v>
      </c>
      <c r="V1416" s="10">
        <f t="shared" si="409"/>
        <v>-1.7999224548892134E-2</v>
      </c>
      <c r="W1416" s="10">
        <f>+S1416/SUM(Q$27:Q1416)-1</f>
        <v>0.124972884398596</v>
      </c>
      <c r="X1416">
        <v>5.0819999999999999</v>
      </c>
      <c r="AC1416">
        <f t="shared" si="422"/>
        <v>10473.758495442602</v>
      </c>
      <c r="AD1416">
        <f t="shared" si="423"/>
        <v>10257.172231887873</v>
      </c>
      <c r="AE1416" s="5">
        <f t="shared" si="410"/>
        <v>0</v>
      </c>
      <c r="AF1416" s="6">
        <f>+AD1416+SUM($D$18:$E$18)-SUM($AB$27:AB1416)</f>
        <v>15175.937021361548</v>
      </c>
      <c r="AG1416" s="10">
        <f t="shared" si="411"/>
        <v>-7.9165675008034952E-3</v>
      </c>
      <c r="AH1416" s="10">
        <f>+AD1416/SUM(AB$27:AB1416)-1</f>
        <v>0.47347014167509283</v>
      </c>
      <c r="AI1416" s="6">
        <f t="shared" si="412"/>
        <v>0</v>
      </c>
      <c r="AL1416" s="6">
        <f t="shared" si="413"/>
        <v>0</v>
      </c>
      <c r="AM1416" s="6">
        <f t="shared" si="414"/>
        <v>19502.365355322421</v>
      </c>
      <c r="AN1416" s="6">
        <f t="shared" si="415"/>
        <v>18994.323930891107</v>
      </c>
      <c r="AO1416" s="5">
        <f t="shared" si="416"/>
        <v>0</v>
      </c>
      <c r="AP1416" s="6">
        <f>+AN1416+SUM($D$16:$E$18)-SUM($AL$27:AL1416)</f>
        <v>29925.032351943715</v>
      </c>
      <c r="AQ1416" s="10">
        <f t="shared" si="424"/>
        <v>-8.8955183297161344E-3</v>
      </c>
      <c r="AR1416" s="10">
        <f>+AN1416/SUM(AL$27:AL1416)-1</f>
        <v>0.22787290122199488</v>
      </c>
    </row>
    <row r="1417" spans="1:44" x14ac:dyDescent="0.25">
      <c r="A1417" s="1">
        <v>42270</v>
      </c>
      <c r="B1417">
        <v>7.306</v>
      </c>
      <c r="G1417">
        <f t="shared" si="417"/>
        <v>4378.2753018519352</v>
      </c>
      <c r="H1417">
        <f t="shared" si="418"/>
        <v>4300.0996199046785</v>
      </c>
      <c r="I1417" s="5">
        <f t="shared" si="407"/>
        <v>0</v>
      </c>
      <c r="J1417" s="6">
        <f>+H1417+SUM($D$16:$E$16)-SUM($F$27:F1417)</f>
        <v>7579.2761462204726</v>
      </c>
      <c r="K1417" s="10">
        <f t="shared" si="419"/>
        <v>-1.1286490528855886E-2</v>
      </c>
      <c r="L1417" s="10">
        <f>+H1417/SUM(F$27:F1417)-1</f>
        <v>-7.3418835194142273E-2</v>
      </c>
      <c r="M1417">
        <v>7.2679999999999998</v>
      </c>
      <c r="R1417">
        <f t="shared" si="420"/>
        <v>4581.1482209494843</v>
      </c>
      <c r="S1417">
        <f t="shared" si="421"/>
        <v>4368.5641923580015</v>
      </c>
      <c r="T1417" s="5">
        <f t="shared" si="408"/>
        <v>0</v>
      </c>
      <c r="U1417" s="6">
        <f>+S1417+SUM($D$17:$E$17)-SUM($Q$27:Q1417)</f>
        <v>7101.3312976211528</v>
      </c>
      <c r="V1417" s="10">
        <f t="shared" si="409"/>
        <v>2.5457131612842687E-3</v>
      </c>
      <c r="W1417" s="10">
        <f>+S1417/SUM(Q$27:Q1417)-1</f>
        <v>0.12963566231127333</v>
      </c>
      <c r="X1417">
        <v>5.0750000000000002</v>
      </c>
      <c r="AC1417">
        <f t="shared" si="422"/>
        <v>10459.331830848329</v>
      </c>
      <c r="AD1417">
        <f t="shared" si="423"/>
        <v>10243.043895480314</v>
      </c>
      <c r="AE1417" s="5">
        <f t="shared" si="410"/>
        <v>0</v>
      </c>
      <c r="AF1417" s="6">
        <f>+AD1417+SUM($D$18:$E$18)-SUM($AB$27:AB1417)</f>
        <v>15161.808684953987</v>
      </c>
      <c r="AG1417" s="10">
        <f t="shared" si="411"/>
        <v>-9.309696256430966E-4</v>
      </c>
      <c r="AH1417" s="10">
        <f>+AD1417/SUM(AB$27:AB1417)-1</f>
        <v>0.47144056847719318</v>
      </c>
      <c r="AI1417" s="6">
        <f t="shared" si="412"/>
        <v>0</v>
      </c>
      <c r="AL1417" s="6">
        <f t="shared" si="413"/>
        <v>0</v>
      </c>
      <c r="AM1417" s="6">
        <f t="shared" si="414"/>
        <v>19418.755353649747</v>
      </c>
      <c r="AN1417" s="6">
        <f t="shared" si="415"/>
        <v>18911.707707742993</v>
      </c>
      <c r="AO1417" s="5">
        <f t="shared" si="416"/>
        <v>0</v>
      </c>
      <c r="AP1417" s="6">
        <f>+AN1417+SUM($D$16:$E$18)-SUM($AL$27:AL1417)</f>
        <v>29842.416128795601</v>
      </c>
      <c r="AQ1417" s="10">
        <f t="shared" si="424"/>
        <v>-2.7607730603755876E-3</v>
      </c>
      <c r="AR1417" s="10">
        <f>+AN1417/SUM(AL$27:AL1417)-1</f>
        <v>0.22253224145574224</v>
      </c>
    </row>
    <row r="1418" spans="1:44" x14ac:dyDescent="0.25">
      <c r="A1418" s="1">
        <v>42271</v>
      </c>
      <c r="B1418">
        <v>7.1740000000000004</v>
      </c>
      <c r="G1418">
        <f t="shared" si="417"/>
        <v>4299.1715049939485</v>
      </c>
      <c r="H1418">
        <f t="shared" si="418"/>
        <v>4222.4082498215394</v>
      </c>
      <c r="I1418" s="5">
        <f t="shared" si="407"/>
        <v>0</v>
      </c>
      <c r="J1418" s="6">
        <f>+H1418+SUM($D$16:$E$16)-SUM($F$27:F1418)</f>
        <v>7501.5847761373334</v>
      </c>
      <c r="K1418" s="10">
        <f t="shared" si="419"/>
        <v>-1.0250499992915718E-2</v>
      </c>
      <c r="L1418" s="10">
        <f>+H1418/SUM(F$27:F1418)-1</f>
        <v>-9.0159693906758265E-2</v>
      </c>
      <c r="M1418">
        <v>7.1379999999999999</v>
      </c>
      <c r="R1418">
        <f t="shared" si="420"/>
        <v>4499.2069346639264</v>
      </c>
      <c r="S1418">
        <f t="shared" si="421"/>
        <v>4290.425317150718</v>
      </c>
      <c r="T1418" s="5">
        <f t="shared" si="408"/>
        <v>0</v>
      </c>
      <c r="U1418" s="6">
        <f>+S1418+SUM($D$17:$E$17)-SUM($Q$27:Q1418)</f>
        <v>7023.1924224138711</v>
      </c>
      <c r="V1418" s="10">
        <f t="shared" si="409"/>
        <v>-1.1003412167723714E-2</v>
      </c>
      <c r="W1418" s="10">
        <f>+S1418/SUM(Q$27:Q1418)-1</f>
        <v>0.10943029135633875</v>
      </c>
      <c r="X1418">
        <v>4.9870000000000001</v>
      </c>
      <c r="AC1418">
        <f t="shared" si="422"/>
        <v>10277.968047377461</v>
      </c>
      <c r="AD1418">
        <f t="shared" si="423"/>
        <v>10065.430523499572</v>
      </c>
      <c r="AE1418" s="5">
        <f t="shared" si="410"/>
        <v>0</v>
      </c>
      <c r="AF1418" s="6">
        <f>+AD1418+SUM($D$18:$E$18)-SUM($AB$27:AB1418)</f>
        <v>14984.195312973243</v>
      </c>
      <c r="AG1418" s="10">
        <f t="shared" si="411"/>
        <v>-1.1714524016979588E-2</v>
      </c>
      <c r="AH1418" s="10">
        <f>+AD1418/SUM(AB$27:AB1418)-1</f>
        <v>0.44592593398931291</v>
      </c>
      <c r="AI1418" s="6">
        <f t="shared" si="412"/>
        <v>0</v>
      </c>
      <c r="AL1418" s="6">
        <f t="shared" si="413"/>
        <v>0</v>
      </c>
      <c r="AM1418" s="6">
        <f t="shared" si="414"/>
        <v>19076.346487035335</v>
      </c>
      <c r="AN1418" s="6">
        <f t="shared" si="415"/>
        <v>18578.264090471828</v>
      </c>
      <c r="AO1418" s="5">
        <f t="shared" si="416"/>
        <v>0</v>
      </c>
      <c r="AP1418" s="6">
        <f>+AN1418+SUM($D$16:$E$18)-SUM($AL$27:AL1418)</f>
        <v>29508.972511524436</v>
      </c>
      <c r="AQ1418" s="10">
        <f t="shared" si="424"/>
        <v>-1.1173479246186724E-2</v>
      </c>
      <c r="AR1418" s="10">
        <f>+AN1418/SUM(AL$27:AL1418)-1</f>
        <v>0.20097704511275283</v>
      </c>
    </row>
    <row r="1419" spans="1:44" x14ac:dyDescent="0.25">
      <c r="A1419" s="1">
        <v>42272</v>
      </c>
      <c r="B1419">
        <v>7.2670000000000003</v>
      </c>
      <c r="G1419">
        <f t="shared" si="417"/>
        <v>4354.9037255075309</v>
      </c>
      <c r="H1419">
        <f t="shared" si="418"/>
        <v>4277.1453514710247</v>
      </c>
      <c r="I1419" s="5">
        <f t="shared" si="407"/>
        <v>0</v>
      </c>
      <c r="J1419" s="6">
        <f>+H1419+SUM($D$16:$E$16)-SUM($F$27:F1419)</f>
        <v>7556.3218777868187</v>
      </c>
      <c r="K1419" s="10">
        <f t="shared" si="419"/>
        <v>7.2967383936797248E-3</v>
      </c>
      <c r="L1419" s="10">
        <f>+H1419/SUM(F$27:F1419)-1</f>
        <v>-7.8364997995596819E-2</v>
      </c>
      <c r="M1419">
        <v>7.3209999999999997</v>
      </c>
      <c r="R1419">
        <f t="shared" si="420"/>
        <v>4614.5550530505188</v>
      </c>
      <c r="S1419">
        <f t="shared" si="421"/>
        <v>4400.4208107117402</v>
      </c>
      <c r="T1419" s="5">
        <f t="shared" si="408"/>
        <v>0</v>
      </c>
      <c r="U1419" s="6">
        <f>+S1419+SUM($D$17:$E$17)-SUM($Q$27:Q1419)</f>
        <v>7133.1879159748933</v>
      </c>
      <c r="V1419" s="10">
        <f t="shared" si="409"/>
        <v>1.5661751372492816E-2</v>
      </c>
      <c r="W1419" s="10">
        <f>+S1419/SUM(Q$27:Q1419)-1</f>
        <v>0.13787323662366968</v>
      </c>
      <c r="X1419">
        <v>5.0359999999999996</v>
      </c>
      <c r="AC1419">
        <f t="shared" si="422"/>
        <v>10378.954699537375</v>
      </c>
      <c r="AD1419">
        <f t="shared" si="423"/>
        <v>10164.328878352484</v>
      </c>
      <c r="AE1419" s="5">
        <f t="shared" si="410"/>
        <v>0</v>
      </c>
      <c r="AF1419" s="6">
        <f>+AD1419+SUM($D$18:$E$18)-SUM($AB$27:AB1419)</f>
        <v>15083.093667826157</v>
      </c>
      <c r="AG1419" s="10">
        <f t="shared" si="411"/>
        <v>6.6001779066031663E-3</v>
      </c>
      <c r="AH1419" s="10">
        <f>+AD1419/SUM(AB$27:AB1419)-1</f>
        <v>0.46013294637460977</v>
      </c>
      <c r="AI1419" s="6">
        <f t="shared" si="412"/>
        <v>0</v>
      </c>
      <c r="AL1419" s="6">
        <f t="shared" si="413"/>
        <v>0</v>
      </c>
      <c r="AM1419" s="6">
        <f t="shared" si="414"/>
        <v>19348.413478095426</v>
      </c>
      <c r="AN1419" s="6">
        <f t="shared" si="415"/>
        <v>18841.895040535248</v>
      </c>
      <c r="AO1419" s="5">
        <f t="shared" si="416"/>
        <v>0</v>
      </c>
      <c r="AP1419" s="6">
        <f>+AN1419+SUM($D$16:$E$18)-SUM($AL$27:AL1419)</f>
        <v>29772.60346158786</v>
      </c>
      <c r="AQ1419" s="10">
        <f t="shared" si="424"/>
        <v>8.9339250955100535E-3</v>
      </c>
      <c r="AR1419" s="10">
        <f>+AN1419/SUM(AL$27:AL1419)-1</f>
        <v>0.21801925733804972</v>
      </c>
    </row>
    <row r="1420" spans="1:44" x14ac:dyDescent="0.25">
      <c r="A1420" s="1">
        <v>42275</v>
      </c>
      <c r="B1420">
        <v>7.1820000000000004</v>
      </c>
      <c r="G1420">
        <f t="shared" si="417"/>
        <v>4303.9656745004932</v>
      </c>
      <c r="H1420">
        <f t="shared" si="418"/>
        <v>4227.1168177053669</v>
      </c>
      <c r="I1420" s="5">
        <f t="shared" si="407"/>
        <v>0</v>
      </c>
      <c r="J1420" s="6">
        <f>+H1420+SUM($D$16:$E$16)-SUM($F$27:F1420)</f>
        <v>7506.29334402116</v>
      </c>
      <c r="K1420" s="10">
        <f t="shared" si="419"/>
        <v>-6.6207520768439831E-3</v>
      </c>
      <c r="L1420" s="10">
        <f>+H1420/SUM(F$27:F1420)-1</f>
        <v>-8.9145096409023794E-2</v>
      </c>
      <c r="M1420">
        <v>7.173</v>
      </c>
      <c r="R1420">
        <f t="shared" si="420"/>
        <v>4521.2680502023459</v>
      </c>
      <c r="S1420">
        <f t="shared" si="421"/>
        <v>4311.4627066296016</v>
      </c>
      <c r="T1420" s="5">
        <f t="shared" si="408"/>
        <v>0</v>
      </c>
      <c r="U1420" s="6">
        <f>+S1420+SUM($D$17:$E$17)-SUM($Q$27:Q1420)</f>
        <v>7044.2298118927538</v>
      </c>
      <c r="V1420" s="10">
        <f t="shared" si="409"/>
        <v>-1.2471016483796338E-2</v>
      </c>
      <c r="W1420" s="10">
        <f>+S1420/SUM(Q$27:Q1420)-1</f>
        <v>0.11487019892112871</v>
      </c>
      <c r="X1420">
        <v>4.9160000000000004</v>
      </c>
      <c r="AC1420">
        <f t="shared" si="422"/>
        <v>10131.64044934983</v>
      </c>
      <c r="AD1420">
        <f t="shared" si="423"/>
        <v>9922.1288256514727</v>
      </c>
      <c r="AE1420" s="5">
        <f t="shared" si="410"/>
        <v>0</v>
      </c>
      <c r="AF1420" s="6">
        <f>+AD1420+SUM($D$18:$E$18)-SUM($AB$27:AB1420)</f>
        <v>14840.893615125147</v>
      </c>
      <c r="AG1420" s="10">
        <f t="shared" si="411"/>
        <v>-1.6057717205433031E-2</v>
      </c>
      <c r="AH1420" s="10">
        <f>+AD1420/SUM(AB$27:AB1420)-1</f>
        <v>0.42534026298204575</v>
      </c>
      <c r="AI1420" s="6">
        <f t="shared" si="412"/>
        <v>0</v>
      </c>
      <c r="AL1420" s="6">
        <f t="shared" si="413"/>
        <v>0</v>
      </c>
      <c r="AM1420" s="6">
        <f t="shared" si="414"/>
        <v>18956.874174052668</v>
      </c>
      <c r="AN1420" s="6">
        <f t="shared" si="415"/>
        <v>18460.708349986438</v>
      </c>
      <c r="AO1420" s="5">
        <f t="shared" si="416"/>
        <v>0</v>
      </c>
      <c r="AP1420" s="6">
        <f>+AN1420+SUM($D$16:$E$18)-SUM($AL$27:AL1420)</f>
        <v>29391.416771039047</v>
      </c>
      <c r="AQ1420" s="10">
        <f t="shared" si="424"/>
        <v>-1.2803270330074223E-2</v>
      </c>
      <c r="AR1420" s="10">
        <f>+AN1420/SUM(AL$27:AL1420)-1</f>
        <v>0.19337774815170938</v>
      </c>
    </row>
    <row r="1421" spans="1:44" x14ac:dyDescent="0.25">
      <c r="A1421" s="1">
        <v>42276</v>
      </c>
      <c r="B1421">
        <v>7.1349999999999998</v>
      </c>
      <c r="G1421">
        <f t="shared" si="417"/>
        <v>4275.7999286495433</v>
      </c>
      <c r="H1421">
        <f t="shared" si="418"/>
        <v>4199.4539813878855</v>
      </c>
      <c r="I1421" s="5">
        <f t="shared" si="407"/>
        <v>0</v>
      </c>
      <c r="J1421" s="6">
        <f>+H1421+SUM($D$16:$E$16)-SUM($F$27:F1421)</f>
        <v>7478.6305077036795</v>
      </c>
      <c r="K1421" s="10">
        <f t="shared" si="419"/>
        <v>-3.6852858061448002E-3</v>
      </c>
      <c r="L1421" s="10">
        <f>+H1421/SUM(F$27:F1421)-1</f>
        <v>-9.510585670821281E-2</v>
      </c>
      <c r="M1421">
        <v>7.1219999999999999</v>
      </c>
      <c r="R1421">
        <f t="shared" si="420"/>
        <v>4489.1218532749344</v>
      </c>
      <c r="S1421">
        <f t="shared" si="421"/>
        <v>4280.8082248175133</v>
      </c>
      <c r="T1421" s="5">
        <f t="shared" si="408"/>
        <v>0</v>
      </c>
      <c r="U1421" s="6">
        <f>+S1421+SUM($D$17:$E$17)-SUM($Q$27:Q1421)</f>
        <v>7013.5753300806646</v>
      </c>
      <c r="V1421" s="10">
        <f t="shared" si="409"/>
        <v>-4.3517151811736099E-3</v>
      </c>
      <c r="W1421" s="10">
        <f>+S1421/SUM(Q$27:Q1421)-1</f>
        <v>0.10694347646957736</v>
      </c>
      <c r="X1421">
        <v>4.883</v>
      </c>
      <c r="AC1421">
        <f t="shared" si="422"/>
        <v>10063.629030548254</v>
      </c>
      <c r="AD1421">
        <f t="shared" si="423"/>
        <v>9855.5238111586932</v>
      </c>
      <c r="AE1421" s="5">
        <f t="shared" si="410"/>
        <v>0</v>
      </c>
      <c r="AF1421" s="6">
        <f>+AD1421+SUM($D$18:$E$18)-SUM($AB$27:AB1421)</f>
        <v>14774.288600632368</v>
      </c>
      <c r="AG1421" s="10">
        <f t="shared" si="411"/>
        <v>-4.4879382751520369E-3</v>
      </c>
      <c r="AH1421" s="10">
        <f>+AD1421/SUM(AB$27:AB1421)-1</f>
        <v>0.41577227504909042</v>
      </c>
      <c r="AI1421" s="6">
        <f t="shared" si="412"/>
        <v>0</v>
      </c>
      <c r="AL1421" s="6">
        <f t="shared" si="413"/>
        <v>0</v>
      </c>
      <c r="AM1421" s="6">
        <f t="shared" si="414"/>
        <v>18828.550812472731</v>
      </c>
      <c r="AN1421" s="6">
        <f t="shared" si="415"/>
        <v>18335.786017364095</v>
      </c>
      <c r="AO1421" s="5">
        <f t="shared" si="416"/>
        <v>0</v>
      </c>
      <c r="AP1421" s="6">
        <f>+AN1421+SUM($D$16:$E$18)-SUM($AL$27:AL1421)</f>
        <v>29266.494438416703</v>
      </c>
      <c r="AQ1421" s="10">
        <f t="shared" si="424"/>
        <v>-4.2502997931503916E-3</v>
      </c>
      <c r="AR1421" s="10">
        <f>+AN1421/SUM(AL$27:AL1421)-1</f>
        <v>0.18530224372509707</v>
      </c>
    </row>
    <row r="1422" spans="1:44" x14ac:dyDescent="0.25">
      <c r="A1422" s="1">
        <v>42277</v>
      </c>
      <c r="B1422">
        <v>7.306</v>
      </c>
      <c r="G1422">
        <f t="shared" si="417"/>
        <v>4378.2753018519361</v>
      </c>
      <c r="H1422">
        <f t="shared" si="418"/>
        <v>4300.0996199046795</v>
      </c>
      <c r="I1422" s="5">
        <f t="shared" si="407"/>
        <v>0</v>
      </c>
      <c r="J1422" s="6">
        <f>+H1422+SUM($D$16:$E$16)-SUM($F$27:F1422)</f>
        <v>7579.2761462204726</v>
      </c>
      <c r="K1422" s="10">
        <f t="shared" si="419"/>
        <v>1.3457763211208063E-2</v>
      </c>
      <c r="L1422" s="10">
        <f>+H1422/SUM(F$27:F1422)-1</f>
        <v>-7.3418835194142051E-2</v>
      </c>
      <c r="M1422">
        <v>7.2830000000000004</v>
      </c>
      <c r="R1422">
        <f t="shared" si="420"/>
        <v>4590.6029847516638</v>
      </c>
      <c r="S1422">
        <f t="shared" si="421"/>
        <v>4377.5802164203806</v>
      </c>
      <c r="T1422" s="5">
        <f t="shared" si="408"/>
        <v>0</v>
      </c>
      <c r="U1422" s="6">
        <f>+S1422+SUM($D$17:$E$17)-SUM($Q$27:Q1422)</f>
        <v>7110.3473216835337</v>
      </c>
      <c r="V1422" s="10">
        <f t="shared" si="409"/>
        <v>1.3797811679276073E-2</v>
      </c>
      <c r="W1422" s="10">
        <f>+S1422/SUM(Q$27:Q1422)-1</f>
        <v>0.13196705126761188</v>
      </c>
      <c r="X1422">
        <v>4.9989999999999997</v>
      </c>
      <c r="AC1422">
        <f t="shared" si="422"/>
        <v>10302.699472396216</v>
      </c>
      <c r="AD1422">
        <f t="shared" si="423"/>
        <v>10089.650528769671</v>
      </c>
      <c r="AE1422" s="5">
        <f t="shared" si="410"/>
        <v>0</v>
      </c>
      <c r="AF1422" s="6">
        <f>+AD1422+SUM($D$18:$E$18)-SUM($AB$27:AB1422)</f>
        <v>15008.415318243344</v>
      </c>
      <c r="AG1422" s="10">
        <f t="shared" si="411"/>
        <v>1.5846902950099162E-2</v>
      </c>
      <c r="AH1422" s="10">
        <f>+AD1422/SUM(AB$27:AB1422)-1</f>
        <v>0.44940520232856906</v>
      </c>
      <c r="AI1422" s="6">
        <f t="shared" si="412"/>
        <v>0</v>
      </c>
      <c r="AL1422" s="6">
        <f t="shared" si="413"/>
        <v>0</v>
      </c>
      <c r="AM1422" s="6">
        <f t="shared" si="414"/>
        <v>19271.577758999818</v>
      </c>
      <c r="AN1422" s="6">
        <f t="shared" si="415"/>
        <v>18767.330365094731</v>
      </c>
      <c r="AO1422" s="5">
        <f t="shared" si="416"/>
        <v>0</v>
      </c>
      <c r="AP1422" s="6">
        <f>+AN1422+SUM($D$16:$E$18)-SUM($AL$27:AL1422)</f>
        <v>29698.038786147343</v>
      </c>
      <c r="AQ1422" s="10">
        <f t="shared" si="424"/>
        <v>1.4745337834659589E-2</v>
      </c>
      <c r="AR1422" s="10">
        <f>+AN1422/SUM(AL$27:AL1422)-1</f>
        <v>0.21319908344320915</v>
      </c>
    </row>
    <row r="1423" spans="1:44" x14ac:dyDescent="0.25">
      <c r="A1423" s="1">
        <v>42278</v>
      </c>
      <c r="B1423">
        <v>7.3280000000000003</v>
      </c>
      <c r="G1423">
        <f t="shared" si="417"/>
        <v>4391.4592679949346</v>
      </c>
      <c r="H1423">
        <f t="shared" si="418"/>
        <v>4313.0481815852036</v>
      </c>
      <c r="I1423" s="5">
        <f t="shared" si="407"/>
        <v>0</v>
      </c>
      <c r="J1423" s="6">
        <f>+H1423+SUM($D$16:$E$16)-SUM($F$27:F1423)</f>
        <v>7592.2247079009976</v>
      </c>
      <c r="K1423" s="10">
        <f t="shared" si="419"/>
        <v>1.7084166654861566E-3</v>
      </c>
      <c r="L1423" s="10">
        <f>+H1423/SUM(F$27:F1423)-1</f>
        <v>-7.0628692075372479E-2</v>
      </c>
      <c r="M1423">
        <v>7.2519999999999998</v>
      </c>
      <c r="R1423">
        <f t="shared" si="420"/>
        <v>4571.0631395604923</v>
      </c>
      <c r="S1423">
        <f t="shared" si="421"/>
        <v>4358.9471000247977</v>
      </c>
      <c r="T1423" s="5">
        <f t="shared" si="408"/>
        <v>0</v>
      </c>
      <c r="U1423" s="6">
        <f>+S1423+SUM($D$17:$E$17)-SUM($Q$27:Q1423)</f>
        <v>7091.7142052879499</v>
      </c>
      <c r="V1423" s="10">
        <f t="shared" si="409"/>
        <v>-2.6205634623165386E-3</v>
      </c>
      <c r="W1423" s="10">
        <f>+S1423/SUM(Q$27:Q1423)-1</f>
        <v>0.12714884742451216</v>
      </c>
      <c r="X1423">
        <v>4.9909999999999997</v>
      </c>
      <c r="AC1423">
        <f t="shared" si="422"/>
        <v>10286.211855717047</v>
      </c>
      <c r="AD1423">
        <f t="shared" si="423"/>
        <v>10073.503858589604</v>
      </c>
      <c r="AE1423" s="5">
        <f t="shared" si="410"/>
        <v>0</v>
      </c>
      <c r="AF1423" s="6">
        <f>+AD1423+SUM($D$18:$E$18)-SUM($AB$27:AB1423)</f>
        <v>14992.268648063276</v>
      </c>
      <c r="AG1423" s="10">
        <f t="shared" si="411"/>
        <v>-1.0758411089837328E-3</v>
      </c>
      <c r="AH1423" s="10">
        <f>+AD1423/SUM(AB$27:AB1423)-1</f>
        <v>0.44708569010239807</v>
      </c>
      <c r="AI1423" s="6">
        <f t="shared" si="412"/>
        <v>0</v>
      </c>
      <c r="AL1423" s="6">
        <f t="shared" si="413"/>
        <v>0</v>
      </c>
      <c r="AM1423" s="6">
        <f t="shared" si="414"/>
        <v>19248.734263272476</v>
      </c>
      <c r="AN1423" s="6">
        <f t="shared" si="415"/>
        <v>18745.499140199605</v>
      </c>
      <c r="AO1423" s="5">
        <f t="shared" si="416"/>
        <v>0</v>
      </c>
      <c r="AP1423" s="6">
        <f>+AN1423+SUM($D$16:$E$18)-SUM($AL$27:AL1423)</f>
        <v>29676.207561252217</v>
      </c>
      <c r="AQ1423" s="10">
        <f t="shared" si="424"/>
        <v>-7.3510661940778821E-4</v>
      </c>
      <c r="AR1423" s="10">
        <f>+AN1423/SUM(AL$27:AL1423)-1</f>
        <v>0.21178782134476659</v>
      </c>
    </row>
    <row r="1424" spans="1:44" x14ac:dyDescent="0.25">
      <c r="A1424" s="1">
        <v>42279</v>
      </c>
      <c r="B1424">
        <v>7.3449999999999998</v>
      </c>
      <c r="G1424">
        <f t="shared" si="417"/>
        <v>4401.6468781963422</v>
      </c>
      <c r="H1424">
        <f t="shared" si="418"/>
        <v>4323.0538883383351</v>
      </c>
      <c r="I1424" s="5">
        <f t="shared" si="407"/>
        <v>0</v>
      </c>
      <c r="J1424" s="6">
        <f>+H1424+SUM($D$16:$E$16)-SUM($F$27:F1424)</f>
        <v>7602.2304146541283</v>
      </c>
      <c r="K1424" s="10">
        <f t="shared" si="419"/>
        <v>1.3178886476736817E-3</v>
      </c>
      <c r="L1424" s="10">
        <f>+H1424/SUM(F$27:F1424)-1</f>
        <v>-6.8472672392687062E-2</v>
      </c>
      <c r="M1424">
        <v>7.2910000000000004</v>
      </c>
      <c r="R1424">
        <f t="shared" si="420"/>
        <v>4595.6455254461607</v>
      </c>
      <c r="S1424">
        <f t="shared" si="421"/>
        <v>4382.3887625869838</v>
      </c>
      <c r="T1424" s="5">
        <f t="shared" si="408"/>
        <v>0</v>
      </c>
      <c r="U1424" s="6">
        <f>+S1424+SUM($D$17:$E$17)-SUM($Q$27:Q1424)</f>
        <v>7115.1558678501351</v>
      </c>
      <c r="V1424" s="10">
        <f t="shared" si="409"/>
        <v>3.3055001771935544E-3</v>
      </c>
      <c r="W1424" s="10">
        <f>+S1424/SUM(Q$27:Q1424)-1</f>
        <v>0.1332104587109928</v>
      </c>
      <c r="X1424">
        <v>5.024</v>
      </c>
      <c r="AC1424">
        <f t="shared" si="422"/>
        <v>10354.223274518623</v>
      </c>
      <c r="AD1424">
        <f t="shared" si="423"/>
        <v>10140.108873082383</v>
      </c>
      <c r="AE1424" s="5">
        <f t="shared" si="410"/>
        <v>0</v>
      </c>
      <c r="AF1424" s="6">
        <f>+AD1424+SUM($D$18:$E$18)-SUM($AB$27:AB1424)</f>
        <v>15058.873662556056</v>
      </c>
      <c r="AG1424" s="10">
        <f t="shared" si="411"/>
        <v>4.4426241322312876E-3</v>
      </c>
      <c r="AH1424" s="10">
        <f>+AD1424/SUM(AB$27:AB1424)-1</f>
        <v>0.45665367803535339</v>
      </c>
      <c r="AI1424" s="6">
        <f t="shared" si="412"/>
        <v>0</v>
      </c>
      <c r="AL1424" s="6">
        <f t="shared" si="413"/>
        <v>0</v>
      </c>
      <c r="AM1424" s="6">
        <f t="shared" si="414"/>
        <v>19351.515678161126</v>
      </c>
      <c r="AN1424" s="6">
        <f t="shared" si="415"/>
        <v>18845.5515240077</v>
      </c>
      <c r="AO1424" s="5">
        <f t="shared" si="416"/>
        <v>0</v>
      </c>
      <c r="AP1424" s="6">
        <f>+AN1424+SUM($D$16:$E$18)-SUM($AL$27:AL1424)</f>
        <v>29776.259945060308</v>
      </c>
      <c r="AQ1424" s="10">
        <f t="shared" si="424"/>
        <v>3.3714679883398713E-3</v>
      </c>
      <c r="AR1424" s="10">
        <f>+AN1424/SUM(AL$27:AL1424)-1</f>
        <v>0.21825562779197716</v>
      </c>
    </row>
    <row r="1425" spans="1:44" x14ac:dyDescent="0.25">
      <c r="A1425" s="1">
        <v>42282</v>
      </c>
      <c r="B1425">
        <v>7.5279999999999996</v>
      </c>
      <c r="G1425">
        <f t="shared" si="417"/>
        <v>4511.3135056585515</v>
      </c>
      <c r="H1425">
        <f t="shared" si="418"/>
        <v>4430.762378680869</v>
      </c>
      <c r="I1425" s="5">
        <f t="shared" si="407"/>
        <v>0</v>
      </c>
      <c r="J1425" s="6">
        <f>+H1425+SUM($D$16:$E$16)-SUM($F$27:F1425)</f>
        <v>7709.938904996663</v>
      </c>
      <c r="K1425" s="10">
        <f t="shared" si="419"/>
        <v>1.4168011815968606E-2</v>
      </c>
      <c r="L1425" s="10">
        <f>+H1425/SUM(F$27:F1425)-1</f>
        <v>-4.526375463201493E-2</v>
      </c>
      <c r="M1425">
        <v>7.4989999999999997</v>
      </c>
      <c r="R1425">
        <f t="shared" si="420"/>
        <v>4726.7515835030526</v>
      </c>
      <c r="S1425">
        <f t="shared" si="421"/>
        <v>4507.4109629186387</v>
      </c>
      <c r="T1425" s="5">
        <f t="shared" si="408"/>
        <v>0</v>
      </c>
      <c r="U1425" s="6">
        <f>+S1425+SUM($D$17:$E$17)-SUM($Q$27:Q1425)</f>
        <v>7240.1780681817909</v>
      </c>
      <c r="V1425" s="10">
        <f t="shared" si="409"/>
        <v>1.7571252500113044E-2</v>
      </c>
      <c r="W1425" s="10">
        <f>+S1425/SUM(Q$27:Q1425)-1</f>
        <v>0.16553905223888843</v>
      </c>
      <c r="X1425">
        <v>5.117</v>
      </c>
      <c r="AC1425">
        <f t="shared" si="422"/>
        <v>10545.891818413971</v>
      </c>
      <c r="AD1425">
        <f t="shared" si="423"/>
        <v>10327.813913925667</v>
      </c>
      <c r="AE1425" s="5">
        <f t="shared" si="410"/>
        <v>0</v>
      </c>
      <c r="AF1425" s="6">
        <f>+AD1425+SUM($D$18:$E$18)-SUM($AB$27:AB1425)</f>
        <v>15246.57870339934</v>
      </c>
      <c r="AG1425" s="10">
        <f t="shared" si="411"/>
        <v>1.2464746371437796E-2</v>
      </c>
      <c r="AH1425" s="10">
        <f>+AD1425/SUM(AB$27:AB1425)-1</f>
        <v>0.48361800766459062</v>
      </c>
      <c r="AI1425" s="6">
        <f t="shared" si="412"/>
        <v>0</v>
      </c>
      <c r="AL1425" s="6">
        <f t="shared" si="413"/>
        <v>0</v>
      </c>
      <c r="AM1425" s="6">
        <f t="shared" si="414"/>
        <v>19783.956907575575</v>
      </c>
      <c r="AN1425" s="6">
        <f t="shared" si="415"/>
        <v>19265.987255525175</v>
      </c>
      <c r="AO1425" s="5">
        <f t="shared" si="416"/>
        <v>0</v>
      </c>
      <c r="AP1425" s="6">
        <f>+AN1425+SUM($D$16:$E$18)-SUM($AL$27:AL1425)</f>
        <v>30196.695676577787</v>
      </c>
      <c r="AQ1425" s="10">
        <f t="shared" si="424"/>
        <v>1.4119830102679698E-2</v>
      </c>
      <c r="AR1425" s="10">
        <f>+AN1425/SUM(AL$27:AL1425)-1</f>
        <v>0.2454343598865778</v>
      </c>
    </row>
    <row r="1426" spans="1:44" x14ac:dyDescent="0.25">
      <c r="A1426" s="1">
        <v>42283</v>
      </c>
      <c r="B1426">
        <v>7.5590000000000002</v>
      </c>
      <c r="G1426">
        <f t="shared" si="417"/>
        <v>4529.890912496413</v>
      </c>
      <c r="H1426">
        <f t="shared" si="418"/>
        <v>4449.0080792306971</v>
      </c>
      <c r="I1426" s="5">
        <f t="shared" si="407"/>
        <v>0</v>
      </c>
      <c r="J1426" s="6">
        <f>+H1426+SUM($D$16:$E$16)-SUM($F$27:F1426)</f>
        <v>7728.1846055464921</v>
      </c>
      <c r="K1426" s="10">
        <f t="shared" si="419"/>
        <v>2.3665168783639778E-3</v>
      </c>
      <c r="L1426" s="10">
        <f>+H1426/SUM(F$27:F1426)-1</f>
        <v>-4.1332189328294522E-2</v>
      </c>
      <c r="M1426">
        <v>7.5449999999999999</v>
      </c>
      <c r="R1426">
        <f t="shared" si="420"/>
        <v>4755.7461924964036</v>
      </c>
      <c r="S1426">
        <f t="shared" si="421"/>
        <v>4535.0601033766006</v>
      </c>
      <c r="T1426" s="5">
        <f t="shared" si="408"/>
        <v>0</v>
      </c>
      <c r="U1426" s="6">
        <f>+S1426+SUM($D$17:$E$17)-SUM($Q$27:Q1426)</f>
        <v>7267.8272086397519</v>
      </c>
      <c r="V1426" s="10">
        <f t="shared" si="409"/>
        <v>3.818848127433494E-3</v>
      </c>
      <c r="W1426" s="10">
        <f>+S1426/SUM(Q$27:Q1426)-1</f>
        <v>0.17268864503832693</v>
      </c>
      <c r="X1426">
        <v>5.0659999999999998</v>
      </c>
      <c r="AC1426">
        <f t="shared" si="422"/>
        <v>10440.783262084264</v>
      </c>
      <c r="AD1426">
        <f t="shared" si="423"/>
        <v>10224.878891527736</v>
      </c>
      <c r="AE1426" s="5">
        <f t="shared" si="410"/>
        <v>0</v>
      </c>
      <c r="AF1426" s="6">
        <f>+AD1426+SUM($D$18:$E$18)-SUM($AB$27:AB1426)</f>
        <v>15143.643681001409</v>
      </c>
      <c r="AG1426" s="10">
        <f t="shared" si="411"/>
        <v>-6.7513521820460332E-3</v>
      </c>
      <c r="AH1426" s="10">
        <f>+AD1426/SUM(AB$27:AB1426)-1</f>
        <v>0.46883111722275062</v>
      </c>
      <c r="AI1426" s="6">
        <f t="shared" si="412"/>
        <v>0</v>
      </c>
      <c r="AL1426" s="6">
        <f t="shared" si="413"/>
        <v>0</v>
      </c>
      <c r="AM1426" s="6">
        <f t="shared" si="414"/>
        <v>19726.42036707708</v>
      </c>
      <c r="AN1426" s="6">
        <f t="shared" si="415"/>
        <v>19208.947074135034</v>
      </c>
      <c r="AO1426" s="5">
        <f t="shared" si="416"/>
        <v>0</v>
      </c>
      <c r="AP1426" s="6">
        <f>+AN1426+SUM($D$16:$E$18)-SUM($AL$27:AL1426)</f>
        <v>30139.655495187646</v>
      </c>
      <c r="AQ1426" s="10">
        <f t="shared" si="424"/>
        <v>-1.8889544074978115E-3</v>
      </c>
      <c r="AR1426" s="10">
        <f>+AN1426/SUM(AL$27:AL1426)-1</f>
        <v>0.24174704291417259</v>
      </c>
    </row>
    <row r="1427" spans="1:44" x14ac:dyDescent="0.25">
      <c r="A1427" s="1">
        <v>42284</v>
      </c>
      <c r="B1427">
        <v>7.77</v>
      </c>
      <c r="G1427">
        <f t="shared" si="417"/>
        <v>4656.3371332315292</v>
      </c>
      <c r="H1427">
        <f t="shared" si="418"/>
        <v>4573.1965571666242</v>
      </c>
      <c r="I1427" s="5">
        <f t="shared" si="407"/>
        <v>0</v>
      </c>
      <c r="J1427" s="6">
        <f>+H1427+SUM($D$16:$E$16)-SUM($F$27:F1427)</f>
        <v>7852.3730834824182</v>
      </c>
      <c r="K1427" s="10">
        <f t="shared" si="419"/>
        <v>1.6069553753516264E-2</v>
      </c>
      <c r="L1427" s="10">
        <f>+H1427/SUM(F$27:F1427)-1</f>
        <v>-1.4572180325552186E-2</v>
      </c>
      <c r="M1427">
        <v>7.53</v>
      </c>
      <c r="R1427">
        <f t="shared" si="420"/>
        <v>4746.2914286942241</v>
      </c>
      <c r="S1427">
        <f t="shared" si="421"/>
        <v>4526.0440793142225</v>
      </c>
      <c r="T1427" s="5">
        <f t="shared" si="408"/>
        <v>0</v>
      </c>
      <c r="U1427" s="6">
        <f>+S1427+SUM($D$17:$E$17)-SUM($Q$27:Q1427)</f>
        <v>7258.8111845773747</v>
      </c>
      <c r="V1427" s="10">
        <f t="shared" si="409"/>
        <v>-1.240539132749241E-3</v>
      </c>
      <c r="W1427" s="10">
        <f>+S1427/SUM(Q$27:Q1427)-1</f>
        <v>0.17035725608198837</v>
      </c>
      <c r="X1427">
        <v>5.09</v>
      </c>
      <c r="AC1427">
        <f t="shared" si="422"/>
        <v>10490.246112121773</v>
      </c>
      <c r="AD1427">
        <f t="shared" si="423"/>
        <v>10273.318902067938</v>
      </c>
      <c r="AE1427" s="5">
        <f t="shared" si="410"/>
        <v>0</v>
      </c>
      <c r="AF1427" s="6">
        <f>+AD1427+SUM($D$18:$E$18)-SUM($AB$27:AB1427)</f>
        <v>15192.083691541611</v>
      </c>
      <c r="AG1427" s="10">
        <f t="shared" si="411"/>
        <v>3.1987024761399585E-3</v>
      </c>
      <c r="AH1427" s="10">
        <f>+AD1427/SUM(AB$27:AB1427)-1</f>
        <v>0.47578965390126338</v>
      </c>
      <c r="AI1427" s="6">
        <f t="shared" si="412"/>
        <v>0</v>
      </c>
      <c r="AL1427" s="6">
        <f t="shared" si="413"/>
        <v>0</v>
      </c>
      <c r="AM1427" s="6">
        <f t="shared" si="414"/>
        <v>19892.874674047525</v>
      </c>
      <c r="AN1427" s="6">
        <f t="shared" si="415"/>
        <v>19372.559538548783</v>
      </c>
      <c r="AO1427" s="5">
        <f t="shared" si="416"/>
        <v>0</v>
      </c>
      <c r="AP1427" s="6">
        <f>+AN1427+SUM($D$16:$E$18)-SUM($AL$27:AL1427)</f>
        <v>30303.267959601391</v>
      </c>
      <c r="AQ1427" s="10">
        <f t="shared" si="424"/>
        <v>5.4284782531728304E-3</v>
      </c>
      <c r="AR1427" s="10">
        <f>+AN1427/SUM(AL$27:AL1427)-1</f>
        <v>0.25232364001163843</v>
      </c>
    </row>
    <row r="1428" spans="1:44" x14ac:dyDescent="0.25">
      <c r="A1428" s="1">
        <v>42285</v>
      </c>
      <c r="B1428">
        <v>7.7309999999999999</v>
      </c>
      <c r="C1428">
        <f>+$C$16</f>
        <v>60</v>
      </c>
      <c r="D1428" s="7">
        <f>+$H$16</f>
        <v>1.0004210526315789</v>
      </c>
      <c r="E1428" s="7">
        <f>+$J$16</f>
        <v>0.46199999999999997</v>
      </c>
      <c r="F1428" s="6">
        <f>+C1428-D1428-E1428</f>
        <v>58.537578947368416</v>
      </c>
      <c r="G1428">
        <f t="shared" si="417"/>
        <v>4691.5031358344922</v>
      </c>
      <c r="H1428">
        <f t="shared" si="418"/>
        <v>4608.7798676803377</v>
      </c>
      <c r="I1428" s="5">
        <f t="shared" si="407"/>
        <v>168480</v>
      </c>
      <c r="J1428" s="6">
        <f>+H1428+SUM($D$16:$E$16)-SUM($F$27:F1428)</f>
        <v>7829.4188150487635</v>
      </c>
      <c r="K1428" s="10">
        <f t="shared" si="419"/>
        <v>-2.9232269263848032E-3</v>
      </c>
      <c r="L1428" s="10">
        <f>+H1428/SUM(F$27:F1428)-1</f>
        <v>-1.9275212935705888E-2</v>
      </c>
      <c r="M1428">
        <v>7.5510000000000002</v>
      </c>
      <c r="N1428">
        <f>+$C$17</f>
        <v>50</v>
      </c>
      <c r="O1428" s="7">
        <f>+$H$17</f>
        <v>0.83368421052631569</v>
      </c>
      <c r="P1428" s="7">
        <f>+$J$17</f>
        <v>0.38500000000000001</v>
      </c>
      <c r="Q1428" s="6">
        <f>+N1428-O1428-P1428</f>
        <v>48.781315789473688</v>
      </c>
      <c r="R1428">
        <f t="shared" si="420"/>
        <v>4809.5280980172756</v>
      </c>
      <c r="S1428">
        <f t="shared" si="421"/>
        <v>4587.447828791026</v>
      </c>
      <c r="T1428" s="5">
        <f t="shared" si="408"/>
        <v>140400</v>
      </c>
      <c r="U1428" s="6">
        <f>+S1428+SUM($D$17:$E$17)-SUM($Q$27:Q1428)</f>
        <v>7271.4336182647039</v>
      </c>
      <c r="V1428" s="10">
        <f t="shared" si="409"/>
        <v>1.7389119742015069E-3</v>
      </c>
      <c r="W1428" s="10">
        <f>+S1428/SUM(Q$27:Q1428)-1</f>
        <v>0.17145842230599628</v>
      </c>
      <c r="X1428">
        <v>5.0970000000000004</v>
      </c>
      <c r="Y1428">
        <f>+$C$18</f>
        <v>90</v>
      </c>
      <c r="Z1428" s="7">
        <f>+$H$18</f>
        <v>1.5006315789473685</v>
      </c>
      <c r="AA1428" s="7">
        <f>+$J$18</f>
        <v>0.69300000000000006</v>
      </c>
      <c r="AB1428" s="6">
        <f>+Y1428-Z1428-AA1428</f>
        <v>87.806368421052639</v>
      </c>
      <c r="AC1428">
        <f t="shared" si="422"/>
        <v>10592.4791451371</v>
      </c>
      <c r="AD1428">
        <f t="shared" si="423"/>
        <v>10375.253606896551</v>
      </c>
      <c r="AE1428" s="5">
        <f t="shared" si="410"/>
        <v>252720</v>
      </c>
      <c r="AF1428" s="6">
        <f>+AD1428+SUM($D$18:$E$18)-SUM($AB$27:AB1428)</f>
        <v>15206.212027949168</v>
      </c>
      <c r="AG1428" s="10">
        <f t="shared" si="411"/>
        <v>9.2998015903655862E-4</v>
      </c>
      <c r="AH1428" s="10">
        <f>+AD1428/SUM(AB$27:AB1428)-1</f>
        <v>0.47186727311741383</v>
      </c>
      <c r="AI1428" s="6">
        <f t="shared" si="412"/>
        <v>200</v>
      </c>
      <c r="AL1428" s="6">
        <f t="shared" si="413"/>
        <v>195.12526315789475</v>
      </c>
      <c r="AM1428" s="6">
        <f t="shared" si="414"/>
        <v>20093.510378988867</v>
      </c>
      <c r="AN1428" s="6">
        <f t="shared" si="415"/>
        <v>19571.481303367917</v>
      </c>
      <c r="AO1428" s="5">
        <f t="shared" si="416"/>
        <v>561600</v>
      </c>
      <c r="AP1428" s="6">
        <f>+AN1428+SUM($D$16:$E$18)-SUM($AL$27:AL1428)</f>
        <v>30307.064461262627</v>
      </c>
      <c r="AQ1428" s="10">
        <f t="shared" si="424"/>
        <v>1.2528357226337938E-4</v>
      </c>
      <c r="AR1428" s="10">
        <f>+AN1428/SUM(AL$27:AL1428)-1</f>
        <v>0.24942291185463139</v>
      </c>
    </row>
    <row r="1429" spans="1:44" x14ac:dyDescent="0.25">
      <c r="A1429" s="1">
        <v>42286</v>
      </c>
      <c r="B1429">
        <v>7.7750000000000004</v>
      </c>
      <c r="G1429">
        <f t="shared" si="417"/>
        <v>4718.204227281487</v>
      </c>
      <c r="H1429">
        <f t="shared" si="418"/>
        <v>4635.0101502023836</v>
      </c>
      <c r="I1429" s="5">
        <f t="shared" si="407"/>
        <v>0</v>
      </c>
      <c r="J1429" s="6">
        <f>+H1429+SUM($D$16:$E$16)-SUM($F$27:F1429)</f>
        <v>7855.6490975708084</v>
      </c>
      <c r="K1429" s="10">
        <f t="shared" si="419"/>
        <v>3.3502208965534575E-3</v>
      </c>
      <c r="L1429" s="10">
        <f>+H1429/SUM(F$27:F1429)-1</f>
        <v>-1.3693542953707505E-2</v>
      </c>
      <c r="M1429">
        <v>7.58</v>
      </c>
      <c r="R1429">
        <f t="shared" si="420"/>
        <v>4827.9993355808429</v>
      </c>
      <c r="S1429">
        <f t="shared" si="421"/>
        <v>4605.0661557722124</v>
      </c>
      <c r="T1429" s="5">
        <f t="shared" si="408"/>
        <v>0</v>
      </c>
      <c r="U1429" s="6">
        <f>+S1429+SUM($D$17:$E$17)-SUM($Q$27:Q1429)</f>
        <v>7289.0519452458902</v>
      </c>
      <c r="V1429" s="10">
        <f t="shared" si="409"/>
        <v>2.4229509483428835E-3</v>
      </c>
      <c r="W1429" s="10">
        <f>+S1429/SUM(Q$27:Q1429)-1</f>
        <v>0.17595746802800294</v>
      </c>
      <c r="X1429">
        <v>5.0949999999999998</v>
      </c>
      <c r="AC1429">
        <f t="shared" si="422"/>
        <v>10588.322786830198</v>
      </c>
      <c r="AD1429">
        <f t="shared" si="423"/>
        <v>10371.182485214424</v>
      </c>
      <c r="AE1429" s="5">
        <f t="shared" si="410"/>
        <v>0</v>
      </c>
      <c r="AF1429" s="6">
        <f>+AD1429+SUM($D$18:$E$18)-SUM($AB$27:AB1429)</f>
        <v>15202.140906267043</v>
      </c>
      <c r="AG1429" s="10">
        <f t="shared" si="411"/>
        <v>-2.6772753626236323E-4</v>
      </c>
      <c r="AH1429" s="10">
        <f>+AD1429/SUM(AB$27:AB1429)-1</f>
        <v>0.47128973053427936</v>
      </c>
      <c r="AI1429" s="6">
        <f t="shared" si="412"/>
        <v>0</v>
      </c>
      <c r="AL1429" s="6">
        <f t="shared" si="413"/>
        <v>0</v>
      </c>
      <c r="AM1429" s="6">
        <f t="shared" si="414"/>
        <v>20134.526349692529</v>
      </c>
      <c r="AN1429" s="6">
        <f t="shared" si="415"/>
        <v>19611.258791189019</v>
      </c>
      <c r="AO1429" s="5">
        <f t="shared" si="416"/>
        <v>0</v>
      </c>
      <c r="AP1429" s="6">
        <f>+AN1429+SUM($D$16:$E$18)-SUM($AL$27:AL1429)</f>
        <v>30346.841949083726</v>
      </c>
      <c r="AQ1429" s="10">
        <f t="shared" si="424"/>
        <v>1.3124823709647071E-3</v>
      </c>
      <c r="AR1429" s="10">
        <f>+AN1429/SUM(AL$27:AL1429)-1</f>
        <v>0.25196226510487052</v>
      </c>
    </row>
    <row r="1430" spans="1:44" x14ac:dyDescent="0.25">
      <c r="A1430" s="1">
        <v>42289</v>
      </c>
      <c r="B1430">
        <v>7.8090000000000002</v>
      </c>
      <c r="G1430">
        <f t="shared" si="417"/>
        <v>4738.8368888541645</v>
      </c>
      <c r="H1430">
        <f t="shared" si="418"/>
        <v>4655.27900487851</v>
      </c>
      <c r="I1430" s="5">
        <f t="shared" si="407"/>
        <v>0</v>
      </c>
      <c r="J1430" s="6">
        <f>+H1430+SUM($D$16:$E$16)-SUM($F$27:F1430)</f>
        <v>7875.9179522469358</v>
      </c>
      <c r="K1430" s="10">
        <f t="shared" si="419"/>
        <v>2.5801629406276838E-3</v>
      </c>
      <c r="L1430" s="10">
        <f>+H1430/SUM(F$27:F1430)-1</f>
        <v>-9.3804343312542393E-3</v>
      </c>
      <c r="M1430">
        <v>7.5549999999999997</v>
      </c>
      <c r="R1430">
        <f t="shared" si="420"/>
        <v>4812.0758549225948</v>
      </c>
      <c r="S1430">
        <f t="shared" si="421"/>
        <v>4589.8779428573962</v>
      </c>
      <c r="T1430" s="5">
        <f t="shared" si="408"/>
        <v>0</v>
      </c>
      <c r="U1430" s="6">
        <f>+S1430+SUM($D$17:$E$17)-SUM($Q$27:Q1430)</f>
        <v>7273.8637323310741</v>
      </c>
      <c r="V1430" s="10">
        <f t="shared" si="409"/>
        <v>-2.0837021095345687E-3</v>
      </c>
      <c r="W1430" s="10">
        <f>+S1430/SUM(Q$27:Q1430)-1</f>
        <v>0.17207898033661784</v>
      </c>
      <c r="X1430">
        <v>5.0999999999999996</v>
      </c>
      <c r="AC1430">
        <f t="shared" si="422"/>
        <v>10598.71368259745</v>
      </c>
      <c r="AD1430">
        <f t="shared" si="423"/>
        <v>10381.360289419736</v>
      </c>
      <c r="AE1430" s="5">
        <f t="shared" si="410"/>
        <v>0</v>
      </c>
      <c r="AF1430" s="6">
        <f>+AD1430+SUM($D$18:$E$18)-SUM($AB$27:AB1430)</f>
        <v>15212.318710472355</v>
      </c>
      <c r="AG1430" s="10">
        <f t="shared" si="411"/>
        <v>6.6949808372829267E-4</v>
      </c>
      <c r="AH1430" s="10">
        <f>+AD1430/SUM(AB$27:AB1430)-1</f>
        <v>0.47273358699211454</v>
      </c>
      <c r="AI1430" s="6">
        <f t="shared" si="412"/>
        <v>0</v>
      </c>
      <c r="AL1430" s="6">
        <f t="shared" si="413"/>
        <v>0</v>
      </c>
      <c r="AM1430" s="6">
        <f t="shared" si="414"/>
        <v>20149.626426374212</v>
      </c>
      <c r="AN1430" s="6">
        <f t="shared" si="415"/>
        <v>19626.51723715564</v>
      </c>
      <c r="AO1430" s="5">
        <f t="shared" si="416"/>
        <v>0</v>
      </c>
      <c r="AP1430" s="6">
        <f>+AN1430+SUM($D$16:$E$18)-SUM($AL$27:AL1430)</f>
        <v>30362.100395050351</v>
      </c>
      <c r="AQ1430" s="10">
        <f t="shared" si="424"/>
        <v>5.0280177397787895E-4</v>
      </c>
      <c r="AR1430" s="10">
        <f>+AN1430/SUM(AL$27:AL1430)-1</f>
        <v>0.25293634834846812</v>
      </c>
    </row>
    <row r="1431" spans="1:44" x14ac:dyDescent="0.25">
      <c r="A1431" s="1">
        <v>42290</v>
      </c>
      <c r="B1431">
        <v>7.7110000000000003</v>
      </c>
      <c r="G1431">
        <f t="shared" si="417"/>
        <v>4679.3662760858579</v>
      </c>
      <c r="H1431">
        <f t="shared" si="418"/>
        <v>4596.8570119884989</v>
      </c>
      <c r="I1431" s="5">
        <f t="shared" si="407"/>
        <v>0</v>
      </c>
      <c r="J1431" s="6">
        <f>+H1431+SUM($D$16:$E$16)-SUM($F$27:F1431)</f>
        <v>7817.4959593569247</v>
      </c>
      <c r="K1431" s="10">
        <f t="shared" si="419"/>
        <v>-7.4178011051199144E-3</v>
      </c>
      <c r="L1431" s="10">
        <f>+H1431/SUM(F$27:F1431)-1</f>
        <v>-2.1812335654796011E-2</v>
      </c>
      <c r="M1431">
        <v>7.51</v>
      </c>
      <c r="R1431">
        <f t="shared" si="420"/>
        <v>4783.4135897377482</v>
      </c>
      <c r="S1431">
        <f t="shared" si="421"/>
        <v>4562.5391596107274</v>
      </c>
      <c r="T1431" s="5">
        <f t="shared" si="408"/>
        <v>0</v>
      </c>
      <c r="U1431" s="6">
        <f>+S1431+SUM($D$17:$E$17)-SUM($Q$27:Q1431)</f>
        <v>7246.5249490844053</v>
      </c>
      <c r="V1431" s="10">
        <f t="shared" si="409"/>
        <v>-3.7584953819181921E-3</v>
      </c>
      <c r="W1431" s="10">
        <f>+S1431/SUM(Q$27:Q1431)-1</f>
        <v>0.1650977024921243</v>
      </c>
      <c r="X1431">
        <v>5.0650000000000004</v>
      </c>
      <c r="AC1431">
        <f t="shared" si="422"/>
        <v>10525.977412226684</v>
      </c>
      <c r="AD1431">
        <f t="shared" si="423"/>
        <v>10310.115659982543</v>
      </c>
      <c r="AE1431" s="5">
        <f t="shared" si="410"/>
        <v>0</v>
      </c>
      <c r="AF1431" s="6">
        <f>+AD1431+SUM($D$18:$E$18)-SUM($AB$27:AB1431)</f>
        <v>15141.07408103516</v>
      </c>
      <c r="AG1431" s="10">
        <f t="shared" si="411"/>
        <v>-4.6833510915169629E-3</v>
      </c>
      <c r="AH1431" s="10">
        <f>+AD1431/SUM(AB$27:AB1431)-1</f>
        <v>0.46262659178726695</v>
      </c>
      <c r="AI1431" s="6">
        <f t="shared" si="412"/>
        <v>0</v>
      </c>
      <c r="AL1431" s="6">
        <f t="shared" si="413"/>
        <v>0</v>
      </c>
      <c r="AM1431" s="6">
        <f t="shared" si="414"/>
        <v>19988.757278050289</v>
      </c>
      <c r="AN1431" s="6">
        <f t="shared" si="415"/>
        <v>19469.511831581767</v>
      </c>
      <c r="AO1431" s="5">
        <f t="shared" si="416"/>
        <v>0</v>
      </c>
      <c r="AP1431" s="6">
        <f>+AN1431+SUM($D$16:$E$18)-SUM($AL$27:AL1431)</f>
        <v>30205.094989476478</v>
      </c>
      <c r="AQ1431" s="10">
        <f t="shared" si="424"/>
        <v>-5.1710982946182593E-3</v>
      </c>
      <c r="AR1431" s="10">
        <f>+AN1431/SUM(AL$27:AL1431)-1</f>
        <v>0.24291328734616835</v>
      </c>
    </row>
    <row r="1432" spans="1:44" x14ac:dyDescent="0.25">
      <c r="A1432" s="1">
        <v>42291</v>
      </c>
      <c r="B1432">
        <v>7.6360000000000001</v>
      </c>
      <c r="G1432">
        <f t="shared" si="417"/>
        <v>4633.8530520284803</v>
      </c>
      <c r="H1432">
        <f t="shared" si="418"/>
        <v>4552.1463031441026</v>
      </c>
      <c r="I1432" s="5">
        <f t="shared" si="407"/>
        <v>0</v>
      </c>
      <c r="J1432" s="6">
        <f>+H1432+SUM($D$16:$E$16)-SUM($F$27:F1432)</f>
        <v>7772.7852505125275</v>
      </c>
      <c r="K1432" s="10">
        <f t="shared" si="419"/>
        <v>-5.7193133295939669E-3</v>
      </c>
      <c r="L1432" s="10">
        <f>+H1432/SUM(F$27:F1432)-1</f>
        <v>-3.1326545851384058E-2</v>
      </c>
      <c r="M1432">
        <v>7.4359999999999999</v>
      </c>
      <c r="R1432">
        <f t="shared" si="420"/>
        <v>4736.2800869893335</v>
      </c>
      <c r="S1432">
        <f t="shared" si="421"/>
        <v>4517.5820493828724</v>
      </c>
      <c r="T1432" s="5">
        <f t="shared" si="408"/>
        <v>0</v>
      </c>
      <c r="U1432" s="6">
        <f>+S1432+SUM($D$17:$E$17)-SUM($Q$27:Q1432)</f>
        <v>7201.5678388565502</v>
      </c>
      <c r="V1432" s="10">
        <f t="shared" si="409"/>
        <v>-6.2039543841679867E-3</v>
      </c>
      <c r="W1432" s="10">
        <f>+S1432/SUM(Q$27:Q1432)-1</f>
        <v>0.1536173789256241</v>
      </c>
      <c r="X1432">
        <v>5.016</v>
      </c>
      <c r="AC1432">
        <f t="shared" si="422"/>
        <v>10424.146633707611</v>
      </c>
      <c r="AD1432">
        <f t="shared" si="423"/>
        <v>10210.373178770471</v>
      </c>
      <c r="AE1432" s="5">
        <f t="shared" si="410"/>
        <v>0</v>
      </c>
      <c r="AF1432" s="6">
        <f>+AD1432+SUM($D$18:$E$18)-SUM($AB$27:AB1432)</f>
        <v>15041.33159982309</v>
      </c>
      <c r="AG1432" s="10">
        <f t="shared" si="411"/>
        <v>-6.5875433062573263E-3</v>
      </c>
      <c r="AH1432" s="10">
        <f>+AD1432/SUM(AB$27:AB1432)-1</f>
        <v>0.44847679850048006</v>
      </c>
      <c r="AI1432" s="6">
        <f t="shared" si="412"/>
        <v>0</v>
      </c>
      <c r="AL1432" s="6">
        <f t="shared" si="413"/>
        <v>0</v>
      </c>
      <c r="AM1432" s="6">
        <f t="shared" si="414"/>
        <v>19794.279772725422</v>
      </c>
      <c r="AN1432" s="6">
        <f t="shared" si="415"/>
        <v>19280.101531297445</v>
      </c>
      <c r="AO1432" s="5">
        <f t="shared" si="416"/>
        <v>0</v>
      </c>
      <c r="AP1432" s="6">
        <f>+AN1432+SUM($D$16:$E$18)-SUM($AL$27:AL1432)</f>
        <v>30015.68468919216</v>
      </c>
      <c r="AQ1432" s="10">
        <f t="shared" si="424"/>
        <v>-6.2708063109985224E-3</v>
      </c>
      <c r="AR1432" s="10">
        <f>+AN1432/SUM(AL$27:AL1432)-1</f>
        <v>0.23082153173256659</v>
      </c>
    </row>
    <row r="1433" spans="1:44" x14ac:dyDescent="0.25">
      <c r="A1433" s="1">
        <v>42292</v>
      </c>
      <c r="B1433">
        <v>7.8040000000000003</v>
      </c>
      <c r="G1433">
        <f t="shared" si="417"/>
        <v>4735.8026739170073</v>
      </c>
      <c r="H1433">
        <f t="shared" si="418"/>
        <v>4652.2982909555503</v>
      </c>
      <c r="I1433" s="5">
        <f t="shared" si="407"/>
        <v>0</v>
      </c>
      <c r="J1433" s="6">
        <f>+H1433+SUM($D$16:$E$16)-SUM($F$27:F1433)</f>
        <v>7872.9372383239761</v>
      </c>
      <c r="K1433" s="10">
        <f t="shared" si="419"/>
        <v>1.288495495290376E-2</v>
      </c>
      <c r="L1433" s="10">
        <f>+H1433/SUM(F$27:F1433)-1</f>
        <v>-1.0014715011026798E-2</v>
      </c>
      <c r="M1433">
        <v>7.5289999999999999</v>
      </c>
      <c r="R1433">
        <f t="shared" si="420"/>
        <v>4795.5154350380162</v>
      </c>
      <c r="S1433">
        <f t="shared" si="421"/>
        <v>4574.0822014259875</v>
      </c>
      <c r="T1433" s="5">
        <f t="shared" si="408"/>
        <v>0</v>
      </c>
      <c r="U1433" s="6">
        <f>+S1433+SUM($D$17:$E$17)-SUM($Q$27:Q1433)</f>
        <v>7258.0679908996644</v>
      </c>
      <c r="V1433" s="10">
        <f t="shared" si="409"/>
        <v>7.8455349317496648E-3</v>
      </c>
      <c r="W1433" s="10">
        <f>+S1433/SUM(Q$27:Q1433)-1</f>
        <v>0.16804535313757718</v>
      </c>
      <c r="X1433">
        <v>5.117</v>
      </c>
      <c r="AC1433">
        <f t="shared" si="422"/>
        <v>10634.042728206108</v>
      </c>
      <c r="AD1433">
        <f t="shared" si="423"/>
        <v>10415.964823717803</v>
      </c>
      <c r="AE1433" s="5">
        <f t="shared" si="410"/>
        <v>0</v>
      </c>
      <c r="AF1433" s="6">
        <f>+AD1433+SUM($D$18:$E$18)-SUM($AB$27:AB1433)</f>
        <v>15246.923244770423</v>
      </c>
      <c r="AG1433" s="10">
        <f t="shared" si="411"/>
        <v>1.3668447077501478E-2</v>
      </c>
      <c r="AH1433" s="10">
        <f>+AD1433/SUM(AB$27:AB1433)-1</f>
        <v>0.47764269894875522</v>
      </c>
      <c r="AI1433" s="6">
        <f t="shared" si="412"/>
        <v>0</v>
      </c>
      <c r="AL1433" s="6">
        <f t="shared" si="413"/>
        <v>0</v>
      </c>
      <c r="AM1433" s="6">
        <f t="shared" si="414"/>
        <v>20165.360837161134</v>
      </c>
      <c r="AN1433" s="6">
        <f t="shared" si="415"/>
        <v>19642.345316099338</v>
      </c>
      <c r="AO1433" s="5">
        <f t="shared" si="416"/>
        <v>0</v>
      </c>
      <c r="AP1433" s="6">
        <f>+AN1433+SUM($D$16:$E$18)-SUM($AL$27:AL1433)</f>
        <v>30377.928473994049</v>
      </c>
      <c r="AQ1433" s="10">
        <f t="shared" si="424"/>
        <v>1.2068483146490561E-2</v>
      </c>
      <c r="AR1433" s="10">
        <f>+AN1433/SUM(AL$27:AL1433)-1</f>
        <v>0.25394679636598716</v>
      </c>
    </row>
    <row r="1434" spans="1:44" x14ac:dyDescent="0.25">
      <c r="A1434" s="1">
        <v>42293</v>
      </c>
      <c r="B1434">
        <v>7.8159999999999998</v>
      </c>
      <c r="G1434">
        <f t="shared" si="417"/>
        <v>4743.084789766187</v>
      </c>
      <c r="H1434">
        <f t="shared" si="418"/>
        <v>4659.4520043706534</v>
      </c>
      <c r="I1434" s="5">
        <f t="shared" si="407"/>
        <v>0</v>
      </c>
      <c r="J1434" s="6">
        <f>+H1434+SUM($D$16:$E$16)-SUM($F$27:F1434)</f>
        <v>7880.0909517390801</v>
      </c>
      <c r="K1434" s="10">
        <f t="shared" si="419"/>
        <v>9.0864606163520989E-4</v>
      </c>
      <c r="L1434" s="10">
        <f>+H1434/SUM(F$27:F1434)-1</f>
        <v>-8.4924413795727238E-3</v>
      </c>
      <c r="M1434">
        <v>7.5869999999999997</v>
      </c>
      <c r="R1434">
        <f t="shared" si="420"/>
        <v>4832.4579101651516</v>
      </c>
      <c r="S1434">
        <f t="shared" si="421"/>
        <v>4609.3188553883601</v>
      </c>
      <c r="T1434" s="5">
        <f t="shared" si="408"/>
        <v>0</v>
      </c>
      <c r="U1434" s="6">
        <f>+S1434+SUM($D$17:$E$17)-SUM($Q$27:Q1434)</f>
        <v>7293.3046448620371</v>
      </c>
      <c r="V1434" s="10">
        <f t="shared" si="409"/>
        <v>4.8548255550311392E-3</v>
      </c>
      <c r="W1434" s="10">
        <f>+S1434/SUM(Q$27:Q1434)-1</f>
        <v>0.17704344458159071</v>
      </c>
      <c r="X1434">
        <v>5.1609999999999996</v>
      </c>
      <c r="AC1434">
        <f t="shared" si="422"/>
        <v>10725.482610957928</v>
      </c>
      <c r="AD1434">
        <f t="shared" si="423"/>
        <v>10505.52950072456</v>
      </c>
      <c r="AE1434" s="5">
        <f t="shared" si="410"/>
        <v>0</v>
      </c>
      <c r="AF1434" s="6">
        <f>+AD1434+SUM($D$18:$E$18)-SUM($AB$27:AB1434)</f>
        <v>15336.487921777178</v>
      </c>
      <c r="AG1434" s="10">
        <f t="shared" si="411"/>
        <v>5.8742787360377413E-3</v>
      </c>
      <c r="AH1434" s="10">
        <f>+AD1434/SUM(AB$27:AB1434)-1</f>
        <v>0.49034863577770671</v>
      </c>
      <c r="AI1434" s="6">
        <f t="shared" si="412"/>
        <v>0</v>
      </c>
      <c r="AL1434" s="6">
        <f t="shared" si="413"/>
        <v>0</v>
      </c>
      <c r="AM1434" s="6">
        <f t="shared" si="414"/>
        <v>20301.025310889265</v>
      </c>
      <c r="AN1434" s="6">
        <f t="shared" si="415"/>
        <v>19774.300360483576</v>
      </c>
      <c r="AO1434" s="5">
        <f t="shared" si="416"/>
        <v>0</v>
      </c>
      <c r="AP1434" s="6">
        <f>+AN1434+SUM($D$16:$E$18)-SUM($AL$27:AL1434)</f>
        <v>30509.883518378287</v>
      </c>
      <c r="AQ1434" s="10">
        <f t="shared" si="424"/>
        <v>4.3437802053289953E-3</v>
      </c>
      <c r="AR1434" s="10">
        <f>+AN1434/SUM(AL$27:AL1434)-1</f>
        <v>0.26237066849058155</v>
      </c>
    </row>
    <row r="1435" spans="1:44" x14ac:dyDescent="0.25">
      <c r="A1435" s="1">
        <v>42296</v>
      </c>
      <c r="B1435">
        <v>7.867</v>
      </c>
      <c r="G1435">
        <f t="shared" si="417"/>
        <v>4774.0337821252042</v>
      </c>
      <c r="H1435">
        <f t="shared" si="418"/>
        <v>4689.8552863848427</v>
      </c>
      <c r="I1435" s="5">
        <f t="shared" si="407"/>
        <v>0</v>
      </c>
      <c r="J1435" s="6">
        <f>+H1435+SUM($D$16:$E$16)-SUM($F$27:F1435)</f>
        <v>7910.4942337532675</v>
      </c>
      <c r="K1435" s="10">
        <f t="shared" si="419"/>
        <v>3.8582399873794415E-3</v>
      </c>
      <c r="L1435" s="10">
        <f>+H1435/SUM(F$27:F1435)-1</f>
        <v>-2.0227784458928255E-3</v>
      </c>
      <c r="M1435">
        <v>7.6020000000000003</v>
      </c>
      <c r="R1435">
        <f t="shared" si="420"/>
        <v>4842.0119985601013</v>
      </c>
      <c r="S1435">
        <f t="shared" si="421"/>
        <v>4618.4317831372509</v>
      </c>
      <c r="T1435" s="5">
        <f t="shared" si="408"/>
        <v>0</v>
      </c>
      <c r="U1435" s="6">
        <f>+S1435+SUM($D$17:$E$17)-SUM($Q$27:Q1435)</f>
        <v>7302.4175726109279</v>
      </c>
      <c r="V1435" s="10">
        <f t="shared" si="409"/>
        <v>1.2494922662129593E-3</v>
      </c>
      <c r="W1435" s="10">
        <f>+S1435/SUM(Q$27:Q1435)-1</f>
        <v>0.17937053719642204</v>
      </c>
      <c r="X1435">
        <v>5.1920000000000002</v>
      </c>
      <c r="AC1435">
        <f t="shared" si="422"/>
        <v>10789.906164714894</v>
      </c>
      <c r="AD1435">
        <f t="shared" si="423"/>
        <v>10568.631886797504</v>
      </c>
      <c r="AE1435" s="5">
        <f t="shared" si="410"/>
        <v>0</v>
      </c>
      <c r="AF1435" s="6">
        <f>+AD1435+SUM($D$18:$E$18)-SUM($AB$27:AB1435)</f>
        <v>15399.590307850125</v>
      </c>
      <c r="AG1435" s="10">
        <f t="shared" si="411"/>
        <v>4.1145265066420134E-3</v>
      </c>
      <c r="AH1435" s="10">
        <f>+AD1435/SUM(AB$27:AB1435)-1</f>
        <v>0.49930054581628625</v>
      </c>
      <c r="AI1435" s="6">
        <f t="shared" si="412"/>
        <v>0</v>
      </c>
      <c r="AL1435" s="6">
        <f t="shared" si="413"/>
        <v>0</v>
      </c>
      <c r="AM1435" s="6">
        <f t="shared" si="414"/>
        <v>20405.9519454002</v>
      </c>
      <c r="AN1435" s="6">
        <f t="shared" si="415"/>
        <v>19876.918956319598</v>
      </c>
      <c r="AO1435" s="5">
        <f t="shared" si="416"/>
        <v>0</v>
      </c>
      <c r="AP1435" s="6">
        <f>+AN1435+SUM($D$16:$E$18)-SUM($AL$27:AL1435)</f>
        <v>30612.502114214309</v>
      </c>
      <c r="AQ1435" s="10">
        <f t="shared" si="424"/>
        <v>3.3634541991682809E-3</v>
      </c>
      <c r="AR1435" s="10">
        <f>+AN1435/SUM(AL$27:AL1435)-1</f>
        <v>0.26892173239997574</v>
      </c>
    </row>
    <row r="1436" spans="1:44" x14ac:dyDescent="0.25">
      <c r="A1436" s="1">
        <v>42297</v>
      </c>
      <c r="B1436">
        <v>7.8029999999999999</v>
      </c>
      <c r="G1436">
        <f t="shared" si="417"/>
        <v>4735.1958309295751</v>
      </c>
      <c r="H1436">
        <f t="shared" si="418"/>
        <v>4651.702148170958</v>
      </c>
      <c r="I1436" s="5">
        <f t="shared" ref="I1436:I1499" si="425">+C1436*(MAX($A:$A)-$A1436)</f>
        <v>0</v>
      </c>
      <c r="J1436" s="6">
        <f>+H1436+SUM($D$16:$E$16)-SUM($F$27:F1436)</f>
        <v>7872.3410955393838</v>
      </c>
      <c r="K1436" s="10">
        <f t="shared" si="419"/>
        <v>-4.8231042317290473E-3</v>
      </c>
      <c r="L1436" s="10">
        <f>+H1436/SUM(F$27:F1436)-1</f>
        <v>-1.0141571146981332E-2</v>
      </c>
      <c r="M1436">
        <v>7.5709999999999997</v>
      </c>
      <c r="R1436">
        <f t="shared" si="420"/>
        <v>4822.2668825438732</v>
      </c>
      <c r="S1436">
        <f t="shared" si="421"/>
        <v>4599.5983991228786</v>
      </c>
      <c r="T1436" s="5">
        <f t="shared" ref="T1436:T1499" si="426">+N1436*(MAX($A:$A)-$A1436)</f>
        <v>0</v>
      </c>
      <c r="U1436" s="6">
        <f>+S1436+SUM($D$17:$E$17)-SUM($Q$27:Q1436)</f>
        <v>7283.5841885965565</v>
      </c>
      <c r="V1436" s="10">
        <f t="shared" ref="V1436:V1499" si="427">+U1436/U1435-1</f>
        <v>-2.5790614994422034E-3</v>
      </c>
      <c r="W1436" s="10">
        <f>+S1436/SUM(Q$27:Q1436)-1</f>
        <v>0.17456121245910428</v>
      </c>
      <c r="X1436">
        <v>5.1509999999999998</v>
      </c>
      <c r="AC1436">
        <f t="shared" si="422"/>
        <v>10704.700819423424</v>
      </c>
      <c r="AD1436">
        <f t="shared" si="423"/>
        <v>10485.173892313933</v>
      </c>
      <c r="AE1436" s="5">
        <f t="shared" ref="AE1436:AE1499" si="428">+Y1436*(MAX($A:$A)-$A1436)</f>
        <v>0</v>
      </c>
      <c r="AF1436" s="6">
        <f>+AD1436+SUM($D$18:$E$18)-SUM($AB$27:AB1436)</f>
        <v>15316.132313366554</v>
      </c>
      <c r="AG1436" s="10">
        <f t="shared" ref="AG1436:AG1499" si="429">+AF1436/AF1435-1</f>
        <v>-5.4194944680462376E-3</v>
      </c>
      <c r="AH1436" s="10">
        <f>+AD1436/SUM(AB$27:AB1436)-1</f>
        <v>0.48746092286203568</v>
      </c>
      <c r="AI1436" s="6">
        <f t="shared" ref="AI1436:AI1499" si="430">+C1436+N1436+Y1436</f>
        <v>0</v>
      </c>
      <c r="AL1436" s="6">
        <f t="shared" ref="AL1436:AL1499" si="431">+F1436+Q1436+AB1436</f>
        <v>0</v>
      </c>
      <c r="AM1436" s="6">
        <f t="shared" ref="AM1436:AM1499" si="432">+G1436+R1436+AC1436</f>
        <v>20262.16353289687</v>
      </c>
      <c r="AN1436" s="6">
        <f t="shared" ref="AN1436:AN1499" si="433">+H1436+S1436+AD1436</f>
        <v>19736.474439607769</v>
      </c>
      <c r="AO1436" s="5">
        <f t="shared" ref="AO1436:AO1499" si="434">+AI1436*(MAX($A:$A)-$A1436)</f>
        <v>0</v>
      </c>
      <c r="AP1436" s="6">
        <f>+AN1436+SUM($D$16:$E$18)-SUM($AL$27:AL1436)</f>
        <v>30472.057597502484</v>
      </c>
      <c r="AQ1436" s="10">
        <f t="shared" si="424"/>
        <v>-4.5878156639346246E-3</v>
      </c>
      <c r="AR1436" s="10">
        <f>+AN1436/SUM(AL$27:AL1436)-1</f>
        <v>0.25995590123450785</v>
      </c>
    </row>
    <row r="1437" spans="1:44" x14ac:dyDescent="0.25">
      <c r="A1437" s="1">
        <v>42298</v>
      </c>
      <c r="B1437">
        <v>7.7480000000000002</v>
      </c>
      <c r="G1437">
        <f t="shared" ref="G1437:G1500" si="435">+(B1437/B1436*G1436)+F1437</f>
        <v>4701.8194666208319</v>
      </c>
      <c r="H1437">
        <f t="shared" ref="H1437:H1500" si="436">+($B1437/$B1436*H1436)+F1437</f>
        <v>4618.9142950184014</v>
      </c>
      <c r="I1437" s="5">
        <f t="shared" si="425"/>
        <v>0</v>
      </c>
      <c r="J1437" s="6">
        <f>+H1437+SUM($D$16:$E$16)-SUM($F$27:F1437)</f>
        <v>7839.5532423868272</v>
      </c>
      <c r="K1437" s="10">
        <f t="shared" ref="K1437:K1500" si="437">+J1437/J1436-1</f>
        <v>-4.1649431540936588E-3</v>
      </c>
      <c r="L1437" s="10">
        <f>+H1437/SUM(F$27:F1437)-1</f>
        <v>-1.7118658624479144E-2</v>
      </c>
      <c r="M1437">
        <v>7.58</v>
      </c>
      <c r="R1437">
        <f t="shared" ref="R1437:R1500" si="438">+($M1437/$M1436*R1436)+N1437</f>
        <v>4827.9993355808429</v>
      </c>
      <c r="S1437">
        <f t="shared" ref="S1437:S1500" si="439">+($M1437/$M1436*S1436)+Q1437</f>
        <v>4605.0661557722124</v>
      </c>
      <c r="T1437" s="5">
        <f t="shared" si="426"/>
        <v>0</v>
      </c>
      <c r="U1437" s="6">
        <f>+S1437+SUM($D$17:$E$17)-SUM($Q$27:Q1437)</f>
        <v>7289.0519452458902</v>
      </c>
      <c r="V1437" s="10">
        <f t="shared" si="427"/>
        <v>7.5069588100507012E-4</v>
      </c>
      <c r="W1437" s="10">
        <f>+S1437/SUM(Q$27:Q1437)-1</f>
        <v>0.17595746802800294</v>
      </c>
      <c r="X1437">
        <v>5.1180000000000003</v>
      </c>
      <c r="AC1437">
        <f t="shared" ref="AC1437:AC1500" si="440">+(X1437/X1436*AC1436)+AB1437</f>
        <v>10636.12090735956</v>
      </c>
      <c r="AD1437">
        <f t="shared" ref="AD1437:AD1500" si="441">+($X1437/$X1436*AD1436)+AB1437</f>
        <v>10418.000384558865</v>
      </c>
      <c r="AE1437" s="5">
        <f t="shared" si="428"/>
        <v>0</v>
      </c>
      <c r="AF1437" s="6">
        <f>+AD1437+SUM($D$18:$E$18)-SUM($AB$27:AB1437)</f>
        <v>15248.958805611484</v>
      </c>
      <c r="AG1437" s="10">
        <f t="shared" si="429"/>
        <v>-4.3858009568411571E-3</v>
      </c>
      <c r="AH1437" s="10">
        <f>+AD1437/SUM(AB$27:AB1437)-1</f>
        <v>0.47793147024032234</v>
      </c>
      <c r="AI1437" s="6">
        <f t="shared" si="430"/>
        <v>0</v>
      </c>
      <c r="AL1437" s="6">
        <f t="shared" si="431"/>
        <v>0</v>
      </c>
      <c r="AM1437" s="6">
        <f t="shared" si="432"/>
        <v>20165.939709561237</v>
      </c>
      <c r="AN1437" s="6">
        <f t="shared" si="433"/>
        <v>19641.980835349481</v>
      </c>
      <c r="AO1437" s="5">
        <f t="shared" si="434"/>
        <v>0</v>
      </c>
      <c r="AP1437" s="6">
        <f>+AN1437+SUM($D$16:$E$18)-SUM($AL$27:AL1437)</f>
        <v>30377.563993244192</v>
      </c>
      <c r="AQ1437" s="10">
        <f t="shared" ref="AQ1437:AQ1500" si="442">+AP1437/AP1436-1</f>
        <v>-3.1009919154929566E-3</v>
      </c>
      <c r="AR1437" s="10">
        <f>+AN1437/SUM(AL$27:AL1437)-1</f>
        <v>0.25392352829584253</v>
      </c>
    </row>
    <row r="1438" spans="1:44" x14ac:dyDescent="0.25">
      <c r="A1438" s="1">
        <v>42299</v>
      </c>
      <c r="B1438">
        <v>7.867</v>
      </c>
      <c r="G1438">
        <f t="shared" si="435"/>
        <v>4774.0337821252042</v>
      </c>
      <c r="H1438">
        <f t="shared" si="436"/>
        <v>4689.8552863848427</v>
      </c>
      <c r="I1438" s="5">
        <f t="shared" si="425"/>
        <v>0</v>
      </c>
      <c r="J1438" s="6">
        <f>+H1438+SUM($D$16:$E$16)-SUM($F$27:F1438)</f>
        <v>7910.4942337532675</v>
      </c>
      <c r="K1438" s="10">
        <f t="shared" si="437"/>
        <v>9.0491114956496865E-3</v>
      </c>
      <c r="L1438" s="10">
        <f>+H1438/SUM(F$27:F1438)-1</f>
        <v>-2.0227784458928255E-3</v>
      </c>
      <c r="M1438">
        <v>7.6980000000000004</v>
      </c>
      <c r="R1438">
        <f t="shared" si="438"/>
        <v>4903.1581642877745</v>
      </c>
      <c r="S1438">
        <f t="shared" si="439"/>
        <v>4676.7545207301437</v>
      </c>
      <c r="T1438" s="5">
        <f t="shared" si="426"/>
        <v>0</v>
      </c>
      <c r="U1438" s="6">
        <f>+S1438+SUM($D$17:$E$17)-SUM($Q$27:Q1438)</f>
        <v>7360.7403102038224</v>
      </c>
      <c r="V1438" s="10">
        <f t="shared" si="427"/>
        <v>9.8350739570032264E-3</v>
      </c>
      <c r="W1438" s="10">
        <f>+S1438/SUM(Q$27:Q1438)-1</f>
        <v>0.19426392993134134</v>
      </c>
      <c r="X1438">
        <v>5.2329999999999997</v>
      </c>
      <c r="AC1438">
        <f t="shared" si="440"/>
        <v>10875.111510006363</v>
      </c>
      <c r="AD1438">
        <f t="shared" si="441"/>
        <v>10652.089881281074</v>
      </c>
      <c r="AE1438" s="5">
        <f t="shared" si="428"/>
        <v>0</v>
      </c>
      <c r="AF1438" s="6">
        <f>+AD1438+SUM($D$18:$E$18)-SUM($AB$27:AB1438)</f>
        <v>15483.048302333693</v>
      </c>
      <c r="AG1438" s="10">
        <f t="shared" si="429"/>
        <v>1.5351179034995166E-2</v>
      </c>
      <c r="AH1438" s="10">
        <f>+AD1438/SUM(AB$27:AB1438)-1</f>
        <v>0.51114016877053636</v>
      </c>
      <c r="AI1438" s="6">
        <f t="shared" si="430"/>
        <v>0</v>
      </c>
      <c r="AL1438" s="6">
        <f t="shared" si="431"/>
        <v>0</v>
      </c>
      <c r="AM1438" s="6">
        <f t="shared" si="432"/>
        <v>20552.303456419344</v>
      </c>
      <c r="AN1438" s="6">
        <f t="shared" si="433"/>
        <v>20018.69968839606</v>
      </c>
      <c r="AO1438" s="5">
        <f t="shared" si="434"/>
        <v>0</v>
      </c>
      <c r="AP1438" s="6">
        <f>+AN1438+SUM($D$16:$E$18)-SUM($AL$27:AL1438)</f>
        <v>30754.282846290771</v>
      </c>
      <c r="AQ1438" s="10">
        <f t="shared" si="442"/>
        <v>1.2401219963864119E-2</v>
      </c>
      <c r="AR1438" s="10">
        <f>+AN1438/SUM(AL$27:AL1438)-1</f>
        <v>0.27797286615781602</v>
      </c>
    </row>
    <row r="1439" spans="1:44" x14ac:dyDescent="0.25">
      <c r="A1439" s="1">
        <v>42300</v>
      </c>
      <c r="B1439">
        <v>8.0429999999999993</v>
      </c>
      <c r="G1439">
        <f t="shared" si="435"/>
        <v>4880.838147913184</v>
      </c>
      <c r="H1439">
        <f t="shared" si="436"/>
        <v>4794.7764164730252</v>
      </c>
      <c r="I1439" s="5">
        <f t="shared" si="425"/>
        <v>0</v>
      </c>
      <c r="J1439" s="6">
        <f>+H1439+SUM($D$16:$E$16)-SUM($F$27:F1439)</f>
        <v>8015.4153638414509</v>
      </c>
      <c r="K1439" s="10">
        <f t="shared" si="437"/>
        <v>1.3263536637255324E-2</v>
      </c>
      <c r="L1439" s="10">
        <f>+H1439/SUM(F$27:F1439)-1</f>
        <v>2.0303901482100262E-2</v>
      </c>
      <c r="M1439">
        <v>7.8250000000000002</v>
      </c>
      <c r="R1439">
        <f t="shared" si="438"/>
        <v>4984.049446031675</v>
      </c>
      <c r="S1439">
        <f t="shared" si="439"/>
        <v>4753.9106423374087</v>
      </c>
      <c r="T1439" s="5">
        <f t="shared" si="426"/>
        <v>0</v>
      </c>
      <c r="U1439" s="6">
        <f>+S1439+SUM($D$17:$E$17)-SUM($Q$27:Q1439)</f>
        <v>7437.8964318110866</v>
      </c>
      <c r="V1439" s="10">
        <f t="shared" si="427"/>
        <v>1.0482114346610727E-2</v>
      </c>
      <c r="W1439" s="10">
        <f>+S1439/SUM(Q$27:Q1439)-1</f>
        <v>0.21396664740357818</v>
      </c>
      <c r="X1439">
        <v>5.3380000000000001</v>
      </c>
      <c r="AC1439">
        <f t="shared" si="440"/>
        <v>11093.320321118663</v>
      </c>
      <c r="AD1439">
        <f t="shared" si="441"/>
        <v>10865.823769592656</v>
      </c>
      <c r="AE1439" s="5">
        <f t="shared" si="428"/>
        <v>0</v>
      </c>
      <c r="AF1439" s="6">
        <f>+AD1439+SUM($D$18:$E$18)-SUM($AB$27:AB1439)</f>
        <v>15696.782190645277</v>
      </c>
      <c r="AG1439" s="10">
        <f t="shared" si="429"/>
        <v>1.3804380386733595E-2</v>
      </c>
      <c r="AH1439" s="10">
        <f>+AD1439/SUM(AB$27:AB1439)-1</f>
        <v>0.54146115438508002</v>
      </c>
      <c r="AI1439" s="6">
        <f t="shared" si="430"/>
        <v>0</v>
      </c>
      <c r="AL1439" s="6">
        <f t="shared" si="431"/>
        <v>0</v>
      </c>
      <c r="AM1439" s="6">
        <f t="shared" si="432"/>
        <v>20958.207915063522</v>
      </c>
      <c r="AN1439" s="6">
        <f t="shared" si="433"/>
        <v>20414.51082840309</v>
      </c>
      <c r="AO1439" s="5">
        <f t="shared" si="434"/>
        <v>0</v>
      </c>
      <c r="AP1439" s="6">
        <f>+AN1439+SUM($D$16:$E$18)-SUM($AL$27:AL1439)</f>
        <v>31150.093986297798</v>
      </c>
      <c r="AQ1439" s="10">
        <f t="shared" si="442"/>
        <v>1.2870114448295888E-2</v>
      </c>
      <c r="AR1439" s="10">
        <f>+AN1439/SUM(AL$27:AL1439)-1</f>
        <v>0.30324103566560812</v>
      </c>
    </row>
    <row r="1440" spans="1:44" x14ac:dyDescent="0.25">
      <c r="A1440" s="1">
        <v>42304</v>
      </c>
      <c r="B1440">
        <v>7.9749999999999996</v>
      </c>
      <c r="G1440">
        <f t="shared" si="435"/>
        <v>4839.572824767828</v>
      </c>
      <c r="H1440">
        <f t="shared" si="436"/>
        <v>4754.2387071207731</v>
      </c>
      <c r="I1440" s="5">
        <f t="shared" si="425"/>
        <v>0</v>
      </c>
      <c r="J1440" s="6">
        <f>+H1440+SUM($D$16:$E$16)-SUM($F$27:F1440)</f>
        <v>7974.8776544891998</v>
      </c>
      <c r="K1440" s="10">
        <f t="shared" si="437"/>
        <v>-5.0574683297289758E-3</v>
      </c>
      <c r="L1440" s="10">
        <f>+H1440/SUM(F$27:F1440)-1</f>
        <v>1.1677684237193953E-2</v>
      </c>
      <c r="M1440">
        <v>7.7350000000000003</v>
      </c>
      <c r="R1440">
        <f t="shared" si="438"/>
        <v>4926.7249156619819</v>
      </c>
      <c r="S1440">
        <f t="shared" si="439"/>
        <v>4699.2330758440712</v>
      </c>
      <c r="T1440" s="5">
        <f t="shared" si="426"/>
        <v>0</v>
      </c>
      <c r="U1440" s="6">
        <f>+S1440+SUM($D$17:$E$17)-SUM($Q$27:Q1440)</f>
        <v>7383.2188653177491</v>
      </c>
      <c r="V1440" s="10">
        <f t="shared" si="427"/>
        <v>-7.3512137463338512E-3</v>
      </c>
      <c r="W1440" s="10">
        <f>+S1440/SUM(Q$27:Q1440)-1</f>
        <v>0.20000409171459133</v>
      </c>
      <c r="X1440">
        <v>5.3440000000000003</v>
      </c>
      <c r="AC1440">
        <f t="shared" si="440"/>
        <v>11105.789396039367</v>
      </c>
      <c r="AD1440">
        <f t="shared" si="441"/>
        <v>10878.037134639035</v>
      </c>
      <c r="AE1440" s="5">
        <f t="shared" si="428"/>
        <v>0</v>
      </c>
      <c r="AF1440" s="6">
        <f>+AD1440+SUM($D$18:$E$18)-SUM($AB$27:AB1440)</f>
        <v>15708.995555691654</v>
      </c>
      <c r="AG1440" s="10">
        <f t="shared" si="429"/>
        <v>7.7808081287233932E-4</v>
      </c>
      <c r="AH1440" s="10">
        <f>+AD1440/SUM(AB$27:AB1440)-1</f>
        <v>0.54319378213448277</v>
      </c>
      <c r="AI1440" s="6">
        <f t="shared" si="430"/>
        <v>0</v>
      </c>
      <c r="AL1440" s="6">
        <f t="shared" si="431"/>
        <v>0</v>
      </c>
      <c r="AM1440" s="6">
        <f t="shared" si="432"/>
        <v>20872.087136469177</v>
      </c>
      <c r="AN1440" s="6">
        <f t="shared" si="433"/>
        <v>20331.508917603878</v>
      </c>
      <c r="AO1440" s="5">
        <f t="shared" si="434"/>
        <v>0</v>
      </c>
      <c r="AP1440" s="6">
        <f>+AN1440+SUM($D$16:$E$18)-SUM($AL$27:AL1440)</f>
        <v>31067.092075498585</v>
      </c>
      <c r="AQ1440" s="10">
        <f t="shared" si="442"/>
        <v>-2.6645797870055166E-3</v>
      </c>
      <c r="AR1440" s="10">
        <f>+AN1440/SUM(AL$27:AL1440)-1</f>
        <v>0.2979422804271683</v>
      </c>
    </row>
    <row r="1441" spans="1:44" x14ac:dyDescent="0.25">
      <c r="A1441" s="1">
        <v>42305</v>
      </c>
      <c r="B1441">
        <v>7.9420000000000002</v>
      </c>
      <c r="G1441">
        <f t="shared" si="435"/>
        <v>4819.5470061825827</v>
      </c>
      <c r="H1441">
        <f t="shared" si="436"/>
        <v>4734.565995229239</v>
      </c>
      <c r="I1441" s="5">
        <f t="shared" si="425"/>
        <v>0</v>
      </c>
      <c r="J1441" s="6">
        <f>+H1441+SUM($D$16:$E$16)-SUM($F$27:F1441)</f>
        <v>7955.2049425976647</v>
      </c>
      <c r="K1441" s="10">
        <f t="shared" si="437"/>
        <v>-2.4668355733910019E-3</v>
      </c>
      <c r="L1441" s="10">
        <f>+H1441/SUM(F$27:F1441)-1</f>
        <v>7.4914317506953321E-3</v>
      </c>
      <c r="M1441">
        <v>7.8179999999999996</v>
      </c>
      <c r="R1441">
        <f t="shared" si="438"/>
        <v>4979.5908714473653</v>
      </c>
      <c r="S1441">
        <f t="shared" si="439"/>
        <v>4749.65794272126</v>
      </c>
      <c r="T1441" s="5">
        <f t="shared" si="426"/>
        <v>0</v>
      </c>
      <c r="U1441" s="6">
        <f>+S1441+SUM($D$17:$E$17)-SUM($Q$27:Q1441)</f>
        <v>7433.6437321949379</v>
      </c>
      <c r="V1441" s="10">
        <f t="shared" si="427"/>
        <v>6.8296589600040924E-3</v>
      </c>
      <c r="W1441" s="10">
        <f>+S1441/SUM(Q$27:Q1441)-1</f>
        <v>0.21288067084999018</v>
      </c>
      <c r="X1441">
        <v>5.3780000000000001</v>
      </c>
      <c r="AC1441">
        <f t="shared" si="440"/>
        <v>11176.447487256683</v>
      </c>
      <c r="AD1441">
        <f t="shared" si="441"/>
        <v>10947.246203235165</v>
      </c>
      <c r="AE1441" s="5">
        <f t="shared" si="428"/>
        <v>0</v>
      </c>
      <c r="AF1441" s="6">
        <f>+AD1441+SUM($D$18:$E$18)-SUM($AB$27:AB1441)</f>
        <v>15778.204624287784</v>
      </c>
      <c r="AG1441" s="10">
        <f t="shared" si="429"/>
        <v>4.4056966182701718E-3</v>
      </c>
      <c r="AH1441" s="10">
        <f>+AD1441/SUM(AB$27:AB1441)-1</f>
        <v>0.55301200604776324</v>
      </c>
      <c r="AI1441" s="6">
        <f t="shared" si="430"/>
        <v>0</v>
      </c>
      <c r="AL1441" s="6">
        <f t="shared" si="431"/>
        <v>0</v>
      </c>
      <c r="AM1441" s="6">
        <f t="shared" si="432"/>
        <v>20975.585364886632</v>
      </c>
      <c r="AN1441" s="6">
        <f t="shared" si="433"/>
        <v>20431.470141185666</v>
      </c>
      <c r="AO1441" s="5">
        <f t="shared" si="434"/>
        <v>0</v>
      </c>
      <c r="AP1441" s="6">
        <f>+AN1441+SUM($D$16:$E$18)-SUM($AL$27:AL1441)</f>
        <v>31167.053299080377</v>
      </c>
      <c r="AQ1441" s="10">
        <f t="shared" si="442"/>
        <v>3.2175918923749158E-3</v>
      </c>
      <c r="AR1441" s="10">
        <f>+AN1441/SUM(AL$27:AL1441)-1</f>
        <v>0.30432370046912571</v>
      </c>
    </row>
    <row r="1442" spans="1:44" x14ac:dyDescent="0.25">
      <c r="A1442" s="1">
        <v>42306</v>
      </c>
      <c r="B1442">
        <v>7.8840000000000003</v>
      </c>
      <c r="G1442">
        <f t="shared" si="435"/>
        <v>4784.3501129115439</v>
      </c>
      <c r="H1442">
        <f t="shared" si="436"/>
        <v>4699.9897137229063</v>
      </c>
      <c r="I1442" s="5">
        <f t="shared" si="425"/>
        <v>0</v>
      </c>
      <c r="J1442" s="6">
        <f>+H1442+SUM($D$16:$E$16)-SUM($F$27:F1442)</f>
        <v>7920.6286610913312</v>
      </c>
      <c r="K1442" s="10">
        <f t="shared" si="437"/>
        <v>-4.3463721872440964E-3</v>
      </c>
      <c r="L1442" s="10">
        <f>+H1442/SUM(F$27:F1442)-1</f>
        <v>1.3377586533391828E-4</v>
      </c>
      <c r="M1442">
        <v>7.7939999999999996</v>
      </c>
      <c r="R1442">
        <f t="shared" si="438"/>
        <v>4964.3043300154468</v>
      </c>
      <c r="S1442">
        <f t="shared" si="439"/>
        <v>4735.0772583230364</v>
      </c>
      <c r="T1442" s="5">
        <f t="shared" si="426"/>
        <v>0</v>
      </c>
      <c r="U1442" s="6">
        <f>+S1442+SUM($D$17:$E$17)-SUM($Q$27:Q1442)</f>
        <v>7419.0630477967134</v>
      </c>
      <c r="V1442" s="10">
        <f t="shared" si="427"/>
        <v>-1.9614451436615887E-3</v>
      </c>
      <c r="W1442" s="10">
        <f>+S1442/SUM(Q$27:Q1442)-1</f>
        <v>0.20915732266626041</v>
      </c>
      <c r="X1442">
        <v>5.4089999999999998</v>
      </c>
      <c r="AC1442">
        <f t="shared" si="440"/>
        <v>11240.871041013648</v>
      </c>
      <c r="AD1442">
        <f t="shared" si="441"/>
        <v>11010.348589308109</v>
      </c>
      <c r="AE1442" s="5">
        <f t="shared" si="428"/>
        <v>0</v>
      </c>
      <c r="AF1442" s="6">
        <f>+AD1442+SUM($D$18:$E$18)-SUM($AB$27:AB1442)</f>
        <v>15841.307010360728</v>
      </c>
      <c r="AG1442" s="10">
        <f t="shared" si="429"/>
        <v>3.9993388079027081E-3</v>
      </c>
      <c r="AH1442" s="10">
        <f>+AD1442/SUM(AB$27:AB1442)-1</f>
        <v>0.56196391608634277</v>
      </c>
      <c r="AI1442" s="6">
        <f t="shared" si="430"/>
        <v>0</v>
      </c>
      <c r="AL1442" s="6">
        <f t="shared" si="431"/>
        <v>0</v>
      </c>
      <c r="AM1442" s="6">
        <f t="shared" si="432"/>
        <v>20989.525483940641</v>
      </c>
      <c r="AN1442" s="6">
        <f t="shared" si="433"/>
        <v>20445.41556135405</v>
      </c>
      <c r="AO1442" s="5">
        <f t="shared" si="434"/>
        <v>0</v>
      </c>
      <c r="AP1442" s="6">
        <f>+AN1442+SUM($D$16:$E$18)-SUM($AL$27:AL1442)</f>
        <v>31180.998719248761</v>
      </c>
      <c r="AQ1442" s="10">
        <f t="shared" si="442"/>
        <v>4.4744108576977304E-4</v>
      </c>
      <c r="AR1442" s="10">
        <f>+AN1442/SUM(AL$27:AL1442)-1</f>
        <v>0.30521396151803382</v>
      </c>
    </row>
    <row r="1443" spans="1:44" x14ac:dyDescent="0.25">
      <c r="A1443" s="1">
        <v>42307</v>
      </c>
      <c r="B1443">
        <v>7.8440000000000003</v>
      </c>
      <c r="G1443">
        <f t="shared" si="435"/>
        <v>4760.076393414276</v>
      </c>
      <c r="H1443">
        <f t="shared" si="436"/>
        <v>4676.1440023392288</v>
      </c>
      <c r="I1443" s="5">
        <f t="shared" si="425"/>
        <v>0</v>
      </c>
      <c r="J1443" s="6">
        <f>+H1443+SUM($D$16:$E$16)-SUM($F$27:F1443)</f>
        <v>7896.7829497076536</v>
      </c>
      <c r="K1443" s="10">
        <f t="shared" si="437"/>
        <v>-3.0105831751481293E-3</v>
      </c>
      <c r="L1443" s="10">
        <f>+H1443/SUM(F$27:F1443)-1</f>
        <v>-4.9404695728463288E-3</v>
      </c>
      <c r="M1443">
        <v>7.7910000000000004</v>
      </c>
      <c r="R1443">
        <f t="shared" si="438"/>
        <v>4962.3935123364581</v>
      </c>
      <c r="S1443">
        <f t="shared" si="439"/>
        <v>4733.2546727732588</v>
      </c>
      <c r="T1443" s="5">
        <f t="shared" si="426"/>
        <v>0</v>
      </c>
      <c r="U1443" s="6">
        <f>+S1443+SUM($D$17:$E$17)-SUM($Q$27:Q1443)</f>
        <v>7417.2404622469367</v>
      </c>
      <c r="V1443" s="10">
        <f t="shared" si="427"/>
        <v>-2.4566249646817973E-4</v>
      </c>
      <c r="W1443" s="10">
        <f>+S1443/SUM(Q$27:Q1443)-1</f>
        <v>0.20869190414329419</v>
      </c>
      <c r="X1443">
        <v>5.3659999999999997</v>
      </c>
      <c r="AC1443">
        <f t="shared" si="440"/>
        <v>11151.509337415277</v>
      </c>
      <c r="AD1443">
        <f t="shared" si="441"/>
        <v>10922.819473142412</v>
      </c>
      <c r="AE1443" s="5">
        <f t="shared" si="428"/>
        <v>0</v>
      </c>
      <c r="AF1443" s="6">
        <f>+AD1443+SUM($D$18:$E$18)-SUM($AB$27:AB1443)</f>
        <v>15753.777894195031</v>
      </c>
      <c r="AG1443" s="10">
        <f t="shared" si="429"/>
        <v>-5.5253721241845799E-3</v>
      </c>
      <c r="AH1443" s="10">
        <f>+AD1443/SUM(AB$27:AB1443)-1</f>
        <v>0.54954675054895818</v>
      </c>
      <c r="AI1443" s="6">
        <f t="shared" si="430"/>
        <v>0</v>
      </c>
      <c r="AL1443" s="6">
        <f t="shared" si="431"/>
        <v>0</v>
      </c>
      <c r="AM1443" s="6">
        <f t="shared" si="432"/>
        <v>20873.97924316601</v>
      </c>
      <c r="AN1443" s="6">
        <f t="shared" si="433"/>
        <v>20332.218148254899</v>
      </c>
      <c r="AO1443" s="5">
        <f t="shared" si="434"/>
        <v>0</v>
      </c>
      <c r="AP1443" s="6">
        <f>+AN1443+SUM($D$16:$E$18)-SUM($AL$27:AL1443)</f>
        <v>31067.801306149609</v>
      </c>
      <c r="AQ1443" s="10">
        <f t="shared" si="442"/>
        <v>-3.6303331435394437E-3</v>
      </c>
      <c r="AR1443" s="10">
        <f>+AN1443/SUM(AL$27:AL1443)-1</f>
        <v>0.29798755697069801</v>
      </c>
    </row>
    <row r="1444" spans="1:44" x14ac:dyDescent="0.25">
      <c r="A1444" s="1">
        <v>42310</v>
      </c>
      <c r="B1444">
        <v>7.8739999999999997</v>
      </c>
      <c r="G1444">
        <f t="shared" si="435"/>
        <v>4778.2816830372258</v>
      </c>
      <c r="H1444">
        <f t="shared" si="436"/>
        <v>4694.028285876986</v>
      </c>
      <c r="I1444" s="5">
        <f t="shared" si="425"/>
        <v>0</v>
      </c>
      <c r="J1444" s="6">
        <f>+H1444+SUM($D$16:$E$16)-SUM($F$27:F1444)</f>
        <v>7914.6672332454118</v>
      </c>
      <c r="K1444" s="10">
        <f t="shared" si="437"/>
        <v>2.2647556165160676E-3</v>
      </c>
      <c r="L1444" s="10">
        <f>+H1444/SUM(F$27:F1444)-1</f>
        <v>-1.1347854942114211E-3</v>
      </c>
      <c r="M1444">
        <v>7.8209999999999997</v>
      </c>
      <c r="R1444">
        <f t="shared" si="438"/>
        <v>4981.5016891263549</v>
      </c>
      <c r="S1444">
        <f t="shared" si="439"/>
        <v>4751.4805282710377</v>
      </c>
      <c r="T1444" s="5">
        <f t="shared" si="426"/>
        <v>0</v>
      </c>
      <c r="U1444" s="6">
        <f>+S1444+SUM($D$17:$E$17)-SUM($Q$27:Q1444)</f>
        <v>7435.4663177447146</v>
      </c>
      <c r="V1444" s="10">
        <f t="shared" si="427"/>
        <v>2.4572286135990939E-3</v>
      </c>
      <c r="W1444" s="10">
        <f>+S1444/SUM(Q$27:Q1444)-1</f>
        <v>0.2133460893729564</v>
      </c>
      <c r="X1444">
        <v>5.3979999999999997</v>
      </c>
      <c r="AC1444">
        <f t="shared" si="440"/>
        <v>11218.011070325692</v>
      </c>
      <c r="AD1444">
        <f t="shared" si="441"/>
        <v>10987.957420056418</v>
      </c>
      <c r="AE1444" s="5">
        <f t="shared" si="428"/>
        <v>0</v>
      </c>
      <c r="AF1444" s="6">
        <f>+AD1444+SUM($D$18:$E$18)-SUM($AB$27:AB1444)</f>
        <v>15818.915841109036</v>
      </c>
      <c r="AG1444" s="10">
        <f t="shared" si="429"/>
        <v>4.1347508738209804E-3</v>
      </c>
      <c r="AH1444" s="10">
        <f>+AD1444/SUM(AB$27:AB1444)-1</f>
        <v>0.55878743187910485</v>
      </c>
      <c r="AI1444" s="6">
        <f t="shared" si="430"/>
        <v>0</v>
      </c>
      <c r="AL1444" s="6">
        <f t="shared" si="431"/>
        <v>0</v>
      </c>
      <c r="AM1444" s="6">
        <f t="shared" si="432"/>
        <v>20977.79444248927</v>
      </c>
      <c r="AN1444" s="6">
        <f t="shared" si="433"/>
        <v>20433.466234204439</v>
      </c>
      <c r="AO1444" s="5">
        <f t="shared" si="434"/>
        <v>0</v>
      </c>
      <c r="AP1444" s="6">
        <f>+AN1444+SUM($D$16:$E$18)-SUM($AL$27:AL1444)</f>
        <v>31169.04939209915</v>
      </c>
      <c r="AQ1444" s="10">
        <f t="shared" si="442"/>
        <v>3.2589395352382589E-3</v>
      </c>
      <c r="AR1444" s="10">
        <f>+AN1444/SUM(AL$27:AL1444)-1</f>
        <v>0.30445112896128701</v>
      </c>
    </row>
    <row r="1445" spans="1:44" x14ac:dyDescent="0.25">
      <c r="A1445" s="1">
        <v>42311</v>
      </c>
      <c r="B1445">
        <v>8.02</v>
      </c>
      <c r="G1445">
        <f t="shared" si="435"/>
        <v>4866.880759202254</v>
      </c>
      <c r="H1445">
        <f t="shared" si="436"/>
        <v>4781.0651324274095</v>
      </c>
      <c r="I1445" s="5">
        <f t="shared" si="425"/>
        <v>0</v>
      </c>
      <c r="J1445" s="6">
        <f>+H1445+SUM($D$16:$E$16)-SUM($F$27:F1445)</f>
        <v>8001.7040797958352</v>
      </c>
      <c r="K1445" s="10">
        <f t="shared" si="437"/>
        <v>1.0996905363857445E-2</v>
      </c>
      <c r="L1445" s="10">
        <f>+H1445/SUM(F$27:F1445)-1</f>
        <v>1.7386210355146536E-2</v>
      </c>
      <c r="M1445">
        <v>7.835</v>
      </c>
      <c r="R1445">
        <f t="shared" si="438"/>
        <v>4990.4188382949742</v>
      </c>
      <c r="S1445">
        <f t="shared" si="439"/>
        <v>4759.985927503335</v>
      </c>
      <c r="T1445" s="5">
        <f t="shared" si="426"/>
        <v>0</v>
      </c>
      <c r="U1445" s="6">
        <f>+S1445+SUM($D$17:$E$17)-SUM($Q$27:Q1445)</f>
        <v>7443.971716977012</v>
      </c>
      <c r="V1445" s="10">
        <f t="shared" si="427"/>
        <v>1.1438958726770476E-3</v>
      </c>
      <c r="W1445" s="10">
        <f>+S1445/SUM(Q$27:Q1445)-1</f>
        <v>0.21551804248013218</v>
      </c>
      <c r="X1445">
        <v>5.4210000000000003</v>
      </c>
      <c r="AC1445">
        <f t="shared" si="440"/>
        <v>11265.809190855054</v>
      </c>
      <c r="AD1445">
        <f t="shared" si="441"/>
        <v>11034.775319400862</v>
      </c>
      <c r="AE1445" s="5">
        <f t="shared" si="428"/>
        <v>0</v>
      </c>
      <c r="AF1445" s="6">
        <f>+AD1445+SUM($D$18:$E$18)-SUM($AB$27:AB1445)</f>
        <v>15865.733740453481</v>
      </c>
      <c r="AG1445" s="10">
        <f t="shared" si="429"/>
        <v>2.9596149201818189E-3</v>
      </c>
      <c r="AH1445" s="10">
        <f>+AD1445/SUM(AB$27:AB1445)-1</f>
        <v>0.56542917158514805</v>
      </c>
      <c r="AI1445" s="6">
        <f t="shared" si="430"/>
        <v>0</v>
      </c>
      <c r="AL1445" s="6">
        <f t="shared" si="431"/>
        <v>0</v>
      </c>
      <c r="AM1445" s="6">
        <f t="shared" si="432"/>
        <v>21123.108788352285</v>
      </c>
      <c r="AN1445" s="6">
        <f t="shared" si="433"/>
        <v>20575.826379331607</v>
      </c>
      <c r="AO1445" s="5">
        <f t="shared" si="434"/>
        <v>0</v>
      </c>
      <c r="AP1445" s="6">
        <f>+AN1445+SUM($D$16:$E$18)-SUM($AL$27:AL1445)</f>
        <v>31311.409537226318</v>
      </c>
      <c r="AQ1445" s="10">
        <f t="shared" si="442"/>
        <v>4.56735601193059E-3</v>
      </c>
      <c r="AR1445" s="10">
        <f>+AN1445/SUM(AL$27:AL1445)-1</f>
        <v>0.31353925184272802</v>
      </c>
    </row>
    <row r="1446" spans="1:44" x14ac:dyDescent="0.25">
      <c r="A1446" s="1">
        <v>42312</v>
      </c>
      <c r="B1446">
        <v>8.1440000000000001</v>
      </c>
      <c r="G1446">
        <f t="shared" si="435"/>
        <v>4942.1292896437853</v>
      </c>
      <c r="H1446">
        <f t="shared" si="436"/>
        <v>4854.9868377168114</v>
      </c>
      <c r="I1446" s="5">
        <f t="shared" si="425"/>
        <v>0</v>
      </c>
      <c r="J1446" s="6">
        <f>+H1446+SUM($D$16:$E$16)-SUM($F$27:F1446)</f>
        <v>8075.6257850852371</v>
      </c>
      <c r="K1446" s="10">
        <f t="shared" si="437"/>
        <v>9.2382453227748407E-3</v>
      </c>
      <c r="L1446" s="10">
        <f>+H1446/SUM(F$27:F1446)-1</f>
        <v>3.3116371213505413E-2</v>
      </c>
      <c r="M1446">
        <v>7.8440000000000003</v>
      </c>
      <c r="R1446">
        <f t="shared" si="438"/>
        <v>4996.1512913319439</v>
      </c>
      <c r="S1446">
        <f t="shared" si="439"/>
        <v>4765.4536841526688</v>
      </c>
      <c r="T1446" s="5">
        <f t="shared" si="426"/>
        <v>0</v>
      </c>
      <c r="U1446" s="6">
        <f>+S1446+SUM($D$17:$E$17)-SUM($Q$27:Q1446)</f>
        <v>7449.4394736263457</v>
      </c>
      <c r="V1446" s="10">
        <f t="shared" si="427"/>
        <v>7.3452141641849877E-4</v>
      </c>
      <c r="W1446" s="10">
        <f>+S1446/SUM(Q$27:Q1446)-1</f>
        <v>0.21691429804903084</v>
      </c>
      <c r="X1446">
        <v>5.4480000000000004</v>
      </c>
      <c r="AC1446">
        <f t="shared" si="440"/>
        <v>11321.920027998216</v>
      </c>
      <c r="AD1446">
        <f t="shared" si="441"/>
        <v>11089.735462109555</v>
      </c>
      <c r="AE1446" s="5">
        <f t="shared" si="428"/>
        <v>0</v>
      </c>
      <c r="AF1446" s="6">
        <f>+AD1446+SUM($D$18:$E$18)-SUM($AB$27:AB1446)</f>
        <v>15920.693883162174</v>
      </c>
      <c r="AG1446" s="10">
        <f t="shared" si="429"/>
        <v>3.4640782208867904E-3</v>
      </c>
      <c r="AH1446" s="10">
        <f>+AD1446/SUM(AB$27:AB1446)-1</f>
        <v>0.57322599645745909</v>
      </c>
      <c r="AI1446" s="6">
        <f t="shared" si="430"/>
        <v>0</v>
      </c>
      <c r="AL1446" s="6">
        <f t="shared" si="431"/>
        <v>0</v>
      </c>
      <c r="AM1446" s="6">
        <f t="shared" si="432"/>
        <v>21260.200608973944</v>
      </c>
      <c r="AN1446" s="6">
        <f t="shared" si="433"/>
        <v>20710.175983979036</v>
      </c>
      <c r="AO1446" s="5">
        <f t="shared" si="434"/>
        <v>0</v>
      </c>
      <c r="AP1446" s="6">
        <f>+AN1446+SUM($D$16:$E$18)-SUM($AL$27:AL1446)</f>
        <v>31445.759141873743</v>
      </c>
      <c r="AQ1446" s="10">
        <f t="shared" si="442"/>
        <v>4.2907555626869875E-3</v>
      </c>
      <c r="AR1446" s="10">
        <f>+AN1446/SUM(AL$27:AL1446)-1</f>
        <v>0.32211599019192105</v>
      </c>
    </row>
    <row r="1447" spans="1:44" x14ac:dyDescent="0.25">
      <c r="A1447" s="1">
        <v>42313</v>
      </c>
      <c r="B1447">
        <v>8.1010000000000009</v>
      </c>
      <c r="G1447">
        <f t="shared" si="435"/>
        <v>4916.0350411842228</v>
      </c>
      <c r="H1447">
        <f t="shared" si="436"/>
        <v>4829.3526979793578</v>
      </c>
      <c r="I1447" s="5">
        <f t="shared" si="425"/>
        <v>0</v>
      </c>
      <c r="J1447" s="6">
        <f>+H1447+SUM($D$16:$E$16)-SUM($F$27:F1447)</f>
        <v>8049.9916453477827</v>
      </c>
      <c r="K1447" s="10">
        <f t="shared" si="437"/>
        <v>-3.1742604746245462E-3</v>
      </c>
      <c r="L1447" s="10">
        <f>+H1447/SUM(F$27:F1447)-1</f>
        <v>2.7661557367461675E-2</v>
      </c>
      <c r="M1447">
        <v>7.84</v>
      </c>
      <c r="R1447">
        <f t="shared" si="438"/>
        <v>4993.6035344266238</v>
      </c>
      <c r="S1447">
        <f t="shared" si="439"/>
        <v>4763.0235700862977</v>
      </c>
      <c r="T1447" s="5">
        <f t="shared" si="426"/>
        <v>0</v>
      </c>
      <c r="U1447" s="6">
        <f>+S1447+SUM($D$17:$E$17)-SUM($Q$27:Q1447)</f>
        <v>7447.0093595599756</v>
      </c>
      <c r="V1447" s="10">
        <f t="shared" si="427"/>
        <v>-3.262143514252136E-4</v>
      </c>
      <c r="W1447" s="10">
        <f>+S1447/SUM(Q$27:Q1447)-1</f>
        <v>0.21629374001840906</v>
      </c>
      <c r="X1447">
        <v>5.4420000000000002</v>
      </c>
      <c r="AC1447">
        <f t="shared" si="440"/>
        <v>11309.450953077512</v>
      </c>
      <c r="AD1447">
        <f t="shared" si="441"/>
        <v>11077.522097063178</v>
      </c>
      <c r="AE1447" s="5">
        <f t="shared" si="428"/>
        <v>0</v>
      </c>
      <c r="AF1447" s="6">
        <f>+AD1447+SUM($D$18:$E$18)-SUM($AB$27:AB1447)</f>
        <v>15908.480518115797</v>
      </c>
      <c r="AG1447" s="10">
        <f t="shared" si="429"/>
        <v>-7.6713773507652849E-4</v>
      </c>
      <c r="AH1447" s="10">
        <f>+AD1447/SUM(AB$27:AB1447)-1</f>
        <v>0.57149336870805656</v>
      </c>
      <c r="AI1447" s="6">
        <f t="shared" si="430"/>
        <v>0</v>
      </c>
      <c r="AL1447" s="6">
        <f t="shared" si="431"/>
        <v>0</v>
      </c>
      <c r="AM1447" s="6">
        <f t="shared" si="432"/>
        <v>21219.089528688361</v>
      </c>
      <c r="AN1447" s="6">
        <f t="shared" si="433"/>
        <v>20669.898365128833</v>
      </c>
      <c r="AO1447" s="5">
        <f t="shared" si="434"/>
        <v>0</v>
      </c>
      <c r="AP1447" s="6">
        <f>+AN1447+SUM($D$16:$E$18)-SUM($AL$27:AL1447)</f>
        <v>31405.48152302354</v>
      </c>
      <c r="AQ1447" s="10">
        <f t="shared" si="442"/>
        <v>-1.2808601207076054E-3</v>
      </c>
      <c r="AR1447" s="10">
        <f>+AN1447/SUM(AL$27:AL1447)-1</f>
        <v>0.31954470909948096</v>
      </c>
    </row>
    <row r="1448" spans="1:44" x14ac:dyDescent="0.25">
      <c r="A1448" s="1">
        <v>42314</v>
      </c>
      <c r="B1448">
        <v>8.0739999999999998</v>
      </c>
      <c r="G1448">
        <f t="shared" si="435"/>
        <v>4899.6502805235659</v>
      </c>
      <c r="H1448">
        <f t="shared" si="436"/>
        <v>4813.2568427953747</v>
      </c>
      <c r="I1448" s="5">
        <f t="shared" si="425"/>
        <v>0</v>
      </c>
      <c r="J1448" s="6">
        <f>+H1448+SUM($D$16:$E$16)-SUM($F$27:F1448)</f>
        <v>8033.8957901637996</v>
      </c>
      <c r="K1448" s="10">
        <f t="shared" si="437"/>
        <v>-1.9994871911804823E-3</v>
      </c>
      <c r="L1448" s="10">
        <f>+H1448/SUM(F$27:F1448)-1</f>
        <v>2.4236441696689814E-2</v>
      </c>
      <c r="M1448">
        <v>7.8710000000000004</v>
      </c>
      <c r="R1448">
        <f t="shared" si="438"/>
        <v>5013.348650442852</v>
      </c>
      <c r="S1448">
        <f t="shared" si="439"/>
        <v>4781.85695410067</v>
      </c>
      <c r="T1448" s="5">
        <f t="shared" si="426"/>
        <v>0</v>
      </c>
      <c r="U1448" s="6">
        <f>+S1448+SUM($D$17:$E$17)-SUM($Q$27:Q1448)</f>
        <v>7465.842743574347</v>
      </c>
      <c r="V1448" s="10">
        <f t="shared" si="427"/>
        <v>2.5289862151434139E-3</v>
      </c>
      <c r="W1448" s="10">
        <f>+S1448/SUM(Q$27:Q1448)-1</f>
        <v>0.22110306475572705</v>
      </c>
      <c r="X1448">
        <v>5.4379999999999997</v>
      </c>
      <c r="AC1448">
        <f t="shared" si="440"/>
        <v>11301.13823646371</v>
      </c>
      <c r="AD1448">
        <f t="shared" si="441"/>
        <v>11069.379853698927</v>
      </c>
      <c r="AE1448" s="5">
        <f t="shared" si="428"/>
        <v>0</v>
      </c>
      <c r="AF1448" s="6">
        <f>+AD1448+SUM($D$18:$E$18)-SUM($AB$27:AB1448)</f>
        <v>15900.338274751546</v>
      </c>
      <c r="AG1448" s="10">
        <f t="shared" si="429"/>
        <v>-5.1181779145903494E-4</v>
      </c>
      <c r="AH1448" s="10">
        <f>+AD1448/SUM(AB$27:AB1448)-1</f>
        <v>0.57033828354178828</v>
      </c>
      <c r="AI1448" s="6">
        <f t="shared" si="430"/>
        <v>0</v>
      </c>
      <c r="AL1448" s="6">
        <f t="shared" si="431"/>
        <v>0</v>
      </c>
      <c r="AM1448" s="6">
        <f t="shared" si="432"/>
        <v>21214.137167430126</v>
      </c>
      <c r="AN1448" s="6">
        <f t="shared" si="433"/>
        <v>20664.493650594974</v>
      </c>
      <c r="AO1448" s="5">
        <f t="shared" si="434"/>
        <v>0</v>
      </c>
      <c r="AP1448" s="6">
        <f>+AN1448+SUM($D$16:$E$18)-SUM($AL$27:AL1448)</f>
        <v>31400.076808489684</v>
      </c>
      <c r="AQ1448" s="10">
        <f t="shared" si="442"/>
        <v>-1.7209462398759534E-4</v>
      </c>
      <c r="AR1448" s="10">
        <f>+AN1448/SUM(AL$27:AL1448)-1</f>
        <v>0.31919967777221636</v>
      </c>
    </row>
    <row r="1449" spans="1:44" x14ac:dyDescent="0.25">
      <c r="A1449" s="1">
        <v>42317</v>
      </c>
      <c r="B1449">
        <v>7.9829999999999997</v>
      </c>
      <c r="C1449">
        <f>+$C$16</f>
        <v>60</v>
      </c>
      <c r="D1449" s="7">
        <f>+$H$16</f>
        <v>1.0004210526315789</v>
      </c>
      <c r="E1449" s="7">
        <f>+$J$16</f>
        <v>0.46199999999999997</v>
      </c>
      <c r="F1449" s="6">
        <f>+C1449-D1449-E1449</f>
        <v>58.537578947368416</v>
      </c>
      <c r="G1449">
        <f t="shared" si="435"/>
        <v>4902.9651476146491</v>
      </c>
      <c r="H1449">
        <f t="shared" si="436"/>
        <v>4817.5454283448762</v>
      </c>
      <c r="I1449" s="5">
        <f t="shared" si="425"/>
        <v>166560</v>
      </c>
      <c r="J1449" s="6">
        <f>+H1449+SUM($D$16:$E$16)-SUM($F$27:F1449)</f>
        <v>7979.6467967659337</v>
      </c>
      <c r="K1449" s="10">
        <f t="shared" si="437"/>
        <v>-6.7525139502413456E-3</v>
      </c>
      <c r="L1449" s="10">
        <f>+H1449/SUM(F$27:F1449)-1</f>
        <v>1.2536374013949914E-2</v>
      </c>
      <c r="M1449">
        <v>7.7809999999999997</v>
      </c>
      <c r="N1449">
        <f>+$C$17</f>
        <v>50</v>
      </c>
      <c r="O1449" s="7">
        <f>+$H$17</f>
        <v>0.83368421052631569</v>
      </c>
      <c r="P1449" s="7">
        <f>+$J$17</f>
        <v>0.38500000000000001</v>
      </c>
      <c r="Q1449" s="6">
        <f>+N1449-O1449-P1449</f>
        <v>48.781315789473688</v>
      </c>
      <c r="R1449">
        <f t="shared" si="438"/>
        <v>5006.024120073158</v>
      </c>
      <c r="S1449">
        <f t="shared" si="439"/>
        <v>4775.9607033968059</v>
      </c>
      <c r="T1449" s="5">
        <f t="shared" si="426"/>
        <v>138800</v>
      </c>
      <c r="U1449" s="6">
        <f>+S1449+SUM($D$17:$E$17)-SUM($Q$27:Q1449)</f>
        <v>7411.1651770810104</v>
      </c>
      <c r="V1449" s="10">
        <f t="shared" si="427"/>
        <v>-7.3236965164309442E-3</v>
      </c>
      <c r="W1449" s="10">
        <f>+S1449/SUM(Q$27:Q1449)-1</f>
        <v>0.20459193209259108</v>
      </c>
      <c r="X1449">
        <v>5.3940000000000001</v>
      </c>
      <c r="Y1449">
        <f>+$C$18</f>
        <v>90</v>
      </c>
      <c r="Z1449" s="7">
        <f>+$H$18</f>
        <v>1.5006315789473685</v>
      </c>
      <c r="AA1449" s="7">
        <f>+$J$18</f>
        <v>0.69300000000000006</v>
      </c>
      <c r="AB1449" s="6">
        <f>+Y1449-Z1449-AA1449</f>
        <v>87.806368421052639</v>
      </c>
      <c r="AC1449">
        <f t="shared" si="440"/>
        <v>11297.504722132942</v>
      </c>
      <c r="AD1449">
        <f t="shared" si="441"/>
        <v>11067.621545113221</v>
      </c>
      <c r="AE1449" s="5">
        <f t="shared" si="428"/>
        <v>249840</v>
      </c>
      <c r="AF1449" s="6">
        <f>+AD1449+SUM($D$18:$E$18)-SUM($AB$27:AB1449)</f>
        <v>15810.773597744788</v>
      </c>
      <c r="AG1449" s="10">
        <f t="shared" si="429"/>
        <v>-5.6328787135918601E-3</v>
      </c>
      <c r="AH1449" s="10">
        <f>+AD1449/SUM(AB$27:AB1449)-1</f>
        <v>0.55077166092549024</v>
      </c>
      <c r="AI1449" s="6">
        <f t="shared" si="430"/>
        <v>200</v>
      </c>
      <c r="AL1449" s="6">
        <f t="shared" si="431"/>
        <v>195.12526315789475</v>
      </c>
      <c r="AM1449" s="6">
        <f t="shared" si="432"/>
        <v>21206.493989820752</v>
      </c>
      <c r="AN1449" s="6">
        <f t="shared" si="433"/>
        <v>20661.127676854903</v>
      </c>
      <c r="AO1449" s="5">
        <f t="shared" si="434"/>
        <v>555200</v>
      </c>
      <c r="AP1449" s="6">
        <f>+AN1449+SUM($D$16:$E$18)-SUM($AL$27:AL1449)</f>
        <v>31201.585571591717</v>
      </c>
      <c r="AQ1449" s="10">
        <f t="shared" si="442"/>
        <v>-6.3213615083992369E-3</v>
      </c>
      <c r="AR1449" s="10">
        <f>+AN1449/SUM(AL$27:AL1449)-1</f>
        <v>0.30275688539571743</v>
      </c>
    </row>
    <row r="1450" spans="1:44" x14ac:dyDescent="0.25">
      <c r="A1450" s="1">
        <v>42318</v>
      </c>
      <c r="B1450">
        <v>7.9240000000000004</v>
      </c>
      <c r="G1450">
        <f t="shared" si="435"/>
        <v>4866.7287773642092</v>
      </c>
      <c r="H1450">
        <f t="shared" si="436"/>
        <v>4781.9403700619823</v>
      </c>
      <c r="I1450" s="5">
        <f t="shared" si="425"/>
        <v>0</v>
      </c>
      <c r="J1450" s="6">
        <f>+H1450+SUM($D$16:$E$16)-SUM($F$27:F1450)</f>
        <v>7944.0417384830398</v>
      </c>
      <c r="K1450" s="10">
        <f t="shared" si="437"/>
        <v>-4.4619842443808233E-3</v>
      </c>
      <c r="L1450" s="10">
        <f>+H1450/SUM(F$27:F1450)-1</f>
        <v>5.0530161200725843E-3</v>
      </c>
      <c r="M1450">
        <v>7.7759999999999998</v>
      </c>
      <c r="R1450">
        <f t="shared" si="438"/>
        <v>5002.8072943951775</v>
      </c>
      <c r="S1450">
        <f t="shared" si="439"/>
        <v>4772.8917143829276</v>
      </c>
      <c r="T1450" s="5">
        <f t="shared" si="426"/>
        <v>0</v>
      </c>
      <c r="U1450" s="6">
        <f>+S1450+SUM($D$17:$E$17)-SUM($Q$27:Q1450)</f>
        <v>7408.0961880671321</v>
      </c>
      <c r="V1450" s="10">
        <f t="shared" si="427"/>
        <v>-4.1410344265013777E-4</v>
      </c>
      <c r="W1450" s="10">
        <f>+S1450/SUM(Q$27:Q1450)-1</f>
        <v>0.20381787224675341</v>
      </c>
      <c r="X1450">
        <v>5.43</v>
      </c>
      <c r="AC1450">
        <f t="shared" si="440"/>
        <v>11372.905198587665</v>
      </c>
      <c r="AD1450">
        <f t="shared" si="441"/>
        <v>11141.487762321984</v>
      </c>
      <c r="AE1450" s="5">
        <f t="shared" si="428"/>
        <v>0</v>
      </c>
      <c r="AF1450" s="6">
        <f>+AD1450+SUM($D$18:$E$18)-SUM($AB$27:AB1450)</f>
        <v>15884.639814953549</v>
      </c>
      <c r="AG1450" s="10">
        <f t="shared" si="429"/>
        <v>4.6718914006393941E-3</v>
      </c>
      <c r="AH1450" s="10">
        <f>+AD1450/SUM(AB$27:AB1450)-1</f>
        <v>0.56112163864023179</v>
      </c>
      <c r="AI1450" s="6">
        <f t="shared" si="430"/>
        <v>0</v>
      </c>
      <c r="AL1450" s="6">
        <f t="shared" si="431"/>
        <v>0</v>
      </c>
      <c r="AM1450" s="6">
        <f t="shared" si="432"/>
        <v>21242.441270347052</v>
      </c>
      <c r="AN1450" s="6">
        <f t="shared" si="433"/>
        <v>20696.319846766892</v>
      </c>
      <c r="AO1450" s="5">
        <f t="shared" si="434"/>
        <v>0</v>
      </c>
      <c r="AP1450" s="6">
        <f>+AN1450+SUM($D$16:$E$18)-SUM($AL$27:AL1450)</f>
        <v>31236.777741503709</v>
      </c>
      <c r="AQ1450" s="10">
        <f t="shared" si="442"/>
        <v>1.1278968445769255E-3</v>
      </c>
      <c r="AR1450" s="10">
        <f>+AN1450/SUM(AL$27:AL1450)-1</f>
        <v>0.30497587568423956</v>
      </c>
    </row>
    <row r="1451" spans="1:44" x14ac:dyDescent="0.25">
      <c r="A1451" s="1">
        <v>42319</v>
      </c>
      <c r="B1451">
        <v>7.9020000000000001</v>
      </c>
      <c r="G1451">
        <f t="shared" si="435"/>
        <v>4853.2169104911636</v>
      </c>
      <c r="H1451">
        <f t="shared" si="436"/>
        <v>4768.6639076514111</v>
      </c>
      <c r="I1451" s="5">
        <f t="shared" si="425"/>
        <v>0</v>
      </c>
      <c r="J1451" s="6">
        <f>+H1451+SUM($D$16:$E$16)-SUM($F$27:F1451)</f>
        <v>7930.7652760724686</v>
      </c>
      <c r="K1451" s="10">
        <f t="shared" si="437"/>
        <v>-1.6712478166192035E-3</v>
      </c>
      <c r="L1451" s="10">
        <f>+H1451/SUM(F$27:F1451)-1</f>
        <v>2.2626114816775011E-3</v>
      </c>
      <c r="M1451">
        <v>7.8220000000000001</v>
      </c>
      <c r="R1451">
        <f t="shared" si="438"/>
        <v>5032.4020906325977</v>
      </c>
      <c r="S1451">
        <f t="shared" si="439"/>
        <v>4801.1264133106051</v>
      </c>
      <c r="T1451" s="5">
        <f t="shared" si="426"/>
        <v>0</v>
      </c>
      <c r="U1451" s="6">
        <f>+S1451+SUM($D$17:$E$17)-SUM($Q$27:Q1451)</f>
        <v>7436.3308869948096</v>
      </c>
      <c r="V1451" s="10">
        <f t="shared" si="427"/>
        <v>3.8113299572375414E-3</v>
      </c>
      <c r="W1451" s="10">
        <f>+S1451/SUM(Q$27:Q1451)-1</f>
        <v>0.21093922282846012</v>
      </c>
      <c r="X1451">
        <v>5.4219999999999997</v>
      </c>
      <c r="AC1451">
        <f t="shared" si="440"/>
        <v>11356.149537153282</v>
      </c>
      <c r="AD1451">
        <f t="shared" si="441"/>
        <v>11125.073047386702</v>
      </c>
      <c r="AE1451" s="5">
        <f t="shared" si="428"/>
        <v>0</v>
      </c>
      <c r="AF1451" s="6">
        <f>+AD1451+SUM($D$18:$E$18)-SUM($AB$27:AB1451)</f>
        <v>15868.225100018266</v>
      </c>
      <c r="AG1451" s="10">
        <f t="shared" si="429"/>
        <v>-1.0333702952352031E-3</v>
      </c>
      <c r="AH1451" s="10">
        <f>+AD1451/SUM(AB$27:AB1451)-1</f>
        <v>0.5588216435925113</v>
      </c>
      <c r="AI1451" s="6">
        <f t="shared" si="430"/>
        <v>0</v>
      </c>
      <c r="AL1451" s="6">
        <f t="shared" si="431"/>
        <v>0</v>
      </c>
      <c r="AM1451" s="6">
        <f t="shared" si="432"/>
        <v>21241.768538277043</v>
      </c>
      <c r="AN1451" s="6">
        <f t="shared" si="433"/>
        <v>20694.863368348721</v>
      </c>
      <c r="AO1451" s="5">
        <f t="shared" si="434"/>
        <v>0</v>
      </c>
      <c r="AP1451" s="6">
        <f>+AN1451+SUM($D$16:$E$18)-SUM($AL$27:AL1451)</f>
        <v>31235.321263085538</v>
      </c>
      <c r="AQ1451" s="10">
        <f t="shared" si="442"/>
        <v>-4.6627037853408382E-5</v>
      </c>
      <c r="AR1451" s="10">
        <f>+AN1451/SUM(AL$27:AL1451)-1</f>
        <v>0.30488403958906707</v>
      </c>
    </row>
    <row r="1452" spans="1:44" x14ac:dyDescent="0.25">
      <c r="A1452" s="1">
        <v>42320</v>
      </c>
      <c r="B1452">
        <v>7.8810000000000002</v>
      </c>
      <c r="G1452">
        <f t="shared" si="435"/>
        <v>4840.3192193850746</v>
      </c>
      <c r="H1452">
        <f t="shared" si="436"/>
        <v>4755.9909208049567</v>
      </c>
      <c r="I1452" s="5">
        <f t="shared" si="425"/>
        <v>0</v>
      </c>
      <c r="J1452" s="6">
        <f>+H1452+SUM($D$16:$E$16)-SUM($F$27:F1452)</f>
        <v>7918.0922892260151</v>
      </c>
      <c r="K1452" s="10">
        <f t="shared" si="437"/>
        <v>-1.5979525815357221E-3</v>
      </c>
      <c r="L1452" s="10">
        <f>+H1452/SUM(F$27:F1452)-1</f>
        <v>-4.0095658224492681E-4</v>
      </c>
      <c r="M1452">
        <v>7.7009999999999996</v>
      </c>
      <c r="R1452">
        <f t="shared" si="438"/>
        <v>4954.5549092254714</v>
      </c>
      <c r="S1452">
        <f t="shared" si="439"/>
        <v>4726.8568791747593</v>
      </c>
      <c r="T1452" s="5">
        <f t="shared" si="426"/>
        <v>0</v>
      </c>
      <c r="U1452" s="6">
        <f>+S1452+SUM($D$17:$E$17)-SUM($Q$27:Q1452)</f>
        <v>7362.0613528589647</v>
      </c>
      <c r="V1452" s="10">
        <f t="shared" si="427"/>
        <v>-9.9873896501475601E-3</v>
      </c>
      <c r="W1452" s="10">
        <f>+S1452/SUM(Q$27:Q1452)-1</f>
        <v>0.19220697455918834</v>
      </c>
      <c r="X1452">
        <v>5.3410000000000002</v>
      </c>
      <c r="AC1452">
        <f t="shared" si="440"/>
        <v>11186.498465130153</v>
      </c>
      <c r="AD1452">
        <f t="shared" si="441"/>
        <v>10958.874058666983</v>
      </c>
      <c r="AE1452" s="5">
        <f t="shared" si="428"/>
        <v>0</v>
      </c>
      <c r="AF1452" s="6">
        <f>+AD1452+SUM($D$18:$E$18)-SUM($AB$27:AB1452)</f>
        <v>15702.026111298546</v>
      </c>
      <c r="AG1452" s="10">
        <f t="shared" si="429"/>
        <v>-1.0473697447077934E-2</v>
      </c>
      <c r="AH1452" s="10">
        <f>+AD1452/SUM(AB$27:AB1452)-1</f>
        <v>0.53553419373434208</v>
      </c>
      <c r="AI1452" s="6">
        <f t="shared" si="430"/>
        <v>0</v>
      </c>
      <c r="AL1452" s="6">
        <f t="shared" si="431"/>
        <v>0</v>
      </c>
      <c r="AM1452" s="6">
        <f t="shared" si="432"/>
        <v>20981.3725937407</v>
      </c>
      <c r="AN1452" s="6">
        <f t="shared" si="433"/>
        <v>20441.721858646699</v>
      </c>
      <c r="AO1452" s="5">
        <f t="shared" si="434"/>
        <v>0</v>
      </c>
      <c r="AP1452" s="6">
        <f>+AN1452+SUM($D$16:$E$18)-SUM($AL$27:AL1452)</f>
        <v>30982.179753383516</v>
      </c>
      <c r="AQ1452" s="10">
        <f t="shared" si="442"/>
        <v>-8.1043350753426946E-3</v>
      </c>
      <c r="AR1452" s="10">
        <f>+AN1452/SUM(AL$27:AL1452)-1</f>
        <v>0.28892257563116308</v>
      </c>
    </row>
    <row r="1453" spans="1:44" x14ac:dyDescent="0.25">
      <c r="A1453" s="1">
        <v>42321</v>
      </c>
      <c r="B1453">
        <v>7.7770000000000001</v>
      </c>
      <c r="G1453">
        <f t="shared" si="435"/>
        <v>4776.4449396215869</v>
      </c>
      <c r="H1453">
        <f t="shared" si="436"/>
        <v>4693.2294621368037</v>
      </c>
      <c r="I1453" s="5">
        <f t="shared" si="425"/>
        <v>0</v>
      </c>
      <c r="J1453" s="6">
        <f>+H1453+SUM($D$16:$E$16)-SUM($F$27:F1453)</f>
        <v>7855.3308305578612</v>
      </c>
      <c r="K1453" s="10">
        <f t="shared" si="437"/>
        <v>-7.9263358364175529E-3</v>
      </c>
      <c r="L1453" s="10">
        <f>+H1453/SUM(F$27:F1453)-1</f>
        <v>-1.3591960327384633E-2</v>
      </c>
      <c r="M1453">
        <v>7.63</v>
      </c>
      <c r="R1453">
        <f t="shared" si="438"/>
        <v>4908.8759845981494</v>
      </c>
      <c r="S1453">
        <f t="shared" si="439"/>
        <v>4683.277235177693</v>
      </c>
      <c r="T1453" s="5">
        <f t="shared" si="426"/>
        <v>0</v>
      </c>
      <c r="U1453" s="6">
        <f>+S1453+SUM($D$17:$E$17)-SUM($Q$27:Q1453)</f>
        <v>7318.4817088618975</v>
      </c>
      <c r="V1453" s="10">
        <f t="shared" si="427"/>
        <v>-5.9194893805311066E-3</v>
      </c>
      <c r="W1453" s="10">
        <f>+S1453/SUM(Q$27:Q1453)-1</f>
        <v>0.18121532474829327</v>
      </c>
      <c r="X1453">
        <v>5.306</v>
      </c>
      <c r="AC1453">
        <f t="shared" si="440"/>
        <v>11113.192446354726</v>
      </c>
      <c r="AD1453">
        <f t="shared" si="441"/>
        <v>10887.059680825128</v>
      </c>
      <c r="AE1453" s="5">
        <f t="shared" si="428"/>
        <v>0</v>
      </c>
      <c r="AF1453" s="6">
        <f>+AD1453+SUM($D$18:$E$18)-SUM($AB$27:AB1453)</f>
        <v>15630.211733456694</v>
      </c>
      <c r="AG1453" s="10">
        <f t="shared" si="429"/>
        <v>-4.5735739663671504E-3</v>
      </c>
      <c r="AH1453" s="10">
        <f>+AD1453/SUM(AB$27:AB1453)-1</f>
        <v>0.52547171540056525</v>
      </c>
      <c r="AI1453" s="6">
        <f t="shared" si="430"/>
        <v>0</v>
      </c>
      <c r="AL1453" s="6">
        <f t="shared" si="431"/>
        <v>0</v>
      </c>
      <c r="AM1453" s="6">
        <f t="shared" si="432"/>
        <v>20798.513370574463</v>
      </c>
      <c r="AN1453" s="6">
        <f t="shared" si="433"/>
        <v>20263.566378139625</v>
      </c>
      <c r="AO1453" s="5">
        <f t="shared" si="434"/>
        <v>0</v>
      </c>
      <c r="AP1453" s="6">
        <f>+AN1453+SUM($D$16:$E$18)-SUM($AL$27:AL1453)</f>
        <v>30804.024272876446</v>
      </c>
      <c r="AQ1453" s="10">
        <f t="shared" si="442"/>
        <v>-5.7502564998711536E-3</v>
      </c>
      <c r="AR1453" s="10">
        <f>+AN1453/SUM(AL$27:AL1453)-1</f>
        <v>0.27768924497605219</v>
      </c>
    </row>
    <row r="1454" spans="1:44" x14ac:dyDescent="0.25">
      <c r="A1454" s="1">
        <v>42324</v>
      </c>
      <c r="B1454">
        <v>7.7229999999999999</v>
      </c>
      <c r="G1454">
        <f t="shared" si="435"/>
        <v>4743.2794482059298</v>
      </c>
      <c r="H1454">
        <f t="shared" si="436"/>
        <v>4660.6417816744934</v>
      </c>
      <c r="I1454" s="5">
        <f t="shared" si="425"/>
        <v>0</v>
      </c>
      <c r="J1454" s="6">
        <f>+H1454+SUM($D$16:$E$16)-SUM($F$27:F1454)</f>
        <v>7822.7431500955518</v>
      </c>
      <c r="K1454" s="10">
        <f t="shared" si="437"/>
        <v>-4.1484796968118687E-3</v>
      </c>
      <c r="L1454" s="10">
        <f>+H1454/SUM(F$27:F1454)-1</f>
        <v>-2.0441135348899575E-2</v>
      </c>
      <c r="M1454">
        <v>7.6440000000000001</v>
      </c>
      <c r="R1454">
        <f t="shared" si="438"/>
        <v>4917.8830964964945</v>
      </c>
      <c r="S1454">
        <f t="shared" si="439"/>
        <v>4691.8704044165506</v>
      </c>
      <c r="T1454" s="5">
        <f t="shared" si="426"/>
        <v>0</v>
      </c>
      <c r="U1454" s="6">
        <f>+S1454+SUM($D$17:$E$17)-SUM($Q$27:Q1454)</f>
        <v>7327.0748781007542</v>
      </c>
      <c r="V1454" s="10">
        <f t="shared" si="427"/>
        <v>1.1741737672790187E-3</v>
      </c>
      <c r="W1454" s="10">
        <f>+S1454/SUM(Q$27:Q1454)-1</f>
        <v>0.18338269231663862</v>
      </c>
      <c r="X1454">
        <v>5.36</v>
      </c>
      <c r="AC1454">
        <f t="shared" si="440"/>
        <v>11226.293161036812</v>
      </c>
      <c r="AD1454">
        <f t="shared" si="441"/>
        <v>10997.859006638275</v>
      </c>
      <c r="AE1454" s="5">
        <f t="shared" si="428"/>
        <v>0</v>
      </c>
      <c r="AF1454" s="6">
        <f>+AD1454+SUM($D$18:$E$18)-SUM($AB$27:AB1454)</f>
        <v>15741.01105926984</v>
      </c>
      <c r="AG1454" s="10">
        <f t="shared" si="429"/>
        <v>7.0887923786713269E-3</v>
      </c>
      <c r="AH1454" s="10">
        <f>+AD1454/SUM(AB$27:AB1454)-1</f>
        <v>0.54099668197267814</v>
      </c>
      <c r="AI1454" s="6">
        <f t="shared" si="430"/>
        <v>0</v>
      </c>
      <c r="AL1454" s="6">
        <f t="shared" si="431"/>
        <v>0</v>
      </c>
      <c r="AM1454" s="6">
        <f t="shared" si="432"/>
        <v>20887.455705739238</v>
      </c>
      <c r="AN1454" s="6">
        <f t="shared" si="433"/>
        <v>20350.371192729319</v>
      </c>
      <c r="AO1454" s="5">
        <f t="shared" si="434"/>
        <v>0</v>
      </c>
      <c r="AP1454" s="6">
        <f>+AN1454+SUM($D$16:$E$18)-SUM($AL$27:AL1454)</f>
        <v>30890.829087466136</v>
      </c>
      <c r="AQ1454" s="10">
        <f t="shared" si="442"/>
        <v>2.8179699451191809E-3</v>
      </c>
      <c r="AR1454" s="10">
        <f>+AN1454/SUM(AL$27:AL1454)-1</f>
        <v>0.2831625943334013</v>
      </c>
    </row>
    <row r="1455" spans="1:44" x14ac:dyDescent="0.25">
      <c r="A1455" s="1">
        <v>42325</v>
      </c>
      <c r="B1455">
        <v>7.8550000000000004</v>
      </c>
      <c r="G1455">
        <f t="shared" si="435"/>
        <v>4824.3506494442026</v>
      </c>
      <c r="H1455">
        <f t="shared" si="436"/>
        <v>4740.3005561379186</v>
      </c>
      <c r="I1455" s="5">
        <f t="shared" si="425"/>
        <v>0</v>
      </c>
      <c r="J1455" s="6">
        <f>+H1455+SUM($D$16:$E$16)-SUM($F$27:F1455)</f>
        <v>7902.4019245589752</v>
      </c>
      <c r="K1455" s="10">
        <f t="shared" si="437"/>
        <v>1.0182972000359003E-2</v>
      </c>
      <c r="L1455" s="10">
        <f>+H1455/SUM(F$27:F1455)-1</f>
        <v>-3.6987075185298535E-3</v>
      </c>
      <c r="M1455">
        <v>7.8179999999999996</v>
      </c>
      <c r="R1455">
        <f t="shared" si="438"/>
        <v>5029.8286300902137</v>
      </c>
      <c r="S1455">
        <f t="shared" si="439"/>
        <v>4798.6712220995023</v>
      </c>
      <c r="T1455" s="5">
        <f t="shared" si="426"/>
        <v>0</v>
      </c>
      <c r="U1455" s="6">
        <f>+S1455+SUM($D$17:$E$17)-SUM($Q$27:Q1455)</f>
        <v>7433.8756957837077</v>
      </c>
      <c r="V1455" s="10">
        <f t="shared" si="427"/>
        <v>1.4576187559125486E-2</v>
      </c>
      <c r="W1455" s="10">
        <f>+S1455/SUM(Q$27:Q1455)-1</f>
        <v>0.21031997495178989</v>
      </c>
      <c r="X1455">
        <v>5.4320000000000004</v>
      </c>
      <c r="AC1455">
        <f t="shared" si="440"/>
        <v>11377.094113946261</v>
      </c>
      <c r="AD1455">
        <f t="shared" si="441"/>
        <v>11145.591441055803</v>
      </c>
      <c r="AE1455" s="5">
        <f t="shared" si="428"/>
        <v>0</v>
      </c>
      <c r="AF1455" s="6">
        <f>+AD1455+SUM($D$18:$E$18)-SUM($AB$27:AB1455)</f>
        <v>15888.743493687369</v>
      </c>
      <c r="AG1455" s="10">
        <f t="shared" si="429"/>
        <v>9.3851934835234019E-3</v>
      </c>
      <c r="AH1455" s="10">
        <f>+AD1455/SUM(AB$27:AB1455)-1</f>
        <v>0.56169663740216169</v>
      </c>
      <c r="AI1455" s="6">
        <f t="shared" si="430"/>
        <v>0</v>
      </c>
      <c r="AL1455" s="6">
        <f t="shared" si="431"/>
        <v>0</v>
      </c>
      <c r="AM1455" s="6">
        <f t="shared" si="432"/>
        <v>21231.273393480675</v>
      </c>
      <c r="AN1455" s="6">
        <f t="shared" si="433"/>
        <v>20684.563219293224</v>
      </c>
      <c r="AO1455" s="5">
        <f t="shared" si="434"/>
        <v>0</v>
      </c>
      <c r="AP1455" s="6">
        <f>+AN1455+SUM($D$16:$E$18)-SUM($AL$27:AL1455)</f>
        <v>31225.021114030042</v>
      </c>
      <c r="AQ1455" s="10">
        <f t="shared" si="442"/>
        <v>1.0818486794823556E-2</v>
      </c>
      <c r="AR1455" s="10">
        <f>+AN1455/SUM(AL$27:AL1455)-1</f>
        <v>0.30423457890557892</v>
      </c>
    </row>
    <row r="1456" spans="1:44" x14ac:dyDescent="0.25">
      <c r="A1456" s="1">
        <v>42326</v>
      </c>
      <c r="B1456">
        <v>7.8470000000000004</v>
      </c>
      <c r="G1456">
        <f t="shared" si="435"/>
        <v>4819.43724330855</v>
      </c>
      <c r="H1456">
        <f t="shared" si="436"/>
        <v>4735.4727516249841</v>
      </c>
      <c r="I1456" s="5">
        <f t="shared" si="425"/>
        <v>0</v>
      </c>
      <c r="J1456" s="6">
        <f>+H1456+SUM($D$16:$E$16)-SUM($F$27:F1456)</f>
        <v>7897.5741200460416</v>
      </c>
      <c r="K1456" s="10">
        <f t="shared" si="437"/>
        <v>-6.1092874786972118E-4</v>
      </c>
      <c r="L1456" s="10">
        <f>+H1456/SUM(F$27:F1456)-1</f>
        <v>-4.7134001143097626E-3</v>
      </c>
      <c r="M1456">
        <v>7.8040000000000003</v>
      </c>
      <c r="R1456">
        <f t="shared" si="438"/>
        <v>5020.8215181918686</v>
      </c>
      <c r="S1456">
        <f t="shared" si="439"/>
        <v>4790.0780528606447</v>
      </c>
      <c r="T1456" s="5">
        <f t="shared" si="426"/>
        <v>0</v>
      </c>
      <c r="U1456" s="6">
        <f>+S1456+SUM($D$17:$E$17)-SUM($Q$27:Q1456)</f>
        <v>7425.2825265448491</v>
      </c>
      <c r="V1456" s="10">
        <f t="shared" si="427"/>
        <v>-1.1559473941341603E-3</v>
      </c>
      <c r="W1456" s="10">
        <f>+S1456/SUM(Q$27:Q1456)-1</f>
        <v>0.20815260738344454</v>
      </c>
      <c r="X1456">
        <v>5.476</v>
      </c>
      <c r="AC1456">
        <f t="shared" si="440"/>
        <v>11469.250251835369</v>
      </c>
      <c r="AD1456">
        <f t="shared" si="441"/>
        <v>11235.872373199849</v>
      </c>
      <c r="AE1456" s="5">
        <f t="shared" si="428"/>
        <v>0</v>
      </c>
      <c r="AF1456" s="6">
        <f>+AD1456+SUM($D$18:$E$18)-SUM($AB$27:AB1456)</f>
        <v>15979.024425831412</v>
      </c>
      <c r="AG1456" s="10">
        <f t="shared" si="429"/>
        <v>5.682068703539267E-3</v>
      </c>
      <c r="AH1456" s="10">
        <f>+AD1456/SUM(AB$27:AB1456)-1</f>
        <v>0.57434661016462396</v>
      </c>
      <c r="AI1456" s="6">
        <f t="shared" si="430"/>
        <v>0</v>
      </c>
      <c r="AL1456" s="6">
        <f t="shared" si="431"/>
        <v>0</v>
      </c>
      <c r="AM1456" s="6">
        <f t="shared" si="432"/>
        <v>21309.509013335788</v>
      </c>
      <c r="AN1456" s="6">
        <f t="shared" si="433"/>
        <v>20761.423177685479</v>
      </c>
      <c r="AO1456" s="5">
        <f t="shared" si="434"/>
        <v>0</v>
      </c>
      <c r="AP1456" s="6">
        <f>+AN1456+SUM($D$16:$E$18)-SUM($AL$27:AL1456)</f>
        <v>31301.881072422297</v>
      </c>
      <c r="AQ1456" s="10">
        <f t="shared" si="442"/>
        <v>2.4614861944070032E-3</v>
      </c>
      <c r="AR1456" s="10">
        <f>+AN1456/SUM(AL$27:AL1456)-1</f>
        <v>0.30908087004577189</v>
      </c>
    </row>
    <row r="1457" spans="1:44" x14ac:dyDescent="0.25">
      <c r="A1457" s="1">
        <v>42327</v>
      </c>
      <c r="B1457">
        <v>7.9180000000000001</v>
      </c>
      <c r="G1457">
        <f t="shared" si="435"/>
        <v>4863.0437227624689</v>
      </c>
      <c r="H1457">
        <f t="shared" si="436"/>
        <v>4778.3195166772803</v>
      </c>
      <c r="I1457" s="5">
        <f t="shared" si="425"/>
        <v>0</v>
      </c>
      <c r="J1457" s="6">
        <f>+H1457+SUM($D$16:$E$16)-SUM($F$27:F1457)</f>
        <v>7940.4208850983377</v>
      </c>
      <c r="K1457" s="10">
        <f t="shared" si="437"/>
        <v>5.4253071134262587E-3</v>
      </c>
      <c r="L1457" s="10">
        <f>+H1457/SUM(F$27:F1457)-1</f>
        <v>4.2919966732375414E-3</v>
      </c>
      <c r="M1457">
        <v>7.8460000000000001</v>
      </c>
      <c r="R1457">
        <f t="shared" si="438"/>
        <v>5047.8428538869039</v>
      </c>
      <c r="S1457">
        <f t="shared" si="439"/>
        <v>4815.8575605772185</v>
      </c>
      <c r="T1457" s="5">
        <f t="shared" si="426"/>
        <v>0</v>
      </c>
      <c r="U1457" s="6">
        <f>+S1457+SUM($D$17:$E$17)-SUM($Q$27:Q1457)</f>
        <v>7451.0620342614229</v>
      </c>
      <c r="V1457" s="10">
        <f t="shared" si="427"/>
        <v>3.4718554646795408E-3</v>
      </c>
      <c r="W1457" s="10">
        <f>+S1457/SUM(Q$27:Q1457)-1</f>
        <v>0.2146547100884808</v>
      </c>
      <c r="X1457">
        <v>5.4480000000000004</v>
      </c>
      <c r="AC1457">
        <f t="shared" si="440"/>
        <v>11410.605436815027</v>
      </c>
      <c r="AD1457">
        <f t="shared" si="441"/>
        <v>11178.420870926366</v>
      </c>
      <c r="AE1457" s="5">
        <f t="shared" si="428"/>
        <v>0</v>
      </c>
      <c r="AF1457" s="6">
        <f>+AD1457+SUM($D$18:$E$18)-SUM($AB$27:AB1457)</f>
        <v>15921.572923557931</v>
      </c>
      <c r="AG1457" s="10">
        <f t="shared" si="429"/>
        <v>-3.5954324082893008E-3</v>
      </c>
      <c r="AH1457" s="10">
        <f>+AD1457/SUM(AB$27:AB1457)-1</f>
        <v>0.56629662749760268</v>
      </c>
      <c r="AI1457" s="6">
        <f t="shared" si="430"/>
        <v>0</v>
      </c>
      <c r="AL1457" s="6">
        <f t="shared" si="431"/>
        <v>0</v>
      </c>
      <c r="AM1457" s="6">
        <f t="shared" si="432"/>
        <v>21321.492013464398</v>
      </c>
      <c r="AN1457" s="6">
        <f t="shared" si="433"/>
        <v>20772.597948180864</v>
      </c>
      <c r="AO1457" s="5">
        <f t="shared" si="434"/>
        <v>0</v>
      </c>
      <c r="AP1457" s="6">
        <f>+AN1457+SUM($D$16:$E$18)-SUM($AL$27:AL1457)</f>
        <v>31313.055842917678</v>
      </c>
      <c r="AQ1457" s="10">
        <f t="shared" si="442"/>
        <v>3.5699996653648647E-4</v>
      </c>
      <c r="AR1457" s="10">
        <f>+AN1457/SUM(AL$27:AL1457)-1</f>
        <v>0.30978547869217632</v>
      </c>
    </row>
    <row r="1458" spans="1:44" x14ac:dyDescent="0.25">
      <c r="A1458" s="1">
        <v>42328</v>
      </c>
      <c r="B1458">
        <v>8.0109999999999992</v>
      </c>
      <c r="G1458">
        <f t="shared" si="435"/>
        <v>4920.1620690894333</v>
      </c>
      <c r="H1458">
        <f t="shared" si="436"/>
        <v>4834.4427441401476</v>
      </c>
      <c r="I1458" s="5">
        <f t="shared" si="425"/>
        <v>0</v>
      </c>
      <c r="J1458" s="6">
        <f>+H1458+SUM($D$16:$E$16)-SUM($F$27:F1458)</f>
        <v>7996.5441125612051</v>
      </c>
      <c r="K1458" s="10">
        <f t="shared" si="437"/>
        <v>7.0680418928665834E-3</v>
      </c>
      <c r="L1458" s="10">
        <f>+H1458/SUM(F$27:F1458)-1</f>
        <v>1.6087798099179595E-2</v>
      </c>
      <c r="M1458">
        <v>7.843</v>
      </c>
      <c r="R1458">
        <f t="shared" si="438"/>
        <v>5045.9127584801154</v>
      </c>
      <c r="S1458">
        <f t="shared" si="439"/>
        <v>4814.016167168892</v>
      </c>
      <c r="T1458" s="5">
        <f t="shared" si="426"/>
        <v>0</v>
      </c>
      <c r="U1458" s="6">
        <f>+S1458+SUM($D$17:$E$17)-SUM($Q$27:Q1458)</f>
        <v>7449.2206408530956</v>
      </c>
      <c r="V1458" s="10">
        <f t="shared" si="427"/>
        <v>-2.471316706075255E-4</v>
      </c>
      <c r="W1458" s="10">
        <f>+S1458/SUM(Q$27:Q1458)-1</f>
        <v>0.21419027418097825</v>
      </c>
      <c r="X1458">
        <v>5.4850000000000003</v>
      </c>
      <c r="AC1458">
        <f t="shared" si="440"/>
        <v>11488.100370949051</v>
      </c>
      <c r="AD1458">
        <f t="shared" si="441"/>
        <v>11254.338927502042</v>
      </c>
      <c r="AE1458" s="5">
        <f t="shared" si="428"/>
        <v>0</v>
      </c>
      <c r="AF1458" s="6">
        <f>+AD1458+SUM($D$18:$E$18)-SUM($AB$27:AB1458)</f>
        <v>15997.490980133607</v>
      </c>
      <c r="AG1458" s="10">
        <f t="shared" si="429"/>
        <v>4.7682510352571317E-3</v>
      </c>
      <c r="AH1458" s="10">
        <f>+AD1458/SUM(AB$27:AB1458)-1</f>
        <v>0.57693410459330985</v>
      </c>
      <c r="AI1458" s="6">
        <f t="shared" si="430"/>
        <v>0</v>
      </c>
      <c r="AL1458" s="6">
        <f t="shared" si="431"/>
        <v>0</v>
      </c>
      <c r="AM1458" s="6">
        <f t="shared" si="432"/>
        <v>21454.175198518598</v>
      </c>
      <c r="AN1458" s="6">
        <f t="shared" si="433"/>
        <v>20902.797838811082</v>
      </c>
      <c r="AO1458" s="5">
        <f t="shared" si="434"/>
        <v>0</v>
      </c>
      <c r="AP1458" s="6">
        <f>+AN1458+SUM($D$16:$E$18)-SUM($AL$27:AL1458)</f>
        <v>31443.255733547896</v>
      </c>
      <c r="AQ1458" s="10">
        <f t="shared" si="442"/>
        <v>4.1580065287580847E-3</v>
      </c>
      <c r="AR1458" s="10">
        <f>+AN1458/SUM(AL$27:AL1458)-1</f>
        <v>0.31799504046678839</v>
      </c>
    </row>
    <row r="1459" spans="1:44" x14ac:dyDescent="0.25">
      <c r="A1459" s="1">
        <v>42331</v>
      </c>
      <c r="B1459">
        <v>8.0220000000000002</v>
      </c>
      <c r="G1459">
        <f t="shared" si="435"/>
        <v>4926.9180025259566</v>
      </c>
      <c r="H1459">
        <f t="shared" si="436"/>
        <v>4841.0809753454332</v>
      </c>
      <c r="I1459" s="5">
        <f t="shared" si="425"/>
        <v>0</v>
      </c>
      <c r="J1459" s="6">
        <f>+H1459+SUM($D$16:$E$16)-SUM($F$27:F1459)</f>
        <v>8003.1823437664916</v>
      </c>
      <c r="K1459" s="10">
        <f t="shared" si="437"/>
        <v>8.3013750838434319E-4</v>
      </c>
      <c r="L1459" s="10">
        <f>+H1459/SUM(F$27:F1459)-1</f>
        <v>1.7483000418377248E-2</v>
      </c>
      <c r="M1459">
        <v>7.8150000000000004</v>
      </c>
      <c r="R1459">
        <f t="shared" si="438"/>
        <v>5027.8985346834252</v>
      </c>
      <c r="S1459">
        <f t="shared" si="439"/>
        <v>4796.8298286911759</v>
      </c>
      <c r="T1459" s="5">
        <f t="shared" si="426"/>
        <v>0</v>
      </c>
      <c r="U1459" s="6">
        <f>+S1459+SUM($D$17:$E$17)-SUM($Q$27:Q1459)</f>
        <v>7432.0343023753803</v>
      </c>
      <c r="V1459" s="10">
        <f t="shared" si="427"/>
        <v>-2.3071324244930969E-3</v>
      </c>
      <c r="W1459" s="10">
        <f>+S1459/SUM(Q$27:Q1459)-1</f>
        <v>0.20985553904428733</v>
      </c>
      <c r="X1459">
        <v>5.4930000000000003</v>
      </c>
      <c r="AC1459">
        <f t="shared" si="440"/>
        <v>11504.856032383434</v>
      </c>
      <c r="AD1459">
        <f t="shared" si="441"/>
        <v>11270.753642437323</v>
      </c>
      <c r="AE1459" s="5">
        <f t="shared" si="428"/>
        <v>0</v>
      </c>
      <c r="AF1459" s="6">
        <f>+AD1459+SUM($D$18:$E$18)-SUM($AB$27:AB1459)</f>
        <v>16013.90569506889</v>
      </c>
      <c r="AG1459" s="10">
        <f t="shared" si="429"/>
        <v>1.0260805869912737E-3</v>
      </c>
      <c r="AH1459" s="10">
        <f>+AD1459/SUM(AB$27:AB1459)-1</f>
        <v>0.57923409964103012</v>
      </c>
      <c r="AI1459" s="6">
        <f t="shared" si="430"/>
        <v>0</v>
      </c>
      <c r="AL1459" s="6">
        <f t="shared" si="431"/>
        <v>0</v>
      </c>
      <c r="AM1459" s="6">
        <f t="shared" si="432"/>
        <v>21459.672569592818</v>
      </c>
      <c r="AN1459" s="6">
        <f t="shared" si="433"/>
        <v>20908.664446473929</v>
      </c>
      <c r="AO1459" s="5">
        <f t="shared" si="434"/>
        <v>0</v>
      </c>
      <c r="AP1459" s="6">
        <f>+AN1459+SUM($D$16:$E$18)-SUM($AL$27:AL1459)</f>
        <v>31449.122341210747</v>
      </c>
      <c r="AQ1459" s="10">
        <f t="shared" si="442"/>
        <v>1.8657761500806558E-4</v>
      </c>
      <c r="AR1459" s="10">
        <f>+AN1459/SUM(AL$27:AL1459)-1</f>
        <v>0.31836495074691551</v>
      </c>
    </row>
    <row r="1460" spans="1:44" x14ac:dyDescent="0.25">
      <c r="A1460" s="1">
        <v>42332</v>
      </c>
      <c r="B1460">
        <v>7.9969999999999999</v>
      </c>
      <c r="G1460">
        <f t="shared" si="435"/>
        <v>4911.5636083520412</v>
      </c>
      <c r="H1460">
        <f t="shared" si="436"/>
        <v>4825.9940862425119</v>
      </c>
      <c r="I1460" s="5">
        <f t="shared" si="425"/>
        <v>0</v>
      </c>
      <c r="J1460" s="6">
        <f>+H1460+SUM($D$16:$E$16)-SUM($F$27:F1460)</f>
        <v>7988.0954546635694</v>
      </c>
      <c r="K1460" s="10">
        <f t="shared" si="437"/>
        <v>-1.8851112538592618E-3</v>
      </c>
      <c r="L1460" s="10">
        <f>+H1460/SUM(F$27:F1460)-1</f>
        <v>1.4312086056564643E-2</v>
      </c>
      <c r="M1460">
        <v>7.726</v>
      </c>
      <c r="R1460">
        <f t="shared" si="438"/>
        <v>4970.6390376153731</v>
      </c>
      <c r="S1460">
        <f t="shared" si="439"/>
        <v>4742.2018242441491</v>
      </c>
      <c r="T1460" s="5">
        <f t="shared" si="426"/>
        <v>0</v>
      </c>
      <c r="U1460" s="6">
        <f>+S1460+SUM($D$17:$E$17)-SUM($Q$27:Q1460)</f>
        <v>7377.4062979283526</v>
      </c>
      <c r="V1460" s="10">
        <f t="shared" si="427"/>
        <v>-7.3503434220651975E-3</v>
      </c>
      <c r="W1460" s="10">
        <f>+S1460/SUM(Q$27:Q1460)-1</f>
        <v>0.19607727378837669</v>
      </c>
      <c r="X1460">
        <v>5.4660000000000002</v>
      </c>
      <c r="AC1460">
        <f t="shared" si="440"/>
        <v>11448.305675042389</v>
      </c>
      <c r="AD1460">
        <f t="shared" si="441"/>
        <v>11215.35397953075</v>
      </c>
      <c r="AE1460" s="5">
        <f t="shared" si="428"/>
        <v>0</v>
      </c>
      <c r="AF1460" s="6">
        <f>+AD1460+SUM($D$18:$E$18)-SUM($AB$27:AB1460)</f>
        <v>15958.506032162317</v>
      </c>
      <c r="AG1460" s="10">
        <f t="shared" si="429"/>
        <v>-3.4594722837435476E-3</v>
      </c>
      <c r="AH1460" s="10">
        <f>+AD1460/SUM(AB$27:AB1460)-1</f>
        <v>0.57147161635497379</v>
      </c>
      <c r="AI1460" s="6">
        <f t="shared" si="430"/>
        <v>0</v>
      </c>
      <c r="AL1460" s="6">
        <f t="shared" si="431"/>
        <v>0</v>
      </c>
      <c r="AM1460" s="6">
        <f t="shared" si="432"/>
        <v>21330.508321009802</v>
      </c>
      <c r="AN1460" s="6">
        <f t="shared" si="433"/>
        <v>20783.549890017413</v>
      </c>
      <c r="AO1460" s="5">
        <f t="shared" si="434"/>
        <v>0</v>
      </c>
      <c r="AP1460" s="6">
        <f>+AN1460+SUM($D$16:$E$18)-SUM($AL$27:AL1460)</f>
        <v>31324.007784754231</v>
      </c>
      <c r="AQ1460" s="10">
        <f t="shared" si="442"/>
        <v>-3.9783163135387323E-3</v>
      </c>
      <c r="AR1460" s="10">
        <f>+AN1460/SUM(AL$27:AL1460)-1</f>
        <v>0.31047603720665662</v>
      </c>
    </row>
    <row r="1461" spans="1:44" x14ac:dyDescent="0.25">
      <c r="A1461" s="1">
        <v>42333</v>
      </c>
      <c r="B1461">
        <v>7.9930000000000003</v>
      </c>
      <c r="G1461">
        <f t="shared" si="435"/>
        <v>4909.1069052842149</v>
      </c>
      <c r="H1461">
        <f t="shared" si="436"/>
        <v>4823.5801839860442</v>
      </c>
      <c r="I1461" s="5">
        <f t="shared" si="425"/>
        <v>0</v>
      </c>
      <c r="J1461" s="6">
        <f>+H1461+SUM($D$16:$E$16)-SUM($F$27:F1461)</f>
        <v>7985.6815524071008</v>
      </c>
      <c r="K1461" s="10">
        <f t="shared" si="437"/>
        <v>-3.0218745759469368E-4</v>
      </c>
      <c r="L1461" s="10">
        <f>+H1461/SUM(F$27:F1461)-1</f>
        <v>1.3804739758674689E-2</v>
      </c>
      <c r="M1461">
        <v>7.8250000000000002</v>
      </c>
      <c r="R1461">
        <f t="shared" si="438"/>
        <v>5034.3321860393862</v>
      </c>
      <c r="S1461">
        <f t="shared" si="439"/>
        <v>4802.9678067189316</v>
      </c>
      <c r="T1461" s="5">
        <f t="shared" si="426"/>
        <v>0</v>
      </c>
      <c r="U1461" s="6">
        <f>+S1461+SUM($D$17:$E$17)-SUM($Q$27:Q1461)</f>
        <v>7438.1722804031351</v>
      </c>
      <c r="V1461" s="10">
        <f t="shared" si="427"/>
        <v>8.2367677772940961E-3</v>
      </c>
      <c r="W1461" s="10">
        <f>+S1461/SUM(Q$27:Q1461)-1</f>
        <v>0.21140365873596267</v>
      </c>
      <c r="X1461">
        <v>5.5090000000000003</v>
      </c>
      <c r="AC1461">
        <f t="shared" si="440"/>
        <v>11538.367355252201</v>
      </c>
      <c r="AD1461">
        <f t="shared" si="441"/>
        <v>11303.583072307887</v>
      </c>
      <c r="AE1461" s="5">
        <f t="shared" si="428"/>
        <v>0</v>
      </c>
      <c r="AF1461" s="6">
        <f>+AD1461+SUM($D$18:$E$18)-SUM($AB$27:AB1461)</f>
        <v>16046.735124939452</v>
      </c>
      <c r="AG1461" s="10">
        <f t="shared" si="429"/>
        <v>5.5286561661425093E-3</v>
      </c>
      <c r="AH1461" s="10">
        <f>+AD1461/SUM(AB$27:AB1461)-1</f>
        <v>0.58383408973647133</v>
      </c>
      <c r="AI1461" s="6">
        <f t="shared" si="430"/>
        <v>0</v>
      </c>
      <c r="AL1461" s="6">
        <f t="shared" si="431"/>
        <v>0</v>
      </c>
      <c r="AM1461" s="6">
        <f t="shared" si="432"/>
        <v>21481.806446575803</v>
      </c>
      <c r="AN1461" s="6">
        <f t="shared" si="433"/>
        <v>20930.131063012865</v>
      </c>
      <c r="AO1461" s="5">
        <f t="shared" si="434"/>
        <v>0</v>
      </c>
      <c r="AP1461" s="6">
        <f>+AN1461+SUM($D$16:$E$18)-SUM($AL$27:AL1461)</f>
        <v>31470.588957749682</v>
      </c>
      <c r="AQ1461" s="10">
        <f t="shared" si="442"/>
        <v>4.6795152779521842E-3</v>
      </c>
      <c r="AR1461" s="10">
        <f>+AN1461/SUM(AL$27:AL1461)-1</f>
        <v>0.31971849654265516</v>
      </c>
    </row>
    <row r="1462" spans="1:44" x14ac:dyDescent="0.25">
      <c r="A1462" s="1">
        <v>42334</v>
      </c>
      <c r="B1462">
        <v>8.0009999999999994</v>
      </c>
      <c r="G1462">
        <f t="shared" si="435"/>
        <v>4914.0203114198675</v>
      </c>
      <c r="H1462">
        <f t="shared" si="436"/>
        <v>4828.4079884989787</v>
      </c>
      <c r="I1462" s="5">
        <f t="shared" si="425"/>
        <v>0</v>
      </c>
      <c r="J1462" s="6">
        <f>+H1462+SUM($D$16:$E$16)-SUM($F$27:F1462)</f>
        <v>7990.5093569200362</v>
      </c>
      <c r="K1462" s="10">
        <f t="shared" si="437"/>
        <v>6.0455760491473498E-4</v>
      </c>
      <c r="L1462" s="10">
        <f>+H1462/SUM(F$27:F1462)-1</f>
        <v>1.4819432354454598E-2</v>
      </c>
      <c r="M1462">
        <v>7.8959999999999999</v>
      </c>
      <c r="R1462">
        <f t="shared" si="438"/>
        <v>5080.0111106667082</v>
      </c>
      <c r="S1462">
        <f t="shared" si="439"/>
        <v>4846.547450715997</v>
      </c>
      <c r="T1462" s="5">
        <f t="shared" si="426"/>
        <v>0</v>
      </c>
      <c r="U1462" s="6">
        <f>+S1462+SUM($D$17:$E$17)-SUM($Q$27:Q1462)</f>
        <v>7481.7519244002006</v>
      </c>
      <c r="V1462" s="10">
        <f t="shared" si="427"/>
        <v>5.8589183409856194E-3</v>
      </c>
      <c r="W1462" s="10">
        <f>+S1462/SUM(Q$27:Q1462)-1</f>
        <v>0.22239530854685752</v>
      </c>
      <c r="X1462">
        <v>5.5220000000000002</v>
      </c>
      <c r="AC1462">
        <f t="shared" si="440"/>
        <v>11565.595305083074</v>
      </c>
      <c r="AD1462">
        <f t="shared" si="441"/>
        <v>11330.256984077718</v>
      </c>
      <c r="AE1462" s="5">
        <f t="shared" si="428"/>
        <v>0</v>
      </c>
      <c r="AF1462" s="6">
        <f>+AD1462+SUM($D$18:$E$18)-SUM($AB$27:AB1462)</f>
        <v>16073.409036709283</v>
      </c>
      <c r="AG1462" s="10">
        <f t="shared" si="429"/>
        <v>1.6622641030807905E-3</v>
      </c>
      <c r="AH1462" s="10">
        <f>+AD1462/SUM(AB$27:AB1462)-1</f>
        <v>0.5875715816890168</v>
      </c>
      <c r="AI1462" s="6">
        <f t="shared" si="430"/>
        <v>0</v>
      </c>
      <c r="AL1462" s="6">
        <f t="shared" si="431"/>
        <v>0</v>
      </c>
      <c r="AM1462" s="6">
        <f t="shared" si="432"/>
        <v>21559.626727169649</v>
      </c>
      <c r="AN1462" s="6">
        <f t="shared" si="433"/>
        <v>21005.212423292694</v>
      </c>
      <c r="AO1462" s="5">
        <f t="shared" si="434"/>
        <v>0</v>
      </c>
      <c r="AP1462" s="6">
        <f>+AN1462+SUM($D$16:$E$18)-SUM($AL$27:AL1462)</f>
        <v>31545.670318029512</v>
      </c>
      <c r="AQ1462" s="10">
        <f t="shared" si="442"/>
        <v>2.3857627952443838E-3</v>
      </c>
      <c r="AR1462" s="10">
        <f>+AN1462/SUM(AL$27:AL1462)-1</f>
        <v>0.3244526408061843</v>
      </c>
    </row>
    <row r="1463" spans="1:44" x14ac:dyDescent="0.25">
      <c r="A1463" s="1">
        <v>42335</v>
      </c>
      <c r="B1463">
        <v>7.9050000000000002</v>
      </c>
      <c r="G1463">
        <f t="shared" si="435"/>
        <v>4855.0594377920333</v>
      </c>
      <c r="H1463">
        <f t="shared" si="436"/>
        <v>4770.4743343437603</v>
      </c>
      <c r="I1463" s="5">
        <f t="shared" si="425"/>
        <v>0</v>
      </c>
      <c r="J1463" s="6">
        <f>+H1463+SUM($D$16:$E$16)-SUM($F$27:F1463)</f>
        <v>7932.5757027648178</v>
      </c>
      <c r="K1463" s="10">
        <f t="shared" si="437"/>
        <v>-7.250308030119057E-3</v>
      </c>
      <c r="L1463" s="10">
        <f>+H1463/SUM(F$27:F1463)-1</f>
        <v>2.6431212050948005E-3</v>
      </c>
      <c r="M1463">
        <v>7.883</v>
      </c>
      <c r="R1463">
        <f t="shared" si="438"/>
        <v>5071.6473639039586</v>
      </c>
      <c r="S1463">
        <f t="shared" si="439"/>
        <v>4838.5680792799139</v>
      </c>
      <c r="T1463" s="5">
        <f t="shared" si="426"/>
        <v>0</v>
      </c>
      <c r="U1463" s="6">
        <f>+S1463+SUM($D$17:$E$17)-SUM($Q$27:Q1463)</f>
        <v>7473.7725529641184</v>
      </c>
      <c r="V1463" s="10">
        <f t="shared" si="427"/>
        <v>-1.0665110948224754E-3</v>
      </c>
      <c r="W1463" s="10">
        <f>+S1463/SUM(Q$27:Q1463)-1</f>
        <v>0.22038275294767939</v>
      </c>
      <c r="X1463">
        <v>5.5250000000000004</v>
      </c>
      <c r="AC1463">
        <f t="shared" si="440"/>
        <v>11571.878678120967</v>
      </c>
      <c r="AD1463">
        <f t="shared" si="441"/>
        <v>11336.412502178448</v>
      </c>
      <c r="AE1463" s="5">
        <f t="shared" si="428"/>
        <v>0</v>
      </c>
      <c r="AF1463" s="6">
        <f>+AD1463+SUM($D$18:$E$18)-SUM($AB$27:AB1463)</f>
        <v>16079.564554810015</v>
      </c>
      <c r="AG1463" s="10">
        <f t="shared" si="429"/>
        <v>3.829628230498372E-4</v>
      </c>
      <c r="AH1463" s="10">
        <f>+AD1463/SUM(AB$27:AB1463)-1</f>
        <v>0.58843407983191187</v>
      </c>
      <c r="AI1463" s="6">
        <f t="shared" si="430"/>
        <v>0</v>
      </c>
      <c r="AL1463" s="6">
        <f t="shared" si="431"/>
        <v>0</v>
      </c>
      <c r="AM1463" s="6">
        <f t="shared" si="432"/>
        <v>21498.58547981696</v>
      </c>
      <c r="AN1463" s="6">
        <f t="shared" si="433"/>
        <v>20945.454915802122</v>
      </c>
      <c r="AO1463" s="5">
        <f t="shared" si="434"/>
        <v>0</v>
      </c>
      <c r="AP1463" s="6">
        <f>+AN1463+SUM($D$16:$E$18)-SUM($AL$27:AL1463)</f>
        <v>31485.912810538943</v>
      </c>
      <c r="AQ1463" s="10">
        <f t="shared" si="442"/>
        <v>-1.8943172514047646E-3</v>
      </c>
      <c r="AR1463" s="10">
        <f>+AN1463/SUM(AL$27:AL1463)-1</f>
        <v>0.32068471944414556</v>
      </c>
    </row>
    <row r="1464" spans="1:44" x14ac:dyDescent="0.25">
      <c r="A1464" s="1">
        <v>42338</v>
      </c>
      <c r="B1464">
        <v>7.8230000000000004</v>
      </c>
      <c r="G1464">
        <f t="shared" si="435"/>
        <v>4804.6970249015912</v>
      </c>
      <c r="H1464">
        <f t="shared" si="436"/>
        <v>4720.9893380861777</v>
      </c>
      <c r="I1464" s="5">
        <f t="shared" si="425"/>
        <v>0</v>
      </c>
      <c r="J1464" s="6">
        <f>+H1464+SUM($D$16:$E$16)-SUM($F$27:F1464)</f>
        <v>7883.0907065072352</v>
      </c>
      <c r="K1464" s="10">
        <f t="shared" si="437"/>
        <v>-6.2382003162396726E-3</v>
      </c>
      <c r="L1464" s="10">
        <f>+H1464/SUM(F$27:F1464)-1</f>
        <v>-7.757477901650045E-3</v>
      </c>
      <c r="M1464">
        <v>7.91</v>
      </c>
      <c r="R1464">
        <f t="shared" si="438"/>
        <v>5089.0182225650533</v>
      </c>
      <c r="S1464">
        <f t="shared" si="439"/>
        <v>4855.1406199548546</v>
      </c>
      <c r="T1464" s="5">
        <f t="shared" si="426"/>
        <v>0</v>
      </c>
      <c r="U1464" s="6">
        <f>+S1464+SUM($D$17:$E$17)-SUM($Q$27:Q1464)</f>
        <v>7490.3450936390591</v>
      </c>
      <c r="V1464" s="10">
        <f t="shared" si="427"/>
        <v>2.2174264145045086E-3</v>
      </c>
      <c r="W1464" s="10">
        <f>+S1464/SUM(Q$27:Q1464)-1</f>
        <v>0.22456267611520286</v>
      </c>
      <c r="X1464">
        <v>5.4980000000000002</v>
      </c>
      <c r="AC1464">
        <f t="shared" si="440"/>
        <v>11515.328320779923</v>
      </c>
      <c r="AD1464">
        <f t="shared" si="441"/>
        <v>11281.012839271874</v>
      </c>
      <c r="AE1464" s="5">
        <f t="shared" si="428"/>
        <v>0</v>
      </c>
      <c r="AF1464" s="6">
        <f>+AD1464+SUM($D$18:$E$18)-SUM($AB$27:AB1464)</f>
        <v>16024.164891903441</v>
      </c>
      <c r="AG1464" s="10">
        <f t="shared" si="429"/>
        <v>-3.4453459680288123E-3</v>
      </c>
      <c r="AH1464" s="10">
        <f>+AD1464/SUM(AB$27:AB1464)-1</f>
        <v>0.58067159654585554</v>
      </c>
      <c r="AI1464" s="6">
        <f t="shared" si="430"/>
        <v>0</v>
      </c>
      <c r="AL1464" s="6">
        <f t="shared" si="431"/>
        <v>0</v>
      </c>
      <c r="AM1464" s="6">
        <f t="shared" si="432"/>
        <v>21409.043568246569</v>
      </c>
      <c r="AN1464" s="6">
        <f t="shared" si="433"/>
        <v>20857.142797312907</v>
      </c>
      <c r="AO1464" s="5">
        <f t="shared" si="434"/>
        <v>0</v>
      </c>
      <c r="AP1464" s="6">
        <f>+AN1464+SUM($D$16:$E$18)-SUM($AL$27:AL1464)</f>
        <v>31397.60069204972</v>
      </c>
      <c r="AQ1464" s="10">
        <f t="shared" si="442"/>
        <v>-2.8048136644671651E-3</v>
      </c>
      <c r="AR1464" s="10">
        <f>+AN1464/SUM(AL$27:AL1464)-1</f>
        <v>0.31511632926597599</v>
      </c>
    </row>
    <row r="1465" spans="1:44" x14ac:dyDescent="0.25">
      <c r="A1465" s="1">
        <v>42339</v>
      </c>
      <c r="B1465">
        <v>7.8920000000000003</v>
      </c>
      <c r="G1465">
        <f t="shared" si="435"/>
        <v>4847.0751528215978</v>
      </c>
      <c r="H1465">
        <f t="shared" si="436"/>
        <v>4762.6291520102413</v>
      </c>
      <c r="I1465" s="5">
        <f t="shared" si="425"/>
        <v>0</v>
      </c>
      <c r="J1465" s="6">
        <f>+H1465+SUM($D$16:$E$16)-SUM($F$27:F1465)</f>
        <v>7924.7305204312997</v>
      </c>
      <c r="K1465" s="10">
        <f t="shared" si="437"/>
        <v>5.2821685648869465E-3</v>
      </c>
      <c r="L1465" s="10">
        <f>+H1465/SUM(F$27:F1465)-1</f>
        <v>9.9424573695228169E-4</v>
      </c>
      <c r="M1465">
        <v>7.8979999999999997</v>
      </c>
      <c r="R1465">
        <f t="shared" si="438"/>
        <v>5081.2978409379002</v>
      </c>
      <c r="S1465">
        <f t="shared" si="439"/>
        <v>4847.7750463215471</v>
      </c>
      <c r="T1465" s="5">
        <f t="shared" si="426"/>
        <v>0</v>
      </c>
      <c r="U1465" s="6">
        <f>+S1465+SUM($D$17:$E$17)-SUM($Q$27:Q1465)</f>
        <v>7482.9795200057515</v>
      </c>
      <c r="V1465" s="10">
        <f t="shared" si="427"/>
        <v>-9.8334236156394361E-4</v>
      </c>
      <c r="W1465" s="10">
        <f>+S1465/SUM(Q$27:Q1465)-1</f>
        <v>0.22270493248519219</v>
      </c>
      <c r="X1465">
        <v>5.5270000000000001</v>
      </c>
      <c r="AC1465">
        <f t="shared" si="440"/>
        <v>11576.067593479564</v>
      </c>
      <c r="AD1465">
        <f t="shared" si="441"/>
        <v>11340.516180912269</v>
      </c>
      <c r="AE1465" s="5">
        <f t="shared" si="428"/>
        <v>0</v>
      </c>
      <c r="AF1465" s="6">
        <f>+AD1465+SUM($D$18:$E$18)-SUM($AB$27:AB1465)</f>
        <v>16083.668233543835</v>
      </c>
      <c r="AG1465" s="10">
        <f t="shared" si="429"/>
        <v>3.7133505578477166E-3</v>
      </c>
      <c r="AH1465" s="10">
        <f>+AD1465/SUM(AB$27:AB1465)-1</f>
        <v>0.58900907859384222</v>
      </c>
      <c r="AI1465" s="6">
        <f t="shared" si="430"/>
        <v>0</v>
      </c>
      <c r="AL1465" s="6">
        <f t="shared" si="431"/>
        <v>0</v>
      </c>
      <c r="AM1465" s="6">
        <f t="shared" si="432"/>
        <v>21504.440587239063</v>
      </c>
      <c r="AN1465" s="6">
        <f t="shared" si="433"/>
        <v>20950.920379244057</v>
      </c>
      <c r="AO1465" s="5">
        <f t="shared" si="434"/>
        <v>0</v>
      </c>
      <c r="AP1465" s="6">
        <f>+AN1465+SUM($D$16:$E$18)-SUM($AL$27:AL1465)</f>
        <v>31491.37827398087</v>
      </c>
      <c r="AQ1465" s="10">
        <f t="shared" si="442"/>
        <v>2.9867754179986328E-3</v>
      </c>
      <c r="AR1465" s="10">
        <f>+AN1465/SUM(AL$27:AL1465)-1</f>
        <v>0.32102933616798679</v>
      </c>
    </row>
    <row r="1466" spans="1:44" x14ac:dyDescent="0.25">
      <c r="A1466" s="1">
        <v>42340</v>
      </c>
      <c r="B1466">
        <v>7.875</v>
      </c>
      <c r="G1466">
        <f t="shared" si="435"/>
        <v>4836.6341647833351</v>
      </c>
      <c r="H1466">
        <f t="shared" si="436"/>
        <v>4752.3700674202546</v>
      </c>
      <c r="I1466" s="5">
        <f t="shared" si="425"/>
        <v>0</v>
      </c>
      <c r="J1466" s="6">
        <f>+H1466+SUM($D$16:$E$16)-SUM($F$27:F1466)</f>
        <v>7914.471435841313</v>
      </c>
      <c r="K1466" s="10">
        <f t="shared" si="437"/>
        <v>-1.294565734889952E-3</v>
      </c>
      <c r="L1466" s="10">
        <f>+H1466/SUM(F$27:F1466)-1</f>
        <v>-1.1619760290801917E-3</v>
      </c>
      <c r="M1466">
        <v>7.9029999999999996</v>
      </c>
      <c r="R1466">
        <f t="shared" si="438"/>
        <v>5084.5146666158807</v>
      </c>
      <c r="S1466">
        <f t="shared" si="439"/>
        <v>4850.8440353354254</v>
      </c>
      <c r="T1466" s="5">
        <f t="shared" si="426"/>
        <v>0</v>
      </c>
      <c r="U1466" s="6">
        <f>+S1466+SUM($D$17:$E$17)-SUM($Q$27:Q1466)</f>
        <v>7486.0485090196298</v>
      </c>
      <c r="V1466" s="10">
        <f t="shared" si="427"/>
        <v>4.1012928148109751E-4</v>
      </c>
      <c r="W1466" s="10">
        <f>+S1466/SUM(Q$27:Q1466)-1</f>
        <v>0.22347899233103008</v>
      </c>
      <c r="X1466">
        <v>5.5110000000000001</v>
      </c>
      <c r="AC1466">
        <f t="shared" si="440"/>
        <v>11542.556270610798</v>
      </c>
      <c r="AD1466">
        <f t="shared" si="441"/>
        <v>11307.686751041707</v>
      </c>
      <c r="AE1466" s="5">
        <f t="shared" si="428"/>
        <v>0</v>
      </c>
      <c r="AF1466" s="6">
        <f>+AD1466+SUM($D$18:$E$18)-SUM($AB$27:AB1466)</f>
        <v>16050.838803673272</v>
      </c>
      <c r="AG1466" s="10">
        <f t="shared" si="429"/>
        <v>-2.0411655720486976E-3</v>
      </c>
      <c r="AH1466" s="10">
        <f>+AD1466/SUM(AB$27:AB1466)-1</f>
        <v>0.58440908849840145</v>
      </c>
      <c r="AI1466" s="6">
        <f t="shared" si="430"/>
        <v>0</v>
      </c>
      <c r="AL1466" s="6">
        <f t="shared" si="431"/>
        <v>0</v>
      </c>
      <c r="AM1466" s="6">
        <f t="shared" si="432"/>
        <v>21463.705102010012</v>
      </c>
      <c r="AN1466" s="6">
        <f t="shared" si="433"/>
        <v>20910.900853797386</v>
      </c>
      <c r="AO1466" s="5">
        <f t="shared" si="434"/>
        <v>0</v>
      </c>
      <c r="AP1466" s="6">
        <f>+AN1466+SUM($D$16:$E$18)-SUM($AL$27:AL1466)</f>
        <v>31451.358748534203</v>
      </c>
      <c r="AQ1466" s="10">
        <f t="shared" si="442"/>
        <v>-1.2708089528025157E-3</v>
      </c>
      <c r="AR1466" s="10">
        <f>+AN1466/SUM(AL$27:AL1466)-1</f>
        <v>0.31850596410711307</v>
      </c>
    </row>
    <row r="1467" spans="1:44" x14ac:dyDescent="0.25">
      <c r="A1467" s="1">
        <v>42341</v>
      </c>
      <c r="B1467">
        <v>7.6589999999999998</v>
      </c>
      <c r="G1467">
        <f t="shared" si="435"/>
        <v>4703.9721991207061</v>
      </c>
      <c r="H1467">
        <f t="shared" si="436"/>
        <v>4622.0193455710132</v>
      </c>
      <c r="I1467" s="5">
        <f t="shared" si="425"/>
        <v>0</v>
      </c>
      <c r="J1467" s="6">
        <f>+H1467+SUM($D$16:$E$16)-SUM($F$27:F1467)</f>
        <v>7784.1207139920716</v>
      </c>
      <c r="K1467" s="10">
        <f t="shared" si="437"/>
        <v>-1.646992132145908E-2</v>
      </c>
      <c r="L1467" s="10">
        <f>+H1467/SUM(F$27:F1467)-1</f>
        <v>-2.8558676115139625E-2</v>
      </c>
      <c r="M1467">
        <v>7.6929999999999996</v>
      </c>
      <c r="R1467">
        <f t="shared" si="438"/>
        <v>4949.4079881407024</v>
      </c>
      <c r="S1467">
        <f t="shared" si="439"/>
        <v>4721.9464967525537</v>
      </c>
      <c r="T1467" s="5">
        <f t="shared" si="426"/>
        <v>0</v>
      </c>
      <c r="U1467" s="6">
        <f>+S1467+SUM($D$17:$E$17)-SUM($Q$27:Q1467)</f>
        <v>7357.1509704367572</v>
      </c>
      <c r="V1467" s="10">
        <f t="shared" si="427"/>
        <v>-1.7218368065284317E-2</v>
      </c>
      <c r="W1467" s="10">
        <f>+S1467/SUM(Q$27:Q1467)-1</f>
        <v>0.19096847880584789</v>
      </c>
      <c r="X1467">
        <v>5.3129999999999997</v>
      </c>
      <c r="AC1467">
        <f t="shared" si="440"/>
        <v>11127.85365010981</v>
      </c>
      <c r="AD1467">
        <f t="shared" si="441"/>
        <v>10901.422556393502</v>
      </c>
      <c r="AE1467" s="5">
        <f t="shared" si="428"/>
        <v>0</v>
      </c>
      <c r="AF1467" s="6">
        <f>+AD1467+SUM($D$18:$E$18)-SUM($AB$27:AB1467)</f>
        <v>15644.574609025069</v>
      </c>
      <c r="AG1467" s="10">
        <f t="shared" si="429"/>
        <v>-2.5311088075672949E-2</v>
      </c>
      <c r="AH1467" s="10">
        <f>+AD1467/SUM(AB$27:AB1467)-1</f>
        <v>0.52748421106732102</v>
      </c>
      <c r="AI1467" s="6">
        <f t="shared" si="430"/>
        <v>0</v>
      </c>
      <c r="AL1467" s="6">
        <f t="shared" si="431"/>
        <v>0</v>
      </c>
      <c r="AM1467" s="6">
        <f t="shared" si="432"/>
        <v>20781.233837371219</v>
      </c>
      <c r="AN1467" s="6">
        <f t="shared" si="433"/>
        <v>20245.38839871707</v>
      </c>
      <c r="AO1467" s="5">
        <f t="shared" si="434"/>
        <v>0</v>
      </c>
      <c r="AP1467" s="6">
        <f>+AN1467+SUM($D$16:$E$18)-SUM($AL$27:AL1467)</f>
        <v>30785.846293453887</v>
      </c>
      <c r="AQ1467" s="10">
        <f t="shared" si="442"/>
        <v>-2.1160054177669863E-2</v>
      </c>
      <c r="AR1467" s="10">
        <f>+AN1467/SUM(AL$27:AL1467)-1</f>
        <v>0.27654305933576673</v>
      </c>
    </row>
    <row r="1468" spans="1:44" x14ac:dyDescent="0.25">
      <c r="A1468" s="1">
        <v>42342</v>
      </c>
      <c r="B1468">
        <v>7.5750000000000002</v>
      </c>
      <c r="G1468">
        <f t="shared" si="435"/>
        <v>4652.3814346963509</v>
      </c>
      <c r="H1468">
        <f t="shared" si="436"/>
        <v>4571.3273981851971</v>
      </c>
      <c r="I1468" s="5">
        <f t="shared" si="425"/>
        <v>0</v>
      </c>
      <c r="J1468" s="6">
        <f>+H1468+SUM($D$16:$E$16)-SUM($F$27:F1468)</f>
        <v>7733.4287666062537</v>
      </c>
      <c r="K1468" s="10">
        <f t="shared" si="437"/>
        <v>-6.5122252401222935E-3</v>
      </c>
      <c r="L1468" s="10">
        <f>+H1468/SUM(F$27:F1468)-1</f>
        <v>-3.9212948370829448E-2</v>
      </c>
      <c r="M1468">
        <v>7.665</v>
      </c>
      <c r="R1468">
        <f t="shared" si="438"/>
        <v>4931.3937643440122</v>
      </c>
      <c r="S1468">
        <f t="shared" si="439"/>
        <v>4704.7601582748375</v>
      </c>
      <c r="T1468" s="5">
        <f t="shared" si="426"/>
        <v>0</v>
      </c>
      <c r="U1468" s="6">
        <f>+S1468+SUM($D$17:$E$17)-SUM($Q$27:Q1468)</f>
        <v>7339.964631959042</v>
      </c>
      <c r="V1468" s="10">
        <f t="shared" si="427"/>
        <v>-2.3360045956342113E-3</v>
      </c>
      <c r="W1468" s="10">
        <f>+S1468/SUM(Q$27:Q1468)-1</f>
        <v>0.18663374366915675</v>
      </c>
      <c r="X1468">
        <v>5.3520000000000003</v>
      </c>
      <c r="AC1468">
        <f t="shared" si="440"/>
        <v>11209.537499602429</v>
      </c>
      <c r="AD1468">
        <f t="shared" si="441"/>
        <v>10981.444291702997</v>
      </c>
      <c r="AE1468" s="5">
        <f t="shared" si="428"/>
        <v>0</v>
      </c>
      <c r="AF1468" s="6">
        <f>+AD1468+SUM($D$18:$E$18)-SUM($AB$27:AB1468)</f>
        <v>15724.596344334561</v>
      </c>
      <c r="AG1468" s="10">
        <f t="shared" si="429"/>
        <v>5.1149831369226018E-3</v>
      </c>
      <c r="AH1468" s="10">
        <f>+AD1468/SUM(AB$27:AB1468)-1</f>
        <v>0.53869668692495809</v>
      </c>
      <c r="AI1468" s="6">
        <f t="shared" si="430"/>
        <v>0</v>
      </c>
      <c r="AL1468" s="6">
        <f t="shared" si="431"/>
        <v>0</v>
      </c>
      <c r="AM1468" s="6">
        <f t="shared" si="432"/>
        <v>20793.312698642792</v>
      </c>
      <c r="AN1468" s="6">
        <f t="shared" si="433"/>
        <v>20257.531848163031</v>
      </c>
      <c r="AO1468" s="5">
        <f t="shared" si="434"/>
        <v>0</v>
      </c>
      <c r="AP1468" s="6">
        <f>+AN1468+SUM($D$16:$E$18)-SUM($AL$27:AL1468)</f>
        <v>30797.989742899848</v>
      </c>
      <c r="AQ1468" s="10">
        <f t="shared" si="442"/>
        <v>3.9444910268859878E-4</v>
      </c>
      <c r="AR1468" s="10">
        <f>+AN1468/SUM(AL$27:AL1468)-1</f>
        <v>0.27730874660248372</v>
      </c>
    </row>
    <row r="1469" spans="1:44" x14ac:dyDescent="0.25">
      <c r="A1469" s="1">
        <v>42345</v>
      </c>
      <c r="B1469">
        <v>7.5549999999999997</v>
      </c>
      <c r="G1469">
        <f t="shared" si="435"/>
        <v>4640.0979193572184</v>
      </c>
      <c r="H1469">
        <f t="shared" si="436"/>
        <v>4559.2578869028594</v>
      </c>
      <c r="I1469" s="5">
        <f t="shared" si="425"/>
        <v>0</v>
      </c>
      <c r="J1469" s="6">
        <f>+H1469+SUM($D$16:$E$16)-SUM($F$27:F1469)</f>
        <v>7721.3592553239159</v>
      </c>
      <c r="K1469" s="10">
        <f t="shared" si="437"/>
        <v>-1.5606934060677924E-3</v>
      </c>
      <c r="L1469" s="10">
        <f>+H1469/SUM(F$27:F1469)-1</f>
        <v>-4.1749679860279554E-2</v>
      </c>
      <c r="M1469">
        <v>7.7050000000000001</v>
      </c>
      <c r="R1469">
        <f t="shared" si="438"/>
        <v>4957.1283697678555</v>
      </c>
      <c r="S1469">
        <f t="shared" si="439"/>
        <v>4729.3120703858613</v>
      </c>
      <c r="T1469" s="5">
        <f t="shared" si="426"/>
        <v>0</v>
      </c>
      <c r="U1469" s="6">
        <f>+S1469+SUM($D$17:$E$17)-SUM($Q$27:Q1469)</f>
        <v>7364.5165440700666</v>
      </c>
      <c r="V1469" s="10">
        <f t="shared" si="427"/>
        <v>3.3449632719104727E-3</v>
      </c>
      <c r="W1469" s="10">
        <f>+S1469/SUM(Q$27:Q1469)-1</f>
        <v>0.19282622243585834</v>
      </c>
      <c r="X1469">
        <v>5.3719999999999999</v>
      </c>
      <c r="AC1469">
        <f t="shared" si="440"/>
        <v>11251.426653188388</v>
      </c>
      <c r="AD1469">
        <f t="shared" si="441"/>
        <v>11022.481079041199</v>
      </c>
      <c r="AE1469" s="5">
        <f t="shared" si="428"/>
        <v>0</v>
      </c>
      <c r="AF1469" s="6">
        <f>+AD1469+SUM($D$18:$E$18)-SUM($AB$27:AB1469)</f>
        <v>15765.633131672766</v>
      </c>
      <c r="AG1469" s="10">
        <f t="shared" si="429"/>
        <v>2.6097196035808068E-3</v>
      </c>
      <c r="AH1469" s="10">
        <f>+AD1469/SUM(AB$27:AB1469)-1</f>
        <v>0.5444466745442591</v>
      </c>
      <c r="AI1469" s="6">
        <f t="shared" si="430"/>
        <v>0</v>
      </c>
      <c r="AL1469" s="6">
        <f t="shared" si="431"/>
        <v>0</v>
      </c>
      <c r="AM1469" s="6">
        <f t="shared" si="432"/>
        <v>20848.652942313463</v>
      </c>
      <c r="AN1469" s="6">
        <f t="shared" si="433"/>
        <v>20311.051036329918</v>
      </c>
      <c r="AO1469" s="5">
        <f t="shared" si="434"/>
        <v>0</v>
      </c>
      <c r="AP1469" s="6">
        <f>+AN1469+SUM($D$16:$E$18)-SUM($AL$27:AL1469)</f>
        <v>30851.508931066735</v>
      </c>
      <c r="AQ1469" s="10">
        <f t="shared" si="442"/>
        <v>1.7377493990244908E-3</v>
      </c>
      <c r="AR1469" s="10">
        <f>+AN1469/SUM(AL$27:AL1469)-1</f>
        <v>0.28068331995470719</v>
      </c>
    </row>
    <row r="1470" spans="1:44" x14ac:dyDescent="0.25">
      <c r="A1470" s="1">
        <v>42347</v>
      </c>
      <c r="B1470">
        <v>7.3710000000000004</v>
      </c>
      <c r="C1470">
        <f>+$C$16</f>
        <v>60</v>
      </c>
      <c r="D1470" s="7">
        <f>+$H$16</f>
        <v>1.0004210526315789</v>
      </c>
      <c r="E1470" s="7">
        <f>+$J$16</f>
        <v>0.46199999999999997</v>
      </c>
      <c r="F1470" s="6">
        <f>+C1470-D1470-E1470</f>
        <v>58.537578947368416</v>
      </c>
      <c r="G1470">
        <f t="shared" si="435"/>
        <v>4585.62715718457</v>
      </c>
      <c r="H1470">
        <f t="shared" si="436"/>
        <v>4506.7559620527263</v>
      </c>
      <c r="I1470" s="5">
        <f t="shared" si="425"/>
        <v>164760</v>
      </c>
      <c r="J1470" s="6">
        <f>+H1470+SUM($D$16:$E$16)-SUM($F$27:F1470)</f>
        <v>7610.3197515264155</v>
      </c>
      <c r="K1470" s="10">
        <f t="shared" si="437"/>
        <v>-1.4380823392065034E-2</v>
      </c>
      <c r="L1470" s="10">
        <f>+H1470/SUM(F$27:F1470)-1</f>
        <v>-6.4296553496707598E-2</v>
      </c>
      <c r="M1470">
        <v>7.5350000000000001</v>
      </c>
      <c r="N1470">
        <f>+$C$17</f>
        <v>50</v>
      </c>
      <c r="O1470" s="7">
        <f>+$H$17</f>
        <v>0.83368421052631569</v>
      </c>
      <c r="P1470" s="7">
        <f>+$J$17</f>
        <v>0.38500000000000001</v>
      </c>
      <c r="Q1470" s="6">
        <f>+N1470-O1470-P1470</f>
        <v>48.781315789473688</v>
      </c>
      <c r="R1470">
        <f t="shared" si="438"/>
        <v>4897.7562967165204</v>
      </c>
      <c r="S1470">
        <f t="shared" si="439"/>
        <v>4673.7477597034858</v>
      </c>
      <c r="T1470" s="5">
        <f t="shared" si="426"/>
        <v>137300</v>
      </c>
      <c r="U1470" s="6">
        <f>+S1470+SUM($D$17:$E$17)-SUM($Q$27:Q1470)</f>
        <v>7260.170917598216</v>
      </c>
      <c r="V1470" s="10">
        <f t="shared" si="427"/>
        <v>-1.4168700124092992E-2</v>
      </c>
      <c r="W1470" s="10">
        <f>+S1470/SUM(Q$27:Q1470)-1</f>
        <v>0.16448443460021878</v>
      </c>
      <c r="X1470">
        <v>5.258</v>
      </c>
      <c r="Y1470">
        <f>+$C$18</f>
        <v>90</v>
      </c>
      <c r="Z1470" s="7">
        <f>+$H$18</f>
        <v>1.5006315789473685</v>
      </c>
      <c r="AA1470" s="7">
        <f>+$J$18</f>
        <v>0.69300000000000006</v>
      </c>
      <c r="AB1470" s="6">
        <f>+Y1470-Z1470-AA1470</f>
        <v>87.806368421052639</v>
      </c>
      <c r="AC1470">
        <f t="shared" si="440"/>
        <v>11100.464846169478</v>
      </c>
      <c r="AD1470">
        <f t="shared" si="441"/>
        <v>10876.377759634497</v>
      </c>
      <c r="AE1470" s="5">
        <f t="shared" si="428"/>
        <v>247140</v>
      </c>
      <c r="AF1470" s="6">
        <f>+AD1470+SUM($D$18:$E$18)-SUM($AB$27:AB1470)</f>
        <v>15531.723443845009</v>
      </c>
      <c r="AG1470" s="10">
        <f t="shared" si="429"/>
        <v>-1.483668216012457E-2</v>
      </c>
      <c r="AH1470" s="10">
        <f>+AD1470/SUM(AB$27:AB1470)-1</f>
        <v>0.50545303404540287</v>
      </c>
      <c r="AI1470" s="6">
        <f t="shared" si="430"/>
        <v>200</v>
      </c>
      <c r="AL1470" s="6">
        <f t="shared" si="431"/>
        <v>195.12526315789475</v>
      </c>
      <c r="AM1470" s="6">
        <f t="shared" si="432"/>
        <v>20583.848300070567</v>
      </c>
      <c r="AN1470" s="6">
        <f t="shared" si="433"/>
        <v>20056.881481390708</v>
      </c>
      <c r="AO1470" s="5">
        <f t="shared" si="434"/>
        <v>549200</v>
      </c>
      <c r="AP1470" s="6">
        <f>+AN1470+SUM($D$16:$E$18)-SUM($AL$27:AL1470)</f>
        <v>30402.214112969632</v>
      </c>
      <c r="AQ1470" s="10">
        <f t="shared" si="442"/>
        <v>-1.4563139167714234E-2</v>
      </c>
      <c r="AR1470" s="10">
        <f>+AN1470/SUM(AL$27:AL1470)-1</f>
        <v>0.24928664176760429</v>
      </c>
    </row>
    <row r="1471" spans="1:44" x14ac:dyDescent="0.25">
      <c r="A1471" s="1">
        <v>42348</v>
      </c>
      <c r="B1471">
        <v>7.3319999999999999</v>
      </c>
      <c r="G1471">
        <f t="shared" si="435"/>
        <v>4561.3645796333285</v>
      </c>
      <c r="H1471">
        <f t="shared" si="436"/>
        <v>4482.9106924122352</v>
      </c>
      <c r="I1471" s="5">
        <f t="shared" si="425"/>
        <v>0</v>
      </c>
      <c r="J1471" s="6">
        <f>+H1471+SUM($D$16:$E$16)-SUM($F$27:F1471)</f>
        <v>7586.4744818859244</v>
      </c>
      <c r="K1471" s="10">
        <f t="shared" si="437"/>
        <v>-3.1332809157865738E-3</v>
      </c>
      <c r="L1471" s="10">
        <f>+H1471/SUM(F$27:F1471)-1</f>
        <v>-6.9247365382968495E-2</v>
      </c>
      <c r="M1471">
        <v>7.5110000000000001</v>
      </c>
      <c r="R1471">
        <f t="shared" si="438"/>
        <v>4882.1562766606221</v>
      </c>
      <c r="S1471">
        <f t="shared" si="439"/>
        <v>4658.8612373102696</v>
      </c>
      <c r="T1471" s="5">
        <f t="shared" si="426"/>
        <v>0</v>
      </c>
      <c r="U1471" s="6">
        <f>+S1471+SUM($D$17:$E$17)-SUM($Q$27:Q1471)</f>
        <v>7245.2843952050007</v>
      </c>
      <c r="V1471" s="10">
        <f t="shared" si="427"/>
        <v>-2.0504369059868299E-3</v>
      </c>
      <c r="W1471" s="10">
        <f>+S1471/SUM(Q$27:Q1471)-1</f>
        <v>0.16077539326904344</v>
      </c>
      <c r="X1471">
        <v>5.2679999999999998</v>
      </c>
      <c r="AC1471">
        <f t="shared" si="440"/>
        <v>11121.576418718298</v>
      </c>
      <c r="AD1471">
        <f t="shared" si="441"/>
        <v>10897.063149059439</v>
      </c>
      <c r="AE1471" s="5">
        <f t="shared" si="428"/>
        <v>0</v>
      </c>
      <c r="AF1471" s="6">
        <f>+AD1471+SUM($D$18:$E$18)-SUM($AB$27:AB1471)</f>
        <v>15552.408833269952</v>
      </c>
      <c r="AG1471" s="10">
        <f t="shared" si="429"/>
        <v>1.3318154614154754E-3</v>
      </c>
      <c r="AH1471" s="10">
        <f>+AD1471/SUM(AB$27:AB1471)-1</f>
        <v>0.50831620071342387</v>
      </c>
      <c r="AI1471" s="6">
        <f t="shared" si="430"/>
        <v>0</v>
      </c>
      <c r="AL1471" s="6">
        <f t="shared" si="431"/>
        <v>0</v>
      </c>
      <c r="AM1471" s="6">
        <f t="shared" si="432"/>
        <v>20565.097275012249</v>
      </c>
      <c r="AN1471" s="6">
        <f t="shared" si="433"/>
        <v>20038.835078781944</v>
      </c>
      <c r="AO1471" s="5">
        <f t="shared" si="434"/>
        <v>0</v>
      </c>
      <c r="AP1471" s="6">
        <f>+AN1471+SUM($D$16:$E$18)-SUM($AL$27:AL1471)</f>
        <v>30384.167710360867</v>
      </c>
      <c r="AQ1471" s="10">
        <f t="shared" si="442"/>
        <v>-5.9358843213552781E-4</v>
      </c>
      <c r="AR1471" s="10">
        <f>+AN1471/SUM(AL$27:AL1471)-1</f>
        <v>0.24816258219074494</v>
      </c>
    </row>
    <row r="1472" spans="1:44" x14ac:dyDescent="0.25">
      <c r="A1472" s="1">
        <v>42349</v>
      </c>
      <c r="B1472">
        <v>7.1589999999999998</v>
      </c>
      <c r="G1472">
        <f t="shared" si="435"/>
        <v>4453.7382740855155</v>
      </c>
      <c r="H1472">
        <f t="shared" si="436"/>
        <v>4377.1355219556999</v>
      </c>
      <c r="I1472" s="5">
        <f t="shared" si="425"/>
        <v>0</v>
      </c>
      <c r="J1472" s="6">
        <f>+H1472+SUM($D$16:$E$16)-SUM($F$27:F1472)</f>
        <v>7480.69931142939</v>
      </c>
      <c r="K1472" s="10">
        <f t="shared" si="437"/>
        <v>-1.3942598859205457E-2</v>
      </c>
      <c r="L1472" s="10">
        <f>+H1472/SUM(F$27:F1472)-1</f>
        <v>-9.1208659134843328E-2</v>
      </c>
      <c r="M1472">
        <v>7.359</v>
      </c>
      <c r="R1472">
        <f t="shared" si="438"/>
        <v>4783.3561496399307</v>
      </c>
      <c r="S1472">
        <f t="shared" si="439"/>
        <v>4564.5799288199005</v>
      </c>
      <c r="T1472" s="5">
        <f t="shared" si="426"/>
        <v>0</v>
      </c>
      <c r="U1472" s="6">
        <f>+S1472+SUM($D$17:$E$17)-SUM($Q$27:Q1472)</f>
        <v>7151.0030867146324</v>
      </c>
      <c r="V1472" s="10">
        <f t="shared" si="427"/>
        <v>-1.3012782293648106E-2</v>
      </c>
      <c r="W1472" s="10">
        <f>+S1472/SUM(Q$27:Q1472)-1</f>
        <v>0.13728479817160033</v>
      </c>
      <c r="X1472">
        <v>5.1790000000000003</v>
      </c>
      <c r="AC1472">
        <f t="shared" si="440"/>
        <v>10933.683423033803</v>
      </c>
      <c r="AD1472">
        <f t="shared" si="441"/>
        <v>10712.963183177457</v>
      </c>
      <c r="AE1472" s="5">
        <f t="shared" si="428"/>
        <v>0</v>
      </c>
      <c r="AF1472" s="6">
        <f>+AD1472+SUM($D$18:$E$18)-SUM($AB$27:AB1472)</f>
        <v>15368.30886738797</v>
      </c>
      <c r="AG1472" s="10">
        <f t="shared" si="429"/>
        <v>-1.1837392384397183E-2</v>
      </c>
      <c r="AH1472" s="10">
        <f>+AD1472/SUM(AB$27:AB1472)-1</f>
        <v>0.48283401736803788</v>
      </c>
      <c r="AI1472" s="6">
        <f t="shared" si="430"/>
        <v>0</v>
      </c>
      <c r="AL1472" s="6">
        <f t="shared" si="431"/>
        <v>0</v>
      </c>
      <c r="AM1472" s="6">
        <f t="shared" si="432"/>
        <v>20170.777846759251</v>
      </c>
      <c r="AN1472" s="6">
        <f t="shared" si="433"/>
        <v>19654.678633953059</v>
      </c>
      <c r="AO1472" s="5">
        <f t="shared" si="434"/>
        <v>0</v>
      </c>
      <c r="AP1472" s="6">
        <f>+AN1472+SUM($D$16:$E$18)-SUM($AL$27:AL1472)</f>
        <v>30000.011265531983</v>
      </c>
      <c r="AQ1472" s="10">
        <f t="shared" si="442"/>
        <v>-1.2643309781952272E-2</v>
      </c>
      <c r="AR1472" s="10">
        <f>+AN1472/SUM(AL$27:AL1472)-1</f>
        <v>0.22423455951588678</v>
      </c>
    </row>
    <row r="1473" spans="1:44" x14ac:dyDescent="0.25">
      <c r="A1473" s="1">
        <v>42352</v>
      </c>
      <c r="B1473">
        <v>7.1239999999999997</v>
      </c>
      <c r="G1473">
        <f t="shared" si="435"/>
        <v>4431.9641660267089</v>
      </c>
      <c r="H1473">
        <f t="shared" si="436"/>
        <v>4355.7359209962851</v>
      </c>
      <c r="I1473" s="5">
        <f t="shared" si="425"/>
        <v>0</v>
      </c>
      <c r="J1473" s="6">
        <f>+H1473+SUM($D$16:$E$16)-SUM($F$27:F1473)</f>
        <v>7459.2997104699743</v>
      </c>
      <c r="K1473" s="10">
        <f t="shared" si="437"/>
        <v>-2.8606417753912483E-3</v>
      </c>
      <c r="L1473" s="10">
        <f>+H1473/SUM(F$27:F1473)-1</f>
        <v>-9.5651695443026097E-2</v>
      </c>
      <c r="M1473">
        <v>7.2430000000000003</v>
      </c>
      <c r="R1473">
        <f t="shared" si="438"/>
        <v>4707.9560527030872</v>
      </c>
      <c r="S1473">
        <f t="shared" si="439"/>
        <v>4492.6284039193561</v>
      </c>
      <c r="T1473" s="5">
        <f t="shared" si="426"/>
        <v>0</v>
      </c>
      <c r="U1473" s="6">
        <f>+S1473+SUM($D$17:$E$17)-SUM($Q$27:Q1473)</f>
        <v>7079.0515618140871</v>
      </c>
      <c r="V1473" s="10">
        <f t="shared" si="427"/>
        <v>-1.0061738755814398E-2</v>
      </c>
      <c r="W1473" s="10">
        <f>+S1473/SUM(Q$27:Q1473)-1</f>
        <v>0.11935776507092033</v>
      </c>
      <c r="X1473">
        <v>5.1559999999999997</v>
      </c>
      <c r="AC1473">
        <f t="shared" si="440"/>
        <v>10885.126806171516</v>
      </c>
      <c r="AD1473">
        <f t="shared" si="441"/>
        <v>10665.386787500089</v>
      </c>
      <c r="AE1473" s="5">
        <f t="shared" si="428"/>
        <v>0</v>
      </c>
      <c r="AF1473" s="6">
        <f>+AD1473+SUM($D$18:$E$18)-SUM($AB$27:AB1473)</f>
        <v>15320.7324717106</v>
      </c>
      <c r="AG1473" s="10">
        <f t="shared" si="429"/>
        <v>-3.0957469743680965E-3</v>
      </c>
      <c r="AH1473" s="10">
        <f>+AD1473/SUM(AB$27:AB1473)-1</f>
        <v>0.47624873403158952</v>
      </c>
      <c r="AI1473" s="6">
        <f t="shared" si="430"/>
        <v>0</v>
      </c>
      <c r="AL1473" s="6">
        <f t="shared" si="431"/>
        <v>0</v>
      </c>
      <c r="AM1473" s="6">
        <f t="shared" si="432"/>
        <v>20025.047024901312</v>
      </c>
      <c r="AN1473" s="6">
        <f t="shared" si="433"/>
        <v>19513.751112415732</v>
      </c>
      <c r="AO1473" s="5">
        <f t="shared" si="434"/>
        <v>0</v>
      </c>
      <c r="AP1473" s="6">
        <f>+AN1473+SUM($D$16:$E$18)-SUM($AL$27:AL1473)</f>
        <v>29859.083743994655</v>
      </c>
      <c r="AQ1473" s="10">
        <f t="shared" si="442"/>
        <v>-4.6975822872188377E-3</v>
      </c>
      <c r="AR1473" s="10">
        <f>+AN1473/SUM(AL$27:AL1473)-1</f>
        <v>0.21545658123061084</v>
      </c>
    </row>
    <row r="1474" spans="1:44" x14ac:dyDescent="0.25">
      <c r="A1474" s="1">
        <v>42353</v>
      </c>
      <c r="B1474">
        <v>7.26</v>
      </c>
      <c r="G1474">
        <f t="shared" si="435"/>
        <v>4516.5721287694987</v>
      </c>
      <c r="H1474">
        <f t="shared" si="436"/>
        <v>4438.888656152868</v>
      </c>
      <c r="I1474" s="5">
        <f t="shared" si="425"/>
        <v>0</v>
      </c>
      <c r="J1474" s="6">
        <f>+H1474+SUM($D$16:$E$16)-SUM($F$27:F1474)</f>
        <v>7542.4524456265563</v>
      </c>
      <c r="K1474" s="10">
        <f t="shared" si="437"/>
        <v>1.1147525690631266E-2</v>
      </c>
      <c r="L1474" s="10">
        <f>+H1474/SUM(F$27:F1474)-1</f>
        <v>-7.8387325788373041E-2</v>
      </c>
      <c r="M1474">
        <v>7.4480000000000004</v>
      </c>
      <c r="R1474">
        <f t="shared" si="438"/>
        <v>4841.2062240138885</v>
      </c>
      <c r="S1474">
        <f t="shared" si="439"/>
        <v>4619.7841160280768</v>
      </c>
      <c r="T1474" s="5">
        <f t="shared" si="426"/>
        <v>0</v>
      </c>
      <c r="U1474" s="6">
        <f>+S1474+SUM($D$17:$E$17)-SUM($Q$27:Q1474)</f>
        <v>7206.2072739228079</v>
      </c>
      <c r="V1474" s="10">
        <f t="shared" si="427"/>
        <v>1.7962252569910131E-2</v>
      </c>
      <c r="W1474" s="10">
        <f>+S1474/SUM(Q$27:Q1474)-1</f>
        <v>0.1510391597747085</v>
      </c>
      <c r="X1474">
        <v>5.26</v>
      </c>
      <c r="AC1474">
        <f t="shared" si="440"/>
        <v>11104.687160679243</v>
      </c>
      <c r="AD1474">
        <f t="shared" si="441"/>
        <v>10880.514837519486</v>
      </c>
      <c r="AE1474" s="5">
        <f t="shared" si="428"/>
        <v>0</v>
      </c>
      <c r="AF1474" s="6">
        <f>+AD1474+SUM($D$18:$E$18)-SUM($AB$27:AB1474)</f>
        <v>15535.860521729997</v>
      </c>
      <c r="AG1474" s="10">
        <f t="shared" si="429"/>
        <v>1.404162956416255E-2</v>
      </c>
      <c r="AH1474" s="10">
        <f>+AD1474/SUM(AB$27:AB1474)-1</f>
        <v>0.50602566737900712</v>
      </c>
      <c r="AI1474" s="6">
        <f t="shared" si="430"/>
        <v>0</v>
      </c>
      <c r="AL1474" s="6">
        <f t="shared" si="431"/>
        <v>0</v>
      </c>
      <c r="AM1474" s="6">
        <f t="shared" si="432"/>
        <v>20462.46551346263</v>
      </c>
      <c r="AN1474" s="6">
        <f t="shared" si="433"/>
        <v>19939.187609700428</v>
      </c>
      <c r="AO1474" s="5">
        <f t="shared" si="434"/>
        <v>0</v>
      </c>
      <c r="AP1474" s="6">
        <f>+AN1474+SUM($D$16:$E$18)-SUM($AL$27:AL1474)</f>
        <v>30284.520241279351</v>
      </c>
      <c r="AQ1474" s="10">
        <f t="shared" si="442"/>
        <v>1.4248143075396902E-2</v>
      </c>
      <c r="AR1474" s="10">
        <f>+AN1474/SUM(AL$27:AL1474)-1</f>
        <v>0.24195582207576938</v>
      </c>
    </row>
    <row r="1475" spans="1:44" x14ac:dyDescent="0.25">
      <c r="A1475" s="1">
        <v>42354</v>
      </c>
      <c r="B1475">
        <v>7.3440000000000003</v>
      </c>
      <c r="G1475">
        <f t="shared" si="435"/>
        <v>4568.8299881106341</v>
      </c>
      <c r="H1475">
        <f t="shared" si="436"/>
        <v>4490.2476984554633</v>
      </c>
      <c r="I1475" s="5">
        <f t="shared" si="425"/>
        <v>0</v>
      </c>
      <c r="J1475" s="6">
        <f>+H1475+SUM($D$16:$E$16)-SUM($F$27:F1475)</f>
        <v>7593.8114879291525</v>
      </c>
      <c r="K1475" s="10">
        <f t="shared" si="437"/>
        <v>6.8093292828617091E-3</v>
      </c>
      <c r="L1475" s="10">
        <f>+H1475/SUM(F$27:F1475)-1</f>
        <v>-6.772403864873433E-2</v>
      </c>
      <c r="M1475">
        <v>7.4720000000000004</v>
      </c>
      <c r="R1475">
        <f t="shared" si="438"/>
        <v>4856.8062440697868</v>
      </c>
      <c r="S1475">
        <f t="shared" si="439"/>
        <v>4634.670638421293</v>
      </c>
      <c r="T1475" s="5">
        <f t="shared" si="426"/>
        <v>0</v>
      </c>
      <c r="U1475" s="6">
        <f>+S1475+SUM($D$17:$E$17)-SUM($Q$27:Q1475)</f>
        <v>7221.0937963160231</v>
      </c>
      <c r="V1475" s="10">
        <f t="shared" si="427"/>
        <v>2.065791591519428E-3</v>
      </c>
      <c r="W1475" s="10">
        <f>+S1475/SUM(Q$27:Q1475)-1</f>
        <v>0.15474820110588361</v>
      </c>
      <c r="X1475">
        <v>5.3239999999999998</v>
      </c>
      <c r="AC1475">
        <f t="shared" si="440"/>
        <v>11239.801224991688</v>
      </c>
      <c r="AD1475">
        <f t="shared" si="441"/>
        <v>11012.901329839115</v>
      </c>
      <c r="AE1475" s="5">
        <f t="shared" si="428"/>
        <v>0</v>
      </c>
      <c r="AF1475" s="6">
        <f>+AD1475+SUM($D$18:$E$18)-SUM($AB$27:AB1475)</f>
        <v>15668.247014049628</v>
      </c>
      <c r="AG1475" s="10">
        <f t="shared" si="429"/>
        <v>8.5213491801410246E-3</v>
      </c>
      <c r="AH1475" s="10">
        <f>+AD1475/SUM(AB$27:AB1475)-1</f>
        <v>0.52434993405434116</v>
      </c>
      <c r="AI1475" s="6">
        <f t="shared" si="430"/>
        <v>0</v>
      </c>
      <c r="AL1475" s="6">
        <f t="shared" si="431"/>
        <v>0</v>
      </c>
      <c r="AM1475" s="6">
        <f t="shared" si="432"/>
        <v>20665.437457172109</v>
      </c>
      <c r="AN1475" s="6">
        <f t="shared" si="433"/>
        <v>20137.81966671587</v>
      </c>
      <c r="AO1475" s="5">
        <f t="shared" si="434"/>
        <v>0</v>
      </c>
      <c r="AP1475" s="6">
        <f>+AN1475+SUM($D$16:$E$18)-SUM($AL$27:AL1475)</f>
        <v>30483.152298294794</v>
      </c>
      <c r="AQ1475" s="10">
        <f t="shared" si="442"/>
        <v>6.5588642459224467E-3</v>
      </c>
      <c r="AR1475" s="10">
        <f>+AN1475/SUM(AL$27:AL1475)-1</f>
        <v>0.25432805330655417</v>
      </c>
    </row>
    <row r="1476" spans="1:44" x14ac:dyDescent="0.25">
      <c r="A1476" s="1">
        <v>42355</v>
      </c>
      <c r="B1476">
        <v>7.4820000000000002</v>
      </c>
      <c r="G1476">
        <f t="shared" si="435"/>
        <v>4654.6821855996404</v>
      </c>
      <c r="H1476">
        <f t="shared" si="436"/>
        <v>4574.6232679525838</v>
      </c>
      <c r="I1476" s="5">
        <f t="shared" si="425"/>
        <v>0</v>
      </c>
      <c r="J1476" s="6">
        <f>+H1476+SUM($D$16:$E$16)-SUM($F$27:F1476)</f>
        <v>7678.187057426273</v>
      </c>
      <c r="K1476" s="10">
        <f t="shared" si="437"/>
        <v>1.1111096138117338E-2</v>
      </c>
      <c r="L1476" s="10">
        <f>+H1476/SUM(F$27:F1476)-1</f>
        <v>-5.0205781205042266E-2</v>
      </c>
      <c r="M1476">
        <v>7.5670000000000002</v>
      </c>
      <c r="R1476">
        <f t="shared" si="438"/>
        <v>4918.5563234577185</v>
      </c>
      <c r="S1476">
        <f t="shared" si="439"/>
        <v>4693.5964562277732</v>
      </c>
      <c r="T1476" s="5">
        <f t="shared" si="426"/>
        <v>0</v>
      </c>
      <c r="U1476" s="6">
        <f>+S1476+SUM($D$17:$E$17)-SUM($Q$27:Q1476)</f>
        <v>7280.0196141225042</v>
      </c>
      <c r="V1476" s="10">
        <f t="shared" si="427"/>
        <v>8.1602343728790494E-3</v>
      </c>
      <c r="W1476" s="10">
        <f>+S1476/SUM(Q$27:Q1476)-1</f>
        <v>0.16942982304178544</v>
      </c>
      <c r="X1476">
        <v>5.3479999999999999</v>
      </c>
      <c r="AC1476">
        <f t="shared" si="440"/>
        <v>11290.468999108856</v>
      </c>
      <c r="AD1476">
        <f t="shared" si="441"/>
        <v>11062.546264458977</v>
      </c>
      <c r="AE1476" s="5">
        <f t="shared" si="428"/>
        <v>0</v>
      </c>
      <c r="AF1476" s="6">
        <f>+AD1476+SUM($D$18:$E$18)-SUM($AB$27:AB1476)</f>
        <v>15717.891948669492</v>
      </c>
      <c r="AG1476" s="10">
        <f t="shared" si="429"/>
        <v>3.1685059965769202E-3</v>
      </c>
      <c r="AH1476" s="10">
        <f>+AD1476/SUM(AB$27:AB1476)-1</f>
        <v>0.53122153405759143</v>
      </c>
      <c r="AI1476" s="6">
        <f t="shared" si="430"/>
        <v>0</v>
      </c>
      <c r="AL1476" s="6">
        <f t="shared" si="431"/>
        <v>0</v>
      </c>
      <c r="AM1476" s="6">
        <f t="shared" si="432"/>
        <v>20863.707508166215</v>
      </c>
      <c r="AN1476" s="6">
        <f t="shared" si="433"/>
        <v>20330.765988639334</v>
      </c>
      <c r="AO1476" s="5">
        <f t="shared" si="434"/>
        <v>0</v>
      </c>
      <c r="AP1476" s="6">
        <f>+AN1476+SUM($D$16:$E$18)-SUM($AL$27:AL1476)</f>
        <v>30676.098620218261</v>
      </c>
      <c r="AQ1476" s="10">
        <f t="shared" si="442"/>
        <v>6.3296052860735141E-3</v>
      </c>
      <c r="AR1476" s="10">
        <f>+AN1476/SUM(AL$27:AL1476)-1</f>
        <v>0.26634613611672697</v>
      </c>
    </row>
    <row r="1477" spans="1:44" x14ac:dyDescent="0.25">
      <c r="A1477" s="1">
        <v>42356</v>
      </c>
      <c r="B1477">
        <v>7.3940000000000001</v>
      </c>
      <c r="G1477">
        <f t="shared" si="435"/>
        <v>4599.9358567660702</v>
      </c>
      <c r="H1477">
        <f t="shared" si="436"/>
        <v>4520.8185569689122</v>
      </c>
      <c r="I1477" s="5">
        <f t="shared" si="425"/>
        <v>0</v>
      </c>
      <c r="J1477" s="6">
        <f>+H1477+SUM($D$16:$E$16)-SUM($F$27:F1477)</f>
        <v>7624.3823464426014</v>
      </c>
      <c r="K1477" s="10">
        <f t="shared" si="437"/>
        <v>-7.0074759290518207E-3</v>
      </c>
      <c r="L1477" s="10">
        <f>+H1477/SUM(F$27:F1477)-1</f>
        <v>-6.1376843922759106E-2</v>
      </c>
      <c r="M1477">
        <v>7.484</v>
      </c>
      <c r="R1477">
        <f t="shared" si="438"/>
        <v>4864.6062540977355</v>
      </c>
      <c r="S1477">
        <f t="shared" si="439"/>
        <v>4642.1138996179006</v>
      </c>
      <c r="T1477" s="5">
        <f t="shared" si="426"/>
        <v>0</v>
      </c>
      <c r="U1477" s="6">
        <f>+S1477+SUM($D$17:$E$17)-SUM($Q$27:Q1477)</f>
        <v>7228.5370575126308</v>
      </c>
      <c r="V1477" s="10">
        <f t="shared" si="427"/>
        <v>-7.0717607010292172E-3</v>
      </c>
      <c r="W1477" s="10">
        <f>+S1477/SUM(Q$27:Q1477)-1</f>
        <v>0.15660272177147117</v>
      </c>
      <c r="X1477">
        <v>5.2750000000000004</v>
      </c>
      <c r="AC1477">
        <f t="shared" si="440"/>
        <v>11136.354519502473</v>
      </c>
      <c r="AD1477">
        <f t="shared" si="441"/>
        <v>10911.542921656901</v>
      </c>
      <c r="AE1477" s="5">
        <f t="shared" si="428"/>
        <v>0</v>
      </c>
      <c r="AF1477" s="6">
        <f>+AD1477+SUM($D$18:$E$18)-SUM($AB$27:AB1477)</f>
        <v>15566.888605867416</v>
      </c>
      <c r="AG1477" s="10">
        <f t="shared" si="429"/>
        <v>-9.6070989223754344E-3</v>
      </c>
      <c r="AH1477" s="10">
        <f>+AD1477/SUM(AB$27:AB1477)-1</f>
        <v>0.51032041738103873</v>
      </c>
      <c r="AI1477" s="6">
        <f t="shared" si="430"/>
        <v>0</v>
      </c>
      <c r="AL1477" s="6">
        <f t="shared" si="431"/>
        <v>0</v>
      </c>
      <c r="AM1477" s="6">
        <f t="shared" si="432"/>
        <v>20600.896630366278</v>
      </c>
      <c r="AN1477" s="6">
        <f t="shared" si="433"/>
        <v>20074.475378243711</v>
      </c>
      <c r="AO1477" s="5">
        <f t="shared" si="434"/>
        <v>0</v>
      </c>
      <c r="AP1477" s="6">
        <f>+AN1477+SUM($D$16:$E$18)-SUM($AL$27:AL1477)</f>
        <v>30419.808009822635</v>
      </c>
      <c r="AQ1477" s="10">
        <f t="shared" si="442"/>
        <v>-8.35473290031441E-3</v>
      </c>
      <c r="AR1477" s="10">
        <f>+AN1477/SUM(AL$27:AL1477)-1</f>
        <v>0.25038251603576933</v>
      </c>
    </row>
    <row r="1478" spans="1:44" x14ac:dyDescent="0.25">
      <c r="A1478" s="1">
        <v>42359</v>
      </c>
      <c r="B1478">
        <v>7.3630000000000004</v>
      </c>
      <c r="G1478">
        <f t="shared" si="435"/>
        <v>4580.6502181996993</v>
      </c>
      <c r="H1478">
        <f t="shared" si="436"/>
        <v>4501.8646246905737</v>
      </c>
      <c r="I1478" s="5">
        <f t="shared" si="425"/>
        <v>0</v>
      </c>
      <c r="J1478" s="6">
        <f>+H1478+SUM($D$16:$E$16)-SUM($F$27:F1478)</f>
        <v>7605.4284141642629</v>
      </c>
      <c r="K1478" s="10">
        <f t="shared" si="437"/>
        <v>-2.4859629825859653E-3</v>
      </c>
      <c r="L1478" s="10">
        <f>+H1478/SUM(F$27:F1478)-1</f>
        <v>-6.5312104652863745E-2</v>
      </c>
      <c r="M1478">
        <v>7.4189999999999996</v>
      </c>
      <c r="R1478">
        <f t="shared" si="438"/>
        <v>4822.356199779676</v>
      </c>
      <c r="S1478">
        <f t="shared" si="439"/>
        <v>4601.7962348029396</v>
      </c>
      <c r="T1478" s="5">
        <f t="shared" si="426"/>
        <v>0</v>
      </c>
      <c r="U1478" s="6">
        <f>+S1478+SUM($D$17:$E$17)-SUM($Q$27:Q1478)</f>
        <v>7188.2193926976706</v>
      </c>
      <c r="V1478" s="10">
        <f t="shared" si="427"/>
        <v>-5.577569084059375E-3</v>
      </c>
      <c r="W1478" s="10">
        <f>+S1478/SUM(Q$27:Q1478)-1</f>
        <v>0.14655740149953811</v>
      </c>
      <c r="X1478">
        <v>5.2590000000000003</v>
      </c>
      <c r="AC1478">
        <f t="shared" si="440"/>
        <v>11102.576003424361</v>
      </c>
      <c r="AD1478">
        <f t="shared" si="441"/>
        <v>10878.446298576993</v>
      </c>
      <c r="AE1478" s="5">
        <f t="shared" si="428"/>
        <v>0</v>
      </c>
      <c r="AF1478" s="6">
        <f>+AD1478+SUM($D$18:$E$18)-SUM($AB$27:AB1478)</f>
        <v>15533.791982787507</v>
      </c>
      <c r="AG1478" s="10">
        <f t="shared" si="429"/>
        <v>-2.126091084600823E-3</v>
      </c>
      <c r="AH1478" s="10">
        <f>+AD1478/SUM(AB$27:AB1478)-1</f>
        <v>0.50573935071220522</v>
      </c>
      <c r="AI1478" s="6">
        <f t="shared" si="430"/>
        <v>0</v>
      </c>
      <c r="AL1478" s="6">
        <f t="shared" si="431"/>
        <v>0</v>
      </c>
      <c r="AM1478" s="6">
        <f t="shared" si="432"/>
        <v>20505.582421403735</v>
      </c>
      <c r="AN1478" s="6">
        <f t="shared" si="433"/>
        <v>19982.107158070507</v>
      </c>
      <c r="AO1478" s="5">
        <f t="shared" si="434"/>
        <v>0</v>
      </c>
      <c r="AP1478" s="6">
        <f>+AN1478+SUM($D$16:$E$18)-SUM($AL$27:AL1478)</f>
        <v>30327.439789649427</v>
      </c>
      <c r="AQ1478" s="10">
        <f t="shared" si="442"/>
        <v>-3.0364498074209045E-3</v>
      </c>
      <c r="AR1478" s="10">
        <f>+AN1478/SUM(AL$27:AL1478)-1</f>
        <v>0.24462915982766198</v>
      </c>
    </row>
    <row r="1479" spans="1:44" x14ac:dyDescent="0.25">
      <c r="A1479" s="1">
        <v>42360</v>
      </c>
      <c r="B1479">
        <v>7.3609999999999998</v>
      </c>
      <c r="G1479">
        <f t="shared" si="435"/>
        <v>4579.4059834534819</v>
      </c>
      <c r="H1479">
        <f t="shared" si="436"/>
        <v>4500.6417903500351</v>
      </c>
      <c r="I1479" s="5">
        <f t="shared" si="425"/>
        <v>0</v>
      </c>
      <c r="J1479" s="6">
        <f>+H1479+SUM($D$16:$E$16)-SUM($F$27:F1479)</f>
        <v>7604.2055798237243</v>
      </c>
      <c r="K1479" s="10">
        <f t="shared" si="437"/>
        <v>-1.6078441265210408E-4</v>
      </c>
      <c r="L1479" s="10">
        <f>+H1479/SUM(F$27:F1479)-1</f>
        <v>-6.5565992441902976E-2</v>
      </c>
      <c r="M1479">
        <v>7.43</v>
      </c>
      <c r="R1479">
        <f t="shared" si="438"/>
        <v>4829.5062089719631</v>
      </c>
      <c r="S1479">
        <f t="shared" si="439"/>
        <v>4608.6192242331635</v>
      </c>
      <c r="T1479" s="5">
        <f t="shared" si="426"/>
        <v>0</v>
      </c>
      <c r="U1479" s="6">
        <f>+S1479+SUM($D$17:$E$17)-SUM($Q$27:Q1479)</f>
        <v>7195.0423821278946</v>
      </c>
      <c r="V1479" s="10">
        <f t="shared" si="427"/>
        <v>9.4919048202046774E-4</v>
      </c>
      <c r="W1479" s="10">
        <f>+S1479/SUM(Q$27:Q1479)-1</f>
        <v>0.14825737877632661</v>
      </c>
      <c r="X1479">
        <v>5.2649999999999997</v>
      </c>
      <c r="AC1479">
        <f t="shared" si="440"/>
        <v>11115.242946953653</v>
      </c>
      <c r="AD1479">
        <f t="shared" si="441"/>
        <v>10890.857532231958</v>
      </c>
      <c r="AE1479" s="5">
        <f t="shared" si="428"/>
        <v>0</v>
      </c>
      <c r="AF1479" s="6">
        <f>+AD1479+SUM($D$18:$E$18)-SUM($AB$27:AB1479)</f>
        <v>15546.203216442473</v>
      </c>
      <c r="AG1479" s="10">
        <f t="shared" si="429"/>
        <v>7.9898286707580368E-4</v>
      </c>
      <c r="AH1479" s="10">
        <f>+AD1479/SUM(AB$27:AB1479)-1</f>
        <v>0.50745725071301773</v>
      </c>
      <c r="AI1479" s="6">
        <f t="shared" si="430"/>
        <v>0</v>
      </c>
      <c r="AL1479" s="6">
        <f t="shared" si="431"/>
        <v>0</v>
      </c>
      <c r="AM1479" s="6">
        <f t="shared" si="432"/>
        <v>20524.155139379098</v>
      </c>
      <c r="AN1479" s="6">
        <f t="shared" si="433"/>
        <v>20000.118546815156</v>
      </c>
      <c r="AO1479" s="5">
        <f t="shared" si="434"/>
        <v>0</v>
      </c>
      <c r="AP1479" s="6">
        <f>+AN1479+SUM($D$16:$E$18)-SUM($AL$27:AL1479)</f>
        <v>30345.451178394076</v>
      </c>
      <c r="AQ1479" s="10">
        <f t="shared" si="442"/>
        <v>5.9389743643301074E-4</v>
      </c>
      <c r="AR1479" s="10">
        <f>+AN1479/SUM(AL$27:AL1479)-1</f>
        <v>0.24575103848956914</v>
      </c>
    </row>
    <row r="1480" spans="1:44" x14ac:dyDescent="0.25">
      <c r="A1480" s="1">
        <v>42361</v>
      </c>
      <c r="B1480">
        <v>7.4930000000000003</v>
      </c>
      <c r="G1480">
        <f t="shared" si="435"/>
        <v>4661.5254767038368</v>
      </c>
      <c r="H1480">
        <f t="shared" si="436"/>
        <v>4581.3488568255416</v>
      </c>
      <c r="I1480" s="5">
        <f t="shared" si="425"/>
        <v>0</v>
      </c>
      <c r="J1480" s="6">
        <f>+H1480+SUM($D$16:$E$16)-SUM($F$27:F1480)</f>
        <v>7684.9126462992308</v>
      </c>
      <c r="K1480" s="10">
        <f t="shared" si="437"/>
        <v>1.061347771681076E-2</v>
      </c>
      <c r="L1480" s="10">
        <f>+H1480/SUM(F$27:F1480)-1</f>
        <v>-4.8809398365327938E-2</v>
      </c>
      <c r="M1480">
        <v>7.6040000000000001</v>
      </c>
      <c r="R1480">
        <f t="shared" si="438"/>
        <v>4942.6063543772289</v>
      </c>
      <c r="S1480">
        <f t="shared" si="439"/>
        <v>4716.5465115839806</v>
      </c>
      <c r="T1480" s="5">
        <f t="shared" si="426"/>
        <v>0</v>
      </c>
      <c r="U1480" s="6">
        <f>+S1480+SUM($D$17:$E$17)-SUM($Q$27:Q1480)</f>
        <v>7302.9696694787108</v>
      </c>
      <c r="V1480" s="10">
        <f t="shared" si="427"/>
        <v>1.5000229549571698E-2</v>
      </c>
      <c r="W1480" s="10">
        <f>+S1480/SUM(Q$27:Q1480)-1</f>
        <v>0.17514792842734694</v>
      </c>
      <c r="X1480">
        <v>5.3739999999999997</v>
      </c>
      <c r="AC1480">
        <f t="shared" si="440"/>
        <v>11345.359087735789</v>
      </c>
      <c r="AD1480">
        <f t="shared" si="441"/>
        <v>11116.328276963824</v>
      </c>
      <c r="AE1480" s="5">
        <f t="shared" si="428"/>
        <v>0</v>
      </c>
      <c r="AF1480" s="6">
        <f>+AD1480+SUM($D$18:$E$18)-SUM($AB$27:AB1480)</f>
        <v>15771.673961174338</v>
      </c>
      <c r="AG1480" s="10">
        <f t="shared" si="429"/>
        <v>1.4503267556247756E-2</v>
      </c>
      <c r="AH1480" s="10">
        <f>+AD1480/SUM(AB$27:AB1480)-1</f>
        <v>0.53866576739444572</v>
      </c>
      <c r="AI1480" s="6">
        <f t="shared" si="430"/>
        <v>0</v>
      </c>
      <c r="AL1480" s="6">
        <f t="shared" si="431"/>
        <v>0</v>
      </c>
      <c r="AM1480" s="6">
        <f t="shared" si="432"/>
        <v>20949.490918816853</v>
      </c>
      <c r="AN1480" s="6">
        <f t="shared" si="433"/>
        <v>20414.223645373346</v>
      </c>
      <c r="AO1480" s="5">
        <f t="shared" si="434"/>
        <v>0</v>
      </c>
      <c r="AP1480" s="6">
        <f>+AN1480+SUM($D$16:$E$18)-SUM($AL$27:AL1480)</f>
        <v>30759.556276952273</v>
      </c>
      <c r="AQ1480" s="10">
        <f t="shared" si="442"/>
        <v>1.3646364857907933E-2</v>
      </c>
      <c r="AR1480" s="10">
        <f>+AN1480/SUM(AL$27:AL1480)-1</f>
        <v>0.27154447843169582</v>
      </c>
    </row>
    <row r="1481" spans="1:44" x14ac:dyDescent="0.25">
      <c r="A1481" s="1">
        <v>42362</v>
      </c>
      <c r="B1481">
        <v>7.4480000000000004</v>
      </c>
      <c r="G1481">
        <f t="shared" si="435"/>
        <v>4633.530194913943</v>
      </c>
      <c r="H1481">
        <f t="shared" si="436"/>
        <v>4553.8350841634365</v>
      </c>
      <c r="I1481" s="5">
        <f t="shared" si="425"/>
        <v>0</v>
      </c>
      <c r="J1481" s="6">
        <f>+H1481+SUM($D$16:$E$16)-SUM($F$27:F1481)</f>
        <v>7657.3988736371257</v>
      </c>
      <c r="K1481" s="10">
        <f t="shared" si="437"/>
        <v>-3.5802323238318667E-3</v>
      </c>
      <c r="L1481" s="10">
        <f>+H1481/SUM(F$27:F1481)-1</f>
        <v>-5.4521873618705863E-2</v>
      </c>
      <c r="M1481">
        <v>7.6029999999999998</v>
      </c>
      <c r="R1481">
        <f t="shared" si="438"/>
        <v>4941.9563535415664</v>
      </c>
      <c r="S1481">
        <f t="shared" si="439"/>
        <v>4715.926239817597</v>
      </c>
      <c r="T1481" s="5">
        <f t="shared" si="426"/>
        <v>0</v>
      </c>
      <c r="U1481" s="6">
        <f>+S1481+SUM($D$17:$E$17)-SUM($Q$27:Q1481)</f>
        <v>7302.3493977123271</v>
      </c>
      <c r="V1481" s="10">
        <f t="shared" si="427"/>
        <v>-8.493418355215443E-5</v>
      </c>
      <c r="W1481" s="10">
        <f>+S1481/SUM(Q$27:Q1481)-1</f>
        <v>0.17499338503854811</v>
      </c>
      <c r="X1481">
        <v>5.3440000000000003</v>
      </c>
      <c r="AC1481">
        <f t="shared" si="440"/>
        <v>11282.02437008933</v>
      </c>
      <c r="AD1481">
        <f t="shared" si="441"/>
        <v>11054.272108689</v>
      </c>
      <c r="AE1481" s="5">
        <f t="shared" si="428"/>
        <v>0</v>
      </c>
      <c r="AF1481" s="6">
        <f>+AD1481+SUM($D$18:$E$18)-SUM($AB$27:AB1481)</f>
        <v>15709.617792899515</v>
      </c>
      <c r="AG1481" s="10">
        <f t="shared" si="429"/>
        <v>-3.9346595946371243E-3</v>
      </c>
      <c r="AH1481" s="10">
        <f>+AD1481/SUM(AB$27:AB1481)-1</f>
        <v>0.53007626739038316</v>
      </c>
      <c r="AI1481" s="6">
        <f t="shared" si="430"/>
        <v>0</v>
      </c>
      <c r="AL1481" s="6">
        <f t="shared" si="431"/>
        <v>0</v>
      </c>
      <c r="AM1481" s="6">
        <f t="shared" si="432"/>
        <v>20857.510918544838</v>
      </c>
      <c r="AN1481" s="6">
        <f t="shared" si="433"/>
        <v>20324.033432670032</v>
      </c>
      <c r="AO1481" s="5">
        <f t="shared" si="434"/>
        <v>0</v>
      </c>
      <c r="AP1481" s="6">
        <f>+AN1481+SUM($D$16:$E$18)-SUM($AL$27:AL1481)</f>
        <v>30669.366064248956</v>
      </c>
      <c r="AQ1481" s="10">
        <f t="shared" si="442"/>
        <v>-2.9321038278726785E-3</v>
      </c>
      <c r="AR1481" s="10">
        <f>+AN1481/SUM(AL$27:AL1481)-1</f>
        <v>0.26592678417284654</v>
      </c>
    </row>
    <row r="1482" spans="1:44" x14ac:dyDescent="0.25">
      <c r="A1482" s="1">
        <v>42368</v>
      </c>
      <c r="B1482">
        <v>7.3689999999999998</v>
      </c>
      <c r="G1482">
        <f t="shared" si="435"/>
        <v>4584.3829224383517</v>
      </c>
      <c r="H1482">
        <f t="shared" si="436"/>
        <v>4505.5331277121859</v>
      </c>
      <c r="I1482" s="5">
        <f t="shared" si="425"/>
        <v>0</v>
      </c>
      <c r="J1482" s="6">
        <f>+H1482+SUM($D$16:$E$16)-SUM($F$27:F1482)</f>
        <v>7609.0969171858751</v>
      </c>
      <c r="K1482" s="10">
        <f t="shared" si="437"/>
        <v>-6.3078804236702535E-3</v>
      </c>
      <c r="L1482" s="10">
        <f>+H1482/SUM(F$27:F1482)-1</f>
        <v>-6.4550441285747051E-2</v>
      </c>
      <c r="M1482">
        <v>7.6390000000000002</v>
      </c>
      <c r="R1482">
        <f t="shared" si="438"/>
        <v>4965.3563836254152</v>
      </c>
      <c r="S1482">
        <f t="shared" si="439"/>
        <v>4738.2560234074217</v>
      </c>
      <c r="T1482" s="5">
        <f t="shared" si="426"/>
        <v>0</v>
      </c>
      <c r="U1482" s="6">
        <f>+S1482+SUM($D$17:$E$17)-SUM($Q$27:Q1482)</f>
        <v>7324.6791813021537</v>
      </c>
      <c r="V1482" s="10">
        <f t="shared" si="427"/>
        <v>3.0578903272995284E-3</v>
      </c>
      <c r="W1482" s="10">
        <f>+S1482/SUM(Q$27:Q1482)-1</f>
        <v>0.180556947035311</v>
      </c>
      <c r="X1482">
        <v>5.391</v>
      </c>
      <c r="AC1482">
        <f t="shared" si="440"/>
        <v>11381.248761068784</v>
      </c>
      <c r="AD1482">
        <f t="shared" si="441"/>
        <v>11151.493438986226</v>
      </c>
      <c r="AE1482" s="5">
        <f t="shared" si="428"/>
        <v>0</v>
      </c>
      <c r="AF1482" s="6">
        <f>+AD1482+SUM($D$18:$E$18)-SUM($AB$27:AB1482)</f>
        <v>15806.839123196738</v>
      </c>
      <c r="AG1482" s="10">
        <f t="shared" si="429"/>
        <v>6.1886502637362728E-3</v>
      </c>
      <c r="AH1482" s="10">
        <f>+AD1482/SUM(AB$27:AB1482)-1</f>
        <v>0.54353315073008135</v>
      </c>
      <c r="AI1482" s="6">
        <f t="shared" si="430"/>
        <v>0</v>
      </c>
      <c r="AL1482" s="6">
        <f t="shared" si="431"/>
        <v>0</v>
      </c>
      <c r="AM1482" s="6">
        <f t="shared" si="432"/>
        <v>20930.988067132552</v>
      </c>
      <c r="AN1482" s="6">
        <f t="shared" si="433"/>
        <v>20395.282590105831</v>
      </c>
      <c r="AO1482" s="5">
        <f t="shared" si="434"/>
        <v>0</v>
      </c>
      <c r="AP1482" s="6">
        <f>+AN1482+SUM($D$16:$E$18)-SUM($AL$27:AL1482)</f>
        <v>30740.615221684755</v>
      </c>
      <c r="AQ1482" s="10">
        <f t="shared" si="442"/>
        <v>2.3231375988188585E-3</v>
      </c>
      <c r="AR1482" s="10">
        <f>+AN1482/SUM(AL$27:AL1482)-1</f>
        <v>0.27036469346120362</v>
      </c>
    </row>
    <row r="1483" spans="1:44" x14ac:dyDescent="0.25">
      <c r="A1483" s="1">
        <v>42369</v>
      </c>
      <c r="B1483">
        <v>7.42</v>
      </c>
      <c r="G1483">
        <f t="shared" si="435"/>
        <v>4616.1109084668979</v>
      </c>
      <c r="H1483">
        <f t="shared" si="436"/>
        <v>4536.7154033959041</v>
      </c>
      <c r="I1483" s="5">
        <f t="shared" si="425"/>
        <v>0</v>
      </c>
      <c r="J1483" s="6">
        <f>+H1483+SUM($D$16:$E$16)-SUM($F$27:F1483)</f>
        <v>7640.2791928695942</v>
      </c>
      <c r="K1483" s="10">
        <f t="shared" si="437"/>
        <v>4.0980258265985725E-3</v>
      </c>
      <c r="L1483" s="10">
        <f>+H1483/SUM(F$27:F1483)-1</f>
        <v>-5.8076302665252211E-2</v>
      </c>
      <c r="M1483">
        <v>7.6079999999999997</v>
      </c>
      <c r="R1483">
        <f t="shared" si="438"/>
        <v>4945.2063577198787</v>
      </c>
      <c r="S1483">
        <f t="shared" si="439"/>
        <v>4719.0275986495171</v>
      </c>
      <c r="T1483" s="5">
        <f t="shared" si="426"/>
        <v>0</v>
      </c>
      <c r="U1483" s="6">
        <f>+S1483+SUM($D$17:$E$17)-SUM($Q$27:Q1483)</f>
        <v>7305.4507565442491</v>
      </c>
      <c r="V1483" s="10">
        <f t="shared" si="427"/>
        <v>-2.6251558985668222E-3</v>
      </c>
      <c r="W1483" s="10">
        <f>+S1483/SUM(Q$27:Q1483)-1</f>
        <v>0.17576610198254294</v>
      </c>
      <c r="X1483">
        <v>5.3630000000000004</v>
      </c>
      <c r="AC1483">
        <f t="shared" si="440"/>
        <v>11322.13635793209</v>
      </c>
      <c r="AD1483">
        <f t="shared" si="441"/>
        <v>11093.574348596389</v>
      </c>
      <c r="AE1483" s="5">
        <f t="shared" si="428"/>
        <v>0</v>
      </c>
      <c r="AF1483" s="6">
        <f>+AD1483+SUM($D$18:$E$18)-SUM($AB$27:AB1483)</f>
        <v>15748.920032806904</v>
      </c>
      <c r="AG1483" s="10">
        <f t="shared" si="429"/>
        <v>-3.6641791529868906E-3</v>
      </c>
      <c r="AH1483" s="10">
        <f>+AD1483/SUM(AB$27:AB1483)-1</f>
        <v>0.53551628405962282</v>
      </c>
      <c r="AI1483" s="6">
        <f t="shared" si="430"/>
        <v>0</v>
      </c>
      <c r="AL1483" s="6">
        <f t="shared" si="431"/>
        <v>0</v>
      </c>
      <c r="AM1483" s="6">
        <f t="shared" si="432"/>
        <v>20883.453624118865</v>
      </c>
      <c r="AN1483" s="6">
        <f t="shared" si="433"/>
        <v>20349.31735064181</v>
      </c>
      <c r="AO1483" s="5">
        <f t="shared" si="434"/>
        <v>0</v>
      </c>
      <c r="AP1483" s="6">
        <f>+AN1483+SUM($D$16:$E$18)-SUM($AL$27:AL1483)</f>
        <v>30694.649982220733</v>
      </c>
      <c r="AQ1483" s="10">
        <f t="shared" si="442"/>
        <v>-1.4952608831197978E-3</v>
      </c>
      <c r="AR1483" s="10">
        <f>+AN1483/SUM(AL$27:AL1483)-1</f>
        <v>0.26750164819161215</v>
      </c>
    </row>
    <row r="1484" spans="1:44" x14ac:dyDescent="0.25">
      <c r="A1484" s="1">
        <v>42373</v>
      </c>
      <c r="B1484">
        <v>7.2229999999999999</v>
      </c>
      <c r="G1484">
        <f t="shared" si="435"/>
        <v>4493.5537859644746</v>
      </c>
      <c r="H1484">
        <f t="shared" si="436"/>
        <v>4416.2662208529127</v>
      </c>
      <c r="I1484" s="5">
        <f t="shared" si="425"/>
        <v>0</v>
      </c>
      <c r="J1484" s="6">
        <f>+H1484+SUM($D$16:$E$16)-SUM($F$27:F1484)</f>
        <v>7519.830010326602</v>
      </c>
      <c r="K1484" s="10">
        <f t="shared" si="437"/>
        <v>-1.5765023699055858E-2</v>
      </c>
      <c r="L1484" s="10">
        <f>+H1484/SUM(F$27:F1484)-1</f>
        <v>-8.3084249885595374E-2</v>
      </c>
      <c r="M1484">
        <v>7.4029999999999996</v>
      </c>
      <c r="R1484">
        <f t="shared" si="438"/>
        <v>4811.9561864090774</v>
      </c>
      <c r="S1484">
        <f t="shared" si="439"/>
        <v>4591.8718865407955</v>
      </c>
      <c r="T1484" s="5">
        <f t="shared" si="426"/>
        <v>0</v>
      </c>
      <c r="U1484" s="6">
        <f>+S1484+SUM($D$17:$E$17)-SUM($Q$27:Q1484)</f>
        <v>7178.2950444355265</v>
      </c>
      <c r="V1484" s="10">
        <f t="shared" si="427"/>
        <v>-1.7405594308443684E-2</v>
      </c>
      <c r="W1484" s="10">
        <f>+S1484/SUM(Q$27:Q1484)-1</f>
        <v>0.14408470727875455</v>
      </c>
      <c r="X1484">
        <v>5.2789999999999999</v>
      </c>
      <c r="AC1484">
        <f t="shared" si="440"/>
        <v>11144.799148522003</v>
      </c>
      <c r="AD1484">
        <f t="shared" si="441"/>
        <v>10919.817077426875</v>
      </c>
      <c r="AE1484" s="5">
        <f t="shared" si="428"/>
        <v>0</v>
      </c>
      <c r="AF1484" s="6">
        <f>+AD1484+SUM($D$18:$E$18)-SUM($AB$27:AB1484)</f>
        <v>15575.162761637386</v>
      </c>
      <c r="AG1484" s="10">
        <f t="shared" si="429"/>
        <v>-1.1032964216438956E-2</v>
      </c>
      <c r="AH1484" s="10">
        <f>+AD1484/SUM(AB$27:AB1484)-1</f>
        <v>0.51146568404824677</v>
      </c>
      <c r="AI1484" s="6">
        <f t="shared" si="430"/>
        <v>0</v>
      </c>
      <c r="AL1484" s="6">
        <f t="shared" si="431"/>
        <v>0</v>
      </c>
      <c r="AM1484" s="6">
        <f t="shared" si="432"/>
        <v>20450.309120895552</v>
      </c>
      <c r="AN1484" s="6">
        <f t="shared" si="433"/>
        <v>19927.955184820581</v>
      </c>
      <c r="AO1484" s="5">
        <f t="shared" si="434"/>
        <v>0</v>
      </c>
      <c r="AP1484" s="6">
        <f>+AN1484+SUM($D$16:$E$18)-SUM($AL$27:AL1484)</f>
        <v>30273.287816399505</v>
      </c>
      <c r="AQ1484" s="10">
        <f t="shared" si="442"/>
        <v>-1.3727544248437251E-2</v>
      </c>
      <c r="AR1484" s="10">
        <f>+AN1484/SUM(AL$27:AL1484)-1</f>
        <v>0.24125618597480969</v>
      </c>
    </row>
    <row r="1485" spans="1:44" x14ac:dyDescent="0.25">
      <c r="A1485" s="1">
        <v>42374</v>
      </c>
      <c r="B1485">
        <v>7.28</v>
      </c>
      <c r="G1485">
        <f t="shared" si="435"/>
        <v>4529.0144762316731</v>
      </c>
      <c r="H1485">
        <f t="shared" si="436"/>
        <v>4451.1169995582459</v>
      </c>
      <c r="I1485" s="5">
        <f t="shared" si="425"/>
        <v>0</v>
      </c>
      <c r="J1485" s="6">
        <f>+H1485+SUM($D$16:$E$16)-SUM($F$27:F1485)</f>
        <v>7554.6807890319351</v>
      </c>
      <c r="K1485" s="10">
        <f t="shared" si="437"/>
        <v>4.6345168251775704E-3</v>
      </c>
      <c r="L1485" s="10">
        <f>+H1485/SUM(F$27:F1485)-1</f>
        <v>-7.5848447897983284E-2</v>
      </c>
      <c r="M1485">
        <v>7.4470000000000001</v>
      </c>
      <c r="R1485">
        <f t="shared" si="438"/>
        <v>4840.5562231782251</v>
      </c>
      <c r="S1485">
        <f t="shared" si="439"/>
        <v>4619.1638442616913</v>
      </c>
      <c r="T1485" s="5">
        <f t="shared" si="426"/>
        <v>0</v>
      </c>
      <c r="U1485" s="6">
        <f>+S1485+SUM($D$17:$E$17)-SUM($Q$27:Q1485)</f>
        <v>7205.5870021564224</v>
      </c>
      <c r="V1485" s="10">
        <f t="shared" si="427"/>
        <v>3.8020111394072575E-3</v>
      </c>
      <c r="W1485" s="10">
        <f>+S1485/SUM(Q$27:Q1485)-1</f>
        <v>0.150884616385909</v>
      </c>
      <c r="X1485">
        <v>5.3380000000000001</v>
      </c>
      <c r="AC1485">
        <f t="shared" si="440"/>
        <v>11269.35742656004</v>
      </c>
      <c r="AD1485">
        <f t="shared" si="441"/>
        <v>11041.860875034032</v>
      </c>
      <c r="AE1485" s="5">
        <f t="shared" si="428"/>
        <v>0</v>
      </c>
      <c r="AF1485" s="6">
        <f>+AD1485+SUM($D$18:$E$18)-SUM($AB$27:AB1485)</f>
        <v>15697.206559244545</v>
      </c>
      <c r="AG1485" s="10">
        <f t="shared" si="429"/>
        <v>7.8357959704768998E-3</v>
      </c>
      <c r="AH1485" s="10">
        <f>+AD1485/SUM(AB$27:AB1485)-1</f>
        <v>0.5283583673895702</v>
      </c>
      <c r="AI1485" s="6">
        <f t="shared" si="430"/>
        <v>0</v>
      </c>
      <c r="AL1485" s="6">
        <f t="shared" si="431"/>
        <v>0</v>
      </c>
      <c r="AM1485" s="6">
        <f t="shared" si="432"/>
        <v>20638.928125969938</v>
      </c>
      <c r="AN1485" s="6">
        <f t="shared" si="433"/>
        <v>20112.141718853971</v>
      </c>
      <c r="AO1485" s="5">
        <f t="shared" si="434"/>
        <v>0</v>
      </c>
      <c r="AP1485" s="6">
        <f>+AN1485+SUM($D$16:$E$18)-SUM($AL$27:AL1485)</f>
        <v>30457.474350432894</v>
      </c>
      <c r="AQ1485" s="10">
        <f t="shared" si="442"/>
        <v>6.0841272064811047E-3</v>
      </c>
      <c r="AR1485" s="10">
        <f>+AN1485/SUM(AL$27:AL1485)-1</f>
        <v>0.25272864627602254</v>
      </c>
    </row>
    <row r="1486" spans="1:44" x14ac:dyDescent="0.25">
      <c r="A1486" s="1">
        <v>42376</v>
      </c>
      <c r="B1486">
        <v>6.9379999999999997</v>
      </c>
      <c r="G1486">
        <f t="shared" si="435"/>
        <v>4316.2503346284821</v>
      </c>
      <c r="H1486">
        <f t="shared" si="436"/>
        <v>4242.0123273262507</v>
      </c>
      <c r="I1486" s="5">
        <f t="shared" si="425"/>
        <v>0</v>
      </c>
      <c r="J1486" s="6">
        <f>+H1486+SUM($D$16:$E$16)-SUM($F$27:F1486)</f>
        <v>7345.5761167999399</v>
      </c>
      <c r="K1486" s="10">
        <f t="shared" si="437"/>
        <v>-2.7678822980261253E-2</v>
      </c>
      <c r="L1486" s="10">
        <f>+H1486/SUM(F$27:F1486)-1</f>
        <v>-0.11926325982365504</v>
      </c>
      <c r="M1486">
        <v>7.22</v>
      </c>
      <c r="R1486">
        <f t="shared" si="438"/>
        <v>4693.0060334828504</v>
      </c>
      <c r="S1486">
        <f t="shared" si="439"/>
        <v>4478.3621532925217</v>
      </c>
      <c r="T1486" s="5">
        <f t="shared" si="426"/>
        <v>0</v>
      </c>
      <c r="U1486" s="6">
        <f>+S1486+SUM($D$17:$E$17)-SUM($Q$27:Q1486)</f>
        <v>7064.7853111872519</v>
      </c>
      <c r="V1486" s="10">
        <f t="shared" si="427"/>
        <v>-1.9540627422447665E-2</v>
      </c>
      <c r="W1486" s="10">
        <f>+S1486/SUM(Q$27:Q1486)-1</f>
        <v>0.11580326712854339</v>
      </c>
      <c r="X1486">
        <v>5.165</v>
      </c>
      <c r="AC1486">
        <f t="shared" si="440"/>
        <v>10904.127221465456</v>
      </c>
      <c r="AD1486">
        <f t="shared" si="441"/>
        <v>10684.003637982534</v>
      </c>
      <c r="AE1486" s="5">
        <f t="shared" si="428"/>
        <v>0</v>
      </c>
      <c r="AF1486" s="6">
        <f>+AD1486+SUM($D$18:$E$18)-SUM($AB$27:AB1486)</f>
        <v>15339.349322193046</v>
      </c>
      <c r="AG1486" s="10">
        <f t="shared" si="429"/>
        <v>-2.2797510862895942E-2</v>
      </c>
      <c r="AH1486" s="10">
        <f>+AD1486/SUM(AB$27:AB1486)-1</f>
        <v>0.47882558403280795</v>
      </c>
      <c r="AI1486" s="6">
        <f t="shared" si="430"/>
        <v>0</v>
      </c>
      <c r="AL1486" s="6">
        <f t="shared" si="431"/>
        <v>0</v>
      </c>
      <c r="AM1486" s="6">
        <f t="shared" si="432"/>
        <v>19913.383589576788</v>
      </c>
      <c r="AN1486" s="6">
        <f t="shared" si="433"/>
        <v>19404.378118601308</v>
      </c>
      <c r="AO1486" s="5">
        <f t="shared" si="434"/>
        <v>0</v>
      </c>
      <c r="AP1486" s="6">
        <f>+AN1486+SUM($D$16:$E$18)-SUM($AL$27:AL1486)</f>
        <v>29749.710750180231</v>
      </c>
      <c r="AQ1486" s="10">
        <f t="shared" si="442"/>
        <v>-2.3237763975744841E-2</v>
      </c>
      <c r="AR1486" s="10">
        <f>+AN1486/SUM(AL$27:AL1486)-1</f>
        <v>0.20864404557947958</v>
      </c>
    </row>
    <row r="1487" spans="1:44" x14ac:dyDescent="0.25">
      <c r="A1487" s="1">
        <v>42377</v>
      </c>
      <c r="B1487">
        <v>6.9029999999999996</v>
      </c>
      <c r="C1487">
        <f>+$C$16</f>
        <v>60</v>
      </c>
      <c r="D1487" s="7">
        <f>+$H$16</f>
        <v>1.0004210526315789</v>
      </c>
      <c r="E1487" s="7">
        <f>+$J$16</f>
        <v>0.46199999999999997</v>
      </c>
      <c r="F1487" s="6">
        <f>+C1487-D1487-E1487</f>
        <v>58.537578947368416</v>
      </c>
      <c r="G1487">
        <f t="shared" si="435"/>
        <v>4353.0138055170446</v>
      </c>
      <c r="H1487">
        <f t="shared" si="436"/>
        <v>4279.1503053142042</v>
      </c>
      <c r="I1487" s="5">
        <f t="shared" si="425"/>
        <v>162960</v>
      </c>
      <c r="J1487" s="6">
        <f>+H1487+SUM($D$16:$E$16)-SUM($F$27:F1487)</f>
        <v>7324.1765158405251</v>
      </c>
      <c r="K1487" s="10">
        <f t="shared" si="437"/>
        <v>-2.9132637956704732E-3</v>
      </c>
      <c r="L1487" s="10">
        <f>+H1487/SUM(F$27:F1487)-1</f>
        <v>-0.12222085900154189</v>
      </c>
      <c r="M1487">
        <v>7.1230000000000002</v>
      </c>
      <c r="N1487">
        <f>+$C$17</f>
        <v>50</v>
      </c>
      <c r="O1487" s="7">
        <f>+$H$17</f>
        <v>0.83368421052631569</v>
      </c>
      <c r="P1487" s="7">
        <f>+$J$17</f>
        <v>0.38500000000000001</v>
      </c>
      <c r="Q1487" s="6">
        <f>+N1487-O1487-P1487</f>
        <v>48.781315789473688</v>
      </c>
      <c r="R1487">
        <f t="shared" si="438"/>
        <v>4679.9559524235938</v>
      </c>
      <c r="S1487">
        <f t="shared" si="439"/>
        <v>4466.9771077427467</v>
      </c>
      <c r="T1487" s="5">
        <f t="shared" si="426"/>
        <v>135800</v>
      </c>
      <c r="U1487" s="6">
        <f>+S1487+SUM($D$17:$E$17)-SUM($Q$27:Q1487)</f>
        <v>7004.6189498480035</v>
      </c>
      <c r="V1487" s="10">
        <f t="shared" si="427"/>
        <v>-8.5163750473739031E-3</v>
      </c>
      <c r="W1487" s="10">
        <f>+S1487/SUM(Q$27:Q1487)-1</f>
        <v>9.9601988333222424E-2</v>
      </c>
      <c r="X1487">
        <v>5.0860000000000003</v>
      </c>
      <c r="Y1487">
        <f>+$C$18</f>
        <v>90</v>
      </c>
      <c r="Z1487" s="7">
        <f>+$H$18</f>
        <v>1.5006315789473685</v>
      </c>
      <c r="AA1487" s="7">
        <f>+$J$18</f>
        <v>0.69300000000000006</v>
      </c>
      <c r="AB1487" s="6">
        <f>+Y1487-Z1487-AA1487</f>
        <v>87.806368421052639</v>
      </c>
      <c r="AC1487">
        <f t="shared" si="440"/>
        <v>10825.152166750831</v>
      </c>
      <c r="AD1487">
        <f t="shared" si="441"/>
        <v>10608.395429946544</v>
      </c>
      <c r="AE1487" s="5">
        <f t="shared" si="428"/>
        <v>244440</v>
      </c>
      <c r="AF1487" s="6">
        <f>+AD1487+SUM($D$18:$E$18)-SUM($AB$27:AB1487)</f>
        <v>15175.934745736005</v>
      </c>
      <c r="AG1487" s="10">
        <f t="shared" si="429"/>
        <v>-1.0653292589185126E-2</v>
      </c>
      <c r="AH1487" s="10">
        <f>+AD1487/SUM(AB$27:AB1487)-1</f>
        <v>0.45072854242522831</v>
      </c>
      <c r="AI1487" s="6">
        <f t="shared" si="430"/>
        <v>200</v>
      </c>
      <c r="AL1487" s="6">
        <f t="shared" si="431"/>
        <v>195.12526315789475</v>
      </c>
      <c r="AM1487" s="6">
        <f t="shared" si="432"/>
        <v>19858.12192469147</v>
      </c>
      <c r="AN1487" s="6">
        <f t="shared" si="433"/>
        <v>19354.522843003495</v>
      </c>
      <c r="AO1487" s="5">
        <f t="shared" si="434"/>
        <v>543200</v>
      </c>
      <c r="AP1487" s="6">
        <f>+AN1487+SUM($D$16:$E$18)-SUM($AL$27:AL1487)</f>
        <v>29504.730211424518</v>
      </c>
      <c r="AQ1487" s="10">
        <f t="shared" si="442"/>
        <v>-8.2347200217477434E-3</v>
      </c>
      <c r="AR1487" s="10">
        <f>+AN1487/SUM(AL$27:AL1487)-1</f>
        <v>0.19106275888043989</v>
      </c>
    </row>
    <row r="1488" spans="1:44" x14ac:dyDescent="0.25">
      <c r="A1488" s="1">
        <v>42380</v>
      </c>
      <c r="B1488">
        <v>6.798</v>
      </c>
      <c r="G1488">
        <f t="shared" si="435"/>
        <v>4286.8010792271289</v>
      </c>
      <c r="H1488">
        <f t="shared" si="436"/>
        <v>4214.0611003224631</v>
      </c>
      <c r="I1488" s="5">
        <f t="shared" si="425"/>
        <v>0</v>
      </c>
      <c r="J1488" s="6">
        <f>+H1488+SUM($D$16:$E$16)-SUM($F$27:F1488)</f>
        <v>7259.0873108487831</v>
      </c>
      <c r="K1488" s="10">
        <f t="shared" si="437"/>
        <v>-8.8868973666826889E-3</v>
      </c>
      <c r="L1488" s="10">
        <f>+H1488/SUM(F$27:F1488)-1</f>
        <v>-0.13557256258039707</v>
      </c>
      <c r="M1488">
        <v>7.0910000000000002</v>
      </c>
      <c r="R1488">
        <f t="shared" si="438"/>
        <v>4658.9313012264083</v>
      </c>
      <c r="S1488">
        <f t="shared" si="439"/>
        <v>4446.9092616880271</v>
      </c>
      <c r="T1488" s="5">
        <f t="shared" si="426"/>
        <v>0</v>
      </c>
      <c r="U1488" s="6">
        <f>+S1488+SUM($D$17:$E$17)-SUM($Q$27:Q1488)</f>
        <v>6984.5511037932829</v>
      </c>
      <c r="V1488" s="10">
        <f t="shared" si="427"/>
        <v>-2.8649447169650788E-3</v>
      </c>
      <c r="W1488" s="10">
        <f>+S1488/SUM(Q$27:Q1488)-1</f>
        <v>9.4662038364576873E-2</v>
      </c>
      <c r="X1488">
        <v>5.0810000000000004</v>
      </c>
      <c r="AC1488">
        <f t="shared" si="440"/>
        <v>10814.510058840144</v>
      </c>
      <c r="AD1488">
        <f t="shared" si="441"/>
        <v>10597.966413597796</v>
      </c>
      <c r="AE1488" s="5">
        <f t="shared" si="428"/>
        <v>0</v>
      </c>
      <c r="AF1488" s="6">
        <f>+AD1488+SUM($D$18:$E$18)-SUM($AB$27:AB1488)</f>
        <v>15165.505729387256</v>
      </c>
      <c r="AG1488" s="10">
        <f t="shared" si="429"/>
        <v>-6.8720751133166669E-4</v>
      </c>
      <c r="AH1488" s="10">
        <f>+AD1488/SUM(AB$27:AB1488)-1</f>
        <v>0.44930234448733497</v>
      </c>
      <c r="AI1488" s="6">
        <f t="shared" si="430"/>
        <v>0</v>
      </c>
      <c r="AL1488" s="6">
        <f t="shared" si="431"/>
        <v>0</v>
      </c>
      <c r="AM1488" s="6">
        <f t="shared" si="432"/>
        <v>19760.242439293681</v>
      </c>
      <c r="AN1488" s="6">
        <f t="shared" si="433"/>
        <v>19258.936775608287</v>
      </c>
      <c r="AO1488" s="5">
        <f t="shared" si="434"/>
        <v>0</v>
      </c>
      <c r="AP1488" s="6">
        <f>+AN1488+SUM($D$16:$E$18)-SUM($AL$27:AL1488)</f>
        <v>29409.144144029313</v>
      </c>
      <c r="AQ1488" s="10">
        <f t="shared" si="442"/>
        <v>-3.2396862032039175E-3</v>
      </c>
      <c r="AR1488" s="10">
        <f>+AN1488/SUM(AL$27:AL1488)-1</f>
        <v>0.18518046428367985</v>
      </c>
    </row>
    <row r="1489" spans="1:44" x14ac:dyDescent="0.25">
      <c r="A1489" s="1">
        <v>42381</v>
      </c>
      <c r="B1489">
        <v>6.8109999999999999</v>
      </c>
      <c r="G1489">
        <f t="shared" si="435"/>
        <v>4294.9988453392134</v>
      </c>
      <c r="H1489">
        <f t="shared" si="436"/>
        <v>4222.1197637976311</v>
      </c>
      <c r="I1489" s="5">
        <f t="shared" si="425"/>
        <v>0</v>
      </c>
      <c r="J1489" s="6">
        <f>+H1489+SUM($D$16:$E$16)-SUM($F$27:F1489)</f>
        <v>7267.145974323952</v>
      </c>
      <c r="K1489" s="10">
        <f t="shared" si="437"/>
        <v>1.1101483051629835E-3</v>
      </c>
      <c r="L1489" s="10">
        <f>+H1489/SUM(F$27:F1489)-1</f>
        <v>-0.13391949451825313</v>
      </c>
      <c r="M1489">
        <v>7.1769999999999996</v>
      </c>
      <c r="R1489">
        <f t="shared" si="438"/>
        <v>4715.4350513188447</v>
      </c>
      <c r="S1489">
        <f t="shared" si="439"/>
        <v>4500.841597960085</v>
      </c>
      <c r="T1489" s="5">
        <f t="shared" si="426"/>
        <v>0</v>
      </c>
      <c r="U1489" s="6">
        <f>+S1489+SUM($D$17:$E$17)-SUM($Q$27:Q1489)</f>
        <v>7038.4834400653417</v>
      </c>
      <c r="V1489" s="10">
        <f t="shared" si="427"/>
        <v>7.7216610589001533E-3</v>
      </c>
      <c r="W1489" s="10">
        <f>+S1489/SUM(Q$27:Q1489)-1</f>
        <v>0.1079381539053117</v>
      </c>
      <c r="X1489">
        <v>5.1139999999999999</v>
      </c>
      <c r="AC1489">
        <f t="shared" si="440"/>
        <v>10884.747971050676</v>
      </c>
      <c r="AD1489">
        <f t="shared" si="441"/>
        <v>10666.797921499532</v>
      </c>
      <c r="AE1489" s="5">
        <f t="shared" si="428"/>
        <v>0</v>
      </c>
      <c r="AF1489" s="6">
        <f>+AD1489+SUM($D$18:$E$18)-SUM($AB$27:AB1489)</f>
        <v>15234.337237288993</v>
      </c>
      <c r="AG1489" s="10">
        <f t="shared" si="429"/>
        <v>4.5386885956830714E-3</v>
      </c>
      <c r="AH1489" s="10">
        <f>+AD1489/SUM(AB$27:AB1489)-1</f>
        <v>0.45871525087743148</v>
      </c>
      <c r="AI1489" s="6">
        <f t="shared" si="430"/>
        <v>0</v>
      </c>
      <c r="AL1489" s="6">
        <f t="shared" si="431"/>
        <v>0</v>
      </c>
      <c r="AM1489" s="6">
        <f t="shared" si="432"/>
        <v>19895.181867708736</v>
      </c>
      <c r="AN1489" s="6">
        <f t="shared" si="433"/>
        <v>19389.759283257248</v>
      </c>
      <c r="AO1489" s="5">
        <f t="shared" si="434"/>
        <v>0</v>
      </c>
      <c r="AP1489" s="6">
        <f>+AN1489+SUM($D$16:$E$18)-SUM($AL$27:AL1489)</f>
        <v>29539.966651678275</v>
      </c>
      <c r="AQ1489" s="10">
        <f t="shared" si="442"/>
        <v>4.4483616050936536E-3</v>
      </c>
      <c r="AR1489" s="10">
        <f>+AN1489/SUM(AL$27:AL1489)-1</f>
        <v>0.19323118287529595</v>
      </c>
    </row>
    <row r="1490" spans="1:44" x14ac:dyDescent="0.25">
      <c r="A1490" s="1">
        <v>42382</v>
      </c>
      <c r="B1490">
        <v>6.8470000000000004</v>
      </c>
      <c r="G1490">
        <f t="shared" si="435"/>
        <v>4317.700351495756</v>
      </c>
      <c r="H1490">
        <f t="shared" si="436"/>
        <v>4244.4360626519428</v>
      </c>
      <c r="I1490" s="5">
        <f t="shared" si="425"/>
        <v>0</v>
      </c>
      <c r="J1490" s="6">
        <f>+H1490+SUM($D$16:$E$16)-SUM($F$27:F1490)</f>
        <v>7289.4622731782638</v>
      </c>
      <c r="K1490" s="10">
        <f t="shared" si="437"/>
        <v>3.0708477486429686E-3</v>
      </c>
      <c r="L1490" s="10">
        <f>+H1490/SUM(F$27:F1490)-1</f>
        <v>-0.12934176757693117</v>
      </c>
      <c r="M1490">
        <v>7.2069999999999999</v>
      </c>
      <c r="R1490">
        <f t="shared" si="438"/>
        <v>4735.1456618162074</v>
      </c>
      <c r="S1490">
        <f t="shared" si="439"/>
        <v>4519.6552036363855</v>
      </c>
      <c r="T1490" s="5">
        <f t="shared" si="426"/>
        <v>0</v>
      </c>
      <c r="U1490" s="6">
        <f>+S1490+SUM($D$17:$E$17)-SUM($Q$27:Q1490)</f>
        <v>7057.2970457416432</v>
      </c>
      <c r="V1490" s="10">
        <f t="shared" si="427"/>
        <v>2.6729629808046607E-3</v>
      </c>
      <c r="W1490" s="10">
        <f>+S1490/SUM(Q$27:Q1490)-1</f>
        <v>0.11256935700091741</v>
      </c>
      <c r="X1490">
        <v>5.0590000000000002</v>
      </c>
      <c r="AC1490">
        <f t="shared" si="440"/>
        <v>10767.684784033119</v>
      </c>
      <c r="AD1490">
        <f t="shared" si="441"/>
        <v>10552.078741663303</v>
      </c>
      <c r="AE1490" s="5">
        <f t="shared" si="428"/>
        <v>0</v>
      </c>
      <c r="AF1490" s="6">
        <f>+AD1490+SUM($D$18:$E$18)-SUM($AB$27:AB1490)</f>
        <v>15119.618057452764</v>
      </c>
      <c r="AG1490" s="10">
        <f t="shared" si="429"/>
        <v>-7.5303032911357981E-3</v>
      </c>
      <c r="AH1490" s="10">
        <f>+AD1490/SUM(AB$27:AB1490)-1</f>
        <v>0.44302707356060345</v>
      </c>
      <c r="AI1490" s="6">
        <f t="shared" si="430"/>
        <v>0</v>
      </c>
      <c r="AL1490" s="6">
        <f t="shared" si="431"/>
        <v>0</v>
      </c>
      <c r="AM1490" s="6">
        <f t="shared" si="432"/>
        <v>19820.530797345084</v>
      </c>
      <c r="AN1490" s="6">
        <f t="shared" si="433"/>
        <v>19316.17000795163</v>
      </c>
      <c r="AO1490" s="5">
        <f t="shared" si="434"/>
        <v>0</v>
      </c>
      <c r="AP1490" s="6">
        <f>+AN1490+SUM($D$16:$E$18)-SUM($AL$27:AL1490)</f>
        <v>29466.377376372657</v>
      </c>
      <c r="AQ1490" s="10">
        <f t="shared" si="442"/>
        <v>-2.4911766547792702E-3</v>
      </c>
      <c r="AR1490" s="10">
        <f>+AN1490/SUM(AL$27:AL1490)-1</f>
        <v>0.1887025542968237</v>
      </c>
    </row>
    <row r="1491" spans="1:44" x14ac:dyDescent="0.25">
      <c r="A1491" s="1">
        <v>42383</v>
      </c>
      <c r="B1491">
        <v>6.8010000000000002</v>
      </c>
      <c r="G1491">
        <f t="shared" si="435"/>
        <v>4288.6928714068408</v>
      </c>
      <c r="H1491">
        <f t="shared" si="436"/>
        <v>4215.9207918936563</v>
      </c>
      <c r="I1491" s="5">
        <f t="shared" si="425"/>
        <v>0</v>
      </c>
      <c r="J1491" s="6">
        <f>+H1491+SUM($D$16:$E$16)-SUM($F$27:F1491)</f>
        <v>7260.9470024199763</v>
      </c>
      <c r="K1491" s="10">
        <f t="shared" si="437"/>
        <v>-3.9118483215435651E-3</v>
      </c>
      <c r="L1491" s="10">
        <f>+H1491/SUM(F$27:F1491)-1</f>
        <v>-0.13519108533528679</v>
      </c>
      <c r="M1491">
        <v>7.0940000000000003</v>
      </c>
      <c r="R1491">
        <f t="shared" si="438"/>
        <v>4660.9023622761451</v>
      </c>
      <c r="S1491">
        <f t="shared" si="439"/>
        <v>4448.7906222556576</v>
      </c>
      <c r="T1491" s="5">
        <f t="shared" si="426"/>
        <v>0</v>
      </c>
      <c r="U1491" s="6">
        <f>+S1491+SUM($D$17:$E$17)-SUM($Q$27:Q1491)</f>
        <v>6986.4324643609143</v>
      </c>
      <c r="V1491" s="10">
        <f t="shared" si="427"/>
        <v>-1.0041320483100358E-2</v>
      </c>
      <c r="W1491" s="10">
        <f>+S1491/SUM(Q$27:Q1491)-1</f>
        <v>9.5125158674137511E-2</v>
      </c>
      <c r="X1491">
        <v>5.0739999999999998</v>
      </c>
      <c r="AC1491">
        <f t="shared" si="440"/>
        <v>10799.611107765179</v>
      </c>
      <c r="AD1491">
        <f t="shared" si="441"/>
        <v>10583.365790709546</v>
      </c>
      <c r="AE1491" s="5">
        <f t="shared" si="428"/>
        <v>0</v>
      </c>
      <c r="AF1491" s="6">
        <f>+AD1491+SUM($D$18:$E$18)-SUM($AB$27:AB1491)</f>
        <v>15150.905106499009</v>
      </c>
      <c r="AG1491" s="10">
        <f t="shared" si="429"/>
        <v>2.0693015476553889E-3</v>
      </c>
      <c r="AH1491" s="10">
        <f>+AD1491/SUM(AB$27:AB1491)-1</f>
        <v>0.44730566737428368</v>
      </c>
      <c r="AI1491" s="6">
        <f t="shared" si="430"/>
        <v>0</v>
      </c>
      <c r="AL1491" s="6">
        <f t="shared" si="431"/>
        <v>0</v>
      </c>
      <c r="AM1491" s="6">
        <f t="shared" si="432"/>
        <v>19749.206341448167</v>
      </c>
      <c r="AN1491" s="6">
        <f t="shared" si="433"/>
        <v>19248.077204858862</v>
      </c>
      <c r="AO1491" s="5">
        <f t="shared" si="434"/>
        <v>0</v>
      </c>
      <c r="AP1491" s="6">
        <f>+AN1491+SUM($D$16:$E$18)-SUM($AL$27:AL1491)</f>
        <v>29398.284573279889</v>
      </c>
      <c r="AQ1491" s="10">
        <f t="shared" si="442"/>
        <v>-2.3108644209304252E-3</v>
      </c>
      <c r="AR1491" s="10">
        <f>+AN1491/SUM(AL$27:AL1491)-1</f>
        <v>0.18451217447865664</v>
      </c>
    </row>
    <row r="1492" spans="1:44" x14ac:dyDescent="0.25">
      <c r="A1492" s="1">
        <v>42384</v>
      </c>
      <c r="B1492">
        <v>6.6029999999999998</v>
      </c>
      <c r="G1492">
        <f t="shared" si="435"/>
        <v>4163.8345875458563</v>
      </c>
      <c r="H1492">
        <f t="shared" si="436"/>
        <v>4093.1811481949435</v>
      </c>
      <c r="I1492" s="5">
        <f t="shared" si="425"/>
        <v>0</v>
      </c>
      <c r="J1492" s="6">
        <f>+H1492+SUM($D$16:$E$16)-SUM($F$27:F1492)</f>
        <v>7138.2073587212653</v>
      </c>
      <c r="K1492" s="10">
        <f t="shared" si="437"/>
        <v>-1.6904082023708966E-2</v>
      </c>
      <c r="L1492" s="10">
        <f>+H1492/SUM(F$27:F1492)-1</f>
        <v>-0.16036858351255689</v>
      </c>
      <c r="M1492">
        <v>6.9130000000000003</v>
      </c>
      <c r="R1492">
        <f t="shared" si="438"/>
        <v>4541.9816789420629</v>
      </c>
      <c r="S1492">
        <f t="shared" si="439"/>
        <v>4335.2818680086502</v>
      </c>
      <c r="T1492" s="5">
        <f t="shared" si="426"/>
        <v>0</v>
      </c>
      <c r="U1492" s="6">
        <f>+S1492+SUM($D$17:$E$17)-SUM($Q$27:Q1492)</f>
        <v>6872.9237101139061</v>
      </c>
      <c r="V1492" s="10">
        <f t="shared" si="427"/>
        <v>-1.6247026622820404E-2</v>
      </c>
      <c r="W1492" s="10">
        <f>+S1492/SUM(Q$27:Q1492)-1</f>
        <v>6.7183566663985506E-2</v>
      </c>
      <c r="X1492">
        <v>4.9530000000000003</v>
      </c>
      <c r="AC1492">
        <f t="shared" si="440"/>
        <v>10542.072096326554</v>
      </c>
      <c r="AD1492">
        <f t="shared" si="441"/>
        <v>10330.983595069843</v>
      </c>
      <c r="AE1492" s="5">
        <f t="shared" si="428"/>
        <v>0</v>
      </c>
      <c r="AF1492" s="6">
        <f>+AD1492+SUM($D$18:$E$18)-SUM($AB$27:AB1492)</f>
        <v>14898.522910859305</v>
      </c>
      <c r="AG1492" s="10">
        <f t="shared" si="429"/>
        <v>-1.6657895608589324E-2</v>
      </c>
      <c r="AH1492" s="10">
        <f>+AD1492/SUM(AB$27:AB1492)-1</f>
        <v>0.41279167727726196</v>
      </c>
      <c r="AI1492" s="6">
        <f t="shared" si="430"/>
        <v>0</v>
      </c>
      <c r="AL1492" s="6">
        <f t="shared" si="431"/>
        <v>0</v>
      </c>
      <c r="AM1492" s="6">
        <f t="shared" si="432"/>
        <v>19247.888362814476</v>
      </c>
      <c r="AN1492" s="6">
        <f t="shared" si="433"/>
        <v>18759.446611273437</v>
      </c>
      <c r="AO1492" s="5">
        <f t="shared" si="434"/>
        <v>0</v>
      </c>
      <c r="AP1492" s="6">
        <f>+AN1492+SUM($D$16:$E$18)-SUM($AL$27:AL1492)</f>
        <v>28909.653979694463</v>
      </c>
      <c r="AQ1492" s="10">
        <f t="shared" si="442"/>
        <v>-1.6621058020152013E-2</v>
      </c>
      <c r="AR1492" s="10">
        <f>+AN1492/SUM(AL$27:AL1492)-1</f>
        <v>0.15444221576202377</v>
      </c>
    </row>
    <row r="1493" spans="1:44" x14ac:dyDescent="0.25">
      <c r="A1493" s="1">
        <v>42387</v>
      </c>
      <c r="B1493">
        <v>6.5970000000000004</v>
      </c>
      <c r="G1493">
        <f t="shared" si="435"/>
        <v>4160.0510031864333</v>
      </c>
      <c r="H1493">
        <f t="shared" si="436"/>
        <v>4089.4617650525588</v>
      </c>
      <c r="I1493" s="5">
        <f t="shared" si="425"/>
        <v>0</v>
      </c>
      <c r="J1493" s="6">
        <f>+H1493+SUM($D$16:$E$16)-SUM($F$27:F1493)</f>
        <v>7134.4879755788788</v>
      </c>
      <c r="K1493" s="10">
        <f t="shared" si="437"/>
        <v>-5.2105282957948251E-4</v>
      </c>
      <c r="L1493" s="10">
        <f>+H1493/SUM(F$27:F1493)-1</f>
        <v>-0.16113153800277702</v>
      </c>
      <c r="M1493">
        <v>6.875</v>
      </c>
      <c r="R1493">
        <f t="shared" si="438"/>
        <v>4517.0149056454047</v>
      </c>
      <c r="S1493">
        <f t="shared" si="439"/>
        <v>4311.4513008186705</v>
      </c>
      <c r="T1493" s="5">
        <f t="shared" si="426"/>
        <v>0</v>
      </c>
      <c r="U1493" s="6">
        <f>+S1493+SUM($D$17:$E$17)-SUM($Q$27:Q1493)</f>
        <v>6849.0931429239263</v>
      </c>
      <c r="V1493" s="10">
        <f t="shared" si="427"/>
        <v>-3.4673114667214122E-3</v>
      </c>
      <c r="W1493" s="10">
        <f>+S1493/SUM(Q$27:Q1493)-1</f>
        <v>6.1317376076218677E-2</v>
      </c>
      <c r="X1493">
        <v>4.9660000000000002</v>
      </c>
      <c r="AC1493">
        <f t="shared" si="440"/>
        <v>10569.741576894341</v>
      </c>
      <c r="AD1493">
        <f t="shared" si="441"/>
        <v>10358.099037576589</v>
      </c>
      <c r="AE1493" s="5">
        <f t="shared" si="428"/>
        <v>0</v>
      </c>
      <c r="AF1493" s="6">
        <f>+AD1493+SUM($D$18:$E$18)-SUM($AB$27:AB1493)</f>
        <v>14925.638353366052</v>
      </c>
      <c r="AG1493" s="10">
        <f t="shared" si="429"/>
        <v>1.8200087799968845E-3</v>
      </c>
      <c r="AH1493" s="10">
        <f>+AD1493/SUM(AB$27:AB1493)-1</f>
        <v>0.41649979191578512</v>
      </c>
      <c r="AI1493" s="6">
        <f t="shared" si="430"/>
        <v>0</v>
      </c>
      <c r="AL1493" s="6">
        <f t="shared" si="431"/>
        <v>0</v>
      </c>
      <c r="AM1493" s="6">
        <f t="shared" si="432"/>
        <v>19246.807485726182</v>
      </c>
      <c r="AN1493" s="6">
        <f t="shared" si="433"/>
        <v>18759.012103447818</v>
      </c>
      <c r="AO1493" s="5">
        <f t="shared" si="434"/>
        <v>0</v>
      </c>
      <c r="AP1493" s="6">
        <f>+AN1493+SUM($D$16:$E$18)-SUM($AL$27:AL1493)</f>
        <v>28909.219471868848</v>
      </c>
      <c r="AQ1493" s="10">
        <f t="shared" si="442"/>
        <v>-1.5029852170500568E-5</v>
      </c>
      <c r="AR1493" s="10">
        <f>+AN1493/SUM(AL$27:AL1493)-1</f>
        <v>0.15441547647768505</v>
      </c>
    </row>
    <row r="1494" spans="1:44" x14ac:dyDescent="0.25">
      <c r="A1494" s="1">
        <v>42388</v>
      </c>
      <c r="B1494">
        <v>6.673</v>
      </c>
      <c r="G1494">
        <f t="shared" si="435"/>
        <v>4207.976405072468</v>
      </c>
      <c r="H1494">
        <f t="shared" si="436"/>
        <v>4136.5739515227715</v>
      </c>
      <c r="I1494" s="5">
        <f t="shared" si="425"/>
        <v>0</v>
      </c>
      <c r="J1494" s="6">
        <f>+H1494+SUM($D$16:$E$16)-SUM($F$27:F1494)</f>
        <v>7181.6001620490933</v>
      </c>
      <c r="K1494" s="10">
        <f t="shared" si="437"/>
        <v>6.6034432507950935E-3</v>
      </c>
      <c r="L1494" s="10">
        <f>+H1494/SUM(F$27:F1494)-1</f>
        <v>-0.15146744779331989</v>
      </c>
      <c r="M1494">
        <v>6.9829999999999997</v>
      </c>
      <c r="R1494">
        <f t="shared" si="438"/>
        <v>4587.9731034359074</v>
      </c>
      <c r="S1494">
        <f t="shared" si="439"/>
        <v>4379.1802812533488</v>
      </c>
      <c r="T1494" s="5">
        <f t="shared" si="426"/>
        <v>0</v>
      </c>
      <c r="U1494" s="6">
        <f>+S1494+SUM($D$17:$E$17)-SUM($Q$27:Q1494)</f>
        <v>6916.8221233586064</v>
      </c>
      <c r="V1494" s="10">
        <f t="shared" si="427"/>
        <v>9.8887515502186218E-3</v>
      </c>
      <c r="W1494" s="10">
        <f>+S1494/SUM(Q$27:Q1494)-1</f>
        <v>7.7989707220397886E-2</v>
      </c>
      <c r="X1494">
        <v>4.9930000000000003</v>
      </c>
      <c r="AC1494">
        <f t="shared" si="440"/>
        <v>10627.208959612051</v>
      </c>
      <c r="AD1494">
        <f t="shared" si="441"/>
        <v>10414.415725859828</v>
      </c>
      <c r="AE1494" s="5">
        <f t="shared" si="428"/>
        <v>0</v>
      </c>
      <c r="AF1494" s="6">
        <f>+AD1494+SUM($D$18:$E$18)-SUM($AB$27:AB1494)</f>
        <v>14981.955041649289</v>
      </c>
      <c r="AG1494" s="10">
        <f t="shared" si="429"/>
        <v>3.7731510673066904E-3</v>
      </c>
      <c r="AH1494" s="10">
        <f>+AD1494/SUM(AB$27:AB1494)-1</f>
        <v>0.42420126078040976</v>
      </c>
      <c r="AI1494" s="6">
        <f t="shared" si="430"/>
        <v>0</v>
      </c>
      <c r="AL1494" s="6">
        <f t="shared" si="431"/>
        <v>0</v>
      </c>
      <c r="AM1494" s="6">
        <f t="shared" si="432"/>
        <v>19423.158468120426</v>
      </c>
      <c r="AN1494" s="6">
        <f t="shared" si="433"/>
        <v>18930.169958635946</v>
      </c>
      <c r="AO1494" s="5">
        <f t="shared" si="434"/>
        <v>0</v>
      </c>
      <c r="AP1494" s="6">
        <f>+AN1494+SUM($D$16:$E$18)-SUM($AL$27:AL1494)</f>
        <v>29080.377327056973</v>
      </c>
      <c r="AQ1494" s="10">
        <f t="shared" si="442"/>
        <v>5.9205284097925137E-3</v>
      </c>
      <c r="AR1494" s="10">
        <f>+AN1494/SUM(AL$27:AL1494)-1</f>
        <v>0.16494840197825478</v>
      </c>
    </row>
    <row r="1495" spans="1:44" x14ac:dyDescent="0.25">
      <c r="A1495" s="1">
        <v>42389</v>
      </c>
      <c r="B1495">
        <v>6.4859999999999998</v>
      </c>
      <c r="G1495">
        <f t="shared" si="435"/>
        <v>4090.0546925370936</v>
      </c>
      <c r="H1495">
        <f t="shared" si="436"/>
        <v>4020.6531769184317</v>
      </c>
      <c r="I1495" s="5">
        <f t="shared" si="425"/>
        <v>0</v>
      </c>
      <c r="J1495" s="6">
        <f>+H1495+SUM($D$16:$E$16)-SUM($F$27:F1495)</f>
        <v>7065.6793874447521</v>
      </c>
      <c r="K1495" s="10">
        <f t="shared" si="437"/>
        <v>-1.614135735611133E-2</v>
      </c>
      <c r="L1495" s="10">
        <f>+H1495/SUM(F$27:F1495)-1</f>
        <v>-0.17524619607185277</v>
      </c>
      <c r="M1495">
        <v>6.7670000000000003</v>
      </c>
      <c r="R1495">
        <f t="shared" si="438"/>
        <v>4446.0567078549029</v>
      </c>
      <c r="S1495">
        <f t="shared" si="439"/>
        <v>4243.7223203839912</v>
      </c>
      <c r="T1495" s="5">
        <f t="shared" si="426"/>
        <v>0</v>
      </c>
      <c r="U1495" s="6">
        <f>+S1495+SUM($D$17:$E$17)-SUM($Q$27:Q1495)</f>
        <v>6781.364162489248</v>
      </c>
      <c r="V1495" s="10">
        <f t="shared" si="427"/>
        <v>-1.9583843339256446E-2</v>
      </c>
      <c r="W1495" s="10">
        <f>+S1495/SUM(Q$27:Q1495)-1</f>
        <v>4.4645044932039468E-2</v>
      </c>
      <c r="X1495">
        <v>4.9260000000000002</v>
      </c>
      <c r="AC1495">
        <f t="shared" si="440"/>
        <v>10484.604713608845</v>
      </c>
      <c r="AD1495">
        <f t="shared" si="441"/>
        <v>10274.666906786604</v>
      </c>
      <c r="AE1495" s="5">
        <f t="shared" si="428"/>
        <v>0</v>
      </c>
      <c r="AF1495" s="6">
        <f>+AD1495+SUM($D$18:$E$18)-SUM($AB$27:AB1495)</f>
        <v>14842.206222576064</v>
      </c>
      <c r="AG1495" s="10">
        <f t="shared" si="429"/>
        <v>-9.3278092668632739E-3</v>
      </c>
      <c r="AH1495" s="10">
        <f>+AD1495/SUM(AB$27:AB1495)-1</f>
        <v>0.40509020841263732</v>
      </c>
      <c r="AI1495" s="6">
        <f t="shared" si="430"/>
        <v>0</v>
      </c>
      <c r="AL1495" s="6">
        <f t="shared" si="431"/>
        <v>0</v>
      </c>
      <c r="AM1495" s="6">
        <f t="shared" si="432"/>
        <v>19020.716114000843</v>
      </c>
      <c r="AN1495" s="6">
        <f t="shared" si="433"/>
        <v>18539.042404089028</v>
      </c>
      <c r="AO1495" s="5">
        <f t="shared" si="434"/>
        <v>0</v>
      </c>
      <c r="AP1495" s="6">
        <f>+AN1495+SUM($D$16:$E$18)-SUM($AL$27:AL1495)</f>
        <v>28689.249772510055</v>
      </c>
      <c r="AQ1495" s="10">
        <f t="shared" si="442"/>
        <v>-1.3449878938916138E-2</v>
      </c>
      <c r="AR1495" s="10">
        <f>+AN1495/SUM(AL$27:AL1495)-1</f>
        <v>0.14087870684954162</v>
      </c>
    </row>
    <row r="1496" spans="1:44" x14ac:dyDescent="0.25">
      <c r="A1496" s="1">
        <v>42390</v>
      </c>
      <c r="B1496">
        <v>6.4880000000000004</v>
      </c>
      <c r="G1496">
        <f t="shared" si="435"/>
        <v>4091.3158873235684</v>
      </c>
      <c r="H1496">
        <f t="shared" si="436"/>
        <v>4021.8929712992267</v>
      </c>
      <c r="I1496" s="5">
        <f t="shared" si="425"/>
        <v>0</v>
      </c>
      <c r="J1496" s="6">
        <f>+H1496+SUM($D$16:$E$16)-SUM($F$27:F1496)</f>
        <v>7066.9191818255476</v>
      </c>
      <c r="K1496" s="10">
        <f t="shared" si="437"/>
        <v>1.7546711544813576E-4</v>
      </c>
      <c r="L1496" s="10">
        <f>+H1496/SUM(F$27:F1496)-1</f>
        <v>-0.17499187790844595</v>
      </c>
      <c r="M1496">
        <v>6.8959999999999999</v>
      </c>
      <c r="R1496">
        <f t="shared" si="438"/>
        <v>4530.8123329935579</v>
      </c>
      <c r="S1496">
        <f t="shared" si="439"/>
        <v>4324.6208247920795</v>
      </c>
      <c r="T1496" s="5">
        <f t="shared" si="426"/>
        <v>0</v>
      </c>
      <c r="U1496" s="6">
        <f>+S1496+SUM($D$17:$E$17)-SUM($Q$27:Q1496)</f>
        <v>6862.2626668973371</v>
      </c>
      <c r="V1496" s="10">
        <f t="shared" si="427"/>
        <v>1.1929532534998621E-2</v>
      </c>
      <c r="W1496" s="10">
        <f>+S1496/SUM(Q$27:Q1496)-1</f>
        <v>6.4559218243142258E-2</v>
      </c>
      <c r="X1496">
        <v>4.9649999999999999</v>
      </c>
      <c r="AC1496">
        <f t="shared" si="440"/>
        <v>10567.613155312203</v>
      </c>
      <c r="AD1496">
        <f t="shared" si="441"/>
        <v>10356.013234306838</v>
      </c>
      <c r="AE1496" s="5">
        <f t="shared" si="428"/>
        <v>0</v>
      </c>
      <c r="AF1496" s="6">
        <f>+AD1496+SUM($D$18:$E$18)-SUM($AB$27:AB1496)</f>
        <v>14923.552550096301</v>
      </c>
      <c r="AG1496" s="10">
        <f t="shared" si="429"/>
        <v>5.4807436509340945E-3</v>
      </c>
      <c r="AH1496" s="10">
        <f>+AD1496/SUM(AB$27:AB1496)-1</f>
        <v>0.41621455232820637</v>
      </c>
      <c r="AI1496" s="6">
        <f t="shared" si="430"/>
        <v>0</v>
      </c>
      <c r="AL1496" s="6">
        <f t="shared" si="431"/>
        <v>0</v>
      </c>
      <c r="AM1496" s="6">
        <f t="shared" si="432"/>
        <v>19189.741375629332</v>
      </c>
      <c r="AN1496" s="6">
        <f t="shared" si="433"/>
        <v>18702.527030398145</v>
      </c>
      <c r="AO1496" s="5">
        <f t="shared" si="434"/>
        <v>0</v>
      </c>
      <c r="AP1496" s="6">
        <f>+AN1496+SUM($D$16:$E$18)-SUM($AL$27:AL1496)</f>
        <v>28852.734398819171</v>
      </c>
      <c r="AQ1496" s="10">
        <f t="shared" si="442"/>
        <v>5.6984629296847888E-3</v>
      </c>
      <c r="AR1496" s="10">
        <f>+AN1496/SUM(AL$27:AL1496)-1</f>
        <v>0.15093942762399681</v>
      </c>
    </row>
    <row r="1497" spans="1:44" x14ac:dyDescent="0.25">
      <c r="A1497" s="1">
        <v>42391</v>
      </c>
      <c r="B1497">
        <v>6.6790000000000003</v>
      </c>
      <c r="G1497">
        <f t="shared" si="435"/>
        <v>4211.7599894318919</v>
      </c>
      <c r="H1497">
        <f t="shared" si="436"/>
        <v>4140.2933346651571</v>
      </c>
      <c r="I1497" s="5">
        <f t="shared" si="425"/>
        <v>0</v>
      </c>
      <c r="J1497" s="6">
        <f>+H1497+SUM($D$16:$E$16)-SUM($F$27:F1497)</f>
        <v>7185.319545191478</v>
      </c>
      <c r="K1497" s="10">
        <f t="shared" si="437"/>
        <v>1.6754169719448431E-2</v>
      </c>
      <c r="L1497" s="10">
        <f>+H1497/SUM(F$27:F1497)-1</f>
        <v>-0.15070449330309954</v>
      </c>
      <c r="M1497">
        <v>7.0730000000000004</v>
      </c>
      <c r="R1497">
        <f t="shared" si="438"/>
        <v>4647.104934927992</v>
      </c>
      <c r="S1497">
        <f t="shared" si="439"/>
        <v>4435.6210982822477</v>
      </c>
      <c r="T1497" s="5">
        <f t="shared" si="426"/>
        <v>0</v>
      </c>
      <c r="U1497" s="6">
        <f>+S1497+SUM($D$17:$E$17)-SUM($Q$27:Q1497)</f>
        <v>6973.2629403875053</v>
      </c>
      <c r="V1497" s="10">
        <f t="shared" si="427"/>
        <v>1.6175462653975403E-2</v>
      </c>
      <c r="W1497" s="10">
        <f>+S1497/SUM(Q$27:Q1497)-1</f>
        <v>9.1883316507213708E-2</v>
      </c>
      <c r="X1497">
        <v>5.0780000000000003</v>
      </c>
      <c r="AC1497">
        <f t="shared" si="440"/>
        <v>10808.12479409373</v>
      </c>
      <c r="AD1497">
        <f t="shared" si="441"/>
        <v>10591.709003788545</v>
      </c>
      <c r="AE1497" s="5">
        <f t="shared" si="428"/>
        <v>0</v>
      </c>
      <c r="AF1497" s="6">
        <f>+AD1497+SUM($D$18:$E$18)-SUM($AB$27:AB1497)</f>
        <v>15159.248319578004</v>
      </c>
      <c r="AG1497" s="10">
        <f t="shared" si="429"/>
        <v>1.5793543038127522E-2</v>
      </c>
      <c r="AH1497" s="10">
        <f>+AD1497/SUM(AB$27:AB1497)-1</f>
        <v>0.44844662572459848</v>
      </c>
      <c r="AI1497" s="6">
        <f t="shared" si="430"/>
        <v>0</v>
      </c>
      <c r="AL1497" s="6">
        <f t="shared" si="431"/>
        <v>0</v>
      </c>
      <c r="AM1497" s="6">
        <f t="shared" si="432"/>
        <v>19666.989718453617</v>
      </c>
      <c r="AN1497" s="6">
        <f t="shared" si="433"/>
        <v>19167.62343673595</v>
      </c>
      <c r="AO1497" s="5">
        <f t="shared" si="434"/>
        <v>0</v>
      </c>
      <c r="AP1497" s="6">
        <f>+AN1497+SUM($D$16:$E$18)-SUM($AL$27:AL1497)</f>
        <v>29317.830805156977</v>
      </c>
      <c r="AQ1497" s="10">
        <f t="shared" si="442"/>
        <v>1.6119664774540077E-2</v>
      </c>
      <c r="AR1497" s="10">
        <f>+AN1497/SUM(AL$27:AL1497)-1</f>
        <v>0.17956111018220766</v>
      </c>
    </row>
    <row r="1498" spans="1:44" x14ac:dyDescent="0.25">
      <c r="A1498" s="1">
        <v>42394</v>
      </c>
      <c r="B1498">
        <v>6.7160000000000002</v>
      </c>
      <c r="G1498">
        <f t="shared" si="435"/>
        <v>4235.0920929816721</v>
      </c>
      <c r="H1498">
        <f t="shared" si="436"/>
        <v>4163.2295307098666</v>
      </c>
      <c r="I1498" s="5">
        <f t="shared" si="425"/>
        <v>0</v>
      </c>
      <c r="J1498" s="6">
        <f>+H1498+SUM($D$16:$E$16)-SUM($F$27:F1498)</f>
        <v>7208.2557412361875</v>
      </c>
      <c r="K1498" s="10">
        <f t="shared" si="437"/>
        <v>3.1920913051193267E-3</v>
      </c>
      <c r="L1498" s="10">
        <f>+H1498/SUM(F$27:F1498)-1</f>
        <v>-0.14599960728007422</v>
      </c>
      <c r="M1498">
        <v>7.0469999999999997</v>
      </c>
      <c r="R1498">
        <f t="shared" si="438"/>
        <v>4630.0224058302783</v>
      </c>
      <c r="S1498">
        <f t="shared" si="439"/>
        <v>4419.3159733627881</v>
      </c>
      <c r="T1498" s="5">
        <f t="shared" si="426"/>
        <v>0</v>
      </c>
      <c r="U1498" s="6">
        <f>+S1498+SUM($D$17:$E$17)-SUM($Q$27:Q1498)</f>
        <v>6956.9578154680439</v>
      </c>
      <c r="V1498" s="10">
        <f t="shared" si="427"/>
        <v>-2.3382346340370397E-3</v>
      </c>
      <c r="W1498" s="10">
        <f>+S1498/SUM(Q$27:Q1498)-1</f>
        <v>8.7869607157689211E-2</v>
      </c>
      <c r="X1498">
        <v>5.0590000000000002</v>
      </c>
      <c r="AC1498">
        <f t="shared" si="440"/>
        <v>10767.684784033119</v>
      </c>
      <c r="AD1498">
        <f t="shared" si="441"/>
        <v>10552.078741663301</v>
      </c>
      <c r="AE1498" s="5">
        <f t="shared" si="428"/>
        <v>0</v>
      </c>
      <c r="AF1498" s="6">
        <f>+AD1498+SUM($D$18:$E$18)-SUM($AB$27:AB1498)</f>
        <v>15119.618057452764</v>
      </c>
      <c r="AG1498" s="10">
        <f t="shared" si="429"/>
        <v>-2.6142630089420749E-3</v>
      </c>
      <c r="AH1498" s="10">
        <f>+AD1498/SUM(AB$27:AB1498)-1</f>
        <v>0.44302707356060322</v>
      </c>
      <c r="AI1498" s="6">
        <f t="shared" si="430"/>
        <v>0</v>
      </c>
      <c r="AL1498" s="6">
        <f t="shared" si="431"/>
        <v>0</v>
      </c>
      <c r="AM1498" s="6">
        <f t="shared" si="432"/>
        <v>19632.79928284507</v>
      </c>
      <c r="AN1498" s="6">
        <f t="shared" si="433"/>
        <v>19134.624245735955</v>
      </c>
      <c r="AO1498" s="5">
        <f t="shared" si="434"/>
        <v>0</v>
      </c>
      <c r="AP1498" s="6">
        <f>+AN1498+SUM($D$16:$E$18)-SUM($AL$27:AL1498)</f>
        <v>29284.831614156981</v>
      </c>
      <c r="AQ1498" s="10">
        <f t="shared" si="442"/>
        <v>-1.1255672774463932E-3</v>
      </c>
      <c r="AR1498" s="10">
        <f>+AN1498/SUM(AL$27:AL1498)-1</f>
        <v>0.17753036482144124</v>
      </c>
    </row>
    <row r="1499" spans="1:44" x14ac:dyDescent="0.25">
      <c r="A1499" s="1">
        <v>42395</v>
      </c>
      <c r="B1499">
        <v>6.64</v>
      </c>
      <c r="G1499">
        <f t="shared" si="435"/>
        <v>4187.1666910956374</v>
      </c>
      <c r="H1499">
        <f t="shared" si="436"/>
        <v>4116.1173442396539</v>
      </c>
      <c r="I1499" s="5">
        <f t="shared" si="425"/>
        <v>0</v>
      </c>
      <c r="J1499" s="6">
        <f>+H1499+SUM($D$16:$E$16)-SUM($F$27:F1499)</f>
        <v>7161.1435547659748</v>
      </c>
      <c r="K1499" s="10">
        <f t="shared" si="437"/>
        <v>-6.5358650083262582E-3</v>
      </c>
      <c r="L1499" s="10">
        <f>+H1499/SUM(F$27:F1499)-1</f>
        <v>-0.15566369748953135</v>
      </c>
      <c r="M1499">
        <v>7.0990000000000002</v>
      </c>
      <c r="R1499">
        <f t="shared" si="438"/>
        <v>4664.1874640257056</v>
      </c>
      <c r="S1499">
        <f t="shared" si="439"/>
        <v>4451.9262232017072</v>
      </c>
      <c r="T1499" s="5">
        <f t="shared" si="426"/>
        <v>0</v>
      </c>
      <c r="U1499" s="6">
        <f>+S1499+SUM($D$17:$E$17)-SUM($Q$27:Q1499)</f>
        <v>6989.568065306963</v>
      </c>
      <c r="V1499" s="10">
        <f t="shared" si="427"/>
        <v>4.6874295782581843E-3</v>
      </c>
      <c r="W1499" s="10">
        <f>+S1499/SUM(Q$27:Q1499)-1</f>
        <v>9.5897025856738205E-2</v>
      </c>
      <c r="X1499">
        <v>5.0839999999999996</v>
      </c>
      <c r="AC1499">
        <f t="shared" si="440"/>
        <v>10820.895323586554</v>
      </c>
      <c r="AD1499">
        <f t="shared" si="441"/>
        <v>10604.223823407041</v>
      </c>
      <c r="AE1499" s="5">
        <f t="shared" si="428"/>
        <v>0</v>
      </c>
      <c r="AF1499" s="6">
        <f>+AD1499+SUM($D$18:$E$18)-SUM($AB$27:AB1499)</f>
        <v>15171.763139196501</v>
      </c>
      <c r="AG1499" s="10">
        <f t="shared" si="429"/>
        <v>3.4488359127586854E-3</v>
      </c>
      <c r="AH1499" s="10">
        <f>+AD1499/SUM(AB$27:AB1499)-1</f>
        <v>0.45015806325007035</v>
      </c>
      <c r="AI1499" s="6">
        <f t="shared" si="430"/>
        <v>0</v>
      </c>
      <c r="AL1499" s="6">
        <f t="shared" si="431"/>
        <v>0</v>
      </c>
      <c r="AM1499" s="6">
        <f t="shared" si="432"/>
        <v>19672.249478707898</v>
      </c>
      <c r="AN1499" s="6">
        <f t="shared" si="433"/>
        <v>19172.267390848399</v>
      </c>
      <c r="AO1499" s="5">
        <f t="shared" si="434"/>
        <v>0</v>
      </c>
      <c r="AP1499" s="6">
        <f>+AN1499+SUM($D$16:$E$18)-SUM($AL$27:AL1499)</f>
        <v>29322.474759269426</v>
      </c>
      <c r="AQ1499" s="10">
        <f t="shared" si="442"/>
        <v>1.2854144291629677E-3</v>
      </c>
      <c r="AR1499" s="10">
        <f>+AN1499/SUM(AL$27:AL1499)-1</f>
        <v>0.17984689562068912</v>
      </c>
    </row>
    <row r="1500" spans="1:44" x14ac:dyDescent="0.25">
      <c r="A1500" s="1">
        <v>42396</v>
      </c>
      <c r="B1500">
        <v>6.6950000000000003</v>
      </c>
      <c r="G1500">
        <f t="shared" si="435"/>
        <v>4221.8495477236884</v>
      </c>
      <c r="H1500">
        <f t="shared" si="436"/>
        <v>4150.2116897115184</v>
      </c>
      <c r="I1500" s="5">
        <f t="shared" ref="I1500:I1563" si="443">+C1500*(MAX($A:$A)-$A1500)</f>
        <v>0</v>
      </c>
      <c r="J1500" s="6">
        <f>+H1500+SUM($D$16:$E$16)-SUM($F$27:F1500)</f>
        <v>7195.2379002378402</v>
      </c>
      <c r="K1500" s="10">
        <f t="shared" si="437"/>
        <v>4.7610196906573421E-3</v>
      </c>
      <c r="L1500" s="10">
        <f>+H1500/SUM(F$27:F1500)-1</f>
        <v>-0.14866994799584532</v>
      </c>
      <c r="M1500">
        <v>7.133</v>
      </c>
      <c r="R1500">
        <f t="shared" si="438"/>
        <v>4686.5261559227156</v>
      </c>
      <c r="S1500">
        <f t="shared" si="439"/>
        <v>4473.2483096348469</v>
      </c>
      <c r="T1500" s="5">
        <f t="shared" ref="T1500:T1563" si="444">+N1500*(MAX($A:$A)-$A1500)</f>
        <v>0</v>
      </c>
      <c r="U1500" s="6">
        <f>+S1500+SUM($D$17:$E$17)-SUM($Q$27:Q1500)</f>
        <v>7010.8901517401046</v>
      </c>
      <c r="V1500" s="10">
        <f t="shared" ref="V1500:V1563" si="445">+U1500/U1499-1</f>
        <v>3.0505585229185783E-3</v>
      </c>
      <c r="W1500" s="10">
        <f>+S1500/SUM(Q$27:Q1500)-1</f>
        <v>0.10114572269842426</v>
      </c>
      <c r="X1500">
        <v>5.0739999999999998</v>
      </c>
      <c r="AC1500">
        <f t="shared" si="440"/>
        <v>10799.61110776518</v>
      </c>
      <c r="AD1500">
        <f t="shared" si="441"/>
        <v>10583.365790709546</v>
      </c>
      <c r="AE1500" s="5">
        <f t="shared" ref="AE1500:AE1563" si="446">+Y1500*(MAX($A:$A)-$A1500)</f>
        <v>0</v>
      </c>
      <c r="AF1500" s="6">
        <f>+AD1500+SUM($D$18:$E$18)-SUM($AB$27:AB1500)</f>
        <v>15150.905106499009</v>
      </c>
      <c r="AG1500" s="10">
        <f t="shared" ref="AG1500:AG1563" si="447">+AF1500/AF1499-1</f>
        <v>-1.3747929298740802E-3</v>
      </c>
      <c r="AH1500" s="10">
        <f>+AD1500/SUM(AB$27:AB1500)-1</f>
        <v>0.44730566737428368</v>
      </c>
      <c r="AI1500" s="6">
        <f t="shared" ref="AI1500:AI1563" si="448">+C1500+N1500+Y1500</f>
        <v>0</v>
      </c>
      <c r="AL1500" s="6">
        <f t="shared" ref="AL1500:AL1563" si="449">+F1500+Q1500+AB1500</f>
        <v>0</v>
      </c>
      <c r="AM1500" s="6">
        <f t="shared" ref="AM1500:AM1563" si="450">+G1500+R1500+AC1500</f>
        <v>19707.986811411585</v>
      </c>
      <c r="AN1500" s="6">
        <f t="shared" ref="AN1500:AN1563" si="451">+H1500+S1500+AD1500</f>
        <v>19206.825790055911</v>
      </c>
      <c r="AO1500" s="5">
        <f t="shared" ref="AO1500:AO1563" si="452">+AI1500*(MAX($A:$A)-$A1500)</f>
        <v>0</v>
      </c>
      <c r="AP1500" s="6">
        <f>+AN1500+SUM($D$16:$E$18)-SUM($AL$27:AL1500)</f>
        <v>29357.033158476937</v>
      </c>
      <c r="AQ1500" s="10">
        <f t="shared" si="442"/>
        <v>1.1785635247785198E-3</v>
      </c>
      <c r="AR1500" s="10">
        <f>+AN1500/SUM(AL$27:AL1500)-1</f>
        <v>0.1819735934802269</v>
      </c>
    </row>
    <row r="1501" spans="1:44" x14ac:dyDescent="0.25">
      <c r="A1501" s="1">
        <v>42397</v>
      </c>
      <c r="B1501">
        <v>6.71</v>
      </c>
      <c r="G1501">
        <f t="shared" ref="G1501:G1564" si="453">+(B1501/B1500*G1500)+F1501</f>
        <v>4231.3085086222482</v>
      </c>
      <c r="H1501">
        <f t="shared" ref="H1501:H1564" si="454">+($B1501/$B1500*H1500)+F1501</f>
        <v>4159.5101475674819</v>
      </c>
      <c r="I1501" s="5">
        <f t="shared" si="443"/>
        <v>0</v>
      </c>
      <c r="J1501" s="6">
        <f>+H1501+SUM($D$16:$E$16)-SUM($F$27:F1501)</f>
        <v>7204.5363580938028</v>
      </c>
      <c r="K1501" s="10">
        <f t="shared" ref="K1501:K1564" si="455">+J1501/J1500-1</f>
        <v>1.2923072155341941E-3</v>
      </c>
      <c r="L1501" s="10">
        <f>+H1501/SUM(F$27:F1501)-1</f>
        <v>-0.14676256177029445</v>
      </c>
      <c r="M1501">
        <v>7.0129999999999999</v>
      </c>
      <c r="R1501">
        <f t="shared" ref="R1501:R1564" si="456">+($M1501/$M1500*R1500)+N1501</f>
        <v>4607.6837139332683</v>
      </c>
      <c r="S1501">
        <f t="shared" ref="S1501:S1564" si="457">+($M1501/$M1500*S1500)+Q1501</f>
        <v>4397.9938869296484</v>
      </c>
      <c r="T1501" s="5">
        <f t="shared" si="444"/>
        <v>0</v>
      </c>
      <c r="U1501" s="6">
        <f>+S1501+SUM($D$17:$E$17)-SUM($Q$27:Q1501)</f>
        <v>6935.635729034906</v>
      </c>
      <c r="V1501" s="10">
        <f t="shared" si="445"/>
        <v>-1.0733932649981792E-2</v>
      </c>
      <c r="W1501" s="10">
        <f>+S1501/SUM(Q$27:Q1501)-1</f>
        <v>8.262091031600316E-2</v>
      </c>
      <c r="X1501">
        <v>5.0049999999999999</v>
      </c>
      <c r="AC1501">
        <f t="shared" ref="AC1501:AC1564" si="458">+(X1501/X1500*AC1500)+AB1501</f>
        <v>10652.750018597701</v>
      </c>
      <c r="AD1501">
        <f t="shared" ref="AD1501:AD1564" si="459">+($X1501/$X1500*AD1500)+AB1501</f>
        <v>10439.445365096823</v>
      </c>
      <c r="AE1501" s="5">
        <f t="shared" si="446"/>
        <v>0</v>
      </c>
      <c r="AF1501" s="6">
        <f>+AD1501+SUM($D$18:$E$18)-SUM($AB$27:AB1501)</f>
        <v>15006.984680886282</v>
      </c>
      <c r="AG1501" s="10">
        <f t="shared" si="447"/>
        <v>-9.4991305536585857E-3</v>
      </c>
      <c r="AH1501" s="10">
        <f>+AD1501/SUM(AB$27:AB1501)-1</f>
        <v>0.42762413583135395</v>
      </c>
      <c r="AI1501" s="6">
        <f t="shared" si="448"/>
        <v>0</v>
      </c>
      <c r="AL1501" s="6">
        <f t="shared" si="449"/>
        <v>0</v>
      </c>
      <c r="AM1501" s="6">
        <f t="shared" si="450"/>
        <v>19491.742241153217</v>
      </c>
      <c r="AN1501" s="6">
        <f t="shared" si="451"/>
        <v>18996.949399593956</v>
      </c>
      <c r="AO1501" s="5">
        <f t="shared" si="452"/>
        <v>0</v>
      </c>
      <c r="AP1501" s="6">
        <f>+AN1501+SUM($D$16:$E$18)-SUM($AL$27:AL1501)</f>
        <v>29147.156768014982</v>
      </c>
      <c r="AQ1501" s="10">
        <f t="shared" ref="AQ1501:AQ1564" si="460">+AP1501/AP1500-1</f>
        <v>-7.1491008416616486E-3</v>
      </c>
      <c r="AR1501" s="10">
        <f>+AN1501/SUM(AL$27:AL1501)-1</f>
        <v>0.16905795847980887</v>
      </c>
    </row>
    <row r="1502" spans="1:44" x14ac:dyDescent="0.25">
      <c r="A1502" s="1">
        <v>42398</v>
      </c>
      <c r="B1502">
        <v>6.9539999999999997</v>
      </c>
      <c r="G1502">
        <f t="shared" si="453"/>
        <v>4385.1742725721479</v>
      </c>
      <c r="H1502">
        <f t="shared" si="454"/>
        <v>4310.7650620244813</v>
      </c>
      <c r="I1502" s="5">
        <f t="shared" si="443"/>
        <v>0</v>
      </c>
      <c r="J1502" s="6">
        <f>+H1502+SUM($D$16:$E$16)-SUM($F$27:F1502)</f>
        <v>7355.7912725508031</v>
      </c>
      <c r="K1502" s="10">
        <f t="shared" si="455"/>
        <v>2.0994399492074933E-2</v>
      </c>
      <c r="L1502" s="10">
        <f>+H1502/SUM(F$27:F1502)-1</f>
        <v>-0.11573574583466872</v>
      </c>
      <c r="M1502">
        <v>7.173</v>
      </c>
      <c r="R1502">
        <f t="shared" si="456"/>
        <v>4712.8069699191983</v>
      </c>
      <c r="S1502">
        <f t="shared" si="457"/>
        <v>4498.3331172032467</v>
      </c>
      <c r="T1502" s="5">
        <f t="shared" si="444"/>
        <v>0</v>
      </c>
      <c r="U1502" s="6">
        <f>+S1502+SUM($D$17:$E$17)-SUM($Q$27:Q1502)</f>
        <v>7035.9749593085035</v>
      </c>
      <c r="V1502" s="10">
        <f t="shared" si="445"/>
        <v>1.4467200152041393E-2</v>
      </c>
      <c r="W1502" s="10">
        <f>+S1502/SUM(Q$27:Q1502)-1</f>
        <v>0.10732066015923158</v>
      </c>
      <c r="X1502">
        <v>5.1429999999999998</v>
      </c>
      <c r="AC1502">
        <f t="shared" si="458"/>
        <v>10946.472196932662</v>
      </c>
      <c r="AD1502">
        <f t="shared" si="459"/>
        <v>10727.286216322271</v>
      </c>
      <c r="AE1502" s="5">
        <f t="shared" si="446"/>
        <v>0</v>
      </c>
      <c r="AF1502" s="6">
        <f>+AD1502+SUM($D$18:$E$18)-SUM($AB$27:AB1502)</f>
        <v>15294.825532111732</v>
      </c>
      <c r="AG1502" s="10">
        <f t="shared" si="447"/>
        <v>1.9180458789436861E-2</v>
      </c>
      <c r="AH1502" s="10">
        <f>+AD1502/SUM(AB$27:AB1502)-1</f>
        <v>0.46698719891721363</v>
      </c>
      <c r="AI1502" s="6">
        <f t="shared" si="448"/>
        <v>0</v>
      </c>
      <c r="AL1502" s="6">
        <f t="shared" si="449"/>
        <v>0</v>
      </c>
      <c r="AM1502" s="6">
        <f t="shared" si="450"/>
        <v>20044.453439424011</v>
      </c>
      <c r="AN1502" s="6">
        <f t="shared" si="451"/>
        <v>19536.384395549998</v>
      </c>
      <c r="AO1502" s="5">
        <f t="shared" si="452"/>
        <v>0</v>
      </c>
      <c r="AP1502" s="6">
        <f>+AN1502+SUM($D$16:$E$18)-SUM($AL$27:AL1502)</f>
        <v>29686.591763971024</v>
      </c>
      <c r="AQ1502" s="10">
        <f t="shared" si="460"/>
        <v>1.8507293876018682E-2</v>
      </c>
      <c r="AR1502" s="10">
        <f>+AN1502/SUM(AL$27:AL1502)-1</f>
        <v>0.2022543818549436</v>
      </c>
    </row>
    <row r="1503" spans="1:44" x14ac:dyDescent="0.25">
      <c r="A1503" s="1">
        <v>42401</v>
      </c>
      <c r="B1503">
        <v>6.915</v>
      </c>
      <c r="G1503">
        <f t="shared" si="453"/>
        <v>4360.5809742358933</v>
      </c>
      <c r="H1503">
        <f t="shared" si="454"/>
        <v>4286.5890715989772</v>
      </c>
      <c r="I1503" s="5">
        <f t="shared" si="443"/>
        <v>0</v>
      </c>
      <c r="J1503" s="6">
        <f>+H1503+SUM($D$16:$E$16)-SUM($F$27:F1503)</f>
        <v>7331.6152821252981</v>
      </c>
      <c r="K1503" s="10">
        <f t="shared" si="455"/>
        <v>-3.2866607452173291E-3</v>
      </c>
      <c r="L1503" s="10">
        <f>+H1503/SUM(F$27:F1503)-1</f>
        <v>-0.12069495002110076</v>
      </c>
      <c r="M1503">
        <v>7.141</v>
      </c>
      <c r="R1503">
        <f t="shared" si="456"/>
        <v>4691.782318722012</v>
      </c>
      <c r="S1503">
        <f t="shared" si="457"/>
        <v>4478.2652711485271</v>
      </c>
      <c r="T1503" s="5">
        <f t="shared" si="444"/>
        <v>0</v>
      </c>
      <c r="U1503" s="6">
        <f>+S1503+SUM($D$17:$E$17)-SUM($Q$27:Q1503)</f>
        <v>7015.9071132537847</v>
      </c>
      <c r="V1503" s="10">
        <f t="shared" si="445"/>
        <v>-2.8521770146678893E-3</v>
      </c>
      <c r="W1503" s="10">
        <f>+S1503/SUM(Q$27:Q1503)-1</f>
        <v>0.10238071019058581</v>
      </c>
      <c r="X1503">
        <v>5.1520000000000001</v>
      </c>
      <c r="AC1503">
        <f t="shared" si="458"/>
        <v>10965.627991171899</v>
      </c>
      <c r="AD1503">
        <f t="shared" si="459"/>
        <v>10746.058445750019</v>
      </c>
      <c r="AE1503" s="5">
        <f t="shared" si="446"/>
        <v>0</v>
      </c>
      <c r="AF1503" s="6">
        <f>+AD1503+SUM($D$18:$E$18)-SUM($AB$27:AB1503)</f>
        <v>15313.59776153948</v>
      </c>
      <c r="AG1503" s="10">
        <f t="shared" si="447"/>
        <v>1.2273581930264399E-3</v>
      </c>
      <c r="AH1503" s="10">
        <f>+AD1503/SUM(AB$27:AB1503)-1</f>
        <v>0.46955435520542199</v>
      </c>
      <c r="AI1503" s="6">
        <f t="shared" si="448"/>
        <v>0</v>
      </c>
      <c r="AL1503" s="6">
        <f t="shared" si="449"/>
        <v>0</v>
      </c>
      <c r="AM1503" s="6">
        <f t="shared" si="450"/>
        <v>20017.991284129806</v>
      </c>
      <c r="AN1503" s="6">
        <f t="shared" si="451"/>
        <v>19510.912788497524</v>
      </c>
      <c r="AO1503" s="5">
        <f t="shared" si="452"/>
        <v>0</v>
      </c>
      <c r="AP1503" s="6">
        <f>+AN1503+SUM($D$16:$E$18)-SUM($AL$27:AL1503)</f>
        <v>29661.12015691855</v>
      </c>
      <c r="AQ1503" s="10">
        <f t="shared" si="460"/>
        <v>-8.5801722390332902E-4</v>
      </c>
      <c r="AR1503" s="10">
        <f>+AN1503/SUM(AL$27:AL1503)-1</f>
        <v>0.20068687834090038</v>
      </c>
    </row>
    <row r="1504" spans="1:44" x14ac:dyDescent="0.25">
      <c r="A1504" s="1">
        <v>42402</v>
      </c>
      <c r="B1504">
        <v>6.79</v>
      </c>
      <c r="G1504">
        <f t="shared" si="453"/>
        <v>4281.7563000812315</v>
      </c>
      <c r="H1504">
        <f t="shared" si="454"/>
        <v>4209.1019227992847</v>
      </c>
      <c r="I1504" s="5">
        <f t="shared" si="443"/>
        <v>0</v>
      </c>
      <c r="J1504" s="6">
        <f>+H1504+SUM($D$16:$E$16)-SUM($F$27:F1504)</f>
        <v>7254.1281333256047</v>
      </c>
      <c r="K1504" s="10">
        <f t="shared" si="455"/>
        <v>-1.0568905461884937E-2</v>
      </c>
      <c r="L1504" s="10">
        <f>+H1504/SUM(F$27:F1504)-1</f>
        <v>-0.13658983523402379</v>
      </c>
      <c r="M1504">
        <v>6.9989999999999997</v>
      </c>
      <c r="R1504">
        <f t="shared" si="456"/>
        <v>4598.4854290344992</v>
      </c>
      <c r="S1504">
        <f t="shared" si="457"/>
        <v>4389.2142042807091</v>
      </c>
      <c r="T1504" s="5">
        <f t="shared" si="444"/>
        <v>0</v>
      </c>
      <c r="U1504" s="6">
        <f>+S1504+SUM($D$17:$E$17)-SUM($Q$27:Q1504)</f>
        <v>6926.8560463859667</v>
      </c>
      <c r="V1504" s="10">
        <f t="shared" si="445"/>
        <v>-1.2692737436559187E-2</v>
      </c>
      <c r="W1504" s="10">
        <f>+S1504/SUM(Q$27:Q1504)-1</f>
        <v>8.0459682204720773E-2</v>
      </c>
      <c r="X1504">
        <v>5.0940000000000003</v>
      </c>
      <c r="AC1504">
        <f t="shared" si="458"/>
        <v>10842.179539407931</v>
      </c>
      <c r="AD1504">
        <f t="shared" si="459"/>
        <v>10625.081856104542</v>
      </c>
      <c r="AE1504" s="5">
        <f t="shared" si="446"/>
        <v>0</v>
      </c>
      <c r="AF1504" s="6">
        <f>+AD1504+SUM($D$18:$E$18)-SUM($AB$27:AB1504)</f>
        <v>15192.621171894003</v>
      </c>
      <c r="AG1504" s="10">
        <f t="shared" si="447"/>
        <v>-7.8999456254044143E-3</v>
      </c>
      <c r="AH1504" s="10">
        <f>+AD1504/SUM(AB$27:AB1504)-1</f>
        <v>0.45301045912585791</v>
      </c>
      <c r="AI1504" s="6">
        <f t="shared" si="448"/>
        <v>0</v>
      </c>
      <c r="AL1504" s="6">
        <f t="shared" si="449"/>
        <v>0</v>
      </c>
      <c r="AM1504" s="6">
        <f t="shared" si="450"/>
        <v>19722.421268523663</v>
      </c>
      <c r="AN1504" s="6">
        <f t="shared" si="451"/>
        <v>19223.397983184535</v>
      </c>
      <c r="AO1504" s="5">
        <f t="shared" si="452"/>
        <v>0</v>
      </c>
      <c r="AP1504" s="6">
        <f>+AN1504+SUM($D$16:$E$18)-SUM($AL$27:AL1504)</f>
        <v>29373.605351605562</v>
      </c>
      <c r="AQ1504" s="10">
        <f t="shared" si="460"/>
        <v>-9.6933225647557464E-3</v>
      </c>
      <c r="AR1504" s="10">
        <f>+AN1504/SUM(AL$27:AL1504)-1</f>
        <v>0.18299343376399868</v>
      </c>
    </row>
    <row r="1505" spans="1:44" x14ac:dyDescent="0.25">
      <c r="A1505" s="1">
        <v>42403</v>
      </c>
      <c r="B1505">
        <v>6.6479999999999997</v>
      </c>
      <c r="G1505">
        <f t="shared" si="453"/>
        <v>4192.2114702415356</v>
      </c>
      <c r="H1505">
        <f t="shared" si="454"/>
        <v>4121.0765217628341</v>
      </c>
      <c r="I1505" s="5">
        <f t="shared" si="443"/>
        <v>0</v>
      </c>
      <c r="J1505" s="6">
        <f>+H1505+SUM($D$16:$E$16)-SUM($F$27:F1505)</f>
        <v>7166.102732289155</v>
      </c>
      <c r="K1505" s="10">
        <f t="shared" si="455"/>
        <v>-1.2134525254945405E-2</v>
      </c>
      <c r="L1505" s="10">
        <f>+H1505/SUM(F$27:F1505)-1</f>
        <v>-0.15464642483590429</v>
      </c>
      <c r="M1505">
        <v>6.8929999999999998</v>
      </c>
      <c r="R1505">
        <f t="shared" si="456"/>
        <v>4528.8412719438211</v>
      </c>
      <c r="S1505">
        <f t="shared" si="457"/>
        <v>4322.7394642244499</v>
      </c>
      <c r="T1505" s="5">
        <f t="shared" si="444"/>
        <v>0</v>
      </c>
      <c r="U1505" s="6">
        <f>+S1505+SUM($D$17:$E$17)-SUM($Q$27:Q1505)</f>
        <v>6860.3813063297075</v>
      </c>
      <c r="V1505" s="10">
        <f t="shared" si="445"/>
        <v>-9.5966683313625234E-3</v>
      </c>
      <c r="W1505" s="10">
        <f>+S1505/SUM(Q$27:Q1505)-1</f>
        <v>6.4096097933581841E-2</v>
      </c>
      <c r="X1505">
        <v>5.03</v>
      </c>
      <c r="AC1505">
        <f t="shared" si="458"/>
        <v>10705.960558151137</v>
      </c>
      <c r="AD1505">
        <f t="shared" si="459"/>
        <v>10491.590446840566</v>
      </c>
      <c r="AE1505" s="5">
        <f t="shared" si="446"/>
        <v>0</v>
      </c>
      <c r="AF1505" s="6">
        <f>+AD1505+SUM($D$18:$E$18)-SUM($AB$27:AB1505)</f>
        <v>15059.129762630026</v>
      </c>
      <c r="AG1505" s="10">
        <f t="shared" si="447"/>
        <v>-8.7865950025091122E-3</v>
      </c>
      <c r="AH1505" s="10">
        <f>+AD1505/SUM(AB$27:AB1505)-1</f>
        <v>0.43475512552082174</v>
      </c>
      <c r="AI1505" s="6">
        <f t="shared" si="448"/>
        <v>0</v>
      </c>
      <c r="AL1505" s="6">
        <f t="shared" si="449"/>
        <v>0</v>
      </c>
      <c r="AM1505" s="6">
        <f t="shared" si="450"/>
        <v>19427.013300336494</v>
      </c>
      <c r="AN1505" s="6">
        <f t="shared" si="451"/>
        <v>18935.406432827847</v>
      </c>
      <c r="AO1505" s="5">
        <f t="shared" si="452"/>
        <v>0</v>
      </c>
      <c r="AP1505" s="6">
        <f>+AN1505+SUM($D$16:$E$18)-SUM($AL$27:AL1505)</f>
        <v>29085.613801248874</v>
      </c>
      <c r="AQ1505" s="10">
        <f t="shared" si="460"/>
        <v>-9.8044331606350621E-3</v>
      </c>
      <c r="AR1505" s="10">
        <f>+AN1505/SUM(AL$27:AL1505)-1</f>
        <v>0.16527065065616875</v>
      </c>
    </row>
    <row r="1506" spans="1:44" x14ac:dyDescent="0.25">
      <c r="A1506" s="1">
        <v>42404</v>
      </c>
      <c r="B1506">
        <v>6.7320000000000002</v>
      </c>
      <c r="G1506">
        <f t="shared" si="453"/>
        <v>4245.1816512734695</v>
      </c>
      <c r="H1506">
        <f t="shared" si="454"/>
        <v>4173.1478857562279</v>
      </c>
      <c r="I1506" s="5">
        <f t="shared" si="443"/>
        <v>0</v>
      </c>
      <c r="J1506" s="6">
        <f>+H1506+SUM($D$16:$E$16)-SUM($F$27:F1506)</f>
        <v>7218.1740962825497</v>
      </c>
      <c r="K1506" s="10">
        <f t="shared" si="455"/>
        <v>7.266343497808192E-3</v>
      </c>
      <c r="L1506" s="10">
        <f>+H1506/SUM(F$27:F1506)-1</f>
        <v>-0.14396506197282</v>
      </c>
      <c r="M1506">
        <v>6.9</v>
      </c>
      <c r="R1506">
        <f t="shared" si="456"/>
        <v>4533.4404143932061</v>
      </c>
      <c r="S1506">
        <f t="shared" si="457"/>
        <v>4327.1293055489205</v>
      </c>
      <c r="T1506" s="5">
        <f t="shared" si="444"/>
        <v>0</v>
      </c>
      <c r="U1506" s="6">
        <f>+S1506+SUM($D$17:$E$17)-SUM($Q$27:Q1506)</f>
        <v>6864.7711476541772</v>
      </c>
      <c r="V1506" s="10">
        <f t="shared" si="445"/>
        <v>6.3988299315376196E-4</v>
      </c>
      <c r="W1506" s="10">
        <f>+S1506/SUM(Q$27:Q1506)-1</f>
        <v>6.5176711989223257E-2</v>
      </c>
      <c r="X1506">
        <v>4.9539999999999997</v>
      </c>
      <c r="AC1506">
        <f t="shared" si="458"/>
        <v>10544.200517908692</v>
      </c>
      <c r="AD1506">
        <f t="shared" si="459"/>
        <v>10333.069398339594</v>
      </c>
      <c r="AE1506" s="5">
        <f t="shared" si="446"/>
        <v>0</v>
      </c>
      <c r="AF1506" s="6">
        <f>+AD1506+SUM($D$18:$E$18)-SUM($AB$27:AB1506)</f>
        <v>14900.608714129055</v>
      </c>
      <c r="AG1506" s="10">
        <f t="shared" si="447"/>
        <v>-1.0526574310711356E-2</v>
      </c>
      <c r="AH1506" s="10">
        <f>+AD1506/SUM(AB$27:AB1506)-1</f>
        <v>0.41307691686484094</v>
      </c>
      <c r="AI1506" s="6">
        <f t="shared" si="448"/>
        <v>0</v>
      </c>
      <c r="AL1506" s="6">
        <f t="shared" si="449"/>
        <v>0</v>
      </c>
      <c r="AM1506" s="6">
        <f t="shared" si="450"/>
        <v>19322.822583575369</v>
      </c>
      <c r="AN1506" s="6">
        <f t="shared" si="451"/>
        <v>18833.346589644741</v>
      </c>
      <c r="AO1506" s="5">
        <f t="shared" si="452"/>
        <v>0</v>
      </c>
      <c r="AP1506" s="6">
        <f>+AN1506+SUM($D$16:$E$18)-SUM($AL$27:AL1506)</f>
        <v>28983.553958065771</v>
      </c>
      <c r="AQ1506" s="10">
        <f t="shared" si="460"/>
        <v>-3.50894582732586E-3</v>
      </c>
      <c r="AR1506" s="10">
        <f>+AN1506/SUM(AL$27:AL1506)-1</f>
        <v>0.15898996477315208</v>
      </c>
    </row>
    <row r="1507" spans="1:44" x14ac:dyDescent="0.25">
      <c r="A1507" s="1">
        <v>42405</v>
      </c>
      <c r="B1507">
        <v>6.7469999999999999</v>
      </c>
      <c r="G1507">
        <f t="shared" si="453"/>
        <v>4254.6406121720283</v>
      </c>
      <c r="H1507">
        <f t="shared" si="454"/>
        <v>4182.4463436121905</v>
      </c>
      <c r="I1507" s="5">
        <f t="shared" si="443"/>
        <v>0</v>
      </c>
      <c r="J1507" s="6">
        <f>+H1507+SUM($D$16:$E$16)-SUM($F$27:F1507)</f>
        <v>7227.4725541385124</v>
      </c>
      <c r="K1507" s="10">
        <f t="shared" si="455"/>
        <v>1.2882008291752456E-3</v>
      </c>
      <c r="L1507" s="10">
        <f>+H1507/SUM(F$27:F1507)-1</f>
        <v>-0.14205767574726935</v>
      </c>
      <c r="M1507">
        <v>6.8330000000000002</v>
      </c>
      <c r="R1507">
        <f t="shared" si="456"/>
        <v>4489.4200509490975</v>
      </c>
      <c r="S1507">
        <f t="shared" si="457"/>
        <v>4285.1122528718506</v>
      </c>
      <c r="T1507" s="5">
        <f t="shared" si="444"/>
        <v>0</v>
      </c>
      <c r="U1507" s="6">
        <f>+S1507+SUM($D$17:$E$17)-SUM($Q$27:Q1507)</f>
        <v>6822.7540949771083</v>
      </c>
      <c r="V1507" s="10">
        <f t="shared" si="445"/>
        <v>-6.1206778453826161E-3</v>
      </c>
      <c r="W1507" s="10">
        <f>+S1507/SUM(Q$27:Q1507)-1</f>
        <v>5.4833691742371293E-2</v>
      </c>
      <c r="X1507">
        <v>4.9029999999999996</v>
      </c>
      <c r="AC1507">
        <f t="shared" si="458"/>
        <v>10435.651017219685</v>
      </c>
      <c r="AD1507">
        <f t="shared" si="459"/>
        <v>10226.693431582364</v>
      </c>
      <c r="AE1507" s="5">
        <f t="shared" si="446"/>
        <v>0</v>
      </c>
      <c r="AF1507" s="6">
        <f>+AD1507+SUM($D$18:$E$18)-SUM($AB$27:AB1507)</f>
        <v>14794.232747371825</v>
      </c>
      <c r="AG1507" s="10">
        <f t="shared" si="447"/>
        <v>-7.1390349748841064E-3</v>
      </c>
      <c r="AH1507" s="10">
        <f>+AD1507/SUM(AB$27:AB1507)-1</f>
        <v>0.39852969789832748</v>
      </c>
      <c r="AI1507" s="6">
        <f t="shared" si="448"/>
        <v>0</v>
      </c>
      <c r="AL1507" s="6">
        <f t="shared" si="449"/>
        <v>0</v>
      </c>
      <c r="AM1507" s="6">
        <f t="shared" si="450"/>
        <v>19179.711680340813</v>
      </c>
      <c r="AN1507" s="6">
        <f t="shared" si="451"/>
        <v>18694.252028066403</v>
      </c>
      <c r="AO1507" s="5">
        <f t="shared" si="452"/>
        <v>0</v>
      </c>
      <c r="AP1507" s="6">
        <f>+AN1507+SUM($D$16:$E$18)-SUM($AL$27:AL1507)</f>
        <v>28844.459396487429</v>
      </c>
      <c r="AQ1507" s="10">
        <f t="shared" si="460"/>
        <v>-4.7990857773890783E-3</v>
      </c>
      <c r="AR1507" s="10">
        <f>+AN1507/SUM(AL$27:AL1507)-1</f>
        <v>0.15043019021282755</v>
      </c>
    </row>
    <row r="1508" spans="1:44" x14ac:dyDescent="0.25">
      <c r="A1508" s="1">
        <v>42408</v>
      </c>
      <c r="B1508">
        <v>6.6950000000000003</v>
      </c>
      <c r="C1508">
        <f>+$C$16</f>
        <v>60</v>
      </c>
      <c r="D1508" s="7">
        <f>+$H$16</f>
        <v>1.0004210526315789</v>
      </c>
      <c r="E1508" s="7">
        <f>+$J$16</f>
        <v>0.46199999999999997</v>
      </c>
      <c r="F1508" s="6">
        <f>+C1508-D1508-E1508</f>
        <v>58.537578947368416</v>
      </c>
      <c r="G1508">
        <f t="shared" si="453"/>
        <v>4280.3871266710576</v>
      </c>
      <c r="H1508">
        <f t="shared" si="454"/>
        <v>4208.7492686588866</v>
      </c>
      <c r="I1508" s="5">
        <f t="shared" si="443"/>
        <v>161100</v>
      </c>
      <c r="J1508" s="6">
        <f>+H1508+SUM($D$16:$E$16)-SUM($F$27:F1508)</f>
        <v>7195.2379002378393</v>
      </c>
      <c r="K1508" s="10">
        <f t="shared" si="455"/>
        <v>-4.4600174762635669E-3</v>
      </c>
      <c r="L1508" s="10">
        <f>+H1508/SUM(F$27:F1508)-1</f>
        <v>-0.14690593486847847</v>
      </c>
      <c r="M1508">
        <v>6.6029999999999998</v>
      </c>
      <c r="N1508">
        <f>+$C$17</f>
        <v>50</v>
      </c>
      <c r="O1508" s="7">
        <f>+$H$17</f>
        <v>0.83368421052631569</v>
      </c>
      <c r="P1508" s="7">
        <f>+$J$17</f>
        <v>0.38500000000000001</v>
      </c>
      <c r="Q1508" s="6">
        <f>+N1508-O1508-P1508</f>
        <v>48.781315789473688</v>
      </c>
      <c r="R1508">
        <f t="shared" si="456"/>
        <v>4388.3053704693239</v>
      </c>
      <c r="S1508">
        <f t="shared" si="457"/>
        <v>4189.6559251430263</v>
      </c>
      <c r="T1508" s="5">
        <f t="shared" si="444"/>
        <v>134250</v>
      </c>
      <c r="U1508" s="6">
        <f>+S1508+SUM($D$17:$E$17)-SUM($Q$27:Q1508)</f>
        <v>6678.5164514588096</v>
      </c>
      <c r="V1508" s="10">
        <f t="shared" si="445"/>
        <v>-2.1140677431784605E-2</v>
      </c>
      <c r="W1508" s="10">
        <f>+S1508/SUM(Q$27:Q1508)-1</f>
        <v>1.9098464540403093E-2</v>
      </c>
      <c r="X1508">
        <v>4.84</v>
      </c>
      <c r="Y1508">
        <f>+$C$18</f>
        <v>90</v>
      </c>
      <c r="Z1508" s="7">
        <f>+$H$18</f>
        <v>1.5006315789473685</v>
      </c>
      <c r="AA1508" s="7">
        <f>+$J$18</f>
        <v>0.69300000000000006</v>
      </c>
      <c r="AB1508" s="6">
        <f>+Y1508-Z1508-AA1508</f>
        <v>87.806368421052639</v>
      </c>
      <c r="AC1508">
        <f t="shared" si="458"/>
        <v>10389.366825966081</v>
      </c>
      <c r="AD1508">
        <f t="shared" si="459"/>
        <v>10183.094194009191</v>
      </c>
      <c r="AE1508" s="5">
        <f t="shared" si="446"/>
        <v>241650</v>
      </c>
      <c r="AF1508" s="6">
        <f>+AD1508+SUM($D$18:$E$18)-SUM($AB$27:AB1508)</f>
        <v>14662.827141377598</v>
      </c>
      <c r="AG1508" s="10">
        <f t="shared" si="447"/>
        <v>-8.8822183778047847E-3</v>
      </c>
      <c r="AH1508" s="10">
        <f>+AD1508/SUM(AB$27:AB1508)-1</f>
        <v>0.37604415105371136</v>
      </c>
      <c r="AI1508" s="6">
        <f t="shared" si="448"/>
        <v>200</v>
      </c>
      <c r="AL1508" s="6">
        <f t="shared" si="449"/>
        <v>195.12526315789475</v>
      </c>
      <c r="AM1508" s="6">
        <f t="shared" si="450"/>
        <v>19058.059323106463</v>
      </c>
      <c r="AN1508" s="6">
        <f t="shared" si="451"/>
        <v>18581.499387811105</v>
      </c>
      <c r="AO1508" s="5">
        <f t="shared" si="452"/>
        <v>537000</v>
      </c>
      <c r="AP1508" s="6">
        <f>+AN1508+SUM($D$16:$E$18)-SUM($AL$27:AL1508)</f>
        <v>28536.581493074238</v>
      </c>
      <c r="AQ1508" s="10">
        <f t="shared" si="460"/>
        <v>-1.0673727636257402E-2</v>
      </c>
      <c r="AR1508" s="10">
        <f>+AN1508/SUM(AL$27:AL1508)-1</f>
        <v>0.12992351234286437</v>
      </c>
    </row>
    <row r="1509" spans="1:44" x14ac:dyDescent="0.25">
      <c r="A1509" s="1">
        <v>42409</v>
      </c>
      <c r="B1509">
        <v>6.5739999999999998</v>
      </c>
      <c r="G1509">
        <f t="shared" si="453"/>
        <v>4203.0268813645307</v>
      </c>
      <c r="H1509">
        <f t="shared" si="454"/>
        <v>4132.6837478959696</v>
      </c>
      <c r="I1509" s="5">
        <f t="shared" si="443"/>
        <v>0</v>
      </c>
      <c r="J1509" s="6">
        <f>+H1509+SUM($D$16:$E$16)-SUM($F$27:F1509)</f>
        <v>7119.1723794749223</v>
      </c>
      <c r="K1509" s="10">
        <f t="shared" si="455"/>
        <v>-1.0571647778373383E-2</v>
      </c>
      <c r="L1509" s="10">
        <f>+H1509/SUM(F$27:F1509)-1</f>
        <v>-0.16232406509714392</v>
      </c>
      <c r="M1509">
        <v>6.51</v>
      </c>
      <c r="R1509">
        <f t="shared" si="456"/>
        <v>4326.4982525753894</v>
      </c>
      <c r="S1509">
        <f t="shared" si="457"/>
        <v>4130.6466867607305</v>
      </c>
      <c r="T1509" s="5">
        <f t="shared" si="444"/>
        <v>0</v>
      </c>
      <c r="U1509" s="6">
        <f>+S1509+SUM($D$17:$E$17)-SUM($Q$27:Q1509)</f>
        <v>6619.5072130765138</v>
      </c>
      <c r="V1509" s="10">
        <f t="shared" si="445"/>
        <v>-8.8356806202680716E-3</v>
      </c>
      <c r="W1509" s="10">
        <f>+S1509/SUM(Q$27:Q1509)-1</f>
        <v>4.7449650398341259E-3</v>
      </c>
      <c r="X1509">
        <v>4.7770000000000001</v>
      </c>
      <c r="AC1509">
        <f t="shared" si="458"/>
        <v>10254.133332157018</v>
      </c>
      <c r="AD1509">
        <f t="shared" si="459"/>
        <v>10050.545653880559</v>
      </c>
      <c r="AE1509" s="5">
        <f t="shared" si="446"/>
        <v>0</v>
      </c>
      <c r="AF1509" s="6">
        <f>+AD1509+SUM($D$18:$E$18)-SUM($AB$27:AB1509)</f>
        <v>14530.278601248967</v>
      </c>
      <c r="AG1509" s="10">
        <f t="shared" si="447"/>
        <v>-9.0397669460746677E-3</v>
      </c>
      <c r="AH1509" s="10">
        <f>+AD1509/SUM(AB$27:AB1509)-1</f>
        <v>0.35813283255859085</v>
      </c>
      <c r="AI1509" s="6">
        <f t="shared" si="448"/>
        <v>0</v>
      </c>
      <c r="AL1509" s="6">
        <f t="shared" si="449"/>
        <v>0</v>
      </c>
      <c r="AM1509" s="6">
        <f t="shared" si="450"/>
        <v>18783.658466096938</v>
      </c>
      <c r="AN1509" s="6">
        <f t="shared" si="451"/>
        <v>18313.876088537261</v>
      </c>
      <c r="AO1509" s="5">
        <f t="shared" si="452"/>
        <v>0</v>
      </c>
      <c r="AP1509" s="6">
        <f>+AN1509+SUM($D$16:$E$18)-SUM($AL$27:AL1509)</f>
        <v>28268.958193800394</v>
      </c>
      <c r="AQ1509" s="10">
        <f t="shared" si="460"/>
        <v>-9.3782536404648509E-3</v>
      </c>
      <c r="AR1509" s="10">
        <f>+AN1509/SUM(AL$27:AL1509)-1</f>
        <v>0.11364959106293537</v>
      </c>
    </row>
    <row r="1510" spans="1:44" x14ac:dyDescent="0.25">
      <c r="A1510" s="1">
        <v>42410</v>
      </c>
      <c r="B1510">
        <v>6.6360000000000001</v>
      </c>
      <c r="G1510">
        <f t="shared" si="453"/>
        <v>4242.6660153232469</v>
      </c>
      <c r="H1510">
        <f t="shared" si="454"/>
        <v>4171.6594692786211</v>
      </c>
      <c r="I1510" s="5">
        <f t="shared" si="443"/>
        <v>0</v>
      </c>
      <c r="J1510" s="6">
        <f>+H1510+SUM($D$16:$E$16)-SUM($F$27:F1510)</f>
        <v>7158.1481008575729</v>
      </c>
      <c r="K1510" s="10">
        <f t="shared" si="455"/>
        <v>5.4747545508266882E-3</v>
      </c>
      <c r="L1510" s="10">
        <f>+H1510/SUM(F$27:F1510)-1</f>
        <v>-0.15442386613700132</v>
      </c>
      <c r="M1510">
        <v>6.6059999999999999</v>
      </c>
      <c r="R1510">
        <f t="shared" si="456"/>
        <v>4390.2991484659024</v>
      </c>
      <c r="S1510">
        <f t="shared" si="457"/>
        <v>4191.5594489618106</v>
      </c>
      <c r="T1510" s="5">
        <f t="shared" si="444"/>
        <v>0</v>
      </c>
      <c r="U1510" s="6">
        <f>+S1510+SUM($D$17:$E$17)-SUM($Q$27:Q1510)</f>
        <v>6680.4199752775939</v>
      </c>
      <c r="V1510" s="10">
        <f t="shared" si="445"/>
        <v>9.2020085846797883E-3</v>
      </c>
      <c r="W1510" s="10">
        <f>+S1510/SUM(Q$27:Q1510)-1</f>
        <v>1.9561480653324859E-2</v>
      </c>
      <c r="X1510">
        <v>4.819</v>
      </c>
      <c r="AC1510">
        <f t="shared" si="458"/>
        <v>10344.288994696391</v>
      </c>
      <c r="AD1510">
        <f t="shared" si="459"/>
        <v>10138.911347299647</v>
      </c>
      <c r="AE1510" s="5">
        <f t="shared" si="446"/>
        <v>0</v>
      </c>
      <c r="AF1510" s="6">
        <f>+AD1510+SUM($D$18:$E$18)-SUM($AB$27:AB1510)</f>
        <v>14618.644294668054</v>
      </c>
      <c r="AG1510" s="10">
        <f t="shared" si="447"/>
        <v>6.0814865181932909E-3</v>
      </c>
      <c r="AH1510" s="10">
        <f>+AD1510/SUM(AB$27:AB1510)-1</f>
        <v>0.37007371155533786</v>
      </c>
      <c r="AI1510" s="6">
        <f t="shared" si="448"/>
        <v>0</v>
      </c>
      <c r="AL1510" s="6">
        <f t="shared" si="449"/>
        <v>0</v>
      </c>
      <c r="AM1510" s="6">
        <f t="shared" si="450"/>
        <v>18977.254158485543</v>
      </c>
      <c r="AN1510" s="6">
        <f t="shared" si="451"/>
        <v>18502.13026554008</v>
      </c>
      <c r="AO1510" s="5">
        <f t="shared" si="452"/>
        <v>0</v>
      </c>
      <c r="AP1510" s="6">
        <f>+AN1510+SUM($D$16:$E$18)-SUM($AL$27:AL1510)</f>
        <v>28457.212370803212</v>
      </c>
      <c r="AQ1510" s="10">
        <f t="shared" si="460"/>
        <v>6.6593956421112654E-3</v>
      </c>
      <c r="AR1510" s="10">
        <f>+AN1510/SUM(AL$27:AL1510)-1</f>
        <v>0.12509715061950022</v>
      </c>
    </row>
    <row r="1511" spans="1:44" x14ac:dyDescent="0.25">
      <c r="A1511" s="1">
        <v>42411</v>
      </c>
      <c r="B1511">
        <v>6.407</v>
      </c>
      <c r="G1511">
        <f t="shared" si="453"/>
        <v>4096.2569560241172</v>
      </c>
      <c r="H1511">
        <f t="shared" si="454"/>
        <v>4027.700756429796</v>
      </c>
      <c r="I1511" s="5">
        <f t="shared" si="443"/>
        <v>0</v>
      </c>
      <c r="J1511" s="6">
        <f>+H1511+SUM($D$16:$E$16)-SUM($F$27:F1511)</f>
        <v>7014.1893880087491</v>
      </c>
      <c r="K1511" s="10">
        <f t="shared" si="455"/>
        <v>-2.0111167137150554E-2</v>
      </c>
      <c r="L1511" s="10">
        <f>+H1511/SUM(F$27:F1511)-1</f>
        <v>-0.18360363326397944</v>
      </c>
      <c r="M1511">
        <v>6.3940000000000001</v>
      </c>
      <c r="R1511">
        <f t="shared" si="456"/>
        <v>4249.4055033743534</v>
      </c>
      <c r="S1511">
        <f t="shared" si="457"/>
        <v>4057.0437657677594</v>
      </c>
      <c r="T1511" s="5">
        <f t="shared" si="444"/>
        <v>0</v>
      </c>
      <c r="U1511" s="6">
        <f>+S1511+SUM($D$17:$E$17)-SUM($Q$27:Q1511)</f>
        <v>6545.9042920835427</v>
      </c>
      <c r="V1511" s="10">
        <f t="shared" si="445"/>
        <v>-2.0135812372853334E-2</v>
      </c>
      <c r="W1511" s="10">
        <f>+S1511/SUM(Q$27:Q1511)-1</f>
        <v>-1.3158324659800269E-2</v>
      </c>
      <c r="X1511">
        <v>4.7039999999999997</v>
      </c>
      <c r="AC1511">
        <f t="shared" si="458"/>
        <v>10097.434204410007</v>
      </c>
      <c r="AD1511">
        <f t="shared" si="459"/>
        <v>9896.9576629378571</v>
      </c>
      <c r="AE1511" s="5">
        <f t="shared" si="446"/>
        <v>0</v>
      </c>
      <c r="AF1511" s="6">
        <f>+AD1511+SUM($D$18:$E$18)-SUM($AB$27:AB1511)</f>
        <v>14376.690610306265</v>
      </c>
      <c r="AG1511" s="10">
        <f t="shared" si="447"/>
        <v>-1.6551034383539887E-2</v>
      </c>
      <c r="AH1511" s="10">
        <f>+AD1511/SUM(AB$27:AB1511)-1</f>
        <v>0.33737844763567315</v>
      </c>
      <c r="AI1511" s="6">
        <f t="shared" si="448"/>
        <v>0</v>
      </c>
      <c r="AL1511" s="6">
        <f t="shared" si="449"/>
        <v>0</v>
      </c>
      <c r="AM1511" s="6">
        <f t="shared" si="450"/>
        <v>18443.096663808479</v>
      </c>
      <c r="AN1511" s="6">
        <f t="shared" si="451"/>
        <v>17981.702185135415</v>
      </c>
      <c r="AO1511" s="5">
        <f t="shared" si="452"/>
        <v>0</v>
      </c>
      <c r="AP1511" s="6">
        <f>+AN1511+SUM($D$16:$E$18)-SUM($AL$27:AL1511)</f>
        <v>27936.784290398547</v>
      </c>
      <c r="AQ1511" s="10">
        <f t="shared" si="460"/>
        <v>-1.8288090682368363E-2</v>
      </c>
      <c r="AR1511" s="10">
        <f>+AN1511/SUM(AL$27:AL1511)-1</f>
        <v>9.3450408219452941E-2</v>
      </c>
    </row>
    <row r="1512" spans="1:44" x14ac:dyDescent="0.25">
      <c r="A1512" s="1">
        <v>42412</v>
      </c>
      <c r="B1512">
        <v>6.4429999999999996</v>
      </c>
      <c r="G1512">
        <f t="shared" si="453"/>
        <v>4119.2732273549846</v>
      </c>
      <c r="H1512">
        <f t="shared" si="454"/>
        <v>4050.331820458432</v>
      </c>
      <c r="I1512" s="5">
        <f t="shared" si="443"/>
        <v>0</v>
      </c>
      <c r="J1512" s="6">
        <f>+H1512+SUM($D$16:$E$16)-SUM($F$27:F1512)</f>
        <v>7036.8204520373847</v>
      </c>
      <c r="K1512" s="10">
        <f t="shared" si="455"/>
        <v>3.2264689156134008E-3</v>
      </c>
      <c r="L1512" s="10">
        <f>+H1512/SUM(F$27:F1512)-1</f>
        <v>-0.17901642096454184</v>
      </c>
      <c r="M1512">
        <v>6.5419999999999998</v>
      </c>
      <c r="R1512">
        <f t="shared" si="456"/>
        <v>4347.7652178722265</v>
      </c>
      <c r="S1512">
        <f t="shared" si="457"/>
        <v>4150.9509408277572</v>
      </c>
      <c r="T1512" s="5">
        <f t="shared" si="444"/>
        <v>0</v>
      </c>
      <c r="U1512" s="6">
        <f>+S1512+SUM($D$17:$E$17)-SUM($Q$27:Q1512)</f>
        <v>6639.8114671435405</v>
      </c>
      <c r="V1512" s="10">
        <f t="shared" si="445"/>
        <v>1.4345943794743077E-2</v>
      </c>
      <c r="W1512" s="10">
        <f>+S1512/SUM(Q$27:Q1512)-1</f>
        <v>9.6838035776642961E-3</v>
      </c>
      <c r="X1512">
        <v>4.7729999999999997</v>
      </c>
      <c r="AC1512">
        <f t="shared" si="458"/>
        <v>10245.547078581838</v>
      </c>
      <c r="AD1512">
        <f t="shared" si="459"/>
        <v>10042.12987355493</v>
      </c>
      <c r="AE1512" s="5">
        <f t="shared" si="446"/>
        <v>0</v>
      </c>
      <c r="AF1512" s="6">
        <f>+AD1512+SUM($D$18:$E$18)-SUM($AB$27:AB1512)</f>
        <v>14521.862820923336</v>
      </c>
      <c r="AG1512" s="10">
        <f t="shared" si="447"/>
        <v>1.0097748818006957E-2</v>
      </c>
      <c r="AH1512" s="10">
        <f>+AD1512/SUM(AB$27:AB1512)-1</f>
        <v>0.35699560598747193</v>
      </c>
      <c r="AI1512" s="6">
        <f t="shared" si="448"/>
        <v>0</v>
      </c>
      <c r="AL1512" s="6">
        <f t="shared" si="449"/>
        <v>0</v>
      </c>
      <c r="AM1512" s="6">
        <f t="shared" si="450"/>
        <v>18712.585523809052</v>
      </c>
      <c r="AN1512" s="6">
        <f t="shared" si="451"/>
        <v>18243.412634841119</v>
      </c>
      <c r="AO1512" s="5">
        <f t="shared" si="452"/>
        <v>0</v>
      </c>
      <c r="AP1512" s="6">
        <f>+AN1512+SUM($D$16:$E$18)-SUM($AL$27:AL1512)</f>
        <v>28198.494740104255</v>
      </c>
      <c r="AQ1512" s="10">
        <f t="shared" si="460"/>
        <v>9.3679518367348891E-3</v>
      </c>
      <c r="AR1512" s="10">
        <f>+AN1512/SUM(AL$27:AL1512)-1</f>
        <v>0.10936477467484673</v>
      </c>
    </row>
    <row r="1513" spans="1:44" x14ac:dyDescent="0.25">
      <c r="A1513" s="1">
        <v>42415</v>
      </c>
      <c r="B1513">
        <v>6.62</v>
      </c>
      <c r="G1513">
        <f t="shared" si="453"/>
        <v>4232.4365613984173</v>
      </c>
      <c r="H1513">
        <f t="shared" si="454"/>
        <v>4161.6012185992276</v>
      </c>
      <c r="I1513" s="5">
        <f t="shared" si="443"/>
        <v>0</v>
      </c>
      <c r="J1513" s="6">
        <f>+H1513+SUM($D$16:$E$16)-SUM($F$27:F1513)</f>
        <v>7148.0898501781803</v>
      </c>
      <c r="K1513" s="10">
        <f t="shared" si="455"/>
        <v>1.5812453777839242E-2</v>
      </c>
      <c r="L1513" s="10">
        <f>+H1513/SUM(F$27:F1513)-1</f>
        <v>-0.15646262715897352</v>
      </c>
      <c r="M1513">
        <v>6.7149999999999999</v>
      </c>
      <c r="R1513">
        <f t="shared" si="456"/>
        <v>4462.739749008254</v>
      </c>
      <c r="S1513">
        <f t="shared" si="457"/>
        <v>4260.7208143776197</v>
      </c>
      <c r="T1513" s="5">
        <f t="shared" si="444"/>
        <v>0</v>
      </c>
      <c r="U1513" s="6">
        <f>+S1513+SUM($D$17:$E$17)-SUM($Q$27:Q1513)</f>
        <v>6749.5813406934021</v>
      </c>
      <c r="V1513" s="10">
        <f t="shared" si="445"/>
        <v>1.6532076865894085E-2</v>
      </c>
      <c r="W1513" s="10">
        <f>+S1513/SUM(Q$27:Q1513)-1</f>
        <v>3.6384399422809022E-2</v>
      </c>
      <c r="X1513">
        <v>4.8630000000000004</v>
      </c>
      <c r="AC1513">
        <f t="shared" si="458"/>
        <v>10438.737784023358</v>
      </c>
      <c r="AD1513">
        <f t="shared" si="459"/>
        <v>10231.484930881548</v>
      </c>
      <c r="AE1513" s="5">
        <f t="shared" si="446"/>
        <v>0</v>
      </c>
      <c r="AF1513" s="6">
        <f>+AD1513+SUM($D$18:$E$18)-SUM($AB$27:AB1513)</f>
        <v>14711.217878249954</v>
      </c>
      <c r="AG1513" s="10">
        <f t="shared" si="447"/>
        <v>1.3039309051576575E-2</v>
      </c>
      <c r="AH1513" s="10">
        <f>+AD1513/SUM(AB$27:AB1513)-1</f>
        <v>0.38258320383764444</v>
      </c>
      <c r="AI1513" s="6">
        <f t="shared" si="448"/>
        <v>0</v>
      </c>
      <c r="AL1513" s="6">
        <f t="shared" si="449"/>
        <v>0</v>
      </c>
      <c r="AM1513" s="6">
        <f t="shared" si="450"/>
        <v>19133.914094430031</v>
      </c>
      <c r="AN1513" s="6">
        <f t="shared" si="451"/>
        <v>18653.806963858398</v>
      </c>
      <c r="AO1513" s="5">
        <f t="shared" si="452"/>
        <v>0</v>
      </c>
      <c r="AP1513" s="6">
        <f>+AN1513+SUM($D$16:$E$18)-SUM($AL$27:AL1513)</f>
        <v>28608.889069121531</v>
      </c>
      <c r="AQ1513" s="10">
        <f t="shared" si="460"/>
        <v>1.4553767241823889E-2</v>
      </c>
      <c r="AR1513" s="10">
        <f>+AN1513/SUM(AL$27:AL1513)-1</f>
        <v>0.13432046807776876</v>
      </c>
    </row>
    <row r="1514" spans="1:44" x14ac:dyDescent="0.25">
      <c r="A1514" s="1">
        <v>42416</v>
      </c>
      <c r="B1514">
        <v>6.66</v>
      </c>
      <c r="G1514">
        <f t="shared" si="453"/>
        <v>4258.0101962104918</v>
      </c>
      <c r="H1514">
        <f t="shared" si="454"/>
        <v>4186.7468452977118</v>
      </c>
      <c r="I1514" s="5">
        <f t="shared" si="443"/>
        <v>0</v>
      </c>
      <c r="J1514" s="6">
        <f>+H1514+SUM($D$16:$E$16)-SUM($F$27:F1514)</f>
        <v>7173.2354768766645</v>
      </c>
      <c r="K1514" s="10">
        <f t="shared" si="455"/>
        <v>3.5178106634818906E-3</v>
      </c>
      <c r="L1514" s="10">
        <f>+H1514/SUM(F$27:F1514)-1</f>
        <v>-0.15136572460404296</v>
      </c>
      <c r="M1514">
        <v>6.7039999999999997</v>
      </c>
      <c r="R1514">
        <f t="shared" si="456"/>
        <v>4455.4292296874664</v>
      </c>
      <c r="S1514">
        <f t="shared" si="457"/>
        <v>4253.7412270420791</v>
      </c>
      <c r="T1514" s="5">
        <f t="shared" si="444"/>
        <v>0</v>
      </c>
      <c r="U1514" s="6">
        <f>+S1514+SUM($D$17:$E$17)-SUM($Q$27:Q1514)</f>
        <v>6742.6017533578624</v>
      </c>
      <c r="V1514" s="10">
        <f t="shared" si="445"/>
        <v>-1.0340770757824025E-3</v>
      </c>
      <c r="W1514" s="10">
        <f>+S1514/SUM(Q$27:Q1514)-1</f>
        <v>3.4686673675429658E-2</v>
      </c>
      <c r="X1514">
        <v>4.8970000000000002</v>
      </c>
      <c r="AC1514">
        <f t="shared" si="458"/>
        <v>10511.720939412375</v>
      </c>
      <c r="AD1514">
        <f t="shared" si="459"/>
        <v>10303.019063649381</v>
      </c>
      <c r="AE1514" s="5">
        <f t="shared" si="446"/>
        <v>0</v>
      </c>
      <c r="AF1514" s="6">
        <f>+AD1514+SUM($D$18:$E$18)-SUM($AB$27:AB1514)</f>
        <v>14782.752011017787</v>
      </c>
      <c r="AG1514" s="10">
        <f t="shared" si="447"/>
        <v>4.8625568161555499E-3</v>
      </c>
      <c r="AH1514" s="10">
        <f>+AD1514/SUM(AB$27:AB1514)-1</f>
        <v>0.39224962969215382</v>
      </c>
      <c r="AI1514" s="6">
        <f t="shared" si="448"/>
        <v>0</v>
      </c>
      <c r="AL1514" s="6">
        <f t="shared" si="449"/>
        <v>0</v>
      </c>
      <c r="AM1514" s="6">
        <f t="shared" si="450"/>
        <v>19225.160365310334</v>
      </c>
      <c r="AN1514" s="6">
        <f t="shared" si="451"/>
        <v>18743.507135989174</v>
      </c>
      <c r="AO1514" s="5">
        <f t="shared" si="452"/>
        <v>0</v>
      </c>
      <c r="AP1514" s="6">
        <f>+AN1514+SUM($D$16:$E$18)-SUM($AL$27:AL1514)</f>
        <v>28698.589241252306</v>
      </c>
      <c r="AQ1514" s="10">
        <f t="shared" si="460"/>
        <v>3.1353951533752422E-3</v>
      </c>
      <c r="AR1514" s="10">
        <f>+AN1514/SUM(AL$27:AL1514)-1</f>
        <v>0.13977505123257328</v>
      </c>
    </row>
    <row r="1515" spans="1:44" x14ac:dyDescent="0.25">
      <c r="A1515" s="1">
        <v>42417</v>
      </c>
      <c r="B1515">
        <v>6.7030000000000003</v>
      </c>
      <c r="G1515">
        <f t="shared" si="453"/>
        <v>4285.5018536334719</v>
      </c>
      <c r="H1515">
        <f t="shared" si="454"/>
        <v>4213.7783939985829</v>
      </c>
      <c r="I1515" s="5">
        <f t="shared" si="443"/>
        <v>0</v>
      </c>
      <c r="J1515" s="6">
        <f>+H1515+SUM($D$16:$E$16)-SUM($F$27:F1515)</f>
        <v>7200.2670255775347</v>
      </c>
      <c r="K1515" s="10">
        <f t="shared" si="455"/>
        <v>3.7683899807845478E-3</v>
      </c>
      <c r="L1515" s="10">
        <f>+H1515/SUM(F$27:F1515)-1</f>
        <v>-0.14588655435749254</v>
      </c>
      <c r="M1515">
        <v>6.875</v>
      </c>
      <c r="R1515">
        <f t="shared" si="456"/>
        <v>4569.0745754924428</v>
      </c>
      <c r="S1515">
        <f t="shared" si="457"/>
        <v>4362.2420847127532</v>
      </c>
      <c r="T1515" s="5">
        <f t="shared" si="444"/>
        <v>0</v>
      </c>
      <c r="U1515" s="6">
        <f>+S1515+SUM($D$17:$E$17)-SUM($Q$27:Q1515)</f>
        <v>6851.1026110285375</v>
      </c>
      <c r="V1515" s="10">
        <f t="shared" si="445"/>
        <v>1.6091838379248991E-2</v>
      </c>
      <c r="W1515" s="10">
        <f>+S1515/SUM(Q$27:Q1515)-1</f>
        <v>6.1078592111960095E-2</v>
      </c>
      <c r="X1515">
        <v>4.9530000000000003</v>
      </c>
      <c r="AC1515">
        <f t="shared" si="458"/>
        <v>10631.928489464875</v>
      </c>
      <c r="AD1515">
        <f t="shared" si="459"/>
        <v>10420.839988208165</v>
      </c>
      <c r="AE1515" s="5">
        <f t="shared" si="446"/>
        <v>0</v>
      </c>
      <c r="AF1515" s="6">
        <f>+AD1515+SUM($D$18:$E$18)-SUM($AB$27:AB1515)</f>
        <v>14900.572935576572</v>
      </c>
      <c r="AG1515" s="10">
        <f t="shared" si="447"/>
        <v>7.9701617446448214E-3</v>
      </c>
      <c r="AH1515" s="10">
        <f>+AD1515/SUM(AB$27:AB1515)-1</f>
        <v>0.4081708016878165</v>
      </c>
      <c r="AI1515" s="6">
        <f t="shared" si="448"/>
        <v>0</v>
      </c>
      <c r="AL1515" s="6">
        <f t="shared" si="449"/>
        <v>0</v>
      </c>
      <c r="AM1515" s="6">
        <f t="shared" si="450"/>
        <v>19486.504918590792</v>
      </c>
      <c r="AN1515" s="6">
        <f t="shared" si="451"/>
        <v>18996.860466919501</v>
      </c>
      <c r="AO1515" s="5">
        <f t="shared" si="452"/>
        <v>0</v>
      </c>
      <c r="AP1515" s="6">
        <f>+AN1515+SUM($D$16:$E$18)-SUM($AL$27:AL1515)</f>
        <v>28951.942572182637</v>
      </c>
      <c r="AQ1515" s="10">
        <f t="shared" si="460"/>
        <v>8.8280761399293084E-3</v>
      </c>
      <c r="AR1515" s="10">
        <f>+AN1515/SUM(AL$27:AL1515)-1</f>
        <v>0.15518122915039756</v>
      </c>
    </row>
    <row r="1516" spans="1:44" x14ac:dyDescent="0.25">
      <c r="A1516" s="1">
        <v>42418</v>
      </c>
      <c r="B1516">
        <v>6.8070000000000004</v>
      </c>
      <c r="G1516">
        <f t="shared" si="453"/>
        <v>4351.9933041448676</v>
      </c>
      <c r="H1516">
        <f t="shared" si="454"/>
        <v>4279.1570234146438</v>
      </c>
      <c r="I1516" s="5">
        <f t="shared" si="443"/>
        <v>0</v>
      </c>
      <c r="J1516" s="6">
        <f>+H1516+SUM($D$16:$E$16)-SUM($F$27:F1516)</f>
        <v>7265.6456549935965</v>
      </c>
      <c r="K1516" s="10">
        <f t="shared" si="455"/>
        <v>9.080028446697419E-3</v>
      </c>
      <c r="L1516" s="10">
        <f>+H1516/SUM(F$27:F1516)-1</f>
        <v>-0.13263460771467261</v>
      </c>
      <c r="M1516">
        <v>6.8780000000000001</v>
      </c>
      <c r="R1516">
        <f t="shared" si="456"/>
        <v>4571.0683534890213</v>
      </c>
      <c r="S1516">
        <f t="shared" si="457"/>
        <v>4364.1456085315367</v>
      </c>
      <c r="T1516" s="5">
        <f t="shared" si="444"/>
        <v>0</v>
      </c>
      <c r="U1516" s="6">
        <f>+S1516+SUM($D$17:$E$17)-SUM($Q$27:Q1516)</f>
        <v>6853.00613484732</v>
      </c>
      <c r="V1516" s="10">
        <f t="shared" si="445"/>
        <v>2.7784196600966204E-4</v>
      </c>
      <c r="W1516" s="10">
        <f>+S1516/SUM(Q$27:Q1516)-1</f>
        <v>6.1541608224881639E-2</v>
      </c>
      <c r="X1516">
        <v>4.97</v>
      </c>
      <c r="AC1516">
        <f t="shared" si="458"/>
        <v>10668.420067159383</v>
      </c>
      <c r="AD1516">
        <f t="shared" si="459"/>
        <v>10456.607054592079</v>
      </c>
      <c r="AE1516" s="5">
        <f t="shared" si="446"/>
        <v>0</v>
      </c>
      <c r="AF1516" s="6">
        <f>+AD1516+SUM($D$18:$E$18)-SUM($AB$27:AB1516)</f>
        <v>14936.340001960489</v>
      </c>
      <c r="AG1516" s="10">
        <f t="shared" si="447"/>
        <v>2.4003819543421123E-3</v>
      </c>
      <c r="AH1516" s="10">
        <f>+AD1516/SUM(AB$27:AB1516)-1</f>
        <v>0.41300401461507108</v>
      </c>
      <c r="AI1516" s="6">
        <f t="shared" si="448"/>
        <v>0</v>
      </c>
      <c r="AL1516" s="6">
        <f t="shared" si="449"/>
        <v>0</v>
      </c>
      <c r="AM1516" s="6">
        <f t="shared" si="450"/>
        <v>19591.481724793273</v>
      </c>
      <c r="AN1516" s="6">
        <f t="shared" si="451"/>
        <v>19099.90968653826</v>
      </c>
      <c r="AO1516" s="5">
        <f t="shared" si="452"/>
        <v>0</v>
      </c>
      <c r="AP1516" s="6">
        <f>+AN1516+SUM($D$16:$E$18)-SUM($AL$27:AL1516)</f>
        <v>29054.991791801393</v>
      </c>
      <c r="AQ1516" s="10">
        <f t="shared" si="460"/>
        <v>3.5593197023595646E-3</v>
      </c>
      <c r="AR1516" s="10">
        <f>+AN1516/SUM(AL$27:AL1516)-1</f>
        <v>0.16144755533568889</v>
      </c>
    </row>
    <row r="1517" spans="1:44" x14ac:dyDescent="0.25">
      <c r="A1517" s="1">
        <v>42419</v>
      </c>
      <c r="B1517">
        <v>6.76</v>
      </c>
      <c r="G1517">
        <f t="shared" si="453"/>
        <v>4321.9442832406794</v>
      </c>
      <c r="H1517">
        <f t="shared" si="454"/>
        <v>4249.6109120439241</v>
      </c>
      <c r="I1517" s="5">
        <f t="shared" si="443"/>
        <v>0</v>
      </c>
      <c r="J1517" s="6">
        <f>+H1517+SUM($D$16:$E$16)-SUM($F$27:F1517)</f>
        <v>7236.0995436228777</v>
      </c>
      <c r="K1517" s="10">
        <f t="shared" si="455"/>
        <v>-4.06655000445999E-3</v>
      </c>
      <c r="L1517" s="10">
        <f>+H1517/SUM(F$27:F1517)-1</f>
        <v>-0.13862346821671623</v>
      </c>
      <c r="M1517">
        <v>6.835</v>
      </c>
      <c r="R1517">
        <f t="shared" si="456"/>
        <v>4542.4908688713958</v>
      </c>
      <c r="S1517">
        <f t="shared" si="457"/>
        <v>4336.8617671289694</v>
      </c>
      <c r="T1517" s="5">
        <f t="shared" si="444"/>
        <v>0</v>
      </c>
      <c r="U1517" s="6">
        <f>+S1517+SUM($D$17:$E$17)-SUM($Q$27:Q1517)</f>
        <v>6825.7222934447518</v>
      </c>
      <c r="V1517" s="10">
        <f t="shared" si="445"/>
        <v>-3.9812953418837393E-3</v>
      </c>
      <c r="W1517" s="10">
        <f>+S1517/SUM(Q$27:Q1517)-1</f>
        <v>5.4905043939672105E-2</v>
      </c>
      <c r="X1517">
        <v>4.9509999999999996</v>
      </c>
      <c r="AC1517">
        <f t="shared" si="458"/>
        <v>10627.635362677283</v>
      </c>
      <c r="AD1517">
        <f t="shared" si="459"/>
        <v>10416.632098045349</v>
      </c>
      <c r="AE1517" s="5">
        <f t="shared" si="446"/>
        <v>0</v>
      </c>
      <c r="AF1517" s="6">
        <f>+AD1517+SUM($D$18:$E$18)-SUM($AB$27:AB1517)</f>
        <v>14896.365045413757</v>
      </c>
      <c r="AG1517" s="10">
        <f t="shared" si="447"/>
        <v>-2.676355555744192E-3</v>
      </c>
      <c r="AH1517" s="10">
        <f>+AD1517/SUM(AB$27:AB1517)-1</f>
        <v>0.40760218840225693</v>
      </c>
      <c r="AI1517" s="6">
        <f t="shared" si="448"/>
        <v>0</v>
      </c>
      <c r="AL1517" s="6">
        <f t="shared" si="449"/>
        <v>0</v>
      </c>
      <c r="AM1517" s="6">
        <f t="shared" si="450"/>
        <v>19492.07051478936</v>
      </c>
      <c r="AN1517" s="6">
        <f t="shared" si="451"/>
        <v>19003.104777218243</v>
      </c>
      <c r="AO1517" s="5">
        <f t="shared" si="452"/>
        <v>0</v>
      </c>
      <c r="AP1517" s="6">
        <f>+AN1517+SUM($D$16:$E$18)-SUM($AL$27:AL1517)</f>
        <v>28958.186882481376</v>
      </c>
      <c r="AQ1517" s="10">
        <f t="shared" si="460"/>
        <v>-3.3317823668197466E-3</v>
      </c>
      <c r="AR1517" s="10">
        <f>+AN1517/SUM(AL$27:AL1517)-1</f>
        <v>0.15556093979040875</v>
      </c>
    </row>
    <row r="1518" spans="1:44" x14ac:dyDescent="0.25">
      <c r="A1518" s="1">
        <v>42422</v>
      </c>
      <c r="B1518">
        <v>6.875</v>
      </c>
      <c r="G1518">
        <f t="shared" si="453"/>
        <v>4395.468483325395</v>
      </c>
      <c r="H1518">
        <f t="shared" si="454"/>
        <v>4321.9045888020682</v>
      </c>
      <c r="I1518" s="5">
        <f t="shared" si="443"/>
        <v>0</v>
      </c>
      <c r="J1518" s="6">
        <f>+H1518+SUM($D$16:$E$16)-SUM($F$27:F1518)</f>
        <v>7308.3932203810209</v>
      </c>
      <c r="K1518" s="10">
        <f t="shared" si="455"/>
        <v>9.990696828079848E-3</v>
      </c>
      <c r="L1518" s="10">
        <f>+H1518/SUM(F$27:F1518)-1</f>
        <v>-0.1239698733712904</v>
      </c>
      <c r="M1518">
        <v>6.95</v>
      </c>
      <c r="R1518">
        <f t="shared" si="456"/>
        <v>4618.9190254069053</v>
      </c>
      <c r="S1518">
        <f t="shared" si="457"/>
        <v>4409.8301801823463</v>
      </c>
      <c r="T1518" s="5">
        <f t="shared" si="444"/>
        <v>0</v>
      </c>
      <c r="U1518" s="6">
        <f>+S1518+SUM($D$17:$E$17)-SUM($Q$27:Q1518)</f>
        <v>6898.6907064981306</v>
      </c>
      <c r="V1518" s="10">
        <f t="shared" si="445"/>
        <v>1.0690211221082935E-2</v>
      </c>
      <c r="W1518" s="10">
        <f>+S1518/SUM(Q$27:Q1518)-1</f>
        <v>7.2653994934999577E-2</v>
      </c>
      <c r="X1518">
        <v>5.0279999999999996</v>
      </c>
      <c r="AC1518">
        <f t="shared" si="458"/>
        <v>10792.92074399947</v>
      </c>
      <c r="AD1518">
        <f t="shared" si="459"/>
        <v>10578.635869313677</v>
      </c>
      <c r="AE1518" s="5">
        <f t="shared" si="446"/>
        <v>0</v>
      </c>
      <c r="AF1518" s="6">
        <f>+AD1518+SUM($D$18:$E$18)-SUM($AB$27:AB1518)</f>
        <v>15058.368816682087</v>
      </c>
      <c r="AG1518" s="10">
        <f t="shared" si="447"/>
        <v>1.0875389450677231E-2</v>
      </c>
      <c r="AH1518" s="10">
        <f>+AD1518/SUM(AB$27:AB1518)-1</f>
        <v>0.42949379989629333</v>
      </c>
      <c r="AI1518" s="6">
        <f t="shared" si="448"/>
        <v>0</v>
      </c>
      <c r="AL1518" s="6">
        <f t="shared" si="449"/>
        <v>0</v>
      </c>
      <c r="AM1518" s="6">
        <f t="shared" si="450"/>
        <v>19807.308252731767</v>
      </c>
      <c r="AN1518" s="6">
        <f t="shared" si="451"/>
        <v>19310.370638298089</v>
      </c>
      <c r="AO1518" s="5">
        <f t="shared" si="452"/>
        <v>0</v>
      </c>
      <c r="AP1518" s="6">
        <f>+AN1518+SUM($D$16:$E$18)-SUM($AL$27:AL1518)</f>
        <v>29265.452743561222</v>
      </c>
      <c r="AQ1518" s="10">
        <f t="shared" si="460"/>
        <v>1.0610673324500608E-2</v>
      </c>
      <c r="AR1518" s="10">
        <f>+AN1518/SUM(AL$27:AL1518)-1</f>
        <v>0.17424548799226902</v>
      </c>
    </row>
    <row r="1519" spans="1:44" x14ac:dyDescent="0.25">
      <c r="A1519" s="1">
        <v>42423</v>
      </c>
      <c r="B1519">
        <v>6.8369999999999997</v>
      </c>
      <c r="G1519">
        <f t="shared" si="453"/>
        <v>4371.1735302539237</v>
      </c>
      <c r="H1519">
        <f t="shared" si="454"/>
        <v>4298.0162434385074</v>
      </c>
      <c r="I1519" s="5">
        <f t="shared" si="443"/>
        <v>0</v>
      </c>
      <c r="J1519" s="6">
        <f>+H1519+SUM($D$16:$E$16)-SUM($F$27:F1519)</f>
        <v>7284.5048750174601</v>
      </c>
      <c r="K1519" s="10">
        <f t="shared" si="455"/>
        <v>-3.268617963377074E-3</v>
      </c>
      <c r="L1519" s="10">
        <f>+H1519/SUM(F$27:F1519)-1</f>
        <v>-0.12881193079847464</v>
      </c>
      <c r="M1519">
        <v>6.87</v>
      </c>
      <c r="R1519">
        <f t="shared" si="456"/>
        <v>4565.7516121648114</v>
      </c>
      <c r="S1519">
        <f t="shared" si="457"/>
        <v>4359.0695450147796</v>
      </c>
      <c r="T1519" s="5">
        <f t="shared" si="444"/>
        <v>0</v>
      </c>
      <c r="U1519" s="6">
        <f>+S1519+SUM($D$17:$E$17)-SUM($Q$27:Q1519)</f>
        <v>6847.9300713305629</v>
      </c>
      <c r="V1519" s="10">
        <f t="shared" si="445"/>
        <v>-7.3580099945275146E-3</v>
      </c>
      <c r="W1519" s="10">
        <f>+S1519/SUM(Q$27:Q1519)-1</f>
        <v>6.0306898590424041E-2</v>
      </c>
      <c r="X1519">
        <v>4.9989999999999997</v>
      </c>
      <c r="AC1519">
        <f t="shared" si="458"/>
        <v>10730.670405579425</v>
      </c>
      <c r="AD1519">
        <f t="shared" si="459"/>
        <v>10517.621461952878</v>
      </c>
      <c r="AE1519" s="5">
        <f t="shared" si="446"/>
        <v>0</v>
      </c>
      <c r="AF1519" s="6">
        <f>+AD1519+SUM($D$18:$E$18)-SUM($AB$27:AB1519)</f>
        <v>14997.354409321284</v>
      </c>
      <c r="AG1519" s="10">
        <f t="shared" si="447"/>
        <v>-4.0518603378347784E-3</v>
      </c>
      <c r="AH1519" s="10">
        <f>+AD1519/SUM(AB$27:AB1519)-1</f>
        <v>0.4212489072556822</v>
      </c>
      <c r="AI1519" s="6">
        <f t="shared" si="448"/>
        <v>0</v>
      </c>
      <c r="AL1519" s="6">
        <f t="shared" si="449"/>
        <v>0</v>
      </c>
      <c r="AM1519" s="6">
        <f t="shared" si="450"/>
        <v>19667.59554799816</v>
      </c>
      <c r="AN1519" s="6">
        <f t="shared" si="451"/>
        <v>19174.707250406165</v>
      </c>
      <c r="AO1519" s="5">
        <f t="shared" si="452"/>
        <v>0</v>
      </c>
      <c r="AP1519" s="6">
        <f>+AN1519+SUM($D$16:$E$18)-SUM($AL$27:AL1519)</f>
        <v>29129.789355669298</v>
      </c>
      <c r="AQ1519" s="10">
        <f t="shared" si="460"/>
        <v>-4.6356155525997256E-3</v>
      </c>
      <c r="AR1519" s="10">
        <f>+AN1519/SUM(AL$27:AL1519)-1</f>
        <v>0.16599592488953419</v>
      </c>
    </row>
    <row r="1520" spans="1:44" x14ac:dyDescent="0.25">
      <c r="A1520" s="1">
        <v>42424</v>
      </c>
      <c r="B1520">
        <v>6.7709999999999999</v>
      </c>
      <c r="G1520">
        <f t="shared" si="453"/>
        <v>4328.9770328140003</v>
      </c>
      <c r="H1520">
        <f t="shared" si="454"/>
        <v>4256.5259593860073</v>
      </c>
      <c r="I1520" s="5">
        <f t="shared" si="443"/>
        <v>0</v>
      </c>
      <c r="J1520" s="6">
        <f>+H1520+SUM($D$16:$E$16)-SUM($F$27:F1520)</f>
        <v>7243.0145909649591</v>
      </c>
      <c r="K1520" s="10">
        <f t="shared" si="455"/>
        <v>-5.6956903405739334E-3</v>
      </c>
      <c r="L1520" s="10">
        <f>+H1520/SUM(F$27:F1520)-1</f>
        <v>-0.13722182001411032</v>
      </c>
      <c r="M1520">
        <v>6.7359999999999998</v>
      </c>
      <c r="R1520">
        <f t="shared" si="456"/>
        <v>4476.6961949843035</v>
      </c>
      <c r="S1520">
        <f t="shared" si="457"/>
        <v>4274.0454811091049</v>
      </c>
      <c r="T1520" s="5">
        <f t="shared" si="444"/>
        <v>0</v>
      </c>
      <c r="U1520" s="6">
        <f>+S1520+SUM($D$17:$E$17)-SUM($Q$27:Q1520)</f>
        <v>6762.9060074248873</v>
      </c>
      <c r="V1520" s="10">
        <f t="shared" si="445"/>
        <v>-1.2416023969291978E-2</v>
      </c>
      <c r="W1520" s="10">
        <f>+S1520/SUM(Q$27:Q1520)-1</f>
        <v>3.9625512213259828E-2</v>
      </c>
      <c r="X1520">
        <v>4.984</v>
      </c>
      <c r="AC1520">
        <f t="shared" si="458"/>
        <v>10698.471954672506</v>
      </c>
      <c r="AD1520">
        <f t="shared" si="459"/>
        <v>10486.062285731776</v>
      </c>
      <c r="AE1520" s="5">
        <f t="shared" si="446"/>
        <v>0</v>
      </c>
      <c r="AF1520" s="6">
        <f>+AD1520+SUM($D$18:$E$18)-SUM($AB$27:AB1520)</f>
        <v>14965.795233100183</v>
      </c>
      <c r="AG1520" s="10">
        <f t="shared" si="447"/>
        <v>-2.1043162253661096E-3</v>
      </c>
      <c r="AH1520" s="10">
        <f>+AD1520/SUM(AB$27:AB1520)-1</f>
        <v>0.41698430761398675</v>
      </c>
      <c r="AI1520" s="6">
        <f t="shared" si="448"/>
        <v>0</v>
      </c>
      <c r="AL1520" s="6">
        <f t="shared" si="449"/>
        <v>0</v>
      </c>
      <c r="AM1520" s="6">
        <f t="shared" si="450"/>
        <v>19504.145182470809</v>
      </c>
      <c r="AN1520" s="6">
        <f t="shared" si="451"/>
        <v>19016.633726226886</v>
      </c>
      <c r="AO1520" s="5">
        <f t="shared" si="452"/>
        <v>0</v>
      </c>
      <c r="AP1520" s="6">
        <f>+AN1520+SUM($D$16:$E$18)-SUM($AL$27:AL1520)</f>
        <v>28971.715831490019</v>
      </c>
      <c r="AQ1520" s="10">
        <f t="shared" si="460"/>
        <v>-5.4265247938881656E-3</v>
      </c>
      <c r="AR1520" s="10">
        <f>+AN1520/SUM(AL$27:AL1520)-1</f>
        <v>0.15638362246327087</v>
      </c>
    </row>
    <row r="1521" spans="1:44" x14ac:dyDescent="0.25">
      <c r="A1521" s="1">
        <v>42425</v>
      </c>
      <c r="B1521">
        <v>6.7569999999999997</v>
      </c>
      <c r="G1521">
        <f t="shared" si="453"/>
        <v>4320.0262606297738</v>
      </c>
      <c r="H1521">
        <f t="shared" si="454"/>
        <v>4247.7249900415372</v>
      </c>
      <c r="I1521" s="5">
        <f t="shared" si="443"/>
        <v>0</v>
      </c>
      <c r="J1521" s="6">
        <f>+H1521+SUM($D$16:$E$16)-SUM($F$27:F1521)</f>
        <v>7234.2136216204899</v>
      </c>
      <c r="K1521" s="10">
        <f t="shared" si="455"/>
        <v>-1.2150975583353762E-3</v>
      </c>
      <c r="L1521" s="10">
        <f>+H1521/SUM(F$27:F1521)-1</f>
        <v>-0.13900573590833609</v>
      </c>
      <c r="M1521">
        <v>6.8710000000000004</v>
      </c>
      <c r="R1521">
        <f t="shared" si="456"/>
        <v>4566.4162048303369</v>
      </c>
      <c r="S1521">
        <f t="shared" si="457"/>
        <v>4359.7040529543738</v>
      </c>
      <c r="T1521" s="5">
        <f t="shared" si="444"/>
        <v>0</v>
      </c>
      <c r="U1521" s="6">
        <f>+S1521+SUM($D$17:$E$17)-SUM($Q$27:Q1521)</f>
        <v>6848.5645792701571</v>
      </c>
      <c r="V1521" s="10">
        <f t="shared" si="445"/>
        <v>1.2665941497815636E-2</v>
      </c>
      <c r="W1521" s="10">
        <f>+S1521/SUM(Q$27:Q1521)-1</f>
        <v>6.0461237294731074E-2</v>
      </c>
      <c r="X1521">
        <v>5.048</v>
      </c>
      <c r="AC1521">
        <f t="shared" si="458"/>
        <v>10835.852011875362</v>
      </c>
      <c r="AD1521">
        <f t="shared" si="459"/>
        <v>10620.714770941813</v>
      </c>
      <c r="AE1521" s="5">
        <f t="shared" si="446"/>
        <v>0</v>
      </c>
      <c r="AF1521" s="6">
        <f>+AD1521+SUM($D$18:$E$18)-SUM($AB$27:AB1521)</f>
        <v>15100.447718310221</v>
      </c>
      <c r="AG1521" s="10">
        <f t="shared" si="447"/>
        <v>8.9973491627242108E-3</v>
      </c>
      <c r="AH1521" s="10">
        <f>+AD1521/SUM(AB$27:AB1521)-1</f>
        <v>0.43517993275188682</v>
      </c>
      <c r="AI1521" s="6">
        <f t="shared" si="448"/>
        <v>0</v>
      </c>
      <c r="AL1521" s="6">
        <f t="shared" si="449"/>
        <v>0</v>
      </c>
      <c r="AM1521" s="6">
        <f t="shared" si="450"/>
        <v>19722.294477335472</v>
      </c>
      <c r="AN1521" s="6">
        <f t="shared" si="451"/>
        <v>19228.143813937724</v>
      </c>
      <c r="AO1521" s="5">
        <f t="shared" si="452"/>
        <v>0</v>
      </c>
      <c r="AP1521" s="6">
        <f>+AN1521+SUM($D$16:$E$18)-SUM($AL$27:AL1521)</f>
        <v>29183.225919200861</v>
      </c>
      <c r="AQ1521" s="10">
        <f t="shared" si="460"/>
        <v>7.300571665864064E-3</v>
      </c>
      <c r="AR1521" s="10">
        <f>+AN1521/SUM(AL$27:AL1521)-1</f>
        <v>0.16924535209091052</v>
      </c>
    </row>
    <row r="1522" spans="1:44" x14ac:dyDescent="0.25">
      <c r="A1522" s="1">
        <v>42426</v>
      </c>
      <c r="B1522">
        <v>6.8550000000000004</v>
      </c>
      <c r="G1522">
        <f t="shared" si="453"/>
        <v>4382.6816659193582</v>
      </c>
      <c r="H1522">
        <f t="shared" si="454"/>
        <v>4309.3317754528252</v>
      </c>
      <c r="I1522" s="5">
        <f t="shared" si="443"/>
        <v>0</v>
      </c>
      <c r="J1522" s="6">
        <f>+H1522+SUM($D$16:$E$16)-SUM($F$27:F1522)</f>
        <v>7295.8204070317779</v>
      </c>
      <c r="K1522" s="10">
        <f t="shared" si="455"/>
        <v>8.5160307164786619E-3</v>
      </c>
      <c r="L1522" s="10">
        <f>+H1522/SUM(F$27:F1522)-1</f>
        <v>-0.1265183246487559</v>
      </c>
      <c r="M1522">
        <v>6.9649999999999999</v>
      </c>
      <c r="R1522">
        <f t="shared" si="456"/>
        <v>4628.8879153897969</v>
      </c>
      <c r="S1522">
        <f t="shared" si="457"/>
        <v>4419.3477992762637</v>
      </c>
      <c r="T1522" s="5">
        <f t="shared" si="444"/>
        <v>0</v>
      </c>
      <c r="U1522" s="6">
        <f>+S1522+SUM($D$17:$E$17)-SUM($Q$27:Q1522)</f>
        <v>6908.208325592047</v>
      </c>
      <c r="V1522" s="10">
        <f t="shared" si="445"/>
        <v>8.7089412141085898E-3</v>
      </c>
      <c r="W1522" s="10">
        <f>+S1522/SUM(Q$27:Q1522)-1</f>
        <v>7.4969075499607074E-2</v>
      </c>
      <c r="X1522">
        <v>5.0650000000000004</v>
      </c>
      <c r="AC1522">
        <f t="shared" si="458"/>
        <v>10872.343589569873</v>
      </c>
      <c r="AD1522">
        <f t="shared" si="459"/>
        <v>10656.481837325731</v>
      </c>
      <c r="AE1522" s="5">
        <f t="shared" si="446"/>
        <v>0</v>
      </c>
      <c r="AF1522" s="6">
        <f>+AD1522+SUM($D$18:$E$18)-SUM($AB$27:AB1522)</f>
        <v>15136.214784694137</v>
      </c>
      <c r="AG1522" s="10">
        <f t="shared" si="447"/>
        <v>2.3686096631787557E-3</v>
      </c>
      <c r="AH1522" s="10">
        <f>+AD1522/SUM(AB$27:AB1522)-1</f>
        <v>0.44001314567914185</v>
      </c>
      <c r="AI1522" s="6">
        <f t="shared" si="448"/>
        <v>0</v>
      </c>
      <c r="AL1522" s="6">
        <f t="shared" si="449"/>
        <v>0</v>
      </c>
      <c r="AM1522" s="6">
        <f t="shared" si="450"/>
        <v>19883.91317087903</v>
      </c>
      <c r="AN1522" s="6">
        <f t="shared" si="451"/>
        <v>19385.161412054818</v>
      </c>
      <c r="AO1522" s="5">
        <f t="shared" si="452"/>
        <v>0</v>
      </c>
      <c r="AP1522" s="6">
        <f>+AN1522+SUM($D$16:$E$18)-SUM($AL$27:AL1522)</f>
        <v>29340.243517317951</v>
      </c>
      <c r="AQ1522" s="10">
        <f t="shared" si="460"/>
        <v>5.3804058040678449E-3</v>
      </c>
      <c r="AR1522" s="10">
        <f>+AN1522/SUM(AL$27:AL1522)-1</f>
        <v>0.17879344464583591</v>
      </c>
    </row>
    <row r="1523" spans="1:44" x14ac:dyDescent="0.25">
      <c r="A1523" s="1">
        <v>42429</v>
      </c>
      <c r="B1523">
        <v>6.8940000000000001</v>
      </c>
      <c r="G1523">
        <f t="shared" si="453"/>
        <v>4407.6159598611312</v>
      </c>
      <c r="H1523">
        <f t="shared" si="454"/>
        <v>4333.8487614838477</v>
      </c>
      <c r="I1523" s="5">
        <f t="shared" si="443"/>
        <v>0</v>
      </c>
      <c r="J1523" s="6">
        <f>+H1523+SUM($D$16:$E$16)-SUM($F$27:F1523)</f>
        <v>7320.3373930628013</v>
      </c>
      <c r="K1523" s="10">
        <f t="shared" si="455"/>
        <v>3.3604152327260106E-3</v>
      </c>
      <c r="L1523" s="10">
        <f>+H1523/SUM(F$27:F1523)-1</f>
        <v>-0.12154884465769855</v>
      </c>
      <c r="M1523">
        <v>6.9889999999999999</v>
      </c>
      <c r="R1523">
        <f t="shared" si="456"/>
        <v>4644.838139362425</v>
      </c>
      <c r="S1523">
        <f t="shared" si="457"/>
        <v>4434.5759898265333</v>
      </c>
      <c r="T1523" s="5">
        <f t="shared" si="444"/>
        <v>0</v>
      </c>
      <c r="U1523" s="6">
        <f>+S1523+SUM($D$17:$E$17)-SUM($Q$27:Q1523)</f>
        <v>6923.4365161423166</v>
      </c>
      <c r="V1523" s="10">
        <f t="shared" si="445"/>
        <v>2.204361801576793E-3</v>
      </c>
      <c r="W1523" s="10">
        <f>+S1523/SUM(Q$27:Q1523)-1</f>
        <v>7.8673204402979646E-2</v>
      </c>
      <c r="X1523">
        <v>5.056</v>
      </c>
      <c r="AC1523">
        <f t="shared" si="458"/>
        <v>10853.024519025721</v>
      </c>
      <c r="AD1523">
        <f t="shared" si="459"/>
        <v>10637.54633159307</v>
      </c>
      <c r="AE1523" s="5">
        <f t="shared" si="446"/>
        <v>0</v>
      </c>
      <c r="AF1523" s="6">
        <f>+AD1523+SUM($D$18:$E$18)-SUM($AB$27:AB1523)</f>
        <v>15117.279278961476</v>
      </c>
      <c r="AG1523" s="10">
        <f t="shared" si="447"/>
        <v>-1.2510066751832971E-3</v>
      </c>
      <c r="AH1523" s="10">
        <f>+AD1523/SUM(AB$27:AB1523)-1</f>
        <v>0.43745438589412466</v>
      </c>
      <c r="AI1523" s="6">
        <f t="shared" si="448"/>
        <v>0</v>
      </c>
      <c r="AL1523" s="6">
        <f t="shared" si="449"/>
        <v>0</v>
      </c>
      <c r="AM1523" s="6">
        <f t="shared" si="450"/>
        <v>19905.478618249275</v>
      </c>
      <c r="AN1523" s="6">
        <f t="shared" si="451"/>
        <v>19405.971082903452</v>
      </c>
      <c r="AO1523" s="5">
        <f t="shared" si="452"/>
        <v>0</v>
      </c>
      <c r="AP1523" s="6">
        <f>+AN1523+SUM($D$16:$E$18)-SUM($AL$27:AL1523)</f>
        <v>29361.053188166585</v>
      </c>
      <c r="AQ1523" s="10">
        <f t="shared" si="460"/>
        <v>7.0925351510298107E-4</v>
      </c>
      <c r="AR1523" s="10">
        <f>+AN1523/SUM(AL$27:AL1523)-1</f>
        <v>0.18005886117037151</v>
      </c>
    </row>
    <row r="1524" spans="1:44" x14ac:dyDescent="0.25">
      <c r="A1524" s="1">
        <v>42430</v>
      </c>
      <c r="B1524">
        <v>7.0039999999999996</v>
      </c>
      <c r="G1524">
        <f t="shared" si="453"/>
        <v>4477.9434555943371</v>
      </c>
      <c r="H1524">
        <f t="shared" si="454"/>
        <v>4402.9992349046797</v>
      </c>
      <c r="I1524" s="5">
        <f t="shared" si="443"/>
        <v>0</v>
      </c>
      <c r="J1524" s="6">
        <f>+H1524+SUM($D$16:$E$16)-SUM($F$27:F1524)</f>
        <v>7389.4878664836333</v>
      </c>
      <c r="K1524" s="10">
        <f t="shared" si="455"/>
        <v>9.4463505857480534E-3</v>
      </c>
      <c r="L1524" s="10">
        <f>+H1524/SUM(F$27:F1524)-1</f>
        <v>-0.10753236263163946</v>
      </c>
      <c r="M1524">
        <v>7.0869999999999997</v>
      </c>
      <c r="R1524">
        <f t="shared" si="456"/>
        <v>4709.9682205839899</v>
      </c>
      <c r="S1524">
        <f t="shared" si="457"/>
        <v>4496.7577679068027</v>
      </c>
      <c r="T1524" s="5">
        <f t="shared" si="444"/>
        <v>0</v>
      </c>
      <c r="U1524" s="6">
        <f>+S1524+SUM($D$17:$E$17)-SUM($Q$27:Q1524)</f>
        <v>6985.6182942225851</v>
      </c>
      <c r="V1524" s="10">
        <f t="shared" si="445"/>
        <v>8.9813458873044816E-3</v>
      </c>
      <c r="W1524" s="10">
        <f>+S1524/SUM(Q$27:Q1524)-1</f>
        <v>9.3798397425084667E-2</v>
      </c>
      <c r="X1524">
        <v>5.13</v>
      </c>
      <c r="AC1524">
        <f t="shared" si="458"/>
        <v>11011.870210166526</v>
      </c>
      <c r="AD1524">
        <f t="shared" si="459"/>
        <v>10793.238267617178</v>
      </c>
      <c r="AE1524" s="5">
        <f t="shared" si="446"/>
        <v>0</v>
      </c>
      <c r="AF1524" s="6">
        <f>+AD1524+SUM($D$18:$E$18)-SUM($AB$27:AB1524)</f>
        <v>15272.971214985584</v>
      </c>
      <c r="AG1524" s="10">
        <f t="shared" si="447"/>
        <v>1.0298938926185164E-2</v>
      </c>
      <c r="AH1524" s="10">
        <f>+AD1524/SUM(AB$27:AB1524)-1</f>
        <v>0.45849307745982215</v>
      </c>
      <c r="AI1524" s="6">
        <f t="shared" si="448"/>
        <v>0</v>
      </c>
      <c r="AL1524" s="6">
        <f t="shared" si="449"/>
        <v>0</v>
      </c>
      <c r="AM1524" s="6">
        <f t="shared" si="450"/>
        <v>20199.781886344852</v>
      </c>
      <c r="AN1524" s="6">
        <f t="shared" si="451"/>
        <v>19692.995270428662</v>
      </c>
      <c r="AO1524" s="5">
        <f t="shared" si="452"/>
        <v>0</v>
      </c>
      <c r="AP1524" s="6">
        <f>+AN1524+SUM($D$16:$E$18)-SUM($AL$27:AL1524)</f>
        <v>29648.077375691795</v>
      </c>
      <c r="AQ1524" s="10">
        <f t="shared" si="460"/>
        <v>9.7756775169390853E-3</v>
      </c>
      <c r="AR1524" s="10">
        <f>+AN1524/SUM(AL$27:AL1524)-1</f>
        <v>0.19751253222926279</v>
      </c>
    </row>
    <row r="1525" spans="1:44" x14ac:dyDescent="0.25">
      <c r="A1525" s="1">
        <v>42431</v>
      </c>
      <c r="B1525">
        <v>7.1619999999999999</v>
      </c>
      <c r="G1525">
        <f t="shared" si="453"/>
        <v>4578.9593131020338</v>
      </c>
      <c r="H1525">
        <f t="shared" si="454"/>
        <v>4502.3244603636949</v>
      </c>
      <c r="I1525" s="5">
        <f t="shared" si="443"/>
        <v>0</v>
      </c>
      <c r="J1525" s="6">
        <f>+H1525+SUM($D$16:$E$16)-SUM($F$27:F1525)</f>
        <v>7488.8130919426485</v>
      </c>
      <c r="K1525" s="10">
        <f t="shared" si="455"/>
        <v>1.3441422092256516E-2</v>
      </c>
      <c r="L1525" s="10">
        <f>+H1525/SUM(F$27:F1525)-1</f>
        <v>-8.7399597539663199E-2</v>
      </c>
      <c r="M1525">
        <v>7.1029999999999998</v>
      </c>
      <c r="R1525">
        <f t="shared" si="456"/>
        <v>4720.6017032324089</v>
      </c>
      <c r="S1525">
        <f t="shared" si="457"/>
        <v>4506.909894940316</v>
      </c>
      <c r="T1525" s="5">
        <f t="shared" si="444"/>
        <v>0</v>
      </c>
      <c r="U1525" s="6">
        <f>+S1525+SUM($D$17:$E$17)-SUM($Q$27:Q1525)</f>
        <v>6995.7704212560993</v>
      </c>
      <c r="V1525" s="10">
        <f t="shared" si="445"/>
        <v>1.4532896883172608E-3</v>
      </c>
      <c r="W1525" s="10">
        <f>+S1525/SUM(Q$27:Q1525)-1</f>
        <v>9.6267816693999864E-2</v>
      </c>
      <c r="X1525">
        <v>5.165</v>
      </c>
      <c r="AC1525">
        <f t="shared" si="458"/>
        <v>11086.999928949339</v>
      </c>
      <c r="AD1525">
        <f t="shared" si="459"/>
        <v>10866.876345466419</v>
      </c>
      <c r="AE1525" s="5">
        <f t="shared" si="446"/>
        <v>0</v>
      </c>
      <c r="AF1525" s="6">
        <f>+AD1525+SUM($D$18:$E$18)-SUM($AB$27:AB1525)</f>
        <v>15346.609292834826</v>
      </c>
      <c r="AG1525" s="10">
        <f t="shared" si="447"/>
        <v>4.8214638011618849E-3</v>
      </c>
      <c r="AH1525" s="10">
        <f>+AD1525/SUM(AB$27:AB1525)-1</f>
        <v>0.46844380995711132</v>
      </c>
      <c r="AI1525" s="6">
        <f t="shared" si="448"/>
        <v>0</v>
      </c>
      <c r="AL1525" s="6">
        <f t="shared" si="449"/>
        <v>0</v>
      </c>
      <c r="AM1525" s="6">
        <f t="shared" si="450"/>
        <v>20386.560945283782</v>
      </c>
      <c r="AN1525" s="6">
        <f t="shared" si="451"/>
        <v>19876.11070077043</v>
      </c>
      <c r="AO1525" s="5">
        <f t="shared" si="452"/>
        <v>0</v>
      </c>
      <c r="AP1525" s="6">
        <f>+AN1525+SUM($D$16:$E$18)-SUM($AL$27:AL1525)</f>
        <v>29831.192806033559</v>
      </c>
      <c r="AQ1525" s="10">
        <f t="shared" si="460"/>
        <v>6.1763003388508597E-3</v>
      </c>
      <c r="AR1525" s="10">
        <f>+AN1525/SUM(AL$27:AL1525)-1</f>
        <v>0.20864760943146465</v>
      </c>
    </row>
    <row r="1526" spans="1:44" x14ac:dyDescent="0.25">
      <c r="A1526" s="1">
        <v>42432</v>
      </c>
      <c r="B1526">
        <v>7.1879999999999997</v>
      </c>
      <c r="G1526">
        <f t="shared" si="453"/>
        <v>4595.5821757298818</v>
      </c>
      <c r="H1526">
        <f t="shared" si="454"/>
        <v>4518.6691177177099</v>
      </c>
      <c r="I1526" s="5">
        <f t="shared" si="443"/>
        <v>0</v>
      </c>
      <c r="J1526" s="6">
        <f>+H1526+SUM($D$16:$E$16)-SUM($F$27:F1526)</f>
        <v>7505.1577492966617</v>
      </c>
      <c r="K1526" s="10">
        <f t="shared" si="455"/>
        <v>2.1825431017363783E-3</v>
      </c>
      <c r="L1526" s="10">
        <f>+H1526/SUM(F$27:F1526)-1</f>
        <v>-8.408661087895819E-2</v>
      </c>
      <c r="M1526">
        <v>7.085</v>
      </c>
      <c r="R1526">
        <f t="shared" si="456"/>
        <v>4708.6390352529379</v>
      </c>
      <c r="S1526">
        <f t="shared" si="457"/>
        <v>4495.4887520276134</v>
      </c>
      <c r="T1526" s="5">
        <f t="shared" si="444"/>
        <v>0</v>
      </c>
      <c r="U1526" s="6">
        <f>+S1526+SUM($D$17:$E$17)-SUM($Q$27:Q1526)</f>
        <v>6984.3492783433967</v>
      </c>
      <c r="V1526" s="10">
        <f t="shared" si="445"/>
        <v>-1.6325782901623898E-3</v>
      </c>
      <c r="W1526" s="10">
        <f>+S1526/SUM(Q$27:Q1526)-1</f>
        <v>9.3489720016470379E-2</v>
      </c>
      <c r="X1526">
        <v>5.125</v>
      </c>
      <c r="AC1526">
        <f t="shared" si="458"/>
        <v>11001.137393197552</v>
      </c>
      <c r="AD1526">
        <f t="shared" si="459"/>
        <v>10782.718542210143</v>
      </c>
      <c r="AE1526" s="5">
        <f t="shared" si="446"/>
        <v>0</v>
      </c>
      <c r="AF1526" s="6">
        <f>+AD1526+SUM($D$18:$E$18)-SUM($AB$27:AB1526)</f>
        <v>15262.451489578551</v>
      </c>
      <c r="AG1526" s="10">
        <f t="shared" si="447"/>
        <v>-5.4838043798748348E-3</v>
      </c>
      <c r="AH1526" s="10">
        <f>+AD1526/SUM(AB$27:AB1526)-1</f>
        <v>0.45707154424592344</v>
      </c>
      <c r="AI1526" s="6">
        <f t="shared" si="448"/>
        <v>0</v>
      </c>
      <c r="AL1526" s="6">
        <f t="shared" si="449"/>
        <v>0</v>
      </c>
      <c r="AM1526" s="6">
        <f t="shared" si="450"/>
        <v>20305.358604180372</v>
      </c>
      <c r="AN1526" s="6">
        <f t="shared" si="451"/>
        <v>19796.876411955465</v>
      </c>
      <c r="AO1526" s="5">
        <f t="shared" si="452"/>
        <v>0</v>
      </c>
      <c r="AP1526" s="6">
        <f>+AN1526+SUM($D$16:$E$18)-SUM($AL$27:AL1526)</f>
        <v>29751.958517218602</v>
      </c>
      <c r="AQ1526" s="10">
        <f t="shared" si="460"/>
        <v>-2.6560885221771358E-3</v>
      </c>
      <c r="AR1526" s="10">
        <f>+AN1526/SUM(AL$27:AL1526)-1</f>
        <v>0.20382944680382864</v>
      </c>
    </row>
    <row r="1527" spans="1:44" x14ac:dyDescent="0.25">
      <c r="A1527" s="1">
        <v>42433</v>
      </c>
      <c r="B1527">
        <v>7.2389999999999999</v>
      </c>
      <c r="G1527">
        <f t="shared" si="453"/>
        <v>4628.1885601152781</v>
      </c>
      <c r="H1527">
        <f t="shared" si="454"/>
        <v>4550.7297917582782</v>
      </c>
      <c r="I1527" s="5">
        <f t="shared" si="443"/>
        <v>0</v>
      </c>
      <c r="J1527" s="6">
        <f>+H1527+SUM($D$16:$E$16)-SUM($F$27:F1527)</f>
        <v>7537.2184233372309</v>
      </c>
      <c r="K1527" s="10">
        <f t="shared" si="455"/>
        <v>4.2718188093480158E-3</v>
      </c>
      <c r="L1527" s="10">
        <f>+H1527/SUM(F$27:F1527)-1</f>
        <v>-7.7588060121421609E-2</v>
      </c>
      <c r="M1527">
        <v>7.1459999999999999</v>
      </c>
      <c r="R1527">
        <f t="shared" si="456"/>
        <v>4749.1791878500344</v>
      </c>
      <c r="S1527">
        <f t="shared" si="457"/>
        <v>4534.1937363428824</v>
      </c>
      <c r="T1527" s="5">
        <f t="shared" si="444"/>
        <v>0</v>
      </c>
      <c r="U1527" s="6">
        <f>+S1527+SUM($D$17:$E$17)-SUM($Q$27:Q1527)</f>
        <v>7023.0542626586657</v>
      </c>
      <c r="V1527" s="10">
        <f t="shared" si="445"/>
        <v>5.5416736438544945E-3</v>
      </c>
      <c r="W1527" s="10">
        <f>+S1527/SUM(Q$27:Q1527)-1</f>
        <v>0.10290438097920918</v>
      </c>
      <c r="X1527">
        <v>5.1130000000000004</v>
      </c>
      <c r="AC1527">
        <f t="shared" si="458"/>
        <v>10975.378632472019</v>
      </c>
      <c r="AD1527">
        <f t="shared" si="459"/>
        <v>10757.471201233262</v>
      </c>
      <c r="AE1527" s="5">
        <f t="shared" si="446"/>
        <v>0</v>
      </c>
      <c r="AF1527" s="6">
        <f>+AD1527+SUM($D$18:$E$18)-SUM($AB$27:AB1527)</f>
        <v>15237.204148601668</v>
      </c>
      <c r="AG1527" s="10">
        <f t="shared" si="447"/>
        <v>-1.6542126927723277E-3</v>
      </c>
      <c r="AH1527" s="10">
        <f>+AD1527/SUM(AB$27:AB1527)-1</f>
        <v>0.45365986453256735</v>
      </c>
      <c r="AI1527" s="6">
        <f t="shared" si="448"/>
        <v>0</v>
      </c>
      <c r="AL1527" s="6">
        <f t="shared" si="449"/>
        <v>0</v>
      </c>
      <c r="AM1527" s="6">
        <f t="shared" si="450"/>
        <v>20352.746380437333</v>
      </c>
      <c r="AN1527" s="6">
        <f t="shared" si="451"/>
        <v>19842.394729334424</v>
      </c>
      <c r="AO1527" s="5">
        <f t="shared" si="452"/>
        <v>0</v>
      </c>
      <c r="AP1527" s="6">
        <f>+AN1527+SUM($D$16:$E$18)-SUM($AL$27:AL1527)</f>
        <v>29797.476834597557</v>
      </c>
      <c r="AQ1527" s="10">
        <f t="shared" si="460"/>
        <v>1.5299267560020535E-3</v>
      </c>
      <c r="AR1527" s="10">
        <f>+AN1527/SUM(AL$27:AL1527)-1</f>
        <v>0.20659737289931424</v>
      </c>
    </row>
    <row r="1528" spans="1:44" x14ac:dyDescent="0.25">
      <c r="A1528" s="1">
        <v>42436</v>
      </c>
      <c r="B1528">
        <v>7.2880000000000003</v>
      </c>
      <c r="G1528">
        <f t="shared" si="453"/>
        <v>4659.5162627600703</v>
      </c>
      <c r="H1528">
        <f t="shared" si="454"/>
        <v>4581.5331844639222</v>
      </c>
      <c r="I1528" s="5">
        <f t="shared" si="443"/>
        <v>0</v>
      </c>
      <c r="J1528" s="6">
        <f>+H1528+SUM($D$16:$E$16)-SUM($F$27:F1528)</f>
        <v>7568.0218160428749</v>
      </c>
      <c r="K1528" s="10">
        <f t="shared" si="455"/>
        <v>4.0868382705041562E-3</v>
      </c>
      <c r="L1528" s="10">
        <f>+H1528/SUM(F$27:F1528)-1</f>
        <v>-7.1344354491631456E-2</v>
      </c>
      <c r="M1528">
        <v>7.1280000000000001</v>
      </c>
      <c r="R1528">
        <f t="shared" si="456"/>
        <v>4737.2165198705634</v>
      </c>
      <c r="S1528">
        <f t="shared" si="457"/>
        <v>4522.7725934301798</v>
      </c>
      <c r="T1528" s="5">
        <f t="shared" si="444"/>
        <v>0</v>
      </c>
      <c r="U1528" s="6">
        <f>+S1528+SUM($D$17:$E$17)-SUM($Q$27:Q1528)</f>
        <v>7011.6331197459631</v>
      </c>
      <c r="V1528" s="10">
        <f t="shared" si="445"/>
        <v>-1.6262358919008069E-3</v>
      </c>
      <c r="W1528" s="10">
        <f>+S1528/SUM(Q$27:Q1528)-1</f>
        <v>0.10012628430167947</v>
      </c>
      <c r="X1528">
        <v>5.1210000000000004</v>
      </c>
      <c r="AC1528">
        <f t="shared" si="458"/>
        <v>10992.551139622374</v>
      </c>
      <c r="AD1528">
        <f t="shared" si="459"/>
        <v>10774.302761884515</v>
      </c>
      <c r="AE1528" s="5">
        <f t="shared" si="446"/>
        <v>0</v>
      </c>
      <c r="AF1528" s="6">
        <f>+AD1528+SUM($D$18:$E$18)-SUM($AB$27:AB1528)</f>
        <v>15254.035709252923</v>
      </c>
      <c r="AG1528" s="10">
        <f t="shared" si="447"/>
        <v>1.1046357643504923E-3</v>
      </c>
      <c r="AH1528" s="10">
        <f>+AD1528/SUM(AB$27:AB1528)-1</f>
        <v>0.45593431767480475</v>
      </c>
      <c r="AI1528" s="6">
        <f t="shared" si="448"/>
        <v>0</v>
      </c>
      <c r="AL1528" s="6">
        <f t="shared" si="449"/>
        <v>0</v>
      </c>
      <c r="AM1528" s="6">
        <f t="shared" si="450"/>
        <v>20389.283922253009</v>
      </c>
      <c r="AN1528" s="6">
        <f t="shared" si="451"/>
        <v>19878.608539778616</v>
      </c>
      <c r="AO1528" s="5">
        <f t="shared" si="452"/>
        <v>0</v>
      </c>
      <c r="AP1528" s="6">
        <f>+AN1528+SUM($D$16:$E$18)-SUM($AL$27:AL1528)</f>
        <v>29833.690645041748</v>
      </c>
      <c r="AQ1528" s="10">
        <f t="shared" si="460"/>
        <v>1.2153314404843574E-3</v>
      </c>
      <c r="AR1528" s="10">
        <f>+AN1528/SUM(AL$27:AL1528)-1</f>
        <v>0.20879950067374242</v>
      </c>
    </row>
    <row r="1529" spans="1:44" x14ac:dyDescent="0.25">
      <c r="A1529" s="1">
        <v>42437</v>
      </c>
      <c r="B1529">
        <v>7.1870000000000003</v>
      </c>
      <c r="C1529">
        <f>+$C$16</f>
        <v>60</v>
      </c>
      <c r="D1529" s="7">
        <f>+$H$16</f>
        <v>1.0004210526315789</v>
      </c>
      <c r="E1529" s="7">
        <f>+$J$16</f>
        <v>0.46199999999999997</v>
      </c>
      <c r="F1529" s="6">
        <f>+C1529-D1529-E1529</f>
        <v>58.537578947368416</v>
      </c>
      <c r="G1529">
        <f t="shared" si="453"/>
        <v>4653.4804138069494</v>
      </c>
      <c r="H1529">
        <f t="shared" si="454"/>
        <v>4576.5780559976165</v>
      </c>
      <c r="I1529" s="5">
        <f t="shared" si="443"/>
        <v>159360</v>
      </c>
      <c r="J1529" s="6">
        <f>+H1529+SUM($D$16:$E$16)-SUM($F$27:F1529)</f>
        <v>7504.5291086292</v>
      </c>
      <c r="K1529" s="10">
        <f t="shared" si="455"/>
        <v>-8.3896041735875837E-3</v>
      </c>
      <c r="L1529" s="10">
        <f>+H1529/SUM(F$27:F1529)-1</f>
        <v>-8.3226525971829002E-2</v>
      </c>
      <c r="M1529">
        <v>7.0679999999999996</v>
      </c>
      <c r="N1529">
        <f>+$C$17</f>
        <v>50</v>
      </c>
      <c r="O1529" s="7">
        <f>+$H$17</f>
        <v>0.83368421052631569</v>
      </c>
      <c r="P1529" s="7">
        <f>+$J$17</f>
        <v>0.38500000000000001</v>
      </c>
      <c r="Q1529" s="6">
        <f>+N1529-O1529-P1529</f>
        <v>48.781315789473688</v>
      </c>
      <c r="R1529">
        <f t="shared" si="456"/>
        <v>4747.3409599389925</v>
      </c>
      <c r="S1529">
        <f t="shared" si="457"/>
        <v>4533.4834328439783</v>
      </c>
      <c r="T1529" s="5">
        <f t="shared" si="444"/>
        <v>132800</v>
      </c>
      <c r="U1529" s="6">
        <f>+S1529+SUM($D$17:$E$17)-SUM($Q$27:Q1529)</f>
        <v>6973.5626433702892</v>
      </c>
      <c r="V1529" s="10">
        <f t="shared" si="445"/>
        <v>-5.4296161429868706E-3</v>
      </c>
      <c r="W1529" s="10">
        <f>+S1529/SUM(Q$27:Q1529)-1</f>
        <v>8.9800422237739541E-2</v>
      </c>
      <c r="X1529">
        <v>5.0780000000000003</v>
      </c>
      <c r="Y1529">
        <f>+$C$18</f>
        <v>90</v>
      </c>
      <c r="Z1529" s="7">
        <f>+$H$18</f>
        <v>1.5006315789473685</v>
      </c>
      <c r="AA1529" s="7">
        <f>+$J$18</f>
        <v>0.69300000000000006</v>
      </c>
      <c r="AB1529" s="6">
        <f>+Y1529-Z1529-AA1529</f>
        <v>87.806368421052639</v>
      </c>
      <c r="AC1529">
        <f t="shared" si="458"/>
        <v>10988.055282110256</v>
      </c>
      <c r="AD1529">
        <f t="shared" si="459"/>
        <v>10771.639491805072</v>
      </c>
      <c r="AE1529" s="5">
        <f t="shared" si="446"/>
        <v>239040</v>
      </c>
      <c r="AF1529" s="6">
        <f>+AD1529+SUM($D$18:$E$18)-SUM($AB$27:AB1529)</f>
        <v>15163.566070752426</v>
      </c>
      <c r="AG1529" s="10">
        <f t="shared" si="447"/>
        <v>-5.9308657869221459E-3</v>
      </c>
      <c r="AH1529" s="10">
        <f>+AD1529/SUM(AB$27:AB1529)-1</f>
        <v>0.4385061264918575</v>
      </c>
      <c r="AI1529" s="6">
        <f t="shared" si="448"/>
        <v>200</v>
      </c>
      <c r="AL1529" s="6">
        <f t="shared" si="449"/>
        <v>195.12526315789475</v>
      </c>
      <c r="AM1529" s="6">
        <f t="shared" si="450"/>
        <v>20388.876655856198</v>
      </c>
      <c r="AN1529" s="6">
        <f t="shared" si="451"/>
        <v>19881.700980646667</v>
      </c>
      <c r="AO1529" s="5">
        <f t="shared" si="452"/>
        <v>531200</v>
      </c>
      <c r="AP1529" s="6">
        <f>+AN1529+SUM($D$16:$E$18)-SUM($AL$27:AL1529)</f>
        <v>29641.657822751906</v>
      </c>
      <c r="AQ1529" s="10">
        <f t="shared" si="460"/>
        <v>-6.4367772856074312E-3</v>
      </c>
      <c r="AR1529" s="10">
        <f>+AN1529/SUM(AL$27:AL1529)-1</f>
        <v>0.194810661967179</v>
      </c>
    </row>
    <row r="1530" spans="1:44" x14ac:dyDescent="0.25">
      <c r="A1530" s="1">
        <v>42438</v>
      </c>
      <c r="B1530">
        <v>7.2050000000000001</v>
      </c>
      <c r="G1530">
        <f t="shared" si="453"/>
        <v>4665.1351581298277</v>
      </c>
      <c r="H1530">
        <f t="shared" si="454"/>
        <v>4588.0401966693789</v>
      </c>
      <c r="I1530" s="5">
        <f t="shared" si="443"/>
        <v>0</v>
      </c>
      <c r="J1530" s="6">
        <f>+H1530+SUM($D$16:$E$16)-SUM($F$27:F1530)</f>
        <v>7515.9912493009633</v>
      </c>
      <c r="K1530" s="10">
        <f t="shared" si="455"/>
        <v>1.5273630771295288E-3</v>
      </c>
      <c r="L1530" s="10">
        <f>+H1530/SUM(F$27:F1530)-1</f>
        <v>-8.0930446587870852E-2</v>
      </c>
      <c r="M1530">
        <v>7.0970000000000004</v>
      </c>
      <c r="R1530">
        <f t="shared" si="456"/>
        <v>4766.8192972109555</v>
      </c>
      <c r="S1530">
        <f t="shared" si="457"/>
        <v>4552.0843128032984</v>
      </c>
      <c r="T1530" s="5">
        <f t="shared" si="444"/>
        <v>0</v>
      </c>
      <c r="U1530" s="6">
        <f>+S1530+SUM($D$17:$E$17)-SUM($Q$27:Q1530)</f>
        <v>6992.1635233296074</v>
      </c>
      <c r="V1530" s="10">
        <f t="shared" si="445"/>
        <v>2.6673424920047317E-3</v>
      </c>
      <c r="W1530" s="10">
        <f>+S1530/SUM(Q$27:Q1530)-1</f>
        <v>9.4271872753429076E-2</v>
      </c>
      <c r="X1530">
        <v>5.1079999999999997</v>
      </c>
      <c r="AC1530">
        <f t="shared" si="458"/>
        <v>11052.970929700507</v>
      </c>
      <c r="AD1530">
        <f t="shared" si="459"/>
        <v>10835.27659002369</v>
      </c>
      <c r="AE1530" s="5">
        <f t="shared" si="446"/>
        <v>0</v>
      </c>
      <c r="AF1530" s="6">
        <f>+AD1530+SUM($D$18:$E$18)-SUM($AB$27:AB1530)</f>
        <v>15227.203168971046</v>
      </c>
      <c r="AG1530" s="10">
        <f t="shared" si="447"/>
        <v>4.1967105838884855E-3</v>
      </c>
      <c r="AH1530" s="10">
        <f>+AD1530/SUM(AB$27:AB1530)-1</f>
        <v>0.44700458726278192</v>
      </c>
      <c r="AI1530" s="6">
        <f t="shared" si="448"/>
        <v>0</v>
      </c>
      <c r="AL1530" s="6">
        <f t="shared" si="449"/>
        <v>0</v>
      </c>
      <c r="AM1530" s="6">
        <f t="shared" si="450"/>
        <v>20484.92538504129</v>
      </c>
      <c r="AN1530" s="6">
        <f t="shared" si="451"/>
        <v>19975.401099496368</v>
      </c>
      <c r="AO1530" s="5">
        <f t="shared" si="452"/>
        <v>0</v>
      </c>
      <c r="AP1530" s="6">
        <f>+AN1530+SUM($D$16:$E$18)-SUM($AL$27:AL1530)</f>
        <v>29735.357941601607</v>
      </c>
      <c r="AQ1530" s="10">
        <f t="shared" si="460"/>
        <v>3.1610957595555877E-3</v>
      </c>
      <c r="AR1530" s="10">
        <f>+AN1530/SUM(AL$27:AL1530)-1</f>
        <v>0.2004416641202742</v>
      </c>
    </row>
    <row r="1531" spans="1:44" x14ac:dyDescent="0.25">
      <c r="A1531" s="1">
        <v>42439</v>
      </c>
      <c r="B1531">
        <v>7.157</v>
      </c>
      <c r="G1531">
        <f t="shared" si="453"/>
        <v>4634.0558399354859</v>
      </c>
      <c r="H1531">
        <f t="shared" si="454"/>
        <v>4557.4744882113455</v>
      </c>
      <c r="I1531" s="5">
        <f t="shared" si="443"/>
        <v>0</v>
      </c>
      <c r="J1531" s="6">
        <f>+H1531+SUM($D$16:$E$16)-SUM($F$27:F1531)</f>
        <v>7485.425540842929</v>
      </c>
      <c r="K1531" s="10">
        <f t="shared" si="455"/>
        <v>-4.0667567915113612E-3</v>
      </c>
      <c r="L1531" s="10">
        <f>+H1531/SUM(F$27:F1531)-1</f>
        <v>-8.7053324945092547E-2</v>
      </c>
      <c r="M1531">
        <v>6.9969999999999999</v>
      </c>
      <c r="R1531">
        <f t="shared" si="456"/>
        <v>4699.6526169628087</v>
      </c>
      <c r="S1531">
        <f t="shared" si="457"/>
        <v>4487.9433474263315</v>
      </c>
      <c r="T1531" s="5">
        <f t="shared" si="444"/>
        <v>0</v>
      </c>
      <c r="U1531" s="6">
        <f>+S1531+SUM($D$17:$E$17)-SUM($Q$27:Q1531)</f>
        <v>6928.0225579526414</v>
      </c>
      <c r="V1531" s="10">
        <f t="shared" si="445"/>
        <v>-9.1732644928793627E-3</v>
      </c>
      <c r="W1531" s="10">
        <f>+S1531/SUM(Q$27:Q1531)-1</f>
        <v>7.8853077871740673E-2</v>
      </c>
      <c r="X1531">
        <v>5.0519999999999996</v>
      </c>
      <c r="AC1531">
        <f t="shared" si="458"/>
        <v>10931.795054198699</v>
      </c>
      <c r="AD1531">
        <f t="shared" si="459"/>
        <v>10716.487340015599</v>
      </c>
      <c r="AE1531" s="5">
        <f t="shared" si="446"/>
        <v>0</v>
      </c>
      <c r="AF1531" s="6">
        <f>+AD1531+SUM($D$18:$E$18)-SUM($AB$27:AB1531)</f>
        <v>15108.413918962953</v>
      </c>
      <c r="AG1531" s="10">
        <f t="shared" si="447"/>
        <v>-7.8011207107391289E-3</v>
      </c>
      <c r="AH1531" s="10">
        <f>+AD1531/SUM(AB$27:AB1531)-1</f>
        <v>0.43114079382372239</v>
      </c>
      <c r="AI1531" s="6">
        <f t="shared" si="448"/>
        <v>0</v>
      </c>
      <c r="AL1531" s="6">
        <f t="shared" si="449"/>
        <v>0</v>
      </c>
      <c r="AM1531" s="6">
        <f t="shared" si="450"/>
        <v>20265.503511096991</v>
      </c>
      <c r="AN1531" s="6">
        <f t="shared" si="451"/>
        <v>19761.905175653275</v>
      </c>
      <c r="AO1531" s="5">
        <f t="shared" si="452"/>
        <v>0</v>
      </c>
      <c r="AP1531" s="6">
        <f>+AN1531+SUM($D$16:$E$18)-SUM($AL$27:AL1531)</f>
        <v>29521.862017758511</v>
      </c>
      <c r="AQ1531" s="10">
        <f t="shared" si="460"/>
        <v>-7.1798672900588167E-3</v>
      </c>
      <c r="AR1531" s="10">
        <f>+AN1531/SUM(AL$27:AL1531)-1</f>
        <v>0.18761141351231214</v>
      </c>
    </row>
    <row r="1532" spans="1:44" x14ac:dyDescent="0.25">
      <c r="A1532" s="1">
        <v>42440</v>
      </c>
      <c r="B1532">
        <v>7.2309999999999999</v>
      </c>
      <c r="G1532">
        <f t="shared" si="453"/>
        <v>4681.9697888184301</v>
      </c>
      <c r="H1532">
        <f t="shared" si="454"/>
        <v>4604.5966220841474</v>
      </c>
      <c r="I1532" s="5">
        <f t="shared" si="443"/>
        <v>0</v>
      </c>
      <c r="J1532" s="6">
        <f>+H1532+SUM($D$16:$E$16)-SUM($F$27:F1532)</f>
        <v>7532.5476747157318</v>
      </c>
      <c r="K1532" s="10">
        <f t="shared" si="455"/>
        <v>6.2951843707066413E-3</v>
      </c>
      <c r="L1532" s="10">
        <f>+H1532/SUM(F$27:F1532)-1</f>
        <v>-7.7613887477709032E-2</v>
      </c>
      <c r="M1532">
        <v>7.16</v>
      </c>
      <c r="R1532">
        <f t="shared" si="456"/>
        <v>4809.1343057672875</v>
      </c>
      <c r="S1532">
        <f t="shared" si="457"/>
        <v>4592.4931209907872</v>
      </c>
      <c r="T1532" s="5">
        <f t="shared" si="444"/>
        <v>0</v>
      </c>
      <c r="U1532" s="6">
        <f>+S1532+SUM($D$17:$E$17)-SUM($Q$27:Q1532)</f>
        <v>7032.5723315170981</v>
      </c>
      <c r="V1532" s="10">
        <f t="shared" si="445"/>
        <v>1.5090853514101887E-2</v>
      </c>
      <c r="W1532" s="10">
        <f>+S1532/SUM(Q$27:Q1532)-1</f>
        <v>0.10398571352889285</v>
      </c>
      <c r="X1532">
        <v>5.1100000000000003</v>
      </c>
      <c r="AC1532">
        <f t="shared" si="458"/>
        <v>11057.298639539857</v>
      </c>
      <c r="AD1532">
        <f t="shared" si="459"/>
        <v>10839.519063238266</v>
      </c>
      <c r="AE1532" s="5">
        <f t="shared" si="446"/>
        <v>0</v>
      </c>
      <c r="AF1532" s="6">
        <f>+AD1532+SUM($D$18:$E$18)-SUM($AB$27:AB1532)</f>
        <v>15231.445642185619</v>
      </c>
      <c r="AG1532" s="10">
        <f t="shared" si="447"/>
        <v>8.1432587088605679E-3</v>
      </c>
      <c r="AH1532" s="10">
        <f>+AD1532/SUM(AB$27:AB1532)-1</f>
        <v>0.44757115131417691</v>
      </c>
      <c r="AI1532" s="6">
        <f t="shared" si="448"/>
        <v>0</v>
      </c>
      <c r="AL1532" s="6">
        <f t="shared" si="449"/>
        <v>0</v>
      </c>
      <c r="AM1532" s="6">
        <f t="shared" si="450"/>
        <v>20548.402734125571</v>
      </c>
      <c r="AN1532" s="6">
        <f t="shared" si="451"/>
        <v>20036.608806313201</v>
      </c>
      <c r="AO1532" s="5">
        <f t="shared" si="452"/>
        <v>0</v>
      </c>
      <c r="AP1532" s="6">
        <f>+AN1532+SUM($D$16:$E$18)-SUM($AL$27:AL1532)</f>
        <v>29796.565648418444</v>
      </c>
      <c r="AQ1532" s="10">
        <f t="shared" si="460"/>
        <v>9.3050916129440164E-3</v>
      </c>
      <c r="AR1532" s="10">
        <f>+AN1532/SUM(AL$27:AL1532)-1</f>
        <v>0.20412000234548433</v>
      </c>
    </row>
    <row r="1533" spans="1:44" x14ac:dyDescent="0.25">
      <c r="A1533" s="1">
        <v>42443</v>
      </c>
      <c r="B1533">
        <v>7.2830000000000004</v>
      </c>
      <c r="G1533">
        <f t="shared" si="453"/>
        <v>4715.6390501956339</v>
      </c>
      <c r="H1533">
        <f t="shared" si="454"/>
        <v>4637.7094729136834</v>
      </c>
      <c r="I1533" s="5">
        <f t="shared" si="443"/>
        <v>0</v>
      </c>
      <c r="J1533" s="6">
        <f>+H1533+SUM($D$16:$E$16)-SUM($F$27:F1533)</f>
        <v>7565.6605255452687</v>
      </c>
      <c r="K1533" s="10">
        <f t="shared" si="455"/>
        <v>4.3959696319859631E-3</v>
      </c>
      <c r="L1533" s="10">
        <f>+H1533/SUM(F$27:F1533)-1</f>
        <v>-7.0980769257385612E-2</v>
      </c>
      <c r="M1533">
        <v>7.202</v>
      </c>
      <c r="R1533">
        <f t="shared" si="456"/>
        <v>4837.3443114715092</v>
      </c>
      <c r="S1533">
        <f t="shared" si="457"/>
        <v>4619.4323264491131</v>
      </c>
      <c r="T1533" s="5">
        <f t="shared" si="444"/>
        <v>0</v>
      </c>
      <c r="U1533" s="6">
        <f>+S1533+SUM($D$17:$E$17)-SUM($Q$27:Q1533)</f>
        <v>7059.511536975424</v>
      </c>
      <c r="V1533" s="10">
        <f t="shared" si="445"/>
        <v>3.8306332574207236E-3</v>
      </c>
      <c r="W1533" s="10">
        <f>+S1533/SUM(Q$27:Q1533)-1</f>
        <v>0.11046160737920196</v>
      </c>
      <c r="X1533">
        <v>5.1310000000000002</v>
      </c>
      <c r="AC1533">
        <f t="shared" si="458"/>
        <v>11102.739592853033</v>
      </c>
      <c r="AD1533">
        <f t="shared" si="459"/>
        <v>10884.065031991298</v>
      </c>
      <c r="AE1533" s="5">
        <f t="shared" si="446"/>
        <v>0</v>
      </c>
      <c r="AF1533" s="6">
        <f>+AD1533+SUM($D$18:$E$18)-SUM($AB$27:AB1533)</f>
        <v>15275.99161093865</v>
      </c>
      <c r="AG1533" s="10">
        <f t="shared" si="447"/>
        <v>2.9246054379536979E-3</v>
      </c>
      <c r="AH1533" s="10">
        <f>+AD1533/SUM(AB$27:AB1533)-1</f>
        <v>0.45352007385382409</v>
      </c>
      <c r="AI1533" s="6">
        <f t="shared" si="448"/>
        <v>0</v>
      </c>
      <c r="AL1533" s="6">
        <f t="shared" si="449"/>
        <v>0</v>
      </c>
      <c r="AM1533" s="6">
        <f t="shared" si="450"/>
        <v>20655.722954520177</v>
      </c>
      <c r="AN1533" s="6">
        <f t="shared" si="451"/>
        <v>20141.206831354095</v>
      </c>
      <c r="AO1533" s="5">
        <f t="shared" si="452"/>
        <v>0</v>
      </c>
      <c r="AP1533" s="6">
        <f>+AN1533+SUM($D$16:$E$18)-SUM($AL$27:AL1533)</f>
        <v>29901.163673459334</v>
      </c>
      <c r="AQ1533" s="10">
        <f t="shared" si="460"/>
        <v>3.5104054029273524E-3</v>
      </c>
      <c r="AR1533" s="10">
        <f>+AN1533/SUM(AL$27:AL1533)-1</f>
        <v>0.21040592504702915</v>
      </c>
    </row>
    <row r="1534" spans="1:44" x14ac:dyDescent="0.25">
      <c r="A1534" s="1">
        <v>42444</v>
      </c>
      <c r="B1534">
        <v>7.1719999999999997</v>
      </c>
      <c r="G1534">
        <f t="shared" si="453"/>
        <v>4643.7681268712186</v>
      </c>
      <c r="H1534">
        <f t="shared" si="454"/>
        <v>4567.026272104481</v>
      </c>
      <c r="I1534" s="5">
        <f t="shared" si="443"/>
        <v>0</v>
      </c>
      <c r="J1534" s="6">
        <f>+H1534+SUM($D$16:$E$16)-SUM($F$27:F1534)</f>
        <v>7494.9773247360663</v>
      </c>
      <c r="K1534" s="10">
        <f t="shared" si="455"/>
        <v>-9.3426344693291474E-3</v>
      </c>
      <c r="L1534" s="10">
        <f>+H1534/SUM(F$27:F1534)-1</f>
        <v>-8.513992545846083E-2</v>
      </c>
      <c r="M1534">
        <v>7.1470000000000002</v>
      </c>
      <c r="R1534">
        <f t="shared" si="456"/>
        <v>4800.4026373350289</v>
      </c>
      <c r="S1534">
        <f t="shared" si="457"/>
        <v>4584.1547954917824</v>
      </c>
      <c r="T1534" s="5">
        <f t="shared" si="444"/>
        <v>0</v>
      </c>
      <c r="U1534" s="6">
        <f>+S1534+SUM($D$17:$E$17)-SUM($Q$27:Q1534)</f>
        <v>7024.2340060180923</v>
      </c>
      <c r="V1534" s="10">
        <f t="shared" si="445"/>
        <v>-4.9971631567651276E-3</v>
      </c>
      <c r="W1534" s="10">
        <f>+S1534/SUM(Q$27:Q1534)-1</f>
        <v>0.1019812701942735</v>
      </c>
      <c r="X1534">
        <v>5.09</v>
      </c>
      <c r="AC1534">
        <f t="shared" si="458"/>
        <v>11014.021541146352</v>
      </c>
      <c r="AD1534">
        <f t="shared" si="459"/>
        <v>10797.094331092518</v>
      </c>
      <c r="AE1534" s="5">
        <f t="shared" si="446"/>
        <v>0</v>
      </c>
      <c r="AF1534" s="6">
        <f>+AD1534+SUM($D$18:$E$18)-SUM($AB$27:AB1534)</f>
        <v>15189.020910039872</v>
      </c>
      <c r="AG1534" s="10">
        <f t="shared" si="447"/>
        <v>-5.6932933137054942E-3</v>
      </c>
      <c r="AH1534" s="10">
        <f>+AD1534/SUM(AB$27:AB1534)-1</f>
        <v>0.441905510800227</v>
      </c>
      <c r="AI1534" s="6">
        <f t="shared" si="448"/>
        <v>0</v>
      </c>
      <c r="AL1534" s="6">
        <f t="shared" si="449"/>
        <v>0</v>
      </c>
      <c r="AM1534" s="6">
        <f t="shared" si="450"/>
        <v>20458.192305352597</v>
      </c>
      <c r="AN1534" s="6">
        <f t="shared" si="451"/>
        <v>19948.27539868878</v>
      </c>
      <c r="AO1534" s="5">
        <f t="shared" si="452"/>
        <v>0</v>
      </c>
      <c r="AP1534" s="6">
        <f>+AN1534+SUM($D$16:$E$18)-SUM($AL$27:AL1534)</f>
        <v>29708.232240794023</v>
      </c>
      <c r="AQ1534" s="10">
        <f t="shared" si="460"/>
        <v>-6.4523051601687031E-3</v>
      </c>
      <c r="AR1534" s="10">
        <f>+AN1534/SUM(AL$27:AL1534)-1</f>
        <v>0.19881151805934172</v>
      </c>
    </row>
    <row r="1535" spans="1:44" x14ac:dyDescent="0.25">
      <c r="A1535" s="1">
        <v>42445</v>
      </c>
      <c r="B1535">
        <v>7.1959999999999997</v>
      </c>
      <c r="G1535">
        <f t="shared" si="453"/>
        <v>4659.307785968389</v>
      </c>
      <c r="H1535">
        <f t="shared" si="454"/>
        <v>4582.3091263334973</v>
      </c>
      <c r="I1535" s="5">
        <f t="shared" si="443"/>
        <v>0</v>
      </c>
      <c r="J1535" s="6">
        <f>+H1535+SUM($D$16:$E$16)-SUM($F$27:F1535)</f>
        <v>7510.2601789650816</v>
      </c>
      <c r="K1535" s="10">
        <f t="shared" si="455"/>
        <v>2.0390794483895469E-3</v>
      </c>
      <c r="L1535" s="10">
        <f>+H1535/SUM(F$27:F1535)-1</f>
        <v>-8.2078486279850038E-2</v>
      </c>
      <c r="M1535">
        <v>7.1479999999999997</v>
      </c>
      <c r="R1535">
        <f t="shared" si="456"/>
        <v>4801.0743041375099</v>
      </c>
      <c r="S1535">
        <f t="shared" si="457"/>
        <v>4584.7962051455515</v>
      </c>
      <c r="T1535" s="5">
        <f t="shared" si="444"/>
        <v>0</v>
      </c>
      <c r="U1535" s="6">
        <f>+S1535+SUM($D$17:$E$17)-SUM($Q$27:Q1535)</f>
        <v>7024.8754156718605</v>
      </c>
      <c r="V1535" s="10">
        <f t="shared" si="445"/>
        <v>9.1313822007998979E-5</v>
      </c>
      <c r="W1535" s="10">
        <f>+S1535/SUM(Q$27:Q1535)-1</f>
        <v>0.10213545814309044</v>
      </c>
      <c r="X1535">
        <v>5.0940000000000003</v>
      </c>
      <c r="AC1535">
        <f t="shared" si="458"/>
        <v>11022.676960825054</v>
      </c>
      <c r="AD1535">
        <f t="shared" si="459"/>
        <v>10805.579277521669</v>
      </c>
      <c r="AE1535" s="5">
        <f t="shared" si="446"/>
        <v>0</v>
      </c>
      <c r="AF1535" s="6">
        <f>+AD1535+SUM($D$18:$E$18)-SUM($AB$27:AB1535)</f>
        <v>15197.505856469023</v>
      </c>
      <c r="AG1535" s="10">
        <f t="shared" si="447"/>
        <v>5.5862365845738005E-4</v>
      </c>
      <c r="AH1535" s="10">
        <f>+AD1535/SUM(AB$27:AB1535)-1</f>
        <v>0.4430386389030172</v>
      </c>
      <c r="AI1535" s="6">
        <f t="shared" si="448"/>
        <v>0</v>
      </c>
      <c r="AL1535" s="6">
        <f t="shared" si="449"/>
        <v>0</v>
      </c>
      <c r="AM1535" s="6">
        <f t="shared" si="450"/>
        <v>20483.059050930955</v>
      </c>
      <c r="AN1535" s="6">
        <f t="shared" si="451"/>
        <v>19972.684609000717</v>
      </c>
      <c r="AO1535" s="5">
        <f t="shared" si="452"/>
        <v>0</v>
      </c>
      <c r="AP1535" s="6">
        <f>+AN1535+SUM($D$16:$E$18)-SUM($AL$27:AL1535)</f>
        <v>29732.641451105956</v>
      </c>
      <c r="AQ1535" s="10">
        <f t="shared" si="460"/>
        <v>8.2163119347145042E-4</v>
      </c>
      <c r="AR1535" s="10">
        <f>+AN1535/SUM(AL$27:AL1535)-1</f>
        <v>0.20027841391293544</v>
      </c>
    </row>
    <row r="1536" spans="1:44" x14ac:dyDescent="0.25">
      <c r="A1536" s="1">
        <v>42447</v>
      </c>
      <c r="B1536">
        <v>7.3559999999999999</v>
      </c>
      <c r="G1536">
        <f t="shared" si="453"/>
        <v>4762.9055132828607</v>
      </c>
      <c r="H1536">
        <f t="shared" si="454"/>
        <v>4684.1948211936078</v>
      </c>
      <c r="I1536" s="5">
        <f t="shared" si="443"/>
        <v>0</v>
      </c>
      <c r="J1536" s="6">
        <f>+H1536+SUM($D$16:$E$16)-SUM($F$27:F1536)</f>
        <v>7612.1458738251913</v>
      </c>
      <c r="K1536" s="10">
        <f t="shared" si="455"/>
        <v>1.3566200428777986E-2</v>
      </c>
      <c r="L1536" s="10">
        <f>+H1536/SUM(F$27:F1536)-1</f>
        <v>-6.1668891755777944E-2</v>
      </c>
      <c r="M1536">
        <v>7.149</v>
      </c>
      <c r="R1536">
        <f t="shared" si="456"/>
        <v>4801.7459709399918</v>
      </c>
      <c r="S1536">
        <f t="shared" si="457"/>
        <v>4585.4376147993216</v>
      </c>
      <c r="T1536" s="5">
        <f t="shared" si="444"/>
        <v>0</v>
      </c>
      <c r="U1536" s="6">
        <f>+S1536+SUM($D$17:$E$17)-SUM($Q$27:Q1536)</f>
        <v>7025.5168253256306</v>
      </c>
      <c r="V1536" s="10">
        <f t="shared" si="445"/>
        <v>9.1305484555492811E-5</v>
      </c>
      <c r="W1536" s="10">
        <f>+S1536/SUM(Q$27:Q1536)-1</f>
        <v>0.10228964609190738</v>
      </c>
      <c r="X1536">
        <v>5.032</v>
      </c>
      <c r="AC1536">
        <f t="shared" si="458"/>
        <v>10888.517955805197</v>
      </c>
      <c r="AD1536">
        <f t="shared" si="459"/>
        <v>10674.062607869853</v>
      </c>
      <c r="AE1536" s="5">
        <f t="shared" si="446"/>
        <v>0</v>
      </c>
      <c r="AF1536" s="6">
        <f>+AD1536+SUM($D$18:$E$18)-SUM($AB$27:AB1536)</f>
        <v>15065.989186817209</v>
      </c>
      <c r="AG1536" s="10">
        <f t="shared" si="447"/>
        <v>-8.6538324705320857E-3</v>
      </c>
      <c r="AH1536" s="10">
        <f>+AD1536/SUM(AB$27:AB1536)-1</f>
        <v>0.4254751533097727</v>
      </c>
      <c r="AI1536" s="6">
        <f t="shared" si="448"/>
        <v>0</v>
      </c>
      <c r="AL1536" s="6">
        <f t="shared" si="449"/>
        <v>0</v>
      </c>
      <c r="AM1536" s="6">
        <f t="shared" si="450"/>
        <v>20453.16944002805</v>
      </c>
      <c r="AN1536" s="6">
        <f t="shared" si="451"/>
        <v>19943.695043862783</v>
      </c>
      <c r="AO1536" s="5">
        <f t="shared" si="452"/>
        <v>0</v>
      </c>
      <c r="AP1536" s="6">
        <f>+AN1536+SUM($D$16:$E$18)-SUM($AL$27:AL1536)</f>
        <v>29703.651885968022</v>
      </c>
      <c r="AQ1536" s="10">
        <f t="shared" si="460"/>
        <v>-9.7500806262384998E-4</v>
      </c>
      <c r="AR1536" s="10">
        <f>+AN1536/SUM(AL$27:AL1536)-1</f>
        <v>0.19853625706497202</v>
      </c>
    </row>
    <row r="1537" spans="1:44" x14ac:dyDescent="0.25">
      <c r="A1537" s="1">
        <v>42450</v>
      </c>
      <c r="B1537">
        <v>7.3959999999999999</v>
      </c>
      <c r="G1537">
        <f t="shared" si="453"/>
        <v>4788.8049451114784</v>
      </c>
      <c r="H1537">
        <f t="shared" si="454"/>
        <v>4709.6662449086352</v>
      </c>
      <c r="I1537" s="5">
        <f t="shared" si="443"/>
        <v>0</v>
      </c>
      <c r="J1537" s="6">
        <f>+H1537+SUM($D$16:$E$16)-SUM($F$27:F1537)</f>
        <v>7637.6172975402205</v>
      </c>
      <c r="K1537" s="10">
        <f t="shared" si="455"/>
        <v>3.3461554911360381E-3</v>
      </c>
      <c r="L1537" s="10">
        <f>+H1537/SUM(F$27:F1537)-1</f>
        <v>-5.656649312475992E-2</v>
      </c>
      <c r="M1537">
        <v>7.1390000000000002</v>
      </c>
      <c r="R1537">
        <f t="shared" si="456"/>
        <v>4795.0293029151771</v>
      </c>
      <c r="S1537">
        <f t="shared" si="457"/>
        <v>4579.0235182616252</v>
      </c>
      <c r="T1537" s="5">
        <f t="shared" si="444"/>
        <v>0</v>
      </c>
      <c r="U1537" s="6">
        <f>+S1537+SUM($D$17:$E$17)-SUM($Q$27:Q1537)</f>
        <v>7019.1027287879351</v>
      </c>
      <c r="V1537" s="10">
        <f t="shared" si="445"/>
        <v>-9.1297148625046898E-4</v>
      </c>
      <c r="W1537" s="10">
        <f>+S1537/SUM(Q$27:Q1537)-1</f>
        <v>0.10074776660373863</v>
      </c>
      <c r="X1537">
        <v>5.05</v>
      </c>
      <c r="AC1537">
        <f t="shared" si="458"/>
        <v>10927.467344359349</v>
      </c>
      <c r="AD1537">
        <f t="shared" si="459"/>
        <v>10712.244866801026</v>
      </c>
      <c r="AE1537" s="5">
        <f t="shared" si="446"/>
        <v>0</v>
      </c>
      <c r="AF1537" s="6">
        <f>+AD1537+SUM($D$18:$E$18)-SUM($AB$27:AB1537)</f>
        <v>15104.171445748379</v>
      </c>
      <c r="AG1537" s="10">
        <f t="shared" si="447"/>
        <v>2.5343346830875024E-3</v>
      </c>
      <c r="AH1537" s="10">
        <f>+AD1537/SUM(AB$27:AB1537)-1</f>
        <v>0.43057422977232762</v>
      </c>
      <c r="AI1537" s="6">
        <f t="shared" si="448"/>
        <v>0</v>
      </c>
      <c r="AL1537" s="6">
        <f t="shared" si="449"/>
        <v>0</v>
      </c>
      <c r="AM1537" s="6">
        <f t="shared" si="450"/>
        <v>20511.301592386004</v>
      </c>
      <c r="AN1537" s="6">
        <f t="shared" si="451"/>
        <v>20000.934629971285</v>
      </c>
      <c r="AO1537" s="5">
        <f t="shared" si="452"/>
        <v>0</v>
      </c>
      <c r="AP1537" s="6">
        <f>+AN1537+SUM($D$16:$E$18)-SUM($AL$27:AL1537)</f>
        <v>29760.891472076524</v>
      </c>
      <c r="AQ1537" s="10">
        <f t="shared" si="460"/>
        <v>1.9270218466147515E-3</v>
      </c>
      <c r="AR1537" s="10">
        <f>+AN1537/SUM(AL$27:AL1537)-1</f>
        <v>0.2019761271161109</v>
      </c>
    </row>
    <row r="1538" spans="1:44" x14ac:dyDescent="0.25">
      <c r="A1538" s="1">
        <v>42451</v>
      </c>
      <c r="B1538">
        <v>7.4249999999999998</v>
      </c>
      <c r="G1538">
        <f t="shared" si="453"/>
        <v>4807.5820331872264</v>
      </c>
      <c r="H1538">
        <f t="shared" si="454"/>
        <v>4728.1330271020297</v>
      </c>
      <c r="I1538" s="5">
        <f t="shared" si="443"/>
        <v>0</v>
      </c>
      <c r="J1538" s="6">
        <f>+H1538+SUM($D$16:$E$16)-SUM($F$27:F1538)</f>
        <v>7656.084079733615</v>
      </c>
      <c r="K1538" s="10">
        <f t="shared" si="455"/>
        <v>2.4178721548855364E-3</v>
      </c>
      <c r="L1538" s="10">
        <f>+H1538/SUM(F$27:F1538)-1</f>
        <v>-5.2867254117271889E-2</v>
      </c>
      <c r="M1538">
        <v>7.1449999999999996</v>
      </c>
      <c r="R1538">
        <f t="shared" si="456"/>
        <v>4799.059303730065</v>
      </c>
      <c r="S1538">
        <f t="shared" si="457"/>
        <v>4582.8719761842422</v>
      </c>
      <c r="T1538" s="5">
        <f t="shared" si="444"/>
        <v>0</v>
      </c>
      <c r="U1538" s="6">
        <f>+S1538+SUM($D$17:$E$17)-SUM($Q$27:Q1538)</f>
        <v>7022.9511867105521</v>
      </c>
      <c r="V1538" s="10">
        <f t="shared" si="445"/>
        <v>5.4828345891455577E-4</v>
      </c>
      <c r="W1538" s="10">
        <f>+S1538/SUM(Q$27:Q1538)-1</f>
        <v>0.10167289429663962</v>
      </c>
      <c r="X1538">
        <v>5.069</v>
      </c>
      <c r="AC1538">
        <f t="shared" si="458"/>
        <v>10968.580587833176</v>
      </c>
      <c r="AD1538">
        <f t="shared" si="459"/>
        <v>10752.548362339485</v>
      </c>
      <c r="AE1538" s="5">
        <f t="shared" si="446"/>
        <v>0</v>
      </c>
      <c r="AF1538" s="6">
        <f>+AD1538+SUM($D$18:$E$18)-SUM($AB$27:AB1538)</f>
        <v>15144.474941286837</v>
      </c>
      <c r="AG1538" s="10">
        <f t="shared" si="447"/>
        <v>2.6683685154940129E-3</v>
      </c>
      <c r="AH1538" s="10">
        <f>+AD1538/SUM(AB$27:AB1538)-1</f>
        <v>0.43595658826057981</v>
      </c>
      <c r="AI1538" s="6">
        <f t="shared" si="448"/>
        <v>0</v>
      </c>
      <c r="AL1538" s="6">
        <f t="shared" si="449"/>
        <v>0</v>
      </c>
      <c r="AM1538" s="6">
        <f t="shared" si="450"/>
        <v>20575.221924750469</v>
      </c>
      <c r="AN1538" s="6">
        <f t="shared" si="451"/>
        <v>20063.553365625754</v>
      </c>
      <c r="AO1538" s="5">
        <f t="shared" si="452"/>
        <v>0</v>
      </c>
      <c r="AP1538" s="6">
        <f>+AN1538+SUM($D$16:$E$18)-SUM($AL$27:AL1538)</f>
        <v>29823.510207730993</v>
      </c>
      <c r="AQ1538" s="10">
        <f t="shared" si="460"/>
        <v>2.1040611539886456E-3</v>
      </c>
      <c r="AR1538" s="10">
        <f>+AN1538/SUM(AL$27:AL1538)-1</f>
        <v>0.20573926252749719</v>
      </c>
    </row>
    <row r="1539" spans="1:44" x14ac:dyDescent="0.25">
      <c r="A1539" s="1">
        <v>42452</v>
      </c>
      <c r="B1539">
        <v>7.3849999999999998</v>
      </c>
      <c r="G1539">
        <f t="shared" si="453"/>
        <v>4781.6826013586087</v>
      </c>
      <c r="H1539">
        <f t="shared" si="454"/>
        <v>4702.6616033870023</v>
      </c>
      <c r="I1539" s="5">
        <f t="shared" si="443"/>
        <v>0</v>
      </c>
      <c r="J1539" s="6">
        <f>+H1539+SUM($D$16:$E$16)-SUM($F$27:F1539)</f>
        <v>7630.6126560185858</v>
      </c>
      <c r="K1539" s="10">
        <f t="shared" si="455"/>
        <v>-3.3269519312691953E-3</v>
      </c>
      <c r="L1539" s="10">
        <f>+H1539/SUM(F$27:F1539)-1</f>
        <v>-5.7969652748289913E-2</v>
      </c>
      <c r="M1539">
        <v>7.1470000000000002</v>
      </c>
      <c r="R1539">
        <f t="shared" si="456"/>
        <v>4800.402637335028</v>
      </c>
      <c r="S1539">
        <f t="shared" si="457"/>
        <v>4584.1547954917814</v>
      </c>
      <c r="T1539" s="5">
        <f t="shared" si="444"/>
        <v>0</v>
      </c>
      <c r="U1539" s="6">
        <f>+S1539+SUM($D$17:$E$17)-SUM($Q$27:Q1539)</f>
        <v>7024.2340060180904</v>
      </c>
      <c r="V1539" s="10">
        <f t="shared" si="445"/>
        <v>1.8266100296493448E-4</v>
      </c>
      <c r="W1539" s="10">
        <f>+S1539/SUM(Q$27:Q1539)-1</f>
        <v>0.10198127019427328</v>
      </c>
      <c r="X1539">
        <v>5.0789999999999997</v>
      </c>
      <c r="AC1539">
        <f t="shared" si="458"/>
        <v>10990.219137029926</v>
      </c>
      <c r="AD1539">
        <f t="shared" si="459"/>
        <v>10773.760728412357</v>
      </c>
      <c r="AE1539" s="5">
        <f t="shared" si="446"/>
        <v>0</v>
      </c>
      <c r="AF1539" s="6">
        <f>+AD1539+SUM($D$18:$E$18)-SUM($AB$27:AB1539)</f>
        <v>15165.687307359713</v>
      </c>
      <c r="AG1539" s="10">
        <f t="shared" si="447"/>
        <v>1.4006669861525989E-3</v>
      </c>
      <c r="AH1539" s="10">
        <f>+AD1539/SUM(AB$27:AB1539)-1</f>
        <v>0.43878940851755455</v>
      </c>
      <c r="AI1539" s="6">
        <f t="shared" si="448"/>
        <v>0</v>
      </c>
      <c r="AL1539" s="6">
        <f t="shared" si="449"/>
        <v>0</v>
      </c>
      <c r="AM1539" s="6">
        <f t="shared" si="450"/>
        <v>20572.304375723565</v>
      </c>
      <c r="AN1539" s="6">
        <f t="shared" si="451"/>
        <v>20060.577127291141</v>
      </c>
      <c r="AO1539" s="5">
        <f t="shared" si="452"/>
        <v>0</v>
      </c>
      <c r="AP1539" s="6">
        <f>+AN1539+SUM($D$16:$E$18)-SUM($AL$27:AL1539)</f>
        <v>29820.533969396376</v>
      </c>
      <c r="AQ1539" s="10">
        <f t="shared" si="460"/>
        <v>-9.9795038004835135E-5</v>
      </c>
      <c r="AR1539" s="10">
        <f>+AN1539/SUM(AL$27:AL1539)-1</f>
        <v>0.20556040251455299</v>
      </c>
    </row>
    <row r="1540" spans="1:44" x14ac:dyDescent="0.25">
      <c r="A1540" s="1">
        <v>42453</v>
      </c>
      <c r="B1540">
        <v>7.3259999999999996</v>
      </c>
      <c r="G1540">
        <f t="shared" si="453"/>
        <v>4743.4809394113972</v>
      </c>
      <c r="H1540">
        <f t="shared" si="454"/>
        <v>4665.0912534073359</v>
      </c>
      <c r="I1540" s="5">
        <f t="shared" si="443"/>
        <v>0</v>
      </c>
      <c r="J1540" s="6">
        <f>+H1540+SUM($D$16:$E$16)-SUM($F$27:F1540)</f>
        <v>7593.0423060389203</v>
      </c>
      <c r="K1540" s="10">
        <f t="shared" si="455"/>
        <v>-4.9236347949115356E-3</v>
      </c>
      <c r="L1540" s="10">
        <f>+H1540/SUM(F$27:F1540)-1</f>
        <v>-6.5495690729041711E-2</v>
      </c>
      <c r="M1540">
        <v>7.0460000000000003</v>
      </c>
      <c r="R1540">
        <f t="shared" si="456"/>
        <v>4732.5642902844002</v>
      </c>
      <c r="S1540">
        <f t="shared" si="457"/>
        <v>4519.3724204610453</v>
      </c>
      <c r="T1540" s="5">
        <f t="shared" si="444"/>
        <v>0</v>
      </c>
      <c r="U1540" s="6">
        <f>+S1540+SUM($D$17:$E$17)-SUM($Q$27:Q1540)</f>
        <v>6959.4516309873543</v>
      </c>
      <c r="V1540" s="10">
        <f t="shared" si="445"/>
        <v>-9.2226960228308785E-3</v>
      </c>
      <c r="W1540" s="10">
        <f>+S1540/SUM(Q$27:Q1540)-1</f>
        <v>8.6408287363767933E-2</v>
      </c>
      <c r="X1540">
        <v>5.069</v>
      </c>
      <c r="AC1540">
        <f t="shared" si="458"/>
        <v>10968.580587833176</v>
      </c>
      <c r="AD1540">
        <f t="shared" si="459"/>
        <v>10752.548362339485</v>
      </c>
      <c r="AE1540" s="5">
        <f t="shared" si="446"/>
        <v>0</v>
      </c>
      <c r="AF1540" s="6">
        <f>+AD1540+SUM($D$18:$E$18)-SUM($AB$27:AB1540)</f>
        <v>15144.474941286837</v>
      </c>
      <c r="AG1540" s="10">
        <f t="shared" si="447"/>
        <v>-1.3987078622267335E-3</v>
      </c>
      <c r="AH1540" s="10">
        <f>+AD1540/SUM(AB$27:AB1540)-1</f>
        <v>0.43595658826057981</v>
      </c>
      <c r="AI1540" s="6">
        <f t="shared" si="448"/>
        <v>0</v>
      </c>
      <c r="AL1540" s="6">
        <f t="shared" si="449"/>
        <v>0</v>
      </c>
      <c r="AM1540" s="6">
        <f t="shared" si="450"/>
        <v>20444.625817528973</v>
      </c>
      <c r="AN1540" s="6">
        <f t="shared" si="451"/>
        <v>19937.012036207867</v>
      </c>
      <c r="AO1540" s="5">
        <f t="shared" si="452"/>
        <v>0</v>
      </c>
      <c r="AP1540" s="6">
        <f>+AN1540+SUM($D$16:$E$18)-SUM($AL$27:AL1540)</f>
        <v>29696.968878313106</v>
      </c>
      <c r="AQ1540" s="10">
        <f t="shared" si="460"/>
        <v>-4.1436243633357073E-3</v>
      </c>
      <c r="AR1540" s="10">
        <f>+AN1540/SUM(AL$27:AL1540)-1</f>
        <v>0.19813463505044338</v>
      </c>
    </row>
    <row r="1541" spans="1:44" x14ac:dyDescent="0.25">
      <c r="A1541" s="1">
        <v>42458</v>
      </c>
      <c r="B1541">
        <v>7.3209999999999997</v>
      </c>
      <c r="G1541">
        <f t="shared" si="453"/>
        <v>4740.2435104328206</v>
      </c>
      <c r="H1541">
        <f t="shared" si="454"/>
        <v>4661.9073254429577</v>
      </c>
      <c r="I1541" s="5">
        <f t="shared" si="443"/>
        <v>0</v>
      </c>
      <c r="J1541" s="6">
        <f>+H1541+SUM($D$16:$E$16)-SUM($F$27:F1541)</f>
        <v>7589.8583780745412</v>
      </c>
      <c r="K1541" s="10">
        <f t="shared" si="455"/>
        <v>-4.1932177328274367E-4</v>
      </c>
      <c r="L1541" s="10">
        <f>+H1541/SUM(F$27:F1541)-1</f>
        <v>-6.6133490557918839E-2</v>
      </c>
      <c r="M1541">
        <v>7.069</v>
      </c>
      <c r="R1541">
        <f t="shared" si="456"/>
        <v>4748.0126267414744</v>
      </c>
      <c r="S1541">
        <f t="shared" si="457"/>
        <v>4534.1248424977475</v>
      </c>
      <c r="T1541" s="5">
        <f t="shared" si="444"/>
        <v>0</v>
      </c>
      <c r="U1541" s="6">
        <f>+S1541+SUM($D$17:$E$17)-SUM($Q$27:Q1541)</f>
        <v>6974.2040530240574</v>
      </c>
      <c r="V1541" s="10">
        <f t="shared" si="445"/>
        <v>2.1197678809947718E-3</v>
      </c>
      <c r="W1541" s="10">
        <f>+S1541/SUM(Q$27:Q1541)-1</f>
        <v>8.9954610186556261E-2</v>
      </c>
      <c r="X1541">
        <v>5.1050000000000004</v>
      </c>
      <c r="AC1541">
        <f t="shared" si="458"/>
        <v>11046.479364941482</v>
      </c>
      <c r="AD1541">
        <f t="shared" si="459"/>
        <v>10828.912880201831</v>
      </c>
      <c r="AE1541" s="5">
        <f t="shared" si="446"/>
        <v>0</v>
      </c>
      <c r="AF1541" s="6">
        <f>+AD1541+SUM($D$18:$E$18)-SUM($AB$27:AB1541)</f>
        <v>15220.839459149185</v>
      </c>
      <c r="AG1541" s="10">
        <f t="shared" si="447"/>
        <v>5.0424011501490895E-3</v>
      </c>
      <c r="AH1541" s="10">
        <f>+AD1541/SUM(AB$27:AB1541)-1</f>
        <v>0.44615474118568987</v>
      </c>
      <c r="AI1541" s="6">
        <f t="shared" si="448"/>
        <v>0</v>
      </c>
      <c r="AL1541" s="6">
        <f t="shared" si="449"/>
        <v>0</v>
      </c>
      <c r="AM1541" s="6">
        <f t="shared" si="450"/>
        <v>20534.735502115778</v>
      </c>
      <c r="AN1541" s="6">
        <f t="shared" si="451"/>
        <v>20024.945048142537</v>
      </c>
      <c r="AO1541" s="5">
        <f t="shared" si="452"/>
        <v>0</v>
      </c>
      <c r="AP1541" s="6">
        <f>+AN1541+SUM($D$16:$E$18)-SUM($AL$27:AL1541)</f>
        <v>29784.901890247776</v>
      </c>
      <c r="AQ1541" s="10">
        <f t="shared" si="460"/>
        <v>2.9610096671814912E-3</v>
      </c>
      <c r="AR1541" s="10">
        <f>+AN1541/SUM(AL$27:AL1541)-1</f>
        <v>0.20341905715802366</v>
      </c>
    </row>
    <row r="1542" spans="1:44" x14ac:dyDescent="0.25">
      <c r="A1542" s="1">
        <v>42459</v>
      </c>
      <c r="B1542">
        <v>7.375</v>
      </c>
      <c r="G1542">
        <f t="shared" si="453"/>
        <v>4775.2077434014554</v>
      </c>
      <c r="H1542">
        <f t="shared" si="454"/>
        <v>4696.2937474582459</v>
      </c>
      <c r="I1542" s="5">
        <f t="shared" si="443"/>
        <v>0</v>
      </c>
      <c r="J1542" s="6">
        <f>+H1542+SUM($D$16:$E$16)-SUM($F$27:F1542)</f>
        <v>7624.2448000898312</v>
      </c>
      <c r="K1542" s="10">
        <f t="shared" si="455"/>
        <v>4.5305749201625112E-3</v>
      </c>
      <c r="L1542" s="10">
        <f>+H1542/SUM(F$27:F1542)-1</f>
        <v>-5.9245252406044391E-2</v>
      </c>
      <c r="M1542">
        <v>7.1609999999999996</v>
      </c>
      <c r="R1542">
        <f t="shared" si="456"/>
        <v>4809.8059725697685</v>
      </c>
      <c r="S1542">
        <f t="shared" si="457"/>
        <v>4593.1345306445564</v>
      </c>
      <c r="T1542" s="5">
        <f t="shared" si="444"/>
        <v>0</v>
      </c>
      <c r="U1542" s="6">
        <f>+S1542+SUM($D$17:$E$17)-SUM($Q$27:Q1542)</f>
        <v>7033.2137411708663</v>
      </c>
      <c r="V1542" s="10">
        <f t="shared" si="445"/>
        <v>8.4611358799033809E-3</v>
      </c>
      <c r="W1542" s="10">
        <f>+S1542/SUM(Q$27:Q1542)-1</f>
        <v>0.10413990147770957</v>
      </c>
      <c r="X1542">
        <v>5.0759999999999996</v>
      </c>
      <c r="AC1542">
        <f t="shared" si="458"/>
        <v>10983.727572270902</v>
      </c>
      <c r="AD1542">
        <f t="shared" si="459"/>
        <v>10767.397018590496</v>
      </c>
      <c r="AE1542" s="5">
        <f t="shared" si="446"/>
        <v>0</v>
      </c>
      <c r="AF1542" s="6">
        <f>+AD1542+SUM($D$18:$E$18)-SUM($AB$27:AB1542)</f>
        <v>15159.323597537852</v>
      </c>
      <c r="AG1542" s="10">
        <f t="shared" si="447"/>
        <v>-4.0415551176683495E-3</v>
      </c>
      <c r="AH1542" s="10">
        <f>+AD1542/SUM(AB$27:AB1542)-1</f>
        <v>0.43793956244046228</v>
      </c>
      <c r="AI1542" s="6">
        <f t="shared" si="448"/>
        <v>0</v>
      </c>
      <c r="AL1542" s="6">
        <f t="shared" si="449"/>
        <v>0</v>
      </c>
      <c r="AM1542" s="6">
        <f t="shared" si="450"/>
        <v>20568.741288242127</v>
      </c>
      <c r="AN1542" s="6">
        <f t="shared" si="451"/>
        <v>20056.8252966933</v>
      </c>
      <c r="AO1542" s="5">
        <f t="shared" si="452"/>
        <v>0</v>
      </c>
      <c r="AP1542" s="6">
        <f>+AN1542+SUM($D$16:$E$18)-SUM($AL$27:AL1542)</f>
        <v>29816.782138798539</v>
      </c>
      <c r="AQ1542" s="10">
        <f t="shared" si="460"/>
        <v>1.0703492886507959E-3</v>
      </c>
      <c r="AR1542" s="10">
        <f>+AN1542/SUM(AL$27:AL1542)-1</f>
        <v>0.2053349325105247</v>
      </c>
    </row>
    <row r="1543" spans="1:44" x14ac:dyDescent="0.25">
      <c r="A1543" s="1">
        <v>42460</v>
      </c>
      <c r="B1543">
        <v>7.3739999999999997</v>
      </c>
      <c r="G1543">
        <f t="shared" si="453"/>
        <v>4774.5602576057399</v>
      </c>
      <c r="H1543">
        <f t="shared" si="454"/>
        <v>4695.6569618653693</v>
      </c>
      <c r="I1543" s="5">
        <f t="shared" si="443"/>
        <v>0</v>
      </c>
      <c r="J1543" s="6">
        <f>+H1543+SUM($D$16:$E$16)-SUM($F$27:F1543)</f>
        <v>7623.6080144969546</v>
      </c>
      <c r="K1543" s="10">
        <f t="shared" si="455"/>
        <v>-8.3521136790998263E-5</v>
      </c>
      <c r="L1543" s="10">
        <f>+H1543/SUM(F$27:F1543)-1</f>
        <v>-5.9372812371819905E-2</v>
      </c>
      <c r="M1543">
        <v>7.1020000000000003</v>
      </c>
      <c r="R1543">
        <f t="shared" si="456"/>
        <v>4770.1776312233633</v>
      </c>
      <c r="S1543">
        <f t="shared" si="457"/>
        <v>4555.2913610721471</v>
      </c>
      <c r="T1543" s="5">
        <f t="shared" si="444"/>
        <v>0</v>
      </c>
      <c r="U1543" s="6">
        <f>+S1543+SUM($D$17:$E$17)-SUM($Q$27:Q1543)</f>
        <v>6995.3705715984579</v>
      </c>
      <c r="V1543" s="10">
        <f t="shared" si="445"/>
        <v>-5.3806369271678367E-3</v>
      </c>
      <c r="W1543" s="10">
        <f>+S1543/SUM(Q$27:Q1543)-1</f>
        <v>9.5042812497513784E-2</v>
      </c>
      <c r="X1543">
        <v>5.0410000000000004</v>
      </c>
      <c r="AC1543">
        <f t="shared" si="458"/>
        <v>10907.992650082275</v>
      </c>
      <c r="AD1543">
        <f t="shared" si="459"/>
        <v>10693.153737335442</v>
      </c>
      <c r="AE1543" s="5">
        <f t="shared" si="446"/>
        <v>0</v>
      </c>
      <c r="AF1543" s="6">
        <f>+AD1543+SUM($D$18:$E$18)-SUM($AB$27:AB1543)</f>
        <v>15085.080316282798</v>
      </c>
      <c r="AG1543" s="10">
        <f t="shared" si="447"/>
        <v>-4.8975325829915262E-3</v>
      </c>
      <c r="AH1543" s="10">
        <f>+AD1543/SUM(AB$27:AB1543)-1</f>
        <v>0.42802469154105038</v>
      </c>
      <c r="AI1543" s="6">
        <f t="shared" si="448"/>
        <v>0</v>
      </c>
      <c r="AL1543" s="6">
        <f t="shared" si="449"/>
        <v>0</v>
      </c>
      <c r="AM1543" s="6">
        <f t="shared" si="450"/>
        <v>20452.730538911375</v>
      </c>
      <c r="AN1543" s="6">
        <f t="shared" si="451"/>
        <v>19944.102060272959</v>
      </c>
      <c r="AO1543" s="5">
        <f t="shared" si="452"/>
        <v>0</v>
      </c>
      <c r="AP1543" s="6">
        <f>+AN1543+SUM($D$16:$E$18)-SUM($AL$27:AL1543)</f>
        <v>29704.058902378194</v>
      </c>
      <c r="AQ1543" s="10">
        <f t="shared" si="460"/>
        <v>-3.7805299007657167E-3</v>
      </c>
      <c r="AR1543" s="10">
        <f>+AN1543/SUM(AL$27:AL1543)-1</f>
        <v>0.19856071712233558</v>
      </c>
    </row>
    <row r="1544" spans="1:44" x14ac:dyDescent="0.25">
      <c r="A1544" s="1">
        <v>42461</v>
      </c>
      <c r="B1544">
        <v>7.319</v>
      </c>
      <c r="G1544">
        <f t="shared" si="453"/>
        <v>4738.9485388413905</v>
      </c>
      <c r="H1544">
        <f t="shared" si="454"/>
        <v>4660.6337542572064</v>
      </c>
      <c r="I1544" s="5">
        <f t="shared" si="443"/>
        <v>0</v>
      </c>
      <c r="J1544" s="6">
        <f>+H1544+SUM($D$16:$E$16)-SUM($F$27:F1544)</f>
        <v>7588.5848068887917</v>
      </c>
      <c r="K1544" s="10">
        <f t="shared" si="455"/>
        <v>-4.5940462234631552E-3</v>
      </c>
      <c r="L1544" s="10">
        <f>+H1544/SUM(F$27:F1544)-1</f>
        <v>-6.6388610489469757E-2</v>
      </c>
      <c r="M1544">
        <v>7.0279999999999996</v>
      </c>
      <c r="R1544">
        <f t="shared" si="456"/>
        <v>4720.4742878397346</v>
      </c>
      <c r="S1544">
        <f t="shared" si="457"/>
        <v>4507.8270466931917</v>
      </c>
      <c r="T1544" s="5">
        <f t="shared" si="444"/>
        <v>0</v>
      </c>
      <c r="U1544" s="6">
        <f>+S1544+SUM($D$17:$E$17)-SUM($Q$27:Q1544)</f>
        <v>6947.9062572195016</v>
      </c>
      <c r="V1544" s="10">
        <f t="shared" si="445"/>
        <v>-6.7851036472126314E-3</v>
      </c>
      <c r="W1544" s="10">
        <f>+S1544/SUM(Q$27:Q1544)-1</f>
        <v>8.3632904285064091E-2</v>
      </c>
      <c r="X1544">
        <v>5.056</v>
      </c>
      <c r="AC1544">
        <f t="shared" si="458"/>
        <v>10940.450473877401</v>
      </c>
      <c r="AD1544">
        <f t="shared" si="459"/>
        <v>10724.972286444752</v>
      </c>
      <c r="AE1544" s="5">
        <f t="shared" si="446"/>
        <v>0</v>
      </c>
      <c r="AF1544" s="6">
        <f>+AD1544+SUM($D$18:$E$18)-SUM($AB$27:AB1544)</f>
        <v>15116.898865392108</v>
      </c>
      <c r="AG1544" s="10">
        <f t="shared" si="447"/>
        <v>2.1092727676739198E-3</v>
      </c>
      <c r="AH1544" s="10">
        <f>+AD1544/SUM(AB$27:AB1544)-1</f>
        <v>0.43227392192651282</v>
      </c>
      <c r="AI1544" s="6">
        <f t="shared" si="448"/>
        <v>0</v>
      </c>
      <c r="AL1544" s="6">
        <f t="shared" si="449"/>
        <v>0</v>
      </c>
      <c r="AM1544" s="6">
        <f t="shared" si="450"/>
        <v>20399.873300558527</v>
      </c>
      <c r="AN1544" s="6">
        <f t="shared" si="451"/>
        <v>19893.433087395148</v>
      </c>
      <c r="AO1544" s="5">
        <f t="shared" si="452"/>
        <v>0</v>
      </c>
      <c r="AP1544" s="6">
        <f>+AN1544+SUM($D$16:$E$18)-SUM($AL$27:AL1544)</f>
        <v>29653.389929500387</v>
      </c>
      <c r="AQ1544" s="10">
        <f t="shared" si="460"/>
        <v>-1.7057929033984509E-3</v>
      </c>
      <c r="AR1544" s="10">
        <f>+AN1544/SUM(AL$27:AL1544)-1</f>
        <v>0.19551571463063411</v>
      </c>
    </row>
    <row r="1545" spans="1:44" x14ac:dyDescent="0.25">
      <c r="A1545" s="1">
        <v>42464</v>
      </c>
      <c r="B1545">
        <v>7.3</v>
      </c>
      <c r="G1545">
        <f t="shared" si="453"/>
        <v>4726.6463087227967</v>
      </c>
      <c r="H1545">
        <f t="shared" si="454"/>
        <v>4648.5348279925684</v>
      </c>
      <c r="I1545" s="5">
        <f t="shared" si="443"/>
        <v>0</v>
      </c>
      <c r="J1545" s="6">
        <f>+H1545+SUM($D$16:$E$16)-SUM($F$27:F1545)</f>
        <v>7576.4858806241518</v>
      </c>
      <c r="K1545" s="10">
        <f t="shared" si="455"/>
        <v>-1.5943587075230026E-3</v>
      </c>
      <c r="L1545" s="10">
        <f>+H1545/SUM(F$27:F1545)-1</f>
        <v>-6.881224983920331E-2</v>
      </c>
      <c r="M1545">
        <v>7.048</v>
      </c>
      <c r="R1545">
        <f t="shared" si="456"/>
        <v>4733.9076238893649</v>
      </c>
      <c r="S1545">
        <f t="shared" si="457"/>
        <v>4520.6552397685855</v>
      </c>
      <c r="T1545" s="5">
        <f t="shared" si="444"/>
        <v>0</v>
      </c>
      <c r="U1545" s="6">
        <f>+S1545+SUM($D$17:$E$17)-SUM($Q$27:Q1545)</f>
        <v>6960.7344502948945</v>
      </c>
      <c r="V1545" s="10">
        <f t="shared" si="445"/>
        <v>1.8463394007457445E-3</v>
      </c>
      <c r="W1545" s="10">
        <f>+S1545/SUM(Q$27:Q1545)-1</f>
        <v>8.6716663261402038E-2</v>
      </c>
      <c r="X1545">
        <v>5.07</v>
      </c>
      <c r="AC1545">
        <f t="shared" si="458"/>
        <v>10970.744442752854</v>
      </c>
      <c r="AD1545">
        <f t="shared" si="459"/>
        <v>10754.669598946775</v>
      </c>
      <c r="AE1545" s="5">
        <f t="shared" si="446"/>
        <v>0</v>
      </c>
      <c r="AF1545" s="6">
        <f>+AD1545+SUM($D$18:$E$18)-SUM($AB$27:AB1545)</f>
        <v>15146.596177894131</v>
      </c>
      <c r="AG1545" s="10">
        <f t="shared" si="447"/>
        <v>1.9645108938322053E-3</v>
      </c>
      <c r="AH1545" s="10">
        <f>+AD1545/SUM(AB$27:AB1545)-1</f>
        <v>0.43623987028627775</v>
      </c>
      <c r="AI1545" s="6">
        <f t="shared" si="448"/>
        <v>0</v>
      </c>
      <c r="AL1545" s="6">
        <f t="shared" si="449"/>
        <v>0</v>
      </c>
      <c r="AM1545" s="6">
        <f t="shared" si="450"/>
        <v>20431.298375365015</v>
      </c>
      <c r="AN1545" s="6">
        <f t="shared" si="451"/>
        <v>19923.859666707929</v>
      </c>
      <c r="AO1545" s="5">
        <f t="shared" si="452"/>
        <v>0</v>
      </c>
      <c r="AP1545" s="6">
        <f>+AN1545+SUM($D$16:$E$18)-SUM($AL$27:AL1545)</f>
        <v>29683.816508813165</v>
      </c>
      <c r="AQ1545" s="10">
        <f t="shared" si="460"/>
        <v>1.0260742324947891E-3</v>
      </c>
      <c r="AR1545" s="10">
        <f>+AN1545/SUM(AL$27:AL1545)-1</f>
        <v>0.19734423027954606</v>
      </c>
    </row>
    <row r="1546" spans="1:44" x14ac:dyDescent="0.25">
      <c r="A1546" s="1">
        <v>42465</v>
      </c>
      <c r="B1546">
        <v>7.1920000000000002</v>
      </c>
      <c r="G1546">
        <f t="shared" si="453"/>
        <v>4656.7178427855279</v>
      </c>
      <c r="H1546">
        <f t="shared" si="454"/>
        <v>4579.7619839619938</v>
      </c>
      <c r="I1546" s="5">
        <f t="shared" si="443"/>
        <v>0</v>
      </c>
      <c r="J1546" s="6">
        <f>+H1546+SUM($D$16:$E$16)-SUM($F$27:F1546)</f>
        <v>7507.7130365935791</v>
      </c>
      <c r="K1546" s="10">
        <f t="shared" si="455"/>
        <v>-9.0771427696381135E-3</v>
      </c>
      <c r="L1546" s="10">
        <f>+H1546/SUM(F$27:F1546)-1</f>
        <v>-8.2588726142951985E-2</v>
      </c>
      <c r="M1546">
        <v>6.9409999999999998</v>
      </c>
      <c r="R1546">
        <f t="shared" si="456"/>
        <v>4662.0392760238483</v>
      </c>
      <c r="S1546">
        <f t="shared" si="457"/>
        <v>4452.0244068152315</v>
      </c>
      <c r="T1546" s="5">
        <f t="shared" si="444"/>
        <v>0</v>
      </c>
      <c r="U1546" s="6">
        <f>+S1546+SUM($D$17:$E$17)-SUM($Q$27:Q1546)</f>
        <v>6892.1036173415414</v>
      </c>
      <c r="V1546" s="10">
        <f t="shared" si="445"/>
        <v>-9.8597114203150538E-3</v>
      </c>
      <c r="W1546" s="10">
        <f>+S1546/SUM(Q$27:Q1546)-1</f>
        <v>7.0218552737995266E-2</v>
      </c>
      <c r="X1546">
        <v>5.0179999999999998</v>
      </c>
      <c r="AC1546">
        <f t="shared" si="458"/>
        <v>10858.223986929746</v>
      </c>
      <c r="AD1546">
        <f t="shared" si="459"/>
        <v>10644.365295367834</v>
      </c>
      <c r="AE1546" s="5">
        <f t="shared" si="446"/>
        <v>0</v>
      </c>
      <c r="AF1546" s="6">
        <f>+AD1546+SUM($D$18:$E$18)-SUM($AB$27:AB1546)</f>
        <v>15036.291874315186</v>
      </c>
      <c r="AG1546" s="10">
        <f t="shared" si="447"/>
        <v>-7.2824482995017537E-3</v>
      </c>
      <c r="AH1546" s="10">
        <f>+AD1546/SUM(AB$27:AB1546)-1</f>
        <v>0.42150920495000821</v>
      </c>
      <c r="AI1546" s="6">
        <f t="shared" si="448"/>
        <v>0</v>
      </c>
      <c r="AL1546" s="6">
        <f t="shared" si="449"/>
        <v>0</v>
      </c>
      <c r="AM1546" s="6">
        <f t="shared" si="450"/>
        <v>20176.98110573912</v>
      </c>
      <c r="AN1546" s="6">
        <f t="shared" si="451"/>
        <v>19676.151686145058</v>
      </c>
      <c r="AO1546" s="5">
        <f t="shared" si="452"/>
        <v>0</v>
      </c>
      <c r="AP1546" s="6">
        <f>+AN1546+SUM($D$16:$E$18)-SUM($AL$27:AL1546)</f>
        <v>29436.108528250297</v>
      </c>
      <c r="AQ1546" s="10">
        <f t="shared" si="460"/>
        <v>-8.3448831618172514E-3</v>
      </c>
      <c r="AR1546" s="10">
        <f>+AN1546/SUM(AL$27:AL1546)-1</f>
        <v>0.18245797198006874</v>
      </c>
    </row>
    <row r="1547" spans="1:44" x14ac:dyDescent="0.25">
      <c r="A1547" s="1">
        <v>42466</v>
      </c>
      <c r="B1547">
        <v>7.157</v>
      </c>
      <c r="G1547">
        <f t="shared" si="453"/>
        <v>4634.0558399354868</v>
      </c>
      <c r="H1547">
        <f t="shared" si="454"/>
        <v>4557.4744882113446</v>
      </c>
      <c r="I1547" s="5">
        <f t="shared" si="443"/>
        <v>0</v>
      </c>
      <c r="J1547" s="6">
        <f>+H1547+SUM($D$16:$E$16)-SUM($F$27:F1547)</f>
        <v>7485.425540842929</v>
      </c>
      <c r="K1547" s="10">
        <f t="shared" si="455"/>
        <v>-2.9686131638246849E-3</v>
      </c>
      <c r="L1547" s="10">
        <f>+H1547/SUM(F$27:F1547)-1</f>
        <v>-8.7053324945092769E-2</v>
      </c>
      <c r="M1547">
        <v>6.9880000000000004</v>
      </c>
      <c r="R1547">
        <f t="shared" si="456"/>
        <v>4693.6076157404777</v>
      </c>
      <c r="S1547">
        <f t="shared" si="457"/>
        <v>4482.170660542406</v>
      </c>
      <c r="T1547" s="5">
        <f t="shared" si="444"/>
        <v>0</v>
      </c>
      <c r="U1547" s="6">
        <f>+S1547+SUM($D$17:$E$17)-SUM($Q$27:Q1547)</f>
        <v>6922.2498710687159</v>
      </c>
      <c r="V1547" s="10">
        <f t="shared" si="445"/>
        <v>4.3740279312287633E-3</v>
      </c>
      <c r="W1547" s="10">
        <f>+S1547/SUM(Q$27:Q1547)-1</f>
        <v>7.7465386332389086E-2</v>
      </c>
      <c r="X1547">
        <v>5.077</v>
      </c>
      <c r="AC1547">
        <f t="shared" si="458"/>
        <v>10985.89142719058</v>
      </c>
      <c r="AD1547">
        <f t="shared" si="459"/>
        <v>10769.518255197787</v>
      </c>
      <c r="AE1547" s="5">
        <f t="shared" si="446"/>
        <v>0</v>
      </c>
      <c r="AF1547" s="6">
        <f>+AD1547+SUM($D$18:$E$18)-SUM($AB$27:AB1547)</f>
        <v>15161.444834145139</v>
      </c>
      <c r="AG1547" s="10">
        <f t="shared" si="447"/>
        <v>8.3233925542331999E-3</v>
      </c>
      <c r="AH1547" s="10">
        <f>+AD1547/SUM(AB$27:AB1547)-1</f>
        <v>0.43822284446616022</v>
      </c>
      <c r="AI1547" s="6">
        <f t="shared" si="448"/>
        <v>0</v>
      </c>
      <c r="AL1547" s="6">
        <f t="shared" si="449"/>
        <v>0</v>
      </c>
      <c r="AM1547" s="6">
        <f t="shared" si="450"/>
        <v>20313.554882866541</v>
      </c>
      <c r="AN1547" s="6">
        <f t="shared" si="451"/>
        <v>19809.163403951537</v>
      </c>
      <c r="AO1547" s="5">
        <f t="shared" si="452"/>
        <v>0</v>
      </c>
      <c r="AP1547" s="6">
        <f>+AN1547+SUM($D$16:$E$18)-SUM($AL$27:AL1547)</f>
        <v>29569.120246056773</v>
      </c>
      <c r="AQ1547" s="10">
        <f t="shared" si="460"/>
        <v>4.5186583572629502E-3</v>
      </c>
      <c r="AR1547" s="10">
        <f>+AN1547/SUM(AL$27:AL1547)-1</f>
        <v>0.19045144390465163</v>
      </c>
    </row>
    <row r="1548" spans="1:44" x14ac:dyDescent="0.25">
      <c r="A1548" s="1">
        <v>42467</v>
      </c>
      <c r="B1548">
        <v>7.1550000000000002</v>
      </c>
      <c r="G1548">
        <f t="shared" si="453"/>
        <v>4632.7608683440558</v>
      </c>
      <c r="H1548">
        <f t="shared" si="454"/>
        <v>4556.2009170255933</v>
      </c>
      <c r="I1548" s="5">
        <f t="shared" si="443"/>
        <v>0</v>
      </c>
      <c r="J1548" s="6">
        <f>+H1548+SUM($D$16:$E$16)-SUM($F$27:F1548)</f>
        <v>7484.1519696571777</v>
      </c>
      <c r="K1548" s="10">
        <f t="shared" si="455"/>
        <v>-1.7014011812721552E-4</v>
      </c>
      <c r="L1548" s="10">
        <f>+H1548/SUM(F$27:F1548)-1</f>
        <v>-8.7308444876643687E-2</v>
      </c>
      <c r="M1548">
        <v>6.944</v>
      </c>
      <c r="R1548">
        <f t="shared" si="456"/>
        <v>4664.0542764312931</v>
      </c>
      <c r="S1548">
        <f t="shared" si="457"/>
        <v>4453.94863577654</v>
      </c>
      <c r="T1548" s="5">
        <f t="shared" si="444"/>
        <v>0</v>
      </c>
      <c r="U1548" s="6">
        <f>+S1548+SUM($D$17:$E$17)-SUM($Q$27:Q1548)</f>
        <v>6894.0278463028499</v>
      </c>
      <c r="V1548" s="10">
        <f t="shared" si="445"/>
        <v>-4.0770017395382885E-3</v>
      </c>
      <c r="W1548" s="10">
        <f>+S1548/SUM(Q$27:Q1548)-1</f>
        <v>7.0681116584445869E-2</v>
      </c>
      <c r="X1548">
        <v>5.0599999999999996</v>
      </c>
      <c r="AC1548">
        <f t="shared" si="458"/>
        <v>10949.105893556101</v>
      </c>
      <c r="AD1548">
        <f t="shared" si="459"/>
        <v>10733.457232873901</v>
      </c>
      <c r="AE1548" s="5">
        <f t="shared" si="446"/>
        <v>0</v>
      </c>
      <c r="AF1548" s="6">
        <f>+AD1548+SUM($D$18:$E$18)-SUM($AB$27:AB1548)</f>
        <v>15125.383811821255</v>
      </c>
      <c r="AG1548" s="10">
        <f t="shared" si="447"/>
        <v>-2.3784687223654677E-3</v>
      </c>
      <c r="AH1548" s="10">
        <f>+AD1548/SUM(AB$27:AB1548)-1</f>
        <v>0.4334070500293028</v>
      </c>
      <c r="AI1548" s="6">
        <f t="shared" si="448"/>
        <v>0</v>
      </c>
      <c r="AL1548" s="6">
        <f t="shared" si="449"/>
        <v>0</v>
      </c>
      <c r="AM1548" s="6">
        <f t="shared" si="450"/>
        <v>20245.921038331449</v>
      </c>
      <c r="AN1548" s="6">
        <f t="shared" si="451"/>
        <v>19743.606785676035</v>
      </c>
      <c r="AO1548" s="5">
        <f t="shared" si="452"/>
        <v>0</v>
      </c>
      <c r="AP1548" s="6">
        <f>+AN1548+SUM($D$16:$E$18)-SUM($AL$27:AL1548)</f>
        <v>29503.563627781274</v>
      </c>
      <c r="AQ1548" s="10">
        <f t="shared" si="460"/>
        <v>-2.2170635355389656E-3</v>
      </c>
      <c r="AR1548" s="10">
        <f>+AN1548/SUM(AL$27:AL1548)-1</f>
        <v>0.18651175350520699</v>
      </c>
    </row>
    <row r="1549" spans="1:44" x14ac:dyDescent="0.25">
      <c r="A1549" s="1">
        <v>42468</v>
      </c>
      <c r="B1549">
        <v>7.1950000000000003</v>
      </c>
      <c r="C1549">
        <f>+$C$16</f>
        <v>60</v>
      </c>
      <c r="D1549" s="7">
        <f>+$H$16</f>
        <v>1.0004210526315789</v>
      </c>
      <c r="E1549" s="7">
        <f>+$J$16</f>
        <v>0.46199999999999997</v>
      </c>
      <c r="F1549" s="6">
        <f>+C1549-D1549-E1549</f>
        <v>58.537578947368416</v>
      </c>
      <c r="G1549">
        <f t="shared" si="453"/>
        <v>4717.1978791200418</v>
      </c>
      <c r="H1549">
        <f t="shared" si="454"/>
        <v>4640.209919687989</v>
      </c>
      <c r="I1549" s="5">
        <f t="shared" si="443"/>
        <v>157500</v>
      </c>
      <c r="J1549" s="6">
        <f>+H1549+SUM($D$16:$E$16)-SUM($F$27:F1549)</f>
        <v>7509.623393372206</v>
      </c>
      <c r="K1549" s="10">
        <f t="shared" si="455"/>
        <v>3.4033814142599983E-3</v>
      </c>
      <c r="L1549" s="10">
        <f>+H1549/SUM(F$27:F1549)-1</f>
        <v>-8.1253257317650429E-2</v>
      </c>
      <c r="M1549">
        <v>7.0170000000000003</v>
      </c>
      <c r="N1549">
        <f>+$C$17</f>
        <v>50</v>
      </c>
      <c r="O1549" s="7">
        <f>+$H$17</f>
        <v>0.83368421052631569</v>
      </c>
      <c r="P1549" s="7">
        <f>+$J$17</f>
        <v>0.38500000000000001</v>
      </c>
      <c r="Q1549" s="6">
        <f>+N1549-O1549-P1549</f>
        <v>48.781315789473688</v>
      </c>
      <c r="R1549">
        <f t="shared" si="456"/>
        <v>4763.0859530124408</v>
      </c>
      <c r="S1549">
        <f t="shared" si="457"/>
        <v>4549.5528562911995</v>
      </c>
      <c r="T1549" s="5">
        <f t="shared" si="444"/>
        <v>131250</v>
      </c>
      <c r="U1549" s="6">
        <f>+S1549+SUM($D$17:$E$17)-SUM($Q$27:Q1549)</f>
        <v>6940.8507510280369</v>
      </c>
      <c r="V1549" s="10">
        <f t="shared" si="445"/>
        <v>6.7918067302696894E-3</v>
      </c>
      <c r="W1549" s="10">
        <f>+S1549/SUM(Q$27:Q1549)-1</f>
        <v>8.0987141048017408E-2</v>
      </c>
      <c r="X1549">
        <v>5.0609999999999999</v>
      </c>
      <c r="Y1549">
        <f>+$C$18</f>
        <v>90</v>
      </c>
      <c r="Z1549" s="7">
        <f>+$H$18</f>
        <v>1.5006315789473685</v>
      </c>
      <c r="AA1549" s="7">
        <f>+$J$18</f>
        <v>0.69300000000000006</v>
      </c>
      <c r="AB1549" s="6">
        <f>+Y1549-Z1549-AA1549</f>
        <v>87.806368421052639</v>
      </c>
      <c r="AC1549">
        <f t="shared" si="458"/>
        <v>11039.076116896829</v>
      </c>
      <c r="AD1549">
        <f t="shared" si="459"/>
        <v>10823.384837902242</v>
      </c>
      <c r="AE1549" s="5">
        <f t="shared" si="446"/>
        <v>236250</v>
      </c>
      <c r="AF1549" s="6">
        <f>+AD1549+SUM($D$18:$E$18)-SUM($AB$27:AB1549)</f>
        <v>15127.505048428544</v>
      </c>
      <c r="AG1549" s="10">
        <f t="shared" si="447"/>
        <v>1.4024348959873478E-4</v>
      </c>
      <c r="AH1549" s="10">
        <f>+AD1549/SUM(AB$27:AB1549)-1</f>
        <v>0.42866375109868926</v>
      </c>
      <c r="AI1549" s="6">
        <f t="shared" si="448"/>
        <v>200</v>
      </c>
      <c r="AL1549" s="6">
        <f t="shared" si="449"/>
        <v>195.12526315789475</v>
      </c>
      <c r="AM1549" s="6">
        <f t="shared" si="450"/>
        <v>20519.359949029313</v>
      </c>
      <c r="AN1549" s="6">
        <f t="shared" si="451"/>
        <v>20013.147613881432</v>
      </c>
      <c r="AO1549" s="5">
        <f t="shared" si="452"/>
        <v>525000</v>
      </c>
      <c r="AP1549" s="6">
        <f>+AN1549+SUM($D$16:$E$18)-SUM($AL$27:AL1549)</f>
        <v>29577.979192828778</v>
      </c>
      <c r="AQ1549" s="10">
        <f t="shared" si="460"/>
        <v>2.5222568360330211E-3</v>
      </c>
      <c r="AR1549" s="10">
        <f>+AN1549/SUM(AL$27:AL1549)-1</f>
        <v>0.18877026432682809</v>
      </c>
    </row>
    <row r="1550" spans="1:44" x14ac:dyDescent="0.25">
      <c r="A1550" s="1">
        <v>42471</v>
      </c>
      <c r="B1550">
        <v>7.234</v>
      </c>
      <c r="G1550">
        <f t="shared" si="453"/>
        <v>4742.767124052034</v>
      </c>
      <c r="H1550">
        <f t="shared" si="454"/>
        <v>4665.3618567092308</v>
      </c>
      <c r="I1550" s="5">
        <f t="shared" si="443"/>
        <v>0</v>
      </c>
      <c r="J1550" s="6">
        <f>+H1550+SUM($D$16:$E$16)-SUM($F$27:F1550)</f>
        <v>7534.7753303934469</v>
      </c>
      <c r="K1550" s="10">
        <f t="shared" si="455"/>
        <v>3.3492940595980514E-3</v>
      </c>
      <c r="L1550" s="10">
        <f>+H1550/SUM(F$27:F1550)-1</f>
        <v>-7.6273254125904466E-2</v>
      </c>
      <c r="M1550">
        <v>7.03</v>
      </c>
      <c r="R1550">
        <f t="shared" si="456"/>
        <v>4771.9102536236933</v>
      </c>
      <c r="S1550">
        <f t="shared" si="457"/>
        <v>4557.9815561817204</v>
      </c>
      <c r="T1550" s="5">
        <f t="shared" si="444"/>
        <v>0</v>
      </c>
      <c r="U1550" s="6">
        <f>+S1550+SUM($D$17:$E$17)-SUM($Q$27:Q1550)</f>
        <v>6949.279450918556</v>
      </c>
      <c r="V1550" s="10">
        <f t="shared" si="445"/>
        <v>1.2143612062642806E-3</v>
      </c>
      <c r="W1550" s="10">
        <f>+S1550/SUM(Q$27:Q1550)-1</f>
        <v>8.2989824934810219E-2</v>
      </c>
      <c r="X1550">
        <v>5.032</v>
      </c>
      <c r="AC1550">
        <f t="shared" si="458"/>
        <v>10975.821185580882</v>
      </c>
      <c r="AD1550">
        <f t="shared" si="459"/>
        <v>10761.365837645541</v>
      </c>
      <c r="AE1550" s="5">
        <f t="shared" si="446"/>
        <v>0</v>
      </c>
      <c r="AF1550" s="6">
        <f>+AD1550+SUM($D$18:$E$18)-SUM($AB$27:AB1550)</f>
        <v>15065.486048171844</v>
      </c>
      <c r="AG1550" s="10">
        <f t="shared" si="447"/>
        <v>-4.0997507558685475E-3</v>
      </c>
      <c r="AH1550" s="10">
        <f>+AD1550/SUM(AB$27:AB1550)-1</f>
        <v>0.42047737512914529</v>
      </c>
      <c r="AI1550" s="6">
        <f t="shared" si="448"/>
        <v>0</v>
      </c>
      <c r="AL1550" s="6">
        <f t="shared" si="449"/>
        <v>0</v>
      </c>
      <c r="AM1550" s="6">
        <f t="shared" si="450"/>
        <v>20490.498563256609</v>
      </c>
      <c r="AN1550" s="6">
        <f t="shared" si="451"/>
        <v>19984.709250536493</v>
      </c>
      <c r="AO1550" s="5">
        <f t="shared" si="452"/>
        <v>0</v>
      </c>
      <c r="AP1550" s="6">
        <f>+AN1550+SUM($D$16:$E$18)-SUM($AL$27:AL1550)</f>
        <v>29549.540829483838</v>
      </c>
      <c r="AQ1550" s="10">
        <f t="shared" si="460"/>
        <v>-9.6147080094755033E-4</v>
      </c>
      <c r="AR1550" s="10">
        <f>+AN1550/SUM(AL$27:AL1550)-1</f>
        <v>0.18708104075426335</v>
      </c>
    </row>
    <row r="1551" spans="1:44" x14ac:dyDescent="0.25">
      <c r="A1551" s="1">
        <v>42472</v>
      </c>
      <c r="B1551">
        <v>7.3220000000000001</v>
      </c>
      <c r="G1551">
        <f t="shared" si="453"/>
        <v>4800.4618305652457</v>
      </c>
      <c r="H1551">
        <f t="shared" si="454"/>
        <v>4722.1149453725438</v>
      </c>
      <c r="I1551" s="5">
        <f t="shared" si="443"/>
        <v>0</v>
      </c>
      <c r="J1551" s="6">
        <f>+H1551+SUM($D$16:$E$16)-SUM($F$27:F1551)</f>
        <v>7591.5284190567609</v>
      </c>
      <c r="K1551" s="10">
        <f t="shared" si="455"/>
        <v>7.5321540689323729E-3</v>
      </c>
      <c r="L1551" s="10">
        <f>+H1551/SUM(F$27:F1551)-1</f>
        <v>-6.5036323847093458E-2</v>
      </c>
      <c r="M1551">
        <v>7.0529999999999999</v>
      </c>
      <c r="R1551">
        <f t="shared" si="456"/>
        <v>4787.5224777820631</v>
      </c>
      <c r="S1551">
        <f t="shared" si="457"/>
        <v>4572.893871372642</v>
      </c>
      <c r="T1551" s="5">
        <f t="shared" si="444"/>
        <v>0</v>
      </c>
      <c r="U1551" s="6">
        <f>+S1551+SUM($D$17:$E$17)-SUM($Q$27:Q1551)</f>
        <v>6964.1917661094785</v>
      </c>
      <c r="V1551" s="10">
        <f t="shared" si="445"/>
        <v>2.1458793384616648E-3</v>
      </c>
      <c r="W1551" s="10">
        <f>+S1551/SUM(Q$27:Q1551)-1</f>
        <v>8.6533034888366389E-2</v>
      </c>
      <c r="X1551">
        <v>5.07</v>
      </c>
      <c r="AC1551">
        <f t="shared" si="458"/>
        <v>11058.706957650056</v>
      </c>
      <c r="AD1551">
        <f t="shared" si="459"/>
        <v>10842.632113843978</v>
      </c>
      <c r="AE1551" s="5">
        <f t="shared" si="446"/>
        <v>0</v>
      </c>
      <c r="AF1551" s="6">
        <f>+AD1551+SUM($D$18:$E$18)-SUM($AB$27:AB1551)</f>
        <v>15146.75232437028</v>
      </c>
      <c r="AG1551" s="10">
        <f t="shared" si="447"/>
        <v>5.3942020814055081E-3</v>
      </c>
      <c r="AH1551" s="10">
        <f>+AD1551/SUM(AB$27:AB1551)-1</f>
        <v>0.43120435053751338</v>
      </c>
      <c r="AI1551" s="6">
        <f t="shared" si="448"/>
        <v>0</v>
      </c>
      <c r="AL1551" s="6">
        <f t="shared" si="449"/>
        <v>0</v>
      </c>
      <c r="AM1551" s="6">
        <f t="shared" si="450"/>
        <v>20646.691265997368</v>
      </c>
      <c r="AN1551" s="6">
        <f t="shared" si="451"/>
        <v>20137.640930589165</v>
      </c>
      <c r="AO1551" s="5">
        <f t="shared" si="452"/>
        <v>0</v>
      </c>
      <c r="AP1551" s="6">
        <f>+AN1551+SUM($D$16:$E$18)-SUM($AL$27:AL1551)</f>
        <v>29702.47250953651</v>
      </c>
      <c r="AQ1551" s="10">
        <f t="shared" si="460"/>
        <v>5.1754333827103149E-3</v>
      </c>
      <c r="AR1551" s="10">
        <f>+AN1551/SUM(AL$27:AL1551)-1</f>
        <v>0.19616510075460325</v>
      </c>
    </row>
    <row r="1552" spans="1:44" x14ac:dyDescent="0.25">
      <c r="A1552" s="1">
        <v>42473</v>
      </c>
      <c r="B1552">
        <v>7.4779999999999998</v>
      </c>
      <c r="G1552">
        <f t="shared" si="453"/>
        <v>4902.7388102932127</v>
      </c>
      <c r="H1552">
        <f t="shared" si="454"/>
        <v>4822.7226934575083</v>
      </c>
      <c r="I1552" s="5">
        <f t="shared" si="443"/>
        <v>0</v>
      </c>
      <c r="J1552" s="6">
        <f>+H1552+SUM($D$16:$E$16)-SUM($F$27:F1552)</f>
        <v>7692.1361671417244</v>
      </c>
      <c r="K1552" s="10">
        <f t="shared" si="455"/>
        <v>1.3252634058829482E-2</v>
      </c>
      <c r="L1552" s="10">
        <f>+H1552/SUM(F$27:F1552)-1</f>
        <v>-4.511631108011005E-2</v>
      </c>
      <c r="M1552">
        <v>7.1989999999999998</v>
      </c>
      <c r="R1552">
        <f t="shared" si="456"/>
        <v>4886.6261615699805</v>
      </c>
      <c r="S1552">
        <f t="shared" si="457"/>
        <v>4667.5546547584927</v>
      </c>
      <c r="T1552" s="5">
        <f t="shared" si="444"/>
        <v>0</v>
      </c>
      <c r="U1552" s="6">
        <f>+S1552+SUM($D$17:$E$17)-SUM($Q$27:Q1552)</f>
        <v>7058.8525494953292</v>
      </c>
      <c r="V1552" s="10">
        <f t="shared" si="445"/>
        <v>1.3592500977142485E-2</v>
      </c>
      <c r="W1552" s="10">
        <f>+S1552/SUM(Q$27:Q1552)-1</f>
        <v>0.10902471546311499</v>
      </c>
      <c r="X1552">
        <v>5.1210000000000004</v>
      </c>
      <c r="AC1552">
        <f t="shared" si="458"/>
        <v>11169.948388584999</v>
      </c>
      <c r="AD1552">
        <f t="shared" si="459"/>
        <v>10951.700010847144</v>
      </c>
      <c r="AE1552" s="5">
        <f t="shared" si="446"/>
        <v>0</v>
      </c>
      <c r="AF1552" s="6">
        <f>+AD1552+SUM($D$18:$E$18)-SUM($AB$27:AB1552)</f>
        <v>15255.820221373446</v>
      </c>
      <c r="AG1552" s="10">
        <f t="shared" si="447"/>
        <v>7.200744731772124E-3</v>
      </c>
      <c r="AH1552" s="10">
        <f>+AD1552/SUM(AB$27:AB1552)-1</f>
        <v>0.44560108069084947</v>
      </c>
      <c r="AI1552" s="6">
        <f t="shared" si="448"/>
        <v>0</v>
      </c>
      <c r="AL1552" s="6">
        <f t="shared" si="449"/>
        <v>0</v>
      </c>
      <c r="AM1552" s="6">
        <f t="shared" si="450"/>
        <v>20959.313360448192</v>
      </c>
      <c r="AN1552" s="6">
        <f t="shared" si="451"/>
        <v>20441.977359063145</v>
      </c>
      <c r="AO1552" s="5">
        <f t="shared" si="452"/>
        <v>0</v>
      </c>
      <c r="AP1552" s="6">
        <f>+AN1552+SUM($D$16:$E$18)-SUM($AL$27:AL1552)</f>
        <v>30006.80893801049</v>
      </c>
      <c r="AQ1552" s="10">
        <f t="shared" si="460"/>
        <v>1.0246164805851388E-2</v>
      </c>
      <c r="AR1552" s="10">
        <f>+AN1552/SUM(AL$27:AL1552)-1</f>
        <v>0.21424252183305259</v>
      </c>
    </row>
    <row r="1553" spans="1:44" x14ac:dyDescent="0.25">
      <c r="A1553" s="1">
        <v>42474</v>
      </c>
      <c r="B1553">
        <v>7.5030000000000001</v>
      </c>
      <c r="G1553">
        <f t="shared" si="453"/>
        <v>4919.1293519162846</v>
      </c>
      <c r="H1553">
        <f t="shared" si="454"/>
        <v>4838.8457300095861</v>
      </c>
      <c r="I1553" s="5">
        <f t="shared" si="443"/>
        <v>0</v>
      </c>
      <c r="J1553" s="6">
        <f>+H1553+SUM($D$16:$E$16)-SUM($F$27:F1553)</f>
        <v>7708.2592036938031</v>
      </c>
      <c r="K1553" s="10">
        <f t="shared" si="455"/>
        <v>2.0960414898725244E-3</v>
      </c>
      <c r="L1553" s="10">
        <f>+H1553/SUM(F$27:F1553)-1</f>
        <v>-4.1924001341811512E-2</v>
      </c>
      <c r="M1553">
        <v>7.2249999999999996</v>
      </c>
      <c r="R1553">
        <f t="shared" si="456"/>
        <v>4904.2747627924855</v>
      </c>
      <c r="S1553">
        <f t="shared" si="457"/>
        <v>4684.4120545395344</v>
      </c>
      <c r="T1553" s="5">
        <f t="shared" si="444"/>
        <v>0</v>
      </c>
      <c r="U1553" s="6">
        <f>+S1553+SUM($D$17:$E$17)-SUM($Q$27:Q1553)</f>
        <v>7075.7099492763709</v>
      </c>
      <c r="V1553" s="10">
        <f t="shared" si="445"/>
        <v>2.3881218176524666E-3</v>
      </c>
      <c r="W1553" s="10">
        <f>+S1553/SUM(Q$27:Q1553)-1</f>
        <v>0.11303008323670016</v>
      </c>
      <c r="X1553">
        <v>5.1429999999999998</v>
      </c>
      <c r="AC1553">
        <f t="shared" si="458"/>
        <v>11217.934888203992</v>
      </c>
      <c r="AD1553">
        <f t="shared" si="459"/>
        <v>10998.748907593606</v>
      </c>
      <c r="AE1553" s="5">
        <f t="shared" si="446"/>
        <v>0</v>
      </c>
      <c r="AF1553" s="6">
        <f>+AD1553+SUM($D$18:$E$18)-SUM($AB$27:AB1553)</f>
        <v>15302.869118119908</v>
      </c>
      <c r="AG1553" s="10">
        <f t="shared" si="447"/>
        <v>3.0839965379605427E-3</v>
      </c>
      <c r="AH1553" s="10">
        <f>+AD1553/SUM(AB$27:AB1553)-1</f>
        <v>0.45181143487464137</v>
      </c>
      <c r="AI1553" s="6">
        <f t="shared" si="448"/>
        <v>0</v>
      </c>
      <c r="AL1553" s="6">
        <f t="shared" si="449"/>
        <v>0</v>
      </c>
      <c r="AM1553" s="6">
        <f t="shared" si="450"/>
        <v>21041.339002912762</v>
      </c>
      <c r="AN1553" s="6">
        <f t="shared" si="451"/>
        <v>20522.006692142728</v>
      </c>
      <c r="AO1553" s="5">
        <f t="shared" si="452"/>
        <v>0</v>
      </c>
      <c r="AP1553" s="6">
        <f>+AN1553+SUM($D$16:$E$18)-SUM($AL$27:AL1553)</f>
        <v>30086.838271090073</v>
      </c>
      <c r="AQ1553" s="10">
        <f t="shared" si="460"/>
        <v>2.6670391125198645E-3</v>
      </c>
      <c r="AR1553" s="10">
        <f>+AN1553/SUM(AL$27:AL1553)-1</f>
        <v>0.2189962214146679</v>
      </c>
    </row>
    <row r="1554" spans="1:44" x14ac:dyDescent="0.25">
      <c r="A1554" s="1">
        <v>42475</v>
      </c>
      <c r="B1554">
        <v>7.4930000000000003</v>
      </c>
      <c r="G1554">
        <f t="shared" si="453"/>
        <v>4912.5731352670564</v>
      </c>
      <c r="H1554">
        <f t="shared" si="454"/>
        <v>4832.3965153887548</v>
      </c>
      <c r="I1554" s="5">
        <f t="shared" si="443"/>
        <v>0</v>
      </c>
      <c r="J1554" s="6">
        <f>+H1554+SUM($D$16:$E$16)-SUM($F$27:F1554)</f>
        <v>7701.8099890729709</v>
      </c>
      <c r="K1554" s="10">
        <f t="shared" si="455"/>
        <v>-8.3666291576467433E-4</v>
      </c>
      <c r="L1554" s="10">
        <f>+H1554/SUM(F$27:F1554)-1</f>
        <v>-4.3200925237130927E-2</v>
      </c>
      <c r="M1554">
        <v>7.1989999999999998</v>
      </c>
      <c r="R1554">
        <f t="shared" si="456"/>
        <v>4886.6261615699796</v>
      </c>
      <c r="S1554">
        <f t="shared" si="457"/>
        <v>4667.5546547584927</v>
      </c>
      <c r="T1554" s="5">
        <f t="shared" si="444"/>
        <v>0</v>
      </c>
      <c r="U1554" s="6">
        <f>+S1554+SUM($D$17:$E$17)-SUM($Q$27:Q1554)</f>
        <v>7058.8525494953292</v>
      </c>
      <c r="V1554" s="10">
        <f t="shared" si="445"/>
        <v>-2.3824322791475838E-3</v>
      </c>
      <c r="W1554" s="10">
        <f>+S1554/SUM(Q$27:Q1554)-1</f>
        <v>0.10902471546311499</v>
      </c>
      <c r="X1554">
        <v>5.141</v>
      </c>
      <c r="AC1554">
        <f t="shared" si="458"/>
        <v>11213.572479147721</v>
      </c>
      <c r="AD1554">
        <f t="shared" si="459"/>
        <v>10994.471735162111</v>
      </c>
      <c r="AE1554" s="5">
        <f t="shared" si="446"/>
        <v>0</v>
      </c>
      <c r="AF1554" s="6">
        <f>+AD1554+SUM($D$18:$E$18)-SUM($AB$27:AB1554)</f>
        <v>15298.591945688413</v>
      </c>
      <c r="AG1554" s="10">
        <f t="shared" si="447"/>
        <v>-2.7950134046628161E-4</v>
      </c>
      <c r="AH1554" s="10">
        <f>+AD1554/SUM(AB$27:AB1554)-1</f>
        <v>0.45124685722156976</v>
      </c>
      <c r="AI1554" s="6">
        <f t="shared" si="448"/>
        <v>0</v>
      </c>
      <c r="AL1554" s="6">
        <f t="shared" si="449"/>
        <v>0</v>
      </c>
      <c r="AM1554" s="6">
        <f t="shared" si="450"/>
        <v>21012.771775984758</v>
      </c>
      <c r="AN1554" s="6">
        <f t="shared" si="451"/>
        <v>20494.422905309359</v>
      </c>
      <c r="AO1554" s="5">
        <f t="shared" si="452"/>
        <v>0</v>
      </c>
      <c r="AP1554" s="6">
        <f>+AN1554+SUM($D$16:$E$18)-SUM($AL$27:AL1554)</f>
        <v>30059.254484256704</v>
      </c>
      <c r="AQ1554" s="10">
        <f t="shared" si="460"/>
        <v>-9.1680576685504445E-4</v>
      </c>
      <c r="AR1554" s="10">
        <f>+AN1554/SUM(AL$27:AL1554)-1</f>
        <v>0.21735775922982437</v>
      </c>
    </row>
    <row r="1555" spans="1:44" x14ac:dyDescent="0.25">
      <c r="A1555" s="1">
        <v>42478</v>
      </c>
      <c r="B1555">
        <v>7.4409999999999998</v>
      </c>
      <c r="G1555">
        <f t="shared" si="453"/>
        <v>4878.4808086910671</v>
      </c>
      <c r="H1555">
        <f t="shared" si="454"/>
        <v>4798.8605993604324</v>
      </c>
      <c r="I1555" s="5">
        <f t="shared" si="443"/>
        <v>0</v>
      </c>
      <c r="J1555" s="6">
        <f>+H1555+SUM($D$16:$E$16)-SUM($F$27:F1555)</f>
        <v>7668.2740730446485</v>
      </c>
      <c r="K1555" s="10">
        <f t="shared" si="455"/>
        <v>-4.3542902351397794E-3</v>
      </c>
      <c r="L1555" s="10">
        <f>+H1555/SUM(F$27:F1555)-1</f>
        <v>-4.9840929492792285E-2</v>
      </c>
      <c r="M1555">
        <v>7.2140000000000004</v>
      </c>
      <c r="R1555">
        <f t="shared" si="456"/>
        <v>4896.8080468906564</v>
      </c>
      <c r="S1555">
        <f t="shared" si="457"/>
        <v>4677.2800777090943</v>
      </c>
      <c r="T1555" s="5">
        <f t="shared" si="444"/>
        <v>0</v>
      </c>
      <c r="U1555" s="6">
        <f>+S1555+SUM($D$17:$E$17)-SUM($Q$27:Q1555)</f>
        <v>7068.5779724459308</v>
      </c>
      <c r="V1555" s="10">
        <f t="shared" si="445"/>
        <v>1.3777625871072008E-3</v>
      </c>
      <c r="W1555" s="10">
        <f>+S1555/SUM(Q$27:Q1555)-1</f>
        <v>0.11133550456326047</v>
      </c>
      <c r="X1555">
        <v>5.1470000000000002</v>
      </c>
      <c r="AC1555">
        <f t="shared" si="458"/>
        <v>11226.659706316537</v>
      </c>
      <c r="AD1555">
        <f t="shared" si="459"/>
        <v>11007.303252456601</v>
      </c>
      <c r="AE1555" s="5">
        <f t="shared" si="446"/>
        <v>0</v>
      </c>
      <c r="AF1555" s="6">
        <f>+AD1555+SUM($D$18:$E$18)-SUM($AB$27:AB1555)</f>
        <v>15311.423462982902</v>
      </c>
      <c r="AG1555" s="10">
        <f t="shared" si="447"/>
        <v>8.3873844992021773E-4</v>
      </c>
      <c r="AH1555" s="10">
        <f>+AD1555/SUM(AB$27:AB1555)-1</f>
        <v>0.4529405901807857</v>
      </c>
      <c r="AI1555" s="6">
        <f t="shared" si="448"/>
        <v>0</v>
      </c>
      <c r="AL1555" s="6">
        <f t="shared" si="449"/>
        <v>0</v>
      </c>
      <c r="AM1555" s="6">
        <f t="shared" si="450"/>
        <v>21001.948561898258</v>
      </c>
      <c r="AN1555" s="6">
        <f t="shared" si="451"/>
        <v>20483.443929526125</v>
      </c>
      <c r="AO1555" s="5">
        <f t="shared" si="452"/>
        <v>0</v>
      </c>
      <c r="AP1555" s="6">
        <f>+AN1555+SUM($D$16:$E$18)-SUM($AL$27:AL1555)</f>
        <v>30048.275508473471</v>
      </c>
      <c r="AQ1555" s="10">
        <f t="shared" si="460"/>
        <v>-3.6524444706320658E-4</v>
      </c>
      <c r="AR1555" s="10">
        <f>+AN1555/SUM(AL$27:AL1555)-1</f>
        <v>0.21670561394035381</v>
      </c>
    </row>
    <row r="1556" spans="1:44" x14ac:dyDescent="0.25">
      <c r="A1556" s="1">
        <v>42479</v>
      </c>
      <c r="B1556">
        <v>7.4820000000000002</v>
      </c>
      <c r="G1556">
        <f t="shared" si="453"/>
        <v>4905.3612969529049</v>
      </c>
      <c r="H1556">
        <f t="shared" si="454"/>
        <v>4825.3023793058401</v>
      </c>
      <c r="I1556" s="5">
        <f t="shared" si="443"/>
        <v>0</v>
      </c>
      <c r="J1556" s="6">
        <f>+H1556+SUM($D$16:$E$16)-SUM($F$27:F1556)</f>
        <v>7694.7158529900562</v>
      </c>
      <c r="K1556" s="10">
        <f t="shared" si="455"/>
        <v>3.4482048624677741E-3</v>
      </c>
      <c r="L1556" s="10">
        <f>+H1556/SUM(F$27:F1556)-1</f>
        <v>-4.4605541521982484E-2</v>
      </c>
      <c r="M1556">
        <v>7.3019999999999996</v>
      </c>
      <c r="R1556">
        <f t="shared" si="456"/>
        <v>4956.5417741052916</v>
      </c>
      <c r="S1556">
        <f t="shared" si="457"/>
        <v>4734.3358923526202</v>
      </c>
      <c r="T1556" s="5">
        <f t="shared" si="444"/>
        <v>0</v>
      </c>
      <c r="U1556" s="6">
        <f>+S1556+SUM($D$17:$E$17)-SUM($Q$27:Q1556)</f>
        <v>7125.6337870894577</v>
      </c>
      <c r="V1556" s="10">
        <f t="shared" si="445"/>
        <v>8.07175288522477E-3</v>
      </c>
      <c r="W1556" s="10">
        <f>+S1556/SUM(Q$27:Q1556)-1</f>
        <v>0.12489213395078003</v>
      </c>
      <c r="X1556">
        <v>5.1689999999999996</v>
      </c>
      <c r="AC1556">
        <f t="shared" si="458"/>
        <v>11274.646205935529</v>
      </c>
      <c r="AD1556">
        <f t="shared" si="459"/>
        <v>11054.352149203061</v>
      </c>
      <c r="AE1556" s="5">
        <f t="shared" si="446"/>
        <v>0</v>
      </c>
      <c r="AF1556" s="6">
        <f>+AD1556+SUM($D$18:$E$18)-SUM($AB$27:AB1556)</f>
        <v>15358.472359729365</v>
      </c>
      <c r="AG1556" s="10">
        <f t="shared" si="447"/>
        <v>3.0727970433452878E-3</v>
      </c>
      <c r="AH1556" s="10">
        <f>+AD1556/SUM(AB$27:AB1556)-1</f>
        <v>0.45915094436457715</v>
      </c>
      <c r="AI1556" s="6">
        <f t="shared" si="448"/>
        <v>0</v>
      </c>
      <c r="AL1556" s="6">
        <f t="shared" si="449"/>
        <v>0</v>
      </c>
      <c r="AM1556" s="6">
        <f t="shared" si="450"/>
        <v>21136.549276993726</v>
      </c>
      <c r="AN1556" s="6">
        <f t="shared" si="451"/>
        <v>20613.990420861519</v>
      </c>
      <c r="AO1556" s="5">
        <f t="shared" si="452"/>
        <v>0</v>
      </c>
      <c r="AP1556" s="6">
        <f>+AN1556+SUM($D$16:$E$18)-SUM($AL$27:AL1556)</f>
        <v>30178.821999808864</v>
      </c>
      <c r="AQ1556" s="10">
        <f t="shared" si="460"/>
        <v>4.344558518793562E-3</v>
      </c>
      <c r="AR1556" s="10">
        <f>+AN1556/SUM(AL$27:AL1556)-1</f>
        <v>0.22446000570350022</v>
      </c>
    </row>
    <row r="1557" spans="1:44" x14ac:dyDescent="0.25">
      <c r="A1557" s="1">
        <v>42480</v>
      </c>
      <c r="B1557">
        <v>7.4770000000000003</v>
      </c>
      <c r="G1557">
        <f t="shared" si="453"/>
        <v>4902.0831886282904</v>
      </c>
      <c r="H1557">
        <f t="shared" si="454"/>
        <v>4822.0777719954249</v>
      </c>
      <c r="I1557" s="5">
        <f t="shared" si="443"/>
        <v>0</v>
      </c>
      <c r="J1557" s="6">
        <f>+H1557+SUM($D$16:$E$16)-SUM($F$27:F1557)</f>
        <v>7691.4912456796401</v>
      </c>
      <c r="K1557" s="10">
        <f t="shared" si="455"/>
        <v>-4.1906775662980955E-4</v>
      </c>
      <c r="L1557" s="10">
        <f>+H1557/SUM(F$27:F1557)-1</f>
        <v>-4.524400346964208E-2</v>
      </c>
      <c r="M1557">
        <v>7.32</v>
      </c>
      <c r="R1557">
        <f t="shared" si="456"/>
        <v>4968.7600364901036</v>
      </c>
      <c r="S1557">
        <f t="shared" si="457"/>
        <v>4746.0063998933419</v>
      </c>
      <c r="T1557" s="5">
        <f t="shared" si="444"/>
        <v>0</v>
      </c>
      <c r="U1557" s="6">
        <f>+S1557+SUM($D$17:$E$17)-SUM($Q$27:Q1557)</f>
        <v>7137.3042946301784</v>
      </c>
      <c r="V1557" s="10">
        <f t="shared" si="445"/>
        <v>1.6378202822977528E-3</v>
      </c>
      <c r="W1557" s="10">
        <f>+S1557/SUM(Q$27:Q1557)-1</f>
        <v>0.12766508087095452</v>
      </c>
      <c r="X1557">
        <v>5.165</v>
      </c>
      <c r="AC1557">
        <f t="shared" si="458"/>
        <v>11265.921387822986</v>
      </c>
      <c r="AD1557">
        <f t="shared" si="459"/>
        <v>11045.797804340069</v>
      </c>
      <c r="AE1557" s="5">
        <f t="shared" si="446"/>
        <v>0</v>
      </c>
      <c r="AF1557" s="6">
        <f>+AD1557+SUM($D$18:$E$18)-SUM($AB$27:AB1557)</f>
        <v>15349.918014866371</v>
      </c>
      <c r="AG1557" s="10">
        <f t="shared" si="447"/>
        <v>-5.5697888843586618E-4</v>
      </c>
      <c r="AH1557" s="10">
        <f>+AD1557/SUM(AB$27:AB1557)-1</f>
        <v>0.45802178905843349</v>
      </c>
      <c r="AI1557" s="6">
        <f t="shared" si="448"/>
        <v>0</v>
      </c>
      <c r="AL1557" s="6">
        <f t="shared" si="449"/>
        <v>0</v>
      </c>
      <c r="AM1557" s="6">
        <f t="shared" si="450"/>
        <v>21136.764612941381</v>
      </c>
      <c r="AN1557" s="6">
        <f t="shared" si="451"/>
        <v>20613.881976228837</v>
      </c>
      <c r="AO1557" s="5">
        <f t="shared" si="452"/>
        <v>0</v>
      </c>
      <c r="AP1557" s="6">
        <f>+AN1557+SUM($D$16:$E$18)-SUM($AL$27:AL1557)</f>
        <v>30178.713555176178</v>
      </c>
      <c r="AQ1557" s="10">
        <f t="shared" si="460"/>
        <v>-3.5934017798000539E-6</v>
      </c>
      <c r="AR1557" s="10">
        <f>+AN1557/SUM(AL$27:AL1557)-1</f>
        <v>0.22445356415032003</v>
      </c>
    </row>
    <row r="1558" spans="1:44" x14ac:dyDescent="0.25">
      <c r="A1558" s="1">
        <v>42481</v>
      </c>
      <c r="B1558">
        <v>7.5419999999999998</v>
      </c>
      <c r="G1558">
        <f t="shared" si="453"/>
        <v>4944.6985968482768</v>
      </c>
      <c r="H1558">
        <f t="shared" si="454"/>
        <v>4863.997667030827</v>
      </c>
      <c r="I1558" s="5">
        <f t="shared" si="443"/>
        <v>0</v>
      </c>
      <c r="J1558" s="6">
        <f>+H1558+SUM($D$16:$E$16)-SUM($F$27:F1558)</f>
        <v>7733.411140715044</v>
      </c>
      <c r="K1558" s="10">
        <f t="shared" si="455"/>
        <v>5.4501648245326439E-3</v>
      </c>
      <c r="L1558" s="10">
        <f>+H1558/SUM(F$27:F1558)-1</f>
        <v>-3.694399815006566E-2</v>
      </c>
      <c r="M1558">
        <v>7.3090000000000002</v>
      </c>
      <c r="R1558">
        <f t="shared" si="456"/>
        <v>4961.2933205882746</v>
      </c>
      <c r="S1558">
        <f t="shared" si="457"/>
        <v>4738.8744230629009</v>
      </c>
      <c r="T1558" s="5">
        <f t="shared" si="444"/>
        <v>0</v>
      </c>
      <c r="U1558" s="6">
        <f>+S1558+SUM($D$17:$E$17)-SUM($Q$27:Q1558)</f>
        <v>7130.1723177997383</v>
      </c>
      <c r="V1558" s="10">
        <f t="shared" si="445"/>
        <v>-9.9925357474328624E-4</v>
      </c>
      <c r="W1558" s="10">
        <f>+S1558/SUM(Q$27:Q1558)-1</f>
        <v>0.1259705021975146</v>
      </c>
      <c r="X1558">
        <v>5.1559999999999997</v>
      </c>
      <c r="AC1558">
        <f t="shared" si="458"/>
        <v>11246.290547069761</v>
      </c>
      <c r="AD1558">
        <f t="shared" si="459"/>
        <v>11026.550528398333</v>
      </c>
      <c r="AE1558" s="5">
        <f t="shared" si="446"/>
        <v>0</v>
      </c>
      <c r="AF1558" s="6">
        <f>+AD1558+SUM($D$18:$E$18)-SUM($AB$27:AB1558)</f>
        <v>15330.670738924635</v>
      </c>
      <c r="AG1558" s="10">
        <f t="shared" si="447"/>
        <v>-1.2539008953074138E-3</v>
      </c>
      <c r="AH1558" s="10">
        <f>+AD1558/SUM(AB$27:AB1558)-1</f>
        <v>0.45548118961960915</v>
      </c>
      <c r="AI1558" s="6">
        <f t="shared" si="448"/>
        <v>0</v>
      </c>
      <c r="AL1558" s="6">
        <f t="shared" si="449"/>
        <v>0</v>
      </c>
      <c r="AM1558" s="6">
        <f t="shared" si="450"/>
        <v>21152.282464506312</v>
      </c>
      <c r="AN1558" s="6">
        <f t="shared" si="451"/>
        <v>20629.422618492063</v>
      </c>
      <c r="AO1558" s="5">
        <f t="shared" si="452"/>
        <v>0</v>
      </c>
      <c r="AP1558" s="6">
        <f>+AN1558+SUM($D$16:$E$18)-SUM($AL$27:AL1558)</f>
        <v>30194.254197439408</v>
      </c>
      <c r="AQ1558" s="10">
        <f t="shared" si="460"/>
        <v>5.1495376815235971E-4</v>
      </c>
      <c r="AR1558" s="10">
        <f>+AN1558/SUM(AL$27:AL1558)-1</f>
        <v>0.22537666998891615</v>
      </c>
    </row>
    <row r="1559" spans="1:44" x14ac:dyDescent="0.25">
      <c r="A1559" s="1">
        <v>42482</v>
      </c>
      <c r="B1559">
        <v>7.5</v>
      </c>
      <c r="G1559">
        <f t="shared" si="453"/>
        <v>4917.1624869215166</v>
      </c>
      <c r="H1559">
        <f t="shared" si="454"/>
        <v>4836.9109656233359</v>
      </c>
      <c r="I1559" s="5">
        <f t="shared" si="443"/>
        <v>0</v>
      </c>
      <c r="J1559" s="6">
        <f>+H1559+SUM($D$16:$E$16)-SUM($F$27:F1559)</f>
        <v>7706.324439307552</v>
      </c>
      <c r="K1559" s="10">
        <f t="shared" si="455"/>
        <v>-3.5025554589857011E-3</v>
      </c>
      <c r="L1559" s="10">
        <f>+H1559/SUM(F$27:F1559)-1</f>
        <v>-4.2307078510407492E-2</v>
      </c>
      <c r="M1559">
        <v>7.2679999999999998</v>
      </c>
      <c r="R1559">
        <f t="shared" si="456"/>
        <v>4933.4628340450918</v>
      </c>
      <c r="S1559">
        <f t="shared" si="457"/>
        <v>4712.2916003312575</v>
      </c>
      <c r="T1559" s="5">
        <f t="shared" si="444"/>
        <v>0</v>
      </c>
      <c r="U1559" s="6">
        <f>+S1559+SUM($D$17:$E$17)-SUM($Q$27:Q1559)</f>
        <v>7103.5894950680931</v>
      </c>
      <c r="V1559" s="10">
        <f t="shared" si="445"/>
        <v>-3.7282160299666467E-3</v>
      </c>
      <c r="W1559" s="10">
        <f>+S1559/SUM(Q$27:Q1559)-1</f>
        <v>0.11965434532378372</v>
      </c>
      <c r="X1559">
        <v>5.1669999999999998</v>
      </c>
      <c r="AC1559">
        <f t="shared" si="458"/>
        <v>11270.283796879257</v>
      </c>
      <c r="AD1559">
        <f t="shared" si="459"/>
        <v>11050.074976771564</v>
      </c>
      <c r="AE1559" s="5">
        <f t="shared" si="446"/>
        <v>0</v>
      </c>
      <c r="AF1559" s="6">
        <f>+AD1559+SUM($D$18:$E$18)-SUM($AB$27:AB1559)</f>
        <v>15354.195187297866</v>
      </c>
      <c r="AG1559" s="10">
        <f t="shared" si="447"/>
        <v>1.5344696115286993E-3</v>
      </c>
      <c r="AH1559" s="10">
        <f>+AD1559/SUM(AB$27:AB1559)-1</f>
        <v>0.4585863667115051</v>
      </c>
      <c r="AI1559" s="6">
        <f t="shared" si="448"/>
        <v>0</v>
      </c>
      <c r="AL1559" s="6">
        <f t="shared" si="449"/>
        <v>0</v>
      </c>
      <c r="AM1559" s="6">
        <f t="shared" si="450"/>
        <v>21120.909117845866</v>
      </c>
      <c r="AN1559" s="6">
        <f t="shared" si="451"/>
        <v>20599.277542726159</v>
      </c>
      <c r="AO1559" s="5">
        <f t="shared" si="452"/>
        <v>0</v>
      </c>
      <c r="AP1559" s="6">
        <f>+AN1559+SUM($D$16:$E$18)-SUM($AL$27:AL1559)</f>
        <v>30164.109121673504</v>
      </c>
      <c r="AQ1559" s="10">
        <f t="shared" si="460"/>
        <v>-9.9837126523427688E-4</v>
      </c>
      <c r="AR1559" s="10">
        <f>+AN1559/SUM(AL$27:AL1559)-1</f>
        <v>0.22358606861137331</v>
      </c>
    </row>
    <row r="1560" spans="1:44" x14ac:dyDescent="0.25">
      <c r="A1560" s="1">
        <v>42486</v>
      </c>
      <c r="B1560">
        <v>7.4359999999999999</v>
      </c>
      <c r="G1560">
        <f t="shared" si="453"/>
        <v>4875.2027003664525</v>
      </c>
      <c r="H1560">
        <f t="shared" si="454"/>
        <v>4795.6359920500163</v>
      </c>
      <c r="I1560" s="5">
        <f t="shared" si="443"/>
        <v>0</v>
      </c>
      <c r="J1560" s="6">
        <f>+H1560+SUM($D$16:$E$16)-SUM($F$27:F1560)</f>
        <v>7665.0494657342324</v>
      </c>
      <c r="K1560" s="10">
        <f t="shared" si="455"/>
        <v>-5.3559870076049787E-3</v>
      </c>
      <c r="L1560" s="10">
        <f>+H1560/SUM(F$27:F1560)-1</f>
        <v>-5.0479391440452104E-2</v>
      </c>
      <c r="M1560">
        <v>7.2409999999999997</v>
      </c>
      <c r="R1560">
        <f t="shared" si="456"/>
        <v>4915.1354404678741</v>
      </c>
      <c r="S1560">
        <f t="shared" si="457"/>
        <v>4694.7858390201754</v>
      </c>
      <c r="T1560" s="5">
        <f t="shared" si="444"/>
        <v>0</v>
      </c>
      <c r="U1560" s="6">
        <f>+S1560+SUM($D$17:$E$17)-SUM($Q$27:Q1560)</f>
        <v>7086.0837337570129</v>
      </c>
      <c r="V1560" s="10">
        <f t="shared" si="445"/>
        <v>-2.4643542990813172E-3</v>
      </c>
      <c r="W1560" s="10">
        <f>+S1560/SUM(Q$27:Q1560)-1</f>
        <v>0.11549492494352198</v>
      </c>
      <c r="X1560">
        <v>5.1289999999999996</v>
      </c>
      <c r="AC1560">
        <f t="shared" si="458"/>
        <v>11187.398024810085</v>
      </c>
      <c r="AD1560">
        <f t="shared" si="459"/>
        <v>10968.808700573127</v>
      </c>
      <c r="AE1560" s="5">
        <f t="shared" si="446"/>
        <v>0</v>
      </c>
      <c r="AF1560" s="6">
        <f>+AD1560+SUM($D$18:$E$18)-SUM($AB$27:AB1560)</f>
        <v>15272.92891109943</v>
      </c>
      <c r="AG1560" s="10">
        <f t="shared" si="447"/>
        <v>-5.2927734216682287E-3</v>
      </c>
      <c r="AH1560" s="10">
        <f>+AD1560/SUM(AB$27:AB1560)-1</f>
        <v>0.44785939130313701</v>
      </c>
      <c r="AI1560" s="6">
        <f t="shared" si="448"/>
        <v>0</v>
      </c>
      <c r="AL1560" s="6">
        <f t="shared" si="449"/>
        <v>0</v>
      </c>
      <c r="AM1560" s="6">
        <f t="shared" si="450"/>
        <v>20977.736165644412</v>
      </c>
      <c r="AN1560" s="6">
        <f t="shared" si="451"/>
        <v>20459.230531643319</v>
      </c>
      <c r="AO1560" s="5">
        <f t="shared" si="452"/>
        <v>0</v>
      </c>
      <c r="AP1560" s="6">
        <f>+AN1560+SUM($D$16:$E$18)-SUM($AL$27:AL1560)</f>
        <v>30024.062110590665</v>
      </c>
      <c r="AQ1560" s="10">
        <f t="shared" si="460"/>
        <v>-4.6428359782789697E-3</v>
      </c>
      <c r="AR1560" s="10">
        <f>+AN1560/SUM(AL$27:AL1560)-1</f>
        <v>0.21526735105653683</v>
      </c>
    </row>
    <row r="1561" spans="1:44" x14ac:dyDescent="0.25">
      <c r="A1561" s="1">
        <v>42487</v>
      </c>
      <c r="B1561">
        <v>7.44</v>
      </c>
      <c r="G1561">
        <f t="shared" si="453"/>
        <v>4877.8251870261447</v>
      </c>
      <c r="H1561">
        <f t="shared" si="454"/>
        <v>4798.215677898349</v>
      </c>
      <c r="I1561" s="5">
        <f t="shared" si="443"/>
        <v>0</v>
      </c>
      <c r="J1561" s="6">
        <f>+H1561+SUM($D$16:$E$16)-SUM($F$27:F1561)</f>
        <v>7667.6291515825642</v>
      </c>
      <c r="K1561" s="10">
        <f t="shared" si="455"/>
        <v>3.3655175480129529E-4</v>
      </c>
      <c r="L1561" s="10">
        <f>+H1561/SUM(F$27:F1561)-1</f>
        <v>-4.9968621882324205E-2</v>
      </c>
      <c r="M1561">
        <v>7.2720000000000002</v>
      </c>
      <c r="R1561">
        <f t="shared" si="456"/>
        <v>4936.1780034639387</v>
      </c>
      <c r="S1561">
        <f t="shared" si="457"/>
        <v>4714.885046451418</v>
      </c>
      <c r="T1561" s="5">
        <f t="shared" si="444"/>
        <v>0</v>
      </c>
      <c r="U1561" s="6">
        <f>+S1561+SUM($D$17:$E$17)-SUM($Q$27:Q1561)</f>
        <v>7106.1829411882545</v>
      </c>
      <c r="V1561" s="10">
        <f t="shared" si="445"/>
        <v>2.8364338027071501E-3</v>
      </c>
      <c r="W1561" s="10">
        <f>+S1561/SUM(Q$27:Q1561)-1</f>
        <v>0.12027055575048928</v>
      </c>
      <c r="X1561">
        <v>5.1360000000000001</v>
      </c>
      <c r="AC1561">
        <f t="shared" si="458"/>
        <v>11202.66645650704</v>
      </c>
      <c r="AD1561">
        <f t="shared" si="459"/>
        <v>10983.778804083368</v>
      </c>
      <c r="AE1561" s="5">
        <f t="shared" si="446"/>
        <v>0</v>
      </c>
      <c r="AF1561" s="6">
        <f>+AD1561+SUM($D$18:$E$18)-SUM($AB$27:AB1561)</f>
        <v>15287.899014609671</v>
      </c>
      <c r="AG1561" s="10">
        <f t="shared" si="447"/>
        <v>9.8017240814640694E-4</v>
      </c>
      <c r="AH1561" s="10">
        <f>+AD1561/SUM(AB$27:AB1561)-1</f>
        <v>0.4498354130888893</v>
      </c>
      <c r="AI1561" s="6">
        <f t="shared" si="448"/>
        <v>0</v>
      </c>
      <c r="AL1561" s="6">
        <f t="shared" si="449"/>
        <v>0</v>
      </c>
      <c r="AM1561" s="6">
        <f t="shared" si="450"/>
        <v>21016.669646997121</v>
      </c>
      <c r="AN1561" s="6">
        <f t="shared" si="451"/>
        <v>20496.879528433135</v>
      </c>
      <c r="AO1561" s="5">
        <f t="shared" si="452"/>
        <v>0</v>
      </c>
      <c r="AP1561" s="6">
        <f>+AN1561+SUM($D$16:$E$18)-SUM($AL$27:AL1561)</f>
        <v>30061.711107380481</v>
      </c>
      <c r="AQ1561" s="10">
        <f t="shared" si="460"/>
        <v>1.2539607948831577E-3</v>
      </c>
      <c r="AR1561" s="10">
        <f>+AN1561/SUM(AL$27:AL1561)-1</f>
        <v>0.21750368132946329</v>
      </c>
    </row>
    <row r="1562" spans="1:44" x14ac:dyDescent="0.25">
      <c r="A1562" s="1">
        <v>42488</v>
      </c>
      <c r="B1562">
        <v>7.4379999999999997</v>
      </c>
      <c r="G1562">
        <f t="shared" si="453"/>
        <v>4876.5139436962982</v>
      </c>
      <c r="H1562">
        <f t="shared" si="454"/>
        <v>4796.9258349741822</v>
      </c>
      <c r="I1562" s="5">
        <f t="shared" si="443"/>
        <v>0</v>
      </c>
      <c r="J1562" s="6">
        <f>+H1562+SUM($D$16:$E$16)-SUM($F$27:F1562)</f>
        <v>7666.3393086583992</v>
      </c>
      <c r="K1562" s="10">
        <f t="shared" si="455"/>
        <v>-1.6821926291243905E-4</v>
      </c>
      <c r="L1562" s="10">
        <f>+H1562/SUM(F$27:F1562)-1</f>
        <v>-5.0224006661388265E-2</v>
      </c>
      <c r="M1562">
        <v>7.2869999999999999</v>
      </c>
      <c r="R1562">
        <f t="shared" si="456"/>
        <v>4946.3598887846156</v>
      </c>
      <c r="S1562">
        <f t="shared" si="457"/>
        <v>4724.6104694020196</v>
      </c>
      <c r="T1562" s="5">
        <f t="shared" si="444"/>
        <v>0</v>
      </c>
      <c r="U1562" s="6">
        <f>+S1562+SUM($D$17:$E$17)-SUM($Q$27:Q1562)</f>
        <v>7115.9083641388561</v>
      </c>
      <c r="V1562" s="10">
        <f t="shared" si="445"/>
        <v>1.3685860652745685E-3</v>
      </c>
      <c r="W1562" s="10">
        <f>+S1562/SUM(Q$27:Q1562)-1</f>
        <v>0.12258134485063477</v>
      </c>
      <c r="X1562">
        <v>5.1269999999999998</v>
      </c>
      <c r="AC1562">
        <f t="shared" si="458"/>
        <v>11183.035615753815</v>
      </c>
      <c r="AD1562">
        <f t="shared" si="459"/>
        <v>10964.531528141631</v>
      </c>
      <c r="AE1562" s="5">
        <f t="shared" si="446"/>
        <v>0</v>
      </c>
      <c r="AF1562" s="6">
        <f>+AD1562+SUM($D$18:$E$18)-SUM($AB$27:AB1562)</f>
        <v>15268.651738667935</v>
      </c>
      <c r="AG1562" s="10">
        <f t="shared" si="447"/>
        <v>-1.2589876426670754E-3</v>
      </c>
      <c r="AH1562" s="10">
        <f>+AD1562/SUM(AB$27:AB1562)-1</f>
        <v>0.44729481365006518</v>
      </c>
      <c r="AI1562" s="6">
        <f t="shared" si="448"/>
        <v>0</v>
      </c>
      <c r="AL1562" s="6">
        <f t="shared" si="449"/>
        <v>0</v>
      </c>
      <c r="AM1562" s="6">
        <f t="shared" si="450"/>
        <v>21005.909448234728</v>
      </c>
      <c r="AN1562" s="6">
        <f t="shared" si="451"/>
        <v>20486.067832517831</v>
      </c>
      <c r="AO1562" s="5">
        <f t="shared" si="452"/>
        <v>0</v>
      </c>
      <c r="AP1562" s="6">
        <f>+AN1562+SUM($D$16:$E$18)-SUM($AL$27:AL1562)</f>
        <v>30050.899411465176</v>
      </c>
      <c r="AQ1562" s="10">
        <f t="shared" si="460"/>
        <v>-3.5965005041416198E-4</v>
      </c>
      <c r="AR1562" s="10">
        <f>+AN1562/SUM(AL$27:AL1562)-1</f>
        <v>0.2168614723746789</v>
      </c>
    </row>
    <row r="1563" spans="1:44" x14ac:dyDescent="0.25">
      <c r="A1563" s="1">
        <v>42489</v>
      </c>
      <c r="B1563">
        <v>7.3230000000000004</v>
      </c>
      <c r="G1563">
        <f t="shared" si="453"/>
        <v>4801.117452230169</v>
      </c>
      <c r="H1563">
        <f t="shared" si="454"/>
        <v>4722.7598668346245</v>
      </c>
      <c r="I1563" s="5">
        <f t="shared" si="443"/>
        <v>0</v>
      </c>
      <c r="J1563" s="6">
        <f>+H1563+SUM($D$16:$E$16)-SUM($F$27:F1563)</f>
        <v>7592.1733405188415</v>
      </c>
      <c r="K1563" s="10">
        <f t="shared" si="455"/>
        <v>-9.6742350101559627E-3</v>
      </c>
      <c r="L1563" s="10">
        <f>+H1563/SUM(F$27:F1563)-1</f>
        <v>-6.4908631457561983E-2</v>
      </c>
      <c r="M1563">
        <v>7.1589999999999998</v>
      </c>
      <c r="R1563">
        <f t="shared" si="456"/>
        <v>4859.4744673815094</v>
      </c>
      <c r="S1563">
        <f t="shared" si="457"/>
        <v>4641.6201935568897</v>
      </c>
      <c r="T1563" s="5">
        <f t="shared" si="444"/>
        <v>0</v>
      </c>
      <c r="U1563" s="6">
        <f>+S1563+SUM($D$17:$E$17)-SUM($Q$27:Q1563)</f>
        <v>7032.9180882937262</v>
      </c>
      <c r="V1563" s="10">
        <f t="shared" si="445"/>
        <v>-1.1662639764076443E-2</v>
      </c>
      <c r="W1563" s="10">
        <f>+S1563/SUM(Q$27:Q1563)-1</f>
        <v>0.10286261119606044</v>
      </c>
      <c r="X1563">
        <v>5.0449999999999999</v>
      </c>
      <c r="AC1563">
        <f t="shared" si="458"/>
        <v>11004.176844446656</v>
      </c>
      <c r="AD1563">
        <f t="shared" si="459"/>
        <v>10789.167458450271</v>
      </c>
      <c r="AE1563" s="5">
        <f t="shared" si="446"/>
        <v>0</v>
      </c>
      <c r="AF1563" s="6">
        <f>+AD1563+SUM($D$18:$E$18)-SUM($AB$27:AB1563)</f>
        <v>15093.287668976571</v>
      </c>
      <c r="AG1563" s="10">
        <f t="shared" si="447"/>
        <v>-1.1485236070140625E-2</v>
      </c>
      <c r="AH1563" s="10">
        <f>+AD1563/SUM(AB$27:AB1563)-1</f>
        <v>0.42414712987411352</v>
      </c>
      <c r="AI1563" s="6">
        <f t="shared" si="448"/>
        <v>0</v>
      </c>
      <c r="AL1563" s="6">
        <f t="shared" si="449"/>
        <v>0</v>
      </c>
      <c r="AM1563" s="6">
        <f t="shared" si="450"/>
        <v>20664.768764058332</v>
      </c>
      <c r="AN1563" s="6">
        <f t="shared" si="451"/>
        <v>20153.547518841784</v>
      </c>
      <c r="AO1563" s="5">
        <f t="shared" si="452"/>
        <v>0</v>
      </c>
      <c r="AP1563" s="6">
        <f>+AN1563+SUM($D$16:$E$18)-SUM($AL$27:AL1563)</f>
        <v>29718.379097789129</v>
      </c>
      <c r="AQ1563" s="10">
        <f t="shared" si="460"/>
        <v>-1.106523665475323E-2</v>
      </c>
      <c r="AR1563" s="10">
        <f>+AN1563/SUM(AL$27:AL1563)-1</f>
        <v>0.19710994358924516</v>
      </c>
    </row>
    <row r="1564" spans="1:44" x14ac:dyDescent="0.25">
      <c r="A1564" s="1">
        <v>42493</v>
      </c>
      <c r="B1564">
        <v>7.1319999999999997</v>
      </c>
      <c r="G1564">
        <f t="shared" si="453"/>
        <v>4675.893714229901</v>
      </c>
      <c r="H1564">
        <f t="shared" si="454"/>
        <v>4599.5798675767501</v>
      </c>
      <c r="I1564" s="5">
        <f t="shared" ref="I1564:I1627" si="461">+C1564*(MAX($A:$A)-$A1564)</f>
        <v>0</v>
      </c>
      <c r="J1564" s="6">
        <f>+H1564+SUM($D$16:$E$16)-SUM($F$27:F1564)</f>
        <v>7468.9933412609671</v>
      </c>
      <c r="K1564" s="10">
        <f t="shared" si="455"/>
        <v>-1.622460311864482E-2</v>
      </c>
      <c r="L1564" s="10">
        <f>+H1564/SUM(F$27:F1564)-1</f>
        <v>-8.9297877858163677E-2</v>
      </c>
      <c r="M1564">
        <v>7.0720000000000001</v>
      </c>
      <c r="R1564">
        <f t="shared" si="456"/>
        <v>4800.419532521586</v>
      </c>
      <c r="S1564">
        <f t="shared" si="457"/>
        <v>4585.2127404434032</v>
      </c>
      <c r="T1564" s="5">
        <f t="shared" ref="T1564:T1627" si="462">+N1564*(MAX($A:$A)-$A1564)</f>
        <v>0</v>
      </c>
      <c r="U1564" s="6">
        <f>+S1564+SUM($D$17:$E$17)-SUM($Q$27:Q1564)</f>
        <v>6976.5106351802397</v>
      </c>
      <c r="V1564" s="10">
        <f t="shared" ref="V1564:V1627" si="463">+U1564/U1563-1</f>
        <v>-8.0204905567401452E-3</v>
      </c>
      <c r="W1564" s="10">
        <f>+S1564/SUM(Q$27:Q1564)-1</f>
        <v>8.9460034415217216E-2</v>
      </c>
      <c r="X1564">
        <v>5.0229999999999997</v>
      </c>
      <c r="AC1564">
        <f t="shared" si="458"/>
        <v>10956.190344827661</v>
      </c>
      <c r="AD1564">
        <f t="shared" si="459"/>
        <v>10742.118561703808</v>
      </c>
      <c r="AE1564" s="5">
        <f t="shared" ref="AE1564:AE1627" si="464">+Y1564*(MAX($A:$A)-$A1564)</f>
        <v>0</v>
      </c>
      <c r="AF1564" s="6">
        <f>+AD1564+SUM($D$18:$E$18)-SUM($AB$27:AB1564)</f>
        <v>15046.238772230108</v>
      </c>
      <c r="AG1564" s="10">
        <f t="shared" ref="AG1564:AG1627" si="465">+AF1564/AF1563-1</f>
        <v>-3.1172066536019338E-3</v>
      </c>
      <c r="AH1564" s="10">
        <f>+AD1564/SUM(AB$27:AB1564)-1</f>
        <v>0.41793677569032162</v>
      </c>
      <c r="AI1564" s="6">
        <f t="shared" ref="AI1564:AI1627" si="466">+C1564+N1564+Y1564</f>
        <v>0</v>
      </c>
      <c r="AL1564" s="6">
        <f t="shared" ref="AL1564:AL1627" si="467">+F1564+Q1564+AB1564</f>
        <v>0</v>
      </c>
      <c r="AM1564" s="6">
        <f t="shared" ref="AM1564:AM1627" si="468">+G1564+R1564+AC1564</f>
        <v>20432.503591579149</v>
      </c>
      <c r="AN1564" s="6">
        <f t="shared" ref="AN1564:AN1627" si="469">+H1564+S1564+AD1564</f>
        <v>19926.911169723964</v>
      </c>
      <c r="AO1564" s="5">
        <f t="shared" ref="AO1564:AO1627" si="470">+AI1564*(MAX($A:$A)-$A1564)</f>
        <v>0</v>
      </c>
      <c r="AP1564" s="6">
        <f>+AN1564+SUM($D$16:$E$18)-SUM($AL$27:AL1564)</f>
        <v>29491.74274867131</v>
      </c>
      <c r="AQ1564" s="10">
        <f t="shared" si="460"/>
        <v>-7.6261342643240138E-3</v>
      </c>
      <c r="AR1564" s="10">
        <f>+AN1564/SUM(AL$27:AL1564)-1</f>
        <v>0.1836478656670304</v>
      </c>
    </row>
    <row r="1565" spans="1:44" x14ac:dyDescent="0.25">
      <c r="A1565" s="1">
        <v>42494</v>
      </c>
      <c r="B1565">
        <v>7.0839999999999996</v>
      </c>
      <c r="G1565">
        <f t="shared" ref="G1565:G1628" si="471">+(B1565/B1564*G1564)+F1565</f>
        <v>4644.4238743136029</v>
      </c>
      <c r="H1565">
        <f t="shared" ref="H1565:H1628" si="472">+($B1565/$B1564*H1564)+F1565</f>
        <v>4568.6236373967604</v>
      </c>
      <c r="I1565" s="5">
        <f t="shared" si="461"/>
        <v>0</v>
      </c>
      <c r="J1565" s="6">
        <f>+H1565+SUM($D$16:$E$16)-SUM($F$27:F1565)</f>
        <v>7438.0371110809765</v>
      </c>
      <c r="K1565" s="10">
        <f t="shared" ref="K1565:K1628" si="473">+J1565/J1564-1</f>
        <v>-4.1446321834267552E-3</v>
      </c>
      <c r="L1565" s="10">
        <f>+H1565/SUM(F$27:F1565)-1</f>
        <v>-9.5427112555697136E-2</v>
      </c>
      <c r="M1565">
        <v>7.0049999999999999</v>
      </c>
      <c r="R1565">
        <f t="shared" ref="R1565:R1628" si="474">+($M1565/$M1564*R1564)+N1565</f>
        <v>4754.9404447558973</v>
      </c>
      <c r="S1565">
        <f t="shared" ref="S1565:S1628" si="475">+($M1565/$M1564*S1564)+Q1565</f>
        <v>4541.7725179307181</v>
      </c>
      <c r="T1565" s="5">
        <f t="shared" si="462"/>
        <v>0</v>
      </c>
      <c r="U1565" s="6">
        <f>+S1565+SUM($D$17:$E$17)-SUM($Q$27:Q1565)</f>
        <v>6933.0704126675546</v>
      </c>
      <c r="V1565" s="10">
        <f t="shared" si="463"/>
        <v>-6.2266403341565413E-3</v>
      </c>
      <c r="W1565" s="10">
        <f>+S1565/SUM(Q$27:Q1565)-1</f>
        <v>7.9138509767901155E-2</v>
      </c>
      <c r="X1565">
        <v>5</v>
      </c>
      <c r="AC1565">
        <f t="shared" ref="AC1565:AC1628" si="476">+(X1565/X1564*AC1564)+AB1565</f>
        <v>10906.02264068053</v>
      </c>
      <c r="AD1565">
        <f t="shared" ref="AD1565:AD1628" si="477">+($X1565/$X1564*AD1564)+AB1565</f>
        <v>10692.931078741598</v>
      </c>
      <c r="AE1565" s="5">
        <f t="shared" si="464"/>
        <v>0</v>
      </c>
      <c r="AF1565" s="6">
        <f>+AD1565+SUM($D$18:$E$18)-SUM($AB$27:AB1565)</f>
        <v>14997.051289267898</v>
      </c>
      <c r="AG1565" s="10">
        <f t="shared" si="465"/>
        <v>-3.269088288894606E-3</v>
      </c>
      <c r="AH1565" s="10">
        <f>+AD1565/SUM(AB$27:AB1565)-1</f>
        <v>0.4114441326799938</v>
      </c>
      <c r="AI1565" s="6">
        <f t="shared" si="466"/>
        <v>0</v>
      </c>
      <c r="AL1565" s="6">
        <f t="shared" si="467"/>
        <v>0</v>
      </c>
      <c r="AM1565" s="6">
        <f t="shared" si="468"/>
        <v>20305.386959750031</v>
      </c>
      <c r="AN1565" s="6">
        <f t="shared" si="469"/>
        <v>19803.327234069075</v>
      </c>
      <c r="AO1565" s="5">
        <f t="shared" si="470"/>
        <v>0</v>
      </c>
      <c r="AP1565" s="6">
        <f>+AN1565+SUM($D$16:$E$18)-SUM($AL$27:AL1565)</f>
        <v>29368.15881301642</v>
      </c>
      <c r="AQ1565" s="10">
        <f t="shared" ref="AQ1565:AQ1628" si="478">+AP1565/AP1564-1</f>
        <v>-4.1904588924456254E-3</v>
      </c>
      <c r="AR1565" s="10">
        <f>+AN1565/SUM(AL$27:AL1565)-1</f>
        <v>0.17630704598741587</v>
      </c>
    </row>
    <row r="1566" spans="1:44" x14ac:dyDescent="0.25">
      <c r="A1566" s="1">
        <v>42496</v>
      </c>
      <c r="B1566">
        <v>7.0540000000000003</v>
      </c>
      <c r="G1566">
        <f t="shared" si="471"/>
        <v>4624.7552243659175</v>
      </c>
      <c r="H1566">
        <f t="shared" si="472"/>
        <v>4549.2759935342674</v>
      </c>
      <c r="I1566" s="5">
        <f t="shared" si="461"/>
        <v>0</v>
      </c>
      <c r="J1566" s="6">
        <f>+H1566+SUM($D$16:$E$16)-SUM($F$27:F1566)</f>
        <v>7418.6894672184835</v>
      </c>
      <c r="K1566" s="10">
        <f t="shared" si="473"/>
        <v>-2.6011760325408417E-3</v>
      </c>
      <c r="L1566" s="10">
        <f>+H1566/SUM(F$27:F1566)-1</f>
        <v>-9.9257884241655381E-2</v>
      </c>
      <c r="M1566">
        <v>7.008</v>
      </c>
      <c r="R1566">
        <f t="shared" si="474"/>
        <v>4756.9768218200325</v>
      </c>
      <c r="S1566">
        <f t="shared" si="475"/>
        <v>4543.7176025208382</v>
      </c>
      <c r="T1566" s="5">
        <f t="shared" si="462"/>
        <v>0</v>
      </c>
      <c r="U1566" s="6">
        <f>+S1566+SUM($D$17:$E$17)-SUM($Q$27:Q1566)</f>
        <v>6935.0154972576756</v>
      </c>
      <c r="V1566" s="10">
        <f t="shared" si="463"/>
        <v>2.8055168552265641E-4</v>
      </c>
      <c r="W1566" s="10">
        <f>+S1566/SUM(Q$27:Q1566)-1</f>
        <v>7.9600667587930163E-2</v>
      </c>
      <c r="X1566">
        <v>5.0190000000000001</v>
      </c>
      <c r="AC1566">
        <f t="shared" si="476"/>
        <v>10947.465526715117</v>
      </c>
      <c r="AD1566">
        <f t="shared" si="477"/>
        <v>10733.564216840816</v>
      </c>
      <c r="AE1566" s="5">
        <f t="shared" si="464"/>
        <v>0</v>
      </c>
      <c r="AF1566" s="6">
        <f>+AD1566+SUM($D$18:$E$18)-SUM($AB$27:AB1566)</f>
        <v>15037.684427367118</v>
      </c>
      <c r="AG1566" s="10">
        <f t="shared" si="465"/>
        <v>2.7094084907408611E-3</v>
      </c>
      <c r="AH1566" s="10">
        <f>+AD1566/SUM(AB$27:AB1566)-1</f>
        <v>0.41680762038417773</v>
      </c>
      <c r="AI1566" s="6">
        <f t="shared" si="466"/>
        <v>0</v>
      </c>
      <c r="AL1566" s="6">
        <f t="shared" si="467"/>
        <v>0</v>
      </c>
      <c r="AM1566" s="6">
        <f t="shared" si="468"/>
        <v>20329.197572901066</v>
      </c>
      <c r="AN1566" s="6">
        <f t="shared" si="469"/>
        <v>19826.557812895921</v>
      </c>
      <c r="AO1566" s="5">
        <f t="shared" si="470"/>
        <v>0</v>
      </c>
      <c r="AP1566" s="6">
        <f>+AN1566+SUM($D$16:$E$18)-SUM($AL$27:AL1566)</f>
        <v>29391.389391843262</v>
      </c>
      <c r="AQ1566" s="10">
        <f t="shared" si="478"/>
        <v>7.9101243543222566E-4</v>
      </c>
      <c r="AR1566" s="10">
        <f>+AN1566/SUM(AL$27:AL1566)-1</f>
        <v>0.17768692994496482</v>
      </c>
    </row>
    <row r="1567" spans="1:44" x14ac:dyDescent="0.25">
      <c r="A1567" s="1">
        <v>42499</v>
      </c>
      <c r="B1567">
        <v>7.0330000000000004</v>
      </c>
      <c r="C1567">
        <f>+$C$16</f>
        <v>60</v>
      </c>
      <c r="D1567" s="7">
        <f>+$H$16</f>
        <v>1.0004210526315789</v>
      </c>
      <c r="E1567" s="7">
        <f>+$J$16</f>
        <v>0.46199999999999997</v>
      </c>
      <c r="F1567" s="6">
        <f>+C1567-D1567-E1567</f>
        <v>58.537578947368416</v>
      </c>
      <c r="G1567">
        <f t="shared" si="471"/>
        <v>4669.5247483499052</v>
      </c>
      <c r="H1567">
        <f t="shared" si="472"/>
        <v>4594.2702217778906</v>
      </c>
      <c r="I1567" s="5">
        <f t="shared" si="461"/>
        <v>155640</v>
      </c>
      <c r="J1567" s="6">
        <f>+H1567+SUM($D$16:$E$16)-SUM($F$27:F1567)</f>
        <v>7405.1461165147375</v>
      </c>
      <c r="K1567" s="10">
        <f t="shared" si="473"/>
        <v>-1.8255718565376444E-3</v>
      </c>
      <c r="L1567" s="10">
        <f>+H1567/SUM(F$27:F1567)-1</f>
        <v>-0.10077145766627316</v>
      </c>
      <c r="M1567">
        <v>7.0350000000000001</v>
      </c>
      <c r="N1567">
        <f>+$C$17</f>
        <v>50</v>
      </c>
      <c r="O1567" s="7">
        <f>+$H$17</f>
        <v>0.83368421052631569</v>
      </c>
      <c r="P1567" s="7">
        <f>+$J$17</f>
        <v>0.38500000000000001</v>
      </c>
      <c r="Q1567" s="6">
        <f>+N1567-O1567-P1567</f>
        <v>48.781315789473688</v>
      </c>
      <c r="R1567">
        <f t="shared" si="474"/>
        <v>4825.304215397251</v>
      </c>
      <c r="S1567">
        <f t="shared" si="475"/>
        <v>4610.0046796213937</v>
      </c>
      <c r="T1567" s="5">
        <f t="shared" si="462"/>
        <v>129700</v>
      </c>
      <c r="U1567" s="6">
        <f>+S1567+SUM($D$17:$E$17)-SUM($Q$27:Q1567)</f>
        <v>6952.5212585687568</v>
      </c>
      <c r="V1567" s="10">
        <f t="shared" si="463"/>
        <v>2.5242569851506858E-3</v>
      </c>
      <c r="W1567" s="10">
        <f>+S1567/SUM(Q$27:Q1567)-1</f>
        <v>8.280038316193794E-2</v>
      </c>
      <c r="X1567">
        <v>5.0609999999999999</v>
      </c>
      <c r="Y1567">
        <f>+$C$18</f>
        <v>90</v>
      </c>
      <c r="Z1567" s="7">
        <f>+$H$18</f>
        <v>1.5006315789473685</v>
      </c>
      <c r="AA1567" s="7">
        <f>+$J$18</f>
        <v>0.69300000000000006</v>
      </c>
      <c r="AB1567" s="6">
        <f>+Y1567-Z1567-AA1567</f>
        <v>87.806368421052639</v>
      </c>
      <c r="AC1567">
        <f t="shared" si="476"/>
        <v>11126.882485317885</v>
      </c>
      <c r="AD1567">
        <f t="shared" si="477"/>
        <v>10911.191206323296</v>
      </c>
      <c r="AE1567" s="5">
        <f t="shared" si="464"/>
        <v>233460</v>
      </c>
      <c r="AF1567" s="6">
        <f>+AD1567+SUM($D$18:$E$18)-SUM($AB$27:AB1567)</f>
        <v>15127.505048428546</v>
      </c>
      <c r="AG1567" s="10">
        <f t="shared" si="465"/>
        <v>5.973035376242164E-3</v>
      </c>
      <c r="AH1567" s="10">
        <f>+AD1567/SUM(AB$27:AB1567)-1</f>
        <v>0.42375235383081611</v>
      </c>
      <c r="AI1567" s="6">
        <f t="shared" si="466"/>
        <v>200</v>
      </c>
      <c r="AL1567" s="6">
        <f t="shared" si="467"/>
        <v>195.12526315789475</v>
      </c>
      <c r="AM1567" s="6">
        <f t="shared" si="468"/>
        <v>20621.711449065042</v>
      </c>
      <c r="AN1567" s="6">
        <f t="shared" si="469"/>
        <v>20115.466107722579</v>
      </c>
      <c r="AO1567" s="5">
        <f t="shared" si="470"/>
        <v>518800</v>
      </c>
      <c r="AP1567" s="6">
        <f>+AN1567+SUM($D$16:$E$18)-SUM($AL$27:AL1567)</f>
        <v>29485.172423512027</v>
      </c>
      <c r="AQ1567" s="10">
        <f t="shared" si="478"/>
        <v>3.1908335607568894E-3</v>
      </c>
      <c r="AR1567" s="10">
        <f>+AN1567/SUM(AL$27:AL1567)-1</f>
        <v>0.18115791076300791</v>
      </c>
    </row>
    <row r="1568" spans="1:44" x14ac:dyDescent="0.25">
      <c r="A1568" s="1">
        <v>42500</v>
      </c>
      <c r="B1568">
        <v>7.0810000000000004</v>
      </c>
      <c r="G1568">
        <f t="shared" si="471"/>
        <v>4701.3941053697818</v>
      </c>
      <c r="H1568">
        <f t="shared" si="472"/>
        <v>4625.6259690614588</v>
      </c>
      <c r="I1568" s="5">
        <f t="shared" si="461"/>
        <v>0</v>
      </c>
      <c r="J1568" s="6">
        <f>+H1568+SUM($D$16:$E$16)-SUM($F$27:F1568)</f>
        <v>7436.5018637983067</v>
      </c>
      <c r="K1568" s="10">
        <f t="shared" si="473"/>
        <v>4.2343185117765803E-3</v>
      </c>
      <c r="L1568" s="10">
        <f>+H1568/SUM(F$27:F1568)-1</f>
        <v>-9.4634251632998878E-2</v>
      </c>
      <c r="M1568">
        <v>7.08</v>
      </c>
      <c r="R1568">
        <f t="shared" si="474"/>
        <v>4856.1697007835874</v>
      </c>
      <c r="S1568">
        <f t="shared" si="475"/>
        <v>4639.4929824761148</v>
      </c>
      <c r="T1568" s="5">
        <f t="shared" si="462"/>
        <v>0</v>
      </c>
      <c r="U1568" s="6">
        <f>+S1568+SUM($D$17:$E$17)-SUM($Q$27:Q1568)</f>
        <v>6982.0095614234779</v>
      </c>
      <c r="V1568" s="10">
        <f t="shared" si="463"/>
        <v>4.2413826233724805E-3</v>
      </c>
      <c r="W1568" s="10">
        <f>+S1568/SUM(Q$27:Q1568)-1</f>
        <v>8.9726611625660313E-2</v>
      </c>
      <c r="X1568">
        <v>5.1020000000000003</v>
      </c>
      <c r="AC1568">
        <f t="shared" si="476"/>
        <v>11217.023204918365</v>
      </c>
      <c r="AD1568">
        <f t="shared" si="477"/>
        <v>10999.584575115878</v>
      </c>
      <c r="AE1568" s="5">
        <f t="shared" si="464"/>
        <v>0</v>
      </c>
      <c r="AF1568" s="6">
        <f>+AD1568+SUM($D$18:$E$18)-SUM($AB$27:AB1568)</f>
        <v>15215.898417221128</v>
      </c>
      <c r="AG1568" s="10">
        <f t="shared" si="465"/>
        <v>5.8432219000821295E-3</v>
      </c>
      <c r="AH1568" s="10">
        <f>+AD1568/SUM(AB$27:AB1568)-1</f>
        <v>0.435286407675326</v>
      </c>
      <c r="AI1568" s="6">
        <f t="shared" si="466"/>
        <v>0</v>
      </c>
      <c r="AL1568" s="6">
        <f t="shared" si="467"/>
        <v>0</v>
      </c>
      <c r="AM1568" s="6">
        <f t="shared" si="468"/>
        <v>20774.587011071733</v>
      </c>
      <c r="AN1568" s="6">
        <f t="shared" si="469"/>
        <v>20264.703526653451</v>
      </c>
      <c r="AO1568" s="5">
        <f t="shared" si="470"/>
        <v>0</v>
      </c>
      <c r="AP1568" s="6">
        <f>+AN1568+SUM($D$16:$E$18)-SUM($AL$27:AL1568)</f>
        <v>29634.409842442903</v>
      </c>
      <c r="AQ1568" s="10">
        <f t="shared" si="478"/>
        <v>5.0614395868979756E-3</v>
      </c>
      <c r="AR1568" s="10">
        <f>+AN1568/SUM(AL$27:AL1568)-1</f>
        <v>0.18992096686163729</v>
      </c>
    </row>
    <row r="1569" spans="1:44" x14ac:dyDescent="0.25">
      <c r="A1569" s="1">
        <v>42501</v>
      </c>
      <c r="B1569">
        <v>7.0640000000000001</v>
      </c>
      <c r="G1569">
        <f t="shared" si="471"/>
        <v>4690.1070414252417</v>
      </c>
      <c r="H1569">
        <f t="shared" si="472"/>
        <v>4614.5208085651948</v>
      </c>
      <c r="I1569" s="5">
        <f t="shared" si="461"/>
        <v>0</v>
      </c>
      <c r="J1569" s="6">
        <f>+H1569+SUM($D$16:$E$16)-SUM($F$27:F1569)</f>
        <v>7425.3967033020417</v>
      </c>
      <c r="K1569" s="10">
        <f t="shared" si="473"/>
        <v>-1.4933312328375692E-3</v>
      </c>
      <c r="L1569" s="10">
        <f>+H1569/SUM(F$27:F1569)-1</f>
        <v>-9.6807845436450268E-2</v>
      </c>
      <c r="M1569">
        <v>7.06</v>
      </c>
      <c r="R1569">
        <f t="shared" si="474"/>
        <v>4842.4517072785484</v>
      </c>
      <c r="S1569">
        <f t="shared" si="475"/>
        <v>4626.3870700962389</v>
      </c>
      <c r="T1569" s="5">
        <f t="shared" si="462"/>
        <v>0</v>
      </c>
      <c r="U1569" s="6">
        <f>+S1569+SUM($D$17:$E$17)-SUM($Q$27:Q1569)</f>
        <v>6968.9036490436029</v>
      </c>
      <c r="V1569" s="10">
        <f t="shared" si="463"/>
        <v>-1.877097455192156E-3</v>
      </c>
      <c r="W1569" s="10">
        <f>+S1569/SUM(Q$27:Q1569)-1</f>
        <v>8.6648287864006024E-2</v>
      </c>
      <c r="X1569">
        <v>5.0609999999999999</v>
      </c>
      <c r="AC1569">
        <f t="shared" si="476"/>
        <v>11126.882485317885</v>
      </c>
      <c r="AD1569">
        <f t="shared" si="477"/>
        <v>10911.191206323296</v>
      </c>
      <c r="AE1569" s="5">
        <f t="shared" si="464"/>
        <v>0</v>
      </c>
      <c r="AF1569" s="6">
        <f>+AD1569+SUM($D$18:$E$18)-SUM($AB$27:AB1569)</f>
        <v>15127.505048428546</v>
      </c>
      <c r="AG1569" s="10">
        <f t="shared" si="465"/>
        <v>-5.8092770054603005E-3</v>
      </c>
      <c r="AH1569" s="10">
        <f>+AD1569/SUM(AB$27:AB1569)-1</f>
        <v>0.42375235383081611</v>
      </c>
      <c r="AI1569" s="6">
        <f t="shared" si="466"/>
        <v>0</v>
      </c>
      <c r="AL1569" s="6">
        <f t="shared" si="467"/>
        <v>0</v>
      </c>
      <c r="AM1569" s="6">
        <f t="shared" si="468"/>
        <v>20659.441234021673</v>
      </c>
      <c r="AN1569" s="6">
        <f t="shared" si="469"/>
        <v>20152.099084984729</v>
      </c>
      <c r="AO1569" s="5">
        <f t="shared" si="470"/>
        <v>0</v>
      </c>
      <c r="AP1569" s="6">
        <f>+AN1569+SUM($D$16:$E$18)-SUM($AL$27:AL1569)</f>
        <v>29521.805400774181</v>
      </c>
      <c r="AQ1569" s="10">
        <f t="shared" si="478"/>
        <v>-3.799786878409428E-3</v>
      </c>
      <c r="AR1569" s="10">
        <f>+AN1569/SUM(AL$27:AL1569)-1</f>
        <v>0.18330895865104946</v>
      </c>
    </row>
    <row r="1570" spans="1:44" x14ac:dyDescent="0.25">
      <c r="A1570" s="1">
        <v>42502</v>
      </c>
      <c r="B1570">
        <v>7.0730000000000004</v>
      </c>
      <c r="G1570">
        <f t="shared" si="471"/>
        <v>4696.0825458664685</v>
      </c>
      <c r="H1570">
        <f t="shared" si="472"/>
        <v>4620.4000111808637</v>
      </c>
      <c r="I1570" s="5">
        <f t="shared" si="461"/>
        <v>0</v>
      </c>
      <c r="J1570" s="6">
        <f>+H1570+SUM($D$16:$E$16)-SUM($F$27:F1570)</f>
        <v>7431.2759059177115</v>
      </c>
      <c r="K1570" s="10">
        <f t="shared" si="473"/>
        <v>7.9176949738668512E-4</v>
      </c>
      <c r="L1570" s="10">
        <f>+H1570/SUM(F$27:F1570)-1</f>
        <v>-9.5657119305211369E-2</v>
      </c>
      <c r="M1570">
        <v>7.0119999999999996</v>
      </c>
      <c r="R1570">
        <f t="shared" si="474"/>
        <v>4809.5285228664561</v>
      </c>
      <c r="S1570">
        <f t="shared" si="475"/>
        <v>4594.9328803845365</v>
      </c>
      <c r="T1570" s="5">
        <f t="shared" si="462"/>
        <v>0</v>
      </c>
      <c r="U1570" s="6">
        <f>+S1570+SUM($D$17:$E$17)-SUM($Q$27:Q1570)</f>
        <v>6937.4494593318996</v>
      </c>
      <c r="V1570" s="10">
        <f t="shared" si="463"/>
        <v>-4.5135061834324919E-3</v>
      </c>
      <c r="W1570" s="10">
        <f>+S1570/SUM(Q$27:Q1570)-1</f>
        <v>7.9260310836035464E-2</v>
      </c>
      <c r="X1570">
        <v>5.0659999999999998</v>
      </c>
      <c r="AC1570">
        <f t="shared" si="476"/>
        <v>11137.875256000871</v>
      </c>
      <c r="AD1570">
        <f t="shared" si="477"/>
        <v>10921.970885444342</v>
      </c>
      <c r="AE1570" s="5">
        <f t="shared" si="464"/>
        <v>0</v>
      </c>
      <c r="AF1570" s="6">
        <f>+AD1570+SUM($D$18:$E$18)-SUM($AB$27:AB1570)</f>
        <v>15138.284727549591</v>
      </c>
      <c r="AG1570" s="10">
        <f t="shared" si="465"/>
        <v>7.1258803659524084E-4</v>
      </c>
      <c r="AH1570" s="10">
        <f>+AD1570/SUM(AB$27:AB1570)-1</f>
        <v>0.42515894576307334</v>
      </c>
      <c r="AI1570" s="6">
        <f t="shared" si="466"/>
        <v>0</v>
      </c>
      <c r="AL1570" s="6">
        <f t="shared" si="467"/>
        <v>0</v>
      </c>
      <c r="AM1570" s="6">
        <f t="shared" si="468"/>
        <v>20643.486324733793</v>
      </c>
      <c r="AN1570" s="6">
        <f t="shared" si="469"/>
        <v>20137.303777009743</v>
      </c>
      <c r="AO1570" s="5">
        <f t="shared" si="470"/>
        <v>0</v>
      </c>
      <c r="AP1570" s="6">
        <f>+AN1570+SUM($D$16:$E$18)-SUM($AL$27:AL1570)</f>
        <v>29507.010092799195</v>
      </c>
      <c r="AQ1570" s="10">
        <f t="shared" si="478"/>
        <v>-5.0116541905653733E-4</v>
      </c>
      <c r="AR1570" s="10">
        <f>+AN1570/SUM(AL$27:AL1570)-1</f>
        <v>0.18244019453873683</v>
      </c>
    </row>
    <row r="1571" spans="1:44" x14ac:dyDescent="0.25">
      <c r="A1571" s="1">
        <v>42503</v>
      </c>
      <c r="B1571">
        <v>7.04</v>
      </c>
      <c r="G1571">
        <f t="shared" si="471"/>
        <v>4674.172362915303</v>
      </c>
      <c r="H1571">
        <f t="shared" si="472"/>
        <v>4598.8429349234102</v>
      </c>
      <c r="I1571" s="5">
        <f t="shared" si="461"/>
        <v>0</v>
      </c>
      <c r="J1571" s="6">
        <f>+H1571+SUM($D$16:$E$16)-SUM($F$27:F1571)</f>
        <v>7409.7188296602581</v>
      </c>
      <c r="K1571" s="10">
        <f t="shared" si="473"/>
        <v>-2.900858012859775E-3</v>
      </c>
      <c r="L1571" s="10">
        <f>+H1571/SUM(F$27:F1571)-1</f>
        <v>-9.9876448453087519E-2</v>
      </c>
      <c r="M1571">
        <v>7.0439999999999996</v>
      </c>
      <c r="R1571">
        <f t="shared" si="474"/>
        <v>4831.4773124745179</v>
      </c>
      <c r="S1571">
        <f t="shared" si="475"/>
        <v>4615.9023401923387</v>
      </c>
      <c r="T1571" s="5">
        <f t="shared" si="462"/>
        <v>0</v>
      </c>
      <c r="U1571" s="6">
        <f>+S1571+SUM($D$17:$E$17)-SUM($Q$27:Q1571)</f>
        <v>6958.4189191397018</v>
      </c>
      <c r="V1571" s="10">
        <f t="shared" si="463"/>
        <v>3.0226468575702548E-3</v>
      </c>
      <c r="W1571" s="10">
        <f>+S1571/SUM(Q$27:Q1571)-1</f>
        <v>8.4185628854682726E-2</v>
      </c>
      <c r="X1571">
        <v>5.08</v>
      </c>
      <c r="AC1571">
        <f t="shared" si="476"/>
        <v>11168.655013913229</v>
      </c>
      <c r="AD1571">
        <f t="shared" si="477"/>
        <v>10952.153986983272</v>
      </c>
      <c r="AE1571" s="5">
        <f t="shared" si="464"/>
        <v>0</v>
      </c>
      <c r="AF1571" s="6">
        <f>+AD1571+SUM($D$18:$E$18)-SUM($AB$27:AB1571)</f>
        <v>15168.46782908852</v>
      </c>
      <c r="AG1571" s="10">
        <f t="shared" si="465"/>
        <v>1.9938257261076231E-3</v>
      </c>
      <c r="AH1571" s="10">
        <f>+AD1571/SUM(AB$27:AB1571)-1</f>
        <v>0.42909740317339384</v>
      </c>
      <c r="AI1571" s="6">
        <f t="shared" si="466"/>
        <v>0</v>
      </c>
      <c r="AL1571" s="6">
        <f t="shared" si="467"/>
        <v>0</v>
      </c>
      <c r="AM1571" s="6">
        <f t="shared" si="468"/>
        <v>20674.304689303048</v>
      </c>
      <c r="AN1571" s="6">
        <f t="shared" si="469"/>
        <v>20166.899262099021</v>
      </c>
      <c r="AO1571" s="5">
        <f t="shared" si="470"/>
        <v>0</v>
      </c>
      <c r="AP1571" s="6">
        <f>+AN1571+SUM($D$16:$E$18)-SUM($AL$27:AL1571)</f>
        <v>29536.605577888469</v>
      </c>
      <c r="AQ1571" s="10">
        <f t="shared" si="478"/>
        <v>1.0029984399027025E-3</v>
      </c>
      <c r="AR1571" s="10">
        <f>+AN1571/SUM(AL$27:AL1571)-1</f>
        <v>0.18417800867383405</v>
      </c>
    </row>
    <row r="1572" spans="1:44" x14ac:dyDescent="0.25">
      <c r="A1572" s="1">
        <v>42507</v>
      </c>
      <c r="B1572">
        <v>7.0659999999999998</v>
      </c>
      <c r="G1572">
        <f t="shared" si="471"/>
        <v>4691.4349313010698</v>
      </c>
      <c r="H1572">
        <f t="shared" si="472"/>
        <v>4615.8272980353431</v>
      </c>
      <c r="I1572" s="5">
        <f t="shared" si="461"/>
        <v>0</v>
      </c>
      <c r="J1572" s="6">
        <f>+H1572+SUM($D$16:$E$16)-SUM($F$27:F1572)</f>
        <v>7426.703192772191</v>
      </c>
      <c r="K1572" s="10">
        <f t="shared" si="473"/>
        <v>2.2921737656151908E-3</v>
      </c>
      <c r="L1572" s="10">
        <f>+H1572/SUM(F$27:F1572)-1</f>
        <v>-9.6552128518397229E-2</v>
      </c>
      <c r="M1572">
        <v>7.0410000000000004</v>
      </c>
      <c r="R1572">
        <f t="shared" si="474"/>
        <v>4829.4196134487629</v>
      </c>
      <c r="S1572">
        <f t="shared" si="475"/>
        <v>4613.9364533353582</v>
      </c>
      <c r="T1572" s="5">
        <f t="shared" si="462"/>
        <v>0</v>
      </c>
      <c r="U1572" s="6">
        <f>+S1572+SUM($D$17:$E$17)-SUM($Q$27:Q1572)</f>
        <v>6956.4530322827213</v>
      </c>
      <c r="V1572" s="10">
        <f t="shared" si="463"/>
        <v>-2.8251918716382107E-4</v>
      </c>
      <c r="W1572" s="10">
        <f>+S1572/SUM(Q$27:Q1572)-1</f>
        <v>8.372388029043476E-2</v>
      </c>
      <c r="X1572">
        <v>5.056</v>
      </c>
      <c r="AC1572">
        <f t="shared" si="476"/>
        <v>11115.889714634899</v>
      </c>
      <c r="AD1572">
        <f t="shared" si="477"/>
        <v>10900.411527202248</v>
      </c>
      <c r="AE1572" s="5">
        <f t="shared" si="464"/>
        <v>0</v>
      </c>
      <c r="AF1572" s="6">
        <f>+AD1572+SUM($D$18:$E$18)-SUM($AB$27:AB1572)</f>
        <v>15116.725369307496</v>
      </c>
      <c r="AG1572" s="10">
        <f t="shared" si="465"/>
        <v>-3.4111856493375114E-3</v>
      </c>
      <c r="AH1572" s="10">
        <f>+AD1572/SUM(AB$27:AB1572)-1</f>
        <v>0.42234576189855888</v>
      </c>
      <c r="AI1572" s="6">
        <f t="shared" si="466"/>
        <v>0</v>
      </c>
      <c r="AL1572" s="6">
        <f t="shared" si="467"/>
        <v>0</v>
      </c>
      <c r="AM1572" s="6">
        <f t="shared" si="468"/>
        <v>20636.74425938473</v>
      </c>
      <c r="AN1572" s="6">
        <f t="shared" si="469"/>
        <v>20130.175278572948</v>
      </c>
      <c r="AO1572" s="5">
        <f t="shared" si="470"/>
        <v>0</v>
      </c>
      <c r="AP1572" s="6">
        <f>+AN1572+SUM($D$16:$E$18)-SUM($AL$27:AL1572)</f>
        <v>29499.881594362399</v>
      </c>
      <c r="AQ1572" s="10">
        <f t="shared" si="478"/>
        <v>-1.2433379803656885E-3</v>
      </c>
      <c r="AR1572" s="10">
        <f>+AN1572/SUM(AL$27:AL1572)-1</f>
        <v>0.18202161699867925</v>
      </c>
    </row>
    <row r="1573" spans="1:44" x14ac:dyDescent="0.25">
      <c r="A1573" s="1">
        <v>42508</v>
      </c>
      <c r="B1573">
        <v>7.0389999999999997</v>
      </c>
      <c r="G1573">
        <f t="shared" si="471"/>
        <v>4673.5084179773885</v>
      </c>
      <c r="H1573">
        <f t="shared" si="472"/>
        <v>4598.1896901883356</v>
      </c>
      <c r="I1573" s="5">
        <f t="shared" si="461"/>
        <v>0</v>
      </c>
      <c r="J1573" s="6">
        <f>+H1573+SUM($D$16:$E$16)-SUM($F$27:F1573)</f>
        <v>7409.0655849251834</v>
      </c>
      <c r="K1573" s="10">
        <f t="shared" si="473"/>
        <v>-2.3748906330567365E-3</v>
      </c>
      <c r="L1573" s="10">
        <f>+H1573/SUM(F$27:F1573)-1</f>
        <v>-0.10000430691211404</v>
      </c>
      <c r="M1573">
        <v>7.0679999999999996</v>
      </c>
      <c r="R1573">
        <f t="shared" si="474"/>
        <v>4847.9389046805645</v>
      </c>
      <c r="S1573">
        <f t="shared" si="475"/>
        <v>4631.6294350481912</v>
      </c>
      <c r="T1573" s="5">
        <f t="shared" si="462"/>
        <v>0</v>
      </c>
      <c r="U1573" s="6">
        <f>+S1573+SUM($D$17:$E$17)-SUM($Q$27:Q1573)</f>
        <v>6974.1460139955543</v>
      </c>
      <c r="V1573" s="10">
        <f t="shared" si="463"/>
        <v>2.5433912413015403E-3</v>
      </c>
      <c r="W1573" s="10">
        <f>+S1573/SUM(Q$27:Q1573)-1</f>
        <v>8.7879617368668228E-2</v>
      </c>
      <c r="X1573">
        <v>5.0629999999999997</v>
      </c>
      <c r="AC1573">
        <f t="shared" si="476"/>
        <v>11131.279593591078</v>
      </c>
      <c r="AD1573">
        <f t="shared" si="477"/>
        <v>10915.503077971713</v>
      </c>
      <c r="AE1573" s="5">
        <f t="shared" si="464"/>
        <v>0</v>
      </c>
      <c r="AF1573" s="6">
        <f>+AD1573+SUM($D$18:$E$18)-SUM($AB$27:AB1573)</f>
        <v>15131.816920076963</v>
      </c>
      <c r="AG1573" s="10">
        <f t="shared" si="465"/>
        <v>9.9833465256349285E-4</v>
      </c>
      <c r="AH1573" s="10">
        <f>+AD1573/SUM(AB$27:AB1573)-1</f>
        <v>0.42431499060371891</v>
      </c>
      <c r="AI1573" s="6">
        <f t="shared" si="466"/>
        <v>0</v>
      </c>
      <c r="AL1573" s="6">
        <f t="shared" si="467"/>
        <v>0</v>
      </c>
      <c r="AM1573" s="6">
        <f t="shared" si="468"/>
        <v>20652.726916249034</v>
      </c>
      <c r="AN1573" s="6">
        <f t="shared" si="469"/>
        <v>20145.322203208241</v>
      </c>
      <c r="AO1573" s="5">
        <f t="shared" si="470"/>
        <v>0</v>
      </c>
      <c r="AP1573" s="6">
        <f>+AN1573+SUM($D$16:$E$18)-SUM($AL$27:AL1573)</f>
        <v>29515.028518997693</v>
      </c>
      <c r="AQ1573" s="10">
        <f t="shared" si="478"/>
        <v>5.1345713327166642E-4</v>
      </c>
      <c r="AR1573" s="10">
        <f>+AN1573/SUM(AL$27:AL1573)-1</f>
        <v>0.18291102765219835</v>
      </c>
    </row>
    <row r="1574" spans="1:44" x14ac:dyDescent="0.25">
      <c r="A1574" s="1">
        <v>42509</v>
      </c>
      <c r="B1574">
        <v>6.9820000000000002</v>
      </c>
      <c r="G1574">
        <f t="shared" si="471"/>
        <v>4635.6635565162851</v>
      </c>
      <c r="H1574">
        <f t="shared" si="472"/>
        <v>4560.9547402890985</v>
      </c>
      <c r="I1574" s="5">
        <f t="shared" si="461"/>
        <v>0</v>
      </c>
      <c r="J1574" s="6">
        <f>+H1574+SUM($D$16:$E$16)-SUM($F$27:F1574)</f>
        <v>7371.8306350259463</v>
      </c>
      <c r="K1574" s="10">
        <f t="shared" si="473"/>
        <v>-5.0255932374247969E-3</v>
      </c>
      <c r="L1574" s="10">
        <f>+H1574/SUM(F$27:F1574)-1</f>
        <v>-0.10729223907662733</v>
      </c>
      <c r="M1574">
        <v>6.9960000000000004</v>
      </c>
      <c r="R1574">
        <f t="shared" si="474"/>
        <v>4798.5541280624266</v>
      </c>
      <c r="S1574">
        <f t="shared" si="475"/>
        <v>4584.4481504806381</v>
      </c>
      <c r="T1574" s="5">
        <f t="shared" si="462"/>
        <v>0</v>
      </c>
      <c r="U1574" s="6">
        <f>+S1574+SUM($D$17:$E$17)-SUM($Q$27:Q1574)</f>
        <v>6926.9647294280021</v>
      </c>
      <c r="V1574" s="10">
        <f t="shared" si="463"/>
        <v>-6.7651701689167565E-3</v>
      </c>
      <c r="W1574" s="10">
        <f>+S1574/SUM(Q$27:Q1574)-1</f>
        <v>7.6797651826712388E-2</v>
      </c>
      <c r="X1574">
        <v>5.0570000000000004</v>
      </c>
      <c r="AC1574">
        <f t="shared" si="476"/>
        <v>11118.088268771497</v>
      </c>
      <c r="AD1574">
        <f t="shared" si="477"/>
        <v>10902.567463026458</v>
      </c>
      <c r="AE1574" s="5">
        <f t="shared" si="464"/>
        <v>0</v>
      </c>
      <c r="AF1574" s="6">
        <f>+AD1574+SUM($D$18:$E$18)-SUM($AB$27:AB1574)</f>
        <v>15118.881305131708</v>
      </c>
      <c r="AG1574" s="10">
        <f t="shared" si="465"/>
        <v>-8.5486197814688136E-4</v>
      </c>
      <c r="AH1574" s="10">
        <f>+AD1574/SUM(AB$27:AB1574)-1</f>
        <v>0.42262708028501028</v>
      </c>
      <c r="AI1574" s="6">
        <f t="shared" si="466"/>
        <v>0</v>
      </c>
      <c r="AL1574" s="6">
        <f t="shared" si="467"/>
        <v>0</v>
      </c>
      <c r="AM1574" s="6">
        <f t="shared" si="468"/>
        <v>20552.305953350209</v>
      </c>
      <c r="AN1574" s="6">
        <f t="shared" si="469"/>
        <v>20047.970353796194</v>
      </c>
      <c r="AO1574" s="5">
        <f t="shared" si="470"/>
        <v>0</v>
      </c>
      <c r="AP1574" s="6">
        <f>+AN1574+SUM($D$16:$E$18)-SUM($AL$27:AL1574)</f>
        <v>29417.676669585642</v>
      </c>
      <c r="AQ1574" s="10">
        <f t="shared" si="478"/>
        <v>-3.2983823596642869E-3</v>
      </c>
      <c r="AR1574" s="10">
        <f>+AN1574/SUM(AL$27:AL1574)-1</f>
        <v>0.17719463478092878</v>
      </c>
    </row>
    <row r="1575" spans="1:44" x14ac:dyDescent="0.25">
      <c r="A1575" s="1">
        <v>42510</v>
      </c>
      <c r="B1575">
        <v>7.0039999999999996</v>
      </c>
      <c r="G1575">
        <f t="shared" si="471"/>
        <v>4650.2703451503949</v>
      </c>
      <c r="H1575">
        <f t="shared" si="472"/>
        <v>4575.3261244607338</v>
      </c>
      <c r="I1575" s="5">
        <f t="shared" si="461"/>
        <v>0</v>
      </c>
      <c r="J1575" s="6">
        <f>+H1575+SUM($D$16:$E$16)-SUM($F$27:F1575)</f>
        <v>7386.2020191975826</v>
      </c>
      <c r="K1575" s="10">
        <f t="shared" si="473"/>
        <v>1.9495000472953272E-3</v>
      </c>
      <c r="L1575" s="10">
        <f>+H1575/SUM(F$27:F1575)-1</f>
        <v>-0.10447935297804323</v>
      </c>
      <c r="M1575">
        <v>7.0819999999999999</v>
      </c>
      <c r="R1575">
        <f t="shared" si="474"/>
        <v>4857.5415001340907</v>
      </c>
      <c r="S1575">
        <f t="shared" si="475"/>
        <v>4640.8035737141045</v>
      </c>
      <c r="T1575" s="5">
        <f t="shared" si="462"/>
        <v>0</v>
      </c>
      <c r="U1575" s="6">
        <f>+S1575+SUM($D$17:$E$17)-SUM($Q$27:Q1575)</f>
        <v>6983.3201526614666</v>
      </c>
      <c r="V1575" s="10">
        <f t="shared" si="463"/>
        <v>8.1356590418379948E-3</v>
      </c>
      <c r="W1575" s="10">
        <f>+S1575/SUM(Q$27:Q1575)-1</f>
        <v>9.0034444001826364E-2</v>
      </c>
      <c r="X1575">
        <v>5.0819999999999999</v>
      </c>
      <c r="AC1575">
        <f t="shared" si="476"/>
        <v>11173.052122186424</v>
      </c>
      <c r="AD1575">
        <f t="shared" si="477"/>
        <v>10956.465858631689</v>
      </c>
      <c r="AE1575" s="5">
        <f t="shared" si="464"/>
        <v>0</v>
      </c>
      <c r="AF1575" s="6">
        <f>+AD1575+SUM($D$18:$E$18)-SUM($AB$27:AB1575)</f>
        <v>15172.779700736937</v>
      </c>
      <c r="AG1575" s="10">
        <f t="shared" si="465"/>
        <v>3.564972468362182E-3</v>
      </c>
      <c r="AH1575" s="10">
        <f>+AD1575/SUM(AB$27:AB1575)-1</f>
        <v>0.42966003994629642</v>
      </c>
      <c r="AI1575" s="6">
        <f t="shared" si="466"/>
        <v>0</v>
      </c>
      <c r="AL1575" s="6">
        <f t="shared" si="467"/>
        <v>0</v>
      </c>
      <c r="AM1575" s="6">
        <f t="shared" si="468"/>
        <v>20680.863967470912</v>
      </c>
      <c r="AN1575" s="6">
        <f t="shared" si="469"/>
        <v>20172.595556806526</v>
      </c>
      <c r="AO1575" s="5">
        <f t="shared" si="470"/>
        <v>0</v>
      </c>
      <c r="AP1575" s="6">
        <f>+AN1575+SUM($D$16:$E$18)-SUM($AL$27:AL1575)</f>
        <v>29542.301872595977</v>
      </c>
      <c r="AQ1575" s="10">
        <f t="shared" si="478"/>
        <v>4.2364053562116144E-3</v>
      </c>
      <c r="AR1575" s="10">
        <f>+AN1575/SUM(AL$27:AL1575)-1</f>
        <v>0.18451248879573501</v>
      </c>
    </row>
    <row r="1576" spans="1:44" x14ac:dyDescent="0.25">
      <c r="A1576" s="1">
        <v>42513</v>
      </c>
      <c r="B1576">
        <v>7.04</v>
      </c>
      <c r="G1576">
        <f t="shared" si="471"/>
        <v>4674.172362915303</v>
      </c>
      <c r="H1576">
        <f t="shared" si="472"/>
        <v>4598.8429349234111</v>
      </c>
      <c r="I1576" s="5">
        <f t="shared" si="461"/>
        <v>0</v>
      </c>
      <c r="J1576" s="6">
        <f>+H1576+SUM($D$16:$E$16)-SUM($F$27:F1576)</f>
        <v>7409.7188296602581</v>
      </c>
      <c r="K1576" s="10">
        <f t="shared" si="473"/>
        <v>3.1838840044657868E-3</v>
      </c>
      <c r="L1576" s="10">
        <f>+H1576/SUM(F$27:F1576)-1</f>
        <v>-9.9876448453087296E-2</v>
      </c>
      <c r="M1576">
        <v>7.0629999999999997</v>
      </c>
      <c r="R1576">
        <f t="shared" si="474"/>
        <v>4844.5094063043043</v>
      </c>
      <c r="S1576">
        <f t="shared" si="475"/>
        <v>4628.352956953222</v>
      </c>
      <c r="T1576" s="5">
        <f t="shared" si="462"/>
        <v>0</v>
      </c>
      <c r="U1576" s="6">
        <f>+S1576+SUM($D$17:$E$17)-SUM($Q$27:Q1576)</f>
        <v>6970.8695359005851</v>
      </c>
      <c r="V1576" s="10">
        <f t="shared" si="463"/>
        <v>-1.7829079132418713E-3</v>
      </c>
      <c r="W1576" s="10">
        <f>+S1576/SUM(Q$27:Q1576)-1</f>
        <v>8.7110036428254656E-2</v>
      </c>
      <c r="X1576">
        <v>5.0720000000000001</v>
      </c>
      <c r="AC1576">
        <f t="shared" si="476"/>
        <v>11151.066580820452</v>
      </c>
      <c r="AD1576">
        <f t="shared" si="477"/>
        <v>10934.906500389596</v>
      </c>
      <c r="AE1576" s="5">
        <f t="shared" si="464"/>
        <v>0</v>
      </c>
      <c r="AF1576" s="6">
        <f>+AD1576+SUM($D$18:$E$18)-SUM($AB$27:AB1576)</f>
        <v>15151.220342494846</v>
      </c>
      <c r="AG1576" s="10">
        <f t="shared" si="465"/>
        <v>-1.4209234344214616E-3</v>
      </c>
      <c r="AH1576" s="10">
        <f>+AD1576/SUM(AB$27:AB1576)-1</f>
        <v>0.42684685608178197</v>
      </c>
      <c r="AI1576" s="6">
        <f t="shared" si="466"/>
        <v>0</v>
      </c>
      <c r="AL1576" s="6">
        <f t="shared" si="467"/>
        <v>0</v>
      </c>
      <c r="AM1576" s="6">
        <f t="shared" si="468"/>
        <v>20669.748350040059</v>
      </c>
      <c r="AN1576" s="6">
        <f t="shared" si="469"/>
        <v>20162.102392266228</v>
      </c>
      <c r="AO1576" s="5">
        <f t="shared" si="470"/>
        <v>0</v>
      </c>
      <c r="AP1576" s="6">
        <f>+AN1576+SUM($D$16:$E$18)-SUM($AL$27:AL1576)</f>
        <v>29531.80870805568</v>
      </c>
      <c r="AQ1576" s="10">
        <f t="shared" si="478"/>
        <v>-3.5519116233906356E-4</v>
      </c>
      <c r="AR1576" s="10">
        <f>+AN1576/SUM(AL$27:AL1576)-1</f>
        <v>0.18389634178530367</v>
      </c>
    </row>
    <row r="1577" spans="1:44" x14ac:dyDescent="0.25">
      <c r="A1577" s="1">
        <v>42514</v>
      </c>
      <c r="B1577">
        <v>7.0529999999999999</v>
      </c>
      <c r="G1577">
        <f t="shared" si="471"/>
        <v>4682.8036471081859</v>
      </c>
      <c r="H1577">
        <f t="shared" si="472"/>
        <v>4607.3351164793767</v>
      </c>
      <c r="I1577" s="5">
        <f t="shared" si="461"/>
        <v>0</v>
      </c>
      <c r="J1577" s="6">
        <f>+H1577+SUM($D$16:$E$16)-SUM($F$27:F1577)</f>
        <v>7418.2110112162245</v>
      </c>
      <c r="K1577" s="10">
        <f t="shared" si="473"/>
        <v>1.1460868828077064E-3</v>
      </c>
      <c r="L1577" s="10">
        <f>+H1577/SUM(F$27:F1577)-1</f>
        <v>-9.8214288485742318E-2</v>
      </c>
      <c r="M1577">
        <v>7.1829999999999998</v>
      </c>
      <c r="R1577">
        <f t="shared" si="474"/>
        <v>4926.8173673345345</v>
      </c>
      <c r="S1577">
        <f t="shared" si="475"/>
        <v>4706.9884312324784</v>
      </c>
      <c r="T1577" s="5">
        <f t="shared" si="462"/>
        <v>0</v>
      </c>
      <c r="U1577" s="6">
        <f>+S1577+SUM($D$17:$E$17)-SUM($Q$27:Q1577)</f>
        <v>7049.5050101798424</v>
      </c>
      <c r="V1577" s="10">
        <f t="shared" si="463"/>
        <v>1.1280583272184064E-2</v>
      </c>
      <c r="W1577" s="10">
        <f>+S1577/SUM(Q$27:Q1577)-1</f>
        <v>0.10557997899818106</v>
      </c>
      <c r="X1577">
        <v>5.141</v>
      </c>
      <c r="AC1577">
        <f t="shared" si="476"/>
        <v>11302.766816245652</v>
      </c>
      <c r="AD1577">
        <f t="shared" si="477"/>
        <v>11083.666072260039</v>
      </c>
      <c r="AE1577" s="5">
        <f t="shared" si="464"/>
        <v>0</v>
      </c>
      <c r="AF1577" s="6">
        <f>+AD1577+SUM($D$18:$E$18)-SUM($AB$27:AB1577)</f>
        <v>15299.979914365289</v>
      </c>
      <c r="AG1577" s="10">
        <f t="shared" si="465"/>
        <v>9.8183227824371055E-3</v>
      </c>
      <c r="AH1577" s="10">
        <f>+AD1577/SUM(AB$27:AB1577)-1</f>
        <v>0.44625782474693243</v>
      </c>
      <c r="AI1577" s="6">
        <f t="shared" si="466"/>
        <v>0</v>
      </c>
      <c r="AL1577" s="6">
        <f t="shared" si="467"/>
        <v>0</v>
      </c>
      <c r="AM1577" s="6">
        <f t="shared" si="468"/>
        <v>20912.387830688371</v>
      </c>
      <c r="AN1577" s="6">
        <f t="shared" si="469"/>
        <v>20397.989619971893</v>
      </c>
      <c r="AO1577" s="5">
        <f t="shared" si="470"/>
        <v>0</v>
      </c>
      <c r="AP1577" s="6">
        <f>+AN1577+SUM($D$16:$E$18)-SUM($AL$27:AL1577)</f>
        <v>29767.695935761345</v>
      </c>
      <c r="AQ1577" s="10">
        <f t="shared" si="478"/>
        <v>7.987564528728619E-3</v>
      </c>
      <c r="AR1577" s="10">
        <f>+AN1577/SUM(AL$27:AL1577)-1</f>
        <v>0.19774737877149273</v>
      </c>
    </row>
    <row r="1578" spans="1:44" x14ac:dyDescent="0.25">
      <c r="A1578" s="1">
        <v>42515</v>
      </c>
      <c r="B1578">
        <v>7.1639999999999997</v>
      </c>
      <c r="G1578">
        <f t="shared" si="471"/>
        <v>4756.5015352166511</v>
      </c>
      <c r="H1578">
        <f t="shared" si="472"/>
        <v>4679.8452820726288</v>
      </c>
      <c r="I1578" s="5">
        <f t="shared" si="461"/>
        <v>0</v>
      </c>
      <c r="J1578" s="6">
        <f>+H1578+SUM($D$16:$E$16)-SUM($F$27:F1578)</f>
        <v>7490.7211768094767</v>
      </c>
      <c r="K1578" s="10">
        <f t="shared" si="473"/>
        <v>9.7746162091665312E-3</v>
      </c>
      <c r="L1578" s="10">
        <f>+H1578/SUM(F$27:F1578)-1</f>
        <v>-8.4021999533795411E-2</v>
      </c>
      <c r="M1578">
        <v>7.2590000000000003</v>
      </c>
      <c r="R1578">
        <f t="shared" si="474"/>
        <v>4978.9457426536801</v>
      </c>
      <c r="S1578">
        <f t="shared" si="475"/>
        <v>4756.7908982760073</v>
      </c>
      <c r="T1578" s="5">
        <f t="shared" si="462"/>
        <v>0</v>
      </c>
      <c r="U1578" s="6">
        <f>+S1578+SUM($D$17:$E$17)-SUM($Q$27:Q1578)</f>
        <v>7099.3074772233704</v>
      </c>
      <c r="V1578" s="10">
        <f t="shared" si="463"/>
        <v>7.0646757427097473E-3</v>
      </c>
      <c r="W1578" s="10">
        <f>+S1578/SUM(Q$27:Q1578)-1</f>
        <v>0.11727760929246789</v>
      </c>
      <c r="X1578">
        <v>5.1790000000000003</v>
      </c>
      <c r="AC1578">
        <f t="shared" si="476"/>
        <v>11386.311873436343</v>
      </c>
      <c r="AD1578">
        <f t="shared" si="477"/>
        <v>11165.591633579994</v>
      </c>
      <c r="AE1578" s="5">
        <f t="shared" si="464"/>
        <v>0</v>
      </c>
      <c r="AF1578" s="6">
        <f>+AD1578+SUM($D$18:$E$18)-SUM($AB$27:AB1578)</f>
        <v>15381.905475685242</v>
      </c>
      <c r="AG1578" s="10">
        <f t="shared" si="465"/>
        <v>5.3546188804491912E-3</v>
      </c>
      <c r="AH1578" s="10">
        <f>+AD1578/SUM(AB$27:AB1578)-1</f>
        <v>0.4569479234320879</v>
      </c>
      <c r="AI1578" s="6">
        <f t="shared" si="466"/>
        <v>0</v>
      </c>
      <c r="AL1578" s="6">
        <f t="shared" si="467"/>
        <v>0</v>
      </c>
      <c r="AM1578" s="6">
        <f t="shared" si="468"/>
        <v>21121.759151306673</v>
      </c>
      <c r="AN1578" s="6">
        <f t="shared" si="469"/>
        <v>20602.227813928628</v>
      </c>
      <c r="AO1578" s="5">
        <f t="shared" si="470"/>
        <v>0</v>
      </c>
      <c r="AP1578" s="6">
        <f>+AN1578+SUM($D$16:$E$18)-SUM($AL$27:AL1578)</f>
        <v>29971.93412971808</v>
      </c>
      <c r="AQ1578" s="10">
        <f t="shared" si="478"/>
        <v>6.8610682666701006E-3</v>
      </c>
      <c r="AR1578" s="10">
        <f>+AN1578/SUM(AL$27:AL1578)-1</f>
        <v>0.2097400195176764</v>
      </c>
    </row>
    <row r="1579" spans="1:44" x14ac:dyDescent="0.25">
      <c r="A1579" s="1">
        <v>42516</v>
      </c>
      <c r="B1579">
        <v>7.17</v>
      </c>
      <c r="G1579">
        <f t="shared" si="471"/>
        <v>4760.4852048441362</v>
      </c>
      <c r="H1579">
        <f t="shared" si="472"/>
        <v>4683.7647504830757</v>
      </c>
      <c r="I1579" s="5">
        <f t="shared" si="461"/>
        <v>0</v>
      </c>
      <c r="J1579" s="6">
        <f>+H1579+SUM($D$16:$E$16)-SUM($F$27:F1579)</f>
        <v>7494.6406452199226</v>
      </c>
      <c r="K1579" s="10">
        <f t="shared" si="473"/>
        <v>5.2324313212737117E-4</v>
      </c>
      <c r="L1579" s="10">
        <f>+H1579/SUM(F$27:F1579)-1</f>
        <v>-8.3254848779635959E-2</v>
      </c>
      <c r="M1579">
        <v>7.2839999999999998</v>
      </c>
      <c r="R1579">
        <f t="shared" si="474"/>
        <v>4996.0932345349784</v>
      </c>
      <c r="S1579">
        <f t="shared" si="475"/>
        <v>4773.1732887508524</v>
      </c>
      <c r="T1579" s="5">
        <f t="shared" si="462"/>
        <v>0</v>
      </c>
      <c r="U1579" s="6">
        <f>+S1579+SUM($D$17:$E$17)-SUM($Q$27:Q1579)</f>
        <v>7115.6898676982146</v>
      </c>
      <c r="V1579" s="10">
        <f t="shared" si="463"/>
        <v>2.3076040201672754E-3</v>
      </c>
      <c r="W1579" s="10">
        <f>+S1579/SUM(Q$27:Q1579)-1</f>
        <v>0.12112551399453575</v>
      </c>
      <c r="X1579">
        <v>5.1790000000000003</v>
      </c>
      <c r="AC1579">
        <f t="shared" si="476"/>
        <v>11386.311873436343</v>
      </c>
      <c r="AD1579">
        <f t="shared" si="477"/>
        <v>11165.591633579994</v>
      </c>
      <c r="AE1579" s="5">
        <f t="shared" si="464"/>
        <v>0</v>
      </c>
      <c r="AF1579" s="6">
        <f>+AD1579+SUM($D$18:$E$18)-SUM($AB$27:AB1579)</f>
        <v>15381.905475685242</v>
      </c>
      <c r="AG1579" s="10">
        <f t="shared" si="465"/>
        <v>0</v>
      </c>
      <c r="AH1579" s="10">
        <f>+AD1579/SUM(AB$27:AB1579)-1</f>
        <v>0.4569479234320879</v>
      </c>
      <c r="AI1579" s="6">
        <f t="shared" si="466"/>
        <v>0</v>
      </c>
      <c r="AL1579" s="6">
        <f t="shared" si="467"/>
        <v>0</v>
      </c>
      <c r="AM1579" s="6">
        <f t="shared" si="468"/>
        <v>21142.890312815456</v>
      </c>
      <c r="AN1579" s="6">
        <f t="shared" si="469"/>
        <v>20622.529672813922</v>
      </c>
      <c r="AO1579" s="5">
        <f t="shared" si="470"/>
        <v>0</v>
      </c>
      <c r="AP1579" s="6">
        <f>+AN1579+SUM($D$16:$E$18)-SUM($AL$27:AL1579)</f>
        <v>29992.235988603374</v>
      </c>
      <c r="AQ1579" s="10">
        <f t="shared" si="478"/>
        <v>6.7736232161164089E-4</v>
      </c>
      <c r="AR1579" s="10">
        <f>+AN1579/SUM(AL$27:AL1579)-1</f>
        <v>0.21093212220608248</v>
      </c>
    </row>
    <row r="1580" spans="1:44" x14ac:dyDescent="0.25">
      <c r="A1580" s="1">
        <v>42517</v>
      </c>
      <c r="B1580">
        <v>7.2460000000000004</v>
      </c>
      <c r="G1580">
        <f t="shared" si="471"/>
        <v>4810.9450201256086</v>
      </c>
      <c r="H1580">
        <f t="shared" si="472"/>
        <v>4733.411350348727</v>
      </c>
      <c r="I1580" s="5">
        <f t="shared" si="461"/>
        <v>0</v>
      </c>
      <c r="J1580" s="6">
        <f>+H1580+SUM($D$16:$E$16)-SUM($F$27:F1580)</f>
        <v>7544.2872450855757</v>
      </c>
      <c r="K1580" s="10">
        <f t="shared" si="473"/>
        <v>6.6242802311433646E-3</v>
      </c>
      <c r="L1580" s="10">
        <f>+H1580/SUM(F$27:F1580)-1</f>
        <v>-7.3537605893618019E-2</v>
      </c>
      <c r="M1580">
        <v>7.2939999999999996</v>
      </c>
      <c r="R1580">
        <f t="shared" si="474"/>
        <v>5002.9522312874969</v>
      </c>
      <c r="S1580">
        <f t="shared" si="475"/>
        <v>4779.7262449407899</v>
      </c>
      <c r="T1580" s="5">
        <f t="shared" si="462"/>
        <v>0</v>
      </c>
      <c r="U1580" s="6">
        <f>+S1580+SUM($D$17:$E$17)-SUM($Q$27:Q1580)</f>
        <v>7122.242823888153</v>
      </c>
      <c r="V1580" s="10">
        <f t="shared" si="463"/>
        <v>9.2091649745529303E-4</v>
      </c>
      <c r="W1580" s="10">
        <f>+S1580/SUM(Q$27:Q1580)-1</f>
        <v>0.12266467587536289</v>
      </c>
      <c r="X1580">
        <v>5.2119999999999997</v>
      </c>
      <c r="AC1580">
        <f t="shared" si="476"/>
        <v>11458.864159944045</v>
      </c>
      <c r="AD1580">
        <f t="shared" si="477"/>
        <v>11236.737515778899</v>
      </c>
      <c r="AE1580" s="5">
        <f t="shared" si="464"/>
        <v>0</v>
      </c>
      <c r="AF1580" s="6">
        <f>+AD1580+SUM($D$18:$E$18)-SUM($AB$27:AB1580)</f>
        <v>15453.051357884149</v>
      </c>
      <c r="AG1580" s="10">
        <f t="shared" si="465"/>
        <v>4.6252970616267319E-3</v>
      </c>
      <c r="AH1580" s="10">
        <f>+AD1580/SUM(AB$27:AB1580)-1</f>
        <v>0.4662314301849857</v>
      </c>
      <c r="AI1580" s="6">
        <f t="shared" si="466"/>
        <v>0</v>
      </c>
      <c r="AL1580" s="6">
        <f t="shared" si="467"/>
        <v>0</v>
      </c>
      <c r="AM1580" s="6">
        <f t="shared" si="468"/>
        <v>21272.761411357151</v>
      </c>
      <c r="AN1580" s="6">
        <f t="shared" si="469"/>
        <v>20749.875111068417</v>
      </c>
      <c r="AO1580" s="5">
        <f t="shared" si="470"/>
        <v>0</v>
      </c>
      <c r="AP1580" s="6">
        <f>+AN1580+SUM($D$16:$E$18)-SUM($AL$27:AL1580)</f>
        <v>30119.581426857869</v>
      </c>
      <c r="AQ1580" s="10">
        <f t="shared" si="478"/>
        <v>4.2459467944599982E-3</v>
      </c>
      <c r="AR1580" s="10">
        <f>+AN1580/SUM(AL$27:AL1580)-1</f>
        <v>0.21840970542430749</v>
      </c>
    </row>
    <row r="1581" spans="1:44" x14ac:dyDescent="0.25">
      <c r="A1581" s="1">
        <v>42520</v>
      </c>
      <c r="B1581">
        <v>7.2409999999999997</v>
      </c>
      <c r="G1581">
        <f t="shared" si="471"/>
        <v>4807.625295436037</v>
      </c>
      <c r="H1581">
        <f t="shared" si="472"/>
        <v>4730.1451266733548</v>
      </c>
      <c r="I1581" s="5">
        <f t="shared" si="461"/>
        <v>0</v>
      </c>
      <c r="J1581" s="6">
        <f>+H1581+SUM($D$16:$E$16)-SUM($F$27:F1581)</f>
        <v>7541.0210214102026</v>
      </c>
      <c r="K1581" s="10">
        <f t="shared" si="473"/>
        <v>-4.32939994099657E-4</v>
      </c>
      <c r="L1581" s="10">
        <f>+H1581/SUM(F$27:F1581)-1</f>
        <v>-7.4176898188750839E-2</v>
      </c>
      <c r="M1581">
        <v>7.3079999999999998</v>
      </c>
      <c r="R1581">
        <f t="shared" si="474"/>
        <v>5012.554826741024</v>
      </c>
      <c r="S1581">
        <f t="shared" si="475"/>
        <v>4788.9003836067031</v>
      </c>
      <c r="T1581" s="5">
        <f t="shared" si="462"/>
        <v>0</v>
      </c>
      <c r="U1581" s="6">
        <f>+S1581+SUM($D$17:$E$17)-SUM($Q$27:Q1581)</f>
        <v>7131.4169625540653</v>
      </c>
      <c r="V1581" s="10">
        <f t="shared" si="463"/>
        <v>1.2880968667821069E-3</v>
      </c>
      <c r="W1581" s="10">
        <f>+S1581/SUM(Q$27:Q1581)-1</f>
        <v>0.12481950250852103</v>
      </c>
      <c r="X1581">
        <v>5.2149999999999999</v>
      </c>
      <c r="AC1581">
        <f t="shared" si="476"/>
        <v>11465.459822353836</v>
      </c>
      <c r="AD1581">
        <f t="shared" si="477"/>
        <v>11243.205323251528</v>
      </c>
      <c r="AE1581" s="5">
        <f t="shared" si="464"/>
        <v>0</v>
      </c>
      <c r="AF1581" s="6">
        <f>+AD1581+SUM($D$18:$E$18)-SUM($AB$27:AB1581)</f>
        <v>15459.519165356778</v>
      </c>
      <c r="AG1581" s="10">
        <f t="shared" si="465"/>
        <v>4.1854565307763991E-4</v>
      </c>
      <c r="AH1581" s="10">
        <f>+AD1581/SUM(AB$27:AB1581)-1</f>
        <v>0.46707538534434034</v>
      </c>
      <c r="AI1581" s="6">
        <f t="shared" si="466"/>
        <v>0</v>
      </c>
      <c r="AL1581" s="6">
        <f t="shared" si="467"/>
        <v>0</v>
      </c>
      <c r="AM1581" s="6">
        <f t="shared" si="468"/>
        <v>21285.6399445309</v>
      </c>
      <c r="AN1581" s="6">
        <f t="shared" si="469"/>
        <v>20762.250833531587</v>
      </c>
      <c r="AO1581" s="5">
        <f t="shared" si="470"/>
        <v>0</v>
      </c>
      <c r="AP1581" s="6">
        <f>+AN1581+SUM($D$16:$E$18)-SUM($AL$27:AL1581)</f>
        <v>30131.957149321039</v>
      </c>
      <c r="AQ1581" s="10">
        <f t="shared" si="478"/>
        <v>4.1088626989127519E-4</v>
      </c>
      <c r="AR1581" s="10">
        <f>+AN1581/SUM(AL$27:AL1581)-1</f>
        <v>0.21913639415279618</v>
      </c>
    </row>
    <row r="1582" spans="1:44" x14ac:dyDescent="0.25">
      <c r="A1582" s="1">
        <v>42521</v>
      </c>
      <c r="B1582">
        <v>7.2430000000000003</v>
      </c>
      <c r="G1582">
        <f t="shared" si="471"/>
        <v>4808.9531853118651</v>
      </c>
      <c r="H1582">
        <f t="shared" si="472"/>
        <v>4731.451616143504</v>
      </c>
      <c r="I1582" s="5">
        <f t="shared" si="461"/>
        <v>0</v>
      </c>
      <c r="J1582" s="6">
        <f>+H1582+SUM($D$16:$E$16)-SUM($F$27:F1582)</f>
        <v>7542.3275108803518</v>
      </c>
      <c r="K1582" s="10">
        <f t="shared" si="473"/>
        <v>1.7325100492882051E-4</v>
      </c>
      <c r="L1582" s="10">
        <f>+H1582/SUM(F$27:F1582)-1</f>
        <v>-7.3921181270697578E-2</v>
      </c>
      <c r="M1582">
        <v>7.2619999999999996</v>
      </c>
      <c r="R1582">
        <f t="shared" si="474"/>
        <v>4981.0034416794351</v>
      </c>
      <c r="S1582">
        <f t="shared" si="475"/>
        <v>4758.7567851329877</v>
      </c>
      <c r="T1582" s="5">
        <f t="shared" si="462"/>
        <v>0</v>
      </c>
      <c r="U1582" s="6">
        <f>+S1582+SUM($D$17:$E$17)-SUM($Q$27:Q1582)</f>
        <v>7101.2733640803508</v>
      </c>
      <c r="V1582" s="10">
        <f t="shared" si="463"/>
        <v>-4.2268736538606522E-3</v>
      </c>
      <c r="W1582" s="10">
        <f>+S1582/SUM(Q$27:Q1582)-1</f>
        <v>0.11773935785671563</v>
      </c>
      <c r="X1582">
        <v>5.2080000000000002</v>
      </c>
      <c r="AC1582">
        <f t="shared" si="476"/>
        <v>11450.069943397657</v>
      </c>
      <c r="AD1582">
        <f t="shared" si="477"/>
        <v>11228.113772482064</v>
      </c>
      <c r="AE1582" s="5">
        <f t="shared" si="464"/>
        <v>0</v>
      </c>
      <c r="AF1582" s="6">
        <f>+AD1582+SUM($D$18:$E$18)-SUM($AB$27:AB1582)</f>
        <v>15444.427614587315</v>
      </c>
      <c r="AG1582" s="10">
        <f t="shared" si="465"/>
        <v>-9.7619794044312425E-4</v>
      </c>
      <c r="AH1582" s="10">
        <f>+AD1582/SUM(AB$27:AB1582)-1</f>
        <v>0.46510615663918009</v>
      </c>
      <c r="AI1582" s="6">
        <f t="shared" si="466"/>
        <v>0</v>
      </c>
      <c r="AL1582" s="6">
        <f t="shared" si="467"/>
        <v>0</v>
      </c>
      <c r="AM1582" s="6">
        <f t="shared" si="468"/>
        <v>21240.02657038896</v>
      </c>
      <c r="AN1582" s="6">
        <f t="shared" si="469"/>
        <v>20718.322173758555</v>
      </c>
      <c r="AO1582" s="5">
        <f t="shared" si="470"/>
        <v>0</v>
      </c>
      <c r="AP1582" s="6">
        <f>+AN1582+SUM($D$16:$E$18)-SUM($AL$27:AL1582)</f>
        <v>30088.028489548007</v>
      </c>
      <c r="AQ1582" s="10">
        <f t="shared" si="478"/>
        <v>-1.4578760866856832E-3</v>
      </c>
      <c r="AR1582" s="10">
        <f>+AN1582/SUM(AL$27:AL1582)-1</f>
        <v>0.21655695186086676</v>
      </c>
    </row>
    <row r="1583" spans="1:44" x14ac:dyDescent="0.25">
      <c r="A1583" s="1">
        <v>42522</v>
      </c>
      <c r="B1583">
        <v>7.2169999999999996</v>
      </c>
      <c r="G1583">
        <f t="shared" si="471"/>
        <v>4791.6906169260983</v>
      </c>
      <c r="H1583">
        <f t="shared" si="472"/>
        <v>4714.4672530315702</v>
      </c>
      <c r="I1583" s="5">
        <f t="shared" si="461"/>
        <v>0</v>
      </c>
      <c r="J1583" s="6">
        <f>+H1583+SUM($D$16:$E$16)-SUM($F$27:F1583)</f>
        <v>7525.3431477684171</v>
      </c>
      <c r="K1583" s="10">
        <f t="shared" si="473"/>
        <v>-2.251872924827758E-3</v>
      </c>
      <c r="L1583" s="10">
        <f>+H1583/SUM(F$27:F1583)-1</f>
        <v>-7.724550120538809E-2</v>
      </c>
      <c r="M1583">
        <v>7.218</v>
      </c>
      <c r="R1583">
        <f t="shared" si="474"/>
        <v>4950.8238559683514</v>
      </c>
      <c r="S1583">
        <f t="shared" si="475"/>
        <v>4729.9237778972611</v>
      </c>
      <c r="T1583" s="5">
        <f t="shared" si="462"/>
        <v>0</v>
      </c>
      <c r="U1583" s="6">
        <f>+S1583+SUM($D$17:$E$17)-SUM($Q$27:Q1583)</f>
        <v>7072.4403568446232</v>
      </c>
      <c r="V1583" s="10">
        <f t="shared" si="463"/>
        <v>-4.0602587391679323E-3</v>
      </c>
      <c r="W1583" s="10">
        <f>+S1583/SUM(Q$27:Q1583)-1</f>
        <v>0.11096704558107628</v>
      </c>
      <c r="X1583">
        <v>5.1950000000000003</v>
      </c>
      <c r="AC1583">
        <f t="shared" si="476"/>
        <v>11421.488739621895</v>
      </c>
      <c r="AD1583">
        <f t="shared" si="477"/>
        <v>11200.086606767343</v>
      </c>
      <c r="AE1583" s="5">
        <f t="shared" si="464"/>
        <v>0</v>
      </c>
      <c r="AF1583" s="6">
        <f>+AD1583+SUM($D$18:$E$18)-SUM($AB$27:AB1583)</f>
        <v>15416.400448872591</v>
      </c>
      <c r="AG1583" s="10">
        <f t="shared" si="465"/>
        <v>-1.8147105489524362E-3</v>
      </c>
      <c r="AH1583" s="10">
        <f>+AD1583/SUM(AB$27:AB1583)-1</f>
        <v>0.46144901761531121</v>
      </c>
      <c r="AI1583" s="6">
        <f t="shared" si="466"/>
        <v>0</v>
      </c>
      <c r="AL1583" s="6">
        <f t="shared" si="467"/>
        <v>0</v>
      </c>
      <c r="AM1583" s="6">
        <f t="shared" si="468"/>
        <v>21164.003212516345</v>
      </c>
      <c r="AN1583" s="6">
        <f t="shared" si="469"/>
        <v>20644.477637696174</v>
      </c>
      <c r="AO1583" s="5">
        <f t="shared" si="470"/>
        <v>0</v>
      </c>
      <c r="AP1583" s="6">
        <f>+AN1583+SUM($D$16:$E$18)-SUM($AL$27:AL1583)</f>
        <v>30014.183953485626</v>
      </c>
      <c r="AQ1583" s="10">
        <f t="shared" si="478"/>
        <v>-2.4542829746400097E-3</v>
      </c>
      <c r="AR1583" s="10">
        <f>+AN1583/SUM(AL$27:AL1583)-1</f>
        <v>0.2122208824171059</v>
      </c>
    </row>
    <row r="1584" spans="1:44" x14ac:dyDescent="0.25">
      <c r="A1584" s="1">
        <v>42524</v>
      </c>
      <c r="B1584">
        <v>7.1959999999999997</v>
      </c>
      <c r="G1584">
        <f t="shared" si="471"/>
        <v>4777.7477732299021</v>
      </c>
      <c r="H1584">
        <f t="shared" si="472"/>
        <v>4700.7491135950086</v>
      </c>
      <c r="I1584" s="5">
        <f t="shared" si="461"/>
        <v>0</v>
      </c>
      <c r="J1584" s="6">
        <f>+H1584+SUM($D$16:$E$16)-SUM($F$27:F1584)</f>
        <v>7511.6250083318555</v>
      </c>
      <c r="K1584" s="10">
        <f t="shared" si="473"/>
        <v>-1.8229254357164937E-3</v>
      </c>
      <c r="L1584" s="10">
        <f>+H1584/SUM(F$27:F1584)-1</f>
        <v>-7.993052884494567E-2</v>
      </c>
      <c r="M1584">
        <v>7.1779999999999999</v>
      </c>
      <c r="R1584">
        <f t="shared" si="474"/>
        <v>4923.3878689582743</v>
      </c>
      <c r="S1584">
        <f t="shared" si="475"/>
        <v>4703.7119531375092</v>
      </c>
      <c r="T1584" s="5">
        <f t="shared" si="462"/>
        <v>0</v>
      </c>
      <c r="U1584" s="6">
        <f>+S1584+SUM($D$17:$E$17)-SUM($Q$27:Q1584)</f>
        <v>7046.2285320848732</v>
      </c>
      <c r="V1584" s="10">
        <f t="shared" si="463"/>
        <v>-3.7061924084496045E-3</v>
      </c>
      <c r="W1584" s="10">
        <f>+S1584/SUM(Q$27:Q1584)-1</f>
        <v>0.10481039805776748</v>
      </c>
      <c r="X1584">
        <v>5.1740000000000004</v>
      </c>
      <c r="AC1584">
        <f t="shared" si="476"/>
        <v>11375.319102753356</v>
      </c>
      <c r="AD1584">
        <f t="shared" si="477"/>
        <v>11154.811954458948</v>
      </c>
      <c r="AE1584" s="5">
        <f t="shared" si="464"/>
        <v>0</v>
      </c>
      <c r="AF1584" s="6">
        <f>+AD1584+SUM($D$18:$E$18)-SUM($AB$27:AB1584)</f>
        <v>15371.1257965642</v>
      </c>
      <c r="AG1584" s="10">
        <f t="shared" si="465"/>
        <v>-2.9367849167217797E-3</v>
      </c>
      <c r="AH1584" s="10">
        <f>+AD1584/SUM(AB$27:AB1584)-1</f>
        <v>0.45554133149983067</v>
      </c>
      <c r="AI1584" s="6">
        <f t="shared" si="466"/>
        <v>0</v>
      </c>
      <c r="AL1584" s="6">
        <f t="shared" si="467"/>
        <v>0</v>
      </c>
      <c r="AM1584" s="6">
        <f t="shared" si="468"/>
        <v>21076.454744941533</v>
      </c>
      <c r="AN1584" s="6">
        <f t="shared" si="469"/>
        <v>20559.273021191468</v>
      </c>
      <c r="AO1584" s="5">
        <f t="shared" si="470"/>
        <v>0</v>
      </c>
      <c r="AP1584" s="6">
        <f>+AN1584+SUM($D$16:$E$18)-SUM($AL$27:AL1584)</f>
        <v>29928.979336980919</v>
      </c>
      <c r="AQ1584" s="10">
        <f t="shared" si="478"/>
        <v>-2.8388116977210442E-3</v>
      </c>
      <c r="AR1584" s="10">
        <f>+AN1584/SUM(AL$27:AL1584)-1</f>
        <v>0.20721776162044536</v>
      </c>
    </row>
    <row r="1585" spans="1:44" x14ac:dyDescent="0.25">
      <c r="A1585" s="1">
        <v>42528</v>
      </c>
      <c r="B1585">
        <v>7.3460000000000001</v>
      </c>
      <c r="G1585">
        <f t="shared" si="471"/>
        <v>4877.3395139170188</v>
      </c>
      <c r="H1585">
        <f t="shared" si="472"/>
        <v>4798.7358238561619</v>
      </c>
      <c r="I1585" s="5">
        <f t="shared" si="461"/>
        <v>0</v>
      </c>
      <c r="J1585" s="6">
        <f>+H1585+SUM($D$16:$E$16)-SUM($F$27:F1585)</f>
        <v>7609.6117185930088</v>
      </c>
      <c r="K1585" s="10">
        <f t="shared" si="473"/>
        <v>1.3044675440063491E-2</v>
      </c>
      <c r="L1585" s="10">
        <f>+H1585/SUM(F$27:F1585)-1</f>
        <v>-6.0751759990962939E-2</v>
      </c>
      <c r="M1585">
        <v>7.2670000000000003</v>
      </c>
      <c r="R1585">
        <f t="shared" si="474"/>
        <v>4984.4329400556953</v>
      </c>
      <c r="S1585">
        <f t="shared" si="475"/>
        <v>4762.0332632279578</v>
      </c>
      <c r="T1585" s="5">
        <f t="shared" si="462"/>
        <v>0</v>
      </c>
      <c r="U1585" s="6">
        <f>+S1585+SUM($D$17:$E$17)-SUM($Q$27:Q1585)</f>
        <v>7104.54984217532</v>
      </c>
      <c r="V1585" s="10">
        <f t="shared" si="463"/>
        <v>8.2769540932261521E-3</v>
      </c>
      <c r="W1585" s="10">
        <f>+S1585/SUM(Q$27:Q1585)-1</f>
        <v>0.11850893879712965</v>
      </c>
      <c r="X1585">
        <v>5.1909999999999998</v>
      </c>
      <c r="AC1585">
        <f t="shared" si="476"/>
        <v>11412.694523075505</v>
      </c>
      <c r="AD1585">
        <f t="shared" si="477"/>
        <v>11191.462863470504</v>
      </c>
      <c r="AE1585" s="5">
        <f t="shared" si="464"/>
        <v>0</v>
      </c>
      <c r="AF1585" s="6">
        <f>+AD1585+SUM($D$18:$E$18)-SUM($AB$27:AB1585)</f>
        <v>15407.776705575754</v>
      </c>
      <c r="AG1585" s="10">
        <f t="shared" si="465"/>
        <v>2.3843997828543184E-3</v>
      </c>
      <c r="AH1585" s="10">
        <f>+AD1585/SUM(AB$27:AB1585)-1</f>
        <v>0.46032374406950516</v>
      </c>
      <c r="AI1585" s="6">
        <f t="shared" si="466"/>
        <v>0</v>
      </c>
      <c r="AL1585" s="6">
        <f t="shared" si="467"/>
        <v>0</v>
      </c>
      <c r="AM1585" s="6">
        <f t="shared" si="468"/>
        <v>21274.466977048218</v>
      </c>
      <c r="AN1585" s="6">
        <f t="shared" si="469"/>
        <v>20752.231950554626</v>
      </c>
      <c r="AO1585" s="5">
        <f t="shared" si="470"/>
        <v>0</v>
      </c>
      <c r="AP1585" s="6">
        <f>+AN1585+SUM($D$16:$E$18)-SUM($AL$27:AL1585)</f>
        <v>30121.938266344077</v>
      </c>
      <c r="AQ1585" s="10">
        <f t="shared" si="478"/>
        <v>6.4472271904285616E-3</v>
      </c>
      <c r="AR1585" s="10">
        <f>+AN1585/SUM(AL$27:AL1585)-1</f>
        <v>0.21854809643094009</v>
      </c>
    </row>
    <row r="1586" spans="1:44" x14ac:dyDescent="0.25">
      <c r="A1586" s="1">
        <v>42529</v>
      </c>
      <c r="B1586">
        <v>7.3769999999999998</v>
      </c>
      <c r="C1586">
        <f>+$C$16</f>
        <v>60</v>
      </c>
      <c r="D1586" s="7">
        <f>+$H$16</f>
        <v>1.0004210526315789</v>
      </c>
      <c r="E1586" s="7">
        <f>+$J$16</f>
        <v>0.46199999999999997</v>
      </c>
      <c r="F1586" s="6">
        <f>+C1586-D1586-E1586</f>
        <v>58.537578947368416</v>
      </c>
      <c r="G1586">
        <f t="shared" si="471"/>
        <v>4956.4593859397246</v>
      </c>
      <c r="H1586">
        <f t="shared" si="472"/>
        <v>4877.5239895908344</v>
      </c>
      <c r="I1586" s="5">
        <f t="shared" si="461"/>
        <v>153840</v>
      </c>
      <c r="J1586" s="6">
        <f>+H1586+SUM($D$16:$E$16)-SUM($F$27:F1586)</f>
        <v>7629.862305380314</v>
      </c>
      <c r="K1586" s="10">
        <f t="shared" si="473"/>
        <v>2.6611852925195745E-3</v>
      </c>
      <c r="L1586" s="10">
        <f>+H1586/SUM(F$27:F1586)-1</f>
        <v>-5.6144870223641785E-2</v>
      </c>
      <c r="M1586">
        <v>7.2350000000000003</v>
      </c>
      <c r="N1586">
        <f>+$C$17</f>
        <v>50</v>
      </c>
      <c r="O1586" s="7">
        <f>+$H$17</f>
        <v>0.83368421052631569</v>
      </c>
      <c r="P1586" s="7">
        <f>+$J$17</f>
        <v>0.38500000000000001</v>
      </c>
      <c r="Q1586" s="6">
        <f>+N1586-O1586-P1586</f>
        <v>48.781315789473688</v>
      </c>
      <c r="R1586">
        <f t="shared" si="474"/>
        <v>5012.4841504476344</v>
      </c>
      <c r="S1586">
        <f t="shared" si="475"/>
        <v>4789.84511920963</v>
      </c>
      <c r="T1586" s="5">
        <f t="shared" si="462"/>
        <v>128200</v>
      </c>
      <c r="U1586" s="6">
        <f>+S1586+SUM($D$17:$E$17)-SUM($Q$27:Q1586)</f>
        <v>7083.5803823675187</v>
      </c>
      <c r="V1586" s="10">
        <f t="shared" si="463"/>
        <v>-2.9515536203741366E-3</v>
      </c>
      <c r="W1586" s="10">
        <f>+S1586/SUM(Q$27:Q1586)-1</f>
        <v>0.11229694687144121</v>
      </c>
      <c r="X1586">
        <v>5.1909999999999998</v>
      </c>
      <c r="Y1586">
        <f>+$C$18</f>
        <v>90</v>
      </c>
      <c r="Z1586" s="7">
        <f>+$H$18</f>
        <v>1.5006315789473685</v>
      </c>
      <c r="AA1586" s="7">
        <f>+$J$18</f>
        <v>0.69300000000000006</v>
      </c>
      <c r="AB1586" s="6">
        <f>+Y1586-Z1586-AA1586</f>
        <v>87.806368421052639</v>
      </c>
      <c r="AC1586">
        <f t="shared" si="476"/>
        <v>11500.500891496557</v>
      </c>
      <c r="AD1586">
        <f t="shared" si="477"/>
        <v>11279.269231891556</v>
      </c>
      <c r="AE1586" s="5">
        <f t="shared" si="464"/>
        <v>230760</v>
      </c>
      <c r="AF1586" s="6">
        <f>+AD1586+SUM($D$18:$E$18)-SUM($AB$27:AB1586)</f>
        <v>15407.776705575754</v>
      </c>
      <c r="AG1586" s="10">
        <f t="shared" si="465"/>
        <v>0</v>
      </c>
      <c r="AH1586" s="10">
        <f>+AD1586/SUM(AB$27:AB1586)-1</f>
        <v>0.4551093474707204</v>
      </c>
      <c r="AI1586" s="6">
        <f t="shared" si="466"/>
        <v>200</v>
      </c>
      <c r="AL1586" s="6">
        <f t="shared" si="467"/>
        <v>195.12526315789475</v>
      </c>
      <c r="AM1586" s="6">
        <f t="shared" si="468"/>
        <v>21469.444427883915</v>
      </c>
      <c r="AN1586" s="6">
        <f t="shared" si="469"/>
        <v>20946.638340692021</v>
      </c>
      <c r="AO1586" s="5">
        <f t="shared" si="470"/>
        <v>512800</v>
      </c>
      <c r="AP1586" s="6">
        <f>+AN1586+SUM($D$16:$E$18)-SUM($AL$27:AL1586)</f>
        <v>30121.219393323579</v>
      </c>
      <c r="AQ1586" s="10">
        <f t="shared" si="478"/>
        <v>-2.3865430376357466E-5</v>
      </c>
      <c r="AR1586" s="10">
        <f>+AN1586/SUM(AL$27:AL1586)-1</f>
        <v>0.21603070466347507</v>
      </c>
    </row>
    <row r="1587" spans="1:44" x14ac:dyDescent="0.25">
      <c r="A1587" s="1">
        <v>42530</v>
      </c>
      <c r="B1587">
        <v>7.3719999999999999</v>
      </c>
      <c r="G1587">
        <f t="shared" si="471"/>
        <v>4953.0999855154741</v>
      </c>
      <c r="H1587">
        <f t="shared" si="472"/>
        <v>4874.2180901807824</v>
      </c>
      <c r="I1587" s="5">
        <f t="shared" si="461"/>
        <v>0</v>
      </c>
      <c r="J1587" s="6">
        <f>+H1587+SUM($D$16:$E$16)-SUM($F$27:F1587)</f>
        <v>7626.5564059702619</v>
      </c>
      <c r="K1587" s="10">
        <f t="shared" si="473"/>
        <v>-4.3328428190914092E-4</v>
      </c>
      <c r="L1587" s="10">
        <f>+H1587/SUM(F$27:F1587)-1</f>
        <v>-5.6784598520901119E-2</v>
      </c>
      <c r="M1587">
        <v>7.1710000000000003</v>
      </c>
      <c r="R1587">
        <f t="shared" si="474"/>
        <v>4968.1442768293</v>
      </c>
      <c r="S1587">
        <f t="shared" si="475"/>
        <v>4747.4746855359026</v>
      </c>
      <c r="T1587" s="5">
        <f t="shared" si="462"/>
        <v>0</v>
      </c>
      <c r="U1587" s="6">
        <f>+S1587+SUM($D$17:$E$17)-SUM($Q$27:Q1587)</f>
        <v>7041.2099486937923</v>
      </c>
      <c r="V1587" s="10">
        <f t="shared" si="463"/>
        <v>-5.9814996635310091E-3</v>
      </c>
      <c r="W1587" s="10">
        <f>+S1587/SUM(Q$27:Q1587)-1</f>
        <v>0.10245769260747828</v>
      </c>
      <c r="X1587">
        <v>5.1989999999999998</v>
      </c>
      <c r="AC1587">
        <f t="shared" si="476"/>
        <v>11518.224645519282</v>
      </c>
      <c r="AD1587">
        <f t="shared" si="477"/>
        <v>11296.652039415179</v>
      </c>
      <c r="AE1587" s="5">
        <f t="shared" si="464"/>
        <v>0</v>
      </c>
      <c r="AF1587" s="6">
        <f>+AD1587+SUM($D$18:$E$18)-SUM($AB$27:AB1587)</f>
        <v>15425.159513099377</v>
      </c>
      <c r="AG1587" s="10">
        <f t="shared" si="465"/>
        <v>1.1281840239372176E-3</v>
      </c>
      <c r="AH1587" s="10">
        <f>+AD1587/SUM(AB$27:AB1587)-1</f>
        <v>0.45735185850515814</v>
      </c>
      <c r="AI1587" s="6">
        <f t="shared" si="466"/>
        <v>0</v>
      </c>
      <c r="AL1587" s="6">
        <f t="shared" si="467"/>
        <v>0</v>
      </c>
      <c r="AM1587" s="6">
        <f t="shared" si="468"/>
        <v>21439.468907864059</v>
      </c>
      <c r="AN1587" s="6">
        <f t="shared" si="469"/>
        <v>20918.344815131866</v>
      </c>
      <c r="AO1587" s="5">
        <f t="shared" si="470"/>
        <v>0</v>
      </c>
      <c r="AP1587" s="6">
        <f>+AN1587+SUM($D$16:$E$18)-SUM($AL$27:AL1587)</f>
        <v>30092.925867763424</v>
      </c>
      <c r="AQ1587" s="10">
        <f t="shared" si="478"/>
        <v>-9.3932205036917349E-4</v>
      </c>
      <c r="AR1587" s="10">
        <f>+AN1587/SUM(AL$27:AL1587)-1</f>
        <v>0.21438815967536162</v>
      </c>
    </row>
    <row r="1588" spans="1:44" x14ac:dyDescent="0.25">
      <c r="A1588" s="1">
        <v>42531</v>
      </c>
      <c r="B1588">
        <v>7.2809999999999997</v>
      </c>
      <c r="G1588">
        <f t="shared" si="471"/>
        <v>4891.9588977941085</v>
      </c>
      <c r="H1588">
        <f t="shared" si="472"/>
        <v>4814.050720917835</v>
      </c>
      <c r="I1588" s="5">
        <f t="shared" si="461"/>
        <v>0</v>
      </c>
      <c r="J1588" s="6">
        <f>+H1588+SUM($D$16:$E$16)-SUM($F$27:F1588)</f>
        <v>7566.3890367073154</v>
      </c>
      <c r="K1588" s="10">
        <f t="shared" si="473"/>
        <v>-7.8891921937200848E-3</v>
      </c>
      <c r="L1588" s="10">
        <f>+H1588/SUM(F$27:F1588)-1</f>
        <v>-6.8427653531020094E-2</v>
      </c>
      <c r="M1588">
        <v>7.008</v>
      </c>
      <c r="R1588">
        <f t="shared" si="474"/>
        <v>4855.2161612076052</v>
      </c>
      <c r="S1588">
        <f t="shared" si="475"/>
        <v>4639.5624872731287</v>
      </c>
      <c r="T1588" s="5">
        <f t="shared" si="462"/>
        <v>0</v>
      </c>
      <c r="U1588" s="6">
        <f>+S1588+SUM($D$17:$E$17)-SUM($Q$27:Q1588)</f>
        <v>6933.2977504310174</v>
      </c>
      <c r="V1588" s="10">
        <f t="shared" si="463"/>
        <v>-1.5325803242494329E-2</v>
      </c>
      <c r="W1588" s="10">
        <f>+S1588/SUM(Q$27:Q1588)-1</f>
        <v>7.7398341903947454E-2</v>
      </c>
      <c r="X1588">
        <v>5.1550000000000002</v>
      </c>
      <c r="AC1588">
        <f t="shared" si="476"/>
        <v>11420.743998394288</v>
      </c>
      <c r="AD1588">
        <f t="shared" si="477"/>
        <v>11201.046598035247</v>
      </c>
      <c r="AE1588" s="5">
        <f t="shared" si="464"/>
        <v>0</v>
      </c>
      <c r="AF1588" s="6">
        <f>+AD1588+SUM($D$18:$E$18)-SUM($AB$27:AB1588)</f>
        <v>15329.554071719442</v>
      </c>
      <c r="AG1588" s="10">
        <f t="shared" si="465"/>
        <v>-6.1980196249344921E-3</v>
      </c>
      <c r="AH1588" s="10">
        <f>+AD1588/SUM(AB$27:AB1588)-1</f>
        <v>0.44501804781575105</v>
      </c>
      <c r="AI1588" s="6">
        <f t="shared" si="466"/>
        <v>0</v>
      </c>
      <c r="AL1588" s="6">
        <f t="shared" si="467"/>
        <v>0</v>
      </c>
      <c r="AM1588" s="6">
        <f t="shared" si="468"/>
        <v>21167.919057396</v>
      </c>
      <c r="AN1588" s="6">
        <f t="shared" si="469"/>
        <v>20654.659806226213</v>
      </c>
      <c r="AO1588" s="5">
        <f t="shared" si="470"/>
        <v>0</v>
      </c>
      <c r="AP1588" s="6">
        <f>+AN1588+SUM($D$16:$E$18)-SUM($AL$27:AL1588)</f>
        <v>29829.240858857771</v>
      </c>
      <c r="AQ1588" s="10">
        <f t="shared" si="478"/>
        <v>-8.7623586375202844E-3</v>
      </c>
      <c r="AR1588" s="10">
        <f>+AN1588/SUM(AL$27:AL1588)-1</f>
        <v>0.19908025861871192</v>
      </c>
    </row>
    <row r="1589" spans="1:44" x14ac:dyDescent="0.25">
      <c r="A1589" s="1">
        <v>42534</v>
      </c>
      <c r="B1589">
        <v>7.1589999999999998</v>
      </c>
      <c r="G1589">
        <f t="shared" si="471"/>
        <v>4809.989527442387</v>
      </c>
      <c r="H1589">
        <f t="shared" si="472"/>
        <v>4733.3867753125642</v>
      </c>
      <c r="I1589" s="5">
        <f t="shared" si="461"/>
        <v>0</v>
      </c>
      <c r="J1589" s="6">
        <f>+H1589+SUM($D$16:$E$16)-SUM($F$27:F1589)</f>
        <v>7485.7250911020428</v>
      </c>
      <c r="K1589" s="10">
        <f t="shared" si="473"/>
        <v>-1.0660824498177734E-2</v>
      </c>
      <c r="L1589" s="10">
        <f>+H1589/SUM(F$27:F1589)-1</f>
        <v>-8.4037023984146808E-2</v>
      </c>
      <c r="M1589">
        <v>6.8970000000000002</v>
      </c>
      <c r="R1589">
        <f t="shared" si="474"/>
        <v>4778.314192900807</v>
      </c>
      <c r="S1589">
        <f t="shared" si="475"/>
        <v>4566.0762663702581</v>
      </c>
      <c r="T1589" s="5">
        <f t="shared" si="462"/>
        <v>0</v>
      </c>
      <c r="U1589" s="6">
        <f>+S1589+SUM($D$17:$E$17)-SUM($Q$27:Q1589)</f>
        <v>6859.8115295281486</v>
      </c>
      <c r="V1589" s="10">
        <f t="shared" si="463"/>
        <v>-1.0599028564480806E-2</v>
      </c>
      <c r="W1589" s="10">
        <f>+S1589/SUM(Q$27:Q1589)-1</f>
        <v>6.0333385289886632E-2</v>
      </c>
      <c r="X1589">
        <v>5.0999999999999996</v>
      </c>
      <c r="AC1589">
        <f t="shared" si="476"/>
        <v>11298.893189488042</v>
      </c>
      <c r="AD1589">
        <f t="shared" si="477"/>
        <v>11081.53979631033</v>
      </c>
      <c r="AE1589" s="5">
        <f t="shared" si="464"/>
        <v>0</v>
      </c>
      <c r="AF1589" s="6">
        <f>+AD1589+SUM($D$18:$E$18)-SUM($AB$27:AB1589)</f>
        <v>15210.047269994528</v>
      </c>
      <c r="AG1589" s="10">
        <f t="shared" si="465"/>
        <v>-7.7958433210646438E-3</v>
      </c>
      <c r="AH1589" s="10">
        <f>+AD1589/SUM(AB$27:AB1589)-1</f>
        <v>0.42960078445399197</v>
      </c>
      <c r="AI1589" s="6">
        <f t="shared" si="466"/>
        <v>0</v>
      </c>
      <c r="AL1589" s="6">
        <f t="shared" si="467"/>
        <v>0</v>
      </c>
      <c r="AM1589" s="6">
        <f t="shared" si="468"/>
        <v>20887.196909831237</v>
      </c>
      <c r="AN1589" s="6">
        <f t="shared" si="469"/>
        <v>20381.002837993154</v>
      </c>
      <c r="AO1589" s="5">
        <f t="shared" si="470"/>
        <v>0</v>
      </c>
      <c r="AP1589" s="6">
        <f>+AN1589+SUM($D$16:$E$18)-SUM($AL$27:AL1589)</f>
        <v>29555.583890624712</v>
      </c>
      <c r="AQ1589" s="10">
        <f t="shared" si="478"/>
        <v>-9.1741177567311594E-3</v>
      </c>
      <c r="AR1589" s="10">
        <f>+AN1589/SUM(AL$27:AL1589)-1</f>
        <v>0.18319344802390392</v>
      </c>
    </row>
    <row r="1590" spans="1:44" x14ac:dyDescent="0.25">
      <c r="A1590" s="1">
        <v>42535</v>
      </c>
      <c r="B1590">
        <v>7.1589999999999998</v>
      </c>
      <c r="G1590">
        <f t="shared" si="471"/>
        <v>4809.989527442387</v>
      </c>
      <c r="H1590">
        <f t="shared" si="472"/>
        <v>4733.3867753125642</v>
      </c>
      <c r="I1590" s="5">
        <f t="shared" si="461"/>
        <v>0</v>
      </c>
      <c r="J1590" s="6">
        <f>+H1590+SUM($D$16:$E$16)-SUM($F$27:F1590)</f>
        <v>7485.7250911020428</v>
      </c>
      <c r="K1590" s="10">
        <f t="shared" si="473"/>
        <v>0</v>
      </c>
      <c r="L1590" s="10">
        <f>+H1590/SUM(F$27:F1590)-1</f>
        <v>-8.4037023984146808E-2</v>
      </c>
      <c r="M1590">
        <v>6.774</v>
      </c>
      <c r="R1590">
        <f t="shared" si="474"/>
        <v>4693.0984982905711</v>
      </c>
      <c r="S1590">
        <f t="shared" si="475"/>
        <v>4484.6455891535634</v>
      </c>
      <c r="T1590" s="5">
        <f t="shared" si="462"/>
        <v>0</v>
      </c>
      <c r="U1590" s="6">
        <f>+S1590+SUM($D$17:$E$17)-SUM($Q$27:Q1590)</f>
        <v>6778.3808523114521</v>
      </c>
      <c r="V1590" s="10">
        <f t="shared" si="463"/>
        <v>-1.1870687243545563E-2</v>
      </c>
      <c r="W1590" s="10">
        <f>+S1590/SUM(Q$27:Q1590)-1</f>
        <v>4.1423568501332886E-2</v>
      </c>
      <c r="X1590">
        <v>5.1040000000000001</v>
      </c>
      <c r="AC1590">
        <f t="shared" si="476"/>
        <v>11307.755066499407</v>
      </c>
      <c r="AD1590">
        <f t="shared" si="477"/>
        <v>11090.231200072143</v>
      </c>
      <c r="AE1590" s="5">
        <f t="shared" si="464"/>
        <v>0</v>
      </c>
      <c r="AF1590" s="6">
        <f>+AD1590+SUM($D$18:$E$18)-SUM($AB$27:AB1590)</f>
        <v>15218.738673756339</v>
      </c>
      <c r="AG1590" s="10">
        <f t="shared" si="465"/>
        <v>5.7142516440156221E-4</v>
      </c>
      <c r="AH1590" s="10">
        <f>+AD1590/SUM(AB$27:AB1590)-1</f>
        <v>0.43072203997121106</v>
      </c>
      <c r="AI1590" s="6">
        <f t="shared" si="466"/>
        <v>0</v>
      </c>
      <c r="AL1590" s="6">
        <f t="shared" si="467"/>
        <v>0</v>
      </c>
      <c r="AM1590" s="6">
        <f t="shared" si="468"/>
        <v>20810.843092232368</v>
      </c>
      <c r="AN1590" s="6">
        <f t="shared" si="469"/>
        <v>20308.263564538269</v>
      </c>
      <c r="AO1590" s="5">
        <f t="shared" si="470"/>
        <v>0</v>
      </c>
      <c r="AP1590" s="6">
        <f>+AN1590+SUM($D$16:$E$18)-SUM($AL$27:AL1590)</f>
        <v>29482.844617169827</v>
      </c>
      <c r="AQ1590" s="10">
        <f t="shared" si="478"/>
        <v>-2.4611008777247756E-3</v>
      </c>
      <c r="AR1590" s="10">
        <f>+AN1590/SUM(AL$27:AL1590)-1</f>
        <v>0.17897066112524351</v>
      </c>
    </row>
    <row r="1591" spans="1:44" x14ac:dyDescent="0.25">
      <c r="A1591" s="1">
        <v>42536</v>
      </c>
      <c r="B1591">
        <v>7.1879999999999997</v>
      </c>
      <c r="G1591">
        <f t="shared" si="471"/>
        <v>4829.4740499030422</v>
      </c>
      <c r="H1591">
        <f t="shared" si="472"/>
        <v>4752.5609918908667</v>
      </c>
      <c r="I1591" s="5">
        <f t="shared" si="461"/>
        <v>0</v>
      </c>
      <c r="J1591" s="6">
        <f>+H1591+SUM($D$16:$E$16)-SUM($F$27:F1591)</f>
        <v>7504.8993076803463</v>
      </c>
      <c r="K1591" s="10">
        <f t="shared" si="473"/>
        <v>2.5614374486040425E-3</v>
      </c>
      <c r="L1591" s="10">
        <f>+H1591/SUM(F$27:F1591)-1</f>
        <v>-8.0326599860042869E-2</v>
      </c>
      <c r="M1591">
        <v>6.8220000000000001</v>
      </c>
      <c r="R1591">
        <f t="shared" si="474"/>
        <v>4726.3534035043212</v>
      </c>
      <c r="S1591">
        <f t="shared" si="475"/>
        <v>4516.4234144088587</v>
      </c>
      <c r="T1591" s="5">
        <f t="shared" si="462"/>
        <v>0</v>
      </c>
      <c r="U1591" s="6">
        <f>+S1591+SUM($D$17:$E$17)-SUM($Q$27:Q1591)</f>
        <v>6810.1586775667483</v>
      </c>
      <c r="V1591" s="10">
        <f t="shared" si="463"/>
        <v>4.688114455011716E-3</v>
      </c>
      <c r="W1591" s="10">
        <f>+S1591/SUM(Q$27:Q1591)-1</f>
        <v>4.8803009199305025E-2</v>
      </c>
      <c r="X1591">
        <v>5.0919999999999996</v>
      </c>
      <c r="AC1591">
        <f t="shared" si="476"/>
        <v>11281.169435465317</v>
      </c>
      <c r="AD1591">
        <f t="shared" si="477"/>
        <v>11064.156988786706</v>
      </c>
      <c r="AE1591" s="5">
        <f t="shared" si="464"/>
        <v>0</v>
      </c>
      <c r="AF1591" s="6">
        <f>+AD1591+SUM($D$18:$E$18)-SUM($AB$27:AB1591)</f>
        <v>15192.664462470904</v>
      </c>
      <c r="AG1591" s="10">
        <f t="shared" si="465"/>
        <v>-1.7132964724860811E-3</v>
      </c>
      <c r="AH1591" s="10">
        <f>+AD1591/SUM(AB$27:AB1591)-1</f>
        <v>0.42735827341955446</v>
      </c>
      <c r="AI1591" s="6">
        <f t="shared" si="466"/>
        <v>0</v>
      </c>
      <c r="AL1591" s="6">
        <f t="shared" si="467"/>
        <v>0</v>
      </c>
      <c r="AM1591" s="6">
        <f t="shared" si="468"/>
        <v>20836.99688887268</v>
      </c>
      <c r="AN1591" s="6">
        <f t="shared" si="469"/>
        <v>20333.14139508643</v>
      </c>
      <c r="AO1591" s="5">
        <f t="shared" si="470"/>
        <v>0</v>
      </c>
      <c r="AP1591" s="6">
        <f>+AN1591+SUM($D$16:$E$18)-SUM($AL$27:AL1591)</f>
        <v>29507.722447717988</v>
      </c>
      <c r="AQ1591" s="10">
        <f t="shared" si="478"/>
        <v>8.438069959393335E-4</v>
      </c>
      <c r="AR1591" s="10">
        <f>+AN1591/SUM(AL$27:AL1591)-1</f>
        <v>0.18041491224181572</v>
      </c>
    </row>
    <row r="1592" spans="1:44" x14ac:dyDescent="0.25">
      <c r="A1592" s="1">
        <v>42537</v>
      </c>
      <c r="B1592">
        <v>7.1740000000000004</v>
      </c>
      <c r="G1592">
        <f t="shared" si="471"/>
        <v>4820.0677287151402</v>
      </c>
      <c r="H1592">
        <f t="shared" si="472"/>
        <v>4743.3044735427211</v>
      </c>
      <c r="I1592" s="5">
        <f t="shared" si="461"/>
        <v>0</v>
      </c>
      <c r="J1592" s="6">
        <f>+H1592+SUM($D$16:$E$16)-SUM($F$27:F1592)</f>
        <v>7495.6427893322007</v>
      </c>
      <c r="K1592" s="10">
        <f t="shared" si="473"/>
        <v>-1.2333967410692592E-3</v>
      </c>
      <c r="L1592" s="10">
        <f>+H1592/SUM(F$27:F1592)-1</f>
        <v>-8.2117839092368805E-2</v>
      </c>
      <c r="M1592">
        <v>6.7789999999999999</v>
      </c>
      <c r="R1592">
        <f t="shared" si="474"/>
        <v>4696.5625509170031</v>
      </c>
      <c r="S1592">
        <f t="shared" si="475"/>
        <v>4487.9557792843234</v>
      </c>
      <c r="T1592" s="5">
        <f t="shared" si="462"/>
        <v>0</v>
      </c>
      <c r="U1592" s="6">
        <f>+S1592+SUM($D$17:$E$17)-SUM($Q$27:Q1592)</f>
        <v>6781.6910424422122</v>
      </c>
      <c r="V1592" s="10">
        <f t="shared" si="463"/>
        <v>-4.1801720741561077E-3</v>
      </c>
      <c r="W1592" s="10">
        <f>+S1592/SUM(Q$27:Q1592)-1</f>
        <v>4.2192260240704993E-2</v>
      </c>
      <c r="X1592">
        <v>5.1210000000000004</v>
      </c>
      <c r="AC1592">
        <f t="shared" si="476"/>
        <v>11345.418043797703</v>
      </c>
      <c r="AD1592">
        <f t="shared" si="477"/>
        <v>11127.169666059846</v>
      </c>
      <c r="AE1592" s="5">
        <f t="shared" si="464"/>
        <v>0</v>
      </c>
      <c r="AF1592" s="6">
        <f>+AD1592+SUM($D$18:$E$18)-SUM($AB$27:AB1592)</f>
        <v>15255.677139744043</v>
      </c>
      <c r="AG1592" s="10">
        <f t="shared" si="465"/>
        <v>4.1475724965027716E-3</v>
      </c>
      <c r="AH1592" s="10">
        <f>+AD1592/SUM(AB$27:AB1592)-1</f>
        <v>0.43548737591939135</v>
      </c>
      <c r="AI1592" s="6">
        <f t="shared" si="466"/>
        <v>0</v>
      </c>
      <c r="AL1592" s="6">
        <f t="shared" si="467"/>
        <v>0</v>
      </c>
      <c r="AM1592" s="6">
        <f t="shared" si="468"/>
        <v>20862.048323429844</v>
      </c>
      <c r="AN1592" s="6">
        <f t="shared" si="469"/>
        <v>20358.42991888689</v>
      </c>
      <c r="AO1592" s="5">
        <f t="shared" si="470"/>
        <v>0</v>
      </c>
      <c r="AP1592" s="6">
        <f>+AN1592+SUM($D$16:$E$18)-SUM($AL$27:AL1592)</f>
        <v>29533.010971518448</v>
      </c>
      <c r="AQ1592" s="10">
        <f t="shared" si="478"/>
        <v>8.5701374768132332E-4</v>
      </c>
      <c r="AR1592" s="10">
        <f>+AN1592/SUM(AL$27:AL1592)-1</f>
        <v>0.18188300563784443</v>
      </c>
    </row>
    <row r="1593" spans="1:44" x14ac:dyDescent="0.25">
      <c r="A1593" s="1">
        <v>42538</v>
      </c>
      <c r="B1593">
        <v>7.1660000000000004</v>
      </c>
      <c r="G1593">
        <f t="shared" si="471"/>
        <v>4814.692688036339</v>
      </c>
      <c r="H1593">
        <f t="shared" si="472"/>
        <v>4738.0150344866379</v>
      </c>
      <c r="I1593" s="5">
        <f t="shared" si="461"/>
        <v>0</v>
      </c>
      <c r="J1593" s="6">
        <f>+H1593+SUM($D$16:$E$16)-SUM($F$27:F1593)</f>
        <v>7490.3533502761175</v>
      </c>
      <c r="K1593" s="10">
        <f t="shared" si="473"/>
        <v>-7.0566850699060879E-4</v>
      </c>
      <c r="L1593" s="10">
        <f>+H1593/SUM(F$27:F1593)-1</f>
        <v>-8.3141404367983673E-2</v>
      </c>
      <c r="M1593">
        <v>6.8559999999999999</v>
      </c>
      <c r="R1593">
        <f t="shared" si="474"/>
        <v>4749.9089613640617</v>
      </c>
      <c r="S1593">
        <f t="shared" si="475"/>
        <v>4538.9327072980268</v>
      </c>
      <c r="T1593" s="5">
        <f t="shared" si="462"/>
        <v>0</v>
      </c>
      <c r="U1593" s="6">
        <f>+S1593+SUM($D$17:$E$17)-SUM($Q$27:Q1593)</f>
        <v>6832.6679704559165</v>
      </c>
      <c r="V1593" s="10">
        <f t="shared" si="463"/>
        <v>7.5168461221062355E-3</v>
      </c>
      <c r="W1593" s="10">
        <f>+S1593/SUM(Q$27:Q1593)-1</f>
        <v>5.4030113027035531E-2</v>
      </c>
      <c r="X1593">
        <v>5.08</v>
      </c>
      <c r="AC1593">
        <f t="shared" si="476"/>
        <v>11254.58380443123</v>
      </c>
      <c r="AD1593">
        <f t="shared" si="477"/>
        <v>11038.082777501273</v>
      </c>
      <c r="AE1593" s="5">
        <f t="shared" si="464"/>
        <v>0</v>
      </c>
      <c r="AF1593" s="6">
        <f>+AD1593+SUM($D$18:$E$18)-SUM($AB$27:AB1593)</f>
        <v>15166.590251185469</v>
      </c>
      <c r="AG1593" s="10">
        <f t="shared" si="465"/>
        <v>-5.8395892717527653E-3</v>
      </c>
      <c r="AH1593" s="10">
        <f>+AD1593/SUM(AB$27:AB1593)-1</f>
        <v>0.4239945068678983</v>
      </c>
      <c r="AI1593" s="6">
        <f t="shared" si="466"/>
        <v>0</v>
      </c>
      <c r="AL1593" s="6">
        <f t="shared" si="467"/>
        <v>0</v>
      </c>
      <c r="AM1593" s="6">
        <f t="shared" si="468"/>
        <v>20819.185453831629</v>
      </c>
      <c r="AN1593" s="6">
        <f t="shared" si="469"/>
        <v>20315.030519285938</v>
      </c>
      <c r="AO1593" s="5">
        <f t="shared" si="470"/>
        <v>0</v>
      </c>
      <c r="AP1593" s="6">
        <f>+AN1593+SUM($D$16:$E$18)-SUM($AL$27:AL1593)</f>
        <v>29489.611571917496</v>
      </c>
      <c r="AQ1593" s="10">
        <f t="shared" si="478"/>
        <v>-1.4695216699308622E-3</v>
      </c>
      <c r="AR1593" s="10">
        <f>+AN1593/SUM(AL$27:AL1593)-1</f>
        <v>0.17936350815952151</v>
      </c>
    </row>
    <row r="1594" spans="1:44" x14ac:dyDescent="0.25">
      <c r="A1594" s="1">
        <v>42541</v>
      </c>
      <c r="B1594">
        <v>7.2370000000000001</v>
      </c>
      <c r="G1594">
        <f t="shared" si="471"/>
        <v>4862.396174060701</v>
      </c>
      <c r="H1594">
        <f t="shared" si="472"/>
        <v>4784.9588061093773</v>
      </c>
      <c r="I1594" s="5">
        <f t="shared" si="461"/>
        <v>0</v>
      </c>
      <c r="J1594" s="6">
        <f>+H1594+SUM($D$16:$E$16)-SUM($F$27:F1594)</f>
        <v>7537.2971218988578</v>
      </c>
      <c r="K1594" s="10">
        <f t="shared" si="473"/>
        <v>6.2672305867932376E-3</v>
      </c>
      <c r="L1594" s="10">
        <f>+H1594/SUM(F$27:F1594)-1</f>
        <v>-7.4057262546901814E-2</v>
      </c>
      <c r="M1594">
        <v>7.0570000000000004</v>
      </c>
      <c r="R1594">
        <f t="shared" si="474"/>
        <v>4889.1638769466426</v>
      </c>
      <c r="S1594">
        <f t="shared" si="475"/>
        <v>4672.002350554576</v>
      </c>
      <c r="T1594" s="5">
        <f t="shared" si="462"/>
        <v>0</v>
      </c>
      <c r="U1594" s="6">
        <f>+S1594+SUM($D$17:$E$17)-SUM($Q$27:Q1594)</f>
        <v>6965.7376137124656</v>
      </c>
      <c r="V1594" s="10">
        <f t="shared" si="463"/>
        <v>1.9475502663371724E-2</v>
      </c>
      <c r="W1594" s="10">
        <f>+S1594/SUM(Q$27:Q1594)-1</f>
        <v>8.4931520949794281E-2</v>
      </c>
      <c r="X1594">
        <v>5.1100000000000003</v>
      </c>
      <c r="AC1594">
        <f t="shared" si="476"/>
        <v>11321.047882016454</v>
      </c>
      <c r="AD1594">
        <f t="shared" si="477"/>
        <v>11103.268305714862</v>
      </c>
      <c r="AE1594" s="5">
        <f t="shared" si="464"/>
        <v>0</v>
      </c>
      <c r="AF1594" s="6">
        <f>+AD1594+SUM($D$18:$E$18)-SUM($AB$27:AB1594)</f>
        <v>15231.775779399057</v>
      </c>
      <c r="AG1594" s="10">
        <f t="shared" si="465"/>
        <v>4.297968569995092E-3</v>
      </c>
      <c r="AH1594" s="10">
        <f>+AD1594/SUM(AB$27:AB1594)-1</f>
        <v>0.43240392324703936</v>
      </c>
      <c r="AI1594" s="6">
        <f t="shared" si="466"/>
        <v>0</v>
      </c>
      <c r="AL1594" s="6">
        <f t="shared" si="467"/>
        <v>0</v>
      </c>
      <c r="AM1594" s="6">
        <f t="shared" si="468"/>
        <v>21072.607933023799</v>
      </c>
      <c r="AN1594" s="6">
        <f t="shared" si="469"/>
        <v>20560.229462378818</v>
      </c>
      <c r="AO1594" s="5">
        <f t="shared" si="470"/>
        <v>0</v>
      </c>
      <c r="AP1594" s="6">
        <f>+AN1594+SUM($D$16:$E$18)-SUM($AL$27:AL1594)</f>
        <v>29734.810515010377</v>
      </c>
      <c r="AQ1594" s="10">
        <f t="shared" si="478"/>
        <v>8.3147566218328972E-3</v>
      </c>
      <c r="AR1594" s="10">
        <f>+AN1594/SUM(AL$27:AL1594)-1</f>
        <v>0.19359822395030002</v>
      </c>
    </row>
    <row r="1595" spans="1:44" x14ac:dyDescent="0.25">
      <c r="A1595" s="1">
        <v>42542</v>
      </c>
      <c r="B1595">
        <v>7.3109999999999999</v>
      </c>
      <c r="G1595">
        <f t="shared" si="471"/>
        <v>4912.1153003396139</v>
      </c>
      <c r="H1595">
        <f t="shared" si="472"/>
        <v>4833.8861173781488</v>
      </c>
      <c r="I1595" s="5">
        <f t="shared" si="461"/>
        <v>0</v>
      </c>
      <c r="J1595" s="6">
        <f>+H1595+SUM($D$16:$E$16)-SUM($F$27:F1595)</f>
        <v>7586.2244331676275</v>
      </c>
      <c r="K1595" s="10">
        <f t="shared" si="473"/>
        <v>6.491360295007631E-3</v>
      </c>
      <c r="L1595" s="10">
        <f>+H1595/SUM(F$27:F1595)-1</f>
        <v>-6.4589283747464088E-2</v>
      </c>
      <c r="M1595">
        <v>7.0880000000000001</v>
      </c>
      <c r="R1595">
        <f t="shared" si="474"/>
        <v>4910.641003230523</v>
      </c>
      <c r="S1595">
        <f t="shared" si="475"/>
        <v>4692.5255293652872</v>
      </c>
      <c r="T1595" s="5">
        <f t="shared" si="462"/>
        <v>0</v>
      </c>
      <c r="U1595" s="6">
        <f>+S1595+SUM($D$17:$E$17)-SUM($Q$27:Q1595)</f>
        <v>6986.2607925231778</v>
      </c>
      <c r="V1595" s="10">
        <f t="shared" si="463"/>
        <v>2.9463037439583228E-3</v>
      </c>
      <c r="W1595" s="10">
        <f>+S1595/SUM(Q$27:Q1595)-1</f>
        <v>8.9697409733901168E-2</v>
      </c>
      <c r="X1595">
        <v>5.1470000000000002</v>
      </c>
      <c r="AC1595">
        <f t="shared" si="476"/>
        <v>11403.020244371561</v>
      </c>
      <c r="AD1595">
        <f t="shared" si="477"/>
        <v>11183.663790511622</v>
      </c>
      <c r="AE1595" s="5">
        <f t="shared" si="464"/>
        <v>0</v>
      </c>
      <c r="AF1595" s="6">
        <f>+AD1595+SUM($D$18:$E$18)-SUM($AB$27:AB1595)</f>
        <v>15312.171264195818</v>
      </c>
      <c r="AG1595" s="10">
        <f t="shared" si="465"/>
        <v>5.2781426119399288E-3</v>
      </c>
      <c r="AH1595" s="10">
        <f>+AD1595/SUM(AB$27:AB1595)-1</f>
        <v>0.44277553678131332</v>
      </c>
      <c r="AI1595" s="6">
        <f t="shared" si="466"/>
        <v>0</v>
      </c>
      <c r="AL1595" s="6">
        <f t="shared" si="467"/>
        <v>0</v>
      </c>
      <c r="AM1595" s="6">
        <f t="shared" si="468"/>
        <v>21225.776547941699</v>
      </c>
      <c r="AN1595" s="6">
        <f t="shared" si="469"/>
        <v>20710.075437255058</v>
      </c>
      <c r="AO1595" s="5">
        <f t="shared" si="470"/>
        <v>0</v>
      </c>
      <c r="AP1595" s="6">
        <f>+AN1595+SUM($D$16:$E$18)-SUM($AL$27:AL1595)</f>
        <v>29884.656489886616</v>
      </c>
      <c r="AQ1595" s="10">
        <f t="shared" si="478"/>
        <v>5.0394124691190978E-3</v>
      </c>
      <c r="AR1595" s="10">
        <f>+AN1595/SUM(AL$27:AL1595)-1</f>
        <v>0.20229734327703963</v>
      </c>
    </row>
    <row r="1596" spans="1:44" x14ac:dyDescent="0.25">
      <c r="A1596" s="1">
        <v>42543</v>
      </c>
      <c r="B1596">
        <v>7.343</v>
      </c>
      <c r="G1596">
        <f t="shared" si="471"/>
        <v>4933.615463054819</v>
      </c>
      <c r="H1596">
        <f t="shared" si="472"/>
        <v>4855.0438736024817</v>
      </c>
      <c r="I1596" s="5">
        <f t="shared" si="461"/>
        <v>0</v>
      </c>
      <c r="J1596" s="6">
        <f>+H1596+SUM($D$16:$E$16)-SUM($F$27:F1596)</f>
        <v>7607.3821893919603</v>
      </c>
      <c r="K1596" s="10">
        <f t="shared" si="473"/>
        <v>2.7889705097345896E-3</v>
      </c>
      <c r="L1596" s="10">
        <f>+H1596/SUM(F$27:F1596)-1</f>
        <v>-6.0495022645004726E-2</v>
      </c>
      <c r="M1596">
        <v>7.1130000000000004</v>
      </c>
      <c r="R1596">
        <f t="shared" si="474"/>
        <v>4927.9612663626849</v>
      </c>
      <c r="S1596">
        <f t="shared" si="475"/>
        <v>4709.0764800190864</v>
      </c>
      <c r="T1596" s="5">
        <f t="shared" si="462"/>
        <v>0</v>
      </c>
      <c r="U1596" s="6">
        <f>+S1596+SUM($D$17:$E$17)-SUM($Q$27:Q1596)</f>
        <v>7002.8117431769761</v>
      </c>
      <c r="V1596" s="10">
        <f t="shared" si="463"/>
        <v>2.3690714024748871E-3</v>
      </c>
      <c r="W1596" s="10">
        <f>+S1596/SUM(Q$27:Q1596)-1</f>
        <v>9.3540868430761703E-2</v>
      </c>
      <c r="X1596">
        <v>5.149</v>
      </c>
      <c r="AC1596">
        <f t="shared" si="476"/>
        <v>11407.451182877241</v>
      </c>
      <c r="AD1596">
        <f t="shared" si="477"/>
        <v>11188.009492392528</v>
      </c>
      <c r="AE1596" s="5">
        <f t="shared" si="464"/>
        <v>0</v>
      </c>
      <c r="AF1596" s="6">
        <f>+AD1596+SUM($D$18:$E$18)-SUM($AB$27:AB1596)</f>
        <v>15316.516966076724</v>
      </c>
      <c r="AG1596" s="10">
        <f t="shared" si="465"/>
        <v>2.8380703206121183E-4</v>
      </c>
      <c r="AH1596" s="10">
        <f>+AD1596/SUM(AB$27:AB1596)-1</f>
        <v>0.44333616453992275</v>
      </c>
      <c r="AI1596" s="6">
        <f t="shared" si="466"/>
        <v>0</v>
      </c>
      <c r="AL1596" s="6">
        <f t="shared" si="467"/>
        <v>0</v>
      </c>
      <c r="AM1596" s="6">
        <f t="shared" si="468"/>
        <v>21269.027912294747</v>
      </c>
      <c r="AN1596" s="6">
        <f t="shared" si="469"/>
        <v>20752.129846014097</v>
      </c>
      <c r="AO1596" s="5">
        <f t="shared" si="470"/>
        <v>0</v>
      </c>
      <c r="AP1596" s="6">
        <f>+AN1596+SUM($D$16:$E$18)-SUM($AL$27:AL1596)</f>
        <v>29926.710898645655</v>
      </c>
      <c r="AQ1596" s="10">
        <f t="shared" si="478"/>
        <v>1.4072240975322448E-3</v>
      </c>
      <c r="AR1596" s="10">
        <f>+AN1596/SUM(AL$27:AL1596)-1</f>
        <v>0.20473875900617422</v>
      </c>
    </row>
    <row r="1597" spans="1:44" x14ac:dyDescent="0.25">
      <c r="A1597" s="1">
        <v>42545</v>
      </c>
      <c r="B1597">
        <v>7.242</v>
      </c>
      <c r="G1597">
        <f t="shared" si="471"/>
        <v>4865.7555744849515</v>
      </c>
      <c r="H1597">
        <f t="shared" si="472"/>
        <v>4788.2647055194293</v>
      </c>
      <c r="I1597" s="5">
        <f t="shared" si="461"/>
        <v>0</v>
      </c>
      <c r="J1597" s="6">
        <f>+H1597+SUM($D$16:$E$16)-SUM($F$27:F1597)</f>
        <v>7540.603021308908</v>
      </c>
      <c r="K1597" s="10">
        <f t="shared" si="473"/>
        <v>-8.7782060136497586E-3</v>
      </c>
      <c r="L1597" s="10">
        <f>+H1597/SUM(F$27:F1597)-1</f>
        <v>-7.341753424964248E-2</v>
      </c>
      <c r="M1597">
        <v>6.8049999999999997</v>
      </c>
      <c r="R1597">
        <f t="shared" si="474"/>
        <v>4714.5756245744506</v>
      </c>
      <c r="S1597">
        <f t="shared" si="475"/>
        <v>4505.1687679642737</v>
      </c>
      <c r="T1597" s="5">
        <f t="shared" si="462"/>
        <v>0</v>
      </c>
      <c r="U1597" s="6">
        <f>+S1597+SUM($D$17:$E$17)-SUM($Q$27:Q1597)</f>
        <v>6798.9040311221643</v>
      </c>
      <c r="V1597" s="10">
        <f t="shared" si="463"/>
        <v>-2.9117977111620119E-2</v>
      </c>
      <c r="W1597" s="10">
        <f>+S1597/SUM(Q$27:Q1597)-1</f>
        <v>4.618945728543955E-2</v>
      </c>
      <c r="X1597">
        <v>5.0910000000000002</v>
      </c>
      <c r="AC1597">
        <f t="shared" si="476"/>
        <v>11278.953966212475</v>
      </c>
      <c r="AD1597">
        <f t="shared" si="477"/>
        <v>11061.984137846255</v>
      </c>
      <c r="AE1597" s="5">
        <f t="shared" si="464"/>
        <v>0</v>
      </c>
      <c r="AF1597" s="6">
        <f>+AD1597+SUM($D$18:$E$18)-SUM($AB$27:AB1597)</f>
        <v>15190.491611530451</v>
      </c>
      <c r="AG1597" s="10">
        <f t="shared" si="465"/>
        <v>-8.2280687460076773E-3</v>
      </c>
      <c r="AH1597" s="10">
        <f>+AD1597/SUM(AB$27:AB1597)-1</f>
        <v>0.42707795954025007</v>
      </c>
      <c r="AI1597" s="6">
        <f t="shared" si="466"/>
        <v>0</v>
      </c>
      <c r="AL1597" s="6">
        <f t="shared" si="467"/>
        <v>0</v>
      </c>
      <c r="AM1597" s="6">
        <f t="shared" si="468"/>
        <v>20859.285165271875</v>
      </c>
      <c r="AN1597" s="6">
        <f t="shared" si="469"/>
        <v>20355.417611329958</v>
      </c>
      <c r="AO1597" s="5">
        <f t="shared" si="470"/>
        <v>0</v>
      </c>
      <c r="AP1597" s="6">
        <f>+AN1597+SUM($D$16:$E$18)-SUM($AL$27:AL1597)</f>
        <v>29529.99866396152</v>
      </c>
      <c r="AQ1597" s="10">
        <f t="shared" si="478"/>
        <v>-1.3256125473584457E-2</v>
      </c>
      <c r="AR1597" s="10">
        <f>+AN1597/SUM(AL$27:AL1597)-1</f>
        <v>0.18170812991690344</v>
      </c>
    </row>
    <row r="1598" spans="1:44" x14ac:dyDescent="0.25">
      <c r="A1598" s="1">
        <v>42548</v>
      </c>
      <c r="B1598">
        <v>7.24</v>
      </c>
      <c r="G1598">
        <f t="shared" si="471"/>
        <v>4864.4118143152509</v>
      </c>
      <c r="H1598">
        <f t="shared" si="472"/>
        <v>4786.9423457554085</v>
      </c>
      <c r="I1598" s="5">
        <f t="shared" si="461"/>
        <v>0</v>
      </c>
      <c r="J1598" s="6">
        <f>+H1598+SUM($D$16:$E$16)-SUM($F$27:F1598)</f>
        <v>7539.2806615448872</v>
      </c>
      <c r="K1598" s="10">
        <f t="shared" si="473"/>
        <v>-1.753652539835393E-4</v>
      </c>
      <c r="L1598" s="10">
        <f>+H1598/SUM(F$27:F1598)-1</f>
        <v>-7.3673425568546169E-2</v>
      </c>
      <c r="M1598">
        <v>6.5990000000000002</v>
      </c>
      <c r="R1598">
        <f t="shared" si="474"/>
        <v>4571.8566563654376</v>
      </c>
      <c r="S1598">
        <f t="shared" si="475"/>
        <v>4368.7889345769645</v>
      </c>
      <c r="T1598" s="5">
        <f t="shared" si="462"/>
        <v>0</v>
      </c>
      <c r="U1598" s="6">
        <f>+S1598+SUM($D$17:$E$17)-SUM($Q$27:Q1598)</f>
        <v>6662.5241977348551</v>
      </c>
      <c r="V1598" s="10">
        <f t="shared" si="463"/>
        <v>-2.0059090812729052E-2</v>
      </c>
      <c r="W1598" s="10">
        <f>+S1598/SUM(Q$27:Q1598)-1</f>
        <v>1.4519357623308693E-2</v>
      </c>
      <c r="X1598">
        <v>5.1130000000000004</v>
      </c>
      <c r="AC1598">
        <f t="shared" si="476"/>
        <v>11327.694289774974</v>
      </c>
      <c r="AD1598">
        <f t="shared" si="477"/>
        <v>11109.786858536223</v>
      </c>
      <c r="AE1598" s="5">
        <f t="shared" si="464"/>
        <v>0</v>
      </c>
      <c r="AF1598" s="6">
        <f>+AD1598+SUM($D$18:$E$18)-SUM($AB$27:AB1598)</f>
        <v>15238.294332220419</v>
      </c>
      <c r="AG1598" s="10">
        <f t="shared" si="465"/>
        <v>3.1468843742807895E-3</v>
      </c>
      <c r="AH1598" s="10">
        <f>+AD1598/SUM(AB$27:AB1598)-1</f>
        <v>0.43324486488495384</v>
      </c>
      <c r="AI1598" s="6">
        <f t="shared" si="466"/>
        <v>0</v>
      </c>
      <c r="AL1598" s="6">
        <f t="shared" si="467"/>
        <v>0</v>
      </c>
      <c r="AM1598" s="6">
        <f t="shared" si="468"/>
        <v>20763.962760455663</v>
      </c>
      <c r="AN1598" s="6">
        <f t="shared" si="469"/>
        <v>20265.518138868596</v>
      </c>
      <c r="AO1598" s="5">
        <f t="shared" si="470"/>
        <v>0</v>
      </c>
      <c r="AP1598" s="6">
        <f>+AN1598+SUM($D$16:$E$18)-SUM($AL$27:AL1598)</f>
        <v>29440.099191500154</v>
      </c>
      <c r="AQ1598" s="10">
        <f t="shared" si="478"/>
        <v>-3.0443439393404992E-3</v>
      </c>
      <c r="AR1598" s="10">
        <f>+AN1598/SUM(AL$27:AL1598)-1</f>
        <v>0.17648912927976101</v>
      </c>
    </row>
    <row r="1599" spans="1:44" x14ac:dyDescent="0.25">
      <c r="A1599" s="1">
        <v>42549</v>
      </c>
      <c r="B1599">
        <v>7.2880000000000003</v>
      </c>
      <c r="G1599">
        <f t="shared" si="471"/>
        <v>4896.6620583880594</v>
      </c>
      <c r="H1599">
        <f t="shared" si="472"/>
        <v>4818.6789800919087</v>
      </c>
      <c r="I1599" s="5">
        <f t="shared" si="461"/>
        <v>0</v>
      </c>
      <c r="J1599" s="6">
        <f>+H1599+SUM($D$16:$E$16)-SUM($F$27:F1599)</f>
        <v>7571.0172958813882</v>
      </c>
      <c r="K1599" s="10">
        <f t="shared" si="473"/>
        <v>4.2095042963949947E-3</v>
      </c>
      <c r="L1599" s="10">
        <f>+H1599/SUM(F$27:F1599)-1</f>
        <v>-6.7532033914856959E-2</v>
      </c>
      <c r="M1599">
        <v>6.7450000000000001</v>
      </c>
      <c r="R1599">
        <f t="shared" si="474"/>
        <v>4673.0069930572627</v>
      </c>
      <c r="S1599">
        <f t="shared" si="475"/>
        <v>4465.4464863951544</v>
      </c>
      <c r="T1599" s="5">
        <f t="shared" si="462"/>
        <v>0</v>
      </c>
      <c r="U1599" s="6">
        <f>+S1599+SUM($D$17:$E$17)-SUM($Q$27:Q1599)</f>
        <v>6759.181749553044</v>
      </c>
      <c r="V1599" s="10">
        <f t="shared" si="463"/>
        <v>1.4507647394519152E-2</v>
      </c>
      <c r="W1599" s="10">
        <f>+S1599/SUM(Q$27:Q1599)-1</f>
        <v>3.6965156412974265E-2</v>
      </c>
      <c r="X1599">
        <v>5.1559999999999997</v>
      </c>
      <c r="AC1599">
        <f t="shared" si="476"/>
        <v>11422.959467647126</v>
      </c>
      <c r="AD1599">
        <f t="shared" si="477"/>
        <v>11203.2194489757</v>
      </c>
      <c r="AE1599" s="5">
        <f t="shared" si="464"/>
        <v>0</v>
      </c>
      <c r="AF1599" s="6">
        <f>+AD1599+SUM($D$18:$E$18)-SUM($AB$27:AB1599)</f>
        <v>15331.726922659898</v>
      </c>
      <c r="AG1599" s="10">
        <f t="shared" si="465"/>
        <v>6.1314336370259515E-3</v>
      </c>
      <c r="AH1599" s="10">
        <f>+AD1599/SUM(AB$27:AB1599)-1</f>
        <v>0.44529836169505588</v>
      </c>
      <c r="AI1599" s="6">
        <f t="shared" si="466"/>
        <v>0</v>
      </c>
      <c r="AL1599" s="6">
        <f t="shared" si="467"/>
        <v>0</v>
      </c>
      <c r="AM1599" s="6">
        <f t="shared" si="468"/>
        <v>20992.628519092446</v>
      </c>
      <c r="AN1599" s="6">
        <f t="shared" si="469"/>
        <v>20487.344915462763</v>
      </c>
      <c r="AO1599" s="5">
        <f t="shared" si="470"/>
        <v>0</v>
      </c>
      <c r="AP1599" s="6">
        <f>+AN1599+SUM($D$16:$E$18)-SUM($AL$27:AL1599)</f>
        <v>29661.925968094318</v>
      </c>
      <c r="AQ1599" s="10">
        <f t="shared" si="478"/>
        <v>7.5348515353579337E-3</v>
      </c>
      <c r="AR1599" s="10">
        <f>+AN1599/SUM(AL$27:AL1599)-1</f>
        <v>0.18936700338383661</v>
      </c>
    </row>
    <row r="1600" spans="1:44" x14ac:dyDescent="0.25">
      <c r="A1600" s="1">
        <v>42550</v>
      </c>
      <c r="B1600">
        <v>7.3970000000000002</v>
      </c>
      <c r="G1600">
        <f t="shared" si="471"/>
        <v>4969.8969876367291</v>
      </c>
      <c r="H1600">
        <f t="shared" si="472"/>
        <v>4890.7475872310442</v>
      </c>
      <c r="I1600" s="5">
        <f t="shared" si="461"/>
        <v>0</v>
      </c>
      <c r="J1600" s="6">
        <f>+H1600+SUM($D$16:$E$16)-SUM($F$27:F1600)</f>
        <v>7643.0859030205238</v>
      </c>
      <c r="K1600" s="10">
        <f t="shared" si="473"/>
        <v>9.5190123496800005E-3</v>
      </c>
      <c r="L1600" s="10">
        <f>+H1600/SUM(F$27:F1600)-1</f>
        <v>-5.3585957034604337E-2</v>
      </c>
      <c r="M1600">
        <v>6.915</v>
      </c>
      <c r="R1600">
        <f t="shared" si="474"/>
        <v>4790.7847823559632</v>
      </c>
      <c r="S1600">
        <f t="shared" si="475"/>
        <v>4577.9929508409923</v>
      </c>
      <c r="T1600" s="5">
        <f t="shared" si="462"/>
        <v>0</v>
      </c>
      <c r="U1600" s="6">
        <f>+S1600+SUM($D$17:$E$17)-SUM($Q$27:Q1600)</f>
        <v>6871.7282139988811</v>
      </c>
      <c r="V1600" s="10">
        <f t="shared" si="463"/>
        <v>1.6650900747458008E-2</v>
      </c>
      <c r="W1600" s="10">
        <f>+S1600/SUM(Q$27:Q1600)-1</f>
        <v>6.3100675551625907E-2</v>
      </c>
      <c r="X1600">
        <v>5.2279999999999998</v>
      </c>
      <c r="AC1600">
        <f t="shared" si="476"/>
        <v>11582.473253851664</v>
      </c>
      <c r="AD1600">
        <f t="shared" si="477"/>
        <v>11359.664716688318</v>
      </c>
      <c r="AE1600" s="5">
        <f t="shared" si="464"/>
        <v>0</v>
      </c>
      <c r="AF1600" s="6">
        <f>+AD1600+SUM($D$18:$E$18)-SUM($AB$27:AB1600)</f>
        <v>15488.172190372516</v>
      </c>
      <c r="AG1600" s="10">
        <f t="shared" si="465"/>
        <v>1.0204021275737496E-2</v>
      </c>
      <c r="AH1600" s="10">
        <f>+AD1600/SUM(AB$27:AB1600)-1</f>
        <v>0.46548096100499459</v>
      </c>
      <c r="AI1600" s="6">
        <f t="shared" si="466"/>
        <v>0</v>
      </c>
      <c r="AL1600" s="6">
        <f t="shared" si="467"/>
        <v>0</v>
      </c>
      <c r="AM1600" s="6">
        <f t="shared" si="468"/>
        <v>21343.155023844356</v>
      </c>
      <c r="AN1600" s="6">
        <f t="shared" si="469"/>
        <v>20828.405254760357</v>
      </c>
      <c r="AO1600" s="5">
        <f t="shared" si="470"/>
        <v>0</v>
      </c>
      <c r="AP1600" s="6">
        <f>+AN1600+SUM($D$16:$E$18)-SUM($AL$27:AL1600)</f>
        <v>30002.986307391915</v>
      </c>
      <c r="AQ1600" s="10">
        <f t="shared" si="478"/>
        <v>1.1498253338790398E-2</v>
      </c>
      <c r="AR1600" s="10">
        <f>+AN1600/SUM(AL$27:AL1600)-1</f>
        <v>0.20916683178508988</v>
      </c>
    </row>
    <row r="1601" spans="1:44" x14ac:dyDescent="0.25">
      <c r="A1601" s="1">
        <v>42551</v>
      </c>
      <c r="B1601">
        <v>7.4960000000000004</v>
      </c>
      <c r="G1601">
        <f t="shared" si="471"/>
        <v>5036.4131160368961</v>
      </c>
      <c r="H1601">
        <f t="shared" si="472"/>
        <v>4956.2043955500749</v>
      </c>
      <c r="I1601" s="5">
        <f t="shared" si="461"/>
        <v>0</v>
      </c>
      <c r="J1601" s="6">
        <f>+H1601+SUM($D$16:$E$16)-SUM($F$27:F1601)</f>
        <v>7708.5427113395535</v>
      </c>
      <c r="K1601" s="10">
        <f t="shared" si="473"/>
        <v>8.5641858732952159E-3</v>
      </c>
      <c r="L1601" s="10">
        <f>+H1601/SUM(F$27:F1601)-1</f>
        <v>-4.0919336748870494E-2</v>
      </c>
      <c r="M1601">
        <v>6.9909999999999997</v>
      </c>
      <c r="R1601">
        <f t="shared" si="474"/>
        <v>4843.4383822777354</v>
      </c>
      <c r="S1601">
        <f t="shared" si="475"/>
        <v>4628.3078408285437</v>
      </c>
      <c r="T1601" s="5">
        <f t="shared" si="462"/>
        <v>0</v>
      </c>
      <c r="U1601" s="6">
        <f>+S1601+SUM($D$17:$E$17)-SUM($Q$27:Q1601)</f>
        <v>6922.0431039864334</v>
      </c>
      <c r="V1601" s="10">
        <f t="shared" si="463"/>
        <v>7.3220139709617715E-3</v>
      </c>
      <c r="W1601" s="10">
        <f>+S1601/SUM(Q$27:Q1601)-1</f>
        <v>7.4784789990082201E-2</v>
      </c>
      <c r="X1601">
        <v>5.2930000000000001</v>
      </c>
      <c r="AC1601">
        <f t="shared" si="476"/>
        <v>11726.478755286316</v>
      </c>
      <c r="AD1601">
        <f t="shared" si="477"/>
        <v>11500.900027817765</v>
      </c>
      <c r="AE1601" s="5">
        <f t="shared" si="464"/>
        <v>0</v>
      </c>
      <c r="AF1601" s="6">
        <f>+AD1601+SUM($D$18:$E$18)-SUM($AB$27:AB1601)</f>
        <v>15629.407501501959</v>
      </c>
      <c r="AG1601" s="10">
        <f t="shared" si="465"/>
        <v>9.118914058641181E-3</v>
      </c>
      <c r="AH1601" s="10">
        <f>+AD1601/SUM(AB$27:AB1601)-1</f>
        <v>0.48370136315980061</v>
      </c>
      <c r="AI1601" s="6">
        <f t="shared" si="466"/>
        <v>0</v>
      </c>
      <c r="AL1601" s="6">
        <f t="shared" si="467"/>
        <v>0</v>
      </c>
      <c r="AM1601" s="6">
        <f t="shared" si="468"/>
        <v>21606.330253600947</v>
      </c>
      <c r="AN1601" s="6">
        <f t="shared" si="469"/>
        <v>21085.412264196384</v>
      </c>
      <c r="AO1601" s="5">
        <f t="shared" si="470"/>
        <v>0</v>
      </c>
      <c r="AP1601" s="6">
        <f>+AN1601+SUM($D$16:$E$18)-SUM($AL$27:AL1601)</f>
        <v>30259.993316827942</v>
      </c>
      <c r="AQ1601" s="10">
        <f t="shared" si="478"/>
        <v>8.5660476194899804E-3</v>
      </c>
      <c r="AR1601" s="10">
        <f>+AN1601/SUM(AL$27:AL1601)-1</f>
        <v>0.22408704999408102</v>
      </c>
    </row>
    <row r="1602" spans="1:44" x14ac:dyDescent="0.25">
      <c r="A1602" s="1">
        <v>42552</v>
      </c>
      <c r="B1602">
        <v>7.5229999999999997</v>
      </c>
      <c r="G1602">
        <f t="shared" si="471"/>
        <v>5054.5538783278507</v>
      </c>
      <c r="H1602">
        <f t="shared" si="472"/>
        <v>4974.0562523643557</v>
      </c>
      <c r="I1602" s="5">
        <f t="shared" si="461"/>
        <v>0</v>
      </c>
      <c r="J1602" s="6">
        <f>+H1602+SUM($D$16:$E$16)-SUM($F$27:F1602)</f>
        <v>7726.3945681538362</v>
      </c>
      <c r="K1602" s="10">
        <f t="shared" si="473"/>
        <v>2.3158536551950437E-3</v>
      </c>
      <c r="L1602" s="10">
        <f>+H1602/SUM(F$27:F1602)-1</f>
        <v>-3.7464803943670355E-2</v>
      </c>
      <c r="M1602">
        <v>7.05</v>
      </c>
      <c r="R1602">
        <f t="shared" si="474"/>
        <v>4884.3142032696378</v>
      </c>
      <c r="S1602">
        <f t="shared" si="475"/>
        <v>4667.368084371511</v>
      </c>
      <c r="T1602" s="5">
        <f t="shared" si="462"/>
        <v>0</v>
      </c>
      <c r="U1602" s="6">
        <f>+S1602+SUM($D$17:$E$17)-SUM($Q$27:Q1602)</f>
        <v>6961.1033475294016</v>
      </c>
      <c r="V1602" s="10">
        <f t="shared" si="463"/>
        <v>5.6428778261252699E-3</v>
      </c>
      <c r="W1602" s="10">
        <f>+S1602/SUM(Q$27:Q1602)-1</f>
        <v>8.3855352514673021E-2</v>
      </c>
      <c r="X1602">
        <v>5.3029999999999999</v>
      </c>
      <c r="AC1602">
        <f t="shared" si="476"/>
        <v>11748.633447814724</v>
      </c>
      <c r="AD1602">
        <f t="shared" si="477"/>
        <v>11522.628537222296</v>
      </c>
      <c r="AE1602" s="5">
        <f t="shared" si="464"/>
        <v>0</v>
      </c>
      <c r="AF1602" s="6">
        <f>+AD1602+SUM($D$18:$E$18)-SUM($AB$27:AB1602)</f>
        <v>15651.136010906492</v>
      </c>
      <c r="AG1602" s="10">
        <f t="shared" si="465"/>
        <v>1.3902324449883707E-3</v>
      </c>
      <c r="AH1602" s="10">
        <f>+AD1602/SUM(AB$27:AB1602)-1</f>
        <v>0.48650450195284778</v>
      </c>
      <c r="AI1602" s="6">
        <f t="shared" si="466"/>
        <v>0</v>
      </c>
      <c r="AL1602" s="6">
        <f t="shared" si="467"/>
        <v>0</v>
      </c>
      <c r="AM1602" s="6">
        <f t="shared" si="468"/>
        <v>21687.501529412213</v>
      </c>
      <c r="AN1602" s="6">
        <f t="shared" si="469"/>
        <v>21164.052873958164</v>
      </c>
      <c r="AO1602" s="5">
        <f t="shared" si="470"/>
        <v>0</v>
      </c>
      <c r="AP1602" s="6">
        <f>+AN1602+SUM($D$16:$E$18)-SUM($AL$27:AL1602)</f>
        <v>30338.633926589722</v>
      </c>
      <c r="AQ1602" s="10">
        <f t="shared" si="478"/>
        <v>2.5988310353672883E-3</v>
      </c>
      <c r="AR1602" s="10">
        <f>+AN1602/SUM(AL$27:AL1602)-1</f>
        <v>0.22865243153876591</v>
      </c>
    </row>
    <row r="1603" spans="1:44" x14ac:dyDescent="0.25">
      <c r="A1603" s="1">
        <v>42555</v>
      </c>
      <c r="B1603">
        <v>7.5540000000000003</v>
      </c>
      <c r="G1603">
        <f t="shared" si="471"/>
        <v>5075.3821609582064</v>
      </c>
      <c r="H1603">
        <f t="shared" si="472"/>
        <v>4994.5528287066791</v>
      </c>
      <c r="I1603" s="5">
        <f t="shared" si="461"/>
        <v>0</v>
      </c>
      <c r="J1603" s="6">
        <f>+H1603+SUM($D$16:$E$16)-SUM($F$27:F1603)</f>
        <v>7746.8911444961586</v>
      </c>
      <c r="K1603" s="10">
        <f t="shared" si="473"/>
        <v>2.6527995899670032E-3</v>
      </c>
      <c r="L1603" s="10">
        <f>+H1603/SUM(F$27:F1603)-1</f>
        <v>-3.3498488500662726E-2</v>
      </c>
      <c r="M1603">
        <v>7.0019999999999998</v>
      </c>
      <c r="R1603">
        <f t="shared" si="474"/>
        <v>4851.0592980558868</v>
      </c>
      <c r="S1603">
        <f t="shared" si="475"/>
        <v>4635.5902591162157</v>
      </c>
      <c r="T1603" s="5">
        <f t="shared" si="462"/>
        <v>0</v>
      </c>
      <c r="U1603" s="6">
        <f>+S1603+SUM($D$17:$E$17)-SUM($Q$27:Q1603)</f>
        <v>6929.3255222741054</v>
      </c>
      <c r="V1603" s="10">
        <f t="shared" si="463"/>
        <v>-4.5650558063579094E-3</v>
      </c>
      <c r="W1603" s="10">
        <f>+S1603/SUM(Q$27:Q1603)-1</f>
        <v>7.6475911816700881E-2</v>
      </c>
      <c r="X1603">
        <v>5.3070000000000004</v>
      </c>
      <c r="AC1603">
        <f t="shared" si="476"/>
        <v>11757.495324826088</v>
      </c>
      <c r="AD1603">
        <f t="shared" si="477"/>
        <v>11531.319940984109</v>
      </c>
      <c r="AE1603" s="5">
        <f t="shared" si="464"/>
        <v>0</v>
      </c>
      <c r="AF1603" s="6">
        <f>+AD1603+SUM($D$18:$E$18)-SUM($AB$27:AB1603)</f>
        <v>15659.827414668307</v>
      </c>
      <c r="AG1603" s="10">
        <f t="shared" si="465"/>
        <v>5.5532095278953975E-4</v>
      </c>
      <c r="AH1603" s="10">
        <f>+AD1603/SUM(AB$27:AB1603)-1</f>
        <v>0.48762575747006665</v>
      </c>
      <c r="AI1603" s="6">
        <f t="shared" si="466"/>
        <v>0</v>
      </c>
      <c r="AL1603" s="6">
        <f t="shared" si="467"/>
        <v>0</v>
      </c>
      <c r="AM1603" s="6">
        <f t="shared" si="468"/>
        <v>21683.936783840181</v>
      </c>
      <c r="AN1603" s="6">
        <f t="shared" si="469"/>
        <v>21161.463028807004</v>
      </c>
      <c r="AO1603" s="5">
        <f t="shared" si="470"/>
        <v>0</v>
      </c>
      <c r="AP1603" s="6">
        <f>+AN1603+SUM($D$16:$E$18)-SUM($AL$27:AL1603)</f>
        <v>30336.044081438562</v>
      </c>
      <c r="AQ1603" s="10">
        <f t="shared" si="478"/>
        <v>-8.5364593456205284E-5</v>
      </c>
      <c r="AR1603" s="10">
        <f>+AN1603/SUM(AL$27:AL1603)-1</f>
        <v>0.22850208134066197</v>
      </c>
    </row>
    <row r="1604" spans="1:44" x14ac:dyDescent="0.25">
      <c r="A1604" s="1">
        <v>42556</v>
      </c>
      <c r="B1604">
        <v>7.476</v>
      </c>
      <c r="G1604">
        <f t="shared" si="471"/>
        <v>5022.9755143398925</v>
      </c>
      <c r="H1604">
        <f t="shared" si="472"/>
        <v>4942.9807979098669</v>
      </c>
      <c r="I1604" s="5">
        <f t="shared" si="461"/>
        <v>0</v>
      </c>
      <c r="J1604" s="6">
        <f>+H1604+SUM($D$16:$E$16)-SUM($F$27:F1604)</f>
        <v>7695.3191136993455</v>
      </c>
      <c r="K1604" s="10">
        <f t="shared" si="473"/>
        <v>-6.6571260438392788E-3</v>
      </c>
      <c r="L1604" s="10">
        <f>+H1604/SUM(F$27:F1604)-1</f>
        <v>-4.3478249937907609E-2</v>
      </c>
      <c r="M1604">
        <v>6.931</v>
      </c>
      <c r="R1604">
        <f t="shared" si="474"/>
        <v>4801.8697507605475</v>
      </c>
      <c r="S1604">
        <f t="shared" si="475"/>
        <v>4588.5855592594253</v>
      </c>
      <c r="T1604" s="5">
        <f t="shared" si="462"/>
        <v>0</v>
      </c>
      <c r="U1604" s="6">
        <f>+S1604+SUM($D$17:$E$17)-SUM($Q$27:Q1604)</f>
        <v>6882.320822417315</v>
      </c>
      <c r="V1604" s="10">
        <f t="shared" si="463"/>
        <v>-6.7834451860712131E-3</v>
      </c>
      <c r="W1604" s="10">
        <f>+S1604/SUM(Q$27:Q1604)-1</f>
        <v>6.5560489117616916E-2</v>
      </c>
      <c r="X1604">
        <v>5.3120000000000003</v>
      </c>
      <c r="AC1604">
        <f t="shared" si="476"/>
        <v>11768.572671090293</v>
      </c>
      <c r="AD1604">
        <f t="shared" si="477"/>
        <v>11542.184195686374</v>
      </c>
      <c r="AE1604" s="5">
        <f t="shared" si="464"/>
        <v>0</v>
      </c>
      <c r="AF1604" s="6">
        <f>+AD1604+SUM($D$18:$E$18)-SUM($AB$27:AB1604)</f>
        <v>15670.691669370568</v>
      </c>
      <c r="AG1604" s="10">
        <f t="shared" si="465"/>
        <v>6.9376592823022776E-4</v>
      </c>
      <c r="AH1604" s="10">
        <f>+AD1604/SUM(AB$27:AB1604)-1</f>
        <v>0.48902732686659012</v>
      </c>
      <c r="AI1604" s="6">
        <f t="shared" si="466"/>
        <v>0</v>
      </c>
      <c r="AL1604" s="6">
        <f t="shared" si="467"/>
        <v>0</v>
      </c>
      <c r="AM1604" s="6">
        <f t="shared" si="468"/>
        <v>21593.417936190734</v>
      </c>
      <c r="AN1604" s="6">
        <f t="shared" si="469"/>
        <v>21073.750552855665</v>
      </c>
      <c r="AO1604" s="5">
        <f t="shared" si="470"/>
        <v>0</v>
      </c>
      <c r="AP1604" s="6">
        <f>+AN1604+SUM($D$16:$E$18)-SUM($AL$27:AL1604)</f>
        <v>30248.331605487223</v>
      </c>
      <c r="AQ1604" s="10">
        <f t="shared" si="478"/>
        <v>-2.8913616988381907E-3</v>
      </c>
      <c r="AR1604" s="10">
        <f>+AN1604/SUM(AL$27:AL1604)-1</f>
        <v>0.22341004403118681</v>
      </c>
    </row>
    <row r="1605" spans="1:44" x14ac:dyDescent="0.25">
      <c r="A1605" s="1">
        <v>42557</v>
      </c>
      <c r="B1605">
        <v>7.3970000000000002</v>
      </c>
      <c r="G1605">
        <f t="shared" si="471"/>
        <v>4969.8969876367291</v>
      </c>
      <c r="H1605">
        <f t="shared" si="472"/>
        <v>4890.7475872310442</v>
      </c>
      <c r="I1605" s="5">
        <f t="shared" si="461"/>
        <v>0</v>
      </c>
      <c r="J1605" s="6">
        <f>+H1605+SUM($D$16:$E$16)-SUM($F$27:F1605)</f>
        <v>7643.0859030205238</v>
      </c>
      <c r="K1605" s="10">
        <f t="shared" si="473"/>
        <v>-6.7876601226107836E-3</v>
      </c>
      <c r="L1605" s="10">
        <f>+H1605/SUM(F$27:F1605)-1</f>
        <v>-5.3585957034604337E-2</v>
      </c>
      <c r="M1605">
        <v>6.843</v>
      </c>
      <c r="R1605">
        <f t="shared" si="474"/>
        <v>4740.9024245353376</v>
      </c>
      <c r="S1605">
        <f t="shared" si="475"/>
        <v>4530.3262129580507</v>
      </c>
      <c r="T1605" s="5">
        <f t="shared" si="462"/>
        <v>0</v>
      </c>
      <c r="U1605" s="6">
        <f>+S1605+SUM($D$17:$E$17)-SUM($Q$27:Q1605)</f>
        <v>6824.0614761159404</v>
      </c>
      <c r="V1605" s="10">
        <f t="shared" si="463"/>
        <v>-8.4650727283172023E-3</v>
      </c>
      <c r="W1605" s="10">
        <f>+S1605/SUM(Q$27:Q1605)-1</f>
        <v>5.2031514504667919E-2</v>
      </c>
      <c r="X1605">
        <v>5.3239999999999998</v>
      </c>
      <c r="AC1605">
        <f t="shared" si="476"/>
        <v>11795.15830212438</v>
      </c>
      <c r="AD1605">
        <f t="shared" si="477"/>
        <v>11568.258406971809</v>
      </c>
      <c r="AE1605" s="5">
        <f t="shared" si="464"/>
        <v>0</v>
      </c>
      <c r="AF1605" s="6">
        <f>+AD1605+SUM($D$18:$E$18)-SUM($AB$27:AB1605)</f>
        <v>15696.765880656003</v>
      </c>
      <c r="AG1605" s="10">
        <f t="shared" si="465"/>
        <v>1.6638838818070489E-3</v>
      </c>
      <c r="AH1605" s="10">
        <f>+AD1605/SUM(AB$27:AB1605)-1</f>
        <v>0.49239109341824649</v>
      </c>
      <c r="AI1605" s="6">
        <f t="shared" si="466"/>
        <v>0</v>
      </c>
      <c r="AL1605" s="6">
        <f t="shared" si="467"/>
        <v>0</v>
      </c>
      <c r="AM1605" s="6">
        <f t="shared" si="468"/>
        <v>21505.957714296448</v>
      </c>
      <c r="AN1605" s="6">
        <f t="shared" si="469"/>
        <v>20989.332207160904</v>
      </c>
      <c r="AO1605" s="5">
        <f t="shared" si="470"/>
        <v>0</v>
      </c>
      <c r="AP1605" s="6">
        <f>+AN1605+SUM($D$16:$E$18)-SUM($AL$27:AL1605)</f>
        <v>30163.913259792458</v>
      </c>
      <c r="AQ1605" s="10">
        <f t="shared" si="478"/>
        <v>-2.7908430387429961E-3</v>
      </c>
      <c r="AR1605" s="10">
        <f>+AN1605/SUM(AL$27:AL1605)-1</f>
        <v>0.21850924330449928</v>
      </c>
    </row>
    <row r="1606" spans="1:44" x14ac:dyDescent="0.25">
      <c r="A1606" s="1">
        <v>42558</v>
      </c>
      <c r="B1606">
        <v>7.4619999999999997</v>
      </c>
      <c r="G1606">
        <f t="shared" si="471"/>
        <v>5013.5691931519896</v>
      </c>
      <c r="H1606">
        <f t="shared" si="472"/>
        <v>4933.7242795617203</v>
      </c>
      <c r="I1606" s="5">
        <f t="shared" si="461"/>
        <v>0</v>
      </c>
      <c r="J1606" s="6">
        <f>+H1606+SUM($D$16:$E$16)-SUM($F$27:F1606)</f>
        <v>7686.0625953511999</v>
      </c>
      <c r="K1606" s="10">
        <f t="shared" si="473"/>
        <v>5.6229503208502507E-3</v>
      </c>
      <c r="L1606" s="10">
        <f>+H1606/SUM(F$27:F1606)-1</f>
        <v>-4.5269489170233768E-2</v>
      </c>
      <c r="M1606">
        <v>6.8979999999999997</v>
      </c>
      <c r="R1606">
        <f t="shared" si="474"/>
        <v>4779.0070034260934</v>
      </c>
      <c r="S1606">
        <f t="shared" si="475"/>
        <v>4566.7383043964101</v>
      </c>
      <c r="T1606" s="5">
        <f t="shared" si="462"/>
        <v>0</v>
      </c>
      <c r="U1606" s="6">
        <f>+S1606+SUM($D$17:$E$17)-SUM($Q$27:Q1606)</f>
        <v>6860.4735675543006</v>
      </c>
      <c r="V1606" s="10">
        <f t="shared" si="463"/>
        <v>5.3358387180129085E-3</v>
      </c>
      <c r="W1606" s="10">
        <f>+S1606/SUM(Q$27:Q1606)-1</f>
        <v>6.0487123637761098E-2</v>
      </c>
      <c r="X1606">
        <v>5.3230000000000004</v>
      </c>
      <c r="AC1606">
        <f t="shared" si="476"/>
        <v>11792.94283287154</v>
      </c>
      <c r="AD1606">
        <f t="shared" si="477"/>
        <v>11566.085556031358</v>
      </c>
      <c r="AE1606" s="5">
        <f t="shared" si="464"/>
        <v>0</v>
      </c>
      <c r="AF1606" s="6">
        <f>+AD1606+SUM($D$18:$E$18)-SUM($AB$27:AB1606)</f>
        <v>15694.593029715554</v>
      </c>
      <c r="AG1606" s="10">
        <f t="shared" si="465"/>
        <v>-1.3842666425489814E-4</v>
      </c>
      <c r="AH1606" s="10">
        <f>+AD1606/SUM(AB$27:AB1606)-1</f>
        <v>0.49211077953894211</v>
      </c>
      <c r="AI1606" s="6">
        <f t="shared" si="466"/>
        <v>0</v>
      </c>
      <c r="AL1606" s="6">
        <f t="shared" si="467"/>
        <v>0</v>
      </c>
      <c r="AM1606" s="6">
        <f t="shared" si="468"/>
        <v>21585.519029449624</v>
      </c>
      <c r="AN1606" s="6">
        <f t="shared" si="469"/>
        <v>21066.548139989489</v>
      </c>
      <c r="AO1606" s="5">
        <f t="shared" si="470"/>
        <v>0</v>
      </c>
      <c r="AP1606" s="6">
        <f>+AN1606+SUM($D$16:$E$18)-SUM($AL$27:AL1606)</f>
        <v>30241.129192621051</v>
      </c>
      <c r="AQ1606" s="10">
        <f t="shared" si="478"/>
        <v>2.55987783029199E-3</v>
      </c>
      <c r="AR1606" s="10">
        <f>+AN1606/SUM(AL$27:AL1606)-1</f>
        <v>0.22299191702433818</v>
      </c>
    </row>
    <row r="1607" spans="1:44" x14ac:dyDescent="0.25">
      <c r="A1607" s="1">
        <v>42559</v>
      </c>
      <c r="B1607">
        <v>7.4989999999999997</v>
      </c>
      <c r="C1607">
        <f>+$C$16</f>
        <v>60</v>
      </c>
      <c r="D1607" s="7">
        <f>+$H$16</f>
        <v>1.0004210526315789</v>
      </c>
      <c r="E1607" s="7">
        <f>+$J$16</f>
        <v>0.46199999999999997</v>
      </c>
      <c r="F1607" s="6">
        <f>+C1607-D1607-E1607</f>
        <v>58.537578947368416</v>
      </c>
      <c r="G1607">
        <f t="shared" si="471"/>
        <v>5096.9663352388143</v>
      </c>
      <c r="H1607">
        <f t="shared" si="472"/>
        <v>5016.7255141434734</v>
      </c>
      <c r="I1607" s="5">
        <f t="shared" si="461"/>
        <v>152040</v>
      </c>
      <c r="J1607" s="6">
        <f>+H1607+SUM($D$16:$E$16)-SUM($F$27:F1607)</f>
        <v>7710.5262509855838</v>
      </c>
      <c r="K1607" s="10">
        <f t="shared" si="473"/>
        <v>3.1828592768916586E-3</v>
      </c>
      <c r="L1607" s="10">
        <f>+H1607/SUM(F$27:F1607)-1</f>
        <v>-4.0081470006530617E-2</v>
      </c>
      <c r="M1607">
        <v>6.9889999999999999</v>
      </c>
      <c r="N1607">
        <f>+$C$17</f>
        <v>50</v>
      </c>
      <c r="O1607" s="7">
        <f>+$H$17</f>
        <v>0.83368421052631569</v>
      </c>
      <c r="P1607" s="7">
        <f>+$J$17</f>
        <v>0.38500000000000001</v>
      </c>
      <c r="Q1607" s="6">
        <f>+N1607-O1607-P1607</f>
        <v>48.781315789473688</v>
      </c>
      <c r="R1607">
        <f t="shared" si="474"/>
        <v>4892.0527612271635</v>
      </c>
      <c r="S1607">
        <f t="shared" si="475"/>
        <v>4675.7650805657149</v>
      </c>
      <c r="T1607" s="5">
        <f t="shared" si="462"/>
        <v>126700</v>
      </c>
      <c r="U1607" s="6">
        <f>+S1607+SUM($D$17:$E$17)-SUM($Q$27:Q1607)</f>
        <v>6920.7190279341303</v>
      </c>
      <c r="V1607" s="10">
        <f t="shared" si="463"/>
        <v>8.7815308646843615E-3</v>
      </c>
      <c r="W1607" s="10">
        <f>+S1607/SUM(Q$27:Q1607)-1</f>
        <v>7.3643085298795707E-2</v>
      </c>
      <c r="X1607">
        <v>5.3680000000000003</v>
      </c>
      <c r="Y1607">
        <f>+$C$18</f>
        <v>90</v>
      </c>
      <c r="Z1607" s="7">
        <f>+$H$18</f>
        <v>1.5006315789473685</v>
      </c>
      <c r="AA1607" s="7">
        <f>+$J$18</f>
        <v>0.69300000000000006</v>
      </c>
      <c r="AB1607" s="6">
        <f>+Y1607-Z1607-AA1607</f>
        <v>87.806368421052639</v>
      </c>
      <c r="AC1607">
        <f t="shared" si="476"/>
        <v>11980.445317670428</v>
      </c>
      <c r="AD1607">
        <f t="shared" si="477"/>
        <v>11751.670216772794</v>
      </c>
      <c r="AE1607" s="5">
        <f t="shared" si="464"/>
        <v>228060</v>
      </c>
      <c r="AF1607" s="6">
        <f>+AD1607+SUM($D$18:$E$18)-SUM($AB$27:AB1607)</f>
        <v>15792.371322035935</v>
      </c>
      <c r="AG1607" s="10">
        <f t="shared" si="465"/>
        <v>6.2300622982227605E-3</v>
      </c>
      <c r="AH1607" s="10">
        <f>+AD1607/SUM(AB$27:AB1607)-1</f>
        <v>0.49907158466207013</v>
      </c>
      <c r="AI1607" s="6">
        <f t="shared" si="466"/>
        <v>200</v>
      </c>
      <c r="AL1607" s="6">
        <f t="shared" si="467"/>
        <v>195.12526315789475</v>
      </c>
      <c r="AM1607" s="6">
        <f t="shared" si="468"/>
        <v>21969.464414136404</v>
      </c>
      <c r="AN1607" s="6">
        <f t="shared" si="469"/>
        <v>21444.160811481983</v>
      </c>
      <c r="AO1607" s="5">
        <f t="shared" si="470"/>
        <v>506800</v>
      </c>
      <c r="AP1607" s="6">
        <f>+AN1607+SUM($D$16:$E$18)-SUM($AL$27:AL1607)</f>
        <v>30423.616600955647</v>
      </c>
      <c r="AQ1607" s="10">
        <f t="shared" si="478"/>
        <v>6.0344111878971596E-3</v>
      </c>
      <c r="AR1607" s="10">
        <f>+AN1607/SUM(AL$27:AL1607)-1</f>
        <v>0.23096962714427627</v>
      </c>
    </row>
    <row r="1608" spans="1:44" x14ac:dyDescent="0.25">
      <c r="A1608" s="1">
        <v>42562</v>
      </c>
      <c r="B1608">
        <v>7.6360000000000001</v>
      </c>
      <c r="G1608">
        <f t="shared" si="471"/>
        <v>5190.0833358959308</v>
      </c>
      <c r="H1608">
        <f t="shared" si="472"/>
        <v>5108.376587011544</v>
      </c>
      <c r="I1608" s="5">
        <f t="shared" si="461"/>
        <v>0</v>
      </c>
      <c r="J1608" s="6">
        <f>+H1608+SUM($D$16:$E$16)-SUM($F$27:F1608)</f>
        <v>7802.1773238536553</v>
      </c>
      <c r="K1608" s="10">
        <f t="shared" si="473"/>
        <v>1.1886487366067344E-2</v>
      </c>
      <c r="L1608" s="10">
        <f>+H1608/SUM(F$27:F1608)-1</f>
        <v>-2.254461994530832E-2</v>
      </c>
      <c r="M1608">
        <v>7.085</v>
      </c>
      <c r="R1608">
        <f t="shared" si="474"/>
        <v>4959.2493651873592</v>
      </c>
      <c r="S1608">
        <f t="shared" si="475"/>
        <v>4739.9907849203155</v>
      </c>
      <c r="T1608" s="5">
        <f t="shared" si="462"/>
        <v>0</v>
      </c>
      <c r="U1608" s="6">
        <f>+S1608+SUM($D$17:$E$17)-SUM($Q$27:Q1608)</f>
        <v>6984.9447322887318</v>
      </c>
      <c r="V1608" s="10">
        <f t="shared" si="463"/>
        <v>9.2802068824593409E-3</v>
      </c>
      <c r="W1608" s="10">
        <f>+S1608/SUM(Q$27:Q1608)-1</f>
        <v>8.8390507846897393E-2</v>
      </c>
      <c r="X1608">
        <v>5.3769999999999998</v>
      </c>
      <c r="AC1608">
        <f t="shared" si="476"/>
        <v>12000.531757286491</v>
      </c>
      <c r="AD1608">
        <f t="shared" si="477"/>
        <v>11771.373091577367</v>
      </c>
      <c r="AE1608" s="5">
        <f t="shared" si="464"/>
        <v>0</v>
      </c>
      <c r="AF1608" s="6">
        <f>+AD1608+SUM($D$18:$E$18)-SUM($AB$27:AB1608)</f>
        <v>15812.074196840509</v>
      </c>
      <c r="AG1608" s="10">
        <f t="shared" si="465"/>
        <v>1.2476197781066123E-3</v>
      </c>
      <c r="AH1608" s="10">
        <f>+AD1608/SUM(AB$27:AB1608)-1</f>
        <v>0.50158493120863445</v>
      </c>
      <c r="AI1608" s="6">
        <f t="shared" si="466"/>
        <v>0</v>
      </c>
      <c r="AL1608" s="6">
        <f t="shared" si="467"/>
        <v>0</v>
      </c>
      <c r="AM1608" s="6">
        <f t="shared" si="468"/>
        <v>22149.864458369782</v>
      </c>
      <c r="AN1608" s="6">
        <f t="shared" si="469"/>
        <v>21619.740463509224</v>
      </c>
      <c r="AO1608" s="5">
        <f t="shared" si="470"/>
        <v>0</v>
      </c>
      <c r="AP1608" s="6">
        <f>+AN1608+SUM($D$16:$E$18)-SUM($AL$27:AL1608)</f>
        <v>30599.196252982889</v>
      </c>
      <c r="AQ1608" s="10">
        <f t="shared" si="478"/>
        <v>5.771163051723649E-3</v>
      </c>
      <c r="AR1608" s="10">
        <f>+AN1608/SUM(AL$27:AL1608)-1</f>
        <v>0.24104851158699914</v>
      </c>
    </row>
    <row r="1609" spans="1:44" x14ac:dyDescent="0.25">
      <c r="A1609" s="1">
        <v>42563</v>
      </c>
      <c r="B1609">
        <v>7.6840000000000002</v>
      </c>
      <c r="G1609">
        <f t="shared" si="471"/>
        <v>5222.7082704327313</v>
      </c>
      <c r="H1609">
        <f t="shared" si="472"/>
        <v>5140.4879118120361</v>
      </c>
      <c r="I1609" s="5">
        <f t="shared" si="461"/>
        <v>0</v>
      </c>
      <c r="J1609" s="6">
        <f>+H1609+SUM($D$16:$E$16)-SUM($F$27:F1609)</f>
        <v>7834.2886486541483</v>
      </c>
      <c r="K1609" s="10">
        <f t="shared" si="473"/>
        <v>4.1156876430274991E-3</v>
      </c>
      <c r="L1609" s="10">
        <f>+H1609/SUM(F$27:F1609)-1</f>
        <v>-1.6400322113639065E-2</v>
      </c>
      <c r="M1609">
        <v>7.1360000000000001</v>
      </c>
      <c r="R1609">
        <f t="shared" si="474"/>
        <v>4994.9475610412137</v>
      </c>
      <c r="S1609">
        <f t="shared" si="475"/>
        <v>4774.1106903586979</v>
      </c>
      <c r="T1609" s="5">
        <f t="shared" si="462"/>
        <v>0</v>
      </c>
      <c r="U1609" s="6">
        <f>+S1609+SUM($D$17:$E$17)-SUM($Q$27:Q1609)</f>
        <v>7019.064637727115</v>
      </c>
      <c r="V1609" s="10">
        <f t="shared" si="463"/>
        <v>4.8847781544583135E-3</v>
      </c>
      <c r="W1609" s="10">
        <f>+S1609/SUM(Q$27:Q1609)-1</f>
        <v>9.6225076075576732E-2</v>
      </c>
      <c r="X1609">
        <v>5.3620000000000001</v>
      </c>
      <c r="AC1609">
        <f t="shared" si="476"/>
        <v>11967.054357926385</v>
      </c>
      <c r="AD1609">
        <f t="shared" si="477"/>
        <v>11738.534966903077</v>
      </c>
      <c r="AE1609" s="5">
        <f t="shared" si="464"/>
        <v>0</v>
      </c>
      <c r="AF1609" s="6">
        <f>+AD1609+SUM($D$18:$E$18)-SUM($AB$27:AB1609)</f>
        <v>15779.236072166219</v>
      </c>
      <c r="AG1609" s="10">
        <f t="shared" si="465"/>
        <v>-2.0767752709415221E-3</v>
      </c>
      <c r="AH1609" s="10">
        <f>+AD1609/SUM(AB$27:AB1609)-1</f>
        <v>0.49739602029769348</v>
      </c>
      <c r="AI1609" s="6">
        <f t="shared" si="466"/>
        <v>0</v>
      </c>
      <c r="AL1609" s="6">
        <f t="shared" si="467"/>
        <v>0</v>
      </c>
      <c r="AM1609" s="6">
        <f t="shared" si="468"/>
        <v>22184.710189400328</v>
      </c>
      <c r="AN1609" s="6">
        <f t="shared" si="469"/>
        <v>21653.133569073812</v>
      </c>
      <c r="AO1609" s="5">
        <f t="shared" si="470"/>
        <v>0</v>
      </c>
      <c r="AP1609" s="6">
        <f>+AN1609+SUM($D$16:$E$18)-SUM($AL$27:AL1609)</f>
        <v>30632.589358547477</v>
      </c>
      <c r="AQ1609" s="10">
        <f t="shared" si="478"/>
        <v>1.0913066241513558E-3</v>
      </c>
      <c r="AR1609" s="10">
        <f>+AN1609/SUM(AL$27:AL1609)-1</f>
        <v>0.24296539232051906</v>
      </c>
    </row>
    <row r="1610" spans="1:44" x14ac:dyDescent="0.25">
      <c r="A1610" s="1">
        <v>42564</v>
      </c>
      <c r="B1610">
        <v>7.6820000000000004</v>
      </c>
      <c r="G1610">
        <f t="shared" si="471"/>
        <v>5221.348898160365</v>
      </c>
      <c r="H1610">
        <f t="shared" si="472"/>
        <v>5139.1499399453487</v>
      </c>
      <c r="I1610" s="5">
        <f t="shared" si="461"/>
        <v>0</v>
      </c>
      <c r="J1610" s="6">
        <f>+H1610+SUM($D$16:$E$16)-SUM($F$27:F1610)</f>
        <v>7832.9506767874609</v>
      </c>
      <c r="K1610" s="10">
        <f t="shared" si="473"/>
        <v>-1.7078409115256488E-4</v>
      </c>
      <c r="L1610" s="10">
        <f>+H1610/SUM(F$27:F1610)-1</f>
        <v>-1.665633452329196E-2</v>
      </c>
      <c r="M1610">
        <v>7.1289999999999996</v>
      </c>
      <c r="R1610">
        <f t="shared" si="474"/>
        <v>4990.0478086691155</v>
      </c>
      <c r="S1610">
        <f t="shared" si="475"/>
        <v>4769.4275660828407</v>
      </c>
      <c r="T1610" s="5">
        <f t="shared" si="462"/>
        <v>0</v>
      </c>
      <c r="U1610" s="6">
        <f>+S1610+SUM($D$17:$E$17)-SUM($Q$27:Q1610)</f>
        <v>7014.381513451257</v>
      </c>
      <c r="V1610" s="10">
        <f t="shared" si="463"/>
        <v>-6.6720061967895372E-4</v>
      </c>
      <c r="W1610" s="10">
        <f>+S1610/SUM(Q$27:Q1610)-1</f>
        <v>9.5149743181444091E-2</v>
      </c>
      <c r="X1610">
        <v>5.3630000000000004</v>
      </c>
      <c r="AC1610">
        <f t="shared" si="476"/>
        <v>11969.286184550394</v>
      </c>
      <c r="AD1610">
        <f t="shared" si="477"/>
        <v>11740.724175214698</v>
      </c>
      <c r="AE1610" s="5">
        <f t="shared" si="464"/>
        <v>0</v>
      </c>
      <c r="AF1610" s="6">
        <f>+AD1610+SUM($D$18:$E$18)-SUM($AB$27:AB1610)</f>
        <v>15781.425280477841</v>
      </c>
      <c r="AG1610" s="10">
        <f t="shared" si="465"/>
        <v>1.3873981614875852E-4</v>
      </c>
      <c r="AH1610" s="10">
        <f>+AD1610/SUM(AB$27:AB1610)-1</f>
        <v>0.49767528102508996</v>
      </c>
      <c r="AI1610" s="6">
        <f t="shared" si="466"/>
        <v>0</v>
      </c>
      <c r="AL1610" s="6">
        <f t="shared" si="467"/>
        <v>0</v>
      </c>
      <c r="AM1610" s="6">
        <f t="shared" si="468"/>
        <v>22180.682891379874</v>
      </c>
      <c r="AN1610" s="6">
        <f t="shared" si="469"/>
        <v>21649.301681242887</v>
      </c>
      <c r="AO1610" s="5">
        <f t="shared" si="470"/>
        <v>0</v>
      </c>
      <c r="AP1610" s="6">
        <f>+AN1610+SUM($D$16:$E$18)-SUM($AL$27:AL1610)</f>
        <v>30628.757470716548</v>
      </c>
      <c r="AQ1610" s="10">
        <f t="shared" si="478"/>
        <v>-1.2509186820863771E-4</v>
      </c>
      <c r="AR1610" s="10">
        <f>+AN1610/SUM(AL$27:AL1610)-1</f>
        <v>0.24274542859351844</v>
      </c>
    </row>
    <row r="1611" spans="1:44" x14ac:dyDescent="0.25">
      <c r="A1611" s="1">
        <v>42565</v>
      </c>
      <c r="B1611">
        <v>7.758</v>
      </c>
      <c r="G1611">
        <f t="shared" si="471"/>
        <v>5273.0050445102979</v>
      </c>
      <c r="H1611">
        <f t="shared" si="472"/>
        <v>5189.9928708794605</v>
      </c>
      <c r="I1611" s="5">
        <f t="shared" si="461"/>
        <v>0</v>
      </c>
      <c r="J1611" s="6">
        <f>+H1611+SUM($D$16:$E$16)-SUM($F$27:F1611)</f>
        <v>7883.7936077215727</v>
      </c>
      <c r="K1611" s="10">
        <f t="shared" si="473"/>
        <v>6.4909040069385249E-3</v>
      </c>
      <c r="L1611" s="10">
        <f>+H1611/SUM(F$27:F1611)-1</f>
        <v>-6.9278629564826222E-3</v>
      </c>
      <c r="M1611">
        <v>7.165</v>
      </c>
      <c r="R1611">
        <f t="shared" si="474"/>
        <v>5015.2465351541896</v>
      </c>
      <c r="S1611">
        <f t="shared" si="475"/>
        <v>4793.5122052158167</v>
      </c>
      <c r="T1611" s="5">
        <f t="shared" si="462"/>
        <v>0</v>
      </c>
      <c r="U1611" s="6">
        <f>+S1611+SUM($D$17:$E$17)-SUM($Q$27:Q1611)</f>
        <v>7038.466152584233</v>
      </c>
      <c r="V1611" s="10">
        <f t="shared" si="463"/>
        <v>3.4336083782711135E-3</v>
      </c>
      <c r="W1611" s="10">
        <f>+S1611/SUM(Q$27:Q1611)-1</f>
        <v>0.1006800266369825</v>
      </c>
      <c r="X1611">
        <v>5.3680000000000003</v>
      </c>
      <c r="AC1611">
        <f t="shared" si="476"/>
        <v>11980.44531767043</v>
      </c>
      <c r="AD1611">
        <f t="shared" si="477"/>
        <v>11751.670216772796</v>
      </c>
      <c r="AE1611" s="5">
        <f t="shared" si="464"/>
        <v>0</v>
      </c>
      <c r="AF1611" s="6">
        <f>+AD1611+SUM($D$18:$E$18)-SUM($AB$27:AB1611)</f>
        <v>15792.371322035939</v>
      </c>
      <c r="AG1611" s="10">
        <f t="shared" si="465"/>
        <v>6.9360285041164538E-4</v>
      </c>
      <c r="AH1611" s="10">
        <f>+AD1611/SUM(AB$27:AB1611)-1</f>
        <v>0.49907158466207036</v>
      </c>
      <c r="AI1611" s="6">
        <f t="shared" si="466"/>
        <v>0</v>
      </c>
      <c r="AL1611" s="6">
        <f t="shared" si="467"/>
        <v>0</v>
      </c>
      <c r="AM1611" s="6">
        <f t="shared" si="468"/>
        <v>22268.696897334918</v>
      </c>
      <c r="AN1611" s="6">
        <f t="shared" si="469"/>
        <v>21735.175292868073</v>
      </c>
      <c r="AO1611" s="5">
        <f t="shared" si="470"/>
        <v>0</v>
      </c>
      <c r="AP1611" s="6">
        <f>+AN1611+SUM($D$16:$E$18)-SUM($AL$27:AL1611)</f>
        <v>30714.631082341737</v>
      </c>
      <c r="AQ1611" s="10">
        <f t="shared" si="478"/>
        <v>2.803692304765848E-3</v>
      </c>
      <c r="AR1611" s="10">
        <f>+AN1611/SUM(AL$27:AL1611)-1</f>
        <v>0.2476748734252876</v>
      </c>
    </row>
    <row r="1612" spans="1:44" x14ac:dyDescent="0.25">
      <c r="A1612" s="1">
        <v>42566</v>
      </c>
      <c r="B1612">
        <v>7.7969999999999997</v>
      </c>
      <c r="G1612">
        <f t="shared" si="471"/>
        <v>5299.512803821448</v>
      </c>
      <c r="H1612">
        <f t="shared" si="472"/>
        <v>5216.0833222798601</v>
      </c>
      <c r="I1612" s="5">
        <f t="shared" si="461"/>
        <v>0</v>
      </c>
      <c r="J1612" s="6">
        <f>+H1612+SUM($D$16:$E$16)-SUM($F$27:F1612)</f>
        <v>7909.8840591219723</v>
      </c>
      <c r="K1612" s="10">
        <f t="shared" si="473"/>
        <v>3.3093777816362024E-3</v>
      </c>
      <c r="L1612" s="10">
        <f>+H1612/SUM(F$27:F1612)-1</f>
        <v>-1.9356209682513947E-3</v>
      </c>
      <c r="M1612">
        <v>7.157</v>
      </c>
      <c r="R1612">
        <f t="shared" si="474"/>
        <v>5009.6468181575065</v>
      </c>
      <c r="S1612">
        <f t="shared" si="475"/>
        <v>4788.1600631862666</v>
      </c>
      <c r="T1612" s="5">
        <f t="shared" si="462"/>
        <v>0</v>
      </c>
      <c r="U1612" s="6">
        <f>+S1612+SUM($D$17:$E$17)-SUM($Q$27:Q1612)</f>
        <v>7033.1140105546838</v>
      </c>
      <c r="V1612" s="10">
        <f t="shared" si="463"/>
        <v>-7.6041312318941845E-4</v>
      </c>
      <c r="W1612" s="10">
        <f>+S1612/SUM(Q$27:Q1612)-1</f>
        <v>9.945107475797399E-2</v>
      </c>
      <c r="X1612">
        <v>5.3760000000000003</v>
      </c>
      <c r="AC1612">
        <f t="shared" si="476"/>
        <v>11998.299930662488</v>
      </c>
      <c r="AD1612">
        <f t="shared" si="477"/>
        <v>11769.183883265752</v>
      </c>
      <c r="AE1612" s="5">
        <f t="shared" si="464"/>
        <v>0</v>
      </c>
      <c r="AF1612" s="6">
        <f>+AD1612+SUM($D$18:$E$18)-SUM($AB$27:AB1612)</f>
        <v>15809.884988528895</v>
      </c>
      <c r="AG1612" s="10">
        <f t="shared" si="465"/>
        <v>1.1089953583169887E-3</v>
      </c>
      <c r="AH1612" s="10">
        <f>+AD1612/SUM(AB$27:AB1612)-1</f>
        <v>0.50130567048123886</v>
      </c>
      <c r="AI1612" s="6">
        <f t="shared" si="466"/>
        <v>0</v>
      </c>
      <c r="AL1612" s="6">
        <f t="shared" si="467"/>
        <v>0</v>
      </c>
      <c r="AM1612" s="6">
        <f t="shared" si="468"/>
        <v>22307.459552641441</v>
      </c>
      <c r="AN1612" s="6">
        <f t="shared" si="469"/>
        <v>21773.427268731881</v>
      </c>
      <c r="AO1612" s="5">
        <f t="shared" si="470"/>
        <v>0</v>
      </c>
      <c r="AP1612" s="6">
        <f>+AN1612+SUM($D$16:$E$18)-SUM($AL$27:AL1612)</f>
        <v>30752.883058205545</v>
      </c>
      <c r="AQ1612" s="10">
        <f t="shared" si="478"/>
        <v>1.2453991637164652E-3</v>
      </c>
      <c r="AR1612" s="10">
        <f>+AN1612/SUM(AL$27:AL1612)-1</f>
        <v>0.24987067026157095</v>
      </c>
    </row>
    <row r="1613" spans="1:44" x14ac:dyDescent="0.25">
      <c r="A1613" s="1">
        <v>42569</v>
      </c>
      <c r="B1613">
        <v>7.8170000000000002</v>
      </c>
      <c r="G1613">
        <f t="shared" si="471"/>
        <v>5313.1065265451152</v>
      </c>
      <c r="H1613">
        <f t="shared" si="472"/>
        <v>5229.4630409467318</v>
      </c>
      <c r="I1613" s="5">
        <f t="shared" si="461"/>
        <v>0</v>
      </c>
      <c r="J1613" s="6">
        <f>+H1613+SUM($D$16:$E$16)-SUM($F$27:F1613)</f>
        <v>7923.2637777888431</v>
      </c>
      <c r="K1613" s="10">
        <f t="shared" si="473"/>
        <v>1.6915189359116845E-3</v>
      </c>
      <c r="L1613" s="10">
        <f>+H1613/SUM(F$27:F1613)-1</f>
        <v>6.245031282774427E-4</v>
      </c>
      <c r="M1613">
        <v>7.16</v>
      </c>
      <c r="R1613">
        <f t="shared" si="474"/>
        <v>5011.7467120312631</v>
      </c>
      <c r="S1613">
        <f t="shared" si="475"/>
        <v>4790.1671164473482</v>
      </c>
      <c r="T1613" s="5">
        <f t="shared" si="462"/>
        <v>0</v>
      </c>
      <c r="U1613" s="6">
        <f>+S1613+SUM($D$17:$E$17)-SUM($Q$27:Q1613)</f>
        <v>7035.1210638157645</v>
      </c>
      <c r="V1613" s="10">
        <f t="shared" si="463"/>
        <v>2.8537192175037696E-4</v>
      </c>
      <c r="W1613" s="10">
        <f>+S1613/SUM(Q$27:Q1613)-1</f>
        <v>9.9911931712602264E-2</v>
      </c>
      <c r="X1613">
        <v>5.3760000000000003</v>
      </c>
      <c r="AC1613">
        <f t="shared" si="476"/>
        <v>11998.299930662488</v>
      </c>
      <c r="AD1613">
        <f t="shared" si="477"/>
        <v>11769.183883265752</v>
      </c>
      <c r="AE1613" s="5">
        <f t="shared" si="464"/>
        <v>0</v>
      </c>
      <c r="AF1613" s="6">
        <f>+AD1613+SUM($D$18:$E$18)-SUM($AB$27:AB1613)</f>
        <v>15809.884988528895</v>
      </c>
      <c r="AG1613" s="10">
        <f t="shared" si="465"/>
        <v>0</v>
      </c>
      <c r="AH1613" s="10">
        <f>+AD1613/SUM(AB$27:AB1613)-1</f>
        <v>0.50130567048123886</v>
      </c>
      <c r="AI1613" s="6">
        <f t="shared" si="466"/>
        <v>0</v>
      </c>
      <c r="AL1613" s="6">
        <f t="shared" si="467"/>
        <v>0</v>
      </c>
      <c r="AM1613" s="6">
        <f t="shared" si="468"/>
        <v>22323.153169238867</v>
      </c>
      <c r="AN1613" s="6">
        <f t="shared" si="469"/>
        <v>21788.814040659832</v>
      </c>
      <c r="AO1613" s="5">
        <f t="shared" si="470"/>
        <v>0</v>
      </c>
      <c r="AP1613" s="6">
        <f>+AN1613+SUM($D$16:$E$18)-SUM($AL$27:AL1613)</f>
        <v>30768.269830133497</v>
      </c>
      <c r="AQ1613" s="10">
        <f t="shared" si="478"/>
        <v>5.0033591643527942E-4</v>
      </c>
      <c r="AR1613" s="10">
        <f>+AN1613/SUM(AL$27:AL1613)-1</f>
        <v>0.25075392463881685</v>
      </c>
    </row>
    <row r="1614" spans="1:44" x14ac:dyDescent="0.25">
      <c r="A1614" s="1">
        <v>42570</v>
      </c>
      <c r="B1614">
        <v>7.8369999999999997</v>
      </c>
      <c r="G1614">
        <f t="shared" si="471"/>
        <v>5326.7002492687825</v>
      </c>
      <c r="H1614">
        <f t="shared" si="472"/>
        <v>5242.8427596136034</v>
      </c>
      <c r="I1614" s="5">
        <f t="shared" si="461"/>
        <v>0</v>
      </c>
      <c r="J1614" s="6">
        <f>+H1614+SUM($D$16:$E$16)-SUM($F$27:F1614)</f>
        <v>7936.6434964557138</v>
      </c>
      <c r="K1614" s="10">
        <f t="shared" si="473"/>
        <v>1.6886625312637626E-3</v>
      </c>
      <c r="L1614" s="10">
        <f>+H1614/SUM(F$27:F1614)-1</f>
        <v>3.1846272248061691E-3</v>
      </c>
      <c r="M1614">
        <v>7.1379999999999999</v>
      </c>
      <c r="R1614">
        <f t="shared" si="474"/>
        <v>4996.3474902903854</v>
      </c>
      <c r="S1614">
        <f t="shared" si="475"/>
        <v>4775.4487258660856</v>
      </c>
      <c r="T1614" s="5">
        <f t="shared" si="462"/>
        <v>0</v>
      </c>
      <c r="U1614" s="6">
        <f>+S1614+SUM($D$17:$E$17)-SUM($Q$27:Q1614)</f>
        <v>7020.402673234501</v>
      </c>
      <c r="V1614" s="10">
        <f t="shared" si="463"/>
        <v>-2.0921303908991717E-3</v>
      </c>
      <c r="W1614" s="10">
        <f>+S1614/SUM(Q$27:Q1614)-1</f>
        <v>9.6532314045328915E-2</v>
      </c>
      <c r="X1614">
        <v>5.3819999999999997</v>
      </c>
      <c r="AC1614">
        <f t="shared" si="476"/>
        <v>12011.690890406531</v>
      </c>
      <c r="AD1614">
        <f t="shared" si="477"/>
        <v>11782.319133135468</v>
      </c>
      <c r="AE1614" s="5">
        <f t="shared" si="464"/>
        <v>0</v>
      </c>
      <c r="AF1614" s="6">
        <f>+AD1614+SUM($D$18:$E$18)-SUM($AB$27:AB1614)</f>
        <v>15823.020238398611</v>
      </c>
      <c r="AG1614" s="10">
        <f t="shared" si="465"/>
        <v>8.3082513751664422E-4</v>
      </c>
      <c r="AH1614" s="10">
        <f>+AD1614/SUM(AB$27:AB1614)-1</f>
        <v>0.5029812348456153</v>
      </c>
      <c r="AI1614" s="6">
        <f t="shared" si="466"/>
        <v>0</v>
      </c>
      <c r="AL1614" s="6">
        <f t="shared" si="467"/>
        <v>0</v>
      </c>
      <c r="AM1614" s="6">
        <f t="shared" si="468"/>
        <v>22334.738629965701</v>
      </c>
      <c r="AN1614" s="6">
        <f t="shared" si="469"/>
        <v>21800.610618615159</v>
      </c>
      <c r="AO1614" s="5">
        <f t="shared" si="470"/>
        <v>0</v>
      </c>
      <c r="AP1614" s="6">
        <f>+AN1614+SUM($D$16:$E$18)-SUM($AL$27:AL1614)</f>
        <v>30780.066408088824</v>
      </c>
      <c r="AQ1614" s="10">
        <f t="shared" si="478"/>
        <v>3.8340075735332491E-4</v>
      </c>
      <c r="AR1614" s="10">
        <f>+AN1614/SUM(AL$27:AL1614)-1</f>
        <v>0.25143108935954905</v>
      </c>
    </row>
    <row r="1615" spans="1:44" x14ac:dyDescent="0.25">
      <c r="A1615" s="1">
        <v>42571</v>
      </c>
      <c r="B1615">
        <v>7.8570000000000002</v>
      </c>
      <c r="G1615">
        <f t="shared" si="471"/>
        <v>5340.2939719924498</v>
      </c>
      <c r="H1615">
        <f t="shared" si="472"/>
        <v>5256.2224782804751</v>
      </c>
      <c r="I1615" s="5">
        <f t="shared" si="461"/>
        <v>0</v>
      </c>
      <c r="J1615" s="6">
        <f>+H1615+SUM($D$16:$E$16)-SUM($F$27:F1615)</f>
        <v>7950.0232151225864</v>
      </c>
      <c r="K1615" s="10">
        <f t="shared" si="473"/>
        <v>1.6858157573598209E-3</v>
      </c>
      <c r="L1615" s="10">
        <f>+H1615/SUM(F$27:F1615)-1</f>
        <v>5.7447513213351176E-3</v>
      </c>
      <c r="M1615">
        <v>7.2</v>
      </c>
      <c r="R1615">
        <f t="shared" si="474"/>
        <v>5039.7452970146787</v>
      </c>
      <c r="S1615">
        <f t="shared" si="475"/>
        <v>4816.9278265950988</v>
      </c>
      <c r="T1615" s="5">
        <f t="shared" si="462"/>
        <v>0</v>
      </c>
      <c r="U1615" s="6">
        <f>+S1615+SUM($D$17:$E$17)-SUM($Q$27:Q1615)</f>
        <v>7061.881773963516</v>
      </c>
      <c r="V1615" s="10">
        <f t="shared" si="463"/>
        <v>5.9083648986624215E-3</v>
      </c>
      <c r="W1615" s="10">
        <f>+S1615/SUM(Q$27:Q1615)-1</f>
        <v>0.1060566911076446</v>
      </c>
      <c r="X1615">
        <v>5.4059999999999997</v>
      </c>
      <c r="AC1615">
        <f t="shared" si="476"/>
        <v>12065.254729382705</v>
      </c>
      <c r="AD1615">
        <f t="shared" si="477"/>
        <v>11834.860132614334</v>
      </c>
      <c r="AE1615" s="5">
        <f t="shared" si="464"/>
        <v>0</v>
      </c>
      <c r="AF1615" s="6">
        <f>+AD1615+SUM($D$18:$E$18)-SUM($AB$27:AB1615)</f>
        <v>15875.561237877475</v>
      </c>
      <c r="AG1615" s="10">
        <f t="shared" si="465"/>
        <v>3.3205417605015608E-3</v>
      </c>
      <c r="AH1615" s="10">
        <f>+AD1615/SUM(AB$27:AB1615)-1</f>
        <v>0.50968349230312104</v>
      </c>
      <c r="AI1615" s="6">
        <f t="shared" si="466"/>
        <v>0</v>
      </c>
      <c r="AL1615" s="6">
        <f t="shared" si="467"/>
        <v>0</v>
      </c>
      <c r="AM1615" s="6">
        <f t="shared" si="468"/>
        <v>22445.293998389832</v>
      </c>
      <c r="AN1615" s="6">
        <f t="shared" si="469"/>
        <v>21908.010437489909</v>
      </c>
      <c r="AO1615" s="5">
        <f t="shared" si="470"/>
        <v>0</v>
      </c>
      <c r="AP1615" s="6">
        <f>+AN1615+SUM($D$16:$E$18)-SUM($AL$27:AL1615)</f>
        <v>30887.466226963574</v>
      </c>
      <c r="AQ1615" s="10">
        <f t="shared" si="478"/>
        <v>3.4892653398086448E-3</v>
      </c>
      <c r="AR1615" s="10">
        <f>+AN1615/SUM(AL$27:AL1615)-1</f>
        <v>0.25759621357018392</v>
      </c>
    </row>
    <row r="1616" spans="1:44" x14ac:dyDescent="0.25">
      <c r="A1616" s="1">
        <v>42572</v>
      </c>
      <c r="B1616">
        <v>7.87</v>
      </c>
      <c r="G1616">
        <f t="shared" si="471"/>
        <v>5349.1298917628328</v>
      </c>
      <c r="H1616">
        <f t="shared" si="472"/>
        <v>5264.9192954139417</v>
      </c>
      <c r="I1616" s="5">
        <f t="shared" si="461"/>
        <v>0</v>
      </c>
      <c r="J1616" s="6">
        <f>+H1616+SUM($D$16:$E$16)-SUM($F$27:F1616)</f>
        <v>7958.7200322560529</v>
      </c>
      <c r="K1616" s="10">
        <f t="shared" si="473"/>
        <v>1.0939360676234244E-3</v>
      </c>
      <c r="L1616" s="10">
        <f>+H1616/SUM(F$27:F1616)-1</f>
        <v>7.408831984078823E-3</v>
      </c>
      <c r="M1616">
        <v>7.19</v>
      </c>
      <c r="R1616">
        <f t="shared" si="474"/>
        <v>5032.7456507688248</v>
      </c>
      <c r="S1616">
        <f t="shared" si="475"/>
        <v>4810.237649058161</v>
      </c>
      <c r="T1616" s="5">
        <f t="shared" si="462"/>
        <v>0</v>
      </c>
      <c r="U1616" s="6">
        <f>+S1616+SUM($D$17:$E$17)-SUM($Q$27:Q1616)</f>
        <v>7055.1915964265772</v>
      </c>
      <c r="V1616" s="10">
        <f t="shared" si="463"/>
        <v>-9.4736470406586726E-4</v>
      </c>
      <c r="W1616" s="10">
        <f>+S1616/SUM(Q$27:Q1616)-1</f>
        <v>0.1045205012588839</v>
      </c>
      <c r="X1616">
        <v>5.4039999999999999</v>
      </c>
      <c r="AC1616">
        <f t="shared" si="476"/>
        <v>12060.79107613469</v>
      </c>
      <c r="AD1616">
        <f t="shared" si="477"/>
        <v>11830.481715991096</v>
      </c>
      <c r="AE1616" s="5">
        <f t="shared" si="464"/>
        <v>0</v>
      </c>
      <c r="AF1616" s="6">
        <f>+AD1616+SUM($D$18:$E$18)-SUM($AB$27:AB1616)</f>
        <v>15871.182821254239</v>
      </c>
      <c r="AG1616" s="10">
        <f t="shared" si="465"/>
        <v>-2.7579602116933888E-4</v>
      </c>
      <c r="AH1616" s="10">
        <f>+AD1616/SUM(AB$27:AB1616)-1</f>
        <v>0.50912497084832897</v>
      </c>
      <c r="AI1616" s="6">
        <f t="shared" si="466"/>
        <v>0</v>
      </c>
      <c r="AL1616" s="6">
        <f t="shared" si="467"/>
        <v>0</v>
      </c>
      <c r="AM1616" s="6">
        <f t="shared" si="468"/>
        <v>22442.66661866635</v>
      </c>
      <c r="AN1616" s="6">
        <f t="shared" si="469"/>
        <v>21905.638660463199</v>
      </c>
      <c r="AO1616" s="5">
        <f t="shared" si="470"/>
        <v>0</v>
      </c>
      <c r="AP1616" s="6">
        <f>+AN1616+SUM($D$16:$E$18)-SUM($AL$27:AL1616)</f>
        <v>30885.094449936863</v>
      </c>
      <c r="AQ1616" s="10">
        <f t="shared" si="478"/>
        <v>-7.6787684987866811E-5</v>
      </c>
      <c r="AR1616" s="10">
        <f>+AN1616/SUM(AL$27:AL1616)-1</f>
        <v>0.25746006529616627</v>
      </c>
    </row>
    <row r="1617" spans="1:44" x14ac:dyDescent="0.25">
      <c r="A1617" s="1">
        <v>42573</v>
      </c>
      <c r="B1617">
        <v>7.8659999999999997</v>
      </c>
      <c r="G1617">
        <f t="shared" si="471"/>
        <v>5346.4111472180994</v>
      </c>
      <c r="H1617">
        <f t="shared" si="472"/>
        <v>5262.2433516805668</v>
      </c>
      <c r="I1617" s="5">
        <f t="shared" si="461"/>
        <v>0</v>
      </c>
      <c r="J1617" s="6">
        <f>+H1617+SUM($D$16:$E$16)-SUM($F$27:F1617)</f>
        <v>7956.0440885226781</v>
      </c>
      <c r="K1617" s="10">
        <f t="shared" si="473"/>
        <v>-3.3622790128684521E-4</v>
      </c>
      <c r="L1617" s="10">
        <f>+H1617/SUM(F$27:F1617)-1</f>
        <v>6.8968071647728113E-3</v>
      </c>
      <c r="M1617">
        <v>7.2009999999999996</v>
      </c>
      <c r="R1617">
        <f t="shared" si="474"/>
        <v>5040.4452616392637</v>
      </c>
      <c r="S1617">
        <f t="shared" si="475"/>
        <v>4817.5968443487918</v>
      </c>
      <c r="T1617" s="5">
        <f t="shared" si="462"/>
        <v>0</v>
      </c>
      <c r="U1617" s="6">
        <f>+S1617+SUM($D$17:$E$17)-SUM($Q$27:Q1617)</f>
        <v>7062.5507917172072</v>
      </c>
      <c r="V1617" s="10">
        <f t="shared" si="463"/>
        <v>1.0430893605153368E-3</v>
      </c>
      <c r="W1617" s="10">
        <f>+S1617/SUM(Q$27:Q1617)-1</f>
        <v>0.10621031009252047</v>
      </c>
      <c r="X1617">
        <v>5.43</v>
      </c>
      <c r="AC1617">
        <f t="shared" si="476"/>
        <v>12118.818568358876</v>
      </c>
      <c r="AD1617">
        <f t="shared" si="477"/>
        <v>11887.401132093199</v>
      </c>
      <c r="AE1617" s="5">
        <f t="shared" si="464"/>
        <v>0</v>
      </c>
      <c r="AF1617" s="6">
        <f>+AD1617+SUM($D$18:$E$18)-SUM($AB$27:AB1617)</f>
        <v>15928.102237356339</v>
      </c>
      <c r="AG1617" s="10">
        <f t="shared" si="465"/>
        <v>3.5863373727806902E-3</v>
      </c>
      <c r="AH1617" s="10">
        <f>+AD1617/SUM(AB$27:AB1617)-1</f>
        <v>0.51638574976062634</v>
      </c>
      <c r="AI1617" s="6">
        <f t="shared" si="466"/>
        <v>0</v>
      </c>
      <c r="AL1617" s="6">
        <f t="shared" si="467"/>
        <v>0</v>
      </c>
      <c r="AM1617" s="6">
        <f t="shared" si="468"/>
        <v>22505.674977216237</v>
      </c>
      <c r="AN1617" s="6">
        <f t="shared" si="469"/>
        <v>21967.24132812256</v>
      </c>
      <c r="AO1617" s="5">
        <f t="shared" si="470"/>
        <v>0</v>
      </c>
      <c r="AP1617" s="6">
        <f>+AN1617+SUM($D$16:$E$18)-SUM($AL$27:AL1617)</f>
        <v>30946.697117596224</v>
      </c>
      <c r="AQ1617" s="10">
        <f t="shared" si="478"/>
        <v>1.9945759841923927E-3</v>
      </c>
      <c r="AR1617" s="10">
        <f>+AN1617/SUM(AL$27:AL1617)-1</f>
        <v>0.26099627328800046</v>
      </c>
    </row>
    <row r="1618" spans="1:44" x14ac:dyDescent="0.25">
      <c r="A1618" s="1">
        <v>42576</v>
      </c>
      <c r="B1618">
        <v>7.8689999999999998</v>
      </c>
      <c r="G1618">
        <f t="shared" si="471"/>
        <v>5348.4502056266492</v>
      </c>
      <c r="H1618">
        <f t="shared" si="472"/>
        <v>5264.250309480597</v>
      </c>
      <c r="I1618" s="5">
        <f t="shared" si="461"/>
        <v>0</v>
      </c>
      <c r="J1618" s="6">
        <f>+H1618+SUM($D$16:$E$16)-SUM($F$27:F1618)</f>
        <v>7958.0510463227092</v>
      </c>
      <c r="K1618" s="10">
        <f t="shared" si="473"/>
        <v>2.5225574138354467E-4</v>
      </c>
      <c r="L1618" s="10">
        <f>+H1618/SUM(F$27:F1618)-1</f>
        <v>7.2808257792520426E-3</v>
      </c>
      <c r="M1618">
        <v>7.1989999999999998</v>
      </c>
      <c r="R1618">
        <f t="shared" si="474"/>
        <v>5039.0453323900929</v>
      </c>
      <c r="S1618">
        <f t="shared" si="475"/>
        <v>4816.258808841405</v>
      </c>
      <c r="T1618" s="5">
        <f t="shared" si="462"/>
        <v>0</v>
      </c>
      <c r="U1618" s="6">
        <f>+S1618+SUM($D$17:$E$17)-SUM($Q$27:Q1618)</f>
        <v>7061.2127562098212</v>
      </c>
      <c r="V1618" s="10">
        <f t="shared" si="463"/>
        <v>-1.8945499251565856E-4</v>
      </c>
      <c r="W1618" s="10">
        <f>+S1618/SUM(Q$27:Q1618)-1</f>
        <v>0.1059030721227685</v>
      </c>
      <c r="X1618">
        <v>5.4269999999999996</v>
      </c>
      <c r="AC1618">
        <f t="shared" si="476"/>
        <v>12112.123088486855</v>
      </c>
      <c r="AD1618">
        <f t="shared" si="477"/>
        <v>11880.833507158341</v>
      </c>
      <c r="AE1618" s="5">
        <f t="shared" si="464"/>
        <v>0</v>
      </c>
      <c r="AF1618" s="6">
        <f>+AD1618+SUM($D$18:$E$18)-SUM($AB$27:AB1618)</f>
        <v>15921.534612421485</v>
      </c>
      <c r="AG1618" s="10">
        <f t="shared" si="465"/>
        <v>-4.1232940603874724E-4</v>
      </c>
      <c r="AH1618" s="10">
        <f>+AD1618/SUM(AB$27:AB1618)-1</f>
        <v>0.51554796757843824</v>
      </c>
      <c r="AI1618" s="6">
        <f t="shared" si="466"/>
        <v>0</v>
      </c>
      <c r="AL1618" s="6">
        <f t="shared" si="467"/>
        <v>0</v>
      </c>
      <c r="AM1618" s="6">
        <f t="shared" si="468"/>
        <v>22499.618626503594</v>
      </c>
      <c r="AN1618" s="6">
        <f t="shared" si="469"/>
        <v>21961.342625480342</v>
      </c>
      <c r="AO1618" s="5">
        <f t="shared" si="470"/>
        <v>0</v>
      </c>
      <c r="AP1618" s="6">
        <f>+AN1618+SUM($D$16:$E$18)-SUM($AL$27:AL1618)</f>
        <v>30940.798414954006</v>
      </c>
      <c r="AQ1618" s="10">
        <f t="shared" si="478"/>
        <v>-1.9060847171514794E-4</v>
      </c>
      <c r="AR1618" s="10">
        <f>+AN1618/SUM(AL$27:AL1618)-1</f>
        <v>0.26065766718184591</v>
      </c>
    </row>
    <row r="1619" spans="1:44" x14ac:dyDescent="0.25">
      <c r="A1619" s="1">
        <v>42577</v>
      </c>
      <c r="B1619">
        <v>7.8730000000000002</v>
      </c>
      <c r="G1619">
        <f t="shared" si="471"/>
        <v>5351.1689501713827</v>
      </c>
      <c r="H1619">
        <f t="shared" si="472"/>
        <v>5266.9262532139719</v>
      </c>
      <c r="I1619" s="5">
        <f t="shared" si="461"/>
        <v>0</v>
      </c>
      <c r="J1619" s="6">
        <f>+H1619+SUM($D$16:$E$16)-SUM($F$27:F1619)</f>
        <v>7960.7269900560841</v>
      </c>
      <c r="K1619" s="10">
        <f t="shared" si="473"/>
        <v>3.3625616596300034E-4</v>
      </c>
      <c r="L1619" s="10">
        <f>+H1619/SUM(F$27:F1619)-1</f>
        <v>7.7928505985580543E-3</v>
      </c>
      <c r="M1619">
        <v>7.218</v>
      </c>
      <c r="R1619">
        <f t="shared" si="474"/>
        <v>5052.3446602572149</v>
      </c>
      <c r="S1619">
        <f t="shared" si="475"/>
        <v>4828.9701461615869</v>
      </c>
      <c r="T1619" s="5">
        <f t="shared" si="462"/>
        <v>0</v>
      </c>
      <c r="U1619" s="6">
        <f>+S1619+SUM($D$17:$E$17)-SUM($Q$27:Q1619)</f>
        <v>7073.924093530004</v>
      </c>
      <c r="V1619" s="10">
        <f t="shared" si="463"/>
        <v>1.8001634788591403E-3</v>
      </c>
      <c r="W1619" s="10">
        <f>+S1619/SUM(Q$27:Q1619)-1</f>
        <v>0.1088218328354138</v>
      </c>
      <c r="X1619">
        <v>5.415</v>
      </c>
      <c r="AC1619">
        <f t="shared" si="476"/>
        <v>12085.34116899877</v>
      </c>
      <c r="AD1619">
        <f t="shared" si="477"/>
        <v>11854.56300741891</v>
      </c>
      <c r="AE1619" s="5">
        <f t="shared" si="464"/>
        <v>0</v>
      </c>
      <c r="AF1619" s="6">
        <f>+AD1619+SUM($D$18:$E$18)-SUM($AB$27:AB1619)</f>
        <v>15895.264112682053</v>
      </c>
      <c r="AG1619" s="10">
        <f t="shared" si="465"/>
        <v>-1.6499979668377351E-3</v>
      </c>
      <c r="AH1619" s="10">
        <f>+AD1619/SUM(AB$27:AB1619)-1</f>
        <v>0.51219683884968581</v>
      </c>
      <c r="AI1619" s="6">
        <f t="shared" si="466"/>
        <v>0</v>
      </c>
      <c r="AL1619" s="6">
        <f t="shared" si="467"/>
        <v>0</v>
      </c>
      <c r="AM1619" s="6">
        <f t="shared" si="468"/>
        <v>22488.854779427369</v>
      </c>
      <c r="AN1619" s="6">
        <f t="shared" si="469"/>
        <v>21950.459406794471</v>
      </c>
      <c r="AO1619" s="5">
        <f t="shared" si="470"/>
        <v>0</v>
      </c>
      <c r="AP1619" s="6">
        <f>+AN1619+SUM($D$16:$E$18)-SUM($AL$27:AL1619)</f>
        <v>30929.915196268135</v>
      </c>
      <c r="AQ1619" s="10">
        <f t="shared" si="478"/>
        <v>-3.5174330474330162E-4</v>
      </c>
      <c r="AR1619" s="10">
        <f>+AN1619/SUM(AL$27:AL1619)-1</f>
        <v>0.26003293246894899</v>
      </c>
    </row>
    <row r="1620" spans="1:44" x14ac:dyDescent="0.25">
      <c r="A1620" s="1">
        <v>42578</v>
      </c>
      <c r="B1620">
        <v>7.8979999999999997</v>
      </c>
      <c r="G1620">
        <f t="shared" si="471"/>
        <v>5368.1611035759661</v>
      </c>
      <c r="H1620">
        <f t="shared" si="472"/>
        <v>5283.6509015475613</v>
      </c>
      <c r="I1620" s="5">
        <f t="shared" si="461"/>
        <v>0</v>
      </c>
      <c r="J1620" s="6">
        <f>+H1620+SUM($D$16:$E$16)-SUM($F$27:F1620)</f>
        <v>7977.4516383896716</v>
      </c>
      <c r="K1620" s="10">
        <f t="shared" si="473"/>
        <v>2.1008945985057093E-3</v>
      </c>
      <c r="L1620" s="10">
        <f>+H1620/SUM(F$27:F1620)-1</f>
        <v>1.0993005719218907E-2</v>
      </c>
      <c r="M1620">
        <v>7.2489999999999997</v>
      </c>
      <c r="R1620">
        <f t="shared" si="474"/>
        <v>5074.0435636193615</v>
      </c>
      <c r="S1620">
        <f t="shared" si="475"/>
        <v>4849.7096965260935</v>
      </c>
      <c r="T1620" s="5">
        <f t="shared" si="462"/>
        <v>0</v>
      </c>
      <c r="U1620" s="6">
        <f>+S1620+SUM($D$17:$E$17)-SUM($Q$27:Q1620)</f>
        <v>7094.6636438945097</v>
      </c>
      <c r="V1620" s="10">
        <f t="shared" si="463"/>
        <v>2.9318310587294061E-3</v>
      </c>
      <c r="W1620" s="10">
        <f>+S1620/SUM(Q$27:Q1620)-1</f>
        <v>0.11358402136657175</v>
      </c>
      <c r="X1620">
        <v>5.3970000000000002</v>
      </c>
      <c r="AC1620">
        <f t="shared" si="476"/>
        <v>12045.168289766641</v>
      </c>
      <c r="AD1620">
        <f t="shared" si="477"/>
        <v>11815.157257809762</v>
      </c>
      <c r="AE1620" s="5">
        <f t="shared" si="464"/>
        <v>0</v>
      </c>
      <c r="AF1620" s="6">
        <f>+AD1620+SUM($D$18:$E$18)-SUM($AB$27:AB1620)</f>
        <v>15855.858363072904</v>
      </c>
      <c r="AG1620" s="10">
        <f t="shared" si="465"/>
        <v>-2.4790874394914342E-3</v>
      </c>
      <c r="AH1620" s="10">
        <f>+AD1620/SUM(AB$27:AB1620)-1</f>
        <v>0.50717014575655672</v>
      </c>
      <c r="AI1620" s="6">
        <f t="shared" si="466"/>
        <v>0</v>
      </c>
      <c r="AL1620" s="6">
        <f t="shared" si="467"/>
        <v>0</v>
      </c>
      <c r="AM1620" s="6">
        <f t="shared" si="468"/>
        <v>22487.372956961968</v>
      </c>
      <c r="AN1620" s="6">
        <f t="shared" si="469"/>
        <v>21948.517855883416</v>
      </c>
      <c r="AO1620" s="5">
        <f t="shared" si="470"/>
        <v>0</v>
      </c>
      <c r="AP1620" s="6">
        <f>+AN1620+SUM($D$16:$E$18)-SUM($AL$27:AL1620)</f>
        <v>30927.97364535708</v>
      </c>
      <c r="AQ1620" s="10">
        <f t="shared" si="478"/>
        <v>-6.2772590831094988E-5</v>
      </c>
      <c r="AR1620" s="10">
        <f>+AN1620/SUM(AL$27:AL1620)-1</f>
        <v>0.25992148067458531</v>
      </c>
    </row>
    <row r="1621" spans="1:44" x14ac:dyDescent="0.25">
      <c r="A1621" s="1">
        <v>42579</v>
      </c>
      <c r="B1621">
        <v>7.8460000000000001</v>
      </c>
      <c r="G1621">
        <f t="shared" si="471"/>
        <v>5332.817424494433</v>
      </c>
      <c r="H1621">
        <f t="shared" si="472"/>
        <v>5248.863633013696</v>
      </c>
      <c r="I1621" s="5">
        <f t="shared" si="461"/>
        <v>0</v>
      </c>
      <c r="J1621" s="6">
        <f>+H1621+SUM($D$16:$E$16)-SUM($F$27:F1621)</f>
        <v>7942.6643698558073</v>
      </c>
      <c r="K1621" s="10">
        <f t="shared" si="473"/>
        <v>-4.3606993950873196E-3</v>
      </c>
      <c r="L1621" s="10">
        <f>+H1621/SUM(F$27:F1621)-1</f>
        <v>4.3366830682443069E-3</v>
      </c>
      <c r="M1621">
        <v>7.2030000000000003</v>
      </c>
      <c r="R1621">
        <f t="shared" si="474"/>
        <v>5041.8451908884344</v>
      </c>
      <c r="S1621">
        <f t="shared" si="475"/>
        <v>4818.9348798561805</v>
      </c>
      <c r="T1621" s="5">
        <f t="shared" si="462"/>
        <v>0</v>
      </c>
      <c r="U1621" s="6">
        <f>+S1621+SUM($D$17:$E$17)-SUM($Q$27:Q1621)</f>
        <v>7063.8888272245968</v>
      </c>
      <c r="V1621" s="10">
        <f t="shared" si="463"/>
        <v>-4.3377414652203683E-3</v>
      </c>
      <c r="W1621" s="10">
        <f>+S1621/SUM(Q$27:Q1621)-1</f>
        <v>0.10651754806227287</v>
      </c>
      <c r="X1621">
        <v>5.3609999999999998</v>
      </c>
      <c r="AC1621">
        <f t="shared" si="476"/>
        <v>11964.822531302383</v>
      </c>
      <c r="AD1621">
        <f t="shared" si="477"/>
        <v>11736.345758591464</v>
      </c>
      <c r="AE1621" s="5">
        <f t="shared" si="464"/>
        <v>0</v>
      </c>
      <c r="AF1621" s="6">
        <f>+AD1621+SUM($D$18:$E$18)-SUM($AB$27:AB1621)</f>
        <v>15777.046863854608</v>
      </c>
      <c r="AG1621" s="10">
        <f t="shared" si="465"/>
        <v>-4.9704971761000971E-3</v>
      </c>
      <c r="AH1621" s="10">
        <f>+AD1621/SUM(AB$27:AB1621)-1</f>
        <v>0.49711675957029833</v>
      </c>
      <c r="AI1621" s="6">
        <f t="shared" si="466"/>
        <v>0</v>
      </c>
      <c r="AL1621" s="6">
        <f t="shared" si="467"/>
        <v>0</v>
      </c>
      <c r="AM1621" s="6">
        <f t="shared" si="468"/>
        <v>22339.485146685249</v>
      </c>
      <c r="AN1621" s="6">
        <f t="shared" si="469"/>
        <v>21804.14427146134</v>
      </c>
      <c r="AO1621" s="5">
        <f t="shared" si="470"/>
        <v>0</v>
      </c>
      <c r="AP1621" s="6">
        <f>+AN1621+SUM($D$16:$E$18)-SUM($AL$27:AL1621)</f>
        <v>30783.600060935001</v>
      </c>
      <c r="AQ1621" s="10">
        <f t="shared" si="478"/>
        <v>-4.6680583111449181E-3</v>
      </c>
      <c r="AR1621" s="10">
        <f>+AN1621/SUM(AL$27:AL1621)-1</f>
        <v>0.25163393335819095</v>
      </c>
    </row>
    <row r="1622" spans="1:44" x14ac:dyDescent="0.25">
      <c r="A1622" s="1">
        <v>42580</v>
      </c>
      <c r="B1622">
        <v>7.7649999999999997</v>
      </c>
      <c r="G1622">
        <f t="shared" si="471"/>
        <v>5277.7628474635821</v>
      </c>
      <c r="H1622">
        <f t="shared" si="472"/>
        <v>5194.6757724128656</v>
      </c>
      <c r="I1622" s="5">
        <f t="shared" si="461"/>
        <v>0</v>
      </c>
      <c r="J1622" s="6">
        <f>+H1622+SUM($D$16:$E$16)-SUM($F$27:F1622)</f>
        <v>7888.4765092549769</v>
      </c>
      <c r="K1622" s="10">
        <f t="shared" si="473"/>
        <v>-6.8223782445706593E-3</v>
      </c>
      <c r="L1622" s="10">
        <f>+H1622/SUM(F$27:F1622)-1</f>
        <v>-6.0318195226974902E-3</v>
      </c>
      <c r="M1622">
        <v>7.2350000000000003</v>
      </c>
      <c r="R1622">
        <f t="shared" si="474"/>
        <v>5064.244058875166</v>
      </c>
      <c r="S1622">
        <f t="shared" si="475"/>
        <v>4840.343447974381</v>
      </c>
      <c r="T1622" s="5">
        <f t="shared" si="462"/>
        <v>0</v>
      </c>
      <c r="U1622" s="6">
        <f>+S1622+SUM($D$17:$E$17)-SUM($Q$27:Q1622)</f>
        <v>7085.2973953427972</v>
      </c>
      <c r="V1622" s="10">
        <f t="shared" si="463"/>
        <v>3.0307056979281821E-3</v>
      </c>
      <c r="W1622" s="10">
        <f>+S1622/SUM(Q$27:Q1622)-1</f>
        <v>0.11143335557830691</v>
      </c>
      <c r="X1622">
        <v>5.3609999999999998</v>
      </c>
      <c r="AC1622">
        <f t="shared" si="476"/>
        <v>11964.822531302383</v>
      </c>
      <c r="AD1622">
        <f t="shared" si="477"/>
        <v>11736.345758591464</v>
      </c>
      <c r="AE1622" s="5">
        <f t="shared" si="464"/>
        <v>0</v>
      </c>
      <c r="AF1622" s="6">
        <f>+AD1622+SUM($D$18:$E$18)-SUM($AB$27:AB1622)</f>
        <v>15777.046863854608</v>
      </c>
      <c r="AG1622" s="10">
        <f t="shared" si="465"/>
        <v>0</v>
      </c>
      <c r="AH1622" s="10">
        <f>+AD1622/SUM(AB$27:AB1622)-1</f>
        <v>0.49711675957029833</v>
      </c>
      <c r="AI1622" s="6">
        <f t="shared" si="466"/>
        <v>0</v>
      </c>
      <c r="AL1622" s="6">
        <f t="shared" si="467"/>
        <v>0</v>
      </c>
      <c r="AM1622" s="6">
        <f t="shared" si="468"/>
        <v>22306.829437641132</v>
      </c>
      <c r="AN1622" s="6">
        <f t="shared" si="469"/>
        <v>21771.364978978709</v>
      </c>
      <c r="AO1622" s="5">
        <f t="shared" si="470"/>
        <v>0</v>
      </c>
      <c r="AP1622" s="6">
        <f>+AN1622+SUM($D$16:$E$18)-SUM($AL$27:AL1622)</f>
        <v>30750.820768452373</v>
      </c>
      <c r="AQ1622" s="10">
        <f t="shared" si="478"/>
        <v>-1.0648297280936303E-3</v>
      </c>
      <c r="AR1622" s="10">
        <f>+AN1622/SUM(AL$27:AL1622)-1</f>
        <v>0.24975228763653634</v>
      </c>
    </row>
    <row r="1623" spans="1:44" x14ac:dyDescent="0.25">
      <c r="A1623" s="1">
        <v>42584</v>
      </c>
      <c r="B1623">
        <v>7.7679999999999998</v>
      </c>
      <c r="G1623">
        <f t="shared" si="471"/>
        <v>5279.801905872132</v>
      </c>
      <c r="H1623">
        <f t="shared" si="472"/>
        <v>5196.6827302128968</v>
      </c>
      <c r="I1623" s="5">
        <f t="shared" si="461"/>
        <v>0</v>
      </c>
      <c r="J1623" s="6">
        <f>+H1623+SUM($D$16:$E$16)-SUM($F$27:F1623)</f>
        <v>7890.4834670550081</v>
      </c>
      <c r="K1623" s="10">
        <f t="shared" si="473"/>
        <v>2.5441640064172155E-4</v>
      </c>
      <c r="L1623" s="10">
        <f>+H1623/SUM(F$27:F1623)-1</f>
        <v>-5.647800908218148E-3</v>
      </c>
      <c r="M1623">
        <v>7.1189999999999998</v>
      </c>
      <c r="R1623">
        <f t="shared" si="474"/>
        <v>4983.0481624232625</v>
      </c>
      <c r="S1623">
        <f t="shared" si="475"/>
        <v>4762.7373885459037</v>
      </c>
      <c r="T1623" s="5">
        <f t="shared" si="462"/>
        <v>0</v>
      </c>
      <c r="U1623" s="6">
        <f>+S1623+SUM($D$17:$E$17)-SUM($Q$27:Q1623)</f>
        <v>7007.69133591432</v>
      </c>
      <c r="V1623" s="10">
        <f t="shared" si="463"/>
        <v>-1.0953112494542339E-2</v>
      </c>
      <c r="W1623" s="10">
        <f>+S1623/SUM(Q$27:Q1623)-1</f>
        <v>9.3613553332683619E-2</v>
      </c>
      <c r="X1623">
        <v>5.3330000000000002</v>
      </c>
      <c r="AC1623">
        <f t="shared" si="476"/>
        <v>11902.331385830183</v>
      </c>
      <c r="AD1623">
        <f t="shared" si="477"/>
        <v>11675.047925866122</v>
      </c>
      <c r="AE1623" s="5">
        <f t="shared" si="464"/>
        <v>0</v>
      </c>
      <c r="AF1623" s="6">
        <f>+AD1623+SUM($D$18:$E$18)-SUM($AB$27:AB1623)</f>
        <v>15715.749031129264</v>
      </c>
      <c r="AG1623" s="10">
        <f t="shared" si="465"/>
        <v>-3.8852538915744583E-3</v>
      </c>
      <c r="AH1623" s="10">
        <f>+AD1623/SUM(AB$27:AB1623)-1</f>
        <v>0.48929745920320844</v>
      </c>
      <c r="AI1623" s="6">
        <f t="shared" si="466"/>
        <v>0</v>
      </c>
      <c r="AL1623" s="6">
        <f t="shared" si="467"/>
        <v>0</v>
      </c>
      <c r="AM1623" s="6">
        <f t="shared" si="468"/>
        <v>22165.181454125577</v>
      </c>
      <c r="AN1623" s="6">
        <f t="shared" si="469"/>
        <v>21634.468044624922</v>
      </c>
      <c r="AO1623" s="5">
        <f t="shared" si="470"/>
        <v>0</v>
      </c>
      <c r="AP1623" s="6">
        <f>+AN1623+SUM($D$16:$E$18)-SUM($AL$27:AL1623)</f>
        <v>30613.92383409859</v>
      </c>
      <c r="AQ1623" s="10">
        <f t="shared" si="478"/>
        <v>-4.4518139982210325E-3</v>
      </c>
      <c r="AR1623" s="10">
        <f>+AN1623/SUM(AL$27:AL1623)-1</f>
        <v>0.24189392611238469</v>
      </c>
    </row>
    <row r="1624" spans="1:44" x14ac:dyDescent="0.25">
      <c r="A1624" s="1">
        <v>42585</v>
      </c>
      <c r="B1624">
        <v>7.73</v>
      </c>
      <c r="G1624">
        <f t="shared" si="471"/>
        <v>5253.9738326971656</v>
      </c>
      <c r="H1624">
        <f t="shared" si="472"/>
        <v>5171.2612647458418</v>
      </c>
      <c r="I1624" s="5">
        <f t="shared" si="461"/>
        <v>0</v>
      </c>
      <c r="J1624" s="6">
        <f>+H1624+SUM($D$16:$E$16)-SUM($F$27:F1624)</f>
        <v>7865.0620015879522</v>
      </c>
      <c r="K1624" s="10">
        <f t="shared" si="473"/>
        <v>-3.2217880657373632E-3</v>
      </c>
      <c r="L1624" s="10">
        <f>+H1624/SUM(F$27:F1624)-1</f>
        <v>-1.0512036691622595E-2</v>
      </c>
      <c r="M1624">
        <v>7.1120000000000001</v>
      </c>
      <c r="R1624">
        <f t="shared" si="474"/>
        <v>4978.1484100511652</v>
      </c>
      <c r="S1624">
        <f t="shared" si="475"/>
        <v>4758.0542642700475</v>
      </c>
      <c r="T1624" s="5">
        <f t="shared" si="462"/>
        <v>0</v>
      </c>
      <c r="U1624" s="6">
        <f>+S1624+SUM($D$17:$E$17)-SUM($Q$27:Q1624)</f>
        <v>7003.0082116384638</v>
      </c>
      <c r="V1624" s="10">
        <f t="shared" si="463"/>
        <v>-6.6828346903002878E-4</v>
      </c>
      <c r="W1624" s="10">
        <f>+S1624/SUM(Q$27:Q1624)-1</f>
        <v>9.25382204385512E-2</v>
      </c>
      <c r="X1624">
        <v>5.327</v>
      </c>
      <c r="AC1624">
        <f t="shared" si="476"/>
        <v>11888.940426086139</v>
      </c>
      <c r="AD1624">
        <f t="shared" si="477"/>
        <v>11661.912675996406</v>
      </c>
      <c r="AE1624" s="5">
        <f t="shared" si="464"/>
        <v>0</v>
      </c>
      <c r="AF1624" s="6">
        <f>+AD1624+SUM($D$18:$E$18)-SUM($AB$27:AB1624)</f>
        <v>15702.613781259548</v>
      </c>
      <c r="AG1624" s="10">
        <f t="shared" si="465"/>
        <v>-8.3580170717267865E-4</v>
      </c>
      <c r="AH1624" s="10">
        <f>+AD1624/SUM(AB$27:AB1624)-1</f>
        <v>0.48762189483883223</v>
      </c>
      <c r="AI1624" s="6">
        <f t="shared" si="466"/>
        <v>0</v>
      </c>
      <c r="AL1624" s="6">
        <f t="shared" si="467"/>
        <v>0</v>
      </c>
      <c r="AM1624" s="6">
        <f t="shared" si="468"/>
        <v>22121.062668834471</v>
      </c>
      <c r="AN1624" s="6">
        <f t="shared" si="469"/>
        <v>21591.228205012296</v>
      </c>
      <c r="AO1624" s="5">
        <f t="shared" si="470"/>
        <v>0</v>
      </c>
      <c r="AP1624" s="6">
        <f>+AN1624+SUM($D$16:$E$18)-SUM($AL$27:AL1624)</f>
        <v>30570.68399448596</v>
      </c>
      <c r="AQ1624" s="10">
        <f t="shared" si="478"/>
        <v>-1.4124239626045476E-3</v>
      </c>
      <c r="AR1624" s="10">
        <f>+AN1624/SUM(AL$27:AL1624)-1</f>
        <v>0.23941180849940569</v>
      </c>
    </row>
    <row r="1625" spans="1:44" x14ac:dyDescent="0.25">
      <c r="A1625" s="1">
        <v>42586</v>
      </c>
      <c r="B1625">
        <v>7.8140000000000001</v>
      </c>
      <c r="G1625">
        <f t="shared" si="471"/>
        <v>5311.0674681365654</v>
      </c>
      <c r="H1625">
        <f t="shared" si="472"/>
        <v>5227.4560831467024</v>
      </c>
      <c r="I1625" s="5">
        <f t="shared" si="461"/>
        <v>0</v>
      </c>
      <c r="J1625" s="6">
        <f>+H1625+SUM($D$16:$E$16)-SUM($F$27:F1625)</f>
        <v>7921.2568199888137</v>
      </c>
      <c r="K1625" s="10">
        <f t="shared" si="473"/>
        <v>7.1448665489879382E-3</v>
      </c>
      <c r="L1625" s="10">
        <f>+H1625/SUM(F$27:F1625)-1</f>
        <v>2.404845137984335E-4</v>
      </c>
      <c r="M1625">
        <v>7.1769999999999996</v>
      </c>
      <c r="R1625">
        <f t="shared" si="474"/>
        <v>5023.6461106492143</v>
      </c>
      <c r="S1625">
        <f t="shared" si="475"/>
        <v>4801.5404182601415</v>
      </c>
      <c r="T1625" s="5">
        <f t="shared" si="462"/>
        <v>0</v>
      </c>
      <c r="U1625" s="6">
        <f>+S1625+SUM($D$17:$E$17)-SUM($Q$27:Q1625)</f>
        <v>7046.4943656285577</v>
      </c>
      <c r="V1625" s="10">
        <f t="shared" si="463"/>
        <v>6.2096391544741447E-3</v>
      </c>
      <c r="W1625" s="10">
        <f>+S1625/SUM(Q$27:Q1625)-1</f>
        <v>0.10252345445549516</v>
      </c>
      <c r="X1625">
        <v>5.343</v>
      </c>
      <c r="AC1625">
        <f t="shared" si="476"/>
        <v>11924.649652070253</v>
      </c>
      <c r="AD1625">
        <f t="shared" si="477"/>
        <v>11696.940008982316</v>
      </c>
      <c r="AE1625" s="5">
        <f t="shared" si="464"/>
        <v>0</v>
      </c>
      <c r="AF1625" s="6">
        <f>+AD1625+SUM($D$18:$E$18)-SUM($AB$27:AB1625)</f>
        <v>15737.64111424546</v>
      </c>
      <c r="AG1625" s="10">
        <f t="shared" si="465"/>
        <v>2.2306689493767351E-3</v>
      </c>
      <c r="AH1625" s="10">
        <f>+AD1625/SUM(AB$27:AB1625)-1</f>
        <v>0.49209006647716924</v>
      </c>
      <c r="AI1625" s="6">
        <f t="shared" si="466"/>
        <v>0</v>
      </c>
      <c r="AL1625" s="6">
        <f t="shared" si="467"/>
        <v>0</v>
      </c>
      <c r="AM1625" s="6">
        <f t="shared" si="468"/>
        <v>22259.363230856034</v>
      </c>
      <c r="AN1625" s="6">
        <f t="shared" si="469"/>
        <v>21725.936510389161</v>
      </c>
      <c r="AO1625" s="5">
        <f t="shared" si="470"/>
        <v>0</v>
      </c>
      <c r="AP1625" s="6">
        <f>+AN1625+SUM($D$16:$E$18)-SUM($AL$27:AL1625)</f>
        <v>30705.392299862826</v>
      </c>
      <c r="AQ1625" s="10">
        <f t="shared" si="478"/>
        <v>4.4064537581547381E-3</v>
      </c>
      <c r="AR1625" s="10">
        <f>+AN1625/SUM(AL$27:AL1625)-1</f>
        <v>0.24714453508641254</v>
      </c>
    </row>
    <row r="1626" spans="1:44" x14ac:dyDescent="0.25">
      <c r="A1626" s="1">
        <v>42587</v>
      </c>
      <c r="B1626">
        <v>7.9340000000000002</v>
      </c>
      <c r="G1626">
        <f t="shared" si="471"/>
        <v>5392.6298044785653</v>
      </c>
      <c r="H1626">
        <f t="shared" si="472"/>
        <v>5307.7343951479315</v>
      </c>
      <c r="I1626" s="5">
        <f t="shared" si="461"/>
        <v>0</v>
      </c>
      <c r="J1626" s="6">
        <f>+H1626+SUM($D$16:$E$16)-SUM($F$27:F1626)</f>
        <v>8001.5351319900419</v>
      </c>
      <c r="K1626" s="10">
        <f t="shared" si="473"/>
        <v>1.0134542260850754E-2</v>
      </c>
      <c r="L1626" s="10">
        <f>+H1626/SUM(F$27:F1626)-1</f>
        <v>1.5601229092971014E-2</v>
      </c>
      <c r="M1626">
        <v>7.2380000000000004</v>
      </c>
      <c r="R1626">
        <f t="shared" si="474"/>
        <v>5066.3439527489227</v>
      </c>
      <c r="S1626">
        <f t="shared" si="475"/>
        <v>4842.3505012354617</v>
      </c>
      <c r="T1626" s="5">
        <f t="shared" si="462"/>
        <v>0</v>
      </c>
      <c r="U1626" s="6">
        <f>+S1626+SUM($D$17:$E$17)-SUM($Q$27:Q1626)</f>
        <v>7087.304448603878</v>
      </c>
      <c r="V1626" s="10">
        <f t="shared" si="463"/>
        <v>5.7915441150970803E-3</v>
      </c>
      <c r="W1626" s="10">
        <f>+S1626/SUM(Q$27:Q1626)-1</f>
        <v>0.11189421253293497</v>
      </c>
      <c r="X1626">
        <v>5.3710000000000004</v>
      </c>
      <c r="AC1626">
        <f t="shared" si="476"/>
        <v>11987.140797542455</v>
      </c>
      <c r="AD1626">
        <f t="shared" si="477"/>
        <v>11758.23784170766</v>
      </c>
      <c r="AE1626" s="5">
        <f t="shared" si="464"/>
        <v>0</v>
      </c>
      <c r="AF1626" s="6">
        <f>+AD1626+SUM($D$18:$E$18)-SUM($AB$27:AB1626)</f>
        <v>15798.938946970804</v>
      </c>
      <c r="AG1626" s="10">
        <f t="shared" si="465"/>
        <v>3.8949822454559246E-3</v>
      </c>
      <c r="AH1626" s="10">
        <f>+AD1626/SUM(AB$27:AB1626)-1</f>
        <v>0.49990936684425913</v>
      </c>
      <c r="AI1626" s="6">
        <f t="shared" si="466"/>
        <v>0</v>
      </c>
      <c r="AL1626" s="6">
        <f t="shared" si="467"/>
        <v>0</v>
      </c>
      <c r="AM1626" s="6">
        <f t="shared" si="468"/>
        <v>22446.114554769942</v>
      </c>
      <c r="AN1626" s="6">
        <f t="shared" si="469"/>
        <v>21908.322738091054</v>
      </c>
      <c r="AO1626" s="5">
        <f t="shared" si="470"/>
        <v>0</v>
      </c>
      <c r="AP1626" s="6">
        <f>+AN1626+SUM($D$16:$E$18)-SUM($AL$27:AL1626)</f>
        <v>30887.778527564718</v>
      </c>
      <c r="AQ1626" s="10">
        <f t="shared" si="478"/>
        <v>5.9398761598856709E-3</v>
      </c>
      <c r="AR1626" s="10">
        <f>+AN1626/SUM(AL$27:AL1626)-1</f>
        <v>0.25761414071398447</v>
      </c>
    </row>
    <row r="1627" spans="1:44" x14ac:dyDescent="0.25">
      <c r="A1627" s="1">
        <v>42590</v>
      </c>
      <c r="B1627">
        <v>8.0090000000000003</v>
      </c>
      <c r="C1627">
        <f>+$C$16</f>
        <v>60</v>
      </c>
      <c r="D1627" s="7">
        <f>+$H$16</f>
        <v>1.0004210526315789</v>
      </c>
      <c r="E1627" s="7">
        <f>+$J$16</f>
        <v>0.46199999999999997</v>
      </c>
      <c r="F1627" s="6">
        <f>+C1627-D1627-E1627</f>
        <v>58.537578947368416</v>
      </c>
      <c r="G1627">
        <f t="shared" si="471"/>
        <v>5502.1438436396838</v>
      </c>
      <c r="H1627">
        <f t="shared" si="472"/>
        <v>5416.4459190960679</v>
      </c>
      <c r="I1627" s="5">
        <f t="shared" si="461"/>
        <v>150180</v>
      </c>
      <c r="J1627" s="6">
        <f>+H1627+SUM($D$16:$E$16)-SUM($F$27:F1627)</f>
        <v>8051.7090769908109</v>
      </c>
      <c r="K1627" s="10">
        <f t="shared" si="473"/>
        <v>6.2705398618041475E-3</v>
      </c>
      <c r="L1627" s="10">
        <f>+H1627/SUM(F$27:F1627)-1</f>
        <v>2.4922542205212839E-2</v>
      </c>
      <c r="M1627">
        <v>7.2439999999999998</v>
      </c>
      <c r="N1627">
        <f>+$C$17</f>
        <v>50</v>
      </c>
      <c r="O1627" s="7">
        <f>+$H$17</f>
        <v>0.83368421052631569</v>
      </c>
      <c r="P1627" s="7">
        <f>+$J$17</f>
        <v>0.38500000000000001</v>
      </c>
      <c r="Q1627" s="6">
        <f>+N1627-O1627-P1627</f>
        <v>48.781315789473688</v>
      </c>
      <c r="R1627">
        <f t="shared" si="474"/>
        <v>5120.543740496435</v>
      </c>
      <c r="S1627">
        <f t="shared" si="475"/>
        <v>4895.1459235470975</v>
      </c>
      <c r="T1627" s="5">
        <f t="shared" si="462"/>
        <v>125150</v>
      </c>
      <c r="U1627" s="6">
        <f>+S1627+SUM($D$17:$E$17)-SUM($Q$27:Q1627)</f>
        <v>7091.3185551260403</v>
      </c>
      <c r="V1627" s="10">
        <f t="shared" si="463"/>
        <v>5.6637986293273102E-4</v>
      </c>
      <c r="W1627" s="10">
        <f>+S1627/SUM(Q$27:Q1627)-1</f>
        <v>0.11156626135011205</v>
      </c>
      <c r="X1627">
        <v>5.343</v>
      </c>
      <c r="Y1627">
        <f>+$C$18</f>
        <v>90</v>
      </c>
      <c r="Z1627" s="7">
        <f>+$H$18</f>
        <v>1.5006315789473685</v>
      </c>
      <c r="AA1627" s="7">
        <f>+$J$18</f>
        <v>0.69300000000000006</v>
      </c>
      <c r="AB1627" s="6">
        <f>+Y1627-Z1627-AA1627</f>
        <v>87.806368421052639</v>
      </c>
      <c r="AC1627">
        <f t="shared" si="476"/>
        <v>12012.456020491305</v>
      </c>
      <c r="AD1627">
        <f t="shared" si="477"/>
        <v>11784.746377403368</v>
      </c>
      <c r="AE1627" s="5">
        <f t="shared" si="464"/>
        <v>225270</v>
      </c>
      <c r="AF1627" s="6">
        <f>+AD1627+SUM($D$18:$E$18)-SUM($AB$27:AB1627)</f>
        <v>15737.641114245458</v>
      </c>
      <c r="AG1627" s="10">
        <f t="shared" si="465"/>
        <v>-3.8798702198351576E-3</v>
      </c>
      <c r="AH1627" s="10">
        <f>+AD1627/SUM(AB$27:AB1627)-1</f>
        <v>0.48663931992606035</v>
      </c>
      <c r="AI1627" s="6">
        <f t="shared" si="466"/>
        <v>200</v>
      </c>
      <c r="AL1627" s="6">
        <f t="shared" si="467"/>
        <v>195.12526315789475</v>
      </c>
      <c r="AM1627" s="6">
        <f t="shared" si="468"/>
        <v>22635.143604627425</v>
      </c>
      <c r="AN1627" s="6">
        <f t="shared" si="469"/>
        <v>22096.338220046535</v>
      </c>
      <c r="AO1627" s="5">
        <f t="shared" si="470"/>
        <v>500600</v>
      </c>
      <c r="AP1627" s="6">
        <f>+AN1627+SUM($D$16:$E$18)-SUM($AL$27:AL1627)</f>
        <v>30880.668746362306</v>
      </c>
      <c r="AQ1627" s="10">
        <f t="shared" si="478"/>
        <v>-2.3018104704641829E-4</v>
      </c>
      <c r="AR1627" s="10">
        <f>+AN1627/SUM(AL$27:AL1627)-1</f>
        <v>0.25435699466636263</v>
      </c>
    </row>
    <row r="1628" spans="1:44" x14ac:dyDescent="0.25">
      <c r="A1628" s="1">
        <v>42591</v>
      </c>
      <c r="B1628">
        <v>8.0220000000000002</v>
      </c>
      <c r="G1628">
        <f t="shared" si="471"/>
        <v>5511.0747800821009</v>
      </c>
      <c r="H1628">
        <f t="shared" si="472"/>
        <v>5425.2377529015675</v>
      </c>
      <c r="I1628" s="5">
        <f t="shared" ref="I1628:I1691" si="479">+C1628*(MAX($A:$A)-$A1628)</f>
        <v>0</v>
      </c>
      <c r="J1628" s="6">
        <f>+H1628+SUM($D$16:$E$16)-SUM($F$27:F1628)</f>
        <v>8060.5009107963115</v>
      </c>
      <c r="K1628" s="10">
        <f t="shared" si="473"/>
        <v>1.0919214444327086E-3</v>
      </c>
      <c r="L1628" s="10">
        <f>+H1628/SUM(F$27:F1628)-1</f>
        <v>2.6586169755302258E-2</v>
      </c>
      <c r="M1628">
        <v>7.3159999999999998</v>
      </c>
      <c r="R1628">
        <f t="shared" si="474"/>
        <v>5171.4381564704472</v>
      </c>
      <c r="S1628">
        <f t="shared" si="475"/>
        <v>4943.8000519975931</v>
      </c>
      <c r="T1628" s="5">
        <f t="shared" ref="T1628:T1691" si="480">+N1628*(MAX($A:$A)-$A1628)</f>
        <v>0</v>
      </c>
      <c r="U1628" s="6">
        <f>+S1628+SUM($D$17:$E$17)-SUM($Q$27:Q1628)</f>
        <v>7139.9726835765368</v>
      </c>
      <c r="V1628" s="10">
        <f t="shared" ref="V1628:V1691" si="481">+U1628/U1627-1</f>
        <v>6.8610834603286541E-3</v>
      </c>
      <c r="W1628" s="10">
        <f>+S1628/SUM(Q$27:Q1628)-1</f>
        <v>0.12261440751482877</v>
      </c>
      <c r="X1628">
        <v>5.3540000000000001</v>
      </c>
      <c r="AC1628">
        <f t="shared" si="476"/>
        <v>12037.186886339221</v>
      </c>
      <c r="AD1628">
        <f t="shared" si="477"/>
        <v>11809.008441815018</v>
      </c>
      <c r="AE1628" s="5">
        <f t="shared" ref="AE1628:AE1691" si="482">+Y1628*(MAX($A:$A)-$A1628)</f>
        <v>0</v>
      </c>
      <c r="AF1628" s="6">
        <f>+AD1628+SUM($D$18:$E$18)-SUM($AB$27:AB1628)</f>
        <v>15761.903178657109</v>
      </c>
      <c r="AG1628" s="10">
        <f t="shared" ref="AG1628:AG1691" si="483">+AF1628/AF1627-1</f>
        <v>1.541658259679668E-3</v>
      </c>
      <c r="AH1628" s="10">
        <f>+AD1628/SUM(AB$27:AB1628)-1</f>
        <v>0.48969996610221367</v>
      </c>
      <c r="AI1628" s="6">
        <f t="shared" ref="AI1628:AI1691" si="484">+C1628+N1628+Y1628</f>
        <v>0</v>
      </c>
      <c r="AL1628" s="6">
        <f t="shared" ref="AL1628:AL1691" si="485">+F1628+Q1628+AB1628</f>
        <v>0</v>
      </c>
      <c r="AM1628" s="6">
        <f t="shared" ref="AM1628:AM1691" si="486">+G1628+R1628+AC1628</f>
        <v>22719.699822891769</v>
      </c>
      <c r="AN1628" s="6">
        <f t="shared" ref="AN1628:AN1691" si="487">+H1628+S1628+AD1628</f>
        <v>22178.046246714177</v>
      </c>
      <c r="AO1628" s="5">
        <f t="shared" ref="AO1628:AO1691" si="488">+AI1628*(MAX($A:$A)-$A1628)</f>
        <v>0</v>
      </c>
      <c r="AP1628" s="6">
        <f>+AN1628+SUM($D$16:$E$18)-SUM($AL$27:AL1628)</f>
        <v>30962.376773029948</v>
      </c>
      <c r="AQ1628" s="10">
        <f t="shared" si="478"/>
        <v>2.645928018552679E-3</v>
      </c>
      <c r="AR1628" s="10">
        <f>+AN1628/SUM(AL$27:AL1628)-1</f>
        <v>0.25899536658800337</v>
      </c>
    </row>
    <row r="1629" spans="1:44" x14ac:dyDescent="0.25">
      <c r="A1629" s="1">
        <v>42592</v>
      </c>
      <c r="B1629">
        <v>8.0150000000000006</v>
      </c>
      <c r="G1629">
        <f t="shared" ref="G1629:G1692" si="489">+(B1629/B1628*G1628)+F1629</f>
        <v>5506.265814305415</v>
      </c>
      <c r="H1629">
        <f t="shared" ref="H1629:H1692" si="490">+($B1629/$B1628*H1628)+F1629</f>
        <v>5420.5036885447598</v>
      </c>
      <c r="I1629" s="5">
        <f t="shared" si="479"/>
        <v>0</v>
      </c>
      <c r="J1629" s="6">
        <f>+H1629+SUM($D$16:$E$16)-SUM($F$27:F1629)</f>
        <v>8055.7668464395019</v>
      </c>
      <c r="K1629" s="10">
        <f t="shared" ref="K1629:K1692" si="491">+J1629/J1628-1</f>
        <v>-5.8731639747955366E-4</v>
      </c>
      <c r="L1629" s="10">
        <f>+H1629/SUM(F$27:F1629)-1</f>
        <v>2.5690370305254007E-2</v>
      </c>
      <c r="M1629">
        <v>7.3040000000000003</v>
      </c>
      <c r="R1629">
        <f t="shared" ref="R1629:R1692" si="492">+($M1629/$M1628*R1628)+N1629</f>
        <v>5162.9557538081126</v>
      </c>
      <c r="S1629">
        <f t="shared" ref="S1629:S1692" si="493">+($M1629/$M1628*S1628)+Q1629</f>
        <v>4935.691030589177</v>
      </c>
      <c r="T1629" s="5">
        <f t="shared" si="480"/>
        <v>0</v>
      </c>
      <c r="U1629" s="6">
        <f>+S1629+SUM($D$17:$E$17)-SUM($Q$27:Q1629)</f>
        <v>7131.8636621681189</v>
      </c>
      <c r="V1629" s="10">
        <f t="shared" si="481"/>
        <v>-1.1357216291696393E-3</v>
      </c>
      <c r="W1629" s="10">
        <f>+S1629/SUM(Q$27:Q1629)-1</f>
        <v>0.12077304982070936</v>
      </c>
      <c r="X1629">
        <v>5.3289999999999997</v>
      </c>
      <c r="AC1629">
        <f t="shared" ref="AC1629:AC1692" si="494">+(X1629/X1628*AC1628)+AB1629</f>
        <v>11980.980373048507</v>
      </c>
      <c r="AD1629">
        <f t="shared" ref="AD1629:AD1692" si="495">+($X1629/$X1628*AD1628)+AB1629</f>
        <v>11753.867386333999</v>
      </c>
      <c r="AE1629" s="5">
        <f t="shared" si="482"/>
        <v>0</v>
      </c>
      <c r="AF1629" s="6">
        <f>+AD1629+SUM($D$18:$E$18)-SUM($AB$27:AB1629)</f>
        <v>15706.762123176091</v>
      </c>
      <c r="AG1629" s="10">
        <f t="shared" si="483"/>
        <v>-3.4983754725560479E-3</v>
      </c>
      <c r="AH1629" s="10">
        <f>+AD1629/SUM(AB$27:AB1629)-1</f>
        <v>0.48274395206550191</v>
      </c>
      <c r="AI1629" s="6">
        <f t="shared" si="484"/>
        <v>0</v>
      </c>
      <c r="AL1629" s="6">
        <f t="shared" si="485"/>
        <v>0</v>
      </c>
      <c r="AM1629" s="6">
        <f t="shared" si="486"/>
        <v>22650.201941162035</v>
      </c>
      <c r="AN1629" s="6">
        <f t="shared" si="487"/>
        <v>22110.062105467936</v>
      </c>
      <c r="AO1629" s="5">
        <f t="shared" si="488"/>
        <v>0</v>
      </c>
      <c r="AP1629" s="6">
        <f>+AN1629+SUM($D$16:$E$18)-SUM($AL$27:AL1629)</f>
        <v>30894.392631783707</v>
      </c>
      <c r="AQ1629" s="10">
        <f t="shared" ref="AQ1629:AQ1692" si="496">+AP1629/AP1628-1</f>
        <v>-2.195701633133651E-3</v>
      </c>
      <c r="AR1629" s="10">
        <f>+AN1629/SUM(AL$27:AL1629)-1</f>
        <v>0.25513606726657811</v>
      </c>
    </row>
    <row r="1630" spans="1:44" x14ac:dyDescent="0.25">
      <c r="A1630" s="1">
        <v>42593</v>
      </c>
      <c r="B1630">
        <v>8.0399999999999991</v>
      </c>
      <c r="G1630">
        <f t="shared" si="489"/>
        <v>5523.4406920792926</v>
      </c>
      <c r="H1630">
        <f t="shared" si="490"/>
        <v>5437.4110612476434</v>
      </c>
      <c r="I1630" s="5">
        <f t="shared" si="479"/>
        <v>0</v>
      </c>
      <c r="J1630" s="6">
        <f>+H1630+SUM($D$16:$E$16)-SUM($F$27:F1630)</f>
        <v>8072.6742191423864</v>
      </c>
      <c r="K1630" s="10">
        <f t="shared" si="491"/>
        <v>2.0987912169228018E-3</v>
      </c>
      <c r="L1630" s="10">
        <f>+H1630/SUM(F$27:F1630)-1</f>
        <v>2.8889654055426206E-2</v>
      </c>
      <c r="M1630">
        <v>7.37</v>
      </c>
      <c r="R1630">
        <f t="shared" si="492"/>
        <v>5209.6089684509561</v>
      </c>
      <c r="S1630">
        <f t="shared" si="493"/>
        <v>4980.2906483354645</v>
      </c>
      <c r="T1630" s="5">
        <f t="shared" si="480"/>
        <v>0</v>
      </c>
      <c r="U1630" s="6">
        <f>+S1630+SUM($D$17:$E$17)-SUM($Q$27:Q1630)</f>
        <v>7176.4632799144065</v>
      </c>
      <c r="V1630" s="10">
        <f t="shared" si="481"/>
        <v>6.2535712765896534E-3</v>
      </c>
      <c r="W1630" s="10">
        <f>+S1630/SUM(Q$27:Q1630)-1</f>
        <v>0.13090051713836637</v>
      </c>
      <c r="X1630">
        <v>5.35</v>
      </c>
      <c r="AC1630">
        <f t="shared" si="494"/>
        <v>12028.193844212707</v>
      </c>
      <c r="AD1630">
        <f t="shared" si="495"/>
        <v>11800.185872938055</v>
      </c>
      <c r="AE1630" s="5">
        <f t="shared" si="482"/>
        <v>0</v>
      </c>
      <c r="AF1630" s="6">
        <f>+AD1630+SUM($D$18:$E$18)-SUM($AB$27:AB1630)</f>
        <v>15753.080609780145</v>
      </c>
      <c r="AG1630" s="10">
        <f t="shared" si="483"/>
        <v>2.9489519380769824E-3</v>
      </c>
      <c r="AH1630" s="10">
        <f>+AD1630/SUM(AB$27:AB1630)-1</f>
        <v>0.4885870038563398</v>
      </c>
      <c r="AI1630" s="6">
        <f t="shared" si="484"/>
        <v>0</v>
      </c>
      <c r="AL1630" s="6">
        <f t="shared" si="485"/>
        <v>0</v>
      </c>
      <c r="AM1630" s="6">
        <f t="shared" si="486"/>
        <v>22761.243504742954</v>
      </c>
      <c r="AN1630" s="6">
        <f t="shared" si="487"/>
        <v>22217.887582521162</v>
      </c>
      <c r="AO1630" s="5">
        <f t="shared" si="488"/>
        <v>0</v>
      </c>
      <c r="AP1630" s="6">
        <f>+AN1630+SUM($D$16:$E$18)-SUM($AL$27:AL1630)</f>
        <v>31002.218108836929</v>
      </c>
      <c r="AQ1630" s="10">
        <f t="shared" si="496"/>
        <v>3.4901309871453456E-3</v>
      </c>
      <c r="AR1630" s="10">
        <f>+AN1630/SUM(AL$27:AL1630)-1</f>
        <v>0.26125706523456937</v>
      </c>
    </row>
    <row r="1631" spans="1:44" x14ac:dyDescent="0.25">
      <c r="A1631" s="1">
        <v>42594</v>
      </c>
      <c r="B1631">
        <v>8.0559999999999992</v>
      </c>
      <c r="G1631">
        <f t="shared" si="489"/>
        <v>5534.4326138545748</v>
      </c>
      <c r="H1631">
        <f t="shared" si="490"/>
        <v>5448.2317797774895</v>
      </c>
      <c r="I1631" s="5">
        <f t="shared" si="479"/>
        <v>0</v>
      </c>
      <c r="J1631" s="6">
        <f>+H1631+SUM($D$16:$E$16)-SUM($F$27:F1631)</f>
        <v>8083.4949376722316</v>
      </c>
      <c r="K1631" s="10">
        <f t="shared" si="491"/>
        <v>1.3404131315228884E-3</v>
      </c>
      <c r="L1631" s="10">
        <f>+H1631/SUM(F$27:F1631)-1</f>
        <v>3.0937195655536431E-2</v>
      </c>
      <c r="M1631">
        <v>7.36</v>
      </c>
      <c r="R1631">
        <f t="shared" si="492"/>
        <v>5202.5402995656768</v>
      </c>
      <c r="S1631">
        <f t="shared" si="493"/>
        <v>4973.5331304951178</v>
      </c>
      <c r="T1631" s="5">
        <f t="shared" si="480"/>
        <v>0</v>
      </c>
      <c r="U1631" s="6">
        <f>+S1631+SUM($D$17:$E$17)-SUM($Q$27:Q1631)</f>
        <v>7169.7057620740607</v>
      </c>
      <c r="V1631" s="10">
        <f t="shared" si="481"/>
        <v>-9.4162229733119052E-4</v>
      </c>
      <c r="W1631" s="10">
        <f>+S1631/SUM(Q$27:Q1631)-1</f>
        <v>0.12936605239326671</v>
      </c>
      <c r="X1631">
        <v>5.35</v>
      </c>
      <c r="AC1631">
        <f t="shared" si="494"/>
        <v>12028.193844212707</v>
      </c>
      <c r="AD1631">
        <f t="shared" si="495"/>
        <v>11800.185872938055</v>
      </c>
      <c r="AE1631" s="5">
        <f t="shared" si="482"/>
        <v>0</v>
      </c>
      <c r="AF1631" s="6">
        <f>+AD1631+SUM($D$18:$E$18)-SUM($AB$27:AB1631)</f>
        <v>15753.080609780145</v>
      </c>
      <c r="AG1631" s="10">
        <f t="shared" si="483"/>
        <v>0</v>
      </c>
      <c r="AH1631" s="10">
        <f>+AD1631/SUM(AB$27:AB1631)-1</f>
        <v>0.4885870038563398</v>
      </c>
      <c r="AI1631" s="6">
        <f t="shared" si="484"/>
        <v>0</v>
      </c>
      <c r="AL1631" s="6">
        <f t="shared" si="485"/>
        <v>0</v>
      </c>
      <c r="AM1631" s="6">
        <f t="shared" si="486"/>
        <v>22765.166757632956</v>
      </c>
      <c r="AN1631" s="6">
        <f t="shared" si="487"/>
        <v>22221.950783210661</v>
      </c>
      <c r="AO1631" s="5">
        <f t="shared" si="488"/>
        <v>0</v>
      </c>
      <c r="AP1631" s="6">
        <f>+AN1631+SUM($D$16:$E$18)-SUM($AL$27:AL1631)</f>
        <v>31006.281309526432</v>
      </c>
      <c r="AQ1631" s="10">
        <f t="shared" si="496"/>
        <v>1.3106161227693924E-4</v>
      </c>
      <c r="AR1631" s="10">
        <f>+AN1631/SUM(AL$27:AL1631)-1</f>
        <v>0.26148772355247041</v>
      </c>
    </row>
    <row r="1632" spans="1:44" x14ac:dyDescent="0.25">
      <c r="A1632" s="1">
        <v>42598</v>
      </c>
      <c r="B1632">
        <v>8.0510000000000002</v>
      </c>
      <c r="G1632">
        <f t="shared" si="489"/>
        <v>5530.9976382997993</v>
      </c>
      <c r="H1632">
        <f t="shared" si="490"/>
        <v>5444.8503052369133</v>
      </c>
      <c r="I1632" s="5">
        <f t="shared" si="479"/>
        <v>0</v>
      </c>
      <c r="J1632" s="6">
        <f>+H1632+SUM($D$16:$E$16)-SUM($F$27:F1632)</f>
        <v>8080.1134631316554</v>
      </c>
      <c r="K1632" s="10">
        <f t="shared" si="491"/>
        <v>-4.1831838414563283E-4</v>
      </c>
      <c r="L1632" s="10">
        <f>+H1632/SUM(F$27:F1632)-1</f>
        <v>3.0297338905502125E-2</v>
      </c>
      <c r="M1632">
        <v>7.3120000000000003</v>
      </c>
      <c r="R1632">
        <f t="shared" si="492"/>
        <v>5168.6106889163357</v>
      </c>
      <c r="S1632">
        <f t="shared" si="493"/>
        <v>4941.0970448614544</v>
      </c>
      <c r="T1632" s="5">
        <f t="shared" si="480"/>
        <v>0</v>
      </c>
      <c r="U1632" s="6">
        <f>+S1632+SUM($D$17:$E$17)-SUM($Q$27:Q1632)</f>
        <v>7137.2696764403963</v>
      </c>
      <c r="V1632" s="10">
        <f t="shared" si="481"/>
        <v>-4.524046970691975E-3</v>
      </c>
      <c r="W1632" s="10">
        <f>+S1632/SUM(Q$27:Q1632)-1</f>
        <v>0.12200062161678904</v>
      </c>
      <c r="X1632">
        <v>5.2809999999999997</v>
      </c>
      <c r="AC1632">
        <f t="shared" si="494"/>
        <v>11873.063867530336</v>
      </c>
      <c r="AD1632">
        <f t="shared" si="495"/>
        <v>11647.996559810443</v>
      </c>
      <c r="AE1632" s="5">
        <f t="shared" si="482"/>
        <v>0</v>
      </c>
      <c r="AF1632" s="6">
        <f>+AD1632+SUM($D$18:$E$18)-SUM($AB$27:AB1632)</f>
        <v>15600.891296652533</v>
      </c>
      <c r="AG1632" s="10">
        <f t="shared" si="483"/>
        <v>-9.6609239105350797E-3</v>
      </c>
      <c r="AH1632" s="10">
        <f>+AD1632/SUM(AB$27:AB1632)-1</f>
        <v>0.46938840511501501</v>
      </c>
      <c r="AI1632" s="6">
        <f t="shared" si="484"/>
        <v>0</v>
      </c>
      <c r="AL1632" s="6">
        <f t="shared" si="485"/>
        <v>0</v>
      </c>
      <c r="AM1632" s="6">
        <f t="shared" si="486"/>
        <v>22572.672194746468</v>
      </c>
      <c r="AN1632" s="6">
        <f t="shared" si="487"/>
        <v>22033.943909908812</v>
      </c>
      <c r="AO1632" s="5">
        <f t="shared" si="488"/>
        <v>0</v>
      </c>
      <c r="AP1632" s="6">
        <f>+AN1632+SUM($D$16:$E$18)-SUM($AL$27:AL1632)</f>
        <v>30818.274436224583</v>
      </c>
      <c r="AQ1632" s="10">
        <f t="shared" si="496"/>
        <v>-6.0635092426928328E-3</v>
      </c>
      <c r="AR1632" s="10">
        <f>+AN1632/SUM(AL$27:AL1632)-1</f>
        <v>0.25081501687034802</v>
      </c>
    </row>
    <row r="1633" spans="1:44" x14ac:dyDescent="0.25">
      <c r="A1633" s="1">
        <v>42599</v>
      </c>
      <c r="B1633">
        <v>7.9930000000000003</v>
      </c>
      <c r="G1633">
        <f t="shared" si="489"/>
        <v>5491.1519218644016</v>
      </c>
      <c r="H1633">
        <f t="shared" si="490"/>
        <v>5405.6252005662218</v>
      </c>
      <c r="I1633" s="5">
        <f t="shared" si="479"/>
        <v>0</v>
      </c>
      <c r="J1633" s="6">
        <f>+H1633+SUM($D$16:$E$16)-SUM($F$27:F1633)</f>
        <v>8040.8883584609639</v>
      </c>
      <c r="K1633" s="10">
        <f t="shared" si="491"/>
        <v>-4.8545239927223482E-3</v>
      </c>
      <c r="L1633" s="10">
        <f>+H1633/SUM(F$27:F1633)-1</f>
        <v>2.2875000605102391E-2</v>
      </c>
      <c r="M1633">
        <v>7.2539999999999996</v>
      </c>
      <c r="R1633">
        <f t="shared" si="492"/>
        <v>5127.6124093817143</v>
      </c>
      <c r="S1633">
        <f t="shared" si="493"/>
        <v>4901.9034413874433</v>
      </c>
      <c r="T1633" s="5">
        <f t="shared" si="480"/>
        <v>0</v>
      </c>
      <c r="U1633" s="6">
        <f>+S1633+SUM($D$17:$E$17)-SUM($Q$27:Q1633)</f>
        <v>7098.0760729663862</v>
      </c>
      <c r="V1633" s="10">
        <f t="shared" si="481"/>
        <v>-5.4914001082774222E-3</v>
      </c>
      <c r="W1633" s="10">
        <f>+S1633/SUM(Q$27:Q1633)-1</f>
        <v>0.11310072609521149</v>
      </c>
      <c r="X1633">
        <v>5.2729999999999997</v>
      </c>
      <c r="AC1633">
        <f t="shared" si="494"/>
        <v>11855.077783277307</v>
      </c>
      <c r="AD1633">
        <f t="shared" si="495"/>
        <v>11630.351422056518</v>
      </c>
      <c r="AE1633" s="5">
        <f t="shared" si="482"/>
        <v>0</v>
      </c>
      <c r="AF1633" s="6">
        <f>+AD1633+SUM($D$18:$E$18)-SUM($AB$27:AB1633)</f>
        <v>15583.24615889861</v>
      </c>
      <c r="AG1633" s="10">
        <f t="shared" si="483"/>
        <v>-1.1310339530222757E-3</v>
      </c>
      <c r="AH1633" s="10">
        <f>+AD1633/SUM(AB$27:AB1633)-1</f>
        <v>0.46716248062326748</v>
      </c>
      <c r="AI1633" s="6">
        <f t="shared" si="484"/>
        <v>0</v>
      </c>
      <c r="AL1633" s="6">
        <f t="shared" si="485"/>
        <v>0</v>
      </c>
      <c r="AM1633" s="6">
        <f t="shared" si="486"/>
        <v>22473.842114523424</v>
      </c>
      <c r="AN1633" s="6">
        <f t="shared" si="487"/>
        <v>21937.880064010184</v>
      </c>
      <c r="AO1633" s="5">
        <f t="shared" si="488"/>
        <v>0</v>
      </c>
      <c r="AP1633" s="6">
        <f>+AN1633+SUM($D$16:$E$18)-SUM($AL$27:AL1633)</f>
        <v>30722.210590325954</v>
      </c>
      <c r="AQ1633" s="10">
        <f t="shared" si="496"/>
        <v>-3.1171065757567007E-3</v>
      </c>
      <c r="AR1633" s="10">
        <f>+AN1633/SUM(AL$27:AL1633)-1</f>
        <v>0.24536169895687676</v>
      </c>
    </row>
    <row r="1634" spans="1:44" x14ac:dyDescent="0.25">
      <c r="A1634" s="1">
        <v>42600</v>
      </c>
      <c r="B1634">
        <v>8.0129999999999999</v>
      </c>
      <c r="G1634">
        <f t="shared" si="489"/>
        <v>5504.8918240835037</v>
      </c>
      <c r="H1634">
        <f t="shared" si="490"/>
        <v>5419.1510987285292</v>
      </c>
      <c r="I1634" s="5">
        <f t="shared" si="479"/>
        <v>0</v>
      </c>
      <c r="J1634" s="6">
        <f>+H1634+SUM($D$16:$E$16)-SUM($F$27:F1634)</f>
        <v>8054.4142566232722</v>
      </c>
      <c r="K1634" s="10">
        <f t="shared" si="491"/>
        <v>1.6821397785078407E-3</v>
      </c>
      <c r="L1634" s="10">
        <f>+H1634/SUM(F$27:F1634)-1</f>
        <v>2.5434427605240284E-2</v>
      </c>
      <c r="M1634">
        <v>7.2869999999999999</v>
      </c>
      <c r="R1634">
        <f t="shared" si="492"/>
        <v>5150.939016703137</v>
      </c>
      <c r="S1634">
        <f t="shared" si="493"/>
        <v>4924.203250260588</v>
      </c>
      <c r="T1634" s="5">
        <f t="shared" si="480"/>
        <v>0</v>
      </c>
      <c r="U1634" s="6">
        <f>+S1634+SUM($D$17:$E$17)-SUM($Q$27:Q1634)</f>
        <v>7120.3758818395299</v>
      </c>
      <c r="V1634" s="10">
        <f t="shared" si="481"/>
        <v>3.1416694670369782E-3</v>
      </c>
      <c r="W1634" s="10">
        <f>+S1634/SUM(Q$27:Q1634)-1</f>
        <v>0.11816445975404011</v>
      </c>
      <c r="X1634">
        <v>5.2569999999999997</v>
      </c>
      <c r="AC1634">
        <f t="shared" si="494"/>
        <v>11819.105614771252</v>
      </c>
      <c r="AD1634">
        <f t="shared" si="495"/>
        <v>11595.061146548665</v>
      </c>
      <c r="AE1634" s="5">
        <f t="shared" si="482"/>
        <v>0</v>
      </c>
      <c r="AF1634" s="6">
        <f>+AD1634+SUM($D$18:$E$18)-SUM($AB$27:AB1634)</f>
        <v>15547.955883390756</v>
      </c>
      <c r="AG1634" s="10">
        <f t="shared" si="483"/>
        <v>-2.264629278650121E-3</v>
      </c>
      <c r="AH1634" s="10">
        <f>+AD1634/SUM(AB$27:AB1634)-1</f>
        <v>0.46271063163977177</v>
      </c>
      <c r="AI1634" s="6">
        <f t="shared" si="484"/>
        <v>0</v>
      </c>
      <c r="AL1634" s="6">
        <f t="shared" si="485"/>
        <v>0</v>
      </c>
      <c r="AM1634" s="6">
        <f t="shared" si="486"/>
        <v>22474.936455557894</v>
      </c>
      <c r="AN1634" s="6">
        <f t="shared" si="487"/>
        <v>21938.415495537782</v>
      </c>
      <c r="AO1634" s="5">
        <f t="shared" si="488"/>
        <v>0</v>
      </c>
      <c r="AP1634" s="6">
        <f>+AN1634+SUM($D$16:$E$18)-SUM($AL$27:AL1634)</f>
        <v>30722.746021853553</v>
      </c>
      <c r="AQ1634" s="10">
        <f t="shared" si="496"/>
        <v>1.7428157587318083E-5</v>
      </c>
      <c r="AR1634" s="10">
        <f>+AN1634/SUM(AL$27:AL1634)-1</f>
        <v>0.24539209414159568</v>
      </c>
    </row>
    <row r="1635" spans="1:44" x14ac:dyDescent="0.25">
      <c r="A1635" s="1">
        <v>42601</v>
      </c>
      <c r="B1635">
        <v>7.9649999999999999</v>
      </c>
      <c r="G1635">
        <f t="shared" si="489"/>
        <v>5471.9160587576571</v>
      </c>
      <c r="H1635">
        <f t="shared" si="490"/>
        <v>5386.6889431389909</v>
      </c>
      <c r="I1635" s="5">
        <f t="shared" si="479"/>
        <v>0</v>
      </c>
      <c r="J1635" s="6">
        <f>+H1635+SUM($D$16:$E$16)-SUM($F$27:F1635)</f>
        <v>8021.952101033733</v>
      </c>
      <c r="K1635" s="10">
        <f t="shared" si="491"/>
        <v>-4.0303558465278888E-3</v>
      </c>
      <c r="L1635" s="10">
        <f>+H1635/SUM(F$27:F1635)-1</f>
        <v>1.9291802804909386E-2</v>
      </c>
      <c r="M1635">
        <v>7.2460000000000004</v>
      </c>
      <c r="R1635">
        <f t="shared" si="492"/>
        <v>5121.9574742734922</v>
      </c>
      <c r="S1635">
        <f t="shared" si="493"/>
        <v>4896.4974271151677</v>
      </c>
      <c r="T1635" s="5">
        <f t="shared" si="480"/>
        <v>0</v>
      </c>
      <c r="U1635" s="6">
        <f>+S1635+SUM($D$17:$E$17)-SUM($Q$27:Q1635)</f>
        <v>7092.6700586941106</v>
      </c>
      <c r="V1635" s="10">
        <f t="shared" si="481"/>
        <v>-3.8910618772364236E-3</v>
      </c>
      <c r="W1635" s="10">
        <f>+S1635/SUM(Q$27:Q1635)-1</f>
        <v>0.11187315429913225</v>
      </c>
      <c r="X1635">
        <v>5.2370000000000001</v>
      </c>
      <c r="AC1635">
        <f t="shared" si="494"/>
        <v>11774.140404138681</v>
      </c>
      <c r="AD1635">
        <f t="shared" si="495"/>
        <v>11550.948302163852</v>
      </c>
      <c r="AE1635" s="5">
        <f t="shared" si="482"/>
        <v>0</v>
      </c>
      <c r="AF1635" s="6">
        <f>+AD1635+SUM($D$18:$E$18)-SUM($AB$27:AB1635)</f>
        <v>15503.843039005942</v>
      </c>
      <c r="AG1635" s="10">
        <f t="shared" si="483"/>
        <v>-2.837211831295261E-3</v>
      </c>
      <c r="AH1635" s="10">
        <f>+AD1635/SUM(AB$27:AB1635)-1</f>
        <v>0.45714582041040241</v>
      </c>
      <c r="AI1635" s="6">
        <f t="shared" si="484"/>
        <v>0</v>
      </c>
      <c r="AL1635" s="6">
        <f t="shared" si="485"/>
        <v>0</v>
      </c>
      <c r="AM1635" s="6">
        <f t="shared" si="486"/>
        <v>22368.013937169831</v>
      </c>
      <c r="AN1635" s="6">
        <f t="shared" si="487"/>
        <v>21834.134672418011</v>
      </c>
      <c r="AO1635" s="5">
        <f t="shared" si="488"/>
        <v>0</v>
      </c>
      <c r="AP1635" s="6">
        <f>+AN1635+SUM($D$16:$E$18)-SUM($AL$27:AL1635)</f>
        <v>30618.465198733782</v>
      </c>
      <c r="AQ1635" s="10">
        <f t="shared" si="496"/>
        <v>-3.3942546361446224E-3</v>
      </c>
      <c r="AR1635" s="10">
        <f>+AN1635/SUM(AL$27:AL1635)-1</f>
        <v>0.23947231781543588</v>
      </c>
    </row>
    <row r="1636" spans="1:44" x14ac:dyDescent="0.25">
      <c r="A1636" s="1">
        <v>42604</v>
      </c>
      <c r="B1636">
        <v>7.9119999999999999</v>
      </c>
      <c r="G1636">
        <f t="shared" si="489"/>
        <v>5435.5053178770349</v>
      </c>
      <c r="H1636">
        <f t="shared" si="490"/>
        <v>5350.8453130088756</v>
      </c>
      <c r="I1636" s="5">
        <f t="shared" si="479"/>
        <v>0</v>
      </c>
      <c r="J1636" s="6">
        <f>+H1636+SUM($D$16:$E$16)-SUM($F$27:F1636)</f>
        <v>7986.1084709036177</v>
      </c>
      <c r="K1636" s="10">
        <f t="shared" si="491"/>
        <v>-4.4681929882748328E-3</v>
      </c>
      <c r="L1636" s="10">
        <f>+H1636/SUM(F$27:F1636)-1</f>
        <v>1.2509321254543959E-2</v>
      </c>
      <c r="M1636">
        <v>7.24</v>
      </c>
      <c r="R1636">
        <f t="shared" si="492"/>
        <v>5117.7162729423244</v>
      </c>
      <c r="S1636">
        <f t="shared" si="493"/>
        <v>4892.4429164109597</v>
      </c>
      <c r="T1636" s="5">
        <f t="shared" si="480"/>
        <v>0</v>
      </c>
      <c r="U1636" s="6">
        <f>+S1636+SUM($D$17:$E$17)-SUM($Q$27:Q1636)</f>
        <v>7088.6155479899035</v>
      </c>
      <c r="V1636" s="10">
        <f t="shared" si="481"/>
        <v>-5.7164800711928532E-4</v>
      </c>
      <c r="W1636" s="10">
        <f>+S1636/SUM(Q$27:Q1636)-1</f>
        <v>0.11095247545207254</v>
      </c>
      <c r="X1636">
        <v>5.2439999999999998</v>
      </c>
      <c r="AC1636">
        <f t="shared" si="494"/>
        <v>11789.878227860079</v>
      </c>
      <c r="AD1636">
        <f t="shared" si="495"/>
        <v>11566.387797698535</v>
      </c>
      <c r="AE1636" s="5">
        <f t="shared" si="482"/>
        <v>0</v>
      </c>
      <c r="AF1636" s="6">
        <f>+AD1636+SUM($D$18:$E$18)-SUM($AB$27:AB1636)</f>
        <v>15519.282534540625</v>
      </c>
      <c r="AG1636" s="10">
        <f t="shared" si="483"/>
        <v>9.9584957715581623E-4</v>
      </c>
      <c r="AH1636" s="10">
        <f>+AD1636/SUM(AB$27:AB1636)-1</f>
        <v>0.45909350434068164</v>
      </c>
      <c r="AI1636" s="6">
        <f t="shared" si="484"/>
        <v>0</v>
      </c>
      <c r="AL1636" s="6">
        <f t="shared" si="485"/>
        <v>0</v>
      </c>
      <c r="AM1636" s="6">
        <f t="shared" si="486"/>
        <v>22343.099818679439</v>
      </c>
      <c r="AN1636" s="6">
        <f t="shared" si="487"/>
        <v>21809.67602711837</v>
      </c>
      <c r="AO1636" s="5">
        <f t="shared" si="488"/>
        <v>0</v>
      </c>
      <c r="AP1636" s="6">
        <f>+AN1636+SUM($D$16:$E$18)-SUM($AL$27:AL1636)</f>
        <v>30594.006553434145</v>
      </c>
      <c r="AQ1636" s="10">
        <f t="shared" si="496"/>
        <v>-7.9882009568033041E-4</v>
      </c>
      <c r="AR1636" s="10">
        <f>+AN1636/SUM(AL$27:AL1636)-1</f>
        <v>0.23808385822063149</v>
      </c>
    </row>
    <row r="1637" spans="1:44" x14ac:dyDescent="0.25">
      <c r="A1637" s="1">
        <v>42605</v>
      </c>
      <c r="B1637">
        <v>7.9349999999999996</v>
      </c>
      <c r="G1637">
        <f t="shared" si="489"/>
        <v>5451.3062054290031</v>
      </c>
      <c r="H1637">
        <f t="shared" si="490"/>
        <v>5366.4000958955294</v>
      </c>
      <c r="I1637" s="5">
        <f t="shared" si="479"/>
        <v>0</v>
      </c>
      <c r="J1637" s="6">
        <f>+H1637+SUM($D$16:$E$16)-SUM($F$27:F1637)</f>
        <v>8001.6632537902724</v>
      </c>
      <c r="K1637" s="10">
        <f t="shared" si="491"/>
        <v>1.9477299792918235E-3</v>
      </c>
      <c r="L1637" s="10">
        <f>+H1637/SUM(F$27:F1637)-1</f>
        <v>1.5452662304702436E-2</v>
      </c>
      <c r="M1637">
        <v>7.2910000000000004</v>
      </c>
      <c r="R1637">
        <f t="shared" si="492"/>
        <v>5153.7664842572494</v>
      </c>
      <c r="S1637">
        <f t="shared" si="493"/>
        <v>4926.9062573967276</v>
      </c>
      <c r="T1637" s="5">
        <f t="shared" si="480"/>
        <v>0</v>
      </c>
      <c r="U1637" s="6">
        <f>+S1637+SUM($D$17:$E$17)-SUM($Q$27:Q1637)</f>
        <v>7123.0788889756705</v>
      </c>
      <c r="V1637" s="10">
        <f t="shared" si="481"/>
        <v>4.8617872915310834E-3</v>
      </c>
      <c r="W1637" s="10">
        <f>+S1637/SUM(Q$27:Q1637)-1</f>
        <v>0.11877824565208028</v>
      </c>
      <c r="X1637">
        <v>5.2560000000000002</v>
      </c>
      <c r="AC1637">
        <f t="shared" si="494"/>
        <v>11816.857354239623</v>
      </c>
      <c r="AD1637">
        <f t="shared" si="495"/>
        <v>11592.855504329425</v>
      </c>
      <c r="AE1637" s="5">
        <f t="shared" si="482"/>
        <v>0</v>
      </c>
      <c r="AF1637" s="6">
        <f>+AD1637+SUM($D$18:$E$18)-SUM($AB$27:AB1637)</f>
        <v>15545.750241171516</v>
      </c>
      <c r="AG1637" s="10">
        <f t="shared" si="483"/>
        <v>1.7054723098173241E-3</v>
      </c>
      <c r="AH1637" s="10">
        <f>+AD1637/SUM(AB$27:AB1637)-1</f>
        <v>0.46243239107830347</v>
      </c>
      <c r="AI1637" s="6">
        <f t="shared" si="484"/>
        <v>0</v>
      </c>
      <c r="AL1637" s="6">
        <f t="shared" si="485"/>
        <v>0</v>
      </c>
      <c r="AM1637" s="6">
        <f t="shared" si="486"/>
        <v>22421.930043925873</v>
      </c>
      <c r="AN1637" s="6">
        <f t="shared" si="487"/>
        <v>21886.161857621682</v>
      </c>
      <c r="AO1637" s="5">
        <f t="shared" si="488"/>
        <v>0</v>
      </c>
      <c r="AP1637" s="6">
        <f>+AN1637+SUM($D$16:$E$18)-SUM($AL$27:AL1637)</f>
        <v>30670.492383937457</v>
      </c>
      <c r="AQ1637" s="10">
        <f t="shared" si="496"/>
        <v>2.5000266104318047E-3</v>
      </c>
      <c r="AR1637" s="10">
        <f>+AN1637/SUM(AL$27:AL1637)-1</f>
        <v>0.24242577838537871</v>
      </c>
    </row>
    <row r="1638" spans="1:44" x14ac:dyDescent="0.25">
      <c r="A1638" s="1">
        <v>42606</v>
      </c>
      <c r="B1638">
        <v>7.9020000000000001</v>
      </c>
      <c r="G1638">
        <f t="shared" si="489"/>
        <v>5428.6353667674839</v>
      </c>
      <c r="H1638">
        <f t="shared" si="490"/>
        <v>5344.0823639277223</v>
      </c>
      <c r="I1638" s="5">
        <f t="shared" si="479"/>
        <v>0</v>
      </c>
      <c r="J1638" s="6">
        <f>+H1638+SUM($D$16:$E$16)-SUM($F$27:F1638)</f>
        <v>7979.3455218224653</v>
      </c>
      <c r="K1638" s="10">
        <f t="shared" si="491"/>
        <v>-2.7891366157198894E-3</v>
      </c>
      <c r="L1638" s="10">
        <f>+H1638/SUM(F$27:F1638)-1</f>
        <v>1.1229607754475124E-2</v>
      </c>
      <c r="M1638">
        <v>7.2939999999999996</v>
      </c>
      <c r="R1638">
        <f t="shared" si="492"/>
        <v>5155.8870849228324</v>
      </c>
      <c r="S1638">
        <f t="shared" si="493"/>
        <v>4928.9335127488312</v>
      </c>
      <c r="T1638" s="5">
        <f t="shared" si="480"/>
        <v>0</v>
      </c>
      <c r="U1638" s="6">
        <f>+S1638+SUM($D$17:$E$17)-SUM($Q$27:Q1638)</f>
        <v>7125.1061443277731</v>
      </c>
      <c r="V1638" s="10">
        <f t="shared" si="481"/>
        <v>2.8460380457673295E-4</v>
      </c>
      <c r="W1638" s="10">
        <f>+S1638/SUM(Q$27:Q1638)-1</f>
        <v>0.11923858507560992</v>
      </c>
      <c r="X1638">
        <v>5.2539999999999996</v>
      </c>
      <c r="AC1638">
        <f t="shared" si="494"/>
        <v>11812.360833176364</v>
      </c>
      <c r="AD1638">
        <f t="shared" si="495"/>
        <v>11588.444219890942</v>
      </c>
      <c r="AE1638" s="5">
        <f t="shared" si="482"/>
        <v>0</v>
      </c>
      <c r="AF1638" s="6">
        <f>+AD1638+SUM($D$18:$E$18)-SUM($AB$27:AB1638)</f>
        <v>15541.338956733032</v>
      </c>
      <c r="AG1638" s="10">
        <f t="shared" si="483"/>
        <v>-2.8376143769504036E-4</v>
      </c>
      <c r="AH1638" s="10">
        <f>+AD1638/SUM(AB$27:AB1638)-1</f>
        <v>0.4618759099553662</v>
      </c>
      <c r="AI1638" s="6">
        <f t="shared" si="484"/>
        <v>0</v>
      </c>
      <c r="AL1638" s="6">
        <f t="shared" si="485"/>
        <v>0</v>
      </c>
      <c r="AM1638" s="6">
        <f t="shared" si="486"/>
        <v>22396.883284866679</v>
      </c>
      <c r="AN1638" s="6">
        <f t="shared" si="487"/>
        <v>21861.460096567494</v>
      </c>
      <c r="AO1638" s="5">
        <f t="shared" si="488"/>
        <v>0</v>
      </c>
      <c r="AP1638" s="6">
        <f>+AN1638+SUM($D$16:$E$18)-SUM($AL$27:AL1638)</f>
        <v>30645.790622883262</v>
      </c>
      <c r="AQ1638" s="10">
        <f t="shared" si="496"/>
        <v>-8.0539173434113209E-4</v>
      </c>
      <c r="AR1638" s="10">
        <f>+AN1638/SUM(AL$27:AL1638)-1</f>
        <v>0.2410235176827078</v>
      </c>
    </row>
    <row r="1639" spans="1:44" x14ac:dyDescent="0.25">
      <c r="A1639" s="1">
        <v>42607</v>
      </c>
      <c r="B1639">
        <v>7.8890000000000002</v>
      </c>
      <c r="G1639">
        <f t="shared" si="489"/>
        <v>5419.7044303250668</v>
      </c>
      <c r="H1639">
        <f t="shared" si="490"/>
        <v>5335.2905301222227</v>
      </c>
      <c r="I1639" s="5">
        <f t="shared" si="479"/>
        <v>0</v>
      </c>
      <c r="J1639" s="6">
        <f>+H1639+SUM($D$16:$E$16)-SUM($F$27:F1639)</f>
        <v>7970.5536880169666</v>
      </c>
      <c r="K1639" s="10">
        <f t="shared" si="491"/>
        <v>-1.1018239254653173E-3</v>
      </c>
      <c r="L1639" s="10">
        <f>+H1639/SUM(F$27:F1639)-1</f>
        <v>9.5659802043854825E-3</v>
      </c>
      <c r="M1639">
        <v>7.2560000000000002</v>
      </c>
      <c r="R1639">
        <f t="shared" si="492"/>
        <v>5129.0261431587705</v>
      </c>
      <c r="S1639">
        <f t="shared" si="493"/>
        <v>4903.2549449555145</v>
      </c>
      <c r="T1639" s="5">
        <f t="shared" si="480"/>
        <v>0</v>
      </c>
      <c r="U1639" s="6">
        <f>+S1639+SUM($D$17:$E$17)-SUM($Q$27:Q1639)</f>
        <v>7099.4275765344582</v>
      </c>
      <c r="V1639" s="10">
        <f t="shared" si="481"/>
        <v>-3.6039558251013126E-3</v>
      </c>
      <c r="W1639" s="10">
        <f>+S1639/SUM(Q$27:Q1639)-1</f>
        <v>0.11340761904423191</v>
      </c>
      <c r="X1639">
        <v>5.2190000000000003</v>
      </c>
      <c r="AC1639">
        <f t="shared" si="494"/>
        <v>11733.671714569367</v>
      </c>
      <c r="AD1639">
        <f t="shared" si="495"/>
        <v>11511.246742217516</v>
      </c>
      <c r="AE1639" s="5">
        <f t="shared" si="482"/>
        <v>0</v>
      </c>
      <c r="AF1639" s="6">
        <f>+AD1639+SUM($D$18:$E$18)-SUM($AB$27:AB1639)</f>
        <v>15464.141479059608</v>
      </c>
      <c r="AG1639" s="10">
        <f t="shared" si="483"/>
        <v>-4.9672346693127034E-3</v>
      </c>
      <c r="AH1639" s="10">
        <f>+AD1639/SUM(AB$27:AB1639)-1</f>
        <v>0.45213749030396966</v>
      </c>
      <c r="AI1639" s="6">
        <f t="shared" si="484"/>
        <v>0</v>
      </c>
      <c r="AL1639" s="6">
        <f t="shared" si="485"/>
        <v>0</v>
      </c>
      <c r="AM1639" s="6">
        <f t="shared" si="486"/>
        <v>22282.402288053207</v>
      </c>
      <c r="AN1639" s="6">
        <f t="shared" si="487"/>
        <v>21749.792217295253</v>
      </c>
      <c r="AO1639" s="5">
        <f t="shared" si="488"/>
        <v>0</v>
      </c>
      <c r="AP1639" s="6">
        <f>+AN1639+SUM($D$16:$E$18)-SUM($AL$27:AL1639)</f>
        <v>30534.122743611024</v>
      </c>
      <c r="AQ1639" s="10">
        <f t="shared" si="496"/>
        <v>-3.643824388360084E-3</v>
      </c>
      <c r="AR1639" s="10">
        <f>+AN1639/SUM(AL$27:AL1639)-1</f>
        <v>0.23468439560511301</v>
      </c>
    </row>
    <row r="1640" spans="1:44" x14ac:dyDescent="0.25">
      <c r="A1640" s="1">
        <v>42608</v>
      </c>
      <c r="B1640">
        <v>7.9130000000000003</v>
      </c>
      <c r="G1640">
        <f t="shared" si="489"/>
        <v>5436.1923129879906</v>
      </c>
      <c r="H1640">
        <f t="shared" si="490"/>
        <v>5351.5216079169923</v>
      </c>
      <c r="I1640" s="5">
        <f t="shared" si="479"/>
        <v>0</v>
      </c>
      <c r="J1640" s="6">
        <f>+H1640+SUM($D$16:$E$16)-SUM($F$27:F1640)</f>
        <v>7986.7847658117344</v>
      </c>
      <c r="K1640" s="10">
        <f t="shared" si="491"/>
        <v>2.0363802102192352E-3</v>
      </c>
      <c r="L1640" s="10">
        <f>+H1640/SUM(F$27:F1640)-1</f>
        <v>1.2637292604551043E-2</v>
      </c>
      <c r="M1640">
        <v>7.2859999999999996</v>
      </c>
      <c r="R1640">
        <f t="shared" si="492"/>
        <v>5150.2321498146093</v>
      </c>
      <c r="S1640">
        <f t="shared" si="493"/>
        <v>4923.5274984765547</v>
      </c>
      <c r="T1640" s="5">
        <f t="shared" si="480"/>
        <v>0</v>
      </c>
      <c r="U1640" s="6">
        <f>+S1640+SUM($D$17:$E$17)-SUM($Q$27:Q1640)</f>
        <v>7119.7001300554975</v>
      </c>
      <c r="V1640" s="10">
        <f t="shared" si="481"/>
        <v>2.8555194489265912E-3</v>
      </c>
      <c r="W1640" s="10">
        <f>+S1640/SUM(Q$27:Q1640)-1</f>
        <v>0.11801101327953067</v>
      </c>
      <c r="X1640">
        <v>5.2110000000000003</v>
      </c>
      <c r="AC1640">
        <f t="shared" si="494"/>
        <v>11715.685630316339</v>
      </c>
      <c r="AD1640">
        <f t="shared" si="495"/>
        <v>11493.601604463589</v>
      </c>
      <c r="AE1640" s="5">
        <f t="shared" si="482"/>
        <v>0</v>
      </c>
      <c r="AF1640" s="6">
        <f>+AD1640+SUM($D$18:$E$18)-SUM($AB$27:AB1640)</f>
        <v>15446.496341305681</v>
      </c>
      <c r="AG1640" s="10">
        <f t="shared" si="483"/>
        <v>-1.1410357165847484E-3</v>
      </c>
      <c r="AH1640" s="10">
        <f>+AD1640/SUM(AB$27:AB1640)-1</f>
        <v>0.44991156581222169</v>
      </c>
      <c r="AI1640" s="6">
        <f t="shared" si="484"/>
        <v>0</v>
      </c>
      <c r="AL1640" s="6">
        <f t="shared" si="485"/>
        <v>0</v>
      </c>
      <c r="AM1640" s="6">
        <f t="shared" si="486"/>
        <v>22302.110093118936</v>
      </c>
      <c r="AN1640" s="6">
        <f t="shared" si="487"/>
        <v>21768.650710857139</v>
      </c>
      <c r="AO1640" s="5">
        <f t="shared" si="488"/>
        <v>0</v>
      </c>
      <c r="AP1640" s="6">
        <f>+AN1640+SUM($D$16:$E$18)-SUM($AL$27:AL1640)</f>
        <v>30552.981237172909</v>
      </c>
      <c r="AQ1640" s="10">
        <f t="shared" si="496"/>
        <v>6.1762028404199754E-4</v>
      </c>
      <c r="AR1640" s="10">
        <f>+AN1640/SUM(AL$27:AL1640)-1</f>
        <v>0.23575494779673201</v>
      </c>
    </row>
    <row r="1641" spans="1:44" x14ac:dyDescent="0.25">
      <c r="A1641" s="1">
        <v>42611</v>
      </c>
      <c r="B1641">
        <v>7.9420000000000002</v>
      </c>
      <c r="G1641">
        <f t="shared" si="489"/>
        <v>5456.115171205689</v>
      </c>
      <c r="H1641">
        <f t="shared" si="490"/>
        <v>5371.134160252338</v>
      </c>
      <c r="I1641" s="5">
        <f t="shared" si="479"/>
        <v>0</v>
      </c>
      <c r="J1641" s="6">
        <f>+H1641+SUM($D$16:$E$16)-SUM($F$27:F1641)</f>
        <v>8006.3973181470819</v>
      </c>
      <c r="K1641" s="10">
        <f t="shared" si="491"/>
        <v>2.4556255001764171E-3</v>
      </c>
      <c r="L1641" s="10">
        <f>+H1641/SUM(F$27:F1641)-1</f>
        <v>1.6348461754750909E-2</v>
      </c>
      <c r="M1641">
        <v>7.274</v>
      </c>
      <c r="R1641">
        <f t="shared" si="492"/>
        <v>5141.7497471522738</v>
      </c>
      <c r="S1641">
        <f t="shared" si="493"/>
        <v>4915.4184770681386</v>
      </c>
      <c r="T1641" s="5">
        <f t="shared" si="480"/>
        <v>0</v>
      </c>
      <c r="U1641" s="6">
        <f>+S1641+SUM($D$17:$E$17)-SUM($Q$27:Q1641)</f>
        <v>7111.5911086470815</v>
      </c>
      <c r="V1641" s="10">
        <f t="shared" si="481"/>
        <v>-1.1389554700743654E-3</v>
      </c>
      <c r="W1641" s="10">
        <f>+S1641/SUM(Q$27:Q1641)-1</f>
        <v>0.11616965558541104</v>
      </c>
      <c r="X1641">
        <v>5.2519999999999998</v>
      </c>
      <c r="AC1641">
        <f t="shared" si="494"/>
        <v>11807.864312113108</v>
      </c>
      <c r="AD1641">
        <f t="shared" si="495"/>
        <v>11584.032935452458</v>
      </c>
      <c r="AE1641" s="5">
        <f t="shared" si="482"/>
        <v>0</v>
      </c>
      <c r="AF1641" s="6">
        <f>+AD1641+SUM($D$18:$E$18)-SUM($AB$27:AB1641)</f>
        <v>15536.927672294549</v>
      </c>
      <c r="AG1641" s="10">
        <f t="shared" si="483"/>
        <v>5.8544882276665433E-3</v>
      </c>
      <c r="AH1641" s="10">
        <f>+AD1641/SUM(AB$27:AB1641)-1</f>
        <v>0.46131942883242893</v>
      </c>
      <c r="AI1641" s="6">
        <f t="shared" si="484"/>
        <v>0</v>
      </c>
      <c r="AL1641" s="6">
        <f t="shared" si="485"/>
        <v>0</v>
      </c>
      <c r="AM1641" s="6">
        <f t="shared" si="486"/>
        <v>22405.729230471072</v>
      </c>
      <c r="AN1641" s="6">
        <f t="shared" si="487"/>
        <v>21870.585572772936</v>
      </c>
      <c r="AO1641" s="5">
        <f t="shared" si="488"/>
        <v>0</v>
      </c>
      <c r="AP1641" s="6">
        <f>+AN1641+SUM($D$16:$E$18)-SUM($AL$27:AL1641)</f>
        <v>30654.916099088707</v>
      </c>
      <c r="AQ1641" s="10">
        <f t="shared" si="496"/>
        <v>3.3363311136320739E-3</v>
      </c>
      <c r="AR1641" s="10">
        <f>+AN1641/SUM(AL$27:AL1641)-1</f>
        <v>0.24154154943955208</v>
      </c>
    </row>
    <row r="1642" spans="1:44" x14ac:dyDescent="0.25">
      <c r="A1642" s="1">
        <v>42612</v>
      </c>
      <c r="B1642">
        <v>7.9740000000000002</v>
      </c>
      <c r="G1642">
        <f t="shared" si="489"/>
        <v>5478.0990147562543</v>
      </c>
      <c r="H1642">
        <f t="shared" si="490"/>
        <v>5392.7755973120311</v>
      </c>
      <c r="I1642" s="5">
        <f t="shared" si="479"/>
        <v>0</v>
      </c>
      <c r="J1642" s="6">
        <f>+H1642+SUM($D$16:$E$16)-SUM($F$27:F1642)</f>
        <v>8028.0387552067741</v>
      </c>
      <c r="K1642" s="10">
        <f t="shared" si="491"/>
        <v>2.7030181240994544E-3</v>
      </c>
      <c r="L1642" s="10">
        <f>+H1642/SUM(F$27:F1642)-1</f>
        <v>2.0443544954971804E-2</v>
      </c>
      <c r="M1642">
        <v>7.3049999999999997</v>
      </c>
      <c r="R1642">
        <f t="shared" si="492"/>
        <v>5163.6626206966394</v>
      </c>
      <c r="S1642">
        <f t="shared" si="493"/>
        <v>4936.366782373213</v>
      </c>
      <c r="T1642" s="5">
        <f t="shared" si="480"/>
        <v>0</v>
      </c>
      <c r="U1642" s="6">
        <f>+S1642+SUM($D$17:$E$17)-SUM($Q$27:Q1642)</f>
        <v>7132.5394139521568</v>
      </c>
      <c r="V1642" s="10">
        <f t="shared" si="481"/>
        <v>2.9456566027261655E-3</v>
      </c>
      <c r="W1642" s="10">
        <f>+S1642/SUM(Q$27:Q1642)-1</f>
        <v>0.12092649629521968</v>
      </c>
      <c r="X1642">
        <v>5.242</v>
      </c>
      <c r="AC1642">
        <f t="shared" si="494"/>
        <v>11785.381706796823</v>
      </c>
      <c r="AD1642">
        <f t="shared" si="495"/>
        <v>11561.976513260051</v>
      </c>
      <c r="AE1642" s="5">
        <f t="shared" si="482"/>
        <v>0</v>
      </c>
      <c r="AF1642" s="6">
        <f>+AD1642+SUM($D$18:$E$18)-SUM($AB$27:AB1642)</f>
        <v>15514.871250102142</v>
      </c>
      <c r="AG1642" s="10">
        <f t="shared" si="483"/>
        <v>-1.4196128512420358E-3</v>
      </c>
      <c r="AH1642" s="10">
        <f>+AD1642/SUM(AB$27:AB1642)-1</f>
        <v>0.45853702321774437</v>
      </c>
      <c r="AI1642" s="6">
        <f t="shared" si="484"/>
        <v>0</v>
      </c>
      <c r="AL1642" s="6">
        <f t="shared" si="485"/>
        <v>0</v>
      </c>
      <c r="AM1642" s="6">
        <f t="shared" si="486"/>
        <v>22427.143342249718</v>
      </c>
      <c r="AN1642" s="6">
        <f t="shared" si="487"/>
        <v>21891.118892945295</v>
      </c>
      <c r="AO1642" s="5">
        <f t="shared" si="488"/>
        <v>0</v>
      </c>
      <c r="AP1642" s="6">
        <f>+AN1642+SUM($D$16:$E$18)-SUM($AL$27:AL1642)</f>
        <v>30675.449419261062</v>
      </c>
      <c r="AQ1642" s="10">
        <f t="shared" si="496"/>
        <v>6.6982144416849465E-4</v>
      </c>
      <c r="AR1642" s="10">
        <f>+AN1642/SUM(AL$27:AL1642)-1</f>
        <v>0.24270717758686899</v>
      </c>
    </row>
    <row r="1643" spans="1:44" x14ac:dyDescent="0.25">
      <c r="A1643" s="1">
        <v>42613</v>
      </c>
      <c r="B1643">
        <v>7.9409999999999998</v>
      </c>
      <c r="G1643">
        <f t="shared" si="489"/>
        <v>5455.4281760947342</v>
      </c>
      <c r="H1643">
        <f t="shared" si="490"/>
        <v>5370.4578653442231</v>
      </c>
      <c r="I1643" s="5">
        <f t="shared" si="479"/>
        <v>0</v>
      </c>
      <c r="J1643" s="6">
        <f>+H1643+SUM($D$16:$E$16)-SUM($F$27:F1643)</f>
        <v>8005.7210232389652</v>
      </c>
      <c r="K1643" s="10">
        <f t="shared" si="491"/>
        <v>-2.779973122742363E-3</v>
      </c>
      <c r="L1643" s="10">
        <f>+H1643/SUM(F$27:F1643)-1</f>
        <v>1.6220490404744048E-2</v>
      </c>
      <c r="M1643">
        <v>7.2779999999999996</v>
      </c>
      <c r="R1643">
        <f t="shared" si="492"/>
        <v>5144.5772147063853</v>
      </c>
      <c r="S1643">
        <f t="shared" si="493"/>
        <v>4918.1214842042773</v>
      </c>
      <c r="T1643" s="5">
        <f t="shared" si="480"/>
        <v>0</v>
      </c>
      <c r="U1643" s="6">
        <f>+S1643+SUM($D$17:$E$17)-SUM($Q$27:Q1643)</f>
        <v>7114.2941157832201</v>
      </c>
      <c r="V1643" s="10">
        <f t="shared" si="481"/>
        <v>-2.5580367818572869E-3</v>
      </c>
      <c r="W1643" s="10">
        <f>+S1643/SUM(Q$27:Q1643)-1</f>
        <v>0.11678344148345099</v>
      </c>
      <c r="X1643">
        <v>5.2329999999999997</v>
      </c>
      <c r="AC1643">
        <f t="shared" si="494"/>
        <v>11765.147362012165</v>
      </c>
      <c r="AD1643">
        <f t="shared" si="495"/>
        <v>11542.125733286883</v>
      </c>
      <c r="AE1643" s="5">
        <f t="shared" si="482"/>
        <v>0</v>
      </c>
      <c r="AF1643" s="6">
        <f>+AD1643+SUM($D$18:$E$18)-SUM($AB$27:AB1643)</f>
        <v>15495.020470128975</v>
      </c>
      <c r="AG1643" s="10">
        <f t="shared" si="483"/>
        <v>-1.2794679152130506E-3</v>
      </c>
      <c r="AH1643" s="10">
        <f>+AD1643/SUM(AB$27:AB1643)-1</f>
        <v>0.45603285816452788</v>
      </c>
      <c r="AI1643" s="6">
        <f t="shared" si="484"/>
        <v>0</v>
      </c>
      <c r="AL1643" s="6">
        <f t="shared" si="485"/>
        <v>0</v>
      </c>
      <c r="AM1643" s="6">
        <f t="shared" si="486"/>
        <v>22365.152752813286</v>
      </c>
      <c r="AN1643" s="6">
        <f t="shared" si="487"/>
        <v>21830.705082835382</v>
      </c>
      <c r="AO1643" s="5">
        <f t="shared" si="488"/>
        <v>0</v>
      </c>
      <c r="AP1643" s="6">
        <f>+AN1643+SUM($D$16:$E$18)-SUM($AL$27:AL1643)</f>
        <v>30615.035609151153</v>
      </c>
      <c r="AQ1643" s="10">
        <f t="shared" si="496"/>
        <v>-1.9694515077577357E-3</v>
      </c>
      <c r="AR1643" s="10">
        <f>+AN1643/SUM(AL$27:AL1643)-1</f>
        <v>0.23927762810535969</v>
      </c>
    </row>
    <row r="1644" spans="1:44" x14ac:dyDescent="0.25">
      <c r="A1644" s="1">
        <v>42614</v>
      </c>
      <c r="B1644">
        <v>7.8849999999999998</v>
      </c>
      <c r="G1644">
        <f t="shared" si="489"/>
        <v>5416.956449881247</v>
      </c>
      <c r="H1644">
        <f t="shared" si="490"/>
        <v>5332.5853504897623</v>
      </c>
      <c r="I1644" s="5">
        <f t="shared" si="479"/>
        <v>0</v>
      </c>
      <c r="J1644" s="6">
        <f>+H1644+SUM($D$16:$E$16)-SUM($F$27:F1644)</f>
        <v>7967.8485083845053</v>
      </c>
      <c r="K1644" s="10">
        <f t="shared" si="491"/>
        <v>-4.7306813145904236E-3</v>
      </c>
      <c r="L1644" s="10">
        <f>+H1644/SUM(F$27:F1644)-1</f>
        <v>9.0540948043580372E-3</v>
      </c>
      <c r="M1644">
        <v>7.2629999999999999</v>
      </c>
      <c r="R1644">
        <f t="shared" si="492"/>
        <v>5133.974211378466</v>
      </c>
      <c r="S1644">
        <f t="shared" si="493"/>
        <v>4907.9852074437576</v>
      </c>
      <c r="T1644" s="5">
        <f t="shared" si="480"/>
        <v>0</v>
      </c>
      <c r="U1644" s="6">
        <f>+S1644+SUM($D$17:$E$17)-SUM($Q$27:Q1644)</f>
        <v>7104.1578390227014</v>
      </c>
      <c r="V1644" s="10">
        <f t="shared" si="481"/>
        <v>-1.424776175338538E-3</v>
      </c>
      <c r="W1644" s="10">
        <f>+S1644/SUM(Q$27:Q1644)-1</f>
        <v>0.11448174436580172</v>
      </c>
      <c r="X1644">
        <v>5.21</v>
      </c>
      <c r="AC1644">
        <f t="shared" si="494"/>
        <v>11713.43736978471</v>
      </c>
      <c r="AD1644">
        <f t="shared" si="495"/>
        <v>11491.395962244345</v>
      </c>
      <c r="AE1644" s="5">
        <f t="shared" si="482"/>
        <v>0</v>
      </c>
      <c r="AF1644" s="6">
        <f>+AD1644+SUM($D$18:$E$18)-SUM($AB$27:AB1644)</f>
        <v>15444.290699086434</v>
      </c>
      <c r="AG1644" s="10">
        <f t="shared" si="483"/>
        <v>-3.2739402403718643E-3</v>
      </c>
      <c r="AH1644" s="10">
        <f>+AD1644/SUM(AB$27:AB1644)-1</f>
        <v>0.44963332525075295</v>
      </c>
      <c r="AI1644" s="6">
        <f t="shared" si="484"/>
        <v>0</v>
      </c>
      <c r="AL1644" s="6">
        <f t="shared" si="485"/>
        <v>0</v>
      </c>
      <c r="AM1644" s="6">
        <f t="shared" si="486"/>
        <v>22264.368031044425</v>
      </c>
      <c r="AN1644" s="6">
        <f t="shared" si="487"/>
        <v>21731.966520177863</v>
      </c>
      <c r="AO1644" s="5">
        <f t="shared" si="488"/>
        <v>0</v>
      </c>
      <c r="AP1644" s="6">
        <f>+AN1644+SUM($D$16:$E$18)-SUM($AL$27:AL1644)</f>
        <v>30516.297046493633</v>
      </c>
      <c r="AQ1644" s="10">
        <f t="shared" si="496"/>
        <v>-3.2251656969494169E-3</v>
      </c>
      <c r="AR1644" s="10">
        <f>+AN1644/SUM(AL$27:AL1644)-1</f>
        <v>0.23367247283124293</v>
      </c>
    </row>
    <row r="1645" spans="1:44" x14ac:dyDescent="0.25">
      <c r="A1645" s="1">
        <v>42615</v>
      </c>
      <c r="B1645">
        <v>7.9740000000000002</v>
      </c>
      <c r="G1645">
        <f t="shared" si="489"/>
        <v>5478.0990147562543</v>
      </c>
      <c r="H1645">
        <f t="shared" si="490"/>
        <v>5392.7755973120311</v>
      </c>
      <c r="I1645" s="5">
        <f t="shared" si="479"/>
        <v>0</v>
      </c>
      <c r="J1645" s="6">
        <f>+H1645+SUM($D$16:$E$16)-SUM($F$27:F1645)</f>
        <v>8028.0387552067741</v>
      </c>
      <c r="K1645" s="10">
        <f t="shared" si="491"/>
        <v>7.5541404632544218E-3</v>
      </c>
      <c r="L1645" s="10">
        <f>+H1645/SUM(F$27:F1645)-1</f>
        <v>2.0443544954971804E-2</v>
      </c>
      <c r="M1645">
        <v>7.3840000000000003</v>
      </c>
      <c r="R1645">
        <f t="shared" si="492"/>
        <v>5219.5051048903479</v>
      </c>
      <c r="S1645">
        <f t="shared" si="493"/>
        <v>4989.7511733119527</v>
      </c>
      <c r="T1645" s="5">
        <f t="shared" si="480"/>
        <v>0</v>
      </c>
      <c r="U1645" s="6">
        <f>+S1645+SUM($D$17:$E$17)-SUM($Q$27:Q1645)</f>
        <v>7185.9238048908965</v>
      </c>
      <c r="V1645" s="10">
        <f t="shared" si="481"/>
        <v>1.1509593075066604E-2</v>
      </c>
      <c r="W1645" s="10">
        <f>+S1645/SUM(Q$27:Q1645)-1</f>
        <v>0.13304876778150643</v>
      </c>
      <c r="X1645">
        <v>5.2649999999999997</v>
      </c>
      <c r="AC1645">
        <f t="shared" si="494"/>
        <v>11837.091699024279</v>
      </c>
      <c r="AD1645">
        <f t="shared" si="495"/>
        <v>11612.706284302587</v>
      </c>
      <c r="AE1645" s="5">
        <f t="shared" si="482"/>
        <v>0</v>
      </c>
      <c r="AF1645" s="6">
        <f>+AD1645+SUM($D$18:$E$18)-SUM($AB$27:AB1645)</f>
        <v>15565.601021144676</v>
      </c>
      <c r="AG1645" s="10">
        <f t="shared" si="483"/>
        <v>7.8547033607323513E-3</v>
      </c>
      <c r="AH1645" s="10">
        <f>+AD1645/SUM(AB$27:AB1645)-1</f>
        <v>0.46493655613151907</v>
      </c>
      <c r="AI1645" s="6">
        <f t="shared" si="484"/>
        <v>0</v>
      </c>
      <c r="AL1645" s="6">
        <f t="shared" si="485"/>
        <v>0</v>
      </c>
      <c r="AM1645" s="6">
        <f t="shared" si="486"/>
        <v>22534.69581867088</v>
      </c>
      <c r="AN1645" s="6">
        <f t="shared" si="487"/>
        <v>21995.233054926568</v>
      </c>
      <c r="AO1645" s="5">
        <f t="shared" si="488"/>
        <v>0</v>
      </c>
      <c r="AP1645" s="6">
        <f>+AN1645+SUM($D$16:$E$18)-SUM($AL$27:AL1645)</f>
        <v>30779.563581242339</v>
      </c>
      <c r="AQ1645" s="10">
        <f t="shared" si="496"/>
        <v>8.6270799614907023E-3</v>
      </c>
      <c r="AR1645" s="10">
        <f>+AN1645/SUM(AL$27:AL1645)-1</f>
        <v>0.248617492953356</v>
      </c>
    </row>
    <row r="1646" spans="1:44" x14ac:dyDescent="0.25">
      <c r="A1646" s="1">
        <v>42618</v>
      </c>
      <c r="B1646">
        <v>8.0679999999999996</v>
      </c>
      <c r="G1646">
        <f t="shared" si="489"/>
        <v>5542.6765551860371</v>
      </c>
      <c r="H1646">
        <f t="shared" si="490"/>
        <v>5456.347318674877</v>
      </c>
      <c r="I1646" s="5">
        <f t="shared" si="479"/>
        <v>0</v>
      </c>
      <c r="J1646" s="6">
        <f>+H1646+SUM($D$16:$E$16)-SUM($F$27:F1646)</f>
        <v>8091.6104765696209</v>
      </c>
      <c r="K1646" s="10">
        <f t="shared" si="491"/>
        <v>7.9187113193264214E-3</v>
      </c>
      <c r="L1646" s="10">
        <f>+H1646/SUM(F$27:F1646)-1</f>
        <v>3.2472851855619878E-2</v>
      </c>
      <c r="M1646">
        <v>7.3860000000000001</v>
      </c>
      <c r="R1646">
        <f t="shared" si="492"/>
        <v>5220.9188386674032</v>
      </c>
      <c r="S1646">
        <f t="shared" si="493"/>
        <v>4991.102676880022</v>
      </c>
      <c r="T1646" s="5">
        <f t="shared" si="480"/>
        <v>0</v>
      </c>
      <c r="U1646" s="6">
        <f>+S1646+SUM($D$17:$E$17)-SUM($Q$27:Q1646)</f>
        <v>7187.2753084589649</v>
      </c>
      <c r="V1646" s="10">
        <f t="shared" si="481"/>
        <v>1.8807652359864591E-4</v>
      </c>
      <c r="W1646" s="10">
        <f>+S1646/SUM(Q$27:Q1646)-1</f>
        <v>0.13335566073052618</v>
      </c>
      <c r="X1646">
        <v>5.274</v>
      </c>
      <c r="AC1646">
        <f t="shared" si="494"/>
        <v>11857.326043808935</v>
      </c>
      <c r="AD1646">
        <f t="shared" si="495"/>
        <v>11632.557064275754</v>
      </c>
      <c r="AE1646" s="5">
        <f t="shared" si="482"/>
        <v>0</v>
      </c>
      <c r="AF1646" s="6">
        <f>+AD1646+SUM($D$18:$E$18)-SUM($AB$27:AB1646)</f>
        <v>15585.451801117842</v>
      </c>
      <c r="AG1646" s="10">
        <f t="shared" si="483"/>
        <v>1.2752980078443166E-3</v>
      </c>
      <c r="AH1646" s="10">
        <f>+AD1646/SUM(AB$27:AB1646)-1</f>
        <v>0.46744072118473534</v>
      </c>
      <c r="AI1646" s="6">
        <f t="shared" si="484"/>
        <v>0</v>
      </c>
      <c r="AL1646" s="6">
        <f t="shared" si="485"/>
        <v>0</v>
      </c>
      <c r="AM1646" s="6">
        <f t="shared" si="486"/>
        <v>22620.921437662375</v>
      </c>
      <c r="AN1646" s="6">
        <f t="shared" si="487"/>
        <v>22080.007059830656</v>
      </c>
      <c r="AO1646" s="5">
        <f t="shared" si="488"/>
        <v>0</v>
      </c>
      <c r="AP1646" s="6">
        <f>+AN1646+SUM($D$16:$E$18)-SUM($AL$27:AL1646)</f>
        <v>30864.337586146426</v>
      </c>
      <c r="AQ1646" s="10">
        <f t="shared" si="496"/>
        <v>2.7542302437242316E-3</v>
      </c>
      <c r="AR1646" s="10">
        <f>+AN1646/SUM(AL$27:AL1646)-1</f>
        <v>0.25342991322672304</v>
      </c>
    </row>
    <row r="1647" spans="1:44" x14ac:dyDescent="0.25">
      <c r="A1647" s="1">
        <v>42619</v>
      </c>
      <c r="B1647">
        <v>8.1180000000000003</v>
      </c>
      <c r="G1647">
        <f t="shared" si="489"/>
        <v>5577.0263107337942</v>
      </c>
      <c r="H1647">
        <f t="shared" si="490"/>
        <v>5490.1620640806468</v>
      </c>
      <c r="I1647" s="5">
        <f t="shared" si="479"/>
        <v>0</v>
      </c>
      <c r="J1647" s="6">
        <f>+H1647+SUM($D$16:$E$16)-SUM($F$27:F1647)</f>
        <v>8125.4252219753898</v>
      </c>
      <c r="K1647" s="10">
        <f t="shared" si="491"/>
        <v>4.1789882871505757E-3</v>
      </c>
      <c r="L1647" s="10">
        <f>+H1647/SUM(F$27:F1647)-1</f>
        <v>3.887141935596472E-2</v>
      </c>
      <c r="M1647">
        <v>7.3609999999999998</v>
      </c>
      <c r="R1647">
        <f t="shared" si="492"/>
        <v>5203.2471664542045</v>
      </c>
      <c r="S1647">
        <f t="shared" si="493"/>
        <v>4974.2088822791547</v>
      </c>
      <c r="T1647" s="5">
        <f t="shared" si="480"/>
        <v>0</v>
      </c>
      <c r="U1647" s="6">
        <f>+S1647+SUM($D$17:$E$17)-SUM($Q$27:Q1647)</f>
        <v>7170.3815138580985</v>
      </c>
      <c r="V1647" s="10">
        <f t="shared" si="481"/>
        <v>-2.3505144683944046E-3</v>
      </c>
      <c r="W1647" s="10">
        <f>+S1647/SUM(Q$27:Q1647)-1</f>
        <v>0.12951949886777725</v>
      </c>
      <c r="X1647">
        <v>5.2629999999999999</v>
      </c>
      <c r="AC1647">
        <f t="shared" si="494"/>
        <v>11832.59517796102</v>
      </c>
      <c r="AD1647">
        <f t="shared" si="495"/>
        <v>11608.294999864105</v>
      </c>
      <c r="AE1647" s="5">
        <f t="shared" si="482"/>
        <v>0</v>
      </c>
      <c r="AF1647" s="6">
        <f>+AD1647+SUM($D$18:$E$18)-SUM($AB$27:AB1647)</f>
        <v>15561.189736706196</v>
      </c>
      <c r="AG1647" s="10">
        <f t="shared" si="483"/>
        <v>-1.5567122930569832E-3</v>
      </c>
      <c r="AH1647" s="10">
        <f>+AD1647/SUM(AB$27:AB1647)-1</f>
        <v>0.46438007500858203</v>
      </c>
      <c r="AI1647" s="6">
        <f t="shared" si="484"/>
        <v>0</v>
      </c>
      <c r="AL1647" s="6">
        <f t="shared" si="485"/>
        <v>0</v>
      </c>
      <c r="AM1647" s="6">
        <f t="shared" si="486"/>
        <v>22612.868655149017</v>
      </c>
      <c r="AN1647" s="6">
        <f t="shared" si="487"/>
        <v>22072.665946223908</v>
      </c>
      <c r="AO1647" s="5">
        <f t="shared" si="488"/>
        <v>0</v>
      </c>
      <c r="AP1647" s="6">
        <f>+AN1647+SUM($D$16:$E$18)-SUM($AL$27:AL1647)</f>
        <v>30856.996472539675</v>
      </c>
      <c r="AQ1647" s="10">
        <f t="shared" si="496"/>
        <v>-2.3785100154061212E-4</v>
      </c>
      <c r="AR1647" s="10">
        <f>+AN1647/SUM(AL$27:AL1647)-1</f>
        <v>0.25301317552522851</v>
      </c>
    </row>
    <row r="1648" spans="1:44" x14ac:dyDescent="0.25">
      <c r="A1648" s="1">
        <v>42620</v>
      </c>
      <c r="B1648">
        <v>8.1359999999999992</v>
      </c>
      <c r="G1648">
        <f t="shared" si="489"/>
        <v>5589.3922227309849</v>
      </c>
      <c r="H1648">
        <f t="shared" si="490"/>
        <v>5502.3353724267226</v>
      </c>
      <c r="I1648" s="5">
        <f t="shared" si="479"/>
        <v>0</v>
      </c>
      <c r="J1648" s="6">
        <f>+H1648+SUM($D$16:$E$16)-SUM($F$27:F1648)</f>
        <v>8137.5985303214648</v>
      </c>
      <c r="K1648" s="10">
        <f t="shared" si="491"/>
        <v>1.498174927898166E-3</v>
      </c>
      <c r="L1648" s="10">
        <f>+H1648/SUM(F$27:F1648)-1</f>
        <v>4.1174903656088668E-2</v>
      </c>
      <c r="M1648">
        <v>7.3920000000000003</v>
      </c>
      <c r="R1648">
        <f t="shared" si="492"/>
        <v>5225.1600399985709</v>
      </c>
      <c r="S1648">
        <f t="shared" si="493"/>
        <v>4995.1571875842292</v>
      </c>
      <c r="T1648" s="5">
        <f t="shared" si="480"/>
        <v>0</v>
      </c>
      <c r="U1648" s="6">
        <f>+S1648+SUM($D$17:$E$17)-SUM($Q$27:Q1648)</f>
        <v>7191.329819163172</v>
      </c>
      <c r="V1648" s="10">
        <f t="shared" si="481"/>
        <v>2.9215049805351168E-3</v>
      </c>
      <c r="W1648" s="10">
        <f>+S1648/SUM(Q$27:Q1648)-1</f>
        <v>0.13427633957758589</v>
      </c>
      <c r="X1648">
        <v>5.258</v>
      </c>
      <c r="AC1648">
        <f t="shared" si="494"/>
        <v>11821.353875302877</v>
      </c>
      <c r="AD1648">
        <f t="shared" si="495"/>
        <v>11597.266788767902</v>
      </c>
      <c r="AE1648" s="5">
        <f t="shared" si="482"/>
        <v>0</v>
      </c>
      <c r="AF1648" s="6">
        <f>+AD1648+SUM($D$18:$E$18)-SUM($AB$27:AB1648)</f>
        <v>15550.161525609992</v>
      </c>
      <c r="AG1648" s="10">
        <f t="shared" si="483"/>
        <v>-7.0869973843901146E-4</v>
      </c>
      <c r="AH1648" s="10">
        <f>+AD1648/SUM(AB$27:AB1648)-1</f>
        <v>0.46298887220123963</v>
      </c>
      <c r="AI1648" s="6">
        <f t="shared" si="484"/>
        <v>0</v>
      </c>
      <c r="AL1648" s="6">
        <f t="shared" si="485"/>
        <v>0</v>
      </c>
      <c r="AM1648" s="6">
        <f t="shared" si="486"/>
        <v>22635.906138032435</v>
      </c>
      <c r="AN1648" s="6">
        <f t="shared" si="487"/>
        <v>22094.759348778854</v>
      </c>
      <c r="AO1648" s="5">
        <f t="shared" si="488"/>
        <v>0</v>
      </c>
      <c r="AP1648" s="6">
        <f>+AN1648+SUM($D$16:$E$18)-SUM($AL$27:AL1648)</f>
        <v>30879.089875094625</v>
      </c>
      <c r="AQ1648" s="10">
        <f t="shared" si="496"/>
        <v>7.1599329424731906E-4</v>
      </c>
      <c r="AR1648" s="10">
        <f>+AN1648/SUM(AL$27:AL1648)-1</f>
        <v>0.25426736586911258</v>
      </c>
    </row>
    <row r="1649" spans="1:44" x14ac:dyDescent="0.25">
      <c r="A1649" s="1">
        <v>42621</v>
      </c>
      <c r="B1649">
        <v>8.1229999999999993</v>
      </c>
      <c r="C1649">
        <f>+$C$16</f>
        <v>60</v>
      </c>
      <c r="D1649" s="7">
        <f>+$H$16</f>
        <v>1.0004210526315789</v>
      </c>
      <c r="E1649" s="7">
        <f>+$J$16</f>
        <v>0.46199999999999997</v>
      </c>
      <c r="F1649" s="6">
        <f>+C1649-D1649-E1649</f>
        <v>58.537578947368416</v>
      </c>
      <c r="G1649">
        <f t="shared" si="489"/>
        <v>5638.9988652359361</v>
      </c>
      <c r="H1649">
        <f t="shared" si="490"/>
        <v>5552.0811175685913</v>
      </c>
      <c r="I1649" s="5">
        <f t="shared" si="479"/>
        <v>148320</v>
      </c>
      <c r="J1649" s="6">
        <f>+H1649+SUM($D$16:$E$16)-SUM($F$27:F1649)</f>
        <v>8128.8066965159669</v>
      </c>
      <c r="K1649" s="10">
        <f t="shared" si="491"/>
        <v>-1.0803966026019518E-3</v>
      </c>
      <c r="L1649" s="10">
        <f>+H1649/SUM(F$27:F1649)-1</f>
        <v>3.9078415230417995E-2</v>
      </c>
      <c r="M1649">
        <v>7.3760000000000003</v>
      </c>
      <c r="N1649">
        <f>+$C$17</f>
        <v>50</v>
      </c>
      <c r="O1649" s="7">
        <f>+$H$17</f>
        <v>0.83368421052631569</v>
      </c>
      <c r="P1649" s="7">
        <f>+$J$17</f>
        <v>0.38500000000000001</v>
      </c>
      <c r="Q1649" s="6">
        <f>+N1649-O1649-P1649</f>
        <v>48.781315789473688</v>
      </c>
      <c r="R1649">
        <f t="shared" si="492"/>
        <v>5263.8501697821239</v>
      </c>
      <c r="S1649">
        <f t="shared" si="493"/>
        <v>5033.1264748291478</v>
      </c>
      <c r="T1649" s="5">
        <f t="shared" si="480"/>
        <v>123600</v>
      </c>
      <c r="U1649" s="6">
        <f>+S1649+SUM($D$17:$E$17)-SUM($Q$27:Q1649)</f>
        <v>7180.5177906186163</v>
      </c>
      <c r="V1649" s="10">
        <f t="shared" si="481"/>
        <v>-1.5034811107876855E-3</v>
      </c>
      <c r="W1649" s="10">
        <f>+S1649/SUM(Q$27:Q1649)-1</f>
        <v>0.13037700633275962</v>
      </c>
      <c r="X1649">
        <v>5.2359999999999998</v>
      </c>
      <c r="Y1649">
        <f>+$C$18</f>
        <v>90</v>
      </c>
      <c r="Z1649" s="7">
        <f>+$H$18</f>
        <v>1.5006315789473685</v>
      </c>
      <c r="AA1649" s="7">
        <f>+$J$18</f>
        <v>0.69300000000000006</v>
      </c>
      <c r="AB1649" s="6">
        <f>+Y1649-Z1649-AA1649</f>
        <v>87.806368421052639</v>
      </c>
      <c r="AC1649">
        <f t="shared" si="494"/>
        <v>11859.698512028101</v>
      </c>
      <c r="AD1649">
        <f t="shared" si="495"/>
        <v>11636.549028365656</v>
      </c>
      <c r="AE1649" s="5">
        <f t="shared" si="482"/>
        <v>222480</v>
      </c>
      <c r="AF1649" s="6">
        <f>+AD1649+SUM($D$18:$E$18)-SUM($AB$27:AB1649)</f>
        <v>15501.637396786693</v>
      </c>
      <c r="AG1649" s="10">
        <f t="shared" si="483"/>
        <v>-3.1204903398195372E-3</v>
      </c>
      <c r="AH1649" s="10">
        <f>+AD1649/SUM(AB$27:AB1649)-1</f>
        <v>0.45186242384973374</v>
      </c>
      <c r="AI1649" s="6">
        <f t="shared" si="484"/>
        <v>200</v>
      </c>
      <c r="AL1649" s="6">
        <f t="shared" si="485"/>
        <v>195.12526315789475</v>
      </c>
      <c r="AM1649" s="6">
        <f t="shared" si="486"/>
        <v>22762.547547046161</v>
      </c>
      <c r="AN1649" s="6">
        <f t="shared" si="487"/>
        <v>22221.756620763394</v>
      </c>
      <c r="AO1649" s="5">
        <f t="shared" si="488"/>
        <v>494400</v>
      </c>
      <c r="AP1649" s="6">
        <f>+AN1649+SUM($D$16:$E$18)-SUM($AL$27:AL1649)</f>
        <v>30810.961883921271</v>
      </c>
      <c r="AQ1649" s="10">
        <f t="shared" si="496"/>
        <v>-2.2062823564078515E-3</v>
      </c>
      <c r="AR1649" s="10">
        <f>+AN1649/SUM(AL$27:AL1649)-1</f>
        <v>0.2476566570495069</v>
      </c>
    </row>
    <row r="1650" spans="1:44" x14ac:dyDescent="0.25">
      <c r="A1650" s="1">
        <v>42622</v>
      </c>
      <c r="B1650">
        <v>8.016</v>
      </c>
      <c r="G1650">
        <f t="shared" si="489"/>
        <v>5564.7193036724448</v>
      </c>
      <c r="H1650">
        <f t="shared" si="490"/>
        <v>5478.9464777089543</v>
      </c>
      <c r="I1650" s="5">
        <f t="shared" si="479"/>
        <v>0</v>
      </c>
      <c r="J1650" s="6">
        <f>+H1650+SUM($D$16:$E$16)-SUM($F$27:F1650)</f>
        <v>8055.672056656329</v>
      </c>
      <c r="K1650" s="10">
        <f t="shared" si="491"/>
        <v>-8.9969712148504355E-3</v>
      </c>
      <c r="L1650" s="10">
        <f>+H1650/SUM(F$27:F1650)-1</f>
        <v>2.5391182627974018E-2</v>
      </c>
      <c r="M1650">
        <v>7.298</v>
      </c>
      <c r="R1650">
        <f t="shared" si="492"/>
        <v>5208.1858106114341</v>
      </c>
      <c r="S1650">
        <f t="shared" si="493"/>
        <v>4979.9019811961925</v>
      </c>
      <c r="T1650" s="5">
        <f t="shared" si="480"/>
        <v>0</v>
      </c>
      <c r="U1650" s="6">
        <f>+S1650+SUM($D$17:$E$17)-SUM($Q$27:Q1650)</f>
        <v>7127.2932969856611</v>
      </c>
      <c r="V1650" s="10">
        <f t="shared" si="481"/>
        <v>-7.4123475750583756E-3</v>
      </c>
      <c r="W1650" s="10">
        <f>+S1650/SUM(Q$27:Q1650)-1</f>
        <v>0.11842345339160509</v>
      </c>
      <c r="X1650">
        <v>5.15</v>
      </c>
      <c r="AC1650">
        <f t="shared" si="494"/>
        <v>11664.905908507395</v>
      </c>
      <c r="AD1650">
        <f t="shared" si="495"/>
        <v>11445.421599710302</v>
      </c>
      <c r="AE1650" s="5">
        <f t="shared" si="482"/>
        <v>0</v>
      </c>
      <c r="AF1650" s="6">
        <f>+AD1650+SUM($D$18:$E$18)-SUM($AB$27:AB1650)</f>
        <v>15310.50996813134</v>
      </c>
      <c r="AG1650" s="10">
        <f t="shared" si="483"/>
        <v>-1.2329499378883058E-2</v>
      </c>
      <c r="AH1650" s="10">
        <f>+AD1650/SUM(AB$27:AB1650)-1</f>
        <v>0.42801594400804621</v>
      </c>
      <c r="AI1650" s="6">
        <f t="shared" si="484"/>
        <v>0</v>
      </c>
      <c r="AL1650" s="6">
        <f t="shared" si="485"/>
        <v>0</v>
      </c>
      <c r="AM1650" s="6">
        <f t="shared" si="486"/>
        <v>22437.811022791277</v>
      </c>
      <c r="AN1650" s="6">
        <f t="shared" si="487"/>
        <v>21904.27005861545</v>
      </c>
      <c r="AO1650" s="5">
        <f t="shared" si="488"/>
        <v>0</v>
      </c>
      <c r="AP1650" s="6">
        <f>+AN1650+SUM($D$16:$E$18)-SUM($AL$27:AL1650)</f>
        <v>30493.475321773331</v>
      </c>
      <c r="AQ1650" s="10">
        <f t="shared" si="496"/>
        <v>-1.0304337895845506E-2</v>
      </c>
      <c r="AR1650" s="10">
        <f>+AN1650/SUM(AL$27:AL1650)-1</f>
        <v>0.2298311435427336</v>
      </c>
    </row>
    <row r="1651" spans="1:44" x14ac:dyDescent="0.25">
      <c r="A1651" s="1">
        <v>42625</v>
      </c>
      <c r="B1651">
        <v>7.8479999999999999</v>
      </c>
      <c r="G1651">
        <f t="shared" si="489"/>
        <v>5448.0934500026633</v>
      </c>
      <c r="H1651">
        <f t="shared" si="490"/>
        <v>5364.118258116252</v>
      </c>
      <c r="I1651" s="5">
        <f t="shared" si="479"/>
        <v>0</v>
      </c>
      <c r="J1651" s="6">
        <f>+H1651+SUM($D$16:$E$16)-SUM($F$27:F1651)</f>
        <v>7940.8438370636268</v>
      </c>
      <c r="K1651" s="10">
        <f t="shared" si="491"/>
        <v>-1.4254331455538893E-2</v>
      </c>
      <c r="L1651" s="10">
        <f>+H1651/SUM(F$27:F1651)-1</f>
        <v>3.9009482615195434E-3</v>
      </c>
      <c r="M1651">
        <v>7.2290000000000001</v>
      </c>
      <c r="R1651">
        <f t="shared" si="492"/>
        <v>5158.9442621142862</v>
      </c>
      <c r="S1651">
        <f t="shared" si="493"/>
        <v>4932.8187752901176</v>
      </c>
      <c r="T1651" s="5">
        <f t="shared" si="480"/>
        <v>0</v>
      </c>
      <c r="U1651" s="6">
        <f>+S1651+SUM($D$17:$E$17)-SUM($Q$27:Q1651)</f>
        <v>7080.2100910795871</v>
      </c>
      <c r="V1651" s="10">
        <f t="shared" si="481"/>
        <v>-6.6060429877338178E-3</v>
      </c>
      <c r="W1651" s="10">
        <f>+S1651/SUM(Q$27:Q1651)-1</f>
        <v>0.10784915655904559</v>
      </c>
      <c r="X1651">
        <v>5.1829999999999998</v>
      </c>
      <c r="AC1651">
        <f t="shared" si="494"/>
        <v>11739.65190753278</v>
      </c>
      <c r="AD1651">
        <f t="shared" si="495"/>
        <v>11518.76119442689</v>
      </c>
      <c r="AE1651" s="5">
        <f t="shared" si="482"/>
        <v>0</v>
      </c>
      <c r="AF1651" s="6">
        <f>+AD1651+SUM($D$18:$E$18)-SUM($AB$27:AB1651)</f>
        <v>15383.849562847929</v>
      </c>
      <c r="AG1651" s="10">
        <f t="shared" si="483"/>
        <v>4.7901470864943896E-3</v>
      </c>
      <c r="AH1651" s="10">
        <f>+AD1651/SUM(AB$27:AB1651)-1</f>
        <v>0.43716633743567024</v>
      </c>
      <c r="AI1651" s="6">
        <f t="shared" si="484"/>
        <v>0</v>
      </c>
      <c r="AL1651" s="6">
        <f t="shared" si="485"/>
        <v>0</v>
      </c>
      <c r="AM1651" s="6">
        <f t="shared" si="486"/>
        <v>22346.689619649729</v>
      </c>
      <c r="AN1651" s="6">
        <f t="shared" si="487"/>
        <v>21815.698227833258</v>
      </c>
      <c r="AO1651" s="5">
        <f t="shared" si="488"/>
        <v>0</v>
      </c>
      <c r="AP1651" s="6">
        <f>+AN1651+SUM($D$16:$E$18)-SUM($AL$27:AL1651)</f>
        <v>30404.903490991135</v>
      </c>
      <c r="AQ1651" s="10">
        <f t="shared" si="496"/>
        <v>-2.9046158185502824E-3</v>
      </c>
      <c r="AR1651" s="10">
        <f>+AN1651/SUM(AL$27:AL1651)-1</f>
        <v>0.22485821380597248</v>
      </c>
    </row>
    <row r="1652" spans="1:44" x14ac:dyDescent="0.25">
      <c r="A1652" s="1">
        <v>42626</v>
      </c>
      <c r="B1652">
        <v>7.8040000000000003</v>
      </c>
      <c r="G1652">
        <f t="shared" si="489"/>
        <v>5417.5485835653399</v>
      </c>
      <c r="H1652">
        <f t="shared" si="490"/>
        <v>5334.0442006038784</v>
      </c>
      <c r="I1652" s="5">
        <f t="shared" si="479"/>
        <v>0</v>
      </c>
      <c r="J1652" s="6">
        <f>+H1652+SUM($D$16:$E$16)-SUM($F$27:F1652)</f>
        <v>7910.769779551254</v>
      </c>
      <c r="K1652" s="10">
        <f t="shared" si="491"/>
        <v>-3.7872621763449521E-3</v>
      </c>
      <c r="L1652" s="10">
        <f>+H1652/SUM(F$27:F1652)-1</f>
        <v>-1.7274464535042E-3</v>
      </c>
      <c r="M1652">
        <v>7.18</v>
      </c>
      <c r="R1652">
        <f t="shared" si="492"/>
        <v>5123.9756262250066</v>
      </c>
      <c r="S1652">
        <f t="shared" si="493"/>
        <v>4899.3828754437745</v>
      </c>
      <c r="T1652" s="5">
        <f t="shared" si="480"/>
        <v>0</v>
      </c>
      <c r="U1652" s="6">
        <f>+S1652+SUM($D$17:$E$17)-SUM($Q$27:Q1652)</f>
        <v>7046.774191233244</v>
      </c>
      <c r="V1652" s="10">
        <f t="shared" si="481"/>
        <v>-4.7224445907995127E-3</v>
      </c>
      <c r="W1652" s="10">
        <f>+S1652/SUM(Q$27:Q1652)-1</f>
        <v>0.10033987330114091</v>
      </c>
      <c r="X1652">
        <v>5.1219999999999999</v>
      </c>
      <c r="AC1652">
        <f t="shared" si="494"/>
        <v>11601.485060849489</v>
      </c>
      <c r="AD1652">
        <f t="shared" si="495"/>
        <v>11383.194064799254</v>
      </c>
      <c r="AE1652" s="5">
        <f t="shared" si="482"/>
        <v>0</v>
      </c>
      <c r="AF1652" s="6">
        <f>+AD1652+SUM($D$18:$E$18)-SUM($AB$27:AB1652)</f>
        <v>15248.282433220291</v>
      </c>
      <c r="AG1652" s="10">
        <f t="shared" si="483"/>
        <v>-8.8123020882259206E-3</v>
      </c>
      <c r="AH1652" s="10">
        <f>+AD1652/SUM(AB$27:AB1652)-1</f>
        <v>0.42025197382703139</v>
      </c>
      <c r="AI1652" s="6">
        <f t="shared" si="484"/>
        <v>0</v>
      </c>
      <c r="AL1652" s="6">
        <f t="shared" si="485"/>
        <v>0</v>
      </c>
      <c r="AM1652" s="6">
        <f t="shared" si="486"/>
        <v>22143.009270639835</v>
      </c>
      <c r="AN1652" s="6">
        <f t="shared" si="487"/>
        <v>21616.62114084691</v>
      </c>
      <c r="AO1652" s="5">
        <f t="shared" si="488"/>
        <v>0</v>
      </c>
      <c r="AP1652" s="6">
        <f>+AN1652+SUM($D$16:$E$18)-SUM($AL$27:AL1652)</f>
        <v>30205.826404004787</v>
      </c>
      <c r="AQ1652" s="10">
        <f t="shared" si="496"/>
        <v>-6.5475322770004452E-3</v>
      </c>
      <c r="AR1652" s="10">
        <f>+AN1652/SUM(AL$27:AL1652)-1</f>
        <v>0.21368088623986714</v>
      </c>
    </row>
    <row r="1653" spans="1:44" x14ac:dyDescent="0.25">
      <c r="A1653" s="1">
        <v>42627</v>
      </c>
      <c r="B1653">
        <v>7.7910000000000004</v>
      </c>
      <c r="G1653">
        <f t="shared" si="489"/>
        <v>5408.5239639361307</v>
      </c>
      <c r="H1653">
        <f t="shared" si="490"/>
        <v>5325.1586836115857</v>
      </c>
      <c r="I1653" s="5">
        <f t="shared" si="479"/>
        <v>0</v>
      </c>
      <c r="J1653" s="6">
        <f>+H1653+SUM($D$16:$E$16)-SUM($F$27:F1653)</f>
        <v>7901.8842625589605</v>
      </c>
      <c r="K1653" s="10">
        <f t="shared" si="491"/>
        <v>-1.1232177449105318E-3</v>
      </c>
      <c r="L1653" s="10">
        <f>+H1653/SUM(F$27:F1653)-1</f>
        <v>-3.3903812556703716E-3</v>
      </c>
      <c r="M1653">
        <v>7.1749999999999998</v>
      </c>
      <c r="R1653">
        <f t="shared" si="492"/>
        <v>5120.4073980730391</v>
      </c>
      <c r="S1653">
        <f t="shared" si="493"/>
        <v>4895.9710489288418</v>
      </c>
      <c r="T1653" s="5">
        <f t="shared" si="480"/>
        <v>0</v>
      </c>
      <c r="U1653" s="6">
        <f>+S1653+SUM($D$17:$E$17)-SUM($Q$27:Q1653)</f>
        <v>7043.3623647183103</v>
      </c>
      <c r="V1653" s="10">
        <f t="shared" si="481"/>
        <v>-4.8416856030075728E-4</v>
      </c>
      <c r="W1653" s="10">
        <f>+S1653/SUM(Q$27:Q1653)-1</f>
        <v>9.957361990747704E-2</v>
      </c>
      <c r="X1653">
        <v>5.1150000000000002</v>
      </c>
      <c r="AC1653">
        <f t="shared" si="494"/>
        <v>11585.629848935014</v>
      </c>
      <c r="AD1653">
        <f t="shared" si="495"/>
        <v>11367.637181071494</v>
      </c>
      <c r="AE1653" s="5">
        <f t="shared" si="482"/>
        <v>0</v>
      </c>
      <c r="AF1653" s="6">
        <f>+AD1653+SUM($D$18:$E$18)-SUM($AB$27:AB1653)</f>
        <v>15232.72554949253</v>
      </c>
      <c r="AG1653" s="10">
        <f t="shared" si="483"/>
        <v>-1.020238429861986E-3</v>
      </c>
      <c r="AH1653" s="10">
        <f>+AD1653/SUM(AB$27:AB1653)-1</f>
        <v>0.41831098128177779</v>
      </c>
      <c r="AI1653" s="6">
        <f t="shared" si="484"/>
        <v>0</v>
      </c>
      <c r="AL1653" s="6">
        <f t="shared" si="485"/>
        <v>0</v>
      </c>
      <c r="AM1653" s="6">
        <f t="shared" si="486"/>
        <v>22114.561210944186</v>
      </c>
      <c r="AN1653" s="6">
        <f t="shared" si="487"/>
        <v>21588.766913611922</v>
      </c>
      <c r="AO1653" s="5">
        <f t="shared" si="488"/>
        <v>0</v>
      </c>
      <c r="AP1653" s="6">
        <f>+AN1653+SUM($D$16:$E$18)-SUM($AL$27:AL1653)</f>
        <v>30177.972176769799</v>
      </c>
      <c r="AQ1653" s="10">
        <f t="shared" si="496"/>
        <v>-9.2214749771901694E-4</v>
      </c>
      <c r="AR1653" s="10">
        <f>+AN1653/SUM(AL$27:AL1653)-1</f>
        <v>0.212116990431368</v>
      </c>
    </row>
    <row r="1654" spans="1:44" x14ac:dyDescent="0.25">
      <c r="A1654" s="1">
        <v>42628</v>
      </c>
      <c r="B1654">
        <v>7.827</v>
      </c>
      <c r="G1654">
        <f t="shared" si="489"/>
        <v>5433.5152182939401</v>
      </c>
      <c r="H1654">
        <f t="shared" si="490"/>
        <v>5349.7647306671643</v>
      </c>
      <c r="I1654" s="5">
        <f t="shared" si="479"/>
        <v>0</v>
      </c>
      <c r="J1654" s="6">
        <f>+H1654+SUM($D$16:$E$16)-SUM($F$27:F1654)</f>
        <v>7926.490309614539</v>
      </c>
      <c r="K1654" s="10">
        <f t="shared" si="491"/>
        <v>3.1139467800316289E-3</v>
      </c>
      <c r="L1654" s="10">
        <f>+H1654/SUM(F$27:F1654)-1</f>
        <v>1.2146689657126508E-3</v>
      </c>
      <c r="M1654">
        <v>7.2080000000000002</v>
      </c>
      <c r="R1654">
        <f t="shared" si="492"/>
        <v>5143.9577038760235</v>
      </c>
      <c r="S1654">
        <f t="shared" si="493"/>
        <v>4918.4891039273998</v>
      </c>
      <c r="T1654" s="5">
        <f t="shared" si="480"/>
        <v>0</v>
      </c>
      <c r="U1654" s="6">
        <f>+S1654+SUM($D$17:$E$17)-SUM($Q$27:Q1654)</f>
        <v>7065.8804197168702</v>
      </c>
      <c r="V1654" s="10">
        <f t="shared" si="481"/>
        <v>3.1970604141222658E-3</v>
      </c>
      <c r="W1654" s="10">
        <f>+S1654/SUM(Q$27:Q1654)-1</f>
        <v>0.10463089230565803</v>
      </c>
      <c r="X1654">
        <v>5.1479999999999997</v>
      </c>
      <c r="AC1654">
        <f t="shared" si="494"/>
        <v>11660.3758479604</v>
      </c>
      <c r="AD1654">
        <f t="shared" si="495"/>
        <v>11440.976775788084</v>
      </c>
      <c r="AE1654" s="5">
        <f t="shared" si="482"/>
        <v>0</v>
      </c>
      <c r="AF1654" s="6">
        <f>+AD1654+SUM($D$18:$E$18)-SUM($AB$27:AB1654)</f>
        <v>15306.065144209122</v>
      </c>
      <c r="AG1654" s="10">
        <f t="shared" si="483"/>
        <v>4.8146075026629376E-3</v>
      </c>
      <c r="AH1654" s="10">
        <f>+AD1654/SUM(AB$27:AB1654)-1</f>
        <v>0.42746137470940226</v>
      </c>
      <c r="AI1654" s="6">
        <f t="shared" si="484"/>
        <v>0</v>
      </c>
      <c r="AL1654" s="6">
        <f t="shared" si="485"/>
        <v>0</v>
      </c>
      <c r="AM1654" s="6">
        <f t="shared" si="486"/>
        <v>22237.848770130364</v>
      </c>
      <c r="AN1654" s="6">
        <f t="shared" si="487"/>
        <v>21709.230610382649</v>
      </c>
      <c r="AO1654" s="5">
        <f t="shared" si="488"/>
        <v>0</v>
      </c>
      <c r="AP1654" s="6">
        <f>+AN1654+SUM($D$16:$E$18)-SUM($AL$27:AL1654)</f>
        <v>30298.435873540526</v>
      </c>
      <c r="AQ1654" s="10">
        <f t="shared" si="496"/>
        <v>3.9917757251912711E-3</v>
      </c>
      <c r="AR1654" s="10">
        <f>+AN1654/SUM(AL$27:AL1654)-1</f>
        <v>0.21888051213551418</v>
      </c>
    </row>
    <row r="1655" spans="1:44" x14ac:dyDescent="0.25">
      <c r="A1655" s="1">
        <v>42629</v>
      </c>
      <c r="B1655">
        <v>7.8470000000000004</v>
      </c>
      <c r="G1655">
        <f t="shared" si="489"/>
        <v>5447.3992484927239</v>
      </c>
      <c r="H1655">
        <f t="shared" si="490"/>
        <v>5363.4347568091534</v>
      </c>
      <c r="I1655" s="5">
        <f t="shared" si="479"/>
        <v>0</v>
      </c>
      <c r="J1655" s="6">
        <f>+H1655+SUM($D$16:$E$16)-SUM($F$27:F1655)</f>
        <v>7940.1603357565291</v>
      </c>
      <c r="K1655" s="10">
        <f t="shared" si="491"/>
        <v>1.7246001203594652E-3</v>
      </c>
      <c r="L1655" s="10">
        <f>+H1655/SUM(F$27:F1655)-1</f>
        <v>3.7730301998144533E-3</v>
      </c>
      <c r="M1655">
        <v>7.1520000000000001</v>
      </c>
      <c r="R1655">
        <f t="shared" si="492"/>
        <v>5103.9935485739898</v>
      </c>
      <c r="S1655">
        <f t="shared" si="493"/>
        <v>4880.2766469601502</v>
      </c>
      <c r="T1655" s="5">
        <f t="shared" si="480"/>
        <v>0</v>
      </c>
      <c r="U1655" s="6">
        <f>+S1655+SUM($D$17:$E$17)-SUM($Q$27:Q1655)</f>
        <v>7027.6679627496196</v>
      </c>
      <c r="V1655" s="10">
        <f t="shared" si="481"/>
        <v>-5.4080248599482905E-3</v>
      </c>
      <c r="W1655" s="10">
        <f>+S1655/SUM(Q$27:Q1655)-1</f>
        <v>9.604885429662402E-2</v>
      </c>
      <c r="X1655">
        <v>5.17</v>
      </c>
      <c r="AC1655">
        <f t="shared" si="494"/>
        <v>11710.206513977324</v>
      </c>
      <c r="AD1655">
        <f t="shared" si="495"/>
        <v>11489.869838932476</v>
      </c>
      <c r="AE1655" s="5">
        <f t="shared" si="482"/>
        <v>0</v>
      </c>
      <c r="AF1655" s="6">
        <f>+AD1655+SUM($D$18:$E$18)-SUM($AB$27:AB1655)</f>
        <v>15354.958207353517</v>
      </c>
      <c r="AG1655" s="10">
        <f t="shared" si="483"/>
        <v>3.1943587514975391E-3</v>
      </c>
      <c r="AH1655" s="10">
        <f>+AD1655/SUM(AB$27:AB1655)-1</f>
        <v>0.43356163699448502</v>
      </c>
      <c r="AI1655" s="6">
        <f t="shared" si="484"/>
        <v>0</v>
      </c>
      <c r="AL1655" s="6">
        <f t="shared" si="485"/>
        <v>0</v>
      </c>
      <c r="AM1655" s="6">
        <f t="shared" si="486"/>
        <v>22261.599311044039</v>
      </c>
      <c r="AN1655" s="6">
        <f t="shared" si="487"/>
        <v>21733.581242701781</v>
      </c>
      <c r="AO1655" s="5">
        <f t="shared" si="488"/>
        <v>0</v>
      </c>
      <c r="AP1655" s="6">
        <f>+AN1655+SUM($D$16:$E$18)-SUM($AL$27:AL1655)</f>
        <v>30322.786505859658</v>
      </c>
      <c r="AQ1655" s="10">
        <f t="shared" si="496"/>
        <v>8.0369271934577213E-4</v>
      </c>
      <c r="AR1655" s="10">
        <f>+AN1655/SUM(AL$27:AL1655)-1</f>
        <v>0.22024769606407646</v>
      </c>
    </row>
    <row r="1656" spans="1:44" x14ac:dyDescent="0.25">
      <c r="A1656" s="1">
        <v>42632</v>
      </c>
      <c r="B1656">
        <v>7.931</v>
      </c>
      <c r="G1656">
        <f t="shared" si="489"/>
        <v>5505.7121753276151</v>
      </c>
      <c r="H1656">
        <f t="shared" si="490"/>
        <v>5420.8488666055046</v>
      </c>
      <c r="I1656" s="5">
        <f t="shared" si="479"/>
        <v>0</v>
      </c>
      <c r="J1656" s="6">
        <f>+H1656+SUM($D$16:$E$16)-SUM($F$27:F1656)</f>
        <v>7997.5744455528802</v>
      </c>
      <c r="K1656" s="10">
        <f t="shared" si="491"/>
        <v>7.2308501804176917E-3</v>
      </c>
      <c r="L1656" s="10">
        <f>+H1656/SUM(F$27:F1656)-1</f>
        <v>1.4518147383041802E-2</v>
      </c>
      <c r="M1656">
        <v>7.2320000000000002</v>
      </c>
      <c r="R1656">
        <f t="shared" si="492"/>
        <v>5161.0851990054662</v>
      </c>
      <c r="S1656">
        <f t="shared" si="493"/>
        <v>4934.8658711990774</v>
      </c>
      <c r="T1656" s="5">
        <f t="shared" si="480"/>
        <v>0</v>
      </c>
      <c r="U1656" s="6">
        <f>+S1656+SUM($D$17:$E$17)-SUM($Q$27:Q1656)</f>
        <v>7082.2571869885469</v>
      </c>
      <c r="V1656" s="10">
        <f t="shared" si="481"/>
        <v>7.767758028449645E-3</v>
      </c>
      <c r="W1656" s="10">
        <f>+S1656/SUM(Q$27:Q1656)-1</f>
        <v>0.10830890859524378</v>
      </c>
      <c r="X1656">
        <v>5.173</v>
      </c>
      <c r="AC1656">
        <f t="shared" si="494"/>
        <v>11717.001604797813</v>
      </c>
      <c r="AD1656">
        <f t="shared" si="495"/>
        <v>11496.537074815802</v>
      </c>
      <c r="AE1656" s="5">
        <f t="shared" si="482"/>
        <v>0</v>
      </c>
      <c r="AF1656" s="6">
        <f>+AD1656+SUM($D$18:$E$18)-SUM($AB$27:AB1656)</f>
        <v>15361.625443236841</v>
      </c>
      <c r="AG1656" s="10">
        <f t="shared" si="483"/>
        <v>4.3420736112009806E-4</v>
      </c>
      <c r="AH1656" s="10">
        <f>+AD1656/SUM(AB$27:AB1656)-1</f>
        <v>0.43439349094245072</v>
      </c>
      <c r="AI1656" s="6">
        <f t="shared" si="484"/>
        <v>0</v>
      </c>
      <c r="AL1656" s="6">
        <f t="shared" si="485"/>
        <v>0</v>
      </c>
      <c r="AM1656" s="6">
        <f t="shared" si="486"/>
        <v>22383.798979130894</v>
      </c>
      <c r="AN1656" s="6">
        <f t="shared" si="487"/>
        <v>21852.251812620383</v>
      </c>
      <c r="AO1656" s="5">
        <f t="shared" si="488"/>
        <v>0</v>
      </c>
      <c r="AP1656" s="6">
        <f>+AN1656+SUM($D$16:$E$18)-SUM($AL$27:AL1656)</f>
        <v>30441.457075778257</v>
      </c>
      <c r="AQ1656" s="10">
        <f t="shared" si="496"/>
        <v>3.913577332204099E-3</v>
      </c>
      <c r="AR1656" s="10">
        <f>+AN1656/SUM(AL$27:AL1656)-1</f>
        <v>0.2269105413594148</v>
      </c>
    </row>
    <row r="1657" spans="1:44" x14ac:dyDescent="0.25">
      <c r="A1657" s="1">
        <v>42633</v>
      </c>
      <c r="B1657">
        <v>7.9450000000000003</v>
      </c>
      <c r="G1657">
        <f t="shared" si="489"/>
        <v>5515.4309964667636</v>
      </c>
      <c r="H1657">
        <f t="shared" si="490"/>
        <v>5430.4178849048967</v>
      </c>
      <c r="I1657" s="5">
        <f t="shared" si="479"/>
        <v>0</v>
      </c>
      <c r="J1657" s="6">
        <f>+H1657+SUM($D$16:$E$16)-SUM($F$27:F1657)</f>
        <v>8007.1434638522715</v>
      </c>
      <c r="K1657" s="10">
        <f t="shared" si="491"/>
        <v>1.1964900563961045E-3</v>
      </c>
      <c r="L1657" s="10">
        <f>+H1657/SUM(F$27:F1657)-1</f>
        <v>1.6309000246913063E-2</v>
      </c>
      <c r="M1657">
        <v>7.242</v>
      </c>
      <c r="R1657">
        <f t="shared" si="492"/>
        <v>5168.2216553094004</v>
      </c>
      <c r="S1657">
        <f t="shared" si="493"/>
        <v>4941.6895242289429</v>
      </c>
      <c r="T1657" s="5">
        <f t="shared" si="480"/>
        <v>0</v>
      </c>
      <c r="U1657" s="6">
        <f>+S1657+SUM($D$17:$E$17)-SUM($Q$27:Q1657)</f>
        <v>7089.0808400184123</v>
      </c>
      <c r="V1657" s="10">
        <f t="shared" si="481"/>
        <v>9.6348563031600776E-4</v>
      </c>
      <c r="W1657" s="10">
        <f>+S1657/SUM(Q$27:Q1657)-1</f>
        <v>0.10984141538257108</v>
      </c>
      <c r="X1657">
        <v>5.1890000000000001</v>
      </c>
      <c r="AC1657">
        <f t="shared" si="494"/>
        <v>11753.242089173758</v>
      </c>
      <c r="AD1657">
        <f t="shared" si="495"/>
        <v>11532.095666193543</v>
      </c>
      <c r="AE1657" s="5">
        <f t="shared" si="482"/>
        <v>0</v>
      </c>
      <c r="AF1657" s="6">
        <f>+AD1657+SUM($D$18:$E$18)-SUM($AB$27:AB1657)</f>
        <v>15397.18403461458</v>
      </c>
      <c r="AG1657" s="10">
        <f t="shared" si="483"/>
        <v>2.3147675035517512E-3</v>
      </c>
      <c r="AH1657" s="10">
        <f>+AD1657/SUM(AB$27:AB1657)-1</f>
        <v>0.43883004533160208</v>
      </c>
      <c r="AI1657" s="6">
        <f t="shared" si="484"/>
        <v>0</v>
      </c>
      <c r="AL1657" s="6">
        <f t="shared" si="485"/>
        <v>0</v>
      </c>
      <c r="AM1657" s="6">
        <f t="shared" si="486"/>
        <v>22436.894740949923</v>
      </c>
      <c r="AN1657" s="6">
        <f t="shared" si="487"/>
        <v>21904.203075327383</v>
      </c>
      <c r="AO1657" s="5">
        <f t="shared" si="488"/>
        <v>0</v>
      </c>
      <c r="AP1657" s="6">
        <f>+AN1657+SUM($D$16:$E$18)-SUM($AL$27:AL1657)</f>
        <v>30493.408338485264</v>
      </c>
      <c r="AQ1657" s="10">
        <f t="shared" si="496"/>
        <v>1.7065957972275392E-3</v>
      </c>
      <c r="AR1657" s="10">
        <f>+AN1657/SUM(AL$27:AL1657)-1</f>
        <v>0.22982738271739955</v>
      </c>
    </row>
    <row r="1658" spans="1:44" x14ac:dyDescent="0.25">
      <c r="A1658" s="1">
        <v>42634</v>
      </c>
      <c r="B1658">
        <v>8.0250000000000004</v>
      </c>
      <c r="G1658">
        <f t="shared" si="489"/>
        <v>5570.9671172618982</v>
      </c>
      <c r="H1658">
        <f t="shared" si="490"/>
        <v>5485.0979894728507</v>
      </c>
      <c r="I1658" s="5">
        <f t="shared" si="479"/>
        <v>0</v>
      </c>
      <c r="J1658" s="6">
        <f>+H1658+SUM($D$16:$E$16)-SUM($F$27:F1658)</f>
        <v>8061.8235684202264</v>
      </c>
      <c r="K1658" s="10">
        <f t="shared" si="491"/>
        <v>6.8289153072884634E-3</v>
      </c>
      <c r="L1658" s="10">
        <f>+H1658/SUM(F$27:F1658)-1</f>
        <v>2.6542445183320051E-2</v>
      </c>
      <c r="M1658">
        <v>7.2649999999999997</v>
      </c>
      <c r="R1658">
        <f t="shared" si="492"/>
        <v>5184.6355048084497</v>
      </c>
      <c r="S1658">
        <f t="shared" si="493"/>
        <v>4957.3839261976345</v>
      </c>
      <c r="T1658" s="5">
        <f t="shared" si="480"/>
        <v>0</v>
      </c>
      <c r="U1658" s="6">
        <f>+S1658+SUM($D$17:$E$17)-SUM($Q$27:Q1658)</f>
        <v>7104.7752419871049</v>
      </c>
      <c r="V1658" s="10">
        <f t="shared" si="481"/>
        <v>2.2138839043979175E-3</v>
      </c>
      <c r="W1658" s="10">
        <f>+S1658/SUM(Q$27:Q1658)-1</f>
        <v>0.11336618099342433</v>
      </c>
      <c r="X1658">
        <v>5.2380000000000004</v>
      </c>
      <c r="AC1658">
        <f t="shared" si="494"/>
        <v>11864.228572575092</v>
      </c>
      <c r="AD1658">
        <f t="shared" si="495"/>
        <v>11640.993852287875</v>
      </c>
      <c r="AE1658" s="5">
        <f t="shared" si="482"/>
        <v>0</v>
      </c>
      <c r="AF1658" s="6">
        <f>+AD1658+SUM($D$18:$E$18)-SUM($AB$27:AB1658)</f>
        <v>15506.082220708911</v>
      </c>
      <c r="AG1658" s="10">
        <f t="shared" si="483"/>
        <v>7.0726040456174921E-3</v>
      </c>
      <c r="AH1658" s="10">
        <f>+AD1658/SUM(AB$27:AB1658)-1</f>
        <v>0.45241699314837769</v>
      </c>
      <c r="AI1658" s="6">
        <f t="shared" si="484"/>
        <v>0</v>
      </c>
      <c r="AL1658" s="6">
        <f t="shared" si="485"/>
        <v>0</v>
      </c>
      <c r="AM1658" s="6">
        <f t="shared" si="486"/>
        <v>22619.831194645441</v>
      </c>
      <c r="AN1658" s="6">
        <f t="shared" si="487"/>
        <v>22083.47576795836</v>
      </c>
      <c r="AO1658" s="5">
        <f t="shared" si="488"/>
        <v>0</v>
      </c>
      <c r="AP1658" s="6">
        <f>+AN1658+SUM($D$16:$E$18)-SUM($AL$27:AL1658)</f>
        <v>30672.681031116233</v>
      </c>
      <c r="AQ1658" s="10">
        <f t="shared" si="496"/>
        <v>5.8790637845724802E-3</v>
      </c>
      <c r="AR1658" s="10">
        <f>+AN1658/SUM(AL$27:AL1658)-1</f>
        <v>0.23989277818569654</v>
      </c>
    </row>
    <row r="1659" spans="1:44" x14ac:dyDescent="0.25">
      <c r="A1659" s="1">
        <v>42635</v>
      </c>
      <c r="B1659">
        <v>8.0809999999999995</v>
      </c>
      <c r="G1659">
        <f t="shared" si="489"/>
        <v>5609.8424018184905</v>
      </c>
      <c r="H1659">
        <f t="shared" si="490"/>
        <v>5523.3740626704175</v>
      </c>
      <c r="I1659" s="5">
        <f t="shared" si="479"/>
        <v>0</v>
      </c>
      <c r="J1659" s="6">
        <f>+H1659+SUM($D$16:$E$16)-SUM($F$27:F1659)</f>
        <v>8100.0996416177913</v>
      </c>
      <c r="K1659" s="10">
        <f t="shared" si="491"/>
        <v>4.7478182662668011E-3</v>
      </c>
      <c r="L1659" s="10">
        <f>+H1659/SUM(F$27:F1659)-1</f>
        <v>3.3705856638804654E-2</v>
      </c>
      <c r="M1659">
        <v>7.3710000000000004</v>
      </c>
      <c r="R1659">
        <f t="shared" si="492"/>
        <v>5260.2819416301572</v>
      </c>
      <c r="S1659">
        <f t="shared" si="493"/>
        <v>5029.7146483142151</v>
      </c>
      <c r="T1659" s="5">
        <f t="shared" si="480"/>
        <v>0</v>
      </c>
      <c r="U1659" s="6">
        <f>+S1659+SUM($D$17:$E$17)-SUM($Q$27:Q1659)</f>
        <v>7177.1059641036845</v>
      </c>
      <c r="V1659" s="10">
        <f t="shared" si="481"/>
        <v>1.0180578505724736E-2</v>
      </c>
      <c r="W1659" s="10">
        <f>+S1659/SUM(Q$27:Q1659)-1</f>
        <v>0.12961075293909596</v>
      </c>
      <c r="X1659">
        <v>5.2519999999999998</v>
      </c>
      <c r="AC1659">
        <f t="shared" si="494"/>
        <v>11895.938996404042</v>
      </c>
      <c r="AD1659">
        <f t="shared" si="495"/>
        <v>11672.107619743396</v>
      </c>
      <c r="AE1659" s="5">
        <f t="shared" si="482"/>
        <v>0</v>
      </c>
      <c r="AF1659" s="6">
        <f>+AD1659+SUM($D$18:$E$18)-SUM($AB$27:AB1659)</f>
        <v>15537.195988164432</v>
      </c>
      <c r="AG1659" s="10">
        <f t="shared" si="483"/>
        <v>2.0065524619732322E-3</v>
      </c>
      <c r="AH1659" s="10">
        <f>+AD1659/SUM(AB$27:AB1659)-1</f>
        <v>0.45629897823888488</v>
      </c>
      <c r="AI1659" s="6">
        <f t="shared" si="484"/>
        <v>0</v>
      </c>
      <c r="AL1659" s="6">
        <f t="shared" si="485"/>
        <v>0</v>
      </c>
      <c r="AM1659" s="6">
        <f t="shared" si="486"/>
        <v>22766.063339852692</v>
      </c>
      <c r="AN1659" s="6">
        <f t="shared" si="487"/>
        <v>22225.196330728031</v>
      </c>
      <c r="AO1659" s="5">
        <f t="shared" si="488"/>
        <v>0</v>
      </c>
      <c r="AP1659" s="6">
        <f>+AN1659+SUM($D$16:$E$18)-SUM($AL$27:AL1659)</f>
        <v>30814.401593885908</v>
      </c>
      <c r="AQ1659" s="10">
        <f t="shared" si="496"/>
        <v>4.6204165402399244E-3</v>
      </c>
      <c r="AR1659" s="10">
        <f>+AN1659/SUM(AL$27:AL1659)-1</f>
        <v>0.24784978206248121</v>
      </c>
    </row>
    <row r="1660" spans="1:44" x14ac:dyDescent="0.25">
      <c r="A1660" s="1">
        <v>42636</v>
      </c>
      <c r="B1660">
        <v>8.0649999999999995</v>
      </c>
      <c r="G1660">
        <f t="shared" si="489"/>
        <v>5598.7351776594633</v>
      </c>
      <c r="H1660">
        <f t="shared" si="490"/>
        <v>5512.4380417568264</v>
      </c>
      <c r="I1660" s="5">
        <f t="shared" si="479"/>
        <v>0</v>
      </c>
      <c r="J1660" s="6">
        <f>+H1660+SUM($D$16:$E$16)-SUM($F$27:F1660)</f>
        <v>8089.1636207042011</v>
      </c>
      <c r="K1660" s="10">
        <f t="shared" si="491"/>
        <v>-1.3501094304323447E-3</v>
      </c>
      <c r="L1660" s="10">
        <f>+H1660/SUM(F$27:F1660)-1</f>
        <v>3.1659167651523212E-2</v>
      </c>
      <c r="M1660">
        <v>7.3410000000000002</v>
      </c>
      <c r="R1660">
        <f t="shared" si="492"/>
        <v>5238.8725727183537</v>
      </c>
      <c r="S1660">
        <f t="shared" si="493"/>
        <v>5009.2436892246169</v>
      </c>
      <c r="T1660" s="5">
        <f t="shared" si="480"/>
        <v>0</v>
      </c>
      <c r="U1660" s="6">
        <f>+S1660+SUM($D$17:$E$17)-SUM($Q$27:Q1660)</f>
        <v>7156.6350050140863</v>
      </c>
      <c r="V1660" s="10">
        <f t="shared" si="481"/>
        <v>-2.8522581653362966E-3</v>
      </c>
      <c r="W1660" s="10">
        <f>+S1660/SUM(Q$27:Q1660)-1</f>
        <v>0.12501323257711339</v>
      </c>
      <c r="X1660">
        <v>5.2380000000000004</v>
      </c>
      <c r="AC1660">
        <f t="shared" si="494"/>
        <v>11864.228572575092</v>
      </c>
      <c r="AD1660">
        <f t="shared" si="495"/>
        <v>11640.993852287875</v>
      </c>
      <c r="AE1660" s="5">
        <f t="shared" si="482"/>
        <v>0</v>
      </c>
      <c r="AF1660" s="6">
        <f>+AD1660+SUM($D$18:$E$18)-SUM($AB$27:AB1660)</f>
        <v>15506.082220708911</v>
      </c>
      <c r="AG1660" s="10">
        <f t="shared" si="483"/>
        <v>-2.0025342718996697E-3</v>
      </c>
      <c r="AH1660" s="10">
        <f>+AD1660/SUM(AB$27:AB1660)-1</f>
        <v>0.45241699314837769</v>
      </c>
      <c r="AI1660" s="6">
        <f t="shared" si="484"/>
        <v>0</v>
      </c>
      <c r="AL1660" s="6">
        <f t="shared" si="485"/>
        <v>0</v>
      </c>
      <c r="AM1660" s="6">
        <f t="shared" si="486"/>
        <v>22701.83632295291</v>
      </c>
      <c r="AN1660" s="6">
        <f t="shared" si="487"/>
        <v>22162.675583269316</v>
      </c>
      <c r="AO1660" s="5">
        <f t="shared" si="488"/>
        <v>0</v>
      </c>
      <c r="AP1660" s="6">
        <f>+AN1660+SUM($D$16:$E$18)-SUM($AL$27:AL1660)</f>
        <v>30751.880846427193</v>
      </c>
      <c r="AQ1660" s="10">
        <f t="shared" si="496"/>
        <v>-2.0289456950259854E-3</v>
      </c>
      <c r="AR1660" s="10">
        <f>+AN1660/SUM(AL$27:AL1660)-1</f>
        <v>0.24433950931034021</v>
      </c>
    </row>
    <row r="1661" spans="1:44" x14ac:dyDescent="0.25">
      <c r="A1661" s="1">
        <v>42639</v>
      </c>
      <c r="B1661">
        <v>7.9359999999999999</v>
      </c>
      <c r="G1661">
        <f t="shared" si="489"/>
        <v>5509.1831828773093</v>
      </c>
      <c r="H1661">
        <f t="shared" si="490"/>
        <v>5424.2663731410012</v>
      </c>
      <c r="I1661" s="5">
        <f t="shared" si="479"/>
        <v>0</v>
      </c>
      <c r="J1661" s="6">
        <f>+H1661+SUM($D$16:$E$16)-SUM($F$27:F1661)</f>
        <v>8000.9919520883759</v>
      </c>
      <c r="K1661" s="10">
        <f t="shared" si="491"/>
        <v>-1.0899973439794208E-2</v>
      </c>
      <c r="L1661" s="10">
        <f>+H1661/SUM(F$27:F1661)-1</f>
        <v>1.515773769156703E-2</v>
      </c>
      <c r="M1661">
        <v>7.24</v>
      </c>
      <c r="R1661">
        <f t="shared" si="492"/>
        <v>5166.7943640486146</v>
      </c>
      <c r="S1661">
        <f t="shared" si="493"/>
        <v>4940.32479362297</v>
      </c>
      <c r="T1661" s="5">
        <f t="shared" si="480"/>
        <v>0</v>
      </c>
      <c r="U1661" s="6">
        <f>+S1661+SUM($D$17:$E$17)-SUM($Q$27:Q1661)</f>
        <v>7087.7161094124403</v>
      </c>
      <c r="V1661" s="10">
        <f t="shared" si="481"/>
        <v>-9.6300699355716946E-3</v>
      </c>
      <c r="W1661" s="10">
        <f>+S1661/SUM(Q$27:Q1661)-1</f>
        <v>0.10953491402510562</v>
      </c>
      <c r="X1661">
        <v>5.1769999999999996</v>
      </c>
      <c r="AC1661">
        <f t="shared" si="494"/>
        <v>11726.061725891799</v>
      </c>
      <c r="AD1661">
        <f t="shared" si="495"/>
        <v>11505.426722660237</v>
      </c>
      <c r="AE1661" s="5">
        <f t="shared" si="482"/>
        <v>0</v>
      </c>
      <c r="AF1661" s="6">
        <f>+AD1661+SUM($D$18:$E$18)-SUM($AB$27:AB1661)</f>
        <v>15370.515091081277</v>
      </c>
      <c r="AG1661" s="10">
        <f t="shared" si="483"/>
        <v>-8.7428357271690516E-3</v>
      </c>
      <c r="AH1661" s="10">
        <f>+AD1661/SUM(AB$27:AB1661)-1</f>
        <v>0.43550262953973862</v>
      </c>
      <c r="AI1661" s="6">
        <f t="shared" si="484"/>
        <v>0</v>
      </c>
      <c r="AL1661" s="6">
        <f t="shared" si="485"/>
        <v>0</v>
      </c>
      <c r="AM1661" s="6">
        <f t="shared" si="486"/>
        <v>22402.039272817725</v>
      </c>
      <c r="AN1661" s="6">
        <f t="shared" si="487"/>
        <v>21870.017889424205</v>
      </c>
      <c r="AO1661" s="5">
        <f t="shared" si="488"/>
        <v>0</v>
      </c>
      <c r="AP1661" s="6">
        <f>+AN1661+SUM($D$16:$E$18)-SUM($AL$27:AL1661)</f>
        <v>30459.223152582083</v>
      </c>
      <c r="AQ1661" s="10">
        <f t="shared" si="496"/>
        <v>-9.5167412785781558E-3</v>
      </c>
      <c r="AR1661" s="10">
        <f>+AN1661/SUM(AL$27:AL1661)-1</f>
        <v>0.22790803063860299</v>
      </c>
    </row>
    <row r="1662" spans="1:44" x14ac:dyDescent="0.25">
      <c r="A1662" s="1">
        <v>42640</v>
      </c>
      <c r="B1662">
        <v>8.0289999999999999</v>
      </c>
      <c r="G1662">
        <f t="shared" si="489"/>
        <v>5573.743923301653</v>
      </c>
      <c r="H1662">
        <f t="shared" si="490"/>
        <v>5487.8319947012469</v>
      </c>
      <c r="I1662" s="5">
        <f t="shared" si="479"/>
        <v>0</v>
      </c>
      <c r="J1662" s="6">
        <f>+H1662+SUM($D$16:$E$16)-SUM($F$27:F1662)</f>
        <v>8064.5575736486207</v>
      </c>
      <c r="K1662" s="10">
        <f t="shared" si="491"/>
        <v>7.9447175976290474E-3</v>
      </c>
      <c r="L1662" s="10">
        <f>+H1662/SUM(F$27:F1662)-1</f>
        <v>2.705411743014019E-2</v>
      </c>
      <c r="M1662">
        <v>7.2270000000000003</v>
      </c>
      <c r="R1662">
        <f t="shared" si="492"/>
        <v>5157.5169708535004</v>
      </c>
      <c r="S1662">
        <f t="shared" si="493"/>
        <v>4931.4540446841447</v>
      </c>
      <c r="T1662" s="5">
        <f t="shared" si="480"/>
        <v>0</v>
      </c>
      <c r="U1662" s="6">
        <f>+S1662+SUM($D$17:$E$17)-SUM($Q$27:Q1662)</f>
        <v>7078.8453604736151</v>
      </c>
      <c r="V1662" s="10">
        <f t="shared" si="481"/>
        <v>-1.2515666262429281E-3</v>
      </c>
      <c r="W1662" s="10">
        <f>+S1662/SUM(Q$27:Q1662)-1</f>
        <v>0.10754265520158013</v>
      </c>
      <c r="X1662">
        <v>5.2240000000000002</v>
      </c>
      <c r="AC1662">
        <f t="shared" si="494"/>
        <v>11832.518148746141</v>
      </c>
      <c r="AD1662">
        <f t="shared" si="495"/>
        <v>11609.880084832352</v>
      </c>
      <c r="AE1662" s="5">
        <f t="shared" si="482"/>
        <v>0</v>
      </c>
      <c r="AF1662" s="6">
        <f>+AD1662+SUM($D$18:$E$18)-SUM($AB$27:AB1662)</f>
        <v>15474.96845325339</v>
      </c>
      <c r="AG1662" s="10">
        <f t="shared" si="483"/>
        <v>6.7956969270810408E-3</v>
      </c>
      <c r="AH1662" s="10">
        <f>+AD1662/SUM(AB$27:AB1662)-1</f>
        <v>0.4485350080578705</v>
      </c>
      <c r="AI1662" s="6">
        <f t="shared" si="484"/>
        <v>0</v>
      </c>
      <c r="AL1662" s="6">
        <f t="shared" si="485"/>
        <v>0</v>
      </c>
      <c r="AM1662" s="6">
        <f t="shared" si="486"/>
        <v>22563.779042901297</v>
      </c>
      <c r="AN1662" s="6">
        <f t="shared" si="487"/>
        <v>22029.166124217743</v>
      </c>
      <c r="AO1662" s="5">
        <f t="shared" si="488"/>
        <v>0</v>
      </c>
      <c r="AP1662" s="6">
        <f>+AN1662+SUM($D$16:$E$18)-SUM($AL$27:AL1662)</f>
        <v>30618.371387375621</v>
      </c>
      <c r="AQ1662" s="10">
        <f t="shared" si="496"/>
        <v>5.2249604002145844E-3</v>
      </c>
      <c r="AR1662" s="10">
        <f>+AN1662/SUM(AL$27:AL1662)-1</f>
        <v>0.23684352381254503</v>
      </c>
    </row>
    <row r="1663" spans="1:44" x14ac:dyDescent="0.25">
      <c r="A1663" s="1">
        <v>42641</v>
      </c>
      <c r="B1663">
        <v>8.0419999999999998</v>
      </c>
      <c r="G1663">
        <f t="shared" si="489"/>
        <v>5582.7685429308622</v>
      </c>
      <c r="H1663">
        <f t="shared" si="490"/>
        <v>5496.7175116935387</v>
      </c>
      <c r="I1663" s="5">
        <f t="shared" si="479"/>
        <v>0</v>
      </c>
      <c r="J1663" s="6">
        <f>+H1663+SUM($D$16:$E$16)-SUM($F$27:F1663)</f>
        <v>8073.4430906409143</v>
      </c>
      <c r="K1663" s="10">
        <f t="shared" si="491"/>
        <v>1.10179844475633E-3</v>
      </c>
      <c r="L1663" s="10">
        <f>+H1663/SUM(F$27:F1663)-1</f>
        <v>2.8717052232306139E-2</v>
      </c>
      <c r="M1663">
        <v>7.2720000000000002</v>
      </c>
      <c r="R1663">
        <f t="shared" si="492"/>
        <v>5189.6310242212057</v>
      </c>
      <c r="S1663">
        <f t="shared" si="493"/>
        <v>4962.160483318542</v>
      </c>
      <c r="T1663" s="5">
        <f t="shared" si="480"/>
        <v>0</v>
      </c>
      <c r="U1663" s="6">
        <f>+S1663+SUM($D$17:$E$17)-SUM($Q$27:Q1663)</f>
        <v>7109.5517991080105</v>
      </c>
      <c r="V1663" s="10">
        <f t="shared" si="481"/>
        <v>4.3377750283757344E-3</v>
      </c>
      <c r="W1663" s="10">
        <f>+S1663/SUM(Q$27:Q1663)-1</f>
        <v>0.11443893574455388</v>
      </c>
      <c r="X1663">
        <v>5.2270000000000003</v>
      </c>
      <c r="AC1663">
        <f t="shared" si="494"/>
        <v>11839.313239566631</v>
      </c>
      <c r="AD1663">
        <f t="shared" si="495"/>
        <v>11616.547320715677</v>
      </c>
      <c r="AE1663" s="5">
        <f t="shared" si="482"/>
        <v>0</v>
      </c>
      <c r="AF1663" s="6">
        <f>+AD1663+SUM($D$18:$E$18)-SUM($AB$27:AB1663)</f>
        <v>15481.635689136714</v>
      </c>
      <c r="AG1663" s="10">
        <f t="shared" si="483"/>
        <v>4.3084003068982746E-4</v>
      </c>
      <c r="AH1663" s="10">
        <f>+AD1663/SUM(AB$27:AB1663)-1</f>
        <v>0.4493668620058362</v>
      </c>
      <c r="AI1663" s="6">
        <f t="shared" si="484"/>
        <v>0</v>
      </c>
      <c r="AL1663" s="6">
        <f t="shared" si="485"/>
        <v>0</v>
      </c>
      <c r="AM1663" s="6">
        <f t="shared" si="486"/>
        <v>22611.7128067187</v>
      </c>
      <c r="AN1663" s="6">
        <f t="shared" si="487"/>
        <v>22075.425315727756</v>
      </c>
      <c r="AO1663" s="5">
        <f t="shared" si="488"/>
        <v>0</v>
      </c>
      <c r="AP1663" s="6">
        <f>+AN1663+SUM($D$16:$E$18)-SUM($AL$27:AL1663)</f>
        <v>30664.630578885633</v>
      </c>
      <c r="AQ1663" s="10">
        <f t="shared" si="496"/>
        <v>1.5108312236713495E-3</v>
      </c>
      <c r="AR1663" s="10">
        <f>+AN1663/SUM(AL$27:AL1663)-1</f>
        <v>0.2394407797010949</v>
      </c>
    </row>
    <row r="1664" spans="1:44" x14ac:dyDescent="0.25">
      <c r="A1664" s="1">
        <v>42642</v>
      </c>
      <c r="B1664">
        <v>8.0259999999999998</v>
      </c>
      <c r="G1664">
        <f t="shared" si="489"/>
        <v>5571.6613187718358</v>
      </c>
      <c r="H1664">
        <f t="shared" si="490"/>
        <v>5485.7814907799484</v>
      </c>
      <c r="I1664" s="5">
        <f t="shared" si="479"/>
        <v>0</v>
      </c>
      <c r="J1664" s="6">
        <f>+H1664+SUM($D$16:$E$16)-SUM($F$27:F1664)</f>
        <v>8062.5070697273222</v>
      </c>
      <c r="K1664" s="10">
        <f t="shared" si="491"/>
        <v>-1.3545671643204749E-3</v>
      </c>
      <c r="L1664" s="10">
        <f>+H1664/SUM(F$27:F1664)-1</f>
        <v>2.6670363245024697E-2</v>
      </c>
      <c r="M1664">
        <v>7.2830000000000004</v>
      </c>
      <c r="R1664">
        <f t="shared" si="492"/>
        <v>5197.4811261555333</v>
      </c>
      <c r="S1664">
        <f t="shared" si="493"/>
        <v>4969.6665016513944</v>
      </c>
      <c r="T1664" s="5">
        <f t="shared" si="480"/>
        <v>0</v>
      </c>
      <c r="U1664" s="6">
        <f>+S1664+SUM($D$17:$E$17)-SUM($Q$27:Q1664)</f>
        <v>7117.0578174408638</v>
      </c>
      <c r="V1664" s="10">
        <f t="shared" si="481"/>
        <v>1.0557653344329676E-3</v>
      </c>
      <c r="W1664" s="10">
        <f>+S1664/SUM(Q$27:Q1664)-1</f>
        <v>0.11612469321061414</v>
      </c>
      <c r="X1664">
        <v>5.1680000000000001</v>
      </c>
      <c r="AC1664">
        <f t="shared" si="494"/>
        <v>11705.676453430333</v>
      </c>
      <c r="AD1664">
        <f t="shared" si="495"/>
        <v>11485.425015010258</v>
      </c>
      <c r="AE1664" s="5">
        <f t="shared" si="482"/>
        <v>0</v>
      </c>
      <c r="AF1664" s="6">
        <f>+AD1664+SUM($D$18:$E$18)-SUM($AB$27:AB1664)</f>
        <v>15350.513383431298</v>
      </c>
      <c r="AG1664" s="10">
        <f t="shared" si="483"/>
        <v>-8.4695382541150055E-3</v>
      </c>
      <c r="AH1664" s="10">
        <f>+AD1664/SUM(AB$27:AB1664)-1</f>
        <v>0.43300706769584107</v>
      </c>
      <c r="AI1664" s="6">
        <f t="shared" si="484"/>
        <v>0</v>
      </c>
      <c r="AL1664" s="6">
        <f t="shared" si="485"/>
        <v>0</v>
      </c>
      <c r="AM1664" s="6">
        <f t="shared" si="486"/>
        <v>22474.818898357702</v>
      </c>
      <c r="AN1664" s="6">
        <f t="shared" si="487"/>
        <v>21940.873007441602</v>
      </c>
      <c r="AO1664" s="5">
        <f t="shared" si="488"/>
        <v>0</v>
      </c>
      <c r="AP1664" s="6">
        <f>+AN1664+SUM($D$16:$E$18)-SUM($AL$27:AL1664)</f>
        <v>30530.078270599479</v>
      </c>
      <c r="AQ1664" s="10">
        <f t="shared" si="496"/>
        <v>-4.3878665989474097E-3</v>
      </c>
      <c r="AR1664" s="10">
        <f>+AN1664/SUM(AL$27:AL1664)-1</f>
        <v>0.23188624267598223</v>
      </c>
    </row>
    <row r="1665" spans="1:44" x14ac:dyDescent="0.25">
      <c r="A1665" s="1">
        <v>42643</v>
      </c>
      <c r="B1665">
        <v>7.9390000000000001</v>
      </c>
      <c r="G1665">
        <f t="shared" si="489"/>
        <v>5511.2657874071274</v>
      </c>
      <c r="H1665">
        <f t="shared" si="490"/>
        <v>5426.3168770622988</v>
      </c>
      <c r="I1665" s="5">
        <f t="shared" si="479"/>
        <v>0</v>
      </c>
      <c r="J1665" s="6">
        <f>+H1665+SUM($D$16:$E$16)-SUM($F$27:F1665)</f>
        <v>8003.0424560096726</v>
      </c>
      <c r="K1665" s="10">
        <f t="shared" si="491"/>
        <v>-7.3754494977033014E-3</v>
      </c>
      <c r="L1665" s="10">
        <f>+H1665/SUM(F$27:F1665)-1</f>
        <v>1.5541491876682301E-2</v>
      </c>
      <c r="M1665">
        <v>7.29</v>
      </c>
      <c r="R1665">
        <f t="shared" si="492"/>
        <v>5202.4766455682866</v>
      </c>
      <c r="S1665">
        <f t="shared" si="493"/>
        <v>4974.4430587723</v>
      </c>
      <c r="T1665" s="5">
        <f t="shared" si="480"/>
        <v>0</v>
      </c>
      <c r="U1665" s="6">
        <f>+S1665+SUM($D$17:$E$17)-SUM($Q$27:Q1665)</f>
        <v>7121.8343745617694</v>
      </c>
      <c r="V1665" s="10">
        <f t="shared" si="481"/>
        <v>6.7114209880392295E-4</v>
      </c>
      <c r="W1665" s="10">
        <f>+S1665/SUM(Q$27:Q1665)-1</f>
        <v>0.11719744796174325</v>
      </c>
      <c r="X1665">
        <v>5.1779999999999999</v>
      </c>
      <c r="AC1665">
        <f t="shared" si="494"/>
        <v>11728.326756165297</v>
      </c>
      <c r="AD1665">
        <f t="shared" si="495"/>
        <v>11507.649134621344</v>
      </c>
      <c r="AE1665" s="5">
        <f t="shared" si="482"/>
        <v>0</v>
      </c>
      <c r="AF1665" s="6">
        <f>+AD1665+SUM($D$18:$E$18)-SUM($AB$27:AB1665)</f>
        <v>15372.737503042383</v>
      </c>
      <c r="AG1665" s="10">
        <f t="shared" si="483"/>
        <v>1.447776960676217E-3</v>
      </c>
      <c r="AH1665" s="10">
        <f>+AD1665/SUM(AB$27:AB1665)-1</f>
        <v>0.43577991418906037</v>
      </c>
      <c r="AI1665" s="6">
        <f t="shared" si="484"/>
        <v>0</v>
      </c>
      <c r="AL1665" s="6">
        <f t="shared" si="485"/>
        <v>0</v>
      </c>
      <c r="AM1665" s="6">
        <f t="shared" si="486"/>
        <v>22442.069189140711</v>
      </c>
      <c r="AN1665" s="6">
        <f t="shared" si="487"/>
        <v>21908.409070455942</v>
      </c>
      <c r="AO1665" s="5">
        <f t="shared" si="488"/>
        <v>0</v>
      </c>
      <c r="AP1665" s="6">
        <f>+AN1665+SUM($D$16:$E$18)-SUM($AL$27:AL1665)</f>
        <v>30497.614333613819</v>
      </c>
      <c r="AQ1665" s="10">
        <f t="shared" si="496"/>
        <v>-1.0633427368877957E-3</v>
      </c>
      <c r="AR1665" s="10">
        <f>+AN1665/SUM(AL$27:AL1665)-1</f>
        <v>0.23006353136717639</v>
      </c>
    </row>
    <row r="1666" spans="1:44" x14ac:dyDescent="0.25">
      <c r="A1666" s="1">
        <v>42646</v>
      </c>
      <c r="B1666">
        <v>8.0190000000000001</v>
      </c>
      <c r="G1666">
        <f t="shared" si="489"/>
        <v>5566.8019082022611</v>
      </c>
      <c r="H1666">
        <f t="shared" si="490"/>
        <v>5480.9969816302528</v>
      </c>
      <c r="I1666" s="5">
        <f t="shared" si="479"/>
        <v>0</v>
      </c>
      <c r="J1666" s="6">
        <f>+H1666+SUM($D$16:$E$16)-SUM($F$27:F1666)</f>
        <v>8057.7225605776275</v>
      </c>
      <c r="K1666" s="10">
        <f t="shared" si="491"/>
        <v>6.8324146558655929E-3</v>
      </c>
      <c r="L1666" s="10">
        <f>+H1666/SUM(F$27:F1666)-1</f>
        <v>2.5774936813089289E-2</v>
      </c>
      <c r="M1666">
        <v>7.3090000000000002</v>
      </c>
      <c r="R1666">
        <f t="shared" si="492"/>
        <v>5216.0359125457626</v>
      </c>
      <c r="S1666">
        <f t="shared" si="493"/>
        <v>4987.4079995290458</v>
      </c>
      <c r="T1666" s="5">
        <f t="shared" si="480"/>
        <v>0</v>
      </c>
      <c r="U1666" s="6">
        <f>+S1666+SUM($D$17:$E$17)-SUM($Q$27:Q1666)</f>
        <v>7134.7993153185143</v>
      </c>
      <c r="V1666" s="10">
        <f t="shared" si="481"/>
        <v>1.8204496306533091E-3</v>
      </c>
      <c r="W1666" s="10">
        <f>+S1666/SUM(Q$27:Q1666)-1</f>
        <v>0.12010921085766557</v>
      </c>
      <c r="X1666">
        <v>5.1760000000000002</v>
      </c>
      <c r="AC1666">
        <f t="shared" si="494"/>
        <v>11723.796695618305</v>
      </c>
      <c r="AD1666">
        <f t="shared" si="495"/>
        <v>11503.204310699128</v>
      </c>
      <c r="AE1666" s="5">
        <f t="shared" si="482"/>
        <v>0</v>
      </c>
      <c r="AF1666" s="6">
        <f>+AD1666+SUM($D$18:$E$18)-SUM($AB$27:AB1666)</f>
        <v>15368.292679120164</v>
      </c>
      <c r="AG1666" s="10">
        <f t="shared" si="483"/>
        <v>-2.8913678655728692E-4</v>
      </c>
      <c r="AH1666" s="10">
        <f>+AD1666/SUM(AB$27:AB1666)-1</f>
        <v>0.43522534489041664</v>
      </c>
      <c r="AI1666" s="6">
        <f t="shared" si="484"/>
        <v>0</v>
      </c>
      <c r="AL1666" s="6">
        <f t="shared" si="485"/>
        <v>0</v>
      </c>
      <c r="AM1666" s="6">
        <f t="shared" si="486"/>
        <v>22506.634516366328</v>
      </c>
      <c r="AN1666" s="6">
        <f t="shared" si="487"/>
        <v>21971.609291858425</v>
      </c>
      <c r="AO1666" s="5">
        <f t="shared" si="488"/>
        <v>0</v>
      </c>
      <c r="AP1666" s="6">
        <f>+AN1666+SUM($D$16:$E$18)-SUM($AL$27:AL1666)</f>
        <v>30560.814555016303</v>
      </c>
      <c r="AQ1666" s="10">
        <f t="shared" si="496"/>
        <v>2.0723004990206295E-3</v>
      </c>
      <c r="AR1666" s="10">
        <f>+AN1666/SUM(AL$27:AL1666)-1</f>
        <v>0.23361195367714505</v>
      </c>
    </row>
    <row r="1667" spans="1:44" x14ac:dyDescent="0.25">
      <c r="A1667" s="1">
        <v>42647</v>
      </c>
      <c r="B1667">
        <v>8.0860000000000003</v>
      </c>
      <c r="G1667">
        <f t="shared" si="489"/>
        <v>5613.3134093681856</v>
      </c>
      <c r="H1667">
        <f t="shared" si="490"/>
        <v>5526.7915692059141</v>
      </c>
      <c r="I1667" s="5">
        <f t="shared" si="479"/>
        <v>0</v>
      </c>
      <c r="J1667" s="6">
        <f>+H1667+SUM($D$16:$E$16)-SUM($F$27:F1667)</f>
        <v>8103.5171481532889</v>
      </c>
      <c r="K1667" s="10">
        <f t="shared" si="491"/>
        <v>5.6833164993432828E-3</v>
      </c>
      <c r="L1667" s="10">
        <f>+H1667/SUM(F$27:F1667)-1</f>
        <v>3.4345446947330105E-2</v>
      </c>
      <c r="M1667">
        <v>7.3710000000000004</v>
      </c>
      <c r="R1667">
        <f t="shared" si="492"/>
        <v>5260.2819416301572</v>
      </c>
      <c r="S1667">
        <f t="shared" si="493"/>
        <v>5029.714648314216</v>
      </c>
      <c r="T1667" s="5">
        <f t="shared" si="480"/>
        <v>0</v>
      </c>
      <c r="U1667" s="6">
        <f>+S1667+SUM($D$17:$E$17)-SUM($Q$27:Q1667)</f>
        <v>7177.1059641036863</v>
      </c>
      <c r="V1667" s="10">
        <f t="shared" si="481"/>
        <v>5.9296200096812246E-3</v>
      </c>
      <c r="W1667" s="10">
        <f>+S1667/SUM(Q$27:Q1667)-1</f>
        <v>0.12961075293909619</v>
      </c>
      <c r="X1667">
        <v>5.18</v>
      </c>
      <c r="AC1667">
        <f t="shared" si="494"/>
        <v>11732.856816712288</v>
      </c>
      <c r="AD1667">
        <f t="shared" si="495"/>
        <v>11512.093958543561</v>
      </c>
      <c r="AE1667" s="5">
        <f t="shared" si="482"/>
        <v>0</v>
      </c>
      <c r="AF1667" s="6">
        <f>+AD1667+SUM($D$18:$E$18)-SUM($AB$27:AB1667)</f>
        <v>15377.182326964601</v>
      </c>
      <c r="AG1667" s="10">
        <f t="shared" si="483"/>
        <v>5.7844082163494015E-4</v>
      </c>
      <c r="AH1667" s="10">
        <f>+AD1667/SUM(AB$27:AB1667)-1</f>
        <v>0.43633448348770409</v>
      </c>
      <c r="AI1667" s="6">
        <f t="shared" si="484"/>
        <v>0</v>
      </c>
      <c r="AL1667" s="6">
        <f t="shared" si="485"/>
        <v>0</v>
      </c>
      <c r="AM1667" s="6">
        <f t="shared" si="486"/>
        <v>22606.452167710631</v>
      </c>
      <c r="AN1667" s="6">
        <f t="shared" si="487"/>
        <v>22068.600176063694</v>
      </c>
      <c r="AO1667" s="5">
        <f t="shared" si="488"/>
        <v>0</v>
      </c>
      <c r="AP1667" s="6">
        <f>+AN1667+SUM($D$16:$E$18)-SUM($AL$27:AL1667)</f>
        <v>30657.805439221571</v>
      </c>
      <c r="AQ1667" s="10">
        <f t="shared" si="496"/>
        <v>3.1737008851862036E-3</v>
      </c>
      <c r="AR1667" s="10">
        <f>+AN1667/SUM(AL$27:AL1667)-1</f>
        <v>0.23905757728004029</v>
      </c>
    </row>
    <row r="1668" spans="1:44" x14ac:dyDescent="0.25">
      <c r="A1668" s="1">
        <v>42648</v>
      </c>
      <c r="B1668">
        <v>8.0579999999999998</v>
      </c>
      <c r="G1668">
        <f t="shared" si="489"/>
        <v>5593.8757670898885</v>
      </c>
      <c r="H1668">
        <f t="shared" si="490"/>
        <v>5507.6535326071298</v>
      </c>
      <c r="I1668" s="5">
        <f t="shared" si="479"/>
        <v>0</v>
      </c>
      <c r="J1668" s="6">
        <f>+H1668+SUM($D$16:$E$16)-SUM($F$27:F1668)</f>
        <v>8084.3791115545046</v>
      </c>
      <c r="K1668" s="10">
        <f t="shared" si="491"/>
        <v>-2.3616950823810434E-3</v>
      </c>
      <c r="L1668" s="10">
        <f>+H1668/SUM(F$27:F1668)-1</f>
        <v>3.0763741219587581E-2</v>
      </c>
      <c r="M1668">
        <v>7.3449999999999998</v>
      </c>
      <c r="R1668">
        <f t="shared" si="492"/>
        <v>5241.727155239927</v>
      </c>
      <c r="S1668">
        <f t="shared" si="493"/>
        <v>5011.9731504365636</v>
      </c>
      <c r="T1668" s="5">
        <f t="shared" si="480"/>
        <v>0</v>
      </c>
      <c r="U1668" s="6">
        <f>+S1668+SUM($D$17:$E$17)-SUM($Q$27:Q1668)</f>
        <v>7159.3644662260322</v>
      </c>
      <c r="V1668" s="10">
        <f t="shared" si="481"/>
        <v>-2.4719570766250643E-3</v>
      </c>
      <c r="W1668" s="10">
        <f>+S1668/SUM(Q$27:Q1668)-1</f>
        <v>0.12562623529204453</v>
      </c>
      <c r="X1668">
        <v>5.1449999999999996</v>
      </c>
      <c r="AC1668">
        <f t="shared" si="494"/>
        <v>11653.580757139907</v>
      </c>
      <c r="AD1668">
        <f t="shared" si="495"/>
        <v>11434.309539904752</v>
      </c>
      <c r="AE1668" s="5">
        <f t="shared" si="482"/>
        <v>0</v>
      </c>
      <c r="AF1668" s="6">
        <f>+AD1668+SUM($D$18:$E$18)-SUM($AB$27:AB1668)</f>
        <v>15299.397908325791</v>
      </c>
      <c r="AG1668" s="10">
        <f t="shared" si="483"/>
        <v>-5.05843118621363E-3</v>
      </c>
      <c r="AH1668" s="10">
        <f>+AD1668/SUM(AB$27:AB1668)-1</f>
        <v>0.42662952076143568</v>
      </c>
      <c r="AI1668" s="6">
        <f t="shared" si="484"/>
        <v>0</v>
      </c>
      <c r="AL1668" s="6">
        <f t="shared" si="485"/>
        <v>0</v>
      </c>
      <c r="AM1668" s="6">
        <f t="shared" si="486"/>
        <v>22489.183679469723</v>
      </c>
      <c r="AN1668" s="6">
        <f t="shared" si="487"/>
        <v>21953.936222948447</v>
      </c>
      <c r="AO1668" s="5">
        <f t="shared" si="488"/>
        <v>0</v>
      </c>
      <c r="AP1668" s="6">
        <f>+AN1668+SUM($D$16:$E$18)-SUM($AL$27:AL1668)</f>
        <v>30543.141486106324</v>
      </c>
      <c r="AQ1668" s="10">
        <f t="shared" si="496"/>
        <v>-3.7401226693334344E-3</v>
      </c>
      <c r="AR1668" s="10">
        <f>+AN1668/SUM(AL$27:AL1668)-1</f>
        <v>0.23261968639367447</v>
      </c>
    </row>
    <row r="1669" spans="1:44" x14ac:dyDescent="0.25">
      <c r="A1669" s="1">
        <v>42649</v>
      </c>
      <c r="B1669">
        <v>8.0939999999999994</v>
      </c>
      <c r="G1669">
        <f t="shared" si="489"/>
        <v>5618.8670214476979</v>
      </c>
      <c r="H1669">
        <f t="shared" si="490"/>
        <v>5532.2595796627083</v>
      </c>
      <c r="I1669" s="5">
        <f t="shared" si="479"/>
        <v>0</v>
      </c>
      <c r="J1669" s="6">
        <f>+H1669+SUM($D$16:$E$16)-SUM($F$27:F1669)</f>
        <v>8108.9851586100831</v>
      </c>
      <c r="K1669" s="10">
        <f t="shared" si="491"/>
        <v>3.0436532869184685E-3</v>
      </c>
      <c r="L1669" s="10">
        <f>+H1669/SUM(F$27:F1669)-1</f>
        <v>3.5368791440970604E-2</v>
      </c>
      <c r="M1669">
        <v>7.3330000000000002</v>
      </c>
      <c r="R1669">
        <f t="shared" si="492"/>
        <v>5233.1634076752061</v>
      </c>
      <c r="S1669">
        <f t="shared" si="493"/>
        <v>5003.7847668007253</v>
      </c>
      <c r="T1669" s="5">
        <f t="shared" si="480"/>
        <v>0</v>
      </c>
      <c r="U1669" s="6">
        <f>+S1669+SUM($D$17:$E$17)-SUM($Q$27:Q1669)</f>
        <v>7151.1760825901947</v>
      </c>
      <c r="V1669" s="10">
        <f t="shared" si="481"/>
        <v>-1.1437305188841673E-3</v>
      </c>
      <c r="W1669" s="10">
        <f>+S1669/SUM(Q$27:Q1669)-1</f>
        <v>0.12378722714725177</v>
      </c>
      <c r="X1669">
        <v>5.1360000000000001</v>
      </c>
      <c r="AC1669">
        <f t="shared" si="494"/>
        <v>11633.195484678439</v>
      </c>
      <c r="AD1669">
        <f t="shared" si="495"/>
        <v>11414.307832254774</v>
      </c>
      <c r="AE1669" s="5">
        <f t="shared" si="482"/>
        <v>0</v>
      </c>
      <c r="AF1669" s="6">
        <f>+AD1669+SUM($D$18:$E$18)-SUM($AB$27:AB1669)</f>
        <v>15279.396200675812</v>
      </c>
      <c r="AG1669" s="10">
        <f t="shared" si="483"/>
        <v>-1.3073526010519698E-3</v>
      </c>
      <c r="AH1669" s="10">
        <f>+AD1669/SUM(AB$27:AB1669)-1</f>
        <v>0.42413395891753836</v>
      </c>
      <c r="AI1669" s="6">
        <f t="shared" si="484"/>
        <v>0</v>
      </c>
      <c r="AL1669" s="6">
        <f t="shared" si="485"/>
        <v>0</v>
      </c>
      <c r="AM1669" s="6">
        <f t="shared" si="486"/>
        <v>22485.225913801343</v>
      </c>
      <c r="AN1669" s="6">
        <f t="shared" si="487"/>
        <v>21950.352178718207</v>
      </c>
      <c r="AO1669" s="5">
        <f t="shared" si="488"/>
        <v>0</v>
      </c>
      <c r="AP1669" s="6">
        <f>+AN1669+SUM($D$16:$E$18)-SUM($AL$27:AL1669)</f>
        <v>30539.557441876088</v>
      </c>
      <c r="AQ1669" s="10">
        <f t="shared" si="496"/>
        <v>-1.1734366721460887E-4</v>
      </c>
      <c r="AR1669" s="10">
        <f>+AN1669/SUM(AL$27:AL1669)-1</f>
        <v>0.23241845762858038</v>
      </c>
    </row>
    <row r="1670" spans="1:44" x14ac:dyDescent="0.25">
      <c r="A1670" s="1">
        <v>42650</v>
      </c>
      <c r="B1670">
        <v>8.0690000000000008</v>
      </c>
      <c r="G1670">
        <f t="shared" si="489"/>
        <v>5601.5119836992189</v>
      </c>
      <c r="H1670">
        <f t="shared" si="490"/>
        <v>5515.1720469852235</v>
      </c>
      <c r="I1670" s="5">
        <f t="shared" si="479"/>
        <v>0</v>
      </c>
      <c r="J1670" s="6">
        <f>+H1670+SUM($D$16:$E$16)-SUM($F$27:F1670)</f>
        <v>8091.8976259325973</v>
      </c>
      <c r="K1670" s="10">
        <f t="shared" si="491"/>
        <v>-2.1072344249319919E-3</v>
      </c>
      <c r="L1670" s="10">
        <f>+H1670/SUM(F$27:F1670)-1</f>
        <v>3.2170839898343573E-2</v>
      </c>
      <c r="M1670">
        <v>7.2939999999999996</v>
      </c>
      <c r="R1670">
        <f t="shared" si="492"/>
        <v>5205.3312280898608</v>
      </c>
      <c r="S1670">
        <f t="shared" si="493"/>
        <v>4977.1725199842476</v>
      </c>
      <c r="T1670" s="5">
        <f t="shared" si="480"/>
        <v>0</v>
      </c>
      <c r="U1670" s="6">
        <f>+S1670+SUM($D$17:$E$17)-SUM($Q$27:Q1670)</f>
        <v>7124.5638357737171</v>
      </c>
      <c r="V1670" s="10">
        <f t="shared" si="481"/>
        <v>-3.721380442759048E-3</v>
      </c>
      <c r="W1670" s="10">
        <f>+S1670/SUM(Q$27:Q1670)-1</f>
        <v>0.11781045067667439</v>
      </c>
      <c r="X1670">
        <v>5.1139999999999999</v>
      </c>
      <c r="AC1670">
        <f t="shared" si="494"/>
        <v>11583.364818661514</v>
      </c>
      <c r="AD1670">
        <f t="shared" si="495"/>
        <v>11365.414769110379</v>
      </c>
      <c r="AE1670" s="5">
        <f t="shared" si="482"/>
        <v>0</v>
      </c>
      <c r="AF1670" s="6">
        <f>+AD1670+SUM($D$18:$E$18)-SUM($AB$27:AB1670)</f>
        <v>15230.503137531417</v>
      </c>
      <c r="AG1670" s="10">
        <f t="shared" si="483"/>
        <v>-3.1999342449299251E-3</v>
      </c>
      <c r="AH1670" s="10">
        <f>+AD1670/SUM(AB$27:AB1670)-1</f>
        <v>0.41803369663245515</v>
      </c>
      <c r="AI1670" s="6">
        <f t="shared" si="484"/>
        <v>0</v>
      </c>
      <c r="AL1670" s="6">
        <f t="shared" si="485"/>
        <v>0</v>
      </c>
      <c r="AM1670" s="6">
        <f t="shared" si="486"/>
        <v>22390.208030450594</v>
      </c>
      <c r="AN1670" s="6">
        <f t="shared" si="487"/>
        <v>21857.759336079849</v>
      </c>
      <c r="AO1670" s="5">
        <f t="shared" si="488"/>
        <v>0</v>
      </c>
      <c r="AP1670" s="6">
        <f>+AN1670+SUM($D$16:$E$18)-SUM($AL$27:AL1670)</f>
        <v>30446.964599237726</v>
      </c>
      <c r="AQ1670" s="10">
        <f t="shared" si="496"/>
        <v>-3.0318986388256919E-3</v>
      </c>
      <c r="AR1670" s="10">
        <f>+AN1670/SUM(AL$27:AL1670)-1</f>
        <v>0.22721976526215681</v>
      </c>
    </row>
    <row r="1671" spans="1:44" x14ac:dyDescent="0.25">
      <c r="A1671" s="1">
        <v>42653</v>
      </c>
      <c r="B1671">
        <v>8.1140000000000008</v>
      </c>
      <c r="C1671">
        <f>+$C$16</f>
        <v>60</v>
      </c>
      <c r="D1671" s="7">
        <f>+$H$16</f>
        <v>1.0004210526315789</v>
      </c>
      <c r="E1671" s="7">
        <f>+$J$16</f>
        <v>0.46199999999999997</v>
      </c>
      <c r="F1671" s="6">
        <f>+C1671-D1671-E1671</f>
        <v>58.537578947368416</v>
      </c>
      <c r="G1671">
        <f t="shared" si="489"/>
        <v>5691.2886305938509</v>
      </c>
      <c r="H1671">
        <f t="shared" si="490"/>
        <v>5604.4671847520658</v>
      </c>
      <c r="I1671" s="5">
        <f t="shared" si="479"/>
        <v>146400</v>
      </c>
      <c r="J1671" s="6">
        <f>+H1671+SUM($D$16:$E$16)-SUM($F$27:F1671)</f>
        <v>8122.6551847520723</v>
      </c>
      <c r="K1671" s="10">
        <f t="shared" si="491"/>
        <v>3.8010316295777891E-3</v>
      </c>
      <c r="L1671" s="10">
        <f>+H1671/SUM(F$27:F1671)-1</f>
        <v>3.7516149164775081E-2</v>
      </c>
      <c r="M1671">
        <v>7.3529999999999998</v>
      </c>
      <c r="N1671">
        <f>+$C$17</f>
        <v>50</v>
      </c>
      <c r="O1671" s="7">
        <f>+$H$17</f>
        <v>0.83368421052631569</v>
      </c>
      <c r="P1671" s="7">
        <f>+$J$17</f>
        <v>0.38500000000000001</v>
      </c>
      <c r="Q1671" s="6">
        <f>+N1671-O1671-P1671</f>
        <v>48.781315789473688</v>
      </c>
      <c r="R1671">
        <f t="shared" si="492"/>
        <v>5297.4363202830746</v>
      </c>
      <c r="S1671">
        <f t="shared" si="493"/>
        <v>5066.2133886499305</v>
      </c>
      <c r="T1671" s="5">
        <f t="shared" si="480"/>
        <v>122000</v>
      </c>
      <c r="U1671" s="6">
        <f>+S1671+SUM($D$17:$E$17)-SUM($Q$27:Q1671)</f>
        <v>7164.8233886499265</v>
      </c>
      <c r="V1671" s="10">
        <f t="shared" si="481"/>
        <v>5.6508094817060428E-3</v>
      </c>
      <c r="W1671" s="10">
        <f>+S1671/SUM(Q$27:Q1671)-1</f>
        <v>0.12547754996788241</v>
      </c>
      <c r="X1671">
        <v>5.1379999999999999</v>
      </c>
      <c r="Y1671">
        <f>+$C$18</f>
        <v>90</v>
      </c>
      <c r="Z1671" s="7">
        <f>+$H$18</f>
        <v>1.5006315789473685</v>
      </c>
      <c r="AA1671" s="7">
        <f>+$J$18</f>
        <v>0.69300000000000006</v>
      </c>
      <c r="AB1671" s="6">
        <f>+Y1671-Z1671-AA1671</f>
        <v>87.806368421052639</v>
      </c>
      <c r="AC1671">
        <f t="shared" si="494"/>
        <v>11725.531913646484</v>
      </c>
      <c r="AD1671">
        <f t="shared" si="495"/>
        <v>11506.559024598042</v>
      </c>
      <c r="AE1671" s="5">
        <f t="shared" si="482"/>
        <v>219600</v>
      </c>
      <c r="AF1671" s="6">
        <f>+AD1671+SUM($D$18:$E$18)-SUM($AB$27:AB1671)</f>
        <v>15283.841024598027</v>
      </c>
      <c r="AG1671" s="10">
        <f t="shared" si="483"/>
        <v>3.5020436675643474E-3</v>
      </c>
      <c r="AH1671" s="10">
        <f>+AD1671/SUM(AB$27:AB1671)-1</f>
        <v>0.42008632468734808</v>
      </c>
      <c r="AI1671" s="6">
        <f t="shared" si="484"/>
        <v>200</v>
      </c>
      <c r="AL1671" s="6">
        <f t="shared" si="485"/>
        <v>195.12526315789475</v>
      </c>
      <c r="AM1671" s="6">
        <f t="shared" si="486"/>
        <v>22714.25686452341</v>
      </c>
      <c r="AN1671" s="6">
        <f t="shared" si="487"/>
        <v>22177.239598000036</v>
      </c>
      <c r="AO1671" s="5">
        <f t="shared" si="488"/>
        <v>488000</v>
      </c>
      <c r="AP1671" s="6">
        <f>+AN1671+SUM($D$16:$E$18)-SUM($AL$27:AL1671)</f>
        <v>30571.31959800002</v>
      </c>
      <c r="AQ1671" s="10">
        <f t="shared" si="496"/>
        <v>4.0843151492810925E-3</v>
      </c>
      <c r="AR1671" s="10">
        <f>+AN1671/SUM(AL$27:AL1671)-1</f>
        <v>0.23166378602148718</v>
      </c>
    </row>
    <row r="1672" spans="1:44" x14ac:dyDescent="0.25">
      <c r="A1672" s="1">
        <v>42654</v>
      </c>
      <c r="B1672">
        <v>8.07</v>
      </c>
      <c r="G1672">
        <f t="shared" si="489"/>
        <v>5660.4263308962745</v>
      </c>
      <c r="H1672">
        <f t="shared" si="490"/>
        <v>5574.0756939794392</v>
      </c>
      <c r="I1672" s="5">
        <f t="shared" si="479"/>
        <v>0</v>
      </c>
      <c r="J1672" s="6">
        <f>+H1672+SUM($D$16:$E$16)-SUM($F$27:F1672)</f>
        <v>8092.2636939794456</v>
      </c>
      <c r="K1672" s="10">
        <f t="shared" si="491"/>
        <v>-3.7415709618793258E-3</v>
      </c>
      <c r="L1672" s="10">
        <f>+H1672/SUM(F$27:F1672)-1</f>
        <v>3.1889983209235417E-2</v>
      </c>
      <c r="M1672">
        <v>7.3179999999999996</v>
      </c>
      <c r="R1672">
        <f t="shared" si="492"/>
        <v>5272.2207251232885</v>
      </c>
      <c r="S1672">
        <f t="shared" si="493"/>
        <v>5042.098405839819</v>
      </c>
      <c r="T1672" s="5">
        <f t="shared" si="480"/>
        <v>0</v>
      </c>
      <c r="U1672" s="6">
        <f>+S1672+SUM($D$17:$E$17)-SUM($Q$27:Q1672)</f>
        <v>7140.708405839815</v>
      </c>
      <c r="V1672" s="10">
        <f t="shared" si="481"/>
        <v>-3.365746997799457E-3</v>
      </c>
      <c r="W1672" s="10">
        <f>+S1672/SUM(Q$27:Q1672)-1</f>
        <v>0.12012031968787751</v>
      </c>
      <c r="X1672">
        <v>5.12</v>
      </c>
      <c r="AC1672">
        <f t="shared" si="494"/>
        <v>11684.453755910859</v>
      </c>
      <c r="AD1672">
        <f t="shared" si="495"/>
        <v>11466.247996485399</v>
      </c>
      <c r="AE1672" s="5">
        <f t="shared" si="482"/>
        <v>0</v>
      </c>
      <c r="AF1672" s="6">
        <f>+AD1672+SUM($D$18:$E$18)-SUM($AB$27:AB1672)</f>
        <v>15243.529996485384</v>
      </c>
      <c r="AG1672" s="10">
        <f t="shared" si="483"/>
        <v>-2.6374932876994661E-3</v>
      </c>
      <c r="AH1672" s="10">
        <f>+AD1672/SUM(AB$27:AB1672)-1</f>
        <v>0.41511132393912487</v>
      </c>
      <c r="AI1672" s="6">
        <f t="shared" si="484"/>
        <v>0</v>
      </c>
      <c r="AL1672" s="6">
        <f t="shared" si="485"/>
        <v>0</v>
      </c>
      <c r="AM1672" s="6">
        <f t="shared" si="486"/>
        <v>22617.100811930424</v>
      </c>
      <c r="AN1672" s="6">
        <f t="shared" si="487"/>
        <v>22082.422096304657</v>
      </c>
      <c r="AO1672" s="5">
        <f t="shared" si="488"/>
        <v>0</v>
      </c>
      <c r="AP1672" s="6">
        <f>+AN1672+SUM($D$16:$E$18)-SUM($AL$27:AL1672)</f>
        <v>30476.502096304637</v>
      </c>
      <c r="AQ1672" s="10">
        <f t="shared" si="496"/>
        <v>-3.1015181203229991E-3</v>
      </c>
      <c r="AR1672" s="10">
        <f>+AN1672/SUM(AL$27:AL1672)-1</f>
        <v>0.22639787893674068</v>
      </c>
    </row>
    <row r="1673" spans="1:44" x14ac:dyDescent="0.25">
      <c r="A1673" s="1">
        <v>42655</v>
      </c>
      <c r="B1673">
        <v>8.0779999999999994</v>
      </c>
      <c r="G1673">
        <f t="shared" si="489"/>
        <v>5666.0376581140144</v>
      </c>
      <c r="H1673">
        <f t="shared" si="490"/>
        <v>5579.601419574461</v>
      </c>
      <c r="I1673" s="5">
        <f t="shared" si="479"/>
        <v>0</v>
      </c>
      <c r="J1673" s="6">
        <f>+H1673+SUM($D$16:$E$16)-SUM($F$27:F1673)</f>
        <v>8097.7894195744675</v>
      </c>
      <c r="K1673" s="10">
        <f t="shared" si="491"/>
        <v>6.8284052571510045E-4</v>
      </c>
      <c r="L1673" s="10">
        <f>+H1673/SUM(F$27:F1673)-1</f>
        <v>3.291292247387867E-2</v>
      </c>
      <c r="M1673">
        <v>7.2839999999999998</v>
      </c>
      <c r="R1673">
        <f t="shared" si="492"/>
        <v>5247.7255755394963</v>
      </c>
      <c r="S1673">
        <f t="shared" si="493"/>
        <v>5018.6724225385678</v>
      </c>
      <c r="T1673" s="5">
        <f t="shared" si="480"/>
        <v>0</v>
      </c>
      <c r="U1673" s="6">
        <f>+S1673+SUM($D$17:$E$17)-SUM($Q$27:Q1673)</f>
        <v>7117.2824225385639</v>
      </c>
      <c r="V1673" s="10">
        <f t="shared" si="481"/>
        <v>-3.2806245500927034E-3</v>
      </c>
      <c r="W1673" s="10">
        <f>+S1673/SUM(Q$27:Q1673)-1</f>
        <v>0.11491615313015835</v>
      </c>
      <c r="X1673">
        <v>5.1180000000000003</v>
      </c>
      <c r="AC1673">
        <f t="shared" si="494"/>
        <v>11679.889516162457</v>
      </c>
      <c r="AD1673">
        <f t="shared" si="495"/>
        <v>11461.768993361773</v>
      </c>
      <c r="AE1673" s="5">
        <f t="shared" si="482"/>
        <v>0</v>
      </c>
      <c r="AF1673" s="6">
        <f>+AD1673+SUM($D$18:$E$18)-SUM($AB$27:AB1673)</f>
        <v>15239.050993361758</v>
      </c>
      <c r="AG1673" s="10">
        <f t="shared" si="483"/>
        <v>-2.9382978382685998E-4</v>
      </c>
      <c r="AH1673" s="10">
        <f>+AD1673/SUM(AB$27:AB1673)-1</f>
        <v>0.4145585460782113</v>
      </c>
      <c r="AI1673" s="6">
        <f t="shared" si="484"/>
        <v>0</v>
      </c>
      <c r="AL1673" s="6">
        <f t="shared" si="485"/>
        <v>0</v>
      </c>
      <c r="AM1673" s="6">
        <f t="shared" si="486"/>
        <v>22593.652749815967</v>
      </c>
      <c r="AN1673" s="6">
        <f t="shared" si="487"/>
        <v>22060.0428354748</v>
      </c>
      <c r="AO1673" s="5">
        <f t="shared" si="488"/>
        <v>0</v>
      </c>
      <c r="AP1673" s="6">
        <f>+AN1673+SUM($D$16:$E$18)-SUM($AL$27:AL1673)</f>
        <v>30454.122835474784</v>
      </c>
      <c r="AQ1673" s="10">
        <f t="shared" si="496"/>
        <v>-7.3431198761375605E-4</v>
      </c>
      <c r="AR1673" s="10">
        <f>+AN1673/SUM(AL$27:AL1673)-1</f>
        <v>0.22515499543898776</v>
      </c>
    </row>
    <row r="1674" spans="1:44" x14ac:dyDescent="0.25">
      <c r="A1674" s="1">
        <v>42656</v>
      </c>
      <c r="B1674">
        <v>7.9649999999999999</v>
      </c>
      <c r="G1674">
        <f t="shared" si="489"/>
        <v>5586.7776611634226</v>
      </c>
      <c r="H1674">
        <f t="shared" si="490"/>
        <v>5501.5505455447619</v>
      </c>
      <c r="I1674" s="5">
        <f t="shared" si="479"/>
        <v>0</v>
      </c>
      <c r="J1674" s="6">
        <f>+H1674+SUM($D$16:$E$16)-SUM($F$27:F1674)</f>
        <v>8019.7385455447684</v>
      </c>
      <c r="K1674" s="10">
        <f t="shared" si="491"/>
        <v>-9.6385408394332739E-3</v>
      </c>
      <c r="L1674" s="10">
        <f>+H1674/SUM(F$27:F1674)-1</f>
        <v>1.8463905360788013E-2</v>
      </c>
      <c r="M1674">
        <v>7.2249999999999996</v>
      </c>
      <c r="R1674">
        <f t="shared" si="492"/>
        <v>5205.2192865558563</v>
      </c>
      <c r="S1674">
        <f t="shared" si="493"/>
        <v>4978.0214515158086</v>
      </c>
      <c r="T1674" s="5">
        <f t="shared" si="480"/>
        <v>0</v>
      </c>
      <c r="U1674" s="6">
        <f>+S1674+SUM($D$17:$E$17)-SUM($Q$27:Q1674)</f>
        <v>7076.6314515158037</v>
      </c>
      <c r="V1674" s="10">
        <f t="shared" si="481"/>
        <v>-5.7115860534112661E-3</v>
      </c>
      <c r="W1674" s="10">
        <f>+S1674/SUM(Q$27:Q1674)-1</f>
        <v>0.1058853935152928</v>
      </c>
      <c r="X1674">
        <v>5.1100000000000003</v>
      </c>
      <c r="AC1674">
        <f t="shared" si="494"/>
        <v>11661.632557168845</v>
      </c>
      <c r="AD1674">
        <f t="shared" si="495"/>
        <v>11443.852980867265</v>
      </c>
      <c r="AE1674" s="5">
        <f t="shared" si="482"/>
        <v>0</v>
      </c>
      <c r="AF1674" s="6">
        <f>+AD1674+SUM($D$18:$E$18)-SUM($AB$27:AB1674)</f>
        <v>15221.134980867249</v>
      </c>
      <c r="AG1674" s="10">
        <f t="shared" si="483"/>
        <v>-1.1756645805773847E-3</v>
      </c>
      <c r="AH1674" s="10">
        <f>+AD1674/SUM(AB$27:AB1674)-1</f>
        <v>0.41234743463455636</v>
      </c>
      <c r="AI1674" s="6">
        <f t="shared" si="484"/>
        <v>0</v>
      </c>
      <c r="AL1674" s="6">
        <f t="shared" si="485"/>
        <v>0</v>
      </c>
      <c r="AM1674" s="6">
        <f t="shared" si="486"/>
        <v>22453.629504888122</v>
      </c>
      <c r="AN1674" s="6">
        <f t="shared" si="487"/>
        <v>21923.424977927836</v>
      </c>
      <c r="AO1674" s="5">
        <f t="shared" si="488"/>
        <v>0</v>
      </c>
      <c r="AP1674" s="6">
        <f>+AN1674+SUM($D$16:$E$18)-SUM($AL$27:AL1674)</f>
        <v>30317.504977927816</v>
      </c>
      <c r="AQ1674" s="10">
        <f t="shared" si="496"/>
        <v>-4.4860217542639358E-3</v>
      </c>
      <c r="AR1674" s="10">
        <f>+AN1674/SUM(AL$27:AL1674)-1</f>
        <v>0.21756760987096557</v>
      </c>
    </row>
    <row r="1675" spans="1:44" x14ac:dyDescent="0.25">
      <c r="A1675" s="1">
        <v>42657</v>
      </c>
      <c r="B1675">
        <v>8.0310000000000006</v>
      </c>
      <c r="G1675">
        <f t="shared" si="489"/>
        <v>5633.0711107097868</v>
      </c>
      <c r="H1675">
        <f t="shared" si="490"/>
        <v>5547.1377817037019</v>
      </c>
      <c r="I1675" s="5">
        <f t="shared" si="479"/>
        <v>0</v>
      </c>
      <c r="J1675" s="6">
        <f>+H1675+SUM($D$16:$E$16)-SUM($F$27:F1675)</f>
        <v>8065.3257817037093</v>
      </c>
      <c r="K1675" s="10">
        <f t="shared" si="491"/>
        <v>5.6843793472876047E-3</v>
      </c>
      <c r="L1675" s="10">
        <f>+H1675/SUM(F$27:F1675)-1</f>
        <v>2.690315429409762E-2</v>
      </c>
      <c r="M1675">
        <v>7.3019999999999996</v>
      </c>
      <c r="R1675">
        <f t="shared" si="492"/>
        <v>5260.6935959073862</v>
      </c>
      <c r="S1675">
        <f t="shared" si="493"/>
        <v>5031.0744136980529</v>
      </c>
      <c r="T1675" s="5">
        <f t="shared" si="480"/>
        <v>0</v>
      </c>
      <c r="U1675" s="6">
        <f>+S1675+SUM($D$17:$E$17)-SUM($Q$27:Q1675)</f>
        <v>7129.6844136980499</v>
      </c>
      <c r="V1675" s="10">
        <f t="shared" si="481"/>
        <v>7.496923154148849E-3</v>
      </c>
      <c r="W1675" s="10">
        <f>+S1675/SUM(Q$27:Q1675)-1</f>
        <v>0.11767130013130345</v>
      </c>
      <c r="X1675">
        <v>5.1239999999999997</v>
      </c>
      <c r="AC1675">
        <f t="shared" si="494"/>
        <v>11693.582235407663</v>
      </c>
      <c r="AD1675">
        <f t="shared" si="495"/>
        <v>11475.206002732653</v>
      </c>
      <c r="AE1675" s="5">
        <f t="shared" si="482"/>
        <v>0</v>
      </c>
      <c r="AF1675" s="6">
        <f>+AD1675+SUM($D$18:$E$18)-SUM($AB$27:AB1675)</f>
        <v>15252.488002732636</v>
      </c>
      <c r="AG1675" s="10">
        <f t="shared" si="483"/>
        <v>2.0598346906979259E-3</v>
      </c>
      <c r="AH1675" s="10">
        <f>+AD1675/SUM(AB$27:AB1675)-1</f>
        <v>0.41621687966095222</v>
      </c>
      <c r="AI1675" s="6">
        <f t="shared" si="484"/>
        <v>0</v>
      </c>
      <c r="AL1675" s="6">
        <f t="shared" si="485"/>
        <v>0</v>
      </c>
      <c r="AM1675" s="6">
        <f t="shared" si="486"/>
        <v>22587.346942024837</v>
      </c>
      <c r="AN1675" s="6">
        <f t="shared" si="487"/>
        <v>22053.418198134408</v>
      </c>
      <c r="AO1675" s="5">
        <f t="shared" si="488"/>
        <v>0</v>
      </c>
      <c r="AP1675" s="6">
        <f>+AN1675+SUM($D$16:$E$18)-SUM($AL$27:AL1675)</f>
        <v>30447.498198134392</v>
      </c>
      <c r="AQ1675" s="10">
        <f t="shared" si="496"/>
        <v>4.2877281722626392E-3</v>
      </c>
      <c r="AR1675" s="10">
        <f>+AN1675/SUM(AL$27:AL1675)-1</f>
        <v>0.22478708103414813</v>
      </c>
    </row>
    <row r="1676" spans="1:44" x14ac:dyDescent="0.25">
      <c r="A1676" s="1">
        <v>42660</v>
      </c>
      <c r="B1676">
        <v>8.02</v>
      </c>
      <c r="G1676">
        <f t="shared" si="489"/>
        <v>5625.355535785392</v>
      </c>
      <c r="H1676">
        <f t="shared" si="490"/>
        <v>5539.5399090105448</v>
      </c>
      <c r="I1676" s="5">
        <f t="shared" si="479"/>
        <v>0</v>
      </c>
      <c r="J1676" s="6">
        <f>+H1676+SUM($D$16:$E$16)-SUM($F$27:F1676)</f>
        <v>8057.7279090105521</v>
      </c>
      <c r="K1676" s="10">
        <f t="shared" si="491"/>
        <v>-9.4204163586208978E-4</v>
      </c>
      <c r="L1676" s="10">
        <f>+H1676/SUM(F$27:F1676)-1</f>
        <v>2.5496612805212759E-2</v>
      </c>
      <c r="M1676">
        <v>7.2569999999999997</v>
      </c>
      <c r="R1676">
        <f t="shared" si="492"/>
        <v>5228.2735449876609</v>
      </c>
      <c r="S1676">
        <f t="shared" si="493"/>
        <v>5000.069435799338</v>
      </c>
      <c r="T1676" s="5">
        <f t="shared" si="480"/>
        <v>0</v>
      </c>
      <c r="U1676" s="6">
        <f>+S1676+SUM($D$17:$E$17)-SUM($Q$27:Q1676)</f>
        <v>7098.679435799334</v>
      </c>
      <c r="V1676" s="10">
        <f t="shared" si="481"/>
        <v>-4.3487167312969977E-3</v>
      </c>
      <c r="W1676" s="10">
        <f>+S1676/SUM(Q$27:Q1676)-1</f>
        <v>0.11078343262844004</v>
      </c>
      <c r="X1676">
        <v>5.1100000000000003</v>
      </c>
      <c r="AC1676">
        <f t="shared" si="494"/>
        <v>11661.632557168845</v>
      </c>
      <c r="AD1676">
        <f t="shared" si="495"/>
        <v>11443.852980867265</v>
      </c>
      <c r="AE1676" s="5">
        <f t="shared" si="482"/>
        <v>0</v>
      </c>
      <c r="AF1676" s="6">
        <f>+AD1676+SUM($D$18:$E$18)-SUM($AB$27:AB1676)</f>
        <v>15221.134980867249</v>
      </c>
      <c r="AG1676" s="10">
        <f t="shared" si="483"/>
        <v>-2.0556004934912941E-3</v>
      </c>
      <c r="AH1676" s="10">
        <f>+AD1676/SUM(AB$27:AB1676)-1</f>
        <v>0.41234743463455636</v>
      </c>
      <c r="AI1676" s="6">
        <f t="shared" si="484"/>
        <v>0</v>
      </c>
      <c r="AL1676" s="6">
        <f t="shared" si="485"/>
        <v>0</v>
      </c>
      <c r="AM1676" s="6">
        <f t="shared" si="486"/>
        <v>22515.261637941898</v>
      </c>
      <c r="AN1676" s="6">
        <f t="shared" si="487"/>
        <v>21983.462325677148</v>
      </c>
      <c r="AO1676" s="5">
        <f t="shared" si="488"/>
        <v>0</v>
      </c>
      <c r="AP1676" s="6">
        <f>+AN1676+SUM($D$16:$E$18)-SUM($AL$27:AL1676)</f>
        <v>30377.542325677128</v>
      </c>
      <c r="AQ1676" s="10">
        <f t="shared" si="496"/>
        <v>-2.2975901665888143E-3</v>
      </c>
      <c r="AR1676" s="10">
        <f>+AN1676/SUM(AL$27:AL1676)-1</f>
        <v>0.22090192146122645</v>
      </c>
    </row>
    <row r="1677" spans="1:44" x14ac:dyDescent="0.25">
      <c r="A1677" s="1">
        <v>42661</v>
      </c>
      <c r="B1677">
        <v>8.1449999999999996</v>
      </c>
      <c r="G1677">
        <f t="shared" si="489"/>
        <v>5713.0325235625951</v>
      </c>
      <c r="H1677">
        <f t="shared" si="490"/>
        <v>5625.8793714327785</v>
      </c>
      <c r="I1677" s="5">
        <f t="shared" si="479"/>
        <v>0</v>
      </c>
      <c r="J1677" s="6">
        <f>+H1677+SUM($D$16:$E$16)-SUM($F$27:F1677)</f>
        <v>8144.067371432785</v>
      </c>
      <c r="K1677" s="10">
        <f t="shared" si="491"/>
        <v>1.071511267161096E-2</v>
      </c>
      <c r="L1677" s="10">
        <f>+H1677/SUM(F$27:F1677)-1</f>
        <v>4.148003881526896E-2</v>
      </c>
      <c r="M1677">
        <v>7.33</v>
      </c>
      <c r="R1677">
        <f t="shared" si="492"/>
        <v>5280.8660720352145</v>
      </c>
      <c r="S1677">
        <f t="shared" si="493"/>
        <v>5050.3663999461414</v>
      </c>
      <c r="T1677" s="5">
        <f t="shared" si="480"/>
        <v>0</v>
      </c>
      <c r="U1677" s="6">
        <f>+S1677+SUM($D$17:$E$17)-SUM($Q$27:Q1677)</f>
        <v>7148.9763999461384</v>
      </c>
      <c r="V1677" s="10">
        <f t="shared" si="481"/>
        <v>7.0853973054694208E-3</v>
      </c>
      <c r="W1677" s="10">
        <f>+S1677/SUM(Q$27:Q1677)-1</f>
        <v>0.12195708435530728</v>
      </c>
      <c r="X1677">
        <v>5.1550000000000002</v>
      </c>
      <c r="AC1677">
        <f t="shared" si="494"/>
        <v>11764.327951507905</v>
      </c>
      <c r="AD1677">
        <f t="shared" si="495"/>
        <v>11544.630551148874</v>
      </c>
      <c r="AE1677" s="5">
        <f t="shared" si="482"/>
        <v>0</v>
      </c>
      <c r="AF1677" s="6">
        <f>+AD1677+SUM($D$18:$E$18)-SUM($AB$27:AB1677)</f>
        <v>15321.91255114886</v>
      </c>
      <c r="AG1677" s="10">
        <f t="shared" si="483"/>
        <v>6.620897220101396E-3</v>
      </c>
      <c r="AH1677" s="10">
        <f>+AD1677/SUM(AB$27:AB1677)-1</f>
        <v>0.42478493650511484</v>
      </c>
      <c r="AI1677" s="6">
        <f t="shared" si="484"/>
        <v>0</v>
      </c>
      <c r="AL1677" s="6">
        <f t="shared" si="485"/>
        <v>0</v>
      </c>
      <c r="AM1677" s="6">
        <f t="shared" si="486"/>
        <v>22758.226547105714</v>
      </c>
      <c r="AN1677" s="6">
        <f t="shared" si="487"/>
        <v>22220.876322527794</v>
      </c>
      <c r="AO1677" s="5">
        <f t="shared" si="488"/>
        <v>0</v>
      </c>
      <c r="AP1677" s="6">
        <f>+AN1677+SUM($D$16:$E$18)-SUM($AL$27:AL1677)</f>
        <v>30614.956322527778</v>
      </c>
      <c r="AQ1677" s="10">
        <f t="shared" si="496"/>
        <v>7.8154445249500881E-3</v>
      </c>
      <c r="AR1677" s="10">
        <f>+AN1677/SUM(AL$27:AL1677)-1</f>
        <v>0.23408725144440123</v>
      </c>
    </row>
    <row r="1678" spans="1:44" x14ac:dyDescent="0.25">
      <c r="A1678" s="1">
        <v>42662</v>
      </c>
      <c r="B1678">
        <v>8.1910000000000007</v>
      </c>
      <c r="G1678">
        <f t="shared" si="489"/>
        <v>5745.2976550646063</v>
      </c>
      <c r="H1678">
        <f t="shared" si="490"/>
        <v>5657.6522936041611</v>
      </c>
      <c r="I1678" s="5">
        <f t="shared" si="479"/>
        <v>0</v>
      </c>
      <c r="J1678" s="6">
        <f>+H1678+SUM($D$16:$E$16)-SUM($F$27:F1678)</f>
        <v>8175.8402936041684</v>
      </c>
      <c r="K1678" s="10">
        <f t="shared" si="491"/>
        <v>3.9013579729012537E-3</v>
      </c>
      <c r="L1678" s="10">
        <f>+H1678/SUM(F$27:F1678)-1</f>
        <v>4.736193958696977E-2</v>
      </c>
      <c r="M1678">
        <v>7.3520000000000003</v>
      </c>
      <c r="R1678">
        <f t="shared" si="492"/>
        <v>5296.7158747070807</v>
      </c>
      <c r="S1678">
        <f t="shared" si="493"/>
        <v>5065.5243891410692</v>
      </c>
      <c r="T1678" s="5">
        <f t="shared" si="480"/>
        <v>0</v>
      </c>
      <c r="U1678" s="6">
        <f>+S1678+SUM($D$17:$E$17)-SUM($Q$27:Q1678)</f>
        <v>7164.1343891410643</v>
      </c>
      <c r="V1678" s="10">
        <f t="shared" si="481"/>
        <v>2.1203020330351485E-3</v>
      </c>
      <c r="W1678" s="10">
        <f>+S1678/SUM(Q$27:Q1678)-1</f>
        <v>0.12532448624559622</v>
      </c>
      <c r="X1678">
        <v>5.1520000000000001</v>
      </c>
      <c r="AC1678">
        <f t="shared" si="494"/>
        <v>11757.4815918853</v>
      </c>
      <c r="AD1678">
        <f t="shared" si="495"/>
        <v>11537.912046463432</v>
      </c>
      <c r="AE1678" s="5">
        <f t="shared" si="482"/>
        <v>0</v>
      </c>
      <c r="AF1678" s="6">
        <f>+AD1678+SUM($D$18:$E$18)-SUM($AB$27:AB1678)</f>
        <v>15315.194046463417</v>
      </c>
      <c r="AG1678" s="10">
        <f t="shared" si="483"/>
        <v>-4.3848995110851163E-4</v>
      </c>
      <c r="AH1678" s="10">
        <f>+AD1678/SUM(AB$27:AB1678)-1</f>
        <v>0.42395576971374438</v>
      </c>
      <c r="AI1678" s="6">
        <f t="shared" si="484"/>
        <v>0</v>
      </c>
      <c r="AL1678" s="6">
        <f t="shared" si="485"/>
        <v>0</v>
      </c>
      <c r="AM1678" s="6">
        <f t="shared" si="486"/>
        <v>22799.49512165699</v>
      </c>
      <c r="AN1678" s="6">
        <f t="shared" si="487"/>
        <v>22261.088729208663</v>
      </c>
      <c r="AO1678" s="5">
        <f t="shared" si="488"/>
        <v>0</v>
      </c>
      <c r="AP1678" s="6">
        <f>+AN1678+SUM($D$16:$E$18)-SUM($AL$27:AL1678)</f>
        <v>30655.168729208646</v>
      </c>
      <c r="AQ1678" s="10">
        <f t="shared" si="496"/>
        <v>1.3134889449859521E-3</v>
      </c>
      <c r="AR1678" s="10">
        <f>+AN1678/SUM(AL$27:AL1678)-1</f>
        <v>0.23632053953414456</v>
      </c>
    </row>
    <row r="1679" spans="1:44" x14ac:dyDescent="0.25">
      <c r="A1679" s="1">
        <v>42663</v>
      </c>
      <c r="B1679">
        <v>8.2189999999999994</v>
      </c>
      <c r="G1679">
        <f t="shared" si="489"/>
        <v>5764.9373003266983</v>
      </c>
      <c r="H1679">
        <f t="shared" si="490"/>
        <v>5676.9923331867403</v>
      </c>
      <c r="I1679" s="5">
        <f t="shared" si="479"/>
        <v>0</v>
      </c>
      <c r="J1679" s="6">
        <f>+H1679+SUM($D$16:$E$16)-SUM($F$27:F1679)</f>
        <v>8195.180333186745</v>
      </c>
      <c r="K1679" s="10">
        <f t="shared" si="491"/>
        <v>2.3655109307487709E-3</v>
      </c>
      <c r="L1679" s="10">
        <f>+H1679/SUM(F$27:F1679)-1</f>
        <v>5.0942227013222041E-2</v>
      </c>
      <c r="M1679">
        <v>7.3609999999999998</v>
      </c>
      <c r="R1679">
        <f t="shared" si="492"/>
        <v>5303.1998848910252</v>
      </c>
      <c r="S1679">
        <f t="shared" si="493"/>
        <v>5071.7253847208121</v>
      </c>
      <c r="T1679" s="5">
        <f t="shared" si="480"/>
        <v>0</v>
      </c>
      <c r="U1679" s="6">
        <f>+S1679+SUM($D$17:$E$17)-SUM($Q$27:Q1679)</f>
        <v>7170.3353847208082</v>
      </c>
      <c r="V1679" s="10">
        <f t="shared" si="481"/>
        <v>8.6556103541868268E-4</v>
      </c>
      <c r="W1679" s="10">
        <f>+S1679/SUM(Q$27:Q1679)-1</f>
        <v>0.12670205974616899</v>
      </c>
      <c r="X1679">
        <v>5.1639999999999997</v>
      </c>
      <c r="AC1679">
        <f t="shared" si="494"/>
        <v>11784.867030375715</v>
      </c>
      <c r="AD1679">
        <f t="shared" si="495"/>
        <v>11564.786065205195</v>
      </c>
      <c r="AE1679" s="5">
        <f t="shared" si="482"/>
        <v>0</v>
      </c>
      <c r="AF1679" s="6">
        <f>+AD1679+SUM($D$18:$E$18)-SUM($AB$27:AB1679)</f>
        <v>15342.068065205181</v>
      </c>
      <c r="AG1679" s="10">
        <f t="shared" si="483"/>
        <v>1.7547292355704069E-3</v>
      </c>
      <c r="AH1679" s="10">
        <f>+AD1679/SUM(AB$27:AB1679)-1</f>
        <v>0.42727243687922667</v>
      </c>
      <c r="AI1679" s="6">
        <f t="shared" si="484"/>
        <v>0</v>
      </c>
      <c r="AL1679" s="6">
        <f t="shared" si="485"/>
        <v>0</v>
      </c>
      <c r="AM1679" s="6">
        <f t="shared" si="486"/>
        <v>22853.004215593439</v>
      </c>
      <c r="AN1679" s="6">
        <f t="shared" si="487"/>
        <v>22313.503783112748</v>
      </c>
      <c r="AO1679" s="5">
        <f t="shared" si="488"/>
        <v>0</v>
      </c>
      <c r="AP1679" s="6">
        <f>+AN1679+SUM($D$16:$E$18)-SUM($AL$27:AL1679)</f>
        <v>30707.583783112732</v>
      </c>
      <c r="AQ1679" s="10">
        <f t="shared" si="496"/>
        <v>1.7098276107070376E-3</v>
      </c>
      <c r="AR1679" s="10">
        <f>+AN1679/SUM(AL$27:AL1679)-1</f>
        <v>0.23923152958097815</v>
      </c>
    </row>
    <row r="1680" spans="1:44" x14ac:dyDescent="0.25">
      <c r="A1680" s="1">
        <v>42664</v>
      </c>
      <c r="B1680">
        <v>8.2379999999999995</v>
      </c>
      <c r="G1680">
        <f t="shared" si="489"/>
        <v>5778.2642024688339</v>
      </c>
      <c r="H1680">
        <f t="shared" si="490"/>
        <v>5690.1159314749202</v>
      </c>
      <c r="I1680" s="5">
        <f t="shared" si="479"/>
        <v>0</v>
      </c>
      <c r="J1680" s="6">
        <f>+H1680+SUM($D$16:$E$16)-SUM($F$27:F1680)</f>
        <v>8208.3039314749258</v>
      </c>
      <c r="K1680" s="10">
        <f t="shared" si="491"/>
        <v>1.601380049568446E-3</v>
      </c>
      <c r="L1680" s="10">
        <f>+H1680/SUM(F$27:F1680)-1</f>
        <v>5.3371707766750598E-2</v>
      </c>
      <c r="M1680">
        <v>7.3579999999999997</v>
      </c>
      <c r="R1680">
        <f t="shared" si="492"/>
        <v>5301.0385481630437</v>
      </c>
      <c r="S1680">
        <f t="shared" si="493"/>
        <v>5069.6583861942308</v>
      </c>
      <c r="T1680" s="5">
        <f t="shared" si="480"/>
        <v>0</v>
      </c>
      <c r="U1680" s="6">
        <f>+S1680+SUM($D$17:$E$17)-SUM($Q$27:Q1680)</f>
        <v>7168.2683861942269</v>
      </c>
      <c r="V1680" s="10">
        <f t="shared" si="481"/>
        <v>-2.8827082914217872E-4</v>
      </c>
      <c r="W1680" s="10">
        <f>+S1680/SUM(Q$27:Q1680)-1</f>
        <v>0.12624286857931133</v>
      </c>
      <c r="X1680">
        <v>5.16</v>
      </c>
      <c r="AC1680">
        <f t="shared" si="494"/>
        <v>11775.738550878912</v>
      </c>
      <c r="AD1680">
        <f t="shared" si="495"/>
        <v>11555.828058957943</v>
      </c>
      <c r="AE1680" s="5">
        <f t="shared" si="482"/>
        <v>0</v>
      </c>
      <c r="AF1680" s="6">
        <f>+AD1680+SUM($D$18:$E$18)-SUM($AB$27:AB1680)</f>
        <v>15333.110058957929</v>
      </c>
      <c r="AG1680" s="10">
        <f t="shared" si="483"/>
        <v>-5.8388518478602602E-4</v>
      </c>
      <c r="AH1680" s="10">
        <f>+AD1680/SUM(AB$27:AB1680)-1</f>
        <v>0.42616688115739931</v>
      </c>
      <c r="AI1680" s="6">
        <f t="shared" si="484"/>
        <v>0</v>
      </c>
      <c r="AL1680" s="6">
        <f t="shared" si="485"/>
        <v>0</v>
      </c>
      <c r="AM1680" s="6">
        <f t="shared" si="486"/>
        <v>22855.041301510792</v>
      </c>
      <c r="AN1680" s="6">
        <f t="shared" si="487"/>
        <v>22315.602376627096</v>
      </c>
      <c r="AO1680" s="5">
        <f t="shared" si="488"/>
        <v>0</v>
      </c>
      <c r="AP1680" s="6">
        <f>+AN1680+SUM($D$16:$E$18)-SUM($AL$27:AL1680)</f>
        <v>30709.682376627079</v>
      </c>
      <c r="AQ1680" s="10">
        <f t="shared" si="496"/>
        <v>6.8341212684508434E-5</v>
      </c>
      <c r="AR1680" s="10">
        <f>+AN1680/SUM(AL$27:AL1680)-1</f>
        <v>0.23934807977748851</v>
      </c>
    </row>
    <row r="1681" spans="1:44" x14ac:dyDescent="0.25">
      <c r="A1681" s="1">
        <v>42667</v>
      </c>
      <c r="B1681">
        <v>8.2870000000000008</v>
      </c>
      <c r="G1681">
        <f t="shared" si="489"/>
        <v>5812.633581677499</v>
      </c>
      <c r="H1681">
        <f t="shared" si="490"/>
        <v>5723.9610007444371</v>
      </c>
      <c r="I1681" s="5">
        <f t="shared" si="479"/>
        <v>0</v>
      </c>
      <c r="J1681" s="6">
        <f>+H1681+SUM($D$16:$E$16)-SUM($F$27:F1681)</f>
        <v>8242.1490007444445</v>
      </c>
      <c r="K1681" s="10">
        <f t="shared" si="491"/>
        <v>4.1232719392538808E-3</v>
      </c>
      <c r="L1681" s="10">
        <f>+H1681/SUM(F$27:F1681)-1</f>
        <v>5.9637210762693016E-2</v>
      </c>
      <c r="M1681">
        <v>7.3639999999999999</v>
      </c>
      <c r="R1681">
        <f t="shared" si="492"/>
        <v>5305.3612216190068</v>
      </c>
      <c r="S1681">
        <f t="shared" si="493"/>
        <v>5073.7923832473925</v>
      </c>
      <c r="T1681" s="5">
        <f t="shared" si="480"/>
        <v>0</v>
      </c>
      <c r="U1681" s="6">
        <f>+S1681+SUM($D$17:$E$17)-SUM($Q$27:Q1681)</f>
        <v>7172.4023832473895</v>
      </c>
      <c r="V1681" s="10">
        <f t="shared" si="481"/>
        <v>5.7670790635078184E-4</v>
      </c>
      <c r="W1681" s="10">
        <f>+S1681/SUM(Q$27:Q1681)-1</f>
        <v>0.12716125091302644</v>
      </c>
      <c r="X1681">
        <v>5.1550000000000002</v>
      </c>
      <c r="AC1681">
        <f t="shared" si="494"/>
        <v>11764.327951507905</v>
      </c>
      <c r="AD1681">
        <f t="shared" si="495"/>
        <v>11544.630551148875</v>
      </c>
      <c r="AE1681" s="5">
        <f t="shared" si="482"/>
        <v>0</v>
      </c>
      <c r="AF1681" s="6">
        <f>+AD1681+SUM($D$18:$E$18)-SUM($AB$27:AB1681)</f>
        <v>15321.91255114886</v>
      </c>
      <c r="AG1681" s="10">
        <f t="shared" si="483"/>
        <v>-7.3028288233845107E-4</v>
      </c>
      <c r="AH1681" s="10">
        <f>+AD1681/SUM(AB$27:AB1681)-1</f>
        <v>0.42478493650511506</v>
      </c>
      <c r="AI1681" s="6">
        <f t="shared" si="484"/>
        <v>0</v>
      </c>
      <c r="AL1681" s="6">
        <f t="shared" si="485"/>
        <v>0</v>
      </c>
      <c r="AM1681" s="6">
        <f t="shared" si="486"/>
        <v>22882.322754804409</v>
      </c>
      <c r="AN1681" s="6">
        <f t="shared" si="487"/>
        <v>22342.383935140704</v>
      </c>
      <c r="AO1681" s="5">
        <f t="shared" si="488"/>
        <v>0</v>
      </c>
      <c r="AP1681" s="6">
        <f>+AN1681+SUM($D$16:$E$18)-SUM($AL$27:AL1681)</f>
        <v>30736.463935140691</v>
      </c>
      <c r="AQ1681" s="10">
        <f t="shared" si="496"/>
        <v>8.7208842426833577E-4</v>
      </c>
      <c r="AR1681" s="10">
        <f>+AN1681/SUM(AL$27:AL1681)-1</f>
        <v>0.24083545495818504</v>
      </c>
    </row>
    <row r="1682" spans="1:44" x14ac:dyDescent="0.25">
      <c r="A1682" s="1">
        <v>42668</v>
      </c>
      <c r="B1682">
        <v>8.3040000000000003</v>
      </c>
      <c r="G1682">
        <f t="shared" si="489"/>
        <v>5824.5576520151981</v>
      </c>
      <c r="H1682">
        <f t="shared" si="490"/>
        <v>5735.7031676338602</v>
      </c>
      <c r="I1682" s="5">
        <f t="shared" si="479"/>
        <v>0</v>
      </c>
      <c r="J1682" s="6">
        <f>+H1682+SUM($D$16:$E$16)-SUM($F$27:F1682)</f>
        <v>8253.8911676338648</v>
      </c>
      <c r="K1682" s="10">
        <f t="shared" si="491"/>
        <v>1.4246487036766453E-3</v>
      </c>
      <c r="L1682" s="10">
        <f>+H1682/SUM(F$27:F1682)-1</f>
        <v>6.1810956700060427E-2</v>
      </c>
      <c r="M1682">
        <v>7.3449999999999998</v>
      </c>
      <c r="R1682">
        <f t="shared" si="492"/>
        <v>5291.672755675123</v>
      </c>
      <c r="S1682">
        <f t="shared" si="493"/>
        <v>5060.7013925790461</v>
      </c>
      <c r="T1682" s="5">
        <f t="shared" si="480"/>
        <v>0</v>
      </c>
      <c r="U1682" s="6">
        <f>+S1682+SUM($D$17:$E$17)-SUM($Q$27:Q1682)</f>
        <v>7159.3113925790412</v>
      </c>
      <c r="V1682" s="10">
        <f t="shared" si="481"/>
        <v>-1.8251891024582134E-3</v>
      </c>
      <c r="W1682" s="10">
        <f>+S1682/SUM(Q$27:Q1682)-1</f>
        <v>0.12425304018959515</v>
      </c>
      <c r="X1682">
        <v>5.1529999999999996</v>
      </c>
      <c r="AC1682">
        <f t="shared" si="494"/>
        <v>11759.7637117595</v>
      </c>
      <c r="AD1682">
        <f t="shared" si="495"/>
        <v>11540.151548025247</v>
      </c>
      <c r="AE1682" s="5">
        <f t="shared" si="482"/>
        <v>0</v>
      </c>
      <c r="AF1682" s="6">
        <f>+AD1682+SUM($D$18:$E$18)-SUM($AB$27:AB1682)</f>
        <v>15317.433548025234</v>
      </c>
      <c r="AG1682" s="10">
        <f t="shared" si="483"/>
        <v>-2.9232663407219306E-4</v>
      </c>
      <c r="AH1682" s="10">
        <f>+AD1682/SUM(AB$27:AB1682)-1</f>
        <v>0.42423215864420127</v>
      </c>
      <c r="AI1682" s="6">
        <f t="shared" si="484"/>
        <v>0</v>
      </c>
      <c r="AL1682" s="6">
        <f t="shared" si="485"/>
        <v>0</v>
      </c>
      <c r="AM1682" s="6">
        <f t="shared" si="486"/>
        <v>22875.994119449821</v>
      </c>
      <c r="AN1682" s="6">
        <f t="shared" si="487"/>
        <v>22336.556108238154</v>
      </c>
      <c r="AO1682" s="5">
        <f t="shared" si="488"/>
        <v>0</v>
      </c>
      <c r="AP1682" s="6">
        <f>+AN1682+SUM($D$16:$E$18)-SUM($AL$27:AL1682)</f>
        <v>30730.636108238137</v>
      </c>
      <c r="AQ1682" s="10">
        <f t="shared" si="496"/>
        <v>-1.8960629026332221E-4</v>
      </c>
      <c r="AR1682" s="10">
        <f>+AN1682/SUM(AL$27:AL1682)-1</f>
        <v>0.24051179324567329</v>
      </c>
    </row>
    <row r="1683" spans="1:44" x14ac:dyDescent="0.25">
      <c r="A1683" s="1">
        <v>42669</v>
      </c>
      <c r="B1683">
        <v>8.1989999999999998</v>
      </c>
      <c r="G1683">
        <f t="shared" si="489"/>
        <v>5750.9089822823471</v>
      </c>
      <c r="H1683">
        <f t="shared" si="490"/>
        <v>5663.1780191991829</v>
      </c>
      <c r="I1683" s="5">
        <f t="shared" si="479"/>
        <v>0</v>
      </c>
      <c r="J1683" s="6">
        <f>+H1683+SUM($D$16:$E$16)-SUM($F$27:F1683)</f>
        <v>8181.3660191991885</v>
      </c>
      <c r="K1683" s="10">
        <f t="shared" si="491"/>
        <v>-8.7867827381914454E-3</v>
      </c>
      <c r="L1683" s="10">
        <f>+H1683/SUM(F$27:F1683)-1</f>
        <v>4.8384878851613022E-2</v>
      </c>
      <c r="M1683">
        <v>7.3150000000000004</v>
      </c>
      <c r="R1683">
        <f t="shared" si="492"/>
        <v>5270.059388395307</v>
      </c>
      <c r="S1683">
        <f t="shared" si="493"/>
        <v>5040.0314073132367</v>
      </c>
      <c r="T1683" s="5">
        <f t="shared" si="480"/>
        <v>0</v>
      </c>
      <c r="U1683" s="6">
        <f>+S1683+SUM($D$17:$E$17)-SUM($Q$27:Q1683)</f>
        <v>7138.6414073132319</v>
      </c>
      <c r="V1683" s="10">
        <f t="shared" si="481"/>
        <v>-2.8871471196566523E-3</v>
      </c>
      <c r="W1683" s="10">
        <f>+S1683/SUM(Q$27:Q1683)-1</f>
        <v>0.11966112852101962</v>
      </c>
      <c r="X1683">
        <v>5.12</v>
      </c>
      <c r="AC1683">
        <f t="shared" si="494"/>
        <v>11684.453755910858</v>
      </c>
      <c r="AD1683">
        <f t="shared" si="495"/>
        <v>11466.247996485401</v>
      </c>
      <c r="AE1683" s="5">
        <f t="shared" si="482"/>
        <v>0</v>
      </c>
      <c r="AF1683" s="6">
        <f>+AD1683+SUM($D$18:$E$18)-SUM($AB$27:AB1683)</f>
        <v>15243.529996485384</v>
      </c>
      <c r="AG1683" s="10">
        <f t="shared" si="483"/>
        <v>-4.8247998797016356E-3</v>
      </c>
      <c r="AH1683" s="10">
        <f>+AD1683/SUM(AB$27:AB1683)-1</f>
        <v>0.41511132393912509</v>
      </c>
      <c r="AI1683" s="6">
        <f t="shared" si="484"/>
        <v>0</v>
      </c>
      <c r="AL1683" s="6">
        <f t="shared" si="485"/>
        <v>0</v>
      </c>
      <c r="AM1683" s="6">
        <f t="shared" si="486"/>
        <v>22705.422126588513</v>
      </c>
      <c r="AN1683" s="6">
        <f t="shared" si="487"/>
        <v>22169.457422997821</v>
      </c>
      <c r="AO1683" s="5">
        <f t="shared" si="488"/>
        <v>0</v>
      </c>
      <c r="AP1683" s="6">
        <f>+AN1683+SUM($D$16:$E$18)-SUM($AL$27:AL1683)</f>
        <v>30563.537422997801</v>
      </c>
      <c r="AQ1683" s="10">
        <f t="shared" si="496"/>
        <v>-5.4375277053096971E-3</v>
      </c>
      <c r="AR1683" s="10">
        <f>+AN1683/SUM(AL$27:AL1683)-1</f>
        <v>0.23123158511188535</v>
      </c>
    </row>
    <row r="1684" spans="1:44" x14ac:dyDescent="0.25">
      <c r="A1684" s="1">
        <v>42670</v>
      </c>
      <c r="B1684">
        <v>8.1530000000000005</v>
      </c>
      <c r="G1684">
        <f t="shared" si="489"/>
        <v>5718.6438507803368</v>
      </c>
      <c r="H1684">
        <f t="shared" si="490"/>
        <v>5631.4050970278013</v>
      </c>
      <c r="I1684" s="5">
        <f t="shared" si="479"/>
        <v>0</v>
      </c>
      <c r="J1684" s="6">
        <f>+H1684+SUM($D$16:$E$16)-SUM($F$27:F1684)</f>
        <v>8149.5930970278068</v>
      </c>
      <c r="K1684" s="10">
        <f t="shared" si="491"/>
        <v>-3.8835717772337519E-3</v>
      </c>
      <c r="L1684" s="10">
        <f>+H1684/SUM(F$27:F1684)-1</f>
        <v>4.2502978079912435E-2</v>
      </c>
      <c r="M1684">
        <v>7.33</v>
      </c>
      <c r="R1684">
        <f t="shared" si="492"/>
        <v>5280.8660720352154</v>
      </c>
      <c r="S1684">
        <f t="shared" si="493"/>
        <v>5050.3663999461414</v>
      </c>
      <c r="T1684" s="5">
        <f t="shared" si="480"/>
        <v>0</v>
      </c>
      <c r="U1684" s="6">
        <f>+S1684+SUM($D$17:$E$17)-SUM($Q$27:Q1684)</f>
        <v>7148.9763999461384</v>
      </c>
      <c r="V1684" s="10">
        <f t="shared" si="481"/>
        <v>1.4477534369941036E-3</v>
      </c>
      <c r="W1684" s="10">
        <f>+S1684/SUM(Q$27:Q1684)-1</f>
        <v>0.12195708435530728</v>
      </c>
      <c r="X1684">
        <v>5.12</v>
      </c>
      <c r="AC1684">
        <f t="shared" si="494"/>
        <v>11684.453755910858</v>
      </c>
      <c r="AD1684">
        <f t="shared" si="495"/>
        <v>11466.247996485401</v>
      </c>
      <c r="AE1684" s="5">
        <f t="shared" si="482"/>
        <v>0</v>
      </c>
      <c r="AF1684" s="6">
        <f>+AD1684+SUM($D$18:$E$18)-SUM($AB$27:AB1684)</f>
        <v>15243.529996485384</v>
      </c>
      <c r="AG1684" s="10">
        <f t="shared" si="483"/>
        <v>0</v>
      </c>
      <c r="AH1684" s="10">
        <f>+AD1684/SUM(AB$27:AB1684)-1</f>
        <v>0.41511132393912509</v>
      </c>
      <c r="AI1684" s="6">
        <f t="shared" si="484"/>
        <v>0</v>
      </c>
      <c r="AL1684" s="6">
        <f t="shared" si="485"/>
        <v>0</v>
      </c>
      <c r="AM1684" s="6">
        <f t="shared" si="486"/>
        <v>22683.96367872641</v>
      </c>
      <c r="AN1684" s="6">
        <f t="shared" si="487"/>
        <v>22148.019493459346</v>
      </c>
      <c r="AO1684" s="5">
        <f t="shared" si="488"/>
        <v>0</v>
      </c>
      <c r="AP1684" s="6">
        <f>+AN1684+SUM($D$16:$E$18)-SUM($AL$27:AL1684)</f>
        <v>30542.099493459329</v>
      </c>
      <c r="AQ1684" s="10">
        <f t="shared" si="496"/>
        <v>-7.0142173799359053E-4</v>
      </c>
      <c r="AR1684" s="10">
        <f>+AN1684/SUM(AL$27:AL1684)-1</f>
        <v>0.23004098060300859</v>
      </c>
    </row>
    <row r="1685" spans="1:44" x14ac:dyDescent="0.25">
      <c r="A1685" s="1">
        <v>42671</v>
      </c>
      <c r="B1685">
        <v>8.1289999999999996</v>
      </c>
      <c r="G1685">
        <f t="shared" si="489"/>
        <v>5701.8098691271134</v>
      </c>
      <c r="H1685">
        <f t="shared" si="490"/>
        <v>5614.827920242732</v>
      </c>
      <c r="I1685" s="5">
        <f t="shared" si="479"/>
        <v>0</v>
      </c>
      <c r="J1685" s="6">
        <f>+H1685+SUM($D$16:$E$16)-SUM($F$27:F1685)</f>
        <v>8133.0159202427394</v>
      </c>
      <c r="K1685" s="10">
        <f t="shared" si="491"/>
        <v>-2.0341109780208644E-3</v>
      </c>
      <c r="L1685" s="10">
        <f>+H1685/SUM(F$27:F1685)-1</f>
        <v>3.9434160285981568E-2</v>
      </c>
      <c r="M1685">
        <v>7.3159999999999998</v>
      </c>
      <c r="R1685">
        <f t="shared" si="492"/>
        <v>5270.7798339713008</v>
      </c>
      <c r="S1685">
        <f t="shared" si="493"/>
        <v>5040.7204068220972</v>
      </c>
      <c r="T1685" s="5">
        <f t="shared" si="480"/>
        <v>0</v>
      </c>
      <c r="U1685" s="6">
        <f>+S1685+SUM($D$17:$E$17)-SUM($Q$27:Q1685)</f>
        <v>7139.3304068220923</v>
      </c>
      <c r="V1685" s="10">
        <f t="shared" si="481"/>
        <v>-1.3492831119317206E-3</v>
      </c>
      <c r="W1685" s="10">
        <f>+S1685/SUM(Q$27:Q1685)-1</f>
        <v>0.11981419224330536</v>
      </c>
      <c r="X1685">
        <v>5.0819999999999999</v>
      </c>
      <c r="AC1685">
        <f t="shared" si="494"/>
        <v>11597.733200691206</v>
      </c>
      <c r="AD1685">
        <f t="shared" si="495"/>
        <v>11381.146937136486</v>
      </c>
      <c r="AE1685" s="5">
        <f t="shared" si="482"/>
        <v>0</v>
      </c>
      <c r="AF1685" s="6">
        <f>+AD1685+SUM($D$18:$E$18)-SUM($AB$27:AB1685)</f>
        <v>15158.428937136472</v>
      </c>
      <c r="AG1685" s="10">
        <f t="shared" si="483"/>
        <v>-5.582765892712116E-3</v>
      </c>
      <c r="AH1685" s="10">
        <f>+AD1685/SUM(AB$27:AB1685)-1</f>
        <v>0.40460854458176421</v>
      </c>
      <c r="AI1685" s="6">
        <f t="shared" si="484"/>
        <v>0</v>
      </c>
      <c r="AL1685" s="6">
        <f t="shared" si="485"/>
        <v>0</v>
      </c>
      <c r="AM1685" s="6">
        <f t="shared" si="486"/>
        <v>22570.32290378962</v>
      </c>
      <c r="AN1685" s="6">
        <f t="shared" si="487"/>
        <v>22036.695264201313</v>
      </c>
      <c r="AO1685" s="5">
        <f t="shared" si="488"/>
        <v>0</v>
      </c>
      <c r="AP1685" s="6">
        <f>+AN1685+SUM($D$16:$E$18)-SUM($AL$27:AL1685)</f>
        <v>30430.775264201297</v>
      </c>
      <c r="AQ1685" s="10">
        <f t="shared" si="496"/>
        <v>-3.6449435731120694E-3</v>
      </c>
      <c r="AR1685" s="10">
        <f>+AN1685/SUM(AL$27:AL1685)-1</f>
        <v>0.2238583346033578</v>
      </c>
    </row>
    <row r="1686" spans="1:44" x14ac:dyDescent="0.25">
      <c r="A1686" s="1">
        <v>42676</v>
      </c>
      <c r="B1686">
        <v>7.8929999999999998</v>
      </c>
      <c r="G1686">
        <f t="shared" si="489"/>
        <v>5536.2757162037533</v>
      </c>
      <c r="H1686">
        <f t="shared" si="490"/>
        <v>5451.8190151895542</v>
      </c>
      <c r="I1686" s="5">
        <f t="shared" si="479"/>
        <v>0</v>
      </c>
      <c r="J1686" s="6">
        <f>+H1686+SUM($D$16:$E$16)-SUM($F$27:F1686)</f>
        <v>7970.0070151895607</v>
      </c>
      <c r="K1686" s="10">
        <f t="shared" si="491"/>
        <v>-2.0042860686827924E-2</v>
      </c>
      <c r="L1686" s="10">
        <f>+H1686/SUM(F$27:F1686)-1</f>
        <v>9.2574519789954124E-3</v>
      </c>
      <c r="M1686">
        <v>7.133</v>
      </c>
      <c r="R1686">
        <f t="shared" si="492"/>
        <v>5138.9382935644189</v>
      </c>
      <c r="S1686">
        <f t="shared" si="493"/>
        <v>4914.6334967006587</v>
      </c>
      <c r="T1686" s="5">
        <f t="shared" si="480"/>
        <v>0</v>
      </c>
      <c r="U1686" s="6">
        <f>+S1686+SUM($D$17:$E$17)-SUM($Q$27:Q1686)</f>
        <v>7013.2434967006548</v>
      </c>
      <c r="V1686" s="10">
        <f t="shared" si="481"/>
        <v>-1.7660887357300759E-2</v>
      </c>
      <c r="W1686" s="10">
        <f>+S1686/SUM(Q$27:Q1686)-1</f>
        <v>9.1803531064994282E-2</v>
      </c>
      <c r="X1686">
        <v>4.96</v>
      </c>
      <c r="AC1686">
        <f t="shared" si="494"/>
        <v>11319.314576038641</v>
      </c>
      <c r="AD1686">
        <f t="shared" si="495"/>
        <v>11107.927746595231</v>
      </c>
      <c r="AE1686" s="5">
        <f t="shared" si="482"/>
        <v>0</v>
      </c>
      <c r="AF1686" s="6">
        <f>+AD1686+SUM($D$18:$E$18)-SUM($AB$27:AB1686)</f>
        <v>14885.209746595217</v>
      </c>
      <c r="AG1686" s="10">
        <f t="shared" si="483"/>
        <v>-1.8024241936570262E-2</v>
      </c>
      <c r="AH1686" s="10">
        <f>+AD1686/SUM(AB$27:AB1686)-1</f>
        <v>0.3708890950660273</v>
      </c>
      <c r="AI1686" s="6">
        <f t="shared" si="484"/>
        <v>0</v>
      </c>
      <c r="AL1686" s="6">
        <f t="shared" si="485"/>
        <v>0</v>
      </c>
      <c r="AM1686" s="6">
        <f t="shared" si="486"/>
        <v>21994.528585806816</v>
      </c>
      <c r="AN1686" s="6">
        <f t="shared" si="487"/>
        <v>21474.380258485442</v>
      </c>
      <c r="AO1686" s="5">
        <f t="shared" si="488"/>
        <v>0</v>
      </c>
      <c r="AP1686" s="6">
        <f>+AN1686+SUM($D$16:$E$18)-SUM($AL$27:AL1686)</f>
        <v>29868.460258485426</v>
      </c>
      <c r="AQ1686" s="10">
        <f t="shared" si="496"/>
        <v>-1.8478497535269089E-2</v>
      </c>
      <c r="AR1686" s="10">
        <f>+AN1686/SUM(AL$27:AL1686)-1</f>
        <v>0.19262888308319837</v>
      </c>
    </row>
    <row r="1687" spans="1:44" x14ac:dyDescent="0.25">
      <c r="A1687" s="1">
        <v>42677</v>
      </c>
      <c r="B1687">
        <v>7.8630000000000004</v>
      </c>
      <c r="G1687">
        <f t="shared" si="489"/>
        <v>5515.2332391372247</v>
      </c>
      <c r="H1687">
        <f t="shared" si="490"/>
        <v>5431.0975442082181</v>
      </c>
      <c r="I1687" s="5">
        <f t="shared" si="479"/>
        <v>0</v>
      </c>
      <c r="J1687" s="6">
        <f>+H1687+SUM($D$16:$E$16)-SUM($F$27:F1687)</f>
        <v>7949.2855442082246</v>
      </c>
      <c r="K1687" s="10">
        <f t="shared" si="491"/>
        <v>-2.5999313352980113E-3</v>
      </c>
      <c r="L1687" s="10">
        <f>+H1687/SUM(F$27:F1687)-1</f>
        <v>5.4214297365817732E-3</v>
      </c>
      <c r="M1687">
        <v>7.1070000000000002</v>
      </c>
      <c r="R1687">
        <f t="shared" si="492"/>
        <v>5120.2067085885783</v>
      </c>
      <c r="S1687">
        <f t="shared" si="493"/>
        <v>4896.7195094702911</v>
      </c>
      <c r="T1687" s="5">
        <f t="shared" si="480"/>
        <v>0</v>
      </c>
      <c r="U1687" s="6">
        <f>+S1687+SUM($D$17:$E$17)-SUM($Q$27:Q1687)</f>
        <v>6995.3295094702871</v>
      </c>
      <c r="V1687" s="10">
        <f t="shared" si="481"/>
        <v>-2.5543084649485293E-3</v>
      </c>
      <c r="W1687" s="10">
        <f>+S1687/SUM(Q$27:Q1687)-1</f>
        <v>8.7823874285562153E-2</v>
      </c>
      <c r="X1687">
        <v>4.9450000000000003</v>
      </c>
      <c r="AC1687">
        <f t="shared" si="494"/>
        <v>11285.082777925621</v>
      </c>
      <c r="AD1687">
        <f t="shared" si="495"/>
        <v>11074.335223168029</v>
      </c>
      <c r="AE1687" s="5">
        <f t="shared" si="482"/>
        <v>0</v>
      </c>
      <c r="AF1687" s="6">
        <f>+AD1687+SUM($D$18:$E$18)-SUM($AB$27:AB1687)</f>
        <v>14851.617223168014</v>
      </c>
      <c r="AG1687" s="10">
        <f t="shared" si="483"/>
        <v>-2.2567719232097216E-3</v>
      </c>
      <c r="AH1687" s="10">
        <f>+AD1687/SUM(AB$27:AB1687)-1</f>
        <v>0.36674326110917455</v>
      </c>
      <c r="AI1687" s="6">
        <f t="shared" si="484"/>
        <v>0</v>
      </c>
      <c r="AL1687" s="6">
        <f t="shared" si="485"/>
        <v>0</v>
      </c>
      <c r="AM1687" s="6">
        <f t="shared" si="486"/>
        <v>21920.522725651426</v>
      </c>
      <c r="AN1687" s="6">
        <f t="shared" si="487"/>
        <v>21402.152276846537</v>
      </c>
      <c r="AO1687" s="5">
        <f t="shared" si="488"/>
        <v>0</v>
      </c>
      <c r="AP1687" s="6">
        <f>+AN1687+SUM($D$16:$E$18)-SUM($AL$27:AL1687)</f>
        <v>29796.23227684652</v>
      </c>
      <c r="AQ1687" s="10">
        <f t="shared" si="496"/>
        <v>-2.4182023784901086E-3</v>
      </c>
      <c r="AR1687" s="10">
        <f>+AN1687/SUM(AL$27:AL1687)-1</f>
        <v>0.18861753672383963</v>
      </c>
    </row>
    <row r="1688" spans="1:44" x14ac:dyDescent="0.25">
      <c r="A1688" s="1">
        <v>42678</v>
      </c>
      <c r="B1688">
        <v>7.8040000000000003</v>
      </c>
      <c r="G1688">
        <f t="shared" si="489"/>
        <v>5473.8497009063849</v>
      </c>
      <c r="H1688">
        <f t="shared" si="490"/>
        <v>5390.3453179449234</v>
      </c>
      <c r="I1688" s="5">
        <f t="shared" si="479"/>
        <v>0</v>
      </c>
      <c r="J1688" s="6">
        <f>+H1688+SUM($D$16:$E$16)-SUM($F$27:F1688)</f>
        <v>7908.5333179449308</v>
      </c>
      <c r="K1688" s="10">
        <f t="shared" si="491"/>
        <v>-5.1265269107090283E-3</v>
      </c>
      <c r="L1688" s="10">
        <f>+H1688/SUM(F$27:F1688)-1</f>
        <v>-2.1227473401648211E-3</v>
      </c>
      <c r="M1688">
        <v>7.0430000000000001</v>
      </c>
      <c r="R1688">
        <f t="shared" si="492"/>
        <v>5074.0981917249692</v>
      </c>
      <c r="S1688">
        <f t="shared" si="493"/>
        <v>4852.6235409032306</v>
      </c>
      <c r="T1688" s="5">
        <f t="shared" si="480"/>
        <v>0</v>
      </c>
      <c r="U1688" s="6">
        <f>+S1688+SUM($D$17:$E$17)-SUM($Q$27:Q1688)</f>
        <v>6951.2335409032266</v>
      </c>
      <c r="V1688" s="10">
        <f t="shared" si="481"/>
        <v>-6.3036299444312327E-3</v>
      </c>
      <c r="W1688" s="10">
        <f>+S1688/SUM(Q$27:Q1688)-1</f>
        <v>7.8027796059267462E-2</v>
      </c>
      <c r="X1688">
        <v>4.9189999999999996</v>
      </c>
      <c r="AC1688">
        <f t="shared" si="494"/>
        <v>11225.747661196385</v>
      </c>
      <c r="AD1688">
        <f t="shared" si="495"/>
        <v>11016.108182560876</v>
      </c>
      <c r="AE1688" s="5">
        <f t="shared" si="482"/>
        <v>0</v>
      </c>
      <c r="AF1688" s="6">
        <f>+AD1688+SUM($D$18:$E$18)-SUM($AB$27:AB1688)</f>
        <v>14793.390182560863</v>
      </c>
      <c r="AG1688" s="10">
        <f t="shared" si="483"/>
        <v>-3.9205858683402095E-3</v>
      </c>
      <c r="AH1688" s="10">
        <f>+AD1688/SUM(AB$27:AB1688)-1</f>
        <v>0.35955714891729618</v>
      </c>
      <c r="AI1688" s="6">
        <f t="shared" si="484"/>
        <v>0</v>
      </c>
      <c r="AL1688" s="6">
        <f t="shared" si="485"/>
        <v>0</v>
      </c>
      <c r="AM1688" s="6">
        <f t="shared" si="486"/>
        <v>21773.69555382774</v>
      </c>
      <c r="AN1688" s="6">
        <f t="shared" si="487"/>
        <v>21259.077041409029</v>
      </c>
      <c r="AO1688" s="5">
        <f t="shared" si="488"/>
        <v>0</v>
      </c>
      <c r="AP1688" s="6">
        <f>+AN1688+SUM($D$16:$E$18)-SUM($AL$27:AL1688)</f>
        <v>29653.157041409013</v>
      </c>
      <c r="AQ1688" s="10">
        <f t="shared" si="496"/>
        <v>-4.8017895050672665E-3</v>
      </c>
      <c r="AR1688" s="10">
        <f>+AN1688/SUM(AL$27:AL1688)-1</f>
        <v>0.18067152588754198</v>
      </c>
    </row>
    <row r="1689" spans="1:44" x14ac:dyDescent="0.25">
      <c r="A1689" s="1">
        <v>42681</v>
      </c>
      <c r="B1689">
        <v>7.9850000000000003</v>
      </c>
      <c r="G1689">
        <f t="shared" si="489"/>
        <v>5600.8059792077756</v>
      </c>
      <c r="H1689">
        <f t="shared" si="490"/>
        <v>5515.3648595323184</v>
      </c>
      <c r="I1689" s="5">
        <f t="shared" si="479"/>
        <v>0</v>
      </c>
      <c r="J1689" s="6">
        <f>+H1689+SUM($D$16:$E$16)-SUM($F$27:F1689)</f>
        <v>8033.552859532324</v>
      </c>
      <c r="K1689" s="10">
        <f t="shared" si="491"/>
        <v>1.580818295393871E-2</v>
      </c>
      <c r="L1689" s="10">
        <f>+H1689/SUM(F$27:F1689)-1</f>
        <v>2.102125352239681E-2</v>
      </c>
      <c r="M1689">
        <v>7.15</v>
      </c>
      <c r="R1689">
        <f t="shared" si="492"/>
        <v>5151.185868356315</v>
      </c>
      <c r="S1689">
        <f t="shared" si="493"/>
        <v>4926.3464883512843</v>
      </c>
      <c r="T1689" s="5">
        <f t="shared" si="480"/>
        <v>0</v>
      </c>
      <c r="U1689" s="6">
        <f>+S1689+SUM($D$17:$E$17)-SUM($Q$27:Q1689)</f>
        <v>7024.9564883512803</v>
      </c>
      <c r="V1689" s="10">
        <f t="shared" si="481"/>
        <v>1.0605735948050699E-2</v>
      </c>
      <c r="W1689" s="10">
        <f>+S1689/SUM(Q$27:Q1689)-1</f>
        <v>9.4405614343853861E-2</v>
      </c>
      <c r="X1689">
        <v>5.0140000000000002</v>
      </c>
      <c r="AC1689">
        <f t="shared" si="494"/>
        <v>11442.549049245514</v>
      </c>
      <c r="AD1689">
        <f t="shared" si="495"/>
        <v>11228.860830933165</v>
      </c>
      <c r="AE1689" s="5">
        <f t="shared" si="482"/>
        <v>0</v>
      </c>
      <c r="AF1689" s="6">
        <f>+AD1689+SUM($D$18:$E$18)-SUM($AB$27:AB1689)</f>
        <v>15006.14283093315</v>
      </c>
      <c r="AG1689" s="10">
        <f t="shared" si="483"/>
        <v>1.4381601901036101E-2</v>
      </c>
      <c r="AH1689" s="10">
        <f>+AD1689/SUM(AB$27:AB1689)-1</f>
        <v>0.38581409731069782</v>
      </c>
      <c r="AI1689" s="6">
        <f t="shared" si="484"/>
        <v>0</v>
      </c>
      <c r="AL1689" s="6">
        <f t="shared" si="485"/>
        <v>0</v>
      </c>
      <c r="AM1689" s="6">
        <f t="shared" si="486"/>
        <v>22194.540896809605</v>
      </c>
      <c r="AN1689" s="6">
        <f t="shared" si="487"/>
        <v>21670.572178816768</v>
      </c>
      <c r="AO1689" s="5">
        <f t="shared" si="488"/>
        <v>0</v>
      </c>
      <c r="AP1689" s="6">
        <f>+AN1689+SUM($D$16:$E$18)-SUM($AL$27:AL1689)</f>
        <v>30064.652178816756</v>
      </c>
      <c r="AQ1689" s="10">
        <f t="shared" si="496"/>
        <v>1.3876941899748196E-2</v>
      </c>
      <c r="AR1689" s="10">
        <f>+AN1689/SUM(AL$27:AL1689)-1</f>
        <v>0.20352485065004999</v>
      </c>
    </row>
    <row r="1690" spans="1:44" x14ac:dyDescent="0.25">
      <c r="A1690" s="1">
        <v>42682</v>
      </c>
      <c r="B1690">
        <v>8.0370000000000008</v>
      </c>
      <c r="C1690">
        <f>+$C$16</f>
        <v>60</v>
      </c>
      <c r="D1690" s="7">
        <f>+$H$16</f>
        <v>1.0004210526315789</v>
      </c>
      <c r="E1690" s="7">
        <f>+$J$16</f>
        <v>0.46199999999999997</v>
      </c>
      <c r="F1690" s="6">
        <f>+C1690-D1690-E1690</f>
        <v>58.537578947368416</v>
      </c>
      <c r="G1690">
        <f t="shared" si="489"/>
        <v>5695.8171850704612</v>
      </c>
      <c r="H1690">
        <f t="shared" si="490"/>
        <v>5609.8196548473361</v>
      </c>
      <c r="I1690" s="5">
        <f t="shared" si="479"/>
        <v>144660</v>
      </c>
      <c r="J1690" s="6">
        <f>+H1690+SUM($D$16:$E$16)-SUM($F$27:F1690)</f>
        <v>8069.4700758999734</v>
      </c>
      <c r="K1690" s="10">
        <f t="shared" si="491"/>
        <v>4.4709006084440173E-3</v>
      </c>
      <c r="L1690" s="10">
        <f>+H1690/SUM(F$27:F1690)-1</f>
        <v>2.737371916191278E-2</v>
      </c>
      <c r="M1690">
        <v>7.1669999999999998</v>
      </c>
      <c r="N1690">
        <f>+$C$17</f>
        <v>50</v>
      </c>
      <c r="O1690" s="7">
        <f>+$H$17</f>
        <v>0.83368421052631569</v>
      </c>
      <c r="P1690" s="7">
        <f>+$J$17</f>
        <v>0.38500000000000001</v>
      </c>
      <c r="Q1690" s="6">
        <f>+N1690-O1690-P1690</f>
        <v>48.781315789473688</v>
      </c>
      <c r="R1690">
        <f t="shared" si="492"/>
        <v>5213.4334431482112</v>
      </c>
      <c r="S1690">
        <f t="shared" si="493"/>
        <v>4986.8407957913832</v>
      </c>
      <c r="T1690" s="5">
        <f t="shared" si="480"/>
        <v>120550</v>
      </c>
      <c r="U1690" s="6">
        <f>+S1690+SUM($D$17:$E$17)-SUM($Q$27:Q1690)</f>
        <v>7036.6694800019068</v>
      </c>
      <c r="V1690" s="10">
        <f t="shared" si="481"/>
        <v>1.6673400995506071E-3</v>
      </c>
      <c r="W1690" s="10">
        <f>+S1690/SUM(Q$27:Q1690)-1</f>
        <v>9.5967700927353183E-2</v>
      </c>
      <c r="X1690">
        <v>5.0220000000000002</v>
      </c>
      <c r="Y1690">
        <f>+$C$18</f>
        <v>90</v>
      </c>
      <c r="Z1690" s="7">
        <f>+$H$18</f>
        <v>1.5006315789473685</v>
      </c>
      <c r="AA1690" s="7">
        <f>+$J$18</f>
        <v>0.69300000000000006</v>
      </c>
      <c r="AB1690" s="6">
        <f>+Y1690-Z1690-AA1690</f>
        <v>87.806368421052639</v>
      </c>
      <c r="AC1690">
        <f t="shared" si="494"/>
        <v>11548.612376660178</v>
      </c>
      <c r="AD1690">
        <f t="shared" si="495"/>
        <v>11334.583211848725</v>
      </c>
      <c r="AE1690" s="5">
        <f t="shared" si="482"/>
        <v>216990</v>
      </c>
      <c r="AF1690" s="6">
        <f>+AD1690+SUM($D$18:$E$18)-SUM($AB$27:AB1690)</f>
        <v>15024.058843427654</v>
      </c>
      <c r="AG1690" s="10">
        <f t="shared" si="483"/>
        <v>1.1939118997037479E-3</v>
      </c>
      <c r="AH1690" s="10">
        <f>+AD1690/SUM(AB$27:AB1690)-1</f>
        <v>0.38386539151873067</v>
      </c>
      <c r="AI1690" s="6">
        <f t="shared" si="484"/>
        <v>200</v>
      </c>
      <c r="AL1690" s="6">
        <f t="shared" si="485"/>
        <v>195.12526315789475</v>
      </c>
      <c r="AM1690" s="6">
        <f t="shared" si="486"/>
        <v>22457.863004878851</v>
      </c>
      <c r="AN1690" s="6">
        <f t="shared" si="487"/>
        <v>21931.243662487446</v>
      </c>
      <c r="AO1690" s="5">
        <f t="shared" si="488"/>
        <v>482200</v>
      </c>
      <c r="AP1690" s="6">
        <f>+AN1690+SUM($D$16:$E$18)-SUM($AL$27:AL1690)</f>
        <v>30130.198399329536</v>
      </c>
      <c r="AQ1690" s="10">
        <f t="shared" si="496"/>
        <v>2.1801755803769751E-3</v>
      </c>
      <c r="AR1690" s="10">
        <f>+AN1690/SUM(AL$27:AL1690)-1</f>
        <v>0.20494418564411299</v>
      </c>
    </row>
    <row r="1691" spans="1:44" x14ac:dyDescent="0.25">
      <c r="A1691" s="1">
        <v>42683</v>
      </c>
      <c r="B1691">
        <v>7.9130000000000003</v>
      </c>
      <c r="G1691">
        <f t="shared" si="489"/>
        <v>5607.9384578154231</v>
      </c>
      <c r="H1691">
        <f t="shared" si="490"/>
        <v>5523.2677527444275</v>
      </c>
      <c r="I1691" s="5">
        <f t="shared" si="479"/>
        <v>0</v>
      </c>
      <c r="J1691" s="6">
        <f>+H1691+SUM($D$16:$E$16)-SUM($F$27:F1691)</f>
        <v>7982.9181737970666</v>
      </c>
      <c r="K1691" s="10">
        <f t="shared" si="491"/>
        <v>-1.0725847086464846E-2</v>
      </c>
      <c r="L1691" s="10">
        <f>+H1691/SUM(F$27:F1691)-1</f>
        <v>1.1522737305986741E-2</v>
      </c>
      <c r="M1691">
        <v>7.2510000000000003</v>
      </c>
      <c r="R1691">
        <f t="shared" si="492"/>
        <v>5274.5368907866168</v>
      </c>
      <c r="S1691">
        <f t="shared" si="493"/>
        <v>5045.2884903423083</v>
      </c>
      <c r="T1691" s="5">
        <f t="shared" si="480"/>
        <v>0</v>
      </c>
      <c r="U1691" s="6">
        <f>+S1691+SUM($D$17:$E$17)-SUM($Q$27:Q1691)</f>
        <v>7095.11717455283</v>
      </c>
      <c r="V1691" s="10">
        <f t="shared" si="481"/>
        <v>8.3061588606698766E-3</v>
      </c>
      <c r="W1691" s="10">
        <f>+S1691/SUM(Q$27:Q1691)-1</f>
        <v>0.1088128644375943</v>
      </c>
      <c r="X1691">
        <v>5.085</v>
      </c>
      <c r="AC1691">
        <f t="shared" si="494"/>
        <v>11693.487442317202</v>
      </c>
      <c r="AD1691">
        <f t="shared" si="495"/>
        <v>11476.77332382532</v>
      </c>
      <c r="AE1691" s="5">
        <f t="shared" si="482"/>
        <v>0</v>
      </c>
      <c r="AF1691" s="6">
        <f>+AD1691+SUM($D$18:$E$18)-SUM($AB$27:AB1691)</f>
        <v>15166.248955404251</v>
      </c>
      <c r="AG1691" s="10">
        <f t="shared" si="483"/>
        <v>9.4641610139059029E-3</v>
      </c>
      <c r="AH1691" s="10">
        <f>+AD1691/SUM(AB$27:AB1691)-1</f>
        <v>0.40122571005032737</v>
      </c>
      <c r="AI1691" s="6">
        <f t="shared" si="484"/>
        <v>0</v>
      </c>
      <c r="AL1691" s="6">
        <f t="shared" si="485"/>
        <v>0</v>
      </c>
      <c r="AM1691" s="6">
        <f t="shared" si="486"/>
        <v>22575.962790919242</v>
      </c>
      <c r="AN1691" s="6">
        <f t="shared" si="487"/>
        <v>22045.329566912056</v>
      </c>
      <c r="AO1691" s="5">
        <f t="shared" si="488"/>
        <v>0</v>
      </c>
      <c r="AP1691" s="6">
        <f>+AN1691+SUM($D$16:$E$18)-SUM($AL$27:AL1691)</f>
        <v>30244.284303754146</v>
      </c>
      <c r="AQ1691" s="10">
        <f t="shared" si="496"/>
        <v>3.7864305741561743E-3</v>
      </c>
      <c r="AR1691" s="10">
        <f>+AN1691/SUM(AL$27:AL1691)-1</f>
        <v>0.21121228194161179</v>
      </c>
    </row>
    <row r="1692" spans="1:44" x14ac:dyDescent="0.25">
      <c r="A1692" s="1">
        <v>42684</v>
      </c>
      <c r="B1692">
        <v>7.9240000000000004</v>
      </c>
      <c r="G1692">
        <f t="shared" si="489"/>
        <v>5615.7341513622414</v>
      </c>
      <c r="H1692">
        <f t="shared" si="490"/>
        <v>5530.9457440600081</v>
      </c>
      <c r="I1692" s="5">
        <f t="shared" ref="I1692:I1755" si="497">+C1692*(MAX($A:$A)-$A1692)</f>
        <v>0</v>
      </c>
      <c r="J1692" s="6">
        <f>+H1692+SUM($D$16:$E$16)-SUM($F$27:F1692)</f>
        <v>7990.5961651126472</v>
      </c>
      <c r="K1692" s="10">
        <f t="shared" si="491"/>
        <v>9.6180258251710171E-4</v>
      </c>
      <c r="L1692" s="10">
        <f>+H1692/SUM(F$27:F1692)-1</f>
        <v>1.2928872793205981E-2</v>
      </c>
      <c r="M1692">
        <v>7.2220000000000004</v>
      </c>
      <c r="R1692">
        <f t="shared" si="492"/>
        <v>5253.4416529114533</v>
      </c>
      <c r="S1692">
        <f t="shared" si="493"/>
        <v>5025.1101196044892</v>
      </c>
      <c r="T1692" s="5">
        <f t="shared" ref="T1692:T1755" si="498">+N1692*(MAX($A:$A)-$A1692)</f>
        <v>0</v>
      </c>
      <c r="U1692" s="6">
        <f>+S1692+SUM($D$17:$E$17)-SUM($Q$27:Q1692)</f>
        <v>7074.9388038150119</v>
      </c>
      <c r="V1692" s="10">
        <f t="shared" ref="V1692:V1755" si="499">+U1692/U1691-1</f>
        <v>-2.8439799148334277E-3</v>
      </c>
      <c r="W1692" s="10">
        <f>+S1692/SUM(Q$27:Q1692)-1</f>
        <v>0.1043782246542968</v>
      </c>
      <c r="X1692">
        <v>5.0720000000000001</v>
      </c>
      <c r="AC1692">
        <f t="shared" si="494"/>
        <v>11663.592587499086</v>
      </c>
      <c r="AD1692">
        <f t="shared" si="495"/>
        <v>11447.432507068246</v>
      </c>
      <c r="AE1692" s="5">
        <f t="shared" ref="AE1692:AE1755" si="500">+Y1692*(MAX($A:$A)-$A1692)</f>
        <v>0</v>
      </c>
      <c r="AF1692" s="6">
        <f>+AD1692+SUM($D$18:$E$18)-SUM($AB$27:AB1692)</f>
        <v>15136.908138647177</v>
      </c>
      <c r="AG1692" s="10">
        <f t="shared" ref="AG1692:AG1755" si="501">+AF1692/AF1691-1</f>
        <v>-1.9346126285642029E-3</v>
      </c>
      <c r="AH1692" s="10">
        <f>+AD1692/SUM(AB$27:AB1692)-1</f>
        <v>0.39764342209936299</v>
      </c>
      <c r="AI1692" s="6">
        <f t="shared" ref="AI1692:AI1755" si="502">+C1692+N1692+Y1692</f>
        <v>0</v>
      </c>
      <c r="AL1692" s="6">
        <f t="shared" ref="AL1692:AL1755" si="503">+F1692+Q1692+AB1692</f>
        <v>0</v>
      </c>
      <c r="AM1692" s="6">
        <f t="shared" ref="AM1692:AM1755" si="504">+G1692+R1692+AC1692</f>
        <v>22532.768391772781</v>
      </c>
      <c r="AN1692" s="6">
        <f t="shared" ref="AN1692:AN1755" si="505">+H1692+S1692+AD1692</f>
        <v>22003.488370732743</v>
      </c>
      <c r="AO1692" s="5">
        <f t="shared" ref="AO1692:AO1755" si="506">+AI1692*(MAX($A:$A)-$A1692)</f>
        <v>0</v>
      </c>
      <c r="AP1692" s="6">
        <f>+AN1692+SUM($D$16:$E$18)-SUM($AL$27:AL1692)</f>
        <v>30202.443107574829</v>
      </c>
      <c r="AQ1692" s="10">
        <f t="shared" si="496"/>
        <v>-1.383441438358779E-3</v>
      </c>
      <c r="AR1692" s="10">
        <f>+AN1692/SUM(AL$27:AL1692)-1</f>
        <v>0.20891344714534843</v>
      </c>
    </row>
    <row r="1693" spans="1:44" x14ac:dyDescent="0.25">
      <c r="A1693" s="1">
        <v>42685</v>
      </c>
      <c r="B1693">
        <v>7.7169999999999996</v>
      </c>
      <c r="G1693">
        <f t="shared" ref="G1693:G1756" si="507">+(B1693/B1692*G1692)+F1693</f>
        <v>5469.0333727993957</v>
      </c>
      <c r="H1693">
        <f t="shared" ref="H1693:H1756" si="508">+($B1693/$B1692*H1692)+F1693</f>
        <v>5386.4599074849921</v>
      </c>
      <c r="I1693" s="5">
        <f t="shared" si="497"/>
        <v>0</v>
      </c>
      <c r="J1693" s="6">
        <f>+H1693+SUM($D$16:$E$16)-SUM($F$27:F1693)</f>
        <v>7846.1103285376303</v>
      </c>
      <c r="K1693" s="10">
        <f t="shared" ref="K1693:K1756" si="509">+J1693/J1692-1</f>
        <v>-1.8081984571545417E-2</v>
      </c>
      <c r="L1693" s="10">
        <f>+H1693/SUM(F$27:F1693)-1</f>
        <v>-1.3532040466283535E-2</v>
      </c>
      <c r="M1693">
        <v>7.17</v>
      </c>
      <c r="R1693">
        <f t="shared" ref="R1693:R1756" si="510">+($M1693/$M1692*R1692)+N1693</f>
        <v>5215.6157091352979</v>
      </c>
      <c r="S1693">
        <f t="shared" ref="S1693:S1756" si="511">+($M1693/$M1692*S1692)+Q1693</f>
        <v>4988.9282134539171</v>
      </c>
      <c r="T1693" s="5">
        <f t="shared" si="498"/>
        <v>0</v>
      </c>
      <c r="U1693" s="6">
        <f>+S1693+SUM($D$17:$E$17)-SUM($Q$27:Q1693)</f>
        <v>7038.7568976644397</v>
      </c>
      <c r="V1693" s="10">
        <f t="shared" si="499"/>
        <v>-5.1140945743674004E-3</v>
      </c>
      <c r="W1693" s="10">
        <f>+S1693/SUM(Q$27:Q1693)-1</f>
        <v>9.6426456767004787E-2</v>
      </c>
      <c r="X1693">
        <v>5.0490000000000004</v>
      </c>
      <c r="AC1693">
        <f t="shared" ref="AC1693:AC1756" si="512">+(X1693/X1692*AC1692)+AB1693</f>
        <v>11610.701690513188</v>
      </c>
      <c r="AD1693">
        <f t="shared" ref="AD1693:AD1756" si="513">+($X1693/$X1692*AD1692)+AB1693</f>
        <v>11395.521831267268</v>
      </c>
      <c r="AE1693" s="5">
        <f t="shared" si="500"/>
        <v>0</v>
      </c>
      <c r="AF1693" s="6">
        <f>+AD1693+SUM($D$18:$E$18)-SUM($AB$27:AB1693)</f>
        <v>15084.997462846197</v>
      </c>
      <c r="AG1693" s="10">
        <f t="shared" si="501"/>
        <v>-3.4294107703833898E-3</v>
      </c>
      <c r="AH1693" s="10">
        <f>+AD1693/SUM(AB$27:AB1693)-1</f>
        <v>0.39130552803227237</v>
      </c>
      <c r="AI1693" s="6">
        <f t="shared" si="502"/>
        <v>0</v>
      </c>
      <c r="AL1693" s="6">
        <f t="shared" si="503"/>
        <v>0</v>
      </c>
      <c r="AM1693" s="6">
        <f t="shared" si="504"/>
        <v>22295.350772447884</v>
      </c>
      <c r="AN1693" s="6">
        <f t="shared" si="505"/>
        <v>21770.909952206177</v>
      </c>
      <c r="AO1693" s="5">
        <f t="shared" si="506"/>
        <v>0</v>
      </c>
      <c r="AP1693" s="6">
        <f>+AN1693+SUM($D$16:$E$18)-SUM($AL$27:AL1693)</f>
        <v>29969.864689048263</v>
      </c>
      <c r="AQ1693" s="10">
        <f t="shared" ref="AQ1693:AQ1756" si="514">+AP1693/AP1692-1</f>
        <v>-7.7006491725907233E-3</v>
      </c>
      <c r="AR1693" s="10">
        <f>+AN1693/SUM(AL$27:AL1693)-1</f>
        <v>0.19613514704423562</v>
      </c>
    </row>
    <row r="1694" spans="1:44" x14ac:dyDescent="0.25">
      <c r="A1694" s="1">
        <v>42688</v>
      </c>
      <c r="B1694">
        <v>7.7110000000000003</v>
      </c>
      <c r="G1694">
        <f t="shared" si="507"/>
        <v>5464.781176319314</v>
      </c>
      <c r="H1694">
        <f t="shared" si="508"/>
        <v>5382.2719122219487</v>
      </c>
      <c r="I1694" s="5">
        <f t="shared" si="497"/>
        <v>0</v>
      </c>
      <c r="J1694" s="6">
        <f>+H1694+SUM($D$16:$E$16)-SUM($F$27:F1694)</f>
        <v>7841.9223332745878</v>
      </c>
      <c r="K1694" s="10">
        <f t="shared" si="509"/>
        <v>-5.3376706261831774E-4</v>
      </c>
      <c r="L1694" s="10">
        <f>+H1694/SUM(F$27:F1694)-1</f>
        <v>-1.429902345931211E-2</v>
      </c>
      <c r="M1694">
        <v>7.1820000000000004</v>
      </c>
      <c r="R1694">
        <f t="shared" si="510"/>
        <v>5224.3447730836415</v>
      </c>
      <c r="S1694">
        <f t="shared" si="511"/>
        <v>4997.277884104049</v>
      </c>
      <c r="T1694" s="5">
        <f t="shared" si="498"/>
        <v>0</v>
      </c>
      <c r="U1694" s="6">
        <f>+S1694+SUM($D$17:$E$17)-SUM($Q$27:Q1694)</f>
        <v>7047.1065683145716</v>
      </c>
      <c r="V1694" s="10">
        <f t="shared" si="499"/>
        <v>1.1862422259394378E-3</v>
      </c>
      <c r="W1694" s="10">
        <f>+S1694/SUM(Q$27:Q1694)-1</f>
        <v>9.8261480125610756E-2</v>
      </c>
      <c r="X1694">
        <v>5.0730000000000004</v>
      </c>
      <c r="AC1694">
        <f t="shared" si="512"/>
        <v>11665.892191715866</v>
      </c>
      <c r="AD1694">
        <f t="shared" si="513"/>
        <v>11449.689492972639</v>
      </c>
      <c r="AE1694" s="5">
        <f t="shared" si="500"/>
        <v>0</v>
      </c>
      <c r="AF1694" s="6">
        <f>+AD1694+SUM($D$18:$E$18)-SUM($AB$27:AB1694)</f>
        <v>15139.165124551571</v>
      </c>
      <c r="AG1694" s="10">
        <f t="shared" si="501"/>
        <v>3.5908300176243912E-3</v>
      </c>
      <c r="AH1694" s="10">
        <f>+AD1694/SUM(AB$27:AB1694)-1</f>
        <v>0.39791898271097592</v>
      </c>
      <c r="AI1694" s="6">
        <f t="shared" si="502"/>
        <v>0</v>
      </c>
      <c r="AL1694" s="6">
        <f t="shared" si="503"/>
        <v>0</v>
      </c>
      <c r="AM1694" s="6">
        <f t="shared" si="504"/>
        <v>22355.01814111882</v>
      </c>
      <c r="AN1694" s="6">
        <f t="shared" si="505"/>
        <v>21829.239289298639</v>
      </c>
      <c r="AO1694" s="5">
        <f t="shared" si="506"/>
        <v>0</v>
      </c>
      <c r="AP1694" s="6">
        <f>+AN1694+SUM($D$16:$E$18)-SUM($AL$27:AL1694)</f>
        <v>30028.194026140729</v>
      </c>
      <c r="AQ1694" s="10">
        <f t="shared" si="514"/>
        <v>1.9462662810680875E-3</v>
      </c>
      <c r="AR1694" s="10">
        <f>+AN1694/SUM(AL$27:AL1694)-1</f>
        <v>0.19933987162181421</v>
      </c>
    </row>
    <row r="1695" spans="1:44" x14ac:dyDescent="0.25">
      <c r="A1695" s="1">
        <v>42689</v>
      </c>
      <c r="B1695">
        <v>7.7290000000000001</v>
      </c>
      <c r="G1695">
        <f t="shared" si="507"/>
        <v>5477.5377657595609</v>
      </c>
      <c r="H1695">
        <f t="shared" si="508"/>
        <v>5394.8358980110797</v>
      </c>
      <c r="I1695" s="5">
        <f t="shared" si="497"/>
        <v>0</v>
      </c>
      <c r="J1695" s="6">
        <f>+H1695+SUM($D$16:$E$16)-SUM($F$27:F1695)</f>
        <v>7854.486319063717</v>
      </c>
      <c r="K1695" s="10">
        <f t="shared" si="509"/>
        <v>1.602156366152574E-3</v>
      </c>
      <c r="L1695" s="10">
        <f>+H1695/SUM(F$27:F1695)-1</f>
        <v>-1.1998074480226162E-2</v>
      </c>
      <c r="M1695">
        <v>7.2119999999999997</v>
      </c>
      <c r="R1695">
        <f t="shared" si="510"/>
        <v>5246.1674329544994</v>
      </c>
      <c r="S1695">
        <f t="shared" si="511"/>
        <v>5018.1520607293787</v>
      </c>
      <c r="T1695" s="5">
        <f t="shared" si="498"/>
        <v>0</v>
      </c>
      <c r="U1695" s="6">
        <f>+S1695+SUM($D$17:$E$17)-SUM($Q$27:Q1695)</f>
        <v>7067.9807449399013</v>
      </c>
      <c r="V1695" s="10">
        <f t="shared" si="499"/>
        <v>2.962091806470557E-3</v>
      </c>
      <c r="W1695" s="10">
        <f>+S1695/SUM(Q$27:Q1695)-1</f>
        <v>0.10284903852212524</v>
      </c>
      <c r="X1695">
        <v>5.0949999999999998</v>
      </c>
      <c r="AC1695">
        <f t="shared" si="512"/>
        <v>11716.483484484985</v>
      </c>
      <c r="AD1695">
        <f t="shared" si="513"/>
        <v>11499.343182869226</v>
      </c>
      <c r="AE1695" s="5">
        <f t="shared" si="500"/>
        <v>0</v>
      </c>
      <c r="AF1695" s="6">
        <f>+AD1695+SUM($D$18:$E$18)-SUM($AB$27:AB1695)</f>
        <v>15188.818814448157</v>
      </c>
      <c r="AG1695" s="10">
        <f t="shared" si="501"/>
        <v>3.2798169177810088E-3</v>
      </c>
      <c r="AH1695" s="10">
        <f>+AD1695/SUM(AB$27:AB1695)-1</f>
        <v>0.40398131616645405</v>
      </c>
      <c r="AI1695" s="6">
        <f t="shared" si="502"/>
        <v>0</v>
      </c>
      <c r="AL1695" s="6">
        <f t="shared" si="503"/>
        <v>0</v>
      </c>
      <c r="AM1695" s="6">
        <f t="shared" si="504"/>
        <v>22440.188683199045</v>
      </c>
      <c r="AN1695" s="6">
        <f t="shared" si="505"/>
        <v>21912.331141609684</v>
      </c>
      <c r="AO1695" s="5">
        <f t="shared" si="506"/>
        <v>0</v>
      </c>
      <c r="AP1695" s="6">
        <f>+AN1695+SUM($D$16:$E$18)-SUM($AL$27:AL1695)</f>
        <v>30111.285878451774</v>
      </c>
      <c r="AQ1695" s="10">
        <f t="shared" si="514"/>
        <v>2.7671278611931527E-3</v>
      </c>
      <c r="AR1695" s="10">
        <f>+AN1695/SUM(AL$27:AL1695)-1</f>
        <v>0.2039050958223847</v>
      </c>
    </row>
    <row r="1696" spans="1:44" x14ac:dyDescent="0.25">
      <c r="A1696" s="1">
        <v>42690</v>
      </c>
      <c r="B1696">
        <v>7.8129999999999997</v>
      </c>
      <c r="G1696">
        <f t="shared" si="507"/>
        <v>5537.0685164807155</v>
      </c>
      <c r="H1696">
        <f t="shared" si="508"/>
        <v>5453.4678316936943</v>
      </c>
      <c r="I1696" s="5">
        <f t="shared" si="497"/>
        <v>0</v>
      </c>
      <c r="J1696" s="6">
        <f>+H1696+SUM($D$16:$E$16)-SUM($F$27:F1696)</f>
        <v>7913.1182527463334</v>
      </c>
      <c r="K1696" s="10">
        <f t="shared" si="509"/>
        <v>7.4647699799679224E-3</v>
      </c>
      <c r="L1696" s="10">
        <f>+H1696/SUM(F$27:F1696)-1</f>
        <v>-1.2603125778247737E-3</v>
      </c>
      <c r="M1696">
        <v>7.1820000000000004</v>
      </c>
      <c r="R1696">
        <f t="shared" si="510"/>
        <v>5224.3447730836415</v>
      </c>
      <c r="S1696">
        <f t="shared" si="511"/>
        <v>4997.277884104049</v>
      </c>
      <c r="T1696" s="5">
        <f t="shared" si="498"/>
        <v>0</v>
      </c>
      <c r="U1696" s="6">
        <f>+S1696+SUM($D$17:$E$17)-SUM($Q$27:Q1696)</f>
        <v>7047.1065683145716</v>
      </c>
      <c r="V1696" s="10">
        <f t="shared" si="499"/>
        <v>-2.9533437312027067E-3</v>
      </c>
      <c r="W1696" s="10">
        <f>+S1696/SUM(Q$27:Q1696)-1</f>
        <v>9.8261480125610756E-2</v>
      </c>
      <c r="X1696">
        <v>5.1059999999999999</v>
      </c>
      <c r="AC1696">
        <f t="shared" si="512"/>
        <v>11741.779130869545</v>
      </c>
      <c r="AD1696">
        <f t="shared" si="513"/>
        <v>11524.170027817521</v>
      </c>
      <c r="AE1696" s="5">
        <f t="shared" si="500"/>
        <v>0</v>
      </c>
      <c r="AF1696" s="6">
        <f>+AD1696+SUM($D$18:$E$18)-SUM($AB$27:AB1696)</f>
        <v>15213.64565939645</v>
      </c>
      <c r="AG1696" s="10">
        <f t="shared" si="501"/>
        <v>1.634547442535661E-3</v>
      </c>
      <c r="AH1696" s="10">
        <f>+AD1696/SUM(AB$27:AB1696)-1</f>
        <v>0.40701248289419323</v>
      </c>
      <c r="AI1696" s="6">
        <f t="shared" si="502"/>
        <v>0</v>
      </c>
      <c r="AL1696" s="6">
        <f t="shared" si="503"/>
        <v>0</v>
      </c>
      <c r="AM1696" s="6">
        <f t="shared" si="504"/>
        <v>22503.192420433901</v>
      </c>
      <c r="AN1696" s="6">
        <f t="shared" si="505"/>
        <v>21974.915743615267</v>
      </c>
      <c r="AO1696" s="5">
        <f t="shared" si="506"/>
        <v>0</v>
      </c>
      <c r="AP1696" s="6">
        <f>+AN1696+SUM($D$16:$E$18)-SUM($AL$27:AL1696)</f>
        <v>30173.870480457357</v>
      </c>
      <c r="AQ1696" s="10">
        <f t="shared" si="514"/>
        <v>2.0784433537051061E-3</v>
      </c>
      <c r="AR1696" s="10">
        <f>+AN1696/SUM(AL$27:AL1696)-1</f>
        <v>0.20734361273724922</v>
      </c>
    </row>
    <row r="1697" spans="1:44" x14ac:dyDescent="0.25">
      <c r="A1697" s="1">
        <v>42691</v>
      </c>
      <c r="B1697">
        <v>7.8120000000000003</v>
      </c>
      <c r="G1697">
        <f t="shared" si="507"/>
        <v>5536.3598170673686</v>
      </c>
      <c r="H1697">
        <f t="shared" si="508"/>
        <v>5452.7698324831872</v>
      </c>
      <c r="I1697" s="5">
        <f t="shared" si="497"/>
        <v>0</v>
      </c>
      <c r="J1697" s="6">
        <f>+H1697+SUM($D$16:$E$16)-SUM($F$27:F1697)</f>
        <v>7912.4202535358254</v>
      </c>
      <c r="K1697" s="10">
        <f t="shared" si="509"/>
        <v>-8.8207857915634236E-5</v>
      </c>
      <c r="L1697" s="10">
        <f>+H1697/SUM(F$27:F1697)-1</f>
        <v>-1.3881430766627956E-3</v>
      </c>
      <c r="M1697">
        <v>7.2149999999999999</v>
      </c>
      <c r="R1697">
        <f t="shared" si="510"/>
        <v>5248.3496989415862</v>
      </c>
      <c r="S1697">
        <f t="shared" si="511"/>
        <v>5020.2394783919117</v>
      </c>
      <c r="T1697" s="5">
        <f t="shared" si="498"/>
        <v>0</v>
      </c>
      <c r="U1697" s="6">
        <f>+S1697+SUM($D$17:$E$17)-SUM($Q$27:Q1697)</f>
        <v>7070.0681626024343</v>
      </c>
      <c r="V1697" s="10">
        <f t="shared" si="499"/>
        <v>3.2583009871176571E-3</v>
      </c>
      <c r="W1697" s="10">
        <f>+S1697/SUM(Q$27:Q1697)-1</f>
        <v>0.10330779436177662</v>
      </c>
      <c r="X1697">
        <v>5.1230000000000002</v>
      </c>
      <c r="AC1697">
        <f t="shared" si="512"/>
        <v>11780.872402554776</v>
      </c>
      <c r="AD1697">
        <f t="shared" si="513"/>
        <v>11562.53878819216</v>
      </c>
      <c r="AE1697" s="5">
        <f t="shared" si="500"/>
        <v>0</v>
      </c>
      <c r="AF1697" s="6">
        <f>+AD1697+SUM($D$18:$E$18)-SUM($AB$27:AB1697)</f>
        <v>15252.014419771091</v>
      </c>
      <c r="AG1697" s="10">
        <f t="shared" si="501"/>
        <v>2.5219964519773708E-3</v>
      </c>
      <c r="AH1697" s="10">
        <f>+AD1697/SUM(AB$27:AB1697)-1</f>
        <v>0.41169701329160846</v>
      </c>
      <c r="AI1697" s="6">
        <f t="shared" si="502"/>
        <v>0</v>
      </c>
      <c r="AL1697" s="6">
        <f t="shared" si="503"/>
        <v>0</v>
      </c>
      <c r="AM1697" s="6">
        <f t="shared" si="504"/>
        <v>22565.58191856373</v>
      </c>
      <c r="AN1697" s="6">
        <f t="shared" si="505"/>
        <v>22035.548099067259</v>
      </c>
      <c r="AO1697" s="5">
        <f t="shared" si="506"/>
        <v>0</v>
      </c>
      <c r="AP1697" s="6">
        <f>+AN1697+SUM($D$16:$E$18)-SUM($AL$27:AL1697)</f>
        <v>30234.502835909349</v>
      </c>
      <c r="AQ1697" s="10">
        <f t="shared" si="514"/>
        <v>2.0094324820298937E-3</v>
      </c>
      <c r="AR1697" s="10">
        <f>+AN1697/SUM(AL$27:AL1697)-1</f>
        <v>0.21067486951812886</v>
      </c>
    </row>
    <row r="1698" spans="1:44" x14ac:dyDescent="0.25">
      <c r="A1698" s="1">
        <v>42692</v>
      </c>
      <c r="B1698">
        <v>7.8540000000000001</v>
      </c>
      <c r="G1698">
        <f t="shared" si="507"/>
        <v>5566.1251924279459</v>
      </c>
      <c r="H1698">
        <f t="shared" si="508"/>
        <v>5482.0857993244945</v>
      </c>
      <c r="I1698" s="5">
        <f t="shared" si="497"/>
        <v>0</v>
      </c>
      <c r="J1698" s="6">
        <f>+H1698+SUM($D$16:$E$16)-SUM($F$27:F1698)</f>
        <v>7941.7362203771318</v>
      </c>
      <c r="K1698" s="10">
        <f t="shared" si="509"/>
        <v>3.7050568475816004E-3</v>
      </c>
      <c r="L1698" s="10">
        <f>+H1698/SUM(F$27:F1698)-1</f>
        <v>3.9807378745377875E-3</v>
      </c>
      <c r="M1698">
        <v>7.1890000000000001</v>
      </c>
      <c r="R1698">
        <f t="shared" si="510"/>
        <v>5229.4367270535085</v>
      </c>
      <c r="S1698">
        <f t="shared" si="511"/>
        <v>5002.1485253166256</v>
      </c>
      <c r="T1698" s="5">
        <f t="shared" si="498"/>
        <v>0</v>
      </c>
      <c r="U1698" s="6">
        <f>+S1698+SUM($D$17:$E$17)-SUM($Q$27:Q1698)</f>
        <v>7051.9772095271474</v>
      </c>
      <c r="V1698" s="10">
        <f t="shared" si="499"/>
        <v>-2.5588088628311079E-3</v>
      </c>
      <c r="W1698" s="10">
        <f>+S1698/SUM(Q$27:Q1698)-1</f>
        <v>9.933191041813072E-2</v>
      </c>
      <c r="X1698">
        <v>5.1210000000000004</v>
      </c>
      <c r="AC1698">
        <f t="shared" si="512"/>
        <v>11776.273194121221</v>
      </c>
      <c r="AD1698">
        <f t="shared" si="513"/>
        <v>11558.024816383378</v>
      </c>
      <c r="AE1698" s="5">
        <f t="shared" si="500"/>
        <v>0</v>
      </c>
      <c r="AF1698" s="6">
        <f>+AD1698+SUM($D$18:$E$18)-SUM($AB$27:AB1698)</f>
        <v>15247.500447962309</v>
      </c>
      <c r="AG1698" s="10">
        <f t="shared" si="501"/>
        <v>-2.9595905724622007E-4</v>
      </c>
      <c r="AH1698" s="10">
        <f>+AD1698/SUM(AB$27:AB1698)-1</f>
        <v>0.41114589206838303</v>
      </c>
      <c r="AI1698" s="6">
        <f t="shared" si="502"/>
        <v>0</v>
      </c>
      <c r="AL1698" s="6">
        <f t="shared" si="503"/>
        <v>0</v>
      </c>
      <c r="AM1698" s="6">
        <f t="shared" si="504"/>
        <v>22571.835113602676</v>
      </c>
      <c r="AN1698" s="6">
        <f t="shared" si="505"/>
        <v>22042.2591410245</v>
      </c>
      <c r="AO1698" s="5">
        <f t="shared" si="506"/>
        <v>0</v>
      </c>
      <c r="AP1698" s="6">
        <f>+AN1698+SUM($D$16:$E$18)-SUM($AL$27:AL1698)</f>
        <v>30241.21387786659</v>
      </c>
      <c r="AQ1698" s="10">
        <f t="shared" si="514"/>
        <v>2.2196634069571175E-4</v>
      </c>
      <c r="AR1698" s="10">
        <f>+AN1698/SUM(AL$27:AL1698)-1</f>
        <v>0.21104358691101543</v>
      </c>
    </row>
    <row r="1699" spans="1:44" x14ac:dyDescent="0.25">
      <c r="A1699" s="1">
        <v>42695</v>
      </c>
      <c r="B1699">
        <v>7.8440000000000003</v>
      </c>
      <c r="G1699">
        <f t="shared" si="507"/>
        <v>5559.0381982944746</v>
      </c>
      <c r="H1699">
        <f t="shared" si="508"/>
        <v>5475.105807219421</v>
      </c>
      <c r="I1699" s="5">
        <f t="shared" si="497"/>
        <v>0</v>
      </c>
      <c r="J1699" s="6">
        <f>+H1699+SUM($D$16:$E$16)-SUM($F$27:F1699)</f>
        <v>7934.7562282720592</v>
      </c>
      <c r="K1699" s="10">
        <f t="shared" si="509"/>
        <v>-8.7890001775214888E-4</v>
      </c>
      <c r="L1699" s="10">
        <f>+H1699/SUM(F$27:F1699)-1</f>
        <v>2.7024328861566804E-3</v>
      </c>
      <c r="M1699">
        <v>7.1970000000000001</v>
      </c>
      <c r="R1699">
        <f t="shared" si="510"/>
        <v>5235.2561030190709</v>
      </c>
      <c r="S1699">
        <f t="shared" si="511"/>
        <v>5007.714972416713</v>
      </c>
      <c r="T1699" s="5">
        <f t="shared" si="498"/>
        <v>0</v>
      </c>
      <c r="U1699" s="6">
        <f>+S1699+SUM($D$17:$E$17)-SUM($Q$27:Q1699)</f>
        <v>7057.5436566272365</v>
      </c>
      <c r="V1699" s="10">
        <f t="shared" si="499"/>
        <v>7.893455884355749E-4</v>
      </c>
      <c r="W1699" s="10">
        <f>+S1699/SUM(Q$27:Q1699)-1</f>
        <v>0.10055525932386788</v>
      </c>
      <c r="X1699">
        <v>5.125</v>
      </c>
      <c r="AC1699">
        <f t="shared" si="512"/>
        <v>11785.471610988332</v>
      </c>
      <c r="AD1699">
        <f t="shared" si="513"/>
        <v>11567.052760000939</v>
      </c>
      <c r="AE1699" s="5">
        <f t="shared" si="500"/>
        <v>0</v>
      </c>
      <c r="AF1699" s="6">
        <f>+AD1699+SUM($D$18:$E$18)-SUM($AB$27:AB1699)</f>
        <v>15256.528391579868</v>
      </c>
      <c r="AG1699" s="10">
        <f t="shared" si="501"/>
        <v>5.9209334988175044E-4</v>
      </c>
      <c r="AH1699" s="10">
        <f>+AD1699/SUM(AB$27:AB1699)-1</f>
        <v>0.41224813451483366</v>
      </c>
      <c r="AI1699" s="6">
        <f t="shared" si="502"/>
        <v>0</v>
      </c>
      <c r="AL1699" s="6">
        <f t="shared" si="503"/>
        <v>0</v>
      </c>
      <c r="AM1699" s="6">
        <f t="shared" si="504"/>
        <v>22579.765912301875</v>
      </c>
      <c r="AN1699" s="6">
        <f t="shared" si="505"/>
        <v>22049.873539637076</v>
      </c>
      <c r="AO1699" s="5">
        <f t="shared" si="506"/>
        <v>0</v>
      </c>
      <c r="AP1699" s="6">
        <f>+AN1699+SUM($D$16:$E$18)-SUM($AL$27:AL1699)</f>
        <v>30248.828276479166</v>
      </c>
      <c r="AQ1699" s="10">
        <f t="shared" si="514"/>
        <v>2.5178878874787536E-4</v>
      </c>
      <c r="AR1699" s="10">
        <f>+AN1699/SUM(AL$27:AL1699)-1</f>
        <v>0.21146193643448963</v>
      </c>
    </row>
    <row r="1700" spans="1:44" x14ac:dyDescent="0.25">
      <c r="A1700" s="1">
        <v>42696</v>
      </c>
      <c r="B1700">
        <v>7.9509999999999996</v>
      </c>
      <c r="G1700">
        <f t="shared" si="507"/>
        <v>5634.8690355226108</v>
      </c>
      <c r="H1700">
        <f t="shared" si="508"/>
        <v>5549.7917227437038</v>
      </c>
      <c r="I1700" s="5">
        <f t="shared" si="497"/>
        <v>0</v>
      </c>
      <c r="J1700" s="6">
        <f>+H1700+SUM($D$16:$E$16)-SUM($F$27:F1700)</f>
        <v>8009.442143796341</v>
      </c>
      <c r="K1700" s="10">
        <f t="shared" si="509"/>
        <v>9.412502838861192E-3</v>
      </c>
      <c r="L1700" s="10">
        <f>+H1700/SUM(F$27:F1700)-1</f>
        <v>1.6380296261834681E-2</v>
      </c>
      <c r="M1700">
        <v>7.218</v>
      </c>
      <c r="R1700">
        <f t="shared" si="510"/>
        <v>5250.5319649286721</v>
      </c>
      <c r="S1700">
        <f t="shared" si="511"/>
        <v>5022.3268960544438</v>
      </c>
      <c r="T1700" s="5">
        <f t="shared" si="498"/>
        <v>0</v>
      </c>
      <c r="U1700" s="6">
        <f>+S1700+SUM($D$17:$E$17)-SUM($Q$27:Q1700)</f>
        <v>7072.1555802649673</v>
      </c>
      <c r="V1700" s="10">
        <f t="shared" si="499"/>
        <v>2.0703979101863723E-3</v>
      </c>
      <c r="W1700" s="10">
        <f>+S1700/SUM(Q$27:Q1700)-1</f>
        <v>0.103766550201428</v>
      </c>
      <c r="X1700">
        <v>5.1219999999999999</v>
      </c>
      <c r="AC1700">
        <f t="shared" si="512"/>
        <v>11778.572798337997</v>
      </c>
      <c r="AD1700">
        <f t="shared" si="513"/>
        <v>11560.281802287767</v>
      </c>
      <c r="AE1700" s="5">
        <f t="shared" si="500"/>
        <v>0</v>
      </c>
      <c r="AF1700" s="6">
        <f>+AD1700+SUM($D$18:$E$18)-SUM($AB$27:AB1700)</f>
        <v>15249.7574338667</v>
      </c>
      <c r="AG1700" s="10">
        <f t="shared" si="501"/>
        <v>-4.4380723709758207E-4</v>
      </c>
      <c r="AH1700" s="10">
        <f>+AD1700/SUM(AB$27:AB1700)-1</f>
        <v>0.41142145267999553</v>
      </c>
      <c r="AI1700" s="6">
        <f t="shared" si="502"/>
        <v>0</v>
      </c>
      <c r="AL1700" s="6">
        <f t="shared" si="503"/>
        <v>0</v>
      </c>
      <c r="AM1700" s="6">
        <f t="shared" si="504"/>
        <v>22663.97379878928</v>
      </c>
      <c r="AN1700" s="6">
        <f t="shared" si="505"/>
        <v>22132.400421085913</v>
      </c>
      <c r="AO1700" s="5">
        <f t="shared" si="506"/>
        <v>0</v>
      </c>
      <c r="AP1700" s="6">
        <f>+AN1700+SUM($D$16:$E$18)-SUM($AL$27:AL1700)</f>
        <v>30331.355157928003</v>
      </c>
      <c r="AQ1700" s="10">
        <f t="shared" si="514"/>
        <v>2.7282670487109861E-3</v>
      </c>
      <c r="AR1700" s="10">
        <f>+AN1700/SUM(AL$27:AL1700)-1</f>
        <v>0.21599612006271696</v>
      </c>
    </row>
    <row r="1701" spans="1:44" x14ac:dyDescent="0.25">
      <c r="A1701" s="1">
        <v>42697</v>
      </c>
      <c r="B1701">
        <v>7.9779999999999998</v>
      </c>
      <c r="G1701">
        <f t="shared" si="507"/>
        <v>5654.0039196829821</v>
      </c>
      <c r="H1701">
        <f t="shared" si="508"/>
        <v>5568.6377014274012</v>
      </c>
      <c r="I1701" s="5">
        <f t="shared" si="497"/>
        <v>0</v>
      </c>
      <c r="J1701" s="6">
        <f>+H1701+SUM($D$16:$E$16)-SUM($F$27:F1701)</f>
        <v>8028.2881224800385</v>
      </c>
      <c r="K1701" s="10">
        <f t="shared" si="509"/>
        <v>2.3529702000899544E-3</v>
      </c>
      <c r="L1701" s="10">
        <f>+H1701/SUM(F$27:F1701)-1</f>
        <v>1.9831719730463604E-2</v>
      </c>
      <c r="M1701">
        <v>7.202</v>
      </c>
      <c r="R1701">
        <f t="shared" si="510"/>
        <v>5238.8932129975474</v>
      </c>
      <c r="S1701">
        <f t="shared" si="511"/>
        <v>5011.1940018542673</v>
      </c>
      <c r="T1701" s="5">
        <f t="shared" si="498"/>
        <v>0</v>
      </c>
      <c r="U1701" s="6">
        <f>+S1701+SUM($D$17:$E$17)-SUM($Q$27:Q1701)</f>
        <v>7061.022686064789</v>
      </c>
      <c r="V1701" s="10">
        <f t="shared" si="499"/>
        <v>-1.5741868336783815E-3</v>
      </c>
      <c r="W1701" s="10">
        <f>+S1701/SUM(Q$27:Q1701)-1</f>
        <v>0.10131985238995345</v>
      </c>
      <c r="X1701">
        <v>5.133</v>
      </c>
      <c r="AC1701">
        <f t="shared" si="512"/>
        <v>11803.868444722557</v>
      </c>
      <c r="AD1701">
        <f t="shared" si="513"/>
        <v>11585.108647236062</v>
      </c>
      <c r="AE1701" s="5">
        <f t="shared" si="500"/>
        <v>0</v>
      </c>
      <c r="AF1701" s="6">
        <f>+AD1701+SUM($D$18:$E$18)-SUM($AB$27:AB1701)</f>
        <v>15274.584278814993</v>
      </c>
      <c r="AG1701" s="10">
        <f t="shared" si="501"/>
        <v>1.6280157278538709E-3</v>
      </c>
      <c r="AH1701" s="10">
        <f>+AD1701/SUM(AB$27:AB1701)-1</f>
        <v>0.4144526194077347</v>
      </c>
      <c r="AI1701" s="6">
        <f t="shared" si="502"/>
        <v>0</v>
      </c>
      <c r="AL1701" s="6">
        <f t="shared" si="503"/>
        <v>0</v>
      </c>
      <c r="AM1701" s="6">
        <f t="shared" si="504"/>
        <v>22696.765577403086</v>
      </c>
      <c r="AN1701" s="6">
        <f t="shared" si="505"/>
        <v>22164.940350517732</v>
      </c>
      <c r="AO1701" s="5">
        <f t="shared" si="506"/>
        <v>0</v>
      </c>
      <c r="AP1701" s="6">
        <f>+AN1701+SUM($D$16:$E$18)-SUM($AL$27:AL1701)</f>
        <v>30363.895087359822</v>
      </c>
      <c r="AQ1701" s="10">
        <f t="shared" si="514"/>
        <v>1.0728148894894041E-3</v>
      </c>
      <c r="AR1701" s="10">
        <f>+AN1701/SUM(AL$27:AL1701)-1</f>
        <v>0.21778392559593462</v>
      </c>
    </row>
    <row r="1702" spans="1:44" x14ac:dyDescent="0.25">
      <c r="A1702" s="1">
        <v>42698</v>
      </c>
      <c r="B1702">
        <v>7.9240000000000004</v>
      </c>
      <c r="G1702">
        <f t="shared" si="507"/>
        <v>5615.7341513622405</v>
      </c>
      <c r="H1702">
        <f t="shared" si="508"/>
        <v>5530.9457440600063</v>
      </c>
      <c r="I1702" s="5">
        <f t="shared" si="497"/>
        <v>0</v>
      </c>
      <c r="J1702" s="6">
        <f>+H1702+SUM($D$16:$E$16)-SUM($F$27:F1702)</f>
        <v>7990.5961651126436</v>
      </c>
      <c r="K1702" s="10">
        <f t="shared" si="509"/>
        <v>-4.6948934557858868E-3</v>
      </c>
      <c r="L1702" s="10">
        <f>+H1702/SUM(F$27:F1702)-1</f>
        <v>1.2928872793205759E-2</v>
      </c>
      <c r="M1702">
        <v>7.2210000000000001</v>
      </c>
      <c r="R1702">
        <f t="shared" si="510"/>
        <v>5252.7142309157589</v>
      </c>
      <c r="S1702">
        <f t="shared" si="511"/>
        <v>5024.4143137169767</v>
      </c>
      <c r="T1702" s="5">
        <f t="shared" si="498"/>
        <v>0</v>
      </c>
      <c r="U1702" s="6">
        <f>+S1702+SUM($D$17:$E$17)-SUM($Q$27:Q1702)</f>
        <v>7074.2429979275003</v>
      </c>
      <c r="V1702" s="10">
        <f t="shared" si="499"/>
        <v>1.8722942058806424E-3</v>
      </c>
      <c r="W1702" s="10">
        <f>+S1702/SUM(Q$27:Q1702)-1</f>
        <v>0.10422530604107938</v>
      </c>
      <c r="X1702">
        <v>5.1269999999999998</v>
      </c>
      <c r="AC1702">
        <f t="shared" si="512"/>
        <v>11790.070819421886</v>
      </c>
      <c r="AD1702">
        <f t="shared" si="513"/>
        <v>11571.566731809718</v>
      </c>
      <c r="AE1702" s="5">
        <f t="shared" si="500"/>
        <v>0</v>
      </c>
      <c r="AF1702" s="6">
        <f>+AD1702+SUM($D$18:$E$18)-SUM($AB$27:AB1702)</f>
        <v>15261.042363388649</v>
      </c>
      <c r="AG1702" s="10">
        <f t="shared" si="501"/>
        <v>-8.8656523668051435E-4</v>
      </c>
      <c r="AH1702" s="10">
        <f>+AD1702/SUM(AB$27:AB1702)-1</f>
        <v>0.41279925573805865</v>
      </c>
      <c r="AI1702" s="6">
        <f t="shared" si="502"/>
        <v>0</v>
      </c>
      <c r="AL1702" s="6">
        <f t="shared" si="503"/>
        <v>0</v>
      </c>
      <c r="AM1702" s="6">
        <f t="shared" si="504"/>
        <v>22658.519201699884</v>
      </c>
      <c r="AN1702" s="6">
        <f t="shared" si="505"/>
        <v>22126.926789586701</v>
      </c>
      <c r="AO1702" s="5">
        <f t="shared" si="506"/>
        <v>0</v>
      </c>
      <c r="AP1702" s="6">
        <f>+AN1702+SUM($D$16:$E$18)-SUM($AL$27:AL1702)</f>
        <v>30325.881526428791</v>
      </c>
      <c r="AQ1702" s="10">
        <f t="shared" si="514"/>
        <v>-1.2519329559551595E-3</v>
      </c>
      <c r="AR1702" s="10">
        <f>+AN1702/SUM(AL$27:AL1702)-1</f>
        <v>0.21569538835088009</v>
      </c>
    </row>
    <row r="1703" spans="1:44" x14ac:dyDescent="0.25">
      <c r="A1703" s="1">
        <v>42699</v>
      </c>
      <c r="B1703">
        <v>7.9269999999999996</v>
      </c>
      <c r="G1703">
        <f t="shared" si="507"/>
        <v>5617.8602496022804</v>
      </c>
      <c r="H1703">
        <f t="shared" si="508"/>
        <v>5533.0397416915275</v>
      </c>
      <c r="I1703" s="5">
        <f t="shared" si="497"/>
        <v>0</v>
      </c>
      <c r="J1703" s="6">
        <f>+H1703+SUM($D$16:$E$16)-SUM($F$27:F1703)</f>
        <v>7992.6901627441657</v>
      </c>
      <c r="K1703" s="10">
        <f t="shared" si="509"/>
        <v>2.6205774741372423E-4</v>
      </c>
      <c r="L1703" s="10">
        <f>+H1703/SUM(F$27:F1703)-1</f>
        <v>1.3312364289719936E-2</v>
      </c>
      <c r="M1703">
        <v>7.242</v>
      </c>
      <c r="R1703">
        <f t="shared" si="510"/>
        <v>5267.9900928253601</v>
      </c>
      <c r="S1703">
        <f t="shared" si="511"/>
        <v>5039.0262373547075</v>
      </c>
      <c r="T1703" s="5">
        <f t="shared" si="498"/>
        <v>0</v>
      </c>
      <c r="U1703" s="6">
        <f>+S1703+SUM($D$17:$E$17)-SUM($Q$27:Q1703)</f>
        <v>7088.8549215652311</v>
      </c>
      <c r="V1703" s="10">
        <f t="shared" si="499"/>
        <v>2.0655105630400517E-3</v>
      </c>
      <c r="W1703" s="10">
        <f>+S1703/SUM(Q$27:Q1703)-1</f>
        <v>0.10743659691863972</v>
      </c>
      <c r="X1703">
        <v>5.149</v>
      </c>
      <c r="AC1703">
        <f t="shared" si="512"/>
        <v>11840.662112191007</v>
      </c>
      <c r="AD1703">
        <f t="shared" si="513"/>
        <v>11621.220421706308</v>
      </c>
      <c r="AE1703" s="5">
        <f t="shared" si="500"/>
        <v>0</v>
      </c>
      <c r="AF1703" s="6">
        <f>+AD1703+SUM($D$18:$E$18)-SUM($AB$27:AB1703)</f>
        <v>15310.696053285239</v>
      </c>
      <c r="AG1703" s="10">
        <f t="shared" si="501"/>
        <v>3.2536237508722365E-3</v>
      </c>
      <c r="AH1703" s="10">
        <f>+AD1703/SUM(AB$27:AB1703)-1</f>
        <v>0.418861589193537</v>
      </c>
      <c r="AI1703" s="6">
        <f t="shared" si="502"/>
        <v>0</v>
      </c>
      <c r="AL1703" s="6">
        <f t="shared" si="503"/>
        <v>0</v>
      </c>
      <c r="AM1703" s="6">
        <f t="shared" si="504"/>
        <v>22726.512454618649</v>
      </c>
      <c r="AN1703" s="6">
        <f t="shared" si="505"/>
        <v>22193.286400752542</v>
      </c>
      <c r="AO1703" s="5">
        <f t="shared" si="506"/>
        <v>0</v>
      </c>
      <c r="AP1703" s="6">
        <f>+AN1703+SUM($D$16:$E$18)-SUM($AL$27:AL1703)</f>
        <v>30392.241137594632</v>
      </c>
      <c r="AQ1703" s="10">
        <f t="shared" si="514"/>
        <v>2.1882170550593383E-3</v>
      </c>
      <c r="AR1703" s="10">
        <f>+AN1703/SUM(AL$27:AL1703)-1</f>
        <v>0.21934131143971292</v>
      </c>
    </row>
    <row r="1704" spans="1:44" x14ac:dyDescent="0.25">
      <c r="A1704" s="1">
        <v>42702</v>
      </c>
      <c r="B1704">
        <v>8.0020000000000007</v>
      </c>
      <c r="G1704">
        <f t="shared" si="507"/>
        <v>5671.0127056033125</v>
      </c>
      <c r="H1704">
        <f t="shared" si="508"/>
        <v>5585.3896824795775</v>
      </c>
      <c r="I1704" s="5">
        <f t="shared" si="497"/>
        <v>0</v>
      </c>
      <c r="J1704" s="6">
        <f>+H1704+SUM($D$16:$E$16)-SUM($F$27:F1704)</f>
        <v>8045.0401035322157</v>
      </c>
      <c r="K1704" s="10">
        <f t="shared" si="509"/>
        <v>6.5497272785657312E-3</v>
      </c>
      <c r="L1704" s="10">
        <f>+H1704/SUM(F$27:F1704)-1</f>
        <v>2.2899651702578572E-2</v>
      </c>
      <c r="M1704">
        <v>7.1859999999999999</v>
      </c>
      <c r="R1704">
        <f t="shared" si="510"/>
        <v>5227.2544610664227</v>
      </c>
      <c r="S1704">
        <f t="shared" si="511"/>
        <v>5000.0611076540908</v>
      </c>
      <c r="T1704" s="5">
        <f t="shared" si="498"/>
        <v>0</v>
      </c>
      <c r="U1704" s="6">
        <f>+S1704+SUM($D$17:$E$17)-SUM($Q$27:Q1704)</f>
        <v>7049.8897918646144</v>
      </c>
      <c r="V1704" s="10">
        <f t="shared" si="499"/>
        <v>-5.4966747283936579E-3</v>
      </c>
      <c r="W1704" s="10">
        <f>+S1704/SUM(Q$27:Q1704)-1</f>
        <v>9.8873154578478895E-2</v>
      </c>
      <c r="X1704">
        <v>5.1479999999999997</v>
      </c>
      <c r="AC1704">
        <f t="shared" si="512"/>
        <v>11838.362507974227</v>
      </c>
      <c r="AD1704">
        <f t="shared" si="513"/>
        <v>11618.963435801918</v>
      </c>
      <c r="AE1704" s="5">
        <f t="shared" si="500"/>
        <v>0</v>
      </c>
      <c r="AF1704" s="6">
        <f>+AD1704+SUM($D$18:$E$18)-SUM($AB$27:AB1704)</f>
        <v>15308.439067380848</v>
      </c>
      <c r="AG1704" s="10">
        <f t="shared" si="501"/>
        <v>-1.4741236430637628E-4</v>
      </c>
      <c r="AH1704" s="10">
        <f>+AD1704/SUM(AB$27:AB1704)-1</f>
        <v>0.41858602858192429</v>
      </c>
      <c r="AI1704" s="6">
        <f t="shared" si="502"/>
        <v>0</v>
      </c>
      <c r="AL1704" s="6">
        <f t="shared" si="503"/>
        <v>0</v>
      </c>
      <c r="AM1704" s="6">
        <f t="shared" si="504"/>
        <v>22736.629674643962</v>
      </c>
      <c r="AN1704" s="6">
        <f t="shared" si="505"/>
        <v>22204.414225935587</v>
      </c>
      <c r="AO1704" s="5">
        <f t="shared" si="506"/>
        <v>0</v>
      </c>
      <c r="AP1704" s="6">
        <f>+AN1704+SUM($D$16:$E$18)-SUM($AL$27:AL1704)</f>
        <v>30403.368962777677</v>
      </c>
      <c r="AQ1704" s="10">
        <f t="shared" si="514"/>
        <v>3.6614032945658792E-4</v>
      </c>
      <c r="AR1704" s="10">
        <f>+AN1704/SUM(AL$27:AL1704)-1</f>
        <v>0.21995269529279149</v>
      </c>
    </row>
    <row r="1705" spans="1:44" x14ac:dyDescent="0.25">
      <c r="A1705" s="1">
        <v>42703</v>
      </c>
      <c r="B1705">
        <v>7.9409999999999998</v>
      </c>
      <c r="G1705">
        <f t="shared" si="507"/>
        <v>5627.7820413891404</v>
      </c>
      <c r="H1705">
        <f t="shared" si="508"/>
        <v>5542.8117306386303</v>
      </c>
      <c r="I1705" s="5">
        <f t="shared" si="497"/>
        <v>0</v>
      </c>
      <c r="J1705" s="6">
        <f>+H1705+SUM($D$16:$E$16)-SUM($F$27:F1705)</f>
        <v>8002.4621516912684</v>
      </c>
      <c r="K1705" s="10">
        <f t="shared" si="509"/>
        <v>-5.2924474325806159E-3</v>
      </c>
      <c r="L1705" s="10">
        <f>+H1705/SUM(F$27:F1705)-1</f>
        <v>1.5101991273453574E-2</v>
      </c>
      <c r="M1705">
        <v>7.2089999999999996</v>
      </c>
      <c r="R1705">
        <f t="shared" si="510"/>
        <v>5243.9851669674144</v>
      </c>
      <c r="S1705">
        <f t="shared" si="511"/>
        <v>5016.0646430668439</v>
      </c>
      <c r="T1705" s="5">
        <f t="shared" si="498"/>
        <v>0</v>
      </c>
      <c r="U1705" s="6">
        <f>+S1705+SUM($D$17:$E$17)-SUM($Q$27:Q1705)</f>
        <v>7065.8933272773666</v>
      </c>
      <c r="V1705" s="10">
        <f t="shared" si="499"/>
        <v>2.2700405091751197E-3</v>
      </c>
      <c r="W1705" s="10">
        <f>+S1705/SUM(Q$27:Q1705)-1</f>
        <v>0.10239028268247341</v>
      </c>
      <c r="X1705">
        <v>5.1509999999999998</v>
      </c>
      <c r="AC1705">
        <f t="shared" si="512"/>
        <v>11845.261320624562</v>
      </c>
      <c r="AD1705">
        <f t="shared" si="513"/>
        <v>11625.734393515089</v>
      </c>
      <c r="AE1705" s="5">
        <f t="shared" si="500"/>
        <v>0</v>
      </c>
      <c r="AF1705" s="6">
        <f>+AD1705+SUM($D$18:$E$18)-SUM($AB$27:AB1705)</f>
        <v>15315.21002509402</v>
      </c>
      <c r="AG1705" s="10">
        <f t="shared" si="501"/>
        <v>4.4230229374586649E-4</v>
      </c>
      <c r="AH1705" s="10">
        <f>+AD1705/SUM(AB$27:AB1705)-1</f>
        <v>0.41941271041676242</v>
      </c>
      <c r="AI1705" s="6">
        <f t="shared" si="502"/>
        <v>0</v>
      </c>
      <c r="AL1705" s="6">
        <f t="shared" si="503"/>
        <v>0</v>
      </c>
      <c r="AM1705" s="6">
        <f t="shared" si="504"/>
        <v>22717.028528981118</v>
      </c>
      <c r="AN1705" s="6">
        <f t="shared" si="505"/>
        <v>22184.610767220562</v>
      </c>
      <c r="AO1705" s="5">
        <f t="shared" si="506"/>
        <v>0</v>
      </c>
      <c r="AP1705" s="6">
        <f>+AN1705+SUM($D$16:$E$18)-SUM($AL$27:AL1705)</f>
        <v>30383.565504062652</v>
      </c>
      <c r="AQ1705" s="10">
        <f t="shared" si="514"/>
        <v>-6.5135737882437983E-4</v>
      </c>
      <c r="AR1705" s="10">
        <f>+AN1705/SUM(AL$27:AL1705)-1</f>
        <v>0.21886465565393021</v>
      </c>
    </row>
    <row r="1706" spans="1:44" x14ac:dyDescent="0.25">
      <c r="A1706" s="1">
        <v>42704</v>
      </c>
      <c r="B1706">
        <v>7.98</v>
      </c>
      <c r="G1706">
        <f t="shared" si="507"/>
        <v>5655.4213185096769</v>
      </c>
      <c r="H1706">
        <f t="shared" si="508"/>
        <v>5570.0336998484154</v>
      </c>
      <c r="I1706" s="5">
        <f t="shared" si="497"/>
        <v>0</v>
      </c>
      <c r="J1706" s="6">
        <f>+H1706+SUM($D$16:$E$16)-SUM($F$27:F1706)</f>
        <v>8029.6841209010545</v>
      </c>
      <c r="K1706" s="10">
        <f t="shared" si="509"/>
        <v>3.4016992137892998E-3</v>
      </c>
      <c r="L1706" s="10">
        <f>+H1706/SUM(F$27:F1706)-1</f>
        <v>2.008738072813987E-2</v>
      </c>
      <c r="M1706">
        <v>7.2380000000000004</v>
      </c>
      <c r="R1706">
        <f t="shared" si="510"/>
        <v>5265.0804048425789</v>
      </c>
      <c r="S1706">
        <f t="shared" si="511"/>
        <v>5036.2430138046639</v>
      </c>
      <c r="T1706" s="5">
        <f t="shared" si="498"/>
        <v>0</v>
      </c>
      <c r="U1706" s="6">
        <f>+S1706+SUM($D$17:$E$17)-SUM($Q$27:Q1706)</f>
        <v>7086.0716980151865</v>
      </c>
      <c r="V1706" s="10">
        <f t="shared" si="499"/>
        <v>2.8557423390362935E-3</v>
      </c>
      <c r="W1706" s="10">
        <f>+S1706/SUM(Q$27:Q1706)-1</f>
        <v>0.10682492246577113</v>
      </c>
      <c r="X1706">
        <v>5.1050000000000004</v>
      </c>
      <c r="AC1706">
        <f t="shared" si="512"/>
        <v>11739.479526652765</v>
      </c>
      <c r="AD1706">
        <f t="shared" si="513"/>
        <v>11521.913041913131</v>
      </c>
      <c r="AE1706" s="5">
        <f t="shared" si="500"/>
        <v>0</v>
      </c>
      <c r="AF1706" s="6">
        <f>+AD1706+SUM($D$18:$E$18)-SUM($AB$27:AB1706)</f>
        <v>15211.388673492063</v>
      </c>
      <c r="AG1706" s="10">
        <f t="shared" si="501"/>
        <v>-6.7789701500563515E-3</v>
      </c>
      <c r="AH1706" s="10">
        <f>+AD1706/SUM(AB$27:AB1706)-1</f>
        <v>0.40673692228258052</v>
      </c>
      <c r="AI1706" s="6">
        <f t="shared" si="502"/>
        <v>0</v>
      </c>
      <c r="AL1706" s="6">
        <f t="shared" si="503"/>
        <v>0</v>
      </c>
      <c r="AM1706" s="6">
        <f t="shared" si="504"/>
        <v>22659.981250005021</v>
      </c>
      <c r="AN1706" s="6">
        <f t="shared" si="505"/>
        <v>22128.189755566207</v>
      </c>
      <c r="AO1706" s="5">
        <f t="shared" si="506"/>
        <v>0</v>
      </c>
      <c r="AP1706" s="6">
        <f>+AN1706+SUM($D$16:$E$18)-SUM($AL$27:AL1706)</f>
        <v>30327.144492408297</v>
      </c>
      <c r="AQ1706" s="10">
        <f t="shared" si="514"/>
        <v>-1.8569582179817079E-3</v>
      </c>
      <c r="AR1706" s="10">
        <f>+AN1706/SUM(AL$27:AL1706)-1</f>
        <v>0.21576477810082273</v>
      </c>
    </row>
    <row r="1707" spans="1:44" x14ac:dyDescent="0.25">
      <c r="A1707" s="1">
        <v>42705</v>
      </c>
      <c r="B1707">
        <v>7.9420000000000002</v>
      </c>
      <c r="G1707">
        <f t="shared" si="507"/>
        <v>5628.4907408024883</v>
      </c>
      <c r="H1707">
        <f t="shared" si="508"/>
        <v>5543.5097298491373</v>
      </c>
      <c r="I1707" s="5">
        <f t="shared" si="497"/>
        <v>0</v>
      </c>
      <c r="J1707" s="6">
        <f>+H1707+SUM($D$16:$E$16)-SUM($F$27:F1707)</f>
        <v>8003.1601509017764</v>
      </c>
      <c r="K1707" s="10">
        <f t="shared" si="509"/>
        <v>-3.3032395297141193E-3</v>
      </c>
      <c r="L1707" s="10">
        <f>+H1707/SUM(F$27:F1707)-1</f>
        <v>1.5229821772291485E-2</v>
      </c>
      <c r="M1707">
        <v>7.1959999999999997</v>
      </c>
      <c r="R1707">
        <f t="shared" si="510"/>
        <v>5234.5286810233756</v>
      </c>
      <c r="S1707">
        <f t="shared" si="511"/>
        <v>5007.0191665292014</v>
      </c>
      <c r="T1707" s="5">
        <f t="shared" si="498"/>
        <v>0</v>
      </c>
      <c r="U1707" s="6">
        <f>+S1707+SUM($D$17:$E$17)-SUM($Q$27:Q1707)</f>
        <v>7056.8478507397231</v>
      </c>
      <c r="V1707" s="10">
        <f t="shared" si="499"/>
        <v>-4.1241252588015698E-3</v>
      </c>
      <c r="W1707" s="10">
        <f>+S1707/SUM(Q$27:Q1707)-1</f>
        <v>0.10040234071065046</v>
      </c>
      <c r="X1707">
        <v>5.0650000000000004</v>
      </c>
      <c r="AC1707">
        <f t="shared" si="512"/>
        <v>11647.495357981637</v>
      </c>
      <c r="AD1707">
        <f t="shared" si="513"/>
        <v>11431.633605737514</v>
      </c>
      <c r="AE1707" s="5">
        <f t="shared" si="500"/>
        <v>0</v>
      </c>
      <c r="AF1707" s="6">
        <f>+AD1707+SUM($D$18:$E$18)-SUM($AB$27:AB1707)</f>
        <v>15121.109237316447</v>
      </c>
      <c r="AG1707" s="10">
        <f t="shared" si="501"/>
        <v>-5.9349897707197119E-3</v>
      </c>
      <c r="AH1707" s="10">
        <f>+AD1707/SUM(AB$27:AB1707)-1</f>
        <v>0.39571449781807466</v>
      </c>
      <c r="AI1707" s="6">
        <f t="shared" si="502"/>
        <v>0</v>
      </c>
      <c r="AL1707" s="6">
        <f t="shared" si="503"/>
        <v>0</v>
      </c>
      <c r="AM1707" s="6">
        <f t="shared" si="504"/>
        <v>22510.514779807501</v>
      </c>
      <c r="AN1707" s="6">
        <f t="shared" si="505"/>
        <v>21982.162502115854</v>
      </c>
      <c r="AO1707" s="5">
        <f t="shared" si="506"/>
        <v>0</v>
      </c>
      <c r="AP1707" s="6">
        <f>+AN1707+SUM($D$16:$E$18)-SUM($AL$27:AL1707)</f>
        <v>30181.117238957944</v>
      </c>
      <c r="AQ1707" s="10">
        <f t="shared" si="514"/>
        <v>-4.8150676858781383E-3</v>
      </c>
      <c r="AR1707" s="10">
        <f>+AN1707/SUM(AL$27:AL1707)-1</f>
        <v>0.20774176341463124</v>
      </c>
    </row>
    <row r="1708" spans="1:44" x14ac:dyDescent="0.25">
      <c r="A1708" s="1">
        <v>42706</v>
      </c>
      <c r="B1708">
        <v>7.8630000000000004</v>
      </c>
      <c r="G1708">
        <f t="shared" si="507"/>
        <v>5572.5034871480693</v>
      </c>
      <c r="H1708">
        <f t="shared" si="508"/>
        <v>5488.3677922190591</v>
      </c>
      <c r="I1708" s="5">
        <f t="shared" si="497"/>
        <v>0</v>
      </c>
      <c r="J1708" s="6">
        <f>+H1708+SUM($D$16:$E$16)-SUM($F$27:F1708)</f>
        <v>7948.0182132716964</v>
      </c>
      <c r="K1708" s="10">
        <f t="shared" si="509"/>
        <v>-6.8900205156917638E-3</v>
      </c>
      <c r="L1708" s="10">
        <f>+H1708/SUM(F$27:F1708)-1</f>
        <v>5.1312123640805396E-3</v>
      </c>
      <c r="M1708">
        <v>7.1710000000000003</v>
      </c>
      <c r="R1708">
        <f t="shared" si="510"/>
        <v>5216.3431311309942</v>
      </c>
      <c r="S1708">
        <f t="shared" si="511"/>
        <v>4989.6240193414269</v>
      </c>
      <c r="T1708" s="5">
        <f t="shared" si="498"/>
        <v>0</v>
      </c>
      <c r="U1708" s="6">
        <f>+S1708+SUM($D$17:$E$17)-SUM($Q$27:Q1708)</f>
        <v>7039.4527035519495</v>
      </c>
      <c r="V1708" s="10">
        <f t="shared" si="499"/>
        <v>-2.465002442407771E-3</v>
      </c>
      <c r="W1708" s="10">
        <f>+S1708/SUM(Q$27:Q1708)-1</f>
        <v>9.6579375380221766E-2</v>
      </c>
      <c r="X1708">
        <v>5.0579999999999998</v>
      </c>
      <c r="AC1708">
        <f t="shared" si="512"/>
        <v>11631.398128464189</v>
      </c>
      <c r="AD1708">
        <f t="shared" si="513"/>
        <v>11415.83470440678</v>
      </c>
      <c r="AE1708" s="5">
        <f t="shared" si="500"/>
        <v>0</v>
      </c>
      <c r="AF1708" s="6">
        <f>+AD1708+SUM($D$18:$E$18)-SUM($AB$27:AB1708)</f>
        <v>15105.310335985709</v>
      </c>
      <c r="AG1708" s="10">
        <f t="shared" si="501"/>
        <v>-1.0448242309994971E-3</v>
      </c>
      <c r="AH1708" s="10">
        <f>+AD1708/SUM(AB$27:AB1708)-1</f>
        <v>0.39378557353678589</v>
      </c>
      <c r="AI1708" s="6">
        <f t="shared" si="502"/>
        <v>0</v>
      </c>
      <c r="AL1708" s="6">
        <f t="shared" si="503"/>
        <v>0</v>
      </c>
      <c r="AM1708" s="6">
        <f t="shared" si="504"/>
        <v>22420.24474674325</v>
      </c>
      <c r="AN1708" s="6">
        <f t="shared" si="505"/>
        <v>21893.826515967266</v>
      </c>
      <c r="AO1708" s="5">
        <f t="shared" si="506"/>
        <v>0</v>
      </c>
      <c r="AP1708" s="6">
        <f>+AN1708+SUM($D$16:$E$18)-SUM($AL$27:AL1708)</f>
        <v>30092.781252809356</v>
      </c>
      <c r="AQ1708" s="10">
        <f t="shared" si="514"/>
        <v>-2.9268626952803078E-3</v>
      </c>
      <c r="AR1708" s="10">
        <f>+AN1708/SUM(AL$27:AL1708)-1</f>
        <v>0.20288841653969114</v>
      </c>
    </row>
    <row r="1709" spans="1:44" x14ac:dyDescent="0.25">
      <c r="A1709" s="1">
        <v>42709</v>
      </c>
      <c r="B1709">
        <v>7.8280000000000003</v>
      </c>
      <c r="G1709">
        <f t="shared" si="507"/>
        <v>5547.6990076809216</v>
      </c>
      <c r="H1709">
        <f t="shared" si="508"/>
        <v>5463.9378198513032</v>
      </c>
      <c r="I1709" s="5">
        <f t="shared" si="497"/>
        <v>0</v>
      </c>
      <c r="J1709" s="6">
        <f>+H1709+SUM($D$16:$E$16)-SUM($F$27:F1709)</f>
        <v>7923.5882409039423</v>
      </c>
      <c r="K1709" s="10">
        <f t="shared" si="509"/>
        <v>-3.0737187198389693E-3</v>
      </c>
      <c r="L1709" s="10">
        <f>+H1709/SUM(F$27:F1709)-1</f>
        <v>6.5714490474677589E-4</v>
      </c>
      <c r="M1709">
        <v>7.2240000000000002</v>
      </c>
      <c r="R1709">
        <f t="shared" si="510"/>
        <v>5254.8964969028448</v>
      </c>
      <c r="S1709">
        <f t="shared" si="511"/>
        <v>5026.5017313795106</v>
      </c>
      <c r="T1709" s="5">
        <f t="shared" si="498"/>
        <v>0</v>
      </c>
      <c r="U1709" s="6">
        <f>+S1709+SUM($D$17:$E$17)-SUM($Q$27:Q1709)</f>
        <v>7076.3304155900332</v>
      </c>
      <c r="V1709" s="10">
        <f t="shared" si="499"/>
        <v>5.2387186321283252E-3</v>
      </c>
      <c r="W1709" s="10">
        <f>+S1709/SUM(Q$27:Q1709)-1</f>
        <v>0.10468406188073098</v>
      </c>
      <c r="X1709">
        <v>5.0369999999999999</v>
      </c>
      <c r="AC1709">
        <f t="shared" si="512"/>
        <v>11583.106439911848</v>
      </c>
      <c r="AD1709">
        <f t="shared" si="513"/>
        <v>11368.438000414581</v>
      </c>
      <c r="AE1709" s="5">
        <f t="shared" si="500"/>
        <v>0</v>
      </c>
      <c r="AF1709" s="6">
        <f>+AD1709+SUM($D$18:$E$18)-SUM($AB$27:AB1709)</f>
        <v>15057.91363199351</v>
      </c>
      <c r="AG1709" s="10">
        <f t="shared" si="501"/>
        <v>-3.1377510913684903E-3</v>
      </c>
      <c r="AH1709" s="10">
        <f>+AD1709/SUM(AB$27:AB1709)-1</f>
        <v>0.38799880069292025</v>
      </c>
      <c r="AI1709" s="6">
        <f t="shared" si="502"/>
        <v>0</v>
      </c>
      <c r="AL1709" s="6">
        <f t="shared" si="503"/>
        <v>0</v>
      </c>
      <c r="AM1709" s="6">
        <f t="shared" si="504"/>
        <v>22385.701944495613</v>
      </c>
      <c r="AN1709" s="6">
        <f t="shared" si="505"/>
        <v>21858.877551645397</v>
      </c>
      <c r="AO1709" s="5">
        <f t="shared" si="506"/>
        <v>0</v>
      </c>
      <c r="AP1709" s="6">
        <f>+AN1709+SUM($D$16:$E$18)-SUM($AL$27:AL1709)</f>
        <v>30057.832288487487</v>
      </c>
      <c r="AQ1709" s="10">
        <f t="shared" si="514"/>
        <v>-1.1613736872063685E-3</v>
      </c>
      <c r="AR1709" s="10">
        <f>+AN1709/SUM(AL$27:AL1709)-1</f>
        <v>0.2009682540536053</v>
      </c>
    </row>
    <row r="1710" spans="1:44" x14ac:dyDescent="0.25">
      <c r="A1710" s="1">
        <v>42710</v>
      </c>
      <c r="B1710">
        <v>7.8869999999999996</v>
      </c>
      <c r="G1710">
        <f t="shared" si="507"/>
        <v>5589.5122730683988</v>
      </c>
      <c r="H1710">
        <f t="shared" si="508"/>
        <v>5505.1197732712344</v>
      </c>
      <c r="I1710" s="5">
        <f t="shared" si="497"/>
        <v>0</v>
      </c>
      <c r="J1710" s="6">
        <f>+H1710+SUM($D$16:$E$16)-SUM($F$27:F1710)</f>
        <v>7964.7701943238735</v>
      </c>
      <c r="K1710" s="10">
        <f t="shared" si="509"/>
        <v>5.1973868615911023E-3</v>
      </c>
      <c r="L1710" s="10">
        <f>+H1710/SUM(F$27:F1710)-1</f>
        <v>8.1991443361952854E-3</v>
      </c>
      <c r="M1710">
        <v>7.298</v>
      </c>
      <c r="R1710">
        <f t="shared" si="510"/>
        <v>5308.7257245842966</v>
      </c>
      <c r="S1710">
        <f t="shared" si="511"/>
        <v>5077.9913670553242</v>
      </c>
      <c r="T1710" s="5">
        <f t="shared" si="498"/>
        <v>0</v>
      </c>
      <c r="U1710" s="6">
        <f>+S1710+SUM($D$17:$E$17)-SUM($Q$27:Q1710)</f>
        <v>7127.8200512658477</v>
      </c>
      <c r="V1710" s="10">
        <f t="shared" si="499"/>
        <v>7.2763187488216197E-3</v>
      </c>
      <c r="W1710" s="10">
        <f>+S1710/SUM(Q$27:Q1710)-1</f>
        <v>0.11600003925880031</v>
      </c>
      <c r="X1710">
        <v>5.056</v>
      </c>
      <c r="AC1710">
        <f t="shared" si="512"/>
        <v>11626.798920030633</v>
      </c>
      <c r="AD1710">
        <f t="shared" si="513"/>
        <v>11411.320732597998</v>
      </c>
      <c r="AE1710" s="5">
        <f t="shared" si="500"/>
        <v>0</v>
      </c>
      <c r="AF1710" s="6">
        <f>+AD1710+SUM($D$18:$E$18)-SUM($AB$27:AB1710)</f>
        <v>15100.796364176927</v>
      </c>
      <c r="AG1710" s="10">
        <f t="shared" si="501"/>
        <v>2.8478535095528557E-3</v>
      </c>
      <c r="AH1710" s="10">
        <f>+AD1710/SUM(AB$27:AB1710)-1</f>
        <v>0.39323445231356047</v>
      </c>
      <c r="AI1710" s="6">
        <f t="shared" si="502"/>
        <v>0</v>
      </c>
      <c r="AL1710" s="6">
        <f t="shared" si="503"/>
        <v>0</v>
      </c>
      <c r="AM1710" s="6">
        <f t="shared" si="504"/>
        <v>22525.036917683326</v>
      </c>
      <c r="AN1710" s="6">
        <f t="shared" si="505"/>
        <v>21994.431872924557</v>
      </c>
      <c r="AO1710" s="5">
        <f t="shared" si="506"/>
        <v>0</v>
      </c>
      <c r="AP1710" s="6">
        <f>+AN1710+SUM($D$16:$E$18)-SUM($AL$27:AL1710)</f>
        <v>30193.386609766647</v>
      </c>
      <c r="AQ1710" s="10">
        <f t="shared" si="514"/>
        <v>4.5097836722935991E-3</v>
      </c>
      <c r="AR1710" s="10">
        <f>+AN1710/SUM(AL$27:AL1710)-1</f>
        <v>0.20841586595277151</v>
      </c>
    </row>
    <row r="1711" spans="1:44" x14ac:dyDescent="0.25">
      <c r="A1711" s="1">
        <v>42711</v>
      </c>
      <c r="B1711">
        <v>7.9180000000000001</v>
      </c>
      <c r="G1711">
        <f t="shared" si="507"/>
        <v>5611.4819548821588</v>
      </c>
      <c r="H1711">
        <f t="shared" si="508"/>
        <v>5526.757748796962</v>
      </c>
      <c r="I1711" s="5">
        <f t="shared" si="497"/>
        <v>0</v>
      </c>
      <c r="J1711" s="6">
        <f>+H1711+SUM($D$16:$E$16)-SUM($F$27:F1711)</f>
        <v>7986.4081698495993</v>
      </c>
      <c r="K1711" s="10">
        <f t="shared" si="509"/>
        <v>2.7167105889818188E-3</v>
      </c>
      <c r="L1711" s="10">
        <f>+H1711/SUM(F$27:F1711)-1</f>
        <v>1.2161889800176962E-2</v>
      </c>
      <c r="M1711">
        <v>7.3780000000000001</v>
      </c>
      <c r="R1711">
        <f t="shared" si="510"/>
        <v>5366.9194842399211</v>
      </c>
      <c r="S1711">
        <f t="shared" si="511"/>
        <v>5133.6558380562046</v>
      </c>
      <c r="T1711" s="5">
        <f t="shared" si="498"/>
        <v>0</v>
      </c>
      <c r="U1711" s="6">
        <f>+S1711+SUM($D$17:$E$17)-SUM($Q$27:Q1711)</f>
        <v>7183.4845222667282</v>
      </c>
      <c r="V1711" s="10">
        <f t="shared" si="499"/>
        <v>7.8094663726808733E-3</v>
      </c>
      <c r="W1711" s="10">
        <f>+S1711/SUM(Q$27:Q1711)-1</f>
        <v>0.12823352831617285</v>
      </c>
      <c r="X1711">
        <v>5.0590000000000002</v>
      </c>
      <c r="AC1711">
        <f t="shared" si="512"/>
        <v>11633.697732680968</v>
      </c>
      <c r="AD1711">
        <f t="shared" si="513"/>
        <v>11418.09169031117</v>
      </c>
      <c r="AE1711" s="5">
        <f t="shared" si="500"/>
        <v>0</v>
      </c>
      <c r="AF1711" s="6">
        <f>+AD1711+SUM($D$18:$E$18)-SUM($AB$27:AB1711)</f>
        <v>15107.567321890103</v>
      </c>
      <c r="AG1711" s="10">
        <f t="shared" si="501"/>
        <v>4.4838414808623384E-4</v>
      </c>
      <c r="AH1711" s="10">
        <f>+AD1711/SUM(AB$27:AB1711)-1</f>
        <v>0.39406113414839861</v>
      </c>
      <c r="AI1711" s="6">
        <f t="shared" si="502"/>
        <v>0</v>
      </c>
      <c r="AL1711" s="6">
        <f t="shared" si="503"/>
        <v>0</v>
      </c>
      <c r="AM1711" s="6">
        <f t="shared" si="504"/>
        <v>22612.099171803049</v>
      </c>
      <c r="AN1711" s="6">
        <f t="shared" si="505"/>
        <v>22078.505277164339</v>
      </c>
      <c r="AO1711" s="5">
        <f t="shared" si="506"/>
        <v>0</v>
      </c>
      <c r="AP1711" s="6">
        <f>+AN1711+SUM($D$16:$E$18)-SUM($AL$27:AL1711)</f>
        <v>30277.460014006429</v>
      </c>
      <c r="AQ1711" s="10">
        <f t="shared" si="514"/>
        <v>2.7844973247415084E-3</v>
      </c>
      <c r="AR1711" s="10">
        <f>+AN1711/SUM(AL$27:AL1711)-1</f>
        <v>0.21303501848078388</v>
      </c>
    </row>
    <row r="1712" spans="1:44" x14ac:dyDescent="0.25">
      <c r="A1712" s="1">
        <v>42713</v>
      </c>
      <c r="B1712">
        <v>8.1639999999999997</v>
      </c>
      <c r="C1712">
        <f>+$C$16</f>
        <v>60</v>
      </c>
      <c r="D1712" s="7">
        <f>+$H$16</f>
        <v>1.0004210526315789</v>
      </c>
      <c r="E1712" s="7">
        <f>+$J$16</f>
        <v>0.46199999999999997</v>
      </c>
      <c r="F1712" s="6">
        <f>+C1712-D1712-E1712</f>
        <v>58.537578947368416</v>
      </c>
      <c r="G1712">
        <f t="shared" si="507"/>
        <v>5844.3595895129074</v>
      </c>
      <c r="H1712">
        <f t="shared" si="508"/>
        <v>5757.0031335291305</v>
      </c>
      <c r="I1712" s="5">
        <f t="shared" si="497"/>
        <v>142800</v>
      </c>
      <c r="J1712" s="6">
        <f>+H1712+SUM($D$16:$E$16)-SUM($F$27:F1712)</f>
        <v>8158.1159756344014</v>
      </c>
      <c r="K1712" s="10">
        <f t="shared" si="509"/>
        <v>2.1500003773039733E-2</v>
      </c>
      <c r="L1712" s="10">
        <f>+H1712/SUM(F$27:F1712)-1</f>
        <v>4.3145650349776909E-2</v>
      </c>
      <c r="M1712">
        <v>7.4850000000000003</v>
      </c>
      <c r="N1712">
        <f>+$C$17</f>
        <v>50</v>
      </c>
      <c r="O1712" s="7">
        <f>+$H$17</f>
        <v>0.83368421052631569</v>
      </c>
      <c r="P1712" s="7">
        <f>+$J$17</f>
        <v>0.38500000000000001</v>
      </c>
      <c r="Q1712" s="6">
        <f>+N1712-O1712-P1712</f>
        <v>48.781315789473688</v>
      </c>
      <c r="R1712">
        <f t="shared" si="510"/>
        <v>5494.7536377793185</v>
      </c>
      <c r="S1712">
        <f t="shared" si="511"/>
        <v>5256.8883838093561</v>
      </c>
      <c r="T1712" s="5">
        <f t="shared" si="498"/>
        <v>119000</v>
      </c>
      <c r="U1712" s="6">
        <f>+S1712+SUM($D$17:$E$17)-SUM($Q$27:Q1712)</f>
        <v>7257.9357522304063</v>
      </c>
      <c r="V1712" s="10">
        <f t="shared" si="499"/>
        <v>1.0364222228488318E-2</v>
      </c>
      <c r="W1712" s="10">
        <f>+S1712/SUM(Q$27:Q1712)-1</f>
        <v>0.14306208498705875</v>
      </c>
      <c r="X1712">
        <v>5.2130000000000001</v>
      </c>
      <c r="Y1712">
        <f>+$C$18</f>
        <v>90</v>
      </c>
      <c r="Z1712" s="7">
        <f>+$H$18</f>
        <v>1.5006315789473685</v>
      </c>
      <c r="AA1712" s="7">
        <f>+$J$18</f>
        <v>0.69300000000000006</v>
      </c>
      <c r="AB1712" s="6">
        <f>+Y1712-Z1712-AA1712</f>
        <v>87.806368421052639</v>
      </c>
      <c r="AC1712">
        <f t="shared" si="512"/>
        <v>12075.643150485865</v>
      </c>
      <c r="AD1712">
        <f t="shared" si="513"/>
        <v>11853.473888008348</v>
      </c>
      <c r="AE1712" s="5">
        <f t="shared" si="500"/>
        <v>214200</v>
      </c>
      <c r="AF1712" s="6">
        <f>+AD1712+SUM($D$18:$E$18)-SUM($AB$27:AB1712)</f>
        <v>15455.143151166225</v>
      </c>
      <c r="AG1712" s="10">
        <f t="shared" si="501"/>
        <v>2.3006737078874462E-2</v>
      </c>
      <c r="AH1712" s="10">
        <f>+AD1712/SUM(AB$27:AB1712)-1</f>
        <v>0.43186763911899617</v>
      </c>
      <c r="AI1712" s="6">
        <f t="shared" si="502"/>
        <v>200</v>
      </c>
      <c r="AL1712" s="6">
        <f t="shared" si="503"/>
        <v>195.12526315789475</v>
      </c>
      <c r="AM1712" s="6">
        <f t="shared" si="504"/>
        <v>23414.756377778089</v>
      </c>
      <c r="AN1712" s="6">
        <f t="shared" si="505"/>
        <v>22867.365405346834</v>
      </c>
      <c r="AO1712" s="5">
        <f t="shared" si="506"/>
        <v>476000</v>
      </c>
      <c r="AP1712" s="6">
        <f>+AN1712+SUM($D$16:$E$18)-SUM($AL$27:AL1712)</f>
        <v>30871.194879031031</v>
      </c>
      <c r="AQ1712" s="10">
        <f t="shared" si="514"/>
        <v>1.9609797676223062E-2</v>
      </c>
      <c r="AR1712" s="10">
        <f>+AN1712/SUM(AL$27:AL1712)-1</f>
        <v>0.24305030618383139</v>
      </c>
    </row>
    <row r="1713" spans="1:44" x14ac:dyDescent="0.25">
      <c r="A1713" s="1">
        <v>42716</v>
      </c>
      <c r="B1713">
        <v>8.0630000000000006</v>
      </c>
      <c r="G1713">
        <f t="shared" si="507"/>
        <v>5772.056757746519</v>
      </c>
      <c r="H1713">
        <f t="shared" si="508"/>
        <v>5685.7810222495573</v>
      </c>
      <c r="I1713" s="5">
        <f t="shared" si="497"/>
        <v>0</v>
      </c>
      <c r="J1713" s="6">
        <f>+H1713+SUM($D$16:$E$16)-SUM($F$27:F1713)</f>
        <v>8086.8938643548272</v>
      </c>
      <c r="K1713" s="10">
        <f t="shared" si="509"/>
        <v>-8.730215590498025E-3</v>
      </c>
      <c r="L1713" s="10">
        <f>+H1713/SUM(F$27:F1713)-1</f>
        <v>3.0240492255052986E-2</v>
      </c>
      <c r="M1713">
        <v>7.4649999999999999</v>
      </c>
      <c r="R1713">
        <f t="shared" si="510"/>
        <v>5480.0715973310098</v>
      </c>
      <c r="S1713">
        <f t="shared" si="511"/>
        <v>5242.8419218619692</v>
      </c>
      <c r="T1713" s="5">
        <f t="shared" si="498"/>
        <v>0</v>
      </c>
      <c r="U1713" s="6">
        <f>+S1713+SUM($D$17:$E$17)-SUM($Q$27:Q1713)</f>
        <v>7243.8892902830185</v>
      </c>
      <c r="V1713" s="10">
        <f t="shared" si="499"/>
        <v>-1.9353246469661078E-3</v>
      </c>
      <c r="W1713" s="10">
        <f>+S1713/SUM(Q$27:Q1713)-1</f>
        <v>0.1400078108788767</v>
      </c>
      <c r="X1713">
        <v>5.2060000000000004</v>
      </c>
      <c r="AC1713">
        <f t="shared" si="512"/>
        <v>12059.42801485314</v>
      </c>
      <c r="AD1713">
        <f t="shared" si="513"/>
        <v>11837.557080562337</v>
      </c>
      <c r="AE1713" s="5">
        <f t="shared" si="500"/>
        <v>0</v>
      </c>
      <c r="AF1713" s="6">
        <f>+AD1713+SUM($D$18:$E$18)-SUM($AB$27:AB1713)</f>
        <v>15439.226343720215</v>
      </c>
      <c r="AG1713" s="10">
        <f t="shared" si="501"/>
        <v>-1.0298712402938559E-3</v>
      </c>
      <c r="AH1713" s="10">
        <f>+AD1713/SUM(AB$27:AB1713)-1</f>
        <v>0.4299449317578159</v>
      </c>
      <c r="AI1713" s="6">
        <f t="shared" si="502"/>
        <v>0</v>
      </c>
      <c r="AL1713" s="6">
        <f t="shared" si="503"/>
        <v>0</v>
      </c>
      <c r="AM1713" s="6">
        <f t="shared" si="504"/>
        <v>23311.556369930669</v>
      </c>
      <c r="AN1713" s="6">
        <f t="shared" si="505"/>
        <v>22766.180024673864</v>
      </c>
      <c r="AO1713" s="5">
        <f t="shared" si="506"/>
        <v>0</v>
      </c>
      <c r="AP1713" s="6">
        <f>+AN1713+SUM($D$16:$E$18)-SUM($AL$27:AL1713)</f>
        <v>30770.00949835806</v>
      </c>
      <c r="AQ1713" s="10">
        <f t="shared" si="514"/>
        <v>-3.2776632413958895E-3</v>
      </c>
      <c r="AR1713" s="10">
        <f>+AN1713/SUM(AL$27:AL1713)-1</f>
        <v>0.23754995595995054</v>
      </c>
    </row>
    <row r="1714" spans="1:44" x14ac:dyDescent="0.25">
      <c r="A1714" s="1">
        <v>42717</v>
      </c>
      <c r="B1714">
        <v>8.0850000000000009</v>
      </c>
      <c r="G1714">
        <f t="shared" si="507"/>
        <v>5787.805889418406</v>
      </c>
      <c r="H1714">
        <f t="shared" si="508"/>
        <v>5701.2947494589698</v>
      </c>
      <c r="I1714" s="5">
        <f t="shared" si="497"/>
        <v>0</v>
      </c>
      <c r="J1714" s="6">
        <f>+H1714+SUM($D$16:$E$16)-SUM($F$27:F1714)</f>
        <v>8102.4075915642397</v>
      </c>
      <c r="K1714" s="10">
        <f t="shared" si="509"/>
        <v>1.9183789808090435E-3</v>
      </c>
      <c r="L1714" s="10">
        <f>+H1714/SUM(F$27:F1714)-1</f>
        <v>3.3051516790537638E-2</v>
      </c>
      <c r="M1714">
        <v>7.5330000000000004</v>
      </c>
      <c r="R1714">
        <f t="shared" si="510"/>
        <v>5529.9905348552575</v>
      </c>
      <c r="S1714">
        <f t="shared" si="511"/>
        <v>5290.5998924830828</v>
      </c>
      <c r="T1714" s="5">
        <f t="shared" si="498"/>
        <v>0</v>
      </c>
      <c r="U1714" s="6">
        <f>+S1714+SUM($D$17:$E$17)-SUM($Q$27:Q1714)</f>
        <v>7291.6472609041311</v>
      </c>
      <c r="V1714" s="10">
        <f t="shared" si="499"/>
        <v>6.5928631301939156E-3</v>
      </c>
      <c r="W1714" s="10">
        <f>+S1714/SUM(Q$27:Q1714)-1</f>
        <v>0.15039234284669512</v>
      </c>
      <c r="X1714">
        <v>5.2439999999999998</v>
      </c>
      <c r="AC1714">
        <f t="shared" si="512"/>
        <v>12147.453036859366</v>
      </c>
      <c r="AD1714">
        <f t="shared" si="513"/>
        <v>11923.962606697827</v>
      </c>
      <c r="AE1714" s="5">
        <f t="shared" si="500"/>
        <v>0</v>
      </c>
      <c r="AF1714" s="6">
        <f>+AD1714+SUM($D$18:$E$18)-SUM($AB$27:AB1714)</f>
        <v>15525.631869855706</v>
      </c>
      <c r="AG1714" s="10">
        <f t="shared" si="501"/>
        <v>5.5964932576195725E-3</v>
      </c>
      <c r="AH1714" s="10">
        <f>+AD1714/SUM(AB$27:AB1714)-1</f>
        <v>0.44038248600422314</v>
      </c>
      <c r="AI1714" s="6">
        <f t="shared" si="502"/>
        <v>0</v>
      </c>
      <c r="AL1714" s="6">
        <f t="shared" si="503"/>
        <v>0</v>
      </c>
      <c r="AM1714" s="6">
        <f t="shared" si="504"/>
        <v>23465.249461133029</v>
      </c>
      <c r="AN1714" s="6">
        <f t="shared" si="505"/>
        <v>22915.857248639881</v>
      </c>
      <c r="AO1714" s="5">
        <f t="shared" si="506"/>
        <v>0</v>
      </c>
      <c r="AP1714" s="6">
        <f>+AN1714+SUM($D$16:$E$18)-SUM($AL$27:AL1714)</f>
        <v>30919.686722324073</v>
      </c>
      <c r="AQ1714" s="10">
        <f t="shared" si="514"/>
        <v>4.8643866676090219E-3</v>
      </c>
      <c r="AR1714" s="10">
        <f>+AN1714/SUM(AL$27:AL1714)-1</f>
        <v>0.24568628105825852</v>
      </c>
    </row>
    <row r="1715" spans="1:44" x14ac:dyDescent="0.25">
      <c r="A1715" s="1">
        <v>42718</v>
      </c>
      <c r="B1715">
        <v>8.0380000000000003</v>
      </c>
      <c r="G1715">
        <f t="shared" si="507"/>
        <v>5754.1600172102835</v>
      </c>
      <c r="H1715">
        <f t="shared" si="508"/>
        <v>5668.1517867843158</v>
      </c>
      <c r="I1715" s="5">
        <f t="shared" si="497"/>
        <v>0</v>
      </c>
      <c r="J1715" s="6">
        <f>+H1715+SUM($D$16:$E$16)-SUM($F$27:F1715)</f>
        <v>8069.2646288895858</v>
      </c>
      <c r="K1715" s="10">
        <f t="shared" si="509"/>
        <v>-4.0905079508910536E-3</v>
      </c>
      <c r="L1715" s="10">
        <f>+H1715/SUM(F$27:F1715)-1</f>
        <v>2.7046146192002407E-2</v>
      </c>
      <c r="M1715">
        <v>7.4969999999999999</v>
      </c>
      <c r="R1715">
        <f t="shared" si="510"/>
        <v>5503.5628620483021</v>
      </c>
      <c r="S1715">
        <f t="shared" si="511"/>
        <v>5265.3162609777874</v>
      </c>
      <c r="T1715" s="5">
        <f t="shared" si="498"/>
        <v>0</v>
      </c>
      <c r="U1715" s="6">
        <f>+S1715+SUM($D$17:$E$17)-SUM($Q$27:Q1715)</f>
        <v>7266.3636293988357</v>
      </c>
      <c r="V1715" s="10">
        <f t="shared" si="499"/>
        <v>-3.4674786917984202E-3</v>
      </c>
      <c r="W1715" s="10">
        <f>+S1715/SUM(Q$27:Q1715)-1</f>
        <v>0.14489464945196784</v>
      </c>
      <c r="X1715">
        <v>5.2089999999999996</v>
      </c>
      <c r="AC1715">
        <f t="shared" si="512"/>
        <v>12066.377358695736</v>
      </c>
      <c r="AD1715">
        <f t="shared" si="513"/>
        <v>11844.37856946777</v>
      </c>
      <c r="AE1715" s="5">
        <f t="shared" si="500"/>
        <v>0</v>
      </c>
      <c r="AF1715" s="6">
        <f>+AD1715+SUM($D$18:$E$18)-SUM($AB$27:AB1715)</f>
        <v>15446.047832625651</v>
      </c>
      <c r="AG1715" s="10">
        <f t="shared" si="501"/>
        <v>-5.1259773448947277E-3</v>
      </c>
      <c r="AH1715" s="10">
        <f>+AD1715/SUM(AB$27:AB1715)-1</f>
        <v>0.43076894919832176</v>
      </c>
      <c r="AI1715" s="6">
        <f t="shared" si="502"/>
        <v>0</v>
      </c>
      <c r="AL1715" s="6">
        <f t="shared" si="503"/>
        <v>0</v>
      </c>
      <c r="AM1715" s="6">
        <f t="shared" si="504"/>
        <v>23324.100237954321</v>
      </c>
      <c r="AN1715" s="6">
        <f t="shared" si="505"/>
        <v>22777.846617229872</v>
      </c>
      <c r="AO1715" s="5">
        <f t="shared" si="506"/>
        <v>0</v>
      </c>
      <c r="AP1715" s="6">
        <f>+AN1715+SUM($D$16:$E$18)-SUM($AL$27:AL1715)</f>
        <v>30781.676090914068</v>
      </c>
      <c r="AQ1715" s="10">
        <f t="shared" si="514"/>
        <v>-4.4635197196342125E-3</v>
      </c>
      <c r="AR1715" s="10">
        <f>+AN1715/SUM(AL$27:AL1715)-1</f>
        <v>0.23818414189225212</v>
      </c>
    </row>
    <row r="1716" spans="1:44" x14ac:dyDescent="0.25">
      <c r="A1716" s="1">
        <v>42719</v>
      </c>
      <c r="B1716">
        <v>8.0830000000000002</v>
      </c>
      <c r="G1716">
        <f t="shared" si="507"/>
        <v>5786.3741501755067</v>
      </c>
      <c r="H1716">
        <f t="shared" si="508"/>
        <v>5699.8844106217502</v>
      </c>
      <c r="I1716" s="5">
        <f t="shared" si="497"/>
        <v>0</v>
      </c>
      <c r="J1716" s="6">
        <f>+H1716+SUM($D$16:$E$16)-SUM($F$27:F1716)</f>
        <v>8100.9972527270211</v>
      </c>
      <c r="K1716" s="10">
        <f t="shared" si="509"/>
        <v>3.9325298272938625E-3</v>
      </c>
      <c r="L1716" s="10">
        <f>+H1716/SUM(F$27:F1716)-1</f>
        <v>3.2795969105493539E-2</v>
      </c>
      <c r="M1716">
        <v>7.5620000000000003</v>
      </c>
      <c r="R1716">
        <f t="shared" si="510"/>
        <v>5551.2794935053034</v>
      </c>
      <c r="S1716">
        <f t="shared" si="511"/>
        <v>5310.9672623067927</v>
      </c>
      <c r="T1716" s="5">
        <f t="shared" si="498"/>
        <v>0</v>
      </c>
      <c r="U1716" s="6">
        <f>+S1716+SUM($D$17:$E$17)-SUM($Q$27:Q1716)</f>
        <v>7312.0146307278419</v>
      </c>
      <c r="V1716" s="10">
        <f t="shared" si="499"/>
        <v>6.2825098849041972E-3</v>
      </c>
      <c r="W1716" s="10">
        <f>+S1716/SUM(Q$27:Q1716)-1</f>
        <v>0.15482104030355859</v>
      </c>
      <c r="X1716">
        <v>5.3040000000000003</v>
      </c>
      <c r="AC1716">
        <f t="shared" si="512"/>
        <v>12286.439913711307</v>
      </c>
      <c r="AD1716">
        <f t="shared" si="513"/>
        <v>12060.392384806501</v>
      </c>
      <c r="AE1716" s="5">
        <f t="shared" si="500"/>
        <v>0</v>
      </c>
      <c r="AF1716" s="6">
        <f>+AD1716+SUM($D$18:$E$18)-SUM($AB$27:AB1716)</f>
        <v>15662.061647964381</v>
      </c>
      <c r="AG1716" s="10">
        <f t="shared" si="501"/>
        <v>1.3985054149739051E-2</v>
      </c>
      <c r="AH1716" s="10">
        <f>+AD1716/SUM(AB$27:AB1716)-1</f>
        <v>0.45686283481434042</v>
      </c>
      <c r="AI1716" s="6">
        <f t="shared" si="502"/>
        <v>0</v>
      </c>
      <c r="AL1716" s="6">
        <f t="shared" si="503"/>
        <v>0</v>
      </c>
      <c r="AM1716" s="6">
        <f t="shared" si="504"/>
        <v>23624.093557392116</v>
      </c>
      <c r="AN1716" s="6">
        <f t="shared" si="505"/>
        <v>23071.244057735043</v>
      </c>
      <c r="AO1716" s="5">
        <f t="shared" si="506"/>
        <v>0</v>
      </c>
      <c r="AP1716" s="6">
        <f>+AN1716+SUM($D$16:$E$18)-SUM($AL$27:AL1716)</f>
        <v>31075.073531419239</v>
      </c>
      <c r="AQ1716" s="10">
        <f t="shared" si="514"/>
        <v>9.5315615575519708E-3</v>
      </c>
      <c r="AR1716" s="10">
        <f>+AN1716/SUM(AL$27:AL1716)-1</f>
        <v>0.25413297429111803</v>
      </c>
    </row>
    <row r="1717" spans="1:44" x14ac:dyDescent="0.25">
      <c r="A1717" s="1">
        <v>42720</v>
      </c>
      <c r="B1717">
        <v>8.0679999999999996</v>
      </c>
      <c r="G1717">
        <f t="shared" si="507"/>
        <v>5775.636105853765</v>
      </c>
      <c r="H1717">
        <f t="shared" si="508"/>
        <v>5689.3068693426058</v>
      </c>
      <c r="I1717" s="5">
        <f t="shared" si="497"/>
        <v>0</v>
      </c>
      <c r="J1717" s="6">
        <f>+H1717+SUM($D$16:$E$16)-SUM($F$27:F1717)</f>
        <v>8090.4197114478766</v>
      </c>
      <c r="K1717" s="10">
        <f t="shared" si="509"/>
        <v>-1.3057085379931666E-3</v>
      </c>
      <c r="L1717" s="10">
        <f>+H1717/SUM(F$27:F1717)-1</f>
        <v>3.0879361467663236E-2</v>
      </c>
      <c r="M1717">
        <v>7.5739999999999998</v>
      </c>
      <c r="R1717">
        <f t="shared" si="510"/>
        <v>5560.0887177742879</v>
      </c>
      <c r="S1717">
        <f t="shared" si="511"/>
        <v>5319.3951394752239</v>
      </c>
      <c r="T1717" s="5">
        <f t="shared" si="498"/>
        <v>0</v>
      </c>
      <c r="U1717" s="6">
        <f>+S1717+SUM($D$17:$E$17)-SUM($Q$27:Q1717)</f>
        <v>7320.4425078962731</v>
      </c>
      <c r="V1717" s="10">
        <f t="shared" si="499"/>
        <v>1.1526067156668596E-3</v>
      </c>
      <c r="W1717" s="10">
        <f>+S1717/SUM(Q$27:Q1717)-1</f>
        <v>0.15665360476846768</v>
      </c>
      <c r="X1717">
        <v>5.3220000000000001</v>
      </c>
      <c r="AC1717">
        <f t="shared" si="512"/>
        <v>12328.135976766887</v>
      </c>
      <c r="AD1717">
        <f t="shared" si="513"/>
        <v>12101.321318239101</v>
      </c>
      <c r="AE1717" s="5">
        <f t="shared" si="500"/>
        <v>0</v>
      </c>
      <c r="AF1717" s="6">
        <f>+AD1717+SUM($D$18:$E$18)-SUM($AB$27:AB1717)</f>
        <v>15702.99058139698</v>
      </c>
      <c r="AG1717" s="10">
        <f t="shared" si="501"/>
        <v>2.6132532454894442E-3</v>
      </c>
      <c r="AH1717" s="10">
        <f>+AD1717/SUM(AB$27:AB1717)-1</f>
        <v>0.46180693945737539</v>
      </c>
      <c r="AI1717" s="6">
        <f t="shared" si="502"/>
        <v>0</v>
      </c>
      <c r="AL1717" s="6">
        <f t="shared" si="503"/>
        <v>0</v>
      </c>
      <c r="AM1717" s="6">
        <f t="shared" si="504"/>
        <v>23663.860800394941</v>
      </c>
      <c r="AN1717" s="6">
        <f t="shared" si="505"/>
        <v>23110.02332705693</v>
      </c>
      <c r="AO1717" s="5">
        <f t="shared" si="506"/>
        <v>0</v>
      </c>
      <c r="AP1717" s="6">
        <f>+AN1717+SUM($D$16:$E$18)-SUM($AL$27:AL1717)</f>
        <v>31113.852800741126</v>
      </c>
      <c r="AQ1717" s="10">
        <f t="shared" si="514"/>
        <v>1.2479220453871509E-3</v>
      </c>
      <c r="AR1717" s="10">
        <f>+AN1717/SUM(AL$27:AL1717)-1</f>
        <v>0.25624098200209322</v>
      </c>
    </row>
    <row r="1718" spans="1:44" x14ac:dyDescent="0.25">
      <c r="A1718" s="1">
        <v>42723</v>
      </c>
      <c r="B1718">
        <v>8.0030000000000001</v>
      </c>
      <c r="G1718">
        <f t="shared" si="507"/>
        <v>5729.1045804595542</v>
      </c>
      <c r="H1718">
        <f t="shared" si="508"/>
        <v>5643.4708571329793</v>
      </c>
      <c r="I1718" s="5">
        <f t="shared" si="497"/>
        <v>0</v>
      </c>
      <c r="J1718" s="6">
        <f>+H1718+SUM($D$16:$E$16)-SUM($F$27:F1718)</f>
        <v>8044.5836992382492</v>
      </c>
      <c r="K1718" s="10">
        <f t="shared" si="509"/>
        <v>-5.6654677809570009E-3</v>
      </c>
      <c r="L1718" s="10">
        <f>+H1718/SUM(F$27:F1718)-1</f>
        <v>2.2574061703731996E-2</v>
      </c>
      <c r="M1718">
        <v>7.5720000000000001</v>
      </c>
      <c r="R1718">
        <f t="shared" si="510"/>
        <v>5558.6205137294573</v>
      </c>
      <c r="S1718">
        <f t="shared" si="511"/>
        <v>5317.9904932804857</v>
      </c>
      <c r="T1718" s="5">
        <f t="shared" si="498"/>
        <v>0</v>
      </c>
      <c r="U1718" s="6">
        <f>+S1718+SUM($D$17:$E$17)-SUM($Q$27:Q1718)</f>
        <v>7319.0378617015349</v>
      </c>
      <c r="V1718" s="10">
        <f t="shared" si="499"/>
        <v>-1.9187995715053141E-4</v>
      </c>
      <c r="W1718" s="10">
        <f>+S1718/SUM(Q$27:Q1718)-1</f>
        <v>0.15634817735764961</v>
      </c>
      <c r="X1718">
        <v>5.3230000000000004</v>
      </c>
      <c r="AC1718">
        <f t="shared" si="512"/>
        <v>12330.45242471442</v>
      </c>
      <c r="AD1718">
        <f t="shared" si="513"/>
        <v>12103.595147874246</v>
      </c>
      <c r="AE1718" s="5">
        <f t="shared" si="500"/>
        <v>0</v>
      </c>
      <c r="AF1718" s="6">
        <f>+AD1718+SUM($D$18:$E$18)-SUM($AB$27:AB1718)</f>
        <v>15705.264411032125</v>
      </c>
      <c r="AG1718" s="10">
        <f t="shared" si="501"/>
        <v>1.4480233070002235E-4</v>
      </c>
      <c r="AH1718" s="10">
        <f>+AD1718/SUM(AB$27:AB1718)-1</f>
        <v>0.46208161193754416</v>
      </c>
      <c r="AI1718" s="6">
        <f t="shared" si="502"/>
        <v>0</v>
      </c>
      <c r="AL1718" s="6">
        <f t="shared" si="503"/>
        <v>0</v>
      </c>
      <c r="AM1718" s="6">
        <f t="shared" si="504"/>
        <v>23618.177518903431</v>
      </c>
      <c r="AN1718" s="6">
        <f t="shared" si="505"/>
        <v>23065.056498287711</v>
      </c>
      <c r="AO1718" s="5">
        <f t="shared" si="506"/>
        <v>0</v>
      </c>
      <c r="AP1718" s="6">
        <f>+AN1718+SUM($D$16:$E$18)-SUM($AL$27:AL1718)</f>
        <v>31068.885971971908</v>
      </c>
      <c r="AQ1718" s="10">
        <f t="shared" si="514"/>
        <v>-1.4452349908959938E-3</v>
      </c>
      <c r="AR1718" s="10">
        <f>+AN1718/SUM(AL$27:AL1718)-1</f>
        <v>0.25379662388392443</v>
      </c>
    </row>
    <row r="1719" spans="1:44" x14ac:dyDescent="0.25">
      <c r="A1719" s="1">
        <v>42724</v>
      </c>
      <c r="B1719">
        <v>8.0429999999999993</v>
      </c>
      <c r="G1719">
        <f t="shared" si="507"/>
        <v>5757.7393653175295</v>
      </c>
      <c r="H1719">
        <f t="shared" si="508"/>
        <v>5671.6776338773643</v>
      </c>
      <c r="I1719" s="5">
        <f t="shared" si="497"/>
        <v>0</v>
      </c>
      <c r="J1719" s="6">
        <f>+H1719+SUM($D$16:$E$16)-SUM($F$27:F1719)</f>
        <v>8072.7904759826333</v>
      </c>
      <c r="K1719" s="10">
        <f t="shared" si="509"/>
        <v>3.5063065783074165E-3</v>
      </c>
      <c r="L1719" s="10">
        <f>+H1719/SUM(F$27:F1719)-1</f>
        <v>2.7685015404612656E-2</v>
      </c>
      <c r="M1719">
        <v>7.601</v>
      </c>
      <c r="R1719">
        <f t="shared" si="510"/>
        <v>5579.9094723795042</v>
      </c>
      <c r="S1719">
        <f t="shared" si="511"/>
        <v>5338.3578631041964</v>
      </c>
      <c r="T1719" s="5">
        <f t="shared" si="498"/>
        <v>0</v>
      </c>
      <c r="U1719" s="6">
        <f>+S1719+SUM($D$17:$E$17)-SUM($Q$27:Q1719)</f>
        <v>7339.4052315252457</v>
      </c>
      <c r="V1719" s="10">
        <f t="shared" si="499"/>
        <v>2.7827933409509953E-3</v>
      </c>
      <c r="W1719" s="10">
        <f>+S1719/SUM(Q$27:Q1719)-1</f>
        <v>0.1607768748145133</v>
      </c>
      <c r="X1719">
        <v>5.3490000000000002</v>
      </c>
      <c r="AC1719">
        <f t="shared" si="512"/>
        <v>12390.680071350258</v>
      </c>
      <c r="AD1719">
        <f t="shared" si="513"/>
        <v>12162.714718388002</v>
      </c>
      <c r="AE1719" s="5">
        <f t="shared" si="500"/>
        <v>0</v>
      </c>
      <c r="AF1719" s="6">
        <f>+AD1719+SUM($D$18:$E$18)-SUM($AB$27:AB1719)</f>
        <v>15764.38398154588</v>
      </c>
      <c r="AG1719" s="10">
        <f t="shared" si="501"/>
        <v>3.7643155165363318E-3</v>
      </c>
      <c r="AH1719" s="10">
        <f>+AD1719/SUM(AB$27:AB1719)-1</f>
        <v>0.46922309642192817</v>
      </c>
      <c r="AI1719" s="6">
        <f t="shared" si="502"/>
        <v>0</v>
      </c>
      <c r="AL1719" s="6">
        <f t="shared" si="503"/>
        <v>0</v>
      </c>
      <c r="AM1719" s="6">
        <f t="shared" si="504"/>
        <v>23728.32890904729</v>
      </c>
      <c r="AN1719" s="6">
        <f t="shared" si="505"/>
        <v>23172.75021536956</v>
      </c>
      <c r="AO1719" s="5">
        <f t="shared" si="506"/>
        <v>0</v>
      </c>
      <c r="AP1719" s="6">
        <f>+AN1719+SUM($D$16:$E$18)-SUM($AL$27:AL1719)</f>
        <v>31176.579689053757</v>
      </c>
      <c r="AQ1719" s="10">
        <f t="shared" si="514"/>
        <v>3.4662883367946318E-3</v>
      </c>
      <c r="AR1719" s="10">
        <f>+AN1719/SUM(AL$27:AL1719)-1</f>
        <v>0.25965076167460177</v>
      </c>
    </row>
    <row r="1720" spans="1:44" x14ac:dyDescent="0.25">
      <c r="A1720" s="1">
        <v>42725</v>
      </c>
      <c r="B1720">
        <v>7.9820000000000002</v>
      </c>
      <c r="G1720">
        <f t="shared" si="507"/>
        <v>5714.0713184091164</v>
      </c>
      <c r="H1720">
        <f t="shared" si="508"/>
        <v>5628.662299342177</v>
      </c>
      <c r="I1720" s="5">
        <f t="shared" si="497"/>
        <v>0</v>
      </c>
      <c r="J1720" s="6">
        <f>+H1720+SUM($D$16:$E$16)-SUM($F$27:F1720)</f>
        <v>8029.7751414474469</v>
      </c>
      <c r="K1720" s="10">
        <f t="shared" si="509"/>
        <v>-5.328434407304572E-3</v>
      </c>
      <c r="L1720" s="10">
        <f>+H1720/SUM(F$27:F1720)-1</f>
        <v>1.9890811010769394E-2</v>
      </c>
      <c r="M1720">
        <v>7.5910000000000002</v>
      </c>
      <c r="R1720">
        <f t="shared" si="510"/>
        <v>5572.5684521553503</v>
      </c>
      <c r="S1720">
        <f t="shared" si="511"/>
        <v>5331.3346321305035</v>
      </c>
      <c r="T1720" s="5">
        <f t="shared" si="498"/>
        <v>0</v>
      </c>
      <c r="U1720" s="6">
        <f>+S1720+SUM($D$17:$E$17)-SUM($Q$27:Q1720)</f>
        <v>7332.3820005515527</v>
      </c>
      <c r="V1720" s="10">
        <f t="shared" si="499"/>
        <v>-9.569209972936088E-4</v>
      </c>
      <c r="W1720" s="10">
        <f>+S1720/SUM(Q$27:Q1720)-1</f>
        <v>0.15924973776042251</v>
      </c>
      <c r="X1720">
        <v>5.3120000000000003</v>
      </c>
      <c r="AC1720">
        <f t="shared" si="512"/>
        <v>12304.971497291564</v>
      </c>
      <c r="AD1720">
        <f t="shared" si="513"/>
        <v>12078.583021887656</v>
      </c>
      <c r="AE1720" s="5">
        <f t="shared" si="500"/>
        <v>0</v>
      </c>
      <c r="AF1720" s="6">
        <f>+AD1720+SUM($D$18:$E$18)-SUM($AB$27:AB1720)</f>
        <v>15680.252285045537</v>
      </c>
      <c r="AG1720" s="10">
        <f t="shared" si="501"/>
        <v>-5.3368210644214598E-3</v>
      </c>
      <c r="AH1720" s="10">
        <f>+AD1720/SUM(AB$27:AB1720)-1</f>
        <v>0.45906021465568947</v>
      </c>
      <c r="AI1720" s="6">
        <f t="shared" si="502"/>
        <v>0</v>
      </c>
      <c r="AL1720" s="6">
        <f t="shared" si="503"/>
        <v>0</v>
      </c>
      <c r="AM1720" s="6">
        <f t="shared" si="504"/>
        <v>23591.611267856031</v>
      </c>
      <c r="AN1720" s="6">
        <f t="shared" si="505"/>
        <v>23038.579953360335</v>
      </c>
      <c r="AO1720" s="5">
        <f t="shared" si="506"/>
        <v>0</v>
      </c>
      <c r="AP1720" s="6">
        <f>+AN1720+SUM($D$16:$E$18)-SUM($AL$27:AL1720)</f>
        <v>31042.409427044531</v>
      </c>
      <c r="AQ1720" s="10">
        <f t="shared" si="514"/>
        <v>-4.3035593816704854E-3</v>
      </c>
      <c r="AR1720" s="10">
        <f>+AN1720/SUM(AL$27:AL1720)-1</f>
        <v>0.25235738168460364</v>
      </c>
    </row>
    <row r="1721" spans="1:44" x14ac:dyDescent="0.25">
      <c r="A1721" s="1">
        <v>42726</v>
      </c>
      <c r="B1721">
        <v>7.8929999999999998</v>
      </c>
      <c r="G1721">
        <f t="shared" si="507"/>
        <v>5650.3589221001193</v>
      </c>
      <c r="H1721">
        <f t="shared" si="508"/>
        <v>5565.9022210859184</v>
      </c>
      <c r="I1721" s="5">
        <f t="shared" si="497"/>
        <v>0</v>
      </c>
      <c r="J1721" s="6">
        <f>+H1721+SUM($D$16:$E$16)-SUM($F$27:F1721)</f>
        <v>7967.0150631911883</v>
      </c>
      <c r="K1721" s="10">
        <f t="shared" si="509"/>
        <v>-7.815919767455104E-3</v>
      </c>
      <c r="L1721" s="10">
        <f>+H1721/SUM(F$27:F1721)-1</f>
        <v>8.5189390263096243E-3</v>
      </c>
      <c r="M1721">
        <v>7.5880000000000001</v>
      </c>
      <c r="R1721">
        <f t="shared" si="510"/>
        <v>5570.366146088104</v>
      </c>
      <c r="S1721">
        <f t="shared" si="511"/>
        <v>5329.2276628383952</v>
      </c>
      <c r="T1721" s="5">
        <f t="shared" si="498"/>
        <v>0</v>
      </c>
      <c r="U1721" s="6">
        <f>+S1721+SUM($D$17:$E$17)-SUM($Q$27:Q1721)</f>
        <v>7330.2750312594444</v>
      </c>
      <c r="V1721" s="10">
        <f t="shared" si="499"/>
        <v>-2.8735127165357977E-4</v>
      </c>
      <c r="W1721" s="10">
        <f>+S1721/SUM(Q$27:Q1721)-1</f>
        <v>0.15879159664419507</v>
      </c>
      <c r="X1721">
        <v>5.3049999999999997</v>
      </c>
      <c r="AC1721">
        <f t="shared" si="512"/>
        <v>12288.756361658836</v>
      </c>
      <c r="AD1721">
        <f t="shared" si="513"/>
        <v>12062.666214441642</v>
      </c>
      <c r="AE1721" s="5">
        <f t="shared" si="500"/>
        <v>0</v>
      </c>
      <c r="AF1721" s="6">
        <f>+AD1721+SUM($D$18:$E$18)-SUM($AB$27:AB1721)</f>
        <v>15664.335477599519</v>
      </c>
      <c r="AG1721" s="10">
        <f t="shared" si="501"/>
        <v>-1.0150861833516656E-3</v>
      </c>
      <c r="AH1721" s="10">
        <f>+AD1721/SUM(AB$27:AB1721)-1</f>
        <v>0.45713750729450875</v>
      </c>
      <c r="AI1721" s="6">
        <f t="shared" si="502"/>
        <v>0</v>
      </c>
      <c r="AL1721" s="6">
        <f t="shared" si="503"/>
        <v>0</v>
      </c>
      <c r="AM1721" s="6">
        <f t="shared" si="504"/>
        <v>23509.481429847059</v>
      </c>
      <c r="AN1721" s="6">
        <f t="shared" si="505"/>
        <v>22957.796098365958</v>
      </c>
      <c r="AO1721" s="5">
        <f t="shared" si="506"/>
        <v>0</v>
      </c>
      <c r="AP1721" s="6">
        <f>+AN1721+SUM($D$16:$E$18)-SUM($AL$27:AL1721)</f>
        <v>30961.625572050154</v>
      </c>
      <c r="AQ1721" s="10">
        <f t="shared" si="514"/>
        <v>-2.6023706434332716E-3</v>
      </c>
      <c r="AR1721" s="10">
        <f>+AN1721/SUM(AL$27:AL1721)-1</f>
        <v>0.24796604084120277</v>
      </c>
    </row>
    <row r="1722" spans="1:44" x14ac:dyDescent="0.25">
      <c r="A1722" s="1">
        <v>42727</v>
      </c>
      <c r="B1722">
        <v>7.88</v>
      </c>
      <c r="G1722">
        <f t="shared" si="507"/>
        <v>5641.0526170212779</v>
      </c>
      <c r="H1722">
        <f t="shared" si="508"/>
        <v>5556.7350186439935</v>
      </c>
      <c r="I1722" s="5">
        <f t="shared" si="497"/>
        <v>0</v>
      </c>
      <c r="J1722" s="6">
        <f>+H1722+SUM($D$16:$E$16)-SUM($F$27:F1722)</f>
        <v>7957.8478607492643</v>
      </c>
      <c r="K1722" s="10">
        <f t="shared" si="509"/>
        <v>-1.150644547451396E-3</v>
      </c>
      <c r="L1722" s="10">
        <f>+H1722/SUM(F$27:F1722)-1</f>
        <v>6.8578790735234207E-3</v>
      </c>
      <c r="M1722">
        <v>7.5990000000000002</v>
      </c>
      <c r="R1722">
        <f t="shared" si="510"/>
        <v>5578.4412683346736</v>
      </c>
      <c r="S1722">
        <f t="shared" si="511"/>
        <v>5336.9532169094573</v>
      </c>
      <c r="T1722" s="5">
        <f t="shared" si="498"/>
        <v>0</v>
      </c>
      <c r="U1722" s="6">
        <f>+S1722+SUM($D$17:$E$17)-SUM($Q$27:Q1722)</f>
        <v>7338.0005853305056</v>
      </c>
      <c r="V1722" s="10">
        <f t="shared" si="499"/>
        <v>1.0539241758482643E-3</v>
      </c>
      <c r="W1722" s="10">
        <f>+S1722/SUM(Q$27:Q1722)-1</f>
        <v>0.16047144740369501</v>
      </c>
      <c r="X1722">
        <v>5.3159999999999998</v>
      </c>
      <c r="AC1722">
        <f t="shared" si="512"/>
        <v>12314.237289081691</v>
      </c>
      <c r="AD1722">
        <f t="shared" si="513"/>
        <v>12087.678340428232</v>
      </c>
      <c r="AE1722" s="5">
        <f t="shared" si="500"/>
        <v>0</v>
      </c>
      <c r="AF1722" s="6">
        <f>+AD1722+SUM($D$18:$E$18)-SUM($AB$27:AB1722)</f>
        <v>15689.347603586111</v>
      </c>
      <c r="AG1722" s="10">
        <f t="shared" si="501"/>
        <v>1.5967562762149168E-3</v>
      </c>
      <c r="AH1722" s="10">
        <f>+AD1722/SUM(AB$27:AB1722)-1</f>
        <v>0.46015890457636366</v>
      </c>
      <c r="AI1722" s="6">
        <f t="shared" si="502"/>
        <v>0</v>
      </c>
      <c r="AL1722" s="6">
        <f t="shared" si="503"/>
        <v>0</v>
      </c>
      <c r="AM1722" s="6">
        <f t="shared" si="504"/>
        <v>23533.731174437642</v>
      </c>
      <c r="AN1722" s="6">
        <f t="shared" si="505"/>
        <v>22981.366575981683</v>
      </c>
      <c r="AO1722" s="5">
        <f t="shared" si="506"/>
        <v>0</v>
      </c>
      <c r="AP1722" s="6">
        <f>+AN1722+SUM($D$16:$E$18)-SUM($AL$27:AL1722)</f>
        <v>30985.196049665876</v>
      </c>
      <c r="AQ1722" s="10">
        <f t="shared" si="514"/>
        <v>7.6128036497546958E-4</v>
      </c>
      <c r="AR1722" s="10">
        <f>+AN1722/SUM(AL$27:AL1722)-1</f>
        <v>0.24924731172211834</v>
      </c>
    </row>
    <row r="1723" spans="1:44" x14ac:dyDescent="0.25">
      <c r="A1723" s="1">
        <v>42733</v>
      </c>
      <c r="B1723">
        <v>8</v>
      </c>
      <c r="G1723">
        <f t="shared" si="507"/>
        <v>5726.9569715952057</v>
      </c>
      <c r="H1723">
        <f t="shared" si="508"/>
        <v>5641.3553488771504</v>
      </c>
      <c r="I1723" s="5">
        <f t="shared" si="497"/>
        <v>0</v>
      </c>
      <c r="J1723" s="6">
        <f>+H1723+SUM($D$16:$E$16)-SUM($F$27:F1723)</f>
        <v>8042.4681909824203</v>
      </c>
      <c r="K1723" s="10">
        <f t="shared" si="509"/>
        <v>1.0633569743212945E-2</v>
      </c>
      <c r="L1723" s="10">
        <f>+H1723/SUM(F$27:F1723)-1</f>
        <v>2.2190740176165846E-2</v>
      </c>
      <c r="M1723">
        <v>7.6109999999999998</v>
      </c>
      <c r="R1723">
        <f t="shared" si="510"/>
        <v>5587.2504926036581</v>
      </c>
      <c r="S1723">
        <f t="shared" si="511"/>
        <v>5345.3810940778894</v>
      </c>
      <c r="T1723" s="5">
        <f t="shared" si="498"/>
        <v>0</v>
      </c>
      <c r="U1723" s="6">
        <f>+S1723+SUM($D$17:$E$17)-SUM($Q$27:Q1723)</f>
        <v>7346.4284624989386</v>
      </c>
      <c r="V1723" s="10">
        <f t="shared" si="499"/>
        <v>1.1485250062914787E-3</v>
      </c>
      <c r="W1723" s="10">
        <f>+S1723/SUM(Q$27:Q1723)-1</f>
        <v>0.16230401186860433</v>
      </c>
      <c r="X1723">
        <v>5.3029999999999999</v>
      </c>
      <c r="AC1723">
        <f t="shared" si="512"/>
        <v>12284.123465763771</v>
      </c>
      <c r="AD1723">
        <f t="shared" si="513"/>
        <v>12058.118555171353</v>
      </c>
      <c r="AE1723" s="5">
        <f t="shared" si="500"/>
        <v>0</v>
      </c>
      <c r="AF1723" s="6">
        <f>+AD1723+SUM($D$18:$E$18)-SUM($AB$27:AB1723)</f>
        <v>15659.787818329232</v>
      </c>
      <c r="AG1723" s="10">
        <f t="shared" si="501"/>
        <v>-1.8840672030315808E-3</v>
      </c>
      <c r="AH1723" s="10">
        <f>+AD1723/SUM(AB$27:AB1723)-1</f>
        <v>0.45658816233417165</v>
      </c>
      <c r="AI1723" s="6">
        <f t="shared" si="502"/>
        <v>0</v>
      </c>
      <c r="AL1723" s="6">
        <f t="shared" si="503"/>
        <v>0</v>
      </c>
      <c r="AM1723" s="6">
        <f t="shared" si="504"/>
        <v>23598.330929962634</v>
      </c>
      <c r="AN1723" s="6">
        <f t="shared" si="505"/>
        <v>23044.854998126393</v>
      </c>
      <c r="AO1723" s="5">
        <f t="shared" si="506"/>
        <v>0</v>
      </c>
      <c r="AP1723" s="6">
        <f>+AN1723+SUM($D$16:$E$18)-SUM($AL$27:AL1723)</f>
        <v>31048.684471810589</v>
      </c>
      <c r="AQ1723" s="10">
        <f t="shared" si="514"/>
        <v>2.0489921071646933E-3</v>
      </c>
      <c r="AR1723" s="10">
        <f>+AN1723/SUM(AL$27:AL1723)-1</f>
        <v>0.25269848771844261</v>
      </c>
    </row>
    <row r="1724" spans="1:44" x14ac:dyDescent="0.25">
      <c r="A1724" s="1">
        <v>42734</v>
      </c>
      <c r="B1724">
        <v>7.99</v>
      </c>
      <c r="G1724">
        <f t="shared" si="507"/>
        <v>5719.7982753807119</v>
      </c>
      <c r="H1724">
        <f t="shared" si="508"/>
        <v>5634.3036546910544</v>
      </c>
      <c r="I1724" s="5">
        <f t="shared" si="497"/>
        <v>0</v>
      </c>
      <c r="J1724" s="6">
        <f>+H1724+SUM($D$16:$E$16)-SUM($F$27:F1724)</f>
        <v>8035.4164967963252</v>
      </c>
      <c r="K1724" s="10">
        <f t="shared" si="509"/>
        <v>-8.7680722119631849E-4</v>
      </c>
      <c r="L1724" s="10">
        <f>+H1724/SUM(F$27:F1724)-1</f>
        <v>2.0913001750945792E-2</v>
      </c>
      <c r="M1724">
        <v>7.6219999999999999</v>
      </c>
      <c r="R1724">
        <f t="shared" si="510"/>
        <v>5595.3256148502269</v>
      </c>
      <c r="S1724">
        <f t="shared" si="511"/>
        <v>5353.1066481489515</v>
      </c>
      <c r="T1724" s="5">
        <f t="shared" si="498"/>
        <v>0</v>
      </c>
      <c r="U1724" s="6">
        <f>+S1724+SUM($D$17:$E$17)-SUM($Q$27:Q1724)</f>
        <v>7354.1540165699998</v>
      </c>
      <c r="V1724" s="10">
        <f t="shared" si="499"/>
        <v>1.0516067924022376E-3</v>
      </c>
      <c r="W1724" s="10">
        <f>+S1724/SUM(Q$27:Q1724)-1</f>
        <v>0.16398386262810405</v>
      </c>
      <c r="X1724">
        <v>5.2750000000000004</v>
      </c>
      <c r="AC1724">
        <f t="shared" si="512"/>
        <v>12219.262923232867</v>
      </c>
      <c r="AD1724">
        <f t="shared" si="513"/>
        <v>11994.451325387306</v>
      </c>
      <c r="AE1724" s="5">
        <f t="shared" si="500"/>
        <v>0</v>
      </c>
      <c r="AF1724" s="6">
        <f>+AD1724+SUM($D$18:$E$18)-SUM($AB$27:AB1724)</f>
        <v>15596.120588545187</v>
      </c>
      <c r="AG1724" s="10">
        <f t="shared" si="501"/>
        <v>-4.065650858278258E-3</v>
      </c>
      <c r="AH1724" s="10">
        <f>+AD1724/SUM(AB$27:AB1724)-1</f>
        <v>0.44889733288945033</v>
      </c>
      <c r="AI1724" s="6">
        <f t="shared" si="502"/>
        <v>0</v>
      </c>
      <c r="AL1724" s="6">
        <f t="shared" si="503"/>
        <v>0</v>
      </c>
      <c r="AM1724" s="6">
        <f t="shared" si="504"/>
        <v>23534.386813463803</v>
      </c>
      <c r="AN1724" s="6">
        <f t="shared" si="505"/>
        <v>22981.861628227314</v>
      </c>
      <c r="AO1724" s="5">
        <f t="shared" si="506"/>
        <v>0</v>
      </c>
      <c r="AP1724" s="6">
        <f>+AN1724+SUM($D$16:$E$18)-SUM($AL$27:AL1724)</f>
        <v>30985.69110191151</v>
      </c>
      <c r="AQ1724" s="10">
        <f t="shared" si="514"/>
        <v>-2.0288579361960046E-3</v>
      </c>
      <c r="AR1724" s="10">
        <f>+AN1724/SUM(AL$27:AL1724)-1</f>
        <v>0.24927422233620078</v>
      </c>
    </row>
    <row r="1725" spans="1:44" x14ac:dyDescent="0.25">
      <c r="A1725" s="1">
        <v>42738</v>
      </c>
      <c r="B1725">
        <v>8.157</v>
      </c>
      <c r="G1725">
        <f t="shared" si="507"/>
        <v>5839.3485021627612</v>
      </c>
      <c r="H1725">
        <f t="shared" si="508"/>
        <v>5752.0669475988643</v>
      </c>
      <c r="I1725" s="5">
        <f t="shared" si="497"/>
        <v>0</v>
      </c>
      <c r="J1725" s="6">
        <f>+H1725+SUM($D$16:$E$16)-SUM($F$27:F1725)</f>
        <v>8153.1797897041351</v>
      </c>
      <c r="K1725" s="10">
        <f t="shared" si="509"/>
        <v>1.4655530669102301E-2</v>
      </c>
      <c r="L1725" s="10">
        <f>+H1725/SUM(F$27:F1725)-1</f>
        <v>4.2251233452123005E-2</v>
      </c>
      <c r="M1725">
        <v>7.6870000000000003</v>
      </c>
      <c r="R1725">
        <f t="shared" si="510"/>
        <v>5643.0422463072282</v>
      </c>
      <c r="S1725">
        <f t="shared" si="511"/>
        <v>5398.7576494779578</v>
      </c>
      <c r="T1725" s="5">
        <f t="shared" si="498"/>
        <v>0</v>
      </c>
      <c r="U1725" s="6">
        <f>+S1725+SUM($D$17:$E$17)-SUM($Q$27:Q1725)</f>
        <v>7399.8050178990061</v>
      </c>
      <c r="V1725" s="10">
        <f t="shared" si="499"/>
        <v>6.207512274851501E-3</v>
      </c>
      <c r="W1725" s="10">
        <f>+S1725/SUM(Q$27:Q1725)-1</f>
        <v>0.17391025347969524</v>
      </c>
      <c r="X1725">
        <v>5.3639999999999999</v>
      </c>
      <c r="AC1725">
        <f t="shared" si="512"/>
        <v>12425.426790563241</v>
      </c>
      <c r="AD1725">
        <f t="shared" si="513"/>
        <v>12196.822162915167</v>
      </c>
      <c r="AE1725" s="5">
        <f t="shared" si="500"/>
        <v>0</v>
      </c>
      <c r="AF1725" s="6">
        <f>+AD1725+SUM($D$18:$E$18)-SUM($AB$27:AB1725)</f>
        <v>15798.491426073046</v>
      </c>
      <c r="AG1725" s="10">
        <f t="shared" si="501"/>
        <v>1.2975716389144409E-2</v>
      </c>
      <c r="AH1725" s="10">
        <f>+AD1725/SUM(AB$27:AB1725)-1</f>
        <v>0.47334318362445682</v>
      </c>
      <c r="AI1725" s="6">
        <f t="shared" si="502"/>
        <v>0</v>
      </c>
      <c r="AL1725" s="6">
        <f t="shared" si="503"/>
        <v>0</v>
      </c>
      <c r="AM1725" s="6">
        <f t="shared" si="504"/>
        <v>23907.817539033229</v>
      </c>
      <c r="AN1725" s="6">
        <f t="shared" si="505"/>
        <v>23347.646759991989</v>
      </c>
      <c r="AO1725" s="5">
        <f t="shared" si="506"/>
        <v>0</v>
      </c>
      <c r="AP1725" s="6">
        <f>+AN1725+SUM($D$16:$E$18)-SUM($AL$27:AL1725)</f>
        <v>31351.476233676181</v>
      </c>
      <c r="AQ1725" s="10">
        <f t="shared" si="514"/>
        <v>1.1804969286036249E-2</v>
      </c>
      <c r="AR1725" s="10">
        <f>+AN1725/SUM(AL$27:AL1725)-1</f>
        <v>0.26915798734269591</v>
      </c>
    </row>
    <row r="1726" spans="1:44" x14ac:dyDescent="0.25">
      <c r="A1726" s="1">
        <v>42739</v>
      </c>
      <c r="B1726">
        <v>8.1189999999999998</v>
      </c>
      <c r="G1726">
        <f t="shared" si="507"/>
        <v>5812.1454565476834</v>
      </c>
      <c r="H1726">
        <f t="shared" si="508"/>
        <v>5725.270509691698</v>
      </c>
      <c r="I1726" s="5">
        <f t="shared" si="497"/>
        <v>0</v>
      </c>
      <c r="J1726" s="6">
        <f>+H1726+SUM($D$16:$E$16)-SUM($F$27:F1726)</f>
        <v>8126.3833517969679</v>
      </c>
      <c r="K1726" s="10">
        <f t="shared" si="509"/>
        <v>-3.2866241881487346E-3</v>
      </c>
      <c r="L1726" s="10">
        <f>+H1726/SUM(F$27:F1726)-1</f>
        <v>3.7395827436286222E-2</v>
      </c>
      <c r="M1726">
        <v>7.6859999999999999</v>
      </c>
      <c r="R1726">
        <f t="shared" si="510"/>
        <v>5642.3081442848124</v>
      </c>
      <c r="S1726">
        <f t="shared" si="511"/>
        <v>5398.0553263805887</v>
      </c>
      <c r="T1726" s="5">
        <f t="shared" si="498"/>
        <v>0</v>
      </c>
      <c r="U1726" s="6">
        <f>+S1726+SUM($D$17:$E$17)-SUM($Q$27:Q1726)</f>
        <v>7399.1026948016379</v>
      </c>
      <c r="V1726" s="10">
        <f t="shared" si="499"/>
        <v>-9.4911027475608201E-5</v>
      </c>
      <c r="W1726" s="10">
        <f>+S1726/SUM(Q$27:Q1726)-1</f>
        <v>0.17375753977428632</v>
      </c>
      <c r="X1726">
        <v>5.3529999999999998</v>
      </c>
      <c r="AC1726">
        <f t="shared" si="512"/>
        <v>12399.945863140385</v>
      </c>
      <c r="AD1726">
        <f t="shared" si="513"/>
        <v>12171.810036928577</v>
      </c>
      <c r="AE1726" s="5">
        <f t="shared" si="500"/>
        <v>0</v>
      </c>
      <c r="AF1726" s="6">
        <f>+AD1726+SUM($D$18:$E$18)-SUM($AB$27:AB1726)</f>
        <v>15773.479300086454</v>
      </c>
      <c r="AG1726" s="10">
        <f t="shared" si="501"/>
        <v>-1.5831971111692766E-3</v>
      </c>
      <c r="AH1726" s="10">
        <f>+AD1726/SUM(AB$27:AB1726)-1</f>
        <v>0.47032178634260213</v>
      </c>
      <c r="AI1726" s="6">
        <f t="shared" si="502"/>
        <v>0</v>
      </c>
      <c r="AL1726" s="6">
        <f t="shared" si="503"/>
        <v>0</v>
      </c>
      <c r="AM1726" s="6">
        <f t="shared" si="504"/>
        <v>23854.399463972881</v>
      </c>
      <c r="AN1726" s="6">
        <f t="shared" si="505"/>
        <v>23295.135873000865</v>
      </c>
      <c r="AO1726" s="5">
        <f t="shared" si="506"/>
        <v>0</v>
      </c>
      <c r="AP1726" s="6">
        <f>+AN1726+SUM($D$16:$E$18)-SUM($AL$27:AL1726)</f>
        <v>31298.965346685061</v>
      </c>
      <c r="AQ1726" s="10">
        <f t="shared" si="514"/>
        <v>-1.6749095512993417E-3</v>
      </c>
      <c r="AR1726" s="10">
        <f>+AN1726/SUM(AL$27:AL1726)-1</f>
        <v>0.26630354071120776</v>
      </c>
    </row>
    <row r="1727" spans="1:44" x14ac:dyDescent="0.25">
      <c r="A1727" s="1">
        <v>42740</v>
      </c>
      <c r="B1727">
        <v>8.1189999999999998</v>
      </c>
      <c r="G1727">
        <f t="shared" si="507"/>
        <v>5812.1454565476834</v>
      </c>
      <c r="H1727">
        <f t="shared" si="508"/>
        <v>5725.270509691698</v>
      </c>
      <c r="I1727" s="5">
        <f t="shared" si="497"/>
        <v>0</v>
      </c>
      <c r="J1727" s="6">
        <f>+H1727+SUM($D$16:$E$16)-SUM($F$27:F1727)</f>
        <v>8126.3833517969679</v>
      </c>
      <c r="K1727" s="10">
        <f t="shared" si="509"/>
        <v>0</v>
      </c>
      <c r="L1727" s="10">
        <f>+H1727/SUM(F$27:F1727)-1</f>
        <v>3.7395827436286222E-2</v>
      </c>
      <c r="M1727">
        <v>7.6829999999999998</v>
      </c>
      <c r="R1727">
        <f t="shared" si="510"/>
        <v>5640.1058382175661</v>
      </c>
      <c r="S1727">
        <f t="shared" si="511"/>
        <v>5395.9483570884804</v>
      </c>
      <c r="T1727" s="5">
        <f t="shared" si="498"/>
        <v>0</v>
      </c>
      <c r="U1727" s="6">
        <f>+S1727+SUM($D$17:$E$17)-SUM($Q$27:Q1727)</f>
        <v>7396.9957255095296</v>
      </c>
      <c r="V1727" s="10">
        <f t="shared" si="499"/>
        <v>-2.847601093020069E-4</v>
      </c>
      <c r="W1727" s="10">
        <f>+S1727/SUM(Q$27:Q1727)-1</f>
        <v>0.17329939865805888</v>
      </c>
      <c r="X1727">
        <v>5.3319999999999999</v>
      </c>
      <c r="AC1727">
        <f t="shared" si="512"/>
        <v>12351.300456242207</v>
      </c>
      <c r="AD1727">
        <f t="shared" si="513"/>
        <v>12124.059614590542</v>
      </c>
      <c r="AE1727" s="5">
        <f t="shared" si="500"/>
        <v>0</v>
      </c>
      <c r="AF1727" s="6">
        <f>+AD1727+SUM($D$18:$E$18)-SUM($AB$27:AB1727)</f>
        <v>15725.728877748423</v>
      </c>
      <c r="AG1727" s="10">
        <f t="shared" si="501"/>
        <v>-3.0272599614575846E-3</v>
      </c>
      <c r="AH1727" s="10">
        <f>+AD1727/SUM(AB$27:AB1727)-1</f>
        <v>0.46455366425906108</v>
      </c>
      <c r="AI1727" s="6">
        <f t="shared" si="502"/>
        <v>0</v>
      </c>
      <c r="AL1727" s="6">
        <f t="shared" si="503"/>
        <v>0</v>
      </c>
      <c r="AM1727" s="6">
        <f t="shared" si="504"/>
        <v>23803.551751007457</v>
      </c>
      <c r="AN1727" s="6">
        <f t="shared" si="505"/>
        <v>23245.278481370719</v>
      </c>
      <c r="AO1727" s="5">
        <f t="shared" si="506"/>
        <v>0</v>
      </c>
      <c r="AP1727" s="6">
        <f>+AN1727+SUM($D$16:$E$18)-SUM($AL$27:AL1727)</f>
        <v>31249.107955054915</v>
      </c>
      <c r="AQ1727" s="10">
        <f t="shared" si="514"/>
        <v>-1.5929405677759245E-3</v>
      </c>
      <c r="AR1727" s="10">
        <f>+AN1727/SUM(AL$27:AL1727)-1</f>
        <v>0.26359333580422328</v>
      </c>
    </row>
    <row r="1728" spans="1:44" x14ac:dyDescent="0.25">
      <c r="A1728" s="1">
        <v>42744</v>
      </c>
      <c r="B1728">
        <v>8.1229999999999993</v>
      </c>
      <c r="C1728">
        <f>+$C$16</f>
        <v>60</v>
      </c>
      <c r="D1728" s="7">
        <f>+$H$16</f>
        <v>1.0004210526315789</v>
      </c>
      <c r="E1728" s="7">
        <f>+$J$16</f>
        <v>0.46199999999999997</v>
      </c>
      <c r="F1728" s="6">
        <f>+C1728-D1728-E1728</f>
        <v>58.537578947368416</v>
      </c>
      <c r="G1728">
        <f t="shared" si="507"/>
        <v>5873.5465139808493</v>
      </c>
      <c r="H1728">
        <f t="shared" si="508"/>
        <v>5786.6287663135045</v>
      </c>
      <c r="I1728" s="5">
        <f t="shared" si="497"/>
        <v>140940</v>
      </c>
      <c r="J1728" s="6">
        <f>+H1728+SUM($D$16:$E$16)-SUM($F$27:F1728)</f>
        <v>8129.2040294714061</v>
      </c>
      <c r="K1728" s="10">
        <f t="shared" si="509"/>
        <v>3.4710123216297184E-4</v>
      </c>
      <c r="L1728" s="10">
        <f>+H1728/SUM(F$27:F1728)-1</f>
        <v>3.7509072617240902E-2</v>
      </c>
      <c r="M1728">
        <v>7.6689999999999996</v>
      </c>
      <c r="N1728">
        <f>+$C$17</f>
        <v>50</v>
      </c>
      <c r="O1728" s="7">
        <f>+$H$17</f>
        <v>0.83368421052631569</v>
      </c>
      <c r="P1728" s="7">
        <f>+$J$17</f>
        <v>0.38500000000000001</v>
      </c>
      <c r="Q1728" s="6">
        <f>+N1728-O1728-P1728</f>
        <v>48.781315789473688</v>
      </c>
      <c r="R1728">
        <f t="shared" si="510"/>
        <v>5679.8284099037501</v>
      </c>
      <c r="S1728">
        <f t="shared" si="511"/>
        <v>5434.8971495147835</v>
      </c>
      <c r="T1728" s="5">
        <f t="shared" si="498"/>
        <v>117450</v>
      </c>
      <c r="U1728" s="6">
        <f>+S1728+SUM($D$17:$E$17)-SUM($Q$27:Q1728)</f>
        <v>7387.1632021463593</v>
      </c>
      <c r="V1728" s="10">
        <f t="shared" si="499"/>
        <v>-1.329259030022345E-3</v>
      </c>
      <c r="W1728" s="10">
        <f>+S1728/SUM(Q$27:Q1728)-1</f>
        <v>0.16936494452141693</v>
      </c>
      <c r="X1728">
        <v>5.3339999999999996</v>
      </c>
      <c r="Y1728">
        <f>+$C$18</f>
        <v>90</v>
      </c>
      <c r="Z1728" s="7">
        <f>+$H$18</f>
        <v>1.5006315789473685</v>
      </c>
      <c r="AA1728" s="7">
        <f>+$J$18</f>
        <v>0.69300000000000006</v>
      </c>
      <c r="AB1728" s="6">
        <f>+Y1728-Z1728-AA1728</f>
        <v>87.806368421052639</v>
      </c>
      <c r="AC1728">
        <f t="shared" si="512"/>
        <v>12443.739720558322</v>
      </c>
      <c r="AD1728">
        <f t="shared" si="513"/>
        <v>12216.413642281881</v>
      </c>
      <c r="AE1728" s="5">
        <f t="shared" si="500"/>
        <v>211410</v>
      </c>
      <c r="AF1728" s="6">
        <f>+AD1728+SUM($D$18:$E$18)-SUM($AB$27:AB1728)</f>
        <v>15730.276537018708</v>
      </c>
      <c r="AG1728" s="10">
        <f t="shared" si="501"/>
        <v>2.8918591345683531E-4</v>
      </c>
      <c r="AH1728" s="10">
        <f>+AD1728/SUM(AB$27:AB1728)-1</f>
        <v>0.46022154413372962</v>
      </c>
      <c r="AI1728" s="6">
        <f t="shared" si="502"/>
        <v>200</v>
      </c>
      <c r="AL1728" s="6">
        <f t="shared" si="503"/>
        <v>195.12526315789475</v>
      </c>
      <c r="AM1728" s="6">
        <f t="shared" si="504"/>
        <v>23997.114644442921</v>
      </c>
      <c r="AN1728" s="6">
        <f t="shared" si="505"/>
        <v>23437.939558110171</v>
      </c>
      <c r="AO1728" s="5">
        <f t="shared" si="506"/>
        <v>469800</v>
      </c>
      <c r="AP1728" s="6">
        <f>+AN1728+SUM($D$16:$E$18)-SUM($AL$27:AL1728)</f>
        <v>31246.643768636473</v>
      </c>
      <c r="AQ1728" s="10">
        <f t="shared" si="514"/>
        <v>-7.8856216375378096E-5</v>
      </c>
      <c r="AR1728" s="10">
        <f>+AN1728/SUM(AL$27:AL1728)-1</f>
        <v>0.26069424226904192</v>
      </c>
    </row>
    <row r="1729" spans="1:44" x14ac:dyDescent="0.25">
      <c r="A1729" s="1">
        <v>42745</v>
      </c>
      <c r="B1729">
        <v>8.1560000000000006</v>
      </c>
      <c r="G1729">
        <f t="shared" si="507"/>
        <v>5897.4080226551541</v>
      </c>
      <c r="H1729">
        <f t="shared" si="508"/>
        <v>5810.1371682940971</v>
      </c>
      <c r="I1729" s="5">
        <f t="shared" si="497"/>
        <v>0</v>
      </c>
      <c r="J1729" s="6">
        <f>+H1729+SUM($D$16:$E$16)-SUM($F$27:F1729)</f>
        <v>8152.7124314519988</v>
      </c>
      <c r="K1729" s="10">
        <f t="shared" si="509"/>
        <v>2.8918454863926524E-3</v>
      </c>
      <c r="L1729" s="10">
        <f>+H1729/SUM(F$27:F1729)-1</f>
        <v>4.1723993138768734E-2</v>
      </c>
      <c r="M1729">
        <v>7.6829999999999998</v>
      </c>
      <c r="R1729">
        <f t="shared" si="510"/>
        <v>5690.1971147855666</v>
      </c>
      <c r="S1729">
        <f t="shared" si="511"/>
        <v>5444.8187246997104</v>
      </c>
      <c r="T1729" s="5">
        <f t="shared" si="498"/>
        <v>0</v>
      </c>
      <c r="U1729" s="6">
        <f>+S1729+SUM($D$17:$E$17)-SUM($Q$27:Q1729)</f>
        <v>7397.0847773312871</v>
      </c>
      <c r="V1729" s="10">
        <f t="shared" si="499"/>
        <v>1.3430832531282633E-3</v>
      </c>
      <c r="W1729" s="10">
        <f>+S1729/SUM(Q$27:Q1729)-1</f>
        <v>0.17149965689894975</v>
      </c>
      <c r="X1729">
        <v>5.3209999999999997</v>
      </c>
      <c r="AC1729">
        <f t="shared" si="512"/>
        <v>12413.411895967534</v>
      </c>
      <c r="AD1729">
        <f t="shared" si="513"/>
        <v>12186.639855752135</v>
      </c>
      <c r="AE1729" s="5">
        <f t="shared" si="500"/>
        <v>0</v>
      </c>
      <c r="AF1729" s="6">
        <f>+AD1729+SUM($D$18:$E$18)-SUM($AB$27:AB1729)</f>
        <v>15700.502750488962</v>
      </c>
      <c r="AG1729" s="10">
        <f t="shared" si="501"/>
        <v>-1.8927694284126551E-3</v>
      </c>
      <c r="AH1729" s="10">
        <f>+AD1729/SUM(AB$27:AB1729)-1</f>
        <v>0.45666269897554845</v>
      </c>
      <c r="AI1729" s="6">
        <f t="shared" si="502"/>
        <v>0</v>
      </c>
      <c r="AL1729" s="6">
        <f t="shared" si="503"/>
        <v>0</v>
      </c>
      <c r="AM1729" s="6">
        <f t="shared" si="504"/>
        <v>24001.017033408258</v>
      </c>
      <c r="AN1729" s="6">
        <f t="shared" si="505"/>
        <v>23441.595748745942</v>
      </c>
      <c r="AO1729" s="5">
        <f t="shared" si="506"/>
        <v>0</v>
      </c>
      <c r="AP1729" s="6">
        <f>+AN1729+SUM($D$16:$E$18)-SUM($AL$27:AL1729)</f>
        <v>31250.299959272241</v>
      </c>
      <c r="AQ1729" s="10">
        <f t="shared" si="514"/>
        <v>1.1701066722036302E-4</v>
      </c>
      <c r="AR1729" s="10">
        <f>+AN1729/SUM(AL$27:AL1729)-1</f>
        <v>0.26089090368937384</v>
      </c>
    </row>
    <row r="1730" spans="1:44" x14ac:dyDescent="0.25">
      <c r="A1730" s="1">
        <v>42746</v>
      </c>
      <c r="B1730">
        <v>8.2539999999999996</v>
      </c>
      <c r="G1730">
        <f t="shared" si="507"/>
        <v>5968.2694726576301</v>
      </c>
      <c r="H1730">
        <f t="shared" si="508"/>
        <v>5879.9499984182776</v>
      </c>
      <c r="I1730" s="5">
        <f t="shared" si="497"/>
        <v>0</v>
      </c>
      <c r="J1730" s="6">
        <f>+H1730+SUM($D$16:$E$16)-SUM($F$27:F1730)</f>
        <v>8222.5252615761783</v>
      </c>
      <c r="K1730" s="10">
        <f t="shared" si="509"/>
        <v>8.5631414956881535E-3</v>
      </c>
      <c r="L1730" s="10">
        <f>+H1730/SUM(F$27:F1730)-1</f>
        <v>5.424102983906276E-2</v>
      </c>
      <c r="M1730">
        <v>7.6970000000000001</v>
      </c>
      <c r="R1730">
        <f t="shared" si="510"/>
        <v>5700.5658196673839</v>
      </c>
      <c r="S1730">
        <f t="shared" si="511"/>
        <v>5454.7402998846383</v>
      </c>
      <c r="T1730" s="5">
        <f t="shared" si="498"/>
        <v>0</v>
      </c>
      <c r="U1730" s="6">
        <f>+S1730+SUM($D$17:$E$17)-SUM($Q$27:Q1730)</f>
        <v>7407.0063525162132</v>
      </c>
      <c r="V1730" s="10">
        <f t="shared" si="499"/>
        <v>1.3412818000047011E-3</v>
      </c>
      <c r="W1730" s="10">
        <f>+S1730/SUM(Q$27:Q1730)-1</f>
        <v>0.17363436927648279</v>
      </c>
      <c r="X1730">
        <v>5.3479999999999999</v>
      </c>
      <c r="AC1730">
        <f t="shared" si="512"/>
        <v>12476.400454733015</v>
      </c>
      <c r="AD1730">
        <f t="shared" si="513"/>
        <v>12248.477720083145</v>
      </c>
      <c r="AE1730" s="5">
        <f t="shared" si="500"/>
        <v>0</v>
      </c>
      <c r="AF1730" s="6">
        <f>+AD1730+SUM($D$18:$E$18)-SUM($AB$27:AB1730)</f>
        <v>15762.340614819972</v>
      </c>
      <c r="AG1730" s="10">
        <f t="shared" si="501"/>
        <v>3.9385913504639269E-3</v>
      </c>
      <c r="AH1730" s="10">
        <f>+AD1730/SUM(AB$27:AB1730)-1</f>
        <v>0.46405414661177069</v>
      </c>
      <c r="AI1730" s="6">
        <f t="shared" si="502"/>
        <v>0</v>
      </c>
      <c r="AL1730" s="6">
        <f t="shared" si="503"/>
        <v>0</v>
      </c>
      <c r="AM1730" s="6">
        <f t="shared" si="504"/>
        <v>24145.235747058028</v>
      </c>
      <c r="AN1730" s="6">
        <f t="shared" si="505"/>
        <v>23583.168018386059</v>
      </c>
      <c r="AO1730" s="5">
        <f t="shared" si="506"/>
        <v>0</v>
      </c>
      <c r="AP1730" s="6">
        <f>+AN1730+SUM($D$16:$E$18)-SUM($AL$27:AL1730)</f>
        <v>31391.872228912362</v>
      </c>
      <c r="AQ1730" s="10">
        <f t="shared" si="514"/>
        <v>4.5302691438042775E-3</v>
      </c>
      <c r="AR1730" s="10">
        <f>+AN1730/SUM(AL$27:AL1730)-1</f>
        <v>0.26850587960300953</v>
      </c>
    </row>
    <row r="1731" spans="1:44" x14ac:dyDescent="0.25">
      <c r="A1731" s="1">
        <v>42747</v>
      </c>
      <c r="B1731">
        <v>8.2040000000000006</v>
      </c>
      <c r="G1731">
        <f t="shared" si="507"/>
        <v>5932.1156716359592</v>
      </c>
      <c r="H1731">
        <f t="shared" si="508"/>
        <v>5844.3312075385938</v>
      </c>
      <c r="I1731" s="5">
        <f t="shared" si="497"/>
        <v>0</v>
      </c>
      <c r="J1731" s="6">
        <f>+H1731+SUM($D$16:$E$16)-SUM($F$27:F1731)</f>
        <v>8186.9064706964964</v>
      </c>
      <c r="K1731" s="10">
        <f t="shared" si="509"/>
        <v>-4.3318554515275887E-3</v>
      </c>
      <c r="L1731" s="10">
        <f>+H1731/SUM(F$27:F1731)-1</f>
        <v>4.7854786624627055E-2</v>
      </c>
      <c r="M1731">
        <v>7.6529999999999996</v>
      </c>
      <c r="R1731">
        <f t="shared" si="510"/>
        <v>5667.9784614673881</v>
      </c>
      <c r="S1731">
        <f t="shared" si="511"/>
        <v>5423.5582064462951</v>
      </c>
      <c r="T1731" s="5">
        <f t="shared" si="498"/>
        <v>0</v>
      </c>
      <c r="U1731" s="6">
        <f>+S1731+SUM($D$17:$E$17)-SUM($Q$27:Q1731)</f>
        <v>7375.82425907787</v>
      </c>
      <c r="V1731" s="10">
        <f t="shared" si="499"/>
        <v>-4.2098105434661415E-3</v>
      </c>
      <c r="W1731" s="10">
        <f>+S1731/SUM(Q$27:Q1731)-1</f>
        <v>0.16692527323280792</v>
      </c>
      <c r="X1731">
        <v>5.2759999999999998</v>
      </c>
      <c r="AC1731">
        <f t="shared" si="512"/>
        <v>12308.430964691732</v>
      </c>
      <c r="AD1731">
        <f t="shared" si="513"/>
        <v>12083.576748533784</v>
      </c>
      <c r="AE1731" s="5">
        <f t="shared" si="500"/>
        <v>0</v>
      </c>
      <c r="AF1731" s="6">
        <f>+AD1731+SUM($D$18:$E$18)-SUM($AB$27:AB1731)</f>
        <v>15597.439643270613</v>
      </c>
      <c r="AG1731" s="10">
        <f t="shared" si="501"/>
        <v>-1.0461705883599404E-2</v>
      </c>
      <c r="AH1731" s="10">
        <f>+AD1731/SUM(AB$27:AB1731)-1</f>
        <v>0.44434361958184421</v>
      </c>
      <c r="AI1731" s="6">
        <f t="shared" si="502"/>
        <v>0</v>
      </c>
      <c r="AL1731" s="6">
        <f t="shared" si="503"/>
        <v>0</v>
      </c>
      <c r="AM1731" s="6">
        <f t="shared" si="504"/>
        <v>23908.525097795078</v>
      </c>
      <c r="AN1731" s="6">
        <f t="shared" si="505"/>
        <v>23351.466162518671</v>
      </c>
      <c r="AO1731" s="5">
        <f t="shared" si="506"/>
        <v>0</v>
      </c>
      <c r="AP1731" s="6">
        <f>+AN1731+SUM($D$16:$E$18)-SUM($AL$27:AL1731)</f>
        <v>31160.170373044974</v>
      </c>
      <c r="AQ1731" s="10">
        <f t="shared" si="514"/>
        <v>-7.3809505268688236E-3</v>
      </c>
      <c r="AR1731" s="10">
        <f>+AN1731/SUM(AL$27:AL1731)-1</f>
        <v>0.25604295832569979</v>
      </c>
    </row>
    <row r="1732" spans="1:44" x14ac:dyDescent="0.25">
      <c r="A1732" s="1">
        <v>42748</v>
      </c>
      <c r="B1732">
        <v>8.2159999999999993</v>
      </c>
      <c r="G1732">
        <f t="shared" si="507"/>
        <v>5940.7925838811598</v>
      </c>
      <c r="H1732">
        <f t="shared" si="508"/>
        <v>5852.8797173497178</v>
      </c>
      <c r="I1732" s="5">
        <f t="shared" si="497"/>
        <v>0</v>
      </c>
      <c r="J1732" s="6">
        <f>+H1732+SUM($D$16:$E$16)-SUM($F$27:F1732)</f>
        <v>8195.4549805076203</v>
      </c>
      <c r="K1732" s="10">
        <f t="shared" si="509"/>
        <v>1.0441684953554908E-3</v>
      </c>
      <c r="L1732" s="10">
        <f>+H1732/SUM(F$27:F1732)-1</f>
        <v>4.938748499609158E-2</v>
      </c>
      <c r="M1732">
        <v>7.72</v>
      </c>
      <c r="R1732">
        <f t="shared" si="510"/>
        <v>5717.6001205446546</v>
      </c>
      <c r="S1732">
        <f t="shared" si="511"/>
        <v>5471.0400305455905</v>
      </c>
      <c r="T1732" s="5">
        <f t="shared" si="498"/>
        <v>0</v>
      </c>
      <c r="U1732" s="6">
        <f>+S1732+SUM($D$17:$E$17)-SUM($Q$27:Q1732)</f>
        <v>7423.3060831771672</v>
      </c>
      <c r="V1732" s="10">
        <f t="shared" si="499"/>
        <v>6.4374939574867174E-3</v>
      </c>
      <c r="W1732" s="10">
        <f>+S1732/SUM(Q$27:Q1732)-1</f>
        <v>0.17714139675385843</v>
      </c>
      <c r="X1732">
        <v>5.3</v>
      </c>
      <c r="AC1732">
        <f t="shared" si="512"/>
        <v>12364.420794705493</v>
      </c>
      <c r="AD1732">
        <f t="shared" si="513"/>
        <v>12138.543739050237</v>
      </c>
      <c r="AE1732" s="5">
        <f t="shared" si="500"/>
        <v>0</v>
      </c>
      <c r="AF1732" s="6">
        <f>+AD1732+SUM($D$18:$E$18)-SUM($AB$27:AB1732)</f>
        <v>15652.406633787064</v>
      </c>
      <c r="AG1732" s="10">
        <f t="shared" si="501"/>
        <v>3.5241034281012773E-3</v>
      </c>
      <c r="AH1732" s="10">
        <f>+AD1732/SUM(AB$27:AB1732)-1</f>
        <v>0.45091379525848629</v>
      </c>
      <c r="AI1732" s="6">
        <f t="shared" si="502"/>
        <v>0</v>
      </c>
      <c r="AL1732" s="6">
        <f t="shared" si="503"/>
        <v>0</v>
      </c>
      <c r="AM1732" s="6">
        <f t="shared" si="504"/>
        <v>24022.813499131305</v>
      </c>
      <c r="AN1732" s="6">
        <f t="shared" si="505"/>
        <v>23462.463486945548</v>
      </c>
      <c r="AO1732" s="5">
        <f t="shared" si="506"/>
        <v>0</v>
      </c>
      <c r="AP1732" s="6">
        <f>+AN1732+SUM($D$16:$E$18)-SUM($AL$27:AL1732)</f>
        <v>31271.16769747185</v>
      </c>
      <c r="AQ1732" s="10">
        <f t="shared" si="514"/>
        <v>3.5621539644370426E-3</v>
      </c>
      <c r="AR1732" s="10">
        <f>+AN1732/SUM(AL$27:AL1732)-1</f>
        <v>0.26201335036742734</v>
      </c>
    </row>
    <row r="1733" spans="1:44" x14ac:dyDescent="0.25">
      <c r="A1733" s="1">
        <v>42751</v>
      </c>
      <c r="B1733">
        <v>8.1739999999999995</v>
      </c>
      <c r="G1733">
        <f t="shared" si="507"/>
        <v>5910.423391022955</v>
      </c>
      <c r="H1733">
        <f t="shared" si="508"/>
        <v>5822.9599330107831</v>
      </c>
      <c r="I1733" s="5">
        <f t="shared" si="497"/>
        <v>0</v>
      </c>
      <c r="J1733" s="6">
        <f>+H1733+SUM($D$16:$E$16)-SUM($F$27:F1733)</f>
        <v>8165.5351961686847</v>
      </c>
      <c r="K1733" s="10">
        <f t="shared" si="509"/>
        <v>-3.6507777066798752E-3</v>
      </c>
      <c r="L1733" s="10">
        <f>+H1733/SUM(F$27:F1733)-1</f>
        <v>4.4023040695965632E-2</v>
      </c>
      <c r="M1733">
        <v>7.6740000000000004</v>
      </c>
      <c r="R1733">
        <f t="shared" si="510"/>
        <v>5683.5315187901142</v>
      </c>
      <c r="S1733">
        <f t="shared" si="511"/>
        <v>5438.4405692236869</v>
      </c>
      <c r="T1733" s="5">
        <f t="shared" si="498"/>
        <v>0</v>
      </c>
      <c r="U1733" s="6">
        <f>+S1733+SUM($D$17:$E$17)-SUM($Q$27:Q1733)</f>
        <v>7390.7066218552627</v>
      </c>
      <c r="V1733" s="10">
        <f t="shared" si="499"/>
        <v>-4.3915017051205929E-3</v>
      </c>
      <c r="W1733" s="10">
        <f>+S1733/SUM(Q$27:Q1733)-1</f>
        <v>0.17012734179910738</v>
      </c>
      <c r="X1733">
        <v>5.298</v>
      </c>
      <c r="AC1733">
        <f t="shared" si="512"/>
        <v>12359.75497553768</v>
      </c>
      <c r="AD1733">
        <f t="shared" si="513"/>
        <v>12133.963156507201</v>
      </c>
      <c r="AE1733" s="5">
        <f t="shared" si="500"/>
        <v>0</v>
      </c>
      <c r="AF1733" s="6">
        <f>+AD1733+SUM($D$18:$E$18)-SUM($AB$27:AB1733)</f>
        <v>15647.826051244028</v>
      </c>
      <c r="AG1733" s="10">
        <f t="shared" si="501"/>
        <v>-2.9264397802886144E-4</v>
      </c>
      <c r="AH1733" s="10">
        <f>+AD1733/SUM(AB$27:AB1733)-1</f>
        <v>0.45036628061876649</v>
      </c>
      <c r="AI1733" s="6">
        <f t="shared" si="502"/>
        <v>0</v>
      </c>
      <c r="AL1733" s="6">
        <f t="shared" si="503"/>
        <v>0</v>
      </c>
      <c r="AM1733" s="6">
        <f t="shared" si="504"/>
        <v>23953.709885350749</v>
      </c>
      <c r="AN1733" s="6">
        <f t="shared" si="505"/>
        <v>23395.363658741669</v>
      </c>
      <c r="AO1733" s="5">
        <f t="shared" si="506"/>
        <v>0</v>
      </c>
      <c r="AP1733" s="6">
        <f>+AN1733+SUM($D$16:$E$18)-SUM($AL$27:AL1733)</f>
        <v>31204.067869267972</v>
      </c>
      <c r="AQ1733" s="10">
        <f t="shared" si="514"/>
        <v>-2.1457410498074703E-3</v>
      </c>
      <c r="AR1733" s="10">
        <f>+AN1733/SUM(AL$27:AL1733)-1</f>
        <v>0.25840414372773379</v>
      </c>
    </row>
    <row r="1734" spans="1:44" x14ac:dyDescent="0.25">
      <c r="A1734" s="1">
        <v>42752</v>
      </c>
      <c r="B1734">
        <v>8.157</v>
      </c>
      <c r="G1734">
        <f t="shared" si="507"/>
        <v>5898.1310986755871</v>
      </c>
      <c r="H1734">
        <f t="shared" si="508"/>
        <v>5810.8495441116911</v>
      </c>
      <c r="I1734" s="5">
        <f t="shared" si="497"/>
        <v>0</v>
      </c>
      <c r="J1734" s="6">
        <f>+H1734+SUM($D$16:$E$16)-SUM($F$27:F1734)</f>
        <v>8153.4248072695918</v>
      </c>
      <c r="K1734" s="10">
        <f t="shared" si="509"/>
        <v>-1.4831102442341981E-3</v>
      </c>
      <c r="L1734" s="10">
        <f>+H1734/SUM(F$27:F1734)-1</f>
        <v>4.1851718003057536E-2</v>
      </c>
      <c r="M1734">
        <v>7.63</v>
      </c>
      <c r="R1734">
        <f t="shared" si="510"/>
        <v>5650.9441605901184</v>
      </c>
      <c r="S1734">
        <f t="shared" si="511"/>
        <v>5407.2584757853438</v>
      </c>
      <c r="T1734" s="5">
        <f t="shared" si="498"/>
        <v>0</v>
      </c>
      <c r="U1734" s="6">
        <f>+S1734+SUM($D$17:$E$17)-SUM($Q$27:Q1734)</f>
        <v>7359.5245284169196</v>
      </c>
      <c r="V1734" s="10">
        <f t="shared" si="499"/>
        <v>-4.219095011312457E-3</v>
      </c>
      <c r="W1734" s="10">
        <f>+S1734/SUM(Q$27:Q1734)-1</f>
        <v>0.16341824575543251</v>
      </c>
      <c r="X1734">
        <v>5.27</v>
      </c>
      <c r="AC1734">
        <f t="shared" si="512"/>
        <v>12294.433507188291</v>
      </c>
      <c r="AD1734">
        <f t="shared" si="513"/>
        <v>12069.83500090467</v>
      </c>
      <c r="AE1734" s="5">
        <f t="shared" si="500"/>
        <v>0</v>
      </c>
      <c r="AF1734" s="6">
        <f>+AD1734+SUM($D$18:$E$18)-SUM($AB$27:AB1734)</f>
        <v>15583.697895641497</v>
      </c>
      <c r="AG1734" s="10">
        <f t="shared" si="501"/>
        <v>-4.0982150103485715E-3</v>
      </c>
      <c r="AH1734" s="10">
        <f>+AD1734/SUM(AB$27:AB1734)-1</f>
        <v>0.44270107566268369</v>
      </c>
      <c r="AI1734" s="6">
        <f t="shared" si="502"/>
        <v>0</v>
      </c>
      <c r="AL1734" s="6">
        <f t="shared" si="503"/>
        <v>0</v>
      </c>
      <c r="AM1734" s="6">
        <f t="shared" si="504"/>
        <v>23843.508766453997</v>
      </c>
      <c r="AN1734" s="6">
        <f t="shared" si="505"/>
        <v>23287.943020801704</v>
      </c>
      <c r="AO1734" s="5">
        <f t="shared" si="506"/>
        <v>0</v>
      </c>
      <c r="AP1734" s="6">
        <f>+AN1734+SUM($D$16:$E$18)-SUM($AL$27:AL1734)</f>
        <v>31096.647231328003</v>
      </c>
      <c r="AQ1734" s="10">
        <f t="shared" si="514"/>
        <v>-3.4425203274783822E-3</v>
      </c>
      <c r="AR1734" s="10">
        <f>+AN1734/SUM(AL$27:AL1734)-1</f>
        <v>0.25262613668850475</v>
      </c>
    </row>
    <row r="1735" spans="1:44" x14ac:dyDescent="0.25">
      <c r="A1735" s="1">
        <v>42753</v>
      </c>
      <c r="B1735">
        <v>8.1809999999999992</v>
      </c>
      <c r="G1735">
        <f t="shared" si="507"/>
        <v>5915.4849231659891</v>
      </c>
      <c r="H1735">
        <f t="shared" si="508"/>
        <v>5827.946563733939</v>
      </c>
      <c r="I1735" s="5">
        <f t="shared" si="497"/>
        <v>0</v>
      </c>
      <c r="J1735" s="6">
        <f>+H1735+SUM($D$16:$E$16)-SUM($F$27:F1735)</f>
        <v>8170.5218268918397</v>
      </c>
      <c r="K1735" s="10">
        <f t="shared" si="509"/>
        <v>2.096912650375371E-3</v>
      </c>
      <c r="L1735" s="10">
        <f>+H1735/SUM(F$27:F1735)-1</f>
        <v>4.4917114745986586E-2</v>
      </c>
      <c r="M1735">
        <v>7.6479999999999997</v>
      </c>
      <c r="R1735">
        <f t="shared" si="510"/>
        <v>5664.2753525810249</v>
      </c>
      <c r="S1735">
        <f t="shared" si="511"/>
        <v>5420.0147867373926</v>
      </c>
      <c r="T1735" s="5">
        <f t="shared" si="498"/>
        <v>0</v>
      </c>
      <c r="U1735" s="6">
        <f>+S1735+SUM($D$17:$E$17)-SUM($Q$27:Q1735)</f>
        <v>7372.2808393689684</v>
      </c>
      <c r="V1735" s="10">
        <f t="shared" si="499"/>
        <v>1.7333063980959906E-3</v>
      </c>
      <c r="W1735" s="10">
        <f>+S1735/SUM(Q$27:Q1735)-1</f>
        <v>0.16616287595511747</v>
      </c>
      <c r="X1735">
        <v>5.2750000000000004</v>
      </c>
      <c r="AC1735">
        <f t="shared" si="512"/>
        <v>12306.098055107826</v>
      </c>
      <c r="AD1735">
        <f t="shared" si="513"/>
        <v>12081.286457262268</v>
      </c>
      <c r="AE1735" s="5">
        <f t="shared" si="500"/>
        <v>0</v>
      </c>
      <c r="AF1735" s="6">
        <f>+AD1735+SUM($D$18:$E$18)-SUM($AB$27:AB1735)</f>
        <v>15595.149351999095</v>
      </c>
      <c r="AG1735" s="10">
        <f t="shared" si="501"/>
        <v>7.3483562337273156E-4</v>
      </c>
      <c r="AH1735" s="10">
        <f>+AD1735/SUM(AB$27:AB1735)-1</f>
        <v>0.44406986226198453</v>
      </c>
      <c r="AI1735" s="6">
        <f t="shared" si="502"/>
        <v>0</v>
      </c>
      <c r="AL1735" s="6">
        <f t="shared" si="503"/>
        <v>0</v>
      </c>
      <c r="AM1735" s="6">
        <f t="shared" si="504"/>
        <v>23885.85833085484</v>
      </c>
      <c r="AN1735" s="6">
        <f t="shared" si="505"/>
        <v>23329.247807733598</v>
      </c>
      <c r="AO1735" s="5">
        <f t="shared" si="506"/>
        <v>0</v>
      </c>
      <c r="AP1735" s="6">
        <f>+AN1735+SUM($D$16:$E$18)-SUM($AL$27:AL1735)</f>
        <v>31137.952018259901</v>
      </c>
      <c r="AQ1735" s="10">
        <f t="shared" si="514"/>
        <v>1.3282713928814971E-3</v>
      </c>
      <c r="AR1735" s="10">
        <f>+AN1735/SUM(AL$27:AL1735)-1</f>
        <v>0.25484786385586466</v>
      </c>
    </row>
    <row r="1736" spans="1:44" x14ac:dyDescent="0.25">
      <c r="A1736" s="1">
        <v>42754</v>
      </c>
      <c r="B1736">
        <v>8.2080000000000002</v>
      </c>
      <c r="G1736">
        <f t="shared" si="507"/>
        <v>5935.0079757176927</v>
      </c>
      <c r="H1736">
        <f t="shared" si="508"/>
        <v>5847.1807108089697</v>
      </c>
      <c r="I1736" s="5">
        <f t="shared" si="497"/>
        <v>0</v>
      </c>
      <c r="J1736" s="6">
        <f>+H1736+SUM($D$16:$E$16)-SUM($F$27:F1736)</f>
        <v>8189.7559739668723</v>
      </c>
      <c r="K1736" s="10">
        <f t="shared" si="509"/>
        <v>2.3540904097125726E-3</v>
      </c>
      <c r="L1736" s="10">
        <f>+H1736/SUM(F$27:F1736)-1</f>
        <v>4.8365686081782044E-2</v>
      </c>
      <c r="M1736">
        <v>7.6429999999999998</v>
      </c>
      <c r="R1736">
        <f t="shared" si="510"/>
        <v>5660.5722436946617</v>
      </c>
      <c r="S1736">
        <f t="shared" si="511"/>
        <v>5416.47136702849</v>
      </c>
      <c r="T1736" s="5">
        <f t="shared" si="498"/>
        <v>0</v>
      </c>
      <c r="U1736" s="6">
        <f>+S1736+SUM($D$17:$E$17)-SUM($Q$27:Q1736)</f>
        <v>7368.7374196600667</v>
      </c>
      <c r="V1736" s="10">
        <f t="shared" si="499"/>
        <v>-4.8064090152122319E-4</v>
      </c>
      <c r="W1736" s="10">
        <f>+S1736/SUM(Q$27:Q1736)-1</f>
        <v>0.16540047867742724</v>
      </c>
      <c r="X1736">
        <v>5.2809999999999997</v>
      </c>
      <c r="AC1736">
        <f t="shared" si="512"/>
        <v>12320.095512611266</v>
      </c>
      <c r="AD1736">
        <f t="shared" si="513"/>
        <v>12095.028204891381</v>
      </c>
      <c r="AE1736" s="5">
        <f t="shared" si="500"/>
        <v>0</v>
      </c>
      <c r="AF1736" s="6">
        <f>+AD1736+SUM($D$18:$E$18)-SUM($AB$27:AB1736)</f>
        <v>15608.891099628207</v>
      </c>
      <c r="AG1736" s="10">
        <f t="shared" si="501"/>
        <v>8.8115524378418186E-4</v>
      </c>
      <c r="AH1736" s="10">
        <f>+AD1736/SUM(AB$27:AB1736)-1</f>
        <v>0.44571240618114505</v>
      </c>
      <c r="AI1736" s="6">
        <f t="shared" si="502"/>
        <v>0</v>
      </c>
      <c r="AL1736" s="6">
        <f t="shared" si="503"/>
        <v>0</v>
      </c>
      <c r="AM1736" s="6">
        <f t="shared" si="504"/>
        <v>23915.675732023621</v>
      </c>
      <c r="AN1736" s="6">
        <f t="shared" si="505"/>
        <v>23358.680282728841</v>
      </c>
      <c r="AO1736" s="5">
        <f t="shared" si="506"/>
        <v>0</v>
      </c>
      <c r="AP1736" s="6">
        <f>+AN1736+SUM($D$16:$E$18)-SUM($AL$27:AL1736)</f>
        <v>31167.384493255144</v>
      </c>
      <c r="AQ1736" s="10">
        <f t="shared" si="514"/>
        <v>9.4522834957100343E-4</v>
      </c>
      <c r="AR1736" s="10">
        <f>+AN1736/SUM(AL$27:AL1736)-1</f>
        <v>0.25643099584023687</v>
      </c>
    </row>
    <row r="1737" spans="1:44" x14ac:dyDescent="0.25">
      <c r="A1737" s="1">
        <v>42755</v>
      </c>
      <c r="B1737">
        <v>8.15</v>
      </c>
      <c r="G1737">
        <f t="shared" si="507"/>
        <v>5893.0695665325529</v>
      </c>
      <c r="H1737">
        <f t="shared" si="508"/>
        <v>5805.8629133885361</v>
      </c>
      <c r="I1737" s="5">
        <f t="shared" si="497"/>
        <v>0</v>
      </c>
      <c r="J1737" s="6">
        <f>+H1737+SUM($D$16:$E$16)-SUM($F$27:F1737)</f>
        <v>8148.4381765464386</v>
      </c>
      <c r="K1737" s="10">
        <f t="shared" si="509"/>
        <v>-5.0450584305286039E-3</v>
      </c>
      <c r="L1737" s="10">
        <f>+H1737/SUM(F$27:F1737)-1</f>
        <v>4.0957643953036582E-2</v>
      </c>
      <c r="M1737">
        <v>7.6459999999999999</v>
      </c>
      <c r="R1737">
        <f t="shared" si="510"/>
        <v>5662.7941090264794</v>
      </c>
      <c r="S1737">
        <f t="shared" si="511"/>
        <v>5418.5974188538321</v>
      </c>
      <c r="T1737" s="5">
        <f t="shared" si="498"/>
        <v>0</v>
      </c>
      <c r="U1737" s="6">
        <f>+S1737+SUM($D$17:$E$17)-SUM($Q$27:Q1737)</f>
        <v>7370.863471485407</v>
      </c>
      <c r="V1737" s="10">
        <f t="shared" si="499"/>
        <v>2.8852321697181438E-4</v>
      </c>
      <c r="W1737" s="10">
        <f>+S1737/SUM(Q$27:Q1737)-1</f>
        <v>0.16585791704404151</v>
      </c>
      <c r="X1737">
        <v>5.2610000000000001</v>
      </c>
      <c r="AC1737">
        <f t="shared" si="512"/>
        <v>12273.437320933133</v>
      </c>
      <c r="AD1737">
        <f t="shared" si="513"/>
        <v>12049.222379461004</v>
      </c>
      <c r="AE1737" s="5">
        <f t="shared" si="500"/>
        <v>0</v>
      </c>
      <c r="AF1737" s="6">
        <f>+AD1737+SUM($D$18:$E$18)-SUM($AB$27:AB1737)</f>
        <v>15563.085274197831</v>
      </c>
      <c r="AG1737" s="10">
        <f t="shared" si="501"/>
        <v>-2.9345983092589067E-3</v>
      </c>
      <c r="AH1737" s="10">
        <f>+AD1737/SUM(AB$27:AB1737)-1</f>
        <v>0.44023725978394324</v>
      </c>
      <c r="AI1737" s="6">
        <f t="shared" si="502"/>
        <v>0</v>
      </c>
      <c r="AL1737" s="6">
        <f t="shared" si="503"/>
        <v>0</v>
      </c>
      <c r="AM1737" s="6">
        <f t="shared" si="504"/>
        <v>23829.300996492166</v>
      </c>
      <c r="AN1737" s="6">
        <f t="shared" si="505"/>
        <v>23273.682711703372</v>
      </c>
      <c r="AO1737" s="5">
        <f t="shared" si="506"/>
        <v>0</v>
      </c>
      <c r="AP1737" s="6">
        <f>+AN1737+SUM($D$16:$E$18)-SUM($AL$27:AL1737)</f>
        <v>31082.386922229671</v>
      </c>
      <c r="AQ1737" s="10">
        <f t="shared" si="514"/>
        <v>-2.7271319813142458E-3</v>
      </c>
      <c r="AR1737" s="10">
        <f>+AN1737/SUM(AL$27:AL1737)-1</f>
        <v>0.25185909445219079</v>
      </c>
    </row>
    <row r="1738" spans="1:44" x14ac:dyDescent="0.25">
      <c r="A1738" s="1">
        <v>42758</v>
      </c>
      <c r="B1738">
        <v>8.1760000000000002</v>
      </c>
      <c r="G1738">
        <f t="shared" si="507"/>
        <v>5911.8695430638227</v>
      </c>
      <c r="H1738">
        <f t="shared" si="508"/>
        <v>5824.3846846459719</v>
      </c>
      <c r="I1738" s="5">
        <f t="shared" si="497"/>
        <v>0</v>
      </c>
      <c r="J1738" s="6">
        <f>+H1738+SUM($D$16:$E$16)-SUM($F$27:F1738)</f>
        <v>8166.9599478038726</v>
      </c>
      <c r="K1738" s="10">
        <f t="shared" si="509"/>
        <v>2.2730455648229952E-3</v>
      </c>
      <c r="L1738" s="10">
        <f>+H1738/SUM(F$27:F1738)-1</f>
        <v>4.4278490424543238E-2</v>
      </c>
      <c r="M1738">
        <v>7.6040000000000001</v>
      </c>
      <c r="R1738">
        <f t="shared" si="510"/>
        <v>5631.6879943810291</v>
      </c>
      <c r="S1738">
        <f t="shared" si="511"/>
        <v>5388.8326932990503</v>
      </c>
      <c r="T1738" s="5">
        <f t="shared" si="498"/>
        <v>0</v>
      </c>
      <c r="U1738" s="6">
        <f>+S1738+SUM($D$17:$E$17)-SUM($Q$27:Q1738)</f>
        <v>7341.0987459306252</v>
      </c>
      <c r="V1738" s="10">
        <f t="shared" si="499"/>
        <v>-4.0381599347115715E-3</v>
      </c>
      <c r="W1738" s="10">
        <f>+S1738/SUM(Q$27:Q1738)-1</f>
        <v>0.15945377991144283</v>
      </c>
      <c r="X1738">
        <v>5.2249999999999996</v>
      </c>
      <c r="AC1738">
        <f t="shared" si="512"/>
        <v>12189.452575912492</v>
      </c>
      <c r="AD1738">
        <f t="shared" si="513"/>
        <v>11966.771893686322</v>
      </c>
      <c r="AE1738" s="5">
        <f t="shared" si="500"/>
        <v>0</v>
      </c>
      <c r="AF1738" s="6">
        <f>+AD1738+SUM($D$18:$E$18)-SUM($AB$27:AB1738)</f>
        <v>15480.634788423151</v>
      </c>
      <c r="AG1738" s="10">
        <f t="shared" si="501"/>
        <v>-5.2978239418487449E-3</v>
      </c>
      <c r="AH1738" s="10">
        <f>+AD1738/SUM(AB$27:AB1738)-1</f>
        <v>0.43038199626897988</v>
      </c>
      <c r="AI1738" s="6">
        <f t="shared" si="502"/>
        <v>0</v>
      </c>
      <c r="AL1738" s="6">
        <f t="shared" si="503"/>
        <v>0</v>
      </c>
      <c r="AM1738" s="6">
        <f t="shared" si="504"/>
        <v>23733.010113357344</v>
      </c>
      <c r="AN1738" s="6">
        <f t="shared" si="505"/>
        <v>23179.989271631344</v>
      </c>
      <c r="AO1738" s="5">
        <f t="shared" si="506"/>
        <v>0</v>
      </c>
      <c r="AP1738" s="6">
        <f>+AN1738+SUM($D$16:$E$18)-SUM($AL$27:AL1738)</f>
        <v>30988.693482157651</v>
      </c>
      <c r="AQ1738" s="10">
        <f t="shared" si="514"/>
        <v>-3.0143579483277172E-3</v>
      </c>
      <c r="AR1738" s="10">
        <f>+AN1738/SUM(AL$27:AL1738)-1</f>
        <v>0.24681945433603092</v>
      </c>
    </row>
    <row r="1739" spans="1:44" x14ac:dyDescent="0.25">
      <c r="A1739" s="1">
        <v>42759</v>
      </c>
      <c r="B1739">
        <v>8.2289999999999992</v>
      </c>
      <c r="G1739">
        <f t="shared" si="507"/>
        <v>5950.1925721467942</v>
      </c>
      <c r="H1739">
        <f t="shared" si="508"/>
        <v>5862.1406029784357</v>
      </c>
      <c r="I1739" s="5">
        <f t="shared" si="497"/>
        <v>0</v>
      </c>
      <c r="J1739" s="6">
        <f>+H1739+SUM($D$16:$E$16)-SUM($F$27:F1739)</f>
        <v>8204.7158661363374</v>
      </c>
      <c r="K1739" s="10">
        <f t="shared" si="509"/>
        <v>4.623007652023281E-3</v>
      </c>
      <c r="L1739" s="10">
        <f>+H1739/SUM(F$27:F1739)-1</f>
        <v>5.1047908231844907E-2</v>
      </c>
      <c r="M1739">
        <v>7.6239999999999997</v>
      </c>
      <c r="R1739">
        <f t="shared" si="510"/>
        <v>5646.500429926482</v>
      </c>
      <c r="S1739">
        <f t="shared" si="511"/>
        <v>5403.0063721346605</v>
      </c>
      <c r="T1739" s="5">
        <f t="shared" si="498"/>
        <v>0</v>
      </c>
      <c r="U1739" s="6">
        <f>+S1739+SUM($D$17:$E$17)-SUM($Q$27:Q1739)</f>
        <v>7355.2724247662354</v>
      </c>
      <c r="V1739" s="10">
        <f t="shared" si="499"/>
        <v>1.9307298983639587E-3</v>
      </c>
      <c r="W1739" s="10">
        <f>+S1739/SUM(Q$27:Q1739)-1</f>
        <v>0.16250336902220419</v>
      </c>
      <c r="X1739">
        <v>5.2069999999999999</v>
      </c>
      <c r="AC1739">
        <f t="shared" si="512"/>
        <v>12147.460203402172</v>
      </c>
      <c r="AD1739">
        <f t="shared" si="513"/>
        <v>11925.546650798982</v>
      </c>
      <c r="AE1739" s="5">
        <f t="shared" si="500"/>
        <v>0</v>
      </c>
      <c r="AF1739" s="6">
        <f>+AD1739+SUM($D$18:$E$18)-SUM($AB$27:AB1739)</f>
        <v>15439.409545535811</v>
      </c>
      <c r="AG1739" s="10">
        <f t="shared" si="501"/>
        <v>-2.6630201830075695E-3</v>
      </c>
      <c r="AH1739" s="10">
        <f>+AD1739/SUM(AB$27:AB1739)-1</f>
        <v>0.42545436451149832</v>
      </c>
      <c r="AI1739" s="6">
        <f t="shared" si="502"/>
        <v>0</v>
      </c>
      <c r="AL1739" s="6">
        <f t="shared" si="503"/>
        <v>0</v>
      </c>
      <c r="AM1739" s="6">
        <f t="shared" si="504"/>
        <v>23744.15320547545</v>
      </c>
      <c r="AN1739" s="6">
        <f t="shared" si="505"/>
        <v>23190.693625912078</v>
      </c>
      <c r="AO1739" s="5">
        <f t="shared" si="506"/>
        <v>0</v>
      </c>
      <c r="AP1739" s="6">
        <f>+AN1739+SUM($D$16:$E$18)-SUM($AL$27:AL1739)</f>
        <v>30999.39783643838</v>
      </c>
      <c r="AQ1739" s="10">
        <f t="shared" si="514"/>
        <v>3.454277376002679E-4</v>
      </c>
      <c r="AR1739" s="10">
        <f>+AN1739/SUM(AL$27:AL1739)-1</f>
        <v>0.24739522669756764</v>
      </c>
    </row>
    <row r="1740" spans="1:44" x14ac:dyDescent="0.25">
      <c r="A1740" s="1">
        <v>42760</v>
      </c>
      <c r="B1740">
        <v>8.2680000000000007</v>
      </c>
      <c r="G1740">
        <f t="shared" si="507"/>
        <v>5978.3925369436993</v>
      </c>
      <c r="H1740">
        <f t="shared" si="508"/>
        <v>5889.9232598645904</v>
      </c>
      <c r="I1740" s="5">
        <f t="shared" si="497"/>
        <v>0</v>
      </c>
      <c r="J1740" s="6">
        <f>+H1740+SUM($D$16:$E$16)-SUM($F$27:F1740)</f>
        <v>8232.498523022492</v>
      </c>
      <c r="K1740" s="10">
        <f t="shared" si="509"/>
        <v>3.386181476536354E-3</v>
      </c>
      <c r="L1740" s="10">
        <f>+H1740/SUM(F$27:F1740)-1</f>
        <v>5.6029177939105113E-2</v>
      </c>
      <c r="M1740">
        <v>7.69</v>
      </c>
      <c r="R1740">
        <f t="shared" si="510"/>
        <v>5695.3814672264753</v>
      </c>
      <c r="S1740">
        <f t="shared" si="511"/>
        <v>5449.7795122921752</v>
      </c>
      <c r="T1740" s="5">
        <f t="shared" si="498"/>
        <v>0</v>
      </c>
      <c r="U1740" s="6">
        <f>+S1740+SUM($D$17:$E$17)-SUM($Q$27:Q1740)</f>
        <v>7402.0455649237501</v>
      </c>
      <c r="V1740" s="10">
        <f t="shared" si="499"/>
        <v>6.3591309004440433E-3</v>
      </c>
      <c r="W1740" s="10">
        <f>+S1740/SUM(Q$27:Q1740)-1</f>
        <v>0.17256701308771638</v>
      </c>
      <c r="X1740">
        <v>5.2359999999999998</v>
      </c>
      <c r="AC1740">
        <f t="shared" si="512"/>
        <v>12215.114581335467</v>
      </c>
      <c r="AD1740">
        <f t="shared" si="513"/>
        <v>11991.965097673032</v>
      </c>
      <c r="AE1740" s="5">
        <f t="shared" si="500"/>
        <v>0</v>
      </c>
      <c r="AF1740" s="6">
        <f>+AD1740+SUM($D$18:$E$18)-SUM($AB$27:AB1740)</f>
        <v>15505.827992409861</v>
      </c>
      <c r="AG1740" s="10">
        <f t="shared" si="501"/>
        <v>4.3018773922771647E-3</v>
      </c>
      <c r="AH1740" s="10">
        <f>+AD1740/SUM(AB$27:AB1740)-1</f>
        <v>0.43339332678744102</v>
      </c>
      <c r="AI1740" s="6">
        <f t="shared" si="502"/>
        <v>0</v>
      </c>
      <c r="AL1740" s="6">
        <f t="shared" si="503"/>
        <v>0</v>
      </c>
      <c r="AM1740" s="6">
        <f t="shared" si="504"/>
        <v>23888.888585505643</v>
      </c>
      <c r="AN1740" s="6">
        <f t="shared" si="505"/>
        <v>23331.667869829798</v>
      </c>
      <c r="AO1740" s="5">
        <f t="shared" si="506"/>
        <v>0</v>
      </c>
      <c r="AP1740" s="6">
        <f>+AN1740+SUM($D$16:$E$18)-SUM($AL$27:AL1740)</f>
        <v>31140.372080356101</v>
      </c>
      <c r="AQ1740" s="10">
        <f t="shared" si="514"/>
        <v>4.5476445917285169E-3</v>
      </c>
      <c r="AR1740" s="10">
        <f>+AN1740/SUM(AL$27:AL1740)-1</f>
        <v>0.25497803563751997</v>
      </c>
    </row>
    <row r="1741" spans="1:44" x14ac:dyDescent="0.25">
      <c r="A1741" s="1">
        <v>42761</v>
      </c>
      <c r="B1741">
        <v>8.3569999999999993</v>
      </c>
      <c r="G1741">
        <f t="shared" si="507"/>
        <v>6042.7463027622753</v>
      </c>
      <c r="H1741">
        <f t="shared" si="508"/>
        <v>5953.3247076304278</v>
      </c>
      <c r="I1741" s="5">
        <f t="shared" si="497"/>
        <v>0</v>
      </c>
      <c r="J1741" s="6">
        <f>+H1741+SUM($D$16:$E$16)-SUM($F$27:F1741)</f>
        <v>8295.8999707883304</v>
      </c>
      <c r="K1741" s="10">
        <f t="shared" si="509"/>
        <v>7.7013615718890538E-3</v>
      </c>
      <c r="L1741" s="10">
        <f>+H1741/SUM(F$27:F1741)-1</f>
        <v>6.7396690860800579E-2</v>
      </c>
      <c r="M1741">
        <v>7.6870000000000003</v>
      </c>
      <c r="R1741">
        <f t="shared" si="510"/>
        <v>5693.1596018946575</v>
      </c>
      <c r="S1741">
        <f t="shared" si="511"/>
        <v>5447.6534604668341</v>
      </c>
      <c r="T1741" s="5">
        <f t="shared" si="498"/>
        <v>0</v>
      </c>
      <c r="U1741" s="6">
        <f>+S1741+SUM($D$17:$E$17)-SUM($Q$27:Q1741)</f>
        <v>7399.9195130984099</v>
      </c>
      <c r="V1741" s="10">
        <f t="shared" si="499"/>
        <v>-2.87224903804284E-4</v>
      </c>
      <c r="W1741" s="10">
        <f>+S1741/SUM(Q$27:Q1741)-1</f>
        <v>0.17210957472110233</v>
      </c>
      <c r="X1741">
        <v>5.2530000000000001</v>
      </c>
      <c r="AC1741">
        <f t="shared" si="512"/>
        <v>12254.774044261881</v>
      </c>
      <c r="AD1741">
        <f t="shared" si="513"/>
        <v>12030.900049288854</v>
      </c>
      <c r="AE1741" s="5">
        <f t="shared" si="500"/>
        <v>0</v>
      </c>
      <c r="AF1741" s="6">
        <f>+AD1741+SUM($D$18:$E$18)-SUM($AB$27:AB1741)</f>
        <v>15544.762944025679</v>
      </c>
      <c r="AG1741" s="10">
        <f t="shared" si="501"/>
        <v>2.5109882319651611E-3</v>
      </c>
      <c r="AH1741" s="10">
        <f>+AD1741/SUM(AB$27:AB1741)-1</f>
        <v>0.43804720122506269</v>
      </c>
      <c r="AI1741" s="6">
        <f t="shared" si="502"/>
        <v>0</v>
      </c>
      <c r="AL1741" s="6">
        <f t="shared" si="503"/>
        <v>0</v>
      </c>
      <c r="AM1741" s="6">
        <f t="shared" si="504"/>
        <v>23990.679948918812</v>
      </c>
      <c r="AN1741" s="6">
        <f t="shared" si="505"/>
        <v>23431.878217386118</v>
      </c>
      <c r="AO1741" s="5">
        <f t="shared" si="506"/>
        <v>0</v>
      </c>
      <c r="AP1741" s="6">
        <f>+AN1741+SUM($D$16:$E$18)-SUM($AL$27:AL1741)</f>
        <v>31240.582427912421</v>
      </c>
      <c r="AQ1741" s="10">
        <f t="shared" si="514"/>
        <v>3.2180202374503253E-3</v>
      </c>
      <c r="AR1741" s="10">
        <f>+AN1741/SUM(AL$27:AL1741)-1</f>
        <v>0.26036821116326569</v>
      </c>
    </row>
    <row r="1742" spans="1:44" x14ac:dyDescent="0.25">
      <c r="A1742" s="1">
        <v>42762</v>
      </c>
      <c r="B1742">
        <v>8.3209999999999997</v>
      </c>
      <c r="G1742">
        <f t="shared" si="507"/>
        <v>6016.7155660266717</v>
      </c>
      <c r="H1742">
        <f t="shared" si="508"/>
        <v>5927.679178197056</v>
      </c>
      <c r="I1742" s="5">
        <f t="shared" si="497"/>
        <v>0</v>
      </c>
      <c r="J1742" s="6">
        <f>+H1742+SUM($D$16:$E$16)-SUM($F$27:F1742)</f>
        <v>8270.2544413549585</v>
      </c>
      <c r="K1742" s="10">
        <f t="shared" si="509"/>
        <v>-3.0913498865313693E-3</v>
      </c>
      <c r="L1742" s="10">
        <f>+H1742/SUM(F$27:F1742)-1</f>
        <v>6.2798595746407004E-2</v>
      </c>
      <c r="M1742">
        <v>7.6719999999999997</v>
      </c>
      <c r="R1742">
        <f t="shared" si="510"/>
        <v>5682.0502752355678</v>
      </c>
      <c r="S1742">
        <f t="shared" si="511"/>
        <v>5437.0232013401255</v>
      </c>
      <c r="T1742" s="5">
        <f t="shared" si="498"/>
        <v>0</v>
      </c>
      <c r="U1742" s="6">
        <f>+S1742+SUM($D$17:$E$17)-SUM($Q$27:Q1742)</f>
        <v>7389.2892539717013</v>
      </c>
      <c r="V1742" s="10">
        <f t="shared" si="499"/>
        <v>-1.4365371282609729E-3</v>
      </c>
      <c r="W1742" s="10">
        <f>+S1742/SUM(Q$27:Q1742)-1</f>
        <v>0.1698223828880312</v>
      </c>
      <c r="X1742">
        <v>5.2469999999999999</v>
      </c>
      <c r="AC1742">
        <f t="shared" si="512"/>
        <v>12240.77658675844</v>
      </c>
      <c r="AD1742">
        <f t="shared" si="513"/>
        <v>12017.15830165974</v>
      </c>
      <c r="AE1742" s="5">
        <f t="shared" si="500"/>
        <v>0</v>
      </c>
      <c r="AF1742" s="6">
        <f>+AD1742+SUM($D$18:$E$18)-SUM($AB$27:AB1742)</f>
        <v>15531.021196396567</v>
      </c>
      <c r="AG1742" s="10">
        <f t="shared" si="501"/>
        <v>-8.8401139847504862E-4</v>
      </c>
      <c r="AH1742" s="10">
        <f>+AD1742/SUM(AB$27:AB1742)-1</f>
        <v>0.43640465730590217</v>
      </c>
      <c r="AI1742" s="6">
        <f t="shared" si="502"/>
        <v>0</v>
      </c>
      <c r="AL1742" s="6">
        <f t="shared" si="503"/>
        <v>0</v>
      </c>
      <c r="AM1742" s="6">
        <f t="shared" si="504"/>
        <v>23939.542428020679</v>
      </c>
      <c r="AN1742" s="6">
        <f t="shared" si="505"/>
        <v>23381.860681196922</v>
      </c>
      <c r="AO1742" s="5">
        <f t="shared" si="506"/>
        <v>0</v>
      </c>
      <c r="AP1742" s="6">
        <f>+AN1742+SUM($D$16:$E$18)-SUM($AL$27:AL1742)</f>
        <v>31190.564891723225</v>
      </c>
      <c r="AQ1742" s="10">
        <f t="shared" si="514"/>
        <v>-1.601043652262657E-3</v>
      </c>
      <c r="AR1742" s="10">
        <f>+AN1742/SUM(AL$27:AL1742)-1</f>
        <v>0.25767783730468219</v>
      </c>
    </row>
    <row r="1743" spans="1:44" x14ac:dyDescent="0.25">
      <c r="A1743" s="1">
        <v>42765</v>
      </c>
      <c r="B1743">
        <v>8.31</v>
      </c>
      <c r="G1743">
        <f t="shared" si="507"/>
        <v>6008.7617298019049</v>
      </c>
      <c r="H1743">
        <f t="shared" si="508"/>
        <v>5919.843044203526</v>
      </c>
      <c r="I1743" s="5">
        <f t="shared" si="497"/>
        <v>0</v>
      </c>
      <c r="J1743" s="6">
        <f>+H1743+SUM($D$16:$E$16)-SUM($F$27:F1743)</f>
        <v>8262.4183073614277</v>
      </c>
      <c r="K1743" s="10">
        <f t="shared" si="509"/>
        <v>-9.4750821139755192E-4</v>
      </c>
      <c r="L1743" s="10">
        <f>+H1743/SUM(F$27:F1743)-1</f>
        <v>6.1393622239231282E-2</v>
      </c>
      <c r="M1743">
        <v>7.5940000000000003</v>
      </c>
      <c r="R1743">
        <f t="shared" si="510"/>
        <v>5624.2817766083035</v>
      </c>
      <c r="S1743">
        <f t="shared" si="511"/>
        <v>5381.7458538812452</v>
      </c>
      <c r="T1743" s="5">
        <f t="shared" si="498"/>
        <v>0</v>
      </c>
      <c r="U1743" s="6">
        <f>+S1743+SUM($D$17:$E$17)-SUM($Q$27:Q1743)</f>
        <v>7334.011906512822</v>
      </c>
      <c r="V1743" s="10">
        <f t="shared" si="499"/>
        <v>-7.4807394268898708E-3</v>
      </c>
      <c r="W1743" s="10">
        <f>+S1743/SUM(Q$27:Q1743)-1</f>
        <v>0.15792898535606215</v>
      </c>
      <c r="X1743">
        <v>5.2359999999999998</v>
      </c>
      <c r="AC1743">
        <f t="shared" si="512"/>
        <v>12215.114581335467</v>
      </c>
      <c r="AD1743">
        <f t="shared" si="513"/>
        <v>11991.965097673032</v>
      </c>
      <c r="AE1743" s="5">
        <f t="shared" si="500"/>
        <v>0</v>
      </c>
      <c r="AF1743" s="6">
        <f>+AD1743+SUM($D$18:$E$18)-SUM($AB$27:AB1743)</f>
        <v>15505.827992409861</v>
      </c>
      <c r="AG1743" s="10">
        <f t="shared" si="501"/>
        <v>-1.6221215378001697E-3</v>
      </c>
      <c r="AH1743" s="10">
        <f>+AD1743/SUM(AB$27:AB1743)-1</f>
        <v>0.43339332678744102</v>
      </c>
      <c r="AI1743" s="6">
        <f t="shared" si="502"/>
        <v>0</v>
      </c>
      <c r="AL1743" s="6">
        <f t="shared" si="503"/>
        <v>0</v>
      </c>
      <c r="AM1743" s="6">
        <f t="shared" si="504"/>
        <v>23848.158087745676</v>
      </c>
      <c r="AN1743" s="6">
        <f t="shared" si="505"/>
        <v>23293.5539957578</v>
      </c>
      <c r="AO1743" s="5">
        <f t="shared" si="506"/>
        <v>0</v>
      </c>
      <c r="AP1743" s="6">
        <f>+AN1743+SUM($D$16:$E$18)-SUM($AL$27:AL1743)</f>
        <v>31102.258206284103</v>
      </c>
      <c r="AQ1743" s="10">
        <f t="shared" si="514"/>
        <v>-2.8311986572117087E-3</v>
      </c>
      <c r="AR1743" s="10">
        <f>+AN1743/SUM(AL$27:AL1743)-1</f>
        <v>0.25292794324462853</v>
      </c>
    </row>
    <row r="1744" spans="1:44" x14ac:dyDescent="0.25">
      <c r="A1744" s="1">
        <v>42766</v>
      </c>
      <c r="B1744">
        <v>8.1989999999999998</v>
      </c>
      <c r="G1744">
        <f t="shared" si="507"/>
        <v>5928.5002915337927</v>
      </c>
      <c r="H1744">
        <f t="shared" si="508"/>
        <v>5840.7693284506267</v>
      </c>
      <c r="I1744" s="5">
        <f t="shared" si="497"/>
        <v>0</v>
      </c>
      <c r="J1744" s="6">
        <f>+H1744+SUM($D$16:$E$16)-SUM($F$27:F1744)</f>
        <v>8183.3445916085293</v>
      </c>
      <c r="K1744" s="10">
        <f t="shared" si="509"/>
        <v>-9.5702871497618247E-3</v>
      </c>
      <c r="L1744" s="10">
        <f>+H1744/SUM(F$27:F1744)-1</f>
        <v>4.7216162303183706E-2</v>
      </c>
      <c r="M1744">
        <v>7.556</v>
      </c>
      <c r="R1744">
        <f t="shared" si="510"/>
        <v>5596.1381490719432</v>
      </c>
      <c r="S1744">
        <f t="shared" si="511"/>
        <v>5354.8158640935853</v>
      </c>
      <c r="T1744" s="5">
        <f t="shared" si="498"/>
        <v>0</v>
      </c>
      <c r="U1744" s="6">
        <f>+S1744+SUM($D$17:$E$17)-SUM($Q$27:Q1744)</f>
        <v>7307.0819167251611</v>
      </c>
      <c r="V1744" s="10">
        <f t="shared" si="499"/>
        <v>-3.6719315609163861E-3</v>
      </c>
      <c r="W1744" s="10">
        <f>+S1744/SUM(Q$27:Q1744)-1</f>
        <v>0.1521347660456156</v>
      </c>
      <c r="X1744">
        <v>5.2190000000000003</v>
      </c>
      <c r="AC1744">
        <f t="shared" si="512"/>
        <v>12175.455118409054</v>
      </c>
      <c r="AD1744">
        <f t="shared" si="513"/>
        <v>11953.030146057212</v>
      </c>
      <c r="AE1744" s="5">
        <f t="shared" si="500"/>
        <v>0</v>
      </c>
      <c r="AF1744" s="6">
        <f>+AD1744+SUM($D$18:$E$18)-SUM($AB$27:AB1744)</f>
        <v>15466.893040794039</v>
      </c>
      <c r="AG1744" s="10">
        <f t="shared" si="501"/>
        <v>-2.5109882319654941E-3</v>
      </c>
      <c r="AH1744" s="10">
        <f>+AD1744/SUM(AB$27:AB1744)-1</f>
        <v>0.42873945234981981</v>
      </c>
      <c r="AI1744" s="6">
        <f t="shared" si="502"/>
        <v>0</v>
      </c>
      <c r="AL1744" s="6">
        <f t="shared" si="503"/>
        <v>0</v>
      </c>
      <c r="AM1744" s="6">
        <f t="shared" si="504"/>
        <v>23700.093559014793</v>
      </c>
      <c r="AN1744" s="6">
        <f t="shared" si="505"/>
        <v>23148.615338601423</v>
      </c>
      <c r="AO1744" s="5">
        <f t="shared" si="506"/>
        <v>0</v>
      </c>
      <c r="AP1744" s="6">
        <f>+AN1744+SUM($D$16:$E$18)-SUM($AL$27:AL1744)</f>
        <v>30957.319549127722</v>
      </c>
      <c r="AQ1744" s="10">
        <f t="shared" si="514"/>
        <v>-4.6600686096515131E-3</v>
      </c>
      <c r="AR1744" s="10">
        <f>+AN1744/SUM(AL$27:AL1744)-1</f>
        <v>0.24513189401827806</v>
      </c>
    </row>
    <row r="1745" spans="1:44" x14ac:dyDescent="0.25">
      <c r="A1745" s="1">
        <v>42767</v>
      </c>
      <c r="B1745">
        <v>8.2629999999999999</v>
      </c>
      <c r="G1745">
        <f t="shared" si="507"/>
        <v>5974.7771568415337</v>
      </c>
      <c r="H1745">
        <f t="shared" si="508"/>
        <v>5886.3613807766233</v>
      </c>
      <c r="I1745" s="5">
        <f t="shared" si="497"/>
        <v>0</v>
      </c>
      <c r="J1745" s="6">
        <f>+H1745+SUM($D$16:$E$16)-SUM($F$27:F1745)</f>
        <v>8228.9366439345249</v>
      </c>
      <c r="K1745" s="10">
        <f t="shared" si="509"/>
        <v>5.5713225583517989E-3</v>
      </c>
      <c r="L1745" s="10">
        <f>+H1745/SUM(F$27:F1745)-1</f>
        <v>5.5390553617661764E-2</v>
      </c>
      <c r="M1745">
        <v>7.5970000000000004</v>
      </c>
      <c r="R1745">
        <f t="shared" si="510"/>
        <v>5626.5036419401204</v>
      </c>
      <c r="S1745">
        <f t="shared" si="511"/>
        <v>5383.8719057065864</v>
      </c>
      <c r="T1745" s="5">
        <f t="shared" si="498"/>
        <v>0</v>
      </c>
      <c r="U1745" s="6">
        <f>+S1745+SUM($D$17:$E$17)-SUM($Q$27:Q1745)</f>
        <v>7336.1379583381622</v>
      </c>
      <c r="V1745" s="10">
        <f t="shared" si="499"/>
        <v>3.9764220442766174E-3</v>
      </c>
      <c r="W1745" s="10">
        <f>+S1745/SUM(Q$27:Q1745)-1</f>
        <v>0.15838642372267642</v>
      </c>
      <c r="X1745">
        <v>5.2389999999999999</v>
      </c>
      <c r="AC1745">
        <f t="shared" si="512"/>
        <v>12222.113310087188</v>
      </c>
      <c r="AD1745">
        <f t="shared" si="513"/>
        <v>11998.83597148759</v>
      </c>
      <c r="AE1745" s="5">
        <f t="shared" si="500"/>
        <v>0</v>
      </c>
      <c r="AF1745" s="6">
        <f>+AD1745+SUM($D$18:$E$18)-SUM($AB$27:AB1745)</f>
        <v>15512.698866224418</v>
      </c>
      <c r="AG1745" s="10">
        <f t="shared" si="501"/>
        <v>2.9615401948901443E-3</v>
      </c>
      <c r="AH1745" s="10">
        <f>+AD1745/SUM(AB$27:AB1745)-1</f>
        <v>0.4342145987470214</v>
      </c>
      <c r="AI1745" s="6">
        <f t="shared" si="502"/>
        <v>0</v>
      </c>
      <c r="AL1745" s="6">
        <f t="shared" si="503"/>
        <v>0</v>
      </c>
      <c r="AM1745" s="6">
        <f t="shared" si="504"/>
        <v>23823.394108868844</v>
      </c>
      <c r="AN1745" s="6">
        <f t="shared" si="505"/>
        <v>23269.069257970797</v>
      </c>
      <c r="AO1745" s="5">
        <f t="shared" si="506"/>
        <v>0</v>
      </c>
      <c r="AP1745" s="6">
        <f>+AN1745+SUM($D$16:$E$18)-SUM($AL$27:AL1745)</f>
        <v>31077.7734684971</v>
      </c>
      <c r="AQ1745" s="10">
        <f t="shared" si="514"/>
        <v>3.8909673422540259E-3</v>
      </c>
      <c r="AR1745" s="10">
        <f>+AN1745/SUM(AL$27:AL1745)-1</f>
        <v>0.25161094317834665</v>
      </c>
    </row>
    <row r="1746" spans="1:44" x14ac:dyDescent="0.25">
      <c r="A1746" s="1">
        <v>42768</v>
      </c>
      <c r="B1746">
        <v>8.2490000000000006</v>
      </c>
      <c r="G1746">
        <f t="shared" si="507"/>
        <v>5964.6540925554664</v>
      </c>
      <c r="H1746">
        <f t="shared" si="508"/>
        <v>5876.3881193303123</v>
      </c>
      <c r="I1746" s="5">
        <f t="shared" si="497"/>
        <v>0</v>
      </c>
      <c r="J1746" s="6">
        <f>+H1746+SUM($D$16:$E$16)-SUM($F$27:F1746)</f>
        <v>8218.9633824882148</v>
      </c>
      <c r="K1746" s="10">
        <f t="shared" si="509"/>
        <v>-1.2119745087186828E-3</v>
      </c>
      <c r="L1746" s="10">
        <f>+H1746/SUM(F$27:F1746)-1</f>
        <v>5.3602405517619856E-2</v>
      </c>
      <c r="M1746">
        <v>7.6079999999999997</v>
      </c>
      <c r="R1746">
        <f t="shared" si="510"/>
        <v>5634.6504814901182</v>
      </c>
      <c r="S1746">
        <f t="shared" si="511"/>
        <v>5391.6674290661713</v>
      </c>
      <c r="T1746" s="5">
        <f t="shared" si="498"/>
        <v>0</v>
      </c>
      <c r="U1746" s="6">
        <f>+S1746+SUM($D$17:$E$17)-SUM($Q$27:Q1746)</f>
        <v>7343.933481697748</v>
      </c>
      <c r="V1746" s="10">
        <f t="shared" si="499"/>
        <v>1.0626195150440498E-3</v>
      </c>
      <c r="W1746" s="10">
        <f>+S1746/SUM(Q$27:Q1746)-1</f>
        <v>0.16006369773359475</v>
      </c>
      <c r="X1746">
        <v>5.226</v>
      </c>
      <c r="AC1746">
        <f t="shared" si="512"/>
        <v>12191.785485496401</v>
      </c>
      <c r="AD1746">
        <f t="shared" si="513"/>
        <v>11969.062184957844</v>
      </c>
      <c r="AE1746" s="5">
        <f t="shared" si="500"/>
        <v>0</v>
      </c>
      <c r="AF1746" s="6">
        <f>+AD1746+SUM($D$18:$E$18)-SUM($AB$27:AB1746)</f>
        <v>15482.925079694673</v>
      </c>
      <c r="AG1746" s="10">
        <f t="shared" si="501"/>
        <v>-1.9193169922593345E-3</v>
      </c>
      <c r="AH1746" s="10">
        <f>+AD1746/SUM(AB$27:AB1746)-1</f>
        <v>0.43065575358884023</v>
      </c>
      <c r="AI1746" s="6">
        <f t="shared" si="502"/>
        <v>0</v>
      </c>
      <c r="AL1746" s="6">
        <f t="shared" si="503"/>
        <v>0</v>
      </c>
      <c r="AM1746" s="6">
        <f t="shared" si="504"/>
        <v>23791.090059541988</v>
      </c>
      <c r="AN1746" s="6">
        <f t="shared" si="505"/>
        <v>23237.117733354327</v>
      </c>
      <c r="AO1746" s="5">
        <f t="shared" si="506"/>
        <v>0</v>
      </c>
      <c r="AP1746" s="6">
        <f>+AN1746+SUM($D$16:$E$18)-SUM($AL$27:AL1746)</f>
        <v>31045.821943880634</v>
      </c>
      <c r="AQ1746" s="10">
        <f t="shared" si="514"/>
        <v>-1.0281149854205474E-3</v>
      </c>
      <c r="AR1746" s="10">
        <f>+AN1746/SUM(AL$27:AL1746)-1</f>
        <v>0.24989231501071973</v>
      </c>
    </row>
    <row r="1747" spans="1:44" x14ac:dyDescent="0.25">
      <c r="A1747" s="1">
        <v>42769</v>
      </c>
      <c r="B1747">
        <v>8.2870000000000008</v>
      </c>
      <c r="G1747">
        <f t="shared" si="507"/>
        <v>5992.1309813319376</v>
      </c>
      <c r="H1747">
        <f t="shared" si="508"/>
        <v>5903.458400398873</v>
      </c>
      <c r="I1747" s="5">
        <f t="shared" si="497"/>
        <v>0</v>
      </c>
      <c r="J1747" s="6">
        <f>+H1747+SUM($D$16:$E$16)-SUM($F$27:F1747)</f>
        <v>8246.0336635567746</v>
      </c>
      <c r="K1747" s="10">
        <f t="shared" si="509"/>
        <v>3.2936368990568177E-3</v>
      </c>
      <c r="L1747" s="10">
        <f>+H1747/SUM(F$27:F1747)-1</f>
        <v>5.8455950360591036E-2</v>
      </c>
      <c r="M1747">
        <v>7.6479999999999997</v>
      </c>
      <c r="R1747">
        <f t="shared" si="510"/>
        <v>5664.2753525810231</v>
      </c>
      <c r="S1747">
        <f t="shared" si="511"/>
        <v>5420.0147867373917</v>
      </c>
      <c r="T1747" s="5">
        <f t="shared" si="498"/>
        <v>0</v>
      </c>
      <c r="U1747" s="6">
        <f>+S1747+SUM($D$17:$E$17)-SUM($Q$27:Q1747)</f>
        <v>7372.2808393689684</v>
      </c>
      <c r="V1747" s="10">
        <f t="shared" si="499"/>
        <v>3.8599692851066791E-3</v>
      </c>
      <c r="W1747" s="10">
        <f>+S1747/SUM(Q$27:Q1747)-1</f>
        <v>0.16616287595511747</v>
      </c>
      <c r="X1747">
        <v>5.2560000000000002</v>
      </c>
      <c r="AC1747">
        <f t="shared" si="512"/>
        <v>12261.772773013601</v>
      </c>
      <c r="AD1747">
        <f t="shared" si="513"/>
        <v>12037.770923103411</v>
      </c>
      <c r="AE1747" s="5">
        <f t="shared" si="500"/>
        <v>0</v>
      </c>
      <c r="AF1747" s="6">
        <f>+AD1747+SUM($D$18:$E$18)-SUM($AB$27:AB1747)</f>
        <v>15551.633817840237</v>
      </c>
      <c r="AG1747" s="10">
        <f t="shared" si="501"/>
        <v>4.4377104320987293E-3</v>
      </c>
      <c r="AH1747" s="10">
        <f>+AD1747/SUM(AB$27:AB1747)-1</f>
        <v>0.43886847318464306</v>
      </c>
      <c r="AI1747" s="6">
        <f t="shared" si="502"/>
        <v>0</v>
      </c>
      <c r="AL1747" s="6">
        <f t="shared" si="503"/>
        <v>0</v>
      </c>
      <c r="AM1747" s="6">
        <f t="shared" si="504"/>
        <v>23918.17910692656</v>
      </c>
      <c r="AN1747" s="6">
        <f t="shared" si="505"/>
        <v>23361.244110239677</v>
      </c>
      <c r="AO1747" s="5">
        <f t="shared" si="506"/>
        <v>0</v>
      </c>
      <c r="AP1747" s="6">
        <f>+AN1747+SUM($D$16:$E$18)-SUM($AL$27:AL1747)</f>
        <v>31169.94832076598</v>
      </c>
      <c r="AQ1747" s="10">
        <f t="shared" si="514"/>
        <v>3.9981668744257792E-3</v>
      </c>
      <c r="AR1747" s="10">
        <f>+AN1747/SUM(AL$27:AL1747)-1</f>
        <v>0.2565689005640317</v>
      </c>
    </row>
    <row r="1748" spans="1:44" x14ac:dyDescent="0.25">
      <c r="A1748" s="1">
        <v>42772</v>
      </c>
      <c r="B1748">
        <v>8.3569999999999993</v>
      </c>
      <c r="G1748">
        <f t="shared" si="507"/>
        <v>6042.746302762278</v>
      </c>
      <c r="H1748">
        <f t="shared" si="508"/>
        <v>5953.3247076304306</v>
      </c>
      <c r="I1748" s="5">
        <f t="shared" si="497"/>
        <v>0</v>
      </c>
      <c r="J1748" s="6">
        <f>+H1748+SUM($D$16:$E$16)-SUM($F$27:F1748)</f>
        <v>8295.8999707883322</v>
      </c>
      <c r="K1748" s="10">
        <f t="shared" si="509"/>
        <v>6.0473082291601088E-3</v>
      </c>
      <c r="L1748" s="10">
        <f>+H1748/SUM(F$27:F1748)-1</f>
        <v>6.7396690860801245E-2</v>
      </c>
      <c r="M1748">
        <v>7.5919999999999996</v>
      </c>
      <c r="R1748">
        <f t="shared" si="510"/>
        <v>5622.8005330537562</v>
      </c>
      <c r="S1748">
        <f t="shared" si="511"/>
        <v>5380.3284859976829</v>
      </c>
      <c r="T1748" s="5">
        <f t="shared" si="498"/>
        <v>0</v>
      </c>
      <c r="U1748" s="6">
        <f>+S1748+SUM($D$17:$E$17)-SUM($Q$27:Q1748)</f>
        <v>7332.5945386292588</v>
      </c>
      <c r="V1748" s="10">
        <f t="shared" si="499"/>
        <v>-5.3831780970388099E-3</v>
      </c>
      <c r="W1748" s="10">
        <f>+S1748/SUM(Q$27:Q1748)-1</f>
        <v>0.15762402644498574</v>
      </c>
      <c r="X1748">
        <v>5.26</v>
      </c>
      <c r="AC1748">
        <f t="shared" si="512"/>
        <v>12271.104411349226</v>
      </c>
      <c r="AD1748">
        <f t="shared" si="513"/>
        <v>12046.932088189486</v>
      </c>
      <c r="AE1748" s="5">
        <f t="shared" si="500"/>
        <v>0</v>
      </c>
      <c r="AF1748" s="6">
        <f>+AD1748+SUM($D$18:$E$18)-SUM($AB$27:AB1748)</f>
        <v>15560.794982926313</v>
      </c>
      <c r="AG1748" s="10">
        <f t="shared" si="501"/>
        <v>5.8908055535411563E-4</v>
      </c>
      <c r="AH1748" s="10">
        <f>+AD1748/SUM(AB$27:AB1748)-1</f>
        <v>0.43996350246408333</v>
      </c>
      <c r="AI1748" s="6">
        <f t="shared" si="502"/>
        <v>0</v>
      </c>
      <c r="AL1748" s="6">
        <f t="shared" si="503"/>
        <v>0</v>
      </c>
      <c r="AM1748" s="6">
        <f t="shared" si="504"/>
        <v>23936.65124716526</v>
      </c>
      <c r="AN1748" s="6">
        <f t="shared" si="505"/>
        <v>23380.585281817599</v>
      </c>
      <c r="AO1748" s="5">
        <f t="shared" si="506"/>
        <v>0</v>
      </c>
      <c r="AP1748" s="6">
        <f>+AN1748+SUM($D$16:$E$18)-SUM($AL$27:AL1748)</f>
        <v>31189.289492343902</v>
      </c>
      <c r="AQ1748" s="10">
        <f t="shared" si="514"/>
        <v>6.2050701460547586E-4</v>
      </c>
      <c r="AR1748" s="10">
        <f>+AN1748/SUM(AL$27:AL1748)-1</f>
        <v>0.25760923534203428</v>
      </c>
    </row>
    <row r="1749" spans="1:44" x14ac:dyDescent="0.25">
      <c r="A1749" s="1">
        <v>42773</v>
      </c>
      <c r="B1749">
        <v>8.3650000000000002</v>
      </c>
      <c r="G1749">
        <f t="shared" si="507"/>
        <v>6048.530910925746</v>
      </c>
      <c r="H1749">
        <f t="shared" si="508"/>
        <v>5959.0237141711805</v>
      </c>
      <c r="I1749" s="5">
        <f t="shared" si="497"/>
        <v>0</v>
      </c>
      <c r="J1749" s="6">
        <f>+H1749+SUM($D$16:$E$16)-SUM($F$27:F1749)</f>
        <v>8301.5989773290821</v>
      </c>
      <c r="K1749" s="10">
        <f t="shared" si="509"/>
        <v>6.8696664145151409E-4</v>
      </c>
      <c r="L1749" s="10">
        <f>+H1749/SUM(F$27:F1749)-1</f>
        <v>6.8418489775111002E-2</v>
      </c>
      <c r="M1749">
        <v>7.5979999999999999</v>
      </c>
      <c r="R1749">
        <f t="shared" si="510"/>
        <v>5627.2442637173926</v>
      </c>
      <c r="S1749">
        <f t="shared" si="511"/>
        <v>5384.5805896483662</v>
      </c>
      <c r="T1749" s="5">
        <f t="shared" si="498"/>
        <v>0</v>
      </c>
      <c r="U1749" s="6">
        <f>+S1749+SUM($D$17:$E$17)-SUM($Q$27:Q1749)</f>
        <v>7336.8466422799411</v>
      </c>
      <c r="V1749" s="10">
        <f t="shared" si="499"/>
        <v>5.7989073693920368E-4</v>
      </c>
      <c r="W1749" s="10">
        <f>+S1749/SUM(Q$27:Q1749)-1</f>
        <v>0.15853890317821429</v>
      </c>
      <c r="X1749">
        <v>5.2960000000000003</v>
      </c>
      <c r="AC1749">
        <f t="shared" si="512"/>
        <v>12355.08915636987</v>
      </c>
      <c r="AD1749">
        <f t="shared" si="513"/>
        <v>12129.382573964167</v>
      </c>
      <c r="AE1749" s="5">
        <f t="shared" si="500"/>
        <v>0</v>
      </c>
      <c r="AF1749" s="6">
        <f>+AD1749+SUM($D$18:$E$18)-SUM($AB$27:AB1749)</f>
        <v>15643.245468700996</v>
      </c>
      <c r="AG1749" s="10">
        <f t="shared" si="501"/>
        <v>5.2986036937798797E-3</v>
      </c>
      <c r="AH1749" s="10">
        <f>+AD1749/SUM(AB$27:AB1749)-1</f>
        <v>0.44981876597904669</v>
      </c>
      <c r="AI1749" s="6">
        <f t="shared" si="502"/>
        <v>0</v>
      </c>
      <c r="AL1749" s="6">
        <f t="shared" si="503"/>
        <v>0</v>
      </c>
      <c r="AM1749" s="6">
        <f t="shared" si="504"/>
        <v>24030.864331013006</v>
      </c>
      <c r="AN1749" s="6">
        <f t="shared" si="505"/>
        <v>23472.986877783711</v>
      </c>
      <c r="AO1749" s="5">
        <f t="shared" si="506"/>
        <v>0</v>
      </c>
      <c r="AP1749" s="6">
        <f>+AN1749+SUM($D$16:$E$18)-SUM($AL$27:AL1749)</f>
        <v>31281.691088310014</v>
      </c>
      <c r="AQ1749" s="10">
        <f t="shared" si="514"/>
        <v>2.9626066342034463E-3</v>
      </c>
      <c r="AR1749" s="10">
        <f>+AN1749/SUM(AL$27:AL1749)-1</f>
        <v>0.26257938895652466</v>
      </c>
    </row>
    <row r="1750" spans="1:44" x14ac:dyDescent="0.25">
      <c r="A1750" s="1">
        <v>42774</v>
      </c>
      <c r="B1750">
        <v>8.3680000000000003</v>
      </c>
      <c r="C1750">
        <f>+$C$16</f>
        <v>60</v>
      </c>
      <c r="D1750" s="7">
        <f>+$H$16</f>
        <v>1.0004210526315789</v>
      </c>
      <c r="E1750" s="7">
        <f>+$J$16</f>
        <v>0.46199999999999997</v>
      </c>
      <c r="F1750" s="6">
        <f>+C1750-D1750-E1750</f>
        <v>58.537578947368416</v>
      </c>
      <c r="G1750">
        <f t="shared" si="507"/>
        <v>6109.2377179344148</v>
      </c>
      <c r="H1750">
        <f t="shared" si="508"/>
        <v>6019.6984205713306</v>
      </c>
      <c r="I1750" s="5">
        <f t="shared" si="497"/>
        <v>139140</v>
      </c>
      <c r="J1750" s="6">
        <f>+H1750+SUM($D$16:$E$16)-SUM($F$27:F1750)</f>
        <v>8303.7361047818631</v>
      </c>
      <c r="K1750" s="10">
        <f t="shared" si="509"/>
        <v>2.5743564084668158E-4</v>
      </c>
      <c r="L1750" s="10">
        <f>+H1750/SUM(F$27:F1750)-1</f>
        <v>6.8087060076112538E-2</v>
      </c>
      <c r="M1750">
        <v>7.601</v>
      </c>
      <c r="N1750">
        <f>+$C$17</f>
        <v>50</v>
      </c>
      <c r="O1750" s="7">
        <f>+$H$17</f>
        <v>0.83368421052631569</v>
      </c>
      <c r="P1750" s="7">
        <f>+$J$17</f>
        <v>0.38500000000000001</v>
      </c>
      <c r="Q1750" s="6">
        <f>+N1750-O1750-P1750</f>
        <v>48.781315789473688</v>
      </c>
      <c r="R1750">
        <f t="shared" si="510"/>
        <v>5679.4661290492104</v>
      </c>
      <c r="S1750">
        <f t="shared" si="511"/>
        <v>5435.4879572631808</v>
      </c>
      <c r="T1750" s="5">
        <f t="shared" si="498"/>
        <v>115950</v>
      </c>
      <c r="U1750" s="6">
        <f>+S1750+SUM($D$17:$E$17)-SUM($Q$27:Q1750)</f>
        <v>7338.9726941052822</v>
      </c>
      <c r="V1750" s="10">
        <f t="shared" si="499"/>
        <v>2.8977732928048283E-4</v>
      </c>
      <c r="W1750" s="10">
        <f>+S1750/SUM(Q$27:Q1750)-1</f>
        <v>0.15734489354313386</v>
      </c>
      <c r="X1750">
        <v>5.3129999999999997</v>
      </c>
      <c r="Y1750">
        <f>+$C$18</f>
        <v>90</v>
      </c>
      <c r="Z1750" s="7">
        <f>+$H$18</f>
        <v>1.5006315789473685</v>
      </c>
      <c r="AA1750" s="7">
        <f>+$J$18</f>
        <v>0.69300000000000006</v>
      </c>
      <c r="AB1750" s="6">
        <f>+Y1750-Z1750-AA1750</f>
        <v>87.806368421052639</v>
      </c>
      <c r="AC1750">
        <f t="shared" si="512"/>
        <v>12482.554987717334</v>
      </c>
      <c r="AD1750">
        <f t="shared" si="513"/>
        <v>12256.123894001039</v>
      </c>
      <c r="AE1750" s="5">
        <f t="shared" si="500"/>
        <v>208710</v>
      </c>
      <c r="AF1750" s="6">
        <f>+AD1750+SUM($D$18:$E$18)-SUM($AB$27:AB1750)</f>
        <v>15682.180420316812</v>
      </c>
      <c r="AG1750" s="10">
        <f t="shared" si="501"/>
        <v>2.4889305543225326E-3</v>
      </c>
      <c r="AH1750" s="10">
        <f>+AD1750/SUM(AB$27:AB1750)-1</f>
        <v>0.44975228804786704</v>
      </c>
      <c r="AI1750" s="6">
        <f t="shared" si="502"/>
        <v>200</v>
      </c>
      <c r="AL1750" s="6">
        <f t="shared" si="503"/>
        <v>195.12526315789475</v>
      </c>
      <c r="AM1750" s="6">
        <f t="shared" si="504"/>
        <v>24271.258834700959</v>
      </c>
      <c r="AN1750" s="6">
        <f t="shared" si="505"/>
        <v>23711.310271835551</v>
      </c>
      <c r="AO1750" s="5">
        <f t="shared" si="506"/>
        <v>463800</v>
      </c>
      <c r="AP1750" s="6">
        <f>+AN1750+SUM($D$16:$E$18)-SUM($AL$27:AL1750)</f>
        <v>31324.88921920396</v>
      </c>
      <c r="AQ1750" s="10">
        <f t="shared" si="514"/>
        <v>1.3809397571249438E-3</v>
      </c>
      <c r="AR1750" s="10">
        <f>+AN1750/SUM(AL$27:AL1750)-1</f>
        <v>0.26215154048802103</v>
      </c>
    </row>
    <row r="1751" spans="1:44" x14ac:dyDescent="0.25">
      <c r="A1751" s="1">
        <v>42775</v>
      </c>
      <c r="B1751">
        <v>8.43</v>
      </c>
      <c r="G1751">
        <f t="shared" si="507"/>
        <v>6154.5021465328773</v>
      </c>
      <c r="H1751">
        <f t="shared" si="508"/>
        <v>6064.2994365937275</v>
      </c>
      <c r="I1751" s="5">
        <f t="shared" si="497"/>
        <v>0</v>
      </c>
      <c r="J1751" s="6">
        <f>+H1751+SUM($D$16:$E$16)-SUM($F$27:F1751)</f>
        <v>8348.337120804259</v>
      </c>
      <c r="K1751" s="10">
        <f t="shared" si="509"/>
        <v>5.3711986339151085E-3</v>
      </c>
      <c r="L1751" s="10">
        <f>+H1751/SUM(F$27:F1751)-1</f>
        <v>7.600070703174322E-2</v>
      </c>
      <c r="M1751">
        <v>7.6509999999999998</v>
      </c>
      <c r="R1751">
        <f t="shared" si="510"/>
        <v>5716.8261220044078</v>
      </c>
      <c r="S1751">
        <f t="shared" si="511"/>
        <v>5471.2430418393096</v>
      </c>
      <c r="T1751" s="5">
        <f t="shared" si="498"/>
        <v>0</v>
      </c>
      <c r="U1751" s="6">
        <f>+S1751+SUM($D$17:$E$17)-SUM($Q$27:Q1751)</f>
        <v>7374.7277786814111</v>
      </c>
      <c r="V1751" s="10">
        <f t="shared" si="499"/>
        <v>4.8719468059674753E-3</v>
      </c>
      <c r="W1751" s="10">
        <f>+S1751/SUM(Q$27:Q1751)-1</f>
        <v>0.16495800295994179</v>
      </c>
      <c r="X1751">
        <v>5.343</v>
      </c>
      <c r="AC1751">
        <f t="shared" si="512"/>
        <v>12553.038076298461</v>
      </c>
      <c r="AD1751">
        <f t="shared" si="513"/>
        <v>12325.328433210532</v>
      </c>
      <c r="AE1751" s="5">
        <f t="shared" si="500"/>
        <v>0</v>
      </c>
      <c r="AF1751" s="6">
        <f>+AD1751+SUM($D$18:$E$18)-SUM($AB$27:AB1751)</f>
        <v>15751.384959526307</v>
      </c>
      <c r="AG1751" s="10">
        <f t="shared" si="501"/>
        <v>4.4129411443218913E-3</v>
      </c>
      <c r="AH1751" s="10">
        <f>+AD1751/SUM(AB$27:AB1751)-1</f>
        <v>0.4579383540447497</v>
      </c>
      <c r="AI1751" s="6">
        <f t="shared" si="502"/>
        <v>0</v>
      </c>
      <c r="AL1751" s="6">
        <f t="shared" si="503"/>
        <v>0</v>
      </c>
      <c r="AM1751" s="6">
        <f t="shared" si="504"/>
        <v>24424.366344835747</v>
      </c>
      <c r="AN1751" s="6">
        <f t="shared" si="505"/>
        <v>23860.870911643571</v>
      </c>
      <c r="AO1751" s="5">
        <f t="shared" si="506"/>
        <v>0</v>
      </c>
      <c r="AP1751" s="6">
        <f>+AN1751+SUM($D$16:$E$18)-SUM($AL$27:AL1751)</f>
        <v>31474.44985901198</v>
      </c>
      <c r="AQ1751" s="10">
        <f t="shared" si="514"/>
        <v>4.7744986027382641E-3</v>
      </c>
      <c r="AR1751" s="10">
        <f>+AN1751/SUM(AL$27:AL1751)-1</f>
        <v>0.27011264385033851</v>
      </c>
    </row>
    <row r="1752" spans="1:44" x14ac:dyDescent="0.25">
      <c r="A1752" s="1">
        <v>42776</v>
      </c>
      <c r="B1752">
        <v>8.4939999999999998</v>
      </c>
      <c r="G1752">
        <f t="shared" si="507"/>
        <v>6201.2267179893543</v>
      </c>
      <c r="H1752">
        <f t="shared" si="508"/>
        <v>6110.33919506846</v>
      </c>
      <c r="I1752" s="5">
        <f t="shared" si="497"/>
        <v>0</v>
      </c>
      <c r="J1752" s="6">
        <f>+H1752+SUM($D$16:$E$16)-SUM($F$27:F1752)</f>
        <v>8394.3768792789924</v>
      </c>
      <c r="K1752" s="10">
        <f t="shared" si="509"/>
        <v>5.5148417952601836E-3</v>
      </c>
      <c r="L1752" s="10">
        <f>+H1752/SUM(F$27:F1752)-1</f>
        <v>8.4169632921426762E-2</v>
      </c>
      <c r="M1752">
        <v>7.6609999999999996</v>
      </c>
      <c r="R1752">
        <f t="shared" si="510"/>
        <v>5724.2981205954466</v>
      </c>
      <c r="S1752">
        <f t="shared" si="511"/>
        <v>5478.3940587545349</v>
      </c>
      <c r="T1752" s="5">
        <f t="shared" si="498"/>
        <v>0</v>
      </c>
      <c r="U1752" s="6">
        <f>+S1752+SUM($D$17:$E$17)-SUM($Q$27:Q1752)</f>
        <v>7381.8787955966372</v>
      </c>
      <c r="V1752" s="10">
        <f t="shared" si="499"/>
        <v>9.6966520390062705E-4</v>
      </c>
      <c r="W1752" s="10">
        <f>+S1752/SUM(Q$27:Q1752)-1</f>
        <v>0.16648062484330328</v>
      </c>
      <c r="X1752">
        <v>5.3620000000000001</v>
      </c>
      <c r="AC1752">
        <f t="shared" si="512"/>
        <v>12597.677365733174</v>
      </c>
      <c r="AD1752">
        <f t="shared" si="513"/>
        <v>12369.157974709879</v>
      </c>
      <c r="AE1752" s="5">
        <f t="shared" si="500"/>
        <v>0</v>
      </c>
      <c r="AF1752" s="6">
        <f>+AD1752+SUM($D$18:$E$18)-SUM($AB$27:AB1752)</f>
        <v>15795.214501025655</v>
      </c>
      <c r="AG1752" s="10">
        <f t="shared" si="501"/>
        <v>2.78258334819248E-3</v>
      </c>
      <c r="AH1752" s="10">
        <f>+AD1752/SUM(AB$27:AB1752)-1</f>
        <v>0.4631228625094419</v>
      </c>
      <c r="AI1752" s="6">
        <f t="shared" si="502"/>
        <v>0</v>
      </c>
      <c r="AL1752" s="6">
        <f t="shared" si="503"/>
        <v>0</v>
      </c>
      <c r="AM1752" s="6">
        <f t="shared" si="504"/>
        <v>24523.202204317975</v>
      </c>
      <c r="AN1752" s="6">
        <f t="shared" si="505"/>
        <v>23957.891228532873</v>
      </c>
      <c r="AO1752" s="5">
        <f t="shared" si="506"/>
        <v>0</v>
      </c>
      <c r="AP1752" s="6">
        <f>+AN1752+SUM($D$16:$E$18)-SUM($AL$27:AL1752)</f>
        <v>31571.470175901279</v>
      </c>
      <c r="AQ1752" s="10">
        <f t="shared" si="514"/>
        <v>3.0825103321550085E-3</v>
      </c>
      <c r="AR1752" s="10">
        <f>+AN1752/SUM(AL$27:AL1752)-1</f>
        <v>0.27527702915914709</v>
      </c>
    </row>
    <row r="1753" spans="1:44" x14ac:dyDescent="0.25">
      <c r="A1753" s="1">
        <v>42779</v>
      </c>
      <c r="B1753">
        <v>8.5519999999999996</v>
      </c>
      <c r="G1753">
        <f t="shared" si="507"/>
        <v>6243.5708608717869</v>
      </c>
      <c r="H1753">
        <f t="shared" si="508"/>
        <v>6152.0627261861873</v>
      </c>
      <c r="I1753" s="5">
        <f t="shared" si="497"/>
        <v>0</v>
      </c>
      <c r="J1753" s="6">
        <f>+H1753+SUM($D$16:$E$16)-SUM($F$27:F1753)</f>
        <v>8436.1004103967207</v>
      </c>
      <c r="K1753" s="10">
        <f t="shared" si="509"/>
        <v>4.9704143282773838E-3</v>
      </c>
      <c r="L1753" s="10">
        <f>+H1753/SUM(F$27:F1753)-1</f>
        <v>9.157272200895239E-2</v>
      </c>
      <c r="M1753">
        <v>7.718</v>
      </c>
      <c r="R1753">
        <f t="shared" si="510"/>
        <v>5766.8885125643728</v>
      </c>
      <c r="S1753">
        <f t="shared" si="511"/>
        <v>5519.1548551713231</v>
      </c>
      <c r="T1753" s="5">
        <f t="shared" si="498"/>
        <v>0</v>
      </c>
      <c r="U1753" s="6">
        <f>+S1753+SUM($D$17:$E$17)-SUM($Q$27:Q1753)</f>
        <v>7422.6395920134264</v>
      </c>
      <c r="V1753" s="10">
        <f t="shared" si="499"/>
        <v>5.5217374255864815E-3</v>
      </c>
      <c r="W1753" s="10">
        <f>+S1753/SUM(Q$27:Q1753)-1</f>
        <v>0.17515956957846424</v>
      </c>
      <c r="X1753">
        <v>5.3810000000000002</v>
      </c>
      <c r="AC1753">
        <f t="shared" si="512"/>
        <v>12642.316655167888</v>
      </c>
      <c r="AD1753">
        <f t="shared" si="513"/>
        <v>12412.987516209225</v>
      </c>
      <c r="AE1753" s="5">
        <f t="shared" si="500"/>
        <v>0</v>
      </c>
      <c r="AF1753" s="6">
        <f>+AD1753+SUM($D$18:$E$18)-SUM($AB$27:AB1753)</f>
        <v>15839.044042525</v>
      </c>
      <c r="AG1753" s="10">
        <f t="shared" si="501"/>
        <v>2.7748620632217502E-3</v>
      </c>
      <c r="AH1753" s="10">
        <f>+AD1753/SUM(AB$27:AB1753)-1</f>
        <v>0.46830737097413433</v>
      </c>
      <c r="AI1753" s="6">
        <f t="shared" si="502"/>
        <v>0</v>
      </c>
      <c r="AL1753" s="6">
        <f t="shared" si="503"/>
        <v>0</v>
      </c>
      <c r="AM1753" s="6">
        <f t="shared" si="504"/>
        <v>24652.776028604047</v>
      </c>
      <c r="AN1753" s="6">
        <f t="shared" si="505"/>
        <v>24084.205097566737</v>
      </c>
      <c r="AO1753" s="5">
        <f t="shared" si="506"/>
        <v>0</v>
      </c>
      <c r="AP1753" s="6">
        <f>+AN1753+SUM($D$16:$E$18)-SUM($AL$27:AL1753)</f>
        <v>31697.784044935146</v>
      </c>
      <c r="AQ1753" s="10">
        <f t="shared" si="514"/>
        <v>4.0008865070302324E-3</v>
      </c>
      <c r="AR1753" s="10">
        <f>+AN1753/SUM(AL$27:AL1753)-1</f>
        <v>0.28200070838894753</v>
      </c>
    </row>
    <row r="1754" spans="1:44" x14ac:dyDescent="0.25">
      <c r="A1754" s="1">
        <v>42780</v>
      </c>
      <c r="B1754">
        <v>8.57</v>
      </c>
      <c r="G1754">
        <f t="shared" si="507"/>
        <v>6256.7121465939217</v>
      </c>
      <c r="H1754">
        <f t="shared" si="508"/>
        <v>6165.0114082572072</v>
      </c>
      <c r="I1754" s="5">
        <f t="shared" si="497"/>
        <v>0</v>
      </c>
      <c r="J1754" s="6">
        <f>+H1754+SUM($D$16:$E$16)-SUM($F$27:F1754)</f>
        <v>8449.0490924677397</v>
      </c>
      <c r="K1754" s="10">
        <f t="shared" si="509"/>
        <v>1.5349132230646489E-3</v>
      </c>
      <c r="L1754" s="10">
        <f>+H1754/SUM(F$27:F1754)-1</f>
        <v>9.3870232415426136E-2</v>
      </c>
      <c r="M1754">
        <v>7.7130000000000001</v>
      </c>
      <c r="R1754">
        <f t="shared" si="510"/>
        <v>5763.152513268853</v>
      </c>
      <c r="S1754">
        <f t="shared" si="511"/>
        <v>5515.57934671371</v>
      </c>
      <c r="T1754" s="5">
        <f t="shared" si="498"/>
        <v>0</v>
      </c>
      <c r="U1754" s="6">
        <f>+S1754+SUM($D$17:$E$17)-SUM($Q$27:Q1754)</f>
        <v>7419.0640835558124</v>
      </c>
      <c r="V1754" s="10">
        <f t="shared" si="499"/>
        <v>-4.8170309406658784E-4</v>
      </c>
      <c r="W1754" s="10">
        <f>+S1754/SUM(Q$27:Q1754)-1</f>
        <v>0.1743982586367836</v>
      </c>
      <c r="X1754">
        <v>5.3929999999999998</v>
      </c>
      <c r="AC1754">
        <f t="shared" si="512"/>
        <v>12670.509890600337</v>
      </c>
      <c r="AD1754">
        <f t="shared" si="513"/>
        <v>12440.669331893019</v>
      </c>
      <c r="AE1754" s="5">
        <f t="shared" si="500"/>
        <v>0</v>
      </c>
      <c r="AF1754" s="6">
        <f>+AD1754+SUM($D$18:$E$18)-SUM($AB$27:AB1754)</f>
        <v>15866.725858208794</v>
      </c>
      <c r="AG1754" s="10">
        <f t="shared" si="501"/>
        <v>1.7476948488477362E-3</v>
      </c>
      <c r="AH1754" s="10">
        <f>+AD1754/SUM(AB$27:AB1754)-1</f>
        <v>0.47158179737288686</v>
      </c>
      <c r="AI1754" s="6">
        <f t="shared" si="502"/>
        <v>0</v>
      </c>
      <c r="AL1754" s="6">
        <f t="shared" si="503"/>
        <v>0</v>
      </c>
      <c r="AM1754" s="6">
        <f t="shared" si="504"/>
        <v>24690.374550463112</v>
      </c>
      <c r="AN1754" s="6">
        <f t="shared" si="505"/>
        <v>24121.260086863935</v>
      </c>
      <c r="AO1754" s="5">
        <f t="shared" si="506"/>
        <v>0</v>
      </c>
      <c r="AP1754" s="6">
        <f>+AN1754+SUM($D$16:$E$18)-SUM($AL$27:AL1754)</f>
        <v>31734.839034232344</v>
      </c>
      <c r="AQ1754" s="10">
        <f t="shared" si="514"/>
        <v>1.1690088254960873E-3</v>
      </c>
      <c r="AR1754" s="10">
        <f>+AN1754/SUM(AL$27:AL1754)-1</f>
        <v>0.28397314311684951</v>
      </c>
    </row>
    <row r="1755" spans="1:44" x14ac:dyDescent="0.25">
      <c r="A1755" s="1">
        <v>42781</v>
      </c>
      <c r="B1755">
        <v>8.6240000000000006</v>
      </c>
      <c r="G1755">
        <f t="shared" si="507"/>
        <v>6296.1360037603245</v>
      </c>
      <c r="H1755">
        <f t="shared" si="508"/>
        <v>6203.8574544702633</v>
      </c>
      <c r="I1755" s="5">
        <f t="shared" si="497"/>
        <v>0</v>
      </c>
      <c r="J1755" s="6">
        <f>+H1755+SUM($D$16:$E$16)-SUM($F$27:F1755)</f>
        <v>8487.8951386807967</v>
      </c>
      <c r="K1755" s="10">
        <f t="shared" si="509"/>
        <v>4.5976826253368852E-3</v>
      </c>
      <c r="L1755" s="10">
        <f>+H1755/SUM(F$27:F1755)-1</f>
        <v>0.10076276363484649</v>
      </c>
      <c r="M1755">
        <v>7.734</v>
      </c>
      <c r="R1755">
        <f t="shared" si="510"/>
        <v>5778.8437103100359</v>
      </c>
      <c r="S1755">
        <f t="shared" si="511"/>
        <v>5530.5964822356837</v>
      </c>
      <c r="T1755" s="5">
        <f t="shared" si="498"/>
        <v>0</v>
      </c>
      <c r="U1755" s="6">
        <f>+S1755+SUM($D$17:$E$17)-SUM($Q$27:Q1755)</f>
        <v>7434.081219077786</v>
      </c>
      <c r="V1755" s="10">
        <f t="shared" si="499"/>
        <v>2.0241280238109116E-3</v>
      </c>
      <c r="W1755" s="10">
        <f>+S1755/SUM(Q$27:Q1755)-1</f>
        <v>0.17759576459184268</v>
      </c>
      <c r="X1755">
        <v>5.4249999999999998</v>
      </c>
      <c r="AC1755">
        <f t="shared" si="512"/>
        <v>12745.691851753536</v>
      </c>
      <c r="AD1755">
        <f t="shared" si="513"/>
        <v>12514.487507049809</v>
      </c>
      <c r="AE1755" s="5">
        <f t="shared" si="500"/>
        <v>0</v>
      </c>
      <c r="AF1755" s="6">
        <f>+AD1755+SUM($D$18:$E$18)-SUM($AB$27:AB1755)</f>
        <v>15940.544033365584</v>
      </c>
      <c r="AG1755" s="10">
        <f t="shared" si="501"/>
        <v>4.6523886412646043E-3</v>
      </c>
      <c r="AH1755" s="10">
        <f>+AD1755/SUM(AB$27:AB1755)-1</f>
        <v>0.48031360110289456</v>
      </c>
      <c r="AI1755" s="6">
        <f t="shared" si="502"/>
        <v>0</v>
      </c>
      <c r="AL1755" s="6">
        <f t="shared" si="503"/>
        <v>0</v>
      </c>
      <c r="AM1755" s="6">
        <f t="shared" si="504"/>
        <v>24820.671565823897</v>
      </c>
      <c r="AN1755" s="6">
        <f t="shared" si="505"/>
        <v>24248.941443755757</v>
      </c>
      <c r="AO1755" s="5">
        <f t="shared" si="506"/>
        <v>0</v>
      </c>
      <c r="AP1755" s="6">
        <f>+AN1755+SUM($D$16:$E$18)-SUM($AL$27:AL1755)</f>
        <v>31862.520391124166</v>
      </c>
      <c r="AQ1755" s="10">
        <f t="shared" si="514"/>
        <v>4.02338126732249E-3</v>
      </c>
      <c r="AR1755" s="10">
        <f>+AN1755/SUM(AL$27:AL1755)-1</f>
        <v>0.29076961363851583</v>
      </c>
    </row>
    <row r="1756" spans="1:44" x14ac:dyDescent="0.25">
      <c r="A1756" s="1">
        <v>42782</v>
      </c>
      <c r="B1756">
        <v>8.5820000000000007</v>
      </c>
      <c r="G1756">
        <f t="shared" si="507"/>
        <v>6265.4730037420113</v>
      </c>
      <c r="H1756">
        <f t="shared" si="508"/>
        <v>6173.6438629712202</v>
      </c>
      <c r="I1756" s="5">
        <f t="shared" ref="I1756:I1819" si="515">+C1756*(MAX($A:$A)-$A1756)</f>
        <v>0</v>
      </c>
      <c r="J1756" s="6">
        <f>+H1756+SUM($D$16:$E$16)-SUM($F$27:F1756)</f>
        <v>8457.6815471817536</v>
      </c>
      <c r="K1756" s="10">
        <f t="shared" si="509"/>
        <v>-3.559609420874521E-3</v>
      </c>
      <c r="L1756" s="10">
        <f>+H1756/SUM(F$27:F1756)-1</f>
        <v>9.5401906019741967E-2</v>
      </c>
      <c r="M1756">
        <v>7.7220000000000004</v>
      </c>
      <c r="R1756">
        <f t="shared" si="510"/>
        <v>5769.8773120007882</v>
      </c>
      <c r="S1756">
        <f t="shared" si="511"/>
        <v>5522.015261937413</v>
      </c>
      <c r="T1756" s="5">
        <f t="shared" ref="T1756:T1819" si="516">+N1756*(MAX($A:$A)-$A1756)</f>
        <v>0</v>
      </c>
      <c r="U1756" s="6">
        <f>+S1756+SUM($D$17:$E$17)-SUM($Q$27:Q1756)</f>
        <v>7425.4999987795154</v>
      </c>
      <c r="V1756" s="10">
        <f t="shared" ref="V1756:V1819" si="517">+U1756/U1755-1</f>
        <v>-1.1543081176257353E-3</v>
      </c>
      <c r="W1756" s="10">
        <f>+S1756/SUM(Q$27:Q1756)-1</f>
        <v>0.17576861833180879</v>
      </c>
      <c r="X1756">
        <v>5.399</v>
      </c>
      <c r="AC1756">
        <f t="shared" si="512"/>
        <v>12684.606508316561</v>
      </c>
      <c r="AD1756">
        <f t="shared" si="513"/>
        <v>12454.510239734916</v>
      </c>
      <c r="AE1756" s="5">
        <f t="shared" ref="AE1756:AE1819" si="518">+Y1756*(MAX($A:$A)-$A1756)</f>
        <v>0</v>
      </c>
      <c r="AF1756" s="6">
        <f>+AD1756+SUM($D$18:$E$18)-SUM($AB$27:AB1756)</f>
        <v>15880.566766050693</v>
      </c>
      <c r="AG1756" s="10">
        <f t="shared" ref="AG1756:AG1819" si="519">+AF1756/AF1755-1</f>
        <v>-3.7625608755479378E-3</v>
      </c>
      <c r="AH1756" s="10">
        <f>+AD1756/SUM(AB$27:AB1756)-1</f>
        <v>0.47321901057226334</v>
      </c>
      <c r="AI1756" s="6">
        <f t="shared" ref="AI1756:AI1819" si="520">+C1756+N1756+Y1756</f>
        <v>0</v>
      </c>
      <c r="AL1756" s="6">
        <f t="shared" ref="AL1756:AL1819" si="521">+F1756+Q1756+AB1756</f>
        <v>0</v>
      </c>
      <c r="AM1756" s="6">
        <f t="shared" ref="AM1756:AM1819" si="522">+G1756+R1756+AC1756</f>
        <v>24719.956824059358</v>
      </c>
      <c r="AN1756" s="6">
        <f t="shared" ref="AN1756:AN1819" si="523">+H1756+S1756+AD1756</f>
        <v>24150.169364643552</v>
      </c>
      <c r="AO1756" s="5">
        <f t="shared" ref="AO1756:AO1819" si="524">+AI1756*(MAX($A:$A)-$A1756)</f>
        <v>0</v>
      </c>
      <c r="AP1756" s="6">
        <f>+AN1756+SUM($D$16:$E$18)-SUM($AL$27:AL1756)</f>
        <v>31763.748312011961</v>
      </c>
      <c r="AQ1756" s="10">
        <f t="shared" si="514"/>
        <v>-3.0999455755458261E-3</v>
      </c>
      <c r="AR1756" s="10">
        <f>+AN1756/SUM(AL$27:AL1756)-1</f>
        <v>0.2855119821377905</v>
      </c>
    </row>
    <row r="1757" spans="1:44" x14ac:dyDescent="0.25">
      <c r="A1757" s="1">
        <v>42783</v>
      </c>
      <c r="B1757">
        <v>8.5549999999999997</v>
      </c>
      <c r="G1757">
        <f t="shared" ref="G1757:G1820" si="525">+(B1757/B1756*G1756)+F1757</f>
        <v>6245.761075158809</v>
      </c>
      <c r="H1757">
        <f t="shared" ref="H1757:H1820" si="526">+($B1757/$B1756*H1756)+F1757</f>
        <v>6154.2208398646917</v>
      </c>
      <c r="I1757" s="5">
        <f t="shared" si="515"/>
        <v>0</v>
      </c>
      <c r="J1757" s="6">
        <f>+H1757+SUM($D$16:$E$16)-SUM($F$27:F1757)</f>
        <v>8438.2585240752232</v>
      </c>
      <c r="K1757" s="10">
        <f t="shared" ref="K1757:K1820" si="527">+J1757/J1756-1</f>
        <v>-2.2964949671109292E-3</v>
      </c>
      <c r="L1757" s="10">
        <f>+H1757/SUM(F$27:F1757)-1</f>
        <v>9.195564041003168E-2</v>
      </c>
      <c r="M1757">
        <v>7.718</v>
      </c>
      <c r="R1757">
        <f t="shared" ref="R1757:R1820" si="528">+($M1757/$M1756*R1756)+N1757</f>
        <v>5766.8885125643719</v>
      </c>
      <c r="S1757">
        <f t="shared" ref="S1757:S1820" si="529">+($M1757/$M1756*S1756)+Q1757</f>
        <v>5519.1548551713222</v>
      </c>
      <c r="T1757" s="5">
        <f t="shared" si="516"/>
        <v>0</v>
      </c>
      <c r="U1757" s="6">
        <f>+S1757+SUM($D$17:$E$17)-SUM($Q$27:Q1757)</f>
        <v>7422.6395920134246</v>
      </c>
      <c r="V1757" s="10">
        <f t="shared" si="517"/>
        <v>-3.8521402822178086E-4</v>
      </c>
      <c r="W1757" s="10">
        <f>+S1757/SUM(Q$27:Q1757)-1</f>
        <v>0.17515956957846424</v>
      </c>
      <c r="X1757">
        <v>5.44</v>
      </c>
      <c r="AC1757">
        <f t="shared" ref="AC1757:AC1820" si="530">+(X1757/X1756*AC1756)+AB1757</f>
        <v>12780.9333960441</v>
      </c>
      <c r="AD1757">
        <f t="shared" ref="AD1757:AD1820" si="531">+($X1757/$X1756*AD1756)+AB1757</f>
        <v>12549.089776654555</v>
      </c>
      <c r="AE1757" s="5">
        <f t="shared" si="518"/>
        <v>0</v>
      </c>
      <c r="AF1757" s="6">
        <f>+AD1757+SUM($D$18:$E$18)-SUM($AB$27:AB1757)</f>
        <v>15975.146302970328</v>
      </c>
      <c r="AG1757" s="10">
        <f t="shared" si="519"/>
        <v>5.9556776727784921E-3</v>
      </c>
      <c r="AH1757" s="10">
        <f>+AD1757/SUM(AB$27:AB1757)-1</f>
        <v>0.48440663410133578</v>
      </c>
      <c r="AI1757" s="6">
        <f t="shared" si="520"/>
        <v>0</v>
      </c>
      <c r="AL1757" s="6">
        <f t="shared" si="521"/>
        <v>0</v>
      </c>
      <c r="AM1757" s="6">
        <f t="shared" si="522"/>
        <v>24793.582983767279</v>
      </c>
      <c r="AN1757" s="6">
        <f t="shared" si="523"/>
        <v>24222.465471690572</v>
      </c>
      <c r="AO1757" s="5">
        <f t="shared" si="524"/>
        <v>0</v>
      </c>
      <c r="AP1757" s="6">
        <f>+AN1757+SUM($D$16:$E$18)-SUM($AL$27:AL1757)</f>
        <v>31836.044419058981</v>
      </c>
      <c r="AQ1757" s="10">
        <f t="shared" ref="AQ1757:AQ1820" si="532">+AP1757/AP1756-1</f>
        <v>2.2760571685955799E-3</v>
      </c>
      <c r="AR1757" s="10">
        <f>+AN1757/SUM(AL$27:AL1757)-1</f>
        <v>0.28936029932627871</v>
      </c>
    </row>
    <row r="1758" spans="1:44" x14ac:dyDescent="0.25">
      <c r="A1758" s="1">
        <v>42786</v>
      </c>
      <c r="B1758">
        <v>8.5980000000000008</v>
      </c>
      <c r="G1758">
        <f t="shared" si="525"/>
        <v>6277.1541466061299</v>
      </c>
      <c r="H1758">
        <f t="shared" si="526"/>
        <v>6185.1538025899035</v>
      </c>
      <c r="I1758" s="5">
        <f t="shared" si="515"/>
        <v>0</v>
      </c>
      <c r="J1758" s="6">
        <f>+H1758+SUM($D$16:$E$16)-SUM($F$27:F1758)</f>
        <v>8469.1914868004351</v>
      </c>
      <c r="K1758" s="10">
        <f t="shared" si="527"/>
        <v>3.6657993633351094E-3</v>
      </c>
      <c r="L1758" s="10">
        <f>+H1758/SUM(F$27:F1758)-1</f>
        <v>9.7444137492162852E-2</v>
      </c>
      <c r="M1758">
        <v>7.7279999999999998</v>
      </c>
      <c r="R1758">
        <f t="shared" si="528"/>
        <v>5774.3605111554116</v>
      </c>
      <c r="S1758">
        <f t="shared" si="529"/>
        <v>5526.3058720865483</v>
      </c>
      <c r="T1758" s="5">
        <f t="shared" si="516"/>
        <v>0</v>
      </c>
      <c r="U1758" s="6">
        <f>+S1758+SUM($D$17:$E$17)-SUM($Q$27:Q1758)</f>
        <v>7429.7906089286507</v>
      </c>
      <c r="V1758" s="10">
        <f t="shared" si="517"/>
        <v>9.6340618813295364E-4</v>
      </c>
      <c r="W1758" s="10">
        <f>+S1758/SUM(Q$27:Q1758)-1</f>
        <v>0.17668219146182573</v>
      </c>
      <c r="X1758">
        <v>5.44</v>
      </c>
      <c r="AC1758">
        <f t="shared" si="530"/>
        <v>12780.9333960441</v>
      </c>
      <c r="AD1758">
        <f t="shared" si="531"/>
        <v>12549.089776654555</v>
      </c>
      <c r="AE1758" s="5">
        <f t="shared" si="518"/>
        <v>0</v>
      </c>
      <c r="AF1758" s="6">
        <f>+AD1758+SUM($D$18:$E$18)-SUM($AB$27:AB1758)</f>
        <v>15975.146302970328</v>
      </c>
      <c r="AG1758" s="10">
        <f t="shared" si="519"/>
        <v>0</v>
      </c>
      <c r="AH1758" s="10">
        <f>+AD1758/SUM(AB$27:AB1758)-1</f>
        <v>0.48440663410133578</v>
      </c>
      <c r="AI1758" s="6">
        <f t="shared" si="520"/>
        <v>0</v>
      </c>
      <c r="AL1758" s="6">
        <f t="shared" si="521"/>
        <v>0</v>
      </c>
      <c r="AM1758" s="6">
        <f t="shared" si="522"/>
        <v>24832.448053805641</v>
      </c>
      <c r="AN1758" s="6">
        <f t="shared" si="523"/>
        <v>24260.549451331004</v>
      </c>
      <c r="AO1758" s="5">
        <f t="shared" si="524"/>
        <v>0</v>
      </c>
      <c r="AP1758" s="6">
        <f>+AN1758+SUM($D$16:$E$18)-SUM($AL$27:AL1758)</f>
        <v>31874.128398699413</v>
      </c>
      <c r="AQ1758" s="10">
        <f t="shared" si="532"/>
        <v>1.1962535024494514E-3</v>
      </c>
      <c r="AR1758" s="10">
        <f>+AN1758/SUM(AL$27:AL1758)-1</f>
        <v>0.29138750714482686</v>
      </c>
    </row>
    <row r="1759" spans="1:44" x14ac:dyDescent="0.25">
      <c r="A1759" s="1">
        <v>42787</v>
      </c>
      <c r="B1759">
        <v>8.6809999999999992</v>
      </c>
      <c r="G1759">
        <f t="shared" si="525"/>
        <v>6337.7500752137476</v>
      </c>
      <c r="H1759">
        <f t="shared" si="526"/>
        <v>6244.8616143618219</v>
      </c>
      <c r="I1759" s="5">
        <f t="shared" si="515"/>
        <v>0</v>
      </c>
      <c r="J1759" s="6">
        <f>+H1759+SUM($D$16:$E$16)-SUM($F$27:F1759)</f>
        <v>8528.8992985723562</v>
      </c>
      <c r="K1759" s="10">
        <f t="shared" si="527"/>
        <v>7.0500013921019899E-3</v>
      </c>
      <c r="L1759" s="10">
        <f>+H1759/SUM(F$27:F1759)-1</f>
        <v>0.10803821325534591</v>
      </c>
      <c r="M1759">
        <v>7.7549999999999999</v>
      </c>
      <c r="R1759">
        <f t="shared" si="528"/>
        <v>5794.5349073512189</v>
      </c>
      <c r="S1759">
        <f t="shared" si="529"/>
        <v>5545.6136177576582</v>
      </c>
      <c r="T1759" s="5">
        <f t="shared" si="516"/>
        <v>0</v>
      </c>
      <c r="U1759" s="6">
        <f>+S1759+SUM($D$17:$E$17)-SUM($Q$27:Q1759)</f>
        <v>7449.0983545997615</v>
      </c>
      <c r="V1759" s="10">
        <f t="shared" si="517"/>
        <v>2.5986931109347466E-3</v>
      </c>
      <c r="W1759" s="10">
        <f>+S1759/SUM(Q$27:Q1759)-1</f>
        <v>0.18079327054690197</v>
      </c>
      <c r="X1759">
        <v>5.5019999999999998</v>
      </c>
      <c r="AC1759">
        <f t="shared" si="530"/>
        <v>12926.598445778423</v>
      </c>
      <c r="AD1759">
        <f t="shared" si="531"/>
        <v>12692.112491020836</v>
      </c>
      <c r="AE1759" s="5">
        <f t="shared" si="518"/>
        <v>0</v>
      </c>
      <c r="AF1759" s="6">
        <f>+AD1759+SUM($D$18:$E$18)-SUM($AB$27:AB1759)</f>
        <v>16118.169017336613</v>
      </c>
      <c r="AG1759" s="10">
        <f t="shared" si="519"/>
        <v>8.952826575346684E-3</v>
      </c>
      <c r="AH1759" s="10">
        <f>+AD1759/SUM(AB$27:AB1759)-1</f>
        <v>0.50132450382822569</v>
      </c>
      <c r="AI1759" s="6">
        <f t="shared" si="520"/>
        <v>0</v>
      </c>
      <c r="AL1759" s="6">
        <f t="shared" si="521"/>
        <v>0</v>
      </c>
      <c r="AM1759" s="6">
        <f t="shared" si="522"/>
        <v>25058.88342834339</v>
      </c>
      <c r="AN1759" s="6">
        <f t="shared" si="523"/>
        <v>24482.587723140314</v>
      </c>
      <c r="AO1759" s="5">
        <f t="shared" si="524"/>
        <v>0</v>
      </c>
      <c r="AP1759" s="6">
        <f>+AN1759+SUM($D$16:$E$18)-SUM($AL$27:AL1759)</f>
        <v>32096.166670508723</v>
      </c>
      <c r="AQ1759" s="10">
        <f t="shared" si="532"/>
        <v>6.9660970499940689E-3</v>
      </c>
      <c r="AR1759" s="10">
        <f>+AN1759/SUM(AL$27:AL1759)-1</f>
        <v>0.30320659025742458</v>
      </c>
    </row>
    <row r="1760" spans="1:44" x14ac:dyDescent="0.25">
      <c r="A1760" s="1">
        <v>42788</v>
      </c>
      <c r="B1760">
        <v>8.718</v>
      </c>
      <c r="G1760">
        <f t="shared" si="525"/>
        <v>6364.762718087024</v>
      </c>
      <c r="H1760">
        <f t="shared" si="526"/>
        <v>6271.4783497300277</v>
      </c>
      <c r="I1760" s="5">
        <f t="shared" si="515"/>
        <v>0</v>
      </c>
      <c r="J1760" s="6">
        <f>+H1760+SUM($D$16:$E$16)-SUM($F$27:F1760)</f>
        <v>8555.5160339405593</v>
      </c>
      <c r="K1760" s="10">
        <f t="shared" si="527"/>
        <v>3.1207702701634421E-3</v>
      </c>
      <c r="L1760" s="10">
        <f>+H1760/SUM(F$27:F1760)-1</f>
        <v>0.11276087353531916</v>
      </c>
      <c r="M1760">
        <v>7.758</v>
      </c>
      <c r="R1760">
        <f t="shared" si="528"/>
        <v>5796.7765069285306</v>
      </c>
      <c r="S1760">
        <f t="shared" si="529"/>
        <v>5547.7589228322258</v>
      </c>
      <c r="T1760" s="5">
        <f t="shared" si="516"/>
        <v>0</v>
      </c>
      <c r="U1760" s="6">
        <f>+S1760+SUM($D$17:$E$17)-SUM($Q$27:Q1760)</f>
        <v>7451.2436596743273</v>
      </c>
      <c r="V1760" s="10">
        <f t="shared" si="517"/>
        <v>2.8799526767442352E-4</v>
      </c>
      <c r="W1760" s="10">
        <f>+S1760/SUM(Q$27:Q1760)-1</f>
        <v>0.18125005711191045</v>
      </c>
      <c r="X1760">
        <v>5.5049999999999999</v>
      </c>
      <c r="AC1760">
        <f t="shared" si="530"/>
        <v>12933.646754636537</v>
      </c>
      <c r="AD1760">
        <f t="shared" si="531"/>
        <v>12699.032944941786</v>
      </c>
      <c r="AE1760" s="5">
        <f t="shared" si="518"/>
        <v>0</v>
      </c>
      <c r="AF1760" s="6">
        <f>+AD1760+SUM($D$18:$E$18)-SUM($AB$27:AB1760)</f>
        <v>16125.089471257559</v>
      </c>
      <c r="AG1760" s="10">
        <f t="shared" si="519"/>
        <v>4.2935732424087547E-4</v>
      </c>
      <c r="AH1760" s="10">
        <f>+AD1760/SUM(AB$27:AB1760)-1</f>
        <v>0.50214311042791393</v>
      </c>
      <c r="AI1760" s="6">
        <f t="shared" si="520"/>
        <v>0</v>
      </c>
      <c r="AL1760" s="6">
        <f t="shared" si="521"/>
        <v>0</v>
      </c>
      <c r="AM1760" s="6">
        <f t="shared" si="522"/>
        <v>25095.185979652091</v>
      </c>
      <c r="AN1760" s="6">
        <f t="shared" si="523"/>
        <v>24518.270217504039</v>
      </c>
      <c r="AO1760" s="5">
        <f t="shared" si="524"/>
        <v>0</v>
      </c>
      <c r="AP1760" s="6">
        <f>+AN1760+SUM($D$16:$E$18)-SUM($AL$27:AL1760)</f>
        <v>32131.849164872448</v>
      </c>
      <c r="AQ1760" s="10">
        <f t="shared" si="532"/>
        <v>1.111736947593478E-3</v>
      </c>
      <c r="AR1760" s="10">
        <f>+AN1760/SUM(AL$27:AL1760)-1</f>
        <v>0.30510596716714877</v>
      </c>
    </row>
    <row r="1761" spans="1:44" x14ac:dyDescent="0.25">
      <c r="A1761" s="1">
        <v>42789</v>
      </c>
      <c r="B1761">
        <v>8.6890000000000001</v>
      </c>
      <c r="G1761">
        <f t="shared" si="525"/>
        <v>6343.5906466458073</v>
      </c>
      <c r="H1761">
        <f t="shared" si="526"/>
        <v>6250.6165841711645</v>
      </c>
      <c r="I1761" s="5">
        <f t="shared" si="515"/>
        <v>0</v>
      </c>
      <c r="J1761" s="6">
        <f>+H1761+SUM($D$16:$E$16)-SUM($F$27:F1761)</f>
        <v>8534.6542683816988</v>
      </c>
      <c r="K1761" s="10">
        <f t="shared" si="527"/>
        <v>-2.4383994461701919E-3</v>
      </c>
      <c r="L1761" s="10">
        <f>+H1761/SUM(F$27:F1761)-1</f>
        <v>0.10905932899155646</v>
      </c>
      <c r="M1761">
        <v>7.7439999999999998</v>
      </c>
      <c r="R1761">
        <f t="shared" si="528"/>
        <v>5786.3157089010747</v>
      </c>
      <c r="S1761">
        <f t="shared" si="529"/>
        <v>5537.7474991509089</v>
      </c>
      <c r="T1761" s="5">
        <f t="shared" si="516"/>
        <v>0</v>
      </c>
      <c r="U1761" s="6">
        <f>+S1761+SUM($D$17:$E$17)-SUM($Q$27:Q1761)</f>
        <v>7441.2322359930104</v>
      </c>
      <c r="V1761" s="10">
        <f t="shared" si="517"/>
        <v>-1.3435909679746505E-3</v>
      </c>
      <c r="W1761" s="10">
        <f>+S1761/SUM(Q$27:Q1761)-1</f>
        <v>0.17911838647520417</v>
      </c>
      <c r="X1761">
        <v>5.5119999999999996</v>
      </c>
      <c r="AC1761">
        <f t="shared" si="530"/>
        <v>12950.092808638798</v>
      </c>
      <c r="AD1761">
        <f t="shared" si="531"/>
        <v>12715.180670757332</v>
      </c>
      <c r="AE1761" s="5">
        <f t="shared" si="518"/>
        <v>0</v>
      </c>
      <c r="AF1761" s="6">
        <f>+AD1761+SUM($D$18:$E$18)-SUM($AB$27:AB1761)</f>
        <v>16141.237197073109</v>
      </c>
      <c r="AG1761" s="10">
        <f t="shared" si="519"/>
        <v>1.001403796508038E-3</v>
      </c>
      <c r="AH1761" s="10">
        <f>+AD1761/SUM(AB$27:AB1761)-1</f>
        <v>0.50405319249385316</v>
      </c>
      <c r="AI1761" s="6">
        <f t="shared" si="520"/>
        <v>0</v>
      </c>
      <c r="AL1761" s="6">
        <f t="shared" si="521"/>
        <v>0</v>
      </c>
      <c r="AM1761" s="6">
        <f t="shared" si="522"/>
        <v>25079.99916418568</v>
      </c>
      <c r="AN1761" s="6">
        <f t="shared" si="523"/>
        <v>24503.544754079405</v>
      </c>
      <c r="AO1761" s="5">
        <f t="shared" si="524"/>
        <v>0</v>
      </c>
      <c r="AP1761" s="6">
        <f>+AN1761+SUM($D$16:$E$18)-SUM($AL$27:AL1761)</f>
        <v>32117.123701447814</v>
      </c>
      <c r="AQ1761" s="10">
        <f t="shared" si="532"/>
        <v>-4.5828247696155788E-4</v>
      </c>
      <c r="AR1761" s="10">
        <f>+AN1761/SUM(AL$27:AL1761)-1</f>
        <v>0.30432213168388245</v>
      </c>
    </row>
    <row r="1762" spans="1:44" x14ac:dyDescent="0.25">
      <c r="A1762" s="1">
        <v>42790</v>
      </c>
      <c r="B1762">
        <v>8.6359999999999992</v>
      </c>
      <c r="G1762">
        <f t="shared" si="525"/>
        <v>6304.8968609084113</v>
      </c>
      <c r="H1762">
        <f t="shared" si="526"/>
        <v>6212.4899091842753</v>
      </c>
      <c r="I1762" s="5">
        <f t="shared" si="515"/>
        <v>0</v>
      </c>
      <c r="J1762" s="6">
        <f>+H1762+SUM($D$16:$E$16)-SUM($F$27:F1762)</f>
        <v>8496.5275933948069</v>
      </c>
      <c r="K1762" s="10">
        <f t="shared" si="527"/>
        <v>-4.4672782034229641E-3</v>
      </c>
      <c r="L1762" s="10">
        <f>+H1762/SUM(F$27:F1762)-1</f>
        <v>0.10229443723916209</v>
      </c>
      <c r="M1762">
        <v>7.69</v>
      </c>
      <c r="R1762">
        <f t="shared" si="528"/>
        <v>5745.966916509461</v>
      </c>
      <c r="S1762">
        <f t="shared" si="529"/>
        <v>5499.1320078086892</v>
      </c>
      <c r="T1762" s="5">
        <f t="shared" si="516"/>
        <v>0</v>
      </c>
      <c r="U1762" s="6">
        <f>+S1762+SUM($D$17:$E$17)-SUM($Q$27:Q1762)</f>
        <v>7402.6167446507925</v>
      </c>
      <c r="V1762" s="10">
        <f t="shared" si="517"/>
        <v>-5.1893947289315401E-3</v>
      </c>
      <c r="W1762" s="10">
        <f>+S1762/SUM(Q$27:Q1762)-1</f>
        <v>0.17089622830505169</v>
      </c>
      <c r="X1762">
        <v>5.5339999999999998</v>
      </c>
      <c r="AC1762">
        <f t="shared" si="530"/>
        <v>13001.780406931623</v>
      </c>
      <c r="AD1762">
        <f t="shared" si="531"/>
        <v>12765.930666177626</v>
      </c>
      <c r="AE1762" s="5">
        <f t="shared" si="518"/>
        <v>0</v>
      </c>
      <c r="AF1762" s="6">
        <f>+AD1762+SUM($D$18:$E$18)-SUM($AB$27:AB1762)</f>
        <v>16191.987192493403</v>
      </c>
      <c r="AG1762" s="10">
        <f t="shared" si="519"/>
        <v>3.1441205404934003E-3</v>
      </c>
      <c r="AH1762" s="10">
        <f>+AD1762/SUM(AB$27:AB1762)-1</f>
        <v>0.51005630755823339</v>
      </c>
      <c r="AI1762" s="6">
        <f t="shared" si="520"/>
        <v>0</v>
      </c>
      <c r="AL1762" s="6">
        <f t="shared" si="521"/>
        <v>0</v>
      </c>
      <c r="AM1762" s="6">
        <f t="shared" si="522"/>
        <v>25052.644184349494</v>
      </c>
      <c r="AN1762" s="6">
        <f t="shared" si="523"/>
        <v>24477.552583170589</v>
      </c>
      <c r="AO1762" s="5">
        <f t="shared" si="524"/>
        <v>0</v>
      </c>
      <c r="AP1762" s="6">
        <f>+AN1762+SUM($D$16:$E$18)-SUM($AL$27:AL1762)</f>
        <v>32091.131530538998</v>
      </c>
      <c r="AQ1762" s="10">
        <f t="shared" si="532"/>
        <v>-8.0929323405276588E-4</v>
      </c>
      <c r="AR1762" s="10">
        <f>+AN1762/SUM(AL$27:AL1762)-1</f>
        <v>0.3029385700764855</v>
      </c>
    </row>
    <row r="1763" spans="1:44" x14ac:dyDescent="0.25">
      <c r="A1763" s="1">
        <v>42793</v>
      </c>
      <c r="B1763">
        <v>8.5749999999999993</v>
      </c>
      <c r="G1763">
        <f t="shared" si="525"/>
        <v>6260.3625037389565</v>
      </c>
      <c r="H1763">
        <f t="shared" si="526"/>
        <v>6168.6082643880454</v>
      </c>
      <c r="I1763" s="5">
        <f t="shared" si="515"/>
        <v>0</v>
      </c>
      <c r="J1763" s="6">
        <f>+H1763+SUM($D$16:$E$16)-SUM($F$27:F1763)</f>
        <v>8452.6459485985797</v>
      </c>
      <c r="K1763" s="10">
        <f t="shared" si="527"/>
        <v>-5.1646563038694193E-3</v>
      </c>
      <c r="L1763" s="10">
        <f>+H1763/SUM(F$27:F1763)-1</f>
        <v>9.4508429750557621E-2</v>
      </c>
      <c r="M1763">
        <v>7.6980000000000004</v>
      </c>
      <c r="R1763">
        <f t="shared" si="528"/>
        <v>5751.9445153822917</v>
      </c>
      <c r="S1763">
        <f t="shared" si="529"/>
        <v>5504.852821340869</v>
      </c>
      <c r="T1763" s="5">
        <f t="shared" si="516"/>
        <v>0</v>
      </c>
      <c r="U1763" s="6">
        <f>+S1763+SUM($D$17:$E$17)-SUM($Q$27:Q1763)</f>
        <v>7408.3375581829705</v>
      </c>
      <c r="V1763" s="10">
        <f t="shared" si="517"/>
        <v>7.7280963333836716E-4</v>
      </c>
      <c r="W1763" s="10">
        <f>+S1763/SUM(Q$27:Q1763)-1</f>
        <v>0.17211432581174058</v>
      </c>
      <c r="X1763">
        <v>5.5119999999999996</v>
      </c>
      <c r="AC1763">
        <f t="shared" si="530"/>
        <v>12950.092808638796</v>
      </c>
      <c r="AD1763">
        <f t="shared" si="531"/>
        <v>12715.180670757331</v>
      </c>
      <c r="AE1763" s="5">
        <f t="shared" si="518"/>
        <v>0</v>
      </c>
      <c r="AF1763" s="6">
        <f>+AD1763+SUM($D$18:$E$18)-SUM($AB$27:AB1763)</f>
        <v>16141.237197073106</v>
      </c>
      <c r="AG1763" s="10">
        <f t="shared" si="519"/>
        <v>-3.1342660302884351E-3</v>
      </c>
      <c r="AH1763" s="10">
        <f>+AD1763/SUM(AB$27:AB1763)-1</f>
        <v>0.50405319249385294</v>
      </c>
      <c r="AI1763" s="6">
        <f t="shared" si="520"/>
        <v>0</v>
      </c>
      <c r="AL1763" s="6">
        <f t="shared" si="521"/>
        <v>0</v>
      </c>
      <c r="AM1763" s="6">
        <f t="shared" si="522"/>
        <v>24962.399827760044</v>
      </c>
      <c r="AN1763" s="6">
        <f t="shared" si="523"/>
        <v>24388.641756486246</v>
      </c>
      <c r="AO1763" s="5">
        <f t="shared" si="524"/>
        <v>0</v>
      </c>
      <c r="AP1763" s="6">
        <f>+AN1763+SUM($D$16:$E$18)-SUM($AL$27:AL1763)</f>
        <v>32002.220703854658</v>
      </c>
      <c r="AQ1763" s="10">
        <f t="shared" si="532"/>
        <v>-2.770573128583198E-3</v>
      </c>
      <c r="AR1763" s="10">
        <f>+AN1763/SUM(AL$27:AL1763)-1</f>
        <v>0.29820585241646658</v>
      </c>
    </row>
    <row r="1764" spans="1:44" x14ac:dyDescent="0.25">
      <c r="A1764" s="1">
        <v>42794</v>
      </c>
      <c r="B1764">
        <v>8.5289999999999999</v>
      </c>
      <c r="G1764">
        <f t="shared" si="525"/>
        <v>6226.7792180046144</v>
      </c>
      <c r="H1764">
        <f t="shared" si="526"/>
        <v>6135.5171879843319</v>
      </c>
      <c r="I1764" s="5">
        <f t="shared" si="515"/>
        <v>0</v>
      </c>
      <c r="J1764" s="6">
        <f>+H1764+SUM($D$16:$E$16)-SUM($F$27:F1764)</f>
        <v>8419.5548721948653</v>
      </c>
      <c r="K1764" s="10">
        <f t="shared" si="527"/>
        <v>-3.9148778506689075E-3</v>
      </c>
      <c r="L1764" s="10">
        <f>+H1764/SUM(F$27:F1764)-1</f>
        <v>8.8637014267347825E-2</v>
      </c>
      <c r="M1764">
        <v>7.7130000000000001</v>
      </c>
      <c r="R1764">
        <f t="shared" si="528"/>
        <v>5763.1525132688512</v>
      </c>
      <c r="S1764">
        <f t="shared" si="529"/>
        <v>5515.5793467137082</v>
      </c>
      <c r="T1764" s="5">
        <f t="shared" si="516"/>
        <v>0</v>
      </c>
      <c r="U1764" s="6">
        <f>+S1764+SUM($D$17:$E$17)-SUM($Q$27:Q1764)</f>
        <v>7419.0640835558106</v>
      </c>
      <c r="V1764" s="10">
        <f t="shared" si="517"/>
        <v>1.4478991121282814E-3</v>
      </c>
      <c r="W1764" s="10">
        <f>+S1764/SUM(Q$27:Q1764)-1</f>
        <v>0.17439825863678315</v>
      </c>
      <c r="X1764">
        <v>5.5049999999999999</v>
      </c>
      <c r="AC1764">
        <f t="shared" si="530"/>
        <v>12933.646754636535</v>
      </c>
      <c r="AD1764">
        <f t="shared" si="531"/>
        <v>12699.032944941784</v>
      </c>
      <c r="AE1764" s="5">
        <f t="shared" si="518"/>
        <v>0</v>
      </c>
      <c r="AF1764" s="6">
        <f>+AD1764+SUM($D$18:$E$18)-SUM($AB$27:AB1764)</f>
        <v>16125.089471257559</v>
      </c>
      <c r="AG1764" s="10">
        <f t="shared" si="519"/>
        <v>-1.0004019901569405E-3</v>
      </c>
      <c r="AH1764" s="10">
        <f>+AD1764/SUM(AB$27:AB1764)-1</f>
        <v>0.50214311042791393</v>
      </c>
      <c r="AI1764" s="6">
        <f t="shared" si="520"/>
        <v>0</v>
      </c>
      <c r="AL1764" s="6">
        <f t="shared" si="521"/>
        <v>0</v>
      </c>
      <c r="AM1764" s="6">
        <f t="shared" si="522"/>
        <v>24923.578485910002</v>
      </c>
      <c r="AN1764" s="6">
        <f t="shared" si="523"/>
        <v>24350.129479639825</v>
      </c>
      <c r="AO1764" s="5">
        <f t="shared" si="524"/>
        <v>0</v>
      </c>
      <c r="AP1764" s="6">
        <f>+AN1764+SUM($D$16:$E$18)-SUM($AL$27:AL1764)</f>
        <v>31963.708427008238</v>
      </c>
      <c r="AQ1764" s="10">
        <f t="shared" si="532"/>
        <v>-1.2034251373618243E-3</v>
      </c>
      <c r="AR1764" s="10">
        <f>+AN1764/SUM(AL$27:AL1764)-1</f>
        <v>0.2961558463648335</v>
      </c>
    </row>
    <row r="1765" spans="1:44" x14ac:dyDescent="0.25">
      <c r="A1765" s="1">
        <v>42795</v>
      </c>
      <c r="B1765">
        <v>8.5990000000000002</v>
      </c>
      <c r="G1765">
        <f t="shared" si="525"/>
        <v>6277.8842180351367</v>
      </c>
      <c r="H1765">
        <f t="shared" si="526"/>
        <v>6185.8731738160714</v>
      </c>
      <c r="I1765" s="5">
        <f t="shared" si="515"/>
        <v>0</v>
      </c>
      <c r="J1765" s="6">
        <f>+H1765+SUM($D$16:$E$16)-SUM($F$27:F1765)</f>
        <v>8469.9108580266038</v>
      </c>
      <c r="K1765" s="10">
        <f t="shared" si="527"/>
        <v>5.9808370627807417E-3</v>
      </c>
      <c r="L1765" s="10">
        <f>+H1765/SUM(F$27:F1765)-1</f>
        <v>9.757177695918906E-2</v>
      </c>
      <c r="M1765">
        <v>7.8259999999999996</v>
      </c>
      <c r="R1765">
        <f t="shared" si="528"/>
        <v>5847.5860973475974</v>
      </c>
      <c r="S1765">
        <f t="shared" si="529"/>
        <v>5596.3858378557597</v>
      </c>
      <c r="T1765" s="5">
        <f t="shared" si="516"/>
        <v>0</v>
      </c>
      <c r="U1765" s="6">
        <f>+S1765+SUM($D$17:$E$17)-SUM($Q$27:Q1765)</f>
        <v>7499.8705746978621</v>
      </c>
      <c r="V1765" s="10">
        <f t="shared" si="517"/>
        <v>1.089173650907771E-2</v>
      </c>
      <c r="W1765" s="10">
        <f>+S1765/SUM(Q$27:Q1765)-1</f>
        <v>0.19160388591876876</v>
      </c>
      <c r="X1765">
        <v>5.5590000000000002</v>
      </c>
      <c r="AC1765">
        <f t="shared" si="530"/>
        <v>13060.516314082563</v>
      </c>
      <c r="AD1765">
        <f t="shared" si="531"/>
        <v>12823.601115518872</v>
      </c>
      <c r="AE1765" s="5">
        <f t="shared" si="518"/>
        <v>0</v>
      </c>
      <c r="AF1765" s="6">
        <f>+AD1765+SUM($D$18:$E$18)-SUM($AB$27:AB1765)</f>
        <v>16249.657641834647</v>
      </c>
      <c r="AG1765" s="10">
        <f t="shared" si="519"/>
        <v>7.7251150016330872E-3</v>
      </c>
      <c r="AH1765" s="10">
        <f>+AD1765/SUM(AB$27:AB1765)-1</f>
        <v>0.5168780292223023</v>
      </c>
      <c r="AI1765" s="6">
        <f t="shared" si="520"/>
        <v>0</v>
      </c>
      <c r="AL1765" s="6">
        <f t="shared" si="521"/>
        <v>0</v>
      </c>
      <c r="AM1765" s="6">
        <f t="shared" si="522"/>
        <v>25185.986629465297</v>
      </c>
      <c r="AN1765" s="6">
        <f t="shared" si="523"/>
        <v>24605.860127190703</v>
      </c>
      <c r="AO1765" s="5">
        <f t="shared" si="524"/>
        <v>0</v>
      </c>
      <c r="AP1765" s="6">
        <f>+AN1765+SUM($D$16:$E$18)-SUM($AL$27:AL1765)</f>
        <v>32219.439074559112</v>
      </c>
      <c r="AQ1765" s="10">
        <f t="shared" si="532"/>
        <v>8.0006563736136904E-3</v>
      </c>
      <c r="AR1765" s="10">
        <f>+AN1765/SUM(AL$27:AL1765)-1</f>
        <v>0.30976837249923816</v>
      </c>
    </row>
    <row r="1766" spans="1:44" x14ac:dyDescent="0.25">
      <c r="A1766" s="1">
        <v>42796</v>
      </c>
      <c r="B1766">
        <v>8.6059999999999999</v>
      </c>
      <c r="G1766">
        <f t="shared" si="525"/>
        <v>6282.9947180381887</v>
      </c>
      <c r="H1766">
        <f t="shared" si="526"/>
        <v>6190.9087723992452</v>
      </c>
      <c r="I1766" s="5">
        <f t="shared" si="515"/>
        <v>0</v>
      </c>
      <c r="J1766" s="6">
        <f>+H1766+SUM($D$16:$E$16)-SUM($F$27:F1766)</f>
        <v>8474.9464566097777</v>
      </c>
      <c r="K1766" s="10">
        <f t="shared" si="527"/>
        <v>5.9452793158998318E-4</v>
      </c>
      <c r="L1766" s="10">
        <f>+H1766/SUM(F$27:F1766)-1</f>
        <v>9.8465253228373184E-2</v>
      </c>
      <c r="M1766">
        <v>7.8230000000000004</v>
      </c>
      <c r="R1766">
        <f t="shared" si="528"/>
        <v>5845.3444977702857</v>
      </c>
      <c r="S1766">
        <f t="shared" si="529"/>
        <v>5594.2405327811921</v>
      </c>
      <c r="T1766" s="5">
        <f t="shared" si="516"/>
        <v>0</v>
      </c>
      <c r="U1766" s="6">
        <f>+S1766+SUM($D$17:$E$17)-SUM($Q$27:Q1766)</f>
        <v>7497.7252696232945</v>
      </c>
      <c r="V1766" s="10">
        <f t="shared" si="517"/>
        <v>-2.8604561281431184E-4</v>
      </c>
      <c r="W1766" s="10">
        <f>+S1766/SUM(Q$27:Q1766)-1</f>
        <v>0.19114709935376029</v>
      </c>
      <c r="X1766">
        <v>5.5730000000000004</v>
      </c>
      <c r="AC1766">
        <f t="shared" si="530"/>
        <v>13093.408422087088</v>
      </c>
      <c r="AD1766">
        <f t="shared" si="531"/>
        <v>12855.896567149968</v>
      </c>
      <c r="AE1766" s="5">
        <f t="shared" si="518"/>
        <v>0</v>
      </c>
      <c r="AF1766" s="6">
        <f>+AD1766+SUM($D$18:$E$18)-SUM($AB$27:AB1766)</f>
        <v>16281.953093465743</v>
      </c>
      <c r="AG1766" s="10">
        <f t="shared" si="519"/>
        <v>1.9874542801414652E-3</v>
      </c>
      <c r="AH1766" s="10">
        <f>+AD1766/SUM(AB$27:AB1766)-1</f>
        <v>0.52069819335418077</v>
      </c>
      <c r="AI1766" s="6">
        <f t="shared" si="520"/>
        <v>0</v>
      </c>
      <c r="AL1766" s="6">
        <f t="shared" si="521"/>
        <v>0</v>
      </c>
      <c r="AM1766" s="6">
        <f t="shared" si="522"/>
        <v>25221.747637895562</v>
      </c>
      <c r="AN1766" s="6">
        <f t="shared" si="523"/>
        <v>24641.045872330404</v>
      </c>
      <c r="AO1766" s="5">
        <f t="shared" si="524"/>
        <v>0</v>
      </c>
      <c r="AP1766" s="6">
        <f>+AN1766+SUM($D$16:$E$18)-SUM($AL$27:AL1766)</f>
        <v>32254.624819698813</v>
      </c>
      <c r="AQ1766" s="10">
        <f t="shared" si="532"/>
        <v>1.092065726478797E-3</v>
      </c>
      <c r="AR1766" s="10">
        <f>+AN1766/SUM(AL$27:AL1766)-1</f>
        <v>0.31164130747930296</v>
      </c>
    </row>
    <row r="1767" spans="1:44" x14ac:dyDescent="0.25">
      <c r="A1767" s="1">
        <v>42797</v>
      </c>
      <c r="B1767">
        <v>8.5299999999999994</v>
      </c>
      <c r="G1767">
        <f t="shared" si="525"/>
        <v>6227.5092894336212</v>
      </c>
      <c r="H1767">
        <f t="shared" si="526"/>
        <v>6136.2365592104989</v>
      </c>
      <c r="I1767" s="5">
        <f t="shared" si="515"/>
        <v>0</v>
      </c>
      <c r="J1767" s="6">
        <f>+H1767+SUM($D$16:$E$16)-SUM($F$27:F1767)</f>
        <v>8420.2742434210304</v>
      </c>
      <c r="K1767" s="10">
        <f t="shared" si="527"/>
        <v>-6.451039362745159E-3</v>
      </c>
      <c r="L1767" s="10">
        <f>+H1767/SUM(F$27:F1767)-1</f>
        <v>8.8764653734374033E-2</v>
      </c>
      <c r="M1767">
        <v>7.827</v>
      </c>
      <c r="R1767">
        <f t="shared" si="528"/>
        <v>5848.333297206701</v>
      </c>
      <c r="S1767">
        <f t="shared" si="529"/>
        <v>5597.100939547282</v>
      </c>
      <c r="T1767" s="5">
        <f t="shared" si="516"/>
        <v>0</v>
      </c>
      <c r="U1767" s="6">
        <f>+S1767+SUM($D$17:$E$17)-SUM($Q$27:Q1767)</f>
        <v>7500.5856763893853</v>
      </c>
      <c r="V1767" s="10">
        <f t="shared" si="517"/>
        <v>3.8150327775809956E-4</v>
      </c>
      <c r="W1767" s="10">
        <f>+S1767/SUM(Q$27:Q1767)-1</f>
        <v>0.19175614810710484</v>
      </c>
      <c r="X1767">
        <v>5.556</v>
      </c>
      <c r="AC1767">
        <f t="shared" si="530"/>
        <v>13053.468005224449</v>
      </c>
      <c r="AD1767">
        <f t="shared" si="531"/>
        <v>12816.680661597922</v>
      </c>
      <c r="AE1767" s="5">
        <f t="shared" si="518"/>
        <v>0</v>
      </c>
      <c r="AF1767" s="6">
        <f>+AD1767+SUM($D$18:$E$18)-SUM($AB$27:AB1767)</f>
        <v>16242.737187913697</v>
      </c>
      <c r="AG1767" s="10">
        <f t="shared" si="519"/>
        <v>-2.4085504562584292E-3</v>
      </c>
      <c r="AH1767" s="10">
        <f>+AD1767/SUM(AB$27:AB1767)-1</f>
        <v>0.51605942262261406</v>
      </c>
      <c r="AI1767" s="6">
        <f t="shared" si="520"/>
        <v>0</v>
      </c>
      <c r="AL1767" s="6">
        <f t="shared" si="521"/>
        <v>0</v>
      </c>
      <c r="AM1767" s="6">
        <f t="shared" si="522"/>
        <v>25129.310591864771</v>
      </c>
      <c r="AN1767" s="6">
        <f t="shared" si="523"/>
        <v>24550.018160355703</v>
      </c>
      <c r="AO1767" s="5">
        <f t="shared" si="524"/>
        <v>0</v>
      </c>
      <c r="AP1767" s="6">
        <f>+AN1767+SUM($D$16:$E$18)-SUM($AL$27:AL1767)</f>
        <v>32163.597107724108</v>
      </c>
      <c r="AQ1767" s="10">
        <f t="shared" si="532"/>
        <v>-2.8221599997998448E-3</v>
      </c>
      <c r="AR1767" s="10">
        <f>+AN1767/SUM(AL$27:AL1767)-1</f>
        <v>0.30679590814966584</v>
      </c>
    </row>
    <row r="1768" spans="1:44" x14ac:dyDescent="0.25">
      <c r="A1768" s="1">
        <v>42800</v>
      </c>
      <c r="B1768">
        <v>8.5340000000000007</v>
      </c>
      <c r="G1768">
        <f t="shared" si="525"/>
        <v>6230.429575149652</v>
      </c>
      <c r="H1768">
        <f t="shared" si="526"/>
        <v>6139.1140441151711</v>
      </c>
      <c r="I1768" s="5">
        <f t="shared" si="515"/>
        <v>0</v>
      </c>
      <c r="J1768" s="6">
        <f>+H1768+SUM($D$16:$E$16)-SUM($F$27:F1768)</f>
        <v>8423.1517283257053</v>
      </c>
      <c r="K1768" s="10">
        <f t="shared" si="527"/>
        <v>3.4173292003214506E-4</v>
      </c>
      <c r="L1768" s="10">
        <f>+H1768/SUM(F$27:F1768)-1</f>
        <v>8.927521160247931E-2</v>
      </c>
      <c r="M1768">
        <v>7.7990000000000004</v>
      </c>
      <c r="R1768">
        <f t="shared" si="528"/>
        <v>5827.4117011517901</v>
      </c>
      <c r="S1768">
        <f t="shared" si="529"/>
        <v>5577.0780921846499</v>
      </c>
      <c r="T1768" s="5">
        <f t="shared" si="516"/>
        <v>0</v>
      </c>
      <c r="U1768" s="6">
        <f>+S1768+SUM($D$17:$E$17)-SUM($Q$27:Q1768)</f>
        <v>7480.5628290267514</v>
      </c>
      <c r="V1768" s="10">
        <f t="shared" si="517"/>
        <v>-2.6695045195820333E-3</v>
      </c>
      <c r="W1768" s="10">
        <f>+S1768/SUM(Q$27:Q1768)-1</f>
        <v>0.18749280683369252</v>
      </c>
      <c r="X1768">
        <v>5.5250000000000004</v>
      </c>
      <c r="AC1768">
        <f t="shared" si="530"/>
        <v>12980.635480357287</v>
      </c>
      <c r="AD1768">
        <f t="shared" si="531"/>
        <v>12745.169304414781</v>
      </c>
      <c r="AE1768" s="5">
        <f t="shared" si="518"/>
        <v>0</v>
      </c>
      <c r="AF1768" s="6">
        <f>+AD1768+SUM($D$18:$E$18)-SUM($AB$27:AB1768)</f>
        <v>16171.225830730558</v>
      </c>
      <c r="AG1768" s="10">
        <f t="shared" si="519"/>
        <v>-4.4026666414543891E-3</v>
      </c>
      <c r="AH1768" s="10">
        <f>+AD1768/SUM(AB$27:AB1768)-1</f>
        <v>0.50760048775916911</v>
      </c>
      <c r="AI1768" s="6">
        <f t="shared" si="520"/>
        <v>0</v>
      </c>
      <c r="AL1768" s="6">
        <f t="shared" si="521"/>
        <v>0</v>
      </c>
      <c r="AM1768" s="6">
        <f t="shared" si="522"/>
        <v>25038.476756658729</v>
      </c>
      <c r="AN1768" s="6">
        <f t="shared" si="523"/>
        <v>24461.361440714601</v>
      </c>
      <c r="AO1768" s="5">
        <f t="shared" si="524"/>
        <v>0</v>
      </c>
      <c r="AP1768" s="6">
        <f>+AN1768+SUM($D$16:$E$18)-SUM($AL$27:AL1768)</f>
        <v>32074.94038808301</v>
      </c>
      <c r="AQ1768" s="10">
        <f t="shared" si="532"/>
        <v>-2.7564304870554279E-3</v>
      </c>
      <c r="AR1768" s="10">
        <f>+AN1768/SUM(AL$27:AL1768)-1</f>
        <v>0.30207671659142687</v>
      </c>
    </row>
    <row r="1769" spans="1:44" x14ac:dyDescent="0.25">
      <c r="A1769" s="1">
        <v>42801</v>
      </c>
      <c r="B1769">
        <v>8.5660000000000007</v>
      </c>
      <c r="G1769">
        <f t="shared" si="525"/>
        <v>6253.79186087789</v>
      </c>
      <c r="H1769">
        <f t="shared" si="526"/>
        <v>6162.1339233525368</v>
      </c>
      <c r="I1769" s="5">
        <f t="shared" si="515"/>
        <v>0</v>
      </c>
      <c r="J1769" s="6">
        <f>+H1769+SUM($D$16:$E$16)-SUM($F$27:F1769)</f>
        <v>8446.1716075630684</v>
      </c>
      <c r="K1769" s="10">
        <f t="shared" si="527"/>
        <v>2.7329294282982808E-3</v>
      </c>
      <c r="L1769" s="10">
        <f>+H1769/SUM(F$27:F1769)-1</f>
        <v>9.3359674547321081E-2</v>
      </c>
      <c r="M1769">
        <v>7.7919999999999998</v>
      </c>
      <c r="R1769">
        <f t="shared" si="528"/>
        <v>5822.1813021380622</v>
      </c>
      <c r="S1769">
        <f t="shared" si="529"/>
        <v>5572.0723803439914</v>
      </c>
      <c r="T1769" s="5">
        <f t="shared" si="516"/>
        <v>0</v>
      </c>
      <c r="U1769" s="6">
        <f>+S1769+SUM($D$17:$E$17)-SUM($Q$27:Q1769)</f>
        <v>7475.5571171860929</v>
      </c>
      <c r="V1769" s="10">
        <f t="shared" si="517"/>
        <v>-6.6916246211246033E-4</v>
      </c>
      <c r="W1769" s="10">
        <f>+S1769/SUM(Q$27:Q1769)-1</f>
        <v>0.18642697151533927</v>
      </c>
      <c r="X1769">
        <v>5.51</v>
      </c>
      <c r="AC1769">
        <f t="shared" si="530"/>
        <v>12945.393936066723</v>
      </c>
      <c r="AD1769">
        <f t="shared" si="531"/>
        <v>12710.567034810034</v>
      </c>
      <c r="AE1769" s="5">
        <f t="shared" si="518"/>
        <v>0</v>
      </c>
      <c r="AF1769" s="6">
        <f>+AD1769+SUM($D$18:$E$18)-SUM($AB$27:AB1769)</f>
        <v>16136.623561125807</v>
      </c>
      <c r="AG1769" s="10">
        <f t="shared" si="519"/>
        <v>-2.1397431442083947E-3</v>
      </c>
      <c r="AH1769" s="10">
        <f>+AD1769/SUM(AB$27:AB1769)-1</f>
        <v>0.50350745476072767</v>
      </c>
      <c r="AI1769" s="6">
        <f t="shared" si="520"/>
        <v>0</v>
      </c>
      <c r="AL1769" s="6">
        <f t="shared" si="521"/>
        <v>0</v>
      </c>
      <c r="AM1769" s="6">
        <f t="shared" si="522"/>
        <v>25021.367099082672</v>
      </c>
      <c r="AN1769" s="6">
        <f t="shared" si="523"/>
        <v>24444.773338506562</v>
      </c>
      <c r="AO1769" s="5">
        <f t="shared" si="524"/>
        <v>0</v>
      </c>
      <c r="AP1769" s="6">
        <f>+AN1769+SUM($D$16:$E$18)-SUM($AL$27:AL1769)</f>
        <v>32058.352285874975</v>
      </c>
      <c r="AQ1769" s="10">
        <f t="shared" si="532"/>
        <v>-5.1716704715054629E-4</v>
      </c>
      <c r="AR1769" s="10">
        <f>+AN1769/SUM(AL$27:AL1769)-1</f>
        <v>0.30119373296396712</v>
      </c>
    </row>
    <row r="1770" spans="1:44" x14ac:dyDescent="0.25">
      <c r="A1770" s="1">
        <v>42802</v>
      </c>
      <c r="B1770">
        <v>8.5679999999999996</v>
      </c>
      <c r="C1770">
        <f>+$C$16</f>
        <v>60</v>
      </c>
      <c r="D1770" s="7">
        <f>+$H$16</f>
        <v>1.0004210526315789</v>
      </c>
      <c r="E1770" s="7">
        <f>+$J$16</f>
        <v>0.46199999999999997</v>
      </c>
      <c r="F1770" s="6">
        <f>+C1770-D1770-E1770</f>
        <v>58.537578947368416</v>
      </c>
      <c r="G1770">
        <f t="shared" si="525"/>
        <v>6313.7895826832719</v>
      </c>
      <c r="H1770">
        <f t="shared" si="526"/>
        <v>6222.1102447522399</v>
      </c>
      <c r="I1770" s="5">
        <f t="shared" si="515"/>
        <v>137460</v>
      </c>
      <c r="J1770" s="6">
        <f>+H1770+SUM($D$16:$E$16)-SUM($F$27:F1770)</f>
        <v>8447.610350015404</v>
      </c>
      <c r="K1770" s="10">
        <f t="shared" si="527"/>
        <v>1.7034255508696639E-4</v>
      </c>
      <c r="L1770" s="10">
        <f>+H1770/SUM(F$27:F1770)-1</f>
        <v>9.2652622665433837E-2</v>
      </c>
      <c r="M1770">
        <v>7.7919999999999998</v>
      </c>
      <c r="N1770">
        <f>+$C$17</f>
        <v>50</v>
      </c>
      <c r="O1770" s="7">
        <f>+$H$17</f>
        <v>0.83368421052631569</v>
      </c>
      <c r="P1770" s="7">
        <f>+$J$17</f>
        <v>0.38500000000000001</v>
      </c>
      <c r="Q1770" s="6">
        <f>+N1770-O1770-P1770</f>
        <v>48.781315789473688</v>
      </c>
      <c r="R1770">
        <f t="shared" si="528"/>
        <v>5872.1813021380622</v>
      </c>
      <c r="S1770">
        <f t="shared" si="529"/>
        <v>5620.8536961334648</v>
      </c>
      <c r="T1770" s="5">
        <f t="shared" si="516"/>
        <v>114550</v>
      </c>
      <c r="U1770" s="6">
        <f>+S1770+SUM($D$17:$E$17)-SUM($Q$27:Q1770)</f>
        <v>7475.5571171860938</v>
      </c>
      <c r="V1770" s="10">
        <f t="shared" si="517"/>
        <v>0</v>
      </c>
      <c r="W1770" s="10">
        <f>+S1770/SUM(Q$27:Q1770)-1</f>
        <v>0.18451051533228191</v>
      </c>
      <c r="X1770">
        <v>5.508</v>
      </c>
      <c r="Y1770">
        <f>+$C$18</f>
        <v>90</v>
      </c>
      <c r="Z1770" s="7">
        <f>+$H$18</f>
        <v>1.5006315789473685</v>
      </c>
      <c r="AA1770" s="7">
        <f>+$J$18</f>
        <v>0.69300000000000006</v>
      </c>
      <c r="AB1770" s="6">
        <f>+Y1770-Z1770-AA1770</f>
        <v>87.806368421052639</v>
      </c>
      <c r="AC1770">
        <f t="shared" si="530"/>
        <v>13028.501431915702</v>
      </c>
      <c r="AD1770">
        <f t="shared" si="531"/>
        <v>12793.759767283787</v>
      </c>
      <c r="AE1770" s="5">
        <f t="shared" si="518"/>
        <v>206190</v>
      </c>
      <c r="AF1770" s="6">
        <f>+AD1770+SUM($D$18:$E$18)-SUM($AB$27:AB1770)</f>
        <v>16132.00992517851</v>
      </c>
      <c r="AG1770" s="10">
        <f t="shared" si="519"/>
        <v>-2.8591086170037805E-4</v>
      </c>
      <c r="AH1770" s="10">
        <f>+AD1770/SUM(AB$27:AB1770)-1</f>
        <v>0.49779143662330916</v>
      </c>
      <c r="AI1770" s="6">
        <f t="shared" si="520"/>
        <v>200</v>
      </c>
      <c r="AL1770" s="6">
        <f t="shared" si="521"/>
        <v>195.12526315789475</v>
      </c>
      <c r="AM1770" s="6">
        <f t="shared" si="522"/>
        <v>25214.472316737036</v>
      </c>
      <c r="AN1770" s="6">
        <f t="shared" si="523"/>
        <v>24636.723708169491</v>
      </c>
      <c r="AO1770" s="5">
        <f t="shared" si="524"/>
        <v>458200</v>
      </c>
      <c r="AP1770" s="6">
        <f>+AN1770+SUM($D$16:$E$18)-SUM($AL$27:AL1770)</f>
        <v>32055.177392380006</v>
      </c>
      <c r="AQ1770" s="10">
        <f t="shared" si="532"/>
        <v>-9.9034830819078046E-5</v>
      </c>
      <c r="AR1770" s="10">
        <f>+AN1770/SUM(AL$27:AL1770)-1</f>
        <v>0.29793027914042192</v>
      </c>
    </row>
    <row r="1771" spans="1:44" x14ac:dyDescent="0.25">
      <c r="A1771" s="1">
        <v>42803</v>
      </c>
      <c r="B1771">
        <v>8.4510000000000005</v>
      </c>
      <c r="G1771">
        <f t="shared" si="525"/>
        <v>6227.5718677936893</v>
      </c>
      <c r="H1771">
        <f t="shared" si="526"/>
        <v>6137.1444535949095</v>
      </c>
      <c r="I1771" s="5">
        <f t="shared" si="515"/>
        <v>0</v>
      </c>
      <c r="J1771" s="6">
        <f>+H1771+SUM($D$16:$E$16)-SUM($F$27:F1771)</f>
        <v>8362.6445588580737</v>
      </c>
      <c r="K1771" s="10">
        <f t="shared" si="527"/>
        <v>-1.0057967595199946E-2</v>
      </c>
      <c r="L1771" s="10">
        <f>+H1771/SUM(F$27:F1771)-1</f>
        <v>7.7731946095422888E-2</v>
      </c>
      <c r="M1771">
        <v>7.806</v>
      </c>
      <c r="R1771">
        <f t="shared" si="528"/>
        <v>5882.7319358944696</v>
      </c>
      <c r="S1771">
        <f t="shared" si="529"/>
        <v>5630.9527659160449</v>
      </c>
      <c r="T1771" s="5">
        <f t="shared" si="516"/>
        <v>0</v>
      </c>
      <c r="U1771" s="6">
        <f>+S1771+SUM($D$17:$E$17)-SUM($Q$27:Q1771)</f>
        <v>7485.6561869686739</v>
      </c>
      <c r="V1771" s="10">
        <f t="shared" si="517"/>
        <v>1.3509454378139996E-3</v>
      </c>
      <c r="W1771" s="10">
        <f>+S1771/SUM(Q$27:Q1771)-1</f>
        <v>0.18663874264422375</v>
      </c>
      <c r="X1771">
        <v>5.5119999999999996</v>
      </c>
      <c r="AC1771">
        <f t="shared" si="530"/>
        <v>13037.96294348572</v>
      </c>
      <c r="AD1771">
        <f t="shared" si="531"/>
        <v>12803.050805604254</v>
      </c>
      <c r="AE1771" s="5">
        <f t="shared" si="518"/>
        <v>0</v>
      </c>
      <c r="AF1771" s="6">
        <f>+AD1771+SUM($D$18:$E$18)-SUM($AB$27:AB1771)</f>
        <v>16141.300963498976</v>
      </c>
      <c r="AG1771" s="10">
        <f t="shared" si="519"/>
        <v>5.7593804885791577E-4</v>
      </c>
      <c r="AH1771" s="10">
        <f>+AD1771/SUM(AB$27:AB1771)-1</f>
        <v>0.49887915734707344</v>
      </c>
      <c r="AI1771" s="6">
        <f t="shared" si="520"/>
        <v>0</v>
      </c>
      <c r="AL1771" s="6">
        <f t="shared" si="521"/>
        <v>0</v>
      </c>
      <c r="AM1771" s="6">
        <f t="shared" si="522"/>
        <v>25148.266747173879</v>
      </c>
      <c r="AN1771" s="6">
        <f t="shared" si="523"/>
        <v>24571.14802511521</v>
      </c>
      <c r="AO1771" s="5">
        <f t="shared" si="524"/>
        <v>0</v>
      </c>
      <c r="AP1771" s="6">
        <f>+AN1771+SUM($D$16:$E$18)-SUM($AL$27:AL1771)</f>
        <v>31989.601709325725</v>
      </c>
      <c r="AQ1771" s="10">
        <f t="shared" si="532"/>
        <v>-2.0457126863341335E-3</v>
      </c>
      <c r="AR1771" s="10">
        <f>+AN1771/SUM(AL$27:AL1771)-1</f>
        <v>0.29447557202840247</v>
      </c>
    </row>
    <row r="1772" spans="1:44" x14ac:dyDescent="0.25">
      <c r="A1772" s="1">
        <v>42804</v>
      </c>
      <c r="B1772">
        <v>8.4190000000000005</v>
      </c>
      <c r="G1772">
        <f t="shared" si="525"/>
        <v>6203.9909543196154</v>
      </c>
      <c r="H1772">
        <f t="shared" si="526"/>
        <v>6113.9059466117078</v>
      </c>
      <c r="I1772" s="5">
        <f t="shared" si="515"/>
        <v>0</v>
      </c>
      <c r="J1772" s="6">
        <f>+H1772+SUM($D$16:$E$16)-SUM($F$27:F1772)</f>
        <v>8339.406051874872</v>
      </c>
      <c r="K1772" s="10">
        <f t="shared" si="527"/>
        <v>-2.7788466698116521E-3</v>
      </c>
      <c r="L1772" s="10">
        <f>+H1772/SUM(F$27:F1772)-1</f>
        <v>7.3651077289949685E-2</v>
      </c>
      <c r="M1772">
        <v>7.8239999999999998</v>
      </c>
      <c r="R1772">
        <f t="shared" si="528"/>
        <v>5896.2970364384228</v>
      </c>
      <c r="S1772">
        <f t="shared" si="529"/>
        <v>5643.9372842079338</v>
      </c>
      <c r="T1772" s="5">
        <f t="shared" si="516"/>
        <v>0</v>
      </c>
      <c r="U1772" s="6">
        <f>+S1772+SUM($D$17:$E$17)-SUM($Q$27:Q1772)</f>
        <v>7498.6407052605628</v>
      </c>
      <c r="V1772" s="10">
        <f t="shared" si="517"/>
        <v>1.734586516876524E-3</v>
      </c>
      <c r="W1772" s="10">
        <f>+S1772/SUM(Q$27:Q1772)-1</f>
        <v>0.18937503490243479</v>
      </c>
      <c r="X1772">
        <v>5.5049999999999999</v>
      </c>
      <c r="AC1772">
        <f t="shared" si="530"/>
        <v>13021.405298238189</v>
      </c>
      <c r="AD1772">
        <f t="shared" si="531"/>
        <v>12786.791488543438</v>
      </c>
      <c r="AE1772" s="5">
        <f t="shared" si="518"/>
        <v>0</v>
      </c>
      <c r="AF1772" s="6">
        <f>+AD1772+SUM($D$18:$E$18)-SUM($AB$27:AB1772)</f>
        <v>16125.04164643816</v>
      </c>
      <c r="AG1772" s="10">
        <f t="shared" si="519"/>
        <v>-1.0073114365183322E-3</v>
      </c>
      <c r="AH1772" s="10">
        <f>+AD1772/SUM(AB$27:AB1772)-1</f>
        <v>0.49697564608048617</v>
      </c>
      <c r="AI1772" s="6">
        <f t="shared" si="520"/>
        <v>0</v>
      </c>
      <c r="AL1772" s="6">
        <f t="shared" si="521"/>
        <v>0</v>
      </c>
      <c r="AM1772" s="6">
        <f t="shared" si="522"/>
        <v>25121.693288996226</v>
      </c>
      <c r="AN1772" s="6">
        <f t="shared" si="523"/>
        <v>24544.634719363079</v>
      </c>
      <c r="AO1772" s="5">
        <f t="shared" si="524"/>
        <v>0</v>
      </c>
      <c r="AP1772" s="6">
        <f>+AN1772+SUM($D$16:$E$18)-SUM($AL$27:AL1772)</f>
        <v>31963.088403573594</v>
      </c>
      <c r="AQ1772" s="10">
        <f t="shared" si="532"/>
        <v>-8.2881012377222785E-4</v>
      </c>
      <c r="AR1772" s="10">
        <f>+AN1772/SUM(AL$27:AL1772)-1</f>
        <v>0.29307877825243511</v>
      </c>
    </row>
    <row r="1773" spans="1:44" x14ac:dyDescent="0.25">
      <c r="A1773" s="1">
        <v>42807</v>
      </c>
      <c r="B1773">
        <v>8.516</v>
      </c>
      <c r="G1773">
        <f t="shared" si="525"/>
        <v>6275.4705982879022</v>
      </c>
      <c r="H1773">
        <f t="shared" si="526"/>
        <v>6184.3476709045381</v>
      </c>
      <c r="I1773" s="5">
        <f t="shared" si="515"/>
        <v>0</v>
      </c>
      <c r="J1773" s="6">
        <f>+H1773+SUM($D$16:$E$16)-SUM($F$27:F1773)</f>
        <v>8409.8477761677041</v>
      </c>
      <c r="K1773" s="10">
        <f t="shared" si="527"/>
        <v>8.4468514729529875E-3</v>
      </c>
      <c r="L1773" s="10">
        <f>+H1773/SUM(F$27:F1773)-1</f>
        <v>8.6021210856540131E-2</v>
      </c>
      <c r="M1773">
        <v>7.84</v>
      </c>
      <c r="R1773">
        <f t="shared" si="528"/>
        <v>5908.3549035886035</v>
      </c>
      <c r="S1773">
        <f t="shared" si="529"/>
        <v>5655.4790782451691</v>
      </c>
      <c r="T1773" s="5">
        <f t="shared" si="516"/>
        <v>0</v>
      </c>
      <c r="U1773" s="6">
        <f>+S1773+SUM($D$17:$E$17)-SUM($Q$27:Q1773)</f>
        <v>7510.1824992977981</v>
      </c>
      <c r="V1773" s="10">
        <f t="shared" si="517"/>
        <v>1.5391848324108892E-3</v>
      </c>
      <c r="W1773" s="10">
        <f>+S1773/SUM(Q$27:Q1773)-1</f>
        <v>0.19180729468751134</v>
      </c>
      <c r="X1773">
        <v>5.5049999999999999</v>
      </c>
      <c r="AC1773">
        <f t="shared" si="530"/>
        <v>13021.405298238189</v>
      </c>
      <c r="AD1773">
        <f t="shared" si="531"/>
        <v>12786.791488543438</v>
      </c>
      <c r="AE1773" s="5">
        <f t="shared" si="518"/>
        <v>0</v>
      </c>
      <c r="AF1773" s="6">
        <f>+AD1773+SUM($D$18:$E$18)-SUM($AB$27:AB1773)</f>
        <v>16125.04164643816</v>
      </c>
      <c r="AG1773" s="10">
        <f t="shared" si="519"/>
        <v>0</v>
      </c>
      <c r="AH1773" s="10">
        <f>+AD1773/SUM(AB$27:AB1773)-1</f>
        <v>0.49697564608048617</v>
      </c>
      <c r="AI1773" s="6">
        <f t="shared" si="520"/>
        <v>0</v>
      </c>
      <c r="AL1773" s="6">
        <f t="shared" si="521"/>
        <v>0</v>
      </c>
      <c r="AM1773" s="6">
        <f t="shared" si="522"/>
        <v>25205.230800114696</v>
      </c>
      <c r="AN1773" s="6">
        <f t="shared" si="523"/>
        <v>24626.618237693147</v>
      </c>
      <c r="AO1773" s="5">
        <f t="shared" si="524"/>
        <v>0</v>
      </c>
      <c r="AP1773" s="6">
        <f>+AN1773+SUM($D$16:$E$18)-SUM($AL$27:AL1773)</f>
        <v>32045.071921903662</v>
      </c>
      <c r="AQ1773" s="10">
        <f t="shared" si="532"/>
        <v>2.564943577883394E-3</v>
      </c>
      <c r="AR1773" s="10">
        <f>+AN1773/SUM(AL$27:AL1773)-1</f>
        <v>0.29739789519718429</v>
      </c>
    </row>
    <row r="1774" spans="1:44" x14ac:dyDescent="0.25">
      <c r="A1774" s="1">
        <v>42808</v>
      </c>
      <c r="B1774">
        <v>8.5440000000000005</v>
      </c>
      <c r="G1774">
        <f t="shared" si="525"/>
        <v>6296.1038975777174</v>
      </c>
      <c r="H1774">
        <f t="shared" si="526"/>
        <v>6204.6813645148404</v>
      </c>
      <c r="I1774" s="5">
        <f t="shared" si="515"/>
        <v>0</v>
      </c>
      <c r="J1774" s="6">
        <f>+H1774+SUM($D$16:$E$16)-SUM($F$27:F1774)</f>
        <v>8430.1814697780046</v>
      </c>
      <c r="K1774" s="10">
        <f t="shared" si="527"/>
        <v>2.4178432418151541E-3</v>
      </c>
      <c r="L1774" s="10">
        <f>+H1774/SUM(F$27:F1774)-1</f>
        <v>8.9591971061329323E-2</v>
      </c>
      <c r="M1774">
        <v>7.8170000000000002</v>
      </c>
      <c r="R1774">
        <f t="shared" si="528"/>
        <v>5891.021719560219</v>
      </c>
      <c r="S1774">
        <f t="shared" si="529"/>
        <v>5638.8877493166447</v>
      </c>
      <c r="T1774" s="5">
        <f t="shared" si="516"/>
        <v>0</v>
      </c>
      <c r="U1774" s="6">
        <f>+S1774+SUM($D$17:$E$17)-SUM($Q$27:Q1774)</f>
        <v>7493.5911703692727</v>
      </c>
      <c r="V1774" s="10">
        <f t="shared" si="517"/>
        <v>-2.209177863530809E-3</v>
      </c>
      <c r="W1774" s="10">
        <f>+S1774/SUM(Q$27:Q1774)-1</f>
        <v>0.18831092124646398</v>
      </c>
      <c r="X1774">
        <v>5.5049999999999999</v>
      </c>
      <c r="AC1774">
        <f t="shared" si="530"/>
        <v>13021.405298238189</v>
      </c>
      <c r="AD1774">
        <f t="shared" si="531"/>
        <v>12786.791488543438</v>
      </c>
      <c r="AE1774" s="5">
        <f t="shared" si="518"/>
        <v>0</v>
      </c>
      <c r="AF1774" s="6">
        <f>+AD1774+SUM($D$18:$E$18)-SUM($AB$27:AB1774)</f>
        <v>16125.04164643816</v>
      </c>
      <c r="AG1774" s="10">
        <f t="shared" si="519"/>
        <v>0</v>
      </c>
      <c r="AH1774" s="10">
        <f>+AD1774/SUM(AB$27:AB1774)-1</f>
        <v>0.49697564608048617</v>
      </c>
      <c r="AI1774" s="6">
        <f t="shared" si="520"/>
        <v>0</v>
      </c>
      <c r="AL1774" s="6">
        <f t="shared" si="521"/>
        <v>0</v>
      </c>
      <c r="AM1774" s="6">
        <f t="shared" si="522"/>
        <v>25208.530915376126</v>
      </c>
      <c r="AN1774" s="6">
        <f t="shared" si="523"/>
        <v>24630.360602374923</v>
      </c>
      <c r="AO1774" s="5">
        <f t="shared" si="524"/>
        <v>0</v>
      </c>
      <c r="AP1774" s="6">
        <f>+AN1774+SUM($D$16:$E$18)-SUM($AL$27:AL1774)</f>
        <v>32048.814286585439</v>
      </c>
      <c r="AQ1774" s="10">
        <f t="shared" si="532"/>
        <v>1.1678440575502158E-4</v>
      </c>
      <c r="AR1774" s="10">
        <f>+AN1774/SUM(AL$27:AL1774)-1</f>
        <v>0.2975950532484577</v>
      </c>
    </row>
    <row r="1775" spans="1:44" x14ac:dyDescent="0.25">
      <c r="A1775" s="1">
        <v>42809</v>
      </c>
      <c r="B1775">
        <v>8.5839999999999996</v>
      </c>
      <c r="G1775">
        <f t="shared" si="525"/>
        <v>6325.5800394203097</v>
      </c>
      <c r="H1775">
        <f t="shared" si="526"/>
        <v>6233.7294982438425</v>
      </c>
      <c r="I1775" s="5">
        <f t="shared" si="515"/>
        <v>0</v>
      </c>
      <c r="J1775" s="6">
        <f>+H1775+SUM($D$16:$E$16)-SUM($F$27:F1775)</f>
        <v>8459.2296035070085</v>
      </c>
      <c r="K1775" s="10">
        <f t="shared" si="527"/>
        <v>3.445730537728231E-3</v>
      </c>
      <c r="L1775" s="10">
        <f>+H1775/SUM(F$27:F1775)-1</f>
        <v>9.4693057068170772E-2</v>
      </c>
      <c r="M1775">
        <v>7.8390000000000004</v>
      </c>
      <c r="R1775">
        <f t="shared" si="528"/>
        <v>5907.6012868917187</v>
      </c>
      <c r="S1775">
        <f t="shared" si="529"/>
        <v>5654.7577161178433</v>
      </c>
      <c r="T1775" s="5">
        <f t="shared" si="516"/>
        <v>0</v>
      </c>
      <c r="U1775" s="6">
        <f>+S1775+SUM($D$17:$E$17)-SUM($Q$27:Q1775)</f>
        <v>7509.4611371704723</v>
      </c>
      <c r="V1775" s="10">
        <f t="shared" si="517"/>
        <v>2.117805260574146E-3</v>
      </c>
      <c r="W1775" s="10">
        <f>+S1775/SUM(Q$27:Q1775)-1</f>
        <v>0.19165527845094443</v>
      </c>
      <c r="X1775">
        <v>5.5460000000000003</v>
      </c>
      <c r="AC1775">
        <f t="shared" si="530"/>
        <v>13118.38579183088</v>
      </c>
      <c r="AD1775">
        <f t="shared" si="531"/>
        <v>12882.024631328231</v>
      </c>
      <c r="AE1775" s="5">
        <f t="shared" si="518"/>
        <v>0</v>
      </c>
      <c r="AF1775" s="6">
        <f>+AD1775+SUM($D$18:$E$18)-SUM($AB$27:AB1775)</f>
        <v>16220.274789222956</v>
      </c>
      <c r="AG1775" s="10">
        <f t="shared" si="519"/>
        <v>5.9059160821350876E-3</v>
      </c>
      <c r="AH1775" s="10">
        <f>+AD1775/SUM(AB$27:AB1775)-1</f>
        <v>0.50812478349906942</v>
      </c>
      <c r="AI1775" s="6">
        <f t="shared" si="520"/>
        <v>0</v>
      </c>
      <c r="AL1775" s="6">
        <f t="shared" si="521"/>
        <v>0</v>
      </c>
      <c r="AM1775" s="6">
        <f t="shared" si="522"/>
        <v>25351.567118142906</v>
      </c>
      <c r="AN1775" s="6">
        <f t="shared" si="523"/>
        <v>24770.511845689914</v>
      </c>
      <c r="AO1775" s="5">
        <f t="shared" si="524"/>
        <v>0</v>
      </c>
      <c r="AP1775" s="6">
        <f>+AN1775+SUM($D$16:$E$18)-SUM($AL$27:AL1775)</f>
        <v>32188.96552990043</v>
      </c>
      <c r="AQ1775" s="10">
        <f t="shared" si="532"/>
        <v>4.3730554915928366E-3</v>
      </c>
      <c r="AR1775" s="10">
        <f>+AN1775/SUM(AL$27:AL1775)-1</f>
        <v>0.30497860572533941</v>
      </c>
    </row>
    <row r="1776" spans="1:44" x14ac:dyDescent="0.25">
      <c r="A1776" s="1">
        <v>42810</v>
      </c>
      <c r="B1776">
        <v>8.6669999999999998</v>
      </c>
      <c r="G1776">
        <f t="shared" si="525"/>
        <v>6386.743033743689</v>
      </c>
      <c r="H1776">
        <f t="shared" si="526"/>
        <v>6294.0043757315216</v>
      </c>
      <c r="I1776" s="5">
        <f t="shared" si="515"/>
        <v>0</v>
      </c>
      <c r="J1776" s="6">
        <f>+H1776+SUM($D$16:$E$16)-SUM($F$27:F1776)</f>
        <v>8519.5044809946867</v>
      </c>
      <c r="K1776" s="10">
        <f t="shared" si="527"/>
        <v>7.125338868055886E-3</v>
      </c>
      <c r="L1776" s="10">
        <f>+H1776/SUM(F$27:F1776)-1</f>
        <v>0.10527781053236662</v>
      </c>
      <c r="M1776">
        <v>7.8959999999999999</v>
      </c>
      <c r="R1776">
        <f t="shared" si="528"/>
        <v>5950.557438614238</v>
      </c>
      <c r="S1776">
        <f t="shared" si="529"/>
        <v>5695.875357375493</v>
      </c>
      <c r="T1776" s="5">
        <f t="shared" si="516"/>
        <v>0</v>
      </c>
      <c r="U1776" s="6">
        <f>+S1776+SUM($D$17:$E$17)-SUM($Q$27:Q1776)</f>
        <v>7550.578778428122</v>
      </c>
      <c r="V1776" s="10">
        <f t="shared" si="517"/>
        <v>5.475444976221322E-3</v>
      </c>
      <c r="W1776" s="10">
        <f>+S1776/SUM(Q$27:Q1776)-1</f>
        <v>0.20032020393527961</v>
      </c>
      <c r="X1776">
        <v>5.5039999999999996</v>
      </c>
      <c r="AC1776">
        <f t="shared" si="530"/>
        <v>13019.039920345684</v>
      </c>
      <c r="AD1776">
        <f t="shared" si="531"/>
        <v>12784.46872896332</v>
      </c>
      <c r="AE1776" s="5">
        <f t="shared" si="518"/>
        <v>0</v>
      </c>
      <c r="AF1776" s="6">
        <f>+AD1776+SUM($D$18:$E$18)-SUM($AB$27:AB1776)</f>
        <v>16122.718886858045</v>
      </c>
      <c r="AG1776" s="10">
        <f t="shared" si="519"/>
        <v>-6.0144420259593545E-3</v>
      </c>
      <c r="AH1776" s="10">
        <f>+AD1776/SUM(AB$27:AB1776)-1</f>
        <v>0.4967037158995451</v>
      </c>
      <c r="AI1776" s="6">
        <f t="shared" si="520"/>
        <v>0</v>
      </c>
      <c r="AL1776" s="6">
        <f t="shared" si="521"/>
        <v>0</v>
      </c>
      <c r="AM1776" s="6">
        <f t="shared" si="522"/>
        <v>25356.340392703612</v>
      </c>
      <c r="AN1776" s="6">
        <f t="shared" si="523"/>
        <v>24774.348462070335</v>
      </c>
      <c r="AO1776" s="5">
        <f t="shared" si="524"/>
        <v>0</v>
      </c>
      <c r="AP1776" s="6">
        <f>+AN1776+SUM($D$16:$E$18)-SUM($AL$27:AL1776)</f>
        <v>32192.802146280854</v>
      </c>
      <c r="AQ1776" s="10">
        <f t="shared" si="532"/>
        <v>1.1919042185004614E-4</v>
      </c>
      <c r="AR1776" s="10">
        <f>+AN1776/SUM(AL$27:AL1776)-1</f>
        <v>0.30518072921499573</v>
      </c>
    </row>
    <row r="1777" spans="1:44" x14ac:dyDescent="0.25">
      <c r="A1777" s="1">
        <v>42814</v>
      </c>
      <c r="B1777">
        <v>8.7309999999999999</v>
      </c>
      <c r="G1777">
        <f t="shared" si="525"/>
        <v>6433.9048606918359</v>
      </c>
      <c r="H1777">
        <f t="shared" si="526"/>
        <v>6340.481389697924</v>
      </c>
      <c r="I1777" s="5">
        <f t="shared" si="515"/>
        <v>0</v>
      </c>
      <c r="J1777" s="6">
        <f>+H1777+SUM($D$16:$E$16)-SUM($F$27:F1777)</f>
        <v>8565.98149496109</v>
      </c>
      <c r="K1777" s="10">
        <f t="shared" si="527"/>
        <v>5.4553658689990847E-3</v>
      </c>
      <c r="L1777" s="10">
        <f>+H1777/SUM(F$27:F1777)-1</f>
        <v>0.11343954814331281</v>
      </c>
      <c r="M1777">
        <v>7.9</v>
      </c>
      <c r="R1777">
        <f t="shared" si="528"/>
        <v>5953.5719054017836</v>
      </c>
      <c r="S1777">
        <f t="shared" si="529"/>
        <v>5698.7608058848018</v>
      </c>
      <c r="T1777" s="5">
        <f t="shared" si="516"/>
        <v>0</v>
      </c>
      <c r="U1777" s="6">
        <f>+S1777+SUM($D$17:$E$17)-SUM($Q$27:Q1777)</f>
        <v>7553.4642269374308</v>
      </c>
      <c r="V1777" s="10">
        <f t="shared" si="517"/>
        <v>3.8214931516944439E-4</v>
      </c>
      <c r="W1777" s="10">
        <f>+S1777/SUM(Q$27:Q1777)-1</f>
        <v>0.2009282688815488</v>
      </c>
      <c r="X1777">
        <v>5.4880000000000004</v>
      </c>
      <c r="AC1777">
        <f t="shared" si="530"/>
        <v>12981.19387406561</v>
      </c>
      <c r="AD1777">
        <f t="shared" si="531"/>
        <v>12747.304575681452</v>
      </c>
      <c r="AE1777" s="5">
        <f t="shared" si="518"/>
        <v>0</v>
      </c>
      <c r="AF1777" s="6">
        <f>+AD1777+SUM($D$18:$E$18)-SUM($AB$27:AB1777)</f>
        <v>16085.554733576177</v>
      </c>
      <c r="AG1777" s="10">
        <f t="shared" si="519"/>
        <v>-2.3050797785826305E-3</v>
      </c>
      <c r="AH1777" s="10">
        <f>+AD1777/SUM(AB$27:AB1777)-1</f>
        <v>0.4923528330044884</v>
      </c>
      <c r="AI1777" s="6">
        <f t="shared" si="520"/>
        <v>0</v>
      </c>
      <c r="AL1777" s="6">
        <f t="shared" si="521"/>
        <v>0</v>
      </c>
      <c r="AM1777" s="6">
        <f t="shared" si="522"/>
        <v>25368.670640159231</v>
      </c>
      <c r="AN1777" s="6">
        <f t="shared" si="523"/>
        <v>24786.546771264177</v>
      </c>
      <c r="AO1777" s="5">
        <f t="shared" si="524"/>
        <v>0</v>
      </c>
      <c r="AP1777" s="6">
        <f>+AN1777+SUM($D$16:$E$18)-SUM($AL$27:AL1777)</f>
        <v>32205.000455474692</v>
      </c>
      <c r="AQ1777" s="10">
        <f t="shared" si="532"/>
        <v>3.7891417896496193E-4</v>
      </c>
      <c r="AR1777" s="10">
        <f>+AN1777/SUM(AL$27:AL1777)-1</f>
        <v>0.30582336965065382</v>
      </c>
    </row>
    <row r="1778" spans="1:44" x14ac:dyDescent="0.25">
      <c r="A1778" s="1">
        <v>42815</v>
      </c>
      <c r="B1778">
        <v>8.6929999999999996</v>
      </c>
      <c r="G1778">
        <f t="shared" si="525"/>
        <v>6405.9025259413729</v>
      </c>
      <c r="H1778">
        <f t="shared" si="526"/>
        <v>6312.8856626553725</v>
      </c>
      <c r="I1778" s="5">
        <f t="shared" si="515"/>
        <v>0</v>
      </c>
      <c r="J1778" s="6">
        <f>+H1778+SUM($D$16:$E$16)-SUM($F$27:F1778)</f>
        <v>8538.3857679185367</v>
      </c>
      <c r="K1778" s="10">
        <f t="shared" si="527"/>
        <v>-3.2215487575809609E-3</v>
      </c>
      <c r="L1778" s="10">
        <f>+H1778/SUM(F$27:F1778)-1</f>
        <v>0.10859351643681348</v>
      </c>
      <c r="M1778">
        <v>7.851</v>
      </c>
      <c r="R1778">
        <f t="shared" si="528"/>
        <v>5916.6446872543538</v>
      </c>
      <c r="S1778">
        <f t="shared" si="529"/>
        <v>5663.4140616457689</v>
      </c>
      <c r="T1778" s="5">
        <f t="shared" si="516"/>
        <v>0</v>
      </c>
      <c r="U1778" s="6">
        <f>+S1778+SUM($D$17:$E$17)-SUM($Q$27:Q1778)</f>
        <v>7518.1174826983988</v>
      </c>
      <c r="V1778" s="10">
        <f t="shared" si="517"/>
        <v>-4.6795408275023265E-3</v>
      </c>
      <c r="W1778" s="10">
        <f>+S1778/SUM(Q$27:Q1778)-1</f>
        <v>0.19347947328975179</v>
      </c>
      <c r="X1778">
        <v>5.4459999999999997</v>
      </c>
      <c r="AC1778">
        <f t="shared" si="530"/>
        <v>12881.848002580411</v>
      </c>
      <c r="AD1778">
        <f t="shared" si="531"/>
        <v>12649.748673316541</v>
      </c>
      <c r="AE1778" s="5">
        <f t="shared" si="518"/>
        <v>0</v>
      </c>
      <c r="AF1778" s="6">
        <f>+AD1778+SUM($D$18:$E$18)-SUM($AB$27:AB1778)</f>
        <v>15987.998831211265</v>
      </c>
      <c r="AG1778" s="10">
        <f t="shared" si="519"/>
        <v>-6.0648142995826104E-3</v>
      </c>
      <c r="AH1778" s="10">
        <f>+AD1778/SUM(AB$27:AB1778)-1</f>
        <v>0.48093176540496407</v>
      </c>
      <c r="AI1778" s="6">
        <f t="shared" si="520"/>
        <v>0</v>
      </c>
      <c r="AL1778" s="6">
        <f t="shared" si="521"/>
        <v>0</v>
      </c>
      <c r="AM1778" s="6">
        <f t="shared" si="522"/>
        <v>25204.395215776138</v>
      </c>
      <c r="AN1778" s="6">
        <f t="shared" si="523"/>
        <v>24626.048397617684</v>
      </c>
      <c r="AO1778" s="5">
        <f t="shared" si="524"/>
        <v>0</v>
      </c>
      <c r="AP1778" s="6">
        <f>+AN1778+SUM($D$16:$E$18)-SUM($AL$27:AL1778)</f>
        <v>32044.502081828199</v>
      </c>
      <c r="AQ1778" s="10">
        <f t="shared" si="532"/>
        <v>-4.9836476129969665E-3</v>
      </c>
      <c r="AR1778" s="10">
        <f>+AN1778/SUM(AL$27:AL1778)-1</f>
        <v>0.29736787445672497</v>
      </c>
    </row>
    <row r="1779" spans="1:44" x14ac:dyDescent="0.25">
      <c r="A1779" s="1">
        <v>42816</v>
      </c>
      <c r="B1779">
        <v>8.6509999999999998</v>
      </c>
      <c r="G1779">
        <f t="shared" si="525"/>
        <v>6374.9525770066512</v>
      </c>
      <c r="H1779">
        <f t="shared" si="526"/>
        <v>6282.3851222399207</v>
      </c>
      <c r="I1779" s="5">
        <f t="shared" si="515"/>
        <v>0</v>
      </c>
      <c r="J1779" s="6">
        <f>+H1779+SUM($D$16:$E$16)-SUM($F$27:F1779)</f>
        <v>8507.8852275030858</v>
      </c>
      <c r="K1779" s="10">
        <f t="shared" si="527"/>
        <v>-3.5721670634807356E-3</v>
      </c>
      <c r="L1779" s="10">
        <f>+H1779/SUM(F$27:F1779)-1</f>
        <v>0.10323737612963013</v>
      </c>
      <c r="M1779">
        <v>7.8209999999999997</v>
      </c>
      <c r="R1779">
        <f t="shared" si="528"/>
        <v>5894.0361863477647</v>
      </c>
      <c r="S1779">
        <f t="shared" si="529"/>
        <v>5641.7731978259526</v>
      </c>
      <c r="T1779" s="5">
        <f t="shared" si="516"/>
        <v>0</v>
      </c>
      <c r="U1779" s="6">
        <f>+S1779+SUM($D$17:$E$17)-SUM($Q$27:Q1779)</f>
        <v>7496.4766188785816</v>
      </c>
      <c r="V1779" s="10">
        <f t="shared" si="517"/>
        <v>-2.8784950314516555E-3</v>
      </c>
      <c r="W1779" s="10">
        <f>+S1779/SUM(Q$27:Q1779)-1</f>
        <v>0.18891898619273295</v>
      </c>
      <c r="X1779">
        <v>5.4409999999999998</v>
      </c>
      <c r="AC1779">
        <f t="shared" si="530"/>
        <v>12870.021113117888</v>
      </c>
      <c r="AD1779">
        <f t="shared" si="531"/>
        <v>12638.134875415955</v>
      </c>
      <c r="AE1779" s="5">
        <f t="shared" si="518"/>
        <v>0</v>
      </c>
      <c r="AF1779" s="6">
        <f>+AD1779+SUM($D$18:$E$18)-SUM($AB$27:AB1779)</f>
        <v>15976.385033310678</v>
      </c>
      <c r="AG1779" s="10">
        <f t="shared" si="519"/>
        <v>-7.2640722727068674E-4</v>
      </c>
      <c r="AH1779" s="10">
        <f>+AD1779/SUM(AB$27:AB1779)-1</f>
        <v>0.47957211450025872</v>
      </c>
      <c r="AI1779" s="6">
        <f t="shared" si="520"/>
        <v>0</v>
      </c>
      <c r="AL1779" s="6">
        <f t="shared" si="521"/>
        <v>0</v>
      </c>
      <c r="AM1779" s="6">
        <f t="shared" si="522"/>
        <v>25139.009876472304</v>
      </c>
      <c r="AN1779" s="6">
        <f t="shared" si="523"/>
        <v>24562.293195481827</v>
      </c>
      <c r="AO1779" s="5">
        <f t="shared" si="524"/>
        <v>0</v>
      </c>
      <c r="AP1779" s="6">
        <f>+AN1779+SUM($D$16:$E$18)-SUM($AL$27:AL1779)</f>
        <v>31980.746879692342</v>
      </c>
      <c r="AQ1779" s="10">
        <f t="shared" si="532"/>
        <v>-1.9895831732087421E-3</v>
      </c>
      <c r="AR1779" s="10">
        <f>+AN1779/SUM(AL$27:AL1779)-1</f>
        <v>0.29400907528013609</v>
      </c>
    </row>
    <row r="1780" spans="1:44" x14ac:dyDescent="0.25">
      <c r="A1780" s="1">
        <v>42817</v>
      </c>
      <c r="B1780">
        <v>8.6709999999999994</v>
      </c>
      <c r="G1780">
        <f t="shared" si="525"/>
        <v>6389.6906479279469</v>
      </c>
      <c r="H1780">
        <f t="shared" si="526"/>
        <v>6296.9091891044218</v>
      </c>
      <c r="I1780" s="5">
        <f t="shared" si="515"/>
        <v>0</v>
      </c>
      <c r="J1780" s="6">
        <f>+H1780+SUM($D$16:$E$16)-SUM($F$27:F1780)</f>
        <v>8522.4092943675878</v>
      </c>
      <c r="K1780" s="10">
        <f t="shared" si="527"/>
        <v>1.7071300888675811E-3</v>
      </c>
      <c r="L1780" s="10">
        <f>+H1780/SUM(F$27:F1780)-1</f>
        <v>0.10578791913305086</v>
      </c>
      <c r="M1780">
        <v>7.8760000000000003</v>
      </c>
      <c r="R1780">
        <f t="shared" si="528"/>
        <v>5935.4851046765116</v>
      </c>
      <c r="S1780">
        <f t="shared" si="529"/>
        <v>5681.4481148289487</v>
      </c>
      <c r="T1780" s="5">
        <f t="shared" si="516"/>
        <v>0</v>
      </c>
      <c r="U1780" s="6">
        <f>+S1780+SUM($D$17:$E$17)-SUM($Q$27:Q1780)</f>
        <v>7536.1515358815777</v>
      </c>
      <c r="V1780" s="10">
        <f t="shared" si="517"/>
        <v>5.2924752547192089E-3</v>
      </c>
      <c r="W1780" s="10">
        <f>+S1780/SUM(Q$27:Q1780)-1</f>
        <v>0.19727987920393386</v>
      </c>
      <c r="X1780">
        <v>5.4489999999999998</v>
      </c>
      <c r="AC1780">
        <f t="shared" si="530"/>
        <v>12888.944136257925</v>
      </c>
      <c r="AD1780">
        <f t="shared" si="531"/>
        <v>12656.716952056891</v>
      </c>
      <c r="AE1780" s="5">
        <f t="shared" si="518"/>
        <v>0</v>
      </c>
      <c r="AF1780" s="6">
        <f>+AD1780+SUM($D$18:$E$18)-SUM($AB$27:AB1780)</f>
        <v>15994.967109951616</v>
      </c>
      <c r="AG1780" s="10">
        <f t="shared" si="519"/>
        <v>1.1630964452968851E-3</v>
      </c>
      <c r="AH1780" s="10">
        <f>+AD1780/SUM(AB$27:AB1780)-1</f>
        <v>0.48174755594778729</v>
      </c>
      <c r="AI1780" s="6">
        <f t="shared" si="520"/>
        <v>0</v>
      </c>
      <c r="AL1780" s="6">
        <f t="shared" si="521"/>
        <v>0</v>
      </c>
      <c r="AM1780" s="6">
        <f t="shared" si="522"/>
        <v>25214.119888862384</v>
      </c>
      <c r="AN1780" s="6">
        <f t="shared" si="523"/>
        <v>24635.074255990265</v>
      </c>
      <c r="AO1780" s="5">
        <f t="shared" si="524"/>
        <v>0</v>
      </c>
      <c r="AP1780" s="6">
        <f>+AN1780+SUM($D$16:$E$18)-SUM($AL$27:AL1780)</f>
        <v>32053.52794020078</v>
      </c>
      <c r="AQ1780" s="10">
        <f t="shared" si="532"/>
        <v>2.2757773851320717E-3</v>
      </c>
      <c r="AR1780" s="10">
        <f>+AN1780/SUM(AL$27:AL1780)-1</f>
        <v>0.29784338146876821</v>
      </c>
    </row>
    <row r="1781" spans="1:44" x14ac:dyDescent="0.25">
      <c r="A1781" s="1">
        <v>42818</v>
      </c>
      <c r="B1781">
        <v>8.6639999999999997</v>
      </c>
      <c r="G1781">
        <f t="shared" si="525"/>
        <v>6384.5323231054936</v>
      </c>
      <c r="H1781">
        <f t="shared" si="526"/>
        <v>6291.8257657018466</v>
      </c>
      <c r="I1781" s="5">
        <f t="shared" si="515"/>
        <v>0</v>
      </c>
      <c r="J1781" s="6">
        <f>+H1781+SUM($D$16:$E$16)-SUM($F$27:F1781)</f>
        <v>8517.3258709650127</v>
      </c>
      <c r="K1781" s="10">
        <f t="shared" si="527"/>
        <v>-5.9647726681411051E-4</v>
      </c>
      <c r="L1781" s="10">
        <f>+H1781/SUM(F$27:F1781)-1</f>
        <v>0.10489522908185367</v>
      </c>
      <c r="M1781">
        <v>7.8739999999999997</v>
      </c>
      <c r="R1781">
        <f t="shared" si="528"/>
        <v>5933.9778712827383</v>
      </c>
      <c r="S1781">
        <f t="shared" si="529"/>
        <v>5680.0053905742934</v>
      </c>
      <c r="T1781" s="5">
        <f t="shared" si="516"/>
        <v>0</v>
      </c>
      <c r="U1781" s="6">
        <f>+S1781+SUM($D$17:$E$17)-SUM($Q$27:Q1781)</f>
        <v>7534.7088116269224</v>
      </c>
      <c r="V1781" s="10">
        <f t="shared" si="517"/>
        <v>-1.9144045177255098E-4</v>
      </c>
      <c r="W1781" s="10">
        <f>+S1781/SUM(Q$27:Q1781)-1</f>
        <v>0.19697584673079915</v>
      </c>
      <c r="X1781">
        <v>5.4420000000000002</v>
      </c>
      <c r="AC1781">
        <f t="shared" si="530"/>
        <v>12872.386491010393</v>
      </c>
      <c r="AD1781">
        <f t="shared" si="531"/>
        <v>12640.457634996073</v>
      </c>
      <c r="AE1781" s="5">
        <f t="shared" si="518"/>
        <v>0</v>
      </c>
      <c r="AF1781" s="6">
        <f>+AD1781+SUM($D$18:$E$18)-SUM($AB$27:AB1781)</f>
        <v>15978.707792890797</v>
      </c>
      <c r="AG1781" s="10">
        <f t="shared" si="519"/>
        <v>-1.0165270706122831E-3</v>
      </c>
      <c r="AH1781" s="10">
        <f>+AD1781/SUM(AB$27:AB1781)-1</f>
        <v>0.47984404468119979</v>
      </c>
      <c r="AI1781" s="6">
        <f t="shared" si="520"/>
        <v>0</v>
      </c>
      <c r="AL1781" s="6">
        <f t="shared" si="521"/>
        <v>0</v>
      </c>
      <c r="AM1781" s="6">
        <f t="shared" si="522"/>
        <v>25190.896685398628</v>
      </c>
      <c r="AN1781" s="6">
        <f t="shared" si="523"/>
        <v>24612.288791272214</v>
      </c>
      <c r="AO1781" s="5">
        <f t="shared" si="524"/>
        <v>0</v>
      </c>
      <c r="AP1781" s="6">
        <f>+AN1781+SUM($D$16:$E$18)-SUM($AL$27:AL1781)</f>
        <v>32030.74247548273</v>
      </c>
      <c r="AQ1781" s="10">
        <f t="shared" si="532"/>
        <v>-7.1085668824222292E-4</v>
      </c>
      <c r="AR1781" s="10">
        <f>+AN1781/SUM(AL$27:AL1781)-1</f>
        <v>0.29664298059841898</v>
      </c>
    </row>
    <row r="1782" spans="1:44" x14ac:dyDescent="0.25">
      <c r="A1782" s="1">
        <v>42821</v>
      </c>
      <c r="B1782">
        <v>8.5749999999999993</v>
      </c>
      <c r="G1782">
        <f t="shared" si="525"/>
        <v>6318.9479075057252</v>
      </c>
      <c r="H1782">
        <f t="shared" si="526"/>
        <v>6227.1936681548168</v>
      </c>
      <c r="I1782" s="5">
        <f t="shared" si="515"/>
        <v>0</v>
      </c>
      <c r="J1782" s="6">
        <f>+H1782+SUM($D$16:$E$16)-SUM($F$27:F1782)</f>
        <v>8452.6937734179828</v>
      </c>
      <c r="K1782" s="10">
        <f t="shared" si="527"/>
        <v>-7.5883086459515026E-3</v>
      </c>
      <c r="L1782" s="10">
        <f>+H1782/SUM(F$27:F1782)-1</f>
        <v>9.3545312716631468E-2</v>
      </c>
      <c r="M1782">
        <v>7.8440000000000003</v>
      </c>
      <c r="R1782">
        <f t="shared" si="528"/>
        <v>5911.3693703761501</v>
      </c>
      <c r="S1782">
        <f t="shared" si="529"/>
        <v>5658.364526754478</v>
      </c>
      <c r="T1782" s="5">
        <f t="shared" si="516"/>
        <v>0</v>
      </c>
      <c r="U1782" s="6">
        <f>+S1782+SUM($D$17:$E$17)-SUM($Q$27:Q1782)</f>
        <v>7513.067947807107</v>
      </c>
      <c r="V1782" s="10">
        <f t="shared" si="517"/>
        <v>-2.8721566235474505E-3</v>
      </c>
      <c r="W1782" s="10">
        <f>+S1782/SUM(Q$27:Q1782)-1</f>
        <v>0.19241535963378054</v>
      </c>
      <c r="X1782">
        <v>5.4139999999999997</v>
      </c>
      <c r="AC1782">
        <f t="shared" si="530"/>
        <v>12806.155910020261</v>
      </c>
      <c r="AD1782">
        <f t="shared" si="531"/>
        <v>12575.4203667528</v>
      </c>
      <c r="AE1782" s="5">
        <f t="shared" si="518"/>
        <v>0</v>
      </c>
      <c r="AF1782" s="6">
        <f>+AD1782+SUM($D$18:$E$18)-SUM($AB$27:AB1782)</f>
        <v>15913.670524647521</v>
      </c>
      <c r="AG1782" s="10">
        <f t="shared" si="519"/>
        <v>-4.0702457974862716E-3</v>
      </c>
      <c r="AH1782" s="10">
        <f>+AD1782/SUM(AB$27:AB1782)-1</f>
        <v>0.47222999961485046</v>
      </c>
      <c r="AI1782" s="6">
        <f t="shared" si="520"/>
        <v>0</v>
      </c>
      <c r="AL1782" s="6">
        <f t="shared" si="521"/>
        <v>0</v>
      </c>
      <c r="AM1782" s="6">
        <f t="shared" si="522"/>
        <v>25036.473187902135</v>
      </c>
      <c r="AN1782" s="6">
        <f t="shared" si="523"/>
        <v>24460.978561662094</v>
      </c>
      <c r="AO1782" s="5">
        <f t="shared" si="524"/>
        <v>0</v>
      </c>
      <c r="AP1782" s="6">
        <f>+AN1782+SUM($D$16:$E$18)-SUM($AL$27:AL1782)</f>
        <v>31879.432245872609</v>
      </c>
      <c r="AQ1782" s="10">
        <f t="shared" si="532"/>
        <v>-4.7239064072878145E-3</v>
      </c>
      <c r="AR1782" s="10">
        <f>+AN1782/SUM(AL$27:AL1782)-1</f>
        <v>0.2886715420710817</v>
      </c>
    </row>
    <row r="1783" spans="1:44" x14ac:dyDescent="0.25">
      <c r="A1783" s="1">
        <v>42822</v>
      </c>
      <c r="B1783">
        <v>8.6259999999999994</v>
      </c>
      <c r="G1783">
        <f t="shared" si="525"/>
        <v>6356.5299883550306</v>
      </c>
      <c r="H1783">
        <f t="shared" si="526"/>
        <v>6264.2300386592951</v>
      </c>
      <c r="I1783" s="5">
        <f t="shared" si="515"/>
        <v>0</v>
      </c>
      <c r="J1783" s="6">
        <f>+H1783+SUM($D$16:$E$16)-SUM($F$27:F1783)</f>
        <v>8489.7301439224593</v>
      </c>
      <c r="K1783" s="10">
        <f t="shared" si="527"/>
        <v>4.3816056155907557E-3</v>
      </c>
      <c r="L1783" s="10">
        <f>+H1783/SUM(F$27:F1783)-1</f>
        <v>0.10004919737535434</v>
      </c>
      <c r="M1783">
        <v>7.8979999999999997</v>
      </c>
      <c r="R1783">
        <f t="shared" si="528"/>
        <v>5952.0646720080103</v>
      </c>
      <c r="S1783">
        <f t="shared" si="529"/>
        <v>5697.3180816301465</v>
      </c>
      <c r="T1783" s="5">
        <f t="shared" si="516"/>
        <v>0</v>
      </c>
      <c r="U1783" s="6">
        <f>+S1783+SUM($D$17:$E$17)-SUM($Q$27:Q1783)</f>
        <v>7552.0215026827755</v>
      </c>
      <c r="V1783" s="10">
        <f t="shared" si="517"/>
        <v>5.1847734036583049E-3</v>
      </c>
      <c r="W1783" s="10">
        <f>+S1783/SUM(Q$27:Q1783)-1</f>
        <v>0.20062423640841409</v>
      </c>
      <c r="X1783">
        <v>5.4329999999999998</v>
      </c>
      <c r="AC1783">
        <f t="shared" si="530"/>
        <v>12851.09808997785</v>
      </c>
      <c r="AD1783">
        <f t="shared" si="531"/>
        <v>12619.552798775021</v>
      </c>
      <c r="AE1783" s="5">
        <f t="shared" si="518"/>
        <v>0</v>
      </c>
      <c r="AF1783" s="6">
        <f>+AD1783+SUM($D$18:$E$18)-SUM($AB$27:AB1783)</f>
        <v>15957.802956669744</v>
      </c>
      <c r="AG1783" s="10">
        <f t="shared" si="519"/>
        <v>2.7732402750120233E-3</v>
      </c>
      <c r="AH1783" s="10">
        <f>+AD1783/SUM(AB$27:AB1783)-1</f>
        <v>0.47739667305273037</v>
      </c>
      <c r="AI1783" s="6">
        <f t="shared" si="520"/>
        <v>0</v>
      </c>
      <c r="AL1783" s="6">
        <f t="shared" si="521"/>
        <v>0</v>
      </c>
      <c r="AM1783" s="6">
        <f t="shared" si="522"/>
        <v>25159.692750340888</v>
      </c>
      <c r="AN1783" s="6">
        <f t="shared" si="523"/>
        <v>24581.100919064462</v>
      </c>
      <c r="AO1783" s="5">
        <f t="shared" si="524"/>
        <v>0</v>
      </c>
      <c r="AP1783" s="6">
        <f>+AN1783+SUM($D$16:$E$18)-SUM($AL$27:AL1783)</f>
        <v>31999.554603274977</v>
      </c>
      <c r="AQ1783" s="10">
        <f t="shared" si="532"/>
        <v>3.7680205994861105E-3</v>
      </c>
      <c r="AR1783" s="10">
        <f>+AN1783/SUM(AL$27:AL1783)-1</f>
        <v>0.29499991782108292</v>
      </c>
    </row>
    <row r="1784" spans="1:44" x14ac:dyDescent="0.25">
      <c r="A1784" s="1">
        <v>42823</v>
      </c>
      <c r="B1784">
        <v>8.7279999999999998</v>
      </c>
      <c r="G1784">
        <f t="shared" si="525"/>
        <v>6431.6941500536404</v>
      </c>
      <c r="H1784">
        <f t="shared" si="526"/>
        <v>6338.30277966825</v>
      </c>
      <c r="I1784" s="5">
        <f t="shared" si="515"/>
        <v>0</v>
      </c>
      <c r="J1784" s="6">
        <f>+H1784+SUM($D$16:$E$16)-SUM($F$27:F1784)</f>
        <v>8563.802884931416</v>
      </c>
      <c r="K1784" s="10">
        <f t="shared" si="527"/>
        <v>8.7249818019226044E-3</v>
      </c>
      <c r="L1784" s="10">
        <f>+H1784/SUM(F$27:F1784)-1</f>
        <v>0.11305696669279985</v>
      </c>
      <c r="M1784">
        <v>7.9210000000000003</v>
      </c>
      <c r="R1784">
        <f t="shared" si="528"/>
        <v>5969.3978560363958</v>
      </c>
      <c r="S1784">
        <f t="shared" si="529"/>
        <v>5713.9094105586719</v>
      </c>
      <c r="T1784" s="5">
        <f t="shared" si="516"/>
        <v>0</v>
      </c>
      <c r="U1784" s="6">
        <f>+S1784+SUM($D$17:$E$17)-SUM($Q$27:Q1784)</f>
        <v>7568.6128316113009</v>
      </c>
      <c r="V1784" s="10">
        <f t="shared" si="517"/>
        <v>2.1969387828981723E-3</v>
      </c>
      <c r="W1784" s="10">
        <f>+S1784/SUM(Q$27:Q1784)-1</f>
        <v>0.20412060984946145</v>
      </c>
      <c r="X1784">
        <v>5.4820000000000002</v>
      </c>
      <c r="AC1784">
        <f t="shared" si="530"/>
        <v>12967.001606710577</v>
      </c>
      <c r="AD1784">
        <f t="shared" si="531"/>
        <v>12733.368018200748</v>
      </c>
      <c r="AE1784" s="5">
        <f t="shared" si="518"/>
        <v>0</v>
      </c>
      <c r="AF1784" s="6">
        <f>+AD1784+SUM($D$18:$E$18)-SUM($AB$27:AB1784)</f>
        <v>16071.618176095471</v>
      </c>
      <c r="AG1784" s="10">
        <f t="shared" si="519"/>
        <v>7.132261235131887E-3</v>
      </c>
      <c r="AH1784" s="10">
        <f>+AD1784/SUM(AB$27:AB1784)-1</f>
        <v>0.49072125191884197</v>
      </c>
      <c r="AI1784" s="6">
        <f t="shared" si="520"/>
        <v>0</v>
      </c>
      <c r="AL1784" s="6">
        <f t="shared" si="521"/>
        <v>0</v>
      </c>
      <c r="AM1784" s="6">
        <f t="shared" si="522"/>
        <v>25368.093612800614</v>
      </c>
      <c r="AN1784" s="6">
        <f t="shared" si="523"/>
        <v>24785.580208427669</v>
      </c>
      <c r="AO1784" s="5">
        <f t="shared" si="524"/>
        <v>0</v>
      </c>
      <c r="AP1784" s="6">
        <f>+AN1784+SUM($D$16:$E$18)-SUM($AL$27:AL1784)</f>
        <v>32204.033892638181</v>
      </c>
      <c r="AQ1784" s="10">
        <f t="shared" si="532"/>
        <v>6.3900667336875827E-3</v>
      </c>
      <c r="AR1784" s="10">
        <f>+AN1784/SUM(AL$27:AL1784)-1</f>
        <v>0.30577244846539164</v>
      </c>
    </row>
    <row r="1785" spans="1:44" x14ac:dyDescent="0.25">
      <c r="A1785" s="1">
        <v>42824</v>
      </c>
      <c r="B1785">
        <v>8.7189999999999994</v>
      </c>
      <c r="G1785">
        <f t="shared" si="525"/>
        <v>6425.0620181390568</v>
      </c>
      <c r="H1785">
        <f t="shared" si="526"/>
        <v>6331.7669495792243</v>
      </c>
      <c r="I1785" s="5">
        <f t="shared" si="515"/>
        <v>0</v>
      </c>
      <c r="J1785" s="6">
        <f>+H1785+SUM($D$16:$E$16)-SUM($F$27:F1785)</f>
        <v>8557.2670548423903</v>
      </c>
      <c r="K1785" s="10">
        <f t="shared" si="527"/>
        <v>-7.6319249483491891E-4</v>
      </c>
      <c r="L1785" s="10">
        <f>+H1785/SUM(F$27:F1785)-1</f>
        <v>0.11190922234126055</v>
      </c>
      <c r="M1785">
        <v>7.9550000000000001</v>
      </c>
      <c r="R1785">
        <f t="shared" si="528"/>
        <v>5995.0208237305296</v>
      </c>
      <c r="S1785">
        <f t="shared" si="529"/>
        <v>5738.4357228877961</v>
      </c>
      <c r="T1785" s="5">
        <f t="shared" si="516"/>
        <v>0</v>
      </c>
      <c r="U1785" s="6">
        <f>+S1785+SUM($D$17:$E$17)-SUM($Q$27:Q1785)</f>
        <v>7593.1391439404251</v>
      </c>
      <c r="V1785" s="10">
        <f t="shared" si="517"/>
        <v>3.2405293908928101E-3</v>
      </c>
      <c r="W1785" s="10">
        <f>+S1785/SUM(Q$27:Q1785)-1</f>
        <v>0.20928916189274926</v>
      </c>
      <c r="X1785">
        <v>5.484</v>
      </c>
      <c r="AC1785">
        <f t="shared" si="530"/>
        <v>12971.732362495586</v>
      </c>
      <c r="AD1785">
        <f t="shared" si="531"/>
        <v>12738.013537360983</v>
      </c>
      <c r="AE1785" s="5">
        <f t="shared" si="518"/>
        <v>0</v>
      </c>
      <c r="AF1785" s="6">
        <f>+AD1785+SUM($D$18:$E$18)-SUM($AB$27:AB1785)</f>
        <v>16076.263695255704</v>
      </c>
      <c r="AG1785" s="10">
        <f t="shared" si="519"/>
        <v>2.8905111540922235E-4</v>
      </c>
      <c r="AH1785" s="10">
        <f>+AD1785/SUM(AB$27:AB1785)-1</f>
        <v>0.49126511228072411</v>
      </c>
      <c r="AI1785" s="6">
        <f t="shared" si="520"/>
        <v>0</v>
      </c>
      <c r="AL1785" s="6">
        <f t="shared" si="521"/>
        <v>0</v>
      </c>
      <c r="AM1785" s="6">
        <f t="shared" si="522"/>
        <v>25391.815204365172</v>
      </c>
      <c r="AN1785" s="6">
        <f t="shared" si="523"/>
        <v>24808.216209828002</v>
      </c>
      <c r="AO1785" s="5">
        <f t="shared" si="524"/>
        <v>0</v>
      </c>
      <c r="AP1785" s="6">
        <f>+AN1785+SUM($D$16:$E$18)-SUM($AL$27:AL1785)</f>
        <v>32226.669894038518</v>
      </c>
      <c r="AQ1785" s="10">
        <f t="shared" si="532"/>
        <v>7.028933541617377E-4</v>
      </c>
      <c r="AR1785" s="10">
        <f>+AN1785/SUM(AL$27:AL1785)-1</f>
        <v>0.30696497519760535</v>
      </c>
    </row>
    <row r="1786" spans="1:44" x14ac:dyDescent="0.25">
      <c r="A1786" s="1">
        <v>42825</v>
      </c>
      <c r="B1786">
        <v>8.6509999999999998</v>
      </c>
      <c r="G1786">
        <f t="shared" si="525"/>
        <v>6374.9525770066502</v>
      </c>
      <c r="H1786">
        <f t="shared" si="526"/>
        <v>6282.3851222399207</v>
      </c>
      <c r="I1786" s="5">
        <f t="shared" si="515"/>
        <v>0</v>
      </c>
      <c r="J1786" s="6">
        <f>+H1786+SUM($D$16:$E$16)-SUM($F$27:F1786)</f>
        <v>8507.8852275030858</v>
      </c>
      <c r="K1786" s="10">
        <f t="shared" si="527"/>
        <v>-5.7707474854790108E-3</v>
      </c>
      <c r="L1786" s="10">
        <f>+H1786/SUM(F$27:F1786)-1</f>
        <v>0.10323737612963013</v>
      </c>
      <c r="M1786">
        <v>7.9669999999999996</v>
      </c>
      <c r="R1786">
        <f t="shared" si="528"/>
        <v>6004.0642240931647</v>
      </c>
      <c r="S1786">
        <f t="shared" si="529"/>
        <v>5747.0920684157218</v>
      </c>
      <c r="T1786" s="5">
        <f t="shared" si="516"/>
        <v>0</v>
      </c>
      <c r="U1786" s="6">
        <f>+S1786+SUM($D$17:$E$17)-SUM($Q$27:Q1786)</f>
        <v>7601.7954894683498</v>
      </c>
      <c r="V1786" s="10">
        <f t="shared" si="517"/>
        <v>1.1400219808737067E-3</v>
      </c>
      <c r="W1786" s="10">
        <f>+S1786/SUM(Q$27:Q1786)-1</f>
        <v>0.2111133567315564</v>
      </c>
      <c r="X1786">
        <v>5.4850000000000003</v>
      </c>
      <c r="AC1786">
        <f t="shared" si="530"/>
        <v>12974.097740388092</v>
      </c>
      <c r="AD1786">
        <f t="shared" si="531"/>
        <v>12740.336296941101</v>
      </c>
      <c r="AE1786" s="5">
        <f t="shared" si="518"/>
        <v>0</v>
      </c>
      <c r="AF1786" s="6">
        <f>+AD1786+SUM($D$18:$E$18)-SUM($AB$27:AB1786)</f>
        <v>16078.586454835826</v>
      </c>
      <c r="AG1786" s="10">
        <f t="shared" si="519"/>
        <v>1.4448379450304749E-4</v>
      </c>
      <c r="AH1786" s="10">
        <f>+AD1786/SUM(AB$27:AB1786)-1</f>
        <v>0.49153704246166519</v>
      </c>
      <c r="AI1786" s="6">
        <f t="shared" si="520"/>
        <v>0</v>
      </c>
      <c r="AL1786" s="6">
        <f t="shared" si="521"/>
        <v>0</v>
      </c>
      <c r="AM1786" s="6">
        <f t="shared" si="522"/>
        <v>25353.114541487907</v>
      </c>
      <c r="AN1786" s="6">
        <f t="shared" si="523"/>
        <v>24769.813487596744</v>
      </c>
      <c r="AO1786" s="5">
        <f t="shared" si="524"/>
        <v>0</v>
      </c>
      <c r="AP1786" s="6">
        <f>+AN1786+SUM($D$16:$E$18)-SUM($AL$27:AL1786)</f>
        <v>32188.26717180726</v>
      </c>
      <c r="AQ1786" s="10">
        <f t="shared" si="532"/>
        <v>-1.1916441369066444E-3</v>
      </c>
      <c r="AR1786" s="10">
        <f>+AN1786/SUM(AL$27:AL1786)-1</f>
        <v>0.30494181430268341</v>
      </c>
    </row>
    <row r="1787" spans="1:44" x14ac:dyDescent="0.25">
      <c r="A1787" s="1">
        <v>42828</v>
      </c>
      <c r="B1787">
        <v>8.7439999999999998</v>
      </c>
      <c r="G1787">
        <f t="shared" si="525"/>
        <v>6443.4846067906765</v>
      </c>
      <c r="H1787">
        <f t="shared" si="526"/>
        <v>6349.9220331598499</v>
      </c>
      <c r="I1787" s="5">
        <f t="shared" si="515"/>
        <v>0</v>
      </c>
      <c r="J1787" s="6">
        <f>+H1787+SUM($D$16:$E$16)-SUM($F$27:F1787)</f>
        <v>8575.422138423015</v>
      </c>
      <c r="K1787" s="10">
        <f t="shared" si="527"/>
        <v>7.9381549132333529E-3</v>
      </c>
      <c r="L1787" s="10">
        <f>+H1787/SUM(F$27:F1787)-1</f>
        <v>0.11509740109553634</v>
      </c>
      <c r="M1787">
        <v>7.923</v>
      </c>
      <c r="R1787">
        <f t="shared" si="528"/>
        <v>5970.9050894301681</v>
      </c>
      <c r="S1787">
        <f t="shared" si="529"/>
        <v>5715.3521348133263</v>
      </c>
      <c r="T1787" s="5">
        <f t="shared" si="516"/>
        <v>0</v>
      </c>
      <c r="U1787" s="6">
        <f>+S1787+SUM($D$17:$E$17)-SUM($Q$27:Q1787)</f>
        <v>7570.0555558659544</v>
      </c>
      <c r="V1787" s="10">
        <f t="shared" si="517"/>
        <v>-4.17532063923165E-3</v>
      </c>
      <c r="W1787" s="10">
        <f>+S1787/SUM(Q$27:Q1787)-1</f>
        <v>0.20442464232259616</v>
      </c>
      <c r="X1787">
        <v>5.5</v>
      </c>
      <c r="AC1787">
        <f t="shared" si="530"/>
        <v>13009.57840877566</v>
      </c>
      <c r="AD1787">
        <f t="shared" si="531"/>
        <v>12775.177690642853</v>
      </c>
      <c r="AE1787" s="5">
        <f t="shared" si="518"/>
        <v>0</v>
      </c>
      <c r="AF1787" s="6">
        <f>+AD1787+SUM($D$18:$E$18)-SUM($AB$27:AB1787)</f>
        <v>16113.427848537576</v>
      </c>
      <c r="AG1787" s="10">
        <f t="shared" si="519"/>
        <v>2.1669438292737375E-3</v>
      </c>
      <c r="AH1787" s="10">
        <f>+AD1787/SUM(AB$27:AB1787)-1</f>
        <v>0.49561599517578081</v>
      </c>
      <c r="AI1787" s="6">
        <f t="shared" si="520"/>
        <v>0</v>
      </c>
      <c r="AL1787" s="6">
        <f t="shared" si="521"/>
        <v>0</v>
      </c>
      <c r="AM1787" s="6">
        <f t="shared" si="522"/>
        <v>25423.968104996507</v>
      </c>
      <c r="AN1787" s="6">
        <f t="shared" si="523"/>
        <v>24840.45185861603</v>
      </c>
      <c r="AO1787" s="5">
        <f t="shared" si="524"/>
        <v>0</v>
      </c>
      <c r="AP1787" s="6">
        <f>+AN1787+SUM($D$16:$E$18)-SUM($AL$27:AL1787)</f>
        <v>32258.905542826542</v>
      </c>
      <c r="AQ1787" s="10">
        <f t="shared" si="532"/>
        <v>2.194537861955892E-3</v>
      </c>
      <c r="AR1787" s="10">
        <f>+AN1787/SUM(AL$27:AL1787)-1</f>
        <v>0.30866323772330984</v>
      </c>
    </row>
    <row r="1788" spans="1:44" x14ac:dyDescent="0.25">
      <c r="A1788" s="1">
        <v>42829</v>
      </c>
      <c r="B1788">
        <v>8.7349999999999994</v>
      </c>
      <c r="G1788">
        <f t="shared" si="525"/>
        <v>6436.8524748760929</v>
      </c>
      <c r="H1788">
        <f t="shared" si="526"/>
        <v>6343.3862030708242</v>
      </c>
      <c r="I1788" s="5">
        <f t="shared" si="515"/>
        <v>0</v>
      </c>
      <c r="J1788" s="6">
        <f>+H1788+SUM($D$16:$E$16)-SUM($F$27:F1788)</f>
        <v>8568.8863083339893</v>
      </c>
      <c r="K1788" s="10">
        <f t="shared" si="527"/>
        <v>-7.6215840847548844E-4</v>
      </c>
      <c r="L1788" s="10">
        <f>+H1788/SUM(F$27:F1788)-1</f>
        <v>0.11394965674399704</v>
      </c>
      <c r="M1788">
        <v>7.9470000000000001</v>
      </c>
      <c r="R1788">
        <f t="shared" si="528"/>
        <v>5988.9918901554393</v>
      </c>
      <c r="S1788">
        <f t="shared" si="529"/>
        <v>5732.6648258691785</v>
      </c>
      <c r="T1788" s="5">
        <f t="shared" si="516"/>
        <v>0</v>
      </c>
      <c r="U1788" s="6">
        <f>+S1788+SUM($D$17:$E$17)-SUM($Q$27:Q1788)</f>
        <v>7587.3682469218074</v>
      </c>
      <c r="V1788" s="10">
        <f t="shared" si="517"/>
        <v>2.2869965653604662E-3</v>
      </c>
      <c r="W1788" s="10">
        <f>+S1788/SUM(Q$27:Q1788)-1</f>
        <v>0.20807303200021088</v>
      </c>
      <c r="X1788">
        <v>5.5030000000000001</v>
      </c>
      <c r="AC1788">
        <f t="shared" si="530"/>
        <v>13016.674542453175</v>
      </c>
      <c r="AD1788">
        <f t="shared" si="531"/>
        <v>12782.145969383204</v>
      </c>
      <c r="AE1788" s="5">
        <f t="shared" si="518"/>
        <v>0</v>
      </c>
      <c r="AF1788" s="6">
        <f>+AD1788+SUM($D$18:$E$18)-SUM($AB$27:AB1788)</f>
        <v>16120.396127277927</v>
      </c>
      <c r="AG1788" s="10">
        <f t="shared" si="519"/>
        <v>4.32451667382594E-4</v>
      </c>
      <c r="AH1788" s="10">
        <f>+AD1788/SUM(AB$27:AB1788)-1</f>
        <v>0.49643178571860402</v>
      </c>
      <c r="AI1788" s="6">
        <f t="shared" si="520"/>
        <v>0</v>
      </c>
      <c r="AL1788" s="6">
        <f t="shared" si="521"/>
        <v>0</v>
      </c>
      <c r="AM1788" s="6">
        <f t="shared" si="522"/>
        <v>25442.518907484708</v>
      </c>
      <c r="AN1788" s="6">
        <f t="shared" si="523"/>
        <v>24858.196998323205</v>
      </c>
      <c r="AO1788" s="5">
        <f t="shared" si="524"/>
        <v>0</v>
      </c>
      <c r="AP1788" s="6">
        <f>+AN1788+SUM($D$16:$E$18)-SUM($AL$27:AL1788)</f>
        <v>32276.65068253372</v>
      </c>
      <c r="AQ1788" s="10">
        <f t="shared" si="532"/>
        <v>5.5008498920150473E-4</v>
      </c>
      <c r="AR1788" s="10">
        <f>+AN1788/SUM(AL$27:AL1788)-1</f>
        <v>0.30959810042690394</v>
      </c>
    </row>
    <row r="1789" spans="1:44" x14ac:dyDescent="0.25">
      <c r="A1789" s="1">
        <v>42830</v>
      </c>
      <c r="B1789">
        <v>8.7710000000000008</v>
      </c>
      <c r="G1789">
        <f t="shared" si="525"/>
        <v>6463.3810025344264</v>
      </c>
      <c r="H1789">
        <f t="shared" si="526"/>
        <v>6369.5295234269261</v>
      </c>
      <c r="I1789" s="5">
        <f t="shared" si="515"/>
        <v>0</v>
      </c>
      <c r="J1789" s="6">
        <f>+H1789+SUM($D$16:$E$16)-SUM($F$27:F1789)</f>
        <v>8595.0296286900902</v>
      </c>
      <c r="K1789" s="10">
        <f t="shared" si="527"/>
        <v>3.0509589479177368E-3</v>
      </c>
      <c r="L1789" s="10">
        <f>+H1789/SUM(F$27:F1789)-1</f>
        <v>0.11854063415015426</v>
      </c>
      <c r="M1789">
        <v>7.9450000000000003</v>
      </c>
      <c r="R1789">
        <f t="shared" si="528"/>
        <v>5987.4846567616669</v>
      </c>
      <c r="S1789">
        <f t="shared" si="529"/>
        <v>5731.222101614524</v>
      </c>
      <c r="T1789" s="5">
        <f t="shared" si="516"/>
        <v>0</v>
      </c>
      <c r="U1789" s="6">
        <f>+S1789+SUM($D$17:$E$17)-SUM($Q$27:Q1789)</f>
        <v>7585.9255226671521</v>
      </c>
      <c r="V1789" s="10">
        <f t="shared" si="517"/>
        <v>-1.901481788815218E-4</v>
      </c>
      <c r="W1789" s="10">
        <f>+S1789/SUM(Q$27:Q1789)-1</f>
        <v>0.20776899952707617</v>
      </c>
      <c r="X1789">
        <v>5.4950000000000001</v>
      </c>
      <c r="AC1789">
        <f t="shared" si="530"/>
        <v>12997.751519313137</v>
      </c>
      <c r="AD1789">
        <f t="shared" si="531"/>
        <v>12763.56389274227</v>
      </c>
      <c r="AE1789" s="5">
        <f t="shared" si="518"/>
        <v>0</v>
      </c>
      <c r="AF1789" s="6">
        <f>+AD1789+SUM($D$18:$E$18)-SUM($AB$27:AB1789)</f>
        <v>16101.814050636993</v>
      </c>
      <c r="AG1789" s="10">
        <f t="shared" si="519"/>
        <v>-1.1527059567407738E-3</v>
      </c>
      <c r="AH1789" s="10">
        <f>+AD1789/SUM(AB$27:AB1789)-1</f>
        <v>0.49425634427107568</v>
      </c>
      <c r="AI1789" s="6">
        <f t="shared" si="520"/>
        <v>0</v>
      </c>
      <c r="AL1789" s="6">
        <f t="shared" si="521"/>
        <v>0</v>
      </c>
      <c r="AM1789" s="6">
        <f t="shared" si="522"/>
        <v>25448.617178609231</v>
      </c>
      <c r="AN1789" s="6">
        <f t="shared" si="523"/>
        <v>24864.315517783718</v>
      </c>
      <c r="AO1789" s="5">
        <f t="shared" si="524"/>
        <v>0</v>
      </c>
      <c r="AP1789" s="6">
        <f>+AN1789+SUM($D$16:$E$18)-SUM($AL$27:AL1789)</f>
        <v>32282.769201994233</v>
      </c>
      <c r="AQ1789" s="10">
        <f t="shared" si="532"/>
        <v>1.8956488145849271E-4</v>
      </c>
      <c r="AR1789" s="10">
        <f>+AN1789/SUM(AL$27:AL1789)-1</f>
        <v>0.30992044083893999</v>
      </c>
    </row>
    <row r="1790" spans="1:44" x14ac:dyDescent="0.25">
      <c r="A1790" s="1">
        <v>42831</v>
      </c>
      <c r="B1790">
        <v>8.7200000000000006</v>
      </c>
      <c r="G1790">
        <f t="shared" si="525"/>
        <v>6425.7989216851211</v>
      </c>
      <c r="H1790">
        <f t="shared" si="526"/>
        <v>6332.4931529224486</v>
      </c>
      <c r="I1790" s="5">
        <f t="shared" si="515"/>
        <v>0</v>
      </c>
      <c r="J1790" s="6">
        <f>+H1790+SUM($D$16:$E$16)-SUM($F$27:F1790)</f>
        <v>8557.9932581856137</v>
      </c>
      <c r="K1790" s="10">
        <f t="shared" si="527"/>
        <v>-4.3090451231080351E-3</v>
      </c>
      <c r="L1790" s="10">
        <f>+H1790/SUM(F$27:F1790)-1</f>
        <v>0.11203674949143139</v>
      </c>
      <c r="M1790">
        <v>7.9640000000000004</v>
      </c>
      <c r="R1790">
        <f t="shared" si="528"/>
        <v>6001.8033740025076</v>
      </c>
      <c r="S1790">
        <f t="shared" si="529"/>
        <v>5744.9279820337415</v>
      </c>
      <c r="T1790" s="5">
        <f t="shared" si="516"/>
        <v>0</v>
      </c>
      <c r="U1790" s="6">
        <f>+S1790+SUM($D$17:$E$17)-SUM($Q$27:Q1790)</f>
        <v>7599.6314030863705</v>
      </c>
      <c r="V1790" s="10">
        <f t="shared" si="517"/>
        <v>1.806751249832983E-3</v>
      </c>
      <c r="W1790" s="10">
        <f>+S1790/SUM(Q$27:Q1790)-1</f>
        <v>0.21065730802185478</v>
      </c>
      <c r="X1790">
        <v>5.4930000000000003</v>
      </c>
      <c r="AC1790">
        <f t="shared" si="530"/>
        <v>12993.020763528128</v>
      </c>
      <c r="AD1790">
        <f t="shared" si="531"/>
        <v>12758.918373582037</v>
      </c>
      <c r="AE1790" s="5">
        <f t="shared" si="518"/>
        <v>0</v>
      </c>
      <c r="AF1790" s="6">
        <f>+AD1790+SUM($D$18:$E$18)-SUM($AB$27:AB1790)</f>
        <v>16097.16853147676</v>
      </c>
      <c r="AG1790" s="10">
        <f t="shared" si="519"/>
        <v>-2.8850905529176352E-4</v>
      </c>
      <c r="AH1790" s="10">
        <f>+AD1790/SUM(AB$27:AB1790)-1</f>
        <v>0.49371248390919376</v>
      </c>
      <c r="AI1790" s="6">
        <f t="shared" si="520"/>
        <v>0</v>
      </c>
      <c r="AL1790" s="6">
        <f t="shared" si="521"/>
        <v>0</v>
      </c>
      <c r="AM1790" s="6">
        <f t="shared" si="522"/>
        <v>25420.623059215759</v>
      </c>
      <c r="AN1790" s="6">
        <f t="shared" si="523"/>
        <v>24836.339508538229</v>
      </c>
      <c r="AO1790" s="5">
        <f t="shared" si="524"/>
        <v>0</v>
      </c>
      <c r="AP1790" s="6">
        <f>+AN1790+SUM($D$16:$E$18)-SUM($AL$27:AL1790)</f>
        <v>32254.793192748744</v>
      </c>
      <c r="AQ1790" s="10">
        <f t="shared" si="532"/>
        <v>-8.6659261076527105E-4</v>
      </c>
      <c r="AR1790" s="10">
        <f>+AN1790/SUM(AL$27:AL1790)-1</f>
        <v>0.30844658782506729</v>
      </c>
    </row>
    <row r="1791" spans="1:44" x14ac:dyDescent="0.25">
      <c r="A1791" s="1">
        <v>42832</v>
      </c>
      <c r="B1791">
        <v>8.7370000000000001</v>
      </c>
      <c r="G1791">
        <f t="shared" si="525"/>
        <v>6438.3262819682213</v>
      </c>
      <c r="H1791">
        <f t="shared" si="526"/>
        <v>6344.8386097572738</v>
      </c>
      <c r="I1791" s="5">
        <f t="shared" si="515"/>
        <v>0</v>
      </c>
      <c r="J1791" s="6">
        <f>+H1791+SUM($D$16:$E$16)-SUM($F$27:F1791)</f>
        <v>8570.338715020438</v>
      </c>
      <c r="K1791" s="10">
        <f t="shared" si="527"/>
        <v>1.4425644496758316E-3</v>
      </c>
      <c r="L1791" s="10">
        <f>+H1791/SUM(F$27:F1791)-1</f>
        <v>0.11420471104433894</v>
      </c>
      <c r="M1791">
        <v>7.9770000000000003</v>
      </c>
      <c r="R1791">
        <f t="shared" si="528"/>
        <v>6011.6003910620302</v>
      </c>
      <c r="S1791">
        <f t="shared" si="529"/>
        <v>5754.3056896889957</v>
      </c>
      <c r="T1791" s="5">
        <f t="shared" si="516"/>
        <v>0</v>
      </c>
      <c r="U1791" s="6">
        <f>+S1791+SUM($D$17:$E$17)-SUM($Q$27:Q1791)</f>
        <v>7609.0091107416247</v>
      </c>
      <c r="V1791" s="10">
        <f t="shared" si="517"/>
        <v>1.2339687489903994E-3</v>
      </c>
      <c r="W1791" s="10">
        <f>+S1791/SUM(Q$27:Q1791)-1</f>
        <v>0.21263351909722972</v>
      </c>
      <c r="X1791">
        <v>5.516</v>
      </c>
      <c r="AC1791">
        <f t="shared" si="530"/>
        <v>13047.424455055732</v>
      </c>
      <c r="AD1791">
        <f t="shared" si="531"/>
        <v>12812.341843924723</v>
      </c>
      <c r="AE1791" s="5">
        <f t="shared" si="518"/>
        <v>0</v>
      </c>
      <c r="AF1791" s="6">
        <f>+AD1791+SUM($D$18:$E$18)-SUM($AB$27:AB1791)</f>
        <v>16150.592001819448</v>
      </c>
      <c r="AG1791" s="10">
        <f t="shared" si="519"/>
        <v>3.3188116430677983E-3</v>
      </c>
      <c r="AH1791" s="10">
        <f>+AD1791/SUM(AB$27:AB1791)-1</f>
        <v>0.49996687807083773</v>
      </c>
      <c r="AI1791" s="6">
        <f t="shared" si="520"/>
        <v>0</v>
      </c>
      <c r="AL1791" s="6">
        <f t="shared" si="521"/>
        <v>0</v>
      </c>
      <c r="AM1791" s="6">
        <f t="shared" si="522"/>
        <v>25497.351128085982</v>
      </c>
      <c r="AN1791" s="6">
        <f t="shared" si="523"/>
        <v>24911.486143370996</v>
      </c>
      <c r="AO1791" s="5">
        <f t="shared" si="524"/>
        <v>0</v>
      </c>
      <c r="AP1791" s="6">
        <f>+AN1791+SUM($D$16:$E$18)-SUM($AL$27:AL1791)</f>
        <v>32329.939827581511</v>
      </c>
      <c r="AQ1791" s="10">
        <f t="shared" si="532"/>
        <v>2.3297819453904633E-3</v>
      </c>
      <c r="AR1791" s="10">
        <f>+AN1791/SUM(AL$27:AL1791)-1</f>
        <v>0.3124055189670607</v>
      </c>
    </row>
    <row r="1792" spans="1:44" x14ac:dyDescent="0.25">
      <c r="A1792" s="1">
        <v>42835</v>
      </c>
      <c r="B1792">
        <v>8.7210000000000001</v>
      </c>
      <c r="C1792">
        <f>+$C$16</f>
        <v>60</v>
      </c>
      <c r="D1792" s="7">
        <f>+$H$16</f>
        <v>1.0004210526315789</v>
      </c>
      <c r="E1792" s="7">
        <f>+$J$16</f>
        <v>0.46199999999999997</v>
      </c>
      <c r="F1792" s="6">
        <f>+C1792-D1792-E1792</f>
        <v>58.537578947368416</v>
      </c>
      <c r="G1792">
        <f t="shared" si="525"/>
        <v>6485.0734041785527</v>
      </c>
      <c r="H1792">
        <f t="shared" si="526"/>
        <v>6391.7569352130413</v>
      </c>
      <c r="I1792" s="5">
        <f t="shared" si="515"/>
        <v>135480</v>
      </c>
      <c r="J1792" s="6">
        <f>+H1792+SUM($D$16:$E$16)-SUM($F$27:F1792)</f>
        <v>8558.719461528839</v>
      </c>
      <c r="K1792" s="10">
        <f t="shared" si="527"/>
        <v>-1.3557519577650501E-3</v>
      </c>
      <c r="L1792" s="10">
        <f>+H1792/SUM(F$27:F1792)-1</f>
        <v>0.11102299688651374</v>
      </c>
      <c r="M1792">
        <v>7.9720000000000004</v>
      </c>
      <c r="N1792">
        <f>+$C$17</f>
        <v>50</v>
      </c>
      <c r="O1792" s="7">
        <f>+$H$17</f>
        <v>0.83368421052631569</v>
      </c>
      <c r="P1792" s="7">
        <f>+$J$17</f>
        <v>0.38500000000000001</v>
      </c>
      <c r="Q1792" s="6">
        <f>+N1792-O1792-P1792</f>
        <v>48.781315789473688</v>
      </c>
      <c r="R1792">
        <f t="shared" si="528"/>
        <v>6057.8323075775988</v>
      </c>
      <c r="S1792">
        <f t="shared" si="529"/>
        <v>5799.4801948418335</v>
      </c>
      <c r="T1792" s="5">
        <f t="shared" si="516"/>
        <v>112900</v>
      </c>
      <c r="U1792" s="6">
        <f>+S1792+SUM($D$17:$E$17)-SUM($Q$27:Q1792)</f>
        <v>7605.4023001049891</v>
      </c>
      <c r="V1792" s="10">
        <f t="shared" si="517"/>
        <v>-4.7401844105354751E-4</v>
      </c>
      <c r="W1792" s="10">
        <f>+S1792/SUM(Q$27:Q1792)-1</f>
        <v>0.20971755615584908</v>
      </c>
      <c r="X1792">
        <v>5.5259999999999998</v>
      </c>
      <c r="Y1792">
        <f>+$C$18</f>
        <v>90</v>
      </c>
      <c r="Z1792" s="7">
        <f>+$H$18</f>
        <v>1.5006315789473685</v>
      </c>
      <c r="AA1792" s="7">
        <f>+$J$18</f>
        <v>0.69300000000000006</v>
      </c>
      <c r="AB1792" s="6">
        <f>+Y1792-Z1792-AA1792</f>
        <v>87.806368421052639</v>
      </c>
      <c r="AC1792">
        <f t="shared" si="530"/>
        <v>13158.884602401829</v>
      </c>
      <c r="AD1792">
        <f t="shared" si="531"/>
        <v>12923.375808146942</v>
      </c>
      <c r="AE1792" s="5">
        <f t="shared" si="518"/>
        <v>203220</v>
      </c>
      <c r="AF1792" s="6">
        <f>+AD1792+SUM($D$18:$E$18)-SUM($AB$27:AB1792)</f>
        <v>16173.819597620613</v>
      </c>
      <c r="AG1792" s="10">
        <f t="shared" si="519"/>
        <v>1.438188507179694E-3</v>
      </c>
      <c r="AH1792" s="10">
        <f>+AD1792/SUM(AB$27:AB1792)-1</f>
        <v>0.49757131106962538</v>
      </c>
      <c r="AI1792" s="6">
        <f t="shared" si="520"/>
        <v>200</v>
      </c>
      <c r="AL1792" s="6">
        <f t="shared" si="521"/>
        <v>195.12526315789475</v>
      </c>
      <c r="AM1792" s="6">
        <f t="shared" si="522"/>
        <v>25701.790314157981</v>
      </c>
      <c r="AN1792" s="6">
        <f t="shared" si="523"/>
        <v>25114.612938201819</v>
      </c>
      <c r="AO1792" s="5">
        <f t="shared" si="524"/>
        <v>451600</v>
      </c>
      <c r="AP1792" s="6">
        <f>+AN1792+SUM($D$16:$E$18)-SUM($AL$27:AL1792)</f>
        <v>32337.941359254441</v>
      </c>
      <c r="AQ1792" s="10">
        <f t="shared" si="532"/>
        <v>2.4749602738527443E-4</v>
      </c>
      <c r="AR1792" s="10">
        <f>+AN1792/SUM(AL$27:AL1792)-1</f>
        <v>0.30964400338238351</v>
      </c>
    </row>
    <row r="1793" spans="1:44" x14ac:dyDescent="0.25">
      <c r="A1793" s="1">
        <v>42836</v>
      </c>
      <c r="B1793">
        <v>8.6639999999999997</v>
      </c>
      <c r="G1793">
        <f t="shared" si="525"/>
        <v>6442.6873034976461</v>
      </c>
      <c r="H1793">
        <f t="shared" si="526"/>
        <v>6349.980746094001</v>
      </c>
      <c r="I1793" s="5">
        <f t="shared" si="515"/>
        <v>0</v>
      </c>
      <c r="J1793" s="6">
        <f>+H1793+SUM($D$16:$E$16)-SUM($F$27:F1793)</f>
        <v>8516.9432724097969</v>
      </c>
      <c r="K1793" s="10">
        <f t="shared" si="527"/>
        <v>-4.8811261201894274E-3</v>
      </c>
      <c r="L1793" s="10">
        <f>+H1793/SUM(F$27:F1793)-1</f>
        <v>0.10376140867156902</v>
      </c>
      <c r="M1793">
        <v>7.9649999999999999</v>
      </c>
      <c r="R1793">
        <f t="shared" si="528"/>
        <v>6052.5130870365747</v>
      </c>
      <c r="S1793">
        <f t="shared" si="529"/>
        <v>5794.387826381736</v>
      </c>
      <c r="T1793" s="5">
        <f t="shared" si="516"/>
        <v>0</v>
      </c>
      <c r="U1793" s="6">
        <f>+S1793+SUM($D$17:$E$17)-SUM($Q$27:Q1793)</f>
        <v>7600.3099316448906</v>
      </c>
      <c r="V1793" s="10">
        <f t="shared" si="517"/>
        <v>-6.6957253004595874E-4</v>
      </c>
      <c r="W1793" s="10">
        <f>+S1793/SUM(Q$27:Q1793)-1</f>
        <v>0.20865533552199422</v>
      </c>
      <c r="X1793">
        <v>5.5179999999999998</v>
      </c>
      <c r="AC1793">
        <f t="shared" si="530"/>
        <v>13139.834461826511</v>
      </c>
      <c r="AD1793">
        <f t="shared" si="531"/>
        <v>12904.666614070726</v>
      </c>
      <c r="AE1793" s="5">
        <f t="shared" si="518"/>
        <v>0</v>
      </c>
      <c r="AF1793" s="6">
        <f>+AD1793+SUM($D$18:$E$18)-SUM($AB$27:AB1793)</f>
        <v>16155.110403544395</v>
      </c>
      <c r="AG1793" s="10">
        <f t="shared" si="519"/>
        <v>-1.1567579298937813E-3</v>
      </c>
      <c r="AH1793" s="10">
        <f>+AD1793/SUM(AB$27:AB1793)-1</f>
        <v>0.49540327442674492</v>
      </c>
      <c r="AI1793" s="6">
        <f t="shared" si="520"/>
        <v>0</v>
      </c>
      <c r="AL1793" s="6">
        <f t="shared" si="521"/>
        <v>0</v>
      </c>
      <c r="AM1793" s="6">
        <f t="shared" si="522"/>
        <v>25635.034852360732</v>
      </c>
      <c r="AN1793" s="6">
        <f t="shared" si="523"/>
        <v>25049.035186546462</v>
      </c>
      <c r="AO1793" s="5">
        <f t="shared" si="524"/>
        <v>0</v>
      </c>
      <c r="AP1793" s="6">
        <f>+AN1793+SUM($D$16:$E$18)-SUM($AL$27:AL1793)</f>
        <v>32272.363607599083</v>
      </c>
      <c r="AQ1793" s="10">
        <f t="shared" si="532"/>
        <v>-2.0278888790981053E-3</v>
      </c>
      <c r="AR1793" s="10">
        <f>+AN1793/SUM(AL$27:AL1793)-1</f>
        <v>0.3062243405182945</v>
      </c>
    </row>
    <row r="1794" spans="1:44" x14ac:dyDescent="0.25">
      <c r="A1794" s="1">
        <v>42837</v>
      </c>
      <c r="B1794">
        <v>8.7040000000000006</v>
      </c>
      <c r="G1794">
        <f t="shared" si="525"/>
        <v>6472.431935554423</v>
      </c>
      <c r="H1794">
        <f t="shared" si="526"/>
        <v>6379.2973700371876</v>
      </c>
      <c r="I1794" s="5">
        <f t="shared" si="515"/>
        <v>0</v>
      </c>
      <c r="J1794" s="6">
        <f>+H1794+SUM($D$16:$E$16)-SUM($F$27:F1794)</f>
        <v>8546.2598963529854</v>
      </c>
      <c r="K1794" s="10">
        <f t="shared" si="527"/>
        <v>3.4421532474167016E-3</v>
      </c>
      <c r="L1794" s="10">
        <f>+H1794/SUM(F$27:F1794)-1</f>
        <v>0.10885726005047758</v>
      </c>
      <c r="M1794">
        <v>7.9649999999999999</v>
      </c>
      <c r="R1794">
        <f t="shared" si="528"/>
        <v>6052.5130870365747</v>
      </c>
      <c r="S1794">
        <f t="shared" si="529"/>
        <v>5794.387826381736</v>
      </c>
      <c r="T1794" s="5">
        <f t="shared" si="516"/>
        <v>0</v>
      </c>
      <c r="U1794" s="6">
        <f>+S1794+SUM($D$17:$E$17)-SUM($Q$27:Q1794)</f>
        <v>7600.3099316448906</v>
      </c>
      <c r="V1794" s="10">
        <f t="shared" si="517"/>
        <v>0</v>
      </c>
      <c r="W1794" s="10">
        <f>+S1794/SUM(Q$27:Q1794)-1</f>
        <v>0.20865533552199422</v>
      </c>
      <c r="X1794">
        <v>5.5330000000000004</v>
      </c>
      <c r="AC1794">
        <f t="shared" si="530"/>
        <v>13175.553475405237</v>
      </c>
      <c r="AD1794">
        <f t="shared" si="531"/>
        <v>12939.746352963635</v>
      </c>
      <c r="AE1794" s="5">
        <f t="shared" si="518"/>
        <v>0</v>
      </c>
      <c r="AF1794" s="6">
        <f>+AD1794+SUM($D$18:$E$18)-SUM($AB$27:AB1794)</f>
        <v>16190.190142437308</v>
      </c>
      <c r="AG1794" s="10">
        <f t="shared" si="519"/>
        <v>2.171432940824447E-3</v>
      </c>
      <c r="AH1794" s="10">
        <f>+AD1794/SUM(AB$27:AB1794)-1</f>
        <v>0.49946834313214605</v>
      </c>
      <c r="AI1794" s="6">
        <f t="shared" si="520"/>
        <v>0</v>
      </c>
      <c r="AL1794" s="6">
        <f t="shared" si="521"/>
        <v>0</v>
      </c>
      <c r="AM1794" s="6">
        <f t="shared" si="522"/>
        <v>25700.498497996232</v>
      </c>
      <c r="AN1794" s="6">
        <f t="shared" si="523"/>
        <v>25113.431549382556</v>
      </c>
      <c r="AO1794" s="5">
        <f t="shared" si="524"/>
        <v>0</v>
      </c>
      <c r="AP1794" s="6">
        <f>+AN1794+SUM($D$16:$E$18)-SUM($AL$27:AL1794)</f>
        <v>32336.759970435178</v>
      </c>
      <c r="AQ1794" s="10">
        <f t="shared" si="532"/>
        <v>1.9954027420827636E-3</v>
      </c>
      <c r="AR1794" s="10">
        <f>+AN1794/SUM(AL$27:AL1794)-1</f>
        <v>0.30958239786265618</v>
      </c>
    </row>
    <row r="1795" spans="1:44" x14ac:dyDescent="0.25">
      <c r="A1795" s="1">
        <v>42838</v>
      </c>
      <c r="B1795">
        <v>8.7330000000000005</v>
      </c>
      <c r="G1795">
        <f t="shared" si="525"/>
        <v>6493.9967937955862</v>
      </c>
      <c r="H1795">
        <f t="shared" si="526"/>
        <v>6400.5519223959973</v>
      </c>
      <c r="I1795" s="5">
        <f t="shared" si="515"/>
        <v>0</v>
      </c>
      <c r="J1795" s="6">
        <f>+H1795+SUM($D$16:$E$16)-SUM($F$27:F1795)</f>
        <v>8567.5144487117941</v>
      </c>
      <c r="K1795" s="10">
        <f t="shared" si="527"/>
        <v>2.4870004676407209E-3</v>
      </c>
      <c r="L1795" s="10">
        <f>+H1795/SUM(F$27:F1795)-1</f>
        <v>0.11255175230018621</v>
      </c>
      <c r="M1795">
        <v>7.9320000000000004</v>
      </c>
      <c r="R1795">
        <f t="shared" si="528"/>
        <v>6027.436761628891</v>
      </c>
      <c r="S1795">
        <f t="shared" si="529"/>
        <v>5770.3809464984224</v>
      </c>
      <c r="T1795" s="5">
        <f t="shared" si="516"/>
        <v>0</v>
      </c>
      <c r="U1795" s="6">
        <f>+S1795+SUM($D$17:$E$17)-SUM($Q$27:Q1795)</f>
        <v>7576.303051761578</v>
      </c>
      <c r="V1795" s="10">
        <f t="shared" si="517"/>
        <v>-3.1586711725211103E-3</v>
      </c>
      <c r="W1795" s="10">
        <f>+S1795/SUM(Q$27:Q1795)-1</f>
        <v>0.20364772396239283</v>
      </c>
      <c r="X1795">
        <v>5.51</v>
      </c>
      <c r="AC1795">
        <f t="shared" si="530"/>
        <v>13120.784321251193</v>
      </c>
      <c r="AD1795">
        <f t="shared" si="531"/>
        <v>12885.957419994509</v>
      </c>
      <c r="AE1795" s="5">
        <f t="shared" si="518"/>
        <v>0</v>
      </c>
      <c r="AF1795" s="6">
        <f>+AD1795+SUM($D$18:$E$18)-SUM($AB$27:AB1795)</f>
        <v>16136.40120946818</v>
      </c>
      <c r="AG1795" s="10">
        <f t="shared" si="519"/>
        <v>-3.3223163221621776E-3</v>
      </c>
      <c r="AH1795" s="10">
        <f>+AD1795/SUM(AB$27:AB1795)-1</f>
        <v>0.49323523778386469</v>
      </c>
      <c r="AI1795" s="6">
        <f t="shared" si="520"/>
        <v>0</v>
      </c>
      <c r="AL1795" s="6">
        <f t="shared" si="521"/>
        <v>0</v>
      </c>
      <c r="AM1795" s="6">
        <f t="shared" si="522"/>
        <v>25642.21787667567</v>
      </c>
      <c r="AN1795" s="6">
        <f t="shared" si="523"/>
        <v>25056.890288888928</v>
      </c>
      <c r="AO1795" s="5">
        <f t="shared" si="524"/>
        <v>0</v>
      </c>
      <c r="AP1795" s="6">
        <f>+AN1795+SUM($D$16:$E$18)-SUM($AL$27:AL1795)</f>
        <v>32280.21870994155</v>
      </c>
      <c r="AQ1795" s="10">
        <f t="shared" si="532"/>
        <v>-1.7485134733759011E-3</v>
      </c>
      <c r="AR1795" s="10">
        <f>+AN1795/SUM(AL$27:AL1795)-1</f>
        <v>0.30663395812634131</v>
      </c>
    </row>
    <row r="1796" spans="1:44" x14ac:dyDescent="0.25">
      <c r="A1796" s="1">
        <v>42843</v>
      </c>
      <c r="B1796">
        <v>8.6280000000000001</v>
      </c>
      <c r="G1796">
        <f t="shared" si="525"/>
        <v>6415.9171346465491</v>
      </c>
      <c r="H1796">
        <f t="shared" si="526"/>
        <v>6323.5957845451348</v>
      </c>
      <c r="I1796" s="5">
        <f t="shared" si="515"/>
        <v>0</v>
      </c>
      <c r="J1796" s="6">
        <f>+H1796+SUM($D$16:$E$16)-SUM($F$27:F1796)</f>
        <v>8490.5583108609317</v>
      </c>
      <c r="K1796" s="10">
        <f t="shared" si="527"/>
        <v>-8.9823178369350387E-3</v>
      </c>
      <c r="L1796" s="10">
        <f>+H1796/SUM(F$27:F1796)-1</f>
        <v>9.9175142430551588E-2</v>
      </c>
      <c r="M1796">
        <v>7.8179999999999996</v>
      </c>
      <c r="R1796">
        <f t="shared" si="528"/>
        <v>5940.8094556750711</v>
      </c>
      <c r="S1796">
        <f t="shared" si="529"/>
        <v>5687.4480887196996</v>
      </c>
      <c r="T1796" s="5">
        <f t="shared" si="516"/>
        <v>0</v>
      </c>
      <c r="U1796" s="6">
        <f>+S1796+SUM($D$17:$E$17)-SUM($Q$27:Q1796)</f>
        <v>7493.3701939828543</v>
      </c>
      <c r="V1796" s="10">
        <f t="shared" si="517"/>
        <v>-1.0946349058653437E-2</v>
      </c>
      <c r="W1796" s="10">
        <f>+S1796/SUM(Q$27:Q1796)-1</f>
        <v>0.18634870221104194</v>
      </c>
      <c r="X1796">
        <v>5.4690000000000003</v>
      </c>
      <c r="AC1796">
        <f t="shared" si="530"/>
        <v>13023.152350802682</v>
      </c>
      <c r="AD1796">
        <f t="shared" si="531"/>
        <v>12790.072800353897</v>
      </c>
      <c r="AE1796" s="5">
        <f t="shared" si="518"/>
        <v>0</v>
      </c>
      <c r="AF1796" s="6">
        <f>+AD1796+SUM($D$18:$E$18)-SUM($AB$27:AB1796)</f>
        <v>16040.516589827568</v>
      </c>
      <c r="AG1796" s="10">
        <f t="shared" si="519"/>
        <v>-5.9421316064173224E-3</v>
      </c>
      <c r="AH1796" s="10">
        <f>+AD1796/SUM(AB$27:AB1796)-1</f>
        <v>0.48212404998910285</v>
      </c>
      <c r="AI1796" s="6">
        <f t="shared" si="520"/>
        <v>0</v>
      </c>
      <c r="AL1796" s="6">
        <f t="shared" si="521"/>
        <v>0</v>
      </c>
      <c r="AM1796" s="6">
        <f t="shared" si="522"/>
        <v>25379.878941124305</v>
      </c>
      <c r="AN1796" s="6">
        <f t="shared" si="523"/>
        <v>24801.11667361873</v>
      </c>
      <c r="AO1796" s="5">
        <f t="shared" si="524"/>
        <v>0</v>
      </c>
      <c r="AP1796" s="6">
        <f>+AN1796+SUM($D$16:$E$18)-SUM($AL$27:AL1796)</f>
        <v>32024.445094671351</v>
      </c>
      <c r="AQ1796" s="10">
        <f t="shared" si="532"/>
        <v>-7.9235403442736718E-3</v>
      </c>
      <c r="AR1796" s="10">
        <f>+AN1796/SUM(AL$27:AL1796)-1</f>
        <v>0.29329621000789352</v>
      </c>
    </row>
    <row r="1797" spans="1:44" x14ac:dyDescent="0.25">
      <c r="A1797" s="1">
        <v>42844</v>
      </c>
      <c r="B1797">
        <v>8.5739999999999998</v>
      </c>
      <c r="G1797">
        <f t="shared" si="525"/>
        <v>6375.7618813699009</v>
      </c>
      <c r="H1797">
        <f t="shared" si="526"/>
        <v>6284.0183422218342</v>
      </c>
      <c r="I1797" s="5">
        <f t="shared" si="515"/>
        <v>0</v>
      </c>
      <c r="J1797" s="6">
        <f>+H1797+SUM($D$16:$E$16)-SUM($F$27:F1797)</f>
        <v>8450.9808685376302</v>
      </c>
      <c r="K1797" s="10">
        <f t="shared" si="527"/>
        <v>-4.6613474490452278E-3</v>
      </c>
      <c r="L1797" s="10">
        <f>+H1797/SUM(F$27:F1797)-1</f>
        <v>9.2295743069025216E-2</v>
      </c>
      <c r="M1797">
        <v>7.843</v>
      </c>
      <c r="R1797">
        <f t="shared" si="528"/>
        <v>5959.8066718930149</v>
      </c>
      <c r="S1797">
        <f t="shared" si="529"/>
        <v>5705.6351189343322</v>
      </c>
      <c r="T1797" s="5">
        <f t="shared" si="516"/>
        <v>0</v>
      </c>
      <c r="U1797" s="6">
        <f>+S1797+SUM($D$17:$E$17)-SUM($Q$27:Q1797)</f>
        <v>7511.5572241974887</v>
      </c>
      <c r="V1797" s="10">
        <f t="shared" si="517"/>
        <v>2.4270828404071576E-3</v>
      </c>
      <c r="W1797" s="10">
        <f>+S1797/SUM(Q$27:Q1797)-1</f>
        <v>0.19014234733195234</v>
      </c>
      <c r="X1797">
        <v>5.4550000000000001</v>
      </c>
      <c r="AC1797">
        <f t="shared" si="530"/>
        <v>12989.814604795873</v>
      </c>
      <c r="AD1797">
        <f t="shared" si="531"/>
        <v>12757.331710720517</v>
      </c>
      <c r="AE1797" s="5">
        <f t="shared" si="518"/>
        <v>0</v>
      </c>
      <c r="AF1797" s="6">
        <f>+AD1797+SUM($D$18:$E$18)-SUM($AB$27:AB1797)</f>
        <v>16007.775500194186</v>
      </c>
      <c r="AG1797" s="10">
        <f t="shared" si="519"/>
        <v>-2.0411493264590463E-3</v>
      </c>
      <c r="AH1797" s="10">
        <f>+AD1797/SUM(AB$27:AB1797)-1</f>
        <v>0.47832998586406195</v>
      </c>
      <c r="AI1797" s="6">
        <f t="shared" si="520"/>
        <v>0</v>
      </c>
      <c r="AL1797" s="6">
        <f t="shared" si="521"/>
        <v>0</v>
      </c>
      <c r="AM1797" s="6">
        <f t="shared" si="522"/>
        <v>25325.383158058787</v>
      </c>
      <c r="AN1797" s="6">
        <f t="shared" si="523"/>
        <v>24746.98517187668</v>
      </c>
      <c r="AO1797" s="5">
        <f t="shared" si="524"/>
        <v>0</v>
      </c>
      <c r="AP1797" s="6">
        <f>+AN1797+SUM($D$16:$E$18)-SUM($AL$27:AL1797)</f>
        <v>31970.313592929302</v>
      </c>
      <c r="AQ1797" s="10">
        <f t="shared" si="532"/>
        <v>-1.6903181798162414E-3</v>
      </c>
      <c r="AR1797" s="10">
        <f>+AN1797/SUM(AL$27:AL1797)-1</f>
        <v>0.29047343122069891</v>
      </c>
    </row>
    <row r="1798" spans="1:44" x14ac:dyDescent="0.25">
      <c r="A1798" s="1">
        <v>42845</v>
      </c>
      <c r="B1798">
        <v>8.5839999999999996</v>
      </c>
      <c r="G1798">
        <f t="shared" si="525"/>
        <v>6383.198039384095</v>
      </c>
      <c r="H1798">
        <f t="shared" si="526"/>
        <v>6291.3474982076305</v>
      </c>
      <c r="I1798" s="5">
        <f t="shared" si="515"/>
        <v>0</v>
      </c>
      <c r="J1798" s="6">
        <f>+H1798+SUM($D$16:$E$16)-SUM($F$27:F1798)</f>
        <v>8458.3100245234273</v>
      </c>
      <c r="K1798" s="10">
        <f t="shared" si="527"/>
        <v>8.6725506776175187E-4</v>
      </c>
      <c r="L1798" s="10">
        <f>+H1798/SUM(F$27:F1798)-1</f>
        <v>9.3569705913752355E-2</v>
      </c>
      <c r="M1798">
        <v>7.87</v>
      </c>
      <c r="R1798">
        <f t="shared" si="528"/>
        <v>5980.323665408393</v>
      </c>
      <c r="S1798">
        <f t="shared" si="529"/>
        <v>5725.2771115661344</v>
      </c>
      <c r="T1798" s="5">
        <f t="shared" si="516"/>
        <v>0</v>
      </c>
      <c r="U1798" s="6">
        <f>+S1798+SUM($D$17:$E$17)-SUM($Q$27:Q1798)</f>
        <v>7531.19921682929</v>
      </c>
      <c r="V1798" s="10">
        <f t="shared" si="517"/>
        <v>2.6149028817257225E-3</v>
      </c>
      <c r="W1798" s="10">
        <f>+S1798/SUM(Q$27:Q1798)-1</f>
        <v>0.19423948406253522</v>
      </c>
      <c r="X1798">
        <v>5.4379999999999997</v>
      </c>
      <c r="AC1798">
        <f t="shared" si="530"/>
        <v>12949.333056073319</v>
      </c>
      <c r="AD1798">
        <f t="shared" si="531"/>
        <v>12717.574673308554</v>
      </c>
      <c r="AE1798" s="5">
        <f t="shared" si="518"/>
        <v>0</v>
      </c>
      <c r="AF1798" s="6">
        <f>+AD1798+SUM($D$18:$E$18)-SUM($AB$27:AB1798)</f>
        <v>15968.018462782225</v>
      </c>
      <c r="AG1798" s="10">
        <f t="shared" si="519"/>
        <v>-2.4836078823993191E-3</v>
      </c>
      <c r="AH1798" s="10">
        <f>+AD1798/SUM(AB$27:AB1798)-1</f>
        <v>0.47372290799794103</v>
      </c>
      <c r="AI1798" s="6">
        <f t="shared" si="520"/>
        <v>0</v>
      </c>
      <c r="AL1798" s="6">
        <f t="shared" si="521"/>
        <v>0</v>
      </c>
      <c r="AM1798" s="6">
        <f t="shared" si="522"/>
        <v>25312.854760865808</v>
      </c>
      <c r="AN1798" s="6">
        <f t="shared" si="523"/>
        <v>24734.199283082318</v>
      </c>
      <c r="AO1798" s="5">
        <f t="shared" si="524"/>
        <v>0</v>
      </c>
      <c r="AP1798" s="6">
        <f>+AN1798+SUM($D$16:$E$18)-SUM($AL$27:AL1798)</f>
        <v>31957.527704134936</v>
      </c>
      <c r="AQ1798" s="10">
        <f t="shared" si="532"/>
        <v>-3.9993004001037669E-4</v>
      </c>
      <c r="AR1798" s="10">
        <f>+AN1798/SUM(AL$27:AL1798)-1</f>
        <v>0.28980668940673371</v>
      </c>
    </row>
    <row r="1799" spans="1:44" x14ac:dyDescent="0.25">
      <c r="A1799" s="1">
        <v>42846</v>
      </c>
      <c r="B1799">
        <v>8.6750000000000007</v>
      </c>
      <c r="G1799">
        <f t="shared" si="525"/>
        <v>6450.8670773132608</v>
      </c>
      <c r="H1799">
        <f t="shared" si="526"/>
        <v>6358.0428176783789</v>
      </c>
      <c r="I1799" s="5">
        <f t="shared" si="515"/>
        <v>0</v>
      </c>
      <c r="J1799" s="6">
        <f>+H1799+SUM($D$16:$E$16)-SUM($F$27:F1799)</f>
        <v>8525.0053439941767</v>
      </c>
      <c r="K1799" s="10">
        <f t="shared" si="527"/>
        <v>7.8851826520165424E-3</v>
      </c>
      <c r="L1799" s="10">
        <f>+H1799/SUM(F$27:F1799)-1</f>
        <v>0.10516276780076916</v>
      </c>
      <c r="M1799">
        <v>7.8559999999999999</v>
      </c>
      <c r="R1799">
        <f t="shared" si="528"/>
        <v>5969.6852243263447</v>
      </c>
      <c r="S1799">
        <f t="shared" si="529"/>
        <v>5715.0923746459403</v>
      </c>
      <c r="T1799" s="5">
        <f t="shared" si="516"/>
        <v>0</v>
      </c>
      <c r="U1799" s="6">
        <f>+S1799+SUM($D$17:$E$17)-SUM($Q$27:Q1799)</f>
        <v>7521.0144799090967</v>
      </c>
      <c r="V1799" s="10">
        <f t="shared" si="517"/>
        <v>-1.3523393322851796E-3</v>
      </c>
      <c r="W1799" s="10">
        <f>+S1799/SUM(Q$27:Q1799)-1</f>
        <v>0.1921150427948255</v>
      </c>
      <c r="X1799">
        <v>5.4539999999999997</v>
      </c>
      <c r="AC1799">
        <f t="shared" si="530"/>
        <v>12987.433337223958</v>
      </c>
      <c r="AD1799">
        <f t="shared" si="531"/>
        <v>12754.993061460988</v>
      </c>
      <c r="AE1799" s="5">
        <f t="shared" si="518"/>
        <v>0</v>
      </c>
      <c r="AF1799" s="6">
        <f>+AD1799+SUM($D$18:$E$18)-SUM($AB$27:AB1799)</f>
        <v>16005.436850934659</v>
      </c>
      <c r="AG1799" s="10">
        <f t="shared" si="519"/>
        <v>2.3433332219426894E-3</v>
      </c>
      <c r="AH1799" s="10">
        <f>+AD1799/SUM(AB$27:AB1799)-1</f>
        <v>0.47805898128370172</v>
      </c>
      <c r="AI1799" s="6">
        <f t="shared" si="520"/>
        <v>0</v>
      </c>
      <c r="AL1799" s="6">
        <f t="shared" si="521"/>
        <v>0</v>
      </c>
      <c r="AM1799" s="6">
        <f t="shared" si="522"/>
        <v>25407.985638863564</v>
      </c>
      <c r="AN1799" s="6">
        <f t="shared" si="523"/>
        <v>24828.128253785308</v>
      </c>
      <c r="AO1799" s="5">
        <f t="shared" si="524"/>
        <v>0</v>
      </c>
      <c r="AP1799" s="6">
        <f>+AN1799+SUM($D$16:$E$18)-SUM($AL$27:AL1799)</f>
        <v>32051.456674837933</v>
      </c>
      <c r="AQ1799" s="10">
        <f t="shared" si="532"/>
        <v>2.9391813901438191E-3</v>
      </c>
      <c r="AR1799" s="10">
        <f>+AN1799/SUM(AL$27:AL1799)-1</f>
        <v>0.29470477457841215</v>
      </c>
    </row>
    <row r="1800" spans="1:44" x14ac:dyDescent="0.25">
      <c r="A1800" s="1">
        <v>42849</v>
      </c>
      <c r="B1800">
        <v>8.6259999999999994</v>
      </c>
      <c r="G1800">
        <f t="shared" si="525"/>
        <v>6414.4299030437096</v>
      </c>
      <c r="H1800">
        <f t="shared" si="526"/>
        <v>6322.129953347976</v>
      </c>
      <c r="I1800" s="5">
        <f t="shared" si="515"/>
        <v>0</v>
      </c>
      <c r="J1800" s="6">
        <f>+H1800+SUM($D$16:$E$16)-SUM($F$27:F1800)</f>
        <v>8489.0924796637737</v>
      </c>
      <c r="K1800" s="10">
        <f t="shared" si="527"/>
        <v>-4.2126500666305189E-3</v>
      </c>
      <c r="L1800" s="10">
        <f>+H1800/SUM(F$27:F1800)-1</f>
        <v>9.8920349861606249E-2</v>
      </c>
      <c r="M1800">
        <v>8.0879999999999992</v>
      </c>
      <c r="R1800">
        <f t="shared" si="528"/>
        <v>6145.9793908288539</v>
      </c>
      <c r="S1800">
        <f t="shared" si="529"/>
        <v>5883.868015037724</v>
      </c>
      <c r="T1800" s="5">
        <f t="shared" si="516"/>
        <v>0</v>
      </c>
      <c r="U1800" s="6">
        <f>+S1800+SUM($D$17:$E$17)-SUM($Q$27:Q1800)</f>
        <v>7689.7901203008796</v>
      </c>
      <c r="V1800" s="10">
        <f t="shared" si="517"/>
        <v>2.2440541876715292E-2</v>
      </c>
      <c r="W1800" s="10">
        <f>+S1800/SUM(Q$27:Q1800)-1</f>
        <v>0.22732006951687223</v>
      </c>
      <c r="X1800">
        <v>5.4470000000000001</v>
      </c>
      <c r="AC1800">
        <f t="shared" si="530"/>
        <v>12970.764464220554</v>
      </c>
      <c r="AD1800">
        <f t="shared" si="531"/>
        <v>12738.622516644298</v>
      </c>
      <c r="AE1800" s="5">
        <f t="shared" si="518"/>
        <v>0</v>
      </c>
      <c r="AF1800" s="6">
        <f>+AD1800+SUM($D$18:$E$18)-SUM($AB$27:AB1800)</f>
        <v>15989.066306117968</v>
      </c>
      <c r="AG1800" s="10">
        <f t="shared" si="519"/>
        <v>-1.0228114964406787E-3</v>
      </c>
      <c r="AH1800" s="10">
        <f>+AD1800/SUM(AB$27:AB1800)-1</f>
        <v>0.47616194922118149</v>
      </c>
      <c r="AI1800" s="6">
        <f t="shared" si="520"/>
        <v>0</v>
      </c>
      <c r="AL1800" s="6">
        <f t="shared" si="521"/>
        <v>0</v>
      </c>
      <c r="AM1800" s="6">
        <f t="shared" si="522"/>
        <v>25531.173758093115</v>
      </c>
      <c r="AN1800" s="6">
        <f t="shared" si="523"/>
        <v>24944.620485029998</v>
      </c>
      <c r="AO1800" s="5">
        <f t="shared" si="524"/>
        <v>0</v>
      </c>
      <c r="AP1800" s="6">
        <f>+AN1800+SUM($D$16:$E$18)-SUM($AL$27:AL1800)</f>
        <v>32167.94890608262</v>
      </c>
      <c r="AQ1800" s="10">
        <f t="shared" si="532"/>
        <v>3.6345378129456485E-3</v>
      </c>
      <c r="AR1800" s="10">
        <f>+AN1800/SUM(AL$27:AL1800)-1</f>
        <v>0.30077945916406135</v>
      </c>
    </row>
    <row r="1801" spans="1:44" x14ac:dyDescent="0.25">
      <c r="A1801" s="1">
        <v>42851</v>
      </c>
      <c r="B1801">
        <v>8.7140000000000004</v>
      </c>
      <c r="G1801">
        <f t="shared" si="525"/>
        <v>6479.868093568618</v>
      </c>
      <c r="H1801">
        <f t="shared" si="526"/>
        <v>6386.6265260229857</v>
      </c>
      <c r="I1801" s="5">
        <f t="shared" si="515"/>
        <v>0</v>
      </c>
      <c r="J1801" s="6">
        <f>+H1801+SUM($D$16:$E$16)-SUM($F$27:F1801)</f>
        <v>8553.5890523387825</v>
      </c>
      <c r="K1801" s="10">
        <f t="shared" si="527"/>
        <v>7.5975815824265158E-3</v>
      </c>
      <c r="L1801" s="10">
        <f>+H1801/SUM(F$27:F1801)-1</f>
        <v>0.11013122289520516</v>
      </c>
      <c r="M1801">
        <v>8.1349999999999998</v>
      </c>
      <c r="R1801">
        <f t="shared" si="528"/>
        <v>6181.6941573185868</v>
      </c>
      <c r="S1801">
        <f t="shared" si="529"/>
        <v>5918.0596318412317</v>
      </c>
      <c r="T1801" s="5">
        <f t="shared" si="516"/>
        <v>0</v>
      </c>
      <c r="U1801" s="6">
        <f>+S1801+SUM($D$17:$E$17)-SUM($Q$27:Q1801)</f>
        <v>7723.9817371043873</v>
      </c>
      <c r="V1801" s="10">
        <f t="shared" si="517"/>
        <v>4.4463654103175099E-3</v>
      </c>
      <c r="W1801" s="10">
        <f>+S1801/SUM(Q$27:Q1801)-1</f>
        <v>0.23445212234418333</v>
      </c>
      <c r="X1801">
        <v>5.4589999999999996</v>
      </c>
      <c r="AC1801">
        <f t="shared" si="530"/>
        <v>12999.339675083531</v>
      </c>
      <c r="AD1801">
        <f t="shared" si="531"/>
        <v>12766.686307758622</v>
      </c>
      <c r="AE1801" s="5">
        <f t="shared" si="518"/>
        <v>0</v>
      </c>
      <c r="AF1801" s="6">
        <f>+AD1801+SUM($D$18:$E$18)-SUM($AB$27:AB1801)</f>
        <v>16017.130097232295</v>
      </c>
      <c r="AG1801" s="10">
        <f t="shared" si="519"/>
        <v>1.7551863615443697E-3</v>
      </c>
      <c r="AH1801" s="10">
        <f>+AD1801/SUM(AB$27:AB1801)-1</f>
        <v>0.47941400418550195</v>
      </c>
      <c r="AI1801" s="6">
        <f t="shared" si="520"/>
        <v>0</v>
      </c>
      <c r="AL1801" s="6">
        <f t="shared" si="521"/>
        <v>0</v>
      </c>
      <c r="AM1801" s="6">
        <f t="shared" si="522"/>
        <v>25660.901925970735</v>
      </c>
      <c r="AN1801" s="6">
        <f t="shared" si="523"/>
        <v>25071.372465622837</v>
      </c>
      <c r="AO1801" s="5">
        <f t="shared" si="524"/>
        <v>0</v>
      </c>
      <c r="AP1801" s="6">
        <f>+AN1801+SUM($D$16:$E$18)-SUM($AL$27:AL1801)</f>
        <v>32294.700886675459</v>
      </c>
      <c r="AQ1801" s="10">
        <f t="shared" si="532"/>
        <v>3.9403190101707786E-3</v>
      </c>
      <c r="AR1801" s="10">
        <f>+AN1801/SUM(AL$27:AL1801)-1</f>
        <v>0.30738915574623515</v>
      </c>
    </row>
    <row r="1802" spans="1:44" x14ac:dyDescent="0.25">
      <c r="A1802" s="1">
        <v>42852</v>
      </c>
      <c r="B1802">
        <v>8.6980000000000004</v>
      </c>
      <c r="G1802">
        <f t="shared" si="525"/>
        <v>6467.9702407459072</v>
      </c>
      <c r="H1802">
        <f t="shared" si="526"/>
        <v>6374.899876445711</v>
      </c>
      <c r="I1802" s="5">
        <f t="shared" si="515"/>
        <v>0</v>
      </c>
      <c r="J1802" s="6">
        <f>+H1802+SUM($D$16:$E$16)-SUM($F$27:F1802)</f>
        <v>8541.8624027615078</v>
      </c>
      <c r="K1802" s="10">
        <f t="shared" si="527"/>
        <v>-1.3709624703174272E-3</v>
      </c>
      <c r="L1802" s="10">
        <f>+H1802/SUM(F$27:F1802)-1</f>
        <v>0.10809288234364156</v>
      </c>
      <c r="M1802">
        <v>8.109</v>
      </c>
      <c r="R1802">
        <f t="shared" si="528"/>
        <v>6161.9370524519263</v>
      </c>
      <c r="S1802">
        <f t="shared" si="529"/>
        <v>5899.1451204180148</v>
      </c>
      <c r="T1802" s="5">
        <f t="shared" si="516"/>
        <v>0</v>
      </c>
      <c r="U1802" s="6">
        <f>+S1802+SUM($D$17:$E$17)-SUM($Q$27:Q1802)</f>
        <v>7705.0672256811713</v>
      </c>
      <c r="V1802" s="10">
        <f t="shared" si="517"/>
        <v>-2.4488032296030582E-3</v>
      </c>
      <c r="W1802" s="10">
        <f>+S1802/SUM(Q$27:Q1802)-1</f>
        <v>0.23050673141843681</v>
      </c>
      <c r="X1802">
        <v>5.4660000000000002</v>
      </c>
      <c r="AC1802">
        <f t="shared" si="530"/>
        <v>13016.008548086937</v>
      </c>
      <c r="AD1802">
        <f t="shared" si="531"/>
        <v>12783.056852575313</v>
      </c>
      <c r="AE1802" s="5">
        <f t="shared" si="518"/>
        <v>0</v>
      </c>
      <c r="AF1802" s="6">
        <f>+AD1802+SUM($D$18:$E$18)-SUM($AB$27:AB1802)</f>
        <v>16033.500642048983</v>
      </c>
      <c r="AG1802" s="10">
        <f t="shared" si="519"/>
        <v>1.0220647967089658E-3</v>
      </c>
      <c r="AH1802" s="10">
        <f>+AD1802/SUM(AB$27:AB1802)-1</f>
        <v>0.48131103624802241</v>
      </c>
      <c r="AI1802" s="6">
        <f t="shared" si="520"/>
        <v>0</v>
      </c>
      <c r="AL1802" s="6">
        <f t="shared" si="521"/>
        <v>0</v>
      </c>
      <c r="AM1802" s="6">
        <f t="shared" si="522"/>
        <v>25645.915841284768</v>
      </c>
      <c r="AN1802" s="6">
        <f t="shared" si="523"/>
        <v>25057.101849439037</v>
      </c>
      <c r="AO1802" s="5">
        <f t="shared" si="524"/>
        <v>0</v>
      </c>
      <c r="AP1802" s="6">
        <f>+AN1802+SUM($D$16:$E$18)-SUM($AL$27:AL1802)</f>
        <v>32280.430270491659</v>
      </c>
      <c r="AQ1802" s="10">
        <f t="shared" si="532"/>
        <v>-4.41887238215255E-4</v>
      </c>
      <c r="AR1802" s="10">
        <f>+AN1802/SUM(AL$27:AL1802)-1</f>
        <v>0.30664499030933712</v>
      </c>
    </row>
    <row r="1803" spans="1:44" x14ac:dyDescent="0.25">
      <c r="A1803" s="1">
        <v>42853</v>
      </c>
      <c r="B1803">
        <v>8.6630000000000003</v>
      </c>
      <c r="G1803">
        <f t="shared" si="525"/>
        <v>6441.9436876962282</v>
      </c>
      <c r="H1803">
        <f t="shared" si="526"/>
        <v>6349.2478304954238</v>
      </c>
      <c r="I1803" s="5">
        <f t="shared" si="515"/>
        <v>0</v>
      </c>
      <c r="J1803" s="6">
        <f>+H1803+SUM($D$16:$E$16)-SUM($F$27:F1803)</f>
        <v>8516.2103568112216</v>
      </c>
      <c r="K1803" s="10">
        <f t="shared" si="527"/>
        <v>-3.0030975378382285E-3</v>
      </c>
      <c r="L1803" s="10">
        <f>+H1803/SUM(F$27:F1803)-1</f>
        <v>0.10363401238709669</v>
      </c>
      <c r="M1803">
        <v>8.1029999999999998</v>
      </c>
      <c r="R1803">
        <f t="shared" si="528"/>
        <v>6157.3777205596198</v>
      </c>
      <c r="S1803">
        <f t="shared" si="529"/>
        <v>5894.7802331665025</v>
      </c>
      <c r="T1803" s="5">
        <f t="shared" si="516"/>
        <v>0</v>
      </c>
      <c r="U1803" s="6">
        <f>+S1803+SUM($D$17:$E$17)-SUM($Q$27:Q1803)</f>
        <v>7700.7023384296581</v>
      </c>
      <c r="V1803" s="10">
        <f t="shared" si="517"/>
        <v>-5.664956740371041E-4</v>
      </c>
      <c r="W1803" s="10">
        <f>+S1803/SUM(Q$27:Q1803)-1</f>
        <v>0.22959625658941807</v>
      </c>
      <c r="X1803">
        <v>5.452</v>
      </c>
      <c r="AC1803">
        <f t="shared" si="530"/>
        <v>12982.670802080127</v>
      </c>
      <c r="AD1803">
        <f t="shared" si="531"/>
        <v>12750.315762941933</v>
      </c>
      <c r="AE1803" s="5">
        <f t="shared" si="518"/>
        <v>0</v>
      </c>
      <c r="AF1803" s="6">
        <f>+AD1803+SUM($D$18:$E$18)-SUM($AB$27:AB1803)</f>
        <v>16000.759552415604</v>
      </c>
      <c r="AG1803" s="10">
        <f t="shared" si="519"/>
        <v>-2.0420424936717918E-3</v>
      </c>
      <c r="AH1803" s="10">
        <f>+AD1803/SUM(AB$27:AB1803)-1</f>
        <v>0.47751697212298172</v>
      </c>
      <c r="AI1803" s="6">
        <f t="shared" si="520"/>
        <v>0</v>
      </c>
      <c r="AL1803" s="6">
        <f t="shared" si="521"/>
        <v>0</v>
      </c>
      <c r="AM1803" s="6">
        <f t="shared" si="522"/>
        <v>25581.992210335975</v>
      </c>
      <c r="AN1803" s="6">
        <f t="shared" si="523"/>
        <v>24994.343826603857</v>
      </c>
      <c r="AO1803" s="5">
        <f t="shared" si="524"/>
        <v>0</v>
      </c>
      <c r="AP1803" s="6">
        <f>+AN1803+SUM($D$16:$E$18)-SUM($AL$27:AL1803)</f>
        <v>32217.672247656479</v>
      </c>
      <c r="AQ1803" s="10">
        <f t="shared" si="532"/>
        <v>-1.9441507535464808E-3</v>
      </c>
      <c r="AR1803" s="10">
        <f>+AN1803/SUM(AL$27:AL1803)-1</f>
        <v>0.30337236697755521</v>
      </c>
    </row>
    <row r="1804" spans="1:44" x14ac:dyDescent="0.25">
      <c r="A1804" s="1">
        <v>42857</v>
      </c>
      <c r="B1804">
        <v>8.7479999999999993</v>
      </c>
      <c r="G1804">
        <f t="shared" si="525"/>
        <v>6505.1510308168754</v>
      </c>
      <c r="H1804">
        <f t="shared" si="526"/>
        <v>6411.545656374692</v>
      </c>
      <c r="I1804" s="5">
        <f t="shared" si="515"/>
        <v>0</v>
      </c>
      <c r="J1804" s="6">
        <f>+H1804+SUM($D$16:$E$16)-SUM($F$27:F1804)</f>
        <v>8578.5081826904898</v>
      </c>
      <c r="K1804" s="10">
        <f t="shared" si="527"/>
        <v>7.3152051521887529E-3</v>
      </c>
      <c r="L1804" s="10">
        <f>+H1804/SUM(F$27:F1804)-1</f>
        <v>0.11446269656727703</v>
      </c>
      <c r="M1804">
        <v>8.1669999999999998</v>
      </c>
      <c r="R1804">
        <f t="shared" si="528"/>
        <v>6206.0105940775538</v>
      </c>
      <c r="S1804">
        <f t="shared" si="529"/>
        <v>5941.339030515961</v>
      </c>
      <c r="T1804" s="5">
        <f t="shared" si="516"/>
        <v>0</v>
      </c>
      <c r="U1804" s="6">
        <f>+S1804+SUM($D$17:$E$17)-SUM($Q$27:Q1804)</f>
        <v>7747.2611357791166</v>
      </c>
      <c r="V1804" s="10">
        <f t="shared" si="517"/>
        <v>6.0460455817270553E-3</v>
      </c>
      <c r="W1804" s="10">
        <f>+S1804/SUM(Q$27:Q1804)-1</f>
        <v>0.23930798809894838</v>
      </c>
      <c r="X1804">
        <v>5.4569999999999999</v>
      </c>
      <c r="AC1804">
        <f t="shared" si="530"/>
        <v>12994.577139939702</v>
      </c>
      <c r="AD1804">
        <f t="shared" si="531"/>
        <v>12762.009009239568</v>
      </c>
      <c r="AE1804" s="5">
        <f t="shared" si="518"/>
        <v>0</v>
      </c>
      <c r="AF1804" s="6">
        <f>+AD1804+SUM($D$18:$E$18)-SUM($AB$27:AB1804)</f>
        <v>16012.452798713241</v>
      </c>
      <c r="AG1804" s="10">
        <f t="shared" si="519"/>
        <v>7.307932013684848E-4</v>
      </c>
      <c r="AH1804" s="10">
        <f>+AD1804/SUM(AB$27:AB1804)-1</f>
        <v>0.47887199502478173</v>
      </c>
      <c r="AI1804" s="6">
        <f t="shared" si="520"/>
        <v>0</v>
      </c>
      <c r="AL1804" s="6">
        <f t="shared" si="521"/>
        <v>0</v>
      </c>
      <c r="AM1804" s="6">
        <f t="shared" si="522"/>
        <v>25705.738764834132</v>
      </c>
      <c r="AN1804" s="6">
        <f t="shared" si="523"/>
        <v>25114.893696130221</v>
      </c>
      <c r="AO1804" s="5">
        <f t="shared" si="524"/>
        <v>0</v>
      </c>
      <c r="AP1804" s="6">
        <f>+AN1804+SUM($D$16:$E$18)-SUM($AL$27:AL1804)</f>
        <v>32338.222117182846</v>
      </c>
      <c r="AQ1804" s="10">
        <f t="shared" si="532"/>
        <v>3.7417312026672978E-3</v>
      </c>
      <c r="AR1804" s="10">
        <f>+AN1804/SUM(AL$27:AL1804)-1</f>
        <v>0.30965864397980147</v>
      </c>
    </row>
    <row r="1805" spans="1:44" x14ac:dyDescent="0.25">
      <c r="A1805" s="1">
        <v>42858</v>
      </c>
      <c r="B1805">
        <v>8.7200000000000006</v>
      </c>
      <c r="G1805">
        <f t="shared" si="525"/>
        <v>6484.3297883771338</v>
      </c>
      <c r="H1805">
        <f t="shared" si="526"/>
        <v>6391.0240196144632</v>
      </c>
      <c r="I1805" s="5">
        <f t="shared" si="515"/>
        <v>0</v>
      </c>
      <c r="J1805" s="6">
        <f>+H1805+SUM($D$16:$E$16)-SUM($F$27:F1805)</f>
        <v>8557.98654593026</v>
      </c>
      <c r="K1805" s="10">
        <f t="shared" si="527"/>
        <v>-2.3922150941859677E-3</v>
      </c>
      <c r="L1805" s="10">
        <f>+H1805/SUM(F$27:F1805)-1</f>
        <v>0.1108956006020414</v>
      </c>
      <c r="M1805">
        <v>8.16</v>
      </c>
      <c r="R1805">
        <f t="shared" si="528"/>
        <v>6200.6913735365306</v>
      </c>
      <c r="S1805">
        <f t="shared" si="529"/>
        <v>5936.2466620558644</v>
      </c>
      <c r="T1805" s="5">
        <f t="shared" si="516"/>
        <v>0</v>
      </c>
      <c r="U1805" s="6">
        <f>+S1805+SUM($D$17:$E$17)-SUM($Q$27:Q1805)</f>
        <v>7742.1687673190199</v>
      </c>
      <c r="V1805" s="10">
        <f t="shared" si="517"/>
        <v>-6.5731209660391254E-4</v>
      </c>
      <c r="W1805" s="10">
        <f>+S1805/SUM(Q$27:Q1805)-1</f>
        <v>0.23824576746509374</v>
      </c>
      <c r="X1805">
        <v>5.4459999999999997</v>
      </c>
      <c r="AC1805">
        <f t="shared" si="530"/>
        <v>12968.383196648638</v>
      </c>
      <c r="AD1805">
        <f t="shared" si="531"/>
        <v>12736.283867384769</v>
      </c>
      <c r="AE1805" s="5">
        <f t="shared" si="518"/>
        <v>0</v>
      </c>
      <c r="AF1805" s="6">
        <f>+AD1805+SUM($D$18:$E$18)-SUM($AB$27:AB1805)</f>
        <v>15986.72765685844</v>
      </c>
      <c r="AG1805" s="10">
        <f t="shared" si="519"/>
        <v>-1.6065709718667831E-3</v>
      </c>
      <c r="AH1805" s="10">
        <f>+AD1805/SUM(AB$27:AB1805)-1</f>
        <v>0.47589094464082127</v>
      </c>
      <c r="AI1805" s="6">
        <f t="shared" si="520"/>
        <v>0</v>
      </c>
      <c r="AL1805" s="6">
        <f t="shared" si="521"/>
        <v>0</v>
      </c>
      <c r="AM1805" s="6">
        <f t="shared" si="522"/>
        <v>25653.4043585623</v>
      </c>
      <c r="AN1805" s="6">
        <f t="shared" si="523"/>
        <v>25063.554549055098</v>
      </c>
      <c r="AO1805" s="5">
        <f t="shared" si="524"/>
        <v>0</v>
      </c>
      <c r="AP1805" s="6">
        <f>+AN1805+SUM($D$16:$E$18)-SUM($AL$27:AL1805)</f>
        <v>32286.882970107723</v>
      </c>
      <c r="AQ1805" s="10">
        <f t="shared" si="532"/>
        <v>-1.5875686328421512E-3</v>
      </c>
      <c r="AR1805" s="10">
        <f>+AN1805/SUM(AL$27:AL1805)-1</f>
        <v>0.30698147725335634</v>
      </c>
    </row>
    <row r="1806" spans="1:44" x14ac:dyDescent="0.25">
      <c r="A1806" s="1">
        <v>42859</v>
      </c>
      <c r="B1806">
        <v>8.6430000000000007</v>
      </c>
      <c r="G1806">
        <f t="shared" si="525"/>
        <v>6427.071371667841</v>
      </c>
      <c r="H1806">
        <f t="shared" si="526"/>
        <v>6334.5895185238314</v>
      </c>
      <c r="I1806" s="5">
        <f t="shared" si="515"/>
        <v>0</v>
      </c>
      <c r="J1806" s="6">
        <f>+H1806+SUM($D$16:$E$16)-SUM($F$27:F1806)</f>
        <v>8501.5520448396273</v>
      </c>
      <c r="K1806" s="10">
        <f t="shared" si="527"/>
        <v>-6.5943666524540534E-3</v>
      </c>
      <c r="L1806" s="10">
        <f>+H1806/SUM(F$27:F1806)-1</f>
        <v>0.10108608669764263</v>
      </c>
      <c r="M1806">
        <v>8.2360000000000007</v>
      </c>
      <c r="R1806">
        <f t="shared" si="528"/>
        <v>6258.4429108390768</v>
      </c>
      <c r="S1806">
        <f t="shared" si="529"/>
        <v>5991.5352339083456</v>
      </c>
      <c r="T1806" s="5">
        <f t="shared" si="516"/>
        <v>0</v>
      </c>
      <c r="U1806" s="6">
        <f>+S1806+SUM($D$17:$E$17)-SUM($Q$27:Q1806)</f>
        <v>7797.4573391715012</v>
      </c>
      <c r="V1806" s="10">
        <f t="shared" si="517"/>
        <v>7.1412253483627008E-3</v>
      </c>
      <c r="W1806" s="10">
        <f>+S1806/SUM(Q$27:Q1806)-1</f>
        <v>0.24977844863266063</v>
      </c>
      <c r="X1806">
        <v>5.4619999999999997</v>
      </c>
      <c r="AC1806">
        <f t="shared" si="530"/>
        <v>13006.483477799276</v>
      </c>
      <c r="AD1806">
        <f t="shared" si="531"/>
        <v>12773.702255537202</v>
      </c>
      <c r="AE1806" s="5">
        <f t="shared" si="518"/>
        <v>0</v>
      </c>
      <c r="AF1806" s="6">
        <f>+AD1806+SUM($D$18:$E$18)-SUM($AB$27:AB1806)</f>
        <v>16024.146045010873</v>
      </c>
      <c r="AG1806" s="10">
        <f t="shared" si="519"/>
        <v>2.3405908298175238E-3</v>
      </c>
      <c r="AH1806" s="10">
        <f>+AD1806/SUM(AB$27:AB1806)-1</f>
        <v>0.48022701792658196</v>
      </c>
      <c r="AI1806" s="6">
        <f t="shared" si="520"/>
        <v>0</v>
      </c>
      <c r="AL1806" s="6">
        <f t="shared" si="521"/>
        <v>0</v>
      </c>
      <c r="AM1806" s="6">
        <f t="shared" si="522"/>
        <v>25691.997760306193</v>
      </c>
      <c r="AN1806" s="6">
        <f t="shared" si="523"/>
        <v>25099.827007969379</v>
      </c>
      <c r="AO1806" s="5">
        <f t="shared" si="524"/>
        <v>0</v>
      </c>
      <c r="AP1806" s="6">
        <f>+AN1806+SUM($D$16:$E$18)-SUM($AL$27:AL1806)</f>
        <v>32323.155429021997</v>
      </c>
      <c r="AQ1806" s="10">
        <f t="shared" si="532"/>
        <v>1.123442574120892E-3</v>
      </c>
      <c r="AR1806" s="10">
        <f>+AN1806/SUM(AL$27:AL1806)-1</f>
        <v>0.30887296602214254</v>
      </c>
    </row>
    <row r="1807" spans="1:44" x14ac:dyDescent="0.25">
      <c r="A1807" s="1">
        <v>42860</v>
      </c>
      <c r="B1807">
        <v>8.5960000000000001</v>
      </c>
      <c r="G1807">
        <f t="shared" si="525"/>
        <v>6392.1214290011285</v>
      </c>
      <c r="H1807">
        <f t="shared" si="526"/>
        <v>6300.1424853905883</v>
      </c>
      <c r="I1807" s="5">
        <f t="shared" si="515"/>
        <v>0</v>
      </c>
      <c r="J1807" s="6">
        <f>+H1807+SUM($D$16:$E$16)-SUM($F$27:F1807)</f>
        <v>8467.105011706386</v>
      </c>
      <c r="K1807" s="10">
        <f t="shared" si="527"/>
        <v>-4.0518522913883803E-3</v>
      </c>
      <c r="L1807" s="10">
        <f>+H1807/SUM(F$27:F1807)-1</f>
        <v>9.5098461327425277E-2</v>
      </c>
      <c r="M1807">
        <v>8.3010000000000002</v>
      </c>
      <c r="R1807">
        <f t="shared" si="528"/>
        <v>6307.8356730057276</v>
      </c>
      <c r="S1807">
        <f t="shared" si="529"/>
        <v>6038.8215124663875</v>
      </c>
      <c r="T1807" s="5">
        <f t="shared" si="516"/>
        <v>0</v>
      </c>
      <c r="U1807" s="6">
        <f>+S1807+SUM($D$17:$E$17)-SUM($Q$27:Q1807)</f>
        <v>7844.7436177295431</v>
      </c>
      <c r="V1807" s="10">
        <f t="shared" si="517"/>
        <v>6.0643202650809691E-3</v>
      </c>
      <c r="W1807" s="10">
        <f>+S1807/SUM(Q$27:Q1807)-1</f>
        <v>0.25964192594702706</v>
      </c>
      <c r="X1807">
        <v>5.4640000000000004</v>
      </c>
      <c r="AC1807">
        <f t="shared" si="530"/>
        <v>13011.246012943109</v>
      </c>
      <c r="AD1807">
        <f t="shared" si="531"/>
        <v>12778.379554056259</v>
      </c>
      <c r="AE1807" s="5">
        <f t="shared" si="518"/>
        <v>0</v>
      </c>
      <c r="AF1807" s="6">
        <f>+AD1807+SUM($D$18:$E$18)-SUM($AB$27:AB1807)</f>
        <v>16028.823343529928</v>
      </c>
      <c r="AG1807" s="10">
        <f t="shared" si="519"/>
        <v>2.9189065713186579E-4</v>
      </c>
      <c r="AH1807" s="10">
        <f>+AD1807/SUM(AB$27:AB1807)-1</f>
        <v>0.48076902708730218</v>
      </c>
      <c r="AI1807" s="6">
        <f t="shared" si="520"/>
        <v>0</v>
      </c>
      <c r="AL1807" s="6">
        <f t="shared" si="521"/>
        <v>0</v>
      </c>
      <c r="AM1807" s="6">
        <f t="shared" si="522"/>
        <v>25711.203114949967</v>
      </c>
      <c r="AN1807" s="6">
        <f t="shared" si="523"/>
        <v>25117.343551913233</v>
      </c>
      <c r="AO1807" s="5">
        <f t="shared" si="524"/>
        <v>0</v>
      </c>
      <c r="AP1807" s="6">
        <f>+AN1807+SUM($D$16:$E$18)-SUM($AL$27:AL1807)</f>
        <v>32340.671972965854</v>
      </c>
      <c r="AQ1807" s="10">
        <f t="shared" si="532"/>
        <v>5.4191936744296676E-4</v>
      </c>
      <c r="AR1807" s="10">
        <f>+AN1807/SUM(AL$27:AL1807)-1</f>
        <v>0.30978639585649836</v>
      </c>
    </row>
    <row r="1808" spans="1:44" x14ac:dyDescent="0.25">
      <c r="A1808" s="1">
        <v>42863</v>
      </c>
      <c r="B1808">
        <v>8.6989999999999998</v>
      </c>
      <c r="C1808">
        <f>+$C$16</f>
        <v>60</v>
      </c>
      <c r="D1808" s="7">
        <f>+$H$16</f>
        <v>1.0004210526315789</v>
      </c>
      <c r="E1808" s="7">
        <f>+$J$16</f>
        <v>0.46199999999999997</v>
      </c>
      <c r="F1808" s="6">
        <f>+C1808-D1808-E1808</f>
        <v>58.537578947368416</v>
      </c>
      <c r="G1808">
        <f t="shared" si="525"/>
        <v>6527.2514354946952</v>
      </c>
      <c r="H1808">
        <f t="shared" si="526"/>
        <v>6434.1703709916601</v>
      </c>
      <c r="I1808" s="5">
        <f t="shared" si="515"/>
        <v>133800</v>
      </c>
      <c r="J1808" s="6">
        <f>+H1808+SUM($D$16:$E$16)-SUM($F$27:F1808)</f>
        <v>8542.5953183600886</v>
      </c>
      <c r="K1808" s="10">
        <f t="shared" si="527"/>
        <v>8.9157163575190879E-3</v>
      </c>
      <c r="L1808" s="10">
        <f>+H1808/SUM(F$27:F1808)-1</f>
        <v>0.10713022076143841</v>
      </c>
      <c r="M1808">
        <v>8.2959999999999994</v>
      </c>
      <c r="N1808">
        <f>+$C$17</f>
        <v>50</v>
      </c>
      <c r="O1808" s="7">
        <f>+$H$17</f>
        <v>0.83368421052631569</v>
      </c>
      <c r="P1808" s="7">
        <f>+$J$17</f>
        <v>0.38500000000000001</v>
      </c>
      <c r="Q1808" s="6">
        <f>+N1808-O1808-P1808</f>
        <v>48.781315789473688</v>
      </c>
      <c r="R1808">
        <f t="shared" si="528"/>
        <v>6354.0362297621386</v>
      </c>
      <c r="S1808">
        <f t="shared" si="529"/>
        <v>6083.9654222129338</v>
      </c>
      <c r="T1808" s="5">
        <f t="shared" si="516"/>
        <v>111500</v>
      </c>
      <c r="U1808" s="6">
        <f>+S1808+SUM($D$17:$E$17)-SUM($Q$27:Q1808)</f>
        <v>7841.106211686616</v>
      </c>
      <c r="V1808" s="10">
        <f t="shared" si="517"/>
        <v>-4.6367430475435789E-4</v>
      </c>
      <c r="W1808" s="10">
        <f>+S1808/SUM(Q$27:Q1808)-1</f>
        <v>0.25627550951491185</v>
      </c>
      <c r="X1808">
        <v>5.4880000000000004</v>
      </c>
      <c r="Y1808">
        <f>+$C$18</f>
        <v>90</v>
      </c>
      <c r="Z1808" s="7">
        <f>+$H$18</f>
        <v>1.5006315789473685</v>
      </c>
      <c r="AA1808" s="7">
        <f>+$J$18</f>
        <v>0.69300000000000006</v>
      </c>
      <c r="AB1808" s="6">
        <f>+Y1808-Z1808-AA1808</f>
        <v>87.806368421052639</v>
      </c>
      <c r="AC1808">
        <f t="shared" si="530"/>
        <v>13156.202803090118</v>
      </c>
      <c r="AD1808">
        <f t="shared" si="531"/>
        <v>12922.313504705962</v>
      </c>
      <c r="AE1808" s="5">
        <f t="shared" si="518"/>
        <v>200700</v>
      </c>
      <c r="AF1808" s="6">
        <f>+AD1808+SUM($D$18:$E$18)-SUM($AB$27:AB1808)</f>
        <v>16084.950925758581</v>
      </c>
      <c r="AG1808" s="10">
        <f t="shared" si="519"/>
        <v>3.5016657820556851E-3</v>
      </c>
      <c r="AH1808" s="10">
        <f>+AD1808/SUM(AB$27:AB1808)-1</f>
        <v>0.48236503732374625</v>
      </c>
      <c r="AI1808" s="6">
        <f t="shared" si="520"/>
        <v>200</v>
      </c>
      <c r="AL1808" s="6">
        <f t="shared" si="521"/>
        <v>195.12526315789475</v>
      </c>
      <c r="AM1808" s="6">
        <f t="shared" si="522"/>
        <v>26037.49046834695</v>
      </c>
      <c r="AN1808" s="6">
        <f t="shared" si="523"/>
        <v>25440.449297910556</v>
      </c>
      <c r="AO1808" s="5">
        <f t="shared" si="524"/>
        <v>446000</v>
      </c>
      <c r="AP1808" s="6">
        <f>+AN1808+SUM($D$16:$E$18)-SUM($AL$27:AL1808)</f>
        <v>32468.652455805284</v>
      </c>
      <c r="AQ1808" s="10">
        <f t="shared" si="532"/>
        <v>3.9572610905058703E-3</v>
      </c>
      <c r="AR1808" s="10">
        <f>+AN1808/SUM(AL$27:AL1808)-1</f>
        <v>0.31327256347304133</v>
      </c>
    </row>
    <row r="1809" spans="1:44" x14ac:dyDescent="0.25">
      <c r="A1809" s="1">
        <v>42864</v>
      </c>
      <c r="B1809">
        <v>8.7840000000000007</v>
      </c>
      <c r="G1809">
        <f t="shared" si="525"/>
        <v>6591.030763235477</v>
      </c>
      <c r="H1809">
        <f t="shared" si="526"/>
        <v>6497.040181491062</v>
      </c>
      <c r="I1809" s="5">
        <f t="shared" si="515"/>
        <v>0</v>
      </c>
      <c r="J1809" s="6">
        <f>+H1809+SUM($D$16:$E$16)-SUM($F$27:F1809)</f>
        <v>8605.4651288594905</v>
      </c>
      <c r="K1809" s="10">
        <f t="shared" si="527"/>
        <v>7.3595679247826506E-3</v>
      </c>
      <c r="L1809" s="10">
        <f>+H1809/SUM(F$27:F1809)-1</f>
        <v>0.11794825372669004</v>
      </c>
      <c r="M1809">
        <v>8.3290000000000006</v>
      </c>
      <c r="R1809">
        <f t="shared" si="528"/>
        <v>6379.3114462016465</v>
      </c>
      <c r="S1809">
        <f t="shared" si="529"/>
        <v>6108.1663454208692</v>
      </c>
      <c r="T1809" s="5">
        <f t="shared" si="516"/>
        <v>0</v>
      </c>
      <c r="U1809" s="6">
        <f>+S1809+SUM($D$17:$E$17)-SUM($Q$27:Q1809)</f>
        <v>7865.3071348945505</v>
      </c>
      <c r="V1809" s="10">
        <f t="shared" si="517"/>
        <v>3.086416961405769E-3</v>
      </c>
      <c r="W1809" s="10">
        <f>+S1809/SUM(Q$27:Q1809)-1</f>
        <v>0.26127274816172874</v>
      </c>
      <c r="X1809">
        <v>5.5010000000000003</v>
      </c>
      <c r="AC1809">
        <f t="shared" si="530"/>
        <v>13187.36727766012</v>
      </c>
      <c r="AD1809">
        <f t="shared" si="531"/>
        <v>12952.923941214924</v>
      </c>
      <c r="AE1809" s="5">
        <f t="shared" si="518"/>
        <v>0</v>
      </c>
      <c r="AF1809" s="6">
        <f>+AD1809+SUM($D$18:$E$18)-SUM($AB$27:AB1809)</f>
        <v>16115.561362267545</v>
      </c>
      <c r="AG1809" s="10">
        <f t="shared" si="519"/>
        <v>1.9030481752941864E-3</v>
      </c>
      <c r="AH1809" s="10">
        <f>+AD1809/SUM(AB$27:AB1809)-1</f>
        <v>0.48587647053898109</v>
      </c>
      <c r="AI1809" s="6">
        <f t="shared" si="520"/>
        <v>0</v>
      </c>
      <c r="AL1809" s="6">
        <f t="shared" si="521"/>
        <v>0</v>
      </c>
      <c r="AM1809" s="6">
        <f t="shared" si="522"/>
        <v>26157.709487097243</v>
      </c>
      <c r="AN1809" s="6">
        <f t="shared" si="523"/>
        <v>25558.130468126852</v>
      </c>
      <c r="AO1809" s="5">
        <f t="shared" si="524"/>
        <v>0</v>
      </c>
      <c r="AP1809" s="6">
        <f>+AN1809+SUM($D$16:$E$18)-SUM($AL$27:AL1809)</f>
        <v>32586.33362602158</v>
      </c>
      <c r="AQ1809" s="10">
        <f t="shared" si="532"/>
        <v>3.6244550147708221E-3</v>
      </c>
      <c r="AR1809" s="10">
        <f>+AN1809/SUM(AL$27:AL1809)-1</f>
        <v>0.31934743464660809</v>
      </c>
    </row>
    <row r="1810" spans="1:44" x14ac:dyDescent="0.25">
      <c r="A1810" s="1">
        <v>42865</v>
      </c>
      <c r="B1810">
        <v>8.8369999999999997</v>
      </c>
      <c r="G1810">
        <f t="shared" si="525"/>
        <v>6630.7990499444331</v>
      </c>
      <c r="H1810">
        <f t="shared" si="526"/>
        <v>6536.2413574495104</v>
      </c>
      <c r="I1810" s="5">
        <f t="shared" si="515"/>
        <v>0</v>
      </c>
      <c r="J1810" s="6">
        <f>+H1810+SUM($D$16:$E$16)-SUM($F$27:F1810)</f>
        <v>8644.6663048179398</v>
      </c>
      <c r="K1810" s="10">
        <f t="shared" si="527"/>
        <v>4.5553814199983389E-3</v>
      </c>
      <c r="L1810" s="10">
        <f>+H1810/SUM(F$27:F1810)-1</f>
        <v>0.12469361545796409</v>
      </c>
      <c r="M1810">
        <v>8.3409999999999993</v>
      </c>
      <c r="R1810">
        <f t="shared" si="528"/>
        <v>6388.5024339978299</v>
      </c>
      <c r="S1810">
        <f t="shared" si="529"/>
        <v>6116.9666811328452</v>
      </c>
      <c r="T1810" s="5">
        <f t="shared" si="516"/>
        <v>0</v>
      </c>
      <c r="U1810" s="6">
        <f>+S1810+SUM($D$17:$E$17)-SUM($Q$27:Q1810)</f>
        <v>7874.1074706065283</v>
      </c>
      <c r="V1810" s="10">
        <f t="shared" si="517"/>
        <v>1.1188801099621948E-3</v>
      </c>
      <c r="W1810" s="10">
        <f>+S1810/SUM(Q$27:Q1810)-1</f>
        <v>0.26308992585148028</v>
      </c>
      <c r="X1810">
        <v>5.5129999999999999</v>
      </c>
      <c r="AC1810">
        <f t="shared" si="530"/>
        <v>13216.134484955504</v>
      </c>
      <c r="AD1810">
        <f t="shared" si="531"/>
        <v>12981.179728761654</v>
      </c>
      <c r="AE1810" s="5">
        <f t="shared" si="518"/>
        <v>0</v>
      </c>
      <c r="AF1810" s="6">
        <f>+AD1810+SUM($D$18:$E$18)-SUM($AB$27:AB1810)</f>
        <v>16143.817149814273</v>
      </c>
      <c r="AG1810" s="10">
        <f t="shared" si="519"/>
        <v>1.7533231956092798E-3</v>
      </c>
      <c r="AH1810" s="10">
        <f>+AD1810/SUM(AB$27:AB1810)-1</f>
        <v>0.48911779350688978</v>
      </c>
      <c r="AI1810" s="6">
        <f t="shared" si="520"/>
        <v>0</v>
      </c>
      <c r="AL1810" s="6">
        <f t="shared" si="521"/>
        <v>0</v>
      </c>
      <c r="AM1810" s="6">
        <f t="shared" si="522"/>
        <v>26235.435968897767</v>
      </c>
      <c r="AN1810" s="6">
        <f t="shared" si="523"/>
        <v>25634.387767344007</v>
      </c>
      <c r="AO1810" s="5">
        <f t="shared" si="524"/>
        <v>0</v>
      </c>
      <c r="AP1810" s="6">
        <f>+AN1810+SUM($D$16:$E$18)-SUM($AL$27:AL1810)</f>
        <v>32662.590925238736</v>
      </c>
      <c r="AQ1810" s="10">
        <f t="shared" si="532"/>
        <v>2.3401619860745626E-3</v>
      </c>
      <c r="AR1810" s="10">
        <f>+AN1810/SUM(AL$27:AL1810)-1</f>
        <v>0.32328394605227206</v>
      </c>
    </row>
    <row r="1811" spans="1:44" x14ac:dyDescent="0.25">
      <c r="A1811" s="1">
        <v>42866</v>
      </c>
      <c r="B1811">
        <v>8.8859999999999992</v>
      </c>
      <c r="G1811">
        <f t="shared" si="525"/>
        <v>6667.5659565244123</v>
      </c>
      <c r="H1811">
        <f t="shared" si="526"/>
        <v>6572.4839540903413</v>
      </c>
      <c r="I1811" s="5">
        <f t="shared" si="515"/>
        <v>0</v>
      </c>
      <c r="J1811" s="6">
        <f>+H1811+SUM($D$16:$E$16)-SUM($F$27:F1811)</f>
        <v>8680.9089014587698</v>
      </c>
      <c r="K1811" s="10">
        <f t="shared" si="527"/>
        <v>4.1924806999931175E-3</v>
      </c>
      <c r="L1811" s="10">
        <f>+H1811/SUM(F$27:F1811)-1</f>
        <v>0.13092989328499138</v>
      </c>
      <c r="M1811">
        <v>8.3059999999999992</v>
      </c>
      <c r="R1811">
        <f t="shared" si="528"/>
        <v>6361.695386258958</v>
      </c>
      <c r="S1811">
        <f t="shared" si="529"/>
        <v>6091.2990353062478</v>
      </c>
      <c r="T1811" s="5">
        <f t="shared" si="516"/>
        <v>0</v>
      </c>
      <c r="U1811" s="6">
        <f>+S1811+SUM($D$17:$E$17)-SUM($Q$27:Q1811)</f>
        <v>7848.4398247799309</v>
      </c>
      <c r="V1811" s="10">
        <f t="shared" si="517"/>
        <v>-3.2597530478740699E-3</v>
      </c>
      <c r="W1811" s="10">
        <f>+S1811/SUM(Q$27:Q1811)-1</f>
        <v>0.25778982425637165</v>
      </c>
      <c r="X1811">
        <v>5.508</v>
      </c>
      <c r="AC1811">
        <f t="shared" si="530"/>
        <v>13204.148148582426</v>
      </c>
      <c r="AD1811">
        <f t="shared" si="531"/>
        <v>12969.406483950514</v>
      </c>
      <c r="AE1811" s="5">
        <f t="shared" si="518"/>
        <v>0</v>
      </c>
      <c r="AF1811" s="6">
        <f>+AD1811+SUM($D$18:$E$18)-SUM($AB$27:AB1811)</f>
        <v>16132.043905003135</v>
      </c>
      <c r="AG1811" s="10">
        <f t="shared" si="519"/>
        <v>-7.2927268079681085E-4</v>
      </c>
      <c r="AH1811" s="10">
        <f>+AD1811/SUM(AB$27:AB1811)-1</f>
        <v>0.4877672422702608</v>
      </c>
      <c r="AI1811" s="6">
        <f t="shared" si="520"/>
        <v>0</v>
      </c>
      <c r="AL1811" s="6">
        <f t="shared" si="521"/>
        <v>0</v>
      </c>
      <c r="AM1811" s="6">
        <f t="shared" si="522"/>
        <v>26233.409491365797</v>
      </c>
      <c r="AN1811" s="6">
        <f t="shared" si="523"/>
        <v>25633.189473347105</v>
      </c>
      <c r="AO1811" s="5">
        <f t="shared" si="524"/>
        <v>0</v>
      </c>
      <c r="AP1811" s="6">
        <f>+AN1811+SUM($D$16:$E$18)-SUM($AL$27:AL1811)</f>
        <v>32661.392631241833</v>
      </c>
      <c r="AQ1811" s="10">
        <f t="shared" si="532"/>
        <v>-3.6687046647498889E-5</v>
      </c>
      <c r="AR1811" s="10">
        <f>+AN1811/SUM(AL$27:AL1811)-1</f>
        <v>0.32322208839360123</v>
      </c>
    </row>
    <row r="1812" spans="1:44" x14ac:dyDescent="0.25">
      <c r="A1812" s="1">
        <v>42867</v>
      </c>
      <c r="B1812">
        <v>8.8539999999999992</v>
      </c>
      <c r="G1812">
        <f t="shared" si="525"/>
        <v>6643.5549154925884</v>
      </c>
      <c r="H1812">
        <f t="shared" si="526"/>
        <v>6548.8153195493896</v>
      </c>
      <c r="I1812" s="5">
        <f t="shared" si="515"/>
        <v>0</v>
      </c>
      <c r="J1812" s="6">
        <f>+H1812+SUM($D$16:$E$16)-SUM($F$27:F1812)</f>
        <v>8657.2402669178191</v>
      </c>
      <c r="K1812" s="10">
        <f t="shared" si="527"/>
        <v>-2.7265157150737629E-3</v>
      </c>
      <c r="L1812" s="10">
        <f>+H1812/SUM(F$27:F1812)-1</f>
        <v>0.12685722205101424</v>
      </c>
      <c r="M1812">
        <v>8.3330000000000002</v>
      </c>
      <c r="R1812">
        <f t="shared" si="528"/>
        <v>6382.3751088003728</v>
      </c>
      <c r="S1812">
        <f t="shared" si="529"/>
        <v>6111.0997906581943</v>
      </c>
      <c r="T1812" s="5">
        <f t="shared" si="516"/>
        <v>0</v>
      </c>
      <c r="U1812" s="6">
        <f>+S1812+SUM($D$17:$E$17)-SUM($Q$27:Q1812)</f>
        <v>7868.2405801318764</v>
      </c>
      <c r="V1812" s="10">
        <f t="shared" si="517"/>
        <v>2.5228906373759852E-3</v>
      </c>
      <c r="W1812" s="10">
        <f>+S1812/SUM(Q$27:Q1812)-1</f>
        <v>0.26187847405831266</v>
      </c>
      <c r="X1812">
        <v>5.5030000000000001</v>
      </c>
      <c r="AC1812">
        <f t="shared" si="530"/>
        <v>13192.161812209348</v>
      </c>
      <c r="AD1812">
        <f t="shared" si="531"/>
        <v>12957.633239139375</v>
      </c>
      <c r="AE1812" s="5">
        <f t="shared" si="518"/>
        <v>0</v>
      </c>
      <c r="AF1812" s="6">
        <f>+AD1812+SUM($D$18:$E$18)-SUM($AB$27:AB1812)</f>
        <v>16120.270660191993</v>
      </c>
      <c r="AG1812" s="10">
        <f t="shared" si="519"/>
        <v>-7.298049075784574E-4</v>
      </c>
      <c r="AH1812" s="10">
        <f>+AD1812/SUM(AB$27:AB1812)-1</f>
        <v>0.48641669103363205</v>
      </c>
      <c r="AI1812" s="6">
        <f t="shared" si="520"/>
        <v>0</v>
      </c>
      <c r="AL1812" s="6">
        <f t="shared" si="521"/>
        <v>0</v>
      </c>
      <c r="AM1812" s="6">
        <f t="shared" si="522"/>
        <v>26218.09183650231</v>
      </c>
      <c r="AN1812" s="6">
        <f t="shared" si="523"/>
        <v>25617.548349346958</v>
      </c>
      <c r="AO1812" s="5">
        <f t="shared" si="524"/>
        <v>0</v>
      </c>
      <c r="AP1812" s="6">
        <f>+AN1812+SUM($D$16:$E$18)-SUM($AL$27:AL1812)</f>
        <v>32645.751507241686</v>
      </c>
      <c r="AQ1812" s="10">
        <f t="shared" si="532"/>
        <v>-4.7888723474653894E-4</v>
      </c>
      <c r="AR1812" s="10">
        <f>+AN1812/SUM(AL$27:AL1812)-1</f>
        <v>0.32241467108855537</v>
      </c>
    </row>
    <row r="1813" spans="1:44" x14ac:dyDescent="0.25">
      <c r="A1813" s="1">
        <v>42870</v>
      </c>
      <c r="B1813">
        <v>8.8829999999999991</v>
      </c>
      <c r="G1813">
        <f t="shared" si="525"/>
        <v>6665.3149214276782</v>
      </c>
      <c r="H1813">
        <f t="shared" si="526"/>
        <v>6570.2650196021259</v>
      </c>
      <c r="I1813" s="5">
        <f t="shared" si="515"/>
        <v>0</v>
      </c>
      <c r="J1813" s="6">
        <f>+H1813+SUM($D$16:$E$16)-SUM($F$27:F1813)</f>
        <v>8678.6899669705545</v>
      </c>
      <c r="K1813" s="10">
        <f t="shared" si="527"/>
        <v>2.4776602463838504E-3</v>
      </c>
      <c r="L1813" s="10">
        <f>+H1813/SUM(F$27:F1813)-1</f>
        <v>0.13054808035680576</v>
      </c>
      <c r="M1813">
        <v>8.3550000000000004</v>
      </c>
      <c r="R1813">
        <f t="shared" si="528"/>
        <v>6399.2252530933783</v>
      </c>
      <c r="S1813">
        <f t="shared" si="529"/>
        <v>6127.2337394634842</v>
      </c>
      <c r="T1813" s="5">
        <f t="shared" si="516"/>
        <v>0</v>
      </c>
      <c r="U1813" s="6">
        <f>+S1813+SUM($D$17:$E$17)-SUM($Q$27:Q1813)</f>
        <v>7884.3745289371673</v>
      </c>
      <c r="V1813" s="10">
        <f t="shared" si="517"/>
        <v>2.0505154412830962E-3</v>
      </c>
      <c r="W1813" s="10">
        <f>+S1813/SUM(Q$27:Q1813)-1</f>
        <v>0.26520996648952377</v>
      </c>
      <c r="X1813">
        <v>5.4989999999999997</v>
      </c>
      <c r="AC1813">
        <f t="shared" si="530"/>
        <v>13182.572743110884</v>
      </c>
      <c r="AD1813">
        <f t="shared" si="531"/>
        <v>12948.214643290463</v>
      </c>
      <c r="AE1813" s="5">
        <f t="shared" si="518"/>
        <v>0</v>
      </c>
      <c r="AF1813" s="6">
        <f>+AD1813+SUM($D$18:$E$18)-SUM($AB$27:AB1813)</f>
        <v>16110.852064343082</v>
      </c>
      <c r="AG1813" s="10">
        <f t="shared" si="519"/>
        <v>-5.842703294163254E-4</v>
      </c>
      <c r="AH1813" s="10">
        <f>+AD1813/SUM(AB$27:AB1813)-1</f>
        <v>0.48533625004432901</v>
      </c>
      <c r="AI1813" s="6">
        <f t="shared" si="520"/>
        <v>0</v>
      </c>
      <c r="AL1813" s="6">
        <f t="shared" si="521"/>
        <v>0</v>
      </c>
      <c r="AM1813" s="6">
        <f t="shared" si="522"/>
        <v>26247.112917631941</v>
      </c>
      <c r="AN1813" s="6">
        <f t="shared" si="523"/>
        <v>25645.713402356072</v>
      </c>
      <c r="AO1813" s="5">
        <f t="shared" si="524"/>
        <v>0</v>
      </c>
      <c r="AP1813" s="6">
        <f>+AN1813+SUM($D$16:$E$18)-SUM($AL$27:AL1813)</f>
        <v>32673.9165602508</v>
      </c>
      <c r="AQ1813" s="10">
        <f t="shared" si="532"/>
        <v>8.6274788322349139E-4</v>
      </c>
      <c r="AR1813" s="10">
        <f>+AN1813/SUM(AL$27:AL1813)-1</f>
        <v>0.32386859161222592</v>
      </c>
    </row>
    <row r="1814" spans="1:44" x14ac:dyDescent="0.25">
      <c r="A1814" s="1">
        <v>42871</v>
      </c>
      <c r="B1814">
        <v>8.84</v>
      </c>
      <c r="G1814">
        <f t="shared" si="525"/>
        <v>6633.0500850411663</v>
      </c>
      <c r="H1814">
        <f t="shared" si="526"/>
        <v>6538.460291937723</v>
      </c>
      <c r="I1814" s="5">
        <f t="shared" si="515"/>
        <v>0</v>
      </c>
      <c r="J1814" s="6">
        <f>+H1814+SUM($D$16:$E$16)-SUM($F$27:F1814)</f>
        <v>8646.8852393061516</v>
      </c>
      <c r="K1814" s="10">
        <f t="shared" si="527"/>
        <v>-3.6646922272193239E-3</v>
      </c>
      <c r="L1814" s="10">
        <f>+H1814/SUM(F$27:F1814)-1</f>
        <v>0.12507542838614927</v>
      </c>
      <c r="M1814">
        <v>8.3819999999999997</v>
      </c>
      <c r="R1814">
        <f t="shared" si="528"/>
        <v>6419.9049756347931</v>
      </c>
      <c r="S1814">
        <f t="shared" si="529"/>
        <v>6147.0344948154307</v>
      </c>
      <c r="T1814" s="5">
        <f t="shared" si="516"/>
        <v>0</v>
      </c>
      <c r="U1814" s="6">
        <f>+S1814+SUM($D$17:$E$17)-SUM($Q$27:Q1814)</f>
        <v>7904.1752842891128</v>
      </c>
      <c r="V1814" s="10">
        <f t="shared" si="517"/>
        <v>2.5113920298018844E-3</v>
      </c>
      <c r="W1814" s="10">
        <f>+S1814/SUM(Q$27:Q1814)-1</f>
        <v>0.26929861629146479</v>
      </c>
      <c r="X1814">
        <v>5.4649999999999999</v>
      </c>
      <c r="AC1814">
        <f t="shared" si="530"/>
        <v>13101.065655773957</v>
      </c>
      <c r="AD1814">
        <f t="shared" si="531"/>
        <v>12868.156578574719</v>
      </c>
      <c r="AE1814" s="5">
        <f t="shared" si="518"/>
        <v>0</v>
      </c>
      <c r="AF1814" s="6">
        <f>+AD1814+SUM($D$18:$E$18)-SUM($AB$27:AB1814)</f>
        <v>16030.793999627338</v>
      </c>
      <c r="AG1814" s="10">
        <f t="shared" si="519"/>
        <v>-4.9692011568357453E-3</v>
      </c>
      <c r="AH1814" s="10">
        <f>+AD1814/SUM(AB$27:AB1814)-1</f>
        <v>0.47615250163525324</v>
      </c>
      <c r="AI1814" s="6">
        <f t="shared" si="520"/>
        <v>0</v>
      </c>
      <c r="AL1814" s="6">
        <f t="shared" si="521"/>
        <v>0</v>
      </c>
      <c r="AM1814" s="6">
        <f t="shared" si="522"/>
        <v>26154.020716449915</v>
      </c>
      <c r="AN1814" s="6">
        <f t="shared" si="523"/>
        <v>25553.651365327874</v>
      </c>
      <c r="AO1814" s="5">
        <f t="shared" si="524"/>
        <v>0</v>
      </c>
      <c r="AP1814" s="6">
        <f>+AN1814+SUM($D$16:$E$18)-SUM($AL$27:AL1814)</f>
        <v>32581.854523222602</v>
      </c>
      <c r="AQ1814" s="10">
        <f t="shared" si="532"/>
        <v>-2.8176002977309267E-3</v>
      </c>
      <c r="AR1814" s="10">
        <f>+AN1814/SUM(AL$27:AL1814)-1</f>
        <v>0.31911621692140235</v>
      </c>
    </row>
    <row r="1815" spans="1:44" x14ac:dyDescent="0.25">
      <c r="A1815" s="1">
        <v>42872</v>
      </c>
      <c r="B1815">
        <v>8.7270000000000003</v>
      </c>
      <c r="G1815">
        <f t="shared" si="525"/>
        <v>6548.2610963975412</v>
      </c>
      <c r="H1815">
        <f t="shared" si="526"/>
        <v>6454.8804262149897</v>
      </c>
      <c r="I1815" s="5">
        <f t="shared" si="515"/>
        <v>0</v>
      </c>
      <c r="J1815" s="6">
        <f>+H1815+SUM($D$16:$E$16)-SUM($F$27:F1815)</f>
        <v>8563.3053735834183</v>
      </c>
      <c r="K1815" s="10">
        <f t="shared" si="527"/>
        <v>-9.6658927937199879E-3</v>
      </c>
      <c r="L1815" s="10">
        <f>+H1815/SUM(F$27:F1815)-1</f>
        <v>0.11069380809116791</v>
      </c>
      <c r="M1815">
        <v>8.2680000000000007</v>
      </c>
      <c r="R1815">
        <f t="shared" si="528"/>
        <v>6332.5905915710418</v>
      </c>
      <c r="S1815">
        <f t="shared" si="529"/>
        <v>6063.4313055516568</v>
      </c>
      <c r="T1815" s="5">
        <f t="shared" si="516"/>
        <v>0</v>
      </c>
      <c r="U1815" s="6">
        <f>+S1815+SUM($D$17:$E$17)-SUM($Q$27:Q1815)</f>
        <v>7820.5720950253399</v>
      </c>
      <c r="V1815" s="10">
        <f t="shared" si="517"/>
        <v>-1.0577092012363232E-2</v>
      </c>
      <c r="W1815" s="10">
        <f>+S1815/SUM(Q$27:Q1815)-1</f>
        <v>0.25203542823882508</v>
      </c>
      <c r="X1815">
        <v>5.4029999999999996</v>
      </c>
      <c r="AC1815">
        <f t="shared" si="530"/>
        <v>12952.435084747793</v>
      </c>
      <c r="AD1815">
        <f t="shared" si="531"/>
        <v>12722.168342916597</v>
      </c>
      <c r="AE1815" s="5">
        <f t="shared" si="518"/>
        <v>0</v>
      </c>
      <c r="AF1815" s="6">
        <f>+AD1815+SUM($D$18:$E$18)-SUM($AB$27:AB1815)</f>
        <v>15884.805763969216</v>
      </c>
      <c r="AG1815" s="10">
        <f t="shared" si="519"/>
        <v>-9.1067376738491745E-3</v>
      </c>
      <c r="AH1815" s="10">
        <f>+AD1815/SUM(AB$27:AB1815)-1</f>
        <v>0.45940566630105639</v>
      </c>
      <c r="AI1815" s="6">
        <f t="shared" si="520"/>
        <v>0</v>
      </c>
      <c r="AL1815" s="6">
        <f t="shared" si="521"/>
        <v>0</v>
      </c>
      <c r="AM1815" s="6">
        <f t="shared" si="522"/>
        <v>25833.286772716376</v>
      </c>
      <c r="AN1815" s="6">
        <f t="shared" si="523"/>
        <v>25240.480074683244</v>
      </c>
      <c r="AO1815" s="5">
        <f t="shared" si="524"/>
        <v>0</v>
      </c>
      <c r="AP1815" s="6">
        <f>+AN1815+SUM($D$16:$E$18)-SUM($AL$27:AL1815)</f>
        <v>32268.683232577976</v>
      </c>
      <c r="AQ1815" s="10">
        <f t="shared" si="532"/>
        <v>-9.6118313468441796E-3</v>
      </c>
      <c r="AR1815" s="10">
        <f>+AN1815/SUM(AL$27:AL1815)-1</f>
        <v>0.30294986471374652</v>
      </c>
    </row>
    <row r="1816" spans="1:44" x14ac:dyDescent="0.25">
      <c r="A1816" s="1">
        <v>42873</v>
      </c>
      <c r="B1816">
        <v>8.5719999999999992</v>
      </c>
      <c r="G1816">
        <f t="shared" si="525"/>
        <v>6431.9576163996471</v>
      </c>
      <c r="H1816">
        <f t="shared" si="526"/>
        <v>6340.2354776572574</v>
      </c>
      <c r="I1816" s="5">
        <f t="shared" si="515"/>
        <v>0</v>
      </c>
      <c r="J1816" s="6">
        <f>+H1816+SUM($D$16:$E$16)-SUM($F$27:F1816)</f>
        <v>8448.660425025686</v>
      </c>
      <c r="K1816" s="10">
        <f t="shared" si="527"/>
        <v>-1.3387931827281929E-2</v>
      </c>
      <c r="L1816" s="10">
        <f>+H1816/SUM(F$27:F1816)-1</f>
        <v>9.0966806801591638E-2</v>
      </c>
      <c r="M1816">
        <v>8.2240000000000002</v>
      </c>
      <c r="R1816">
        <f t="shared" si="528"/>
        <v>6298.8903029850317</v>
      </c>
      <c r="S1816">
        <f t="shared" si="529"/>
        <v>6031.1634079410769</v>
      </c>
      <c r="T1816" s="5">
        <f t="shared" si="516"/>
        <v>0</v>
      </c>
      <c r="U1816" s="6">
        <f>+S1816+SUM($D$17:$E$17)-SUM($Q$27:Q1816)</f>
        <v>7788.3041974147582</v>
      </c>
      <c r="V1816" s="10">
        <f t="shared" si="517"/>
        <v>-4.1260277660641886E-3</v>
      </c>
      <c r="W1816" s="10">
        <f>+S1816/SUM(Q$27:Q1816)-1</f>
        <v>0.24537244337640263</v>
      </c>
      <c r="X1816">
        <v>5.407</v>
      </c>
      <c r="AC1816">
        <f t="shared" si="530"/>
        <v>12962.024153846254</v>
      </c>
      <c r="AD1816">
        <f t="shared" si="531"/>
        <v>12731.586938765508</v>
      </c>
      <c r="AE1816" s="5">
        <f t="shared" si="518"/>
        <v>0</v>
      </c>
      <c r="AF1816" s="6">
        <f>+AD1816+SUM($D$18:$E$18)-SUM($AB$27:AB1816)</f>
        <v>15894.224359818127</v>
      </c>
      <c r="AG1816" s="10">
        <f t="shared" si="519"/>
        <v>5.9293113109859519E-4</v>
      </c>
      <c r="AH1816" s="10">
        <f>+AD1816/SUM(AB$27:AB1816)-1</f>
        <v>0.46048610729035921</v>
      </c>
      <c r="AI1816" s="6">
        <f t="shared" si="520"/>
        <v>0</v>
      </c>
      <c r="AL1816" s="6">
        <f t="shared" si="521"/>
        <v>0</v>
      </c>
      <c r="AM1816" s="6">
        <f t="shared" si="522"/>
        <v>25692.872073230934</v>
      </c>
      <c r="AN1816" s="6">
        <f t="shared" si="523"/>
        <v>25102.985824363841</v>
      </c>
      <c r="AO1816" s="5">
        <f t="shared" si="524"/>
        <v>0</v>
      </c>
      <c r="AP1816" s="6">
        <f>+AN1816+SUM($D$16:$E$18)-SUM($AL$27:AL1816)</f>
        <v>32131.188982258573</v>
      </c>
      <c r="AQ1816" s="10">
        <f t="shared" si="532"/>
        <v>-4.26091914964144E-3</v>
      </c>
      <c r="AR1816" s="10">
        <f>+AN1816/SUM(AL$27:AL1816)-1</f>
        <v>0.29585221386390081</v>
      </c>
    </row>
    <row r="1817" spans="1:44" x14ac:dyDescent="0.25">
      <c r="A1817" s="1">
        <v>42874</v>
      </c>
      <c r="B1817">
        <v>8.593</v>
      </c>
      <c r="G1817">
        <f t="shared" si="525"/>
        <v>6447.7148620767821</v>
      </c>
      <c r="H1817">
        <f t="shared" si="526"/>
        <v>6355.7680190747569</v>
      </c>
      <c r="I1817" s="5">
        <f t="shared" si="515"/>
        <v>0</v>
      </c>
      <c r="J1817" s="6">
        <f>+H1817+SUM($D$16:$E$16)-SUM($F$27:F1817)</f>
        <v>8464.1929664431846</v>
      </c>
      <c r="K1817" s="10">
        <f t="shared" si="527"/>
        <v>1.8384620325715417E-3</v>
      </c>
      <c r="L1817" s="10">
        <f>+H1817/SUM(F$27:F1817)-1</f>
        <v>9.3639497298889207E-2</v>
      </c>
      <c r="M1817">
        <v>8.2910000000000004</v>
      </c>
      <c r="R1817">
        <f t="shared" si="528"/>
        <v>6350.2066515137285</v>
      </c>
      <c r="S1817">
        <f t="shared" si="529"/>
        <v>6080.2986156662782</v>
      </c>
      <c r="T1817" s="5">
        <f t="shared" si="516"/>
        <v>0</v>
      </c>
      <c r="U1817" s="6">
        <f>+S1817+SUM($D$17:$E$17)-SUM($Q$27:Q1817)</f>
        <v>7837.4394051399595</v>
      </c>
      <c r="V1817" s="10">
        <f t="shared" si="517"/>
        <v>6.3088454790338755E-3</v>
      </c>
      <c r="W1817" s="10">
        <f>+S1817/SUM(Q$27:Q1817)-1</f>
        <v>0.25551835214418239</v>
      </c>
      <c r="X1817">
        <v>5.407</v>
      </c>
      <c r="AC1817">
        <f t="shared" si="530"/>
        <v>12962.024153846254</v>
      </c>
      <c r="AD1817">
        <f t="shared" si="531"/>
        <v>12731.586938765508</v>
      </c>
      <c r="AE1817" s="5">
        <f t="shared" si="518"/>
        <v>0</v>
      </c>
      <c r="AF1817" s="6">
        <f>+AD1817+SUM($D$18:$E$18)-SUM($AB$27:AB1817)</f>
        <v>15894.224359818127</v>
      </c>
      <c r="AG1817" s="10">
        <f t="shared" si="519"/>
        <v>0</v>
      </c>
      <c r="AH1817" s="10">
        <f>+AD1817/SUM(AB$27:AB1817)-1</f>
        <v>0.46048610729035921</v>
      </c>
      <c r="AI1817" s="6">
        <f t="shared" si="520"/>
        <v>0</v>
      </c>
      <c r="AL1817" s="6">
        <f t="shared" si="521"/>
        <v>0</v>
      </c>
      <c r="AM1817" s="6">
        <f t="shared" si="522"/>
        <v>25759.945667436765</v>
      </c>
      <c r="AN1817" s="6">
        <f t="shared" si="523"/>
        <v>25167.653573506541</v>
      </c>
      <c r="AO1817" s="5">
        <f t="shared" si="524"/>
        <v>0</v>
      </c>
      <c r="AP1817" s="6">
        <f>+AN1817+SUM($D$16:$E$18)-SUM($AL$27:AL1817)</f>
        <v>32195.856731401269</v>
      </c>
      <c r="AQ1817" s="10">
        <f t="shared" si="532"/>
        <v>2.012616127538891E-3</v>
      </c>
      <c r="AR1817" s="10">
        <f>+AN1817/SUM(AL$27:AL1817)-1</f>
        <v>0.29919045603471184</v>
      </c>
    </row>
    <row r="1818" spans="1:44" x14ac:dyDescent="0.25">
      <c r="A1818" s="1">
        <v>42877</v>
      </c>
      <c r="B1818">
        <v>8.6199999999999992</v>
      </c>
      <c r="G1818">
        <f t="shared" si="525"/>
        <v>6467.9741779473825</v>
      </c>
      <c r="H1818">
        <f t="shared" si="526"/>
        <v>6375.7384294686835</v>
      </c>
      <c r="I1818" s="5">
        <f t="shared" si="515"/>
        <v>0</v>
      </c>
      <c r="J1818" s="6">
        <f>+H1818+SUM($D$16:$E$16)-SUM($F$27:F1818)</f>
        <v>8484.1633768371121</v>
      </c>
      <c r="K1818" s="10">
        <f t="shared" si="527"/>
        <v>2.3593992331107927E-3</v>
      </c>
      <c r="L1818" s="10">
        <f>+H1818/SUM(F$27:F1818)-1</f>
        <v>9.707581365255713E-2</v>
      </c>
      <c r="M1818">
        <v>8.2929999999999993</v>
      </c>
      <c r="R1818">
        <f t="shared" si="528"/>
        <v>6351.7384828130907</v>
      </c>
      <c r="S1818">
        <f t="shared" si="529"/>
        <v>6081.7653382849394</v>
      </c>
      <c r="T1818" s="5">
        <f t="shared" si="516"/>
        <v>0</v>
      </c>
      <c r="U1818" s="6">
        <f>+S1818+SUM($D$17:$E$17)-SUM($Q$27:Q1818)</f>
        <v>7838.9061277586206</v>
      </c>
      <c r="V1818" s="10">
        <f t="shared" si="517"/>
        <v>1.8714308881273567E-4</v>
      </c>
      <c r="W1818" s="10">
        <f>+S1818/SUM(Q$27:Q1818)-1</f>
        <v>0.25582121509247391</v>
      </c>
      <c r="X1818">
        <v>5.41</v>
      </c>
      <c r="AC1818">
        <f t="shared" si="530"/>
        <v>12969.215955670101</v>
      </c>
      <c r="AD1818">
        <f t="shared" si="531"/>
        <v>12738.65088565219</v>
      </c>
      <c r="AE1818" s="5">
        <f t="shared" si="518"/>
        <v>0</v>
      </c>
      <c r="AF1818" s="6">
        <f>+AD1818+SUM($D$18:$E$18)-SUM($AB$27:AB1818)</f>
        <v>15901.28830670481</v>
      </c>
      <c r="AG1818" s="10">
        <f t="shared" si="519"/>
        <v>4.444348290779665E-4</v>
      </c>
      <c r="AH1818" s="10">
        <f>+AD1818/SUM(AB$27:AB1818)-1</f>
        <v>0.46129643803233655</v>
      </c>
      <c r="AI1818" s="6">
        <f t="shared" si="520"/>
        <v>0</v>
      </c>
      <c r="AL1818" s="6">
        <f t="shared" si="521"/>
        <v>0</v>
      </c>
      <c r="AM1818" s="6">
        <f t="shared" si="522"/>
        <v>25788.928616430574</v>
      </c>
      <c r="AN1818" s="6">
        <f t="shared" si="523"/>
        <v>25196.154653405814</v>
      </c>
      <c r="AO1818" s="5">
        <f t="shared" si="524"/>
        <v>0</v>
      </c>
      <c r="AP1818" s="6">
        <f>+AN1818+SUM($D$16:$E$18)-SUM($AL$27:AL1818)</f>
        <v>32224.357811300542</v>
      </c>
      <c r="AQ1818" s="10">
        <f t="shared" si="532"/>
        <v>8.8524061145656141E-4</v>
      </c>
      <c r="AR1818" s="10">
        <f>+AN1818/SUM(AL$27:AL1818)-1</f>
        <v>0.3006617227494921</v>
      </c>
    </row>
    <row r="1819" spans="1:44" x14ac:dyDescent="0.25">
      <c r="A1819" s="1">
        <v>42878</v>
      </c>
      <c r="B1819">
        <v>8.6379999999999999</v>
      </c>
      <c r="G1819">
        <f t="shared" si="525"/>
        <v>6481.4803885277834</v>
      </c>
      <c r="H1819">
        <f t="shared" si="526"/>
        <v>6389.0520363979685</v>
      </c>
      <c r="I1819" s="5">
        <f t="shared" si="515"/>
        <v>0</v>
      </c>
      <c r="J1819" s="6">
        <f>+H1819+SUM($D$16:$E$16)-SUM($F$27:F1819)</f>
        <v>8497.4769837663971</v>
      </c>
      <c r="K1819" s="10">
        <f t="shared" si="527"/>
        <v>1.5692303811161157E-3</v>
      </c>
      <c r="L1819" s="10">
        <f>+H1819/SUM(F$27:F1819)-1</f>
        <v>9.9366691221669079E-2</v>
      </c>
      <c r="M1819">
        <v>8.3119999999999994</v>
      </c>
      <c r="R1819">
        <f t="shared" si="528"/>
        <v>6366.2908801570502</v>
      </c>
      <c r="S1819">
        <f t="shared" si="529"/>
        <v>6095.6992031622358</v>
      </c>
      <c r="T1819" s="5">
        <f t="shared" si="516"/>
        <v>0</v>
      </c>
      <c r="U1819" s="6">
        <f>+S1819+SUM($D$17:$E$17)-SUM($Q$27:Q1819)</f>
        <v>7852.839992635918</v>
      </c>
      <c r="V1819" s="10">
        <f t="shared" si="517"/>
        <v>1.7775266918882426E-3</v>
      </c>
      <c r="W1819" s="10">
        <f>+S1819/SUM(Q$27:Q1819)-1</f>
        <v>0.2586984131012473</v>
      </c>
      <c r="X1819">
        <v>5.4260000000000002</v>
      </c>
      <c r="AC1819">
        <f t="shared" si="530"/>
        <v>13007.572232063951</v>
      </c>
      <c r="AD1819">
        <f t="shared" si="531"/>
        <v>12776.325269047835</v>
      </c>
      <c r="AE1819" s="5">
        <f t="shared" si="518"/>
        <v>0</v>
      </c>
      <c r="AF1819" s="6">
        <f>+AD1819+SUM($D$18:$E$18)-SUM($AB$27:AB1819)</f>
        <v>15938.962690100452</v>
      </c>
      <c r="AG1819" s="10">
        <f t="shared" si="519"/>
        <v>2.3692661040399798E-3</v>
      </c>
      <c r="AH1819" s="10">
        <f>+AD1819/SUM(AB$27:AB1819)-1</f>
        <v>0.46561820198954851</v>
      </c>
      <c r="AI1819" s="6">
        <f t="shared" si="520"/>
        <v>0</v>
      </c>
      <c r="AL1819" s="6">
        <f t="shared" si="521"/>
        <v>0</v>
      </c>
      <c r="AM1819" s="6">
        <f t="shared" si="522"/>
        <v>25855.343500748786</v>
      </c>
      <c r="AN1819" s="6">
        <f t="shared" si="523"/>
        <v>25261.076508608039</v>
      </c>
      <c r="AO1819" s="5">
        <f t="shared" si="524"/>
        <v>0</v>
      </c>
      <c r="AP1819" s="6">
        <f>+AN1819+SUM($D$16:$E$18)-SUM($AL$27:AL1819)</f>
        <v>32289.279666502764</v>
      </c>
      <c r="AQ1819" s="10">
        <f t="shared" si="532"/>
        <v>2.0146826690043973E-3</v>
      </c>
      <c r="AR1819" s="10">
        <f>+AN1819/SUM(AL$27:AL1819)-1</f>
        <v>0.30401308224037393</v>
      </c>
    </row>
    <row r="1820" spans="1:44" x14ac:dyDescent="0.25">
      <c r="A1820" s="1">
        <v>42879</v>
      </c>
      <c r="B1820">
        <v>8.6829999999999998</v>
      </c>
      <c r="G1820">
        <f t="shared" si="525"/>
        <v>6515.2459149787846</v>
      </c>
      <c r="H1820">
        <f t="shared" si="526"/>
        <v>6422.3360537211811</v>
      </c>
      <c r="I1820" s="5">
        <f t="shared" ref="I1820:I1883" si="533">+C1820*(MAX($A:$A)-$A1820)</f>
        <v>0</v>
      </c>
      <c r="J1820" s="6">
        <f>+H1820+SUM($D$16:$E$16)-SUM($F$27:F1820)</f>
        <v>8530.7610010896096</v>
      </c>
      <c r="K1820" s="10">
        <f t="shared" si="527"/>
        <v>3.9169293881935463E-3</v>
      </c>
      <c r="L1820" s="10">
        <f>+H1820/SUM(F$27:F1820)-1</f>
        <v>0.10509388514444939</v>
      </c>
      <c r="M1820">
        <v>8.32</v>
      </c>
      <c r="R1820">
        <f t="shared" si="528"/>
        <v>6372.4182053545073</v>
      </c>
      <c r="S1820">
        <f t="shared" si="529"/>
        <v>6101.5660936368877</v>
      </c>
      <c r="T1820" s="5">
        <f t="shared" ref="T1820:T1883" si="534">+N1820*(MAX($A:$A)-$A1820)</f>
        <v>0</v>
      </c>
      <c r="U1820" s="6">
        <f>+S1820+SUM($D$17:$E$17)-SUM($Q$27:Q1820)</f>
        <v>7858.7068831105698</v>
      </c>
      <c r="V1820" s="10">
        <f t="shared" ref="V1820:V1883" si="535">+U1820/U1819-1</f>
        <v>7.4710429349811314E-4</v>
      </c>
      <c r="W1820" s="10">
        <f>+S1820/SUM(Q$27:Q1820)-1</f>
        <v>0.25990986489441537</v>
      </c>
      <c r="X1820">
        <v>5.4509999999999996</v>
      </c>
      <c r="AC1820">
        <f t="shared" si="530"/>
        <v>13067.503913929339</v>
      </c>
      <c r="AD1820">
        <f t="shared" si="531"/>
        <v>12835.191493103528</v>
      </c>
      <c r="AE1820" s="5">
        <f t="shared" ref="AE1820:AE1883" si="536">+Y1820*(MAX($A:$A)-$A1820)</f>
        <v>0</v>
      </c>
      <c r="AF1820" s="6">
        <f>+AD1820+SUM($D$18:$E$18)-SUM($AB$27:AB1820)</f>
        <v>15997.828914156147</v>
      </c>
      <c r="AG1820" s="10">
        <f t="shared" ref="AG1820:AG1883" si="537">+AF1820/AF1819-1</f>
        <v>3.6932280475350243E-3</v>
      </c>
      <c r="AH1820" s="10">
        <f>+AD1820/SUM(AB$27:AB1820)-1</f>
        <v>0.47237095817269248</v>
      </c>
      <c r="AI1820" s="6">
        <f t="shared" ref="AI1820:AI1883" si="538">+C1820+N1820+Y1820</f>
        <v>0</v>
      </c>
      <c r="AL1820" s="6">
        <f t="shared" ref="AL1820:AL1883" si="539">+F1820+Q1820+AB1820</f>
        <v>0</v>
      </c>
      <c r="AM1820" s="6">
        <f t="shared" ref="AM1820:AM1883" si="540">+G1820+R1820+AC1820</f>
        <v>25955.168034262628</v>
      </c>
      <c r="AN1820" s="6">
        <f t="shared" ref="AN1820:AN1883" si="541">+H1820+S1820+AD1820</f>
        <v>25359.093640461597</v>
      </c>
      <c r="AO1820" s="5">
        <f t="shared" ref="AO1820:AO1883" si="542">+AI1820*(MAX($A:$A)-$A1820)</f>
        <v>0</v>
      </c>
      <c r="AP1820" s="6">
        <f>+AN1820+SUM($D$16:$E$18)-SUM($AL$27:AL1820)</f>
        <v>32387.296798356321</v>
      </c>
      <c r="AQ1820" s="10">
        <f t="shared" si="532"/>
        <v>3.035593635594136E-3</v>
      </c>
      <c r="AR1820" s="10">
        <f>+AN1820/SUM(AL$27:AL1820)-1</f>
        <v>0.30907286748654772</v>
      </c>
    </row>
    <row r="1821" spans="1:44" x14ac:dyDescent="0.25">
      <c r="A1821" s="1">
        <v>42881</v>
      </c>
      <c r="B1821">
        <v>8.782</v>
      </c>
      <c r="G1821">
        <f t="shared" ref="G1821:G1884" si="543">+(B1821/B1820*G1820)+F1821</f>
        <v>6589.5300731709885</v>
      </c>
      <c r="H1821">
        <f t="shared" ref="H1821:H1884" si="544">+($B1821/$B1820*H1820)+F1821</f>
        <v>6495.5608918322487</v>
      </c>
      <c r="I1821" s="5">
        <f t="shared" si="533"/>
        <v>0</v>
      </c>
      <c r="J1821" s="6">
        <f>+H1821+SUM($D$16:$E$16)-SUM($F$27:F1821)</f>
        <v>8603.9858392006772</v>
      </c>
      <c r="K1821" s="10">
        <f t="shared" ref="K1821:K1884" si="545">+J1821/J1820-1</f>
        <v>8.5836232080249708E-3</v>
      </c>
      <c r="L1821" s="10">
        <f>+H1821/SUM(F$27:F1821)-1</f>
        <v>0.11769371177456578</v>
      </c>
      <c r="M1821">
        <v>8.3170000000000002</v>
      </c>
      <c r="R1821">
        <f t="shared" ref="R1821:R1884" si="546">+($M1821/$M1820*R1820)+N1821</f>
        <v>6370.1204584054612</v>
      </c>
      <c r="S1821">
        <f t="shared" ref="S1821:S1884" si="547">+($M1821/$M1820*S1820)+Q1821</f>
        <v>6099.3660097088941</v>
      </c>
      <c r="T1821" s="5">
        <f t="shared" si="534"/>
        <v>0</v>
      </c>
      <c r="U1821" s="6">
        <f>+S1821+SUM($D$17:$E$17)-SUM($Q$27:Q1821)</f>
        <v>7856.5067991825763</v>
      </c>
      <c r="V1821" s="10">
        <f t="shared" si="535"/>
        <v>-2.7995495451316188E-4</v>
      </c>
      <c r="W1821" s="10">
        <f>+S1821/SUM(Q$27:Q1821)-1</f>
        <v>0.25945557047197743</v>
      </c>
      <c r="X1821">
        <v>5.47</v>
      </c>
      <c r="AC1821">
        <f t="shared" ref="AC1821:AC1884" si="548">+(X1821/X1820*AC1820)+AB1821</f>
        <v>13113.051992147035</v>
      </c>
      <c r="AD1821">
        <f t="shared" ref="AD1821:AD1884" si="549">+($X1821/$X1820*AD1820)+AB1821</f>
        <v>12879.929823385857</v>
      </c>
      <c r="AE1821" s="5">
        <f t="shared" si="536"/>
        <v>0</v>
      </c>
      <c r="AF1821" s="6">
        <f>+AD1821+SUM($D$18:$E$18)-SUM($AB$27:AB1821)</f>
        <v>16042.567244438476</v>
      </c>
      <c r="AG1821" s="10">
        <f t="shared" si="537"/>
        <v>2.7965251111505829E-3</v>
      </c>
      <c r="AH1821" s="10">
        <f>+AD1821/SUM(AB$27:AB1821)-1</f>
        <v>0.47750305287188199</v>
      </c>
      <c r="AI1821" s="6">
        <f t="shared" si="538"/>
        <v>0</v>
      </c>
      <c r="AL1821" s="6">
        <f t="shared" si="539"/>
        <v>0</v>
      </c>
      <c r="AM1821" s="6">
        <f t="shared" si="540"/>
        <v>26072.702523723485</v>
      </c>
      <c r="AN1821" s="6">
        <f t="shared" si="541"/>
        <v>25474.856724926998</v>
      </c>
      <c r="AO1821" s="5">
        <f t="shared" si="542"/>
        <v>0</v>
      </c>
      <c r="AP1821" s="6">
        <f>+AN1821+SUM($D$16:$E$18)-SUM($AL$27:AL1821)</f>
        <v>32503.059882821726</v>
      </c>
      <c r="AQ1821" s="10">
        <f t="shared" ref="AQ1821:AQ1884" si="550">+AP1821/AP1820-1</f>
        <v>3.5743361104245697E-3</v>
      </c>
      <c r="AR1821" s="10">
        <f>+AN1821/SUM(AL$27:AL1821)-1</f>
        <v>0.31504872431639974</v>
      </c>
    </row>
    <row r="1822" spans="1:44" x14ac:dyDescent="0.25">
      <c r="A1822" s="1">
        <v>42884</v>
      </c>
      <c r="B1822">
        <v>8.7720000000000002</v>
      </c>
      <c r="G1822">
        <f t="shared" si="543"/>
        <v>6582.0266228485434</v>
      </c>
      <c r="H1822">
        <f t="shared" si="544"/>
        <v>6488.1644435382013</v>
      </c>
      <c r="I1822" s="5">
        <f t="shared" si="533"/>
        <v>0</v>
      </c>
      <c r="J1822" s="6">
        <f>+H1822+SUM($D$16:$E$16)-SUM($F$27:F1822)</f>
        <v>8596.589390906629</v>
      </c>
      <c r="K1822" s="10">
        <f t="shared" si="545"/>
        <v>-8.5965370379259554E-4</v>
      </c>
      <c r="L1822" s="10">
        <f>+H1822/SUM(F$27:F1822)-1</f>
        <v>0.11642100201394801</v>
      </c>
      <c r="M1822">
        <v>8.3079999999999998</v>
      </c>
      <c r="R1822">
        <f t="shared" si="546"/>
        <v>6363.2272175583221</v>
      </c>
      <c r="S1822">
        <f t="shared" si="547"/>
        <v>6092.7657579249117</v>
      </c>
      <c r="T1822" s="5">
        <f t="shared" si="534"/>
        <v>0</v>
      </c>
      <c r="U1822" s="6">
        <f>+S1822+SUM($D$17:$E$17)-SUM($Q$27:Q1822)</f>
        <v>7849.9065473985938</v>
      </c>
      <c r="V1822" s="10">
        <f t="shared" si="535"/>
        <v>-8.401000537120451E-4</v>
      </c>
      <c r="W1822" s="10">
        <f>+S1822/SUM(Q$27:Q1822)-1</f>
        <v>0.25809268720466383</v>
      </c>
      <c r="X1822">
        <v>5.4710000000000001</v>
      </c>
      <c r="AC1822">
        <f t="shared" si="548"/>
        <v>13115.449259421652</v>
      </c>
      <c r="AD1822">
        <f t="shared" si="549"/>
        <v>12882.284472348085</v>
      </c>
      <c r="AE1822" s="5">
        <f t="shared" si="536"/>
        <v>0</v>
      </c>
      <c r="AF1822" s="6">
        <f>+AD1822+SUM($D$18:$E$18)-SUM($AB$27:AB1822)</f>
        <v>16044.921893400704</v>
      </c>
      <c r="AG1822" s="10">
        <f t="shared" si="537"/>
        <v>1.4677507199123419E-4</v>
      </c>
      <c r="AH1822" s="10">
        <f>+AD1822/SUM(AB$27:AB1822)-1</f>
        <v>0.4777731631192077</v>
      </c>
      <c r="AI1822" s="6">
        <f t="shared" si="538"/>
        <v>0</v>
      </c>
      <c r="AL1822" s="6">
        <f t="shared" si="539"/>
        <v>0</v>
      </c>
      <c r="AM1822" s="6">
        <f t="shared" si="540"/>
        <v>26060.703099828519</v>
      </c>
      <c r="AN1822" s="6">
        <f t="shared" si="541"/>
        <v>25463.214673811199</v>
      </c>
      <c r="AO1822" s="5">
        <f t="shared" si="542"/>
        <v>0</v>
      </c>
      <c r="AP1822" s="6">
        <f>+AN1822+SUM($D$16:$E$18)-SUM($AL$27:AL1822)</f>
        <v>32491.417831705927</v>
      </c>
      <c r="AQ1822" s="10">
        <f t="shared" si="550"/>
        <v>-3.581832343715341E-4</v>
      </c>
      <c r="AR1822" s="10">
        <f>+AN1822/SUM(AL$27:AL1822)-1</f>
        <v>0.31444774490232197</v>
      </c>
    </row>
    <row r="1823" spans="1:44" x14ac:dyDescent="0.25">
      <c r="A1823" s="1">
        <v>42885</v>
      </c>
      <c r="B1823">
        <v>8.7420000000000009</v>
      </c>
      <c r="G1823">
        <f t="shared" si="543"/>
        <v>6559.5162718812098</v>
      </c>
      <c r="H1823">
        <f t="shared" si="544"/>
        <v>6465.9750986560603</v>
      </c>
      <c r="I1823" s="5">
        <f t="shared" si="533"/>
        <v>0</v>
      </c>
      <c r="J1823" s="6">
        <f>+H1823+SUM($D$16:$E$16)-SUM($F$27:F1823)</f>
        <v>8574.4000460244897</v>
      </c>
      <c r="K1823" s="10">
        <f t="shared" si="545"/>
        <v>-2.5811800323521927E-3</v>
      </c>
      <c r="L1823" s="10">
        <f>+H1823/SUM(F$27:F1823)-1</f>
        <v>0.11260287273209468</v>
      </c>
      <c r="M1823">
        <v>8.3010000000000002</v>
      </c>
      <c r="R1823">
        <f t="shared" si="546"/>
        <v>6357.8658080105479</v>
      </c>
      <c r="S1823">
        <f t="shared" si="547"/>
        <v>6087.6322287595922</v>
      </c>
      <c r="T1823" s="5">
        <f t="shared" si="534"/>
        <v>0</v>
      </c>
      <c r="U1823" s="6">
        <f>+S1823+SUM($D$17:$E$17)-SUM($Q$27:Q1823)</f>
        <v>7844.7730182332743</v>
      </c>
      <c r="V1823" s="10">
        <f t="shared" si="535"/>
        <v>-6.5396054517630198E-4</v>
      </c>
      <c r="W1823" s="10">
        <f>+S1823/SUM(Q$27:Q1823)-1</f>
        <v>0.25703266688564197</v>
      </c>
      <c r="X1823">
        <v>5.47</v>
      </c>
      <c r="AC1823">
        <f t="shared" si="548"/>
        <v>13113.051992147035</v>
      </c>
      <c r="AD1823">
        <f t="shared" si="549"/>
        <v>12879.929823385855</v>
      </c>
      <c r="AE1823" s="5">
        <f t="shared" si="536"/>
        <v>0</v>
      </c>
      <c r="AF1823" s="6">
        <f>+AD1823+SUM($D$18:$E$18)-SUM($AB$27:AB1823)</f>
        <v>16042.567244438476</v>
      </c>
      <c r="AG1823" s="10">
        <f t="shared" si="537"/>
        <v>-1.4675353223103649E-4</v>
      </c>
      <c r="AH1823" s="10">
        <f>+AD1823/SUM(AB$27:AB1823)-1</f>
        <v>0.47750305287188177</v>
      </c>
      <c r="AI1823" s="6">
        <f t="shared" si="538"/>
        <v>0</v>
      </c>
      <c r="AL1823" s="6">
        <f t="shared" si="539"/>
        <v>0</v>
      </c>
      <c r="AM1823" s="6">
        <f t="shared" si="540"/>
        <v>26030.434072038792</v>
      </c>
      <c r="AN1823" s="6">
        <f t="shared" si="541"/>
        <v>25433.537150801509</v>
      </c>
      <c r="AO1823" s="5">
        <f t="shared" si="542"/>
        <v>0</v>
      </c>
      <c r="AP1823" s="6">
        <f>+AN1823+SUM($D$16:$E$18)-SUM($AL$27:AL1823)</f>
        <v>32461.740308696237</v>
      </c>
      <c r="AQ1823" s="10">
        <f t="shared" si="550"/>
        <v>-9.1339575156146324E-4</v>
      </c>
      <c r="AR1823" s="10">
        <f>+AN1823/SUM(AL$27:AL1823)-1</f>
        <v>0.31291574850304205</v>
      </c>
    </row>
    <row r="1824" spans="1:44" x14ac:dyDescent="0.25">
      <c r="A1824" s="1">
        <v>42886</v>
      </c>
      <c r="B1824">
        <v>8.6310000000000002</v>
      </c>
      <c r="G1824">
        <f t="shared" si="543"/>
        <v>6476.2279733020723</v>
      </c>
      <c r="H1824">
        <f t="shared" si="544"/>
        <v>6383.8745225921357</v>
      </c>
      <c r="I1824" s="5">
        <f t="shared" si="533"/>
        <v>0</v>
      </c>
      <c r="J1824" s="6">
        <f>+H1824+SUM($D$16:$E$16)-SUM($F$27:F1824)</f>
        <v>8492.2994699605642</v>
      </c>
      <c r="K1824" s="10">
        <f t="shared" si="545"/>
        <v>-9.5750811279200487E-3</v>
      </c>
      <c r="L1824" s="10">
        <f>+H1824/SUM(F$27:F1824)-1</f>
        <v>9.8475794389236704E-2</v>
      </c>
      <c r="M1824">
        <v>8.2970000000000006</v>
      </c>
      <c r="R1824">
        <f t="shared" si="546"/>
        <v>6354.8021454118207</v>
      </c>
      <c r="S1824">
        <f t="shared" si="547"/>
        <v>6084.6987835222671</v>
      </c>
      <c r="T1824" s="5">
        <f t="shared" si="534"/>
        <v>0</v>
      </c>
      <c r="U1824" s="6">
        <f>+S1824+SUM($D$17:$E$17)-SUM($Q$27:Q1824)</f>
        <v>7841.8395729959502</v>
      </c>
      <c r="V1824" s="10">
        <f t="shared" si="535"/>
        <v>-3.7393627967385878E-4</v>
      </c>
      <c r="W1824" s="10">
        <f>+S1824/SUM(Q$27:Q1824)-1</f>
        <v>0.25642694098905827</v>
      </c>
      <c r="X1824">
        <v>5.4640000000000004</v>
      </c>
      <c r="AC1824">
        <f t="shared" si="548"/>
        <v>13098.668388499344</v>
      </c>
      <c r="AD1824">
        <f t="shared" si="549"/>
        <v>12865.801929612489</v>
      </c>
      <c r="AE1824" s="5">
        <f t="shared" si="536"/>
        <v>0</v>
      </c>
      <c r="AF1824" s="6">
        <f>+AD1824+SUM($D$18:$E$18)-SUM($AB$27:AB1824)</f>
        <v>16028.43935066511</v>
      </c>
      <c r="AG1824" s="10">
        <f t="shared" si="537"/>
        <v>-8.8065043194773818E-4</v>
      </c>
      <c r="AH1824" s="10">
        <f>+AD1824/SUM(AB$27:AB1824)-1</f>
        <v>0.47588239138792732</v>
      </c>
      <c r="AI1824" s="6">
        <f t="shared" si="538"/>
        <v>0</v>
      </c>
      <c r="AL1824" s="6">
        <f t="shared" si="539"/>
        <v>0</v>
      </c>
      <c r="AM1824" s="6">
        <f t="shared" si="540"/>
        <v>25929.698507213237</v>
      </c>
      <c r="AN1824" s="6">
        <f t="shared" si="541"/>
        <v>25334.37523572689</v>
      </c>
      <c r="AO1824" s="5">
        <f t="shared" si="542"/>
        <v>0</v>
      </c>
      <c r="AP1824" s="6">
        <f>+AN1824+SUM($D$16:$E$18)-SUM($AL$27:AL1824)</f>
        <v>32362.578393621618</v>
      </c>
      <c r="AQ1824" s="10">
        <f t="shared" si="550"/>
        <v>-3.0547319438709586E-3</v>
      </c>
      <c r="AR1824" s="10">
        <f>+AN1824/SUM(AL$27:AL1824)-1</f>
        <v>0.30779686790136829</v>
      </c>
    </row>
    <row r="1825" spans="1:44" x14ac:dyDescent="0.25">
      <c r="A1825" s="1">
        <v>42887</v>
      </c>
      <c r="B1825">
        <v>8.6809999999999992</v>
      </c>
      <c r="G1825">
        <f t="shared" si="543"/>
        <v>6513.7452249142952</v>
      </c>
      <c r="H1825">
        <f t="shared" si="544"/>
        <v>6420.8567640623705</v>
      </c>
      <c r="I1825" s="5">
        <f t="shared" si="533"/>
        <v>0</v>
      </c>
      <c r="J1825" s="6">
        <f>+H1825+SUM($D$16:$E$16)-SUM($F$27:F1825)</f>
        <v>8529.2817114307982</v>
      </c>
      <c r="K1825" s="10">
        <f t="shared" si="545"/>
        <v>4.3547971431117105E-3</v>
      </c>
      <c r="L1825" s="10">
        <f>+H1825/SUM(F$27:F1825)-1</f>
        <v>0.10483934319232557</v>
      </c>
      <c r="M1825">
        <v>8.3350000000000009</v>
      </c>
      <c r="R1825">
        <f t="shared" si="546"/>
        <v>6383.9069400997378</v>
      </c>
      <c r="S1825">
        <f t="shared" si="547"/>
        <v>6112.566513276859</v>
      </c>
      <c r="T1825" s="5">
        <f t="shared" si="534"/>
        <v>0</v>
      </c>
      <c r="U1825" s="6">
        <f>+S1825+SUM($D$17:$E$17)-SUM($Q$27:Q1825)</f>
        <v>7869.7073027505412</v>
      </c>
      <c r="V1825" s="10">
        <f t="shared" si="535"/>
        <v>3.5537235230564956E-3</v>
      </c>
      <c r="W1825" s="10">
        <f>+S1825/SUM(Q$27:Q1825)-1</f>
        <v>0.26218133700660484</v>
      </c>
      <c r="X1825">
        <v>5.51</v>
      </c>
      <c r="AC1825">
        <f t="shared" si="548"/>
        <v>13208.942683131658</v>
      </c>
      <c r="AD1825">
        <f t="shared" si="549"/>
        <v>12974.115781874965</v>
      </c>
      <c r="AE1825" s="5">
        <f t="shared" si="536"/>
        <v>0</v>
      </c>
      <c r="AF1825" s="6">
        <f>+AD1825+SUM($D$18:$E$18)-SUM($AB$27:AB1825)</f>
        <v>16136.753202927583</v>
      </c>
      <c r="AG1825" s="10">
        <f t="shared" si="537"/>
        <v>6.7576043988324397E-3</v>
      </c>
      <c r="AH1825" s="10">
        <f>+AD1825/SUM(AB$27:AB1825)-1</f>
        <v>0.48830746276491199</v>
      </c>
      <c r="AI1825" s="6">
        <f t="shared" si="538"/>
        <v>0</v>
      </c>
      <c r="AL1825" s="6">
        <f t="shared" si="539"/>
        <v>0</v>
      </c>
      <c r="AM1825" s="6">
        <f t="shared" si="540"/>
        <v>26106.594848145691</v>
      </c>
      <c r="AN1825" s="6">
        <f t="shared" si="541"/>
        <v>25507.539059214192</v>
      </c>
      <c r="AO1825" s="5">
        <f t="shared" si="542"/>
        <v>0</v>
      </c>
      <c r="AP1825" s="6">
        <f>+AN1825+SUM($D$16:$E$18)-SUM($AL$27:AL1825)</f>
        <v>32535.74221710892</v>
      </c>
      <c r="AQ1825" s="10">
        <f t="shared" si="550"/>
        <v>5.3507424958894045E-3</v>
      </c>
      <c r="AR1825" s="10">
        <f>+AN1825/SUM(AL$27:AL1825)-1</f>
        <v>0.31673583339324884</v>
      </c>
    </row>
    <row r="1826" spans="1:44" x14ac:dyDescent="0.25">
      <c r="A1826" s="1">
        <v>42892</v>
      </c>
      <c r="B1826">
        <v>8.7110000000000003</v>
      </c>
      <c r="G1826">
        <f t="shared" si="543"/>
        <v>6536.2555758816297</v>
      </c>
      <c r="H1826">
        <f t="shared" si="544"/>
        <v>6443.0461089445125</v>
      </c>
      <c r="I1826" s="5">
        <f t="shared" si="533"/>
        <v>0</v>
      </c>
      <c r="J1826" s="6">
        <f>+H1826+SUM($D$16:$E$16)-SUM($F$27:F1826)</f>
        <v>8551.4710563129411</v>
      </c>
      <c r="K1826" s="10">
        <f t="shared" si="545"/>
        <v>2.6015490674209385E-3</v>
      </c>
      <c r="L1826" s="10">
        <f>+H1826/SUM(F$27:F1826)-1</f>
        <v>0.10865747247417912</v>
      </c>
      <c r="M1826">
        <v>8.3010000000000002</v>
      </c>
      <c r="R1826">
        <f t="shared" si="546"/>
        <v>6357.8658080105479</v>
      </c>
      <c r="S1826">
        <f t="shared" si="547"/>
        <v>6087.6322287595922</v>
      </c>
      <c r="T1826" s="5">
        <f t="shared" si="534"/>
        <v>0</v>
      </c>
      <c r="U1826" s="6">
        <f>+S1826+SUM($D$17:$E$17)-SUM($Q$27:Q1826)</f>
        <v>7844.7730182332743</v>
      </c>
      <c r="V1826" s="10">
        <f t="shared" si="535"/>
        <v>-3.1683877885206879E-3</v>
      </c>
      <c r="W1826" s="10">
        <f>+S1826/SUM(Q$27:Q1826)-1</f>
        <v>0.25703266688564197</v>
      </c>
      <c r="X1826">
        <v>5.4950000000000001</v>
      </c>
      <c r="AC1826">
        <f t="shared" si="548"/>
        <v>13172.983674012425</v>
      </c>
      <c r="AD1826">
        <f t="shared" si="549"/>
        <v>12938.796047441549</v>
      </c>
      <c r="AE1826" s="5">
        <f t="shared" si="536"/>
        <v>0</v>
      </c>
      <c r="AF1826" s="6">
        <f>+AD1826+SUM($D$18:$E$18)-SUM($AB$27:AB1826)</f>
        <v>16101.433468494168</v>
      </c>
      <c r="AG1826" s="10">
        <f t="shared" si="537"/>
        <v>-2.1887757710148392E-3</v>
      </c>
      <c r="AH1826" s="10">
        <f>+AD1826/SUM(AB$27:AB1826)-1</f>
        <v>0.48425580905502552</v>
      </c>
      <c r="AI1826" s="6">
        <f t="shared" si="538"/>
        <v>0</v>
      </c>
      <c r="AL1826" s="6">
        <f t="shared" si="539"/>
        <v>0</v>
      </c>
      <c r="AM1826" s="6">
        <f t="shared" si="540"/>
        <v>26067.105057904602</v>
      </c>
      <c r="AN1826" s="6">
        <f t="shared" si="541"/>
        <v>25469.474385145651</v>
      </c>
      <c r="AO1826" s="5">
        <f t="shared" si="542"/>
        <v>0</v>
      </c>
      <c r="AP1826" s="6">
        <f>+AN1826+SUM($D$16:$E$18)-SUM($AL$27:AL1826)</f>
        <v>32497.67754304038</v>
      </c>
      <c r="AQ1826" s="10">
        <f t="shared" si="550"/>
        <v>-1.1699340932361801E-3</v>
      </c>
      <c r="AR1826" s="10">
        <f>+AN1826/SUM(AL$27:AL1826)-1</f>
        <v>0.31477088019975863</v>
      </c>
    </row>
    <row r="1827" spans="1:44" x14ac:dyDescent="0.25">
      <c r="A1827" s="1">
        <v>42893</v>
      </c>
      <c r="B1827">
        <v>8.7110000000000003</v>
      </c>
      <c r="G1827">
        <f t="shared" si="543"/>
        <v>6536.2555758816297</v>
      </c>
      <c r="H1827">
        <f t="shared" si="544"/>
        <v>6443.0461089445125</v>
      </c>
      <c r="I1827" s="5">
        <f t="shared" si="533"/>
        <v>0</v>
      </c>
      <c r="J1827" s="6">
        <f>+H1827+SUM($D$16:$E$16)-SUM($F$27:F1827)</f>
        <v>8551.4710563129411</v>
      </c>
      <c r="K1827" s="10">
        <f t="shared" si="545"/>
        <v>0</v>
      </c>
      <c r="L1827" s="10">
        <f>+H1827/SUM(F$27:F1827)-1</f>
        <v>0.10865747247417912</v>
      </c>
      <c r="M1827">
        <v>8.2910000000000004</v>
      </c>
      <c r="R1827">
        <f t="shared" si="546"/>
        <v>6350.2066515137276</v>
      </c>
      <c r="S1827">
        <f t="shared" si="547"/>
        <v>6080.2986156662791</v>
      </c>
      <c r="T1827" s="5">
        <f t="shared" si="534"/>
        <v>0</v>
      </c>
      <c r="U1827" s="6">
        <f>+S1827+SUM($D$17:$E$17)-SUM($Q$27:Q1827)</f>
        <v>7837.4394051399613</v>
      </c>
      <c r="V1827" s="10">
        <f t="shared" si="535"/>
        <v>-9.3484069918503554E-4</v>
      </c>
      <c r="W1827" s="10">
        <f>+S1827/SUM(Q$27:Q1827)-1</f>
        <v>0.25551835214418239</v>
      </c>
      <c r="X1827">
        <v>5.4909999999999997</v>
      </c>
      <c r="AC1827">
        <f t="shared" si="548"/>
        <v>13163.394604913961</v>
      </c>
      <c r="AD1827">
        <f t="shared" si="549"/>
        <v>12929.377451592636</v>
      </c>
      <c r="AE1827" s="5">
        <f t="shared" si="536"/>
        <v>0</v>
      </c>
      <c r="AF1827" s="6">
        <f>+AD1827+SUM($D$18:$E$18)-SUM($AB$27:AB1827)</f>
        <v>16092.014872645253</v>
      </c>
      <c r="AG1827" s="10">
        <f t="shared" si="537"/>
        <v>-5.8495387179924307E-4</v>
      </c>
      <c r="AH1827" s="10">
        <f>+AD1827/SUM(AB$27:AB1827)-1</f>
        <v>0.48317536806572225</v>
      </c>
      <c r="AI1827" s="6">
        <f t="shared" si="538"/>
        <v>0</v>
      </c>
      <c r="AL1827" s="6">
        <f t="shared" si="539"/>
        <v>0</v>
      </c>
      <c r="AM1827" s="6">
        <f t="shared" si="540"/>
        <v>26049.85683230932</v>
      </c>
      <c r="AN1827" s="6">
        <f t="shared" si="541"/>
        <v>25452.722176203428</v>
      </c>
      <c r="AO1827" s="5">
        <f t="shared" si="542"/>
        <v>0</v>
      </c>
      <c r="AP1827" s="6">
        <f>+AN1827+SUM($D$16:$E$18)-SUM($AL$27:AL1827)</f>
        <v>32480.92533409816</v>
      </c>
      <c r="AQ1827" s="10">
        <f t="shared" si="550"/>
        <v>-5.1548941982182406E-4</v>
      </c>
      <c r="AR1827" s="10">
        <f>+AN1827/SUM(AL$27:AL1827)-1</f>
        <v>0.31390610709281508</v>
      </c>
    </row>
    <row r="1828" spans="1:44" x14ac:dyDescent="0.25">
      <c r="A1828" s="1">
        <v>42894</v>
      </c>
      <c r="B1828">
        <v>8.7769999999999992</v>
      </c>
      <c r="C1828">
        <f>+$C$16</f>
        <v>60</v>
      </c>
      <c r="D1828" s="7">
        <f>+$H$16</f>
        <v>1.0004210526315789</v>
      </c>
      <c r="E1828" s="7">
        <f>+$J$16</f>
        <v>0.46199999999999997</v>
      </c>
      <c r="F1828" s="6">
        <f>+C1828-D1828-E1828</f>
        <v>58.537578947368416</v>
      </c>
      <c r="G1828">
        <f t="shared" si="543"/>
        <v>6644.3159269571324</v>
      </c>
      <c r="H1828">
        <f t="shared" si="544"/>
        <v>6550.4002466325919</v>
      </c>
      <c r="I1828" s="5">
        <f t="shared" si="533"/>
        <v>131940</v>
      </c>
      <c r="J1828" s="6">
        <f>+H1828+SUM($D$16:$E$16)-SUM($F$27:F1828)</f>
        <v>8600.2876150536504</v>
      </c>
      <c r="K1828" s="10">
        <f t="shared" si="545"/>
        <v>5.708556857556335E-3</v>
      </c>
      <c r="L1828" s="10">
        <f>+H1828/SUM(F$27:F1828)-1</f>
        <v>0.11589004466353292</v>
      </c>
      <c r="M1828">
        <v>8.2899999999999991</v>
      </c>
      <c r="N1828">
        <f>+$C$17</f>
        <v>50</v>
      </c>
      <c r="O1828" s="7">
        <f>+$H$17</f>
        <v>0.83368421052631569</v>
      </c>
      <c r="P1828" s="7">
        <f>+$J$17</f>
        <v>0.38500000000000001</v>
      </c>
      <c r="Q1828" s="6">
        <f>+N1828-O1828-P1828</f>
        <v>48.781315789473688</v>
      </c>
      <c r="R1828">
        <f t="shared" si="546"/>
        <v>6399.4407358640447</v>
      </c>
      <c r="S1828">
        <f t="shared" si="547"/>
        <v>6128.3465701464202</v>
      </c>
      <c r="T1828" s="5">
        <f t="shared" si="534"/>
        <v>109950</v>
      </c>
      <c r="U1828" s="6">
        <f>+S1828+SUM($D$17:$E$17)-SUM($Q$27:Q1828)</f>
        <v>7836.706043830628</v>
      </c>
      <c r="V1828" s="10">
        <f t="shared" si="535"/>
        <v>-9.3571544406700902E-5</v>
      </c>
      <c r="W1828" s="10">
        <f>+S1828/SUM(Q$27:Q1828)-1</f>
        <v>0.25282030377691544</v>
      </c>
      <c r="X1828">
        <v>5.48</v>
      </c>
      <c r="Y1828">
        <f>+$C$18</f>
        <v>90</v>
      </c>
      <c r="Z1828" s="7">
        <f>+$H$18</f>
        <v>1.5006315789473685</v>
      </c>
      <c r="AA1828" s="7">
        <f>+$J$18</f>
        <v>0.69300000000000006</v>
      </c>
      <c r="AB1828" s="6">
        <f>+Y1828-Z1828-AA1828</f>
        <v>87.806368421052639</v>
      </c>
      <c r="AC1828">
        <f t="shared" si="548"/>
        <v>13224.831033314244</v>
      </c>
      <c r="AD1828">
        <f t="shared" si="549"/>
        <v>12991.282681429184</v>
      </c>
      <c r="AE1828" s="5">
        <f t="shared" si="536"/>
        <v>197910</v>
      </c>
      <c r="AF1828" s="6">
        <f>+AD1828+SUM($D$18:$E$18)-SUM($AB$27:AB1828)</f>
        <v>16066.113734060751</v>
      </c>
      <c r="AG1828" s="10">
        <f t="shared" si="537"/>
        <v>-1.6095646685320153E-3</v>
      </c>
      <c r="AH1828" s="10">
        <f>+AD1828/SUM(AB$27:AB1828)-1</f>
        <v>0.47541549277278072</v>
      </c>
      <c r="AI1828" s="6">
        <f t="shared" si="538"/>
        <v>200</v>
      </c>
      <c r="AL1828" s="6">
        <f t="shared" si="539"/>
        <v>195.12526315789475</v>
      </c>
      <c r="AM1828" s="6">
        <f t="shared" si="540"/>
        <v>26268.587696135422</v>
      </c>
      <c r="AN1828" s="6">
        <f t="shared" si="541"/>
        <v>25670.029498208198</v>
      </c>
      <c r="AO1828" s="5">
        <f t="shared" si="542"/>
        <v>439800</v>
      </c>
      <c r="AP1828" s="6">
        <f>+AN1828+SUM($D$16:$E$18)-SUM($AL$27:AL1828)</f>
        <v>32503.107392945032</v>
      </c>
      <c r="AQ1828" s="10">
        <f t="shared" si="550"/>
        <v>6.8292570543193598E-4</v>
      </c>
      <c r="AR1828" s="10">
        <f>+AN1828/SUM(AL$27:AL1828)-1</f>
        <v>0.31190942347051109</v>
      </c>
    </row>
    <row r="1829" spans="1:44" x14ac:dyDescent="0.25">
      <c r="A1829" s="1">
        <v>42895</v>
      </c>
      <c r="B1829">
        <v>8.798</v>
      </c>
      <c r="G1829">
        <f t="shared" si="543"/>
        <v>6660.2132306447375</v>
      </c>
      <c r="H1829">
        <f t="shared" si="544"/>
        <v>6566.0728460605615</v>
      </c>
      <c r="I1829" s="5">
        <f t="shared" si="533"/>
        <v>0</v>
      </c>
      <c r="J1829" s="6">
        <f>+H1829+SUM($D$16:$E$16)-SUM($F$27:F1829)</f>
        <v>8615.9602144816199</v>
      </c>
      <c r="K1829" s="10">
        <f t="shared" si="545"/>
        <v>1.8223343368815037E-3</v>
      </c>
      <c r="L1829" s="10">
        <f>+H1829/SUM(F$27:F1829)-1</f>
        <v>0.11855994222966437</v>
      </c>
      <c r="M1829">
        <v>8.3390000000000004</v>
      </c>
      <c r="R1829">
        <f t="shared" si="546"/>
        <v>6437.2661394897796</v>
      </c>
      <c r="S1829">
        <f t="shared" si="547"/>
        <v>6164.5696077745479</v>
      </c>
      <c r="T1829" s="5">
        <f t="shared" si="534"/>
        <v>0</v>
      </c>
      <c r="U1829" s="6">
        <f>+S1829+SUM($D$17:$E$17)-SUM($Q$27:Q1829)</f>
        <v>7872.9290814587575</v>
      </c>
      <c r="V1829" s="10">
        <f t="shared" si="535"/>
        <v>4.6222274289138277E-3</v>
      </c>
      <c r="W1829" s="10">
        <f>+S1829/SUM(Q$27:Q1829)-1</f>
        <v>0.26022539363036179</v>
      </c>
      <c r="X1829">
        <v>5.5030000000000001</v>
      </c>
      <c r="AC1829">
        <f t="shared" si="548"/>
        <v>13280.336711008811</v>
      </c>
      <c r="AD1829">
        <f t="shared" si="549"/>
        <v>13045.808137938833</v>
      </c>
      <c r="AE1829" s="5">
        <f t="shared" si="536"/>
        <v>0</v>
      </c>
      <c r="AF1829" s="6">
        <f>+AD1829+SUM($D$18:$E$18)-SUM($AB$27:AB1829)</f>
        <v>16120.639190570399</v>
      </c>
      <c r="AG1829" s="10">
        <f t="shared" si="537"/>
        <v>3.393817410495048E-3</v>
      </c>
      <c r="AH1829" s="10">
        <f>+AD1829/SUM(AB$27:AB1829)-1</f>
        <v>0.48160793005996605</v>
      </c>
      <c r="AI1829" s="6">
        <f t="shared" si="538"/>
        <v>0</v>
      </c>
      <c r="AL1829" s="6">
        <f t="shared" si="539"/>
        <v>0</v>
      </c>
      <c r="AM1829" s="6">
        <f t="shared" si="540"/>
        <v>26377.816081143326</v>
      </c>
      <c r="AN1829" s="6">
        <f t="shared" si="541"/>
        <v>25776.450591773944</v>
      </c>
      <c r="AO1829" s="5">
        <f t="shared" si="542"/>
        <v>0</v>
      </c>
      <c r="AP1829" s="6">
        <f>+AN1829+SUM($D$16:$E$18)-SUM($AL$27:AL1829)</f>
        <v>32609.528486510779</v>
      </c>
      <c r="AQ1829" s="10">
        <f t="shared" si="550"/>
        <v>3.2741821352393341E-3</v>
      </c>
      <c r="AR1829" s="10">
        <f>+AN1829/SUM(AL$27:AL1829)-1</f>
        <v>0.3173482499243212</v>
      </c>
    </row>
    <row r="1830" spans="1:44" x14ac:dyDescent="0.25">
      <c r="A1830" s="1">
        <v>42898</v>
      </c>
      <c r="B1830">
        <v>8.7029999999999994</v>
      </c>
      <c r="G1830">
        <f t="shared" si="543"/>
        <v>6588.2968568198621</v>
      </c>
      <c r="H1830">
        <f t="shared" si="544"/>
        <v>6495.172991505463</v>
      </c>
      <c r="I1830" s="5">
        <f t="shared" si="533"/>
        <v>0</v>
      </c>
      <c r="J1830" s="6">
        <f>+H1830+SUM($D$16:$E$16)-SUM($F$27:F1830)</f>
        <v>8545.0603599265232</v>
      </c>
      <c r="K1830" s="10">
        <f t="shared" si="545"/>
        <v>-8.2288976260508351E-3</v>
      </c>
      <c r="L1830" s="10">
        <f>+H1830/SUM(F$27:F1830)-1</f>
        <v>0.10648183419240365</v>
      </c>
      <c r="M1830">
        <v>8.2639999999999993</v>
      </c>
      <c r="R1830">
        <f t="shared" si="546"/>
        <v>6379.3701135320225</v>
      </c>
      <c r="S1830">
        <f t="shared" si="547"/>
        <v>6109.1261828335364</v>
      </c>
      <c r="T1830" s="5">
        <f t="shared" si="534"/>
        <v>0</v>
      </c>
      <c r="U1830" s="6">
        <f>+S1830+SUM($D$17:$E$17)-SUM($Q$27:Q1830)</f>
        <v>7817.4856565177461</v>
      </c>
      <c r="V1830" s="10">
        <f t="shared" si="535"/>
        <v>-7.0422868499583346E-3</v>
      </c>
      <c r="W1830" s="10">
        <f>+S1830/SUM(Q$27:Q1830)-1</f>
        <v>0.24889107242610731</v>
      </c>
      <c r="X1830">
        <v>5.484</v>
      </c>
      <c r="AC1830">
        <f t="shared" si="548"/>
        <v>13234.48419465243</v>
      </c>
      <c r="AD1830">
        <f t="shared" si="549"/>
        <v>13000.76536951782</v>
      </c>
      <c r="AE1830" s="5">
        <f t="shared" si="536"/>
        <v>0</v>
      </c>
      <c r="AF1830" s="6">
        <f>+AD1830+SUM($D$18:$E$18)-SUM($AB$27:AB1830)</f>
        <v>16075.596422149387</v>
      </c>
      <c r="AG1830" s="10">
        <f t="shared" si="537"/>
        <v>-2.794105611355624E-3</v>
      </c>
      <c r="AH1830" s="10">
        <f>+AD1830/SUM(AB$27:AB1830)-1</f>
        <v>0.47649243838794364</v>
      </c>
      <c r="AI1830" s="6">
        <f t="shared" si="538"/>
        <v>0</v>
      </c>
      <c r="AL1830" s="6">
        <f t="shared" si="539"/>
        <v>0</v>
      </c>
      <c r="AM1830" s="6">
        <f t="shared" si="540"/>
        <v>26202.151165004318</v>
      </c>
      <c r="AN1830" s="6">
        <f t="shared" si="541"/>
        <v>25605.064543856817</v>
      </c>
      <c r="AO1830" s="5">
        <f t="shared" si="542"/>
        <v>0</v>
      </c>
      <c r="AP1830" s="6">
        <f>+AN1830+SUM($D$16:$E$18)-SUM($AL$27:AL1830)</f>
        <v>32438.142438593652</v>
      </c>
      <c r="AQ1830" s="10">
        <f t="shared" si="550"/>
        <v>-5.2557045707675165E-3</v>
      </c>
      <c r="AR1830" s="10">
        <f>+AN1830/SUM(AL$27:AL1830)-1</f>
        <v>0.3085892817536946</v>
      </c>
    </row>
    <row r="1831" spans="1:44" x14ac:dyDescent="0.25">
      <c r="A1831" s="1">
        <v>42899</v>
      </c>
      <c r="B1831">
        <v>8.7149999999999999</v>
      </c>
      <c r="G1831">
        <f t="shared" si="543"/>
        <v>6597.3810303556365</v>
      </c>
      <c r="H1831">
        <f t="shared" si="544"/>
        <v>6504.1287626071608</v>
      </c>
      <c r="I1831" s="5">
        <f t="shared" si="533"/>
        <v>0</v>
      </c>
      <c r="J1831" s="6">
        <f>+H1831+SUM($D$16:$E$16)-SUM($F$27:F1831)</f>
        <v>8554.0161310282201</v>
      </c>
      <c r="K1831" s="10">
        <f t="shared" si="545"/>
        <v>1.0480641124195333E-3</v>
      </c>
      <c r="L1831" s="10">
        <f>+H1831/SUM(F$27:F1831)-1</f>
        <v>0.10800748994447895</v>
      </c>
      <c r="M1831">
        <v>8.3000000000000007</v>
      </c>
      <c r="R1831">
        <f t="shared" si="546"/>
        <v>6407.1602059917468</v>
      </c>
      <c r="S1831">
        <f t="shared" si="547"/>
        <v>6135.7390268052231</v>
      </c>
      <c r="T1831" s="5">
        <f t="shared" si="534"/>
        <v>0</v>
      </c>
      <c r="U1831" s="6">
        <f>+S1831+SUM($D$17:$E$17)-SUM($Q$27:Q1831)</f>
        <v>7844.098500489431</v>
      </c>
      <c r="V1831" s="10">
        <f t="shared" si="535"/>
        <v>3.4042715447129002E-3</v>
      </c>
      <c r="W1831" s="10">
        <f>+S1831/SUM(Q$27:Q1831)-1</f>
        <v>0.25433154660414958</v>
      </c>
      <c r="X1831">
        <v>5.4950000000000001</v>
      </c>
      <c r="AC1831">
        <f t="shared" si="548"/>
        <v>13261.030388332441</v>
      </c>
      <c r="AD1831">
        <f t="shared" si="549"/>
        <v>13026.842761761565</v>
      </c>
      <c r="AE1831" s="5">
        <f t="shared" si="536"/>
        <v>0</v>
      </c>
      <c r="AF1831" s="6">
        <f>+AD1831+SUM($D$18:$E$18)-SUM($AB$27:AB1831)</f>
        <v>16101.673814393134</v>
      </c>
      <c r="AG1831" s="10">
        <f t="shared" si="537"/>
        <v>1.6221726123839542E-3</v>
      </c>
      <c r="AH1831" s="10">
        <f>+AD1831/SUM(AB$27:AB1831)-1</f>
        <v>0.47945403882964088</v>
      </c>
      <c r="AI1831" s="6">
        <f t="shared" si="538"/>
        <v>0</v>
      </c>
      <c r="AL1831" s="6">
        <f t="shared" si="539"/>
        <v>0</v>
      </c>
      <c r="AM1831" s="6">
        <f t="shared" si="540"/>
        <v>26265.571624679826</v>
      </c>
      <c r="AN1831" s="6">
        <f t="shared" si="541"/>
        <v>25666.71055117395</v>
      </c>
      <c r="AO1831" s="5">
        <f t="shared" si="542"/>
        <v>0</v>
      </c>
      <c r="AP1831" s="6">
        <f>+AN1831+SUM($D$16:$E$18)-SUM($AL$27:AL1831)</f>
        <v>32499.788445910785</v>
      </c>
      <c r="AQ1831" s="10">
        <f t="shared" si="550"/>
        <v>1.9004173076133668E-3</v>
      </c>
      <c r="AR1831" s="10">
        <f>+AN1831/SUM(AL$27:AL1831)-1</f>
        <v>0.31173980317885808</v>
      </c>
    </row>
    <row r="1832" spans="1:44" x14ac:dyDescent="0.25">
      <c r="A1832" s="1">
        <v>42900</v>
      </c>
      <c r="B1832">
        <v>8.6880000000000006</v>
      </c>
      <c r="G1832">
        <f t="shared" si="543"/>
        <v>6576.9416399001457</v>
      </c>
      <c r="H1832">
        <f t="shared" si="544"/>
        <v>6483.9782776283437</v>
      </c>
      <c r="I1832" s="5">
        <f t="shared" si="533"/>
        <v>0</v>
      </c>
      <c r="J1832" s="6">
        <f>+H1832+SUM($D$16:$E$16)-SUM($F$27:F1832)</f>
        <v>8533.8656460494021</v>
      </c>
      <c r="K1832" s="10">
        <f t="shared" si="545"/>
        <v>-2.355675354144493E-3</v>
      </c>
      <c r="L1832" s="10">
        <f>+H1832/SUM(F$27:F1832)-1</f>
        <v>0.10457476450231029</v>
      </c>
      <c r="M1832">
        <v>8.2919999999999998</v>
      </c>
      <c r="R1832">
        <f t="shared" si="546"/>
        <v>6400.9846298895854</v>
      </c>
      <c r="S1832">
        <f t="shared" si="547"/>
        <v>6129.8250614781809</v>
      </c>
      <c r="T1832" s="5">
        <f t="shared" si="534"/>
        <v>0</v>
      </c>
      <c r="U1832" s="6">
        <f>+S1832+SUM($D$17:$E$17)-SUM($Q$27:Q1832)</f>
        <v>7838.1845351623897</v>
      </c>
      <c r="V1832" s="10">
        <f t="shared" si="535"/>
        <v>-7.5393817743008018E-4</v>
      </c>
      <c r="W1832" s="10">
        <f>+S1832/SUM(Q$27:Q1832)-1</f>
        <v>0.25312255234236236</v>
      </c>
      <c r="X1832">
        <v>5.4870000000000001</v>
      </c>
      <c r="AC1832">
        <f t="shared" si="548"/>
        <v>13241.72406565607</v>
      </c>
      <c r="AD1832">
        <f t="shared" si="549"/>
        <v>13007.877385584297</v>
      </c>
      <c r="AE1832" s="5">
        <f t="shared" si="536"/>
        <v>0</v>
      </c>
      <c r="AF1832" s="6">
        <f>+AD1832+SUM($D$18:$E$18)-SUM($AB$27:AB1832)</f>
        <v>16082.708438215863</v>
      </c>
      <c r="AG1832" s="10">
        <f t="shared" si="537"/>
        <v>-1.1778512219219328E-3</v>
      </c>
      <c r="AH1832" s="10">
        <f>+AD1832/SUM(AB$27:AB1832)-1</f>
        <v>0.47730014759931572</v>
      </c>
      <c r="AI1832" s="6">
        <f t="shared" si="538"/>
        <v>0</v>
      </c>
      <c r="AL1832" s="6">
        <f t="shared" si="539"/>
        <v>0</v>
      </c>
      <c r="AM1832" s="6">
        <f t="shared" si="540"/>
        <v>26219.650335445804</v>
      </c>
      <c r="AN1832" s="6">
        <f t="shared" si="541"/>
        <v>25621.680724690821</v>
      </c>
      <c r="AO1832" s="5">
        <f t="shared" si="542"/>
        <v>0</v>
      </c>
      <c r="AP1832" s="6">
        <f>+AN1832+SUM($D$16:$E$18)-SUM($AL$27:AL1832)</f>
        <v>32454.758619427656</v>
      </c>
      <c r="AQ1832" s="10">
        <f t="shared" si="550"/>
        <v>-1.385542141545737E-3</v>
      </c>
      <c r="AR1832" s="10">
        <f>+AN1832/SUM(AL$27:AL1832)-1</f>
        <v>0.30943847922811685</v>
      </c>
    </row>
    <row r="1833" spans="1:44" x14ac:dyDescent="0.25">
      <c r="A1833" s="1">
        <v>42901</v>
      </c>
      <c r="B1833">
        <v>8.6999999999999993</v>
      </c>
      <c r="G1833">
        <f t="shared" si="543"/>
        <v>6586.0258134359183</v>
      </c>
      <c r="H1833">
        <f t="shared" si="544"/>
        <v>6492.9340487300396</v>
      </c>
      <c r="I1833" s="5">
        <f t="shared" si="533"/>
        <v>0</v>
      </c>
      <c r="J1833" s="6">
        <f>+H1833+SUM($D$16:$E$16)-SUM($F$27:F1833)</f>
        <v>8542.821417151099</v>
      </c>
      <c r="K1833" s="10">
        <f t="shared" si="545"/>
        <v>1.0494389615616218E-3</v>
      </c>
      <c r="L1833" s="10">
        <f>+H1833/SUM(F$27:F1833)-1</f>
        <v>0.10610042025438515</v>
      </c>
      <c r="M1833">
        <v>8.2279999999999998</v>
      </c>
      <c r="R1833">
        <f t="shared" si="546"/>
        <v>6351.5800210722991</v>
      </c>
      <c r="S1833">
        <f t="shared" si="547"/>
        <v>6082.5133388618515</v>
      </c>
      <c r="T1833" s="5">
        <f t="shared" si="534"/>
        <v>0</v>
      </c>
      <c r="U1833" s="6">
        <f>+S1833+SUM($D$17:$E$17)-SUM($Q$27:Q1833)</f>
        <v>7790.8728125460611</v>
      </c>
      <c r="V1833" s="10">
        <f t="shared" si="535"/>
        <v>-6.0360562326756684E-3</v>
      </c>
      <c r="W1833" s="10">
        <f>+S1833/SUM(Q$27:Q1833)-1</f>
        <v>0.24345059824806525</v>
      </c>
      <c r="X1833">
        <v>5.5259999999999998</v>
      </c>
      <c r="AC1833">
        <f t="shared" si="548"/>
        <v>13335.842388703377</v>
      </c>
      <c r="AD1833">
        <f t="shared" si="549"/>
        <v>13100.333594448482</v>
      </c>
      <c r="AE1833" s="5">
        <f t="shared" si="536"/>
        <v>0</v>
      </c>
      <c r="AF1833" s="6">
        <f>+AD1833+SUM($D$18:$E$18)-SUM($AB$27:AB1833)</f>
        <v>16175.16464708005</v>
      </c>
      <c r="AG1833" s="10">
        <f t="shared" si="537"/>
        <v>5.7487959331832261E-3</v>
      </c>
      <c r="AH1833" s="10">
        <f>+AD1833/SUM(AB$27:AB1833)-1</f>
        <v>0.48780036734715115</v>
      </c>
      <c r="AI1833" s="6">
        <f t="shared" si="538"/>
        <v>0</v>
      </c>
      <c r="AL1833" s="6">
        <f t="shared" si="539"/>
        <v>0</v>
      </c>
      <c r="AM1833" s="6">
        <f t="shared" si="540"/>
        <v>26273.448223211592</v>
      </c>
      <c r="AN1833" s="6">
        <f t="shared" si="541"/>
        <v>25675.780982040375</v>
      </c>
      <c r="AO1833" s="5">
        <f t="shared" si="542"/>
        <v>0</v>
      </c>
      <c r="AP1833" s="6">
        <f>+AN1833+SUM($D$16:$E$18)-SUM($AL$27:AL1833)</f>
        <v>32508.858876777213</v>
      </c>
      <c r="AQ1833" s="10">
        <f t="shared" si="550"/>
        <v>1.6669437595870917E-3</v>
      </c>
      <c r="AR1833" s="10">
        <f>+AN1833/SUM(AL$27:AL1833)-1</f>
        <v>0.3122033625888474</v>
      </c>
    </row>
    <row r="1834" spans="1:44" x14ac:dyDescent="0.25">
      <c r="A1834" s="1">
        <v>42902</v>
      </c>
      <c r="B1834">
        <v>8.6590000000000007</v>
      </c>
      <c r="G1834">
        <f t="shared" si="543"/>
        <v>6554.9882205220265</v>
      </c>
      <c r="H1834">
        <f t="shared" si="544"/>
        <v>6462.335164132578</v>
      </c>
      <c r="I1834" s="5">
        <f t="shared" si="533"/>
        <v>0</v>
      </c>
      <c r="J1834" s="6">
        <f>+H1834+SUM($D$16:$E$16)-SUM($F$27:F1834)</f>
        <v>8512.2225325536383</v>
      </c>
      <c r="K1834" s="10">
        <f t="shared" si="545"/>
        <v>-3.5818242127862998E-3</v>
      </c>
      <c r="L1834" s="10">
        <f>+H1834/SUM(F$27:F1834)-1</f>
        <v>0.10088776310146241</v>
      </c>
      <c r="M1834">
        <v>8.2870000000000008</v>
      </c>
      <c r="R1834">
        <f t="shared" si="546"/>
        <v>6397.1248948257344</v>
      </c>
      <c r="S1834">
        <f t="shared" si="547"/>
        <v>6126.1288331487804</v>
      </c>
      <c r="T1834" s="5">
        <f t="shared" si="534"/>
        <v>0</v>
      </c>
      <c r="U1834" s="6">
        <f>+S1834+SUM($D$17:$E$17)-SUM($Q$27:Q1834)</f>
        <v>7834.48830683299</v>
      </c>
      <c r="V1834" s="10">
        <f t="shared" si="535"/>
        <v>5.5982808776819937E-3</v>
      </c>
      <c r="W1834" s="10">
        <f>+S1834/SUM(Q$27:Q1834)-1</f>
        <v>0.25236693092874551</v>
      </c>
      <c r="X1834">
        <v>5.5149999999999997</v>
      </c>
      <c r="AC1834">
        <f t="shared" si="548"/>
        <v>13309.296195023366</v>
      </c>
      <c r="AD1834">
        <f t="shared" si="549"/>
        <v>13074.256202204737</v>
      </c>
      <c r="AE1834" s="5">
        <f t="shared" si="536"/>
        <v>0</v>
      </c>
      <c r="AF1834" s="6">
        <f>+AD1834+SUM($D$18:$E$18)-SUM($AB$27:AB1834)</f>
        <v>16149.087254836302</v>
      </c>
      <c r="AG1834" s="10">
        <f t="shared" si="537"/>
        <v>-1.6121871283983902E-3</v>
      </c>
      <c r="AH1834" s="10">
        <f>+AD1834/SUM(AB$27:AB1834)-1</f>
        <v>0.48483876690545391</v>
      </c>
      <c r="AI1834" s="6">
        <f t="shared" si="538"/>
        <v>0</v>
      </c>
      <c r="AL1834" s="6">
        <f t="shared" si="539"/>
        <v>0</v>
      </c>
      <c r="AM1834" s="6">
        <f t="shared" si="540"/>
        <v>26261.409310371128</v>
      </c>
      <c r="AN1834" s="6">
        <f t="shared" si="541"/>
        <v>25662.720199486095</v>
      </c>
      <c r="AO1834" s="5">
        <f t="shared" si="542"/>
        <v>0</v>
      </c>
      <c r="AP1834" s="6">
        <f>+AN1834+SUM($D$16:$E$18)-SUM($AL$27:AL1834)</f>
        <v>32495.79809422293</v>
      </c>
      <c r="AQ1834" s="10">
        <f t="shared" si="550"/>
        <v>-4.0176072017139575E-4</v>
      </c>
      <c r="AR1834" s="10">
        <f>+AN1834/SUM(AL$27:AL1834)-1</f>
        <v>0.3115358696390611</v>
      </c>
    </row>
    <row r="1835" spans="1:44" x14ac:dyDescent="0.25">
      <c r="A1835" s="1">
        <v>42905</v>
      </c>
      <c r="B1835">
        <v>8.7729999999999997</v>
      </c>
      <c r="G1835">
        <f t="shared" si="543"/>
        <v>6641.2878691118767</v>
      </c>
      <c r="H1835">
        <f t="shared" si="544"/>
        <v>6547.4149895986957</v>
      </c>
      <c r="I1835" s="5">
        <f t="shared" si="533"/>
        <v>0</v>
      </c>
      <c r="J1835" s="6">
        <f>+H1835+SUM($D$16:$E$16)-SUM($F$27:F1835)</f>
        <v>8597.302358019755</v>
      </c>
      <c r="K1835" s="10">
        <f t="shared" si="545"/>
        <v>9.9950189437296721E-3</v>
      </c>
      <c r="L1835" s="10">
        <f>+H1835/SUM(F$27:F1835)-1</f>
        <v>0.11538149274617515</v>
      </c>
      <c r="M1835">
        <v>8.36</v>
      </c>
      <c r="R1835">
        <f t="shared" si="546"/>
        <v>6453.4770267579497</v>
      </c>
      <c r="S1835">
        <f t="shared" si="547"/>
        <v>6180.0937667580301</v>
      </c>
      <c r="T1835" s="5">
        <f t="shared" si="534"/>
        <v>0</v>
      </c>
      <c r="U1835" s="6">
        <f>+S1835+SUM($D$17:$E$17)-SUM($Q$27:Q1835)</f>
        <v>7888.453240442238</v>
      </c>
      <c r="V1835" s="10">
        <f t="shared" si="535"/>
        <v>6.8881248520316074E-3</v>
      </c>
      <c r="W1835" s="10">
        <f>+S1835/SUM(Q$27:Q1835)-1</f>
        <v>0.26339900356755286</v>
      </c>
      <c r="X1835">
        <v>5.5620000000000003</v>
      </c>
      <c r="AC1835">
        <f t="shared" si="548"/>
        <v>13422.720840747046</v>
      </c>
      <c r="AD1835">
        <f t="shared" si="549"/>
        <v>13185.677787246192</v>
      </c>
      <c r="AE1835" s="5">
        <f t="shared" si="536"/>
        <v>0</v>
      </c>
      <c r="AF1835" s="6">
        <f>+AD1835+SUM($D$18:$E$18)-SUM($AB$27:AB1835)</f>
        <v>16260.508839877757</v>
      </c>
      <c r="AG1835" s="10">
        <f t="shared" si="537"/>
        <v>6.8995592929306238E-3</v>
      </c>
      <c r="AH1835" s="10">
        <f>+AD1835/SUM(AB$27:AB1835)-1</f>
        <v>0.49749287788361451</v>
      </c>
      <c r="AI1835" s="6">
        <f t="shared" si="538"/>
        <v>0</v>
      </c>
      <c r="AL1835" s="6">
        <f t="shared" si="539"/>
        <v>0</v>
      </c>
      <c r="AM1835" s="6">
        <f t="shared" si="540"/>
        <v>26517.485736616873</v>
      </c>
      <c r="AN1835" s="6">
        <f t="shared" si="541"/>
        <v>25913.186543602918</v>
      </c>
      <c r="AO1835" s="5">
        <f t="shared" si="542"/>
        <v>0</v>
      </c>
      <c r="AP1835" s="6">
        <f>+AN1835+SUM($D$16:$E$18)-SUM($AL$27:AL1835)</f>
        <v>32746.264438339753</v>
      </c>
      <c r="AQ1835" s="10">
        <f t="shared" si="550"/>
        <v>7.7076532599871239E-3</v>
      </c>
      <c r="AR1835" s="10">
        <f>+AN1835/SUM(AL$27:AL1835)-1</f>
        <v>0.32433636747767891</v>
      </c>
    </row>
    <row r="1836" spans="1:44" x14ac:dyDescent="0.25">
      <c r="A1836" s="1">
        <v>42906</v>
      </c>
      <c r="B1836">
        <v>8.7690000000000001</v>
      </c>
      <c r="G1836">
        <f t="shared" si="543"/>
        <v>6638.2598112666192</v>
      </c>
      <c r="H1836">
        <f t="shared" si="544"/>
        <v>6544.4297325647967</v>
      </c>
      <c r="I1836" s="5">
        <f t="shared" si="533"/>
        <v>0</v>
      </c>
      <c r="J1836" s="6">
        <f>+H1836+SUM($D$16:$E$16)-SUM($F$27:F1836)</f>
        <v>8594.3171009858561</v>
      </c>
      <c r="K1836" s="10">
        <f t="shared" si="545"/>
        <v>-3.4723183035600957E-4</v>
      </c>
      <c r="L1836" s="10">
        <f>+H1836/SUM(F$27:F1836)-1</f>
        <v>0.11487294082881672</v>
      </c>
      <c r="M1836">
        <v>8.3219999999999992</v>
      </c>
      <c r="R1836">
        <f t="shared" si="546"/>
        <v>6424.1430402726855</v>
      </c>
      <c r="S1836">
        <f t="shared" si="547"/>
        <v>6152.0024314545844</v>
      </c>
      <c r="T1836" s="5">
        <f t="shared" si="534"/>
        <v>0</v>
      </c>
      <c r="U1836" s="6">
        <f>+S1836+SUM($D$17:$E$17)-SUM($Q$27:Q1836)</f>
        <v>7860.3619051387932</v>
      </c>
      <c r="V1836" s="10">
        <f t="shared" si="535"/>
        <v>-3.561070142297007E-3</v>
      </c>
      <c r="W1836" s="10">
        <f>+S1836/SUM(Q$27:Q1836)-1</f>
        <v>0.25765628082406389</v>
      </c>
      <c r="X1836">
        <v>5.569</v>
      </c>
      <c r="AC1836">
        <f t="shared" si="548"/>
        <v>13439.613873088871</v>
      </c>
      <c r="AD1836">
        <f t="shared" si="549"/>
        <v>13202.272491401302</v>
      </c>
      <c r="AE1836" s="5">
        <f t="shared" si="536"/>
        <v>0</v>
      </c>
      <c r="AF1836" s="6">
        <f>+AD1836+SUM($D$18:$E$18)-SUM($AB$27:AB1836)</f>
        <v>16277.103544032869</v>
      </c>
      <c r="AG1836" s="10">
        <f t="shared" si="537"/>
        <v>1.0205525742474908E-3</v>
      </c>
      <c r="AH1836" s="10">
        <f>+AD1836/SUM(AB$27:AB1836)-1</f>
        <v>0.49937753271014906</v>
      </c>
      <c r="AI1836" s="6">
        <f t="shared" si="538"/>
        <v>0</v>
      </c>
      <c r="AL1836" s="6">
        <f t="shared" si="539"/>
        <v>0</v>
      </c>
      <c r="AM1836" s="6">
        <f t="shared" si="540"/>
        <v>26502.016724628174</v>
      </c>
      <c r="AN1836" s="6">
        <f t="shared" si="541"/>
        <v>25898.704655420683</v>
      </c>
      <c r="AO1836" s="5">
        <f t="shared" si="542"/>
        <v>0</v>
      </c>
      <c r="AP1836" s="6">
        <f>+AN1836+SUM($D$16:$E$18)-SUM($AL$27:AL1836)</f>
        <v>32731.782550157517</v>
      </c>
      <c r="AQ1836" s="10">
        <f t="shared" si="550"/>
        <v>-4.4224550282689901E-4</v>
      </c>
      <c r="AR1836" s="10">
        <f>+AN1836/SUM(AL$27:AL1836)-1</f>
        <v>0.32359624656830288</v>
      </c>
    </row>
    <row r="1837" spans="1:44" x14ac:dyDescent="0.25">
      <c r="A1837" s="1">
        <v>42907</v>
      </c>
      <c r="B1837">
        <v>8.7379999999999995</v>
      </c>
      <c r="G1837">
        <f t="shared" si="543"/>
        <v>6614.7923629658699</v>
      </c>
      <c r="H1837">
        <f t="shared" si="544"/>
        <v>6521.2939905520798</v>
      </c>
      <c r="I1837" s="5">
        <f t="shared" si="533"/>
        <v>0</v>
      </c>
      <c r="J1837" s="6">
        <f>+H1837+SUM($D$16:$E$16)-SUM($F$27:F1837)</f>
        <v>8571.1813589731391</v>
      </c>
      <c r="K1837" s="10">
        <f t="shared" si="545"/>
        <v>-2.6919814268969722E-3</v>
      </c>
      <c r="L1837" s="10">
        <f>+H1837/SUM(F$27:F1837)-1</f>
        <v>0.1109316634692894</v>
      </c>
      <c r="M1837">
        <v>8.3059999999999992</v>
      </c>
      <c r="R1837">
        <f t="shared" si="546"/>
        <v>6411.7918880683637</v>
      </c>
      <c r="S1837">
        <f t="shared" si="547"/>
        <v>6140.1745008005018</v>
      </c>
      <c r="T1837" s="5">
        <f t="shared" si="534"/>
        <v>0</v>
      </c>
      <c r="U1837" s="6">
        <f>+S1837+SUM($D$17:$E$17)-SUM($Q$27:Q1837)</f>
        <v>7848.5339744847106</v>
      </c>
      <c r="V1837" s="10">
        <f t="shared" si="535"/>
        <v>-1.5047564980882333E-3</v>
      </c>
      <c r="W1837" s="10">
        <f>+S1837/SUM(Q$27:Q1837)-1</f>
        <v>0.25523829230048967</v>
      </c>
      <c r="X1837">
        <v>5.5709999999999997</v>
      </c>
      <c r="AC1837">
        <f t="shared" si="548"/>
        <v>13444.440453757965</v>
      </c>
      <c r="AD1837">
        <f t="shared" si="549"/>
        <v>13207.013835445619</v>
      </c>
      <c r="AE1837" s="5">
        <f t="shared" si="536"/>
        <v>0</v>
      </c>
      <c r="AF1837" s="6">
        <f>+AD1837+SUM($D$18:$E$18)-SUM($AB$27:AB1837)</f>
        <v>16281.844888077188</v>
      </c>
      <c r="AG1837" s="10">
        <f t="shared" si="537"/>
        <v>2.9128917386889164E-4</v>
      </c>
      <c r="AH1837" s="10">
        <f>+AD1837/SUM(AB$27:AB1837)-1</f>
        <v>0.49991600551773052</v>
      </c>
      <c r="AI1837" s="6">
        <f t="shared" si="538"/>
        <v>0</v>
      </c>
      <c r="AL1837" s="6">
        <f t="shared" si="539"/>
        <v>0</v>
      </c>
      <c r="AM1837" s="6">
        <f t="shared" si="540"/>
        <v>26471.024704792198</v>
      </c>
      <c r="AN1837" s="6">
        <f t="shared" si="541"/>
        <v>25868.482326798199</v>
      </c>
      <c r="AO1837" s="5">
        <f t="shared" si="542"/>
        <v>0</v>
      </c>
      <c r="AP1837" s="6">
        <f>+AN1837+SUM($D$16:$E$18)-SUM($AL$27:AL1837)</f>
        <v>32701.560221535034</v>
      </c>
      <c r="AQ1837" s="10">
        <f t="shared" si="550"/>
        <v>-9.2333280584921962E-4</v>
      </c>
      <c r="AR1837" s="10">
        <f>+AN1837/SUM(AL$27:AL1837)-1</f>
        <v>0.32205168434947784</v>
      </c>
    </row>
    <row r="1838" spans="1:44" x14ac:dyDescent="0.25">
      <c r="A1838" s="1">
        <v>42908</v>
      </c>
      <c r="B1838">
        <v>8.7530000000000001</v>
      </c>
      <c r="G1838">
        <f t="shared" si="543"/>
        <v>6626.1475798855872</v>
      </c>
      <c r="H1838">
        <f t="shared" si="544"/>
        <v>6532.4887044292009</v>
      </c>
      <c r="I1838" s="5">
        <f t="shared" si="533"/>
        <v>0</v>
      </c>
      <c r="J1838" s="6">
        <f>+H1838+SUM($D$16:$E$16)-SUM($F$27:F1838)</f>
        <v>8582.3760728502602</v>
      </c>
      <c r="K1838" s="10">
        <f t="shared" si="545"/>
        <v>1.3060876217956263E-3</v>
      </c>
      <c r="L1838" s="10">
        <f>+H1838/SUM(F$27:F1838)-1</f>
        <v>0.1128387331593832</v>
      </c>
      <c r="M1838">
        <v>8.3010000000000002</v>
      </c>
      <c r="R1838">
        <f t="shared" si="546"/>
        <v>6407.9321530045145</v>
      </c>
      <c r="S1838">
        <f t="shared" si="547"/>
        <v>6136.4782724711022</v>
      </c>
      <c r="T1838" s="5">
        <f t="shared" si="534"/>
        <v>0</v>
      </c>
      <c r="U1838" s="6">
        <f>+S1838+SUM($D$17:$E$17)-SUM($Q$27:Q1838)</f>
        <v>7844.8377461553109</v>
      </c>
      <c r="V1838" s="10">
        <f t="shared" si="535"/>
        <v>-4.709450632967016E-4</v>
      </c>
      <c r="W1838" s="10">
        <f>+S1838/SUM(Q$27:Q1838)-1</f>
        <v>0.25448267088687282</v>
      </c>
      <c r="X1838">
        <v>5.5810000000000004</v>
      </c>
      <c r="AC1838">
        <f t="shared" si="548"/>
        <v>13468.573357103429</v>
      </c>
      <c r="AD1838">
        <f t="shared" si="549"/>
        <v>13230.720555667205</v>
      </c>
      <c r="AE1838" s="5">
        <f t="shared" si="536"/>
        <v>0</v>
      </c>
      <c r="AF1838" s="6">
        <f>+AD1838+SUM($D$18:$E$18)-SUM($AB$27:AB1838)</f>
        <v>16305.551608298772</v>
      </c>
      <c r="AG1838" s="10">
        <f t="shared" si="537"/>
        <v>1.4560217459720359E-3</v>
      </c>
      <c r="AH1838" s="10">
        <f>+AD1838/SUM(AB$27:AB1838)-1</f>
        <v>0.50260836955563692</v>
      </c>
      <c r="AI1838" s="6">
        <f t="shared" si="538"/>
        <v>0</v>
      </c>
      <c r="AL1838" s="6">
        <f t="shared" si="539"/>
        <v>0</v>
      </c>
      <c r="AM1838" s="6">
        <f t="shared" si="540"/>
        <v>26502.653089993531</v>
      </c>
      <c r="AN1838" s="6">
        <f t="shared" si="541"/>
        <v>25899.687532567506</v>
      </c>
      <c r="AO1838" s="5">
        <f t="shared" si="542"/>
        <v>0</v>
      </c>
      <c r="AP1838" s="6">
        <f>+AN1838+SUM($D$16:$E$18)-SUM($AL$27:AL1838)</f>
        <v>32732.765427304341</v>
      </c>
      <c r="AQ1838" s="10">
        <f t="shared" si="550"/>
        <v>9.5424210826355882E-4</v>
      </c>
      <c r="AR1838" s="10">
        <f>+AN1838/SUM(AL$27:AL1838)-1</f>
        <v>0.32364647813469527</v>
      </c>
    </row>
    <row r="1839" spans="1:44" x14ac:dyDescent="0.25">
      <c r="A1839" s="1">
        <v>42912</v>
      </c>
      <c r="B1839">
        <v>8.82</v>
      </c>
      <c r="G1839">
        <f t="shared" si="543"/>
        <v>6676.8675487936562</v>
      </c>
      <c r="H1839">
        <f t="shared" si="544"/>
        <v>6582.4917597470067</v>
      </c>
      <c r="I1839" s="5">
        <f t="shared" si="533"/>
        <v>0</v>
      </c>
      <c r="J1839" s="6">
        <f>+H1839+SUM($D$16:$E$16)-SUM($F$27:F1839)</f>
        <v>8632.3791281680678</v>
      </c>
      <c r="K1839" s="10">
        <f t="shared" si="545"/>
        <v>5.8262484530349212E-3</v>
      </c>
      <c r="L1839" s="10">
        <f>+H1839/SUM(F$27:F1839)-1</f>
        <v>0.12135697777513532</v>
      </c>
      <c r="M1839">
        <v>8.3000000000000007</v>
      </c>
      <c r="R1839">
        <f t="shared" si="546"/>
        <v>6407.160205991745</v>
      </c>
      <c r="S1839">
        <f t="shared" si="547"/>
        <v>6135.7390268052222</v>
      </c>
      <c r="T1839" s="5">
        <f t="shared" si="534"/>
        <v>0</v>
      </c>
      <c r="U1839" s="6">
        <f>+S1839+SUM($D$17:$E$17)-SUM($Q$27:Q1839)</f>
        <v>7844.098500489431</v>
      </c>
      <c r="V1839" s="10">
        <f t="shared" si="535"/>
        <v>-9.4233391409792588E-5</v>
      </c>
      <c r="W1839" s="10">
        <f>+S1839/SUM(Q$27:Q1839)-1</f>
        <v>0.25433154660414958</v>
      </c>
      <c r="X1839">
        <v>5.5750000000000002</v>
      </c>
      <c r="AC1839">
        <f t="shared" si="548"/>
        <v>13454.09361509615</v>
      </c>
      <c r="AD1839">
        <f t="shared" si="549"/>
        <v>13216.496523534253</v>
      </c>
      <c r="AE1839" s="5">
        <f t="shared" si="536"/>
        <v>0</v>
      </c>
      <c r="AF1839" s="6">
        <f>+AD1839+SUM($D$18:$E$18)-SUM($AB$27:AB1839)</f>
        <v>16291.327576165821</v>
      </c>
      <c r="AG1839" s="10">
        <f t="shared" si="537"/>
        <v>-8.7234289735482751E-4</v>
      </c>
      <c r="AH1839" s="10">
        <f>+AD1839/SUM(AB$27:AB1839)-1</f>
        <v>0.50099295113289299</v>
      </c>
      <c r="AI1839" s="6">
        <f t="shared" si="538"/>
        <v>0</v>
      </c>
      <c r="AL1839" s="6">
        <f t="shared" si="539"/>
        <v>0</v>
      </c>
      <c r="AM1839" s="6">
        <f t="shared" si="540"/>
        <v>26538.121369881552</v>
      </c>
      <c r="AN1839" s="6">
        <f t="shared" si="541"/>
        <v>25934.727310086484</v>
      </c>
      <c r="AO1839" s="5">
        <f t="shared" si="542"/>
        <v>0</v>
      </c>
      <c r="AP1839" s="6">
        <f>+AN1839+SUM($D$16:$E$18)-SUM($AL$27:AL1839)</f>
        <v>32767.805204823318</v>
      </c>
      <c r="AQ1839" s="10">
        <f t="shared" si="550"/>
        <v>1.0704802072649677E-3</v>
      </c>
      <c r="AR1839" s="10">
        <f>+AN1839/SUM(AL$27:AL1839)-1</f>
        <v>0.32543724406765473</v>
      </c>
    </row>
    <row r="1840" spans="1:44" x14ac:dyDescent="0.25">
      <c r="A1840" s="1">
        <v>42913</v>
      </c>
      <c r="B1840">
        <v>8.734</v>
      </c>
      <c r="G1840">
        <f t="shared" si="543"/>
        <v>6611.7643051206114</v>
      </c>
      <c r="H1840">
        <f t="shared" si="544"/>
        <v>6518.3087335181808</v>
      </c>
      <c r="I1840" s="5">
        <f t="shared" si="533"/>
        <v>0</v>
      </c>
      <c r="J1840" s="6">
        <f>+H1840+SUM($D$16:$E$16)-SUM($F$27:F1840)</f>
        <v>8568.1961019392402</v>
      </c>
      <c r="K1840" s="10">
        <f t="shared" si="545"/>
        <v>-7.435149137436925E-3</v>
      </c>
      <c r="L1840" s="10">
        <f>+H1840/SUM(F$27:F1840)-1</f>
        <v>0.11042311155193119</v>
      </c>
      <c r="M1840">
        <v>8.2379999999999995</v>
      </c>
      <c r="R1840">
        <f t="shared" si="546"/>
        <v>6359.2994911999986</v>
      </c>
      <c r="S1840">
        <f t="shared" si="547"/>
        <v>6089.9057955206526</v>
      </c>
      <c r="T1840" s="5">
        <f t="shared" si="534"/>
        <v>0</v>
      </c>
      <c r="U1840" s="6">
        <f>+S1840+SUM($D$17:$E$17)-SUM($Q$27:Q1840)</f>
        <v>7798.2652692048605</v>
      </c>
      <c r="V1840" s="10">
        <f t="shared" si="535"/>
        <v>-5.8430208750834822E-3</v>
      </c>
      <c r="W1840" s="10">
        <f>+S1840/SUM(Q$27:Q1840)-1</f>
        <v>0.24496184107529917</v>
      </c>
      <c r="X1840">
        <v>5.49</v>
      </c>
      <c r="AC1840">
        <f t="shared" si="548"/>
        <v>13248.963936659706</v>
      </c>
      <c r="AD1840">
        <f t="shared" si="549"/>
        <v>13014.989401650771</v>
      </c>
      <c r="AE1840" s="5">
        <f t="shared" si="536"/>
        <v>0</v>
      </c>
      <c r="AF1840" s="6">
        <f>+AD1840+SUM($D$18:$E$18)-SUM($AB$27:AB1840)</f>
        <v>16089.820454282339</v>
      </c>
      <c r="AG1840" s="10">
        <f t="shared" si="537"/>
        <v>-1.2368981038616278E-2</v>
      </c>
      <c r="AH1840" s="10">
        <f>+AD1840/SUM(AB$27:AB1840)-1</f>
        <v>0.47810785681068757</v>
      </c>
      <c r="AI1840" s="6">
        <f t="shared" si="538"/>
        <v>0</v>
      </c>
      <c r="AL1840" s="6">
        <f t="shared" si="539"/>
        <v>0</v>
      </c>
      <c r="AM1840" s="6">
        <f t="shared" si="540"/>
        <v>26220.027732980314</v>
      </c>
      <c r="AN1840" s="6">
        <f t="shared" si="541"/>
        <v>25623.203930689604</v>
      </c>
      <c r="AO1840" s="5">
        <f t="shared" si="542"/>
        <v>0</v>
      </c>
      <c r="AP1840" s="6">
        <f>+AN1840+SUM($D$16:$E$18)-SUM($AL$27:AL1840)</f>
        <v>32456.281825426438</v>
      </c>
      <c r="AQ1840" s="10">
        <f t="shared" si="550"/>
        <v>-9.5069955845265008E-3</v>
      </c>
      <c r="AR1840" s="10">
        <f>+AN1840/SUM(AL$27:AL1840)-1</f>
        <v>0.30951632519646011</v>
      </c>
    </row>
    <row r="1841" spans="1:44" x14ac:dyDescent="0.25">
      <c r="A1841" s="1">
        <v>42914</v>
      </c>
      <c r="B1841">
        <v>8.6379999999999999</v>
      </c>
      <c r="G1841">
        <f t="shared" si="543"/>
        <v>6539.0909168344224</v>
      </c>
      <c r="H1841">
        <f t="shared" si="544"/>
        <v>6446.6625647046085</v>
      </c>
      <c r="I1841" s="5">
        <f t="shared" si="533"/>
        <v>0</v>
      </c>
      <c r="J1841" s="6">
        <f>+H1841+SUM($D$16:$E$16)-SUM($F$27:F1841)</f>
        <v>8496.5499331256688</v>
      </c>
      <c r="K1841" s="10">
        <f t="shared" si="545"/>
        <v>-8.3618731365585619E-3</v>
      </c>
      <c r="L1841" s="10">
        <f>+H1841/SUM(F$27:F1841)-1</f>
        <v>9.8217865535331184E-2</v>
      </c>
      <c r="M1841">
        <v>8.2170000000000005</v>
      </c>
      <c r="R1841">
        <f t="shared" si="546"/>
        <v>6343.0886039318275</v>
      </c>
      <c r="S1841">
        <f t="shared" si="547"/>
        <v>6074.3816365371704</v>
      </c>
      <c r="T1841" s="5">
        <f t="shared" si="534"/>
        <v>0</v>
      </c>
      <c r="U1841" s="6">
        <f>+S1841+SUM($D$17:$E$17)-SUM($Q$27:Q1841)</f>
        <v>7782.74111022138</v>
      </c>
      <c r="V1841" s="10">
        <f t="shared" si="535"/>
        <v>-1.9907195315328474E-3</v>
      </c>
      <c r="W1841" s="10">
        <f>+S1841/SUM(Q$27:Q1841)-1</f>
        <v>0.2417882311381081</v>
      </c>
      <c r="X1841">
        <v>5.4690000000000003</v>
      </c>
      <c r="AC1841">
        <f t="shared" si="548"/>
        <v>13198.284839634231</v>
      </c>
      <c r="AD1841">
        <f t="shared" si="549"/>
        <v>12965.20528918544</v>
      </c>
      <c r="AE1841" s="5">
        <f t="shared" si="536"/>
        <v>0</v>
      </c>
      <c r="AF1841" s="6">
        <f>+AD1841+SUM($D$18:$E$18)-SUM($AB$27:AB1841)</f>
        <v>16040.036341817007</v>
      </c>
      <c r="AG1841" s="10">
        <f t="shared" si="537"/>
        <v>-3.0941372283667112E-3</v>
      </c>
      <c r="AH1841" s="10">
        <f>+AD1841/SUM(AB$27:AB1841)-1</f>
        <v>0.4724538923310837</v>
      </c>
      <c r="AI1841" s="6">
        <f t="shared" si="538"/>
        <v>0</v>
      </c>
      <c r="AL1841" s="6">
        <f t="shared" si="539"/>
        <v>0</v>
      </c>
      <c r="AM1841" s="6">
        <f t="shared" si="540"/>
        <v>26080.464360400481</v>
      </c>
      <c r="AN1841" s="6">
        <f t="shared" si="541"/>
        <v>25486.249490427217</v>
      </c>
      <c r="AO1841" s="5">
        <f t="shared" si="542"/>
        <v>0</v>
      </c>
      <c r="AP1841" s="6">
        <f>+AN1841+SUM($D$16:$E$18)-SUM($AL$27:AL1841)</f>
        <v>32319.327385164052</v>
      </c>
      <c r="AQ1841" s="10">
        <f t="shared" si="550"/>
        <v>-4.2196589553611386E-3</v>
      </c>
      <c r="AR1841" s="10">
        <f>+AN1841/SUM(AL$27:AL1841)-1</f>
        <v>0.30251704142941604</v>
      </c>
    </row>
    <row r="1842" spans="1:44" x14ac:dyDescent="0.25">
      <c r="A1842" s="1">
        <v>42915</v>
      </c>
      <c r="B1842">
        <v>8.6029999999999998</v>
      </c>
      <c r="G1842">
        <f t="shared" si="543"/>
        <v>6512.5954106884155</v>
      </c>
      <c r="H1842">
        <f t="shared" si="544"/>
        <v>6420.5415656579935</v>
      </c>
      <c r="I1842" s="5">
        <f t="shared" si="533"/>
        <v>0</v>
      </c>
      <c r="J1842" s="6">
        <f>+H1842+SUM($D$16:$E$16)-SUM($F$27:F1842)</f>
        <v>8470.4289340790529</v>
      </c>
      <c r="K1842" s="10">
        <f t="shared" si="545"/>
        <v>-3.0743065423269877E-3</v>
      </c>
      <c r="L1842" s="10">
        <f>+H1842/SUM(F$27:F1842)-1</f>
        <v>9.3768036258445653E-2</v>
      </c>
      <c r="M1842">
        <v>8.0950000000000006</v>
      </c>
      <c r="R1842">
        <f t="shared" si="546"/>
        <v>6248.9110683738772</v>
      </c>
      <c r="S1842">
        <f t="shared" si="547"/>
        <v>5984.1936652997929</v>
      </c>
      <c r="T1842" s="5">
        <f t="shared" si="534"/>
        <v>0</v>
      </c>
      <c r="U1842" s="6">
        <f>+S1842+SUM($D$17:$E$17)-SUM($Q$27:Q1842)</f>
        <v>7692.5531389840025</v>
      </c>
      <c r="V1842" s="10">
        <f t="shared" si="535"/>
        <v>-1.1588201375339335E-2</v>
      </c>
      <c r="W1842" s="10">
        <f>+S1842/SUM(Q$27:Q1842)-1</f>
        <v>0.22335106864585441</v>
      </c>
      <c r="X1842">
        <v>5.383</v>
      </c>
      <c r="AC1842">
        <f t="shared" si="548"/>
        <v>12990.741870863239</v>
      </c>
      <c r="AD1842">
        <f t="shared" si="549"/>
        <v>12761.327495279798</v>
      </c>
      <c r="AE1842" s="5">
        <f t="shared" si="536"/>
        <v>0</v>
      </c>
      <c r="AF1842" s="6">
        <f>+AD1842+SUM($D$18:$E$18)-SUM($AB$27:AB1842)</f>
        <v>15836.158547911366</v>
      </c>
      <c r="AG1842" s="10">
        <f t="shared" si="537"/>
        <v>-1.2710556856665223E-2</v>
      </c>
      <c r="AH1842" s="10">
        <f>+AD1842/SUM(AB$27:AB1842)-1</f>
        <v>0.44929956160508744</v>
      </c>
      <c r="AI1842" s="6">
        <f t="shared" si="538"/>
        <v>0</v>
      </c>
      <c r="AL1842" s="6">
        <f t="shared" si="539"/>
        <v>0</v>
      </c>
      <c r="AM1842" s="6">
        <f t="shared" si="540"/>
        <v>25752.248349925532</v>
      </c>
      <c r="AN1842" s="6">
        <f t="shared" si="541"/>
        <v>25166.062726237586</v>
      </c>
      <c r="AO1842" s="5">
        <f t="shared" si="542"/>
        <v>0</v>
      </c>
      <c r="AP1842" s="6">
        <f>+AN1842+SUM($D$16:$E$18)-SUM($AL$27:AL1842)</f>
        <v>31999.14062097442</v>
      </c>
      <c r="AQ1842" s="10">
        <f t="shared" si="550"/>
        <v>-9.9069748690565618E-3</v>
      </c>
      <c r="AR1842" s="10">
        <f>+AN1842/SUM(AL$27:AL1842)-1</f>
        <v>0.2861533659127895</v>
      </c>
    </row>
    <row r="1843" spans="1:44" x14ac:dyDescent="0.25">
      <c r="A1843" s="1">
        <v>42916</v>
      </c>
      <c r="B1843">
        <v>8.5909999999999993</v>
      </c>
      <c r="G1843">
        <f t="shared" si="543"/>
        <v>6503.5112371526411</v>
      </c>
      <c r="H1843">
        <f t="shared" si="544"/>
        <v>6411.5857945562966</v>
      </c>
      <c r="I1843" s="5">
        <f t="shared" si="533"/>
        <v>0</v>
      </c>
      <c r="J1843" s="6">
        <f>+H1843+SUM($D$16:$E$16)-SUM($F$27:F1843)</f>
        <v>8461.473162977356</v>
      </c>
      <c r="K1843" s="10">
        <f t="shared" si="545"/>
        <v>-1.0572984168092381E-3</v>
      </c>
      <c r="L1843" s="10">
        <f>+H1843/SUM(F$27:F1843)-1</f>
        <v>9.2242380506370569E-2</v>
      </c>
      <c r="M1843">
        <v>8.06</v>
      </c>
      <c r="R1843">
        <f t="shared" si="546"/>
        <v>6221.8929229269233</v>
      </c>
      <c r="S1843">
        <f t="shared" si="547"/>
        <v>5958.320066993987</v>
      </c>
      <c r="T1843" s="5">
        <f t="shared" si="534"/>
        <v>0</v>
      </c>
      <c r="U1843" s="6">
        <f>+S1843+SUM($D$17:$E$17)-SUM($Q$27:Q1843)</f>
        <v>7666.6795406781957</v>
      </c>
      <c r="V1843" s="10">
        <f t="shared" si="535"/>
        <v>-3.3634604582301053E-3</v>
      </c>
      <c r="W1843" s="10">
        <f>+S1843/SUM(Q$27:Q1843)-1</f>
        <v>0.21806171875053559</v>
      </c>
      <c r="X1843">
        <v>5.375</v>
      </c>
      <c r="AC1843">
        <f t="shared" si="548"/>
        <v>12971.435548186868</v>
      </c>
      <c r="AD1843">
        <f t="shared" si="549"/>
        <v>12742.362119102529</v>
      </c>
      <c r="AE1843" s="5">
        <f t="shared" si="536"/>
        <v>0</v>
      </c>
      <c r="AF1843" s="6">
        <f>+AD1843+SUM($D$18:$E$18)-SUM($AB$27:AB1843)</f>
        <v>15817.193171734098</v>
      </c>
      <c r="AG1843" s="10">
        <f t="shared" si="537"/>
        <v>-1.1975995390478555E-3</v>
      </c>
      <c r="AH1843" s="10">
        <f>+AD1843/SUM(AB$27:AB1843)-1</f>
        <v>0.44714567037476205</v>
      </c>
      <c r="AI1843" s="6">
        <f t="shared" si="538"/>
        <v>0</v>
      </c>
      <c r="AL1843" s="6">
        <f t="shared" si="539"/>
        <v>0</v>
      </c>
      <c r="AM1843" s="6">
        <f t="shared" si="540"/>
        <v>25696.839708266431</v>
      </c>
      <c r="AN1843" s="6">
        <f t="shared" si="541"/>
        <v>25112.26798065281</v>
      </c>
      <c r="AO1843" s="5">
        <f t="shared" si="542"/>
        <v>0</v>
      </c>
      <c r="AP1843" s="6">
        <f>+AN1843+SUM($D$16:$E$18)-SUM($AL$27:AL1843)</f>
        <v>31945.345875389645</v>
      </c>
      <c r="AQ1843" s="10">
        <f t="shared" si="550"/>
        <v>-1.6811309472953839E-3</v>
      </c>
      <c r="AR1843" s="10">
        <f>+AN1843/SUM(AL$27:AL1843)-1</f>
        <v>0.28340409623739649</v>
      </c>
    </row>
    <row r="1844" spans="1:44" x14ac:dyDescent="0.25">
      <c r="A1844" s="1">
        <v>42919</v>
      </c>
      <c r="B1844">
        <v>8.6560000000000006</v>
      </c>
      <c r="G1844">
        <f t="shared" si="543"/>
        <v>6552.7171771380827</v>
      </c>
      <c r="H1844">
        <f t="shared" si="544"/>
        <v>6460.0962213571538</v>
      </c>
      <c r="I1844" s="5">
        <f t="shared" si="533"/>
        <v>0</v>
      </c>
      <c r="J1844" s="6">
        <f>+H1844+SUM($D$16:$E$16)-SUM($F$27:F1844)</f>
        <v>8509.9835897782141</v>
      </c>
      <c r="K1844" s="10">
        <f t="shared" si="545"/>
        <v>5.7330946829816654E-3</v>
      </c>
      <c r="L1844" s="10">
        <f>+H1844/SUM(F$27:F1844)-1</f>
        <v>0.1005063491634437</v>
      </c>
      <c r="M1844">
        <v>8.1470000000000002</v>
      </c>
      <c r="R1844">
        <f t="shared" si="546"/>
        <v>6289.0523130379206</v>
      </c>
      <c r="S1844">
        <f t="shared" si="547"/>
        <v>6022.6344399255595</v>
      </c>
      <c r="T1844" s="5">
        <f t="shared" si="534"/>
        <v>0</v>
      </c>
      <c r="U1844" s="6">
        <f>+S1844+SUM($D$17:$E$17)-SUM($Q$27:Q1844)</f>
        <v>7730.9939136097682</v>
      </c>
      <c r="V1844" s="10">
        <f t="shared" si="535"/>
        <v>8.3888171652839461E-3</v>
      </c>
      <c r="W1844" s="10">
        <f>+S1844/SUM(Q$27:Q1844)-1</f>
        <v>0.23120953134747046</v>
      </c>
      <c r="X1844">
        <v>5.3940000000000001</v>
      </c>
      <c r="AC1844">
        <f t="shared" si="548"/>
        <v>13017.288064543251</v>
      </c>
      <c r="AD1844">
        <f t="shared" si="549"/>
        <v>12787.404887523544</v>
      </c>
      <c r="AE1844" s="5">
        <f t="shared" si="536"/>
        <v>0</v>
      </c>
      <c r="AF1844" s="6">
        <f>+AD1844+SUM($D$18:$E$18)-SUM($AB$27:AB1844)</f>
        <v>15862.235940155113</v>
      </c>
      <c r="AG1844" s="10">
        <f t="shared" si="537"/>
        <v>2.8477093206087378E-3</v>
      </c>
      <c r="AH1844" s="10">
        <f>+AD1844/SUM(AB$27:AB1844)-1</f>
        <v>0.45226116204678468</v>
      </c>
      <c r="AI1844" s="6">
        <f t="shared" si="538"/>
        <v>0</v>
      </c>
      <c r="AL1844" s="6">
        <f t="shared" si="539"/>
        <v>0</v>
      </c>
      <c r="AM1844" s="6">
        <f t="shared" si="540"/>
        <v>25859.057554719257</v>
      </c>
      <c r="AN1844" s="6">
        <f t="shared" si="541"/>
        <v>25270.135548806255</v>
      </c>
      <c r="AO1844" s="5">
        <f t="shared" si="542"/>
        <v>0</v>
      </c>
      <c r="AP1844" s="6">
        <f>+AN1844+SUM($D$16:$E$18)-SUM($AL$27:AL1844)</f>
        <v>32103.213443543089</v>
      </c>
      <c r="AQ1844" s="10">
        <f t="shared" si="550"/>
        <v>4.9418018126723418E-3</v>
      </c>
      <c r="AR1844" s="10">
        <f>+AN1844/SUM(AL$27:AL1844)-1</f>
        <v>0.29147218008339815</v>
      </c>
    </row>
    <row r="1845" spans="1:44" x14ac:dyDescent="0.25">
      <c r="A1845" s="1">
        <v>42920</v>
      </c>
      <c r="B1845">
        <v>8.6059999999999999</v>
      </c>
      <c r="G1845">
        <f t="shared" si="543"/>
        <v>6514.8664540723585</v>
      </c>
      <c r="H1845">
        <f t="shared" si="544"/>
        <v>6422.7805084334177</v>
      </c>
      <c r="I1845" s="5">
        <f t="shared" si="533"/>
        <v>0</v>
      </c>
      <c r="J1845" s="6">
        <f>+H1845+SUM($D$16:$E$16)-SUM($F$27:F1845)</f>
        <v>8472.6678768544771</v>
      </c>
      <c r="K1845" s="10">
        <f t="shared" si="545"/>
        <v>-4.3849335935922662E-3</v>
      </c>
      <c r="L1845" s="10">
        <f>+H1845/SUM(F$27:F1845)-1</f>
        <v>9.4149450196464368E-2</v>
      </c>
      <c r="M1845">
        <v>8.1219999999999999</v>
      </c>
      <c r="R1845">
        <f t="shared" si="546"/>
        <v>6269.753637718668</v>
      </c>
      <c r="S1845">
        <f t="shared" si="547"/>
        <v>6004.1532982785557</v>
      </c>
      <c r="T1845" s="5">
        <f t="shared" si="534"/>
        <v>0</v>
      </c>
      <c r="U1845" s="6">
        <f>+S1845+SUM($D$17:$E$17)-SUM($Q$27:Q1845)</f>
        <v>7712.5127719627644</v>
      </c>
      <c r="V1845" s="10">
        <f t="shared" si="535"/>
        <v>-2.3905259599893425E-3</v>
      </c>
      <c r="W1845" s="10">
        <f>+S1845/SUM(Q$27:Q1845)-1</f>
        <v>0.22743142427938579</v>
      </c>
      <c r="X1845">
        <v>5.391</v>
      </c>
      <c r="AC1845">
        <f t="shared" si="548"/>
        <v>13010.048193539611</v>
      </c>
      <c r="AD1845">
        <f t="shared" si="549"/>
        <v>12780.292871457068</v>
      </c>
      <c r="AE1845" s="5">
        <f t="shared" si="536"/>
        <v>0</v>
      </c>
      <c r="AF1845" s="6">
        <f>+AD1845+SUM($D$18:$E$18)-SUM($AB$27:AB1845)</f>
        <v>15855.123924088633</v>
      </c>
      <c r="AG1845" s="10">
        <f t="shared" si="537"/>
        <v>-4.4836151052796147E-4</v>
      </c>
      <c r="AH1845" s="10">
        <f>+AD1845/SUM(AB$27:AB1845)-1</f>
        <v>0.45145345283541261</v>
      </c>
      <c r="AI1845" s="6">
        <f t="shared" si="538"/>
        <v>0</v>
      </c>
      <c r="AL1845" s="6">
        <f t="shared" si="539"/>
        <v>0</v>
      </c>
      <c r="AM1845" s="6">
        <f t="shared" si="540"/>
        <v>25794.668285330637</v>
      </c>
      <c r="AN1845" s="6">
        <f t="shared" si="541"/>
        <v>25207.226678169041</v>
      </c>
      <c r="AO1845" s="5">
        <f t="shared" si="542"/>
        <v>0</v>
      </c>
      <c r="AP1845" s="6">
        <f>+AN1845+SUM($D$16:$E$18)-SUM($AL$27:AL1845)</f>
        <v>32040.304572905876</v>
      </c>
      <c r="AQ1845" s="10">
        <f t="shared" si="550"/>
        <v>-1.9595817330824161E-3</v>
      </c>
      <c r="AR1845" s="10">
        <f>+AN1845/SUM(AL$27:AL1845)-1</f>
        <v>0.28825711793418596</v>
      </c>
    </row>
    <row r="1846" spans="1:44" x14ac:dyDescent="0.25">
      <c r="A1846" s="1">
        <v>42921</v>
      </c>
      <c r="B1846">
        <v>8.6530000000000005</v>
      </c>
      <c r="G1846">
        <f t="shared" si="543"/>
        <v>6550.4461337541388</v>
      </c>
      <c r="H1846">
        <f t="shared" si="544"/>
        <v>6457.8572785817296</v>
      </c>
      <c r="I1846" s="5">
        <f t="shared" si="533"/>
        <v>0</v>
      </c>
      <c r="J1846" s="6">
        <f>+H1846+SUM($D$16:$E$16)-SUM($F$27:F1846)</f>
        <v>8507.7446470027899</v>
      </c>
      <c r="K1846" s="10">
        <f t="shared" si="545"/>
        <v>4.1399911643102971E-3</v>
      </c>
      <c r="L1846" s="10">
        <f>+H1846/SUM(F$27:F1846)-1</f>
        <v>0.10012493522542498</v>
      </c>
      <c r="M1846">
        <v>8.1349999999999998</v>
      </c>
      <c r="R1846">
        <f t="shared" si="546"/>
        <v>6279.7889488846786</v>
      </c>
      <c r="S1846">
        <f t="shared" si="547"/>
        <v>6013.7634919349975</v>
      </c>
      <c r="T1846" s="5">
        <f t="shared" si="534"/>
        <v>0</v>
      </c>
      <c r="U1846" s="6">
        <f>+S1846+SUM($D$17:$E$17)-SUM($Q$27:Q1846)</f>
        <v>7722.1229656192072</v>
      </c>
      <c r="V1846" s="10">
        <f t="shared" si="535"/>
        <v>1.2460522193724621E-3</v>
      </c>
      <c r="W1846" s="10">
        <f>+S1846/SUM(Q$27:Q1846)-1</f>
        <v>0.22939603995478985</v>
      </c>
      <c r="X1846">
        <v>5.4050000000000002</v>
      </c>
      <c r="AC1846">
        <f t="shared" si="548"/>
        <v>13043.834258223262</v>
      </c>
      <c r="AD1846">
        <f t="shared" si="549"/>
        <v>12813.48227976729</v>
      </c>
      <c r="AE1846" s="5">
        <f t="shared" si="536"/>
        <v>0</v>
      </c>
      <c r="AF1846" s="6">
        <f>+AD1846+SUM($D$18:$E$18)-SUM($AB$27:AB1846)</f>
        <v>15888.313332398857</v>
      </c>
      <c r="AG1846" s="10">
        <f t="shared" si="537"/>
        <v>2.0932922674794519E-3</v>
      </c>
      <c r="AH1846" s="10">
        <f>+AD1846/SUM(AB$27:AB1846)-1</f>
        <v>0.45522276248848192</v>
      </c>
      <c r="AI1846" s="6">
        <f t="shared" si="538"/>
        <v>0</v>
      </c>
      <c r="AL1846" s="6">
        <f t="shared" si="539"/>
        <v>0</v>
      </c>
      <c r="AM1846" s="6">
        <f t="shared" si="540"/>
        <v>25874.069340862079</v>
      </c>
      <c r="AN1846" s="6">
        <f t="shared" si="541"/>
        <v>25285.103050284015</v>
      </c>
      <c r="AO1846" s="5">
        <f t="shared" si="542"/>
        <v>0</v>
      </c>
      <c r="AP1846" s="6">
        <f>+AN1846+SUM($D$16:$E$18)-SUM($AL$27:AL1846)</f>
        <v>32118.180945020849</v>
      </c>
      <c r="AQ1846" s="10">
        <f t="shared" si="550"/>
        <v>2.4305752755180432E-3</v>
      </c>
      <c r="AR1846" s="10">
        <f>+AN1846/SUM(AL$27:AL1846)-1</f>
        <v>0.29223711906548444</v>
      </c>
    </row>
    <row r="1847" spans="1:44" x14ac:dyDescent="0.25">
      <c r="A1847" s="1">
        <v>42922</v>
      </c>
      <c r="B1847">
        <v>8.5679999999999996</v>
      </c>
      <c r="G1847">
        <f t="shared" si="543"/>
        <v>6486.0999045424078</v>
      </c>
      <c r="H1847">
        <f t="shared" si="544"/>
        <v>6394.4205666113776</v>
      </c>
      <c r="I1847" s="5">
        <f t="shared" si="533"/>
        <v>0</v>
      </c>
      <c r="J1847" s="6">
        <f>+H1847+SUM($D$16:$E$16)-SUM($F$27:F1847)</f>
        <v>8444.3079350324369</v>
      </c>
      <c r="K1847" s="10">
        <f t="shared" si="545"/>
        <v>-7.4563488447788595E-3</v>
      </c>
      <c r="L1847" s="10">
        <f>+H1847/SUM(F$27:F1847)-1</f>
        <v>8.9318206981560122E-2</v>
      </c>
      <c r="M1847">
        <v>8.09</v>
      </c>
      <c r="R1847">
        <f t="shared" si="546"/>
        <v>6245.0513333100243</v>
      </c>
      <c r="S1847">
        <f t="shared" si="547"/>
        <v>5980.4974369703914</v>
      </c>
      <c r="T1847" s="5">
        <f t="shared" si="534"/>
        <v>0</v>
      </c>
      <c r="U1847" s="6">
        <f>+S1847+SUM($D$17:$E$17)-SUM($Q$27:Q1847)</f>
        <v>7688.8569106546011</v>
      </c>
      <c r="V1847" s="10">
        <f t="shared" si="535"/>
        <v>-4.3078898267633337E-3</v>
      </c>
      <c r="W1847" s="10">
        <f>+S1847/SUM(Q$27:Q1847)-1</f>
        <v>0.22259544723223734</v>
      </c>
      <c r="X1847">
        <v>5.3280000000000003</v>
      </c>
      <c r="AC1847">
        <f t="shared" si="548"/>
        <v>12858.010902463189</v>
      </c>
      <c r="AD1847">
        <f t="shared" si="549"/>
        <v>12630.940534061077</v>
      </c>
      <c r="AE1847" s="5">
        <f t="shared" si="536"/>
        <v>0</v>
      </c>
      <c r="AF1847" s="6">
        <f>+AD1847+SUM($D$18:$E$18)-SUM($AB$27:AB1847)</f>
        <v>15705.771586692643</v>
      </c>
      <c r="AG1847" s="10">
        <f t="shared" si="537"/>
        <v>-1.1489057515877477E-2</v>
      </c>
      <c r="AH1847" s="10">
        <f>+AD1847/SUM(AB$27:AB1847)-1</f>
        <v>0.43449155939660167</v>
      </c>
      <c r="AI1847" s="6">
        <f t="shared" si="538"/>
        <v>0</v>
      </c>
      <c r="AL1847" s="6">
        <f t="shared" si="539"/>
        <v>0</v>
      </c>
      <c r="AM1847" s="6">
        <f t="shared" si="540"/>
        <v>25589.16214031562</v>
      </c>
      <c r="AN1847" s="6">
        <f t="shared" si="541"/>
        <v>25005.858537642845</v>
      </c>
      <c r="AO1847" s="5">
        <f t="shared" si="542"/>
        <v>0</v>
      </c>
      <c r="AP1847" s="6">
        <f>+AN1847+SUM($D$16:$E$18)-SUM($AL$27:AL1847)</f>
        <v>31838.93643237968</v>
      </c>
      <c r="AQ1847" s="10">
        <f t="shared" si="550"/>
        <v>-8.6942816941959489E-3</v>
      </c>
      <c r="AR1847" s="10">
        <f>+AN1847/SUM(AL$27:AL1847)-1</f>
        <v>0.27796586520455868</v>
      </c>
    </row>
    <row r="1848" spans="1:44" x14ac:dyDescent="0.25">
      <c r="A1848" s="1">
        <v>42923</v>
      </c>
      <c r="B1848">
        <v>8.5500000000000007</v>
      </c>
      <c r="G1848">
        <f t="shared" si="543"/>
        <v>6472.4736442387484</v>
      </c>
      <c r="H1848">
        <f t="shared" si="544"/>
        <v>6380.9869099588332</v>
      </c>
      <c r="I1848" s="5">
        <f t="shared" si="533"/>
        <v>0</v>
      </c>
      <c r="J1848" s="6">
        <f>+H1848+SUM($D$16:$E$16)-SUM($F$27:F1848)</f>
        <v>8430.8742783798916</v>
      </c>
      <c r="K1848" s="10">
        <f t="shared" si="545"/>
        <v>-1.5908534785679107E-3</v>
      </c>
      <c r="L1848" s="10">
        <f>+H1848/SUM(F$27:F1848)-1</f>
        <v>8.7029723353447608E-2</v>
      </c>
      <c r="M1848">
        <v>8.09</v>
      </c>
      <c r="R1848">
        <f t="shared" si="546"/>
        <v>6245.0513333100243</v>
      </c>
      <c r="S1848">
        <f t="shared" si="547"/>
        <v>5980.4974369703914</v>
      </c>
      <c r="T1848" s="5">
        <f t="shared" si="534"/>
        <v>0</v>
      </c>
      <c r="U1848" s="6">
        <f>+S1848+SUM($D$17:$E$17)-SUM($Q$27:Q1848)</f>
        <v>7688.8569106546011</v>
      </c>
      <c r="V1848" s="10">
        <f t="shared" si="535"/>
        <v>0</v>
      </c>
      <c r="W1848" s="10">
        <f>+S1848/SUM(Q$27:Q1848)-1</f>
        <v>0.22259544723223734</v>
      </c>
      <c r="X1848">
        <v>5.3390000000000004</v>
      </c>
      <c r="AC1848">
        <f t="shared" si="548"/>
        <v>12884.557096143199</v>
      </c>
      <c r="AD1848">
        <f t="shared" si="549"/>
        <v>12657.017926304821</v>
      </c>
      <c r="AE1848" s="5">
        <f t="shared" si="536"/>
        <v>0</v>
      </c>
      <c r="AF1848" s="6">
        <f>+AD1848+SUM($D$18:$E$18)-SUM($AB$27:AB1848)</f>
        <v>15731.848978936387</v>
      </c>
      <c r="AG1848" s="10">
        <f t="shared" si="537"/>
        <v>1.6603700174679936E-3</v>
      </c>
      <c r="AH1848" s="10">
        <f>+AD1848/SUM(AB$27:AB1848)-1</f>
        <v>0.43745315983829891</v>
      </c>
      <c r="AI1848" s="6">
        <f t="shared" si="538"/>
        <v>0</v>
      </c>
      <c r="AL1848" s="6">
        <f t="shared" si="539"/>
        <v>0</v>
      </c>
      <c r="AM1848" s="6">
        <f t="shared" si="540"/>
        <v>25602.08207369197</v>
      </c>
      <c r="AN1848" s="6">
        <f t="shared" si="541"/>
        <v>25018.502273234044</v>
      </c>
      <c r="AO1848" s="5">
        <f t="shared" si="542"/>
        <v>0</v>
      </c>
      <c r="AP1848" s="6">
        <f>+AN1848+SUM($D$16:$E$18)-SUM($AL$27:AL1848)</f>
        <v>31851.580167970878</v>
      </c>
      <c r="AQ1848" s="10">
        <f t="shared" si="550"/>
        <v>3.9711551351762076E-4</v>
      </c>
      <c r="AR1848" s="10">
        <f>+AN1848/SUM(AL$27:AL1848)-1</f>
        <v>0.27861204427775066</v>
      </c>
    </row>
    <row r="1849" spans="1:44" x14ac:dyDescent="0.25">
      <c r="A1849" s="1">
        <v>42926</v>
      </c>
      <c r="B1849">
        <v>8.6120000000000001</v>
      </c>
      <c r="C1849">
        <f>+$C$16</f>
        <v>60</v>
      </c>
      <c r="D1849" s="7">
        <f>+$H$16</f>
        <v>1.0004210526315789</v>
      </c>
      <c r="E1849" s="7">
        <f>+$J$16</f>
        <v>0.46199999999999997</v>
      </c>
      <c r="F1849" s="6">
        <f>+C1849-D1849-E1849</f>
        <v>58.537578947368416</v>
      </c>
      <c r="G1849">
        <f t="shared" si="543"/>
        <v>6577.9461197876135</v>
      </c>
      <c r="H1849">
        <f t="shared" si="544"/>
        <v>6485.7959729316326</v>
      </c>
      <c r="I1849" s="5">
        <f t="shared" si="533"/>
        <v>130020</v>
      </c>
      <c r="J1849" s="6">
        <f>+H1849+SUM($D$16:$E$16)-SUM($F$27:F1849)</f>
        <v>8477.1457624053237</v>
      </c>
      <c r="K1849" s="10">
        <f t="shared" si="545"/>
        <v>5.4883375670884416E-3</v>
      </c>
      <c r="L1849" s="10">
        <f>+H1849/SUM(F$27:F1849)-1</f>
        <v>9.3975144867901594E-2</v>
      </c>
      <c r="M1849">
        <v>8.1280000000000001</v>
      </c>
      <c r="N1849">
        <f>+$C$17</f>
        <v>50</v>
      </c>
      <c r="O1849" s="7">
        <f>+$H$17</f>
        <v>0.83368421052631569</v>
      </c>
      <c r="P1849" s="7">
        <f>+$J$17</f>
        <v>0.38500000000000001</v>
      </c>
      <c r="Q1849" s="6">
        <f>+N1849-O1849-P1849</f>
        <v>48.781315789473688</v>
      </c>
      <c r="R1849">
        <f t="shared" si="546"/>
        <v>6324.3853197952885</v>
      </c>
      <c r="S1849">
        <f t="shared" si="547"/>
        <v>6057.3700880633114</v>
      </c>
      <c r="T1849" s="5">
        <f t="shared" si="534"/>
        <v>108350</v>
      </c>
      <c r="U1849" s="6">
        <f>+S1849+SUM($D$17:$E$17)-SUM($Q$27:Q1849)</f>
        <v>7716.9482459580468</v>
      </c>
      <c r="V1849" s="10">
        <f t="shared" si="535"/>
        <v>3.6535125610828167E-3</v>
      </c>
      <c r="W1849" s="10">
        <f>+S1849/SUM(Q$27:Q1849)-1</f>
        <v>0.22608357781085364</v>
      </c>
      <c r="X1849">
        <v>5.3310000000000004</v>
      </c>
      <c r="Y1849">
        <f>+$C$18</f>
        <v>90</v>
      </c>
      <c r="Z1849" s="7">
        <f>+$H$18</f>
        <v>1.5006315789473685</v>
      </c>
      <c r="AA1849" s="7">
        <f>+$J$18</f>
        <v>0.69300000000000006</v>
      </c>
      <c r="AB1849" s="6">
        <f>+Y1849-Z1849-AA1849</f>
        <v>87.806368421052639</v>
      </c>
      <c r="AC1849">
        <f t="shared" si="548"/>
        <v>12953.057141887879</v>
      </c>
      <c r="AD1849">
        <f t="shared" si="549"/>
        <v>12725.858918548603</v>
      </c>
      <c r="AE1849" s="5">
        <f t="shared" si="536"/>
        <v>195030</v>
      </c>
      <c r="AF1849" s="6">
        <f>+AD1849+SUM($D$18:$E$18)-SUM($AB$27:AB1849)</f>
        <v>15712.883602759121</v>
      </c>
      <c r="AG1849" s="10">
        <f t="shared" si="537"/>
        <v>-1.205540188102483E-3</v>
      </c>
      <c r="AH1849" s="10">
        <f>+AD1849/SUM(AB$27:AB1849)-1</f>
        <v>0.43100126410492012</v>
      </c>
      <c r="AI1849" s="6">
        <f t="shared" si="538"/>
        <v>200</v>
      </c>
      <c r="AL1849" s="6">
        <f t="shared" si="539"/>
        <v>195.12526315789475</v>
      </c>
      <c r="AM1849" s="6">
        <f t="shared" si="540"/>
        <v>25855.388581470783</v>
      </c>
      <c r="AN1849" s="6">
        <f t="shared" si="541"/>
        <v>25269.024979543545</v>
      </c>
      <c r="AO1849" s="5">
        <f t="shared" si="542"/>
        <v>433400</v>
      </c>
      <c r="AP1849" s="6">
        <f>+AN1849+SUM($D$16:$E$18)-SUM($AL$27:AL1849)</f>
        <v>31906.977611122486</v>
      </c>
      <c r="AQ1849" s="10">
        <f t="shared" si="550"/>
        <v>1.7392368874469266E-3</v>
      </c>
      <c r="AR1849" s="10">
        <f>+AN1849/SUM(AL$27:AL1849)-1</f>
        <v>0.27866432604156244</v>
      </c>
    </row>
    <row r="1850" spans="1:44" x14ac:dyDescent="0.25">
      <c r="A1850" s="1">
        <v>42927</v>
      </c>
      <c r="B1850">
        <v>8.6690000000000005</v>
      </c>
      <c r="G1850">
        <f t="shared" si="543"/>
        <v>6621.483385095079</v>
      </c>
      <c r="H1850">
        <f t="shared" si="544"/>
        <v>6528.7233266772319</v>
      </c>
      <c r="I1850" s="5">
        <f t="shared" si="533"/>
        <v>0</v>
      </c>
      <c r="J1850" s="6">
        <f>+H1850+SUM($D$16:$E$16)-SUM($F$27:F1850)</f>
        <v>8520.0731161509229</v>
      </c>
      <c r="K1850" s="10">
        <f t="shared" si="545"/>
        <v>5.0638923699972693E-3</v>
      </c>
      <c r="L1850" s="10">
        <f>+H1850/SUM(F$27:F1850)-1</f>
        <v>0.10121580711331135</v>
      </c>
      <c r="M1850">
        <v>8.0890000000000004</v>
      </c>
      <c r="R1850">
        <f t="shared" si="546"/>
        <v>6294.0394748799326</v>
      </c>
      <c r="S1850">
        <f t="shared" si="547"/>
        <v>6028.305443201788</v>
      </c>
      <c r="T1850" s="5">
        <f t="shared" si="534"/>
        <v>0</v>
      </c>
      <c r="U1850" s="6">
        <f>+S1850+SUM($D$17:$E$17)-SUM($Q$27:Q1850)</f>
        <v>7687.8836010965242</v>
      </c>
      <c r="V1850" s="10">
        <f t="shared" si="535"/>
        <v>-3.766339223117865E-3</v>
      </c>
      <c r="W1850" s="10">
        <f>+S1850/SUM(Q$27:Q1850)-1</f>
        <v>0.22020054883267681</v>
      </c>
      <c r="X1850">
        <v>5.3029999999999999</v>
      </c>
      <c r="AC1850">
        <f t="shared" si="548"/>
        <v>12885.023827317842</v>
      </c>
      <c r="AD1850">
        <f t="shared" si="549"/>
        <v>12659.018916725425</v>
      </c>
      <c r="AE1850" s="5">
        <f t="shared" si="536"/>
        <v>0</v>
      </c>
      <c r="AF1850" s="6">
        <f>+AD1850+SUM($D$18:$E$18)-SUM($AB$27:AB1850)</f>
        <v>15646.04360093594</v>
      </c>
      <c r="AG1850" s="10">
        <f t="shared" si="537"/>
        <v>-4.253834211019325E-3</v>
      </c>
      <c r="AH1850" s="10">
        <f>+AD1850/SUM(AB$27:AB1850)-1</f>
        <v>0.42348521919872262</v>
      </c>
      <c r="AI1850" s="6">
        <f t="shared" si="538"/>
        <v>0</v>
      </c>
      <c r="AL1850" s="6">
        <f t="shared" si="539"/>
        <v>0</v>
      </c>
      <c r="AM1850" s="6">
        <f t="shared" si="540"/>
        <v>25800.546687292852</v>
      </c>
      <c r="AN1850" s="6">
        <f t="shared" si="541"/>
        <v>25216.047686604445</v>
      </c>
      <c r="AO1850" s="5">
        <f t="shared" si="542"/>
        <v>0</v>
      </c>
      <c r="AP1850" s="6">
        <f>+AN1850+SUM($D$16:$E$18)-SUM($AL$27:AL1850)</f>
        <v>31854.000318183389</v>
      </c>
      <c r="AQ1850" s="10">
        <f t="shared" si="550"/>
        <v>-1.6603670076424937E-3</v>
      </c>
      <c r="AR1850" s="10">
        <f>+AN1850/SUM(AL$27:AL1850)-1</f>
        <v>0.2759835667077013</v>
      </c>
    </row>
    <row r="1851" spans="1:44" x14ac:dyDescent="0.25">
      <c r="A1851" s="1">
        <v>42928</v>
      </c>
      <c r="B1851">
        <v>8.7620000000000005</v>
      </c>
      <c r="G1851">
        <f t="shared" si="543"/>
        <v>6692.5178705967337</v>
      </c>
      <c r="H1851">
        <f t="shared" si="544"/>
        <v>6598.7626933147885</v>
      </c>
      <c r="I1851" s="5">
        <f t="shared" si="533"/>
        <v>0</v>
      </c>
      <c r="J1851" s="6">
        <f>+H1851+SUM($D$16:$E$16)-SUM($F$27:F1851)</f>
        <v>8590.1124827884796</v>
      </c>
      <c r="K1851" s="10">
        <f t="shared" si="545"/>
        <v>8.2205123926446522E-3</v>
      </c>
      <c r="L1851" s="10">
        <f>+H1851/SUM(F$27:F1851)-1</f>
        <v>0.11302951919792759</v>
      </c>
      <c r="M1851">
        <v>8.2010000000000005</v>
      </c>
      <c r="R1851">
        <f t="shared" si="546"/>
        <v>6381.1865166881353</v>
      </c>
      <c r="S1851">
        <f t="shared" si="547"/>
        <v>6111.7731412656522</v>
      </c>
      <c r="T1851" s="5">
        <f t="shared" si="534"/>
        <v>0</v>
      </c>
      <c r="U1851" s="6">
        <f>+S1851+SUM($D$17:$E$17)-SUM($Q$27:Q1851)</f>
        <v>7771.3512991603875</v>
      </c>
      <c r="V1851" s="10">
        <f t="shared" si="535"/>
        <v>1.0857044980748354E-2</v>
      </c>
      <c r="W1851" s="10">
        <f>+S1851/SUM(Q$27:Q1851)-1</f>
        <v>0.23709540128282636</v>
      </c>
      <c r="X1851">
        <v>5.3559999999999999</v>
      </c>
      <c r="AC1851">
        <f t="shared" si="548"/>
        <v>13013.801172753982</v>
      </c>
      <c r="AD1851">
        <f t="shared" si="549"/>
        <v>12785.537491605011</v>
      </c>
      <c r="AE1851" s="5">
        <f t="shared" si="536"/>
        <v>0</v>
      </c>
      <c r="AF1851" s="6">
        <f>+AD1851+SUM($D$18:$E$18)-SUM($AB$27:AB1851)</f>
        <v>15772.562175815528</v>
      </c>
      <c r="AG1851" s="10">
        <f t="shared" si="537"/>
        <v>8.0862982429641406E-3</v>
      </c>
      <c r="AH1851" s="10">
        <f>+AD1851/SUM(AB$27:AB1851)-1</f>
        <v>0.43771201848545327</v>
      </c>
      <c r="AI1851" s="6">
        <f t="shared" si="538"/>
        <v>0</v>
      </c>
      <c r="AL1851" s="6">
        <f t="shared" si="539"/>
        <v>0</v>
      </c>
      <c r="AM1851" s="6">
        <f t="shared" si="540"/>
        <v>26087.505560038851</v>
      </c>
      <c r="AN1851" s="6">
        <f t="shared" si="541"/>
        <v>25496.073326185455</v>
      </c>
      <c r="AO1851" s="5">
        <f t="shared" si="542"/>
        <v>0</v>
      </c>
      <c r="AP1851" s="6">
        <f>+AN1851+SUM($D$16:$E$18)-SUM($AL$27:AL1851)</f>
        <v>32134.025957764396</v>
      </c>
      <c r="AQ1851" s="10">
        <f t="shared" si="550"/>
        <v>8.7909096748881588E-3</v>
      </c>
      <c r="AR1851" s="10">
        <f>+AN1851/SUM(AL$27:AL1851)-1</f>
        <v>0.29015343657799009</v>
      </c>
    </row>
    <row r="1852" spans="1:44" x14ac:dyDescent="0.25">
      <c r="A1852" s="1">
        <v>42929</v>
      </c>
      <c r="B1852">
        <v>8.8670000000000009</v>
      </c>
      <c r="G1852">
        <f t="shared" si="543"/>
        <v>6772.7180961631175</v>
      </c>
      <c r="H1852">
        <f t="shared" si="544"/>
        <v>6677.8393975829977</v>
      </c>
      <c r="I1852" s="5">
        <f t="shared" si="533"/>
        <v>0</v>
      </c>
      <c r="J1852" s="6">
        <f>+H1852+SUM($D$16:$E$16)-SUM($F$27:F1852)</f>
        <v>8669.1891870566888</v>
      </c>
      <c r="K1852" s="10">
        <f t="shared" si="545"/>
        <v>9.2055493367113606E-3</v>
      </c>
      <c r="L1852" s="10">
        <f>+H1852/SUM(F$27:F1852)-1</f>
        <v>0.12636758122894576</v>
      </c>
      <c r="M1852">
        <v>8.2210000000000001</v>
      </c>
      <c r="R1852">
        <f t="shared" si="546"/>
        <v>6396.7484884395999</v>
      </c>
      <c r="S1852">
        <f t="shared" si="547"/>
        <v>6126.678087348485</v>
      </c>
      <c r="T1852" s="5">
        <f t="shared" si="534"/>
        <v>0</v>
      </c>
      <c r="U1852" s="6">
        <f>+S1852+SUM($D$17:$E$17)-SUM($Q$27:Q1852)</f>
        <v>7786.2562452432212</v>
      </c>
      <c r="V1852" s="10">
        <f t="shared" si="535"/>
        <v>1.9179349265092682E-3</v>
      </c>
      <c r="W1852" s="10">
        <f>+S1852/SUM(Q$27:Q1852)-1</f>
        <v>0.24011233922035302</v>
      </c>
      <c r="X1852">
        <v>5.3659999999999997</v>
      </c>
      <c r="AC1852">
        <f t="shared" si="548"/>
        <v>13038.098785100421</v>
      </c>
      <c r="AD1852">
        <f t="shared" si="549"/>
        <v>12809.408920827575</v>
      </c>
      <c r="AE1852" s="5">
        <f t="shared" si="536"/>
        <v>0</v>
      </c>
      <c r="AF1852" s="6">
        <f>+AD1852+SUM($D$18:$E$18)-SUM($AB$27:AB1852)</f>
        <v>15796.433605038092</v>
      </c>
      <c r="AG1852" s="10">
        <f t="shared" si="537"/>
        <v>1.5134782133980895E-3</v>
      </c>
      <c r="AH1852" s="10">
        <f>+AD1852/SUM(AB$27:AB1852)-1</f>
        <v>0.44039632023766662</v>
      </c>
      <c r="AI1852" s="6">
        <f t="shared" si="538"/>
        <v>0</v>
      </c>
      <c r="AL1852" s="6">
        <f t="shared" si="539"/>
        <v>0</v>
      </c>
      <c r="AM1852" s="6">
        <f t="shared" si="540"/>
        <v>26207.565369703138</v>
      </c>
      <c r="AN1852" s="6">
        <f t="shared" si="541"/>
        <v>25613.926405759055</v>
      </c>
      <c r="AO1852" s="5">
        <f t="shared" si="542"/>
        <v>0</v>
      </c>
      <c r="AP1852" s="6">
        <f>+AN1852+SUM($D$16:$E$18)-SUM($AL$27:AL1852)</f>
        <v>32251.879037337996</v>
      </c>
      <c r="AQ1852" s="10">
        <f t="shared" si="550"/>
        <v>3.6675479047816317E-3</v>
      </c>
      <c r="AR1852" s="10">
        <f>+AN1852/SUM(AL$27:AL1852)-1</f>
        <v>0.29611704335296052</v>
      </c>
    </row>
    <row r="1853" spans="1:44" x14ac:dyDescent="0.25">
      <c r="A1853" s="1">
        <v>42930</v>
      </c>
      <c r="B1853">
        <v>8.8840000000000003</v>
      </c>
      <c r="G1853">
        <f t="shared" si="543"/>
        <v>6785.7028945881502</v>
      </c>
      <c r="H1853">
        <f t="shared" si="544"/>
        <v>6690.6422925597544</v>
      </c>
      <c r="I1853" s="5">
        <f t="shared" si="533"/>
        <v>0</v>
      </c>
      <c r="J1853" s="6">
        <f>+H1853+SUM($D$16:$E$16)-SUM($F$27:F1853)</f>
        <v>8681.9920820334464</v>
      </c>
      <c r="K1853" s="10">
        <f t="shared" si="545"/>
        <v>1.4768272672920357E-3</v>
      </c>
      <c r="L1853" s="10">
        <f>+H1853/SUM(F$27:F1853)-1</f>
        <v>0.12852707698634847</v>
      </c>
      <c r="M1853">
        <v>8.218</v>
      </c>
      <c r="R1853">
        <f t="shared" si="546"/>
        <v>6394.4141926768807</v>
      </c>
      <c r="S1853">
        <f t="shared" si="547"/>
        <v>6124.4423454360604</v>
      </c>
      <c r="T1853" s="5">
        <f t="shared" si="534"/>
        <v>0</v>
      </c>
      <c r="U1853" s="6">
        <f>+S1853+SUM($D$17:$E$17)-SUM($Q$27:Q1853)</f>
        <v>7784.0205033307957</v>
      </c>
      <c r="V1853" s="10">
        <f t="shared" si="535"/>
        <v>-2.8713952405445831E-4</v>
      </c>
      <c r="W1853" s="10">
        <f>+S1853/SUM(Q$27:Q1853)-1</f>
        <v>0.23965979852972397</v>
      </c>
      <c r="X1853">
        <v>5.3780000000000001</v>
      </c>
      <c r="AC1853">
        <f t="shared" si="548"/>
        <v>13067.255919916151</v>
      </c>
      <c r="AD1853">
        <f t="shared" si="549"/>
        <v>12838.05463589465</v>
      </c>
      <c r="AE1853" s="5">
        <f t="shared" si="536"/>
        <v>0</v>
      </c>
      <c r="AF1853" s="6">
        <f>+AD1853+SUM($D$18:$E$18)-SUM($AB$27:AB1853)</f>
        <v>15825.079320105167</v>
      </c>
      <c r="AG1853" s="10">
        <f t="shared" si="537"/>
        <v>1.8134292703853028E-3</v>
      </c>
      <c r="AH1853" s="10">
        <f>+AD1853/SUM(AB$27:AB1853)-1</f>
        <v>0.4436174823403225</v>
      </c>
      <c r="AI1853" s="6">
        <f t="shared" si="538"/>
        <v>0</v>
      </c>
      <c r="AL1853" s="6">
        <f t="shared" si="539"/>
        <v>0</v>
      </c>
      <c r="AM1853" s="6">
        <f t="shared" si="540"/>
        <v>26247.373007181181</v>
      </c>
      <c r="AN1853" s="6">
        <f t="shared" si="541"/>
        <v>25653.139273890465</v>
      </c>
      <c r="AO1853" s="5">
        <f t="shared" si="542"/>
        <v>0</v>
      </c>
      <c r="AP1853" s="6">
        <f>+AN1853+SUM($D$16:$E$18)-SUM($AL$27:AL1853)</f>
        <v>32291.09190546941</v>
      </c>
      <c r="AQ1853" s="10">
        <f t="shared" si="550"/>
        <v>1.2158320476773898E-3</v>
      </c>
      <c r="AR1853" s="10">
        <f>+AN1853/SUM(AL$27:AL1853)-1</f>
        <v>0.29810129465042823</v>
      </c>
    </row>
    <row r="1854" spans="1:44" x14ac:dyDescent="0.25">
      <c r="A1854" s="1">
        <v>42933</v>
      </c>
      <c r="B1854">
        <v>8.9</v>
      </c>
      <c r="G1854">
        <f t="shared" si="543"/>
        <v>6797.9238813411221</v>
      </c>
      <c r="H1854">
        <f t="shared" si="544"/>
        <v>6702.6920760672901</v>
      </c>
      <c r="I1854" s="5">
        <f t="shared" si="533"/>
        <v>0</v>
      </c>
      <c r="J1854" s="6">
        <f>+H1854+SUM($D$16:$E$16)-SUM($F$27:F1854)</f>
        <v>8694.0418655409831</v>
      </c>
      <c r="K1854" s="10">
        <f t="shared" si="545"/>
        <v>1.3879053785907924E-3</v>
      </c>
      <c r="L1854" s="10">
        <f>+H1854/SUM(F$27:F1854)-1</f>
        <v>0.1305595435815512</v>
      </c>
      <c r="M1854">
        <v>8.2189999999999994</v>
      </c>
      <c r="R1854">
        <f t="shared" si="546"/>
        <v>6395.1922912644532</v>
      </c>
      <c r="S1854">
        <f t="shared" si="547"/>
        <v>6125.1875927402016</v>
      </c>
      <c r="T1854" s="5">
        <f t="shared" si="534"/>
        <v>0</v>
      </c>
      <c r="U1854" s="6">
        <f>+S1854+SUM($D$17:$E$17)-SUM($Q$27:Q1854)</f>
        <v>7784.7657506349369</v>
      </c>
      <c r="V1854" s="10">
        <f t="shared" si="535"/>
        <v>9.5740665613908149E-5</v>
      </c>
      <c r="W1854" s="10">
        <f>+S1854/SUM(Q$27:Q1854)-1</f>
        <v>0.23981064542660024</v>
      </c>
      <c r="X1854">
        <v>5.3650000000000002</v>
      </c>
      <c r="AC1854">
        <f t="shared" si="548"/>
        <v>13035.669023865779</v>
      </c>
      <c r="AD1854">
        <f t="shared" si="549"/>
        <v>12807.021777905318</v>
      </c>
      <c r="AE1854" s="5">
        <f t="shared" si="536"/>
        <v>0</v>
      </c>
      <c r="AF1854" s="6">
        <f>+AD1854+SUM($D$18:$E$18)-SUM($AB$27:AB1854)</f>
        <v>15794.046462115835</v>
      </c>
      <c r="AG1854" s="10">
        <f t="shared" si="537"/>
        <v>-1.9609922554957304E-3</v>
      </c>
      <c r="AH1854" s="10">
        <f>+AD1854/SUM(AB$27:AB1854)-1</f>
        <v>0.44012789006244524</v>
      </c>
      <c r="AI1854" s="6">
        <f t="shared" si="538"/>
        <v>0</v>
      </c>
      <c r="AL1854" s="6">
        <f t="shared" si="539"/>
        <v>0</v>
      </c>
      <c r="AM1854" s="6">
        <f t="shared" si="540"/>
        <v>26228.785196471355</v>
      </c>
      <c r="AN1854" s="6">
        <f t="shared" si="541"/>
        <v>25634.901446712807</v>
      </c>
      <c r="AO1854" s="5">
        <f t="shared" si="542"/>
        <v>0</v>
      </c>
      <c r="AP1854" s="6">
        <f>+AN1854+SUM($D$16:$E$18)-SUM($AL$27:AL1854)</f>
        <v>32272.854078291748</v>
      </c>
      <c r="AQ1854" s="10">
        <f t="shared" si="550"/>
        <v>-5.647943783088083E-4</v>
      </c>
      <c r="AR1854" s="10">
        <f>+AN1854/SUM(AL$27:AL1854)-1</f>
        <v>0.29717842330832211</v>
      </c>
    </row>
    <row r="1855" spans="1:44" x14ac:dyDescent="0.25">
      <c r="A1855" s="1">
        <v>42934</v>
      </c>
      <c r="B1855">
        <v>8.8230000000000004</v>
      </c>
      <c r="G1855">
        <f t="shared" si="543"/>
        <v>6739.1103825924401</v>
      </c>
      <c r="H1855">
        <f t="shared" si="544"/>
        <v>6644.7024929372692</v>
      </c>
      <c r="I1855" s="5">
        <f t="shared" si="533"/>
        <v>0</v>
      </c>
      <c r="J1855" s="6">
        <f>+H1855+SUM($D$16:$E$16)-SUM($F$27:F1855)</f>
        <v>8636.0522824109612</v>
      </c>
      <c r="K1855" s="10">
        <f t="shared" si="545"/>
        <v>-6.6700372538881503E-3</v>
      </c>
      <c r="L1855" s="10">
        <f>+H1855/SUM(F$27:F1855)-1</f>
        <v>0.12077829809213769</v>
      </c>
      <c r="M1855">
        <v>8.15</v>
      </c>
      <c r="R1855">
        <f t="shared" si="546"/>
        <v>6341.5034887219008</v>
      </c>
      <c r="S1855">
        <f t="shared" si="547"/>
        <v>6073.7655287544285</v>
      </c>
      <c r="T1855" s="5">
        <f t="shared" si="534"/>
        <v>0</v>
      </c>
      <c r="U1855" s="6">
        <f>+S1855+SUM($D$17:$E$17)-SUM($Q$27:Q1855)</f>
        <v>7733.3436866491647</v>
      </c>
      <c r="V1855" s="10">
        <f t="shared" si="535"/>
        <v>-6.6054735149324584E-3</v>
      </c>
      <c r="W1855" s="10">
        <f>+S1855/SUM(Q$27:Q1855)-1</f>
        <v>0.22940220954213331</v>
      </c>
      <c r="X1855">
        <v>5.3109999999999999</v>
      </c>
      <c r="AC1855">
        <f t="shared" si="548"/>
        <v>12904.461917194994</v>
      </c>
      <c r="AD1855">
        <f t="shared" si="549"/>
        <v>12678.116060103474</v>
      </c>
      <c r="AE1855" s="5">
        <f t="shared" si="536"/>
        <v>0</v>
      </c>
      <c r="AF1855" s="6">
        <f>+AD1855+SUM($D$18:$E$18)-SUM($AB$27:AB1855)</f>
        <v>15665.140744313987</v>
      </c>
      <c r="AG1855" s="10">
        <f t="shared" si="537"/>
        <v>-8.1616651002671681E-3</v>
      </c>
      <c r="AH1855" s="10">
        <f>+AD1855/SUM(AB$27:AB1855)-1</f>
        <v>0.42563266060049321</v>
      </c>
      <c r="AI1855" s="6">
        <f t="shared" si="538"/>
        <v>0</v>
      </c>
      <c r="AL1855" s="6">
        <f t="shared" si="539"/>
        <v>0</v>
      </c>
      <c r="AM1855" s="6">
        <f t="shared" si="540"/>
        <v>25985.075788509334</v>
      </c>
      <c r="AN1855" s="6">
        <f t="shared" si="541"/>
        <v>25396.584081795168</v>
      </c>
      <c r="AO1855" s="5">
        <f t="shared" si="542"/>
        <v>0</v>
      </c>
      <c r="AP1855" s="6">
        <f>+AN1855+SUM($D$16:$E$18)-SUM($AL$27:AL1855)</f>
        <v>32034.536713374109</v>
      </c>
      <c r="AQ1855" s="10">
        <f t="shared" si="550"/>
        <v>-7.3844527149503625E-3</v>
      </c>
      <c r="AR1855" s="10">
        <f>+AN1855/SUM(AL$27:AL1855)-1</f>
        <v>0.28511907740783315</v>
      </c>
    </row>
    <row r="1856" spans="1:44" x14ac:dyDescent="0.25">
      <c r="A1856" s="1">
        <v>42935</v>
      </c>
      <c r="B1856">
        <v>8.93</v>
      </c>
      <c r="G1856">
        <f t="shared" si="543"/>
        <v>6820.8382315029457</v>
      </c>
      <c r="H1856">
        <f t="shared" si="544"/>
        <v>6725.2854201439204</v>
      </c>
      <c r="I1856" s="5">
        <f t="shared" si="533"/>
        <v>0</v>
      </c>
      <c r="J1856" s="6">
        <f>+H1856+SUM($D$16:$E$16)-SUM($F$27:F1856)</f>
        <v>8716.6352096176124</v>
      </c>
      <c r="K1856" s="10">
        <f t="shared" si="545"/>
        <v>9.3309911255139433E-3</v>
      </c>
      <c r="L1856" s="10">
        <f>+H1856/SUM(F$27:F1856)-1</f>
        <v>0.13437041844755626</v>
      </c>
      <c r="M1856">
        <v>8.1910000000000007</v>
      </c>
      <c r="R1856">
        <f t="shared" si="546"/>
        <v>6373.4055308124034</v>
      </c>
      <c r="S1856">
        <f t="shared" si="547"/>
        <v>6104.3206682242362</v>
      </c>
      <c r="T1856" s="5">
        <f t="shared" si="534"/>
        <v>0</v>
      </c>
      <c r="U1856" s="6">
        <f>+S1856+SUM($D$17:$E$17)-SUM($Q$27:Q1856)</f>
        <v>7763.8988261189716</v>
      </c>
      <c r="V1856" s="10">
        <f t="shared" si="535"/>
        <v>3.9510903314121659E-3</v>
      </c>
      <c r="W1856" s="10">
        <f>+S1856/SUM(Q$27:Q1856)-1</f>
        <v>0.23558693231406314</v>
      </c>
      <c r="X1856">
        <v>5.367</v>
      </c>
      <c r="AC1856">
        <f t="shared" si="548"/>
        <v>13040.528546335066</v>
      </c>
      <c r="AD1856">
        <f t="shared" si="549"/>
        <v>12811.796063749829</v>
      </c>
      <c r="AE1856" s="5">
        <f t="shared" si="536"/>
        <v>0</v>
      </c>
      <c r="AF1856" s="6">
        <f>+AD1856+SUM($D$18:$E$18)-SUM($AB$27:AB1856)</f>
        <v>15798.820747960344</v>
      </c>
      <c r="AG1856" s="10">
        <f t="shared" si="537"/>
        <v>8.5335973565943135E-3</v>
      </c>
      <c r="AH1856" s="10">
        <f>+AD1856/SUM(AB$27:AB1856)-1</f>
        <v>0.44066475041288777</v>
      </c>
      <c r="AI1856" s="6">
        <f t="shared" si="538"/>
        <v>0</v>
      </c>
      <c r="AL1856" s="6">
        <f t="shared" si="539"/>
        <v>0</v>
      </c>
      <c r="AM1856" s="6">
        <f t="shared" si="540"/>
        <v>26234.772308650416</v>
      </c>
      <c r="AN1856" s="6">
        <f t="shared" si="541"/>
        <v>25641.402152117986</v>
      </c>
      <c r="AO1856" s="5">
        <f t="shared" si="542"/>
        <v>0</v>
      </c>
      <c r="AP1856" s="6">
        <f>+AN1856+SUM($D$16:$E$18)-SUM($AL$27:AL1856)</f>
        <v>32279.354783696923</v>
      </c>
      <c r="AQ1856" s="10">
        <f t="shared" si="550"/>
        <v>7.6423165570740359E-3</v>
      </c>
      <c r="AR1856" s="10">
        <f>+AN1856/SUM(AL$27:AL1856)-1</f>
        <v>0.29750737229240198</v>
      </c>
    </row>
    <row r="1857" spans="1:44" x14ac:dyDescent="0.25">
      <c r="A1857" s="1">
        <v>42936</v>
      </c>
      <c r="B1857">
        <v>8.8390000000000004</v>
      </c>
      <c r="G1857">
        <f t="shared" si="543"/>
        <v>6751.3313693454138</v>
      </c>
      <c r="H1857">
        <f t="shared" si="544"/>
        <v>6656.7522764448058</v>
      </c>
      <c r="I1857" s="5">
        <f t="shared" si="533"/>
        <v>0</v>
      </c>
      <c r="J1857" s="6">
        <f>+H1857+SUM($D$16:$E$16)-SUM($F$27:F1857)</f>
        <v>8648.1020659184978</v>
      </c>
      <c r="K1857" s="10">
        <f t="shared" si="545"/>
        <v>-7.8623393145439424E-3</v>
      </c>
      <c r="L1857" s="10">
        <f>+H1857/SUM(F$27:F1857)-1</f>
        <v>0.12281076468734042</v>
      </c>
      <c r="M1857">
        <v>8.1969999999999992</v>
      </c>
      <c r="R1857">
        <f t="shared" si="546"/>
        <v>6378.0741223378418</v>
      </c>
      <c r="S1857">
        <f t="shared" si="547"/>
        <v>6108.7921520490845</v>
      </c>
      <c r="T1857" s="5">
        <f t="shared" si="534"/>
        <v>0</v>
      </c>
      <c r="U1857" s="6">
        <f>+S1857+SUM($D$17:$E$17)-SUM($Q$27:Q1857)</f>
        <v>7768.3703099438208</v>
      </c>
      <c r="V1857" s="10">
        <f t="shared" si="535"/>
        <v>5.7593277874845583E-4</v>
      </c>
      <c r="W1857" s="10">
        <f>+S1857/SUM(Q$27:Q1857)-1</f>
        <v>0.2364920136953208</v>
      </c>
      <c r="X1857">
        <v>5.343</v>
      </c>
      <c r="AC1857">
        <f t="shared" si="548"/>
        <v>12982.214276703608</v>
      </c>
      <c r="AD1857">
        <f t="shared" si="549"/>
        <v>12754.504633615676</v>
      </c>
      <c r="AE1857" s="5">
        <f t="shared" si="536"/>
        <v>0</v>
      </c>
      <c r="AF1857" s="6">
        <f>+AD1857+SUM($D$18:$E$18)-SUM($AB$27:AB1857)</f>
        <v>15741.529317826189</v>
      </c>
      <c r="AG1857" s="10">
        <f t="shared" si="537"/>
        <v>-3.6263105359652936E-3</v>
      </c>
      <c r="AH1857" s="10">
        <f>+AD1857/SUM(AB$27:AB1857)-1</f>
        <v>0.43422242620757556</v>
      </c>
      <c r="AI1857" s="6">
        <f t="shared" si="538"/>
        <v>0</v>
      </c>
      <c r="AL1857" s="6">
        <f t="shared" si="539"/>
        <v>0</v>
      </c>
      <c r="AM1857" s="6">
        <f t="shared" si="540"/>
        <v>26111.619768386863</v>
      </c>
      <c r="AN1857" s="6">
        <f t="shared" si="541"/>
        <v>25520.049062109567</v>
      </c>
      <c r="AO1857" s="5">
        <f t="shared" si="542"/>
        <v>0</v>
      </c>
      <c r="AP1857" s="6">
        <f>+AN1857+SUM($D$16:$E$18)-SUM($AL$27:AL1857)</f>
        <v>32158.001693688508</v>
      </c>
      <c r="AQ1857" s="10">
        <f t="shared" si="550"/>
        <v>-3.759464550069147E-3</v>
      </c>
      <c r="AR1857" s="10">
        <f>+AN1857/SUM(AL$27:AL1857)-1</f>
        <v>0.29136665783372018</v>
      </c>
    </row>
    <row r="1858" spans="1:44" x14ac:dyDescent="0.25">
      <c r="A1858" s="1">
        <v>42937</v>
      </c>
      <c r="B1858">
        <v>8.8219999999999992</v>
      </c>
      <c r="G1858">
        <f t="shared" si="543"/>
        <v>6738.3465709203792</v>
      </c>
      <c r="H1858">
        <f t="shared" si="544"/>
        <v>6643.9493814680472</v>
      </c>
      <c r="I1858" s="5">
        <f t="shared" si="533"/>
        <v>0</v>
      </c>
      <c r="J1858" s="6">
        <f>+H1858+SUM($D$16:$E$16)-SUM($F$27:F1858)</f>
        <v>8635.2991709417383</v>
      </c>
      <c r="K1858" s="10">
        <f t="shared" si="545"/>
        <v>-1.480428292724989E-3</v>
      </c>
      <c r="L1858" s="10">
        <f>+H1858/SUM(F$27:F1858)-1</f>
        <v>0.12065126892993727</v>
      </c>
      <c r="M1858">
        <v>8.0980000000000008</v>
      </c>
      <c r="R1858">
        <f t="shared" si="546"/>
        <v>6301.042362168093</v>
      </c>
      <c r="S1858">
        <f t="shared" si="547"/>
        <v>6035.0126689390627</v>
      </c>
      <c r="T1858" s="5">
        <f t="shared" si="534"/>
        <v>0</v>
      </c>
      <c r="U1858" s="6">
        <f>+S1858+SUM($D$17:$E$17)-SUM($Q$27:Q1858)</f>
        <v>7694.5908268337989</v>
      </c>
      <c r="V1858" s="10">
        <f t="shared" si="535"/>
        <v>-9.4974209733000858E-3</v>
      </c>
      <c r="W1858" s="10">
        <f>+S1858/SUM(Q$27:Q1858)-1</f>
        <v>0.22155817090456376</v>
      </c>
      <c r="X1858">
        <v>5.3239999999999998</v>
      </c>
      <c r="AC1858">
        <f t="shared" si="548"/>
        <v>12936.048813245368</v>
      </c>
      <c r="AD1858">
        <f t="shared" si="549"/>
        <v>12709.148918092804</v>
      </c>
      <c r="AE1858" s="5">
        <f t="shared" si="536"/>
        <v>0</v>
      </c>
      <c r="AF1858" s="6">
        <f>+AD1858+SUM($D$18:$E$18)-SUM($AB$27:AB1858)</f>
        <v>15696.173602303319</v>
      </c>
      <c r="AG1858" s="10">
        <f t="shared" si="537"/>
        <v>-2.8812775815566516E-3</v>
      </c>
      <c r="AH1858" s="10">
        <f>+AD1858/SUM(AB$27:AB1858)-1</f>
        <v>0.42912225287837025</v>
      </c>
      <c r="AI1858" s="6">
        <f t="shared" si="538"/>
        <v>0</v>
      </c>
      <c r="AL1858" s="6">
        <f t="shared" si="539"/>
        <v>0</v>
      </c>
      <c r="AM1858" s="6">
        <f t="shared" si="540"/>
        <v>25975.437746333839</v>
      </c>
      <c r="AN1858" s="6">
        <f t="shared" si="541"/>
        <v>25388.110968499914</v>
      </c>
      <c r="AO1858" s="5">
        <f t="shared" si="542"/>
        <v>0</v>
      </c>
      <c r="AP1858" s="6">
        <f>+AN1858+SUM($D$16:$E$18)-SUM($AL$27:AL1858)</f>
        <v>32026.063600078851</v>
      </c>
      <c r="AQ1858" s="10">
        <f t="shared" si="550"/>
        <v>-4.1028075956458521E-3</v>
      </c>
      <c r="AR1858" s="10">
        <f>+AN1858/SUM(AL$27:AL1858)-1</f>
        <v>0.28469032055196242</v>
      </c>
    </row>
    <row r="1859" spans="1:44" x14ac:dyDescent="0.25">
      <c r="A1859" s="1">
        <v>42940</v>
      </c>
      <c r="B1859">
        <v>8.8640000000000008</v>
      </c>
      <c r="G1859">
        <f t="shared" si="543"/>
        <v>6770.4266611469338</v>
      </c>
      <c r="H1859">
        <f t="shared" si="544"/>
        <v>6675.5800631753318</v>
      </c>
      <c r="I1859" s="5">
        <f t="shared" si="533"/>
        <v>0</v>
      </c>
      <c r="J1859" s="6">
        <f>+H1859+SUM($D$16:$E$16)-SUM($F$27:F1859)</f>
        <v>8666.9298526490238</v>
      </c>
      <c r="K1859" s="10">
        <f t="shared" si="545"/>
        <v>3.6629514601791424E-3</v>
      </c>
      <c r="L1859" s="10">
        <f>+H1859/SUM(F$27:F1859)-1</f>
        <v>0.12598649374234472</v>
      </c>
      <c r="M1859">
        <v>8.0679999999999996</v>
      </c>
      <c r="R1859">
        <f t="shared" si="546"/>
        <v>6277.6994045408946</v>
      </c>
      <c r="S1859">
        <f t="shared" si="547"/>
        <v>6012.6552498148121</v>
      </c>
      <c r="T1859" s="5">
        <f t="shared" si="534"/>
        <v>0</v>
      </c>
      <c r="U1859" s="6">
        <f>+S1859+SUM($D$17:$E$17)-SUM($Q$27:Q1859)</f>
        <v>7672.2334077095475</v>
      </c>
      <c r="V1859" s="10">
        <f t="shared" si="535"/>
        <v>-2.9056020816965455E-3</v>
      </c>
      <c r="W1859" s="10">
        <f>+S1859/SUM(Q$27:Q1859)-1</f>
        <v>0.21703276399827343</v>
      </c>
      <c r="X1859">
        <v>5.3079999999999998</v>
      </c>
      <c r="AC1859">
        <f t="shared" si="548"/>
        <v>12897.172633491062</v>
      </c>
      <c r="AD1859">
        <f t="shared" si="549"/>
        <v>12670.954631336703</v>
      </c>
      <c r="AE1859" s="5">
        <f t="shared" si="536"/>
        <v>0</v>
      </c>
      <c r="AF1859" s="6">
        <f>+AD1859+SUM($D$18:$E$18)-SUM($AB$27:AB1859)</f>
        <v>15657.979315547218</v>
      </c>
      <c r="AG1859" s="10">
        <f t="shared" si="537"/>
        <v>-2.4333501733503349E-3</v>
      </c>
      <c r="AH1859" s="10">
        <f>+AD1859/SUM(AB$27:AB1859)-1</f>
        <v>0.42482737007482885</v>
      </c>
      <c r="AI1859" s="6">
        <f t="shared" si="538"/>
        <v>0</v>
      </c>
      <c r="AL1859" s="6">
        <f t="shared" si="539"/>
        <v>0</v>
      </c>
      <c r="AM1859" s="6">
        <f t="shared" si="540"/>
        <v>25945.298699178893</v>
      </c>
      <c r="AN1859" s="6">
        <f t="shared" si="541"/>
        <v>25359.189944326848</v>
      </c>
      <c r="AO1859" s="5">
        <f t="shared" si="542"/>
        <v>0</v>
      </c>
      <c r="AP1859" s="6">
        <f>+AN1859+SUM($D$16:$E$18)-SUM($AL$27:AL1859)</f>
        <v>31997.142575905789</v>
      </c>
      <c r="AQ1859" s="10">
        <f t="shared" si="550"/>
        <v>-9.0304648533168219E-4</v>
      </c>
      <c r="AR1859" s="10">
        <f>+AN1859/SUM(AL$27:AL1859)-1</f>
        <v>0.28322685760028055</v>
      </c>
    </row>
    <row r="1860" spans="1:44" x14ac:dyDescent="0.25">
      <c r="A1860" s="1">
        <v>42941</v>
      </c>
      <c r="B1860">
        <v>8.8309999999999995</v>
      </c>
      <c r="G1860">
        <f t="shared" si="543"/>
        <v>6745.2208759689265</v>
      </c>
      <c r="H1860">
        <f t="shared" si="544"/>
        <v>6650.7273846910366</v>
      </c>
      <c r="I1860" s="5">
        <f t="shared" si="533"/>
        <v>0</v>
      </c>
      <c r="J1860" s="6">
        <f>+H1860+SUM($D$16:$E$16)-SUM($F$27:F1860)</f>
        <v>8642.0771741647277</v>
      </c>
      <c r="K1860" s="10">
        <f t="shared" si="545"/>
        <v>-2.8675296681557327E-3</v>
      </c>
      <c r="L1860" s="10">
        <f>+H1860/SUM(F$27:F1860)-1</f>
        <v>0.12179453138973884</v>
      </c>
      <c r="M1860">
        <v>8.1080000000000005</v>
      </c>
      <c r="R1860">
        <f t="shared" si="546"/>
        <v>6308.8233480438248</v>
      </c>
      <c r="S1860">
        <f t="shared" si="547"/>
        <v>6042.4651419804786</v>
      </c>
      <c r="T1860" s="5">
        <f t="shared" si="534"/>
        <v>0</v>
      </c>
      <c r="U1860" s="6">
        <f>+S1860+SUM($D$17:$E$17)-SUM($Q$27:Q1860)</f>
        <v>7702.0432998752149</v>
      </c>
      <c r="V1860" s="10">
        <f t="shared" si="535"/>
        <v>3.8854256096683137E-3</v>
      </c>
      <c r="W1860" s="10">
        <f>+S1860/SUM(Q$27:Q1860)-1</f>
        <v>0.22306663987332698</v>
      </c>
      <c r="X1860">
        <v>5.2960000000000003</v>
      </c>
      <c r="AC1860">
        <f t="shared" si="548"/>
        <v>12868.015498675333</v>
      </c>
      <c r="AD1860">
        <f t="shared" si="549"/>
        <v>12642.308916269627</v>
      </c>
      <c r="AE1860" s="5">
        <f t="shared" si="536"/>
        <v>0</v>
      </c>
      <c r="AF1860" s="6">
        <f>+AD1860+SUM($D$18:$E$18)-SUM($AB$27:AB1860)</f>
        <v>15629.333600480142</v>
      </c>
      <c r="AG1860" s="10">
        <f t="shared" si="537"/>
        <v>-1.8294643574240377E-3</v>
      </c>
      <c r="AH1860" s="10">
        <f>+AD1860/SUM(AB$27:AB1860)-1</f>
        <v>0.42160620797217296</v>
      </c>
      <c r="AI1860" s="6">
        <f t="shared" si="538"/>
        <v>0</v>
      </c>
      <c r="AL1860" s="6">
        <f t="shared" si="539"/>
        <v>0</v>
      </c>
      <c r="AM1860" s="6">
        <f t="shared" si="540"/>
        <v>25922.059722688085</v>
      </c>
      <c r="AN1860" s="6">
        <f t="shared" si="541"/>
        <v>25335.501442941142</v>
      </c>
      <c r="AO1860" s="5">
        <f t="shared" si="542"/>
        <v>0</v>
      </c>
      <c r="AP1860" s="6">
        <f>+AN1860+SUM($D$16:$E$18)-SUM($AL$27:AL1860)</f>
        <v>31973.454074520079</v>
      </c>
      <c r="AQ1860" s="10">
        <f t="shared" si="550"/>
        <v>-7.4033177586141363E-4</v>
      </c>
      <c r="AR1860" s="10">
        <f>+AN1860/SUM(AL$27:AL1860)-1</f>
        <v>0.28202817099943966</v>
      </c>
    </row>
    <row r="1861" spans="1:44" x14ac:dyDescent="0.25">
      <c r="A1861" s="1">
        <v>42942</v>
      </c>
      <c r="B1861">
        <v>8.8620000000000001</v>
      </c>
      <c r="G1861">
        <f t="shared" si="543"/>
        <v>6768.8990378028111</v>
      </c>
      <c r="H1861">
        <f t="shared" si="544"/>
        <v>6674.0738402368888</v>
      </c>
      <c r="I1861" s="5">
        <f t="shared" si="533"/>
        <v>0</v>
      </c>
      <c r="J1861" s="6">
        <f>+H1861+SUM($D$16:$E$16)-SUM($F$27:F1861)</f>
        <v>8665.4236297105799</v>
      </c>
      <c r="K1861" s="10">
        <f t="shared" si="545"/>
        <v>2.7014865842260871E-3</v>
      </c>
      <c r="L1861" s="10">
        <f>+H1861/SUM(F$27:F1861)-1</f>
        <v>0.12573243541794432</v>
      </c>
      <c r="M1861">
        <v>8.1539999999999999</v>
      </c>
      <c r="R1861">
        <f t="shared" si="546"/>
        <v>6344.6158830721924</v>
      </c>
      <c r="S1861">
        <f t="shared" si="547"/>
        <v>6076.7465179709934</v>
      </c>
      <c r="T1861" s="5">
        <f t="shared" si="534"/>
        <v>0</v>
      </c>
      <c r="U1861" s="6">
        <f>+S1861+SUM($D$17:$E$17)-SUM($Q$27:Q1861)</f>
        <v>7736.3246758657297</v>
      </c>
      <c r="V1861" s="10">
        <f t="shared" si="535"/>
        <v>4.4509456329686614E-3</v>
      </c>
      <c r="W1861" s="10">
        <f>+S1861/SUM(Q$27:Q1861)-1</f>
        <v>0.2300055971296382</v>
      </c>
      <c r="X1861">
        <v>5.3159999999999998</v>
      </c>
      <c r="AC1861">
        <f t="shared" si="548"/>
        <v>12916.610723368214</v>
      </c>
      <c r="AD1861">
        <f t="shared" si="549"/>
        <v>12690.051774714753</v>
      </c>
      <c r="AE1861" s="5">
        <f t="shared" si="536"/>
        <v>0</v>
      </c>
      <c r="AF1861" s="6">
        <f>+AD1861+SUM($D$18:$E$18)-SUM($AB$27:AB1861)</f>
        <v>15677.076458925269</v>
      </c>
      <c r="AG1861" s="10">
        <f t="shared" si="537"/>
        <v>3.054695719314493E-3</v>
      </c>
      <c r="AH1861" s="10">
        <f>+AD1861/SUM(AB$27:AB1861)-1</f>
        <v>0.42697481147659944</v>
      </c>
      <c r="AI1861" s="6">
        <f t="shared" si="538"/>
        <v>0</v>
      </c>
      <c r="AL1861" s="6">
        <f t="shared" si="539"/>
        <v>0</v>
      </c>
      <c r="AM1861" s="6">
        <f t="shared" si="540"/>
        <v>26030.12564424322</v>
      </c>
      <c r="AN1861" s="6">
        <f t="shared" si="541"/>
        <v>25440.872132922636</v>
      </c>
      <c r="AO1861" s="5">
        <f t="shared" si="542"/>
        <v>0</v>
      </c>
      <c r="AP1861" s="6">
        <f>+AN1861+SUM($D$16:$E$18)-SUM($AL$27:AL1861)</f>
        <v>32078.82476450158</v>
      </c>
      <c r="AQ1861" s="10">
        <f t="shared" si="550"/>
        <v>3.2955679338213528E-3</v>
      </c>
      <c r="AR1861" s="10">
        <f>+AN1861/SUM(AL$27:AL1861)-1</f>
        <v>0.28736014334102378</v>
      </c>
    </row>
    <row r="1862" spans="1:44" x14ac:dyDescent="0.25">
      <c r="A1862" s="1">
        <v>42943</v>
      </c>
      <c r="B1862">
        <v>8.8870000000000005</v>
      </c>
      <c r="G1862">
        <f t="shared" si="543"/>
        <v>6787.9943296043321</v>
      </c>
      <c r="H1862">
        <f t="shared" si="544"/>
        <v>6692.9016269674157</v>
      </c>
      <c r="I1862" s="5">
        <f t="shared" si="533"/>
        <v>0</v>
      </c>
      <c r="J1862" s="6">
        <f>+H1862+SUM($D$16:$E$16)-SUM($F$27:F1862)</f>
        <v>8684.2514164411077</v>
      </c>
      <c r="K1862" s="10">
        <f t="shared" si="545"/>
        <v>2.1727485619946751E-3</v>
      </c>
      <c r="L1862" s="10">
        <f>+H1862/SUM(F$27:F1862)-1</f>
        <v>0.12890816447294884</v>
      </c>
      <c r="M1862">
        <v>8.1609999999999996</v>
      </c>
      <c r="R1862">
        <f t="shared" si="546"/>
        <v>6350.0625731852051</v>
      </c>
      <c r="S1862">
        <f t="shared" si="547"/>
        <v>6081.9632490999848</v>
      </c>
      <c r="T1862" s="5">
        <f t="shared" si="534"/>
        <v>0</v>
      </c>
      <c r="U1862" s="6">
        <f>+S1862+SUM($D$17:$E$17)-SUM($Q$27:Q1862)</f>
        <v>7741.5414069947201</v>
      </c>
      <c r="V1862" s="10">
        <f t="shared" si="535"/>
        <v>6.7431646777493803E-4</v>
      </c>
      <c r="W1862" s="10">
        <f>+S1862/SUM(Q$27:Q1862)-1</f>
        <v>0.23106152540777258</v>
      </c>
      <c r="X1862">
        <v>5.3109999999999999</v>
      </c>
      <c r="AC1862">
        <f t="shared" si="548"/>
        <v>12904.461917194994</v>
      </c>
      <c r="AD1862">
        <f t="shared" si="549"/>
        <v>12678.116060103472</v>
      </c>
      <c r="AE1862" s="5">
        <f t="shared" si="536"/>
        <v>0</v>
      </c>
      <c r="AF1862" s="6">
        <f>+AD1862+SUM($D$18:$E$18)-SUM($AB$27:AB1862)</f>
        <v>15665.140744313987</v>
      </c>
      <c r="AG1862" s="10">
        <f t="shared" si="537"/>
        <v>-7.6134824261098188E-4</v>
      </c>
      <c r="AH1862" s="10">
        <f>+AD1862/SUM(AB$27:AB1862)-1</f>
        <v>0.42563266060049298</v>
      </c>
      <c r="AI1862" s="6">
        <f t="shared" si="538"/>
        <v>0</v>
      </c>
      <c r="AL1862" s="6">
        <f t="shared" si="539"/>
        <v>0</v>
      </c>
      <c r="AM1862" s="6">
        <f t="shared" si="540"/>
        <v>26042.518819984529</v>
      </c>
      <c r="AN1862" s="6">
        <f t="shared" si="541"/>
        <v>25452.980936170872</v>
      </c>
      <c r="AO1862" s="5">
        <f t="shared" si="542"/>
        <v>0</v>
      </c>
      <c r="AP1862" s="6">
        <f>+AN1862+SUM($D$16:$E$18)-SUM($AL$27:AL1862)</f>
        <v>32090.933567749817</v>
      </c>
      <c r="AQ1862" s="10">
        <f t="shared" si="550"/>
        <v>3.7747028880041888E-4</v>
      </c>
      <c r="AR1862" s="10">
        <f>+AN1862/SUM(AL$27:AL1862)-1</f>
        <v>0.2879728735416196</v>
      </c>
    </row>
    <row r="1863" spans="1:44" x14ac:dyDescent="0.25">
      <c r="A1863" s="1">
        <v>42944</v>
      </c>
      <c r="B1863">
        <v>8.7729999999999997</v>
      </c>
      <c r="G1863">
        <f t="shared" si="543"/>
        <v>6700.9197989894001</v>
      </c>
      <c r="H1863">
        <f t="shared" si="544"/>
        <v>6607.0469194762163</v>
      </c>
      <c r="I1863" s="5">
        <f t="shared" si="533"/>
        <v>0</v>
      </c>
      <c r="J1863" s="6">
        <f>+H1863+SUM($D$16:$E$16)-SUM($F$27:F1863)</f>
        <v>8598.3967089499074</v>
      </c>
      <c r="K1863" s="10">
        <f t="shared" si="545"/>
        <v>-9.8862531004870746E-3</v>
      </c>
      <c r="L1863" s="10">
        <f>+H1863/SUM(F$27:F1863)-1</f>
        <v>0.11442683998212888</v>
      </c>
      <c r="M1863">
        <v>8.1029999999999998</v>
      </c>
      <c r="R1863">
        <f t="shared" si="546"/>
        <v>6304.9328551059571</v>
      </c>
      <c r="S1863">
        <f t="shared" si="547"/>
        <v>6038.7389054597688</v>
      </c>
      <c r="T1863" s="5">
        <f t="shared" si="534"/>
        <v>0</v>
      </c>
      <c r="U1863" s="6">
        <f>+S1863+SUM($D$17:$E$17)-SUM($Q$27:Q1863)</f>
        <v>7698.3170633545051</v>
      </c>
      <c r="V1863" s="10">
        <f t="shared" si="535"/>
        <v>-5.5834285922904403E-3</v>
      </c>
      <c r="W1863" s="10">
        <f>+S1863/SUM(Q$27:Q1863)-1</f>
        <v>0.22231240538894492</v>
      </c>
      <c r="X1863">
        <v>5.26</v>
      </c>
      <c r="AC1863">
        <f t="shared" si="548"/>
        <v>12780.544094228142</v>
      </c>
      <c r="AD1863">
        <f t="shared" si="549"/>
        <v>12556.371771068398</v>
      </c>
      <c r="AE1863" s="5">
        <f t="shared" si="536"/>
        <v>0</v>
      </c>
      <c r="AF1863" s="6">
        <f>+AD1863+SUM($D$18:$E$18)-SUM($AB$27:AB1863)</f>
        <v>15543.396455278915</v>
      </c>
      <c r="AG1863" s="10">
        <f t="shared" si="537"/>
        <v>-7.7716690211839801E-3</v>
      </c>
      <c r="AH1863" s="10">
        <f>+AD1863/SUM(AB$27:AB1863)-1</f>
        <v>0.41194272166420487</v>
      </c>
      <c r="AI1863" s="6">
        <f t="shared" si="538"/>
        <v>0</v>
      </c>
      <c r="AL1863" s="6">
        <f t="shared" si="539"/>
        <v>0</v>
      </c>
      <c r="AM1863" s="6">
        <f t="shared" si="540"/>
        <v>25786.396748323499</v>
      </c>
      <c r="AN1863" s="6">
        <f t="shared" si="541"/>
        <v>25202.157596004385</v>
      </c>
      <c r="AO1863" s="5">
        <f t="shared" si="542"/>
        <v>0</v>
      </c>
      <c r="AP1863" s="6">
        <f>+AN1863+SUM($D$16:$E$18)-SUM($AL$27:AL1863)</f>
        <v>31840.110227583325</v>
      </c>
      <c r="AQ1863" s="10">
        <f t="shared" si="550"/>
        <v>-7.8160188028484345E-3</v>
      </c>
      <c r="AR1863" s="10">
        <f>+AN1863/SUM(AL$27:AL1863)-1</f>
        <v>0.27528069972529257</v>
      </c>
    </row>
    <row r="1864" spans="1:44" x14ac:dyDescent="0.25">
      <c r="A1864" s="1">
        <v>42947</v>
      </c>
      <c r="B1864">
        <v>8.7629999999999999</v>
      </c>
      <c r="G1864">
        <f t="shared" si="543"/>
        <v>6693.2816822687919</v>
      </c>
      <c r="H1864">
        <f t="shared" si="544"/>
        <v>6599.5158047840059</v>
      </c>
      <c r="I1864" s="5">
        <f t="shared" si="533"/>
        <v>0</v>
      </c>
      <c r="J1864" s="6">
        <f>+H1864+SUM($D$16:$E$16)-SUM($F$27:F1864)</f>
        <v>8590.865594257697</v>
      </c>
      <c r="K1864" s="10">
        <f t="shared" si="545"/>
        <v>-8.7587429925994886E-4</v>
      </c>
      <c r="L1864" s="10">
        <f>+H1864/SUM(F$27:F1864)-1</f>
        <v>0.11315654836012712</v>
      </c>
      <c r="M1864">
        <v>8.0939999999999994</v>
      </c>
      <c r="R1864">
        <f t="shared" si="546"/>
        <v>6297.9299678177977</v>
      </c>
      <c r="S1864">
        <f t="shared" si="547"/>
        <v>6032.0316797224941</v>
      </c>
      <c r="T1864" s="5">
        <f t="shared" si="534"/>
        <v>0</v>
      </c>
      <c r="U1864" s="6">
        <f>+S1864+SUM($D$17:$E$17)-SUM($Q$27:Q1864)</f>
        <v>7691.6098376172304</v>
      </c>
      <c r="V1864" s="10">
        <f t="shared" si="535"/>
        <v>-8.7125870265880589E-4</v>
      </c>
      <c r="W1864" s="10">
        <f>+S1864/SUM(Q$27:Q1864)-1</f>
        <v>0.22095478331705798</v>
      </c>
      <c r="X1864">
        <v>5.2389999999999999</v>
      </c>
      <c r="AC1864">
        <f t="shared" si="548"/>
        <v>12729.519108300616</v>
      </c>
      <c r="AD1864">
        <f t="shared" si="549"/>
        <v>12506.241769701013</v>
      </c>
      <c r="AE1864" s="5">
        <f t="shared" si="536"/>
        <v>0</v>
      </c>
      <c r="AF1864" s="6">
        <f>+AD1864+SUM($D$18:$E$18)-SUM($AB$27:AB1864)</f>
        <v>15493.266453911529</v>
      </c>
      <c r="AG1864" s="10">
        <f t="shared" si="537"/>
        <v>-3.2251639152111045E-3</v>
      </c>
      <c r="AH1864" s="10">
        <f>+AD1864/SUM(AB$27:AB1864)-1</f>
        <v>0.4063056879845568</v>
      </c>
      <c r="AI1864" s="6">
        <f t="shared" si="538"/>
        <v>0</v>
      </c>
      <c r="AL1864" s="6">
        <f t="shared" si="539"/>
        <v>0</v>
      </c>
      <c r="AM1864" s="6">
        <f t="shared" si="540"/>
        <v>25720.730758387203</v>
      </c>
      <c r="AN1864" s="6">
        <f t="shared" si="541"/>
        <v>25137.789254207513</v>
      </c>
      <c r="AO1864" s="5">
        <f t="shared" si="542"/>
        <v>0</v>
      </c>
      <c r="AP1864" s="6">
        <f>+AN1864+SUM($D$16:$E$18)-SUM($AL$27:AL1864)</f>
        <v>31775.741885786454</v>
      </c>
      <c r="AQ1864" s="10">
        <f t="shared" si="550"/>
        <v>-2.0216117763659502E-3</v>
      </c>
      <c r="AR1864" s="10">
        <f>+AN1864/SUM(AL$27:AL1864)-1</f>
        <v>0.27202353003042945</v>
      </c>
    </row>
    <row r="1865" spans="1:44" x14ac:dyDescent="0.25">
      <c r="A1865" s="1">
        <v>42948</v>
      </c>
      <c r="B1865">
        <v>8.7759999999999998</v>
      </c>
      <c r="G1865">
        <f t="shared" si="543"/>
        <v>6703.2112340055819</v>
      </c>
      <c r="H1865">
        <f t="shared" si="544"/>
        <v>6609.3062538838794</v>
      </c>
      <c r="I1865" s="5">
        <f t="shared" si="533"/>
        <v>0</v>
      </c>
      <c r="J1865" s="6">
        <f>+H1865+SUM($D$16:$E$16)-SUM($F$27:F1865)</f>
        <v>8600.6560433575705</v>
      </c>
      <c r="K1865" s="10">
        <f t="shared" si="545"/>
        <v>1.139634765839892E-3</v>
      </c>
      <c r="L1865" s="10">
        <f>+H1865/SUM(F$27:F1865)-1</f>
        <v>0.11480792746872925</v>
      </c>
      <c r="M1865">
        <v>8.15</v>
      </c>
      <c r="R1865">
        <f t="shared" si="546"/>
        <v>6341.5034887218999</v>
      </c>
      <c r="S1865">
        <f t="shared" si="547"/>
        <v>6073.7655287544276</v>
      </c>
      <c r="T1865" s="5">
        <f t="shared" si="534"/>
        <v>0</v>
      </c>
      <c r="U1865" s="6">
        <f>+S1865+SUM($D$17:$E$17)-SUM($Q$27:Q1865)</f>
        <v>7733.3436866491629</v>
      </c>
      <c r="V1865" s="10">
        <f t="shared" si="535"/>
        <v>5.4258926171508737E-3</v>
      </c>
      <c r="W1865" s="10">
        <f>+S1865/SUM(Q$27:Q1865)-1</f>
        <v>0.22940220954213308</v>
      </c>
      <c r="X1865">
        <v>5.2409999999999997</v>
      </c>
      <c r="AC1865">
        <f t="shared" si="548"/>
        <v>12734.378630769905</v>
      </c>
      <c r="AD1865">
        <f t="shared" si="549"/>
        <v>12511.016055545526</v>
      </c>
      <c r="AE1865" s="5">
        <f t="shared" si="536"/>
        <v>0</v>
      </c>
      <c r="AF1865" s="6">
        <f>+AD1865+SUM($D$18:$E$18)-SUM($AB$27:AB1865)</f>
        <v>15498.040739756041</v>
      </c>
      <c r="AG1865" s="10">
        <f t="shared" si="537"/>
        <v>3.0815230982539354E-4</v>
      </c>
      <c r="AH1865" s="10">
        <f>+AD1865/SUM(AB$27:AB1865)-1</f>
        <v>0.40684254833499955</v>
      </c>
      <c r="AI1865" s="6">
        <f t="shared" si="538"/>
        <v>0</v>
      </c>
      <c r="AL1865" s="6">
        <f t="shared" si="539"/>
        <v>0</v>
      </c>
      <c r="AM1865" s="6">
        <f t="shared" si="540"/>
        <v>25779.093353497388</v>
      </c>
      <c r="AN1865" s="6">
        <f t="shared" si="541"/>
        <v>25194.087838183834</v>
      </c>
      <c r="AO1865" s="5">
        <f t="shared" si="542"/>
        <v>0</v>
      </c>
      <c r="AP1865" s="6">
        <f>+AN1865+SUM($D$16:$E$18)-SUM($AL$27:AL1865)</f>
        <v>31832.040469762775</v>
      </c>
      <c r="AQ1865" s="10">
        <f t="shared" si="550"/>
        <v>1.771747271194446E-3</v>
      </c>
      <c r="AR1865" s="10">
        <f>+AN1865/SUM(AL$27:AL1865)-1</f>
        <v>0.27487235348109484</v>
      </c>
    </row>
    <row r="1866" spans="1:44" x14ac:dyDescent="0.25">
      <c r="A1866" s="1">
        <v>42949</v>
      </c>
      <c r="B1866">
        <v>8.75</v>
      </c>
      <c r="G1866">
        <f t="shared" si="543"/>
        <v>6683.3521305320019</v>
      </c>
      <c r="H1866">
        <f t="shared" si="544"/>
        <v>6589.7253556841324</v>
      </c>
      <c r="I1866" s="5">
        <f t="shared" si="533"/>
        <v>0</v>
      </c>
      <c r="J1866" s="6">
        <f>+H1866+SUM($D$16:$E$16)-SUM($F$27:F1866)</f>
        <v>8581.0751451578235</v>
      </c>
      <c r="K1866" s="10">
        <f t="shared" si="545"/>
        <v>-2.2766749537519448E-3</v>
      </c>
      <c r="L1866" s="10">
        <f>+H1866/SUM(F$27:F1866)-1</f>
        <v>0.11150516925152476</v>
      </c>
      <c r="M1866">
        <v>8.1199999999999992</v>
      </c>
      <c r="R1866">
        <f t="shared" si="546"/>
        <v>6318.1605310947025</v>
      </c>
      <c r="S1866">
        <f t="shared" si="547"/>
        <v>6051.4081096301779</v>
      </c>
      <c r="T1866" s="5">
        <f t="shared" si="534"/>
        <v>0</v>
      </c>
      <c r="U1866" s="6">
        <f>+S1866+SUM($D$17:$E$17)-SUM($Q$27:Q1866)</f>
        <v>7710.9862675249133</v>
      </c>
      <c r="V1866" s="10">
        <f t="shared" si="535"/>
        <v>-2.891041705911479E-3</v>
      </c>
      <c r="W1866" s="10">
        <f>+S1866/SUM(Q$27:Q1866)-1</f>
        <v>0.22487680263584298</v>
      </c>
      <c r="X1866">
        <v>5.2130000000000001</v>
      </c>
      <c r="AC1866">
        <f t="shared" si="548"/>
        <v>12666.34531619987</v>
      </c>
      <c r="AD1866">
        <f t="shared" si="549"/>
        <v>12444.176053722349</v>
      </c>
      <c r="AE1866" s="5">
        <f t="shared" si="536"/>
        <v>0</v>
      </c>
      <c r="AF1866" s="6">
        <f>+AD1866+SUM($D$18:$E$18)-SUM($AB$27:AB1866)</f>
        <v>15431.200737932864</v>
      </c>
      <c r="AG1866" s="10">
        <f t="shared" si="537"/>
        <v>-4.3128033372448193E-3</v>
      </c>
      <c r="AH1866" s="10">
        <f>+AD1866/SUM(AB$27:AB1866)-1</f>
        <v>0.39932650342880227</v>
      </c>
      <c r="AI1866" s="6">
        <f t="shared" si="538"/>
        <v>0</v>
      </c>
      <c r="AL1866" s="6">
        <f t="shared" si="539"/>
        <v>0</v>
      </c>
      <c r="AM1866" s="6">
        <f t="shared" si="540"/>
        <v>25667.857977826574</v>
      </c>
      <c r="AN1866" s="6">
        <f t="shared" si="541"/>
        <v>25085.309519036658</v>
      </c>
      <c r="AO1866" s="5">
        <f t="shared" si="542"/>
        <v>0</v>
      </c>
      <c r="AP1866" s="6">
        <f>+AN1866+SUM($D$16:$E$18)-SUM($AL$27:AL1866)</f>
        <v>31723.262150615599</v>
      </c>
      <c r="AQ1866" s="10">
        <f t="shared" si="550"/>
        <v>-3.4172587601006832E-3</v>
      </c>
      <c r="AR1866" s="10">
        <f>+AN1866/SUM(AL$27:AL1866)-1</f>
        <v>0.26936794813688958</v>
      </c>
    </row>
    <row r="1867" spans="1:44" x14ac:dyDescent="0.25">
      <c r="A1867" s="1">
        <v>42950</v>
      </c>
      <c r="B1867">
        <v>8.6850000000000005</v>
      </c>
      <c r="G1867">
        <f t="shared" si="543"/>
        <v>6633.7043718480509</v>
      </c>
      <c r="H1867">
        <f t="shared" si="544"/>
        <v>6540.7731101847648</v>
      </c>
      <c r="I1867" s="5">
        <f t="shared" si="533"/>
        <v>0</v>
      </c>
      <c r="J1867" s="6">
        <f>+H1867+SUM($D$16:$E$16)-SUM($F$27:F1867)</f>
        <v>8532.1228996584559</v>
      </c>
      <c r="K1867" s="10">
        <f t="shared" si="545"/>
        <v>-5.7046750752428599E-3</v>
      </c>
      <c r="L1867" s="10">
        <f>+H1867/SUM(F$27:F1867)-1</f>
        <v>0.10324827370851364</v>
      </c>
      <c r="M1867">
        <v>8.1430000000000007</v>
      </c>
      <c r="R1867">
        <f t="shared" si="546"/>
        <v>6336.0567986088872</v>
      </c>
      <c r="S1867">
        <f t="shared" si="547"/>
        <v>6068.5487976254362</v>
      </c>
      <c r="T1867" s="5">
        <f t="shared" si="534"/>
        <v>0</v>
      </c>
      <c r="U1867" s="6">
        <f>+S1867+SUM($D$17:$E$17)-SUM($Q$27:Q1867)</f>
        <v>7728.1269555201725</v>
      </c>
      <c r="V1867" s="10">
        <f t="shared" si="535"/>
        <v>2.2228917807114446E-3</v>
      </c>
      <c r="W1867" s="10">
        <f>+S1867/SUM(Q$27:Q1867)-1</f>
        <v>0.2283462812639987</v>
      </c>
      <c r="X1867">
        <v>5.21</v>
      </c>
      <c r="AC1867">
        <f t="shared" si="548"/>
        <v>12659.056032495937</v>
      </c>
      <c r="AD1867">
        <f t="shared" si="549"/>
        <v>12437.01462495558</v>
      </c>
      <c r="AE1867" s="5">
        <f t="shared" si="536"/>
        <v>0</v>
      </c>
      <c r="AF1867" s="6">
        <f>+AD1867+SUM($D$18:$E$18)-SUM($AB$27:AB1867)</f>
        <v>15424.039309166095</v>
      </c>
      <c r="AG1867" s="10">
        <f t="shared" si="537"/>
        <v>-4.6408759035609926E-4</v>
      </c>
      <c r="AH1867" s="10">
        <f>+AD1867/SUM(AB$27:AB1867)-1</f>
        <v>0.39852121290313836</v>
      </c>
      <c r="AI1867" s="6">
        <f t="shared" si="538"/>
        <v>0</v>
      </c>
      <c r="AL1867" s="6">
        <f t="shared" si="539"/>
        <v>0</v>
      </c>
      <c r="AM1867" s="6">
        <f t="shared" si="540"/>
        <v>25628.817202952876</v>
      </c>
      <c r="AN1867" s="6">
        <f t="shared" si="541"/>
        <v>25046.336532765781</v>
      </c>
      <c r="AO1867" s="5">
        <f t="shared" si="542"/>
        <v>0</v>
      </c>
      <c r="AP1867" s="6">
        <f>+AN1867+SUM($D$16:$E$18)-SUM($AL$27:AL1867)</f>
        <v>31684.289164344722</v>
      </c>
      <c r="AQ1867" s="10">
        <f t="shared" si="550"/>
        <v>-1.2285302213196347E-3</v>
      </c>
      <c r="AR1867" s="10">
        <f>+AN1867/SUM(AL$27:AL1867)-1</f>
        <v>0.26739583535199896</v>
      </c>
    </row>
    <row r="1868" spans="1:44" x14ac:dyDescent="0.25">
      <c r="A1868" s="1">
        <v>42951</v>
      </c>
      <c r="B1868">
        <v>8.798</v>
      </c>
      <c r="G1868">
        <f t="shared" si="543"/>
        <v>6720.015090790921</v>
      </c>
      <c r="H1868">
        <f t="shared" si="544"/>
        <v>6625.8747062067423</v>
      </c>
      <c r="I1868" s="5">
        <f t="shared" si="533"/>
        <v>0</v>
      </c>
      <c r="J1868" s="6">
        <f>+H1868+SUM($D$16:$E$16)-SUM($F$27:F1868)</f>
        <v>8617.2244956804334</v>
      </c>
      <c r="K1868" s="10">
        <f t="shared" si="545"/>
        <v>9.9742581093602567E-3</v>
      </c>
      <c r="L1868" s="10">
        <f>+H1868/SUM(F$27:F1868)-1</f>
        <v>0.11760256903713318</v>
      </c>
      <c r="M1868">
        <v>8.2189999999999994</v>
      </c>
      <c r="R1868">
        <f t="shared" si="546"/>
        <v>6395.1922912644523</v>
      </c>
      <c r="S1868">
        <f t="shared" si="547"/>
        <v>6125.1875927402007</v>
      </c>
      <c r="T1868" s="5">
        <f t="shared" si="534"/>
        <v>0</v>
      </c>
      <c r="U1868" s="6">
        <f>+S1868+SUM($D$17:$E$17)-SUM($Q$27:Q1868)</f>
        <v>7784.7657506349351</v>
      </c>
      <c r="V1868" s="10">
        <f t="shared" si="535"/>
        <v>7.3289162355576476E-3</v>
      </c>
      <c r="W1868" s="10">
        <f>+S1868/SUM(Q$27:Q1868)-1</f>
        <v>0.23981064542660002</v>
      </c>
      <c r="X1868">
        <v>5.2569999999999997</v>
      </c>
      <c r="AC1868">
        <f t="shared" si="548"/>
        <v>12773.254810524209</v>
      </c>
      <c r="AD1868">
        <f t="shared" si="549"/>
        <v>12549.210342301627</v>
      </c>
      <c r="AE1868" s="5">
        <f t="shared" si="536"/>
        <v>0</v>
      </c>
      <c r="AF1868" s="6">
        <f>+AD1868+SUM($D$18:$E$18)-SUM($AB$27:AB1868)</f>
        <v>15536.235026512142</v>
      </c>
      <c r="AG1868" s="10">
        <f t="shared" si="537"/>
        <v>7.2740813931517767E-3</v>
      </c>
      <c r="AH1868" s="10">
        <f>+AD1868/SUM(AB$27:AB1868)-1</f>
        <v>0.41113743113854073</v>
      </c>
      <c r="AI1868" s="6">
        <f t="shared" si="538"/>
        <v>0</v>
      </c>
      <c r="AL1868" s="6">
        <f t="shared" si="539"/>
        <v>0</v>
      </c>
      <c r="AM1868" s="6">
        <f t="shared" si="540"/>
        <v>25888.462192579584</v>
      </c>
      <c r="AN1868" s="6">
        <f t="shared" si="541"/>
        <v>25300.272641248572</v>
      </c>
      <c r="AO1868" s="5">
        <f t="shared" si="542"/>
        <v>0</v>
      </c>
      <c r="AP1868" s="6">
        <f>+AN1868+SUM($D$16:$E$18)-SUM($AL$27:AL1868)</f>
        <v>31938.225272827513</v>
      </c>
      <c r="AQ1868" s="10">
        <f t="shared" si="550"/>
        <v>8.0145748943787343E-3</v>
      </c>
      <c r="AR1868" s="10">
        <f>+AN1868/SUM(AL$27:AL1868)-1</f>
        <v>0.28024552160913085</v>
      </c>
    </row>
    <row r="1869" spans="1:44" x14ac:dyDescent="0.25">
      <c r="A1869" s="1">
        <v>42955</v>
      </c>
      <c r="B1869">
        <v>8.9019999999999992</v>
      </c>
      <c r="C1869">
        <f>+$C$16</f>
        <v>60</v>
      </c>
      <c r="D1869" s="7">
        <f>+$H$16</f>
        <v>1.0004210526315789</v>
      </c>
      <c r="E1869" s="7">
        <f>+$J$16</f>
        <v>0.46199999999999997</v>
      </c>
      <c r="F1869" s="6">
        <f>+C1869-D1869-E1869</f>
        <v>58.537578947368416</v>
      </c>
      <c r="G1869">
        <f t="shared" si="543"/>
        <v>6857.9890836326113</v>
      </c>
      <c r="H1869">
        <f t="shared" si="544"/>
        <v>6762.7358779530987</v>
      </c>
      <c r="I1869" s="5">
        <f t="shared" si="533"/>
        <v>128280</v>
      </c>
      <c r="J1869" s="6">
        <f>+H1869+SUM($D$16:$E$16)-SUM($F$27:F1869)</f>
        <v>8695.5480884794233</v>
      </c>
      <c r="K1869" s="10">
        <f t="shared" si="545"/>
        <v>9.0891902419685255E-3</v>
      </c>
      <c r="L1869" s="10">
        <f>+H1869/SUM(F$27:F1869)-1</f>
        <v>0.12953461888116258</v>
      </c>
      <c r="M1869">
        <v>8.2360000000000007</v>
      </c>
      <c r="N1869">
        <f>+$C$17</f>
        <v>50</v>
      </c>
      <c r="O1869" s="7">
        <f>+$H$17</f>
        <v>0.83368421052631569</v>
      </c>
      <c r="P1869" s="7">
        <f>+$J$17</f>
        <v>0.38500000000000001</v>
      </c>
      <c r="Q1869" s="6">
        <f>+N1869-O1869-P1869</f>
        <v>48.781315789473688</v>
      </c>
      <c r="R1869">
        <f t="shared" si="546"/>
        <v>6458.4199672531986</v>
      </c>
      <c r="S1869">
        <f t="shared" si="547"/>
        <v>6186.6381127000832</v>
      </c>
      <c r="T1869" s="5">
        <f t="shared" si="534"/>
        <v>106900</v>
      </c>
      <c r="U1869" s="6">
        <f>+S1869+SUM($D$17:$E$17)-SUM($Q$27:Q1869)</f>
        <v>7797.4349548053442</v>
      </c>
      <c r="V1869" s="10">
        <f t="shared" si="535"/>
        <v>1.6274355036791643E-3</v>
      </c>
      <c r="W1869" s="10">
        <f>+S1869/SUM(Q$27:Q1869)-1</f>
        <v>0.24000525072036138</v>
      </c>
      <c r="X1869">
        <v>5.2539999999999996</v>
      </c>
      <c r="Y1869">
        <f>+$C$18</f>
        <v>90</v>
      </c>
      <c r="Z1869" s="7">
        <f>+$H$18</f>
        <v>1.5006315789473685</v>
      </c>
      <c r="AA1869" s="7">
        <f>+$J$18</f>
        <v>0.69300000000000006</v>
      </c>
      <c r="AB1869" s="6">
        <f>+Y1869-Z1869-AA1869</f>
        <v>87.806368421052639</v>
      </c>
      <c r="AC1869">
        <f t="shared" si="548"/>
        <v>12853.771895241329</v>
      </c>
      <c r="AD1869">
        <f t="shared" si="549"/>
        <v>12629.85528195591</v>
      </c>
      <c r="AE1869" s="5">
        <f t="shared" si="536"/>
        <v>192420</v>
      </c>
      <c r="AF1869" s="6">
        <f>+AD1869+SUM($D$18:$E$18)-SUM($AB$27:AB1869)</f>
        <v>15529.073597745375</v>
      </c>
      <c r="AG1869" s="10">
        <f t="shared" si="537"/>
        <v>-4.609500792531751E-4</v>
      </c>
      <c r="AH1869" s="10">
        <f>+AD1869/SUM(AB$27:AB1869)-1</f>
        <v>0.40632026543535193</v>
      </c>
      <c r="AI1869" s="6">
        <f t="shared" si="538"/>
        <v>200</v>
      </c>
      <c r="AL1869" s="6">
        <f t="shared" si="539"/>
        <v>195.12526315789475</v>
      </c>
      <c r="AM1869" s="6">
        <f t="shared" si="540"/>
        <v>26170.18094612714</v>
      </c>
      <c r="AN1869" s="6">
        <f t="shared" si="541"/>
        <v>25579.229272609089</v>
      </c>
      <c r="AO1869" s="5">
        <f t="shared" si="542"/>
        <v>427600</v>
      </c>
      <c r="AP1869" s="6">
        <f>+AN1869+SUM($D$16:$E$18)-SUM($AL$27:AL1869)</f>
        <v>32022.056641030136</v>
      </c>
      <c r="AQ1869" s="10">
        <f t="shared" si="550"/>
        <v>2.624797323160788E-3</v>
      </c>
      <c r="AR1869" s="10">
        <f>+AN1869/SUM(AL$27:AL1869)-1</f>
        <v>0.28170606853067715</v>
      </c>
    </row>
    <row r="1870" spans="1:44" x14ac:dyDescent="0.25">
      <c r="A1870" s="1">
        <v>42956</v>
      </c>
      <c r="B1870">
        <v>8.8130000000000006</v>
      </c>
      <c r="G1870">
        <f t="shared" si="543"/>
        <v>6789.4246005452951</v>
      </c>
      <c r="H1870">
        <f t="shared" si="544"/>
        <v>6695.1237129185201</v>
      </c>
      <c r="I1870" s="5">
        <f t="shared" si="533"/>
        <v>0</v>
      </c>
      <c r="J1870" s="6">
        <f>+H1870+SUM($D$16:$E$16)-SUM($F$27:F1870)</f>
        <v>8627.9359234448457</v>
      </c>
      <c r="K1870" s="10">
        <f t="shared" si="545"/>
        <v>-7.7754920502545177E-3</v>
      </c>
      <c r="L1870" s="10">
        <f>+H1870/SUM(F$27:F1870)-1</f>
        <v>0.11824181040212167</v>
      </c>
      <c r="M1870">
        <v>8.1530000000000005</v>
      </c>
      <c r="R1870">
        <f t="shared" si="546"/>
        <v>6393.3338991033661</v>
      </c>
      <c r="S1870">
        <f t="shared" si="547"/>
        <v>6124.290982618234</v>
      </c>
      <c r="T1870" s="5">
        <f t="shared" si="534"/>
        <v>0</v>
      </c>
      <c r="U1870" s="6">
        <f>+S1870+SUM($D$17:$E$17)-SUM($Q$27:Q1870)</f>
        <v>7735.087824723495</v>
      </c>
      <c r="V1870" s="10">
        <f t="shared" si="535"/>
        <v>-7.9958512566271622E-3</v>
      </c>
      <c r="W1870" s="10">
        <f>+S1870/SUM(Q$27:Q1870)-1</f>
        <v>0.22750884035006136</v>
      </c>
      <c r="X1870">
        <v>5.242</v>
      </c>
      <c r="AC1870">
        <f t="shared" si="548"/>
        <v>12824.414212952997</v>
      </c>
      <c r="AD1870">
        <f t="shared" si="549"/>
        <v>12601.009019416233</v>
      </c>
      <c r="AE1870" s="5">
        <f t="shared" si="536"/>
        <v>0</v>
      </c>
      <c r="AF1870" s="6">
        <f>+AD1870+SUM($D$18:$E$18)-SUM($AB$27:AB1870)</f>
        <v>15500.227335205696</v>
      </c>
      <c r="AG1870" s="10">
        <f t="shared" si="537"/>
        <v>-1.8575649318750553E-3</v>
      </c>
      <c r="AH1870" s="10">
        <f>+AD1870/SUM(AB$27:AB1870)-1</f>
        <v>0.40310826635175423</v>
      </c>
      <c r="AI1870" s="6">
        <f t="shared" si="538"/>
        <v>0</v>
      </c>
      <c r="AL1870" s="6">
        <f t="shared" si="539"/>
        <v>0</v>
      </c>
      <c r="AM1870" s="6">
        <f t="shared" si="540"/>
        <v>26007.172712601659</v>
      </c>
      <c r="AN1870" s="6">
        <f t="shared" si="541"/>
        <v>25420.423714952987</v>
      </c>
      <c r="AO1870" s="5">
        <f t="shared" si="542"/>
        <v>0</v>
      </c>
      <c r="AP1870" s="6">
        <f>+AN1870+SUM($D$16:$E$18)-SUM($AL$27:AL1870)</f>
        <v>31863.251083374034</v>
      </c>
      <c r="AQ1870" s="10">
        <f t="shared" si="550"/>
        <v>-4.9592554106167031E-3</v>
      </c>
      <c r="AR1870" s="10">
        <f>+AN1870/SUM(AL$27:AL1870)-1</f>
        <v>0.27374875109960883</v>
      </c>
    </row>
    <row r="1871" spans="1:44" x14ac:dyDescent="0.25">
      <c r="A1871" s="1">
        <v>42957</v>
      </c>
      <c r="B1871">
        <v>8.7070000000000007</v>
      </c>
      <c r="G1871">
        <f t="shared" si="543"/>
        <v>6707.7635308008494</v>
      </c>
      <c r="H1871">
        <f t="shared" si="544"/>
        <v>6614.5968646750889</v>
      </c>
      <c r="I1871" s="5">
        <f t="shared" si="533"/>
        <v>0</v>
      </c>
      <c r="J1871" s="6">
        <f>+H1871+SUM($D$16:$E$16)-SUM($F$27:F1871)</f>
        <v>8547.4090752014126</v>
      </c>
      <c r="K1871" s="10">
        <f t="shared" si="545"/>
        <v>-9.3332691570664483E-3</v>
      </c>
      <c r="L1871" s="10">
        <f>+H1871/SUM(F$27:F1871)-1</f>
        <v>0.10479194861809527</v>
      </c>
      <c r="M1871">
        <v>8.0860000000000003</v>
      </c>
      <c r="R1871">
        <f t="shared" si="546"/>
        <v>6340.7945428860321</v>
      </c>
      <c r="S1871">
        <f t="shared" si="547"/>
        <v>6073.9625764075845</v>
      </c>
      <c r="T1871" s="5">
        <f t="shared" si="534"/>
        <v>0</v>
      </c>
      <c r="U1871" s="6">
        <f>+S1871+SUM($D$17:$E$17)-SUM($Q$27:Q1871)</f>
        <v>7684.7594185128464</v>
      </c>
      <c r="V1871" s="10">
        <f t="shared" si="535"/>
        <v>-6.506507405098283E-3</v>
      </c>
      <c r="W1871" s="10">
        <f>+S1871/SUM(Q$27:Q1871)-1</f>
        <v>0.21742137655716864</v>
      </c>
      <c r="X1871">
        <v>5.2030000000000003</v>
      </c>
      <c r="AC1871">
        <f t="shared" si="548"/>
        <v>12729.00174551592</v>
      </c>
      <c r="AD1871">
        <f t="shared" si="549"/>
        <v>12507.258666162279</v>
      </c>
      <c r="AE1871" s="5">
        <f t="shared" si="536"/>
        <v>0</v>
      </c>
      <c r="AF1871" s="6">
        <f>+AD1871+SUM($D$18:$E$18)-SUM($AB$27:AB1871)</f>
        <v>15406.476981951741</v>
      </c>
      <c r="AG1871" s="10">
        <f t="shared" si="537"/>
        <v>-6.0483211779107648E-3</v>
      </c>
      <c r="AH1871" s="10">
        <f>+AD1871/SUM(AB$27:AB1871)-1</f>
        <v>0.39266926933006063</v>
      </c>
      <c r="AI1871" s="6">
        <f t="shared" si="538"/>
        <v>0</v>
      </c>
      <c r="AL1871" s="6">
        <f t="shared" si="539"/>
        <v>0</v>
      </c>
      <c r="AM1871" s="6">
        <f t="shared" si="540"/>
        <v>25777.559819202801</v>
      </c>
      <c r="AN1871" s="6">
        <f t="shared" si="541"/>
        <v>25195.818107244952</v>
      </c>
      <c r="AO1871" s="5">
        <f t="shared" si="542"/>
        <v>0</v>
      </c>
      <c r="AP1871" s="6">
        <f>+AN1871+SUM($D$16:$E$18)-SUM($AL$27:AL1871)</f>
        <v>31638.645475665999</v>
      </c>
      <c r="AQ1871" s="10">
        <f t="shared" si="550"/>
        <v>-7.0490486711581868E-3</v>
      </c>
      <c r="AR1871" s="10">
        <f>+AN1871/SUM(AL$27:AL1871)-1</f>
        <v>0.26249437093993477</v>
      </c>
    </row>
    <row r="1872" spans="1:44" x14ac:dyDescent="0.25">
      <c r="A1872" s="1">
        <v>42958</v>
      </c>
      <c r="B1872">
        <v>8.5709999999999997</v>
      </c>
      <c r="G1872">
        <f t="shared" si="543"/>
        <v>6602.9908375438245</v>
      </c>
      <c r="H1872">
        <f t="shared" si="544"/>
        <v>6511.2793990042701</v>
      </c>
      <c r="I1872" s="5">
        <f t="shared" si="533"/>
        <v>0</v>
      </c>
      <c r="J1872" s="6">
        <f>+H1872+SUM($D$16:$E$16)-SUM($F$27:F1872)</f>
        <v>8444.0916095305947</v>
      </c>
      <c r="K1872" s="10">
        <f t="shared" si="545"/>
        <v>-1.2087577037885433E-2</v>
      </c>
      <c r="L1872" s="10">
        <f>+H1872/SUM(F$27:F1872)-1</f>
        <v>8.7535522178212144E-2</v>
      </c>
      <c r="M1872">
        <v>8.0220000000000002</v>
      </c>
      <c r="R1872">
        <f t="shared" si="546"/>
        <v>6290.6076951560408</v>
      </c>
      <c r="S1872">
        <f t="shared" si="547"/>
        <v>6025.887680922785</v>
      </c>
      <c r="T1872" s="5">
        <f t="shared" si="534"/>
        <v>0</v>
      </c>
      <c r="U1872" s="6">
        <f>+S1872+SUM($D$17:$E$17)-SUM($Q$27:Q1872)</f>
        <v>7636.684523028046</v>
      </c>
      <c r="V1872" s="10">
        <f t="shared" si="535"/>
        <v>-6.2558751506243127E-3</v>
      </c>
      <c r="W1872" s="10">
        <f>+S1872/SUM(Q$27:Q1872)-1</f>
        <v>0.20778559024753962</v>
      </c>
      <c r="X1872">
        <v>5.1840000000000002</v>
      </c>
      <c r="AC1872">
        <f t="shared" si="548"/>
        <v>12682.518748559394</v>
      </c>
      <c r="AD1872">
        <f t="shared" si="549"/>
        <v>12461.585417141121</v>
      </c>
      <c r="AE1872" s="5">
        <f t="shared" si="536"/>
        <v>0</v>
      </c>
      <c r="AF1872" s="6">
        <f>+AD1872+SUM($D$18:$E$18)-SUM($AB$27:AB1872)</f>
        <v>15360.803732930583</v>
      </c>
      <c r="AG1872" s="10">
        <f t="shared" si="537"/>
        <v>-2.9645485515386039E-3</v>
      </c>
      <c r="AH1872" s="10">
        <f>+AD1872/SUM(AB$27:AB1872)-1</f>
        <v>0.38758360411436366</v>
      </c>
      <c r="AI1872" s="6">
        <f t="shared" si="538"/>
        <v>0</v>
      </c>
      <c r="AL1872" s="6">
        <f t="shared" si="539"/>
        <v>0</v>
      </c>
      <c r="AM1872" s="6">
        <f t="shared" si="540"/>
        <v>25576.117281259259</v>
      </c>
      <c r="AN1872" s="6">
        <f t="shared" si="541"/>
        <v>24998.752497068177</v>
      </c>
      <c r="AO1872" s="5">
        <f t="shared" si="542"/>
        <v>0</v>
      </c>
      <c r="AP1872" s="6">
        <f>+AN1872+SUM($D$16:$E$18)-SUM($AL$27:AL1872)</f>
        <v>31441.579865489224</v>
      </c>
      <c r="AQ1872" s="10">
        <f t="shared" si="550"/>
        <v>-6.2286361256629341E-3</v>
      </c>
      <c r="AR1872" s="10">
        <f>+AN1872/SUM(AL$27:AL1872)-1</f>
        <v>0.25261994564860113</v>
      </c>
    </row>
    <row r="1873" spans="1:44" x14ac:dyDescent="0.25">
      <c r="A1873" s="1">
        <v>42961</v>
      </c>
      <c r="B1873">
        <v>8.6579999999999995</v>
      </c>
      <c r="G1873">
        <f t="shared" si="543"/>
        <v>6670.0145457303033</v>
      </c>
      <c r="H1873">
        <f t="shared" si="544"/>
        <v>6577.3721895436902</v>
      </c>
      <c r="I1873" s="5">
        <f t="shared" si="533"/>
        <v>0</v>
      </c>
      <c r="J1873" s="6">
        <f>+H1873+SUM($D$16:$E$16)-SUM($F$27:F1873)</f>
        <v>8510.1844000700148</v>
      </c>
      <c r="K1873" s="10">
        <f t="shared" si="545"/>
        <v>7.8271048676004096E-3</v>
      </c>
      <c r="L1873" s="10">
        <f>+H1873/SUM(F$27:F1873)-1</f>
        <v>9.8574559680196128E-2</v>
      </c>
      <c r="M1873">
        <v>8.109</v>
      </c>
      <c r="R1873">
        <f t="shared" si="546"/>
        <v>6358.8304412889966</v>
      </c>
      <c r="S1873">
        <f t="shared" si="547"/>
        <v>6091.2394919724338</v>
      </c>
      <c r="T1873" s="5">
        <f t="shared" si="534"/>
        <v>0</v>
      </c>
      <c r="U1873" s="6">
        <f>+S1873+SUM($D$17:$E$17)-SUM($Q$27:Q1873)</f>
        <v>7702.0363340776958</v>
      </c>
      <c r="V1873" s="10">
        <f t="shared" si="535"/>
        <v>8.5576156580233764E-3</v>
      </c>
      <c r="W1873" s="10">
        <f>+S1873/SUM(Q$27:Q1873)-1</f>
        <v>0.22088423726219131</v>
      </c>
      <c r="X1873">
        <v>5.2140000000000004</v>
      </c>
      <c r="AC1873">
        <f t="shared" si="548"/>
        <v>12755.912954280224</v>
      </c>
      <c r="AD1873">
        <f t="shared" si="549"/>
        <v>12533.701073490316</v>
      </c>
      <c r="AE1873" s="5">
        <f t="shared" si="536"/>
        <v>0</v>
      </c>
      <c r="AF1873" s="6">
        <f>+AD1873+SUM($D$18:$E$18)-SUM($AB$27:AB1873)</f>
        <v>15432.919389279779</v>
      </c>
      <c r="AG1873" s="10">
        <f t="shared" si="537"/>
        <v>4.6947840492612691E-3</v>
      </c>
      <c r="AH1873" s="10">
        <f>+AD1873/SUM(AB$27:AB1873)-1</f>
        <v>0.3956136018233587</v>
      </c>
      <c r="AI1873" s="6">
        <f t="shared" si="538"/>
        <v>0</v>
      </c>
      <c r="AL1873" s="6">
        <f t="shared" si="539"/>
        <v>0</v>
      </c>
      <c r="AM1873" s="6">
        <f t="shared" si="540"/>
        <v>25784.757941299526</v>
      </c>
      <c r="AN1873" s="6">
        <f t="shared" si="541"/>
        <v>25202.312755006438</v>
      </c>
      <c r="AO1873" s="5">
        <f t="shared" si="542"/>
        <v>0</v>
      </c>
      <c r="AP1873" s="6">
        <f>+AN1873+SUM($D$16:$E$18)-SUM($AL$27:AL1873)</f>
        <v>31645.140123427485</v>
      </c>
      <c r="AQ1873" s="10">
        <f t="shared" si="550"/>
        <v>6.474237579953579E-3</v>
      </c>
      <c r="AR1873" s="10">
        <f>+AN1873/SUM(AL$27:AL1873)-1</f>
        <v>0.26281980019193263</v>
      </c>
    </row>
    <row r="1874" spans="1:44" x14ac:dyDescent="0.25">
      <c r="A1874" s="1">
        <v>42963</v>
      </c>
      <c r="B1874">
        <v>8.77</v>
      </c>
      <c r="G1874">
        <f t="shared" si="543"/>
        <v>6756.2979401772654</v>
      </c>
      <c r="H1874">
        <f t="shared" si="544"/>
        <v>6662.4571612725995</v>
      </c>
      <c r="I1874" s="5">
        <f t="shared" si="533"/>
        <v>0</v>
      </c>
      <c r="J1874" s="6">
        <f>+H1874+SUM($D$16:$E$16)-SUM($F$27:F1874)</f>
        <v>8595.2693717989241</v>
      </c>
      <c r="K1874" s="10">
        <f t="shared" si="545"/>
        <v>9.9980174023266422E-3</v>
      </c>
      <c r="L1874" s="10">
        <f>+H1874/SUM(F$27:F1874)-1</f>
        <v>0.11278573439539374</v>
      </c>
      <c r="M1874">
        <v>8.1669999999999998</v>
      </c>
      <c r="R1874">
        <f t="shared" si="546"/>
        <v>6404.3122720443007</v>
      </c>
      <c r="S1874">
        <f t="shared" si="547"/>
        <v>6134.8073660055334</v>
      </c>
      <c r="T1874" s="5">
        <f t="shared" si="534"/>
        <v>0</v>
      </c>
      <c r="U1874" s="6">
        <f>+S1874+SUM($D$17:$E$17)-SUM($Q$27:Q1874)</f>
        <v>7745.6042081107962</v>
      </c>
      <c r="V1874" s="10">
        <f t="shared" si="535"/>
        <v>5.6566695018478441E-3</v>
      </c>
      <c r="W1874" s="10">
        <f>+S1874/SUM(Q$27:Q1874)-1</f>
        <v>0.22961666860529251</v>
      </c>
      <c r="X1874">
        <v>5.2629999999999999</v>
      </c>
      <c r="AC1874">
        <f t="shared" si="548"/>
        <v>12875.790156957577</v>
      </c>
      <c r="AD1874">
        <f t="shared" si="549"/>
        <v>12651.489978860667</v>
      </c>
      <c r="AE1874" s="5">
        <f t="shared" si="536"/>
        <v>0</v>
      </c>
      <c r="AF1874" s="6">
        <f>+AD1874+SUM($D$18:$E$18)-SUM($AB$27:AB1874)</f>
        <v>15550.70829465013</v>
      </c>
      <c r="AG1874" s="10">
        <f t="shared" si="537"/>
        <v>7.6323152087589552E-3</v>
      </c>
      <c r="AH1874" s="10">
        <f>+AD1874/SUM(AB$27:AB1874)-1</f>
        <v>0.40872926474805049</v>
      </c>
      <c r="AI1874" s="6">
        <f t="shared" si="538"/>
        <v>0</v>
      </c>
      <c r="AL1874" s="6">
        <f t="shared" si="539"/>
        <v>0</v>
      </c>
      <c r="AM1874" s="6">
        <f t="shared" si="540"/>
        <v>26036.400369179144</v>
      </c>
      <c r="AN1874" s="6">
        <f t="shared" si="541"/>
        <v>25448.754506138801</v>
      </c>
      <c r="AO1874" s="5">
        <f t="shared" si="542"/>
        <v>0</v>
      </c>
      <c r="AP1874" s="6">
        <f>+AN1874+SUM($D$16:$E$18)-SUM($AL$27:AL1874)</f>
        <v>31891.581874559848</v>
      </c>
      <c r="AQ1874" s="10">
        <f t="shared" si="550"/>
        <v>7.7876650307489026E-3</v>
      </c>
      <c r="AR1874" s="10">
        <f>+AN1874/SUM(AL$27:AL1874)-1</f>
        <v>0.27516833050140188</v>
      </c>
    </row>
    <row r="1875" spans="1:44" x14ac:dyDescent="0.25">
      <c r="A1875" s="1">
        <v>42964</v>
      </c>
      <c r="B1875">
        <v>8.7629999999999999</v>
      </c>
      <c r="G1875">
        <f t="shared" si="543"/>
        <v>6750.9052280243304</v>
      </c>
      <c r="H1875">
        <f t="shared" si="544"/>
        <v>6657.1393505395426</v>
      </c>
      <c r="I1875" s="5">
        <f t="shared" si="533"/>
        <v>0</v>
      </c>
      <c r="J1875" s="6">
        <f>+H1875+SUM($D$16:$E$16)-SUM($F$27:F1875)</f>
        <v>8589.9515610658673</v>
      </c>
      <c r="K1875" s="10">
        <f t="shared" si="545"/>
        <v>-6.1869041015805148E-4</v>
      </c>
      <c r="L1875" s="10">
        <f>+H1875/SUM(F$27:F1875)-1</f>
        <v>0.11189753597569396</v>
      </c>
      <c r="M1875">
        <v>8.1219999999999999</v>
      </c>
      <c r="R1875">
        <f t="shared" si="546"/>
        <v>6369.0246447341506</v>
      </c>
      <c r="S1875">
        <f t="shared" si="547"/>
        <v>6101.0047051177835</v>
      </c>
      <c r="T1875" s="5">
        <f t="shared" si="534"/>
        <v>0</v>
      </c>
      <c r="U1875" s="6">
        <f>+S1875+SUM($D$17:$E$17)-SUM($Q$27:Q1875)</f>
        <v>7711.8015472230445</v>
      </c>
      <c r="V1875" s="10">
        <f t="shared" si="535"/>
        <v>-4.3641089809823841E-3</v>
      </c>
      <c r="W1875" s="10">
        <f>+S1875/SUM(Q$27:Q1875)-1</f>
        <v>0.22284150635633471</v>
      </c>
      <c r="X1875">
        <v>5.2169999999999996</v>
      </c>
      <c r="AC1875">
        <f t="shared" si="548"/>
        <v>12763.252374852304</v>
      </c>
      <c r="AD1875">
        <f t="shared" si="549"/>
        <v>12540.912639125232</v>
      </c>
      <c r="AE1875" s="5">
        <f t="shared" si="536"/>
        <v>0</v>
      </c>
      <c r="AF1875" s="6">
        <f>+AD1875+SUM($D$18:$E$18)-SUM($AB$27:AB1875)</f>
        <v>15440.130954914695</v>
      </c>
      <c r="AG1875" s="10">
        <f t="shared" si="537"/>
        <v>-7.110759049700488E-3</v>
      </c>
      <c r="AH1875" s="10">
        <f>+AD1875/SUM(AB$27:AB1875)-1</f>
        <v>0.39641660159425784</v>
      </c>
      <c r="AI1875" s="6">
        <f t="shared" si="538"/>
        <v>0</v>
      </c>
      <c r="AL1875" s="6">
        <f t="shared" si="539"/>
        <v>0</v>
      </c>
      <c r="AM1875" s="6">
        <f t="shared" si="540"/>
        <v>25883.182247610785</v>
      </c>
      <c r="AN1875" s="6">
        <f t="shared" si="541"/>
        <v>25299.056694782557</v>
      </c>
      <c r="AO1875" s="5">
        <f t="shared" si="542"/>
        <v>0</v>
      </c>
      <c r="AP1875" s="6">
        <f>+AN1875+SUM($D$16:$E$18)-SUM($AL$27:AL1875)</f>
        <v>31741.884063203604</v>
      </c>
      <c r="AQ1875" s="10">
        <f t="shared" si="550"/>
        <v>-4.6939600533161263E-3</v>
      </c>
      <c r="AR1875" s="10">
        <f>+AN1875/SUM(AL$27:AL1875)-1</f>
        <v>0.26766737762998294</v>
      </c>
    </row>
    <row r="1876" spans="1:44" x14ac:dyDescent="0.25">
      <c r="A1876" s="1">
        <v>42965</v>
      </c>
      <c r="B1876">
        <v>8.7260000000000009</v>
      </c>
      <c r="G1876">
        <f t="shared" si="543"/>
        <v>6722.4008923588171</v>
      </c>
      <c r="H1876">
        <f t="shared" si="544"/>
        <v>6629.030922379101</v>
      </c>
      <c r="I1876" s="5">
        <f t="shared" si="533"/>
        <v>0</v>
      </c>
      <c r="J1876" s="6">
        <f>+H1876+SUM($D$16:$E$16)-SUM($F$27:F1876)</f>
        <v>8561.8431329054256</v>
      </c>
      <c r="K1876" s="10">
        <f t="shared" si="545"/>
        <v>-3.2722452461598772E-3</v>
      </c>
      <c r="L1876" s="10">
        <f>+H1876/SUM(F$27:F1876)-1</f>
        <v>0.10720277290013791</v>
      </c>
      <c r="M1876">
        <v>8.0739999999999998</v>
      </c>
      <c r="R1876">
        <f t="shared" si="546"/>
        <v>6331.3845089366578</v>
      </c>
      <c r="S1876">
        <f t="shared" si="547"/>
        <v>6064.9485335041845</v>
      </c>
      <c r="T1876" s="5">
        <f t="shared" si="534"/>
        <v>0</v>
      </c>
      <c r="U1876" s="6">
        <f>+S1876+SUM($D$17:$E$17)-SUM($Q$27:Q1876)</f>
        <v>7675.7453756094465</v>
      </c>
      <c r="V1876" s="10">
        <f t="shared" si="535"/>
        <v>-4.6754537694997378E-3</v>
      </c>
      <c r="W1876" s="10">
        <f>+S1876/SUM(Q$27:Q1876)-1</f>
        <v>0.21561466662411322</v>
      </c>
      <c r="X1876">
        <v>5.1920000000000002</v>
      </c>
      <c r="AC1876">
        <f t="shared" si="548"/>
        <v>12702.090536751613</v>
      </c>
      <c r="AD1876">
        <f t="shared" si="549"/>
        <v>12480.816258834237</v>
      </c>
      <c r="AE1876" s="5">
        <f t="shared" si="536"/>
        <v>0</v>
      </c>
      <c r="AF1876" s="6">
        <f>+AD1876+SUM($D$18:$E$18)-SUM($AB$27:AB1876)</f>
        <v>15380.034574623702</v>
      </c>
      <c r="AG1876" s="10">
        <f t="shared" si="537"/>
        <v>-3.8922195975199525E-3</v>
      </c>
      <c r="AH1876" s="10">
        <f>+AD1876/SUM(AB$27:AB1876)-1</f>
        <v>0.3897249368367619</v>
      </c>
      <c r="AI1876" s="6">
        <f t="shared" si="538"/>
        <v>0</v>
      </c>
      <c r="AL1876" s="6">
        <f t="shared" si="539"/>
        <v>0</v>
      </c>
      <c r="AM1876" s="6">
        <f t="shared" si="540"/>
        <v>25755.875938047087</v>
      </c>
      <c r="AN1876" s="6">
        <f t="shared" si="541"/>
        <v>25174.795714717522</v>
      </c>
      <c r="AO1876" s="5">
        <f t="shared" si="542"/>
        <v>0</v>
      </c>
      <c r="AP1876" s="6">
        <f>+AN1876+SUM($D$16:$E$18)-SUM($AL$27:AL1876)</f>
        <v>31617.623083138566</v>
      </c>
      <c r="AQ1876" s="10">
        <f t="shared" si="550"/>
        <v>-3.9147323396939715E-3</v>
      </c>
      <c r="AR1876" s="10">
        <f>+AN1876/SUM(AL$27:AL1876)-1</f>
        <v>0.2614409956489796</v>
      </c>
    </row>
    <row r="1877" spans="1:44" x14ac:dyDescent="0.25">
      <c r="A1877" s="1">
        <v>42968</v>
      </c>
      <c r="B1877">
        <v>8.7089999999999996</v>
      </c>
      <c r="G1877">
        <f t="shared" si="543"/>
        <v>6709.3043057016876</v>
      </c>
      <c r="H1877">
        <f t="shared" si="544"/>
        <v>6616.1162391702474</v>
      </c>
      <c r="I1877" s="5">
        <f t="shared" si="533"/>
        <v>0</v>
      </c>
      <c r="J1877" s="6">
        <f>+H1877+SUM($D$16:$E$16)-SUM($F$27:F1877)</f>
        <v>8548.9284496965702</v>
      </c>
      <c r="K1877" s="10">
        <f t="shared" si="545"/>
        <v>-1.5083998863774095E-3</v>
      </c>
      <c r="L1877" s="10">
        <f>+H1877/SUM(F$27:F1877)-1</f>
        <v>0.10504571959515219</v>
      </c>
      <c r="M1877">
        <v>8.0470000000000006</v>
      </c>
      <c r="R1877">
        <f t="shared" si="546"/>
        <v>6310.2119325505682</v>
      </c>
      <c r="S1877">
        <f t="shared" si="547"/>
        <v>6044.6669369715355</v>
      </c>
      <c r="T1877" s="5">
        <f t="shared" si="534"/>
        <v>0</v>
      </c>
      <c r="U1877" s="6">
        <f>+S1877+SUM($D$17:$E$17)-SUM($Q$27:Q1877)</f>
        <v>7655.4637790767965</v>
      </c>
      <c r="V1877" s="10">
        <f t="shared" si="535"/>
        <v>-2.6422966813225424E-3</v>
      </c>
      <c r="W1877" s="10">
        <f>+S1877/SUM(Q$27:Q1877)-1</f>
        <v>0.21154956927473867</v>
      </c>
      <c r="X1877">
        <v>5.1790000000000003</v>
      </c>
      <c r="AC1877">
        <f t="shared" si="548"/>
        <v>12670.286380939253</v>
      </c>
      <c r="AD1877">
        <f t="shared" si="549"/>
        <v>12449.566141082918</v>
      </c>
      <c r="AE1877" s="5">
        <f t="shared" si="536"/>
        <v>0</v>
      </c>
      <c r="AF1877" s="6">
        <f>+AD1877+SUM($D$18:$E$18)-SUM($AB$27:AB1877)</f>
        <v>15348.784456872383</v>
      </c>
      <c r="AG1877" s="10">
        <f t="shared" si="537"/>
        <v>-2.0318626463219358E-3</v>
      </c>
      <c r="AH1877" s="10">
        <f>+AD1877/SUM(AB$27:AB1877)-1</f>
        <v>0.38624527116286411</v>
      </c>
      <c r="AI1877" s="6">
        <f t="shared" si="538"/>
        <v>0</v>
      </c>
      <c r="AL1877" s="6">
        <f t="shared" si="539"/>
        <v>0</v>
      </c>
      <c r="AM1877" s="6">
        <f t="shared" si="540"/>
        <v>25689.802619191509</v>
      </c>
      <c r="AN1877" s="6">
        <f t="shared" si="541"/>
        <v>25110.349317224704</v>
      </c>
      <c r="AO1877" s="5">
        <f t="shared" si="542"/>
        <v>0</v>
      </c>
      <c r="AP1877" s="6">
        <f>+AN1877+SUM($D$16:$E$18)-SUM($AL$27:AL1877)</f>
        <v>31553.176685645751</v>
      </c>
      <c r="AQ1877" s="10">
        <f t="shared" si="550"/>
        <v>-2.0383062105381322E-3</v>
      </c>
      <c r="AR1877" s="10">
        <f>+AN1877/SUM(AL$27:AL1877)-1</f>
        <v>0.25821176079279362</v>
      </c>
    </row>
    <row r="1878" spans="1:44" x14ac:dyDescent="0.25">
      <c r="A1878" s="1">
        <v>42969</v>
      </c>
      <c r="B1878">
        <v>8.8149999999999995</v>
      </c>
      <c r="G1878">
        <f t="shared" si="543"/>
        <v>6790.9653754461333</v>
      </c>
      <c r="H1878">
        <f t="shared" si="544"/>
        <v>6696.6430874136795</v>
      </c>
      <c r="I1878" s="5">
        <f t="shared" si="533"/>
        <v>0</v>
      </c>
      <c r="J1878" s="6">
        <f>+H1878+SUM($D$16:$E$16)-SUM($F$27:F1878)</f>
        <v>8629.4552979400032</v>
      </c>
      <c r="K1878" s="10">
        <f t="shared" si="545"/>
        <v>9.4195253495532594E-3</v>
      </c>
      <c r="L1878" s="10">
        <f>+H1878/SUM(F$27:F1878)-1</f>
        <v>0.11849558137917882</v>
      </c>
      <c r="M1878">
        <v>8.1150000000000002</v>
      </c>
      <c r="R1878">
        <f t="shared" si="546"/>
        <v>6363.5354582636828</v>
      </c>
      <c r="S1878">
        <f t="shared" si="547"/>
        <v>6095.7465134241338</v>
      </c>
      <c r="T1878" s="5">
        <f t="shared" si="534"/>
        <v>0</v>
      </c>
      <c r="U1878" s="6">
        <f>+S1878+SUM($D$17:$E$17)-SUM($Q$27:Q1878)</f>
        <v>7706.5433555293957</v>
      </c>
      <c r="V1878" s="10">
        <f t="shared" si="535"/>
        <v>6.6723033282718447E-3</v>
      </c>
      <c r="W1878" s="10">
        <f>+S1878/SUM(Q$27:Q1878)-1</f>
        <v>0.22178759222871913</v>
      </c>
      <c r="X1878">
        <v>5.226</v>
      </c>
      <c r="AC1878">
        <f t="shared" si="548"/>
        <v>12785.270636568554</v>
      </c>
      <c r="AD1878">
        <f t="shared" si="549"/>
        <v>12562.547336029993</v>
      </c>
      <c r="AE1878" s="5">
        <f t="shared" si="536"/>
        <v>0</v>
      </c>
      <c r="AF1878" s="6">
        <f>+AD1878+SUM($D$18:$E$18)-SUM($AB$27:AB1878)</f>
        <v>15461.765651819458</v>
      </c>
      <c r="AG1878" s="10">
        <f t="shared" si="537"/>
        <v>7.3609213331866652E-3</v>
      </c>
      <c r="AH1878" s="10">
        <f>+AD1878/SUM(AB$27:AB1878)-1</f>
        <v>0.3988256009069564</v>
      </c>
      <c r="AI1878" s="6">
        <f t="shared" si="538"/>
        <v>0</v>
      </c>
      <c r="AL1878" s="6">
        <f t="shared" si="539"/>
        <v>0</v>
      </c>
      <c r="AM1878" s="6">
        <f t="shared" si="540"/>
        <v>25939.771470278371</v>
      </c>
      <c r="AN1878" s="6">
        <f t="shared" si="541"/>
        <v>25354.936936867809</v>
      </c>
      <c r="AO1878" s="5">
        <f t="shared" si="542"/>
        <v>0</v>
      </c>
      <c r="AP1878" s="6">
        <f>+AN1878+SUM($D$16:$E$18)-SUM($AL$27:AL1878)</f>
        <v>31797.764305288856</v>
      </c>
      <c r="AQ1878" s="10">
        <f t="shared" si="550"/>
        <v>7.7516004832050012E-3</v>
      </c>
      <c r="AR1878" s="10">
        <f>+AN1878/SUM(AL$27:AL1878)-1</f>
        <v>0.27046738558285455</v>
      </c>
    </row>
    <row r="1879" spans="1:44" x14ac:dyDescent="0.25">
      <c r="A1879" s="1">
        <v>42970</v>
      </c>
      <c r="B1879">
        <v>8.8030000000000008</v>
      </c>
      <c r="G1879">
        <f t="shared" si="543"/>
        <v>6781.7207260411024</v>
      </c>
      <c r="H1879">
        <f t="shared" si="544"/>
        <v>6687.5268404427261</v>
      </c>
      <c r="I1879" s="5">
        <f t="shared" si="533"/>
        <v>0</v>
      </c>
      <c r="J1879" s="6">
        <f>+H1879+SUM($D$16:$E$16)-SUM($F$27:F1879)</f>
        <v>8620.3390509690507</v>
      </c>
      <c r="K1879" s="10">
        <f t="shared" si="545"/>
        <v>-1.0564104750769854E-3</v>
      </c>
      <c r="L1879" s="10">
        <f>+H1879/SUM(F$27:F1879)-1</f>
        <v>0.1169729555168364</v>
      </c>
      <c r="M1879">
        <v>8.0909999999999993</v>
      </c>
      <c r="R1879">
        <f t="shared" si="546"/>
        <v>6344.715390364936</v>
      </c>
      <c r="S1879">
        <f t="shared" si="547"/>
        <v>6077.7184276173339</v>
      </c>
      <c r="T1879" s="5">
        <f t="shared" si="534"/>
        <v>0</v>
      </c>
      <c r="U1879" s="6">
        <f>+S1879+SUM($D$17:$E$17)-SUM($Q$27:Q1879)</f>
        <v>7688.5152697225958</v>
      </c>
      <c r="V1879" s="10">
        <f t="shared" si="535"/>
        <v>-2.3393219210094962E-3</v>
      </c>
      <c r="W1879" s="10">
        <f>+S1879/SUM(Q$27:Q1879)-1</f>
        <v>0.21817417236260828</v>
      </c>
      <c r="X1879">
        <v>5.1920000000000002</v>
      </c>
      <c r="AC1879">
        <f t="shared" si="548"/>
        <v>12702.090536751613</v>
      </c>
      <c r="AD1879">
        <f t="shared" si="549"/>
        <v>12480.816258834238</v>
      </c>
      <c r="AE1879" s="5">
        <f t="shared" si="536"/>
        <v>0</v>
      </c>
      <c r="AF1879" s="6">
        <f>+AD1879+SUM($D$18:$E$18)-SUM($AB$27:AB1879)</f>
        <v>15380.034574623702</v>
      </c>
      <c r="AG1879" s="10">
        <f t="shared" si="537"/>
        <v>-5.2860118977510195E-3</v>
      </c>
      <c r="AH1879" s="10">
        <f>+AD1879/SUM(AB$27:AB1879)-1</f>
        <v>0.38972493683676213</v>
      </c>
      <c r="AI1879" s="6">
        <f t="shared" si="538"/>
        <v>0</v>
      </c>
      <c r="AL1879" s="6">
        <f t="shared" si="539"/>
        <v>0</v>
      </c>
      <c r="AM1879" s="6">
        <f t="shared" si="540"/>
        <v>25828.526653157653</v>
      </c>
      <c r="AN1879" s="6">
        <f t="shared" si="541"/>
        <v>25246.0615268943</v>
      </c>
      <c r="AO1879" s="5">
        <f t="shared" si="542"/>
        <v>0</v>
      </c>
      <c r="AP1879" s="6">
        <f>+AN1879+SUM($D$16:$E$18)-SUM($AL$27:AL1879)</f>
        <v>31688.888895315347</v>
      </c>
      <c r="AQ1879" s="10">
        <f t="shared" si="550"/>
        <v>-3.4239957541731814E-3</v>
      </c>
      <c r="AR1879" s="10">
        <f>+AN1879/SUM(AL$27:AL1879)-1</f>
        <v>0.26501193295018899</v>
      </c>
    </row>
    <row r="1880" spans="1:44" x14ac:dyDescent="0.25">
      <c r="A1880" s="1">
        <v>42971</v>
      </c>
      <c r="B1880">
        <v>8.8620000000000001</v>
      </c>
      <c r="G1880">
        <f t="shared" si="543"/>
        <v>6827.1735856158411</v>
      </c>
      <c r="H1880">
        <f t="shared" si="544"/>
        <v>6732.3483880499189</v>
      </c>
      <c r="I1880" s="5">
        <f t="shared" si="533"/>
        <v>0</v>
      </c>
      <c r="J1880" s="6">
        <f>+H1880+SUM($D$16:$E$16)-SUM($F$27:F1880)</f>
        <v>8665.1605985762435</v>
      </c>
      <c r="K1880" s="10">
        <f t="shared" si="545"/>
        <v>5.1995109870015543E-3</v>
      </c>
      <c r="L1880" s="10">
        <f>+H1880/SUM(F$27:F1880)-1</f>
        <v>0.12445919934002081</v>
      </c>
      <c r="M1880">
        <v>8.093</v>
      </c>
      <c r="R1880">
        <f t="shared" si="546"/>
        <v>6346.283729356499</v>
      </c>
      <c r="S1880">
        <f t="shared" si="547"/>
        <v>6079.2207681012342</v>
      </c>
      <c r="T1880" s="5">
        <f t="shared" si="534"/>
        <v>0</v>
      </c>
      <c r="U1880" s="6">
        <f>+S1880+SUM($D$17:$E$17)-SUM($Q$27:Q1880)</f>
        <v>7690.0176102064952</v>
      </c>
      <c r="V1880" s="10">
        <f t="shared" si="535"/>
        <v>1.9540059832046097E-4</v>
      </c>
      <c r="W1880" s="10">
        <f>+S1880/SUM(Q$27:Q1880)-1</f>
        <v>0.21847529068478422</v>
      </c>
      <c r="X1880">
        <v>5.1879999999999997</v>
      </c>
      <c r="AC1880">
        <f t="shared" si="548"/>
        <v>12692.304642655501</v>
      </c>
      <c r="AD1880">
        <f t="shared" si="549"/>
        <v>12471.200837987677</v>
      </c>
      <c r="AE1880" s="5">
        <f t="shared" si="536"/>
        <v>0</v>
      </c>
      <c r="AF1880" s="6">
        <f>+AD1880+SUM($D$18:$E$18)-SUM($AB$27:AB1880)</f>
        <v>15370.419153777142</v>
      </c>
      <c r="AG1880" s="10">
        <f t="shared" si="537"/>
        <v>-6.2518850656057001E-4</v>
      </c>
      <c r="AH1880" s="10">
        <f>+AD1880/SUM(AB$27:AB1880)-1</f>
        <v>0.38865427047556267</v>
      </c>
      <c r="AI1880" s="6">
        <f t="shared" si="538"/>
        <v>0</v>
      </c>
      <c r="AL1880" s="6">
        <f t="shared" si="539"/>
        <v>0</v>
      </c>
      <c r="AM1880" s="6">
        <f t="shared" si="540"/>
        <v>25865.761957627841</v>
      </c>
      <c r="AN1880" s="6">
        <f t="shared" si="541"/>
        <v>25282.769994138827</v>
      </c>
      <c r="AO1880" s="5">
        <f t="shared" si="542"/>
        <v>0</v>
      </c>
      <c r="AP1880" s="6">
        <f>+AN1880+SUM($D$16:$E$18)-SUM($AL$27:AL1880)</f>
        <v>31725.597362559874</v>
      </c>
      <c r="AQ1880" s="10">
        <f t="shared" si="550"/>
        <v>1.1584018412824637E-3</v>
      </c>
      <c r="AR1880" s="10">
        <f>+AN1880/SUM(AL$27:AL1880)-1</f>
        <v>0.26685129506436156</v>
      </c>
    </row>
    <row r="1881" spans="1:44" x14ac:dyDescent="0.25">
      <c r="A1881" s="1">
        <v>42972</v>
      </c>
      <c r="B1881">
        <v>8.8330000000000002</v>
      </c>
      <c r="G1881">
        <f t="shared" si="543"/>
        <v>6804.8323495536815</v>
      </c>
      <c r="H1881">
        <f t="shared" si="544"/>
        <v>6710.3174578701119</v>
      </c>
      <c r="I1881" s="5">
        <f t="shared" si="533"/>
        <v>0</v>
      </c>
      <c r="J1881" s="6">
        <f>+H1881+SUM($D$16:$E$16)-SUM($F$27:F1881)</f>
        <v>8643.1296683964356</v>
      </c>
      <c r="K1881" s="10">
        <f t="shared" si="545"/>
        <v>-2.542472228781012E-3</v>
      </c>
      <c r="L1881" s="10">
        <f>+H1881/SUM(F$27:F1881)-1</f>
        <v>0.12077952017269267</v>
      </c>
      <c r="M1881">
        <v>8.0809999999999995</v>
      </c>
      <c r="R1881">
        <f t="shared" si="546"/>
        <v>6336.8736954071255</v>
      </c>
      <c r="S1881">
        <f t="shared" si="547"/>
        <v>6070.2067251978342</v>
      </c>
      <c r="T1881" s="5">
        <f t="shared" si="534"/>
        <v>0</v>
      </c>
      <c r="U1881" s="6">
        <f>+S1881+SUM($D$17:$E$17)-SUM($Q$27:Q1881)</f>
        <v>7681.0035673030952</v>
      </c>
      <c r="V1881" s="10">
        <f t="shared" si="535"/>
        <v>-1.1721745463152411E-3</v>
      </c>
      <c r="W1881" s="10">
        <f>+S1881/SUM(Q$27:Q1881)-1</f>
        <v>0.21666858075172879</v>
      </c>
      <c r="X1881">
        <v>5.1669999999999998</v>
      </c>
      <c r="AC1881">
        <f t="shared" si="548"/>
        <v>12640.92869865092</v>
      </c>
      <c r="AD1881">
        <f t="shared" si="549"/>
        <v>12420.719878543239</v>
      </c>
      <c r="AE1881" s="5">
        <f t="shared" si="536"/>
        <v>0</v>
      </c>
      <c r="AF1881" s="6">
        <f>+AD1881+SUM($D$18:$E$18)-SUM($AB$27:AB1881)</f>
        <v>15319.938194332704</v>
      </c>
      <c r="AG1881" s="10">
        <f t="shared" si="537"/>
        <v>-3.2842929616549998E-3</v>
      </c>
      <c r="AH1881" s="10">
        <f>+AD1881/SUM(AB$27:AB1881)-1</f>
        <v>0.38303327207926596</v>
      </c>
      <c r="AI1881" s="6">
        <f t="shared" si="538"/>
        <v>0</v>
      </c>
      <c r="AL1881" s="6">
        <f t="shared" si="539"/>
        <v>0</v>
      </c>
      <c r="AM1881" s="6">
        <f t="shared" si="540"/>
        <v>25782.634743611728</v>
      </c>
      <c r="AN1881" s="6">
        <f t="shared" si="541"/>
        <v>25201.244061611185</v>
      </c>
      <c r="AO1881" s="5">
        <f t="shared" si="542"/>
        <v>0</v>
      </c>
      <c r="AP1881" s="6">
        <f>+AN1881+SUM($D$16:$E$18)-SUM($AL$27:AL1881)</f>
        <v>31644.071430032232</v>
      </c>
      <c r="AQ1881" s="10">
        <f t="shared" si="550"/>
        <v>-2.5697209605216598E-3</v>
      </c>
      <c r="AR1881" s="10">
        <f>+AN1881/SUM(AL$27:AL1881)-1</f>
        <v>0.26276625085330729</v>
      </c>
    </row>
    <row r="1882" spans="1:44" x14ac:dyDescent="0.25">
      <c r="A1882" s="1">
        <v>42975</v>
      </c>
      <c r="B1882">
        <v>8.7690000000000001</v>
      </c>
      <c r="G1882">
        <f t="shared" si="543"/>
        <v>6755.5275527268459</v>
      </c>
      <c r="H1882">
        <f t="shared" si="544"/>
        <v>6661.6974740250207</v>
      </c>
      <c r="I1882" s="5">
        <f t="shared" si="533"/>
        <v>0</v>
      </c>
      <c r="J1882" s="6">
        <f>+H1882+SUM($D$16:$E$16)-SUM($F$27:F1882)</f>
        <v>8594.5096845513435</v>
      </c>
      <c r="K1882" s="10">
        <f t="shared" si="545"/>
        <v>-5.6252753007826062E-3</v>
      </c>
      <c r="L1882" s="10">
        <f>+H1882/SUM(F$27:F1882)-1</f>
        <v>0.11265884890686539</v>
      </c>
      <c r="M1882">
        <v>8.0530000000000008</v>
      </c>
      <c r="R1882">
        <f t="shared" si="546"/>
        <v>6314.9169495252554</v>
      </c>
      <c r="S1882">
        <f t="shared" si="547"/>
        <v>6049.1739584232355</v>
      </c>
      <c r="T1882" s="5">
        <f t="shared" si="534"/>
        <v>0</v>
      </c>
      <c r="U1882" s="6">
        <f>+S1882+SUM($D$17:$E$17)-SUM($Q$27:Q1882)</f>
        <v>7659.9708005284965</v>
      </c>
      <c r="V1882" s="10">
        <f t="shared" si="535"/>
        <v>-2.7382836878415695E-3</v>
      </c>
      <c r="W1882" s="10">
        <f>+S1882/SUM(Q$27:Q1882)-1</f>
        <v>0.21245292424126627</v>
      </c>
      <c r="X1882">
        <v>5.1440000000000001</v>
      </c>
      <c r="AC1882">
        <f t="shared" si="548"/>
        <v>12584.659807598284</v>
      </c>
      <c r="AD1882">
        <f t="shared" si="549"/>
        <v>12365.431208675522</v>
      </c>
      <c r="AE1882" s="5">
        <f t="shared" si="536"/>
        <v>0</v>
      </c>
      <c r="AF1882" s="6">
        <f>+AD1882+SUM($D$18:$E$18)-SUM($AB$27:AB1882)</f>
        <v>15264.649524464987</v>
      </c>
      <c r="AG1882" s="10">
        <f t="shared" si="537"/>
        <v>-3.6089355692159319E-3</v>
      </c>
      <c r="AH1882" s="10">
        <f>+AD1882/SUM(AB$27:AB1882)-1</f>
        <v>0.37687694050236953</v>
      </c>
      <c r="AI1882" s="6">
        <f t="shared" si="538"/>
        <v>0</v>
      </c>
      <c r="AL1882" s="6">
        <f t="shared" si="539"/>
        <v>0</v>
      </c>
      <c r="AM1882" s="6">
        <f t="shared" si="540"/>
        <v>25655.104309850387</v>
      </c>
      <c r="AN1882" s="6">
        <f t="shared" si="541"/>
        <v>25076.302641123781</v>
      </c>
      <c r="AO1882" s="5">
        <f t="shared" si="542"/>
        <v>0</v>
      </c>
      <c r="AP1882" s="6">
        <f>+AN1882+SUM($D$16:$E$18)-SUM($AL$27:AL1882)</f>
        <v>31519.130009544828</v>
      </c>
      <c r="AQ1882" s="10">
        <f t="shared" si="550"/>
        <v>-3.948335812718029E-3</v>
      </c>
      <c r="AR1882" s="10">
        <f>+AN1882/SUM(AL$27:AL1882)-1</f>
        <v>0.25650577384116247</v>
      </c>
    </row>
    <row r="1883" spans="1:44" x14ac:dyDescent="0.25">
      <c r="A1883" s="1">
        <v>42976</v>
      </c>
      <c r="B1883">
        <v>8.6880000000000006</v>
      </c>
      <c r="G1883">
        <f t="shared" si="543"/>
        <v>6693.1261692428834</v>
      </c>
      <c r="H1883">
        <f t="shared" si="544"/>
        <v>6600.1628069710787</v>
      </c>
      <c r="I1883" s="5">
        <f t="shared" si="533"/>
        <v>0</v>
      </c>
      <c r="J1883" s="6">
        <f>+H1883+SUM($D$16:$E$16)-SUM($F$27:F1883)</f>
        <v>8532.9750174974033</v>
      </c>
      <c r="K1883" s="10">
        <f t="shared" si="545"/>
        <v>-7.1597647000792852E-3</v>
      </c>
      <c r="L1883" s="10">
        <f>+H1883/SUM(F$27:F1883)-1</f>
        <v>0.10238112433605284</v>
      </c>
      <c r="M1883">
        <v>7.9710000000000001</v>
      </c>
      <c r="R1883">
        <f t="shared" si="546"/>
        <v>6250.6150508712044</v>
      </c>
      <c r="S1883">
        <f t="shared" si="547"/>
        <v>5987.577998583336</v>
      </c>
      <c r="T1883" s="5">
        <f t="shared" si="534"/>
        <v>0</v>
      </c>
      <c r="U1883" s="6">
        <f>+S1883+SUM($D$17:$E$17)-SUM($Q$27:Q1883)</f>
        <v>7598.3748406885979</v>
      </c>
      <c r="V1883" s="10">
        <f t="shared" si="535"/>
        <v>-8.0412786737579234E-3</v>
      </c>
      <c r="W1883" s="10">
        <f>+S1883/SUM(Q$27:Q1883)-1</f>
        <v>0.20010707303205422</v>
      </c>
      <c r="X1883">
        <v>5.1159999999999997</v>
      </c>
      <c r="AC1883">
        <f t="shared" si="548"/>
        <v>12516.158548925509</v>
      </c>
      <c r="AD1883">
        <f t="shared" si="549"/>
        <v>12298.123262749605</v>
      </c>
      <c r="AE1883" s="5">
        <f t="shared" si="536"/>
        <v>0</v>
      </c>
      <c r="AF1883" s="6">
        <f>+AD1883+SUM($D$18:$E$18)-SUM($AB$27:AB1883)</f>
        <v>15197.34157853907</v>
      </c>
      <c r="AG1883" s="10">
        <f t="shared" si="537"/>
        <v>-4.4094000204879524E-3</v>
      </c>
      <c r="AH1883" s="10">
        <f>+AD1883/SUM(AB$27:AB1883)-1</f>
        <v>0.36938227597397399</v>
      </c>
      <c r="AI1883" s="6">
        <f t="shared" si="538"/>
        <v>0</v>
      </c>
      <c r="AL1883" s="6">
        <f t="shared" si="539"/>
        <v>0</v>
      </c>
      <c r="AM1883" s="6">
        <f t="shared" si="540"/>
        <v>25459.899769039595</v>
      </c>
      <c r="AN1883" s="6">
        <f t="shared" si="541"/>
        <v>24885.864068304021</v>
      </c>
      <c r="AO1883" s="5">
        <f t="shared" si="542"/>
        <v>0</v>
      </c>
      <c r="AP1883" s="6">
        <f>+AN1883+SUM($D$16:$E$18)-SUM($AL$27:AL1883)</f>
        <v>31328.691436725068</v>
      </c>
      <c r="AQ1883" s="10">
        <f t="shared" si="550"/>
        <v>-6.0419996605899362E-3</v>
      </c>
      <c r="AR1883" s="10">
        <f>+AN1883/SUM(AL$27:AL1883)-1</f>
        <v>0.24696341148676648</v>
      </c>
    </row>
    <row r="1884" spans="1:44" x14ac:dyDescent="0.25">
      <c r="A1884" s="1">
        <v>42977</v>
      </c>
      <c r="B1884">
        <v>8.8219999999999992</v>
      </c>
      <c r="G1884">
        <f t="shared" si="543"/>
        <v>6796.3580875990692</v>
      </c>
      <c r="H1884">
        <f t="shared" si="544"/>
        <v>6701.9608981467372</v>
      </c>
      <c r="I1884" s="5">
        <f t="shared" ref="I1884:I1947" si="551">+C1884*(MAX($A:$A)-$A1884)</f>
        <v>0</v>
      </c>
      <c r="J1884" s="6">
        <f>+H1884+SUM($D$16:$E$16)-SUM($F$27:F1884)</f>
        <v>8634.7731086730601</v>
      </c>
      <c r="K1884" s="10">
        <f t="shared" si="545"/>
        <v>1.1929964750501787E-2</v>
      </c>
      <c r="L1884" s="10">
        <f>+H1884/SUM(F$27:F1884)-1</f>
        <v>0.11938377979887882</v>
      </c>
      <c r="M1884">
        <v>8.0079999999999991</v>
      </c>
      <c r="R1884">
        <f t="shared" si="546"/>
        <v>6279.6293222151053</v>
      </c>
      <c r="S1884">
        <f t="shared" si="547"/>
        <v>6015.3712975354856</v>
      </c>
      <c r="T1884" s="5">
        <f t="shared" ref="T1884:T1947" si="552">+N1884*(MAX($A:$A)-$A1884)</f>
        <v>0</v>
      </c>
      <c r="U1884" s="6">
        <f>+S1884+SUM($D$17:$E$17)-SUM($Q$27:Q1884)</f>
        <v>7626.1681396407484</v>
      </c>
      <c r="V1884" s="10">
        <f t="shared" ref="V1884:V1947" si="553">+U1884/U1883-1</f>
        <v>3.6577951910610196E-3</v>
      </c>
      <c r="W1884" s="10">
        <f>+S1884/SUM(Q$27:Q1884)-1</f>
        <v>0.20567776199230847</v>
      </c>
      <c r="X1884">
        <v>5.1619999999999999</v>
      </c>
      <c r="AC1884">
        <f t="shared" si="548"/>
        <v>12628.69633103078</v>
      </c>
      <c r="AD1884">
        <f t="shared" si="549"/>
        <v>12408.700602485038</v>
      </c>
      <c r="AE1884" s="5">
        <f t="shared" ref="AE1884:AE1947" si="554">+Y1884*(MAX($A:$A)-$A1884)</f>
        <v>0</v>
      </c>
      <c r="AF1884" s="6">
        <f>+AD1884+SUM($D$18:$E$18)-SUM($AB$27:AB1884)</f>
        <v>15307.918918274501</v>
      </c>
      <c r="AG1884" s="10">
        <f t="shared" ref="AG1884:AG1947" si="555">+AF1884/AF1883-1</f>
        <v>7.2760975440324671E-3</v>
      </c>
      <c r="AH1884" s="10">
        <f>+AD1884/SUM(AB$27:AB1884)-1</f>
        <v>0.38169493912776642</v>
      </c>
      <c r="AI1884" s="6">
        <f t="shared" ref="AI1884:AI1947" si="556">+C1884+N1884+Y1884</f>
        <v>0</v>
      </c>
      <c r="AL1884" s="6">
        <f t="shared" ref="AL1884:AL1947" si="557">+F1884+Q1884+AB1884</f>
        <v>0</v>
      </c>
      <c r="AM1884" s="6">
        <f t="shared" ref="AM1884:AM1947" si="558">+G1884+R1884+AC1884</f>
        <v>25704.683740844954</v>
      </c>
      <c r="AN1884" s="6">
        <f t="shared" ref="AN1884:AN1947" si="559">+H1884+S1884+AD1884</f>
        <v>25126.03279816726</v>
      </c>
      <c r="AO1884" s="5">
        <f t="shared" ref="AO1884:AO1947" si="560">+AI1884*(MAX($A:$A)-$A1884)</f>
        <v>0</v>
      </c>
      <c r="AP1884" s="6">
        <f>+AN1884+SUM($D$16:$E$18)-SUM($AL$27:AL1884)</f>
        <v>31568.860166588307</v>
      </c>
      <c r="AQ1884" s="10">
        <f t="shared" si="550"/>
        <v>7.6660951622671281E-3</v>
      </c>
      <c r="AR1884" s="10">
        <f>+AN1884/SUM(AL$27:AL1884)-1</f>
        <v>0.25899761764897655</v>
      </c>
    </row>
    <row r="1885" spans="1:44" x14ac:dyDescent="0.25">
      <c r="A1885" s="1">
        <v>42978</v>
      </c>
      <c r="B1885">
        <v>8.843</v>
      </c>
      <c r="G1885">
        <f t="shared" ref="G1885:G1948" si="561">+(B1885/B1884*G1884)+F1885</f>
        <v>6812.5362240578752</v>
      </c>
      <c r="H1885">
        <f t="shared" ref="H1885:H1948" si="562">+($B1885/$B1884*H1884)+F1885</f>
        <v>6717.9143303459086</v>
      </c>
      <c r="I1885" s="5">
        <f t="shared" si="551"/>
        <v>0</v>
      </c>
      <c r="J1885" s="6">
        <f>+H1885+SUM($D$16:$E$16)-SUM($F$27:F1885)</f>
        <v>8650.7265408722342</v>
      </c>
      <c r="K1885" s="10">
        <f t="shared" ref="K1885:K1948" si="563">+J1885/J1884-1</f>
        <v>1.8475797798496174E-3</v>
      </c>
      <c r="L1885" s="10">
        <f>+H1885/SUM(F$27:F1885)-1</f>
        <v>0.12204837505797839</v>
      </c>
      <c r="M1885">
        <v>8.0649999999999995</v>
      </c>
      <c r="R1885">
        <f t="shared" ref="R1885:R1948" si="564">+($M1885/$M1884*R1884)+N1885</f>
        <v>6324.3269834746279</v>
      </c>
      <c r="S1885">
        <f t="shared" ref="S1885:S1948" si="565">+($M1885/$M1884*S1884)+Q1885</f>
        <v>6058.1880013266345</v>
      </c>
      <c r="T1885" s="5">
        <f t="shared" si="552"/>
        <v>0</v>
      </c>
      <c r="U1885" s="6">
        <f>+S1885+SUM($D$17:$E$17)-SUM($Q$27:Q1885)</f>
        <v>7668.9848434318965</v>
      </c>
      <c r="V1885" s="10">
        <f t="shared" si="553"/>
        <v>5.6144452898418962E-3</v>
      </c>
      <c r="W1885" s="10">
        <f>+S1885/SUM(Q$27:Q1885)-1</f>
        <v>0.21425963417432148</v>
      </c>
      <c r="X1885">
        <v>5.2119999999999997</v>
      </c>
      <c r="AC1885">
        <f t="shared" ref="AC1885:AC1948" si="566">+(X1885/X1884*AC1884)+AB1885</f>
        <v>12751.020007232164</v>
      </c>
      <c r="AD1885">
        <f t="shared" ref="AD1885:AD1948" si="567">+($X1885/$X1884*AD1884)+AB1885</f>
        <v>12528.893363067033</v>
      </c>
      <c r="AE1885" s="5">
        <f t="shared" si="554"/>
        <v>0</v>
      </c>
      <c r="AF1885" s="6">
        <f>+AD1885+SUM($D$18:$E$18)-SUM($AB$27:AB1885)</f>
        <v>15428.111678856496</v>
      </c>
      <c r="AG1885" s="10">
        <f t="shared" si="555"/>
        <v>7.8516721458792293E-3</v>
      </c>
      <c r="AH1885" s="10">
        <f>+AD1885/SUM(AB$27:AB1885)-1</f>
        <v>0.39507826864275852</v>
      </c>
      <c r="AI1885" s="6">
        <f t="shared" si="556"/>
        <v>0</v>
      </c>
      <c r="AL1885" s="6">
        <f t="shared" si="557"/>
        <v>0</v>
      </c>
      <c r="AM1885" s="6">
        <f t="shared" si="558"/>
        <v>25887.883214764668</v>
      </c>
      <c r="AN1885" s="6">
        <f t="shared" si="559"/>
        <v>25304.995694739577</v>
      </c>
      <c r="AO1885" s="5">
        <f t="shared" si="560"/>
        <v>0</v>
      </c>
      <c r="AP1885" s="6">
        <f>+AN1885+SUM($D$16:$E$18)-SUM($AL$27:AL1885)</f>
        <v>31747.823063160624</v>
      </c>
      <c r="AQ1885" s="10">
        <f t="shared" ref="AQ1885:AQ1948" si="568">+AP1885/AP1884-1</f>
        <v>5.6689692192855023E-3</v>
      </c>
      <c r="AR1885" s="10">
        <f>+AN1885/SUM(AL$27:AL1885)-1</f>
        <v>0.26796496487175592</v>
      </c>
    </row>
    <row r="1886" spans="1:44" x14ac:dyDescent="0.25">
      <c r="A1886" s="1">
        <v>42979</v>
      </c>
      <c r="B1886">
        <v>8.875</v>
      </c>
      <c r="G1886">
        <f t="shared" si="561"/>
        <v>6837.1886224712935</v>
      </c>
      <c r="H1886">
        <f t="shared" si="562"/>
        <v>6742.2243222684547</v>
      </c>
      <c r="I1886" s="5">
        <f t="shared" si="551"/>
        <v>0</v>
      </c>
      <c r="J1886" s="6">
        <f>+H1886+SUM($D$16:$E$16)-SUM($F$27:F1886)</f>
        <v>8675.0365327947802</v>
      </c>
      <c r="K1886" s="10">
        <f t="shared" si="563"/>
        <v>2.8101676555938315E-3</v>
      </c>
      <c r="L1886" s="10">
        <f>+H1886/SUM(F$27:F1886)-1</f>
        <v>0.12610871069089225</v>
      </c>
      <c r="M1886">
        <v>8.0839999999999996</v>
      </c>
      <c r="R1886">
        <f t="shared" si="564"/>
        <v>6339.2262038944691</v>
      </c>
      <c r="S1886">
        <f t="shared" si="565"/>
        <v>6072.4602359236842</v>
      </c>
      <c r="T1886" s="5">
        <f t="shared" si="552"/>
        <v>0</v>
      </c>
      <c r="U1886" s="6">
        <f>+S1886+SUM($D$17:$E$17)-SUM($Q$27:Q1886)</f>
        <v>7683.257078028947</v>
      </c>
      <c r="V1886" s="10">
        <f t="shared" si="553"/>
        <v>1.8610330947874676E-3</v>
      </c>
      <c r="W1886" s="10">
        <f>+S1886/SUM(Q$27:Q1886)-1</f>
        <v>0.2171202582349927</v>
      </c>
      <c r="X1886">
        <v>5.22</v>
      </c>
      <c r="AC1886">
        <f t="shared" si="566"/>
        <v>12770.591795424387</v>
      </c>
      <c r="AD1886">
        <f t="shared" si="567"/>
        <v>12548.124204760152</v>
      </c>
      <c r="AE1886" s="5">
        <f t="shared" si="554"/>
        <v>0</v>
      </c>
      <c r="AF1886" s="6">
        <f>+AD1886+SUM($D$18:$E$18)-SUM($AB$27:AB1886)</f>
        <v>15447.342520549615</v>
      </c>
      <c r="AG1886" s="10">
        <f t="shared" si="555"/>
        <v>1.2464805864398354E-3</v>
      </c>
      <c r="AH1886" s="10">
        <f>+AD1886/SUM(AB$27:AB1886)-1</f>
        <v>0.39721960136515722</v>
      </c>
      <c r="AI1886" s="6">
        <f t="shared" si="556"/>
        <v>0</v>
      </c>
      <c r="AL1886" s="6">
        <f t="shared" si="557"/>
        <v>0</v>
      </c>
      <c r="AM1886" s="6">
        <f t="shared" si="558"/>
        <v>25947.006621790148</v>
      </c>
      <c r="AN1886" s="6">
        <f t="shared" si="559"/>
        <v>25362.808762952292</v>
      </c>
      <c r="AO1886" s="5">
        <f t="shared" si="560"/>
        <v>0</v>
      </c>
      <c r="AP1886" s="6">
        <f>+AN1886+SUM($D$16:$E$18)-SUM($AL$27:AL1886)</f>
        <v>31805.63613137334</v>
      </c>
      <c r="AQ1886" s="10">
        <f t="shared" si="568"/>
        <v>1.8210088955610271E-3</v>
      </c>
      <c r="AR1886" s="10">
        <f>+AN1886/SUM(AL$27:AL1886)-1</f>
        <v>0.27086182151973803</v>
      </c>
    </row>
    <row r="1887" spans="1:44" x14ac:dyDescent="0.25">
      <c r="A1887" s="1">
        <v>42982</v>
      </c>
      <c r="B1887">
        <v>8.7899999999999991</v>
      </c>
      <c r="G1887">
        <f t="shared" si="561"/>
        <v>6771.7056891856528</v>
      </c>
      <c r="H1887">
        <f t="shared" si="562"/>
        <v>6677.650906224193</v>
      </c>
      <c r="I1887" s="5">
        <f t="shared" si="551"/>
        <v>0</v>
      </c>
      <c r="J1887" s="6">
        <f>+H1887+SUM($D$16:$E$16)-SUM($F$27:F1887)</f>
        <v>8610.4631167505177</v>
      </c>
      <c r="K1887" s="10">
        <f t="shared" si="563"/>
        <v>-7.4435900990331705E-3</v>
      </c>
      <c r="L1887" s="10">
        <f>+H1887/SUM(F$27:F1887)-1</f>
        <v>0.11532344416596541</v>
      </c>
      <c r="M1887">
        <v>8.0449999999999999</v>
      </c>
      <c r="R1887">
        <f t="shared" si="564"/>
        <v>6308.6435935590061</v>
      </c>
      <c r="S1887">
        <f t="shared" si="565"/>
        <v>6043.1645964876352</v>
      </c>
      <c r="T1887" s="5">
        <f t="shared" si="552"/>
        <v>0</v>
      </c>
      <c r="U1887" s="6">
        <f>+S1887+SUM($D$17:$E$17)-SUM($Q$27:Q1887)</f>
        <v>7653.9614385928971</v>
      </c>
      <c r="V1887" s="10">
        <f t="shared" si="553"/>
        <v>-3.8129193307645526E-3</v>
      </c>
      <c r="W1887" s="10">
        <f>+S1887/SUM(Q$27:Q1887)-1</f>
        <v>0.21124845095256273</v>
      </c>
      <c r="X1887">
        <v>5.1989999999999998</v>
      </c>
      <c r="AC1887">
        <f t="shared" si="566"/>
        <v>12719.215851419805</v>
      </c>
      <c r="AD1887">
        <f t="shared" si="567"/>
        <v>12497.643245315714</v>
      </c>
      <c r="AE1887" s="5">
        <f t="shared" si="554"/>
        <v>0</v>
      </c>
      <c r="AF1887" s="6">
        <f>+AD1887+SUM($D$18:$E$18)-SUM($AB$27:AB1887)</f>
        <v>15396.861561105177</v>
      </c>
      <c r="AG1887" s="10">
        <f t="shared" si="555"/>
        <v>-3.2679381179826494E-3</v>
      </c>
      <c r="AH1887" s="10">
        <f>+AD1887/SUM(AB$27:AB1887)-1</f>
        <v>0.39159860296886051</v>
      </c>
      <c r="AI1887" s="6">
        <f t="shared" si="556"/>
        <v>0</v>
      </c>
      <c r="AL1887" s="6">
        <f t="shared" si="557"/>
        <v>0</v>
      </c>
      <c r="AM1887" s="6">
        <f t="shared" si="558"/>
        <v>25799.565134164463</v>
      </c>
      <c r="AN1887" s="6">
        <f t="shared" si="559"/>
        <v>25218.458748027544</v>
      </c>
      <c r="AO1887" s="5">
        <f t="shared" si="560"/>
        <v>0</v>
      </c>
      <c r="AP1887" s="6">
        <f>+AN1887+SUM($D$16:$E$18)-SUM($AL$27:AL1887)</f>
        <v>31661.286116448591</v>
      </c>
      <c r="AQ1887" s="10">
        <f t="shared" si="568"/>
        <v>-4.538504255299558E-3</v>
      </c>
      <c r="AR1887" s="10">
        <f>+AN1887/SUM(AL$27:AL1887)-1</f>
        <v>0.26362883227875011</v>
      </c>
    </row>
    <row r="1888" spans="1:44" x14ac:dyDescent="0.25">
      <c r="A1888" s="1">
        <v>42983</v>
      </c>
      <c r="B1888">
        <v>8.7889999999999997</v>
      </c>
      <c r="G1888">
        <f t="shared" si="561"/>
        <v>6770.9353017352341</v>
      </c>
      <c r="H1888">
        <f t="shared" si="562"/>
        <v>6676.8912189766143</v>
      </c>
      <c r="I1888" s="5">
        <f t="shared" si="551"/>
        <v>0</v>
      </c>
      <c r="J1888" s="6">
        <f>+H1888+SUM($D$16:$E$16)-SUM($F$27:F1888)</f>
        <v>8609.7034295029371</v>
      </c>
      <c r="K1888" s="10">
        <f t="shared" si="563"/>
        <v>-8.8228384150790262E-5</v>
      </c>
      <c r="L1888" s="10">
        <f>+H1888/SUM(F$27:F1888)-1</f>
        <v>0.11519655867743683</v>
      </c>
      <c r="M1888">
        <v>8.0259999999999998</v>
      </c>
      <c r="R1888">
        <f t="shared" si="564"/>
        <v>6293.744373139165</v>
      </c>
      <c r="S1888">
        <f t="shared" si="565"/>
        <v>6028.8923618905856</v>
      </c>
      <c r="T1888" s="5">
        <f t="shared" si="552"/>
        <v>0</v>
      </c>
      <c r="U1888" s="6">
        <f>+S1888+SUM($D$17:$E$17)-SUM($Q$27:Q1888)</f>
        <v>7639.6892039958484</v>
      </c>
      <c r="V1888" s="10">
        <f t="shared" si="553"/>
        <v>-1.8646859814428485E-3</v>
      </c>
      <c r="W1888" s="10">
        <f>+S1888/SUM(Q$27:Q1888)-1</f>
        <v>0.2083878268918915</v>
      </c>
      <c r="X1888">
        <v>5.1879999999999997</v>
      </c>
      <c r="AC1888">
        <f t="shared" si="566"/>
        <v>12692.304642655501</v>
      </c>
      <c r="AD1888">
        <f t="shared" si="567"/>
        <v>12471.200837987675</v>
      </c>
      <c r="AE1888" s="5">
        <f t="shared" si="554"/>
        <v>0</v>
      </c>
      <c r="AF1888" s="6">
        <f>+AD1888+SUM($D$18:$E$18)-SUM($AB$27:AB1888)</f>
        <v>15370.419153777138</v>
      </c>
      <c r="AG1888" s="10">
        <f t="shared" si="555"/>
        <v>-1.7173894318071037E-3</v>
      </c>
      <c r="AH1888" s="10">
        <f>+AD1888/SUM(AB$27:AB1888)-1</f>
        <v>0.38865427047556245</v>
      </c>
      <c r="AI1888" s="6">
        <f t="shared" si="556"/>
        <v>0</v>
      </c>
      <c r="AL1888" s="6">
        <f t="shared" si="557"/>
        <v>0</v>
      </c>
      <c r="AM1888" s="6">
        <f t="shared" si="558"/>
        <v>25756.984317529899</v>
      </c>
      <c r="AN1888" s="6">
        <f t="shared" si="559"/>
        <v>25176.984418854874</v>
      </c>
      <c r="AO1888" s="5">
        <f t="shared" si="560"/>
        <v>0</v>
      </c>
      <c r="AP1888" s="6">
        <f>+AN1888+SUM($D$16:$E$18)-SUM($AL$27:AL1888)</f>
        <v>31619.811787275921</v>
      </c>
      <c r="AQ1888" s="10">
        <f t="shared" si="568"/>
        <v>-1.3099382324561759E-3</v>
      </c>
      <c r="AR1888" s="10">
        <f>+AN1888/SUM(AL$27:AL1888)-1</f>
        <v>0.26155066569983099</v>
      </c>
    </row>
    <row r="1889" spans="1:44" x14ac:dyDescent="0.25">
      <c r="A1889" s="1">
        <v>42984</v>
      </c>
      <c r="B1889">
        <v>8.766</v>
      </c>
      <c r="G1889">
        <f t="shared" si="561"/>
        <v>6753.2163903755909</v>
      </c>
      <c r="H1889">
        <f t="shared" si="562"/>
        <v>6659.4184122822853</v>
      </c>
      <c r="I1889" s="5">
        <f t="shared" si="551"/>
        <v>0</v>
      </c>
      <c r="J1889" s="6">
        <f>+H1889+SUM($D$16:$E$16)-SUM($F$27:F1889)</f>
        <v>8592.230622808609</v>
      </c>
      <c r="K1889" s="10">
        <f t="shared" si="563"/>
        <v>-2.0294318889607643E-3</v>
      </c>
      <c r="L1889" s="10">
        <f>+H1889/SUM(F$27:F1889)-1</f>
        <v>0.11227819244128034</v>
      </c>
      <c r="M1889">
        <v>8.0210000000000008</v>
      </c>
      <c r="R1889">
        <f t="shared" si="564"/>
        <v>6289.8235256602602</v>
      </c>
      <c r="S1889">
        <f t="shared" si="565"/>
        <v>6025.1365106808362</v>
      </c>
      <c r="T1889" s="5">
        <f t="shared" si="552"/>
        <v>0</v>
      </c>
      <c r="U1889" s="6">
        <f>+S1889+SUM($D$17:$E$17)-SUM($Q$27:Q1889)</f>
        <v>7635.933352786099</v>
      </c>
      <c r="V1889" s="10">
        <f t="shared" si="553"/>
        <v>-4.9162356078369385E-4</v>
      </c>
      <c r="W1889" s="10">
        <f>+S1889/SUM(Q$27:Q1889)-1</f>
        <v>0.20763503108645187</v>
      </c>
      <c r="X1889">
        <v>5.194</v>
      </c>
      <c r="AC1889">
        <f t="shared" si="566"/>
        <v>12706.983483799668</v>
      </c>
      <c r="AD1889">
        <f t="shared" si="567"/>
        <v>12485.623969257515</v>
      </c>
      <c r="AE1889" s="5">
        <f t="shared" si="554"/>
        <v>0</v>
      </c>
      <c r="AF1889" s="6">
        <f>+AD1889+SUM($D$18:$E$18)-SUM($AB$27:AB1889)</f>
        <v>15384.842285046978</v>
      </c>
      <c r="AG1889" s="10">
        <f t="shared" si="555"/>
        <v>9.3836941761571424E-4</v>
      </c>
      <c r="AH1889" s="10">
        <f>+AD1889/SUM(AB$27:AB1889)-1</f>
        <v>0.39026027001736141</v>
      </c>
      <c r="AI1889" s="6">
        <f t="shared" si="556"/>
        <v>0</v>
      </c>
      <c r="AL1889" s="6">
        <f t="shared" si="557"/>
        <v>0</v>
      </c>
      <c r="AM1889" s="6">
        <f t="shared" si="558"/>
        <v>25750.023399835518</v>
      </c>
      <c r="AN1889" s="6">
        <f t="shared" si="559"/>
        <v>25170.178892220636</v>
      </c>
      <c r="AO1889" s="5">
        <f t="shared" si="560"/>
        <v>0</v>
      </c>
      <c r="AP1889" s="6">
        <f>+AN1889+SUM($D$16:$E$18)-SUM($AL$27:AL1889)</f>
        <v>31613.00626064168</v>
      </c>
      <c r="AQ1889" s="10">
        <f t="shared" si="568"/>
        <v>-2.152298274267217E-4</v>
      </c>
      <c r="AR1889" s="10">
        <f>+AN1889/SUM(AL$27:AL1889)-1</f>
        <v>0.26120965914745642</v>
      </c>
    </row>
    <row r="1890" spans="1:44" x14ac:dyDescent="0.25">
      <c r="A1890" s="1">
        <v>42985</v>
      </c>
      <c r="B1890">
        <v>8.7680000000000007</v>
      </c>
      <c r="G1890">
        <f t="shared" si="561"/>
        <v>6754.75716527643</v>
      </c>
      <c r="H1890">
        <f t="shared" si="562"/>
        <v>6660.9377867774447</v>
      </c>
      <c r="I1890" s="5">
        <f t="shared" si="551"/>
        <v>0</v>
      </c>
      <c r="J1890" s="6">
        <f>+H1890+SUM($D$16:$E$16)-SUM($F$27:F1890)</f>
        <v>8593.7499973037702</v>
      </c>
      <c r="K1890" s="10">
        <f t="shared" si="563"/>
        <v>1.7683120505718186E-4</v>
      </c>
      <c r="L1890" s="10">
        <f>+H1890/SUM(F$27:F1890)-1</f>
        <v>0.11253196341833749</v>
      </c>
      <c r="M1890">
        <v>8.0519999999999996</v>
      </c>
      <c r="R1890">
        <f t="shared" si="564"/>
        <v>6314.1327800294739</v>
      </c>
      <c r="S1890">
        <f t="shared" si="565"/>
        <v>6048.4227881812858</v>
      </c>
      <c r="T1890" s="5">
        <f t="shared" si="552"/>
        <v>0</v>
      </c>
      <c r="U1890" s="6">
        <f>+S1890+SUM($D$17:$E$17)-SUM($Q$27:Q1890)</f>
        <v>7659.2196302865477</v>
      </c>
      <c r="V1890" s="10">
        <f t="shared" si="553"/>
        <v>3.0495653150184321E-3</v>
      </c>
      <c r="W1890" s="10">
        <f>+S1890/SUM(Q$27:Q1890)-1</f>
        <v>0.21230236508017852</v>
      </c>
      <c r="X1890">
        <v>5.1989999999999998</v>
      </c>
      <c r="AC1890">
        <f t="shared" si="566"/>
        <v>12719.215851419805</v>
      </c>
      <c r="AD1890">
        <f t="shared" si="567"/>
        <v>12497.643245315714</v>
      </c>
      <c r="AE1890" s="5">
        <f t="shared" si="554"/>
        <v>0</v>
      </c>
      <c r="AF1890" s="6">
        <f>+AD1890+SUM($D$18:$E$18)-SUM($AB$27:AB1890)</f>
        <v>15396.861561105177</v>
      </c>
      <c r="AG1890" s="10">
        <f t="shared" si="555"/>
        <v>7.8124142162194765E-4</v>
      </c>
      <c r="AH1890" s="10">
        <f>+AD1890/SUM(AB$27:AB1890)-1</f>
        <v>0.39159860296886051</v>
      </c>
      <c r="AI1890" s="6">
        <f t="shared" si="556"/>
        <v>0</v>
      </c>
      <c r="AL1890" s="6">
        <f t="shared" si="557"/>
        <v>0</v>
      </c>
      <c r="AM1890" s="6">
        <f t="shared" si="558"/>
        <v>25788.105796725707</v>
      </c>
      <c r="AN1890" s="6">
        <f t="shared" si="559"/>
        <v>25207.003820274444</v>
      </c>
      <c r="AO1890" s="5">
        <f t="shared" si="560"/>
        <v>0</v>
      </c>
      <c r="AP1890" s="6">
        <f>+AN1890+SUM($D$16:$E$18)-SUM($AL$27:AL1890)</f>
        <v>31649.831188695494</v>
      </c>
      <c r="AQ1890" s="10">
        <f t="shared" si="568"/>
        <v>1.1648663765224665E-3</v>
      </c>
      <c r="AR1890" s="10">
        <f>+AN1890/SUM(AL$27:AL1890)-1</f>
        <v>0.26305485679812657</v>
      </c>
    </row>
    <row r="1891" spans="1:44" x14ac:dyDescent="0.25">
      <c r="A1891" s="1">
        <v>42986</v>
      </c>
      <c r="B1891">
        <v>8.7639999999999993</v>
      </c>
      <c r="C1891">
        <f>+$C$16</f>
        <v>60</v>
      </c>
      <c r="D1891" s="7">
        <f>+$H$16</f>
        <v>1.0004210526315789</v>
      </c>
      <c r="E1891" s="7">
        <f>+$J$16</f>
        <v>0.46199999999999997</v>
      </c>
      <c r="F1891" s="6">
        <f>+C1891-D1891-E1891</f>
        <v>58.537578947368416</v>
      </c>
      <c r="G1891">
        <f t="shared" si="561"/>
        <v>6810.2131944221201</v>
      </c>
      <c r="H1891">
        <f t="shared" si="562"/>
        <v>6716.4366167344942</v>
      </c>
      <c r="I1891" s="5">
        <f t="shared" si="551"/>
        <v>126420</v>
      </c>
      <c r="J1891" s="6">
        <f>+H1891+SUM($D$16:$E$16)-SUM($F$27:F1891)</f>
        <v>8590.7112483134497</v>
      </c>
      <c r="K1891" s="10">
        <f t="shared" si="563"/>
        <v>-3.5359988262095854E-4</v>
      </c>
      <c r="L1891" s="10">
        <f>+H1891/SUM(F$27:F1891)-1</f>
        <v>0.11093974791127814</v>
      </c>
      <c r="M1891">
        <v>8.0549999999999997</v>
      </c>
      <c r="N1891">
        <f>+$C$17</f>
        <v>50</v>
      </c>
      <c r="O1891" s="7">
        <f>+$H$17</f>
        <v>0.83368421052631569</v>
      </c>
      <c r="P1891" s="7">
        <f>+$J$17</f>
        <v>0.38500000000000001</v>
      </c>
      <c r="Q1891" s="6">
        <f>+N1891-O1891-P1891</f>
        <v>48.781315789473688</v>
      </c>
      <c r="R1891">
        <f t="shared" si="564"/>
        <v>6366.4852885168175</v>
      </c>
      <c r="S1891">
        <f t="shared" si="565"/>
        <v>6099.4576146966092</v>
      </c>
      <c r="T1891" s="5">
        <f t="shared" si="552"/>
        <v>105350</v>
      </c>
      <c r="U1891" s="6">
        <f>+S1891+SUM($D$17:$E$17)-SUM($Q$27:Q1891)</f>
        <v>7661.4731410123986</v>
      </c>
      <c r="V1891" s="10">
        <f t="shared" si="553"/>
        <v>2.9422197490469593E-4</v>
      </c>
      <c r="W1891" s="10">
        <f>+S1891/SUM(Q$27:Q1891)-1</f>
        <v>0.210694008002005</v>
      </c>
      <c r="X1891">
        <v>5.2</v>
      </c>
      <c r="Y1891">
        <f>+$C$18</f>
        <v>90</v>
      </c>
      <c r="Z1891" s="7">
        <f>+$H$18</f>
        <v>1.5006315789473685</v>
      </c>
      <c r="AA1891" s="7">
        <f>+$J$18</f>
        <v>0.69300000000000006</v>
      </c>
      <c r="AB1891" s="6">
        <f>+Y1891-Z1891-AA1891</f>
        <v>87.806368421052639</v>
      </c>
      <c r="AC1891">
        <f t="shared" si="566"/>
        <v>12809.468693364886</v>
      </c>
      <c r="AD1891">
        <f t="shared" si="567"/>
        <v>12587.853468948406</v>
      </c>
      <c r="AE1891" s="5">
        <f t="shared" si="554"/>
        <v>189630</v>
      </c>
      <c r="AF1891" s="6">
        <f>+AD1891+SUM($D$18:$E$18)-SUM($AB$27:AB1891)</f>
        <v>15399.265416316819</v>
      </c>
      <c r="AG1891" s="10">
        <f t="shared" si="555"/>
        <v>1.5612631198247406E-4</v>
      </c>
      <c r="AH1891" s="10">
        <f>+AD1891/SUM(AB$27:AB1891)-1</f>
        <v>0.38807203457605199</v>
      </c>
      <c r="AI1891" s="6">
        <f t="shared" si="556"/>
        <v>200</v>
      </c>
      <c r="AL1891" s="6">
        <f t="shared" si="557"/>
        <v>195.12526315789475</v>
      </c>
      <c r="AM1891" s="6">
        <f t="shared" si="558"/>
        <v>25986.167176303825</v>
      </c>
      <c r="AN1891" s="6">
        <f t="shared" si="559"/>
        <v>25403.747700379507</v>
      </c>
      <c r="AO1891" s="5">
        <f t="shared" si="560"/>
        <v>421400</v>
      </c>
      <c r="AP1891" s="6">
        <f>+AN1891+SUM($D$16:$E$18)-SUM($AL$27:AL1891)</f>
        <v>31651.44980564266</v>
      </c>
      <c r="AQ1891" s="10">
        <f t="shared" si="568"/>
        <v>5.1141408543786682E-5</v>
      </c>
      <c r="AR1891" s="10">
        <f>+AN1891/SUM(AL$27:AL1891)-1</f>
        <v>0.26058813903372169</v>
      </c>
    </row>
    <row r="1892" spans="1:44" x14ac:dyDescent="0.25">
      <c r="A1892" s="1">
        <v>42989</v>
      </c>
      <c r="B1892">
        <v>8.8539999999999992</v>
      </c>
      <c r="G1892">
        <f t="shared" si="561"/>
        <v>6880.1492039495033</v>
      </c>
      <c r="H1892">
        <f t="shared" si="562"/>
        <v>6785.4096080062991</v>
      </c>
      <c r="I1892" s="5">
        <f t="shared" si="551"/>
        <v>0</v>
      </c>
      <c r="J1892" s="6">
        <f>+H1892+SUM($D$16:$E$16)-SUM($F$27:F1892)</f>
        <v>8659.6842395852545</v>
      </c>
      <c r="K1892" s="10">
        <f t="shared" si="563"/>
        <v>8.0287870559432317E-3</v>
      </c>
      <c r="L1892" s="10">
        <f>+H1892/SUM(F$27:F1892)-1</f>
        <v>0.12234830305870092</v>
      </c>
      <c r="M1892">
        <v>8.1359999999999992</v>
      </c>
      <c r="R1892">
        <f t="shared" si="564"/>
        <v>6430.5058109711772</v>
      </c>
      <c r="S1892">
        <f t="shared" si="565"/>
        <v>6160.7929426656256</v>
      </c>
      <c r="T1892" s="5">
        <f t="shared" si="552"/>
        <v>0</v>
      </c>
      <c r="U1892" s="6">
        <f>+S1892+SUM($D$17:$E$17)-SUM($Q$27:Q1892)</f>
        <v>7722.808468981415</v>
      </c>
      <c r="V1892" s="10">
        <f t="shared" si="553"/>
        <v>8.0056833509842829E-3</v>
      </c>
      <c r="W1892" s="10">
        <f>+S1892/SUM(Q$27:Q1892)-1</f>
        <v>0.22286858461878478</v>
      </c>
      <c r="X1892">
        <v>5.2430000000000003</v>
      </c>
      <c r="AC1892">
        <f t="shared" si="566"/>
        <v>12915.393146021557</v>
      </c>
      <c r="AD1892">
        <f t="shared" si="567"/>
        <v>12691.945334172402</v>
      </c>
      <c r="AE1892" s="5">
        <f t="shared" si="554"/>
        <v>0</v>
      </c>
      <c r="AF1892" s="6">
        <f>+AD1892+SUM($D$18:$E$18)-SUM($AB$27:AB1892)</f>
        <v>15503.357281540812</v>
      </c>
      <c r="AG1892" s="10">
        <f t="shared" si="555"/>
        <v>6.7595344589423956E-3</v>
      </c>
      <c r="AH1892" s="10">
        <f>+AD1892/SUM(AB$27:AB1892)-1</f>
        <v>0.39955032255427692</v>
      </c>
      <c r="AI1892" s="6">
        <f t="shared" si="556"/>
        <v>0</v>
      </c>
      <c r="AL1892" s="6">
        <f t="shared" si="557"/>
        <v>0</v>
      </c>
      <c r="AM1892" s="6">
        <f t="shared" si="558"/>
        <v>26226.048160942239</v>
      </c>
      <c r="AN1892" s="6">
        <f t="shared" si="559"/>
        <v>25638.147884844329</v>
      </c>
      <c r="AO1892" s="5">
        <f t="shared" si="560"/>
        <v>0</v>
      </c>
      <c r="AP1892" s="6">
        <f>+AN1892+SUM($D$16:$E$18)-SUM($AL$27:AL1892)</f>
        <v>31885.849990107483</v>
      </c>
      <c r="AQ1892" s="10">
        <f t="shared" si="568"/>
        <v>7.4056697530182625E-3</v>
      </c>
      <c r="AR1892" s="10">
        <f>+AN1892/SUM(AL$27:AL1892)-1</f>
        <v>0.27221957608815495</v>
      </c>
    </row>
    <row r="1893" spans="1:44" x14ac:dyDescent="0.25">
      <c r="A1893" s="1">
        <v>42990</v>
      </c>
      <c r="B1893">
        <v>8.8989999999999991</v>
      </c>
      <c r="G1893">
        <f t="shared" si="561"/>
        <v>6915.1172087131954</v>
      </c>
      <c r="H1893">
        <f t="shared" si="562"/>
        <v>6819.8961036422024</v>
      </c>
      <c r="I1893" s="5">
        <f t="shared" si="551"/>
        <v>0</v>
      </c>
      <c r="J1893" s="6">
        <f>+H1893+SUM($D$16:$E$16)-SUM($F$27:F1893)</f>
        <v>8694.1707352211579</v>
      </c>
      <c r="K1893" s="10">
        <f t="shared" si="563"/>
        <v>3.982419529601211E-3</v>
      </c>
      <c r="L1893" s="10">
        <f>+H1893/SUM(F$27:F1893)-1</f>
        <v>0.12805258063241265</v>
      </c>
      <c r="M1893">
        <v>8.16</v>
      </c>
      <c r="R1893">
        <f t="shared" si="564"/>
        <v>6449.4748546613582</v>
      </c>
      <c r="S1893">
        <f t="shared" si="565"/>
        <v>6178.9663731749642</v>
      </c>
      <c r="T1893" s="5">
        <f t="shared" si="552"/>
        <v>0</v>
      </c>
      <c r="U1893" s="6">
        <f>+S1893+SUM($D$17:$E$17)-SUM($Q$27:Q1893)</f>
        <v>7740.9818994907528</v>
      </c>
      <c r="V1893" s="10">
        <f t="shared" si="553"/>
        <v>2.3532152302276899E-3</v>
      </c>
      <c r="W1893" s="10">
        <f>+S1893/SUM(Q$27:Q1893)-1</f>
        <v>0.22647586657931229</v>
      </c>
      <c r="X1893">
        <v>5.2549999999999999</v>
      </c>
      <c r="AC1893">
        <f t="shared" si="566"/>
        <v>12944.953458390861</v>
      </c>
      <c r="AD1893">
        <f t="shared" si="567"/>
        <v>12720.994226793053</v>
      </c>
      <c r="AE1893" s="5">
        <f t="shared" si="554"/>
        <v>0</v>
      </c>
      <c r="AF1893" s="6">
        <f>+AD1893+SUM($D$18:$E$18)-SUM($AB$27:AB1893)</f>
        <v>15532.406174161464</v>
      </c>
      <c r="AG1893" s="10">
        <f t="shared" si="555"/>
        <v>1.8737162598478907E-3</v>
      </c>
      <c r="AH1893" s="10">
        <f>+AD1893/SUM(AB$27:AB1893)-1</f>
        <v>0.40275356571099086</v>
      </c>
      <c r="AI1893" s="6">
        <f t="shared" si="556"/>
        <v>0</v>
      </c>
      <c r="AL1893" s="6">
        <f t="shared" si="557"/>
        <v>0</v>
      </c>
      <c r="AM1893" s="6">
        <f t="shared" si="558"/>
        <v>26309.545521765416</v>
      </c>
      <c r="AN1893" s="6">
        <f t="shared" si="559"/>
        <v>25719.856703610218</v>
      </c>
      <c r="AO1893" s="5">
        <f t="shared" si="560"/>
        <v>0</v>
      </c>
      <c r="AP1893" s="6">
        <f>+AN1893+SUM($D$16:$E$18)-SUM($AL$27:AL1893)</f>
        <v>31967.558808873371</v>
      </c>
      <c r="AQ1893" s="10">
        <f t="shared" si="568"/>
        <v>2.5625416537817802E-3</v>
      </c>
      <c r="AR1893" s="10">
        <f>+AN1893/SUM(AL$27:AL1893)-1</f>
        <v>0.27627414193432731</v>
      </c>
    </row>
    <row r="1894" spans="1:44" x14ac:dyDescent="0.25">
      <c r="A1894" s="1">
        <v>42991</v>
      </c>
      <c r="B1894">
        <v>8.9090000000000007</v>
      </c>
      <c r="G1894">
        <f t="shared" si="561"/>
        <v>6922.8878764384617</v>
      </c>
      <c r="H1894">
        <f t="shared" si="562"/>
        <v>6827.559769339071</v>
      </c>
      <c r="I1894" s="5">
        <f t="shared" si="551"/>
        <v>0</v>
      </c>
      <c r="J1894" s="6">
        <f>+H1894+SUM($D$16:$E$16)-SUM($F$27:F1894)</f>
        <v>8701.8344009180255</v>
      </c>
      <c r="K1894" s="10">
        <f t="shared" si="563"/>
        <v>8.8147172746699809E-4</v>
      </c>
      <c r="L1894" s="10">
        <f>+H1894/SUM(F$27:F1894)-1</f>
        <v>0.12932019787101523</v>
      </c>
      <c r="M1894">
        <v>8.1639999999999997</v>
      </c>
      <c r="R1894">
        <f t="shared" si="564"/>
        <v>6452.6363619430549</v>
      </c>
      <c r="S1894">
        <f t="shared" si="565"/>
        <v>6181.9952782598539</v>
      </c>
      <c r="T1894" s="5">
        <f t="shared" si="552"/>
        <v>0</v>
      </c>
      <c r="U1894" s="6">
        <f>+S1894+SUM($D$17:$E$17)-SUM($Q$27:Q1894)</f>
        <v>7744.0108045756424</v>
      </c>
      <c r="V1894" s="10">
        <f t="shared" si="553"/>
        <v>3.9128176815506066E-4</v>
      </c>
      <c r="W1894" s="10">
        <f>+S1894/SUM(Q$27:Q1894)-1</f>
        <v>0.22707708023940021</v>
      </c>
      <c r="X1894">
        <v>5.2569999999999997</v>
      </c>
      <c r="AC1894">
        <f t="shared" si="566"/>
        <v>12949.880177119077</v>
      </c>
      <c r="AD1894">
        <f t="shared" si="567"/>
        <v>12725.835708896493</v>
      </c>
      <c r="AE1894" s="5">
        <f t="shared" si="554"/>
        <v>0</v>
      </c>
      <c r="AF1894" s="6">
        <f>+AD1894+SUM($D$18:$E$18)-SUM($AB$27:AB1894)</f>
        <v>15537.247656264903</v>
      </c>
      <c r="AG1894" s="10">
        <f t="shared" si="555"/>
        <v>3.117020021978778E-4</v>
      </c>
      <c r="AH1894" s="10">
        <f>+AD1894/SUM(AB$27:AB1894)-1</f>
        <v>0.40328743957044311</v>
      </c>
      <c r="AI1894" s="6">
        <f t="shared" si="556"/>
        <v>0</v>
      </c>
      <c r="AL1894" s="6">
        <f t="shared" si="557"/>
        <v>0</v>
      </c>
      <c r="AM1894" s="6">
        <f t="shared" si="558"/>
        <v>26325.404415500594</v>
      </c>
      <c r="AN1894" s="6">
        <f t="shared" si="559"/>
        <v>25735.390756495421</v>
      </c>
      <c r="AO1894" s="5">
        <f t="shared" si="560"/>
        <v>0</v>
      </c>
      <c r="AP1894" s="6">
        <f>+AN1894+SUM($D$16:$E$18)-SUM($AL$27:AL1894)</f>
        <v>31983.092861758574</v>
      </c>
      <c r="AQ1894" s="10">
        <f t="shared" si="568"/>
        <v>4.8593178409639393E-4</v>
      </c>
      <c r="AR1894" s="10">
        <f>+AN1894/SUM(AL$27:AL1894)-1</f>
        <v>0.27704497476770151</v>
      </c>
    </row>
    <row r="1895" spans="1:44" x14ac:dyDescent="0.25">
      <c r="A1895" s="1">
        <v>42992</v>
      </c>
      <c r="B1895">
        <v>8.9420000000000002</v>
      </c>
      <c r="G1895">
        <f t="shared" si="561"/>
        <v>6948.5310799318349</v>
      </c>
      <c r="H1895">
        <f t="shared" si="562"/>
        <v>6852.8498661387321</v>
      </c>
      <c r="I1895" s="5">
        <f t="shared" si="551"/>
        <v>0</v>
      </c>
      <c r="J1895" s="6">
        <f>+H1895+SUM($D$16:$E$16)-SUM($F$27:F1895)</f>
        <v>8727.1244977176866</v>
      </c>
      <c r="K1895" s="10">
        <f t="shared" si="563"/>
        <v>2.9062948838687319E-3</v>
      </c>
      <c r="L1895" s="10">
        <f>+H1895/SUM(F$27:F1895)-1</f>
        <v>0.13350333475840359</v>
      </c>
      <c r="M1895">
        <v>8.1509999999999998</v>
      </c>
      <c r="R1895">
        <f t="shared" si="564"/>
        <v>6442.3614632775407</v>
      </c>
      <c r="S1895">
        <f t="shared" si="565"/>
        <v>6172.151336733963</v>
      </c>
      <c r="T1895" s="5">
        <f t="shared" si="552"/>
        <v>0</v>
      </c>
      <c r="U1895" s="6">
        <f>+S1895+SUM($D$17:$E$17)-SUM($Q$27:Q1895)</f>
        <v>7734.1668630497516</v>
      </c>
      <c r="V1895" s="10">
        <f t="shared" si="553"/>
        <v>-1.2711683614999858E-3</v>
      </c>
      <c r="W1895" s="10">
        <f>+S1895/SUM(Q$27:Q1895)-1</f>
        <v>0.22512313584411481</v>
      </c>
      <c r="X1895">
        <v>5.266</v>
      </c>
      <c r="AC1895">
        <f t="shared" si="566"/>
        <v>12972.050411396058</v>
      </c>
      <c r="AD1895">
        <f t="shared" si="567"/>
        <v>12747.622378361983</v>
      </c>
      <c r="AE1895" s="5">
        <f t="shared" si="554"/>
        <v>0</v>
      </c>
      <c r="AF1895" s="6">
        <f>+AD1895+SUM($D$18:$E$18)-SUM($AB$27:AB1895)</f>
        <v>15559.034325730394</v>
      </c>
      <c r="AG1895" s="10">
        <f t="shared" si="555"/>
        <v>1.4022219345075637E-3</v>
      </c>
      <c r="AH1895" s="10">
        <f>+AD1895/SUM(AB$27:AB1895)-1</f>
        <v>0.4056898719379789</v>
      </c>
      <c r="AI1895" s="6">
        <f t="shared" si="556"/>
        <v>0</v>
      </c>
      <c r="AL1895" s="6">
        <f t="shared" si="557"/>
        <v>0</v>
      </c>
      <c r="AM1895" s="6">
        <f t="shared" si="558"/>
        <v>26362.942954605431</v>
      </c>
      <c r="AN1895" s="6">
        <f t="shared" si="559"/>
        <v>25772.623581234679</v>
      </c>
      <c r="AO1895" s="5">
        <f t="shared" si="560"/>
        <v>0</v>
      </c>
      <c r="AP1895" s="6">
        <f>+AN1895+SUM($D$16:$E$18)-SUM($AL$27:AL1895)</f>
        <v>32020.325686497832</v>
      </c>
      <c r="AQ1895" s="10">
        <f t="shared" si="568"/>
        <v>1.1641408446703139E-3</v>
      </c>
      <c r="AR1895" s="10">
        <f>+AN1895/SUM(AL$27:AL1895)-1</f>
        <v>0.27889254693707599</v>
      </c>
    </row>
    <row r="1896" spans="1:44" x14ac:dyDescent="0.25">
      <c r="A1896" s="1">
        <v>42993</v>
      </c>
      <c r="B1896">
        <v>8.8940000000000001</v>
      </c>
      <c r="G1896">
        <f t="shared" si="561"/>
        <v>6911.2318748505631</v>
      </c>
      <c r="H1896">
        <f t="shared" si="562"/>
        <v>6816.0642707937686</v>
      </c>
      <c r="I1896" s="5">
        <f t="shared" si="551"/>
        <v>0</v>
      </c>
      <c r="J1896" s="6">
        <f>+H1896+SUM($D$16:$E$16)-SUM($F$27:F1896)</f>
        <v>8690.338902372725</v>
      </c>
      <c r="K1896" s="10">
        <f t="shared" si="563"/>
        <v>-4.2150877250097807E-3</v>
      </c>
      <c r="L1896" s="10">
        <f>+H1896/SUM(F$27:F1896)-1</f>
        <v>0.12741877201311125</v>
      </c>
      <c r="M1896">
        <v>8.1120000000000001</v>
      </c>
      <c r="R1896">
        <f t="shared" si="564"/>
        <v>6411.536767280998</v>
      </c>
      <c r="S1896">
        <f t="shared" si="565"/>
        <v>6142.6195121562887</v>
      </c>
      <c r="T1896" s="5">
        <f t="shared" si="552"/>
        <v>0</v>
      </c>
      <c r="U1896" s="6">
        <f>+S1896+SUM($D$17:$E$17)-SUM($Q$27:Q1896)</f>
        <v>7704.6350384720772</v>
      </c>
      <c r="V1896" s="10">
        <f t="shared" si="553"/>
        <v>-3.8183588614778552E-3</v>
      </c>
      <c r="W1896" s="10">
        <f>+S1896/SUM(Q$27:Q1896)-1</f>
        <v>0.21926130265825772</v>
      </c>
      <c r="X1896">
        <v>5.234</v>
      </c>
      <c r="AC1896">
        <f t="shared" si="566"/>
        <v>12893.222911744582</v>
      </c>
      <c r="AD1896">
        <f t="shared" si="567"/>
        <v>12670.158664706916</v>
      </c>
      <c r="AE1896" s="5">
        <f t="shared" si="554"/>
        <v>0</v>
      </c>
      <c r="AF1896" s="6">
        <f>+AD1896+SUM($D$18:$E$18)-SUM($AB$27:AB1896)</f>
        <v>15481.570612075328</v>
      </c>
      <c r="AG1896" s="10">
        <f t="shared" si="555"/>
        <v>-4.9786967515691449E-3</v>
      </c>
      <c r="AH1896" s="10">
        <f>+AD1896/SUM(AB$27:AB1896)-1</f>
        <v>0.39714789018674157</v>
      </c>
      <c r="AI1896" s="6">
        <f t="shared" si="556"/>
        <v>0</v>
      </c>
      <c r="AL1896" s="6">
        <f t="shared" si="557"/>
        <v>0</v>
      </c>
      <c r="AM1896" s="6">
        <f t="shared" si="558"/>
        <v>26215.991553876142</v>
      </c>
      <c r="AN1896" s="6">
        <f t="shared" si="559"/>
        <v>25628.842447656974</v>
      </c>
      <c r="AO1896" s="5">
        <f t="shared" si="560"/>
        <v>0</v>
      </c>
      <c r="AP1896" s="6">
        <f>+AN1896+SUM($D$16:$E$18)-SUM($AL$27:AL1896)</f>
        <v>31876.544552920132</v>
      </c>
      <c r="AQ1896" s="10">
        <f t="shared" si="568"/>
        <v>-4.4903082806034833E-3</v>
      </c>
      <c r="AR1896" s="10">
        <f>+AN1896/SUM(AL$27:AL1896)-1</f>
        <v>0.27175782044937069</v>
      </c>
    </row>
    <row r="1897" spans="1:44" x14ac:dyDescent="0.25">
      <c r="A1897" s="1">
        <v>42996</v>
      </c>
      <c r="B1897">
        <v>8.9860000000000007</v>
      </c>
      <c r="G1897">
        <f t="shared" si="561"/>
        <v>6982.7220179229998</v>
      </c>
      <c r="H1897">
        <f t="shared" si="562"/>
        <v>6886.5699952049472</v>
      </c>
      <c r="I1897" s="5">
        <f t="shared" si="551"/>
        <v>0</v>
      </c>
      <c r="J1897" s="6">
        <f>+H1897+SUM($D$16:$E$16)-SUM($F$27:F1897)</f>
        <v>8760.8446267839026</v>
      </c>
      <c r="K1897" s="10">
        <f t="shared" si="563"/>
        <v>8.1131156337215238E-3</v>
      </c>
      <c r="L1897" s="10">
        <f>+H1897/SUM(F$27:F1897)-1</f>
        <v>0.13908085060825459</v>
      </c>
      <c r="M1897">
        <v>8.1440000000000001</v>
      </c>
      <c r="R1897">
        <f t="shared" si="564"/>
        <v>6436.8288255345724</v>
      </c>
      <c r="S1897">
        <f t="shared" si="565"/>
        <v>6166.8507528354066</v>
      </c>
      <c r="T1897" s="5">
        <f t="shared" si="552"/>
        <v>0</v>
      </c>
      <c r="U1897" s="6">
        <f>+S1897+SUM($D$17:$E$17)-SUM($Q$27:Q1897)</f>
        <v>7728.8662791511942</v>
      </c>
      <c r="V1897" s="10">
        <f t="shared" si="553"/>
        <v>3.145021218801558E-3</v>
      </c>
      <c r="W1897" s="10">
        <f>+S1897/SUM(Q$27:Q1897)-1</f>
        <v>0.22407101193896106</v>
      </c>
      <c r="X1897">
        <v>5.234</v>
      </c>
      <c r="AC1897">
        <f t="shared" si="566"/>
        <v>12893.222911744582</v>
      </c>
      <c r="AD1897">
        <f t="shared" si="567"/>
        <v>12670.158664706916</v>
      </c>
      <c r="AE1897" s="5">
        <f t="shared" si="554"/>
        <v>0</v>
      </c>
      <c r="AF1897" s="6">
        <f>+AD1897+SUM($D$18:$E$18)-SUM($AB$27:AB1897)</f>
        <v>15481.570612075328</v>
      </c>
      <c r="AG1897" s="10">
        <f t="shared" si="555"/>
        <v>0</v>
      </c>
      <c r="AH1897" s="10">
        <f>+AD1897/SUM(AB$27:AB1897)-1</f>
        <v>0.39714789018674157</v>
      </c>
      <c r="AI1897" s="6">
        <f t="shared" si="556"/>
        <v>0</v>
      </c>
      <c r="AL1897" s="6">
        <f t="shared" si="557"/>
        <v>0</v>
      </c>
      <c r="AM1897" s="6">
        <f t="shared" si="558"/>
        <v>26312.773755202154</v>
      </c>
      <c r="AN1897" s="6">
        <f t="shared" si="559"/>
        <v>25723.579412747269</v>
      </c>
      <c r="AO1897" s="5">
        <f t="shared" si="560"/>
        <v>0</v>
      </c>
      <c r="AP1897" s="6">
        <f>+AN1897+SUM($D$16:$E$18)-SUM($AL$27:AL1897)</f>
        <v>31971.281518010423</v>
      </c>
      <c r="AQ1897" s="10">
        <f t="shared" si="568"/>
        <v>2.9719960685516966E-3</v>
      </c>
      <c r="AR1897" s="10">
        <f>+AN1897/SUM(AL$27:AL1897)-1</f>
        <v>0.27645887070106623</v>
      </c>
    </row>
    <row r="1898" spans="1:44" x14ac:dyDescent="0.25">
      <c r="A1898" s="1">
        <v>42997</v>
      </c>
      <c r="B1898">
        <v>8.9420000000000002</v>
      </c>
      <c r="G1898">
        <f t="shared" si="561"/>
        <v>6948.531079931834</v>
      </c>
      <c r="H1898">
        <f t="shared" si="562"/>
        <v>6852.8498661387312</v>
      </c>
      <c r="I1898" s="5">
        <f t="shared" si="551"/>
        <v>0</v>
      </c>
      <c r="J1898" s="6">
        <f>+H1898+SUM($D$16:$E$16)-SUM($F$27:F1898)</f>
        <v>8727.1244977176866</v>
      </c>
      <c r="K1898" s="10">
        <f t="shared" si="563"/>
        <v>-3.8489586909378204E-3</v>
      </c>
      <c r="L1898" s="10">
        <f>+H1898/SUM(F$27:F1898)-1</f>
        <v>0.13350333475840337</v>
      </c>
      <c r="M1898">
        <v>8.1530000000000005</v>
      </c>
      <c r="R1898">
        <f t="shared" si="564"/>
        <v>6443.9422169183908</v>
      </c>
      <c r="S1898">
        <f t="shared" si="565"/>
        <v>6173.6657892764097</v>
      </c>
      <c r="T1898" s="5">
        <f t="shared" si="552"/>
        <v>0</v>
      </c>
      <c r="U1898" s="6">
        <f>+S1898+SUM($D$17:$E$17)-SUM($Q$27:Q1898)</f>
        <v>7735.6813155921973</v>
      </c>
      <c r="V1898" s="10">
        <f t="shared" si="553"/>
        <v>8.8176405113737921E-4</v>
      </c>
      <c r="W1898" s="10">
        <f>+S1898/SUM(Q$27:Q1898)-1</f>
        <v>0.22542374267415899</v>
      </c>
      <c r="X1898">
        <v>5.218</v>
      </c>
      <c r="AC1898">
        <f t="shared" si="566"/>
        <v>12853.809161918845</v>
      </c>
      <c r="AD1898">
        <f t="shared" si="567"/>
        <v>12631.426807879383</v>
      </c>
      <c r="AE1898" s="5">
        <f t="shared" si="554"/>
        <v>0</v>
      </c>
      <c r="AF1898" s="6">
        <f>+AD1898+SUM($D$18:$E$18)-SUM($AB$27:AB1898)</f>
        <v>15442.838755247794</v>
      </c>
      <c r="AG1898" s="10">
        <f t="shared" si="555"/>
        <v>-2.5018040997289992E-3</v>
      </c>
      <c r="AH1898" s="10">
        <f>+AD1898/SUM(AB$27:AB1898)-1</f>
        <v>0.39287689931112313</v>
      </c>
      <c r="AI1898" s="6">
        <f t="shared" si="556"/>
        <v>0</v>
      </c>
      <c r="AL1898" s="6">
        <f t="shared" si="557"/>
        <v>0</v>
      </c>
      <c r="AM1898" s="6">
        <f t="shared" si="558"/>
        <v>26246.28245876907</v>
      </c>
      <c r="AN1898" s="6">
        <f t="shared" si="559"/>
        <v>25657.942463294523</v>
      </c>
      <c r="AO1898" s="5">
        <f t="shared" si="560"/>
        <v>0</v>
      </c>
      <c r="AP1898" s="6">
        <f>+AN1898+SUM($D$16:$E$18)-SUM($AL$27:AL1898)</f>
        <v>31905.644568557676</v>
      </c>
      <c r="AQ1898" s="10">
        <f t="shared" si="568"/>
        <v>-2.0529971379399381E-3</v>
      </c>
      <c r="AR1898" s="10">
        <f>+AN1898/SUM(AL$27:AL1898)-1</f>
        <v>0.27320182528641457</v>
      </c>
    </row>
    <row r="1899" spans="1:44" x14ac:dyDescent="0.25">
      <c r="A1899" s="1">
        <v>42998</v>
      </c>
      <c r="B1899">
        <v>8.9450000000000003</v>
      </c>
      <c r="G1899">
        <f t="shared" si="561"/>
        <v>6950.8622802494137</v>
      </c>
      <c r="H1899">
        <f t="shared" si="562"/>
        <v>6855.1489658477913</v>
      </c>
      <c r="I1899" s="5">
        <f t="shared" si="551"/>
        <v>0</v>
      </c>
      <c r="J1899" s="6">
        <f>+H1899+SUM($D$16:$E$16)-SUM($F$27:F1899)</f>
        <v>8729.4235974267467</v>
      </c>
      <c r="K1899" s="10">
        <f t="shared" si="563"/>
        <v>2.6344298281300027E-4</v>
      </c>
      <c r="L1899" s="10">
        <f>+H1899/SUM(F$27:F1899)-1</f>
        <v>0.13388361992998421</v>
      </c>
      <c r="M1899">
        <v>8.1389999999999993</v>
      </c>
      <c r="R1899">
        <f t="shared" si="564"/>
        <v>6432.8769414324515</v>
      </c>
      <c r="S1899">
        <f t="shared" si="565"/>
        <v>6163.0646214792951</v>
      </c>
      <c r="T1899" s="5">
        <f t="shared" si="552"/>
        <v>0</v>
      </c>
      <c r="U1899" s="6">
        <f>+S1899+SUM($D$17:$E$17)-SUM($Q$27:Q1899)</f>
        <v>7725.0801477950827</v>
      </c>
      <c r="V1899" s="10">
        <f t="shared" si="553"/>
        <v>-1.3704245773086265E-3</v>
      </c>
      <c r="W1899" s="10">
        <f>+S1899/SUM(Q$27:Q1899)-1</f>
        <v>0.22331949486385128</v>
      </c>
      <c r="X1899">
        <v>5.2030000000000003</v>
      </c>
      <c r="AC1899">
        <f t="shared" si="566"/>
        <v>12816.858771457217</v>
      </c>
      <c r="AD1899">
        <f t="shared" si="567"/>
        <v>12595.115692103571</v>
      </c>
      <c r="AE1899" s="5">
        <f t="shared" si="554"/>
        <v>0</v>
      </c>
      <c r="AF1899" s="6">
        <f>+AD1899+SUM($D$18:$E$18)-SUM($AB$27:AB1899)</f>
        <v>15406.527639471984</v>
      </c>
      <c r="AG1899" s="10">
        <f t="shared" si="555"/>
        <v>-2.3513238952567184E-3</v>
      </c>
      <c r="AH1899" s="10">
        <f>+AD1899/SUM(AB$27:AB1899)-1</f>
        <v>0.38887284536523059</v>
      </c>
      <c r="AI1899" s="6">
        <f t="shared" si="556"/>
        <v>0</v>
      </c>
      <c r="AL1899" s="6">
        <f t="shared" si="557"/>
        <v>0</v>
      </c>
      <c r="AM1899" s="6">
        <f t="shared" si="558"/>
        <v>26200.597993139083</v>
      </c>
      <c r="AN1899" s="6">
        <f t="shared" si="559"/>
        <v>25613.329279430654</v>
      </c>
      <c r="AO1899" s="5">
        <f t="shared" si="560"/>
        <v>0</v>
      </c>
      <c r="AP1899" s="6">
        <f>+AN1899+SUM($D$16:$E$18)-SUM($AL$27:AL1899)</f>
        <v>31861.031384693808</v>
      </c>
      <c r="AQ1899" s="10">
        <f t="shared" si="568"/>
        <v>-1.3982849889775384E-3</v>
      </c>
      <c r="AR1899" s="10">
        <f>+AN1899/SUM(AL$27:AL1899)-1</f>
        <v>0.27098802395731059</v>
      </c>
    </row>
    <row r="1900" spans="1:44" x14ac:dyDescent="0.25">
      <c r="A1900" s="1">
        <v>42999</v>
      </c>
      <c r="B1900">
        <v>8.9730000000000008</v>
      </c>
      <c r="G1900">
        <f t="shared" si="561"/>
        <v>6972.6201498801556</v>
      </c>
      <c r="H1900">
        <f t="shared" si="562"/>
        <v>6876.6072297990195</v>
      </c>
      <c r="I1900" s="5">
        <f t="shared" si="551"/>
        <v>0</v>
      </c>
      <c r="J1900" s="6">
        <f>+H1900+SUM($D$16:$E$16)-SUM($F$27:F1900)</f>
        <v>8750.8818613779749</v>
      </c>
      <c r="K1900" s="10">
        <f t="shared" si="563"/>
        <v>2.4581535896086582E-3</v>
      </c>
      <c r="L1900" s="10">
        <f>+H1900/SUM(F$27:F1900)-1</f>
        <v>0.13743294819807139</v>
      </c>
      <c r="M1900">
        <v>8.1549999999999994</v>
      </c>
      <c r="R1900">
        <f t="shared" si="564"/>
        <v>6445.5229705592383</v>
      </c>
      <c r="S1900">
        <f t="shared" si="565"/>
        <v>6175.1802418188536</v>
      </c>
      <c r="T1900" s="5">
        <f t="shared" si="552"/>
        <v>0</v>
      </c>
      <c r="U1900" s="6">
        <f>+S1900+SUM($D$17:$E$17)-SUM($Q$27:Q1900)</f>
        <v>7737.1957681346412</v>
      </c>
      <c r="V1900" s="10">
        <f t="shared" si="553"/>
        <v>1.5683488206936769E-3</v>
      </c>
      <c r="W1900" s="10">
        <f>+S1900/SUM(Q$27:Q1900)-1</f>
        <v>0.22572434950420273</v>
      </c>
      <c r="X1900">
        <v>5.1959999999999997</v>
      </c>
      <c r="AC1900">
        <f t="shared" si="566"/>
        <v>12799.615255908455</v>
      </c>
      <c r="AD1900">
        <f t="shared" si="567"/>
        <v>12578.170504741523</v>
      </c>
      <c r="AE1900" s="5">
        <f t="shared" si="554"/>
        <v>0</v>
      </c>
      <c r="AF1900" s="6">
        <f>+AD1900+SUM($D$18:$E$18)-SUM($AB$27:AB1900)</f>
        <v>15389.582452109935</v>
      </c>
      <c r="AG1900" s="10">
        <f t="shared" si="555"/>
        <v>-1.0998706365628053E-3</v>
      </c>
      <c r="AH1900" s="10">
        <f>+AD1900/SUM(AB$27:AB1900)-1</f>
        <v>0.38700428685714727</v>
      </c>
      <c r="AI1900" s="6">
        <f t="shared" si="556"/>
        <v>0</v>
      </c>
      <c r="AL1900" s="6">
        <f t="shared" si="557"/>
        <v>0</v>
      </c>
      <c r="AM1900" s="6">
        <f t="shared" si="558"/>
        <v>26217.758376347847</v>
      </c>
      <c r="AN1900" s="6">
        <f t="shared" si="559"/>
        <v>25629.957976359397</v>
      </c>
      <c r="AO1900" s="5">
        <f t="shared" si="560"/>
        <v>0</v>
      </c>
      <c r="AP1900" s="6">
        <f>+AN1900+SUM($D$16:$E$18)-SUM($AL$27:AL1900)</f>
        <v>31877.660081622547</v>
      </c>
      <c r="AQ1900" s="10">
        <f t="shared" si="568"/>
        <v>5.2191332816442504E-4</v>
      </c>
      <c r="AR1900" s="10">
        <f>+AN1900/SUM(AL$27:AL1900)-1</f>
        <v>0.27181317536265404</v>
      </c>
    </row>
    <row r="1901" spans="1:44" x14ac:dyDescent="0.25">
      <c r="A1901" s="1">
        <v>43000</v>
      </c>
      <c r="B1901">
        <v>8.891</v>
      </c>
      <c r="G1901">
        <f t="shared" si="561"/>
        <v>6908.9006745329834</v>
      </c>
      <c r="H1901">
        <f t="shared" si="562"/>
        <v>6813.7651710847067</v>
      </c>
      <c r="I1901" s="5">
        <f t="shared" si="551"/>
        <v>0</v>
      </c>
      <c r="J1901" s="6">
        <f>+H1901+SUM($D$16:$E$16)-SUM($F$27:F1901)</f>
        <v>8688.0398026636612</v>
      </c>
      <c r="K1901" s="10">
        <f t="shared" si="563"/>
        <v>-7.1812258135568463E-3</v>
      </c>
      <c r="L1901" s="10">
        <f>+H1901/SUM(F$27:F1901)-1</f>
        <v>0.12703848684153018</v>
      </c>
      <c r="M1901">
        <v>8.1660000000000004</v>
      </c>
      <c r="R1901">
        <f t="shared" si="564"/>
        <v>6454.217115583906</v>
      </c>
      <c r="S1901">
        <f t="shared" si="565"/>
        <v>6183.5097308023014</v>
      </c>
      <c r="T1901" s="5">
        <f t="shared" si="552"/>
        <v>0</v>
      </c>
      <c r="U1901" s="6">
        <f>+S1901+SUM($D$17:$E$17)-SUM($Q$27:Q1901)</f>
        <v>7745.5252571180899</v>
      </c>
      <c r="V1901" s="10">
        <f t="shared" si="553"/>
        <v>1.07655140609908E-3</v>
      </c>
      <c r="W1901" s="10">
        <f>+S1901/SUM(Q$27:Q1901)-1</f>
        <v>0.22737768706944483</v>
      </c>
      <c r="X1901">
        <v>5.1840000000000002</v>
      </c>
      <c r="AC1901">
        <f t="shared" si="566"/>
        <v>12770.054943539151</v>
      </c>
      <c r="AD1901">
        <f t="shared" si="567"/>
        <v>12549.121612120874</v>
      </c>
      <c r="AE1901" s="5">
        <f t="shared" si="554"/>
        <v>0</v>
      </c>
      <c r="AF1901" s="6">
        <f>+AD1901+SUM($D$18:$E$18)-SUM($AB$27:AB1901)</f>
        <v>15360.533559489286</v>
      </c>
      <c r="AG1901" s="10">
        <f t="shared" si="555"/>
        <v>-1.8875686011003978E-3</v>
      </c>
      <c r="AH1901" s="10">
        <f>+AD1901/SUM(AB$27:AB1901)-1</f>
        <v>0.38380104370043355</v>
      </c>
      <c r="AI1901" s="6">
        <f t="shared" si="556"/>
        <v>0</v>
      </c>
      <c r="AL1901" s="6">
        <f t="shared" si="557"/>
        <v>0</v>
      </c>
      <c r="AM1901" s="6">
        <f t="shared" si="558"/>
        <v>26133.17273365604</v>
      </c>
      <c r="AN1901" s="6">
        <f t="shared" si="559"/>
        <v>25546.396514007884</v>
      </c>
      <c r="AO1901" s="5">
        <f t="shared" si="560"/>
        <v>0</v>
      </c>
      <c r="AP1901" s="6">
        <f>+AN1901+SUM($D$16:$E$18)-SUM($AL$27:AL1901)</f>
        <v>31794.098619271033</v>
      </c>
      <c r="AQ1901" s="10">
        <f t="shared" si="568"/>
        <v>-2.6213173155607006E-3</v>
      </c>
      <c r="AR1901" s="10">
        <f>+AN1901/SUM(AL$27:AL1901)-1</f>
        <v>0.26766667739066152</v>
      </c>
    </row>
    <row r="1902" spans="1:44" x14ac:dyDescent="0.25">
      <c r="A1902" s="1">
        <v>43003</v>
      </c>
      <c r="B1902">
        <v>8.8569999999999993</v>
      </c>
      <c r="G1902">
        <f t="shared" si="561"/>
        <v>6882.4804042670821</v>
      </c>
      <c r="H1902">
        <f t="shared" si="562"/>
        <v>6787.7087077153574</v>
      </c>
      <c r="I1902" s="5">
        <f t="shared" si="551"/>
        <v>0</v>
      </c>
      <c r="J1902" s="6">
        <f>+H1902+SUM($D$16:$E$16)-SUM($F$27:F1902)</f>
        <v>8661.9833392943128</v>
      </c>
      <c r="K1902" s="10">
        <f t="shared" si="563"/>
        <v>-2.9991187841197364E-3</v>
      </c>
      <c r="L1902" s="10">
        <f>+H1902/SUM(F$27:F1902)-1</f>
        <v>0.12272858823028132</v>
      </c>
      <c r="M1902">
        <v>8.1630000000000003</v>
      </c>
      <c r="R1902">
        <f t="shared" si="564"/>
        <v>6451.8459851226335</v>
      </c>
      <c r="S1902">
        <f t="shared" si="565"/>
        <v>6181.2380519886337</v>
      </c>
      <c r="T1902" s="5">
        <f t="shared" si="552"/>
        <v>0</v>
      </c>
      <c r="U1902" s="6">
        <f>+S1902+SUM($D$17:$E$17)-SUM($Q$27:Q1902)</f>
        <v>7743.2535783044223</v>
      </c>
      <c r="V1902" s="10">
        <f t="shared" si="553"/>
        <v>-2.9328918804827353E-4</v>
      </c>
      <c r="W1902" s="10">
        <f>+S1902/SUM(Q$27:Q1902)-1</f>
        <v>0.22692677682437878</v>
      </c>
      <c r="X1902">
        <v>5.2309999999999999</v>
      </c>
      <c r="AC1902">
        <f t="shared" si="566"/>
        <v>12885.832833652255</v>
      </c>
      <c r="AD1902">
        <f t="shared" si="567"/>
        <v>12662.896441551753</v>
      </c>
      <c r="AE1902" s="5">
        <f t="shared" si="554"/>
        <v>0</v>
      </c>
      <c r="AF1902" s="6">
        <f>+AD1902+SUM($D$18:$E$18)-SUM($AB$27:AB1902)</f>
        <v>15474.308388920166</v>
      </c>
      <c r="AG1902" s="10">
        <f t="shared" si="555"/>
        <v>7.4069581626345915E-3</v>
      </c>
      <c r="AH1902" s="10">
        <f>+AD1902/SUM(AB$27:AB1902)-1</f>
        <v>0.3963470793975632</v>
      </c>
      <c r="AI1902" s="6">
        <f t="shared" si="556"/>
        <v>0</v>
      </c>
      <c r="AL1902" s="6">
        <f t="shared" si="557"/>
        <v>0</v>
      </c>
      <c r="AM1902" s="6">
        <f t="shared" si="558"/>
        <v>26220.15922304197</v>
      </c>
      <c r="AN1902" s="6">
        <f t="shared" si="559"/>
        <v>25631.843201255746</v>
      </c>
      <c r="AO1902" s="5">
        <f t="shared" si="560"/>
        <v>0</v>
      </c>
      <c r="AP1902" s="6">
        <f>+AN1902+SUM($D$16:$E$18)-SUM($AL$27:AL1902)</f>
        <v>31879.545306518899</v>
      </c>
      <c r="AQ1902" s="10">
        <f t="shared" si="568"/>
        <v>2.6875014848219969E-3</v>
      </c>
      <c r="AR1902" s="10">
        <f>+AN1902/SUM(AL$27:AL1902)-1</f>
        <v>0.27190672424259787</v>
      </c>
    </row>
    <row r="1903" spans="1:44" x14ac:dyDescent="0.25">
      <c r="A1903" s="1">
        <v>43004</v>
      </c>
      <c r="B1903">
        <v>8.8680000000000003</v>
      </c>
      <c r="G1903">
        <f t="shared" si="561"/>
        <v>6891.0281387648747</v>
      </c>
      <c r="H1903">
        <f t="shared" si="562"/>
        <v>6796.1387399819123</v>
      </c>
      <c r="I1903" s="5">
        <f t="shared" si="551"/>
        <v>0</v>
      </c>
      <c r="J1903" s="6">
        <f>+H1903+SUM($D$16:$E$16)-SUM($F$27:F1903)</f>
        <v>8670.4133715608677</v>
      </c>
      <c r="K1903" s="10">
        <f t="shared" si="563"/>
        <v>9.7322194425308872E-4</v>
      </c>
      <c r="L1903" s="10">
        <f>+H1903/SUM(F$27:F1903)-1</f>
        <v>0.1241229671927444</v>
      </c>
      <c r="M1903">
        <v>8.1470000000000002</v>
      </c>
      <c r="R1903">
        <f t="shared" si="564"/>
        <v>6439.1999559958458</v>
      </c>
      <c r="S1903">
        <f t="shared" si="565"/>
        <v>6169.1224316490743</v>
      </c>
      <c r="T1903" s="5">
        <f t="shared" si="552"/>
        <v>0</v>
      </c>
      <c r="U1903" s="6">
        <f>+S1903+SUM($D$17:$E$17)-SUM($Q$27:Q1903)</f>
        <v>7731.1379579648619</v>
      </c>
      <c r="V1903" s="10">
        <f t="shared" si="553"/>
        <v>-1.5646679031029453E-3</v>
      </c>
      <c r="W1903" s="10">
        <f>+S1903/SUM(Q$27:Q1903)-1</f>
        <v>0.22452192218402711</v>
      </c>
      <c r="X1903">
        <v>5.26</v>
      </c>
      <c r="AC1903">
        <f t="shared" si="566"/>
        <v>12957.270255211408</v>
      </c>
      <c r="AD1903">
        <f t="shared" si="567"/>
        <v>12733.097932051658</v>
      </c>
      <c r="AE1903" s="5">
        <f t="shared" si="554"/>
        <v>0</v>
      </c>
      <c r="AF1903" s="6">
        <f>+AD1903+SUM($D$18:$E$18)-SUM($AB$27:AB1903)</f>
        <v>15544.509879420068</v>
      </c>
      <c r="AG1903" s="10">
        <f t="shared" si="555"/>
        <v>4.5366480191235681E-3</v>
      </c>
      <c r="AH1903" s="10">
        <f>+AD1903/SUM(AB$27:AB1903)-1</f>
        <v>0.40408825035962193</v>
      </c>
      <c r="AI1903" s="6">
        <f t="shared" si="556"/>
        <v>0</v>
      </c>
      <c r="AL1903" s="6">
        <f t="shared" si="557"/>
        <v>0</v>
      </c>
      <c r="AM1903" s="6">
        <f t="shared" si="558"/>
        <v>26287.498349972127</v>
      </c>
      <c r="AN1903" s="6">
        <f t="shared" si="559"/>
        <v>25698.359103682647</v>
      </c>
      <c r="AO1903" s="5">
        <f t="shared" si="560"/>
        <v>0</v>
      </c>
      <c r="AP1903" s="6">
        <f>+AN1903+SUM($D$16:$E$18)-SUM($AL$27:AL1903)</f>
        <v>31946.061208945801</v>
      </c>
      <c r="AQ1903" s="10">
        <f t="shared" si="568"/>
        <v>2.0864758824932217E-3</v>
      </c>
      <c r="AR1903" s="10">
        <f>+AN1903/SUM(AL$27:AL1903)-1</f>
        <v>0.27520738517835519</v>
      </c>
    </row>
    <row r="1904" spans="1:44" x14ac:dyDescent="0.25">
      <c r="A1904" s="1">
        <v>43005</v>
      </c>
      <c r="B1904">
        <v>8.8819999999999997</v>
      </c>
      <c r="G1904">
        <f t="shared" si="561"/>
        <v>6901.9070735802443</v>
      </c>
      <c r="H1904">
        <f t="shared" si="562"/>
        <v>6806.8678719575255</v>
      </c>
      <c r="I1904" s="5">
        <f t="shared" si="551"/>
        <v>0</v>
      </c>
      <c r="J1904" s="6">
        <f>+H1904+SUM($D$16:$E$16)-SUM($F$27:F1904)</f>
        <v>8681.1425035364809</v>
      </c>
      <c r="K1904" s="10">
        <f t="shared" si="563"/>
        <v>1.2374418053475722E-3</v>
      </c>
      <c r="L1904" s="10">
        <f>+H1904/SUM(F$27:F1904)-1</f>
        <v>0.12589763132678788</v>
      </c>
      <c r="M1904">
        <v>8.1769999999999996</v>
      </c>
      <c r="R1904">
        <f t="shared" si="564"/>
        <v>6462.9112606085719</v>
      </c>
      <c r="S1904">
        <f t="shared" si="565"/>
        <v>6191.8392197857474</v>
      </c>
      <c r="T1904" s="5">
        <f t="shared" si="552"/>
        <v>0</v>
      </c>
      <c r="U1904" s="6">
        <f>+S1904+SUM($D$17:$E$17)-SUM($Q$27:Q1904)</f>
        <v>7753.8547461015351</v>
      </c>
      <c r="V1904" s="10">
        <f t="shared" si="553"/>
        <v>2.9383498600319413E-3</v>
      </c>
      <c r="W1904" s="10">
        <f>+S1904/SUM(Q$27:Q1904)-1</f>
        <v>0.22903102463468628</v>
      </c>
      <c r="X1904">
        <v>5.2549999999999999</v>
      </c>
      <c r="AC1904">
        <f t="shared" si="566"/>
        <v>12944.953458390866</v>
      </c>
      <c r="AD1904">
        <f t="shared" si="567"/>
        <v>12720.994226793055</v>
      </c>
      <c r="AE1904" s="5">
        <f t="shared" si="554"/>
        <v>0</v>
      </c>
      <c r="AF1904" s="6">
        <f>+AD1904+SUM($D$18:$E$18)-SUM($AB$27:AB1904)</f>
        <v>15532.406174161464</v>
      </c>
      <c r="AG1904" s="10">
        <f t="shared" si="555"/>
        <v>-7.7864823995688059E-4</v>
      </c>
      <c r="AH1904" s="10">
        <f>+AD1904/SUM(AB$27:AB1904)-1</f>
        <v>0.40275356571099108</v>
      </c>
      <c r="AI1904" s="6">
        <f t="shared" si="556"/>
        <v>0</v>
      </c>
      <c r="AL1904" s="6">
        <f t="shared" si="557"/>
        <v>0</v>
      </c>
      <c r="AM1904" s="6">
        <f t="shared" si="558"/>
        <v>26309.771792579682</v>
      </c>
      <c r="AN1904" s="6">
        <f t="shared" si="559"/>
        <v>25719.701318536325</v>
      </c>
      <c r="AO1904" s="5">
        <f t="shared" si="560"/>
        <v>0</v>
      </c>
      <c r="AP1904" s="6">
        <f>+AN1904+SUM($D$16:$E$18)-SUM($AL$27:AL1904)</f>
        <v>31967.403423799478</v>
      </c>
      <c r="AQ1904" s="10">
        <f t="shared" si="568"/>
        <v>6.6807030494575592E-4</v>
      </c>
      <c r="AR1904" s="10">
        <f>+AN1904/SUM(AL$27:AL1904)-1</f>
        <v>0.27626643139557361</v>
      </c>
    </row>
    <row r="1905" spans="1:44" x14ac:dyDescent="0.25">
      <c r="A1905" s="1">
        <v>43006</v>
      </c>
      <c r="B1905">
        <v>8.7949999999999999</v>
      </c>
      <c r="G1905">
        <f t="shared" si="561"/>
        <v>6834.3022643704398</v>
      </c>
      <c r="H1905">
        <f t="shared" si="562"/>
        <v>6740.1939803947798</v>
      </c>
      <c r="I1905" s="5">
        <f t="shared" si="551"/>
        <v>0</v>
      </c>
      <c r="J1905" s="6">
        <f>+H1905+SUM($D$16:$E$16)-SUM($F$27:F1905)</f>
        <v>8614.4686119737344</v>
      </c>
      <c r="K1905" s="10">
        <f t="shared" si="563"/>
        <v>-7.6803129928560976E-3</v>
      </c>
      <c r="L1905" s="10">
        <f>+H1905/SUM(F$27:F1905)-1</f>
        <v>0.1148693613509455</v>
      </c>
      <c r="M1905">
        <v>8.1969999999999992</v>
      </c>
      <c r="R1905">
        <f t="shared" si="564"/>
        <v>6478.7187970170562</v>
      </c>
      <c r="S1905">
        <f t="shared" si="565"/>
        <v>6206.9837452101965</v>
      </c>
      <c r="T1905" s="5">
        <f t="shared" si="552"/>
        <v>0</v>
      </c>
      <c r="U1905" s="6">
        <f>+S1905+SUM($D$17:$E$17)-SUM($Q$27:Q1905)</f>
        <v>7768.999271525985</v>
      </c>
      <c r="V1905" s="10">
        <f t="shared" si="553"/>
        <v>1.9531608368166253E-3</v>
      </c>
      <c r="W1905" s="10">
        <f>+S1905/SUM(Q$27:Q1905)-1</f>
        <v>0.23203709293512587</v>
      </c>
      <c r="X1905">
        <v>5.2389999999999999</v>
      </c>
      <c r="AC1905">
        <f t="shared" si="566"/>
        <v>12905.539708565129</v>
      </c>
      <c r="AD1905">
        <f t="shared" si="567"/>
        <v>12682.262369965521</v>
      </c>
      <c r="AE1905" s="5">
        <f t="shared" si="554"/>
        <v>0</v>
      </c>
      <c r="AF1905" s="6">
        <f>+AD1905+SUM($D$18:$E$18)-SUM($AB$27:AB1905)</f>
        <v>15493.674317333935</v>
      </c>
      <c r="AG1905" s="10">
        <f t="shared" si="555"/>
        <v>-2.4936160175852429E-3</v>
      </c>
      <c r="AH1905" s="10">
        <f>+AD1905/SUM(AB$27:AB1905)-1</f>
        <v>0.39848257483537264</v>
      </c>
      <c r="AI1905" s="6">
        <f t="shared" si="556"/>
        <v>0</v>
      </c>
      <c r="AL1905" s="6">
        <f t="shared" si="557"/>
        <v>0</v>
      </c>
      <c r="AM1905" s="6">
        <f t="shared" si="558"/>
        <v>26218.560769952623</v>
      </c>
      <c r="AN1905" s="6">
        <f t="shared" si="559"/>
        <v>25629.440095570499</v>
      </c>
      <c r="AO1905" s="5">
        <f t="shared" si="560"/>
        <v>0</v>
      </c>
      <c r="AP1905" s="6">
        <f>+AN1905+SUM($D$16:$E$18)-SUM($AL$27:AL1905)</f>
        <v>31877.142200833652</v>
      </c>
      <c r="AQ1905" s="10">
        <f t="shared" si="568"/>
        <v>-2.8235393963410571E-3</v>
      </c>
      <c r="AR1905" s="10">
        <f>+AN1905/SUM(AL$27:AL1905)-1</f>
        <v>0.27178747701343342</v>
      </c>
    </row>
    <row r="1906" spans="1:44" x14ac:dyDescent="0.25">
      <c r="A1906" s="1">
        <v>43007</v>
      </c>
      <c r="B1906">
        <v>8.84</v>
      </c>
      <c r="G1906">
        <f t="shared" si="561"/>
        <v>6869.2702691341319</v>
      </c>
      <c r="H1906">
        <f t="shared" si="562"/>
        <v>6774.6804760306832</v>
      </c>
      <c r="I1906" s="5">
        <f t="shared" si="551"/>
        <v>0</v>
      </c>
      <c r="J1906" s="6">
        <f>+H1906+SUM($D$16:$E$16)-SUM($F$27:F1906)</f>
        <v>8648.9551076096395</v>
      </c>
      <c r="K1906" s="10">
        <f t="shared" si="563"/>
        <v>4.0033224554292257E-3</v>
      </c>
      <c r="L1906" s="10">
        <f>+H1906/SUM(F$27:F1906)-1</f>
        <v>0.12057363892465722</v>
      </c>
      <c r="M1906">
        <v>8.2479999999999993</v>
      </c>
      <c r="R1906">
        <f t="shared" si="564"/>
        <v>6519.0280148586899</v>
      </c>
      <c r="S1906">
        <f t="shared" si="565"/>
        <v>6245.6022850425406</v>
      </c>
      <c r="T1906" s="5">
        <f t="shared" si="552"/>
        <v>0</v>
      </c>
      <c r="U1906" s="6">
        <f>+S1906+SUM($D$17:$E$17)-SUM($Q$27:Q1906)</f>
        <v>7807.6178113583283</v>
      </c>
      <c r="V1906" s="10">
        <f t="shared" si="553"/>
        <v>4.9708512618713563E-3</v>
      </c>
      <c r="W1906" s="10">
        <f>+S1906/SUM(Q$27:Q1906)-1</f>
        <v>0.23970256710124671</v>
      </c>
      <c r="X1906">
        <v>5.2430000000000003</v>
      </c>
      <c r="AC1906">
        <f t="shared" si="566"/>
        <v>12915.393146021564</v>
      </c>
      <c r="AD1906">
        <f t="shared" si="567"/>
        <v>12691.945334172406</v>
      </c>
      <c r="AE1906" s="5">
        <f t="shared" si="554"/>
        <v>0</v>
      </c>
      <c r="AF1906" s="6">
        <f>+AD1906+SUM($D$18:$E$18)-SUM($AB$27:AB1906)</f>
        <v>15503.357281540819</v>
      </c>
      <c r="AG1906" s="10">
        <f t="shared" si="555"/>
        <v>6.2496242069909336E-4</v>
      </c>
      <c r="AH1906" s="10">
        <f>+AD1906/SUM(AB$27:AB1906)-1</f>
        <v>0.39955032255427736</v>
      </c>
      <c r="AI1906" s="6">
        <f t="shared" si="556"/>
        <v>0</v>
      </c>
      <c r="AL1906" s="6">
        <f t="shared" si="557"/>
        <v>0</v>
      </c>
      <c r="AM1906" s="6">
        <f t="shared" si="558"/>
        <v>26303.691430014387</v>
      </c>
      <c r="AN1906" s="6">
        <f t="shared" si="559"/>
        <v>25712.228095245628</v>
      </c>
      <c r="AO1906" s="5">
        <f t="shared" si="560"/>
        <v>0</v>
      </c>
      <c r="AP1906" s="6">
        <f>+AN1906+SUM($D$16:$E$18)-SUM($AL$27:AL1906)</f>
        <v>31959.930200508781</v>
      </c>
      <c r="AQ1906" s="10">
        <f t="shared" si="568"/>
        <v>2.5970960368262297E-3</v>
      </c>
      <c r="AR1906" s="10">
        <f>+AN1906/SUM(AL$27:AL1906)-1</f>
        <v>0.2758955941178729</v>
      </c>
    </row>
    <row r="1907" spans="1:44" x14ac:dyDescent="0.25">
      <c r="A1907" s="1">
        <v>43010</v>
      </c>
      <c r="B1907">
        <v>8.9139999999999997</v>
      </c>
      <c r="G1907">
        <f t="shared" si="561"/>
        <v>6926.7732103010912</v>
      </c>
      <c r="H1907">
        <f t="shared" si="562"/>
        <v>6831.3916021875011</v>
      </c>
      <c r="I1907" s="5">
        <f t="shared" si="551"/>
        <v>0</v>
      </c>
      <c r="J1907" s="6">
        <f>+H1907+SUM($D$16:$E$16)-SUM($F$27:F1907)</f>
        <v>8705.6662337664566</v>
      </c>
      <c r="K1907" s="10">
        <f t="shared" si="563"/>
        <v>6.5569916193599642E-3</v>
      </c>
      <c r="L1907" s="10">
        <f>+H1907/SUM(F$27:F1907)-1</f>
        <v>0.12995400649031597</v>
      </c>
      <c r="M1907">
        <v>8.2870000000000008</v>
      </c>
      <c r="R1907">
        <f t="shared" si="564"/>
        <v>6549.8527108552335</v>
      </c>
      <c r="S1907">
        <f t="shared" si="565"/>
        <v>6275.1341096202159</v>
      </c>
      <c r="T1907" s="5">
        <f t="shared" si="552"/>
        <v>0</v>
      </c>
      <c r="U1907" s="6">
        <f>+S1907+SUM($D$17:$E$17)-SUM($Q$27:Q1907)</f>
        <v>7837.1496359360044</v>
      </c>
      <c r="V1907" s="10">
        <f t="shared" si="553"/>
        <v>3.7824372671924067E-3</v>
      </c>
      <c r="W1907" s="10">
        <f>+S1907/SUM(Q$27:Q1907)-1</f>
        <v>0.24556440028710402</v>
      </c>
      <c r="X1907">
        <v>5.298</v>
      </c>
      <c r="AC1907">
        <f t="shared" si="566"/>
        <v>13050.877911047539</v>
      </c>
      <c r="AD1907">
        <f t="shared" si="567"/>
        <v>12825.086092017051</v>
      </c>
      <c r="AE1907" s="5">
        <f t="shared" si="554"/>
        <v>0</v>
      </c>
      <c r="AF1907" s="6">
        <f>+AD1907+SUM($D$18:$E$18)-SUM($AB$27:AB1907)</f>
        <v>15636.498039385464</v>
      </c>
      <c r="AG1907" s="10">
        <f t="shared" si="555"/>
        <v>8.5878661909681853E-3</v>
      </c>
      <c r="AH1907" s="10">
        <f>+AD1907/SUM(AB$27:AB1907)-1</f>
        <v>0.41423185368921622</v>
      </c>
      <c r="AI1907" s="6">
        <f t="shared" si="556"/>
        <v>0</v>
      </c>
      <c r="AL1907" s="6">
        <f t="shared" si="557"/>
        <v>0</v>
      </c>
      <c r="AM1907" s="6">
        <f t="shared" si="558"/>
        <v>26527.503832203864</v>
      </c>
      <c r="AN1907" s="6">
        <f t="shared" si="559"/>
        <v>25931.611803824766</v>
      </c>
      <c r="AO1907" s="5">
        <f t="shared" si="560"/>
        <v>0</v>
      </c>
      <c r="AP1907" s="6">
        <f>+AN1907+SUM($D$16:$E$18)-SUM($AL$27:AL1907)</f>
        <v>32179.313909087919</v>
      </c>
      <c r="AQ1907" s="10">
        <f t="shared" si="568"/>
        <v>6.8643362861802171E-3</v>
      </c>
      <c r="AR1907" s="10">
        <f>+AN1907/SUM(AL$27:AL1907)-1</f>
        <v>0.28678188161347573</v>
      </c>
    </row>
    <row r="1908" spans="1:44" x14ac:dyDescent="0.25">
      <c r="A1908" s="1">
        <v>43011</v>
      </c>
      <c r="B1908">
        <v>9.0079999999999991</v>
      </c>
      <c r="G1908">
        <f t="shared" si="561"/>
        <v>6999.8174869185814</v>
      </c>
      <c r="H1908">
        <f t="shared" si="562"/>
        <v>6903.4300597380534</v>
      </c>
      <c r="I1908" s="5">
        <f t="shared" si="551"/>
        <v>0</v>
      </c>
      <c r="J1908" s="6">
        <f>+H1908+SUM($D$16:$E$16)-SUM($F$27:F1908)</f>
        <v>8777.7046913170088</v>
      </c>
      <c r="K1908" s="10">
        <f t="shared" si="563"/>
        <v>8.2748931116998214E-3</v>
      </c>
      <c r="L1908" s="10">
        <f>+H1908/SUM(F$27:F1908)-1</f>
        <v>0.14186960853317987</v>
      </c>
      <c r="M1908">
        <v>8.3089999999999993</v>
      </c>
      <c r="R1908">
        <f t="shared" si="564"/>
        <v>6567.2410009045643</v>
      </c>
      <c r="S1908">
        <f t="shared" si="565"/>
        <v>6291.7930875871079</v>
      </c>
      <c r="T1908" s="5">
        <f t="shared" si="552"/>
        <v>0</v>
      </c>
      <c r="U1908" s="6">
        <f>+S1908+SUM($D$17:$E$17)-SUM($Q$27:Q1908)</f>
        <v>7853.8086139028965</v>
      </c>
      <c r="V1908" s="10">
        <f t="shared" si="553"/>
        <v>2.1256424517537287E-3</v>
      </c>
      <c r="W1908" s="10">
        <f>+S1908/SUM(Q$27:Q1908)-1</f>
        <v>0.24887107541758713</v>
      </c>
      <c r="X1908">
        <v>5.2949999999999999</v>
      </c>
      <c r="AC1908">
        <f t="shared" si="566"/>
        <v>13043.487832955212</v>
      </c>
      <c r="AD1908">
        <f t="shared" si="567"/>
        <v>12817.823868861888</v>
      </c>
      <c r="AE1908" s="5">
        <f t="shared" si="554"/>
        <v>0</v>
      </c>
      <c r="AF1908" s="6">
        <f>+AD1908+SUM($D$18:$E$18)-SUM($AB$27:AB1908)</f>
        <v>15629.235816230299</v>
      </c>
      <c r="AG1908" s="10">
        <f t="shared" si="555"/>
        <v>-4.6444051199145964E-4</v>
      </c>
      <c r="AH1908" s="10">
        <f>+AD1908/SUM(AB$27:AB1908)-1</f>
        <v>0.41343104290003763</v>
      </c>
      <c r="AI1908" s="6">
        <f t="shared" si="556"/>
        <v>0</v>
      </c>
      <c r="AL1908" s="6">
        <f t="shared" si="557"/>
        <v>0</v>
      </c>
      <c r="AM1908" s="6">
        <f t="shared" si="558"/>
        <v>26610.546320778358</v>
      </c>
      <c r="AN1908" s="6">
        <f t="shared" si="559"/>
        <v>26013.047016187047</v>
      </c>
      <c r="AO1908" s="5">
        <f t="shared" si="560"/>
        <v>0</v>
      </c>
      <c r="AP1908" s="6">
        <f>+AN1908+SUM($D$16:$E$18)-SUM($AL$27:AL1908)</f>
        <v>32260.749121450201</v>
      </c>
      <c r="AQ1908" s="10">
        <f t="shared" si="568"/>
        <v>2.5306696280831265E-3</v>
      </c>
      <c r="AR1908" s="10">
        <f>+AN1908/SUM(AL$27:AL1908)-1</f>
        <v>0.29082287052638534</v>
      </c>
    </row>
    <row r="1909" spans="1:44" x14ac:dyDescent="0.25">
      <c r="A1909" s="1">
        <v>43012</v>
      </c>
      <c r="B1909">
        <v>9.0389999999999997</v>
      </c>
      <c r="G1909">
        <f t="shared" si="561"/>
        <v>7023.9065568669021</v>
      </c>
      <c r="H1909">
        <f t="shared" si="562"/>
        <v>6927.1874233983417</v>
      </c>
      <c r="I1909" s="5">
        <f t="shared" si="551"/>
        <v>0</v>
      </c>
      <c r="J1909" s="6">
        <f>+H1909+SUM($D$16:$E$16)-SUM($F$27:F1909)</f>
        <v>8801.4620549772972</v>
      </c>
      <c r="K1909" s="10">
        <f t="shared" si="563"/>
        <v>2.706557636165341E-3</v>
      </c>
      <c r="L1909" s="10">
        <f>+H1909/SUM(F$27:F1909)-1</f>
        <v>0.14579922197284789</v>
      </c>
      <c r="M1909">
        <v>8.2959999999999994</v>
      </c>
      <c r="R1909">
        <f t="shared" si="564"/>
        <v>6556.9661022390501</v>
      </c>
      <c r="S1909">
        <f t="shared" si="565"/>
        <v>6281.9491460612162</v>
      </c>
      <c r="T1909" s="5">
        <f t="shared" si="552"/>
        <v>0</v>
      </c>
      <c r="U1909" s="6">
        <f>+S1909+SUM($D$17:$E$17)-SUM($Q$27:Q1909)</f>
        <v>7843.9646723770038</v>
      </c>
      <c r="V1909" s="10">
        <f t="shared" si="553"/>
        <v>-1.2533971745207761E-3</v>
      </c>
      <c r="W1909" s="10">
        <f>+S1909/SUM(Q$27:Q1909)-1</f>
        <v>0.24691713102230151</v>
      </c>
      <c r="X1909">
        <v>5.306</v>
      </c>
      <c r="AC1909">
        <f t="shared" si="566"/>
        <v>13070.584785960409</v>
      </c>
      <c r="AD1909">
        <f t="shared" si="567"/>
        <v>12844.452020430819</v>
      </c>
      <c r="AE1909" s="5">
        <f t="shared" si="554"/>
        <v>0</v>
      </c>
      <c r="AF1909" s="6">
        <f>+AD1909+SUM($D$18:$E$18)-SUM($AB$27:AB1909)</f>
        <v>15655.863967799232</v>
      </c>
      <c r="AG1909" s="10">
        <f t="shared" si="555"/>
        <v>1.7037398297670148E-3</v>
      </c>
      <c r="AH1909" s="10">
        <f>+AD1909/SUM(AB$27:AB1909)-1</f>
        <v>0.41636734912702567</v>
      </c>
      <c r="AI1909" s="6">
        <f t="shared" si="556"/>
        <v>0</v>
      </c>
      <c r="AL1909" s="6">
        <f t="shared" si="557"/>
        <v>0</v>
      </c>
      <c r="AM1909" s="6">
        <f t="shared" si="558"/>
        <v>26651.457445066364</v>
      </c>
      <c r="AN1909" s="6">
        <f t="shared" si="559"/>
        <v>26053.58858989038</v>
      </c>
      <c r="AO1909" s="5">
        <f t="shared" si="560"/>
        <v>0</v>
      </c>
      <c r="AP1909" s="6">
        <f>+AN1909+SUM($D$16:$E$18)-SUM($AL$27:AL1909)</f>
        <v>32301.290695153533</v>
      </c>
      <c r="AQ1909" s="10">
        <f t="shared" si="568"/>
        <v>1.2566842000694134E-3</v>
      </c>
      <c r="AR1909" s="10">
        <f>+AN1909/SUM(AL$27:AL1909)-1</f>
        <v>0.29283462987586972</v>
      </c>
    </row>
    <row r="1910" spans="1:44" x14ac:dyDescent="0.25">
      <c r="A1910" s="1">
        <v>43013</v>
      </c>
      <c r="B1910">
        <v>9.0830000000000002</v>
      </c>
      <c r="G1910">
        <f t="shared" si="561"/>
        <v>7058.0974948580679</v>
      </c>
      <c r="H1910">
        <f t="shared" si="562"/>
        <v>6960.9075524645586</v>
      </c>
      <c r="I1910" s="5">
        <f t="shared" si="551"/>
        <v>0</v>
      </c>
      <c r="J1910" s="6">
        <f>+H1910+SUM($D$16:$E$16)-SUM($F$27:F1910)</f>
        <v>8835.182184043515</v>
      </c>
      <c r="K1910" s="10">
        <f t="shared" si="563"/>
        <v>3.8311963234731738E-3</v>
      </c>
      <c r="L1910" s="10">
        <f>+H1910/SUM(F$27:F1910)-1</f>
        <v>0.15137673782269911</v>
      </c>
      <c r="M1910">
        <v>8.3190000000000008</v>
      </c>
      <c r="R1910">
        <f t="shared" si="564"/>
        <v>6575.1447691088078</v>
      </c>
      <c r="S1910">
        <f t="shared" si="565"/>
        <v>6299.3653502993329</v>
      </c>
      <c r="T1910" s="5">
        <f t="shared" si="552"/>
        <v>0</v>
      </c>
      <c r="U1910" s="6">
        <f>+S1910+SUM($D$17:$E$17)-SUM($Q$27:Q1910)</f>
        <v>7861.3808766151215</v>
      </c>
      <c r="V1910" s="10">
        <f t="shared" si="553"/>
        <v>2.2203318048397147E-3</v>
      </c>
      <c r="W1910" s="10">
        <f>+S1910/SUM(Q$27:Q1910)-1</f>
        <v>0.25037410956780715</v>
      </c>
      <c r="X1910">
        <v>5.3259999999999996</v>
      </c>
      <c r="AC1910">
        <f t="shared" si="566"/>
        <v>13119.851973242581</v>
      </c>
      <c r="AD1910">
        <f t="shared" si="567"/>
        <v>12892.866841465235</v>
      </c>
      <c r="AE1910" s="5">
        <f t="shared" si="554"/>
        <v>0</v>
      </c>
      <c r="AF1910" s="6">
        <f>+AD1910+SUM($D$18:$E$18)-SUM($AB$27:AB1910)</f>
        <v>15704.278788833646</v>
      </c>
      <c r="AG1910" s="10">
        <f t="shared" si="555"/>
        <v>3.0924400680787389E-3</v>
      </c>
      <c r="AH1910" s="10">
        <f>+AD1910/SUM(AB$27:AB1910)-1</f>
        <v>0.42170608772154883</v>
      </c>
      <c r="AI1910" s="6">
        <f t="shared" si="556"/>
        <v>0</v>
      </c>
      <c r="AL1910" s="6">
        <f t="shared" si="557"/>
        <v>0</v>
      </c>
      <c r="AM1910" s="6">
        <f t="shared" si="558"/>
        <v>26753.094237209458</v>
      </c>
      <c r="AN1910" s="6">
        <f t="shared" si="559"/>
        <v>26153.139744229127</v>
      </c>
      <c r="AO1910" s="5">
        <f t="shared" si="560"/>
        <v>0</v>
      </c>
      <c r="AP1910" s="6">
        <f>+AN1910+SUM($D$16:$E$18)-SUM($AL$27:AL1910)</f>
        <v>32400.841849492281</v>
      </c>
      <c r="AQ1910" s="10">
        <f t="shared" si="568"/>
        <v>3.0819559279617881E-3</v>
      </c>
      <c r="AR1910" s="10">
        <f>+AN1910/SUM(AL$27:AL1910)-1</f>
        <v>0.29777457046521305</v>
      </c>
    </row>
    <row r="1911" spans="1:44" x14ac:dyDescent="0.25">
      <c r="A1911" s="1">
        <v>43014</v>
      </c>
      <c r="B1911">
        <v>9.0739999999999998</v>
      </c>
      <c r="G1911">
        <f t="shared" si="561"/>
        <v>7051.1038939053287</v>
      </c>
      <c r="H1911">
        <f t="shared" si="562"/>
        <v>6954.0102533373774</v>
      </c>
      <c r="I1911" s="5">
        <f t="shared" si="551"/>
        <v>0</v>
      </c>
      <c r="J1911" s="6">
        <f>+H1911+SUM($D$16:$E$16)-SUM($F$27:F1911)</f>
        <v>8828.2848849163329</v>
      </c>
      <c r="K1911" s="10">
        <f t="shared" si="563"/>
        <v>-7.8066292052680897E-4</v>
      </c>
      <c r="L1911" s="10">
        <f>+H1911/SUM(F$27:F1911)-1</f>
        <v>0.15023588230795681</v>
      </c>
      <c r="M1911">
        <v>8.3019999999999996</v>
      </c>
      <c r="R1911">
        <f t="shared" si="564"/>
        <v>6561.708363161596</v>
      </c>
      <c r="S1911">
        <f t="shared" si="565"/>
        <v>6286.4925036885506</v>
      </c>
      <c r="T1911" s="5">
        <f t="shared" si="552"/>
        <v>0</v>
      </c>
      <c r="U1911" s="6">
        <f>+S1911+SUM($D$17:$E$17)-SUM($Q$27:Q1911)</f>
        <v>7848.5080300043392</v>
      </c>
      <c r="V1911" s="10">
        <f t="shared" si="553"/>
        <v>-1.6374790654241078E-3</v>
      </c>
      <c r="W1911" s="10">
        <f>+S1911/SUM(Q$27:Q1911)-1</f>
        <v>0.24781895151243316</v>
      </c>
      <c r="X1911">
        <v>5.3029999999999999</v>
      </c>
      <c r="AC1911">
        <f t="shared" si="566"/>
        <v>13063.194707868082</v>
      </c>
      <c r="AD1911">
        <f t="shared" si="567"/>
        <v>12837.189797275656</v>
      </c>
      <c r="AE1911" s="5">
        <f t="shared" si="554"/>
        <v>0</v>
      </c>
      <c r="AF1911" s="6">
        <f>+AD1911+SUM($D$18:$E$18)-SUM($AB$27:AB1911)</f>
        <v>15648.601744644067</v>
      </c>
      <c r="AG1911" s="10">
        <f t="shared" si="555"/>
        <v>-3.5453423196465383E-3</v>
      </c>
      <c r="AH1911" s="10">
        <f>+AD1911/SUM(AB$27:AB1911)-1</f>
        <v>0.41556653833784707</v>
      </c>
      <c r="AI1911" s="6">
        <f t="shared" si="556"/>
        <v>0</v>
      </c>
      <c r="AL1911" s="6">
        <f t="shared" si="557"/>
        <v>0</v>
      </c>
      <c r="AM1911" s="6">
        <f t="shared" si="558"/>
        <v>26676.006964935008</v>
      </c>
      <c r="AN1911" s="6">
        <f t="shared" si="559"/>
        <v>26077.692554301582</v>
      </c>
      <c r="AO1911" s="5">
        <f t="shared" si="560"/>
        <v>0</v>
      </c>
      <c r="AP1911" s="6">
        <f>+AN1911+SUM($D$16:$E$18)-SUM($AL$27:AL1911)</f>
        <v>32325.394659564736</v>
      </c>
      <c r="AQ1911" s="10">
        <f t="shared" si="568"/>
        <v>-2.3285564701686079E-3</v>
      </c>
      <c r="AR1911" s="10">
        <f>+AN1911/SUM(AL$27:AL1911)-1</f>
        <v>0.29403071999606878</v>
      </c>
    </row>
    <row r="1912" spans="1:44" x14ac:dyDescent="0.25">
      <c r="A1912" s="1">
        <v>43017</v>
      </c>
      <c r="B1912">
        <v>9.0470000000000006</v>
      </c>
      <c r="G1912">
        <f t="shared" si="561"/>
        <v>7030.123091047114</v>
      </c>
      <c r="H1912">
        <f t="shared" si="562"/>
        <v>6933.3183559558356</v>
      </c>
      <c r="I1912" s="5">
        <f t="shared" si="551"/>
        <v>0</v>
      </c>
      <c r="J1912" s="6">
        <f>+H1912+SUM($D$16:$E$16)-SUM($F$27:F1912)</f>
        <v>8807.5929875347902</v>
      </c>
      <c r="K1912" s="10">
        <f t="shared" si="563"/>
        <v>-2.343818493770633E-3</v>
      </c>
      <c r="L1912" s="10">
        <f>+H1912/SUM(F$27:F1912)-1</f>
        <v>0.14681331576372991</v>
      </c>
      <c r="M1912">
        <v>8.3089999999999993</v>
      </c>
      <c r="R1912">
        <f t="shared" si="564"/>
        <v>6567.2410009045643</v>
      </c>
      <c r="S1912">
        <f t="shared" si="565"/>
        <v>6291.793087587107</v>
      </c>
      <c r="T1912" s="5">
        <f t="shared" si="552"/>
        <v>0</v>
      </c>
      <c r="U1912" s="6">
        <f>+S1912+SUM($D$17:$E$17)-SUM($Q$27:Q1912)</f>
        <v>7853.8086139028946</v>
      </c>
      <c r="V1912" s="10">
        <f t="shared" si="553"/>
        <v>6.7536197686135502E-4</v>
      </c>
      <c r="W1912" s="10">
        <f>+S1912/SUM(Q$27:Q1912)-1</f>
        <v>0.24887107541758691</v>
      </c>
      <c r="X1912">
        <v>5.2919999999999998</v>
      </c>
      <c r="AC1912">
        <f t="shared" si="566"/>
        <v>13036.097754862887</v>
      </c>
      <c r="AD1912">
        <f t="shared" si="567"/>
        <v>12810.561645706726</v>
      </c>
      <c r="AE1912" s="5">
        <f t="shared" si="554"/>
        <v>0</v>
      </c>
      <c r="AF1912" s="6">
        <f>+AD1912+SUM($D$18:$E$18)-SUM($AB$27:AB1912)</f>
        <v>15621.973593075138</v>
      </c>
      <c r="AG1912" s="10">
        <f t="shared" si="555"/>
        <v>-1.7016313663962279E-3</v>
      </c>
      <c r="AH1912" s="10">
        <f>+AD1912/SUM(AB$27:AB1912)-1</f>
        <v>0.41263023211085925</v>
      </c>
      <c r="AI1912" s="6">
        <f t="shared" si="556"/>
        <v>0</v>
      </c>
      <c r="AL1912" s="6">
        <f t="shared" si="557"/>
        <v>0</v>
      </c>
      <c r="AM1912" s="6">
        <f t="shared" si="558"/>
        <v>26633.461846814564</v>
      </c>
      <c r="AN1912" s="6">
        <f t="shared" si="559"/>
        <v>26035.673089249671</v>
      </c>
      <c r="AO1912" s="5">
        <f t="shared" si="560"/>
        <v>0</v>
      </c>
      <c r="AP1912" s="6">
        <f>+AN1912+SUM($D$16:$E$18)-SUM($AL$27:AL1912)</f>
        <v>32283.375194512824</v>
      </c>
      <c r="AQ1912" s="10">
        <f t="shared" si="568"/>
        <v>-1.2998902409216972E-3</v>
      </c>
      <c r="AR1912" s="10">
        <f>+AN1912/SUM(AL$27:AL1912)-1</f>
        <v>0.29194562452599415</v>
      </c>
    </row>
    <row r="1913" spans="1:44" x14ac:dyDescent="0.25">
      <c r="A1913" s="1">
        <v>43018</v>
      </c>
      <c r="B1913">
        <v>9.0809999999999995</v>
      </c>
      <c r="C1913">
        <f>+$C$16</f>
        <v>60</v>
      </c>
      <c r="D1913" s="7">
        <f>+$H$16</f>
        <v>1.0004210526315789</v>
      </c>
      <c r="E1913" s="7">
        <f>+$J$16</f>
        <v>0.46199999999999997</v>
      </c>
      <c r="F1913" s="6">
        <f>+C1913-D1913-E1913</f>
        <v>58.537578947368416</v>
      </c>
      <c r="G1913">
        <f t="shared" si="561"/>
        <v>7115.0809402603827</v>
      </c>
      <c r="H1913">
        <f t="shared" si="562"/>
        <v>7017.9123982725523</v>
      </c>
      <c r="I1913" s="5">
        <f t="shared" si="551"/>
        <v>124500</v>
      </c>
      <c r="J1913" s="6">
        <f>+H1913+SUM($D$16:$E$16)-SUM($F$27:F1913)</f>
        <v>8833.6494509041404</v>
      </c>
      <c r="K1913" s="10">
        <f t="shared" si="563"/>
        <v>2.9584091142980107E-3</v>
      </c>
      <c r="L1913" s="10">
        <f>+H1913/SUM(F$27:F1913)-1</f>
        <v>0.14967399975750051</v>
      </c>
      <c r="M1913">
        <v>8.3040000000000003</v>
      </c>
      <c r="N1913">
        <f>+$C$17</f>
        <v>50</v>
      </c>
      <c r="O1913" s="7">
        <f>+$H$17</f>
        <v>0.83368421052631569</v>
      </c>
      <c r="P1913" s="7">
        <f>+$J$17</f>
        <v>0.38500000000000001</v>
      </c>
      <c r="Q1913" s="6">
        <f>+N1913-O1913-P1913</f>
        <v>48.781315789473688</v>
      </c>
      <c r="R1913">
        <f t="shared" si="564"/>
        <v>6613.2891168024444</v>
      </c>
      <c r="S1913">
        <f t="shared" si="565"/>
        <v>6336.7882720204689</v>
      </c>
      <c r="T1913" s="5">
        <f t="shared" si="552"/>
        <v>103750</v>
      </c>
      <c r="U1913" s="6">
        <f>+S1913+SUM($D$17:$E$17)-SUM($Q$27:Q1913)</f>
        <v>7850.022482546784</v>
      </c>
      <c r="V1913" s="10">
        <f t="shared" si="553"/>
        <v>-4.8207583635384577E-4</v>
      </c>
      <c r="W1913" s="10">
        <f>+S1913/SUM(Q$27:Q1913)-1</f>
        <v>0.24574012924548683</v>
      </c>
      <c r="X1913">
        <v>5.2859999999999996</v>
      </c>
      <c r="Y1913">
        <f>+$C$18</f>
        <v>90</v>
      </c>
      <c r="Z1913" s="7">
        <f>+$H$18</f>
        <v>1.5006315789473685</v>
      </c>
      <c r="AA1913" s="7">
        <f>+$J$18</f>
        <v>0.69300000000000006</v>
      </c>
      <c r="AB1913" s="6">
        <f>+Y1913-Z1913-AA1913</f>
        <v>87.806368421052639</v>
      </c>
      <c r="AC1913">
        <f t="shared" si="566"/>
        <v>13109.123967099285</v>
      </c>
      <c r="AD1913">
        <f t="shared" si="567"/>
        <v>12883.843567817452</v>
      </c>
      <c r="AE1913" s="5">
        <f t="shared" si="554"/>
        <v>186750</v>
      </c>
      <c r="AF1913" s="6">
        <f>+AD1913+SUM($D$18:$E$18)-SUM($AB$27:AB1913)</f>
        <v>15607.449146764809</v>
      </c>
      <c r="AG1913" s="10">
        <f t="shared" si="555"/>
        <v>-9.2974464614170582E-4</v>
      </c>
      <c r="AH1913" s="10">
        <f>+AD1913/SUM(AB$27:AB1913)-1</f>
        <v>0.40708700121027497</v>
      </c>
      <c r="AI1913" s="6">
        <f t="shared" si="556"/>
        <v>200</v>
      </c>
      <c r="AL1913" s="6">
        <f t="shared" si="557"/>
        <v>195.12526315789475</v>
      </c>
      <c r="AM1913" s="6">
        <f t="shared" si="558"/>
        <v>26837.494024162115</v>
      </c>
      <c r="AN1913" s="6">
        <f t="shared" si="559"/>
        <v>26238.544238110473</v>
      </c>
      <c r="AO1913" s="5">
        <f t="shared" si="560"/>
        <v>415000</v>
      </c>
      <c r="AP1913" s="6">
        <f>+AN1913+SUM($D$16:$E$18)-SUM($AL$27:AL1913)</f>
        <v>32291.121080215733</v>
      </c>
      <c r="AQ1913" s="10">
        <f t="shared" si="568"/>
        <v>2.399341969741009E-4</v>
      </c>
      <c r="AR1913" s="10">
        <f>+AN1913/SUM(AL$27:AL1913)-1</f>
        <v>0.2895266410149826</v>
      </c>
    </row>
    <row r="1914" spans="1:44" x14ac:dyDescent="0.25">
      <c r="A1914" s="1">
        <v>43019</v>
      </c>
      <c r="B1914">
        <v>9.0980000000000008</v>
      </c>
      <c r="G1914">
        <f t="shared" si="561"/>
        <v>7128.4006601133096</v>
      </c>
      <c r="H1914">
        <f t="shared" si="562"/>
        <v>7031.0502146772042</v>
      </c>
      <c r="I1914" s="5">
        <f t="shared" si="551"/>
        <v>0</v>
      </c>
      <c r="J1914" s="6">
        <f>+H1914+SUM($D$16:$E$16)-SUM($F$27:F1914)</f>
        <v>8846.7872673087913</v>
      </c>
      <c r="K1914" s="10">
        <f t="shared" si="563"/>
        <v>1.487246746394888E-3</v>
      </c>
      <c r="L1914" s="10">
        <f>+H1914/SUM(F$27:F1914)-1</f>
        <v>0.15182623607463297</v>
      </c>
      <c r="M1914">
        <v>8.3149999999999995</v>
      </c>
      <c r="R1914">
        <f t="shared" si="564"/>
        <v>6622.049494967765</v>
      </c>
      <c r="S1914">
        <f t="shared" si="565"/>
        <v>6345.1823797989155</v>
      </c>
      <c r="T1914" s="5">
        <f t="shared" si="552"/>
        <v>0</v>
      </c>
      <c r="U1914" s="6">
        <f>+S1914+SUM($D$17:$E$17)-SUM($Q$27:Q1914)</f>
        <v>7858.4165903252315</v>
      </c>
      <c r="V1914" s="10">
        <f t="shared" si="553"/>
        <v>1.0693100302718861E-3</v>
      </c>
      <c r="W1914" s="10">
        <f>+S1914/SUM(Q$27:Q1914)-1</f>
        <v>0.24739031486948715</v>
      </c>
      <c r="X1914">
        <v>5.2869999999999999</v>
      </c>
      <c r="AC1914">
        <f t="shared" si="566"/>
        <v>13111.603937581143</v>
      </c>
      <c r="AD1914">
        <f t="shared" si="567"/>
        <v>12886.280919986923</v>
      </c>
      <c r="AE1914" s="5">
        <f t="shared" si="554"/>
        <v>0</v>
      </c>
      <c r="AF1914" s="6">
        <f>+AD1914+SUM($D$18:$E$18)-SUM($AB$27:AB1914)</f>
        <v>15609.886498934282</v>
      </c>
      <c r="AG1914" s="10">
        <f t="shared" si="555"/>
        <v>1.5616595297229807E-4</v>
      </c>
      <c r="AH1914" s="10">
        <f>+AD1914/SUM(AB$27:AB1914)-1</f>
        <v>0.40735319247043589</v>
      </c>
      <c r="AI1914" s="6">
        <f t="shared" si="556"/>
        <v>0</v>
      </c>
      <c r="AL1914" s="6">
        <f t="shared" si="557"/>
        <v>0</v>
      </c>
      <c r="AM1914" s="6">
        <f t="shared" si="558"/>
        <v>26862.05409266222</v>
      </c>
      <c r="AN1914" s="6">
        <f t="shared" si="559"/>
        <v>26262.51351446304</v>
      </c>
      <c r="AO1914" s="5">
        <f t="shared" si="560"/>
        <v>0</v>
      </c>
      <c r="AP1914" s="6">
        <f>+AN1914+SUM($D$16:$E$18)-SUM($AL$27:AL1914)</f>
        <v>32315.0903565683</v>
      </c>
      <c r="AQ1914" s="10">
        <f t="shared" si="568"/>
        <v>7.4228690583466594E-4</v>
      </c>
      <c r="AR1914" s="10">
        <f>+AN1914/SUM(AL$27:AL1914)-1</f>
        <v>0.29070464159847487</v>
      </c>
    </row>
    <row r="1915" spans="1:44" x14ac:dyDescent="0.25">
      <c r="A1915" s="1">
        <v>43020</v>
      </c>
      <c r="B1915">
        <v>9.1280000000000001</v>
      </c>
      <c r="G1915">
        <f t="shared" si="561"/>
        <v>7151.9060480890612</v>
      </c>
      <c r="H1915">
        <f t="shared" si="562"/>
        <v>7054.2345965677632</v>
      </c>
      <c r="I1915" s="5">
        <f t="shared" si="551"/>
        <v>0</v>
      </c>
      <c r="J1915" s="6">
        <f>+H1915+SUM($D$16:$E$16)-SUM($F$27:F1915)</f>
        <v>8869.9716491993495</v>
      </c>
      <c r="K1915" s="10">
        <f t="shared" si="563"/>
        <v>2.6206555204770776E-3</v>
      </c>
      <c r="L1915" s="10">
        <f>+H1915/SUM(F$27:F1915)-1</f>
        <v>0.15562430016368967</v>
      </c>
      <c r="M1915">
        <v>8.3290000000000006</v>
      </c>
      <c r="R1915">
        <f t="shared" si="564"/>
        <v>6633.199067178175</v>
      </c>
      <c r="S1915">
        <f t="shared" si="565"/>
        <v>6355.8657896987579</v>
      </c>
      <c r="T1915" s="5">
        <f t="shared" si="552"/>
        <v>0</v>
      </c>
      <c r="U1915" s="6">
        <f>+S1915+SUM($D$17:$E$17)-SUM($Q$27:Q1915)</f>
        <v>7869.1000002250721</v>
      </c>
      <c r="V1915" s="10">
        <f t="shared" si="553"/>
        <v>1.3594863261632284E-3</v>
      </c>
      <c r="W1915" s="10">
        <f>+S1915/SUM(Q$27:Q1915)-1</f>
        <v>0.24949055111821528</v>
      </c>
      <c r="X1915">
        <v>5.2850000000000001</v>
      </c>
      <c r="AC1915">
        <f t="shared" si="566"/>
        <v>13106.643996617429</v>
      </c>
      <c r="AD1915">
        <f t="shared" si="567"/>
        <v>12881.406215647983</v>
      </c>
      <c r="AE1915" s="5">
        <f t="shared" si="554"/>
        <v>0</v>
      </c>
      <c r="AF1915" s="6">
        <f>+AD1915+SUM($D$18:$E$18)-SUM($AB$27:AB1915)</f>
        <v>15605.011794595344</v>
      </c>
      <c r="AG1915" s="10">
        <f t="shared" si="555"/>
        <v>-3.1228313795039764E-4</v>
      </c>
      <c r="AH1915" s="10">
        <f>+AD1915/SUM(AB$27:AB1915)-1</f>
        <v>0.40682080995011427</v>
      </c>
      <c r="AI1915" s="6">
        <f t="shared" si="556"/>
        <v>0</v>
      </c>
      <c r="AL1915" s="6">
        <f t="shared" si="557"/>
        <v>0</v>
      </c>
      <c r="AM1915" s="6">
        <f t="shared" si="558"/>
        <v>26891.749111884666</v>
      </c>
      <c r="AN1915" s="6">
        <f t="shared" si="559"/>
        <v>26291.506601914502</v>
      </c>
      <c r="AO1915" s="5">
        <f t="shared" si="560"/>
        <v>0</v>
      </c>
      <c r="AP1915" s="6">
        <f>+AN1915+SUM($D$16:$E$18)-SUM($AL$27:AL1915)</f>
        <v>32344.083444019761</v>
      </c>
      <c r="AQ1915" s="10">
        <f t="shared" si="568"/>
        <v>8.9719964052537016E-4</v>
      </c>
      <c r="AR1915" s="10">
        <f>+AN1915/SUM(AL$27:AL1915)-1</f>
        <v>0.29212954377043432</v>
      </c>
    </row>
    <row r="1916" spans="1:44" x14ac:dyDescent="0.25">
      <c r="A1916" s="1">
        <v>43021</v>
      </c>
      <c r="B1916">
        <v>9.1660000000000004</v>
      </c>
      <c r="G1916">
        <f t="shared" si="561"/>
        <v>7181.6795395250156</v>
      </c>
      <c r="H1916">
        <f t="shared" si="562"/>
        <v>7083.6014802958071</v>
      </c>
      <c r="I1916" s="5">
        <f t="shared" si="551"/>
        <v>0</v>
      </c>
      <c r="J1916" s="6">
        <f>+H1916+SUM($D$16:$E$16)-SUM($F$27:F1916)</f>
        <v>8899.3385329273951</v>
      </c>
      <c r="K1916" s="10">
        <f t="shared" si="563"/>
        <v>3.31082047265574E-3</v>
      </c>
      <c r="L1916" s="10">
        <f>+H1916/SUM(F$27:F1916)-1</f>
        <v>0.1604351813431617</v>
      </c>
      <c r="M1916">
        <v>8.3190000000000008</v>
      </c>
      <c r="R1916">
        <f t="shared" si="564"/>
        <v>6625.2350870278833</v>
      </c>
      <c r="S1916">
        <f t="shared" si="565"/>
        <v>6348.2347826274417</v>
      </c>
      <c r="T1916" s="5">
        <f t="shared" si="552"/>
        <v>0</v>
      </c>
      <c r="U1916" s="6">
        <f>+S1916+SUM($D$17:$E$17)-SUM($Q$27:Q1916)</f>
        <v>7861.4689931537569</v>
      </c>
      <c r="V1916" s="10">
        <f t="shared" si="553"/>
        <v>-9.6974330877697135E-4</v>
      </c>
      <c r="W1916" s="10">
        <f>+S1916/SUM(Q$27:Q1916)-1</f>
        <v>0.24799038236912385</v>
      </c>
      <c r="X1916">
        <v>5.2880000000000003</v>
      </c>
      <c r="AC1916">
        <f t="shared" si="566"/>
        <v>13114.083908063003</v>
      </c>
      <c r="AD1916">
        <f t="shared" si="567"/>
        <v>12888.718272156395</v>
      </c>
      <c r="AE1916" s="5">
        <f t="shared" si="554"/>
        <v>0</v>
      </c>
      <c r="AF1916" s="6">
        <f>+AD1916+SUM($D$18:$E$18)-SUM($AB$27:AB1916)</f>
        <v>15612.323851103754</v>
      </c>
      <c r="AG1916" s="10">
        <f t="shared" si="555"/>
        <v>4.6857103375863574E-4</v>
      </c>
      <c r="AH1916" s="10">
        <f>+AD1916/SUM(AB$27:AB1916)-1</f>
        <v>0.40761938373059703</v>
      </c>
      <c r="AI1916" s="6">
        <f t="shared" si="556"/>
        <v>0</v>
      </c>
      <c r="AL1916" s="6">
        <f t="shared" si="557"/>
        <v>0</v>
      </c>
      <c r="AM1916" s="6">
        <f t="shared" si="558"/>
        <v>26920.998534615901</v>
      </c>
      <c r="AN1916" s="6">
        <f t="shared" si="559"/>
        <v>26320.554535079646</v>
      </c>
      <c r="AO1916" s="5">
        <f t="shared" si="560"/>
        <v>0</v>
      </c>
      <c r="AP1916" s="6">
        <f>+AN1916+SUM($D$16:$E$18)-SUM($AL$27:AL1916)</f>
        <v>32373.131377184905</v>
      </c>
      <c r="AQ1916" s="10">
        <f t="shared" si="568"/>
        <v>8.9809109030469791E-4</v>
      </c>
      <c r="AR1916" s="10">
        <f>+AN1916/SUM(AL$27:AL1916)-1</f>
        <v>0.29355714140477529</v>
      </c>
    </row>
    <row r="1917" spans="1:44" x14ac:dyDescent="0.25">
      <c r="A1917" s="1">
        <v>43024</v>
      </c>
      <c r="B1917">
        <v>9.2409999999999997</v>
      </c>
      <c r="G1917">
        <f t="shared" si="561"/>
        <v>7240.4430094643967</v>
      </c>
      <c r="H1917">
        <f t="shared" si="562"/>
        <v>7141.562435022206</v>
      </c>
      <c r="I1917" s="5">
        <f t="shared" si="551"/>
        <v>0</v>
      </c>
      <c r="J1917" s="6">
        <f>+H1917+SUM($D$16:$E$16)-SUM($F$27:F1917)</f>
        <v>8957.2994876537923</v>
      </c>
      <c r="K1917" s="10">
        <f t="shared" si="563"/>
        <v>6.5129508796573088E-3</v>
      </c>
      <c r="L1917" s="10">
        <f>+H1917/SUM(F$27:F1917)-1</f>
        <v>0.16993034156580356</v>
      </c>
      <c r="M1917">
        <v>8.3170000000000002</v>
      </c>
      <c r="R1917">
        <f t="shared" si="564"/>
        <v>6623.6422909978246</v>
      </c>
      <c r="S1917">
        <f t="shared" si="565"/>
        <v>6346.7085812131781</v>
      </c>
      <c r="T1917" s="5">
        <f t="shared" si="552"/>
        <v>0</v>
      </c>
      <c r="U1917" s="6">
        <f>+S1917+SUM($D$17:$E$17)-SUM($Q$27:Q1917)</f>
        <v>7859.9427917394923</v>
      </c>
      <c r="V1917" s="10">
        <f t="shared" si="553"/>
        <v>-1.9413692473935207E-4</v>
      </c>
      <c r="W1917" s="10">
        <f>+S1917/SUM(Q$27:Q1917)-1</f>
        <v>0.24769034861930539</v>
      </c>
      <c r="X1917">
        <v>5.2990000000000004</v>
      </c>
      <c r="AC1917">
        <f t="shared" si="566"/>
        <v>13141.363583363438</v>
      </c>
      <c r="AD1917">
        <f t="shared" si="567"/>
        <v>12915.529146020564</v>
      </c>
      <c r="AE1917" s="5">
        <f t="shared" si="554"/>
        <v>0</v>
      </c>
      <c r="AF1917" s="6">
        <f>+AD1917+SUM($D$18:$E$18)-SUM($AB$27:AB1917)</f>
        <v>15639.134724967922</v>
      </c>
      <c r="AG1917" s="10">
        <f t="shared" si="555"/>
        <v>1.7172891185108785E-3</v>
      </c>
      <c r="AH1917" s="10">
        <f>+AD1917/SUM(AB$27:AB1917)-1</f>
        <v>0.4105474875923667</v>
      </c>
      <c r="AI1917" s="6">
        <f t="shared" si="556"/>
        <v>0</v>
      </c>
      <c r="AL1917" s="6">
        <f t="shared" si="557"/>
        <v>0</v>
      </c>
      <c r="AM1917" s="6">
        <f t="shared" si="558"/>
        <v>27005.448883825658</v>
      </c>
      <c r="AN1917" s="6">
        <f t="shared" si="559"/>
        <v>26403.800162255946</v>
      </c>
      <c r="AO1917" s="5">
        <f t="shared" si="560"/>
        <v>0</v>
      </c>
      <c r="AP1917" s="6">
        <f>+AN1917+SUM($D$16:$E$18)-SUM($AL$27:AL1917)</f>
        <v>32456.377004361206</v>
      </c>
      <c r="AQ1917" s="10">
        <f t="shared" si="568"/>
        <v>2.5714419222035989E-3</v>
      </c>
      <c r="AR1917" s="10">
        <f>+AN1917/SUM(AL$27:AL1917)-1</f>
        <v>0.29764835366936127</v>
      </c>
    </row>
    <row r="1918" spans="1:44" x14ac:dyDescent="0.25">
      <c r="A1918" s="1">
        <v>43025</v>
      </c>
      <c r="B1918">
        <v>9.2319999999999993</v>
      </c>
      <c r="G1918">
        <f t="shared" si="561"/>
        <v>7233.3913930716708</v>
      </c>
      <c r="H1918">
        <f t="shared" si="562"/>
        <v>7134.6071204550371</v>
      </c>
      <c r="I1918" s="5">
        <f t="shared" si="551"/>
        <v>0</v>
      </c>
      <c r="J1918" s="6">
        <f>+H1918+SUM($D$16:$E$16)-SUM($F$27:F1918)</f>
        <v>8950.3441730866252</v>
      </c>
      <c r="K1918" s="10">
        <f t="shared" si="563"/>
        <v>-7.7649681991254216E-4</v>
      </c>
      <c r="L1918" s="10">
        <f>+H1918/SUM(F$27:F1918)-1</f>
        <v>0.16879092233908644</v>
      </c>
      <c r="M1918">
        <v>8.3130000000000006</v>
      </c>
      <c r="R1918">
        <f t="shared" si="564"/>
        <v>6620.4566989377081</v>
      </c>
      <c r="S1918">
        <f t="shared" si="565"/>
        <v>6343.6561783846519</v>
      </c>
      <c r="T1918" s="5">
        <f t="shared" si="552"/>
        <v>0</v>
      </c>
      <c r="U1918" s="6">
        <f>+S1918+SUM($D$17:$E$17)-SUM($Q$27:Q1918)</f>
        <v>7856.890388910967</v>
      </c>
      <c r="V1918" s="10">
        <f t="shared" si="553"/>
        <v>-3.8834924240582769E-4</v>
      </c>
      <c r="W1918" s="10">
        <f>+S1918/SUM(Q$27:Q1918)-1</f>
        <v>0.24709028111966891</v>
      </c>
      <c r="X1918">
        <v>5.33</v>
      </c>
      <c r="AC1918">
        <f t="shared" si="566"/>
        <v>13218.242668301022</v>
      </c>
      <c r="AD1918">
        <f t="shared" si="567"/>
        <v>12991.087063274128</v>
      </c>
      <c r="AE1918" s="5">
        <f t="shared" si="554"/>
        <v>0</v>
      </c>
      <c r="AF1918" s="6">
        <f>+AD1918+SUM($D$18:$E$18)-SUM($AB$27:AB1918)</f>
        <v>15714.692642221487</v>
      </c>
      <c r="AG1918" s="10">
        <f t="shared" si="555"/>
        <v>4.8313361693173018E-3</v>
      </c>
      <c r="AH1918" s="10">
        <f>+AD1918/SUM(AB$27:AB1918)-1</f>
        <v>0.41879941665735299</v>
      </c>
      <c r="AI1918" s="6">
        <f t="shared" si="556"/>
        <v>0</v>
      </c>
      <c r="AL1918" s="6">
        <f t="shared" si="557"/>
        <v>0</v>
      </c>
      <c r="AM1918" s="6">
        <f t="shared" si="558"/>
        <v>27072.090760310399</v>
      </c>
      <c r="AN1918" s="6">
        <f t="shared" si="559"/>
        <v>26469.350362113815</v>
      </c>
      <c r="AO1918" s="5">
        <f t="shared" si="560"/>
        <v>0</v>
      </c>
      <c r="AP1918" s="6">
        <f>+AN1918+SUM($D$16:$E$18)-SUM($AL$27:AL1918)</f>
        <v>32521.927204219075</v>
      </c>
      <c r="AQ1918" s="10">
        <f t="shared" si="568"/>
        <v>2.019640080254792E-3</v>
      </c>
      <c r="AR1918" s="10">
        <f>+AN1918/SUM(AL$27:AL1918)-1</f>
        <v>0.30086990164372662</v>
      </c>
    </row>
    <row r="1919" spans="1:44" x14ac:dyDescent="0.25">
      <c r="A1919" s="1">
        <v>43026</v>
      </c>
      <c r="B1919">
        <v>9.2240000000000002</v>
      </c>
      <c r="G1919">
        <f t="shared" si="561"/>
        <v>7227.1232896114707</v>
      </c>
      <c r="H1919">
        <f t="shared" si="562"/>
        <v>7128.4246186175551</v>
      </c>
      <c r="I1919" s="5">
        <f t="shared" si="551"/>
        <v>0</v>
      </c>
      <c r="J1919" s="6">
        <f>+H1919+SUM($D$16:$E$16)-SUM($F$27:F1919)</f>
        <v>8944.1616712491414</v>
      </c>
      <c r="K1919" s="10">
        <f t="shared" si="563"/>
        <v>-6.9075576513299985E-4</v>
      </c>
      <c r="L1919" s="10">
        <f>+H1919/SUM(F$27:F1919)-1</f>
        <v>0.16777810524867132</v>
      </c>
      <c r="M1919">
        <v>8.3550000000000004</v>
      </c>
      <c r="R1919">
        <f t="shared" si="564"/>
        <v>6653.9054155689337</v>
      </c>
      <c r="S1919">
        <f t="shared" si="565"/>
        <v>6375.7064080841765</v>
      </c>
      <c r="T1919" s="5">
        <f t="shared" si="552"/>
        <v>0</v>
      </c>
      <c r="U1919" s="6">
        <f>+S1919+SUM($D$17:$E$17)-SUM($Q$27:Q1919)</f>
        <v>7888.9406186104925</v>
      </c>
      <c r="V1919" s="10">
        <f t="shared" si="553"/>
        <v>4.0792512193832398E-3</v>
      </c>
      <c r="W1919" s="10">
        <f>+S1919/SUM(Q$27:Q1919)-1</f>
        <v>0.2533909898658524</v>
      </c>
      <c r="X1919">
        <v>5.327</v>
      </c>
      <c r="AC1919">
        <f t="shared" si="566"/>
        <v>13210.802756855448</v>
      </c>
      <c r="AD1919">
        <f t="shared" si="567"/>
        <v>12983.775006765718</v>
      </c>
      <c r="AE1919" s="5">
        <f t="shared" si="554"/>
        <v>0</v>
      </c>
      <c r="AF1919" s="6">
        <f>+AD1919+SUM($D$18:$E$18)-SUM($AB$27:AB1919)</f>
        <v>15707.380585713077</v>
      </c>
      <c r="AG1919" s="10">
        <f t="shared" si="555"/>
        <v>-4.6530063774607999E-4</v>
      </c>
      <c r="AH1919" s="10">
        <f>+AD1919/SUM(AB$27:AB1919)-1</f>
        <v>0.41800084287687045</v>
      </c>
      <c r="AI1919" s="6">
        <f t="shared" si="556"/>
        <v>0</v>
      </c>
      <c r="AL1919" s="6">
        <f t="shared" si="557"/>
        <v>0</v>
      </c>
      <c r="AM1919" s="6">
        <f t="shared" si="558"/>
        <v>27091.831462035851</v>
      </c>
      <c r="AN1919" s="6">
        <f t="shared" si="559"/>
        <v>26487.90603346745</v>
      </c>
      <c r="AO1919" s="5">
        <f t="shared" si="560"/>
        <v>0</v>
      </c>
      <c r="AP1919" s="6">
        <f>+AN1919+SUM($D$16:$E$18)-SUM($AL$27:AL1919)</f>
        <v>32540.48287557271</v>
      </c>
      <c r="AQ1919" s="10">
        <f t="shared" si="568"/>
        <v>5.7055878752554356E-4</v>
      </c>
      <c r="AR1919" s="10">
        <f>+AN1919/SUM(AL$27:AL1919)-1</f>
        <v>0.30178184372158312</v>
      </c>
    </row>
    <row r="1920" spans="1:44" x14ac:dyDescent="0.25">
      <c r="A1920" s="1">
        <v>43027</v>
      </c>
      <c r="B1920">
        <v>9.0869999999999997</v>
      </c>
      <c r="G1920">
        <f t="shared" si="561"/>
        <v>7119.7820178555321</v>
      </c>
      <c r="H1920">
        <f t="shared" si="562"/>
        <v>7022.5492746506634</v>
      </c>
      <c r="I1920" s="5">
        <f t="shared" si="551"/>
        <v>0</v>
      </c>
      <c r="J1920" s="6">
        <f>+H1920+SUM($D$16:$E$16)-SUM($F$27:F1920)</f>
        <v>8838.2863272822506</v>
      </c>
      <c r="K1920" s="10">
        <f t="shared" si="563"/>
        <v>-1.1837369208924864E-2</v>
      </c>
      <c r="L1920" s="10">
        <f>+H1920/SUM(F$27:F1920)-1</f>
        <v>0.15043361257531185</v>
      </c>
      <c r="M1920">
        <v>8.3149999999999995</v>
      </c>
      <c r="R1920">
        <f t="shared" si="564"/>
        <v>6622.049494967765</v>
      </c>
      <c r="S1920">
        <f t="shared" si="565"/>
        <v>6345.1823797989136</v>
      </c>
      <c r="T1920" s="5">
        <f t="shared" si="552"/>
        <v>0</v>
      </c>
      <c r="U1920" s="6">
        <f>+S1920+SUM($D$17:$E$17)-SUM($Q$27:Q1920)</f>
        <v>7858.4165903252278</v>
      </c>
      <c r="V1920" s="10">
        <f t="shared" si="553"/>
        <v>-3.8692176504987463E-3</v>
      </c>
      <c r="W1920" s="10">
        <f>+S1920/SUM(Q$27:Q1920)-1</f>
        <v>0.24739031486948693</v>
      </c>
      <c r="X1920">
        <v>5.3010000000000002</v>
      </c>
      <c r="AC1920">
        <f t="shared" si="566"/>
        <v>13146.32352432715</v>
      </c>
      <c r="AD1920">
        <f t="shared" si="567"/>
        <v>12920.403850359504</v>
      </c>
      <c r="AE1920" s="5">
        <f t="shared" si="554"/>
        <v>0</v>
      </c>
      <c r="AF1920" s="6">
        <f>+AD1920+SUM($D$18:$E$18)-SUM($AB$27:AB1920)</f>
        <v>15644.009429306863</v>
      </c>
      <c r="AG1920" s="10">
        <f t="shared" si="555"/>
        <v>-4.0344827745406597E-3</v>
      </c>
      <c r="AH1920" s="10">
        <f>+AD1920/SUM(AB$27:AB1920)-1</f>
        <v>0.41107987011268832</v>
      </c>
      <c r="AI1920" s="6">
        <f t="shared" si="556"/>
        <v>0</v>
      </c>
      <c r="AL1920" s="6">
        <f t="shared" si="557"/>
        <v>0</v>
      </c>
      <c r="AM1920" s="6">
        <f t="shared" si="558"/>
        <v>26888.155037150449</v>
      </c>
      <c r="AN1920" s="6">
        <f t="shared" si="559"/>
        <v>26288.135504809081</v>
      </c>
      <c r="AO1920" s="5">
        <f t="shared" si="560"/>
        <v>0</v>
      </c>
      <c r="AP1920" s="6">
        <f>+AN1920+SUM($D$16:$E$18)-SUM($AL$27:AL1920)</f>
        <v>32340.712346914337</v>
      </c>
      <c r="AQ1920" s="10">
        <f t="shared" si="568"/>
        <v>-6.1391384209709132E-3</v>
      </c>
      <c r="AR1920" s="10">
        <f>+AN1920/SUM(AL$27:AL1920)-1</f>
        <v>0.29196386691399612</v>
      </c>
    </row>
    <row r="1921" spans="1:44" x14ac:dyDescent="0.25">
      <c r="A1921" s="1">
        <v>43028</v>
      </c>
      <c r="B1921">
        <v>9.16</v>
      </c>
      <c r="G1921">
        <f t="shared" si="561"/>
        <v>7176.9784619298644</v>
      </c>
      <c r="H1921">
        <f t="shared" si="562"/>
        <v>7078.9646039176932</v>
      </c>
      <c r="I1921" s="5">
        <f t="shared" si="551"/>
        <v>0</v>
      </c>
      <c r="J1921" s="6">
        <f>+H1921+SUM($D$16:$E$16)-SUM($F$27:F1921)</f>
        <v>8894.7016565492813</v>
      </c>
      <c r="K1921" s="10">
        <f t="shared" si="563"/>
        <v>6.3830619622364804E-3</v>
      </c>
      <c r="L1921" s="10">
        <f>+H1921/SUM(F$27:F1921)-1</f>
        <v>0.15967556852535014</v>
      </c>
      <c r="M1921">
        <v>8.3320000000000007</v>
      </c>
      <c r="R1921">
        <f t="shared" si="564"/>
        <v>6635.5882612232626</v>
      </c>
      <c r="S1921">
        <f t="shared" si="565"/>
        <v>6358.155091820151</v>
      </c>
      <c r="T1921" s="5">
        <f t="shared" si="552"/>
        <v>0</v>
      </c>
      <c r="U1921" s="6">
        <f>+S1921+SUM($D$17:$E$17)-SUM($Q$27:Q1921)</f>
        <v>7871.3893023464652</v>
      </c>
      <c r="V1921" s="10">
        <f t="shared" si="553"/>
        <v>1.6508048246268725E-3</v>
      </c>
      <c r="W1921" s="10">
        <f>+S1921/SUM(Q$27:Q1921)-1</f>
        <v>0.24994060174294241</v>
      </c>
      <c r="X1921">
        <v>5.3159999999999998</v>
      </c>
      <c r="AC1921">
        <f t="shared" si="566"/>
        <v>13183.523081555013</v>
      </c>
      <c r="AD1921">
        <f t="shared" si="567"/>
        <v>12956.96413290155</v>
      </c>
      <c r="AE1921" s="5">
        <f t="shared" si="554"/>
        <v>0</v>
      </c>
      <c r="AF1921" s="6">
        <f>+AD1921+SUM($D$18:$E$18)-SUM($AB$27:AB1921)</f>
        <v>15680.56971184891</v>
      </c>
      <c r="AG1921" s="10">
        <f t="shared" si="555"/>
        <v>2.3370148622869902E-3</v>
      </c>
      <c r="AH1921" s="10">
        <f>+AD1921/SUM(AB$27:AB1921)-1</f>
        <v>0.415072739015101</v>
      </c>
      <c r="AI1921" s="6">
        <f t="shared" si="556"/>
        <v>0</v>
      </c>
      <c r="AL1921" s="6">
        <f t="shared" si="557"/>
        <v>0</v>
      </c>
      <c r="AM1921" s="6">
        <f t="shared" si="558"/>
        <v>26996.089804708139</v>
      </c>
      <c r="AN1921" s="6">
        <f t="shared" si="559"/>
        <v>26394.083828639396</v>
      </c>
      <c r="AO1921" s="5">
        <f t="shared" si="560"/>
        <v>0</v>
      </c>
      <c r="AP1921" s="6">
        <f>+AN1921+SUM($D$16:$E$18)-SUM($AL$27:AL1921)</f>
        <v>32446.660670744659</v>
      </c>
      <c r="AQ1921" s="10">
        <f t="shared" si="568"/>
        <v>3.2760046437390056E-3</v>
      </c>
      <c r="AR1921" s="10">
        <f>+AN1921/SUM(AL$27:AL1921)-1</f>
        <v>0.29717083209126494</v>
      </c>
    </row>
    <row r="1922" spans="1:44" x14ac:dyDescent="0.25">
      <c r="A1922" s="1">
        <v>43031</v>
      </c>
      <c r="B1922">
        <v>9.1660000000000004</v>
      </c>
      <c r="G1922">
        <f t="shared" si="561"/>
        <v>7181.6795395250147</v>
      </c>
      <c r="H1922">
        <f t="shared" si="562"/>
        <v>7083.6014802958052</v>
      </c>
      <c r="I1922" s="5">
        <f t="shared" si="551"/>
        <v>0</v>
      </c>
      <c r="J1922" s="6">
        <f>+H1922+SUM($D$16:$E$16)-SUM($F$27:F1922)</f>
        <v>8899.3385329273915</v>
      </c>
      <c r="K1922" s="10">
        <f t="shared" si="563"/>
        <v>5.2130769048286396E-4</v>
      </c>
      <c r="L1922" s="10">
        <f>+H1922/SUM(F$27:F1922)-1</f>
        <v>0.16043518134316148</v>
      </c>
      <c r="M1922">
        <v>8.33</v>
      </c>
      <c r="R1922">
        <f t="shared" si="564"/>
        <v>6633.9954651932039</v>
      </c>
      <c r="S1922">
        <f t="shared" si="565"/>
        <v>6356.6288904058874</v>
      </c>
      <c r="T1922" s="5">
        <f t="shared" si="552"/>
        <v>0</v>
      </c>
      <c r="U1922" s="6">
        <f>+S1922+SUM($D$17:$E$17)-SUM($Q$27:Q1922)</f>
        <v>7869.8631009322025</v>
      </c>
      <c r="V1922" s="10">
        <f t="shared" si="553"/>
        <v>-1.9389225404053967E-4</v>
      </c>
      <c r="W1922" s="10">
        <f>+S1922/SUM(Q$27:Q1922)-1</f>
        <v>0.24964056799312395</v>
      </c>
      <c r="X1922">
        <v>5.3250000000000002</v>
      </c>
      <c r="AC1922">
        <f t="shared" si="566"/>
        <v>13205.842815891734</v>
      </c>
      <c r="AD1922">
        <f t="shared" si="567"/>
        <v>12978.90030242678</v>
      </c>
      <c r="AE1922" s="5">
        <f t="shared" si="554"/>
        <v>0</v>
      </c>
      <c r="AF1922" s="6">
        <f>+AD1922+SUM($D$18:$E$18)-SUM($AB$27:AB1922)</f>
        <v>15702.50588137414</v>
      </c>
      <c r="AG1922" s="10">
        <f t="shared" si="555"/>
        <v>1.3989395747946443E-3</v>
      </c>
      <c r="AH1922" s="10">
        <f>+AD1922/SUM(AB$27:AB1922)-1</f>
        <v>0.41746846035654883</v>
      </c>
      <c r="AI1922" s="6">
        <f t="shared" si="556"/>
        <v>0</v>
      </c>
      <c r="AL1922" s="6">
        <f t="shared" si="557"/>
        <v>0</v>
      </c>
      <c r="AM1922" s="6">
        <f t="shared" si="558"/>
        <v>27021.517820609952</v>
      </c>
      <c r="AN1922" s="6">
        <f t="shared" si="559"/>
        <v>26419.130673128471</v>
      </c>
      <c r="AO1922" s="5">
        <f t="shared" si="560"/>
        <v>0</v>
      </c>
      <c r="AP1922" s="6">
        <f>+AN1922+SUM($D$16:$E$18)-SUM($AL$27:AL1922)</f>
        <v>32471.707515233731</v>
      </c>
      <c r="AQ1922" s="10">
        <f t="shared" si="568"/>
        <v>7.7193905231842663E-4</v>
      </c>
      <c r="AR1922" s="10">
        <f>+AN1922/SUM(AL$27:AL1922)-1</f>
        <v>0.2984017911318626</v>
      </c>
    </row>
    <row r="1923" spans="1:44" x14ac:dyDescent="0.25">
      <c r="A1923" s="1">
        <v>43032</v>
      </c>
      <c r="B1923">
        <v>9.1359999999999992</v>
      </c>
      <c r="G1923">
        <f t="shared" si="561"/>
        <v>7158.1741515492613</v>
      </c>
      <c r="H1923">
        <f t="shared" si="562"/>
        <v>7060.4170984052444</v>
      </c>
      <c r="I1923" s="5">
        <f t="shared" si="551"/>
        <v>0</v>
      </c>
      <c r="J1923" s="6">
        <f>+H1923+SUM($D$16:$E$16)-SUM($F$27:F1923)</f>
        <v>8876.1541510368297</v>
      </c>
      <c r="K1923" s="10">
        <f t="shared" si="563"/>
        <v>-2.60518035186319E-3</v>
      </c>
      <c r="L1923" s="10">
        <f>+H1923/SUM(F$27:F1923)-1</f>
        <v>0.15663711725410456</v>
      </c>
      <c r="M1923">
        <v>8.33</v>
      </c>
      <c r="R1923">
        <f t="shared" si="564"/>
        <v>6633.9954651932039</v>
      </c>
      <c r="S1923">
        <f t="shared" si="565"/>
        <v>6356.6288904058874</v>
      </c>
      <c r="T1923" s="5">
        <f t="shared" si="552"/>
        <v>0</v>
      </c>
      <c r="U1923" s="6">
        <f>+S1923+SUM($D$17:$E$17)-SUM($Q$27:Q1923)</f>
        <v>7869.8631009322025</v>
      </c>
      <c r="V1923" s="10">
        <f t="shared" si="553"/>
        <v>0</v>
      </c>
      <c r="W1923" s="10">
        <f>+S1923/SUM(Q$27:Q1923)-1</f>
        <v>0.24964056799312395</v>
      </c>
      <c r="X1923">
        <v>5.2910000000000004</v>
      </c>
      <c r="AC1923">
        <f t="shared" si="566"/>
        <v>13121.523819508575</v>
      </c>
      <c r="AD1923">
        <f t="shared" si="567"/>
        <v>12896.030328664807</v>
      </c>
      <c r="AE1923" s="5">
        <f t="shared" si="554"/>
        <v>0</v>
      </c>
      <c r="AF1923" s="6">
        <f>+AD1923+SUM($D$18:$E$18)-SUM($AB$27:AB1923)</f>
        <v>15619.635907612164</v>
      </c>
      <c r="AG1923" s="10">
        <f t="shared" si="555"/>
        <v>-5.2774999345979179E-3</v>
      </c>
      <c r="AH1923" s="10">
        <f>+AD1923/SUM(AB$27:AB1923)-1</f>
        <v>0.40841795751107979</v>
      </c>
      <c r="AI1923" s="6">
        <f t="shared" si="556"/>
        <v>0</v>
      </c>
      <c r="AL1923" s="6">
        <f t="shared" si="557"/>
        <v>0</v>
      </c>
      <c r="AM1923" s="6">
        <f t="shared" si="558"/>
        <v>26913.69343625104</v>
      </c>
      <c r="AN1923" s="6">
        <f t="shared" si="559"/>
        <v>26313.076317475941</v>
      </c>
      <c r="AO1923" s="5">
        <f t="shared" si="560"/>
        <v>0</v>
      </c>
      <c r="AP1923" s="6">
        <f>+AN1923+SUM($D$16:$E$18)-SUM($AL$27:AL1923)</f>
        <v>32365.653159581201</v>
      </c>
      <c r="AQ1923" s="10">
        <f t="shared" si="568"/>
        <v>-3.2660541673940058E-3</v>
      </c>
      <c r="AR1923" s="10">
        <f>+AN1923/SUM(AL$27:AL1923)-1</f>
        <v>0.29318961488578199</v>
      </c>
    </row>
    <row r="1924" spans="1:44" x14ac:dyDescent="0.25">
      <c r="A1924" s="1">
        <v>43033</v>
      </c>
      <c r="B1924">
        <v>9.1029999999999998</v>
      </c>
      <c r="G1924">
        <f t="shared" si="561"/>
        <v>7132.3182247759332</v>
      </c>
      <c r="H1924">
        <f t="shared" si="562"/>
        <v>7034.9142783256284</v>
      </c>
      <c r="I1924" s="5">
        <f t="shared" si="551"/>
        <v>0</v>
      </c>
      <c r="J1924" s="6">
        <f>+H1924+SUM($D$16:$E$16)-SUM($F$27:F1924)</f>
        <v>8850.6513309572147</v>
      </c>
      <c r="K1924" s="10">
        <f t="shared" si="563"/>
        <v>-2.8731835483767343E-3</v>
      </c>
      <c r="L1924" s="10">
        <f>+H1924/SUM(F$27:F1924)-1</f>
        <v>0.15245924675614209</v>
      </c>
      <c r="M1924">
        <v>8.2889999999999997</v>
      </c>
      <c r="R1924">
        <f t="shared" si="564"/>
        <v>6601.3431465770063</v>
      </c>
      <c r="S1924">
        <f t="shared" si="565"/>
        <v>6325.3417614134933</v>
      </c>
      <c r="T1924" s="5">
        <f t="shared" si="552"/>
        <v>0</v>
      </c>
      <c r="U1924" s="6">
        <f>+S1924+SUM($D$17:$E$17)-SUM($Q$27:Q1924)</f>
        <v>7838.5759719398075</v>
      </c>
      <c r="V1924" s="10">
        <f t="shared" si="553"/>
        <v>-3.975562038517455E-3</v>
      </c>
      <c r="W1924" s="10">
        <f>+S1924/SUM(Q$27:Q1924)-1</f>
        <v>0.24348987612184936</v>
      </c>
      <c r="X1924">
        <v>5.2409999999999997</v>
      </c>
      <c r="AC1924">
        <f t="shared" si="566"/>
        <v>12997.525295415693</v>
      </c>
      <c r="AD1924">
        <f t="shared" si="567"/>
        <v>12774.162720191314</v>
      </c>
      <c r="AE1924" s="5">
        <f t="shared" si="554"/>
        <v>0</v>
      </c>
      <c r="AF1924" s="6">
        <f>+AD1924+SUM($D$18:$E$18)-SUM($AB$27:AB1924)</f>
        <v>15497.768299138674</v>
      </c>
      <c r="AG1924" s="10">
        <f t="shared" si="555"/>
        <v>-7.8022054543601671E-3</v>
      </c>
      <c r="AH1924" s="10">
        <f>+AD1924/SUM(AB$27:AB1924)-1</f>
        <v>0.39510839450303692</v>
      </c>
      <c r="AI1924" s="6">
        <f t="shared" si="556"/>
        <v>0</v>
      </c>
      <c r="AL1924" s="6">
        <f t="shared" si="557"/>
        <v>0</v>
      </c>
      <c r="AM1924" s="6">
        <f t="shared" si="558"/>
        <v>26731.186666768634</v>
      </c>
      <c r="AN1924" s="6">
        <f t="shared" si="559"/>
        <v>26134.418759930435</v>
      </c>
      <c r="AO1924" s="5">
        <f t="shared" si="560"/>
        <v>0</v>
      </c>
      <c r="AP1924" s="6">
        <f>+AN1924+SUM($D$16:$E$18)-SUM($AL$27:AL1924)</f>
        <v>32186.995602035695</v>
      </c>
      <c r="AQ1924" s="10">
        <f t="shared" si="568"/>
        <v>-5.5199738026179279E-3</v>
      </c>
      <c r="AR1924" s="10">
        <f>+AN1924/SUM(AL$27:AL1924)-1</f>
        <v>0.28440926190648175</v>
      </c>
    </row>
    <row r="1925" spans="1:44" x14ac:dyDescent="0.25">
      <c r="A1925" s="1">
        <v>43034</v>
      </c>
      <c r="B1925">
        <v>9.1419999999999995</v>
      </c>
      <c r="G1925">
        <f t="shared" si="561"/>
        <v>7162.8752291444107</v>
      </c>
      <c r="H1925">
        <f t="shared" si="562"/>
        <v>7065.0539747833554</v>
      </c>
      <c r="I1925" s="5">
        <f t="shared" si="551"/>
        <v>0</v>
      </c>
      <c r="J1925" s="6">
        <f>+H1925+SUM($D$16:$E$16)-SUM($F$27:F1925)</f>
        <v>8880.7910274149435</v>
      </c>
      <c r="K1925" s="10">
        <f t="shared" si="563"/>
        <v>3.4053647952787536E-3</v>
      </c>
      <c r="L1925" s="10">
        <f>+H1925/SUM(F$27:F1925)-1</f>
        <v>0.15739673007191568</v>
      </c>
      <c r="M1925">
        <v>8.3680000000000003</v>
      </c>
      <c r="R1925">
        <f t="shared" si="564"/>
        <v>6664.2585897643139</v>
      </c>
      <c r="S1925">
        <f t="shared" si="565"/>
        <v>6385.6267172768876</v>
      </c>
      <c r="T1925" s="5">
        <f t="shared" si="552"/>
        <v>0</v>
      </c>
      <c r="U1925" s="6">
        <f>+S1925+SUM($D$17:$E$17)-SUM($Q$27:Q1925)</f>
        <v>7898.8609278032027</v>
      </c>
      <c r="V1925" s="10">
        <f t="shared" si="553"/>
        <v>7.6908045644006329E-3</v>
      </c>
      <c r="W1925" s="10">
        <f>+S1925/SUM(Q$27:Q1925)-1</f>
        <v>0.25534120923967141</v>
      </c>
      <c r="X1925">
        <v>5.274</v>
      </c>
      <c r="AC1925">
        <f t="shared" si="566"/>
        <v>13079.364321316996</v>
      </c>
      <c r="AD1925">
        <f t="shared" si="567"/>
        <v>12854.595341783819</v>
      </c>
      <c r="AE1925" s="5">
        <f t="shared" si="554"/>
        <v>0</v>
      </c>
      <c r="AF1925" s="6">
        <f>+AD1925+SUM($D$18:$E$18)-SUM($AB$27:AB1925)</f>
        <v>15578.200920731177</v>
      </c>
      <c r="AG1925" s="10">
        <f t="shared" si="555"/>
        <v>5.1899486455073696E-3</v>
      </c>
      <c r="AH1925" s="10">
        <f>+AD1925/SUM(AB$27:AB1925)-1</f>
        <v>0.40389270608834527</v>
      </c>
      <c r="AI1925" s="6">
        <f t="shared" si="556"/>
        <v>0</v>
      </c>
      <c r="AL1925" s="6">
        <f t="shared" si="557"/>
        <v>0</v>
      </c>
      <c r="AM1925" s="6">
        <f t="shared" si="558"/>
        <v>26906.498140225722</v>
      </c>
      <c r="AN1925" s="6">
        <f t="shared" si="559"/>
        <v>26305.276033844064</v>
      </c>
      <c r="AO1925" s="5">
        <f t="shared" si="560"/>
        <v>0</v>
      </c>
      <c r="AP1925" s="6">
        <f>+AN1925+SUM($D$16:$E$18)-SUM($AL$27:AL1925)</f>
        <v>32357.852875949324</v>
      </c>
      <c r="AQ1925" s="10">
        <f t="shared" si="568"/>
        <v>5.3082703345825877E-3</v>
      </c>
      <c r="AR1925" s="10">
        <f>+AN1925/SUM(AL$27:AL1925)-1</f>
        <v>0.29280626002205556</v>
      </c>
    </row>
    <row r="1926" spans="1:44" x14ac:dyDescent="0.25">
      <c r="A1926" s="1">
        <v>43035</v>
      </c>
      <c r="B1926">
        <v>9.2520000000000007</v>
      </c>
      <c r="G1926">
        <f t="shared" si="561"/>
        <v>7249.0616517221724</v>
      </c>
      <c r="H1926">
        <f t="shared" si="562"/>
        <v>7150.0633750487441</v>
      </c>
      <c r="I1926" s="5">
        <f t="shared" si="551"/>
        <v>0</v>
      </c>
      <c r="J1926" s="6">
        <f>+H1926+SUM($D$16:$E$16)-SUM($F$27:F1926)</f>
        <v>8965.8004276803294</v>
      </c>
      <c r="K1926" s="10">
        <f t="shared" si="563"/>
        <v>9.572277965212983E-3</v>
      </c>
      <c r="L1926" s="10">
        <f>+H1926/SUM(F$27:F1926)-1</f>
        <v>0.17132296506512423</v>
      </c>
      <c r="M1926">
        <v>8.3859999999999992</v>
      </c>
      <c r="R1926">
        <f t="shared" si="564"/>
        <v>6678.5937540348377</v>
      </c>
      <c r="S1926">
        <f t="shared" si="565"/>
        <v>6399.3625300052545</v>
      </c>
      <c r="T1926" s="5">
        <f t="shared" si="552"/>
        <v>0</v>
      </c>
      <c r="U1926" s="6">
        <f>+S1926+SUM($D$17:$E$17)-SUM($Q$27:Q1926)</f>
        <v>7912.5967405315705</v>
      </c>
      <c r="V1926" s="10">
        <f t="shared" si="553"/>
        <v>1.7389612064213633E-3</v>
      </c>
      <c r="W1926" s="10">
        <f>+S1926/SUM(Q$27:Q1926)-1</f>
        <v>0.25804151298803579</v>
      </c>
      <c r="X1926">
        <v>5.32</v>
      </c>
      <c r="AC1926">
        <f t="shared" si="566"/>
        <v>13193.442963482446</v>
      </c>
      <c r="AD1926">
        <f t="shared" si="567"/>
        <v>12966.713541579431</v>
      </c>
      <c r="AE1926" s="5">
        <f t="shared" si="554"/>
        <v>0</v>
      </c>
      <c r="AF1926" s="6">
        <f>+AD1926+SUM($D$18:$E$18)-SUM($AB$27:AB1926)</f>
        <v>15690.319120526792</v>
      </c>
      <c r="AG1926" s="10">
        <f t="shared" si="555"/>
        <v>7.1971211801749035E-3</v>
      </c>
      <c r="AH1926" s="10">
        <f>+AD1926/SUM(AB$27:AB1926)-1</f>
        <v>0.41613750405574468</v>
      </c>
      <c r="AI1926" s="6">
        <f t="shared" si="556"/>
        <v>0</v>
      </c>
      <c r="AL1926" s="6">
        <f t="shared" si="557"/>
        <v>0</v>
      </c>
      <c r="AM1926" s="6">
        <f t="shared" si="558"/>
        <v>27121.098369239458</v>
      </c>
      <c r="AN1926" s="6">
        <f t="shared" si="559"/>
        <v>26516.139446633431</v>
      </c>
      <c r="AO1926" s="5">
        <f t="shared" si="560"/>
        <v>0</v>
      </c>
      <c r="AP1926" s="6">
        <f>+AN1926+SUM($D$16:$E$18)-SUM($AL$27:AL1926)</f>
        <v>32568.716288738691</v>
      </c>
      <c r="AQ1926" s="10">
        <f t="shared" si="568"/>
        <v>6.5166070690090283E-3</v>
      </c>
      <c r="AR1926" s="10">
        <f>+AN1926/SUM(AL$27:AL1926)-1</f>
        <v>0.30316941073421622</v>
      </c>
    </row>
    <row r="1927" spans="1:44" x14ac:dyDescent="0.25">
      <c r="A1927" s="1">
        <v>43039</v>
      </c>
      <c r="B1927">
        <v>9.27</v>
      </c>
      <c r="G1927">
        <f t="shared" si="561"/>
        <v>7263.1648845076224</v>
      </c>
      <c r="H1927">
        <f t="shared" si="562"/>
        <v>7163.9740041830783</v>
      </c>
      <c r="I1927" s="5">
        <f t="shared" si="551"/>
        <v>0</v>
      </c>
      <c r="J1927" s="6">
        <f>+H1927+SUM($D$16:$E$16)-SUM($F$27:F1927)</f>
        <v>8979.7110568146636</v>
      </c>
      <c r="K1927" s="10">
        <f t="shared" si="563"/>
        <v>1.5515211660732664E-3</v>
      </c>
      <c r="L1927" s="10">
        <f>+H1927/SUM(F$27:F1927)-1</f>
        <v>0.17360180351855803</v>
      </c>
      <c r="M1927">
        <v>8.4190000000000005</v>
      </c>
      <c r="R1927">
        <f t="shared" si="564"/>
        <v>6704.8748885308014</v>
      </c>
      <c r="S1927">
        <f t="shared" si="565"/>
        <v>6424.5448533405961</v>
      </c>
      <c r="T1927" s="5">
        <f t="shared" si="552"/>
        <v>0</v>
      </c>
      <c r="U1927" s="6">
        <f>+S1927+SUM($D$17:$E$17)-SUM($Q$27:Q1927)</f>
        <v>7937.7790638669112</v>
      </c>
      <c r="V1927" s="10">
        <f t="shared" si="553"/>
        <v>3.1825611946514343E-3</v>
      </c>
      <c r="W1927" s="10">
        <f>+S1927/SUM(Q$27:Q1927)-1</f>
        <v>0.26299206986003743</v>
      </c>
      <c r="X1927">
        <v>5.2770000000000001</v>
      </c>
      <c r="AC1927">
        <f t="shared" si="566"/>
        <v>13086.804232762568</v>
      </c>
      <c r="AD1927">
        <f t="shared" si="567"/>
        <v>12861.907398292227</v>
      </c>
      <c r="AE1927" s="5">
        <f t="shared" si="554"/>
        <v>0</v>
      </c>
      <c r="AF1927" s="6">
        <f>+AD1927+SUM($D$18:$E$18)-SUM($AB$27:AB1927)</f>
        <v>15585.512977239587</v>
      </c>
      <c r="AG1927" s="10">
        <f t="shared" si="555"/>
        <v>-6.6796693223462045E-3</v>
      </c>
      <c r="AH1927" s="10">
        <f>+AD1927/SUM(AB$27:AB1927)-1</f>
        <v>0.4046912798688278</v>
      </c>
      <c r="AI1927" s="6">
        <f t="shared" si="556"/>
        <v>0</v>
      </c>
      <c r="AL1927" s="6">
        <f t="shared" si="557"/>
        <v>0</v>
      </c>
      <c r="AM1927" s="6">
        <f t="shared" si="558"/>
        <v>27054.844005800995</v>
      </c>
      <c r="AN1927" s="6">
        <f t="shared" si="559"/>
        <v>26450.426255815903</v>
      </c>
      <c r="AO1927" s="5">
        <f t="shared" si="560"/>
        <v>0</v>
      </c>
      <c r="AP1927" s="6">
        <f>+AN1927+SUM($D$16:$E$18)-SUM($AL$27:AL1927)</f>
        <v>32503.003097921162</v>
      </c>
      <c r="AQ1927" s="10">
        <f t="shared" si="568"/>
        <v>-2.0176782601729615E-3</v>
      </c>
      <c r="AR1927" s="10">
        <f>+AN1927/SUM(AL$27:AL1927)-1</f>
        <v>0.29993985236175802</v>
      </c>
    </row>
    <row r="1928" spans="1:44" x14ac:dyDescent="0.25">
      <c r="A1928" s="1">
        <v>43041</v>
      </c>
      <c r="B1928">
        <v>9.32</v>
      </c>
      <c r="G1928">
        <f t="shared" si="561"/>
        <v>7302.3405311338784</v>
      </c>
      <c r="H1928">
        <f t="shared" si="562"/>
        <v>7202.6146406673461</v>
      </c>
      <c r="I1928" s="5">
        <f t="shared" si="551"/>
        <v>0</v>
      </c>
      <c r="J1928" s="6">
        <f>+H1928+SUM($D$16:$E$16)-SUM($F$27:F1928)</f>
        <v>9018.3516932989332</v>
      </c>
      <c r="K1928" s="10">
        <f t="shared" si="563"/>
        <v>4.3031046589128152E-3</v>
      </c>
      <c r="L1928" s="10">
        <f>+H1928/SUM(F$27:F1928)-1</f>
        <v>0.17993191033365297</v>
      </c>
      <c r="M1928">
        <v>8.4369999999999994</v>
      </c>
      <c r="R1928">
        <f t="shared" si="564"/>
        <v>6719.2100528013261</v>
      </c>
      <c r="S1928">
        <f t="shared" si="565"/>
        <v>6438.280666068963</v>
      </c>
      <c r="T1928" s="5">
        <f t="shared" si="552"/>
        <v>0</v>
      </c>
      <c r="U1928" s="6">
        <f>+S1928+SUM($D$17:$E$17)-SUM($Q$27:Q1928)</f>
        <v>7951.514876595279</v>
      </c>
      <c r="V1928" s="10">
        <f t="shared" si="553"/>
        <v>1.7304352537215184E-3</v>
      </c>
      <c r="W1928" s="10">
        <f>+S1928/SUM(Q$27:Q1928)-1</f>
        <v>0.26569237360840159</v>
      </c>
      <c r="X1928">
        <v>5.26</v>
      </c>
      <c r="AC1928">
        <f t="shared" si="566"/>
        <v>13044.644734570988</v>
      </c>
      <c r="AD1928">
        <f t="shared" si="567"/>
        <v>12820.47241141124</v>
      </c>
      <c r="AE1928" s="5">
        <f t="shared" si="554"/>
        <v>0</v>
      </c>
      <c r="AF1928" s="6">
        <f>+AD1928+SUM($D$18:$E$18)-SUM($AB$27:AB1928)</f>
        <v>15544.077990358599</v>
      </c>
      <c r="AG1928" s="10">
        <f t="shared" si="555"/>
        <v>-2.6585577864198795E-3</v>
      </c>
      <c r="AH1928" s="10">
        <f>+AD1928/SUM(AB$27:AB1928)-1</f>
        <v>0.40016602844609306</v>
      </c>
      <c r="AI1928" s="6">
        <f t="shared" si="556"/>
        <v>0</v>
      </c>
      <c r="AL1928" s="6">
        <f t="shared" si="557"/>
        <v>0</v>
      </c>
      <c r="AM1928" s="6">
        <f t="shared" si="558"/>
        <v>27066.195318506194</v>
      </c>
      <c r="AN1928" s="6">
        <f t="shared" si="559"/>
        <v>26461.36771814755</v>
      </c>
      <c r="AO1928" s="5">
        <f t="shared" si="560"/>
        <v>0</v>
      </c>
      <c r="AP1928" s="6">
        <f>+AN1928+SUM($D$16:$E$18)-SUM($AL$27:AL1928)</f>
        <v>32513.94456025281</v>
      </c>
      <c r="AQ1928" s="10">
        <f t="shared" si="568"/>
        <v>3.366292738762322E-4</v>
      </c>
      <c r="AR1928" s="10">
        <f>+AN1928/SUM(AL$27:AL1928)-1</f>
        <v>0.30047758444934192</v>
      </c>
    </row>
    <row r="1929" spans="1:44" x14ac:dyDescent="0.25">
      <c r="A1929" s="1">
        <v>43042</v>
      </c>
      <c r="B1929">
        <v>9.36</v>
      </c>
      <c r="G1929">
        <f t="shared" si="561"/>
        <v>7333.6810484348807</v>
      </c>
      <c r="H1929">
        <f t="shared" si="562"/>
        <v>7233.527149854759</v>
      </c>
      <c r="I1929" s="5">
        <f t="shared" si="551"/>
        <v>0</v>
      </c>
      <c r="J1929" s="6">
        <f>+H1929+SUM($D$16:$E$16)-SUM($F$27:F1929)</f>
        <v>9049.2642024863453</v>
      </c>
      <c r="K1929" s="10">
        <f t="shared" si="563"/>
        <v>3.4277338297177273E-3</v>
      </c>
      <c r="L1929" s="10">
        <f>+H1929/SUM(F$27:F1929)-1</f>
        <v>0.18499599578572856</v>
      </c>
      <c r="M1929">
        <v>8.4420000000000002</v>
      </c>
      <c r="R1929">
        <f t="shared" si="564"/>
        <v>6723.1920428764724</v>
      </c>
      <c r="S1929">
        <f t="shared" si="565"/>
        <v>6442.0961696046206</v>
      </c>
      <c r="T1929" s="5">
        <f t="shared" si="552"/>
        <v>0</v>
      </c>
      <c r="U1929" s="6">
        <f>+S1929+SUM($D$17:$E$17)-SUM($Q$27:Q1929)</f>
        <v>7955.3303801309366</v>
      </c>
      <c r="V1929" s="10">
        <f t="shared" si="553"/>
        <v>4.798461167303536E-4</v>
      </c>
      <c r="W1929" s="10">
        <f>+S1929/SUM(Q$27:Q1929)-1</f>
        <v>0.26644245798294719</v>
      </c>
      <c r="X1929">
        <v>5.2990000000000004</v>
      </c>
      <c r="AC1929">
        <f t="shared" si="566"/>
        <v>13141.363583363434</v>
      </c>
      <c r="AD1929">
        <f t="shared" si="567"/>
        <v>12915.529146020563</v>
      </c>
      <c r="AE1929" s="5">
        <f t="shared" si="554"/>
        <v>0</v>
      </c>
      <c r="AF1929" s="6">
        <f>+AD1929+SUM($D$18:$E$18)-SUM($AB$27:AB1929)</f>
        <v>15639.134724967922</v>
      </c>
      <c r="AG1929" s="10">
        <f t="shared" si="555"/>
        <v>6.1153022178790373E-3</v>
      </c>
      <c r="AH1929" s="10">
        <f>+AD1929/SUM(AB$27:AB1929)-1</f>
        <v>0.41054748759236648</v>
      </c>
      <c r="AI1929" s="6">
        <f t="shared" si="556"/>
        <v>0</v>
      </c>
      <c r="AL1929" s="6">
        <f t="shared" si="557"/>
        <v>0</v>
      </c>
      <c r="AM1929" s="6">
        <f t="shared" si="558"/>
        <v>27198.236674674787</v>
      </c>
      <c r="AN1929" s="6">
        <f t="shared" si="559"/>
        <v>26591.152465479943</v>
      </c>
      <c r="AO1929" s="5">
        <f t="shared" si="560"/>
        <v>0</v>
      </c>
      <c r="AP1929" s="6">
        <f>+AN1929+SUM($D$16:$E$18)-SUM($AL$27:AL1929)</f>
        <v>32643.729307585203</v>
      </c>
      <c r="AQ1929" s="10">
        <f t="shared" si="568"/>
        <v>3.991664164029185E-3</v>
      </c>
      <c r="AR1929" s="10">
        <f>+AN1929/SUM(AL$27:AL1929)-1</f>
        <v>0.30685602098773157</v>
      </c>
    </row>
    <row r="1930" spans="1:44" x14ac:dyDescent="0.25">
      <c r="A1930" s="1">
        <v>43045</v>
      </c>
      <c r="B1930">
        <v>9.42</v>
      </c>
      <c r="G1930">
        <f t="shared" si="561"/>
        <v>7380.6918243863865</v>
      </c>
      <c r="H1930">
        <f t="shared" si="562"/>
        <v>7279.895913635879</v>
      </c>
      <c r="I1930" s="5">
        <f t="shared" si="551"/>
        <v>0</v>
      </c>
      <c r="J1930" s="6">
        <f>+H1930+SUM($D$16:$E$16)-SUM($F$27:F1930)</f>
        <v>9095.6329662674652</v>
      </c>
      <c r="K1930" s="10">
        <f t="shared" si="563"/>
        <v>5.1240369099159189E-3</v>
      </c>
      <c r="L1930" s="10">
        <f>+H1930/SUM(F$27:F1930)-1</f>
        <v>0.19259212396384218</v>
      </c>
      <c r="M1930">
        <v>8.4269999999999996</v>
      </c>
      <c r="R1930">
        <f t="shared" si="564"/>
        <v>6711.2460726510344</v>
      </c>
      <c r="S1930">
        <f t="shared" si="565"/>
        <v>6430.6496589976468</v>
      </c>
      <c r="T1930" s="5">
        <f t="shared" si="552"/>
        <v>0</v>
      </c>
      <c r="U1930" s="6">
        <f>+S1930+SUM($D$17:$E$17)-SUM($Q$27:Q1930)</f>
        <v>7943.8838695239619</v>
      </c>
      <c r="V1930" s="10">
        <f t="shared" si="553"/>
        <v>-1.4388479246020269E-3</v>
      </c>
      <c r="W1930" s="10">
        <f>+S1930/SUM(Q$27:Q1930)-1</f>
        <v>0.26419220485931016</v>
      </c>
      <c r="X1930">
        <v>5.29</v>
      </c>
      <c r="AC1930">
        <f t="shared" si="566"/>
        <v>13119.043849026715</v>
      </c>
      <c r="AD1930">
        <f t="shared" si="567"/>
        <v>12893.592976495334</v>
      </c>
      <c r="AE1930" s="5">
        <f t="shared" si="554"/>
        <v>0</v>
      </c>
      <c r="AF1930" s="6">
        <f>+AD1930+SUM($D$18:$E$18)-SUM($AB$27:AB1930)</f>
        <v>15617.198555442692</v>
      </c>
      <c r="AG1930" s="10">
        <f t="shared" si="555"/>
        <v>-1.4026459846406825E-3</v>
      </c>
      <c r="AH1930" s="10">
        <f>+AD1930/SUM(AB$27:AB1930)-1</f>
        <v>0.40815176625091865</v>
      </c>
      <c r="AI1930" s="6">
        <f t="shared" si="556"/>
        <v>0</v>
      </c>
      <c r="AL1930" s="6">
        <f t="shared" si="557"/>
        <v>0</v>
      </c>
      <c r="AM1930" s="6">
        <f t="shared" si="558"/>
        <v>27210.981746064135</v>
      </c>
      <c r="AN1930" s="6">
        <f t="shared" si="559"/>
        <v>26604.13854912886</v>
      </c>
      <c r="AO1930" s="5">
        <f t="shared" si="560"/>
        <v>0</v>
      </c>
      <c r="AP1930" s="6">
        <f>+AN1930+SUM($D$16:$E$18)-SUM($AL$27:AL1930)</f>
        <v>32656.71539123412</v>
      </c>
      <c r="AQ1930" s="10">
        <f t="shared" si="568"/>
        <v>3.978125025654311E-4</v>
      </c>
      <c r="AR1930" s="10">
        <f>+AN1930/SUM(AL$27:AL1930)-1</f>
        <v>0.30749423859141256</v>
      </c>
    </row>
    <row r="1931" spans="1:44" x14ac:dyDescent="0.25">
      <c r="A1931" s="1">
        <v>43046</v>
      </c>
      <c r="B1931">
        <v>9.4589999999999996</v>
      </c>
      <c r="G1931">
        <f t="shared" si="561"/>
        <v>7411.2488287548658</v>
      </c>
      <c r="H1931">
        <f t="shared" si="562"/>
        <v>7310.0356100936078</v>
      </c>
      <c r="I1931" s="5">
        <f t="shared" si="551"/>
        <v>0</v>
      </c>
      <c r="J1931" s="6">
        <f>+H1931+SUM($D$16:$E$16)-SUM($F$27:F1931)</f>
        <v>9125.7726627251941</v>
      </c>
      <c r="K1931" s="10">
        <f t="shared" si="563"/>
        <v>3.313644753422551E-3</v>
      </c>
      <c r="L1931" s="10">
        <f>+H1931/SUM(F$27:F1931)-1</f>
        <v>0.19752960727961622</v>
      </c>
      <c r="M1931">
        <v>8.3829999999999991</v>
      </c>
      <c r="R1931">
        <f t="shared" si="564"/>
        <v>6676.2045599897501</v>
      </c>
      <c r="S1931">
        <f t="shared" si="565"/>
        <v>6397.0732278838586</v>
      </c>
      <c r="T1931" s="5">
        <f t="shared" si="552"/>
        <v>0</v>
      </c>
      <c r="U1931" s="6">
        <f>+S1931+SUM($D$17:$E$17)-SUM($Q$27:Q1931)</f>
        <v>7910.3074384101737</v>
      </c>
      <c r="V1931" s="10">
        <f t="shared" si="553"/>
        <v>-4.2267021604635024E-3</v>
      </c>
      <c r="W1931" s="10">
        <f>+S1931/SUM(Q$27:Q1931)-1</f>
        <v>0.25759146236330799</v>
      </c>
      <c r="X1931">
        <v>5.3029999999999999</v>
      </c>
      <c r="AC1931">
        <f t="shared" si="566"/>
        <v>13151.283465290864</v>
      </c>
      <c r="AD1931">
        <f t="shared" si="567"/>
        <v>12925.278554698441</v>
      </c>
      <c r="AE1931" s="5">
        <f t="shared" si="554"/>
        <v>0</v>
      </c>
      <c r="AF1931" s="6">
        <f>+AD1931+SUM($D$18:$E$18)-SUM($AB$27:AB1931)</f>
        <v>15648.884133645801</v>
      </c>
      <c r="AG1931" s="10">
        <f t="shared" si="555"/>
        <v>2.0288900144684874E-3</v>
      </c>
      <c r="AH1931" s="10">
        <f>+AD1931/SUM(AB$27:AB1931)-1</f>
        <v>0.41161225263300971</v>
      </c>
      <c r="AI1931" s="6">
        <f t="shared" si="556"/>
        <v>0</v>
      </c>
      <c r="AL1931" s="6">
        <f t="shared" si="557"/>
        <v>0</v>
      </c>
      <c r="AM1931" s="6">
        <f t="shared" si="558"/>
        <v>27238.73685403548</v>
      </c>
      <c r="AN1931" s="6">
        <f t="shared" si="559"/>
        <v>26632.387392675908</v>
      </c>
      <c r="AO1931" s="5">
        <f t="shared" si="560"/>
        <v>0</v>
      </c>
      <c r="AP1931" s="6">
        <f>+AN1931+SUM($D$16:$E$18)-SUM($AL$27:AL1931)</f>
        <v>32684.964234781171</v>
      </c>
      <c r="AQ1931" s="10">
        <f t="shared" si="568"/>
        <v>8.6502402977828297E-4</v>
      </c>
      <c r="AR1931" s="10">
        <f>+AN1931/SUM(AL$27:AL1931)-1</f>
        <v>0.30888256394975588</v>
      </c>
    </row>
    <row r="1932" spans="1:44" x14ac:dyDescent="0.25">
      <c r="A1932" s="1">
        <v>43047</v>
      </c>
      <c r="B1932">
        <v>9.4440000000000008</v>
      </c>
      <c r="C1932">
        <f>+$C$16</f>
        <v>60</v>
      </c>
      <c r="D1932" s="7">
        <f>+$H$16</f>
        <v>1.0004210526315789</v>
      </c>
      <c r="E1932" s="7">
        <f>+$J$16</f>
        <v>0.46199999999999997</v>
      </c>
      <c r="F1932" s="6">
        <f>+C1932-D1932-E1932</f>
        <v>58.537578947368416</v>
      </c>
      <c r="G1932">
        <f t="shared" si="561"/>
        <v>7458.0337137143588</v>
      </c>
      <c r="H1932">
        <f t="shared" si="562"/>
        <v>7356.980998095697</v>
      </c>
      <c r="I1932" s="5">
        <f t="shared" si="551"/>
        <v>122760</v>
      </c>
      <c r="J1932" s="6">
        <f>+H1932+SUM($D$16:$E$16)-SUM($F$27:F1932)</f>
        <v>9114.180471779915</v>
      </c>
      <c r="K1932" s="10">
        <f t="shared" si="563"/>
        <v>-1.2702695293548283E-3</v>
      </c>
      <c r="L1932" s="10">
        <f>+H1932/SUM(F$27:F1932)-1</f>
        <v>0.19377237129137059</v>
      </c>
      <c r="M1932">
        <v>8.3789999999999996</v>
      </c>
      <c r="N1932">
        <f>+$C$17</f>
        <v>50</v>
      </c>
      <c r="O1932" s="7">
        <f>+$H$17</f>
        <v>0.83368421052631569</v>
      </c>
      <c r="P1932" s="7">
        <f>+$J$17</f>
        <v>0.38500000000000001</v>
      </c>
      <c r="Q1932" s="6">
        <f>+N1932-O1932-P1932</f>
        <v>48.781315789473688</v>
      </c>
      <c r="R1932">
        <f t="shared" si="564"/>
        <v>6723.0189679296336</v>
      </c>
      <c r="S1932">
        <f t="shared" si="565"/>
        <v>6442.8021408448058</v>
      </c>
      <c r="T1932" s="5">
        <f t="shared" si="552"/>
        <v>102300</v>
      </c>
      <c r="U1932" s="6">
        <f>+S1932+SUM($D$17:$E$17)-SUM($Q$27:Q1932)</f>
        <v>7907.2550355816475</v>
      </c>
      <c r="V1932" s="10">
        <f t="shared" si="553"/>
        <v>-3.8587663656464155E-4</v>
      </c>
      <c r="W1932" s="10">
        <f>+S1932/SUM(Q$27:Q1932)-1</f>
        <v>0.25455029596397027</v>
      </c>
      <c r="X1932">
        <v>5.3179999999999996</v>
      </c>
      <c r="Y1932">
        <f>+$C$18</f>
        <v>90</v>
      </c>
      <c r="Z1932" s="7">
        <f>+$H$18</f>
        <v>1.5006315789473685</v>
      </c>
      <c r="AA1932" s="7">
        <f>+$J$18</f>
        <v>0.69300000000000006</v>
      </c>
      <c r="AB1932" s="6">
        <f>+Y1932-Z1932-AA1932</f>
        <v>87.806368421052639</v>
      </c>
      <c r="AC1932">
        <f t="shared" si="566"/>
        <v>13276.289390939779</v>
      </c>
      <c r="AD1932">
        <f t="shared" si="567"/>
        <v>13049.645205661538</v>
      </c>
      <c r="AE1932" s="5">
        <f t="shared" si="554"/>
        <v>184140</v>
      </c>
      <c r="AF1932" s="6">
        <f>+AD1932+SUM($D$18:$E$18)-SUM($AB$27:AB1932)</f>
        <v>15685.444416187845</v>
      </c>
      <c r="AG1932" s="10">
        <f t="shared" si="555"/>
        <v>2.3362868706682249E-3</v>
      </c>
      <c r="AH1932" s="10">
        <f>+AD1932/SUM(AB$27:AB1932)-1</f>
        <v>0.41165748157710702</v>
      </c>
      <c r="AI1932" s="6">
        <f t="shared" si="556"/>
        <v>200</v>
      </c>
      <c r="AL1932" s="6">
        <f t="shared" si="557"/>
        <v>195.12526315789475</v>
      </c>
      <c r="AM1932" s="6">
        <f t="shared" si="558"/>
        <v>27457.342072583771</v>
      </c>
      <c r="AN1932" s="6">
        <f t="shared" si="559"/>
        <v>26849.428344602042</v>
      </c>
      <c r="AO1932" s="5">
        <f t="shared" si="560"/>
        <v>409200</v>
      </c>
      <c r="AP1932" s="6">
        <f>+AN1932+SUM($D$16:$E$18)-SUM($AL$27:AL1932)</f>
        <v>32706.879923549408</v>
      </c>
      <c r="AQ1932" s="10">
        <f t="shared" si="568"/>
        <v>6.7051285755770351E-4</v>
      </c>
      <c r="AR1932" s="10">
        <f>+AN1932/SUM(AL$27:AL1932)-1</f>
        <v>0.30701545856335555</v>
      </c>
    </row>
    <row r="1933" spans="1:44" x14ac:dyDescent="0.25">
      <c r="A1933" s="1">
        <v>43048</v>
      </c>
      <c r="B1933">
        <v>9.4009999999999998</v>
      </c>
      <c r="G1933">
        <f t="shared" si="561"/>
        <v>7424.0761269195973</v>
      </c>
      <c r="H1933">
        <f t="shared" si="562"/>
        <v>7323.4835200230455</v>
      </c>
      <c r="I1933" s="5">
        <f t="shared" si="551"/>
        <v>0</v>
      </c>
      <c r="J1933" s="6">
        <f>+H1933+SUM($D$16:$E$16)-SUM($F$27:F1933)</f>
        <v>9080.6829937072634</v>
      </c>
      <c r="K1933" s="10">
        <f t="shared" si="563"/>
        <v>-3.6753143276424538E-3</v>
      </c>
      <c r="L1933" s="10">
        <f>+H1933/SUM(F$27:F1933)-1</f>
        <v>0.18833694012178892</v>
      </c>
      <c r="M1933">
        <v>8.2750000000000004</v>
      </c>
      <c r="R1933">
        <f t="shared" si="564"/>
        <v>6639.5729752497582</v>
      </c>
      <c r="S1933">
        <f t="shared" si="565"/>
        <v>6362.8341944731792</v>
      </c>
      <c r="T1933" s="5">
        <f t="shared" si="552"/>
        <v>0</v>
      </c>
      <c r="U1933" s="6">
        <f>+S1933+SUM($D$17:$E$17)-SUM($Q$27:Q1933)</f>
        <v>7827.2870892100218</v>
      </c>
      <c r="V1933" s="10">
        <f t="shared" si="553"/>
        <v>-1.0113237275360398E-2</v>
      </c>
      <c r="W1933" s="10">
        <f>+S1933/SUM(Q$27:Q1933)-1</f>
        <v>0.23897883984984536</v>
      </c>
      <c r="X1933">
        <v>5.2919999999999998</v>
      </c>
      <c r="AC1933">
        <f t="shared" si="566"/>
        <v>13211.380868155944</v>
      </c>
      <c r="AD1933">
        <f t="shared" si="567"/>
        <v>12985.844758999785</v>
      </c>
      <c r="AE1933" s="5">
        <f t="shared" si="554"/>
        <v>0</v>
      </c>
      <c r="AF1933" s="6">
        <f>+AD1933+SUM($D$18:$E$18)-SUM($AB$27:AB1933)</f>
        <v>15621.643969526092</v>
      </c>
      <c r="AG1933" s="10">
        <f t="shared" si="555"/>
        <v>-4.067493720223081E-3</v>
      </c>
      <c r="AH1933" s="10">
        <f>+AD1933/SUM(AB$27:AB1933)-1</f>
        <v>0.40475580904589137</v>
      </c>
      <c r="AI1933" s="6">
        <f t="shared" si="556"/>
        <v>0</v>
      </c>
      <c r="AL1933" s="6">
        <f t="shared" si="557"/>
        <v>0</v>
      </c>
      <c r="AM1933" s="6">
        <f t="shared" si="558"/>
        <v>27275.029970325297</v>
      </c>
      <c r="AN1933" s="6">
        <f t="shared" si="559"/>
        <v>26672.16247349601</v>
      </c>
      <c r="AO1933" s="5">
        <f t="shared" si="560"/>
        <v>0</v>
      </c>
      <c r="AP1933" s="6">
        <f>+AN1933+SUM($D$16:$E$18)-SUM($AL$27:AL1933)</f>
        <v>32529.614052443372</v>
      </c>
      <c r="AQ1933" s="10">
        <f t="shared" si="568"/>
        <v>-5.4198343443454533E-3</v>
      </c>
      <c r="AR1933" s="10">
        <f>+AN1933/SUM(AL$27:AL1933)-1</f>
        <v>0.29838625309806055</v>
      </c>
    </row>
    <row r="1934" spans="1:44" x14ac:dyDescent="0.25">
      <c r="A1934" s="1">
        <v>43049</v>
      </c>
      <c r="B1934">
        <v>9.3260000000000005</v>
      </c>
      <c r="G1934">
        <f t="shared" si="561"/>
        <v>7364.8477778589686</v>
      </c>
      <c r="H1934">
        <f t="shared" si="562"/>
        <v>7265.0576861753989</v>
      </c>
      <c r="I1934" s="5">
        <f t="shared" si="551"/>
        <v>0</v>
      </c>
      <c r="J1934" s="6">
        <f>+H1934+SUM($D$16:$E$16)-SUM($F$27:F1934)</f>
        <v>9022.2571598596169</v>
      </c>
      <c r="K1934" s="10">
        <f t="shared" si="563"/>
        <v>-6.4340792303987371E-3</v>
      </c>
      <c r="L1934" s="10">
        <f>+H1934/SUM(F$27:F1934)-1</f>
        <v>0.17885653691903025</v>
      </c>
      <c r="M1934">
        <v>8.2439999999999998</v>
      </c>
      <c r="R1934">
        <f t="shared" si="564"/>
        <v>6614.6996505086408</v>
      </c>
      <c r="S1934">
        <f t="shared" si="565"/>
        <v>6338.9975950739436</v>
      </c>
      <c r="T1934" s="5">
        <f t="shared" si="552"/>
        <v>0</v>
      </c>
      <c r="U1934" s="6">
        <f>+S1934+SUM($D$17:$E$17)-SUM($Q$27:Q1934)</f>
        <v>7803.4504898107843</v>
      </c>
      <c r="V1934" s="10">
        <f t="shared" si="553"/>
        <v>-3.0453207002073546E-3</v>
      </c>
      <c r="W1934" s="10">
        <f>+S1934/SUM(Q$27:Q1934)-1</f>
        <v>0.23433734812351936</v>
      </c>
      <c r="X1934">
        <v>5.2670000000000003</v>
      </c>
      <c r="AC1934">
        <f t="shared" si="566"/>
        <v>13148.968827017643</v>
      </c>
      <c r="AD1934">
        <f t="shared" si="567"/>
        <v>12924.498175671179</v>
      </c>
      <c r="AE1934" s="5">
        <f t="shared" si="554"/>
        <v>0</v>
      </c>
      <c r="AF1934" s="6">
        <f>+AD1934+SUM($D$18:$E$18)-SUM($AB$27:AB1934)</f>
        <v>15560.297386197486</v>
      </c>
      <c r="AG1934" s="10">
        <f t="shared" si="555"/>
        <v>-3.9270248027850618E-3</v>
      </c>
      <c r="AH1934" s="10">
        <f>+AD1934/SUM(AB$27:AB1934)-1</f>
        <v>0.39811958545818427</v>
      </c>
      <c r="AI1934" s="6">
        <f t="shared" si="556"/>
        <v>0</v>
      </c>
      <c r="AL1934" s="6">
        <f t="shared" si="557"/>
        <v>0</v>
      </c>
      <c r="AM1934" s="6">
        <f t="shared" si="558"/>
        <v>27128.51625538525</v>
      </c>
      <c r="AN1934" s="6">
        <f t="shared" si="559"/>
        <v>26528.553456920519</v>
      </c>
      <c r="AO1934" s="5">
        <f t="shared" si="560"/>
        <v>0</v>
      </c>
      <c r="AP1934" s="6">
        <f>+AN1934+SUM($D$16:$E$18)-SUM($AL$27:AL1934)</f>
        <v>32386.005035867885</v>
      </c>
      <c r="AQ1934" s="10">
        <f t="shared" si="568"/>
        <v>-4.4147162749599289E-3</v>
      </c>
      <c r="AR1934" s="10">
        <f>+AN1934/SUM(AL$27:AL1934)-1</f>
        <v>0.29139544486765057</v>
      </c>
    </row>
    <row r="1935" spans="1:44" x14ac:dyDescent="0.25">
      <c r="A1935" s="1">
        <v>43052</v>
      </c>
      <c r="B1935">
        <v>9.2829999999999995</v>
      </c>
      <c r="G1935">
        <f t="shared" si="561"/>
        <v>7330.8901910642071</v>
      </c>
      <c r="H1935">
        <f t="shared" si="562"/>
        <v>7231.5602081027473</v>
      </c>
      <c r="I1935" s="5">
        <f t="shared" si="551"/>
        <v>0</v>
      </c>
      <c r="J1935" s="6">
        <f>+H1935+SUM($D$16:$E$16)-SUM($F$27:F1935)</f>
        <v>8988.7596817869653</v>
      </c>
      <c r="K1935" s="10">
        <f t="shared" si="563"/>
        <v>-3.7127602859385878E-3</v>
      </c>
      <c r="L1935" s="10">
        <f>+H1935/SUM(F$27:F1935)-1</f>
        <v>0.17342110574944858</v>
      </c>
      <c r="M1935">
        <v>8.2080000000000002</v>
      </c>
      <c r="R1935">
        <f t="shared" si="564"/>
        <v>6585.8144991963763</v>
      </c>
      <c r="S1935">
        <f t="shared" si="565"/>
        <v>6311.316382868381</v>
      </c>
      <c r="T1935" s="5">
        <f t="shared" si="552"/>
        <v>0</v>
      </c>
      <c r="U1935" s="6">
        <f>+S1935+SUM($D$17:$E$17)-SUM($Q$27:Q1935)</f>
        <v>7775.7692776052227</v>
      </c>
      <c r="V1935" s="10">
        <f t="shared" si="553"/>
        <v>-3.5473041370231995E-3</v>
      </c>
      <c r="W1935" s="10">
        <f>+S1935/SUM(Q$27:Q1935)-1</f>
        <v>0.22894722869939943</v>
      </c>
      <c r="X1935">
        <v>5.266</v>
      </c>
      <c r="AC1935">
        <f t="shared" si="566"/>
        <v>13146.472345372111</v>
      </c>
      <c r="AD1935">
        <f t="shared" si="567"/>
        <v>12922.044312338034</v>
      </c>
      <c r="AE1935" s="5">
        <f t="shared" si="554"/>
        <v>0</v>
      </c>
      <c r="AF1935" s="6">
        <f>+AD1935+SUM($D$18:$E$18)-SUM($AB$27:AB1935)</f>
        <v>15557.843522864339</v>
      </c>
      <c r="AG1935" s="10">
        <f t="shared" si="555"/>
        <v>-1.5770028504236144E-4</v>
      </c>
      <c r="AH1935" s="10">
        <f>+AD1935/SUM(AB$27:AB1935)-1</f>
        <v>0.39785413651467594</v>
      </c>
      <c r="AI1935" s="6">
        <f t="shared" si="556"/>
        <v>0</v>
      </c>
      <c r="AL1935" s="6">
        <f t="shared" si="557"/>
        <v>0</v>
      </c>
      <c r="AM1935" s="6">
        <f t="shared" si="558"/>
        <v>27063.177035632696</v>
      </c>
      <c r="AN1935" s="6">
        <f t="shared" si="559"/>
        <v>26464.920903309161</v>
      </c>
      <c r="AO1935" s="5">
        <f t="shared" si="560"/>
        <v>0</v>
      </c>
      <c r="AP1935" s="6">
        <f>+AN1935+SUM($D$16:$E$18)-SUM($AL$27:AL1935)</f>
        <v>32322.372482256527</v>
      </c>
      <c r="AQ1935" s="10">
        <f t="shared" si="568"/>
        <v>-1.9648163934046226E-3</v>
      </c>
      <c r="AR1935" s="10">
        <f>+AN1935/SUM(AL$27:AL1935)-1</f>
        <v>0.28829784702793249</v>
      </c>
    </row>
    <row r="1936" spans="1:44" x14ac:dyDescent="0.25">
      <c r="A1936" s="1">
        <v>43053</v>
      </c>
      <c r="B1936">
        <v>9.1739999999999995</v>
      </c>
      <c r="G1936">
        <f t="shared" si="561"/>
        <v>7244.8116570960929</v>
      </c>
      <c r="H1936">
        <f t="shared" si="562"/>
        <v>7146.6479962441672</v>
      </c>
      <c r="I1936" s="5">
        <f t="shared" si="551"/>
        <v>0</v>
      </c>
      <c r="J1936" s="6">
        <f>+H1936+SUM($D$16:$E$16)-SUM($F$27:F1936)</f>
        <v>8903.8474699283852</v>
      </c>
      <c r="K1936" s="10">
        <f t="shared" si="563"/>
        <v>-9.4464881546036938E-3</v>
      </c>
      <c r="L1936" s="10">
        <f>+H1936/SUM(F$27:F1936)-1</f>
        <v>0.15964291976143929</v>
      </c>
      <c r="M1936">
        <v>8.1820000000000004</v>
      </c>
      <c r="R1936">
        <f t="shared" si="564"/>
        <v>6564.953001026407</v>
      </c>
      <c r="S1936">
        <f t="shared" si="565"/>
        <v>6291.3243962754741</v>
      </c>
      <c r="T1936" s="5">
        <f t="shared" si="552"/>
        <v>0</v>
      </c>
      <c r="U1936" s="6">
        <f>+S1936+SUM($D$17:$E$17)-SUM($Q$27:Q1936)</f>
        <v>7755.7772910123167</v>
      </c>
      <c r="V1936" s="10">
        <f t="shared" si="553"/>
        <v>-2.571062216375708E-3</v>
      </c>
      <c r="W1936" s="10">
        <f>+S1936/SUM(Q$27:Q1936)-1</f>
        <v>0.22505436467086803</v>
      </c>
      <c r="X1936">
        <v>5.2190000000000003</v>
      </c>
      <c r="AC1936">
        <f t="shared" si="566"/>
        <v>13029.137708032104</v>
      </c>
      <c r="AD1936">
        <f t="shared" si="567"/>
        <v>12806.712735680252</v>
      </c>
      <c r="AE1936" s="5">
        <f t="shared" si="554"/>
        <v>0</v>
      </c>
      <c r="AF1936" s="6">
        <f>+AD1936+SUM($D$18:$E$18)-SUM($AB$27:AB1936)</f>
        <v>15442.51194620656</v>
      </c>
      <c r="AG1936" s="10">
        <f t="shared" si="555"/>
        <v>-7.4130824421960728E-3</v>
      </c>
      <c r="AH1936" s="10">
        <f>+AD1936/SUM(AB$27:AB1936)-1</f>
        <v>0.38537803616978628</v>
      </c>
      <c r="AI1936" s="6">
        <f t="shared" si="556"/>
        <v>0</v>
      </c>
      <c r="AL1936" s="6">
        <f t="shared" si="557"/>
        <v>0</v>
      </c>
      <c r="AM1936" s="6">
        <f t="shared" si="558"/>
        <v>26838.902366154602</v>
      </c>
      <c r="AN1936" s="6">
        <f t="shared" si="559"/>
        <v>26244.685128199893</v>
      </c>
      <c r="AO1936" s="5">
        <f t="shared" si="560"/>
        <v>0</v>
      </c>
      <c r="AP1936" s="6">
        <f>+AN1936+SUM($D$16:$E$18)-SUM($AL$27:AL1936)</f>
        <v>32102.136707147263</v>
      </c>
      <c r="AQ1936" s="10">
        <f t="shared" si="568"/>
        <v>-6.8137255466059754E-3</v>
      </c>
      <c r="AR1936" s="10">
        <f>+AN1936/SUM(AL$27:AL1936)-1</f>
        <v>0.27757689018289167</v>
      </c>
    </row>
    <row r="1937" spans="1:44" x14ac:dyDescent="0.25">
      <c r="A1937" s="1">
        <v>43054</v>
      </c>
      <c r="B1937">
        <v>9.0839999999999996</v>
      </c>
      <c r="G1937">
        <f t="shared" si="561"/>
        <v>7173.7376382233388</v>
      </c>
      <c r="H1937">
        <f t="shared" si="562"/>
        <v>7076.5369956269906</v>
      </c>
      <c r="I1937" s="5">
        <f t="shared" si="551"/>
        <v>0</v>
      </c>
      <c r="J1937" s="6">
        <f>+H1937+SUM($D$16:$E$16)-SUM($F$27:F1937)</f>
        <v>8833.7364693112086</v>
      </c>
      <c r="K1937" s="10">
        <f t="shared" si="563"/>
        <v>-7.8742364864141656E-3</v>
      </c>
      <c r="L1937" s="10">
        <f>+H1937/SUM(F$27:F1937)-1</f>
        <v>0.14826643591812894</v>
      </c>
      <c r="M1937">
        <v>8.1489999999999991</v>
      </c>
      <c r="R1937">
        <f t="shared" si="564"/>
        <v>6538.4749456568297</v>
      </c>
      <c r="S1937">
        <f t="shared" si="565"/>
        <v>6265.949951753707</v>
      </c>
      <c r="T1937" s="5">
        <f t="shared" si="552"/>
        <v>0</v>
      </c>
      <c r="U1937" s="6">
        <f>+S1937+SUM($D$17:$E$17)-SUM($Q$27:Q1937)</f>
        <v>7730.4028464905496</v>
      </c>
      <c r="V1937" s="10">
        <f t="shared" si="553"/>
        <v>-3.2716829751122667E-3</v>
      </c>
      <c r="W1937" s="10">
        <f>+S1937/SUM(Q$27:Q1937)-1</f>
        <v>0.22011342186542437</v>
      </c>
      <c r="X1937">
        <v>5.18</v>
      </c>
      <c r="AC1937">
        <f t="shared" si="566"/>
        <v>12931.774923856348</v>
      </c>
      <c r="AD1937">
        <f t="shared" si="567"/>
        <v>12711.012065687621</v>
      </c>
      <c r="AE1937" s="5">
        <f t="shared" si="554"/>
        <v>0</v>
      </c>
      <c r="AF1937" s="6">
        <f>+AD1937+SUM($D$18:$E$18)-SUM($AB$27:AB1937)</f>
        <v>15346.811276213928</v>
      </c>
      <c r="AG1937" s="10">
        <f t="shared" si="555"/>
        <v>-6.1972216907457689E-3</v>
      </c>
      <c r="AH1937" s="10">
        <f>+AD1937/SUM(AB$27:AB1937)-1</f>
        <v>0.37502552737296257</v>
      </c>
      <c r="AI1937" s="6">
        <f t="shared" si="556"/>
        <v>0</v>
      </c>
      <c r="AL1937" s="6">
        <f t="shared" si="557"/>
        <v>0</v>
      </c>
      <c r="AM1937" s="6">
        <f t="shared" si="558"/>
        <v>26643.987507736518</v>
      </c>
      <c r="AN1937" s="6">
        <f t="shared" si="559"/>
        <v>26053.499013068318</v>
      </c>
      <c r="AO1937" s="5">
        <f t="shared" si="560"/>
        <v>0</v>
      </c>
      <c r="AP1937" s="6">
        <f>+AN1937+SUM($D$16:$E$18)-SUM($AL$27:AL1937)</f>
        <v>31910.950592015681</v>
      </c>
      <c r="AQ1937" s="10">
        <f t="shared" si="568"/>
        <v>-5.9555573161900188E-3</v>
      </c>
      <c r="AR1937" s="10">
        <f>+AN1937/SUM(AL$27:AL1937)-1</f>
        <v>0.26827005486660527</v>
      </c>
    </row>
    <row r="1938" spans="1:44" x14ac:dyDescent="0.25">
      <c r="A1938" s="1">
        <v>43055</v>
      </c>
      <c r="B1938">
        <v>9.2050000000000001</v>
      </c>
      <c r="G1938">
        <f t="shared" si="561"/>
        <v>7269.2927080411528</v>
      </c>
      <c r="H1938">
        <f t="shared" si="562"/>
        <v>7170.7973409011947</v>
      </c>
      <c r="I1938" s="5">
        <f t="shared" si="551"/>
        <v>0</v>
      </c>
      <c r="J1938" s="6">
        <f>+H1938+SUM($D$16:$E$16)-SUM($F$27:F1938)</f>
        <v>8927.9968145854127</v>
      </c>
      <c r="K1938" s="10">
        <f t="shared" si="563"/>
        <v>1.0670495503422472E-2</v>
      </c>
      <c r="L1938" s="10">
        <f>+H1938/SUM(F$27:F1938)-1</f>
        <v>0.16356148641857948</v>
      </c>
      <c r="M1938">
        <v>8.1920000000000002</v>
      </c>
      <c r="R1938">
        <f t="shared" si="564"/>
        <v>6572.9766541687031</v>
      </c>
      <c r="S1938">
        <f t="shared" si="565"/>
        <v>6299.0136218881307</v>
      </c>
      <c r="T1938" s="5">
        <f t="shared" si="552"/>
        <v>0</v>
      </c>
      <c r="U1938" s="6">
        <f>+S1938+SUM($D$17:$E$17)-SUM($Q$27:Q1938)</f>
        <v>7763.4665166249724</v>
      </c>
      <c r="V1938" s="10">
        <f t="shared" si="553"/>
        <v>4.2770953585469229E-3</v>
      </c>
      <c r="W1938" s="10">
        <f>+S1938/SUM(Q$27:Q1938)-1</f>
        <v>0.22655162006645702</v>
      </c>
      <c r="X1938">
        <v>5.2380000000000004</v>
      </c>
      <c r="AC1938">
        <f t="shared" si="566"/>
        <v>13076.570859297211</v>
      </c>
      <c r="AD1938">
        <f t="shared" si="567"/>
        <v>12853.336139009993</v>
      </c>
      <c r="AE1938" s="5">
        <f t="shared" si="554"/>
        <v>0</v>
      </c>
      <c r="AF1938" s="6">
        <f>+AD1938+SUM($D$18:$E$18)-SUM($AB$27:AB1938)</f>
        <v>15489.1353495363</v>
      </c>
      <c r="AG1938" s="10">
        <f t="shared" si="555"/>
        <v>9.2738530995659652E-3</v>
      </c>
      <c r="AH1938" s="10">
        <f>+AD1938/SUM(AB$27:AB1938)-1</f>
        <v>0.39042156609644363</v>
      </c>
      <c r="AI1938" s="6">
        <f t="shared" si="556"/>
        <v>0</v>
      </c>
      <c r="AL1938" s="6">
        <f t="shared" si="557"/>
        <v>0</v>
      </c>
      <c r="AM1938" s="6">
        <f t="shared" si="558"/>
        <v>26918.840221507067</v>
      </c>
      <c r="AN1938" s="6">
        <f t="shared" si="559"/>
        <v>26323.147101799317</v>
      </c>
      <c r="AO1938" s="5">
        <f t="shared" si="560"/>
        <v>0</v>
      </c>
      <c r="AP1938" s="6">
        <f>+AN1938+SUM($D$16:$E$18)-SUM($AL$27:AL1938)</f>
        <v>32180.598680746683</v>
      </c>
      <c r="AQ1938" s="10">
        <f t="shared" si="568"/>
        <v>8.4500174306456621E-3</v>
      </c>
      <c r="AR1938" s="10">
        <f>+AN1938/SUM(AL$27:AL1938)-1</f>
        <v>0.28139637606123635</v>
      </c>
    </row>
    <row r="1939" spans="1:44" x14ac:dyDescent="0.25">
      <c r="A1939" s="1">
        <v>43056</v>
      </c>
      <c r="B1939">
        <v>9.2759999999999998</v>
      </c>
      <c r="G1939">
        <f t="shared" si="561"/>
        <v>7325.3622118185476</v>
      </c>
      <c r="H1939">
        <f t="shared" si="562"/>
        <v>7226.1071302769669</v>
      </c>
      <c r="I1939" s="5">
        <f t="shared" si="551"/>
        <v>0</v>
      </c>
      <c r="J1939" s="6">
        <f>+H1939+SUM($D$16:$E$16)-SUM($F$27:F1939)</f>
        <v>8983.3066039611858</v>
      </c>
      <c r="K1939" s="10">
        <f t="shared" si="563"/>
        <v>6.1950951063753923E-3</v>
      </c>
      <c r="L1939" s="10">
        <f>+H1939/SUM(F$27:F1939)-1</f>
        <v>0.17253626811719114</v>
      </c>
      <c r="M1939">
        <v>8.1519999999999992</v>
      </c>
      <c r="R1939">
        <f t="shared" si="564"/>
        <v>6540.8820415995197</v>
      </c>
      <c r="S1939">
        <f t="shared" si="565"/>
        <v>6268.2567194375042</v>
      </c>
      <c r="T1939" s="5">
        <f t="shared" si="552"/>
        <v>0</v>
      </c>
      <c r="U1939" s="6">
        <f>+S1939+SUM($D$17:$E$17)-SUM($Q$27:Q1939)</f>
        <v>7732.7096141743459</v>
      </c>
      <c r="V1939" s="10">
        <f t="shared" si="553"/>
        <v>-3.9617485803232766E-3</v>
      </c>
      <c r="W1939" s="10">
        <f>+S1939/SUM(Q$27:Q1939)-1</f>
        <v>0.22056259848410109</v>
      </c>
      <c r="X1939">
        <v>5.22</v>
      </c>
      <c r="AC1939">
        <f t="shared" si="566"/>
        <v>13031.634189677632</v>
      </c>
      <c r="AD1939">
        <f t="shared" si="567"/>
        <v>12809.166599013393</v>
      </c>
      <c r="AE1939" s="5">
        <f t="shared" si="554"/>
        <v>0</v>
      </c>
      <c r="AF1939" s="6">
        <f>+AD1939+SUM($D$18:$E$18)-SUM($AB$27:AB1939)</f>
        <v>15444.965809539699</v>
      </c>
      <c r="AG1939" s="10">
        <f t="shared" si="555"/>
        <v>-2.8516465896802901E-3</v>
      </c>
      <c r="AH1939" s="10">
        <f>+AD1939/SUM(AB$27:AB1939)-1</f>
        <v>0.38564348511329416</v>
      </c>
      <c r="AI1939" s="6">
        <f t="shared" si="556"/>
        <v>0</v>
      </c>
      <c r="AL1939" s="6">
        <f t="shared" si="557"/>
        <v>0</v>
      </c>
      <c r="AM1939" s="6">
        <f t="shared" si="558"/>
        <v>26897.878443095698</v>
      </c>
      <c r="AN1939" s="6">
        <f t="shared" si="559"/>
        <v>26303.530448727863</v>
      </c>
      <c r="AO1939" s="5">
        <f t="shared" si="560"/>
        <v>0</v>
      </c>
      <c r="AP1939" s="6">
        <f>+AN1939+SUM($D$16:$E$18)-SUM($AL$27:AL1939)</f>
        <v>32160.982027675229</v>
      </c>
      <c r="AQ1939" s="10">
        <f t="shared" si="568"/>
        <v>-6.0958011583511773E-4</v>
      </c>
      <c r="AR1939" s="10">
        <f>+AN1939/SUM(AL$27:AL1939)-1</f>
        <v>0.28044144813947214</v>
      </c>
    </row>
    <row r="1940" spans="1:44" x14ac:dyDescent="0.25">
      <c r="A1940" s="1">
        <v>43059</v>
      </c>
      <c r="B1940">
        <v>9.298</v>
      </c>
      <c r="G1940">
        <f t="shared" si="561"/>
        <v>7342.7358608763325</v>
      </c>
      <c r="H1940">
        <f t="shared" si="562"/>
        <v>7243.2453748722774</v>
      </c>
      <c r="I1940" s="5">
        <f t="shared" si="551"/>
        <v>0</v>
      </c>
      <c r="J1940" s="6">
        <f>+H1940+SUM($D$16:$E$16)-SUM($F$27:F1940)</f>
        <v>9000.4448485564953</v>
      </c>
      <c r="K1940" s="10">
        <f t="shared" si="563"/>
        <v>1.9077880062283725E-3</v>
      </c>
      <c r="L1940" s="10">
        <f>+H1940/SUM(F$27:F1940)-1</f>
        <v>0.17531718639000049</v>
      </c>
      <c r="M1940">
        <v>8.1790000000000003</v>
      </c>
      <c r="R1940">
        <f t="shared" si="564"/>
        <v>6562.545905083718</v>
      </c>
      <c r="S1940">
        <f t="shared" si="565"/>
        <v>6289.0176285916768</v>
      </c>
      <c r="T1940" s="5">
        <f t="shared" si="552"/>
        <v>0</v>
      </c>
      <c r="U1940" s="6">
        <f>+S1940+SUM($D$17:$E$17)-SUM($Q$27:Q1940)</f>
        <v>7753.4705233285185</v>
      </c>
      <c r="V1940" s="10">
        <f t="shared" si="553"/>
        <v>2.6848168611062206E-3</v>
      </c>
      <c r="W1940" s="10">
        <f>+S1940/SUM(Q$27:Q1940)-1</f>
        <v>0.22460518805219132</v>
      </c>
      <c r="X1940">
        <v>5.2350000000000003</v>
      </c>
      <c r="AC1940">
        <f t="shared" si="566"/>
        <v>13069.081414360615</v>
      </c>
      <c r="AD1940">
        <f t="shared" si="567"/>
        <v>12845.97454901056</v>
      </c>
      <c r="AE1940" s="5">
        <f t="shared" si="554"/>
        <v>0</v>
      </c>
      <c r="AF1940" s="6">
        <f>+AD1940+SUM($D$18:$E$18)-SUM($AB$27:AB1940)</f>
        <v>15481.773759536867</v>
      </c>
      <c r="AG1940" s="10">
        <f t="shared" si="555"/>
        <v>2.3831681112840286E-3</v>
      </c>
      <c r="AH1940" s="10">
        <f>+AD1940/SUM(AB$27:AB1940)-1</f>
        <v>0.38962521926591887</v>
      </c>
      <c r="AI1940" s="6">
        <f t="shared" si="556"/>
        <v>0</v>
      </c>
      <c r="AL1940" s="6">
        <f t="shared" si="557"/>
        <v>0</v>
      </c>
      <c r="AM1940" s="6">
        <f t="shared" si="558"/>
        <v>26974.363180320666</v>
      </c>
      <c r="AN1940" s="6">
        <f t="shared" si="559"/>
        <v>26378.237552474515</v>
      </c>
      <c r="AO1940" s="5">
        <f t="shared" si="560"/>
        <v>0</v>
      </c>
      <c r="AP1940" s="6">
        <f>+AN1940+SUM($D$16:$E$18)-SUM($AL$27:AL1940)</f>
        <v>32235.689131421881</v>
      </c>
      <c r="AQ1940" s="10">
        <f t="shared" si="568"/>
        <v>2.3229111499880606E-3</v>
      </c>
      <c r="AR1940" s="10">
        <f>+AN1940/SUM(AL$27:AL1940)-1</f>
        <v>0.2840781490110198</v>
      </c>
    </row>
    <row r="1941" spans="1:44" x14ac:dyDescent="0.25">
      <c r="A1941" s="1">
        <v>43060</v>
      </c>
      <c r="B1941">
        <v>9.4250000000000007</v>
      </c>
      <c r="G1941">
        <f t="shared" si="561"/>
        <v>7443.0291986189977</v>
      </c>
      <c r="H1941">
        <f t="shared" si="562"/>
        <v>7342.1797868542935</v>
      </c>
      <c r="I1941" s="5">
        <f t="shared" si="551"/>
        <v>0</v>
      </c>
      <c r="J1941" s="6">
        <f>+H1941+SUM($D$16:$E$16)-SUM($F$27:F1941)</f>
        <v>9099.3792605385115</v>
      </c>
      <c r="K1941" s="10">
        <f t="shared" si="563"/>
        <v>1.0992169125716433E-2</v>
      </c>
      <c r="L1941" s="10">
        <f>+H1941/SUM(F$27:F1941)-1</f>
        <v>0.19137066914667189</v>
      </c>
      <c r="M1941">
        <v>8.2059999999999995</v>
      </c>
      <c r="R1941">
        <f t="shared" si="564"/>
        <v>6584.2097685679164</v>
      </c>
      <c r="S1941">
        <f t="shared" si="565"/>
        <v>6309.7785377458486</v>
      </c>
      <c r="T1941" s="5">
        <f t="shared" si="552"/>
        <v>0</v>
      </c>
      <c r="U1941" s="6">
        <f>+S1941+SUM($D$17:$E$17)-SUM($Q$27:Q1941)</f>
        <v>7774.2314324826912</v>
      </c>
      <c r="V1941" s="10">
        <f t="shared" si="553"/>
        <v>2.6776279205174003E-3</v>
      </c>
      <c r="W1941" s="10">
        <f>+S1941/SUM(Q$27:Q1941)-1</f>
        <v>0.22864777762028132</v>
      </c>
      <c r="X1941">
        <v>5.2640000000000002</v>
      </c>
      <c r="AC1941">
        <f t="shared" si="566"/>
        <v>13141.479382081046</v>
      </c>
      <c r="AD1941">
        <f t="shared" si="567"/>
        <v>12917.136585671744</v>
      </c>
      <c r="AE1941" s="5">
        <f t="shared" si="554"/>
        <v>0</v>
      </c>
      <c r="AF1941" s="6">
        <f>+AD1941+SUM($D$18:$E$18)-SUM($AB$27:AB1941)</f>
        <v>15552.935796198053</v>
      </c>
      <c r="AG1941" s="10">
        <f t="shared" si="555"/>
        <v>4.5965041064723877E-3</v>
      </c>
      <c r="AH1941" s="10">
        <f>+AD1941/SUM(AB$27:AB1941)-1</f>
        <v>0.39732323862765928</v>
      </c>
      <c r="AI1941" s="6">
        <f t="shared" si="556"/>
        <v>0</v>
      </c>
      <c r="AL1941" s="6">
        <f t="shared" si="557"/>
        <v>0</v>
      </c>
      <c r="AM1941" s="6">
        <f t="shared" si="558"/>
        <v>27168.718349267961</v>
      </c>
      <c r="AN1941" s="6">
        <f t="shared" si="559"/>
        <v>26569.094910271888</v>
      </c>
      <c r="AO1941" s="5">
        <f t="shared" si="560"/>
        <v>0</v>
      </c>
      <c r="AP1941" s="6">
        <f>+AN1941+SUM($D$16:$E$18)-SUM($AL$27:AL1941)</f>
        <v>32426.546489219254</v>
      </c>
      <c r="AQ1941" s="10">
        <f t="shared" si="568"/>
        <v>5.9206848973900605E-3</v>
      </c>
      <c r="AR1941" s="10">
        <f>+AN1941/SUM(AL$27:AL1941)-1</f>
        <v>0.29336898060043337</v>
      </c>
    </row>
    <row r="1942" spans="1:44" x14ac:dyDescent="0.25">
      <c r="A1942" s="1">
        <v>43061</v>
      </c>
      <c r="B1942">
        <v>9.4149999999999991</v>
      </c>
      <c r="G1942">
        <f t="shared" si="561"/>
        <v>7435.1320854109126</v>
      </c>
      <c r="H1942">
        <f t="shared" si="562"/>
        <v>7334.3896756746062</v>
      </c>
      <c r="I1942" s="5">
        <f t="shared" si="551"/>
        <v>0</v>
      </c>
      <c r="J1942" s="6">
        <f>+H1942+SUM($D$16:$E$16)-SUM($F$27:F1942)</f>
        <v>9091.589149358826</v>
      </c>
      <c r="K1942" s="10">
        <f t="shared" si="563"/>
        <v>-8.5611457184442408E-4</v>
      </c>
      <c r="L1942" s="10">
        <f>+H1942/SUM(F$27:F1942)-1</f>
        <v>0.1901066153863038</v>
      </c>
      <c r="M1942">
        <v>8.18</v>
      </c>
      <c r="R1942">
        <f t="shared" si="564"/>
        <v>6563.348270397948</v>
      </c>
      <c r="S1942">
        <f t="shared" si="565"/>
        <v>6289.7865511529426</v>
      </c>
      <c r="T1942" s="5">
        <f t="shared" si="552"/>
        <v>0</v>
      </c>
      <c r="U1942" s="6">
        <f>+S1942+SUM($D$17:$E$17)-SUM($Q$27:Q1942)</f>
        <v>7754.2394458897834</v>
      </c>
      <c r="V1942" s="10">
        <f t="shared" si="553"/>
        <v>-2.5715708062633569E-3</v>
      </c>
      <c r="W1942" s="10">
        <f>+S1942/SUM(Q$27:Q1942)-1</f>
        <v>0.22475491359175015</v>
      </c>
      <c r="X1942">
        <v>5.2469999999999999</v>
      </c>
      <c r="AC1942">
        <f t="shared" si="566"/>
        <v>13099.039194106999</v>
      </c>
      <c r="AD1942">
        <f t="shared" si="567"/>
        <v>12875.42090900829</v>
      </c>
      <c r="AE1942" s="5">
        <f t="shared" si="554"/>
        <v>0</v>
      </c>
      <c r="AF1942" s="6">
        <f>+AD1942+SUM($D$18:$E$18)-SUM($AB$27:AB1942)</f>
        <v>15511.220119534595</v>
      </c>
      <c r="AG1942" s="10">
        <f t="shared" si="555"/>
        <v>-2.6821737844282545E-3</v>
      </c>
      <c r="AH1942" s="10">
        <f>+AD1942/SUM(AB$27:AB1942)-1</f>
        <v>0.39281060658801814</v>
      </c>
      <c r="AI1942" s="6">
        <f t="shared" si="556"/>
        <v>0</v>
      </c>
      <c r="AL1942" s="6">
        <f t="shared" si="557"/>
        <v>0</v>
      </c>
      <c r="AM1942" s="6">
        <f t="shared" si="558"/>
        <v>27097.519549915858</v>
      </c>
      <c r="AN1942" s="6">
        <f t="shared" si="559"/>
        <v>26499.597135835837</v>
      </c>
      <c r="AO1942" s="5">
        <f t="shared" si="560"/>
        <v>0</v>
      </c>
      <c r="AP1942" s="6">
        <f>+AN1942+SUM($D$16:$E$18)-SUM($AL$27:AL1942)</f>
        <v>32357.048714783203</v>
      </c>
      <c r="AQ1942" s="10">
        <f t="shared" si="568"/>
        <v>-2.1432370067271389E-3</v>
      </c>
      <c r="AR1942" s="10">
        <f>+AN1942/SUM(AL$27:AL1942)-1</f>
        <v>0.2899858670250588</v>
      </c>
    </row>
    <row r="1943" spans="1:44" x14ac:dyDescent="0.25">
      <c r="A1943" s="1">
        <v>43062</v>
      </c>
      <c r="B1943">
        <v>9.3369999999999997</v>
      </c>
      <c r="G1943">
        <f t="shared" si="561"/>
        <v>7373.5346023878592</v>
      </c>
      <c r="H1943">
        <f t="shared" si="562"/>
        <v>7273.6268084730536</v>
      </c>
      <c r="I1943" s="5">
        <f t="shared" si="551"/>
        <v>0</v>
      </c>
      <c r="J1943" s="6">
        <f>+H1943+SUM($D$16:$E$16)-SUM($F$27:F1943)</f>
        <v>9030.8262821572735</v>
      </c>
      <c r="K1943" s="10">
        <f t="shared" si="563"/>
        <v>-6.6834154297258364E-3</v>
      </c>
      <c r="L1943" s="10">
        <f>+H1943/SUM(F$27:F1943)-1</f>
        <v>0.18024699605543493</v>
      </c>
      <c r="M1943">
        <v>8.1989999999999998</v>
      </c>
      <c r="R1943">
        <f t="shared" si="564"/>
        <v>6578.5932113683093</v>
      </c>
      <c r="S1943">
        <f t="shared" si="565"/>
        <v>6304.3960798169892</v>
      </c>
      <c r="T1943" s="5">
        <f t="shared" si="552"/>
        <v>0</v>
      </c>
      <c r="U1943" s="6">
        <f>+S1943+SUM($D$17:$E$17)-SUM($Q$27:Q1943)</f>
        <v>7768.8489745538318</v>
      </c>
      <c r="V1943" s="10">
        <f t="shared" si="553"/>
        <v>1.8840698389566146E-3</v>
      </c>
      <c r="W1943" s="10">
        <f>+S1943/SUM(Q$27:Q1943)-1</f>
        <v>0.22759969884336906</v>
      </c>
      <c r="X1943">
        <v>5.2320000000000002</v>
      </c>
      <c r="AC1943">
        <f t="shared" si="566"/>
        <v>13061.591969424018</v>
      </c>
      <c r="AD1943">
        <f t="shared" si="567"/>
        <v>12838.612959011125</v>
      </c>
      <c r="AE1943" s="5">
        <f t="shared" si="554"/>
        <v>0</v>
      </c>
      <c r="AF1943" s="6">
        <f>+AD1943+SUM($D$18:$E$18)-SUM($AB$27:AB1943)</f>
        <v>15474.412169537431</v>
      </c>
      <c r="AG1943" s="10">
        <f t="shared" si="555"/>
        <v>-2.372988695506284E-3</v>
      </c>
      <c r="AH1943" s="10">
        <f>+AD1943/SUM(AB$27:AB1943)-1</f>
        <v>0.38882887243539366</v>
      </c>
      <c r="AI1943" s="6">
        <f t="shared" si="556"/>
        <v>0</v>
      </c>
      <c r="AL1943" s="6">
        <f t="shared" si="557"/>
        <v>0</v>
      </c>
      <c r="AM1943" s="6">
        <f t="shared" si="558"/>
        <v>27013.719783180186</v>
      </c>
      <c r="AN1943" s="6">
        <f t="shared" si="559"/>
        <v>26416.635847301168</v>
      </c>
      <c r="AO1943" s="5">
        <f t="shared" si="560"/>
        <v>0</v>
      </c>
      <c r="AP1943" s="6">
        <f>+AN1943+SUM($D$16:$E$18)-SUM($AL$27:AL1943)</f>
        <v>32274.08742624853</v>
      </c>
      <c r="AQ1943" s="10">
        <f t="shared" si="568"/>
        <v>-2.5639324916789663E-3</v>
      </c>
      <c r="AR1943" s="10">
        <f>+AN1943/SUM(AL$27:AL1943)-1</f>
        <v>0.28594735696125162</v>
      </c>
    </row>
    <row r="1944" spans="1:44" x14ac:dyDescent="0.25">
      <c r="A1944" s="1">
        <v>43063</v>
      </c>
      <c r="B1944">
        <v>9.2739999999999991</v>
      </c>
      <c r="G1944">
        <f t="shared" si="561"/>
        <v>7323.7827891769302</v>
      </c>
      <c r="H1944">
        <f t="shared" si="562"/>
        <v>7224.5491080410293</v>
      </c>
      <c r="I1944" s="5">
        <f t="shared" si="551"/>
        <v>0</v>
      </c>
      <c r="J1944" s="6">
        <f>+H1944+SUM($D$16:$E$16)-SUM($F$27:F1944)</f>
        <v>8981.7485817252473</v>
      </c>
      <c r="K1944" s="10">
        <f t="shared" si="563"/>
        <v>-5.4344640123342725E-3</v>
      </c>
      <c r="L1944" s="10">
        <f>+H1944/SUM(F$27:F1944)-1</f>
        <v>0.17228345736511752</v>
      </c>
      <c r="M1944">
        <v>8.1999999999999993</v>
      </c>
      <c r="R1944">
        <f t="shared" si="564"/>
        <v>6579.3955766825384</v>
      </c>
      <c r="S1944">
        <f t="shared" si="565"/>
        <v>6305.165002378254</v>
      </c>
      <c r="T1944" s="5">
        <f t="shared" si="552"/>
        <v>0</v>
      </c>
      <c r="U1944" s="6">
        <f>+S1944+SUM($D$17:$E$17)-SUM($Q$27:Q1944)</f>
        <v>7769.6178971150948</v>
      </c>
      <c r="V1944" s="10">
        <f t="shared" si="553"/>
        <v>9.8975094480646675E-5</v>
      </c>
      <c r="W1944" s="10">
        <f>+S1944/SUM(Q$27:Q1944)-1</f>
        <v>0.22774942438292789</v>
      </c>
      <c r="X1944">
        <v>5.2009999999999996</v>
      </c>
      <c r="AC1944">
        <f t="shared" si="566"/>
        <v>12984.201038412521</v>
      </c>
      <c r="AD1944">
        <f t="shared" si="567"/>
        <v>12762.543195683649</v>
      </c>
      <c r="AE1944" s="5">
        <f t="shared" si="554"/>
        <v>0</v>
      </c>
      <c r="AF1944" s="6">
        <f>+AD1944+SUM($D$18:$E$18)-SUM($AB$27:AB1944)</f>
        <v>15398.342406209955</v>
      </c>
      <c r="AG1944" s="10">
        <f t="shared" si="555"/>
        <v>-4.9158418745769428E-3</v>
      </c>
      <c r="AH1944" s="10">
        <f>+AD1944/SUM(AB$27:AB1944)-1</f>
        <v>0.38059995518663636</v>
      </c>
      <c r="AI1944" s="6">
        <f t="shared" si="556"/>
        <v>0</v>
      </c>
      <c r="AL1944" s="6">
        <f t="shared" si="557"/>
        <v>0</v>
      </c>
      <c r="AM1944" s="6">
        <f t="shared" si="558"/>
        <v>26887.379404271989</v>
      </c>
      <c r="AN1944" s="6">
        <f t="shared" si="559"/>
        <v>26292.257306102932</v>
      </c>
      <c r="AO1944" s="5">
        <f t="shared" si="560"/>
        <v>0</v>
      </c>
      <c r="AP1944" s="6">
        <f>+AN1944+SUM($D$16:$E$18)-SUM($AL$27:AL1944)</f>
        <v>32149.708885050299</v>
      </c>
      <c r="AQ1944" s="10">
        <f t="shared" si="568"/>
        <v>-3.8538205451186247E-3</v>
      </c>
      <c r="AR1944" s="10">
        <f>+AN1944/SUM(AL$27:AL1944)-1</f>
        <v>0.27989267773407422</v>
      </c>
    </row>
    <row r="1945" spans="1:44" x14ac:dyDescent="0.25">
      <c r="A1945" s="1">
        <v>43066</v>
      </c>
      <c r="B1945">
        <v>9.2159999999999993</v>
      </c>
      <c r="G1945">
        <f t="shared" si="561"/>
        <v>7277.9795325700443</v>
      </c>
      <c r="H1945">
        <f t="shared" si="562"/>
        <v>7179.3664631988495</v>
      </c>
      <c r="I1945" s="5">
        <f t="shared" si="551"/>
        <v>0</v>
      </c>
      <c r="J1945" s="6">
        <f>+H1945+SUM($D$16:$E$16)-SUM($F$27:F1945)</f>
        <v>8936.5659368830693</v>
      </c>
      <c r="K1945" s="10">
        <f t="shared" si="563"/>
        <v>-5.030495390853984E-3</v>
      </c>
      <c r="L1945" s="10">
        <f>+H1945/SUM(F$27:F1945)-1</f>
        <v>0.16495194555498416</v>
      </c>
      <c r="M1945">
        <v>8.16</v>
      </c>
      <c r="R1945">
        <f t="shared" si="564"/>
        <v>6547.3009641133558</v>
      </c>
      <c r="S1945">
        <f t="shared" si="565"/>
        <v>6274.4080999276293</v>
      </c>
      <c r="T1945" s="5">
        <f t="shared" si="552"/>
        <v>0</v>
      </c>
      <c r="U1945" s="6">
        <f>+S1945+SUM($D$17:$E$17)-SUM($Q$27:Q1945)</f>
        <v>7738.8609946644719</v>
      </c>
      <c r="V1945" s="10">
        <f t="shared" si="553"/>
        <v>-3.9586119752482718E-3</v>
      </c>
      <c r="W1945" s="10">
        <f>+S1945/SUM(Q$27:Q1945)-1</f>
        <v>0.22176040280057219</v>
      </c>
      <c r="X1945">
        <v>5.2060000000000004</v>
      </c>
      <c r="AC1945">
        <f t="shared" si="566"/>
        <v>12996.683446640183</v>
      </c>
      <c r="AD1945">
        <f t="shared" si="567"/>
        <v>12774.812512349374</v>
      </c>
      <c r="AE1945" s="5">
        <f t="shared" si="554"/>
        <v>0</v>
      </c>
      <c r="AF1945" s="6">
        <f>+AD1945+SUM($D$18:$E$18)-SUM($AB$27:AB1945)</f>
        <v>15410.611722875681</v>
      </c>
      <c r="AG1945" s="10">
        <f t="shared" si="555"/>
        <v>7.9679463815396367E-4</v>
      </c>
      <c r="AH1945" s="10">
        <f>+AD1945/SUM(AB$27:AB1945)-1</f>
        <v>0.38192719990417823</v>
      </c>
      <c r="AI1945" s="6">
        <f t="shared" si="556"/>
        <v>0</v>
      </c>
      <c r="AL1945" s="6">
        <f t="shared" si="557"/>
        <v>0</v>
      </c>
      <c r="AM1945" s="6">
        <f t="shared" si="558"/>
        <v>26821.963943323586</v>
      </c>
      <c r="AN1945" s="6">
        <f t="shared" si="559"/>
        <v>26228.587075475851</v>
      </c>
      <c r="AO1945" s="5">
        <f t="shared" si="560"/>
        <v>0</v>
      </c>
      <c r="AP1945" s="6">
        <f>+AN1945+SUM($D$16:$E$18)-SUM($AL$27:AL1945)</f>
        <v>32086.038654423217</v>
      </c>
      <c r="AQ1945" s="10">
        <f t="shared" si="568"/>
        <v>-1.9804294606440287E-3</v>
      </c>
      <c r="AR1945" s="10">
        <f>+AN1945/SUM(AL$27:AL1945)-1</f>
        <v>0.27679324579787723</v>
      </c>
    </row>
    <row r="1946" spans="1:44" x14ac:dyDescent="0.25">
      <c r="A1946" s="1">
        <v>43067</v>
      </c>
      <c r="B1946">
        <v>9.2720000000000002</v>
      </c>
      <c r="G1946">
        <f t="shared" si="561"/>
        <v>7322.2033665353147</v>
      </c>
      <c r="H1946">
        <f t="shared" si="562"/>
        <v>7222.9910858050935</v>
      </c>
      <c r="I1946" s="5">
        <f t="shared" si="551"/>
        <v>0</v>
      </c>
      <c r="J1946" s="6">
        <f>+H1946+SUM($D$16:$E$16)-SUM($F$27:F1946)</f>
        <v>8980.1905594893124</v>
      </c>
      <c r="K1946" s="10">
        <f t="shared" si="563"/>
        <v>4.8815868326104184E-3</v>
      </c>
      <c r="L1946" s="10">
        <f>+H1946/SUM(F$27:F1946)-1</f>
        <v>0.17203064661304412</v>
      </c>
      <c r="M1946">
        <v>8.2129999999999992</v>
      </c>
      <c r="R1946">
        <f t="shared" si="564"/>
        <v>6589.8263257675226</v>
      </c>
      <c r="S1946">
        <f t="shared" si="565"/>
        <v>6315.160995674707</v>
      </c>
      <c r="T1946" s="5">
        <f t="shared" si="552"/>
        <v>0</v>
      </c>
      <c r="U1946" s="6">
        <f>+S1946+SUM($D$17:$E$17)-SUM($Q$27:Q1946)</f>
        <v>7779.6138904115487</v>
      </c>
      <c r="V1946" s="10">
        <f t="shared" si="553"/>
        <v>5.2660069453598357E-3</v>
      </c>
      <c r="W1946" s="10">
        <f>+S1946/SUM(Q$27:Q1946)-1</f>
        <v>0.22969585639719337</v>
      </c>
      <c r="X1946">
        <v>5.2560000000000002</v>
      </c>
      <c r="AC1946">
        <f t="shared" si="566"/>
        <v>13121.507528916789</v>
      </c>
      <c r="AD1946">
        <f t="shared" si="567"/>
        <v>12897.50567900659</v>
      </c>
      <c r="AE1946" s="5">
        <f t="shared" si="554"/>
        <v>0</v>
      </c>
      <c r="AF1946" s="6">
        <f>+AD1946+SUM($D$18:$E$18)-SUM($AB$27:AB1946)</f>
        <v>15533.304889532898</v>
      </c>
      <c r="AG1946" s="10">
        <f t="shared" si="555"/>
        <v>7.9616026192581568E-3</v>
      </c>
      <c r="AH1946" s="10">
        <f>+AD1946/SUM(AB$27:AB1946)-1</f>
        <v>0.39519964707959288</v>
      </c>
      <c r="AI1946" s="6">
        <f t="shared" si="556"/>
        <v>0</v>
      </c>
      <c r="AL1946" s="6">
        <f t="shared" si="557"/>
        <v>0</v>
      </c>
      <c r="AM1946" s="6">
        <f t="shared" si="558"/>
        <v>27033.537221219623</v>
      </c>
      <c r="AN1946" s="6">
        <f t="shared" si="559"/>
        <v>26435.657760486392</v>
      </c>
      <c r="AO1946" s="5">
        <f t="shared" si="560"/>
        <v>0</v>
      </c>
      <c r="AP1946" s="6">
        <f>+AN1946+SUM($D$16:$E$18)-SUM($AL$27:AL1946)</f>
        <v>32293.109339433759</v>
      </c>
      <c r="AQ1946" s="10">
        <f t="shared" si="568"/>
        <v>6.4536070420146974E-3</v>
      </c>
      <c r="AR1946" s="10">
        <f>+AN1946/SUM(AL$27:AL1946)-1</f>
        <v>0.2868733332712663</v>
      </c>
    </row>
    <row r="1947" spans="1:44" x14ac:dyDescent="0.25">
      <c r="A1947" s="1">
        <v>43068</v>
      </c>
      <c r="B1947">
        <v>9.2490000000000006</v>
      </c>
      <c r="G1947">
        <f t="shared" si="561"/>
        <v>7304.0400061567216</v>
      </c>
      <c r="H1947">
        <f t="shared" si="562"/>
        <v>7205.0738300918147</v>
      </c>
      <c r="I1947" s="5">
        <f t="shared" si="551"/>
        <v>0</v>
      </c>
      <c r="J1947" s="6">
        <f>+H1947+SUM($D$16:$E$16)-SUM($F$27:F1947)</f>
        <v>8962.2733037760336</v>
      </c>
      <c r="K1947" s="10">
        <f t="shared" si="563"/>
        <v>-1.9951977181982272E-3</v>
      </c>
      <c r="L1947" s="10">
        <f>+H1947/SUM(F$27:F1947)-1</f>
        <v>0.16912332296419796</v>
      </c>
      <c r="M1947">
        <v>8.2050000000000001</v>
      </c>
      <c r="R1947">
        <f t="shared" si="564"/>
        <v>6583.4074032536864</v>
      </c>
      <c r="S1947">
        <f t="shared" si="565"/>
        <v>6309.0096151845828</v>
      </c>
      <c r="T1947" s="5">
        <f t="shared" si="552"/>
        <v>0</v>
      </c>
      <c r="U1947" s="6">
        <f>+S1947+SUM($D$17:$E$17)-SUM($Q$27:Q1947)</f>
        <v>7773.4625099214245</v>
      </c>
      <c r="V1947" s="10">
        <f t="shared" si="553"/>
        <v>-7.907051142609367E-4</v>
      </c>
      <c r="W1947" s="10">
        <f>+S1947/SUM(Q$27:Q1947)-1</f>
        <v>0.22849805208072249</v>
      </c>
      <c r="X1947">
        <v>5.2789999999999999</v>
      </c>
      <c r="AC1947">
        <f t="shared" si="566"/>
        <v>13178.926606764027</v>
      </c>
      <c r="AD1947">
        <f t="shared" si="567"/>
        <v>12953.94453566891</v>
      </c>
      <c r="AE1947" s="5">
        <f t="shared" si="554"/>
        <v>0</v>
      </c>
      <c r="AF1947" s="6">
        <f>+AD1947+SUM($D$18:$E$18)-SUM($AB$27:AB1947)</f>
        <v>15589.743746195218</v>
      </c>
      <c r="AG1947" s="10">
        <f t="shared" si="555"/>
        <v>3.6334094427228347E-3</v>
      </c>
      <c r="AH1947" s="10">
        <f>+AD1947/SUM(AB$27:AB1947)-1</f>
        <v>0.40130497278028376</v>
      </c>
      <c r="AI1947" s="6">
        <f t="shared" si="556"/>
        <v>0</v>
      </c>
      <c r="AL1947" s="6">
        <f t="shared" si="557"/>
        <v>0</v>
      </c>
      <c r="AM1947" s="6">
        <f t="shared" si="558"/>
        <v>27066.374016174435</v>
      </c>
      <c r="AN1947" s="6">
        <f t="shared" si="559"/>
        <v>26468.027980945306</v>
      </c>
      <c r="AO1947" s="5">
        <f t="shared" si="560"/>
        <v>0</v>
      </c>
      <c r="AP1947" s="6">
        <f>+AN1947+SUM($D$16:$E$18)-SUM($AL$27:AL1947)</f>
        <v>32325.479559892672</v>
      </c>
      <c r="AQ1947" s="10">
        <f t="shared" si="568"/>
        <v>1.0023878505680539E-3</v>
      </c>
      <c r="AR1947" s="10">
        <f>+AN1947/SUM(AL$27:AL1947)-1</f>
        <v>0.28844909786460859</v>
      </c>
    </row>
    <row r="1948" spans="1:44" x14ac:dyDescent="0.25">
      <c r="A1948" s="1">
        <v>43069</v>
      </c>
      <c r="B1948">
        <v>9.032</v>
      </c>
      <c r="G1948">
        <f t="shared" si="561"/>
        <v>7132.6726495413022</v>
      </c>
      <c r="H1948">
        <f t="shared" si="562"/>
        <v>7036.0284174926219</v>
      </c>
      <c r="I1948" s="5">
        <f t="shared" ref="I1948:I2011" si="569">+C1948*(MAX($A:$A)-$A1948)</f>
        <v>0</v>
      </c>
      <c r="J1948" s="6">
        <f>+H1948+SUM($D$16:$E$16)-SUM($F$27:F1948)</f>
        <v>8793.2278911768408</v>
      </c>
      <c r="K1948" s="10">
        <f t="shared" si="563"/>
        <v>-1.8861889932319964E-2</v>
      </c>
      <c r="L1948" s="10">
        <f>+H1948/SUM(F$27:F1948)-1</f>
        <v>0.14169335636421621</v>
      </c>
      <c r="M1948">
        <v>8.1780000000000008</v>
      </c>
      <c r="R1948">
        <f t="shared" si="564"/>
        <v>6561.743539769489</v>
      </c>
      <c r="S1948">
        <f t="shared" si="565"/>
        <v>6288.2487060304111</v>
      </c>
      <c r="T1948" s="5">
        <f t="shared" ref="T1948:T2011" si="570">+N1948*(MAX($A:$A)-$A1948)</f>
        <v>0</v>
      </c>
      <c r="U1948" s="6">
        <f>+S1948+SUM($D$17:$E$17)-SUM($Q$27:Q1948)</f>
        <v>7752.7016007672537</v>
      </c>
      <c r="V1948" s="10">
        <f t="shared" ref="V1948:V2011" si="571">+U1948/U1947-1</f>
        <v>-2.6707415296173265E-3</v>
      </c>
      <c r="W1948" s="10">
        <f>+S1948/SUM(Q$27:Q1948)-1</f>
        <v>0.22445546251263249</v>
      </c>
      <c r="X1948">
        <v>5.2690000000000001</v>
      </c>
      <c r="AC1948">
        <f t="shared" si="566"/>
        <v>13153.961790308707</v>
      </c>
      <c r="AD1948">
        <f t="shared" si="567"/>
        <v>12929.405902337468</v>
      </c>
      <c r="AE1948" s="5">
        <f t="shared" ref="AE1948:AE2011" si="572">+Y1948*(MAX($A:$A)-$A1948)</f>
        <v>0</v>
      </c>
      <c r="AF1948" s="6">
        <f>+AD1948+SUM($D$18:$E$18)-SUM($AB$27:AB1948)</f>
        <v>15565.205112863776</v>
      </c>
      <c r="AG1948" s="10">
        <f t="shared" ref="AG1948:AG2011" si="573">+AF1948/AF1947-1</f>
        <v>-1.5740241617140383E-3</v>
      </c>
      <c r="AH1948" s="10">
        <f>+AD1948/SUM(AB$27:AB1948)-1</f>
        <v>0.39865048334520092</v>
      </c>
      <c r="AI1948" s="6">
        <f t="shared" ref="AI1948:AI2011" si="574">+C1948+N1948+Y1948</f>
        <v>0</v>
      </c>
      <c r="AL1948" s="6">
        <f t="shared" ref="AL1948:AL2011" si="575">+F1948+Q1948+AB1948</f>
        <v>0</v>
      </c>
      <c r="AM1948" s="6">
        <f t="shared" ref="AM1948:AM2011" si="576">+G1948+R1948+AC1948</f>
        <v>26848.377979619501</v>
      </c>
      <c r="AN1948" s="6">
        <f t="shared" ref="AN1948:AN2011" si="577">+H1948+S1948+AD1948</f>
        <v>26253.6830258605</v>
      </c>
      <c r="AO1948" s="5">
        <f t="shared" ref="AO1948:AO2011" si="578">+AI1948*(MAX($A:$A)-$A1948)</f>
        <v>0</v>
      </c>
      <c r="AP1948" s="6">
        <f>+AN1948+SUM($D$16:$E$18)-SUM($AL$27:AL1948)</f>
        <v>32111.13460480787</v>
      </c>
      <c r="AQ1948" s="10">
        <f t="shared" si="568"/>
        <v>-6.6308360464587546E-3</v>
      </c>
      <c r="AR1948" s="10">
        <f>+AN1948/SUM(AL$27:AL1948)-1</f>
        <v>0.27801490291024078</v>
      </c>
    </row>
    <row r="1949" spans="1:44" x14ac:dyDescent="0.25">
      <c r="A1949" s="1">
        <v>43070</v>
      </c>
      <c r="B1949">
        <v>9.0350000000000001</v>
      </c>
      <c r="G1949">
        <f t="shared" ref="G1949:G2012" si="579">+(B1949/B1948*G1948)+F1949</f>
        <v>7135.0417835037279</v>
      </c>
      <c r="H1949">
        <f t="shared" ref="H1949:H2012" si="580">+($B1949/$B1948*H1948)+F1949</f>
        <v>7038.3654508465279</v>
      </c>
      <c r="I1949" s="5">
        <f t="shared" si="569"/>
        <v>0</v>
      </c>
      <c r="J1949" s="6">
        <f>+H1949+SUM($D$16:$E$16)-SUM($F$27:F1949)</f>
        <v>8795.5649245307468</v>
      </c>
      <c r="K1949" s="10">
        <f t="shared" ref="K1949:K2012" si="581">+J1949/J1948-1</f>
        <v>2.65776502420767E-4</v>
      </c>
      <c r="L1949" s="10">
        <f>+H1949/SUM(F$27:F1949)-1</f>
        <v>0.14207257249232641</v>
      </c>
      <c r="M1949">
        <v>8.1069999999999993</v>
      </c>
      <c r="R1949">
        <f t="shared" ref="R1949:R2012" si="582">+($M1949/$M1948*R1948)+N1949</f>
        <v>6504.7756024591872</v>
      </c>
      <c r="S1949">
        <f t="shared" ref="S1949:S2012" si="583">+($M1949/$M1948*S1948)+Q1949</f>
        <v>6233.6552041805489</v>
      </c>
      <c r="T1949" s="5">
        <f t="shared" si="570"/>
        <v>0</v>
      </c>
      <c r="U1949" s="6">
        <f>+S1949+SUM($D$17:$E$17)-SUM($Q$27:Q1949)</f>
        <v>7698.1080989173897</v>
      </c>
      <c r="V1949" s="10">
        <f t="shared" si="571"/>
        <v>-7.0418680688627555E-3</v>
      </c>
      <c r="W1949" s="10">
        <f>+S1949/SUM(Q$27:Q1949)-1</f>
        <v>0.21382494920395057</v>
      </c>
      <c r="X1949">
        <v>5.2779999999999996</v>
      </c>
      <c r="AC1949">
        <f t="shared" ref="AC1949:AC2012" si="584">+(X1949/X1948*AC1948)+AB1949</f>
        <v>13176.430125118495</v>
      </c>
      <c r="AD1949">
        <f t="shared" ref="AD1949:AD2012" si="585">+($X1949/$X1948*AD1948)+AB1949</f>
        <v>12951.490672335765</v>
      </c>
      <c r="AE1949" s="5">
        <f t="shared" si="572"/>
        <v>0</v>
      </c>
      <c r="AF1949" s="6">
        <f>+AD1949+SUM($D$18:$E$18)-SUM($AB$27:AB1949)</f>
        <v>15587.289882862071</v>
      </c>
      <c r="AG1949" s="10">
        <f t="shared" si="573"/>
        <v>1.4188550576852421E-3</v>
      </c>
      <c r="AH1949" s="10">
        <f>+AD1949/SUM(AB$27:AB1949)-1</f>
        <v>0.40103952383677544</v>
      </c>
      <c r="AI1949" s="6">
        <f t="shared" si="574"/>
        <v>0</v>
      </c>
      <c r="AL1949" s="6">
        <f t="shared" si="575"/>
        <v>0</v>
      </c>
      <c r="AM1949" s="6">
        <f t="shared" si="576"/>
        <v>26816.247511081412</v>
      </c>
      <c r="AN1949" s="6">
        <f t="shared" si="577"/>
        <v>26223.511327362845</v>
      </c>
      <c r="AO1949" s="5">
        <f t="shared" si="578"/>
        <v>0</v>
      </c>
      <c r="AP1949" s="6">
        <f>+AN1949+SUM($D$16:$E$18)-SUM($AL$27:AL1949)</f>
        <v>32080.962906310211</v>
      </c>
      <c r="AQ1949" s="10">
        <f t="shared" ref="AQ1949:AQ2012" si="586">+AP1949/AP1948-1</f>
        <v>-9.3960237995271978E-4</v>
      </c>
      <c r="AR1949" s="10">
        <f>+AN1949/SUM(AL$27:AL1949)-1</f>
        <v>0.27654616116120168</v>
      </c>
    </row>
    <row r="1950" spans="1:44" x14ac:dyDescent="0.25">
      <c r="A1950" s="1">
        <v>43073</v>
      </c>
      <c r="B1950">
        <v>9.0939999999999994</v>
      </c>
      <c r="G1950">
        <f t="shared" si="579"/>
        <v>7181.634751431422</v>
      </c>
      <c r="H1950">
        <f t="shared" si="580"/>
        <v>7084.3271068066761</v>
      </c>
      <c r="I1950" s="5">
        <f t="shared" si="569"/>
        <v>0</v>
      </c>
      <c r="J1950" s="6">
        <f>+H1950+SUM($D$16:$E$16)-SUM($F$27:F1950)</f>
        <v>8841.526580490894</v>
      </c>
      <c r="K1950" s="10">
        <f t="shared" si="581"/>
        <v>5.2255490527914894E-3</v>
      </c>
      <c r="L1950" s="10">
        <f>+H1950/SUM(F$27:F1950)-1</f>
        <v>0.14953048967849658</v>
      </c>
      <c r="M1950">
        <v>8.1839999999999993</v>
      </c>
      <c r="R1950">
        <f t="shared" si="582"/>
        <v>6566.5577316548652</v>
      </c>
      <c r="S1950">
        <f t="shared" si="583"/>
        <v>6292.8622413980038</v>
      </c>
      <c r="T1950" s="5">
        <f t="shared" si="570"/>
        <v>0</v>
      </c>
      <c r="U1950" s="6">
        <f>+S1950+SUM($D$17:$E$17)-SUM($Q$27:Q1950)</f>
        <v>7757.3151361348464</v>
      </c>
      <c r="V1950" s="10">
        <f t="shared" si="571"/>
        <v>7.6911153307632762E-3</v>
      </c>
      <c r="W1950" s="10">
        <f>+S1950/SUM(Q$27:Q1950)-1</f>
        <v>0.22535381574998548</v>
      </c>
      <c r="X1950">
        <v>5.282</v>
      </c>
      <c r="AC1950">
        <f t="shared" si="584"/>
        <v>13186.416051700624</v>
      </c>
      <c r="AD1950">
        <f t="shared" si="585"/>
        <v>12961.306125668343</v>
      </c>
      <c r="AE1950" s="5">
        <f t="shared" si="572"/>
        <v>0</v>
      </c>
      <c r="AF1950" s="6">
        <f>+AD1950+SUM($D$18:$E$18)-SUM($AB$27:AB1950)</f>
        <v>15597.105336194651</v>
      </c>
      <c r="AG1950" s="10">
        <f t="shared" si="573"/>
        <v>6.2970878236967565E-4</v>
      </c>
      <c r="AH1950" s="10">
        <f>+AD1950/SUM(AB$27:AB1950)-1</f>
        <v>0.40210131961080853</v>
      </c>
      <c r="AI1950" s="6">
        <f t="shared" si="574"/>
        <v>0</v>
      </c>
      <c r="AL1950" s="6">
        <f t="shared" si="575"/>
        <v>0</v>
      </c>
      <c r="AM1950" s="6">
        <f t="shared" si="576"/>
        <v>26934.608534786912</v>
      </c>
      <c r="AN1950" s="6">
        <f t="shared" si="577"/>
        <v>26338.495473873023</v>
      </c>
      <c r="AO1950" s="5">
        <f t="shared" si="578"/>
        <v>0</v>
      </c>
      <c r="AP1950" s="6">
        <f>+AN1950+SUM($D$16:$E$18)-SUM($AL$27:AL1950)</f>
        <v>32195.947052820389</v>
      </c>
      <c r="AQ1950" s="10">
        <f t="shared" si="586"/>
        <v>3.5841862616774467E-3</v>
      </c>
      <c r="AR1950" s="10">
        <f>+AN1950/SUM(AL$27:AL1950)-1</f>
        <v>0.28214352640301077</v>
      </c>
    </row>
    <row r="1951" spans="1:44" x14ac:dyDescent="0.25">
      <c r="A1951" s="1">
        <v>43074</v>
      </c>
      <c r="B1951">
        <v>9.0760000000000005</v>
      </c>
      <c r="G1951">
        <f t="shared" si="579"/>
        <v>7167.419947656872</v>
      </c>
      <c r="H1951">
        <f t="shared" si="580"/>
        <v>7070.3049066832418</v>
      </c>
      <c r="I1951" s="5">
        <f t="shared" si="569"/>
        <v>0</v>
      </c>
      <c r="J1951" s="6">
        <f>+H1951+SUM($D$16:$E$16)-SUM($F$27:F1951)</f>
        <v>8827.5043803674616</v>
      </c>
      <c r="K1951" s="10">
        <f t="shared" si="581"/>
        <v>-1.5859478559249185E-3</v>
      </c>
      <c r="L1951" s="10">
        <f>+H1951/SUM(F$27:F1951)-1</f>
        <v>0.14725519290983469</v>
      </c>
      <c r="M1951">
        <v>8.1769999999999996</v>
      </c>
      <c r="R1951">
        <f t="shared" si="582"/>
        <v>6560.9411744552581</v>
      </c>
      <c r="S1951">
        <f t="shared" si="583"/>
        <v>6287.4797834691444</v>
      </c>
      <c r="T1951" s="5">
        <f t="shared" si="570"/>
        <v>0</v>
      </c>
      <c r="U1951" s="6">
        <f>+S1951+SUM($D$17:$E$17)-SUM($Q$27:Q1951)</f>
        <v>7751.932678205987</v>
      </c>
      <c r="V1951" s="10">
        <f t="shared" si="571"/>
        <v>-6.9385577798519726E-4</v>
      </c>
      <c r="W1951" s="10">
        <f>+S1951/SUM(Q$27:Q1951)-1</f>
        <v>0.22430573697307343</v>
      </c>
      <c r="X1951">
        <v>5.2759999999999998</v>
      </c>
      <c r="AC1951">
        <f t="shared" si="584"/>
        <v>13171.437161827431</v>
      </c>
      <c r="AD1951">
        <f t="shared" si="585"/>
        <v>12946.582945669477</v>
      </c>
      <c r="AE1951" s="5">
        <f t="shared" si="572"/>
        <v>0</v>
      </c>
      <c r="AF1951" s="6">
        <f>+AD1951+SUM($D$18:$E$18)-SUM($AB$27:AB1951)</f>
        <v>15582.382156195785</v>
      </c>
      <c r="AG1951" s="10">
        <f t="shared" si="573"/>
        <v>-9.439687481432868E-4</v>
      </c>
      <c r="AH1951" s="10">
        <f>+AD1951/SUM(AB$27:AB1951)-1</f>
        <v>0.40050862594975878</v>
      </c>
      <c r="AI1951" s="6">
        <f t="shared" si="574"/>
        <v>0</v>
      </c>
      <c r="AL1951" s="6">
        <f t="shared" si="575"/>
        <v>0</v>
      </c>
      <c r="AM1951" s="6">
        <f t="shared" si="576"/>
        <v>26899.798283939563</v>
      </c>
      <c r="AN1951" s="6">
        <f t="shared" si="577"/>
        <v>26304.367635821865</v>
      </c>
      <c r="AO1951" s="5">
        <f t="shared" si="578"/>
        <v>0</v>
      </c>
      <c r="AP1951" s="6">
        <f>+AN1951+SUM($D$16:$E$18)-SUM($AL$27:AL1951)</f>
        <v>32161.819214769232</v>
      </c>
      <c r="AQ1951" s="10">
        <f t="shared" si="586"/>
        <v>-1.0600041674552196E-3</v>
      </c>
      <c r="AR1951" s="10">
        <f>+AN1951/SUM(AL$27:AL1951)-1</f>
        <v>0.28048220194843698</v>
      </c>
    </row>
    <row r="1952" spans="1:44" x14ac:dyDescent="0.25">
      <c r="A1952" s="1">
        <v>43075</v>
      </c>
      <c r="B1952">
        <v>8.984</v>
      </c>
      <c r="G1952">
        <f t="shared" si="579"/>
        <v>7094.7665061425005</v>
      </c>
      <c r="H1952">
        <f t="shared" si="580"/>
        <v>6998.6358838301276</v>
      </c>
      <c r="I1952" s="5">
        <f t="shared" si="569"/>
        <v>0</v>
      </c>
      <c r="J1952" s="6">
        <f>+H1952+SUM($D$16:$E$16)-SUM($F$27:F1952)</f>
        <v>8755.8353575143465</v>
      </c>
      <c r="K1952" s="10">
        <f t="shared" si="581"/>
        <v>-8.1188317518718911E-3</v>
      </c>
      <c r="L1952" s="10">
        <f>+H1952/SUM(F$27:F1952)-1</f>
        <v>0.13562589831445049</v>
      </c>
      <c r="M1952">
        <v>8.1690000000000005</v>
      </c>
      <c r="R1952">
        <f t="shared" si="582"/>
        <v>6554.5222519414219</v>
      </c>
      <c r="S1952">
        <f t="shared" si="583"/>
        <v>6281.3284029790202</v>
      </c>
      <c r="T1952" s="5">
        <f t="shared" si="570"/>
        <v>0</v>
      </c>
      <c r="U1952" s="6">
        <f>+S1952+SUM($D$17:$E$17)-SUM($Q$27:Q1952)</f>
        <v>7745.781297715861</v>
      </c>
      <c r="V1952" s="10">
        <f t="shared" si="571"/>
        <v>-7.9352862640569288E-4</v>
      </c>
      <c r="W1952" s="10">
        <f>+S1952/SUM(Q$27:Q1952)-1</f>
        <v>0.22310793265660234</v>
      </c>
      <c r="X1952">
        <v>5.2949999999999999</v>
      </c>
      <c r="AC1952">
        <f t="shared" si="584"/>
        <v>13218.870313092541</v>
      </c>
      <c r="AD1952">
        <f t="shared" si="585"/>
        <v>12993.20634899922</v>
      </c>
      <c r="AE1952" s="5">
        <f t="shared" si="572"/>
        <v>0</v>
      </c>
      <c r="AF1952" s="6">
        <f>+AD1952+SUM($D$18:$E$18)-SUM($AB$27:AB1952)</f>
        <v>15629.005559525529</v>
      </c>
      <c r="AG1952" s="10">
        <f t="shared" si="573"/>
        <v>2.9920587791005815E-3</v>
      </c>
      <c r="AH1952" s="10">
        <f>+AD1952/SUM(AB$27:AB1952)-1</f>
        <v>0.40555215587641658</v>
      </c>
      <c r="AI1952" s="6">
        <f t="shared" si="574"/>
        <v>0</v>
      </c>
      <c r="AL1952" s="6">
        <f t="shared" si="575"/>
        <v>0</v>
      </c>
      <c r="AM1952" s="6">
        <f t="shared" si="576"/>
        <v>26868.159071176466</v>
      </c>
      <c r="AN1952" s="6">
        <f t="shared" si="577"/>
        <v>26273.170635808368</v>
      </c>
      <c r="AO1952" s="5">
        <f t="shared" si="578"/>
        <v>0</v>
      </c>
      <c r="AP1952" s="6">
        <f>+AN1952+SUM($D$16:$E$18)-SUM($AL$27:AL1952)</f>
        <v>32130.622214755735</v>
      </c>
      <c r="AQ1952" s="10">
        <f t="shared" si="586"/>
        <v>-9.700010999119657E-4</v>
      </c>
      <c r="AR1952" s="10">
        <f>+AN1952/SUM(AL$27:AL1952)-1</f>
        <v>0.27896354908346321</v>
      </c>
    </row>
    <row r="1953" spans="1:44" x14ac:dyDescent="0.25">
      <c r="A1953" s="1">
        <v>43076</v>
      </c>
      <c r="B1953">
        <v>8.9770000000000003</v>
      </c>
      <c r="G1953">
        <f t="shared" si="579"/>
        <v>7089.2385268968419</v>
      </c>
      <c r="H1953">
        <f t="shared" si="580"/>
        <v>6993.1828060043472</v>
      </c>
      <c r="I1953" s="5">
        <f t="shared" si="569"/>
        <v>0</v>
      </c>
      <c r="J1953" s="6">
        <f>+H1953+SUM($D$16:$E$16)-SUM($F$27:F1953)</f>
        <v>8750.382279688567</v>
      </c>
      <c r="K1953" s="10">
        <f t="shared" si="581"/>
        <v>-6.2279355459782249E-4</v>
      </c>
      <c r="L1953" s="10">
        <f>+H1953/SUM(F$27:F1953)-1</f>
        <v>0.13474106068219305</v>
      </c>
      <c r="M1953">
        <v>8.18</v>
      </c>
      <c r="R1953">
        <f t="shared" si="582"/>
        <v>6563.3482703979462</v>
      </c>
      <c r="S1953">
        <f t="shared" si="583"/>
        <v>6289.7865511529408</v>
      </c>
      <c r="T1953" s="5">
        <f t="shared" si="570"/>
        <v>0</v>
      </c>
      <c r="U1953" s="6">
        <f>+S1953+SUM($D$17:$E$17)-SUM($Q$27:Q1953)</f>
        <v>7754.2394458897834</v>
      </c>
      <c r="V1953" s="10">
        <f t="shared" si="571"/>
        <v>1.0919683694678994E-3</v>
      </c>
      <c r="W1953" s="10">
        <f>+S1953/SUM(Q$27:Q1953)-1</f>
        <v>0.22475491359174993</v>
      </c>
      <c r="X1953">
        <v>5.2869999999999999</v>
      </c>
      <c r="AC1953">
        <f t="shared" si="584"/>
        <v>13198.898459928283</v>
      </c>
      <c r="AD1953">
        <f t="shared" si="585"/>
        <v>12973.575442334064</v>
      </c>
      <c r="AE1953" s="5">
        <f t="shared" si="572"/>
        <v>0</v>
      </c>
      <c r="AF1953" s="6">
        <f>+AD1953+SUM($D$18:$E$18)-SUM($AB$27:AB1953)</f>
        <v>15609.37465286037</v>
      </c>
      <c r="AG1953" s="10">
        <f t="shared" si="573"/>
        <v>-1.2560560293098932E-3</v>
      </c>
      <c r="AH1953" s="10">
        <f>+AD1953/SUM(AB$27:AB1953)-1</f>
        <v>0.40342856432834995</v>
      </c>
      <c r="AI1953" s="6">
        <f t="shared" si="574"/>
        <v>0</v>
      </c>
      <c r="AL1953" s="6">
        <f t="shared" si="575"/>
        <v>0</v>
      </c>
      <c r="AM1953" s="6">
        <f t="shared" si="576"/>
        <v>26851.485257223074</v>
      </c>
      <c r="AN1953" s="6">
        <f t="shared" si="577"/>
        <v>26256.544799491352</v>
      </c>
      <c r="AO1953" s="5">
        <f t="shared" si="578"/>
        <v>0</v>
      </c>
      <c r="AP1953" s="6">
        <f>+AN1953+SUM($D$16:$E$18)-SUM($AL$27:AL1953)</f>
        <v>32113.996378438722</v>
      </c>
      <c r="AQ1953" s="10">
        <f t="shared" si="586"/>
        <v>-5.1744520245788905E-4</v>
      </c>
      <c r="AR1953" s="10">
        <f>+AN1953/SUM(AL$27:AL1953)-1</f>
        <v>0.27815421248236372</v>
      </c>
    </row>
    <row r="1954" spans="1:44" x14ac:dyDescent="0.25">
      <c r="A1954" s="1">
        <v>43080</v>
      </c>
      <c r="B1954">
        <v>9.1229999999999993</v>
      </c>
      <c r="C1954">
        <f>+$C$16</f>
        <v>60</v>
      </c>
      <c r="D1954" s="7">
        <f>+$H$16</f>
        <v>1.0004210526315789</v>
      </c>
      <c r="E1954" s="7">
        <f>+$J$16</f>
        <v>0.46199999999999997</v>
      </c>
      <c r="F1954" s="6">
        <f>+C1954-D1954-E1954</f>
        <v>58.537578947368416</v>
      </c>
      <c r="G1954">
        <f t="shared" si="579"/>
        <v>7263.0739586822328</v>
      </c>
      <c r="H1954">
        <f t="shared" si="580"/>
        <v>7165.4560081751342</v>
      </c>
      <c r="I1954" s="5">
        <f t="shared" si="569"/>
        <v>120780</v>
      </c>
      <c r="J1954" s="6">
        <f>+H1954+SUM($D$16:$E$16)-SUM($F$27:F1954)</f>
        <v>8864.1179029119849</v>
      </c>
      <c r="K1954" s="10">
        <f t="shared" si="581"/>
        <v>1.2997789078017963E-2</v>
      </c>
      <c r="L1954" s="10">
        <f>+H1954/SUM(F$27:F1954)-1</f>
        <v>0.15175479726994379</v>
      </c>
      <c r="M1954">
        <v>8.2289999999999992</v>
      </c>
      <c r="N1954">
        <f>+$C$17</f>
        <v>50</v>
      </c>
      <c r="O1954" s="7">
        <f>+$H$17</f>
        <v>0.83368421052631569</v>
      </c>
      <c r="P1954" s="7">
        <f>+$J$17</f>
        <v>0.38500000000000001</v>
      </c>
      <c r="Q1954" s="6">
        <f>+N1954-O1954-P1954</f>
        <v>48.781315789473688</v>
      </c>
      <c r="R1954">
        <f t="shared" si="582"/>
        <v>6652.6641707951949</v>
      </c>
      <c r="S1954">
        <f t="shared" si="583"/>
        <v>6376.2450724444307</v>
      </c>
      <c r="T1954" s="5">
        <f t="shared" si="570"/>
        <v>100650</v>
      </c>
      <c r="U1954" s="6">
        <f>+S1954+SUM($D$17:$E$17)-SUM($Q$27:Q1954)</f>
        <v>7791.9166513917999</v>
      </c>
      <c r="V1954" s="10">
        <f t="shared" si="571"/>
        <v>4.8589169530981469E-3</v>
      </c>
      <c r="W1954" s="10">
        <f>+S1954/SUM(Q$27:Q1954)-1</f>
        <v>0.22990762825743039</v>
      </c>
      <c r="X1954">
        <v>5.3230000000000004</v>
      </c>
      <c r="Y1954">
        <f>+$C$18</f>
        <v>90</v>
      </c>
      <c r="Z1954" s="7">
        <f>+$H$18</f>
        <v>1.5006315789473685</v>
      </c>
      <c r="AA1954" s="7">
        <f>+$J$18</f>
        <v>0.69300000000000006</v>
      </c>
      <c r="AB1954" s="6">
        <f>+Y1954-Z1954-AA1954</f>
        <v>87.806368421052639</v>
      </c>
      <c r="AC1954">
        <f t="shared" si="584"/>
        <v>13376.578167588494</v>
      </c>
      <c r="AD1954">
        <f t="shared" si="585"/>
        <v>13149.720890748313</v>
      </c>
      <c r="AE1954" s="5">
        <f t="shared" si="572"/>
        <v>181170</v>
      </c>
      <c r="AF1954" s="6">
        <f>+AD1954+SUM($D$18:$E$18)-SUM($AB$27:AB1954)</f>
        <v>15697.71373285357</v>
      </c>
      <c r="AG1954" s="10">
        <f t="shared" si="573"/>
        <v>5.6593606059043289E-3</v>
      </c>
      <c r="AH1954" s="10">
        <f>+AD1954/SUM(AB$27:AB1954)-1</f>
        <v>0.40909888604444933</v>
      </c>
      <c r="AI1954" s="6">
        <f t="shared" si="574"/>
        <v>200</v>
      </c>
      <c r="AL1954" s="6">
        <f t="shared" si="575"/>
        <v>195.12526315789475</v>
      </c>
      <c r="AM1954" s="6">
        <f t="shared" si="576"/>
        <v>27292.316297065921</v>
      </c>
      <c r="AN1954" s="6">
        <f t="shared" si="577"/>
        <v>26691.421971367876</v>
      </c>
      <c r="AO1954" s="5">
        <f t="shared" si="578"/>
        <v>402600</v>
      </c>
      <c r="AP1954" s="6">
        <f>+AN1954+SUM($D$16:$E$18)-SUM($AL$27:AL1954)</f>
        <v>32353.748287157348</v>
      </c>
      <c r="AQ1954" s="10">
        <f t="shared" si="586"/>
        <v>7.4656516085178648E-3</v>
      </c>
      <c r="AR1954" s="10">
        <f>+AN1954/SUM(AL$27:AL1954)-1</f>
        <v>0.28709817590053399</v>
      </c>
    </row>
    <row r="1955" spans="1:44" x14ac:dyDescent="0.25">
      <c r="A1955" s="1">
        <v>43081</v>
      </c>
      <c r="B1955">
        <v>9.1110000000000007</v>
      </c>
      <c r="G1955">
        <f t="shared" si="579"/>
        <v>7253.5204250305633</v>
      </c>
      <c r="H1955">
        <f t="shared" si="580"/>
        <v>7156.0308769575422</v>
      </c>
      <c r="I1955" s="5">
        <f t="shared" si="569"/>
        <v>0</v>
      </c>
      <c r="J1955" s="6">
        <f>+H1955+SUM($D$16:$E$16)-SUM($F$27:F1955)</f>
        <v>8854.6927716943937</v>
      </c>
      <c r="K1955" s="10">
        <f t="shared" si="581"/>
        <v>-1.0632903714530295E-3</v>
      </c>
      <c r="L1955" s="10">
        <f>+H1955/SUM(F$27:F1955)-1</f>
        <v>0.15023982877633002</v>
      </c>
      <c r="M1955">
        <v>8.2620000000000005</v>
      </c>
      <c r="R1955">
        <f t="shared" si="582"/>
        <v>6679.342736554855</v>
      </c>
      <c r="S1955">
        <f t="shared" si="583"/>
        <v>6401.8151401793521</v>
      </c>
      <c r="T1955" s="5">
        <f t="shared" si="570"/>
        <v>0</v>
      </c>
      <c r="U1955" s="6">
        <f>+S1955+SUM($D$17:$E$17)-SUM($Q$27:Q1955)</f>
        <v>7817.4867191267194</v>
      </c>
      <c r="V1955" s="10">
        <f t="shared" si="571"/>
        <v>3.2816146371832389E-3</v>
      </c>
      <c r="W1955" s="10">
        <f>+S1955/SUM(Q$27:Q1955)-1</f>
        <v>0.23483981342361027</v>
      </c>
      <c r="X1955">
        <v>5.3579999999999997</v>
      </c>
      <c r="AC1955">
        <f t="shared" si="584"/>
        <v>13464.532373086442</v>
      </c>
      <c r="AD1955">
        <f t="shared" si="585"/>
        <v>13236.18345531269</v>
      </c>
      <c r="AE1955" s="5">
        <f t="shared" si="572"/>
        <v>0</v>
      </c>
      <c r="AF1955" s="6">
        <f>+AD1955+SUM($D$18:$E$18)-SUM($AB$27:AB1955)</f>
        <v>15784.176297417946</v>
      </c>
      <c r="AG1955" s="10">
        <f t="shared" si="573"/>
        <v>5.5079717999582112E-3</v>
      </c>
      <c r="AH1955" s="10">
        <f>+AD1955/SUM(AB$27:AB1955)-1</f>
        <v>0.41836404873683231</v>
      </c>
      <c r="AI1955" s="6">
        <f t="shared" si="574"/>
        <v>0</v>
      </c>
      <c r="AL1955" s="6">
        <f t="shared" si="575"/>
        <v>0</v>
      </c>
      <c r="AM1955" s="6">
        <f t="shared" si="576"/>
        <v>27397.395534671858</v>
      </c>
      <c r="AN1955" s="6">
        <f t="shared" si="577"/>
        <v>26794.029472449583</v>
      </c>
      <c r="AO1955" s="5">
        <f t="shared" si="578"/>
        <v>0</v>
      </c>
      <c r="AP1955" s="6">
        <f>+AN1955+SUM($D$16:$E$18)-SUM($AL$27:AL1955)</f>
        <v>32456.355788239056</v>
      </c>
      <c r="AQ1955" s="10">
        <f t="shared" si="586"/>
        <v>3.1714254611554527E-3</v>
      </c>
      <c r="AR1955" s="10">
        <f>+AN1955/SUM(AL$27:AL1955)-1</f>
        <v>0.29204605494638036</v>
      </c>
    </row>
    <row r="1956" spans="1:44" x14ac:dyDescent="0.25">
      <c r="A1956" s="1">
        <v>43082</v>
      </c>
      <c r="B1956">
        <v>9.1430000000000007</v>
      </c>
      <c r="G1956">
        <f t="shared" si="579"/>
        <v>7278.9965147683506</v>
      </c>
      <c r="H1956">
        <f t="shared" si="580"/>
        <v>7181.1645602044573</v>
      </c>
      <c r="I1956" s="5">
        <f t="shared" si="569"/>
        <v>0</v>
      </c>
      <c r="J1956" s="6">
        <f>+H1956+SUM($D$16:$E$16)-SUM($F$27:F1956)</f>
        <v>8879.826454941307</v>
      </c>
      <c r="K1956" s="10">
        <f t="shared" si="581"/>
        <v>2.8384590967693857E-3</v>
      </c>
      <c r="L1956" s="10">
        <f>+H1956/SUM(F$27:F1956)-1</f>
        <v>0.15427974475930029</v>
      </c>
      <c r="M1956">
        <v>8.2319999999999993</v>
      </c>
      <c r="R1956">
        <f t="shared" si="582"/>
        <v>6655.089494955163</v>
      </c>
      <c r="S1956">
        <f t="shared" si="583"/>
        <v>6378.5696240566958</v>
      </c>
      <c r="T1956" s="5">
        <f t="shared" si="570"/>
        <v>0</v>
      </c>
      <c r="U1956" s="6">
        <f>+S1956+SUM($D$17:$E$17)-SUM($Q$27:Q1956)</f>
        <v>7794.2412030040641</v>
      </c>
      <c r="V1956" s="10">
        <f t="shared" si="571"/>
        <v>-2.9735280605953651E-3</v>
      </c>
      <c r="W1956" s="10">
        <f>+S1956/SUM(Q$27:Q1956)-1</f>
        <v>0.23035600872708284</v>
      </c>
      <c r="X1956">
        <v>5.3570000000000002</v>
      </c>
      <c r="AC1956">
        <f t="shared" si="584"/>
        <v>13462.019395786501</v>
      </c>
      <c r="AD1956">
        <f t="shared" si="585"/>
        <v>13233.713096325137</v>
      </c>
      <c r="AE1956" s="5">
        <f t="shared" si="572"/>
        <v>0</v>
      </c>
      <c r="AF1956" s="6">
        <f>+AD1956+SUM($D$18:$E$18)-SUM($AB$27:AB1956)</f>
        <v>15781.705938430392</v>
      </c>
      <c r="AG1956" s="10">
        <f t="shared" si="573"/>
        <v>-1.5650857802174123E-4</v>
      </c>
      <c r="AH1956" s="10">
        <f>+AD1956/SUM(AB$27:AB1956)-1</f>
        <v>0.41809932980276421</v>
      </c>
      <c r="AI1956" s="6">
        <f t="shared" si="574"/>
        <v>0</v>
      </c>
      <c r="AL1956" s="6">
        <f t="shared" si="575"/>
        <v>0</v>
      </c>
      <c r="AM1956" s="6">
        <f t="shared" si="576"/>
        <v>27396.105405510014</v>
      </c>
      <c r="AN1956" s="6">
        <f t="shared" si="577"/>
        <v>26793.44728058629</v>
      </c>
      <c r="AO1956" s="5">
        <f t="shared" si="578"/>
        <v>0</v>
      </c>
      <c r="AP1956" s="6">
        <f>+AN1956+SUM($D$16:$E$18)-SUM($AL$27:AL1956)</f>
        <v>32455.773596375762</v>
      </c>
      <c r="AQ1956" s="10">
        <f t="shared" si="586"/>
        <v>-1.7937684288815703E-5</v>
      </c>
      <c r="AR1956" s="10">
        <f>+AN1956/SUM(AL$27:AL1956)-1</f>
        <v>0.2920179808300567</v>
      </c>
    </row>
    <row r="1957" spans="1:44" x14ac:dyDescent="0.25">
      <c r="A1957" s="1">
        <v>43083</v>
      </c>
      <c r="B1957">
        <v>9.1479999999999997</v>
      </c>
      <c r="G1957">
        <f t="shared" si="579"/>
        <v>7282.9771537898787</v>
      </c>
      <c r="H1957">
        <f t="shared" si="580"/>
        <v>7185.0916982117869</v>
      </c>
      <c r="I1957" s="5">
        <f t="shared" si="569"/>
        <v>0</v>
      </c>
      <c r="J1957" s="6">
        <f>+H1957+SUM($D$16:$E$16)-SUM($F$27:F1957)</f>
        <v>8883.7535929486367</v>
      </c>
      <c r="K1957" s="10">
        <f t="shared" si="581"/>
        <v>4.422539142241444E-4</v>
      </c>
      <c r="L1957" s="10">
        <f>+H1957/SUM(F$27:F1957)-1</f>
        <v>0.15491098163163941</v>
      </c>
      <c r="M1957">
        <v>8.1859999999999999</v>
      </c>
      <c r="R1957">
        <f t="shared" si="582"/>
        <v>6617.9011911689704</v>
      </c>
      <c r="S1957">
        <f t="shared" si="583"/>
        <v>6342.9264993352908</v>
      </c>
      <c r="T1957" s="5">
        <f t="shared" si="570"/>
        <v>0</v>
      </c>
      <c r="U1957" s="6">
        <f>+S1957+SUM($D$17:$E$17)-SUM($Q$27:Q1957)</f>
        <v>7758.59807828266</v>
      </c>
      <c r="V1957" s="10">
        <f t="shared" si="571"/>
        <v>-4.5730076595097424E-3</v>
      </c>
      <c r="W1957" s="10">
        <f>+S1957/SUM(Q$27:Q1957)-1</f>
        <v>0.22348084152574121</v>
      </c>
      <c r="X1957">
        <v>5.3179999999999996</v>
      </c>
      <c r="AC1957">
        <f t="shared" si="584"/>
        <v>13364.013281088783</v>
      </c>
      <c r="AD1957">
        <f t="shared" si="585"/>
        <v>13137.369095810542</v>
      </c>
      <c r="AE1957" s="5">
        <f t="shared" si="572"/>
        <v>0</v>
      </c>
      <c r="AF1957" s="6">
        <f>+AD1957+SUM($D$18:$E$18)-SUM($AB$27:AB1957)</f>
        <v>15685.361937915799</v>
      </c>
      <c r="AG1957" s="10">
        <f t="shared" si="573"/>
        <v>-6.1047899948498685E-3</v>
      </c>
      <c r="AH1957" s="10">
        <f>+AD1957/SUM(AB$27:AB1957)-1</f>
        <v>0.40777529137410862</v>
      </c>
      <c r="AI1957" s="6">
        <f t="shared" si="574"/>
        <v>0</v>
      </c>
      <c r="AL1957" s="6">
        <f t="shared" si="575"/>
        <v>0</v>
      </c>
      <c r="AM1957" s="6">
        <f t="shared" si="576"/>
        <v>27264.891626047633</v>
      </c>
      <c r="AN1957" s="6">
        <f t="shared" si="577"/>
        <v>26665.38729335762</v>
      </c>
      <c r="AO1957" s="5">
        <f t="shared" si="578"/>
        <v>0</v>
      </c>
      <c r="AP1957" s="6">
        <f>+AN1957+SUM($D$16:$E$18)-SUM($AL$27:AL1957)</f>
        <v>32327.713609147093</v>
      </c>
      <c r="AQ1957" s="10">
        <f t="shared" si="586"/>
        <v>-3.9456766250972608E-3</v>
      </c>
      <c r="AR1957" s="10">
        <f>+AN1957/SUM(AL$27:AL1957)-1</f>
        <v>0.28584274684871702</v>
      </c>
    </row>
    <row r="1958" spans="1:44" x14ac:dyDescent="0.25">
      <c r="A1958" s="1">
        <v>43084</v>
      </c>
      <c r="B1958">
        <v>9.1329999999999991</v>
      </c>
      <c r="G1958">
        <f t="shared" si="579"/>
        <v>7271.0352367252899</v>
      </c>
      <c r="H1958">
        <f t="shared" si="580"/>
        <v>7173.3102841897944</v>
      </c>
      <c r="I1958" s="5">
        <f t="shared" si="569"/>
        <v>0</v>
      </c>
      <c r="J1958" s="6">
        <f>+H1958+SUM($D$16:$E$16)-SUM($F$27:F1958)</f>
        <v>8871.9721789266441</v>
      </c>
      <c r="K1958" s="10">
        <f t="shared" si="581"/>
        <v>-1.3261752364838175E-3</v>
      </c>
      <c r="L1958" s="10">
        <f>+H1958/SUM(F$27:F1958)-1</f>
        <v>0.15301727101462181</v>
      </c>
      <c r="M1958">
        <v>8.1929999999999996</v>
      </c>
      <c r="R1958">
        <f t="shared" si="582"/>
        <v>6623.5602808755648</v>
      </c>
      <c r="S1958">
        <f t="shared" si="583"/>
        <v>6348.3504530972441</v>
      </c>
      <c r="T1958" s="5">
        <f t="shared" si="570"/>
        <v>0</v>
      </c>
      <c r="U1958" s="6">
        <f>+S1958+SUM($D$17:$E$17)-SUM($Q$27:Q1958)</f>
        <v>7764.0220320446124</v>
      </c>
      <c r="V1958" s="10">
        <f t="shared" si="571"/>
        <v>6.9908941115714995E-4</v>
      </c>
      <c r="W1958" s="10">
        <f>+S1958/SUM(Q$27:Q1958)-1</f>
        <v>0.22452706262159761</v>
      </c>
      <c r="X1958">
        <v>5.3460000000000001</v>
      </c>
      <c r="AC1958">
        <f t="shared" si="584"/>
        <v>13434.376645487146</v>
      </c>
      <c r="AD1958">
        <f t="shared" si="585"/>
        <v>13206.539147462046</v>
      </c>
      <c r="AE1958" s="5">
        <f t="shared" si="572"/>
        <v>0</v>
      </c>
      <c r="AF1958" s="6">
        <f>+AD1958+SUM($D$18:$E$18)-SUM($AB$27:AB1958)</f>
        <v>15754.531989567304</v>
      </c>
      <c r="AG1958" s="10">
        <f t="shared" si="573"/>
        <v>4.4098473420814965E-3</v>
      </c>
      <c r="AH1958" s="10">
        <f>+AD1958/SUM(AB$27:AB1958)-1</f>
        <v>0.41518742152801535</v>
      </c>
      <c r="AI1958" s="6">
        <f t="shared" si="574"/>
        <v>0</v>
      </c>
      <c r="AL1958" s="6">
        <f t="shared" si="575"/>
        <v>0</v>
      </c>
      <c r="AM1958" s="6">
        <f t="shared" si="576"/>
        <v>27328.972163088001</v>
      </c>
      <c r="AN1958" s="6">
        <f t="shared" si="577"/>
        <v>26728.199884749083</v>
      </c>
      <c r="AO1958" s="5">
        <f t="shared" si="578"/>
        <v>0</v>
      </c>
      <c r="AP1958" s="6">
        <f>+AN1958+SUM($D$16:$E$18)-SUM($AL$27:AL1958)</f>
        <v>32390.526200538556</v>
      </c>
      <c r="AQ1958" s="10">
        <f t="shared" si="586"/>
        <v>1.9429951697447212E-3</v>
      </c>
      <c r="AR1958" s="10">
        <f>+AN1958/SUM(AL$27:AL1958)-1</f>
        <v>0.28887165897974798</v>
      </c>
    </row>
    <row r="1959" spans="1:44" x14ac:dyDescent="0.25">
      <c r="A1959" s="1">
        <v>43087</v>
      </c>
      <c r="B1959">
        <v>9.1890000000000001</v>
      </c>
      <c r="G1959">
        <f t="shared" si="579"/>
        <v>7315.6183937664182</v>
      </c>
      <c r="H1959">
        <f t="shared" si="580"/>
        <v>7217.2942298718963</v>
      </c>
      <c r="I1959" s="5">
        <f t="shared" si="569"/>
        <v>0</v>
      </c>
      <c r="J1959" s="6">
        <f>+H1959+SUM($D$16:$E$16)-SUM($F$27:F1959)</f>
        <v>8915.9561246087469</v>
      </c>
      <c r="K1959" s="10">
        <f t="shared" si="581"/>
        <v>4.9576289008859131E-3</v>
      </c>
      <c r="L1959" s="10">
        <f>+H1959/SUM(F$27:F1959)-1</f>
        <v>0.16008712398482006</v>
      </c>
      <c r="M1959">
        <v>8.2789999999999999</v>
      </c>
      <c r="R1959">
        <f t="shared" si="582"/>
        <v>6693.0862401280119</v>
      </c>
      <c r="S1959">
        <f t="shared" si="583"/>
        <v>6414.9875993155238</v>
      </c>
      <c r="T1959" s="5">
        <f t="shared" si="570"/>
        <v>0</v>
      </c>
      <c r="U1959" s="6">
        <f>+S1959+SUM($D$17:$E$17)-SUM($Q$27:Q1959)</f>
        <v>7830.6591782628921</v>
      </c>
      <c r="V1959" s="10">
        <f t="shared" si="571"/>
        <v>8.5828126122320381E-3</v>
      </c>
      <c r="W1959" s="10">
        <f>+S1959/SUM(Q$27:Q1959)-1</f>
        <v>0.23738063608497573</v>
      </c>
      <c r="X1959">
        <v>5.3460000000000001</v>
      </c>
      <c r="AC1959">
        <f t="shared" si="584"/>
        <v>13434.376645487146</v>
      </c>
      <c r="AD1959">
        <f t="shared" si="585"/>
        <v>13206.539147462046</v>
      </c>
      <c r="AE1959" s="5">
        <f t="shared" si="572"/>
        <v>0</v>
      </c>
      <c r="AF1959" s="6">
        <f>+AD1959+SUM($D$18:$E$18)-SUM($AB$27:AB1959)</f>
        <v>15754.531989567304</v>
      </c>
      <c r="AG1959" s="10">
        <f t="shared" si="573"/>
        <v>0</v>
      </c>
      <c r="AH1959" s="10">
        <f>+AD1959/SUM(AB$27:AB1959)-1</f>
        <v>0.41518742152801535</v>
      </c>
      <c r="AI1959" s="6">
        <f t="shared" si="574"/>
        <v>0</v>
      </c>
      <c r="AL1959" s="6">
        <f t="shared" si="575"/>
        <v>0</v>
      </c>
      <c r="AM1959" s="6">
        <f t="shared" si="576"/>
        <v>27443.081279381578</v>
      </c>
      <c r="AN1959" s="6">
        <f t="shared" si="577"/>
        <v>26838.820976649469</v>
      </c>
      <c r="AO1959" s="5">
        <f t="shared" si="578"/>
        <v>0</v>
      </c>
      <c r="AP1959" s="6">
        <f>+AN1959+SUM($D$16:$E$18)-SUM($AL$27:AL1959)</f>
        <v>32501.147292438942</v>
      </c>
      <c r="AQ1959" s="10">
        <f t="shared" si="586"/>
        <v>3.4152298488607791E-3</v>
      </c>
      <c r="AR1959" s="10">
        <f>+AN1959/SUM(AL$27:AL1959)-1</f>
        <v>0.29420596472613503</v>
      </c>
    </row>
    <row r="1960" spans="1:44" x14ac:dyDescent="0.25">
      <c r="A1960" s="1">
        <v>43088</v>
      </c>
      <c r="B1960">
        <v>9.2080000000000002</v>
      </c>
      <c r="G1960">
        <f t="shared" si="579"/>
        <v>7330.7448220482302</v>
      </c>
      <c r="H1960">
        <f t="shared" si="580"/>
        <v>7232.2173542997525</v>
      </c>
      <c r="I1960" s="5">
        <f t="shared" si="569"/>
        <v>0</v>
      </c>
      <c r="J1960" s="6">
        <f>+H1960+SUM($D$16:$E$16)-SUM($F$27:F1960)</f>
        <v>8930.8792490366031</v>
      </c>
      <c r="K1960" s="10">
        <f t="shared" si="581"/>
        <v>1.6737548075933528E-3</v>
      </c>
      <c r="L1960" s="10">
        <f>+H1960/SUM(F$27:F1960)-1</f>
        <v>0.16248582409970869</v>
      </c>
      <c r="M1960">
        <v>8.2539999999999996</v>
      </c>
      <c r="R1960">
        <f t="shared" si="582"/>
        <v>6672.8752054616025</v>
      </c>
      <c r="S1960">
        <f t="shared" si="583"/>
        <v>6395.6163358799768</v>
      </c>
      <c r="T1960" s="5">
        <f t="shared" si="570"/>
        <v>0</v>
      </c>
      <c r="U1960" s="6">
        <f>+S1960+SUM($D$17:$E$17)-SUM($Q$27:Q1960)</f>
        <v>7811.287914827345</v>
      </c>
      <c r="V1960" s="10">
        <f t="shared" si="571"/>
        <v>-2.4737717469967002E-3</v>
      </c>
      <c r="W1960" s="10">
        <f>+S1960/SUM(Q$27:Q1960)-1</f>
        <v>0.23364413217120306</v>
      </c>
      <c r="X1960">
        <v>5.3259999999999996</v>
      </c>
      <c r="AC1960">
        <f t="shared" si="584"/>
        <v>13384.117099488314</v>
      </c>
      <c r="AD1960">
        <f t="shared" si="585"/>
        <v>13157.131967710971</v>
      </c>
      <c r="AE1960" s="5">
        <f t="shared" si="572"/>
        <v>0</v>
      </c>
      <c r="AF1960" s="6">
        <f>+AD1960+SUM($D$18:$E$18)-SUM($AB$27:AB1960)</f>
        <v>15705.124809816227</v>
      </c>
      <c r="AG1960" s="10">
        <f t="shared" si="573"/>
        <v>-3.136061406571411E-3</v>
      </c>
      <c r="AH1960" s="10">
        <f>+AD1960/SUM(AB$27:AB1960)-1</f>
        <v>0.4098930428466534</v>
      </c>
      <c r="AI1960" s="6">
        <f t="shared" si="574"/>
        <v>0</v>
      </c>
      <c r="AL1960" s="6">
        <f t="shared" si="575"/>
        <v>0</v>
      </c>
      <c r="AM1960" s="6">
        <f t="shared" si="576"/>
        <v>27387.737126998145</v>
      </c>
      <c r="AN1960" s="6">
        <f t="shared" si="577"/>
        <v>26784.965657890702</v>
      </c>
      <c r="AO1960" s="5">
        <f t="shared" si="578"/>
        <v>0</v>
      </c>
      <c r="AP1960" s="6">
        <f>+AN1960+SUM($D$16:$E$18)-SUM($AL$27:AL1960)</f>
        <v>32447.291973680174</v>
      </c>
      <c r="AQ1960" s="10">
        <f t="shared" si="586"/>
        <v>-1.6570282357785127E-3</v>
      </c>
      <c r="AR1960" s="10">
        <f>+AN1960/SUM(AL$27:AL1960)-1</f>
        <v>0.29160898496944365</v>
      </c>
    </row>
    <row r="1961" spans="1:44" x14ac:dyDescent="0.25">
      <c r="A1961" s="1">
        <v>43089</v>
      </c>
      <c r="B1961">
        <v>9.157</v>
      </c>
      <c r="G1961">
        <f t="shared" si="579"/>
        <v>7290.1423040286318</v>
      </c>
      <c r="H1961">
        <f t="shared" si="580"/>
        <v>7192.1605466249821</v>
      </c>
      <c r="I1961" s="5">
        <f t="shared" si="569"/>
        <v>0</v>
      </c>
      <c r="J1961" s="6">
        <f>+H1961+SUM($D$16:$E$16)-SUM($F$27:F1961)</f>
        <v>8890.8224413618336</v>
      </c>
      <c r="K1961" s="10">
        <f t="shared" si="581"/>
        <v>-4.4852031426906303E-3</v>
      </c>
      <c r="L1961" s="10">
        <f>+H1961/SUM(F$27:F1961)-1</f>
        <v>0.15604720800184979</v>
      </c>
      <c r="M1961">
        <v>8.2089999999999996</v>
      </c>
      <c r="R1961">
        <f t="shared" si="582"/>
        <v>6636.4953430620662</v>
      </c>
      <c r="S1961">
        <f t="shared" si="583"/>
        <v>6360.7480616959938</v>
      </c>
      <c r="T1961" s="5">
        <f t="shared" si="570"/>
        <v>0</v>
      </c>
      <c r="U1961" s="6">
        <f>+S1961+SUM($D$17:$E$17)-SUM($Q$27:Q1961)</f>
        <v>7776.419640643363</v>
      </c>
      <c r="V1961" s="10">
        <f t="shared" si="571"/>
        <v>-4.4638316452009219E-3</v>
      </c>
      <c r="W1961" s="10">
        <f>+S1961/SUM(Q$27:Q1961)-1</f>
        <v>0.22691842512641225</v>
      </c>
      <c r="X1961">
        <v>5.2779999999999996</v>
      </c>
      <c r="AC1961">
        <f t="shared" si="584"/>
        <v>13263.494189091123</v>
      </c>
      <c r="AD1961">
        <f t="shared" si="585"/>
        <v>13038.554736308395</v>
      </c>
      <c r="AE1961" s="5">
        <f t="shared" si="572"/>
        <v>0</v>
      </c>
      <c r="AF1961" s="6">
        <f>+AD1961+SUM($D$18:$E$18)-SUM($AB$27:AB1961)</f>
        <v>15586.547578413652</v>
      </c>
      <c r="AG1961" s="10">
        <f t="shared" si="573"/>
        <v>-7.5502253460895119E-3</v>
      </c>
      <c r="AH1961" s="10">
        <f>+AD1961/SUM(AB$27:AB1961)-1</f>
        <v>0.39718653401138515</v>
      </c>
      <c r="AI1961" s="6">
        <f t="shared" si="574"/>
        <v>0</v>
      </c>
      <c r="AL1961" s="6">
        <f t="shared" si="575"/>
        <v>0</v>
      </c>
      <c r="AM1961" s="6">
        <f t="shared" si="576"/>
        <v>27190.131836181819</v>
      </c>
      <c r="AN1961" s="6">
        <f t="shared" si="577"/>
        <v>26591.463344629374</v>
      </c>
      <c r="AO1961" s="5">
        <f t="shared" si="578"/>
        <v>0</v>
      </c>
      <c r="AP1961" s="6">
        <f>+AN1961+SUM($D$16:$E$18)-SUM($AL$27:AL1961)</f>
        <v>32253.789660418846</v>
      </c>
      <c r="AQ1961" s="10">
        <f t="shared" si="586"/>
        <v>-5.9635889928283392E-3</v>
      </c>
      <c r="AR1961" s="10">
        <f>+AN1961/SUM(AL$27:AL1961)-1</f>
        <v>0.28227802932765145</v>
      </c>
    </row>
    <row r="1962" spans="1:44" x14ac:dyDescent="0.25">
      <c r="A1962" s="1">
        <v>43090</v>
      </c>
      <c r="B1962">
        <v>9.1859999999999999</v>
      </c>
      <c r="G1962">
        <f t="shared" si="579"/>
        <v>7313.2300103535008</v>
      </c>
      <c r="H1962">
        <f t="shared" si="580"/>
        <v>7214.9379470674985</v>
      </c>
      <c r="I1962" s="5">
        <f t="shared" si="569"/>
        <v>0</v>
      </c>
      <c r="J1962" s="6">
        <f>+H1962+SUM($D$16:$E$16)-SUM($F$27:F1962)</f>
        <v>8913.5998418043491</v>
      </c>
      <c r="K1962" s="10">
        <f t="shared" si="581"/>
        <v>2.561900273314599E-3</v>
      </c>
      <c r="L1962" s="10">
        <f>+H1962/SUM(F$27:F1962)-1</f>
        <v>0.15970838186141667</v>
      </c>
      <c r="M1962">
        <v>8.2629999999999999</v>
      </c>
      <c r="R1962">
        <f t="shared" si="582"/>
        <v>6680.1511779415105</v>
      </c>
      <c r="S1962">
        <f t="shared" si="583"/>
        <v>6402.589990716775</v>
      </c>
      <c r="T1962" s="5">
        <f t="shared" si="570"/>
        <v>0</v>
      </c>
      <c r="U1962" s="6">
        <f>+S1962+SUM($D$17:$E$17)-SUM($Q$27:Q1962)</f>
        <v>7818.2615696641433</v>
      </c>
      <c r="V1962" s="10">
        <f t="shared" si="571"/>
        <v>5.3806161388325613E-3</v>
      </c>
      <c r="W1962" s="10">
        <f>+S1962/SUM(Q$27:Q1962)-1</f>
        <v>0.23498927358016153</v>
      </c>
      <c r="X1962">
        <v>5.2859999999999996</v>
      </c>
      <c r="AC1962">
        <f t="shared" si="584"/>
        <v>13283.598007490655</v>
      </c>
      <c r="AD1962">
        <f t="shared" si="585"/>
        <v>13058.317608208825</v>
      </c>
      <c r="AE1962" s="5">
        <f t="shared" si="572"/>
        <v>0</v>
      </c>
      <c r="AF1962" s="6">
        <f>+AD1962+SUM($D$18:$E$18)-SUM($AB$27:AB1962)</f>
        <v>15606.31045031408</v>
      </c>
      <c r="AG1962" s="10">
        <f t="shared" si="573"/>
        <v>1.2679441551122217E-3</v>
      </c>
      <c r="AH1962" s="10">
        <f>+AD1962/SUM(AB$27:AB1962)-1</f>
        <v>0.39930428548392993</v>
      </c>
      <c r="AI1962" s="6">
        <f t="shared" si="574"/>
        <v>0</v>
      </c>
      <c r="AL1962" s="6">
        <f t="shared" si="575"/>
        <v>0</v>
      </c>
      <c r="AM1962" s="6">
        <f t="shared" si="576"/>
        <v>27276.979195785665</v>
      </c>
      <c r="AN1962" s="6">
        <f t="shared" si="577"/>
        <v>26675.845545993099</v>
      </c>
      <c r="AO1962" s="5">
        <f t="shared" si="578"/>
        <v>0</v>
      </c>
      <c r="AP1962" s="6">
        <f>+AN1962+SUM($D$16:$E$18)-SUM($AL$27:AL1962)</f>
        <v>32338.171861782572</v>
      </c>
      <c r="AQ1962" s="10">
        <f t="shared" si="586"/>
        <v>2.6161949418079811E-3</v>
      </c>
      <c r="AR1962" s="10">
        <f>+AN1962/SUM(AL$27:AL1962)-1</f>
        <v>0.28634705860493126</v>
      </c>
    </row>
    <row r="1963" spans="1:44" x14ac:dyDescent="0.25">
      <c r="A1963" s="1">
        <v>43091</v>
      </c>
      <c r="B1963">
        <v>9.2550000000000008</v>
      </c>
      <c r="G1963">
        <f t="shared" si="579"/>
        <v>7368.1628288506045</v>
      </c>
      <c r="H1963">
        <f t="shared" si="580"/>
        <v>7269.1324515686583</v>
      </c>
      <c r="I1963" s="5">
        <f t="shared" si="569"/>
        <v>0</v>
      </c>
      <c r="J1963" s="6">
        <f>+H1963+SUM($D$16:$E$16)-SUM($F$27:F1963)</f>
        <v>8967.794346305509</v>
      </c>
      <c r="K1963" s="10">
        <f t="shared" si="581"/>
        <v>6.0799795215160657E-3</v>
      </c>
      <c r="L1963" s="10">
        <f>+H1963/SUM(F$27:F1963)-1</f>
        <v>0.16841945069969633</v>
      </c>
      <c r="M1963">
        <v>8.24</v>
      </c>
      <c r="R1963">
        <f t="shared" si="582"/>
        <v>6661.5570260484146</v>
      </c>
      <c r="S1963">
        <f t="shared" si="583"/>
        <v>6384.7684283560729</v>
      </c>
      <c r="T1963" s="5">
        <f t="shared" si="570"/>
        <v>0</v>
      </c>
      <c r="U1963" s="6">
        <f>+S1963+SUM($D$17:$E$17)-SUM($Q$27:Q1963)</f>
        <v>7800.4400073034421</v>
      </c>
      <c r="V1963" s="10">
        <f t="shared" si="571"/>
        <v>-2.2794789099729318E-3</v>
      </c>
      <c r="W1963" s="10">
        <f>+S1963/SUM(Q$27:Q1963)-1</f>
        <v>0.23155168997949072</v>
      </c>
      <c r="X1963">
        <v>5.2889999999999997</v>
      </c>
      <c r="AC1963">
        <f t="shared" si="584"/>
        <v>13291.136939390479</v>
      </c>
      <c r="AD1963">
        <f t="shared" si="585"/>
        <v>13065.728685171485</v>
      </c>
      <c r="AE1963" s="5">
        <f t="shared" si="572"/>
        <v>0</v>
      </c>
      <c r="AF1963" s="6">
        <f>+AD1963+SUM($D$18:$E$18)-SUM($AB$27:AB1963)</f>
        <v>15613.721527276741</v>
      </c>
      <c r="AG1963" s="10">
        <f t="shared" si="573"/>
        <v>4.7487694072567699E-4</v>
      </c>
      <c r="AH1963" s="10">
        <f>+AD1963/SUM(AB$27:AB1963)-1</f>
        <v>0.400098442286134</v>
      </c>
      <c r="AI1963" s="6">
        <f t="shared" si="574"/>
        <v>0</v>
      </c>
      <c r="AL1963" s="6">
        <f t="shared" si="575"/>
        <v>0</v>
      </c>
      <c r="AM1963" s="6">
        <f t="shared" si="576"/>
        <v>27320.856794289499</v>
      </c>
      <c r="AN1963" s="6">
        <f t="shared" si="577"/>
        <v>26719.629565096217</v>
      </c>
      <c r="AO1963" s="5">
        <f t="shared" si="578"/>
        <v>0</v>
      </c>
      <c r="AP1963" s="6">
        <f>+AN1963+SUM($D$16:$E$18)-SUM($AL$27:AL1963)</f>
        <v>32381.955880885685</v>
      </c>
      <c r="AQ1963" s="10">
        <f t="shared" si="586"/>
        <v>1.3539423097339576E-3</v>
      </c>
      <c r="AR1963" s="10">
        <f>+AN1963/SUM(AL$27:AL1963)-1</f>
        <v>0.28845838602621532</v>
      </c>
    </row>
    <row r="1964" spans="1:44" x14ac:dyDescent="0.25">
      <c r="A1964" s="1">
        <v>43097</v>
      </c>
      <c r="B1964">
        <v>9.2759999999999998</v>
      </c>
      <c r="G1964">
        <f t="shared" si="579"/>
        <v>7384.8815127410271</v>
      </c>
      <c r="H1964">
        <f t="shared" si="580"/>
        <v>7285.6264311994455</v>
      </c>
      <c r="I1964" s="5">
        <f t="shared" si="569"/>
        <v>0</v>
      </c>
      <c r="J1964" s="6">
        <f>+H1964+SUM($D$16:$E$16)-SUM($F$27:F1964)</f>
        <v>8984.288325936297</v>
      </c>
      <c r="K1964" s="10">
        <f t="shared" si="581"/>
        <v>1.8392459721807697E-3</v>
      </c>
      <c r="L1964" s="10">
        <f>+H1964/SUM(F$27:F1964)-1</f>
        <v>0.17107064556352047</v>
      </c>
      <c r="M1964">
        <v>8.2309999999999999</v>
      </c>
      <c r="R1964">
        <f t="shared" si="582"/>
        <v>6654.2810535685076</v>
      </c>
      <c r="S1964">
        <f t="shared" si="583"/>
        <v>6377.7947735192765</v>
      </c>
      <c r="T1964" s="5">
        <f t="shared" si="570"/>
        <v>0</v>
      </c>
      <c r="U1964" s="6">
        <f>+S1964+SUM($D$17:$E$17)-SUM($Q$27:Q1964)</f>
        <v>7793.4663524666439</v>
      </c>
      <c r="V1964" s="10">
        <f t="shared" si="571"/>
        <v>-8.9400788035920442E-4</v>
      </c>
      <c r="W1964" s="10">
        <f>+S1964/SUM(Q$27:Q1964)-1</f>
        <v>0.23020654857053247</v>
      </c>
      <c r="X1964">
        <v>5.27</v>
      </c>
      <c r="AC1964">
        <f t="shared" si="584"/>
        <v>13243.39037069159</v>
      </c>
      <c r="AD1964">
        <f t="shared" si="585"/>
        <v>13018.791864407965</v>
      </c>
      <c r="AE1964" s="5">
        <f t="shared" si="572"/>
        <v>0</v>
      </c>
      <c r="AF1964" s="6">
        <f>+AD1964+SUM($D$18:$E$18)-SUM($AB$27:AB1964)</f>
        <v>15566.784706513221</v>
      </c>
      <c r="AG1964" s="10">
        <f t="shared" si="573"/>
        <v>-3.0061264178128377E-3</v>
      </c>
      <c r="AH1964" s="10">
        <f>+AD1964/SUM(AB$27:AB1964)-1</f>
        <v>0.39506878253884037</v>
      </c>
      <c r="AI1964" s="6">
        <f t="shared" si="574"/>
        <v>0</v>
      </c>
      <c r="AL1964" s="6">
        <f t="shared" si="575"/>
        <v>0</v>
      </c>
      <c r="AM1964" s="6">
        <f t="shared" si="576"/>
        <v>27282.552937001125</v>
      </c>
      <c r="AN1964" s="6">
        <f t="shared" si="577"/>
        <v>26682.213069126687</v>
      </c>
      <c r="AO1964" s="5">
        <f t="shared" si="578"/>
        <v>0</v>
      </c>
      <c r="AP1964" s="6">
        <f>+AN1964+SUM($D$16:$E$18)-SUM($AL$27:AL1964)</f>
        <v>32344.539384916159</v>
      </c>
      <c r="AQ1964" s="10">
        <f t="shared" si="586"/>
        <v>-1.1554736257179954E-3</v>
      </c>
      <c r="AR1964" s="10">
        <f>+AN1964/SUM(AL$27:AL1964)-1</f>
        <v>0.28665410959003923</v>
      </c>
    </row>
    <row r="1965" spans="1:44" x14ac:dyDescent="0.25">
      <c r="A1965" s="1">
        <v>43098</v>
      </c>
      <c r="B1965">
        <v>9.2579999999999991</v>
      </c>
      <c r="G1965">
        <f t="shared" si="579"/>
        <v>7370.5512122635218</v>
      </c>
      <c r="H1965">
        <f t="shared" si="580"/>
        <v>7271.4887343730561</v>
      </c>
      <c r="I1965" s="5">
        <f t="shared" si="569"/>
        <v>0</v>
      </c>
      <c r="J1965" s="6">
        <f>+H1965+SUM($D$16:$E$16)-SUM($F$27:F1965)</f>
        <v>8970.1506291099067</v>
      </c>
      <c r="K1965" s="10">
        <f t="shared" si="581"/>
        <v>-1.5736023058806614E-3</v>
      </c>
      <c r="L1965" s="10">
        <f>+H1965/SUM(F$27:F1965)-1</f>
        <v>0.16879819282309971</v>
      </c>
      <c r="M1965">
        <v>8.218</v>
      </c>
      <c r="R1965">
        <f t="shared" si="582"/>
        <v>6643.7713155419742</v>
      </c>
      <c r="S1965">
        <f t="shared" si="583"/>
        <v>6367.721716532792</v>
      </c>
      <c r="T1965" s="5">
        <f t="shared" si="570"/>
        <v>0</v>
      </c>
      <c r="U1965" s="6">
        <f>+S1965+SUM($D$17:$E$17)-SUM($Q$27:Q1965)</f>
        <v>7783.3932954801612</v>
      </c>
      <c r="V1965" s="10">
        <f t="shared" si="571"/>
        <v>-1.2925002214572157E-3</v>
      </c>
      <c r="W1965" s="10">
        <f>+S1965/SUM(Q$27:Q1965)-1</f>
        <v>0.22826356653537072</v>
      </c>
      <c r="X1965">
        <v>5.2350000000000003</v>
      </c>
      <c r="AC1965">
        <f t="shared" si="584"/>
        <v>13155.43616519364</v>
      </c>
      <c r="AD1965">
        <f t="shared" si="585"/>
        <v>12932.329299843588</v>
      </c>
      <c r="AE1965" s="5">
        <f t="shared" si="572"/>
        <v>0</v>
      </c>
      <c r="AF1965" s="6">
        <f>+AD1965+SUM($D$18:$E$18)-SUM($AB$27:AB1965)</f>
        <v>15480.322141948842</v>
      </c>
      <c r="AG1965" s="10">
        <f t="shared" si="573"/>
        <v>-5.5542982185783352E-3</v>
      </c>
      <c r="AH1965" s="10">
        <f>+AD1965/SUM(AB$27:AB1965)-1</f>
        <v>0.38580361984645739</v>
      </c>
      <c r="AI1965" s="6">
        <f t="shared" si="574"/>
        <v>0</v>
      </c>
      <c r="AL1965" s="6">
        <f t="shared" si="575"/>
        <v>0</v>
      </c>
      <c r="AM1965" s="6">
        <f t="shared" si="576"/>
        <v>27169.758692999138</v>
      </c>
      <c r="AN1965" s="6">
        <f t="shared" si="577"/>
        <v>26571.539750749434</v>
      </c>
      <c r="AO1965" s="5">
        <f t="shared" si="578"/>
        <v>0</v>
      </c>
      <c r="AP1965" s="6">
        <f>+AN1965+SUM($D$16:$E$18)-SUM($AL$27:AL1965)</f>
        <v>32233.866066538907</v>
      </c>
      <c r="AQ1965" s="10">
        <f t="shared" si="586"/>
        <v>-3.4217002462203494E-3</v>
      </c>
      <c r="AR1965" s="10">
        <f>+AN1965/SUM(AL$27:AL1965)-1</f>
        <v>0.28131728540895873</v>
      </c>
    </row>
    <row r="1966" spans="1:44" x14ac:dyDescent="0.25">
      <c r="A1966" s="1">
        <v>43102</v>
      </c>
      <c r="B1966">
        <v>9.3819999999999997</v>
      </c>
      <c r="G1966">
        <f t="shared" si="579"/>
        <v>7469.271059997448</v>
      </c>
      <c r="H1966">
        <f t="shared" si="580"/>
        <v>7368.8817569548519</v>
      </c>
      <c r="I1966" s="5">
        <f t="shared" si="569"/>
        <v>0</v>
      </c>
      <c r="J1966" s="6">
        <f>+H1966+SUM($D$16:$E$16)-SUM($F$27:F1966)</f>
        <v>9067.5436516917034</v>
      </c>
      <c r="K1966" s="10">
        <f t="shared" si="581"/>
        <v>1.0857456759503892E-2</v>
      </c>
      <c r="L1966" s="10">
        <f>+H1966/SUM(F$27:F1966)-1</f>
        <v>0.18445286725710974</v>
      </c>
      <c r="M1966">
        <v>8.1980000000000004</v>
      </c>
      <c r="R1966">
        <f t="shared" si="582"/>
        <v>6627.6024878088474</v>
      </c>
      <c r="S1966">
        <f t="shared" si="583"/>
        <v>6352.2247057843551</v>
      </c>
      <c r="T1966" s="5">
        <f t="shared" si="570"/>
        <v>0</v>
      </c>
      <c r="U1966" s="6">
        <f>+S1966+SUM($D$17:$E$17)-SUM($Q$27:Q1966)</f>
        <v>7767.8962847317243</v>
      </c>
      <c r="V1966" s="10">
        <f t="shared" si="571"/>
        <v>-1.9910352927220432E-3</v>
      </c>
      <c r="W1966" s="10">
        <f>+S1966/SUM(Q$27:Q1966)-1</f>
        <v>0.22527436340435258</v>
      </c>
      <c r="X1966">
        <v>5.2309999999999999</v>
      </c>
      <c r="AC1966">
        <f t="shared" si="584"/>
        <v>13145.384255993873</v>
      </c>
      <c r="AD1966">
        <f t="shared" si="585"/>
        <v>12922.447863893372</v>
      </c>
      <c r="AE1966" s="5">
        <f t="shared" si="572"/>
        <v>0</v>
      </c>
      <c r="AF1966" s="6">
        <f>+AD1966+SUM($D$18:$E$18)-SUM($AB$27:AB1966)</f>
        <v>15470.440705998628</v>
      </c>
      <c r="AG1966" s="10">
        <f t="shared" si="573"/>
        <v>-6.3832237208016895E-4</v>
      </c>
      <c r="AH1966" s="10">
        <f>+AD1966/SUM(AB$27:AB1966)-1</f>
        <v>0.384744744110185</v>
      </c>
      <c r="AI1966" s="6">
        <f t="shared" si="574"/>
        <v>0</v>
      </c>
      <c r="AL1966" s="6">
        <f t="shared" si="575"/>
        <v>0</v>
      </c>
      <c r="AM1966" s="6">
        <f t="shared" si="576"/>
        <v>27242.257803800167</v>
      </c>
      <c r="AN1966" s="6">
        <f t="shared" si="577"/>
        <v>26643.55432663258</v>
      </c>
      <c r="AO1966" s="5">
        <f t="shared" si="578"/>
        <v>0</v>
      </c>
      <c r="AP1966" s="6">
        <f>+AN1966+SUM($D$16:$E$18)-SUM($AL$27:AL1966)</f>
        <v>32305.880642422057</v>
      </c>
      <c r="AQ1966" s="10">
        <f t="shared" si="586"/>
        <v>2.2341277876656296E-3</v>
      </c>
      <c r="AR1966" s="10">
        <f>+AN1966/SUM(AL$27:AL1966)-1</f>
        <v>0.28478993026680399</v>
      </c>
    </row>
    <row r="1967" spans="1:44" x14ac:dyDescent="0.25">
      <c r="A1967" s="1">
        <v>43103</v>
      </c>
      <c r="B1967">
        <v>9.4440000000000008</v>
      </c>
      <c r="G1967">
        <f t="shared" si="579"/>
        <v>7518.6309838644111</v>
      </c>
      <c r="H1967">
        <f t="shared" si="580"/>
        <v>7417.5782682457502</v>
      </c>
      <c r="I1967" s="5">
        <f t="shared" si="569"/>
        <v>0</v>
      </c>
      <c r="J1967" s="6">
        <f>+H1967+SUM($D$16:$E$16)-SUM($F$27:F1967)</f>
        <v>9116.2401629826018</v>
      </c>
      <c r="K1967" s="10">
        <f t="shared" si="581"/>
        <v>5.3704192845891452E-3</v>
      </c>
      <c r="L1967" s="10">
        <f>+H1967/SUM(F$27:F1967)-1</f>
        <v>0.19228020447411498</v>
      </c>
      <c r="M1967">
        <v>8.2439999999999998</v>
      </c>
      <c r="R1967">
        <f t="shared" si="582"/>
        <v>6664.79079159504</v>
      </c>
      <c r="S1967">
        <f t="shared" si="583"/>
        <v>6387.8678305057601</v>
      </c>
      <c r="T1967" s="5">
        <f t="shared" si="570"/>
        <v>0</v>
      </c>
      <c r="U1967" s="6">
        <f>+S1967+SUM($D$17:$E$17)-SUM($Q$27:Q1967)</f>
        <v>7803.5394094531284</v>
      </c>
      <c r="V1967" s="10">
        <f t="shared" si="571"/>
        <v>4.5885170726935876E-3</v>
      </c>
      <c r="W1967" s="10">
        <f>+S1967/SUM(Q$27:Q1967)-1</f>
        <v>0.23214953060569421</v>
      </c>
      <c r="X1967">
        <v>5.2469999999999999</v>
      </c>
      <c r="AC1967">
        <f t="shared" si="584"/>
        <v>13185.591892792938</v>
      </c>
      <c r="AD1967">
        <f t="shared" si="585"/>
        <v>12961.973607694234</v>
      </c>
      <c r="AE1967" s="5">
        <f t="shared" si="572"/>
        <v>0</v>
      </c>
      <c r="AF1967" s="6">
        <f>+AD1967+SUM($D$18:$E$18)-SUM($AB$27:AB1967)</f>
        <v>15509.966449799491</v>
      </c>
      <c r="AG1967" s="10">
        <f t="shared" si="573"/>
        <v>2.5549203511401331E-3</v>
      </c>
      <c r="AH1967" s="10">
        <f>+AD1967/SUM(AB$27:AB1967)-1</f>
        <v>0.38898024705527456</v>
      </c>
      <c r="AI1967" s="6">
        <f t="shared" si="574"/>
        <v>0</v>
      </c>
      <c r="AL1967" s="6">
        <f t="shared" si="575"/>
        <v>0</v>
      </c>
      <c r="AM1967" s="6">
        <f t="shared" si="576"/>
        <v>27369.013668252388</v>
      </c>
      <c r="AN1967" s="6">
        <f t="shared" si="577"/>
        <v>26767.419706445744</v>
      </c>
      <c r="AO1967" s="5">
        <f t="shared" si="578"/>
        <v>0</v>
      </c>
      <c r="AP1967" s="6">
        <f>+AN1967+SUM($D$16:$E$18)-SUM($AL$27:AL1967)</f>
        <v>32429.746022235213</v>
      </c>
      <c r="AQ1967" s="10">
        <f t="shared" si="586"/>
        <v>3.8341434237363359E-3</v>
      </c>
      <c r="AR1967" s="10">
        <f>+AN1967/SUM(AL$27:AL1967)-1</f>
        <v>0.29076289433690006</v>
      </c>
    </row>
    <row r="1968" spans="1:44" x14ac:dyDescent="0.25">
      <c r="A1968" s="1">
        <v>43104</v>
      </c>
      <c r="B1968">
        <v>9.4649999999999999</v>
      </c>
      <c r="G1968">
        <f t="shared" si="579"/>
        <v>7535.3496677548319</v>
      </c>
      <c r="H1968">
        <f t="shared" si="580"/>
        <v>7434.0722478765365</v>
      </c>
      <c r="I1968" s="5">
        <f t="shared" si="569"/>
        <v>0</v>
      </c>
      <c r="J1968" s="6">
        <f>+H1968+SUM($D$16:$E$16)-SUM($F$27:F1968)</f>
        <v>9132.7341426133862</v>
      </c>
      <c r="K1968" s="10">
        <f t="shared" si="581"/>
        <v>1.8092963037283916E-3</v>
      </c>
      <c r="L1968" s="10">
        <f>+H1968/SUM(F$27:F1968)-1</f>
        <v>0.1949313993379389</v>
      </c>
      <c r="M1968">
        <v>8.3239999999999998</v>
      </c>
      <c r="R1968">
        <f t="shared" si="582"/>
        <v>6729.4661025275491</v>
      </c>
      <c r="S1968">
        <f t="shared" si="583"/>
        <v>6449.8558734995086</v>
      </c>
      <c r="T1968" s="5">
        <f t="shared" si="570"/>
        <v>0</v>
      </c>
      <c r="U1968" s="6">
        <f>+S1968+SUM($D$17:$E$17)-SUM($Q$27:Q1968)</f>
        <v>7865.5274524468778</v>
      </c>
      <c r="V1968" s="10">
        <f t="shared" si="571"/>
        <v>7.9435804371870145E-3</v>
      </c>
      <c r="W1968" s="10">
        <f>+S1968/SUM(Q$27:Q1968)-1</f>
        <v>0.24410634312976698</v>
      </c>
      <c r="X1968">
        <v>5.242</v>
      </c>
      <c r="AC1968">
        <f t="shared" si="584"/>
        <v>13173.02700629323</v>
      </c>
      <c r="AD1968">
        <f t="shared" si="585"/>
        <v>12949.621812756464</v>
      </c>
      <c r="AE1968" s="5">
        <f t="shared" si="572"/>
        <v>0</v>
      </c>
      <c r="AF1968" s="6">
        <f>+AD1968+SUM($D$18:$E$18)-SUM($AB$27:AB1968)</f>
        <v>15497.61465486172</v>
      </c>
      <c r="AG1968" s="10">
        <f t="shared" si="573"/>
        <v>-7.9637792755704595E-4</v>
      </c>
      <c r="AH1968" s="10">
        <f>+AD1968/SUM(AB$27:AB1968)-1</f>
        <v>0.38765665238493408</v>
      </c>
      <c r="AI1968" s="6">
        <f t="shared" si="574"/>
        <v>0</v>
      </c>
      <c r="AL1968" s="6">
        <f t="shared" si="575"/>
        <v>0</v>
      </c>
      <c r="AM1968" s="6">
        <f t="shared" si="576"/>
        <v>27437.842776575613</v>
      </c>
      <c r="AN1968" s="6">
        <f t="shared" si="577"/>
        <v>26833.549934132508</v>
      </c>
      <c r="AO1968" s="5">
        <f t="shared" si="578"/>
        <v>0</v>
      </c>
      <c r="AP1968" s="6">
        <f>+AN1968+SUM($D$16:$E$18)-SUM($AL$27:AL1968)</f>
        <v>32495.876249921977</v>
      </c>
      <c r="AQ1968" s="10">
        <f t="shared" si="586"/>
        <v>2.0391842613081135E-3</v>
      </c>
      <c r="AR1968" s="10">
        <f>+AN1968/SUM(AL$27:AL1968)-1</f>
        <v>0.29395178758952722</v>
      </c>
    </row>
    <row r="1969" spans="1:44" x14ac:dyDescent="0.25">
      <c r="A1969" s="1">
        <v>43105</v>
      </c>
      <c r="B1969">
        <v>9.56</v>
      </c>
      <c r="G1969">
        <f t="shared" si="579"/>
        <v>7610.9818091638872</v>
      </c>
      <c r="H1969">
        <f t="shared" si="580"/>
        <v>7508.687870015815</v>
      </c>
      <c r="I1969" s="5">
        <f t="shared" si="569"/>
        <v>0</v>
      </c>
      <c r="J1969" s="6">
        <f>+H1969+SUM($D$16:$E$16)-SUM($F$27:F1969)</f>
        <v>9207.3497647526674</v>
      </c>
      <c r="K1969" s="10">
        <f t="shared" si="581"/>
        <v>8.1701296647982424E-3</v>
      </c>
      <c r="L1969" s="10">
        <f>+H1969/SUM(F$27:F1969)-1</f>
        <v>0.20692489991238205</v>
      </c>
      <c r="M1969">
        <v>8.3829999999999991</v>
      </c>
      <c r="R1969">
        <f t="shared" si="582"/>
        <v>6777.1641443402741</v>
      </c>
      <c r="S1969">
        <f t="shared" si="583"/>
        <v>6495.5720552073981</v>
      </c>
      <c r="T1969" s="5">
        <f t="shared" si="570"/>
        <v>0</v>
      </c>
      <c r="U1969" s="6">
        <f>+S1969+SUM($D$17:$E$17)-SUM($Q$27:Q1969)</f>
        <v>7911.2436341547664</v>
      </c>
      <c r="V1969" s="10">
        <f t="shared" si="571"/>
        <v>5.8122207295414618E-3</v>
      </c>
      <c r="W1969" s="10">
        <f>+S1969/SUM(Q$27:Q1969)-1</f>
        <v>0.25292449236627057</v>
      </c>
      <c r="X1969">
        <v>5.29</v>
      </c>
      <c r="AC1969">
        <f t="shared" si="584"/>
        <v>13293.649916690421</v>
      </c>
      <c r="AD1969">
        <f t="shared" si="585"/>
        <v>13068.199044159042</v>
      </c>
      <c r="AE1969" s="5">
        <f t="shared" si="572"/>
        <v>0</v>
      </c>
      <c r="AF1969" s="6">
        <f>+AD1969+SUM($D$18:$E$18)-SUM($AB$27:AB1969)</f>
        <v>15616.191886264298</v>
      </c>
      <c r="AG1969" s="10">
        <f t="shared" si="573"/>
        <v>7.6513214480642411E-3</v>
      </c>
      <c r="AH1969" s="10">
        <f>+AD1969/SUM(AB$27:AB1969)-1</f>
        <v>0.40036316122020255</v>
      </c>
      <c r="AI1969" s="6">
        <f t="shared" si="574"/>
        <v>0</v>
      </c>
      <c r="AL1969" s="6">
        <f t="shared" si="575"/>
        <v>0</v>
      </c>
      <c r="AM1969" s="6">
        <f t="shared" si="576"/>
        <v>27681.795870194583</v>
      </c>
      <c r="AN1969" s="6">
        <f t="shared" si="577"/>
        <v>27072.458969382256</v>
      </c>
      <c r="AO1969" s="5">
        <f t="shared" si="578"/>
        <v>0</v>
      </c>
      <c r="AP1969" s="6">
        <f>+AN1969+SUM($D$16:$E$18)-SUM($AL$27:AL1969)</f>
        <v>32734.785285171729</v>
      </c>
      <c r="AQ1969" s="10">
        <f t="shared" si="586"/>
        <v>7.3519800916377331E-3</v>
      </c>
      <c r="AR1969" s="10">
        <f>+AN1969/SUM(AL$27:AL1969)-1</f>
        <v>0.30547231968429389</v>
      </c>
    </row>
    <row r="1970" spans="1:44" x14ac:dyDescent="0.25">
      <c r="A1970" s="1">
        <v>43108</v>
      </c>
      <c r="B1970">
        <v>9.6509999999999998</v>
      </c>
      <c r="C1970">
        <f>+$C$16</f>
        <v>60</v>
      </c>
      <c r="D1970" s="7">
        <f>+$H$16</f>
        <v>1.0004210526315789</v>
      </c>
      <c r="E1970" s="7">
        <f>+$J$16</f>
        <v>0.46199999999999997</v>
      </c>
      <c r="F1970" s="6">
        <f>+C1970-D1970-E1970</f>
        <v>58.537578947368416</v>
      </c>
      <c r="G1970">
        <f t="shared" si="579"/>
        <v>7741.9670183030867</v>
      </c>
      <c r="H1970">
        <f t="shared" si="580"/>
        <v>7638.6993606965971</v>
      </c>
      <c r="I1970" s="5">
        <f t="shared" si="569"/>
        <v>119100</v>
      </c>
      <c r="J1970" s="6">
        <f>+H1970+SUM($D$16:$E$16)-SUM($F$27:F1970)</f>
        <v>9278.8236764860794</v>
      </c>
      <c r="K1970" s="10">
        <f t="shared" si="581"/>
        <v>7.7627019239592254E-3</v>
      </c>
      <c r="L1970" s="10">
        <f>+H1970/SUM(F$27:F1970)-1</f>
        <v>0.21637748019480196</v>
      </c>
      <c r="M1970">
        <v>8.3930000000000007</v>
      </c>
      <c r="N1970">
        <f>+$C$17</f>
        <v>50</v>
      </c>
      <c r="O1970" s="7">
        <f>+$H$17</f>
        <v>0.83368421052631569</v>
      </c>
      <c r="P1970" s="7">
        <f>+$J$17</f>
        <v>0.38500000000000001</v>
      </c>
      <c r="Q1970" s="6">
        <f>+N1970-O1970-P1970</f>
        <v>48.781315789473688</v>
      </c>
      <c r="R1970">
        <f t="shared" si="582"/>
        <v>6835.2485582068393</v>
      </c>
      <c r="S1970">
        <f t="shared" si="583"/>
        <v>6552.1018763710917</v>
      </c>
      <c r="T1970" s="5">
        <f t="shared" si="570"/>
        <v>99250</v>
      </c>
      <c r="U1970" s="6">
        <f>+S1970+SUM($D$17:$E$17)-SUM($Q$27:Q1970)</f>
        <v>7918.9921395289875</v>
      </c>
      <c r="V1970" s="10">
        <f t="shared" si="571"/>
        <v>9.7942949712348515E-4</v>
      </c>
      <c r="W1970" s="10">
        <f>+S1970/SUM(Q$27:Q1970)-1</f>
        <v>0.25204748340036254</v>
      </c>
      <c r="X1970">
        <v>5.3079999999999998</v>
      </c>
      <c r="Y1970">
        <f>+$C$18</f>
        <v>90</v>
      </c>
      <c r="Z1970" s="7">
        <f>+$H$18</f>
        <v>1.5006315789473685</v>
      </c>
      <c r="AA1970" s="7">
        <f>+$J$18</f>
        <v>0.69300000000000006</v>
      </c>
      <c r="AB1970" s="6">
        <f>+Y1970-Z1970-AA1970</f>
        <v>87.806368421052639</v>
      </c>
      <c r="AC1970">
        <f t="shared" si="584"/>
        <v>13426.689876510418</v>
      </c>
      <c r="AD1970">
        <f t="shared" si="585"/>
        <v>13200.471874356059</v>
      </c>
      <c r="AE1970" s="5">
        <f t="shared" si="572"/>
        <v>178650</v>
      </c>
      <c r="AF1970" s="6">
        <f>+AD1970+SUM($D$18:$E$18)-SUM($AB$27:AB1970)</f>
        <v>15660.658348040262</v>
      </c>
      <c r="AG1970" s="10">
        <f t="shared" si="573"/>
        <v>2.8474587210391977E-3</v>
      </c>
      <c r="AH1970" s="10">
        <f>+AD1970/SUM(AB$27:AB1970)-1</f>
        <v>0.40135171863841812</v>
      </c>
      <c r="AI1970" s="6">
        <f t="shared" si="574"/>
        <v>200</v>
      </c>
      <c r="AL1970" s="6">
        <f t="shared" si="575"/>
        <v>195.12526315789475</v>
      </c>
      <c r="AM1970" s="6">
        <f t="shared" si="576"/>
        <v>28003.905453020343</v>
      </c>
      <c r="AN1970" s="6">
        <f t="shared" si="577"/>
        <v>27391.273111423747</v>
      </c>
      <c r="AO1970" s="5">
        <f t="shared" si="578"/>
        <v>397000</v>
      </c>
      <c r="AP1970" s="6">
        <f>+AN1970+SUM($D$16:$E$18)-SUM($AL$27:AL1970)</f>
        <v>32858.474164055326</v>
      </c>
      <c r="AQ1970" s="10">
        <f t="shared" si="586"/>
        <v>3.7785150507654297E-3</v>
      </c>
      <c r="AR1970" s="10">
        <f>+AN1970/SUM(AL$27:AL1970)-1</f>
        <v>0.308533712108636</v>
      </c>
    </row>
    <row r="1971" spans="1:44" x14ac:dyDescent="0.25">
      <c r="A1971" s="1">
        <v>43109</v>
      </c>
      <c r="B1971">
        <v>9.6739999999999995</v>
      </c>
      <c r="G1971">
        <f t="shared" si="579"/>
        <v>7760.4174629638437</v>
      </c>
      <c r="H1971">
        <f t="shared" si="580"/>
        <v>7656.9037006920398</v>
      </c>
      <c r="I1971" s="5">
        <f t="shared" si="569"/>
        <v>0</v>
      </c>
      <c r="J1971" s="6">
        <f>+H1971+SUM($D$16:$E$16)-SUM($F$27:F1971)</f>
        <v>9297.0280164815231</v>
      </c>
      <c r="K1971" s="10">
        <f t="shared" si="581"/>
        <v>1.9619232599037417E-3</v>
      </c>
      <c r="L1971" s="10">
        <f>+H1971/SUM(F$27:F1971)-1</f>
        <v>0.21927631783281654</v>
      </c>
      <c r="M1971">
        <v>8.4339999999999993</v>
      </c>
      <c r="R1971">
        <f t="shared" si="582"/>
        <v>6868.6389062214303</v>
      </c>
      <c r="S1971">
        <f t="shared" si="583"/>
        <v>6584.1090462663851</v>
      </c>
      <c r="T1971" s="5">
        <f t="shared" si="570"/>
        <v>0</v>
      </c>
      <c r="U1971" s="6">
        <f>+S1971+SUM($D$17:$E$17)-SUM($Q$27:Q1971)</f>
        <v>7950.99930942428</v>
      </c>
      <c r="V1971" s="10">
        <f t="shared" si="571"/>
        <v>4.0418236729296009E-3</v>
      </c>
      <c r="W1971" s="10">
        <f>+S1971/SUM(Q$27:Q1971)-1</f>
        <v>0.25816376444640232</v>
      </c>
      <c r="X1971">
        <v>5.3390000000000004</v>
      </c>
      <c r="AC1971">
        <f t="shared" si="584"/>
        <v>13505.104983174291</v>
      </c>
      <c r="AD1971">
        <f t="shared" si="585"/>
        <v>13277.56581333591</v>
      </c>
      <c r="AE1971" s="5">
        <f t="shared" si="572"/>
        <v>0</v>
      </c>
      <c r="AF1971" s="6">
        <f>+AD1971+SUM($D$18:$E$18)-SUM($AB$27:AB1971)</f>
        <v>15737.752287020114</v>
      </c>
      <c r="AG1971" s="10">
        <f t="shared" si="573"/>
        <v>4.9227776550977431E-3</v>
      </c>
      <c r="AH1971" s="10">
        <f>+AD1971/SUM(AB$27:AB1971)-1</f>
        <v>0.4095359506048446</v>
      </c>
      <c r="AI1971" s="6">
        <f t="shared" si="574"/>
        <v>0</v>
      </c>
      <c r="AL1971" s="6">
        <f t="shared" si="575"/>
        <v>0</v>
      </c>
      <c r="AM1971" s="6">
        <f t="shared" si="576"/>
        <v>28134.161352359566</v>
      </c>
      <c r="AN1971" s="6">
        <f t="shared" si="577"/>
        <v>27518.578560294336</v>
      </c>
      <c r="AO1971" s="5">
        <f t="shared" si="578"/>
        <v>0</v>
      </c>
      <c r="AP1971" s="6">
        <f>+AN1971+SUM($D$16:$E$18)-SUM($AL$27:AL1971)</f>
        <v>32985.779612925915</v>
      </c>
      <c r="AQ1971" s="10">
        <f t="shared" si="586"/>
        <v>3.8743566799535056E-3</v>
      </c>
      <c r="AR1971" s="10">
        <f>+AN1971/SUM(AL$27:AL1971)-1</f>
        <v>0.3146153378477774</v>
      </c>
    </row>
    <row r="1972" spans="1:44" x14ac:dyDescent="0.25">
      <c r="A1972" s="1">
        <v>43110</v>
      </c>
      <c r="B1972">
        <v>9.5749999999999993</v>
      </c>
      <c r="G1972">
        <f t="shared" si="579"/>
        <v>7681.0003315979748</v>
      </c>
      <c r="H1972">
        <f t="shared" si="580"/>
        <v>7578.5458894073063</v>
      </c>
      <c r="I1972" s="5">
        <f t="shared" si="569"/>
        <v>0</v>
      </c>
      <c r="J1972" s="6">
        <f>+H1972+SUM($D$16:$E$16)-SUM($F$27:F1972)</f>
        <v>9218.6702051967877</v>
      </c>
      <c r="K1972" s="10">
        <f t="shared" si="581"/>
        <v>-8.4282645105322462E-3</v>
      </c>
      <c r="L1972" s="10">
        <f>+H1972/SUM(F$27:F1972)-1</f>
        <v>0.20679871234744862</v>
      </c>
      <c r="M1972">
        <v>8.4090000000000007</v>
      </c>
      <c r="R1972">
        <f t="shared" si="582"/>
        <v>6848.2789379198503</v>
      </c>
      <c r="S1972">
        <f t="shared" si="583"/>
        <v>6564.5924792570604</v>
      </c>
      <c r="T1972" s="5">
        <f t="shared" si="570"/>
        <v>0</v>
      </c>
      <c r="U1972" s="6">
        <f>+S1972+SUM($D$17:$E$17)-SUM($Q$27:Q1972)</f>
        <v>7931.4827424149553</v>
      </c>
      <c r="V1972" s="10">
        <f t="shared" si="571"/>
        <v>-2.4546055470274775E-3</v>
      </c>
      <c r="W1972" s="10">
        <f>+S1972/SUM(Q$27:Q1972)-1</f>
        <v>0.25443432478418315</v>
      </c>
      <c r="X1972">
        <v>5.2939999999999996</v>
      </c>
      <c r="AC1972">
        <f t="shared" si="584"/>
        <v>13391.276602533188</v>
      </c>
      <c r="AD1972">
        <f t="shared" si="585"/>
        <v>13165.655256752256</v>
      </c>
      <c r="AE1972" s="5">
        <f t="shared" si="572"/>
        <v>0</v>
      </c>
      <c r="AF1972" s="6">
        <f>+AD1972+SUM($D$18:$E$18)-SUM($AB$27:AB1972)</f>
        <v>15625.841730436459</v>
      </c>
      <c r="AG1972" s="10">
        <f t="shared" si="573"/>
        <v>-7.1109618796042495E-3</v>
      </c>
      <c r="AH1972" s="10">
        <f>+AD1972/SUM(AB$27:AB1972)-1</f>
        <v>0.39765561387938675</v>
      </c>
      <c r="AI1972" s="6">
        <f t="shared" si="574"/>
        <v>0</v>
      </c>
      <c r="AL1972" s="6">
        <f t="shared" si="575"/>
        <v>0</v>
      </c>
      <c r="AM1972" s="6">
        <f t="shared" si="576"/>
        <v>27920.555872051013</v>
      </c>
      <c r="AN1972" s="6">
        <f t="shared" si="577"/>
        <v>27308.793625416623</v>
      </c>
      <c r="AO1972" s="5">
        <f t="shared" si="578"/>
        <v>0</v>
      </c>
      <c r="AP1972" s="6">
        <f>+AN1972+SUM($D$16:$E$18)-SUM($AL$27:AL1972)</f>
        <v>32775.994678048206</v>
      </c>
      <c r="AQ1972" s="10">
        <f t="shared" si="586"/>
        <v>-6.3598598347361923E-3</v>
      </c>
      <c r="AR1972" s="10">
        <f>+AN1972/SUM(AL$27:AL1972)-1</f>
        <v>0.3045935086884195</v>
      </c>
    </row>
    <row r="1973" spans="1:44" x14ac:dyDescent="0.25">
      <c r="A1973" s="1">
        <v>43111</v>
      </c>
      <c r="B1973">
        <v>9.5210000000000008</v>
      </c>
      <c r="G1973">
        <f t="shared" si="579"/>
        <v>7637.6818963075011</v>
      </c>
      <c r="H1973">
        <f t="shared" si="580"/>
        <v>7535.8052650701793</v>
      </c>
      <c r="I1973" s="5">
        <f t="shared" si="569"/>
        <v>0</v>
      </c>
      <c r="J1973" s="6">
        <f>+H1973+SUM($D$16:$E$16)-SUM($F$27:F1973)</f>
        <v>9175.9295808596617</v>
      </c>
      <c r="K1973" s="10">
        <f t="shared" si="581"/>
        <v>-4.6363112450895638E-3</v>
      </c>
      <c r="L1973" s="10">
        <f>+H1973/SUM(F$27:F1973)-1</f>
        <v>0.19999274571906622</v>
      </c>
      <c r="M1973">
        <v>8.3949999999999996</v>
      </c>
      <c r="R1973">
        <f t="shared" si="582"/>
        <v>6836.8773556709639</v>
      </c>
      <c r="S1973">
        <f t="shared" si="583"/>
        <v>6553.663201731837</v>
      </c>
      <c r="T1973" s="5">
        <f t="shared" si="570"/>
        <v>0</v>
      </c>
      <c r="U1973" s="6">
        <f>+S1973+SUM($D$17:$E$17)-SUM($Q$27:Q1973)</f>
        <v>7920.5534648897319</v>
      </c>
      <c r="V1973" s="10">
        <f t="shared" si="571"/>
        <v>-1.3779614581743704E-3</v>
      </c>
      <c r="W1973" s="10">
        <f>+S1973/SUM(Q$27:Q1973)-1</f>
        <v>0.25234583857334014</v>
      </c>
      <c r="X1973">
        <v>5.2670000000000003</v>
      </c>
      <c r="AC1973">
        <f t="shared" si="584"/>
        <v>13322.979574148529</v>
      </c>
      <c r="AD1973">
        <f t="shared" si="585"/>
        <v>13098.508922802066</v>
      </c>
      <c r="AE1973" s="5">
        <f t="shared" si="572"/>
        <v>0</v>
      </c>
      <c r="AF1973" s="6">
        <f>+AD1973+SUM($D$18:$E$18)-SUM($AB$27:AB1973)</f>
        <v>15558.69539648627</v>
      </c>
      <c r="AG1973" s="10">
        <f t="shared" si="573"/>
        <v>-4.2971338829959072E-3</v>
      </c>
      <c r="AH1973" s="10">
        <f>+AD1973/SUM(AB$27:AB1973)-1</f>
        <v>0.39052741184411244</v>
      </c>
      <c r="AI1973" s="6">
        <f t="shared" si="574"/>
        <v>0</v>
      </c>
      <c r="AL1973" s="6">
        <f t="shared" si="575"/>
        <v>0</v>
      </c>
      <c r="AM1973" s="6">
        <f t="shared" si="576"/>
        <v>27797.538826126995</v>
      </c>
      <c r="AN1973" s="6">
        <f t="shared" si="577"/>
        <v>27187.977389604082</v>
      </c>
      <c r="AO1973" s="5">
        <f t="shared" si="578"/>
        <v>0</v>
      </c>
      <c r="AP1973" s="6">
        <f>+AN1973+SUM($D$16:$E$18)-SUM($AL$27:AL1973)</f>
        <v>32655.178442235665</v>
      </c>
      <c r="AQ1973" s="10">
        <f t="shared" si="586"/>
        <v>-3.6861195823130188E-3</v>
      </c>
      <c r="AR1973" s="10">
        <f>+AN1973/SUM(AL$27:AL1973)-1</f>
        <v>0.29882188511737628</v>
      </c>
    </row>
    <row r="1974" spans="1:44" x14ac:dyDescent="0.25">
      <c r="A1974" s="1">
        <v>43112</v>
      </c>
      <c r="B1974">
        <v>9.5259999999999998</v>
      </c>
      <c r="G1974">
        <f t="shared" si="579"/>
        <v>7641.6928625380997</v>
      </c>
      <c r="H1974">
        <f t="shared" si="580"/>
        <v>7539.7627302865794</v>
      </c>
      <c r="I1974" s="5">
        <f t="shared" si="569"/>
        <v>0</v>
      </c>
      <c r="J1974" s="6">
        <f>+H1974+SUM($D$16:$E$16)-SUM($F$27:F1974)</f>
        <v>9179.8870460760627</v>
      </c>
      <c r="K1974" s="10">
        <f t="shared" si="581"/>
        <v>4.3128766208666569E-4</v>
      </c>
      <c r="L1974" s="10">
        <f>+H1974/SUM(F$27:F1974)-1</f>
        <v>0.20062292781428681</v>
      </c>
      <c r="M1974">
        <v>8.42</v>
      </c>
      <c r="R1974">
        <f t="shared" si="582"/>
        <v>6857.2373239725457</v>
      </c>
      <c r="S1974">
        <f t="shared" si="583"/>
        <v>6573.1797687411645</v>
      </c>
      <c r="T1974" s="5">
        <f t="shared" si="570"/>
        <v>0</v>
      </c>
      <c r="U1974" s="6">
        <f>+S1974+SUM($D$17:$E$17)-SUM($Q$27:Q1974)</f>
        <v>7940.0700318990584</v>
      </c>
      <c r="V1974" s="10">
        <f t="shared" si="571"/>
        <v>2.4640408142990733E-3</v>
      </c>
      <c r="W1974" s="10">
        <f>+S1974/SUM(Q$27:Q1974)-1</f>
        <v>0.25607527823555976</v>
      </c>
      <c r="X1974">
        <v>5.242</v>
      </c>
      <c r="AC1974">
        <f t="shared" si="584"/>
        <v>13259.741584903471</v>
      </c>
      <c r="AD1974">
        <f t="shared" si="585"/>
        <v>13036.336391366704</v>
      </c>
      <c r="AE1974" s="5">
        <f t="shared" si="572"/>
        <v>0</v>
      </c>
      <c r="AF1974" s="6">
        <f>+AD1974+SUM($D$18:$E$18)-SUM($AB$27:AB1974)</f>
        <v>15496.522865050909</v>
      </c>
      <c r="AG1974" s="10">
        <f t="shared" si="573"/>
        <v>-3.9959990121923861E-3</v>
      </c>
      <c r="AH1974" s="10">
        <f>+AD1974/SUM(AB$27:AB1974)-1</f>
        <v>0.38392722477441366</v>
      </c>
      <c r="AI1974" s="6">
        <f t="shared" si="574"/>
        <v>0</v>
      </c>
      <c r="AL1974" s="6">
        <f t="shared" si="575"/>
        <v>0</v>
      </c>
      <c r="AM1974" s="6">
        <f t="shared" si="576"/>
        <v>27758.67177141412</v>
      </c>
      <c r="AN1974" s="6">
        <f t="shared" si="577"/>
        <v>27149.278890394446</v>
      </c>
      <c r="AO1974" s="5">
        <f t="shared" si="578"/>
        <v>0</v>
      </c>
      <c r="AP1974" s="6">
        <f>+AN1974+SUM($D$16:$E$18)-SUM($AL$27:AL1974)</f>
        <v>32616.479943026025</v>
      </c>
      <c r="AQ1974" s="10">
        <f t="shared" si="586"/>
        <v>-1.1850646989448599E-3</v>
      </c>
      <c r="AR1974" s="10">
        <f>+AN1974/SUM(AL$27:AL1974)-1</f>
        <v>0.29697318350289392</v>
      </c>
    </row>
    <row r="1975" spans="1:44" x14ac:dyDescent="0.25">
      <c r="A1975" s="1">
        <v>43115</v>
      </c>
      <c r="B1975">
        <v>9.4489999999999998</v>
      </c>
      <c r="G1975">
        <f t="shared" si="579"/>
        <v>7579.9239825868681</v>
      </c>
      <c r="H1975">
        <f t="shared" si="580"/>
        <v>7478.8177659540097</v>
      </c>
      <c r="I1975" s="5">
        <f t="shared" si="569"/>
        <v>0</v>
      </c>
      <c r="J1975" s="6">
        <f>+H1975+SUM($D$16:$E$16)-SUM($F$27:F1975)</f>
        <v>9118.9420817434911</v>
      </c>
      <c r="K1975" s="10">
        <f t="shared" si="581"/>
        <v>-6.6389666917113788E-3</v>
      </c>
      <c r="L1975" s="10">
        <f>+H1975/SUM(F$27:F1975)-1</f>
        <v>0.19091812354788962</v>
      </c>
      <c r="M1975">
        <v>8.4120000000000008</v>
      </c>
      <c r="R1975">
        <f t="shared" si="582"/>
        <v>6850.7221341160403</v>
      </c>
      <c r="S1975">
        <f t="shared" si="583"/>
        <v>6566.9344672981806</v>
      </c>
      <c r="T1975" s="5">
        <f t="shared" si="570"/>
        <v>0</v>
      </c>
      <c r="U1975" s="6">
        <f>+S1975+SUM($D$17:$E$17)-SUM($Q$27:Q1975)</f>
        <v>7933.8247304560755</v>
      </c>
      <c r="V1975" s="10">
        <f t="shared" si="571"/>
        <v>-7.8655495705859391E-4</v>
      </c>
      <c r="W1975" s="10">
        <f>+S1975/SUM(Q$27:Q1975)-1</f>
        <v>0.25488185754364978</v>
      </c>
      <c r="X1975">
        <v>5.21</v>
      </c>
      <c r="AC1975">
        <f t="shared" si="584"/>
        <v>13178.796958669798</v>
      </c>
      <c r="AD1975">
        <f t="shared" si="585"/>
        <v>12956.755551129439</v>
      </c>
      <c r="AE1975" s="5">
        <f t="shared" si="572"/>
        <v>0</v>
      </c>
      <c r="AF1975" s="6">
        <f>+AD1975+SUM($D$18:$E$18)-SUM($AB$27:AB1975)</f>
        <v>15416.942024813645</v>
      </c>
      <c r="AG1975" s="10">
        <f t="shared" si="573"/>
        <v>-5.1353997880867475E-3</v>
      </c>
      <c r="AH1975" s="10">
        <f>+AD1975/SUM(AB$27:AB1975)-1</f>
        <v>0.37547898532519941</v>
      </c>
      <c r="AI1975" s="6">
        <f t="shared" si="574"/>
        <v>0</v>
      </c>
      <c r="AL1975" s="6">
        <f t="shared" si="575"/>
        <v>0</v>
      </c>
      <c r="AM1975" s="6">
        <f t="shared" si="576"/>
        <v>27609.443075372707</v>
      </c>
      <c r="AN1975" s="6">
        <f t="shared" si="577"/>
        <v>27002.507784381633</v>
      </c>
      <c r="AO1975" s="5">
        <f t="shared" si="578"/>
        <v>0</v>
      </c>
      <c r="AP1975" s="6">
        <f>+AN1975+SUM($D$16:$E$18)-SUM($AL$27:AL1975)</f>
        <v>32469.708837013211</v>
      </c>
      <c r="AQ1975" s="10">
        <f t="shared" si="586"/>
        <v>-4.4999063746054002E-3</v>
      </c>
      <c r="AR1975" s="10">
        <f>+AN1975/SUM(AL$27:AL1975)-1</f>
        <v>0.28996164594492835</v>
      </c>
    </row>
    <row r="1976" spans="1:44" x14ac:dyDescent="0.25">
      <c r="A1976" s="1">
        <v>43116</v>
      </c>
      <c r="B1976">
        <v>9.5340000000000007</v>
      </c>
      <c r="G1976">
        <f t="shared" si="579"/>
        <v>7648.1104085070592</v>
      </c>
      <c r="H1976">
        <f t="shared" si="580"/>
        <v>7546.0946746328218</v>
      </c>
      <c r="I1976" s="5">
        <f t="shared" si="569"/>
        <v>0</v>
      </c>
      <c r="J1976" s="6">
        <f>+H1976+SUM($D$16:$E$16)-SUM($F$27:F1976)</f>
        <v>9186.2189904223051</v>
      </c>
      <c r="K1976" s="10">
        <f t="shared" si="581"/>
        <v>7.377709834730295E-3</v>
      </c>
      <c r="L1976" s="10">
        <f>+H1976/SUM(F$27:F1976)-1</f>
        <v>0.20163121916664006</v>
      </c>
      <c r="M1976">
        <v>8.4139999999999997</v>
      </c>
      <c r="R1976">
        <f t="shared" si="582"/>
        <v>6852.3509315801657</v>
      </c>
      <c r="S1976">
        <f t="shared" si="583"/>
        <v>6568.4957926589259</v>
      </c>
      <c r="T1976" s="5">
        <f t="shared" si="570"/>
        <v>0</v>
      </c>
      <c r="U1976" s="6">
        <f>+S1976+SUM($D$17:$E$17)-SUM($Q$27:Q1976)</f>
        <v>7935.3860558168217</v>
      </c>
      <c r="V1976" s="10">
        <f t="shared" si="571"/>
        <v>1.9679352818990914E-4</v>
      </c>
      <c r="W1976" s="10">
        <f>+S1976/SUM(Q$27:Q1976)-1</f>
        <v>0.25518021271662716</v>
      </c>
      <c r="X1976">
        <v>5.2329999999999997</v>
      </c>
      <c r="AC1976">
        <f t="shared" si="584"/>
        <v>13236.975908775248</v>
      </c>
      <c r="AD1976">
        <f t="shared" si="585"/>
        <v>13013.954280049971</v>
      </c>
      <c r="AE1976" s="5">
        <f t="shared" si="572"/>
        <v>0</v>
      </c>
      <c r="AF1976" s="6">
        <f>+AD1976+SUM($D$18:$E$18)-SUM($AB$27:AB1976)</f>
        <v>15474.140753734173</v>
      </c>
      <c r="AG1976" s="10">
        <f t="shared" si="573"/>
        <v>3.7101215551349487E-3</v>
      </c>
      <c r="AH1976" s="10">
        <f>+AD1976/SUM(AB$27:AB1976)-1</f>
        <v>0.381551157429322</v>
      </c>
      <c r="AI1976" s="6">
        <f t="shared" si="574"/>
        <v>0</v>
      </c>
      <c r="AL1976" s="6">
        <f t="shared" si="575"/>
        <v>0</v>
      </c>
      <c r="AM1976" s="6">
        <f t="shared" si="576"/>
        <v>27737.437248862472</v>
      </c>
      <c r="AN1976" s="6">
        <f t="shared" si="577"/>
        <v>27128.544747341719</v>
      </c>
      <c r="AO1976" s="5">
        <f t="shared" si="578"/>
        <v>0</v>
      </c>
      <c r="AP1976" s="6">
        <f>+AN1976+SUM($D$16:$E$18)-SUM($AL$27:AL1976)</f>
        <v>32595.745799973294</v>
      </c>
      <c r="AQ1976" s="10">
        <f t="shared" si="586"/>
        <v>3.881678261814514E-3</v>
      </c>
      <c r="AR1976" s="10">
        <f>+AN1976/SUM(AL$27:AL1976)-1</f>
        <v>0.2959826736764315</v>
      </c>
    </row>
    <row r="1977" spans="1:44" x14ac:dyDescent="0.25">
      <c r="A1977" s="1">
        <v>43117</v>
      </c>
      <c r="B1977">
        <v>9.56</v>
      </c>
      <c r="G1977">
        <f t="shared" si="579"/>
        <v>7668.9674329061772</v>
      </c>
      <c r="H1977">
        <f t="shared" si="580"/>
        <v>7566.6734937581059</v>
      </c>
      <c r="I1977" s="5">
        <f t="shared" si="569"/>
        <v>0</v>
      </c>
      <c r="J1977" s="6">
        <f>+H1977+SUM($D$16:$E$16)-SUM($F$27:F1977)</f>
        <v>9206.7978095475883</v>
      </c>
      <c r="K1977" s="10">
        <f t="shared" si="581"/>
        <v>2.2401838173833344E-3</v>
      </c>
      <c r="L1977" s="10">
        <f>+H1977/SUM(F$27:F1977)-1</f>
        <v>0.2049081660617873</v>
      </c>
      <c r="M1977">
        <v>8.4009999999999998</v>
      </c>
      <c r="R1977">
        <f t="shared" si="582"/>
        <v>6841.763748063343</v>
      </c>
      <c r="S1977">
        <f t="shared" si="583"/>
        <v>6558.3471778140756</v>
      </c>
      <c r="T1977" s="5">
        <f t="shared" si="570"/>
        <v>0</v>
      </c>
      <c r="U1977" s="6">
        <f>+S1977+SUM($D$17:$E$17)-SUM($Q$27:Q1977)</f>
        <v>7925.2374409719705</v>
      </c>
      <c r="V1977" s="10">
        <f t="shared" si="571"/>
        <v>-1.2789062527602812E-3</v>
      </c>
      <c r="W1977" s="10">
        <f>+S1977/SUM(Q$27:Q1977)-1</f>
        <v>0.25324090409227273</v>
      </c>
      <c r="X1977">
        <v>5.2549999999999999</v>
      </c>
      <c r="AC1977">
        <f t="shared" si="584"/>
        <v>13292.625339310898</v>
      </c>
      <c r="AD1977">
        <f t="shared" si="585"/>
        <v>13068.66610771309</v>
      </c>
      <c r="AE1977" s="5">
        <f t="shared" si="572"/>
        <v>0</v>
      </c>
      <c r="AF1977" s="6">
        <f>+AD1977+SUM($D$18:$E$18)-SUM($AB$27:AB1977)</f>
        <v>15528.852581397296</v>
      </c>
      <c r="AG1977" s="10">
        <f t="shared" si="573"/>
        <v>3.535694067531292E-3</v>
      </c>
      <c r="AH1977" s="10">
        <f>+AD1977/SUM(AB$27:AB1977)-1</f>
        <v>0.38735932205065682</v>
      </c>
      <c r="AI1977" s="6">
        <f t="shared" si="574"/>
        <v>0</v>
      </c>
      <c r="AL1977" s="6">
        <f t="shared" si="575"/>
        <v>0</v>
      </c>
      <c r="AM1977" s="6">
        <f t="shared" si="576"/>
        <v>27803.356520280417</v>
      </c>
      <c r="AN1977" s="6">
        <f t="shared" si="577"/>
        <v>27193.686779285272</v>
      </c>
      <c r="AO1977" s="5">
        <f t="shared" si="578"/>
        <v>0</v>
      </c>
      <c r="AP1977" s="6">
        <f>+AN1977+SUM($D$16:$E$18)-SUM($AL$27:AL1977)</f>
        <v>32660.887831916851</v>
      </c>
      <c r="AQ1977" s="10">
        <f t="shared" si="586"/>
        <v>1.9984826346144402E-3</v>
      </c>
      <c r="AR1977" s="10">
        <f>+AN1977/SUM(AL$27:AL1977)-1</f>
        <v>0.29909463362537769</v>
      </c>
    </row>
    <row r="1978" spans="1:44" x14ac:dyDescent="0.25">
      <c r="A1978" s="1">
        <v>43118</v>
      </c>
      <c r="B1978">
        <v>9.5990000000000002</v>
      </c>
      <c r="G1978">
        <f t="shared" si="579"/>
        <v>7700.2529695048524</v>
      </c>
      <c r="H1978">
        <f t="shared" si="580"/>
        <v>7597.5417224460307</v>
      </c>
      <c r="I1978" s="5">
        <f t="shared" si="569"/>
        <v>0</v>
      </c>
      <c r="J1978" s="6">
        <f>+H1978+SUM($D$16:$E$16)-SUM($F$27:F1978)</f>
        <v>9237.666038235513</v>
      </c>
      <c r="K1978" s="10">
        <f t="shared" si="581"/>
        <v>3.3527649163658246E-3</v>
      </c>
      <c r="L1978" s="10">
        <f>+H1978/SUM(F$27:F1978)-1</f>
        <v>0.20982358640450771</v>
      </c>
      <c r="M1978">
        <v>8.4109999999999996</v>
      </c>
      <c r="R1978">
        <f t="shared" si="582"/>
        <v>6849.9077353839757</v>
      </c>
      <c r="S1978">
        <f t="shared" si="583"/>
        <v>6566.1538046178066</v>
      </c>
      <c r="T1978" s="5">
        <f t="shared" si="570"/>
        <v>0</v>
      </c>
      <c r="U1978" s="6">
        <f>+S1978+SUM($D$17:$E$17)-SUM($Q$27:Q1978)</f>
        <v>7933.0440677757015</v>
      </c>
      <c r="V1978" s="10">
        <f t="shared" si="571"/>
        <v>9.8503380647896321E-4</v>
      </c>
      <c r="W1978" s="10">
        <f>+S1978/SUM(Q$27:Q1978)-1</f>
        <v>0.25473267995716076</v>
      </c>
      <c r="X1978">
        <v>5.2450000000000001</v>
      </c>
      <c r="AC1978">
        <f t="shared" si="584"/>
        <v>13267.330143612875</v>
      </c>
      <c r="AD1978">
        <f t="shared" si="585"/>
        <v>13043.797095138945</v>
      </c>
      <c r="AE1978" s="5">
        <f t="shared" si="572"/>
        <v>0</v>
      </c>
      <c r="AF1978" s="6">
        <f>+AD1978+SUM($D$18:$E$18)-SUM($AB$27:AB1978)</f>
        <v>15503.983568823147</v>
      </c>
      <c r="AG1978" s="10">
        <f t="shared" si="573"/>
        <v>-1.6014713542931158E-3</v>
      </c>
      <c r="AH1978" s="10">
        <f>+AD1978/SUM(AB$27:AB1978)-1</f>
        <v>0.38471924722277739</v>
      </c>
      <c r="AI1978" s="6">
        <f t="shared" si="574"/>
        <v>0</v>
      </c>
      <c r="AL1978" s="6">
        <f t="shared" si="575"/>
        <v>0</v>
      </c>
      <c r="AM1978" s="6">
        <f t="shared" si="576"/>
        <v>27817.490848501704</v>
      </c>
      <c r="AN1978" s="6">
        <f t="shared" si="577"/>
        <v>27207.492622202783</v>
      </c>
      <c r="AO1978" s="5">
        <f t="shared" si="578"/>
        <v>0</v>
      </c>
      <c r="AP1978" s="6">
        <f>+AN1978+SUM($D$16:$E$18)-SUM($AL$27:AL1978)</f>
        <v>32674.693674834365</v>
      </c>
      <c r="AQ1978" s="10">
        <f t="shared" si="586"/>
        <v>4.2270262181975937E-4</v>
      </c>
      <c r="AR1978" s="10">
        <f>+AN1978/SUM(AL$27:AL1978)-1</f>
        <v>0.29975416525094878</v>
      </c>
    </row>
    <row r="1979" spans="1:44" x14ac:dyDescent="0.25">
      <c r="A1979" s="1">
        <v>43119</v>
      </c>
      <c r="B1979">
        <v>9.6479999999999997</v>
      </c>
      <c r="G1979">
        <f t="shared" si="579"/>
        <v>7739.5604385647266</v>
      </c>
      <c r="H1979">
        <f t="shared" si="580"/>
        <v>7636.3248815667566</v>
      </c>
      <c r="I1979" s="5">
        <f t="shared" si="569"/>
        <v>0</v>
      </c>
      <c r="J1979" s="6">
        <f>+H1979+SUM($D$16:$E$16)-SUM($F$27:F1979)</f>
        <v>9276.4491973562399</v>
      </c>
      <c r="K1979" s="10">
        <f t="shared" si="581"/>
        <v>4.1983720736602503E-3</v>
      </c>
      <c r="L1979" s="10">
        <f>+H1979/SUM(F$27:F1979)-1</f>
        <v>0.21599937093766952</v>
      </c>
      <c r="M1979">
        <v>8.4559999999999995</v>
      </c>
      <c r="R1979">
        <f t="shared" si="582"/>
        <v>6886.5556783268212</v>
      </c>
      <c r="S1979">
        <f t="shared" si="583"/>
        <v>6601.2836252345942</v>
      </c>
      <c r="T1979" s="5">
        <f t="shared" si="570"/>
        <v>0</v>
      </c>
      <c r="U1979" s="6">
        <f>+S1979+SUM($D$17:$E$17)-SUM($Q$27:Q1979)</f>
        <v>7968.17388839249</v>
      </c>
      <c r="V1979" s="10">
        <f t="shared" si="571"/>
        <v>4.4282901136887265E-3</v>
      </c>
      <c r="W1979" s="10">
        <f>+S1979/SUM(Q$27:Q1979)-1</f>
        <v>0.26144567134915597</v>
      </c>
      <c r="X1979">
        <v>5.2759999999999998</v>
      </c>
      <c r="AC1979">
        <f t="shared" si="584"/>
        <v>13345.745250276745</v>
      </c>
      <c r="AD1979">
        <f t="shared" si="585"/>
        <v>13120.891034118793</v>
      </c>
      <c r="AE1979" s="5">
        <f t="shared" si="572"/>
        <v>0</v>
      </c>
      <c r="AF1979" s="6">
        <f>+AD1979+SUM($D$18:$E$18)-SUM($AB$27:AB1979)</f>
        <v>15581.077507802998</v>
      </c>
      <c r="AG1979" s="10">
        <f t="shared" si="573"/>
        <v>4.9725245539398166E-3</v>
      </c>
      <c r="AH1979" s="10">
        <f>+AD1979/SUM(AB$27:AB1979)-1</f>
        <v>0.39290347918920343</v>
      </c>
      <c r="AI1979" s="6">
        <f t="shared" si="574"/>
        <v>0</v>
      </c>
      <c r="AL1979" s="6">
        <f t="shared" si="575"/>
        <v>0</v>
      </c>
      <c r="AM1979" s="6">
        <f t="shared" si="576"/>
        <v>27971.861367168291</v>
      </c>
      <c r="AN1979" s="6">
        <f t="shared" si="577"/>
        <v>27358.499540920144</v>
      </c>
      <c r="AO1979" s="5">
        <f t="shared" si="578"/>
        <v>0</v>
      </c>
      <c r="AP1979" s="6">
        <f>+AN1979+SUM($D$16:$E$18)-SUM($AL$27:AL1979)</f>
        <v>32825.700593551723</v>
      </c>
      <c r="AQ1979" s="10">
        <f t="shared" si="586"/>
        <v>4.6215251539958313E-3</v>
      </c>
      <c r="AR1979" s="10">
        <f>+AN1979/SUM(AL$27:AL1979)-1</f>
        <v>0.30696805571524077</v>
      </c>
    </row>
    <row r="1980" spans="1:44" x14ac:dyDescent="0.25">
      <c r="A1980" s="1">
        <v>43122</v>
      </c>
      <c r="B1980">
        <v>9.6709999999999994</v>
      </c>
      <c r="G1980">
        <f t="shared" si="579"/>
        <v>7758.0108832254837</v>
      </c>
      <c r="H1980">
        <f t="shared" si="580"/>
        <v>7654.5292215621994</v>
      </c>
      <c r="I1980" s="5">
        <f t="shared" si="569"/>
        <v>0</v>
      </c>
      <c r="J1980" s="6">
        <f>+H1980+SUM($D$16:$E$16)-SUM($F$27:F1980)</f>
        <v>9294.6535373516817</v>
      </c>
      <c r="K1980" s="10">
        <f t="shared" si="581"/>
        <v>1.9624254505301586E-3</v>
      </c>
      <c r="L1980" s="10">
        <f>+H1980/SUM(F$27:F1980)-1</f>
        <v>0.21889820857568432</v>
      </c>
      <c r="M1980">
        <v>8.4659999999999993</v>
      </c>
      <c r="R1980">
        <f t="shared" si="582"/>
        <v>6894.699665647453</v>
      </c>
      <c r="S1980">
        <f t="shared" si="583"/>
        <v>6609.0902520383243</v>
      </c>
      <c r="T1980" s="5">
        <f t="shared" si="570"/>
        <v>0</v>
      </c>
      <c r="U1980" s="6">
        <f>+S1980+SUM($D$17:$E$17)-SUM($Q$27:Q1980)</f>
        <v>7975.9805151962191</v>
      </c>
      <c r="V1980" s="10">
        <f t="shared" si="571"/>
        <v>9.797259589303664E-4</v>
      </c>
      <c r="W1980" s="10">
        <f>+S1980/SUM(Q$27:Q1980)-1</f>
        <v>0.26293744721404377</v>
      </c>
      <c r="X1980">
        <v>5.2969999999999997</v>
      </c>
      <c r="AC1980">
        <f t="shared" si="584"/>
        <v>13398.865161242593</v>
      </c>
      <c r="AD1980">
        <f t="shared" si="585"/>
        <v>13173.115960524497</v>
      </c>
      <c r="AE1980" s="5">
        <f t="shared" si="572"/>
        <v>0</v>
      </c>
      <c r="AF1980" s="6">
        <f>+AD1980+SUM($D$18:$E$18)-SUM($AB$27:AB1980)</f>
        <v>15633.302434208701</v>
      </c>
      <c r="AG1980" s="10">
        <f t="shared" si="573"/>
        <v>3.3518173810218599E-3</v>
      </c>
      <c r="AH1980" s="10">
        <f>+AD1980/SUM(AB$27:AB1980)-1</f>
        <v>0.39844763632775049</v>
      </c>
      <c r="AI1980" s="6">
        <f t="shared" si="574"/>
        <v>0</v>
      </c>
      <c r="AL1980" s="6">
        <f t="shared" si="575"/>
        <v>0</v>
      </c>
      <c r="AM1980" s="6">
        <f t="shared" si="576"/>
        <v>28051.575710115529</v>
      </c>
      <c r="AN1980" s="6">
        <f t="shared" si="577"/>
        <v>27436.735434125021</v>
      </c>
      <c r="AO1980" s="5">
        <f t="shared" si="578"/>
        <v>0</v>
      </c>
      <c r="AP1980" s="6">
        <f>+AN1980+SUM($D$16:$E$18)-SUM($AL$27:AL1980)</f>
        <v>32903.936486756596</v>
      </c>
      <c r="AQ1980" s="10">
        <f t="shared" si="586"/>
        <v>2.3833731433060557E-3</v>
      </c>
      <c r="AR1980" s="10">
        <f>+AN1980/SUM(AL$27:AL1980)-1</f>
        <v>0.31070553455892469</v>
      </c>
    </row>
    <row r="1981" spans="1:44" x14ac:dyDescent="0.25">
      <c r="A1981" s="1">
        <v>43123</v>
      </c>
      <c r="B1981">
        <v>9.7439999999999998</v>
      </c>
      <c r="G1981">
        <f t="shared" si="579"/>
        <v>7816.5709901922355</v>
      </c>
      <c r="H1981">
        <f t="shared" si="580"/>
        <v>7712.3082137216497</v>
      </c>
      <c r="I1981" s="5">
        <f t="shared" si="569"/>
        <v>0</v>
      </c>
      <c r="J1981" s="6">
        <f>+H1981+SUM($D$16:$E$16)-SUM($F$27:F1981)</f>
        <v>9352.4325295111321</v>
      </c>
      <c r="K1981" s="10">
        <f t="shared" si="581"/>
        <v>6.216368574391451E-3</v>
      </c>
      <c r="L1981" s="10">
        <f>+H1981/SUM(F$27:F1981)-1</f>
        <v>0.22809886716590499</v>
      </c>
      <c r="M1981">
        <v>8.4819999999999993</v>
      </c>
      <c r="R1981">
        <f t="shared" si="582"/>
        <v>6907.7300453604648</v>
      </c>
      <c r="S1981">
        <f t="shared" si="583"/>
        <v>6621.5808549242929</v>
      </c>
      <c r="T1981" s="5">
        <f t="shared" si="570"/>
        <v>0</v>
      </c>
      <c r="U1981" s="6">
        <f>+S1981+SUM($D$17:$E$17)-SUM($Q$27:Q1981)</f>
        <v>7988.4711180821887</v>
      </c>
      <c r="V1981" s="10">
        <f t="shared" si="571"/>
        <v>1.5660272567330491E-3</v>
      </c>
      <c r="W1981" s="10">
        <f>+S1981/SUM(Q$27:Q1981)-1</f>
        <v>0.26532428859786417</v>
      </c>
      <c r="X1981">
        <v>5.29</v>
      </c>
      <c r="AC1981">
        <f t="shared" si="584"/>
        <v>13381.158524253977</v>
      </c>
      <c r="AD1981">
        <f t="shared" si="585"/>
        <v>13155.707651722596</v>
      </c>
      <c r="AE1981" s="5">
        <f t="shared" si="572"/>
        <v>0</v>
      </c>
      <c r="AF1981" s="6">
        <f>+AD1981+SUM($D$18:$E$18)-SUM($AB$27:AB1981)</f>
        <v>15615.894125406798</v>
      </c>
      <c r="AG1981" s="10">
        <f t="shared" si="573"/>
        <v>-1.1135400773549797E-3</v>
      </c>
      <c r="AH1981" s="10">
        <f>+AD1981/SUM(AB$27:AB1981)-1</f>
        <v>0.3965995839482348</v>
      </c>
      <c r="AI1981" s="6">
        <f t="shared" si="574"/>
        <v>0</v>
      </c>
      <c r="AL1981" s="6">
        <f t="shared" si="575"/>
        <v>0</v>
      </c>
      <c r="AM1981" s="6">
        <f t="shared" si="576"/>
        <v>28105.459559806677</v>
      </c>
      <c r="AN1981" s="6">
        <f t="shared" si="577"/>
        <v>27489.596720368536</v>
      </c>
      <c r="AO1981" s="5">
        <f t="shared" si="578"/>
        <v>0</v>
      </c>
      <c r="AP1981" s="6">
        <f>+AN1981+SUM($D$16:$E$18)-SUM($AL$27:AL1981)</f>
        <v>32956.797773000115</v>
      </c>
      <c r="AQ1981" s="10">
        <f t="shared" si="586"/>
        <v>1.6065338037833943E-3</v>
      </c>
      <c r="AR1981" s="10">
        <f>+AN1981/SUM(AL$27:AL1981)-1</f>
        <v>0.31323081970480615</v>
      </c>
    </row>
    <row r="1982" spans="1:44" x14ac:dyDescent="0.25">
      <c r="A1982" s="1">
        <v>43124</v>
      </c>
      <c r="B1982">
        <v>9.7210000000000001</v>
      </c>
      <c r="G1982">
        <f t="shared" si="579"/>
        <v>7798.1205455314785</v>
      </c>
      <c r="H1982">
        <f t="shared" si="580"/>
        <v>7694.103873726207</v>
      </c>
      <c r="I1982" s="5">
        <f t="shared" si="569"/>
        <v>0</v>
      </c>
      <c r="J1982" s="6">
        <f>+H1982+SUM($D$16:$E$16)-SUM($F$27:F1982)</f>
        <v>9334.2281895156884</v>
      </c>
      <c r="K1982" s="10">
        <f t="shared" si="581"/>
        <v>-1.9464818311172305E-3</v>
      </c>
      <c r="L1982" s="10">
        <f>+H1982/SUM(F$27:F1982)-1</f>
        <v>0.22520002952789042</v>
      </c>
      <c r="M1982">
        <v>8.4160000000000004</v>
      </c>
      <c r="R1982">
        <f t="shared" si="582"/>
        <v>6853.9797290442921</v>
      </c>
      <c r="S1982">
        <f t="shared" si="583"/>
        <v>6570.0571180196721</v>
      </c>
      <c r="T1982" s="5">
        <f t="shared" si="570"/>
        <v>0</v>
      </c>
      <c r="U1982" s="6">
        <f>+S1982+SUM($D$17:$E$17)-SUM($Q$27:Q1982)</f>
        <v>7936.9473811775661</v>
      </c>
      <c r="V1982" s="10">
        <f t="shared" si="571"/>
        <v>-6.4497619310404097E-3</v>
      </c>
      <c r="W1982" s="10">
        <f>+S1982/SUM(Q$27:Q1982)-1</f>
        <v>0.25547856788960477</v>
      </c>
      <c r="X1982">
        <v>5.266</v>
      </c>
      <c r="AC1982">
        <f t="shared" si="584"/>
        <v>13320.450054578723</v>
      </c>
      <c r="AD1982">
        <f t="shared" si="585"/>
        <v>13096.02202154465</v>
      </c>
      <c r="AE1982" s="5">
        <f t="shared" si="572"/>
        <v>0</v>
      </c>
      <c r="AF1982" s="6">
        <f>+AD1982+SUM($D$18:$E$18)-SUM($AB$27:AB1982)</f>
        <v>15556.208495228853</v>
      </c>
      <c r="AG1982" s="10">
        <f t="shared" si="573"/>
        <v>-3.8221077639631895E-3</v>
      </c>
      <c r="AH1982" s="10">
        <f>+AD1982/SUM(AB$27:AB1982)-1</f>
        <v>0.39026340436132423</v>
      </c>
      <c r="AI1982" s="6">
        <f t="shared" si="574"/>
        <v>0</v>
      </c>
      <c r="AL1982" s="6">
        <f t="shared" si="575"/>
        <v>0</v>
      </c>
      <c r="AM1982" s="6">
        <f t="shared" si="576"/>
        <v>27972.550329154496</v>
      </c>
      <c r="AN1982" s="6">
        <f t="shared" si="577"/>
        <v>27360.183013290531</v>
      </c>
      <c r="AO1982" s="5">
        <f t="shared" si="578"/>
        <v>0</v>
      </c>
      <c r="AP1982" s="6">
        <f>+AN1982+SUM($D$16:$E$18)-SUM($AL$27:AL1982)</f>
        <v>32827.38406592211</v>
      </c>
      <c r="AQ1982" s="10">
        <f t="shared" si="586"/>
        <v>-3.9267682488263178E-3</v>
      </c>
      <c r="AR1982" s="10">
        <f>+AN1982/SUM(AL$27:AL1982)-1</f>
        <v>0.30704847842290728</v>
      </c>
    </row>
    <row r="1983" spans="1:44" x14ac:dyDescent="0.25">
      <c r="A1983" s="1">
        <v>43125</v>
      </c>
      <c r="B1983">
        <v>9.6649999999999991</v>
      </c>
      <c r="G1983">
        <f t="shared" si="579"/>
        <v>7753.1977237487636</v>
      </c>
      <c r="H1983">
        <f t="shared" si="580"/>
        <v>7649.7802633025185</v>
      </c>
      <c r="I1983" s="5">
        <f t="shared" si="569"/>
        <v>0</v>
      </c>
      <c r="J1983" s="6">
        <f>+H1983+SUM($D$16:$E$16)-SUM($F$27:F1983)</f>
        <v>9289.9045790920009</v>
      </c>
      <c r="K1983" s="10">
        <f t="shared" si="581"/>
        <v>-4.748502985332248E-3</v>
      </c>
      <c r="L1983" s="10">
        <f>+H1983/SUM(F$27:F1983)-1</f>
        <v>0.21814199006141943</v>
      </c>
      <c r="M1983">
        <v>8.3689999999999998</v>
      </c>
      <c r="R1983">
        <f t="shared" si="582"/>
        <v>6815.7029886373193</v>
      </c>
      <c r="S1983">
        <f t="shared" si="583"/>
        <v>6533.3659720421383</v>
      </c>
      <c r="T1983" s="5">
        <f t="shared" si="570"/>
        <v>0</v>
      </c>
      <c r="U1983" s="6">
        <f>+S1983+SUM($D$17:$E$17)-SUM($Q$27:Q1983)</f>
        <v>7900.2562352000332</v>
      </c>
      <c r="V1983" s="10">
        <f t="shared" si="571"/>
        <v>-4.6228284270279918E-3</v>
      </c>
      <c r="W1983" s="10">
        <f>+S1983/SUM(Q$27:Q1983)-1</f>
        <v>0.24846722132463173</v>
      </c>
      <c r="X1983">
        <v>5.2409999999999997</v>
      </c>
      <c r="AC1983">
        <f t="shared" si="584"/>
        <v>13257.212065333666</v>
      </c>
      <c r="AD1983">
        <f t="shared" si="585"/>
        <v>13033.849490109287</v>
      </c>
      <c r="AE1983" s="5">
        <f t="shared" si="572"/>
        <v>0</v>
      </c>
      <c r="AF1983" s="6">
        <f>+AD1983+SUM($D$18:$E$18)-SUM($AB$27:AB1983)</f>
        <v>15494.035963793489</v>
      </c>
      <c r="AG1983" s="10">
        <f t="shared" si="573"/>
        <v>-3.9966378346261155E-3</v>
      </c>
      <c r="AH1983" s="10">
        <f>+AD1983/SUM(AB$27:AB1983)-1</f>
        <v>0.38366321729162545</v>
      </c>
      <c r="AI1983" s="6">
        <f t="shared" si="574"/>
        <v>0</v>
      </c>
      <c r="AL1983" s="6">
        <f t="shared" si="575"/>
        <v>0</v>
      </c>
      <c r="AM1983" s="6">
        <f t="shared" si="576"/>
        <v>27826.112777719747</v>
      </c>
      <c r="AN1983" s="6">
        <f t="shared" si="577"/>
        <v>27216.995725453944</v>
      </c>
      <c r="AO1983" s="5">
        <f t="shared" si="578"/>
        <v>0</v>
      </c>
      <c r="AP1983" s="6">
        <f>+AN1983+SUM($D$16:$E$18)-SUM($AL$27:AL1983)</f>
        <v>32684.196778085527</v>
      </c>
      <c r="AQ1983" s="10">
        <f t="shared" si="586"/>
        <v>-4.3618244922910554E-3</v>
      </c>
      <c r="AR1983" s="10">
        <f>+AN1983/SUM(AL$27:AL1983)-1</f>
        <v>0.30020814674071783</v>
      </c>
    </row>
    <row r="1984" spans="1:44" x14ac:dyDescent="0.25">
      <c r="A1984" s="1">
        <v>43126</v>
      </c>
      <c r="B1984">
        <v>9.7870000000000008</v>
      </c>
      <c r="G1984">
        <f t="shared" si="579"/>
        <v>7851.0652997753914</v>
      </c>
      <c r="H1984">
        <f t="shared" si="580"/>
        <v>7746.3424145826966</v>
      </c>
      <c r="I1984" s="5">
        <f t="shared" si="569"/>
        <v>0</v>
      </c>
      <c r="J1984" s="6">
        <f>+H1984+SUM($D$16:$E$16)-SUM($F$27:F1984)</f>
        <v>9386.4667303721799</v>
      </c>
      <c r="K1984" s="10">
        <f t="shared" si="581"/>
        <v>1.039431034603977E-2</v>
      </c>
      <c r="L1984" s="10">
        <f>+H1984/SUM(F$27:F1984)-1</f>
        <v>0.23351843318480237</v>
      </c>
      <c r="M1984">
        <v>8.4120000000000008</v>
      </c>
      <c r="R1984">
        <f t="shared" si="582"/>
        <v>6850.7221341160403</v>
      </c>
      <c r="S1984">
        <f t="shared" si="583"/>
        <v>6566.9344672981806</v>
      </c>
      <c r="T1984" s="5">
        <f t="shared" si="570"/>
        <v>0</v>
      </c>
      <c r="U1984" s="6">
        <f>+S1984+SUM($D$17:$E$17)-SUM($Q$27:Q1984)</f>
        <v>7933.8247304560755</v>
      </c>
      <c r="V1984" s="10">
        <f t="shared" si="571"/>
        <v>4.249038797814686E-3</v>
      </c>
      <c r="W1984" s="10">
        <f>+S1984/SUM(Q$27:Q1984)-1</f>
        <v>0.25488185754364978</v>
      </c>
      <c r="X1984">
        <v>5.3120000000000003</v>
      </c>
      <c r="AC1984">
        <f t="shared" si="584"/>
        <v>13436.80795478963</v>
      </c>
      <c r="AD1984">
        <f t="shared" si="585"/>
        <v>13210.419479385719</v>
      </c>
      <c r="AE1984" s="5">
        <f t="shared" si="572"/>
        <v>0</v>
      </c>
      <c r="AF1984" s="6">
        <f>+AD1984+SUM($D$18:$E$18)-SUM($AB$27:AB1984)</f>
        <v>15670.60595306992</v>
      </c>
      <c r="AG1984" s="10">
        <f t="shared" si="573"/>
        <v>1.1395997123605506E-2</v>
      </c>
      <c r="AH1984" s="10">
        <f>+AD1984/SUM(AB$27:AB1984)-1</f>
        <v>0.40240774856957007</v>
      </c>
      <c r="AI1984" s="6">
        <f t="shared" si="574"/>
        <v>0</v>
      </c>
      <c r="AL1984" s="6">
        <f t="shared" si="575"/>
        <v>0</v>
      </c>
      <c r="AM1984" s="6">
        <f t="shared" si="576"/>
        <v>28138.59538868106</v>
      </c>
      <c r="AN1984" s="6">
        <f t="shared" si="577"/>
        <v>27523.696361266593</v>
      </c>
      <c r="AO1984" s="5">
        <f t="shared" si="578"/>
        <v>0</v>
      </c>
      <c r="AP1984" s="6">
        <f>+AN1984+SUM($D$16:$E$18)-SUM($AL$27:AL1984)</f>
        <v>32990.897413898172</v>
      </c>
      <c r="AQ1984" s="10">
        <f t="shared" si="586"/>
        <v>9.3837593101961936E-3</v>
      </c>
      <c r="AR1984" s="10">
        <f>+AN1984/SUM(AL$27:AL1984)-1</f>
        <v>0.31485982502720922</v>
      </c>
    </row>
    <row r="1985" spans="1:44" x14ac:dyDescent="0.25">
      <c r="A1985" s="1">
        <v>43129</v>
      </c>
      <c r="B1985">
        <v>9.8059999999999992</v>
      </c>
      <c r="G1985">
        <f t="shared" si="579"/>
        <v>7866.3069714516687</v>
      </c>
      <c r="H1985">
        <f t="shared" si="580"/>
        <v>7761.3807824050191</v>
      </c>
      <c r="I1985" s="5">
        <f t="shared" si="569"/>
        <v>0</v>
      </c>
      <c r="J1985" s="6">
        <f>+H1985+SUM($D$16:$E$16)-SUM($F$27:F1985)</f>
        <v>9401.5050981945024</v>
      </c>
      <c r="K1985" s="10">
        <f t="shared" si="581"/>
        <v>1.6021329701900733E-3</v>
      </c>
      <c r="L1985" s="10">
        <f>+H1985/SUM(F$27:F1985)-1</f>
        <v>0.23591312514664065</v>
      </c>
      <c r="M1985">
        <v>8.4</v>
      </c>
      <c r="R1985">
        <f t="shared" si="582"/>
        <v>6840.9493493312812</v>
      </c>
      <c r="S1985">
        <f t="shared" si="583"/>
        <v>6557.5665151337034</v>
      </c>
      <c r="T1985" s="5">
        <f t="shared" si="570"/>
        <v>0</v>
      </c>
      <c r="U1985" s="6">
        <f>+S1985+SUM($D$17:$E$17)-SUM($Q$27:Q1985)</f>
        <v>7924.4567782915983</v>
      </c>
      <c r="V1985" s="10">
        <f t="shared" si="571"/>
        <v>-1.1807611691390107E-3</v>
      </c>
      <c r="W1985" s="10">
        <f>+S1985/SUM(Q$27:Q1985)-1</f>
        <v>0.25309172650578415</v>
      </c>
      <c r="X1985">
        <v>5.3079999999999998</v>
      </c>
      <c r="AC1985">
        <f t="shared" si="584"/>
        <v>13426.68987651042</v>
      </c>
      <c r="AD1985">
        <f t="shared" si="585"/>
        <v>13200.471874356059</v>
      </c>
      <c r="AE1985" s="5">
        <f t="shared" si="572"/>
        <v>0</v>
      </c>
      <c r="AF1985" s="6">
        <f>+AD1985+SUM($D$18:$E$18)-SUM($AB$27:AB1985)</f>
        <v>15660.658348040262</v>
      </c>
      <c r="AG1985" s="10">
        <f t="shared" si="573"/>
        <v>-6.347938975332923E-4</v>
      </c>
      <c r="AH1985" s="10">
        <f>+AD1985/SUM(AB$27:AB1985)-1</f>
        <v>0.40135171863841812</v>
      </c>
      <c r="AI1985" s="6">
        <f t="shared" si="574"/>
        <v>0</v>
      </c>
      <c r="AL1985" s="6">
        <f t="shared" si="575"/>
        <v>0</v>
      </c>
      <c r="AM1985" s="6">
        <f t="shared" si="576"/>
        <v>28133.946197293371</v>
      </c>
      <c r="AN1985" s="6">
        <f t="shared" si="577"/>
        <v>27519.41917189478</v>
      </c>
      <c r="AO1985" s="5">
        <f t="shared" si="578"/>
        <v>0</v>
      </c>
      <c r="AP1985" s="6">
        <f>+AN1985+SUM($D$16:$E$18)-SUM($AL$27:AL1985)</f>
        <v>32986.620224526363</v>
      </c>
      <c r="AQ1985" s="10">
        <f t="shared" si="586"/>
        <v>-1.2964756060285243E-4</v>
      </c>
      <c r="AR1985" s="10">
        <f>+AN1985/SUM(AL$27:AL1985)-1</f>
        <v>0.31465549547803784</v>
      </c>
    </row>
    <row r="1986" spans="1:44" x14ac:dyDescent="0.25">
      <c r="A1986" s="1">
        <v>43130</v>
      </c>
      <c r="B1986">
        <v>9.6159999999999997</v>
      </c>
      <c r="G1986">
        <f t="shared" si="579"/>
        <v>7713.8902546888894</v>
      </c>
      <c r="H1986">
        <f t="shared" si="580"/>
        <v>7610.9971041817935</v>
      </c>
      <c r="I1986" s="5">
        <f t="shared" si="569"/>
        <v>0</v>
      </c>
      <c r="J1986" s="6">
        <f>+H1986+SUM($D$16:$E$16)-SUM($F$27:F1986)</f>
        <v>9251.1214199712758</v>
      </c>
      <c r="K1986" s="10">
        <f t="shared" si="581"/>
        <v>-1.5995702459610128E-2</v>
      </c>
      <c r="L1986" s="10">
        <f>+H1986/SUM(F$27:F1986)-1</f>
        <v>0.21196620552825785</v>
      </c>
      <c r="M1986">
        <v>8.3360000000000003</v>
      </c>
      <c r="R1986">
        <f t="shared" si="582"/>
        <v>6788.8278304792329</v>
      </c>
      <c r="S1986">
        <f t="shared" si="583"/>
        <v>6507.6041035898279</v>
      </c>
      <c r="T1986" s="5">
        <f t="shared" si="570"/>
        <v>0</v>
      </c>
      <c r="U1986" s="6">
        <f>+S1986+SUM($D$17:$E$17)-SUM($Q$27:Q1986)</f>
        <v>7874.4943667477219</v>
      </c>
      <c r="V1986" s="10">
        <f t="shared" si="571"/>
        <v>-6.3048374092650183E-3</v>
      </c>
      <c r="W1986" s="10">
        <f>+S1986/SUM(Q$27:Q1986)-1</f>
        <v>0.24354436097050214</v>
      </c>
      <c r="X1986">
        <v>5.24</v>
      </c>
      <c r="AC1986">
        <f t="shared" si="584"/>
        <v>13254.682545763868</v>
      </c>
      <c r="AD1986">
        <f t="shared" si="585"/>
        <v>13031.362588851876</v>
      </c>
      <c r="AE1986" s="5">
        <f t="shared" si="572"/>
        <v>0</v>
      </c>
      <c r="AF1986" s="6">
        <f>+AD1986+SUM($D$18:$E$18)-SUM($AB$27:AB1986)</f>
        <v>15491.54906253608</v>
      </c>
      <c r="AG1986" s="10">
        <f t="shared" si="573"/>
        <v>-1.0798350985375071E-2</v>
      </c>
      <c r="AH1986" s="10">
        <f>+AD1986/SUM(AB$27:AB1986)-1</f>
        <v>0.3833992098088379</v>
      </c>
      <c r="AI1986" s="6">
        <f t="shared" si="574"/>
        <v>0</v>
      </c>
      <c r="AL1986" s="6">
        <f t="shared" si="575"/>
        <v>0</v>
      </c>
      <c r="AM1986" s="6">
        <f t="shared" si="576"/>
        <v>27757.400630931988</v>
      </c>
      <c r="AN1986" s="6">
        <f t="shared" si="577"/>
        <v>27149.963796623499</v>
      </c>
      <c r="AO1986" s="5">
        <f t="shared" si="578"/>
        <v>0</v>
      </c>
      <c r="AP1986" s="6">
        <f>+AN1986+SUM($D$16:$E$18)-SUM($AL$27:AL1986)</f>
        <v>32617.164849255081</v>
      </c>
      <c r="AQ1986" s="10">
        <f t="shared" si="586"/>
        <v>-1.1200158511437408E-2</v>
      </c>
      <c r="AR1986" s="10">
        <f>+AN1986/SUM(AL$27:AL1986)-1</f>
        <v>0.29700590278858385</v>
      </c>
    </row>
    <row r="1987" spans="1:44" x14ac:dyDescent="0.25">
      <c r="A1987" s="1">
        <v>43131</v>
      </c>
      <c r="B1987">
        <v>9.6329999999999991</v>
      </c>
      <c r="G1987">
        <f t="shared" si="579"/>
        <v>7727.5275398729282</v>
      </c>
      <c r="H1987">
        <f t="shared" si="580"/>
        <v>7624.4524859175563</v>
      </c>
      <c r="I1987" s="5">
        <f t="shared" si="569"/>
        <v>0</v>
      </c>
      <c r="J1987" s="6">
        <f>+H1987+SUM($D$16:$E$16)-SUM($F$27:F1987)</f>
        <v>9264.5768017070386</v>
      </c>
      <c r="K1987" s="10">
        <f t="shared" si="581"/>
        <v>1.4544595325185483E-3</v>
      </c>
      <c r="L1987" s="10">
        <f>+H1987/SUM(F$27:F1987)-1</f>
        <v>0.21410882465200798</v>
      </c>
      <c r="M1987">
        <v>8.3130000000000006</v>
      </c>
      <c r="R1987">
        <f t="shared" si="582"/>
        <v>6770.0966596417784</v>
      </c>
      <c r="S1987">
        <f t="shared" si="583"/>
        <v>6489.6488619412485</v>
      </c>
      <c r="T1987" s="5">
        <f t="shared" si="570"/>
        <v>0</v>
      </c>
      <c r="U1987" s="6">
        <f>+S1987+SUM($D$17:$E$17)-SUM($Q$27:Q1987)</f>
        <v>7856.5391250991433</v>
      </c>
      <c r="V1987" s="10">
        <f t="shared" si="571"/>
        <v>-2.280177089769686E-3</v>
      </c>
      <c r="W1987" s="10">
        <f>+S1987/SUM(Q$27:Q1987)-1</f>
        <v>0.24011327648126013</v>
      </c>
      <c r="X1987">
        <v>5.1959999999999997</v>
      </c>
      <c r="AC1987">
        <f t="shared" si="584"/>
        <v>13143.383684692568</v>
      </c>
      <c r="AD1987">
        <f t="shared" si="585"/>
        <v>12921.938933525638</v>
      </c>
      <c r="AE1987" s="5">
        <f t="shared" si="572"/>
        <v>0</v>
      </c>
      <c r="AF1987" s="6">
        <f>+AD1987+SUM($D$18:$E$18)-SUM($AB$27:AB1987)</f>
        <v>15382.125407209842</v>
      </c>
      <c r="AG1987" s="10">
        <f t="shared" si="573"/>
        <v>-7.0634418084671857E-3</v>
      </c>
      <c r="AH1987" s="10">
        <f>+AD1987/SUM(AB$27:AB1987)-1</f>
        <v>0.37178288056616826</v>
      </c>
      <c r="AI1987" s="6">
        <f t="shared" si="574"/>
        <v>0</v>
      </c>
      <c r="AL1987" s="6">
        <f t="shared" si="575"/>
        <v>0</v>
      </c>
      <c r="AM1987" s="6">
        <f t="shared" si="576"/>
        <v>27641.007884207276</v>
      </c>
      <c r="AN1987" s="6">
        <f t="shared" si="577"/>
        <v>27036.040281384441</v>
      </c>
      <c r="AO1987" s="5">
        <f t="shared" si="578"/>
        <v>0</v>
      </c>
      <c r="AP1987" s="6">
        <f>+AN1987+SUM($D$16:$E$18)-SUM($AL$27:AL1987)</f>
        <v>32503.24133401602</v>
      </c>
      <c r="AQ1987" s="10">
        <f t="shared" si="586"/>
        <v>-3.4927473238577367E-3</v>
      </c>
      <c r="AR1987" s="10">
        <f>+AN1987/SUM(AL$27:AL1987)-1</f>
        <v>0.29156355771444953</v>
      </c>
    </row>
    <row r="1988" spans="1:44" x14ac:dyDescent="0.25">
      <c r="A1988" s="1">
        <v>43132</v>
      </c>
      <c r="B1988">
        <v>9.5830000000000002</v>
      </c>
      <c r="G1988">
        <f t="shared" si="579"/>
        <v>7687.4178775669343</v>
      </c>
      <c r="H1988">
        <f t="shared" si="580"/>
        <v>7584.8778337535505</v>
      </c>
      <c r="I1988" s="5">
        <f t="shared" si="569"/>
        <v>0</v>
      </c>
      <c r="J1988" s="6">
        <f>+H1988+SUM($D$16:$E$16)-SUM($F$27:F1988)</f>
        <v>9225.0021495430337</v>
      </c>
      <c r="K1988" s="10">
        <f t="shared" si="581"/>
        <v>-4.2716092716412746E-3</v>
      </c>
      <c r="L1988" s="10">
        <f>+H1988/SUM(F$27:F1988)-1</f>
        <v>0.2078070036998021</v>
      </c>
      <c r="M1988">
        <v>8.2759999999999998</v>
      </c>
      <c r="R1988">
        <f t="shared" si="582"/>
        <v>6739.9639065554375</v>
      </c>
      <c r="S1988">
        <f t="shared" si="583"/>
        <v>6460.7643427674448</v>
      </c>
      <c r="T1988" s="5">
        <f t="shared" si="570"/>
        <v>0</v>
      </c>
      <c r="U1988" s="6">
        <f>+S1988+SUM($D$17:$E$17)-SUM($Q$27:Q1988)</f>
        <v>7827.6546059253396</v>
      </c>
      <c r="V1988" s="10">
        <f t="shared" si="571"/>
        <v>-3.6764940279526703E-3</v>
      </c>
      <c r="W1988" s="10">
        <f>+S1988/SUM(Q$27:Q1988)-1</f>
        <v>0.23459370578117511</v>
      </c>
      <c r="X1988">
        <v>5.18</v>
      </c>
      <c r="AC1988">
        <f t="shared" si="584"/>
        <v>13102.91137157573</v>
      </c>
      <c r="AD1988">
        <f t="shared" si="585"/>
        <v>12882.148513407006</v>
      </c>
      <c r="AE1988" s="5">
        <f t="shared" si="572"/>
        <v>0</v>
      </c>
      <c r="AF1988" s="6">
        <f>+AD1988+SUM($D$18:$E$18)-SUM($AB$27:AB1988)</f>
        <v>15342.33498709121</v>
      </c>
      <c r="AG1988" s="10">
        <f t="shared" si="573"/>
        <v>-2.586795976840861E-3</v>
      </c>
      <c r="AH1988" s="10">
        <f>+AD1988/SUM(AB$27:AB1988)-1</f>
        <v>0.36755876084156114</v>
      </c>
      <c r="AI1988" s="6">
        <f t="shared" si="574"/>
        <v>0</v>
      </c>
      <c r="AL1988" s="6">
        <f t="shared" si="575"/>
        <v>0</v>
      </c>
      <c r="AM1988" s="6">
        <f t="shared" si="576"/>
        <v>27530.293155698102</v>
      </c>
      <c r="AN1988" s="6">
        <f t="shared" si="577"/>
        <v>26927.790689928002</v>
      </c>
      <c r="AO1988" s="5">
        <f t="shared" si="578"/>
        <v>0</v>
      </c>
      <c r="AP1988" s="6">
        <f>+AN1988+SUM($D$16:$E$18)-SUM($AL$27:AL1988)</f>
        <v>32394.991742559585</v>
      </c>
      <c r="AQ1988" s="10">
        <f t="shared" si="586"/>
        <v>-3.3304245057906856E-3</v>
      </c>
      <c r="AR1988" s="10">
        <f>+AN1988/SUM(AL$27:AL1988)-1</f>
        <v>0.28639226687424157</v>
      </c>
    </row>
    <row r="1989" spans="1:44" x14ac:dyDescent="0.25">
      <c r="A1989" s="1">
        <v>43133</v>
      </c>
      <c r="B1989">
        <v>9.4760000000000009</v>
      </c>
      <c r="G1989">
        <f t="shared" si="579"/>
        <v>7601.5832002321058</v>
      </c>
      <c r="H1989">
        <f t="shared" si="580"/>
        <v>7500.1880781225764</v>
      </c>
      <c r="I1989" s="5">
        <f t="shared" si="569"/>
        <v>0</v>
      </c>
      <c r="J1989" s="6">
        <f>+H1989+SUM($D$16:$E$16)-SUM($F$27:F1989)</f>
        <v>9140.3123939120596</v>
      </c>
      <c r="K1989" s="10">
        <f t="shared" si="581"/>
        <v>-9.1804591758463117E-3</v>
      </c>
      <c r="L1989" s="10">
        <f>+H1989/SUM(F$27:F1989)-1</f>
        <v>0.19432110686208137</v>
      </c>
      <c r="M1989">
        <v>8.173</v>
      </c>
      <c r="R1989">
        <f t="shared" si="582"/>
        <v>6656.0808371529229</v>
      </c>
      <c r="S1989">
        <f t="shared" si="583"/>
        <v>6380.3560866890193</v>
      </c>
      <c r="T1989" s="5">
        <f t="shared" si="570"/>
        <v>0</v>
      </c>
      <c r="U1989" s="6">
        <f>+S1989+SUM($D$17:$E$17)-SUM($Q$27:Q1989)</f>
        <v>7747.2463498469133</v>
      </c>
      <c r="V1989" s="10">
        <f t="shared" si="571"/>
        <v>-1.0272330618364189E-2</v>
      </c>
      <c r="W1989" s="10">
        <f>+S1989/SUM(Q$27:Q1989)-1</f>
        <v>0.21922841437283025</v>
      </c>
      <c r="X1989">
        <v>5.125</v>
      </c>
      <c r="AC1989">
        <f t="shared" si="584"/>
        <v>12963.787795236607</v>
      </c>
      <c r="AD1989">
        <f t="shared" si="585"/>
        <v>12745.36894424921</v>
      </c>
      <c r="AE1989" s="5">
        <f t="shared" si="572"/>
        <v>0</v>
      </c>
      <c r="AF1989" s="6">
        <f>+AD1989+SUM($D$18:$E$18)-SUM($AB$27:AB1989)</f>
        <v>15205.555417933414</v>
      </c>
      <c r="AG1989" s="10">
        <f t="shared" si="573"/>
        <v>-8.9151729037907357E-3</v>
      </c>
      <c r="AH1989" s="10">
        <f>+AD1989/SUM(AB$27:AB1989)-1</f>
        <v>0.35303834928822408</v>
      </c>
      <c r="AI1989" s="6">
        <f t="shared" si="574"/>
        <v>0</v>
      </c>
      <c r="AL1989" s="6">
        <f t="shared" si="575"/>
        <v>0</v>
      </c>
      <c r="AM1989" s="6">
        <f t="shared" si="576"/>
        <v>27221.451832621635</v>
      </c>
      <c r="AN1989" s="6">
        <f t="shared" si="577"/>
        <v>26625.913109060806</v>
      </c>
      <c r="AO1989" s="5">
        <f t="shared" si="578"/>
        <v>0</v>
      </c>
      <c r="AP1989" s="6">
        <f>+AN1989+SUM($D$16:$E$18)-SUM($AL$27:AL1989)</f>
        <v>32093.114161692385</v>
      </c>
      <c r="AQ1989" s="10">
        <f t="shared" si="586"/>
        <v>-9.318649724198047E-3</v>
      </c>
      <c r="AR1989" s="10">
        <f>+AN1989/SUM(AL$27:AL1989)-1</f>
        <v>0.27197099518352275</v>
      </c>
    </row>
    <row r="1990" spans="1:44" x14ac:dyDescent="0.25">
      <c r="A1990" s="1">
        <v>43136</v>
      </c>
      <c r="B1990">
        <v>9.3330000000000002</v>
      </c>
      <c r="G1990">
        <f t="shared" si="579"/>
        <v>7486.8695660369613</v>
      </c>
      <c r="H1990">
        <f t="shared" si="580"/>
        <v>7387.004572933517</v>
      </c>
      <c r="I1990" s="5">
        <f t="shared" si="569"/>
        <v>0</v>
      </c>
      <c r="J1990" s="6">
        <f>+H1990+SUM($D$16:$E$16)-SUM($F$27:F1990)</f>
        <v>9027.1288887230003</v>
      </c>
      <c r="K1990" s="10">
        <f t="shared" si="581"/>
        <v>-1.2382892434228632E-2</v>
      </c>
      <c r="L1990" s="10">
        <f>+H1990/SUM(F$27:F1990)-1</f>
        <v>0.17629789893877224</v>
      </c>
      <c r="M1990">
        <v>8.077</v>
      </c>
      <c r="R1990">
        <f t="shared" si="582"/>
        <v>6577.898558874851</v>
      </c>
      <c r="S1990">
        <f t="shared" si="583"/>
        <v>6305.4124693732056</v>
      </c>
      <c r="T1990" s="5">
        <f t="shared" si="570"/>
        <v>0</v>
      </c>
      <c r="U1990" s="6">
        <f>+S1990+SUM($D$17:$E$17)-SUM($Q$27:Q1990)</f>
        <v>7672.3027325310995</v>
      </c>
      <c r="V1990" s="10">
        <f t="shared" si="571"/>
        <v>-9.6735812870201165E-3</v>
      </c>
      <c r="W1990" s="10">
        <f>+S1990/SUM(Q$27:Q1990)-1</f>
        <v>0.204907366069907</v>
      </c>
      <c r="X1990">
        <v>4.9809999999999999</v>
      </c>
      <c r="AC1990">
        <f t="shared" si="584"/>
        <v>12599.53697718508</v>
      </c>
      <c r="AD1990">
        <f t="shared" si="585"/>
        <v>12387.255163181526</v>
      </c>
      <c r="AE1990" s="5">
        <f t="shared" si="572"/>
        <v>0</v>
      </c>
      <c r="AF1990" s="6">
        <f>+AD1990+SUM($D$18:$E$18)-SUM($AB$27:AB1990)</f>
        <v>14847.441636865729</v>
      </c>
      <c r="AG1990" s="10">
        <f t="shared" si="573"/>
        <v>-2.3551509380928315E-2</v>
      </c>
      <c r="AH1990" s="10">
        <f>+AD1990/SUM(AB$27:AB1990)-1</f>
        <v>0.31502127176675998</v>
      </c>
      <c r="AI1990" s="6">
        <f t="shared" si="574"/>
        <v>0</v>
      </c>
      <c r="AL1990" s="6">
        <f t="shared" si="575"/>
        <v>0</v>
      </c>
      <c r="AM1990" s="6">
        <f t="shared" si="576"/>
        <v>26664.305102096892</v>
      </c>
      <c r="AN1990" s="6">
        <f t="shared" si="577"/>
        <v>26079.672205488248</v>
      </c>
      <c r="AO1990" s="5">
        <f t="shared" si="578"/>
        <v>0</v>
      </c>
      <c r="AP1990" s="6">
        <f>+AN1990+SUM($D$16:$E$18)-SUM($AL$27:AL1990)</f>
        <v>31546.873258119827</v>
      </c>
      <c r="AQ1990" s="10">
        <f t="shared" si="586"/>
        <v>-1.7020501682088907E-2</v>
      </c>
      <c r="AR1990" s="10">
        <f>+AN1990/SUM(AL$27:AL1990)-1</f>
        <v>0.2458760183509463</v>
      </c>
    </row>
    <row r="1991" spans="1:44" x14ac:dyDescent="0.25">
      <c r="A1991" s="1">
        <v>43137</v>
      </c>
      <c r="B1991">
        <v>9.141</v>
      </c>
      <c r="G1991">
        <f t="shared" si="579"/>
        <v>7332.8484627819416</v>
      </c>
      <c r="H1991">
        <f t="shared" si="580"/>
        <v>7235.0379086237308</v>
      </c>
      <c r="I1991" s="5">
        <f t="shared" si="569"/>
        <v>0</v>
      </c>
      <c r="J1991" s="6">
        <f>+H1991+SUM($D$16:$E$16)-SUM($F$27:F1991)</f>
        <v>8875.1622244132122</v>
      </c>
      <c r="K1991" s="10">
        <f t="shared" si="581"/>
        <v>-1.6834440516256488E-2</v>
      </c>
      <c r="L1991" s="10">
        <f>+H1991/SUM(F$27:F1991)-1</f>
        <v>0.15209890648230129</v>
      </c>
      <c r="M1991">
        <v>7.891</v>
      </c>
      <c r="R1991">
        <f t="shared" si="582"/>
        <v>6426.4203947110873</v>
      </c>
      <c r="S1991">
        <f t="shared" si="583"/>
        <v>6160.2092108238166</v>
      </c>
      <c r="T1991" s="5">
        <f t="shared" si="570"/>
        <v>0</v>
      </c>
      <c r="U1991" s="6">
        <f>+S1991+SUM($D$17:$E$17)-SUM($Q$27:Q1991)</f>
        <v>7527.0994739817124</v>
      </c>
      <c r="V1991" s="10">
        <f t="shared" si="571"/>
        <v>-1.8925642484584837E-2</v>
      </c>
      <c r="W1991" s="10">
        <f>+S1991/SUM(Q$27:Q1991)-1</f>
        <v>0.17716033498299333</v>
      </c>
      <c r="X1991">
        <v>4.9710000000000001</v>
      </c>
      <c r="AC1991">
        <f t="shared" si="584"/>
        <v>12574.241781487057</v>
      </c>
      <c r="AD1991">
        <f t="shared" si="585"/>
        <v>12362.386150607381</v>
      </c>
      <c r="AE1991" s="5">
        <f t="shared" si="572"/>
        <v>0</v>
      </c>
      <c r="AF1991" s="6">
        <f>+AD1991+SUM($D$18:$E$18)-SUM($AB$27:AB1991)</f>
        <v>14822.572624291584</v>
      </c>
      <c r="AG1991" s="10">
        <f t="shared" si="573"/>
        <v>-1.6749695457564107E-3</v>
      </c>
      <c r="AH1991" s="10">
        <f>+AD1991/SUM(AB$27:AB1991)-1</f>
        <v>0.31238119693888033</v>
      </c>
      <c r="AI1991" s="6">
        <f t="shared" si="574"/>
        <v>0</v>
      </c>
      <c r="AL1991" s="6">
        <f t="shared" si="575"/>
        <v>0</v>
      </c>
      <c r="AM1991" s="6">
        <f t="shared" si="576"/>
        <v>26333.510638980086</v>
      </c>
      <c r="AN1991" s="6">
        <f t="shared" si="577"/>
        <v>25757.633270054928</v>
      </c>
      <c r="AO1991" s="5">
        <f t="shared" si="578"/>
        <v>0</v>
      </c>
      <c r="AP1991" s="6">
        <f>+AN1991+SUM($D$16:$E$18)-SUM($AL$27:AL1991)</f>
        <v>31224.834322686504</v>
      </c>
      <c r="AQ1991" s="10">
        <f t="shared" si="586"/>
        <v>-1.0208267957282691E-2</v>
      </c>
      <c r="AR1991" s="10">
        <f>+AN1991/SUM(AL$27:AL1991)-1</f>
        <v>0.23049160003961466</v>
      </c>
    </row>
    <row r="1992" spans="1:44" x14ac:dyDescent="0.25">
      <c r="A1992" s="1">
        <v>43138</v>
      </c>
      <c r="B1992">
        <v>9.1530000000000005</v>
      </c>
      <c r="G1992">
        <f t="shared" si="579"/>
        <v>7342.4747817353818</v>
      </c>
      <c r="H1992">
        <f t="shared" si="580"/>
        <v>7244.5358251430935</v>
      </c>
      <c r="I1992" s="5">
        <f t="shared" si="569"/>
        <v>0</v>
      </c>
      <c r="J1992" s="6">
        <f>+H1992+SUM($D$16:$E$16)-SUM($F$27:F1992)</f>
        <v>8884.6601409325758</v>
      </c>
      <c r="K1992" s="10">
        <f t="shared" si="581"/>
        <v>1.0701682154312664E-3</v>
      </c>
      <c r="L1992" s="10">
        <f>+H1992/SUM(F$27:F1992)-1</f>
        <v>0.15361134351083083</v>
      </c>
      <c r="M1992">
        <v>8.0350000000000001</v>
      </c>
      <c r="R1992">
        <f t="shared" si="582"/>
        <v>6543.6938121281946</v>
      </c>
      <c r="S1992">
        <f t="shared" si="583"/>
        <v>6272.6246367975373</v>
      </c>
      <c r="T1992" s="5">
        <f t="shared" si="570"/>
        <v>0</v>
      </c>
      <c r="U1992" s="6">
        <f>+S1992+SUM($D$17:$E$17)-SUM($Q$27:Q1992)</f>
        <v>7639.5148999554312</v>
      </c>
      <c r="V1992" s="10">
        <f t="shared" si="571"/>
        <v>1.4934760243609846E-2</v>
      </c>
      <c r="W1992" s="10">
        <f>+S1992/SUM(Q$27:Q1992)-1</f>
        <v>0.1986419074373782</v>
      </c>
      <c r="X1992">
        <v>5.0060000000000002</v>
      </c>
      <c r="AC1992">
        <f t="shared" si="584"/>
        <v>12662.774966430137</v>
      </c>
      <c r="AD1992">
        <f t="shared" si="585"/>
        <v>12449.427694616888</v>
      </c>
      <c r="AE1992" s="5">
        <f t="shared" si="572"/>
        <v>0</v>
      </c>
      <c r="AF1992" s="6">
        <f>+AD1992+SUM($D$18:$E$18)-SUM($AB$27:AB1992)</f>
        <v>14909.614168301094</v>
      </c>
      <c r="AG1992" s="10">
        <f t="shared" si="573"/>
        <v>5.8722292152486588E-3</v>
      </c>
      <c r="AH1992" s="10">
        <f>+AD1992/SUM(AB$27:AB1992)-1</f>
        <v>0.32162145883645854</v>
      </c>
      <c r="AI1992" s="6">
        <f t="shared" si="574"/>
        <v>0</v>
      </c>
      <c r="AL1992" s="6">
        <f t="shared" si="575"/>
        <v>0</v>
      </c>
      <c r="AM1992" s="6">
        <f t="shared" si="576"/>
        <v>26548.943560293716</v>
      </c>
      <c r="AN1992" s="6">
        <f t="shared" si="577"/>
        <v>25966.588156557518</v>
      </c>
      <c r="AO1992" s="5">
        <f t="shared" si="578"/>
        <v>0</v>
      </c>
      <c r="AP1992" s="6">
        <f>+AN1992+SUM($D$16:$E$18)-SUM($AL$27:AL1992)</f>
        <v>31433.789209189097</v>
      </c>
      <c r="AQ1992" s="10">
        <f t="shared" si="586"/>
        <v>6.6919454029183978E-3</v>
      </c>
      <c r="AR1992" s="10">
        <f>+AN1992/SUM(AL$27:AL1992)-1</f>
        <v>0.2404737761942688</v>
      </c>
    </row>
    <row r="1993" spans="1:44" x14ac:dyDescent="0.25">
      <c r="A1993" s="1">
        <v>43139</v>
      </c>
      <c r="B1993">
        <v>9.1020000000000003</v>
      </c>
      <c r="C1993">
        <f>+$C$16</f>
        <v>60</v>
      </c>
      <c r="D1993" s="7">
        <f>+$H$16</f>
        <v>1.0004210526315789</v>
      </c>
      <c r="E1993" s="7">
        <f>+$J$16</f>
        <v>0.46199999999999997</v>
      </c>
      <c r="F1993" s="6">
        <f>+C1993-D1993-E1993</f>
        <v>58.537578947368416</v>
      </c>
      <c r="G1993">
        <f t="shared" si="579"/>
        <v>7360.1005051306356</v>
      </c>
      <c r="H1993">
        <f t="shared" si="580"/>
        <v>7262.7072588831743</v>
      </c>
      <c r="I1993" s="5">
        <f t="shared" si="569"/>
        <v>117240</v>
      </c>
      <c r="J1993" s="6">
        <f>+H1993+SUM($D$16:$E$16)-SUM($F$27:F1993)</f>
        <v>8844.2939957252893</v>
      </c>
      <c r="K1993" s="10">
        <f t="shared" si="581"/>
        <v>-4.5433527638626403E-3</v>
      </c>
      <c r="L1993" s="10">
        <f>+H1993/SUM(F$27:F1993)-1</f>
        <v>0.1458241924832766</v>
      </c>
      <c r="M1993">
        <v>7.875</v>
      </c>
      <c r="N1993">
        <f>+$C$17</f>
        <v>50</v>
      </c>
      <c r="O1993" s="7">
        <f>+$H$17</f>
        <v>0.83368421052631569</v>
      </c>
      <c r="P1993" s="7">
        <f>+$J$17</f>
        <v>0.38500000000000001</v>
      </c>
      <c r="Q1993" s="6">
        <f>+N1993-O1993-P1993</f>
        <v>48.781315789473688</v>
      </c>
      <c r="R1993">
        <f t="shared" si="582"/>
        <v>6463.3900149980745</v>
      </c>
      <c r="S1993">
        <f t="shared" si="583"/>
        <v>6196.4999237273214</v>
      </c>
      <c r="T1993" s="5">
        <f t="shared" si="570"/>
        <v>97700</v>
      </c>
      <c r="U1993" s="6">
        <f>+S1993+SUM($D$17:$E$17)-SUM($Q$27:Q1993)</f>
        <v>7514.6088710957438</v>
      </c>
      <c r="V1993" s="10">
        <f t="shared" si="571"/>
        <v>-1.6349994796190037E-2</v>
      </c>
      <c r="W1993" s="10">
        <f>+S1993/SUM(Q$27:Q1993)-1</f>
        <v>0.17315935940027782</v>
      </c>
      <c r="X1993">
        <v>4.9169999999999998</v>
      </c>
      <c r="Y1993">
        <f>+$C$18</f>
        <v>90</v>
      </c>
      <c r="Z1993" s="7">
        <f>+$H$18</f>
        <v>1.5006315789473685</v>
      </c>
      <c r="AA1993" s="7">
        <f>+$J$18</f>
        <v>0.69300000000000006</v>
      </c>
      <c r="AB1993" s="6">
        <f>+Y1993-Z1993-AA1993</f>
        <v>87.806368421052639</v>
      </c>
      <c r="AC1993">
        <f t="shared" si="584"/>
        <v>12525.454093138787</v>
      </c>
      <c r="AD1993">
        <f t="shared" si="585"/>
        <v>12315.899851128052</v>
      </c>
      <c r="AE1993" s="5">
        <f t="shared" si="572"/>
        <v>175860</v>
      </c>
      <c r="AF1993" s="6">
        <f>+AD1993+SUM($D$18:$E$18)-SUM($AB$27:AB1993)</f>
        <v>14688.279956391203</v>
      </c>
      <c r="AG1993" s="10">
        <f t="shared" si="573"/>
        <v>-1.4845066372036864E-2</v>
      </c>
      <c r="AH1993" s="10">
        <f>+AD1993/SUM(AB$27:AB1993)-1</f>
        <v>0.29537150069974794</v>
      </c>
      <c r="AI1993" s="6">
        <f t="shared" si="574"/>
        <v>200</v>
      </c>
      <c r="AL1993" s="6">
        <f t="shared" si="575"/>
        <v>195.12526315789475</v>
      </c>
      <c r="AM1993" s="6">
        <f t="shared" si="576"/>
        <v>26348.9446132675</v>
      </c>
      <c r="AN1993" s="6">
        <f t="shared" si="577"/>
        <v>25775.107033738546</v>
      </c>
      <c r="AO1993" s="5">
        <f t="shared" si="578"/>
        <v>390800</v>
      </c>
      <c r="AP1993" s="6">
        <f>+AN1993+SUM($D$16:$E$18)-SUM($AL$27:AL1993)</f>
        <v>31047.182823212232</v>
      </c>
      <c r="AQ1993" s="10">
        <f t="shared" si="586"/>
        <v>-1.2299070385820676E-2</v>
      </c>
      <c r="AR1993" s="10">
        <f>+AN1993/SUM(AL$27:AL1993)-1</f>
        <v>0.21995453869040871</v>
      </c>
    </row>
    <row r="1994" spans="1:44" x14ac:dyDescent="0.25">
      <c r="A1994" s="1">
        <v>43140</v>
      </c>
      <c r="B1994">
        <v>8.9589999999999996</v>
      </c>
      <c r="G1994">
        <f t="shared" si="579"/>
        <v>7244.4671968210687</v>
      </c>
      <c r="H1994">
        <f t="shared" si="580"/>
        <v>7148.6040795796916</v>
      </c>
      <c r="I1994" s="5">
        <f t="shared" si="569"/>
        <v>0</v>
      </c>
      <c r="J1994" s="6">
        <f>+H1994+SUM($D$16:$E$16)-SUM($F$27:F1994)</f>
        <v>8730.1908164218039</v>
      </c>
      <c r="K1994" s="10">
        <f t="shared" si="581"/>
        <v>-1.2901332696384271E-2</v>
      </c>
      <c r="L1994" s="10">
        <f>+H1994/SUM(F$27:F1994)-1</f>
        <v>0.12782234019530581</v>
      </c>
      <c r="M1994">
        <v>7.7930000000000001</v>
      </c>
      <c r="R1994">
        <f t="shared" si="582"/>
        <v>6396.0886840482535</v>
      </c>
      <c r="S1994">
        <f t="shared" si="583"/>
        <v>6131.9776388072396</v>
      </c>
      <c r="T1994" s="5">
        <f t="shared" si="570"/>
        <v>0</v>
      </c>
      <c r="U1994" s="6">
        <f>+S1994+SUM($D$17:$E$17)-SUM($Q$27:Q1994)</f>
        <v>7450.0865861756602</v>
      </c>
      <c r="V1994" s="10">
        <f t="shared" si="571"/>
        <v>-8.5862466066947141E-3</v>
      </c>
      <c r="W1994" s="10">
        <f>+S1994/SUM(Q$27:Q1994)-1</f>
        <v>0.16094360480080816</v>
      </c>
      <c r="X1994">
        <v>4.9269999999999996</v>
      </c>
      <c r="AC1994">
        <f t="shared" si="584"/>
        <v>12550.927865953792</v>
      </c>
      <c r="AD1994">
        <f t="shared" si="585"/>
        <v>12340.947440819178</v>
      </c>
      <c r="AE1994" s="5">
        <f t="shared" si="572"/>
        <v>0</v>
      </c>
      <c r="AF1994" s="6">
        <f>+AD1994+SUM($D$18:$E$18)-SUM($AB$27:AB1994)</f>
        <v>14713.32754608233</v>
      </c>
      <c r="AG1994" s="10">
        <f t="shared" si="573"/>
        <v>1.7052772527137439E-3</v>
      </c>
      <c r="AH1994" s="10">
        <f>+AD1994/SUM(AB$27:AB1994)-1</f>
        <v>0.29800597599098166</v>
      </c>
      <c r="AI1994" s="6">
        <f t="shared" si="574"/>
        <v>0</v>
      </c>
      <c r="AL1994" s="6">
        <f t="shared" si="575"/>
        <v>0</v>
      </c>
      <c r="AM1994" s="6">
        <f t="shared" si="576"/>
        <v>26191.483746823113</v>
      </c>
      <c r="AN1994" s="6">
        <f t="shared" si="577"/>
        <v>25621.529159206111</v>
      </c>
      <c r="AO1994" s="5">
        <f t="shared" si="578"/>
        <v>0</v>
      </c>
      <c r="AP1994" s="6">
        <f>+AN1994+SUM($D$16:$E$18)-SUM($AL$27:AL1994)</f>
        <v>30893.604948679797</v>
      </c>
      <c r="AQ1994" s="10">
        <f t="shared" si="586"/>
        <v>-4.9465961342429754E-3</v>
      </c>
      <c r="AR1994" s="10">
        <f>+AN1994/SUM(AL$27:AL1994)-1</f>
        <v>0.21268558633133505</v>
      </c>
    </row>
    <row r="1995" spans="1:44" x14ac:dyDescent="0.25">
      <c r="A1995" s="1">
        <v>43143</v>
      </c>
      <c r="B1995">
        <v>9.016</v>
      </c>
      <c r="G1995">
        <f t="shared" si="579"/>
        <v>7290.5587952381693</v>
      </c>
      <c r="H1995">
        <f t="shared" si="580"/>
        <v>7194.085766434926</v>
      </c>
      <c r="I1995" s="5">
        <f t="shared" si="569"/>
        <v>0</v>
      </c>
      <c r="J1995" s="6">
        <f>+H1995+SUM($D$16:$E$16)-SUM($F$27:F1995)</f>
        <v>8775.672503277041</v>
      </c>
      <c r="K1995" s="10">
        <f t="shared" si="581"/>
        <v>5.209701346926332E-3</v>
      </c>
      <c r="L1995" s="10">
        <f>+H1995/SUM(F$27:F1995)-1</f>
        <v>0.13499790369470666</v>
      </c>
      <c r="M1995">
        <v>7.8840000000000003</v>
      </c>
      <c r="R1995">
        <f t="shared" si="582"/>
        <v>6470.7767464437875</v>
      </c>
      <c r="S1995">
        <f t="shared" si="583"/>
        <v>6203.5816379258667</v>
      </c>
      <c r="T1995" s="5">
        <f t="shared" si="570"/>
        <v>0</v>
      </c>
      <c r="U1995" s="6">
        <f>+S1995+SUM($D$17:$E$17)-SUM($Q$27:Q1995)</f>
        <v>7521.6905852942882</v>
      </c>
      <c r="V1995" s="10">
        <f t="shared" si="571"/>
        <v>9.611163345603968E-3</v>
      </c>
      <c r="W1995" s="10">
        <f>+S1995/SUM(Q$27:Q1995)-1</f>
        <v>0.17450011295387813</v>
      </c>
      <c r="X1995">
        <v>4.9619999999999997</v>
      </c>
      <c r="AC1995">
        <f t="shared" si="584"/>
        <v>12640.086070806316</v>
      </c>
      <c r="AD1995">
        <f t="shared" si="585"/>
        <v>12428.61400473813</v>
      </c>
      <c r="AE1995" s="5">
        <f t="shared" si="572"/>
        <v>0</v>
      </c>
      <c r="AF1995" s="6">
        <f>+AD1995+SUM($D$18:$E$18)-SUM($AB$27:AB1995)</f>
        <v>14800.994110001282</v>
      </c>
      <c r="AG1995" s="10">
        <f t="shared" si="573"/>
        <v>5.9583098143081159E-3</v>
      </c>
      <c r="AH1995" s="10">
        <f>+AD1995/SUM(AB$27:AB1995)-1</f>
        <v>0.30722663951030094</v>
      </c>
      <c r="AI1995" s="6">
        <f t="shared" si="574"/>
        <v>0</v>
      </c>
      <c r="AL1995" s="6">
        <f t="shared" si="575"/>
        <v>0</v>
      </c>
      <c r="AM1995" s="6">
        <f t="shared" si="576"/>
        <v>26401.421612488273</v>
      </c>
      <c r="AN1995" s="6">
        <f t="shared" si="577"/>
        <v>25826.281409098923</v>
      </c>
      <c r="AO1995" s="5">
        <f t="shared" si="578"/>
        <v>0</v>
      </c>
      <c r="AP1995" s="6">
        <f>+AN1995+SUM($D$16:$E$18)-SUM($AL$27:AL1995)</f>
        <v>31098.357198572612</v>
      </c>
      <c r="AQ1995" s="10">
        <f t="shared" si="586"/>
        <v>6.6276580616910774E-3</v>
      </c>
      <c r="AR1995" s="10">
        <f>+AN1995/SUM(AL$27:AL1995)-1</f>
        <v>0.22237665904877679</v>
      </c>
    </row>
    <row r="1996" spans="1:44" x14ac:dyDescent="0.25">
      <c r="A1996" s="1">
        <v>43144</v>
      </c>
      <c r="B1996">
        <v>9.0419999999999998</v>
      </c>
      <c r="G1996">
        <f t="shared" si="579"/>
        <v>7311.5830331126363</v>
      </c>
      <c r="H1996">
        <f t="shared" si="580"/>
        <v>7214.831799035559</v>
      </c>
      <c r="I1996" s="5">
        <f t="shared" si="569"/>
        <v>0</v>
      </c>
      <c r="J1996" s="6">
        <f>+H1996+SUM($D$16:$E$16)-SUM($F$27:F1996)</f>
        <v>8796.418535877674</v>
      </c>
      <c r="K1996" s="10">
        <f t="shared" si="581"/>
        <v>2.3640390628623109E-3</v>
      </c>
      <c r="L1996" s="10">
        <f>+H1996/SUM(F$27:F1996)-1</f>
        <v>0.13827096774706504</v>
      </c>
      <c r="M1996">
        <v>7.8440000000000003</v>
      </c>
      <c r="R1996">
        <f t="shared" si="582"/>
        <v>6437.9468289072893</v>
      </c>
      <c r="S1996">
        <f t="shared" si="583"/>
        <v>6172.1073525989977</v>
      </c>
      <c r="T1996" s="5">
        <f t="shared" si="570"/>
        <v>0</v>
      </c>
      <c r="U1996" s="6">
        <f>+S1996+SUM($D$17:$E$17)-SUM($Q$27:Q1996)</f>
        <v>7490.2162999674192</v>
      </c>
      <c r="V1996" s="10">
        <f t="shared" si="571"/>
        <v>-4.1844695643828977E-3</v>
      </c>
      <c r="W1996" s="10">
        <f>+S1996/SUM(Q$27:Q1996)-1</f>
        <v>0.16854120827120989</v>
      </c>
      <c r="X1996">
        <v>4.9370000000000003</v>
      </c>
      <c r="AC1996">
        <f t="shared" si="584"/>
        <v>12576.401638768801</v>
      </c>
      <c r="AD1996">
        <f t="shared" si="585"/>
        <v>12365.99503051031</v>
      </c>
      <c r="AE1996" s="5">
        <f t="shared" si="572"/>
        <v>0</v>
      </c>
      <c r="AF1996" s="6">
        <f>+AD1996+SUM($D$18:$E$18)-SUM($AB$27:AB1996)</f>
        <v>14738.375135773464</v>
      </c>
      <c r="AG1996" s="10">
        <f t="shared" si="573"/>
        <v>-4.2307275958920476E-3</v>
      </c>
      <c r="AH1996" s="10">
        <f>+AD1996/SUM(AB$27:AB1996)-1</f>
        <v>0.30064045128221606</v>
      </c>
      <c r="AI1996" s="6">
        <f t="shared" si="574"/>
        <v>0</v>
      </c>
      <c r="AL1996" s="6">
        <f t="shared" si="575"/>
        <v>0</v>
      </c>
      <c r="AM1996" s="6">
        <f t="shared" si="576"/>
        <v>26325.931500788727</v>
      </c>
      <c r="AN1996" s="6">
        <f t="shared" si="577"/>
        <v>25752.934182144869</v>
      </c>
      <c r="AO1996" s="5">
        <f t="shared" si="578"/>
        <v>0</v>
      </c>
      <c r="AP1996" s="6">
        <f>+AN1996+SUM($D$16:$E$18)-SUM($AL$27:AL1996)</f>
        <v>31025.009971618554</v>
      </c>
      <c r="AQ1996" s="10">
        <f t="shared" si="586"/>
        <v>-2.3585563213424088E-3</v>
      </c>
      <c r="AR1996" s="10">
        <f>+AN1996/SUM(AL$27:AL1996)-1</f>
        <v>0.2189050815183391</v>
      </c>
    </row>
    <row r="1997" spans="1:44" x14ac:dyDescent="0.25">
      <c r="A1997" s="1">
        <v>43145</v>
      </c>
      <c r="B1997">
        <v>9.1549999999999994</v>
      </c>
      <c r="G1997">
        <f t="shared" si="579"/>
        <v>7402.9576054132031</v>
      </c>
      <c r="H1997">
        <f t="shared" si="580"/>
        <v>7304.997248415234</v>
      </c>
      <c r="I1997" s="5">
        <f t="shared" si="569"/>
        <v>0</v>
      </c>
      <c r="J1997" s="6">
        <f>+H1997+SUM($D$16:$E$16)-SUM($F$27:F1997)</f>
        <v>8886.5839852573481</v>
      </c>
      <c r="K1997" s="10">
        <f t="shared" si="581"/>
        <v>1.0250245484786591E-2</v>
      </c>
      <c r="L1997" s="10">
        <f>+H1997/SUM(F$27:F1997)-1</f>
        <v>0.15249620766693006</v>
      </c>
      <c r="M1997">
        <v>7.9189999999999996</v>
      </c>
      <c r="R1997">
        <f t="shared" si="582"/>
        <v>6499.5029242882229</v>
      </c>
      <c r="S1997">
        <f t="shared" si="583"/>
        <v>6231.1216375868762</v>
      </c>
      <c r="T1997" s="5">
        <f t="shared" si="570"/>
        <v>0</v>
      </c>
      <c r="U1997" s="6">
        <f>+S1997+SUM($D$17:$E$17)-SUM($Q$27:Q1997)</f>
        <v>7549.2305849552968</v>
      </c>
      <c r="V1997" s="10">
        <f t="shared" si="571"/>
        <v>7.8788492380565955E-3</v>
      </c>
      <c r="W1997" s="10">
        <f>+S1997/SUM(Q$27:Q1997)-1</f>
        <v>0.17971415455121242</v>
      </c>
      <c r="X1997">
        <v>4.95</v>
      </c>
      <c r="AC1997">
        <f t="shared" si="584"/>
        <v>12609.51754342831</v>
      </c>
      <c r="AD1997">
        <f t="shared" si="585"/>
        <v>12398.556897108778</v>
      </c>
      <c r="AE1997" s="5">
        <f t="shared" si="572"/>
        <v>0</v>
      </c>
      <c r="AF1997" s="6">
        <f>+AD1997+SUM($D$18:$E$18)-SUM($AB$27:AB1997)</f>
        <v>14770.937002371929</v>
      </c>
      <c r="AG1997" s="10">
        <f t="shared" si="573"/>
        <v>2.2093254038180188E-3</v>
      </c>
      <c r="AH1997" s="10">
        <f>+AD1997/SUM(AB$27:AB1997)-1</f>
        <v>0.30406526916082033</v>
      </c>
      <c r="AI1997" s="6">
        <f t="shared" si="574"/>
        <v>0</v>
      </c>
      <c r="AL1997" s="6">
        <f t="shared" si="575"/>
        <v>0</v>
      </c>
      <c r="AM1997" s="6">
        <f t="shared" si="576"/>
        <v>26511.978073129736</v>
      </c>
      <c r="AN1997" s="6">
        <f t="shared" si="577"/>
        <v>25934.675783110888</v>
      </c>
      <c r="AO1997" s="5">
        <f t="shared" si="578"/>
        <v>0</v>
      </c>
      <c r="AP1997" s="6">
        <f>+AN1997+SUM($D$16:$E$18)-SUM($AL$27:AL1997)</f>
        <v>31206.75157258457</v>
      </c>
      <c r="AQ1997" s="10">
        <f t="shared" si="586"/>
        <v>5.8579062869688059E-3</v>
      </c>
      <c r="AR1997" s="10">
        <f>+AN1997/SUM(AL$27:AL1997)-1</f>
        <v>0.22750704350736739</v>
      </c>
    </row>
    <row r="1998" spans="1:44" x14ac:dyDescent="0.25">
      <c r="A1998" s="1">
        <v>43146</v>
      </c>
      <c r="B1998">
        <v>9.2309999999999999</v>
      </c>
      <c r="G1998">
        <f t="shared" si="579"/>
        <v>7464.4130699693369</v>
      </c>
      <c r="H1998">
        <f t="shared" si="580"/>
        <v>7365.6394975555459</v>
      </c>
      <c r="I1998" s="5">
        <f t="shared" si="569"/>
        <v>0</v>
      </c>
      <c r="J1998" s="6">
        <f>+H1998+SUM($D$16:$E$16)-SUM($F$27:F1998)</f>
        <v>8947.2262343976581</v>
      </c>
      <c r="K1998" s="10">
        <f t="shared" si="581"/>
        <v>6.824022508639338E-3</v>
      </c>
      <c r="L1998" s="10">
        <f>+H1998/SUM(F$27:F1998)-1</f>
        <v>0.16206362566613097</v>
      </c>
      <c r="M1998">
        <v>7.9619999999999997</v>
      </c>
      <c r="R1998">
        <f t="shared" si="582"/>
        <v>6534.7950856399584</v>
      </c>
      <c r="S1998">
        <f t="shared" si="583"/>
        <v>6264.9564943132609</v>
      </c>
      <c r="T1998" s="5">
        <f t="shared" si="570"/>
        <v>0</v>
      </c>
      <c r="U1998" s="6">
        <f>+S1998+SUM($D$17:$E$17)-SUM($Q$27:Q1998)</f>
        <v>7583.0654416816824</v>
      </c>
      <c r="V1998" s="10">
        <f t="shared" si="571"/>
        <v>4.4818947236575646E-3</v>
      </c>
      <c r="W1998" s="10">
        <f>+S1998/SUM(Q$27:Q1998)-1</f>
        <v>0.18611997708508077</v>
      </c>
      <c r="X1998">
        <v>4.976</v>
      </c>
      <c r="AC1998">
        <f t="shared" si="584"/>
        <v>12675.749352747327</v>
      </c>
      <c r="AD1998">
        <f t="shared" si="585"/>
        <v>12463.680630305713</v>
      </c>
      <c r="AE1998" s="5">
        <f t="shared" si="572"/>
        <v>0</v>
      </c>
      <c r="AF1998" s="6">
        <f>+AD1998+SUM($D$18:$E$18)-SUM($AB$27:AB1998)</f>
        <v>14836.060735568864</v>
      </c>
      <c r="AG1998" s="10">
        <f t="shared" si="573"/>
        <v>4.4089100905702061E-3</v>
      </c>
      <c r="AH1998" s="10">
        <f>+AD1998/SUM(AB$27:AB1998)-1</f>
        <v>0.31091490491802865</v>
      </c>
      <c r="AI1998" s="6">
        <f t="shared" si="574"/>
        <v>0</v>
      </c>
      <c r="AL1998" s="6">
        <f t="shared" si="575"/>
        <v>0</v>
      </c>
      <c r="AM1998" s="6">
        <f t="shared" si="576"/>
        <v>26674.957508356623</v>
      </c>
      <c r="AN1998" s="6">
        <f t="shared" si="577"/>
        <v>26094.276622174519</v>
      </c>
      <c r="AO1998" s="5">
        <f t="shared" si="578"/>
        <v>0</v>
      </c>
      <c r="AP1998" s="6">
        <f>+AN1998+SUM($D$16:$E$18)-SUM($AL$27:AL1998)</f>
        <v>31366.352411648204</v>
      </c>
      <c r="AQ1998" s="10">
        <f t="shared" si="586"/>
        <v>5.1143047905006789E-3</v>
      </c>
      <c r="AR1998" s="10">
        <f>+AN1998/SUM(AL$27:AL1998)-1</f>
        <v>0.23506106715272468</v>
      </c>
    </row>
    <row r="1999" spans="1:44" x14ac:dyDescent="0.25">
      <c r="A1999" s="1">
        <v>43147</v>
      </c>
      <c r="B1999">
        <v>9.2309999999999999</v>
      </c>
      <c r="G1999">
        <f t="shared" si="579"/>
        <v>7464.4130699693369</v>
      </c>
      <c r="H1999">
        <f t="shared" si="580"/>
        <v>7365.6394975555459</v>
      </c>
      <c r="I1999" s="5">
        <f t="shared" si="569"/>
        <v>0</v>
      </c>
      <c r="J1999" s="6">
        <f>+H1999+SUM($D$16:$E$16)-SUM($F$27:F1999)</f>
        <v>8947.2262343976581</v>
      </c>
      <c r="K1999" s="10">
        <f t="shared" si="581"/>
        <v>0</v>
      </c>
      <c r="L1999" s="10">
        <f>+H1999/SUM(F$27:F1999)-1</f>
        <v>0.16206362566613097</v>
      </c>
      <c r="M1999">
        <v>8.0370000000000008</v>
      </c>
      <c r="R1999">
        <f t="shared" si="582"/>
        <v>6596.3511810208938</v>
      </c>
      <c r="S1999">
        <f t="shared" si="583"/>
        <v>6323.9707793011412</v>
      </c>
      <c r="T1999" s="5">
        <f t="shared" si="570"/>
        <v>0</v>
      </c>
      <c r="U1999" s="6">
        <f>+S1999+SUM($D$17:$E$17)-SUM($Q$27:Q1999)</f>
        <v>7642.0797266695618</v>
      </c>
      <c r="V1999" s="10">
        <f t="shared" si="571"/>
        <v>7.7823784380781635E-3</v>
      </c>
      <c r="W1999" s="10">
        <f>+S1999/SUM(Q$27:Q1999)-1</f>
        <v>0.19729292336508353</v>
      </c>
      <c r="X1999">
        <v>5.0259999999999998</v>
      </c>
      <c r="AC1999">
        <f t="shared" si="584"/>
        <v>12803.11821682236</v>
      </c>
      <c r="AD1999">
        <f t="shared" si="585"/>
        <v>12588.918578761357</v>
      </c>
      <c r="AE1999" s="5">
        <f t="shared" si="572"/>
        <v>0</v>
      </c>
      <c r="AF1999" s="6">
        <f>+AD1999+SUM($D$18:$E$18)-SUM($AB$27:AB1999)</f>
        <v>14961.298684024508</v>
      </c>
      <c r="AG1999" s="10">
        <f t="shared" si="573"/>
        <v>8.4414556321807943E-3</v>
      </c>
      <c r="AH1999" s="10">
        <f>+AD1999/SUM(AB$27:AB1999)-1</f>
        <v>0.3240872813741984</v>
      </c>
      <c r="AI1999" s="6">
        <f t="shared" si="574"/>
        <v>0</v>
      </c>
      <c r="AL1999" s="6">
        <f t="shared" si="575"/>
        <v>0</v>
      </c>
      <c r="AM1999" s="6">
        <f t="shared" si="576"/>
        <v>26863.882467812589</v>
      </c>
      <c r="AN1999" s="6">
        <f t="shared" si="577"/>
        <v>26278.528855618046</v>
      </c>
      <c r="AO1999" s="5">
        <f t="shared" si="578"/>
        <v>0</v>
      </c>
      <c r="AP1999" s="6">
        <f>+AN1999+SUM($D$16:$E$18)-SUM($AL$27:AL1999)</f>
        <v>31550.604645091731</v>
      </c>
      <c r="AQ1999" s="10">
        <f t="shared" si="586"/>
        <v>5.8742001946998634E-3</v>
      </c>
      <c r="AR1999" s="10">
        <f>+AN1999/SUM(AL$27:AL1999)-1</f>
        <v>0.24378185920061224</v>
      </c>
    </row>
    <row r="2000" spans="1:44" x14ac:dyDescent="0.25">
      <c r="A2000" s="1">
        <v>43150</v>
      </c>
      <c r="B2000">
        <v>9.2780000000000005</v>
      </c>
      <c r="G2000">
        <f t="shared" si="579"/>
        <v>7502.4184230501041</v>
      </c>
      <c r="H2000">
        <f t="shared" si="580"/>
        <v>7403.1419411028446</v>
      </c>
      <c r="I2000" s="5">
        <f t="shared" si="569"/>
        <v>0</v>
      </c>
      <c r="J2000" s="6">
        <f>+H2000+SUM($D$16:$E$16)-SUM($F$27:F2000)</f>
        <v>8984.7286779449569</v>
      </c>
      <c r="K2000" s="10">
        <f t="shared" si="581"/>
        <v>4.1915161822019265E-3</v>
      </c>
      <c r="L2000" s="10">
        <f>+H2000/SUM(F$27:F2000)-1</f>
        <v>0.16798031837616345</v>
      </c>
      <c r="M2000">
        <v>7.99</v>
      </c>
      <c r="R2000">
        <f t="shared" si="582"/>
        <v>6557.7760279155082</v>
      </c>
      <c r="S2000">
        <f t="shared" si="583"/>
        <v>6286.9884940420698</v>
      </c>
      <c r="T2000" s="5">
        <f t="shared" si="570"/>
        <v>0</v>
      </c>
      <c r="U2000" s="6">
        <f>+S2000+SUM($D$17:$E$17)-SUM($Q$27:Q2000)</f>
        <v>7605.0974414104921</v>
      </c>
      <c r="V2000" s="10">
        <f t="shared" si="571"/>
        <v>-4.8392959222877119E-3</v>
      </c>
      <c r="W2000" s="10">
        <f>+S2000/SUM(Q$27:Q2000)-1</f>
        <v>0.1902912103629486</v>
      </c>
      <c r="X2000">
        <v>5.0330000000000004</v>
      </c>
      <c r="AC2000">
        <f t="shared" si="584"/>
        <v>12820.949857792868</v>
      </c>
      <c r="AD2000">
        <f t="shared" si="585"/>
        <v>12606.45189154515</v>
      </c>
      <c r="AE2000" s="5">
        <f t="shared" si="572"/>
        <v>0</v>
      </c>
      <c r="AF2000" s="6">
        <f>+AD2000+SUM($D$18:$E$18)-SUM($AB$27:AB2000)</f>
        <v>14978.8319968083</v>
      </c>
      <c r="AG2000" s="10">
        <f t="shared" si="573"/>
        <v>1.1719111525065884E-3</v>
      </c>
      <c r="AH2000" s="10">
        <f>+AD2000/SUM(AB$27:AB2000)-1</f>
        <v>0.32593141407806248</v>
      </c>
      <c r="AI2000" s="6">
        <f t="shared" si="574"/>
        <v>0</v>
      </c>
      <c r="AL2000" s="6">
        <f t="shared" si="575"/>
        <v>0</v>
      </c>
      <c r="AM2000" s="6">
        <f t="shared" si="576"/>
        <v>26881.144308758481</v>
      </c>
      <c r="AN2000" s="6">
        <f t="shared" si="577"/>
        <v>26296.582326690062</v>
      </c>
      <c r="AO2000" s="5">
        <f t="shared" si="578"/>
        <v>0</v>
      </c>
      <c r="AP2000" s="6">
        <f>+AN2000+SUM($D$16:$E$18)-SUM($AL$27:AL2000)</f>
        <v>31568.658116163748</v>
      </c>
      <c r="AQ2000" s="10">
        <f t="shared" si="586"/>
        <v>5.7220681743186397E-4</v>
      </c>
      <c r="AR2000" s="10">
        <f>+AN2000/SUM(AL$27:AL2000)-1</f>
        <v>0.24463634310031401</v>
      </c>
    </row>
    <row r="2001" spans="1:44" x14ac:dyDescent="0.25">
      <c r="A2001" s="1">
        <v>43151</v>
      </c>
      <c r="B2001">
        <v>9.2680000000000007</v>
      </c>
      <c r="G2001">
        <f t="shared" si="579"/>
        <v>7494.3321777137708</v>
      </c>
      <c r="H2001">
        <f t="shared" si="580"/>
        <v>7395.162697794909</v>
      </c>
      <c r="I2001" s="5">
        <f t="shared" si="569"/>
        <v>0</v>
      </c>
      <c r="J2001" s="6">
        <f>+H2001+SUM($D$16:$E$16)-SUM($F$27:F2001)</f>
        <v>8976.7494346370222</v>
      </c>
      <c r="K2001" s="10">
        <f t="shared" si="581"/>
        <v>-8.8808951209862208E-4</v>
      </c>
      <c r="L2001" s="10">
        <f>+H2001/SUM(F$27:F2001)-1</f>
        <v>0.16672144758679486</v>
      </c>
      <c r="M2001">
        <v>8.0359999999999996</v>
      </c>
      <c r="R2001">
        <f t="shared" si="582"/>
        <v>6595.5304330824802</v>
      </c>
      <c r="S2001">
        <f t="shared" si="583"/>
        <v>6323.1839221679675</v>
      </c>
      <c r="T2001" s="5">
        <f t="shared" si="570"/>
        <v>0</v>
      </c>
      <c r="U2001" s="6">
        <f>+S2001+SUM($D$17:$E$17)-SUM($Q$27:Q2001)</f>
        <v>7641.2928695363889</v>
      </c>
      <c r="V2001" s="10">
        <f t="shared" si="571"/>
        <v>4.7593641507877038E-3</v>
      </c>
      <c r="W2001" s="10">
        <f>+S2001/SUM(Q$27:Q2001)-1</f>
        <v>0.19714395074801661</v>
      </c>
      <c r="X2001">
        <v>5.0060000000000002</v>
      </c>
      <c r="AC2001">
        <f t="shared" si="584"/>
        <v>12752.170671192349</v>
      </c>
      <c r="AD2001">
        <f t="shared" si="585"/>
        <v>12538.823399379102</v>
      </c>
      <c r="AE2001" s="5">
        <f t="shared" si="572"/>
        <v>0</v>
      </c>
      <c r="AF2001" s="6">
        <f>+AD2001+SUM($D$18:$E$18)-SUM($AB$27:AB2001)</f>
        <v>14911.203504642252</v>
      </c>
      <c r="AG2001" s="10">
        <f t="shared" si="573"/>
        <v>-4.5149376253407203E-3</v>
      </c>
      <c r="AH2001" s="10">
        <f>+AD2001/SUM(AB$27:AB2001)-1</f>
        <v>0.31881833079173072</v>
      </c>
      <c r="AI2001" s="6">
        <f t="shared" si="574"/>
        <v>0</v>
      </c>
      <c r="AL2001" s="6">
        <f t="shared" si="575"/>
        <v>0</v>
      </c>
      <c r="AM2001" s="6">
        <f t="shared" si="576"/>
        <v>26842.033281988603</v>
      </c>
      <c r="AN2001" s="6">
        <f t="shared" si="577"/>
        <v>26257.170019341978</v>
      </c>
      <c r="AO2001" s="5">
        <f t="shared" si="578"/>
        <v>0</v>
      </c>
      <c r="AP2001" s="6">
        <f>+AN2001+SUM($D$16:$E$18)-SUM($AL$27:AL2001)</f>
        <v>31529.245808815667</v>
      </c>
      <c r="AQ2001" s="10">
        <f t="shared" si="586"/>
        <v>-1.2484631815218306E-3</v>
      </c>
      <c r="AR2001" s="10">
        <f>+AN2001/SUM(AL$27:AL2001)-1</f>
        <v>0.24277092996481775</v>
      </c>
    </row>
    <row r="2002" spans="1:44" x14ac:dyDescent="0.25">
      <c r="A2002" s="1">
        <v>43152</v>
      </c>
      <c r="B2002">
        <v>9.3919999999999995</v>
      </c>
      <c r="G2002">
        <f t="shared" si="579"/>
        <v>7594.6016198843045</v>
      </c>
      <c r="H2002">
        <f t="shared" si="580"/>
        <v>7494.1053148133133</v>
      </c>
      <c r="I2002" s="5">
        <f t="shared" si="569"/>
        <v>0</v>
      </c>
      <c r="J2002" s="6">
        <f>+H2002+SUM($D$16:$E$16)-SUM($F$27:F2002)</f>
        <v>9075.6920516554273</v>
      </c>
      <c r="K2002" s="10">
        <f t="shared" si="581"/>
        <v>1.1022098560157234E-2</v>
      </c>
      <c r="L2002" s="10">
        <f>+H2002/SUM(F$27:F2002)-1</f>
        <v>0.18233144537496515</v>
      </c>
      <c r="M2002">
        <v>8.0500000000000007</v>
      </c>
      <c r="R2002">
        <f t="shared" si="582"/>
        <v>6607.020904220255</v>
      </c>
      <c r="S2002">
        <f t="shared" si="583"/>
        <v>6334.1999220323723</v>
      </c>
      <c r="T2002" s="5">
        <f t="shared" si="570"/>
        <v>0</v>
      </c>
      <c r="U2002" s="6">
        <f>+S2002+SUM($D$17:$E$17)-SUM($Q$27:Q2002)</f>
        <v>7652.3088694007938</v>
      </c>
      <c r="V2002" s="10">
        <f t="shared" si="571"/>
        <v>1.4416408391206836E-3</v>
      </c>
      <c r="W2002" s="10">
        <f>+S2002/SUM(Q$27:Q2002)-1</f>
        <v>0.19922956738695041</v>
      </c>
      <c r="X2002">
        <v>4.9820000000000002</v>
      </c>
      <c r="AC2002">
        <f t="shared" si="584"/>
        <v>12691.033616436333</v>
      </c>
      <c r="AD2002">
        <f t="shared" si="585"/>
        <v>12478.709184120393</v>
      </c>
      <c r="AE2002" s="5">
        <f t="shared" si="572"/>
        <v>0</v>
      </c>
      <c r="AF2002" s="6">
        <f>+AD2002+SUM($D$18:$E$18)-SUM($AB$27:AB2002)</f>
        <v>14851.089289383546</v>
      </c>
      <c r="AG2002" s="10">
        <f t="shared" si="573"/>
        <v>-4.0314797688858484E-3</v>
      </c>
      <c r="AH2002" s="10">
        <f>+AD2002/SUM(AB$27:AB2002)-1</f>
        <v>0.31249559009276928</v>
      </c>
      <c r="AI2002" s="6">
        <f t="shared" si="574"/>
        <v>0</v>
      </c>
      <c r="AL2002" s="6">
        <f t="shared" si="575"/>
        <v>0</v>
      </c>
      <c r="AM2002" s="6">
        <f t="shared" si="576"/>
        <v>26892.656140540894</v>
      </c>
      <c r="AN2002" s="6">
        <f t="shared" si="577"/>
        <v>26307.014420966079</v>
      </c>
      <c r="AO2002" s="5">
        <f t="shared" si="578"/>
        <v>0</v>
      </c>
      <c r="AP2002" s="6">
        <f>+AN2002+SUM($D$16:$E$18)-SUM($AL$27:AL2002)</f>
        <v>31579.090210439765</v>
      </c>
      <c r="AQ2002" s="10">
        <f t="shared" si="586"/>
        <v>1.5808941934842835E-3</v>
      </c>
      <c r="AR2002" s="10">
        <f>+AN2002/SUM(AL$27:AL2002)-1</f>
        <v>0.24513010170016836</v>
      </c>
    </row>
    <row r="2003" spans="1:44" x14ac:dyDescent="0.25">
      <c r="A2003" s="1">
        <v>43153</v>
      </c>
      <c r="B2003">
        <v>9.3260000000000005</v>
      </c>
      <c r="G2003">
        <f t="shared" si="579"/>
        <v>7541.2324006645049</v>
      </c>
      <c r="H2003">
        <f t="shared" si="580"/>
        <v>7441.442308980937</v>
      </c>
      <c r="I2003" s="5">
        <f t="shared" si="569"/>
        <v>0</v>
      </c>
      <c r="J2003" s="6">
        <f>+H2003+SUM($D$16:$E$16)-SUM($F$27:F2003)</f>
        <v>9023.029045823052</v>
      </c>
      <c r="K2003" s="10">
        <f t="shared" si="581"/>
        <v>-5.8026435375547747E-3</v>
      </c>
      <c r="L2003" s="10">
        <f>+H2003/SUM(F$27:F2003)-1</f>
        <v>0.17402289816513261</v>
      </c>
      <c r="M2003">
        <v>8.0340000000000007</v>
      </c>
      <c r="R2003">
        <f t="shared" si="582"/>
        <v>6593.8889372056556</v>
      </c>
      <c r="S2003">
        <f t="shared" si="583"/>
        <v>6321.6102079016246</v>
      </c>
      <c r="T2003" s="5">
        <f t="shared" si="570"/>
        <v>0</v>
      </c>
      <c r="U2003" s="6">
        <f>+S2003+SUM($D$17:$E$17)-SUM($Q$27:Q2003)</f>
        <v>7639.7191552700451</v>
      </c>
      <c r="V2003" s="10">
        <f t="shared" si="571"/>
        <v>-1.6452177173730265E-3</v>
      </c>
      <c r="W2003" s="10">
        <f>+S2003/SUM(Q$27:Q2003)-1</f>
        <v>0.1968460055138832</v>
      </c>
      <c r="X2003">
        <v>4.9850000000000003</v>
      </c>
      <c r="AC2003">
        <f t="shared" si="584"/>
        <v>12698.675748280835</v>
      </c>
      <c r="AD2003">
        <f t="shared" si="585"/>
        <v>12486.223461027732</v>
      </c>
      <c r="AE2003" s="5">
        <f t="shared" si="572"/>
        <v>0</v>
      </c>
      <c r="AF2003" s="6">
        <f>+AD2003+SUM($D$18:$E$18)-SUM($AB$27:AB2003)</f>
        <v>14858.603566290882</v>
      </c>
      <c r="AG2003" s="10">
        <f t="shared" si="573"/>
        <v>5.0597479827341196E-4</v>
      </c>
      <c r="AH2003" s="10">
        <f>+AD2003/SUM(AB$27:AB2003)-1</f>
        <v>0.3132859326801396</v>
      </c>
      <c r="AI2003" s="6">
        <f t="shared" si="574"/>
        <v>0</v>
      </c>
      <c r="AL2003" s="6">
        <f t="shared" si="575"/>
        <v>0</v>
      </c>
      <c r="AM2003" s="6">
        <f t="shared" si="576"/>
        <v>26833.797086150997</v>
      </c>
      <c r="AN2003" s="6">
        <f t="shared" si="577"/>
        <v>26249.275977910293</v>
      </c>
      <c r="AO2003" s="5">
        <f t="shared" si="578"/>
        <v>0</v>
      </c>
      <c r="AP2003" s="6">
        <f>+AN2003+SUM($D$16:$E$18)-SUM($AL$27:AL2003)</f>
        <v>31521.351767383978</v>
      </c>
      <c r="AQ2003" s="10">
        <f t="shared" si="586"/>
        <v>-1.8283757597519212E-3</v>
      </c>
      <c r="AR2003" s="10">
        <f>+AN2003/SUM(AL$27:AL2003)-1</f>
        <v>0.24239729924970232</v>
      </c>
    </row>
    <row r="2004" spans="1:44" x14ac:dyDescent="0.25">
      <c r="A2004" s="1">
        <v>43154</v>
      </c>
      <c r="B2004">
        <v>9.4559999999999995</v>
      </c>
      <c r="G2004">
        <f t="shared" si="579"/>
        <v>7646.353590036837</v>
      </c>
      <c r="H2004">
        <f t="shared" si="580"/>
        <v>7545.1724719841013</v>
      </c>
      <c r="I2004" s="5">
        <f t="shared" si="569"/>
        <v>0</v>
      </c>
      <c r="J2004" s="6">
        <f>+H2004+SUM($D$16:$E$16)-SUM($F$27:F2004)</f>
        <v>9126.7592088262136</v>
      </c>
      <c r="K2004" s="10">
        <f t="shared" si="581"/>
        <v>1.1496157496154735E-2</v>
      </c>
      <c r="L2004" s="10">
        <f>+H2004/SUM(F$27:F2004)-1</f>
        <v>0.19038821842692388</v>
      </c>
      <c r="M2004">
        <v>8.032</v>
      </c>
      <c r="R2004">
        <f t="shared" si="582"/>
        <v>6592.2474413288301</v>
      </c>
      <c r="S2004">
        <f t="shared" si="583"/>
        <v>6320.0364936352807</v>
      </c>
      <c r="T2004" s="5">
        <f t="shared" si="570"/>
        <v>0</v>
      </c>
      <c r="U2004" s="6">
        <f>+S2004+SUM($D$17:$E$17)-SUM($Q$27:Q2004)</f>
        <v>7638.1454410037031</v>
      </c>
      <c r="V2004" s="10">
        <f t="shared" si="571"/>
        <v>-2.0599111490327005E-4</v>
      </c>
      <c r="W2004" s="10">
        <f>+S2004/SUM(Q$27:Q2004)-1</f>
        <v>0.1965480602797498</v>
      </c>
      <c r="X2004">
        <v>5.0460000000000003</v>
      </c>
      <c r="AC2004">
        <f t="shared" si="584"/>
        <v>12854.065762452376</v>
      </c>
      <c r="AD2004">
        <f t="shared" si="585"/>
        <v>12639.013758143617</v>
      </c>
      <c r="AE2004" s="5">
        <f t="shared" si="572"/>
        <v>0</v>
      </c>
      <c r="AF2004" s="6">
        <f>+AD2004+SUM($D$18:$E$18)-SUM($AB$27:AB2004)</f>
        <v>15011.393863406769</v>
      </c>
      <c r="AG2004" s="10">
        <f t="shared" si="573"/>
        <v>1.0282951317344358E-2</v>
      </c>
      <c r="AH2004" s="10">
        <f>+AD2004/SUM(AB$27:AB2004)-1</f>
        <v>0.32935623195666675</v>
      </c>
      <c r="AI2004" s="6">
        <f t="shared" si="574"/>
        <v>0</v>
      </c>
      <c r="AL2004" s="6">
        <f t="shared" si="575"/>
        <v>0</v>
      </c>
      <c r="AM2004" s="6">
        <f t="shared" si="576"/>
        <v>27092.66679381804</v>
      </c>
      <c r="AN2004" s="6">
        <f t="shared" si="577"/>
        <v>26504.222723763</v>
      </c>
      <c r="AO2004" s="5">
        <f t="shared" si="578"/>
        <v>0</v>
      </c>
      <c r="AP2004" s="6">
        <f>+AN2004+SUM($D$16:$E$18)-SUM($AL$27:AL2004)</f>
        <v>31776.298513236685</v>
      </c>
      <c r="AQ2004" s="10">
        <f t="shared" si="586"/>
        <v>8.0880651227814848E-3</v>
      </c>
      <c r="AR2004" s="10">
        <f>+AN2004/SUM(AL$27:AL2004)-1</f>
        <v>0.25446411392171298</v>
      </c>
    </row>
    <row r="2005" spans="1:44" x14ac:dyDescent="0.25">
      <c r="A2005" s="1">
        <v>43157</v>
      </c>
      <c r="B2005">
        <v>9.4990000000000006</v>
      </c>
      <c r="G2005">
        <f t="shared" si="579"/>
        <v>7681.124444983071</v>
      </c>
      <c r="H2005">
        <f t="shared" si="580"/>
        <v>7579.4832182082255</v>
      </c>
      <c r="I2005" s="5">
        <f t="shared" si="569"/>
        <v>0</v>
      </c>
      <c r="J2005" s="6">
        <f>+H2005+SUM($D$16:$E$16)-SUM($F$27:F2005)</f>
        <v>9161.0699550503377</v>
      </c>
      <c r="K2005" s="10">
        <f t="shared" si="581"/>
        <v>3.7593570115166397E-3</v>
      </c>
      <c r="L2005" s="10">
        <f>+H2005/SUM(F$27:F2005)-1</f>
        <v>0.19580136282120875</v>
      </c>
      <c r="M2005">
        <v>8.07</v>
      </c>
      <c r="R2005">
        <f t="shared" si="582"/>
        <v>6623.4358629885037</v>
      </c>
      <c r="S2005">
        <f t="shared" si="583"/>
        <v>6349.9370646958068</v>
      </c>
      <c r="T2005" s="5">
        <f t="shared" si="570"/>
        <v>0</v>
      </c>
      <c r="U2005" s="6">
        <f>+S2005+SUM($D$17:$E$17)-SUM($Q$27:Q2005)</f>
        <v>7668.0460120642283</v>
      </c>
      <c r="V2005" s="10">
        <f t="shared" si="571"/>
        <v>3.9146375637220121E-3</v>
      </c>
      <c r="W2005" s="10">
        <f>+S2005/SUM(Q$27:Q2005)-1</f>
        <v>0.20220901972828442</v>
      </c>
      <c r="X2005">
        <v>5.0910000000000002</v>
      </c>
      <c r="AC2005">
        <f t="shared" si="584"/>
        <v>12968.697740119907</v>
      </c>
      <c r="AD2005">
        <f t="shared" si="585"/>
        <v>12751.727911753698</v>
      </c>
      <c r="AE2005" s="5">
        <f t="shared" si="572"/>
        <v>0</v>
      </c>
      <c r="AF2005" s="6">
        <f>+AD2005+SUM($D$18:$E$18)-SUM($AB$27:AB2005)</f>
        <v>15124.108017016848</v>
      </c>
      <c r="AG2005" s="10">
        <f t="shared" si="573"/>
        <v>7.5085734633104639E-3</v>
      </c>
      <c r="AH2005" s="10">
        <f>+AD2005/SUM(AB$27:AB2005)-1</f>
        <v>0.34121137076721975</v>
      </c>
      <c r="AI2005" s="6">
        <f t="shared" si="574"/>
        <v>0</v>
      </c>
      <c r="AL2005" s="6">
        <f t="shared" si="575"/>
        <v>0</v>
      </c>
      <c r="AM2005" s="6">
        <f t="shared" si="576"/>
        <v>27273.258048091484</v>
      </c>
      <c r="AN2005" s="6">
        <f t="shared" si="577"/>
        <v>26681.148194657733</v>
      </c>
      <c r="AO2005" s="5">
        <f t="shared" si="578"/>
        <v>0</v>
      </c>
      <c r="AP2005" s="6">
        <f>+AN2005+SUM($D$16:$E$18)-SUM($AL$27:AL2005)</f>
        <v>31953.223984131419</v>
      </c>
      <c r="AQ2005" s="10">
        <f t="shared" si="586"/>
        <v>5.5678439331452445E-3</v>
      </c>
      <c r="AR2005" s="10">
        <f>+AN2005/SUM(AL$27:AL2005)-1</f>
        <v>0.26283812497607806</v>
      </c>
    </row>
    <row r="2006" spans="1:44" x14ac:dyDescent="0.25">
      <c r="A2006" s="1">
        <v>43158</v>
      </c>
      <c r="B2006">
        <v>9.4659999999999993</v>
      </c>
      <c r="G2006">
        <f t="shared" si="579"/>
        <v>7654.4398353731704</v>
      </c>
      <c r="H2006">
        <f t="shared" si="580"/>
        <v>7553.1517152920369</v>
      </c>
      <c r="I2006" s="5">
        <f t="shared" si="569"/>
        <v>0</v>
      </c>
      <c r="J2006" s="6">
        <f>+H2006+SUM($D$16:$E$16)-SUM($F$27:F2006)</f>
        <v>9134.7384521341519</v>
      </c>
      <c r="K2006" s="10">
        <f t="shared" si="581"/>
        <v>-2.8742824850572779E-3</v>
      </c>
      <c r="L2006" s="10">
        <f>+H2006/SUM(F$27:F2006)-1</f>
        <v>0.19164708921629248</v>
      </c>
      <c r="M2006">
        <v>8.0589999999999993</v>
      </c>
      <c r="R2006">
        <f t="shared" si="582"/>
        <v>6614.4076356659652</v>
      </c>
      <c r="S2006">
        <f t="shared" si="583"/>
        <v>6341.2816362309168</v>
      </c>
      <c r="T2006" s="5">
        <f t="shared" si="570"/>
        <v>0</v>
      </c>
      <c r="U2006" s="6">
        <f>+S2006+SUM($D$17:$E$17)-SUM($Q$27:Q2006)</f>
        <v>7659.3905835993382</v>
      </c>
      <c r="V2006" s="10">
        <f t="shared" si="571"/>
        <v>-1.1287658487275642E-3</v>
      </c>
      <c r="W2006" s="10">
        <f>+S2006/SUM(Q$27:Q2006)-1</f>
        <v>0.20057032094055049</v>
      </c>
      <c r="X2006">
        <v>5.0590000000000002</v>
      </c>
      <c r="AC2006">
        <f t="shared" si="584"/>
        <v>12887.181667111885</v>
      </c>
      <c r="AD2006">
        <f t="shared" si="585"/>
        <v>12671.575624742085</v>
      </c>
      <c r="AE2006" s="5">
        <f t="shared" si="572"/>
        <v>0</v>
      </c>
      <c r="AF2006" s="6">
        <f>+AD2006+SUM($D$18:$E$18)-SUM($AB$27:AB2006)</f>
        <v>15043.955730005238</v>
      </c>
      <c r="AG2006" s="10">
        <f t="shared" si="573"/>
        <v>-5.2996373023405097E-3</v>
      </c>
      <c r="AH2006" s="10">
        <f>+AD2006/SUM(AB$27:AB2006)-1</f>
        <v>0.33278104983527101</v>
      </c>
      <c r="AI2006" s="6">
        <f t="shared" si="574"/>
        <v>0</v>
      </c>
      <c r="AL2006" s="6">
        <f t="shared" si="575"/>
        <v>0</v>
      </c>
      <c r="AM2006" s="6">
        <f t="shared" si="576"/>
        <v>27156.029138151018</v>
      </c>
      <c r="AN2006" s="6">
        <f t="shared" si="577"/>
        <v>26566.008976265039</v>
      </c>
      <c r="AO2006" s="5">
        <f t="shared" si="578"/>
        <v>0</v>
      </c>
      <c r="AP2006" s="6">
        <f>+AN2006+SUM($D$16:$E$18)-SUM($AL$27:AL2006)</f>
        <v>31838.084765738724</v>
      </c>
      <c r="AQ2006" s="10">
        <f t="shared" si="586"/>
        <v>-3.603367799439372E-3</v>
      </c>
      <c r="AR2006" s="10">
        <f>+AN2006/SUM(AL$27:AL2006)-1</f>
        <v>0.25738850213355891</v>
      </c>
    </row>
    <row r="2007" spans="1:44" x14ac:dyDescent="0.25">
      <c r="A2007" s="1">
        <v>43159</v>
      </c>
      <c r="B2007">
        <v>9.3689999999999998</v>
      </c>
      <c r="G2007">
        <f t="shared" si="579"/>
        <v>7576.0032556107371</v>
      </c>
      <c r="H2007">
        <f t="shared" si="580"/>
        <v>7475.7530552050594</v>
      </c>
      <c r="I2007" s="5">
        <f t="shared" si="569"/>
        <v>0</v>
      </c>
      <c r="J2007" s="6">
        <f>+H2007+SUM($D$16:$E$16)-SUM($F$27:F2007)</f>
        <v>9057.3397920471725</v>
      </c>
      <c r="K2007" s="10">
        <f t="shared" si="581"/>
        <v>-8.4730023188454018E-3</v>
      </c>
      <c r="L2007" s="10">
        <f>+H2007/SUM(F$27:F2007)-1</f>
        <v>0.17943604255941725</v>
      </c>
      <c r="M2007">
        <v>8.02</v>
      </c>
      <c r="R2007">
        <f t="shared" si="582"/>
        <v>6582.3984660678798</v>
      </c>
      <c r="S2007">
        <f t="shared" si="583"/>
        <v>6310.5942080372197</v>
      </c>
      <c r="T2007" s="5">
        <f t="shared" si="570"/>
        <v>0</v>
      </c>
      <c r="U2007" s="6">
        <f>+S2007+SUM($D$17:$E$17)-SUM($Q$27:Q2007)</f>
        <v>7628.7031554056402</v>
      </c>
      <c r="V2007" s="10">
        <f t="shared" si="571"/>
        <v>-4.0065104212608782E-3</v>
      </c>
      <c r="W2007" s="10">
        <f>+S2007/SUM(Q$27:Q2007)-1</f>
        <v>0.19476038887494918</v>
      </c>
      <c r="X2007">
        <v>5.0179999999999998</v>
      </c>
      <c r="AC2007">
        <f t="shared" si="584"/>
        <v>12782.739198570356</v>
      </c>
      <c r="AD2007">
        <f t="shared" si="585"/>
        <v>12568.880507008456</v>
      </c>
      <c r="AE2007" s="5">
        <f t="shared" si="572"/>
        <v>0</v>
      </c>
      <c r="AF2007" s="6">
        <f>+AD2007+SUM($D$18:$E$18)-SUM($AB$27:AB2007)</f>
        <v>14941.260612271608</v>
      </c>
      <c r="AG2007" s="10">
        <f t="shared" si="573"/>
        <v>-6.8263374059792659E-3</v>
      </c>
      <c r="AH2007" s="10">
        <f>+AD2007/SUM(AB$27:AB2007)-1</f>
        <v>0.32197970114121155</v>
      </c>
      <c r="AI2007" s="6">
        <f t="shared" si="574"/>
        <v>0</v>
      </c>
      <c r="AL2007" s="6">
        <f t="shared" si="575"/>
        <v>0</v>
      </c>
      <c r="AM2007" s="6">
        <f t="shared" si="576"/>
        <v>26941.140920248974</v>
      </c>
      <c r="AN2007" s="6">
        <f t="shared" si="577"/>
        <v>26355.227770250734</v>
      </c>
      <c r="AO2007" s="5">
        <f t="shared" si="578"/>
        <v>0</v>
      </c>
      <c r="AP2007" s="6">
        <f>+AN2007+SUM($D$16:$E$18)-SUM($AL$27:AL2007)</f>
        <v>31627.30355972442</v>
      </c>
      <c r="AQ2007" s="10">
        <f t="shared" si="586"/>
        <v>-6.6204109815402035E-3</v>
      </c>
      <c r="AR2007" s="10">
        <f>+AN2007/SUM(AL$27:AL2007)-1</f>
        <v>0.24741207454351244</v>
      </c>
    </row>
    <row r="2008" spans="1:44" x14ac:dyDescent="0.25">
      <c r="A2008" s="1">
        <v>43160</v>
      </c>
      <c r="B2008">
        <v>9.3620000000000001</v>
      </c>
      <c r="G2008">
        <f t="shared" si="579"/>
        <v>7570.3428838753043</v>
      </c>
      <c r="H2008">
        <f t="shared" si="580"/>
        <v>7470.1675848895047</v>
      </c>
      <c r="I2008" s="5">
        <f t="shared" si="569"/>
        <v>0</v>
      </c>
      <c r="J2008" s="6">
        <f>+H2008+SUM($D$16:$E$16)-SUM($F$27:F2008)</f>
        <v>9051.7543217316197</v>
      </c>
      <c r="K2008" s="10">
        <f t="shared" si="581"/>
        <v>-6.166788973134274E-4</v>
      </c>
      <c r="L2008" s="10">
        <f>+H2008/SUM(F$27:F2008)-1</f>
        <v>0.17855483300685937</v>
      </c>
      <c r="M2008">
        <v>7.9320000000000004</v>
      </c>
      <c r="R2008">
        <f t="shared" si="582"/>
        <v>6510.1726474875841</v>
      </c>
      <c r="S2008">
        <f t="shared" si="583"/>
        <v>6241.3507803181083</v>
      </c>
      <c r="T2008" s="5">
        <f t="shared" si="570"/>
        <v>0</v>
      </c>
      <c r="U2008" s="6">
        <f>+S2008+SUM($D$17:$E$17)-SUM($Q$27:Q2008)</f>
        <v>7559.4597276865306</v>
      </c>
      <c r="V2008" s="10">
        <f t="shared" si="571"/>
        <v>-9.076697088422514E-3</v>
      </c>
      <c r="W2008" s="10">
        <f>+S2008/SUM(Q$27:Q2008)-1</f>
        <v>0.18165079857307953</v>
      </c>
      <c r="X2008">
        <v>4.9779999999999998</v>
      </c>
      <c r="AC2008">
        <f t="shared" si="584"/>
        <v>12680.844107310329</v>
      </c>
      <c r="AD2008">
        <f t="shared" si="585"/>
        <v>12468.690148243941</v>
      </c>
      <c r="AE2008" s="5">
        <f t="shared" si="572"/>
        <v>0</v>
      </c>
      <c r="AF2008" s="6">
        <f>+AD2008+SUM($D$18:$E$18)-SUM($AB$27:AB2008)</f>
        <v>14841.070253507094</v>
      </c>
      <c r="AG2008" s="10">
        <f t="shared" si="573"/>
        <v>-6.7056161701793959E-3</v>
      </c>
      <c r="AH2008" s="10">
        <f>+AD2008/SUM(AB$27:AB2008)-1</f>
        <v>0.31144179997627552</v>
      </c>
      <c r="AI2008" s="6">
        <f t="shared" si="574"/>
        <v>0</v>
      </c>
      <c r="AL2008" s="6">
        <f t="shared" si="575"/>
        <v>0</v>
      </c>
      <c r="AM2008" s="6">
        <f t="shared" si="576"/>
        <v>26761.359638673217</v>
      </c>
      <c r="AN2008" s="6">
        <f t="shared" si="577"/>
        <v>26180.208513451551</v>
      </c>
      <c r="AO2008" s="5">
        <f t="shared" si="578"/>
        <v>0</v>
      </c>
      <c r="AP2008" s="6">
        <f>+AN2008+SUM($D$16:$E$18)-SUM($AL$27:AL2008)</f>
        <v>31452.284302925236</v>
      </c>
      <c r="AQ2008" s="10">
        <f t="shared" si="586"/>
        <v>-5.5338026673276142E-3</v>
      </c>
      <c r="AR2008" s="10">
        <f>+AN2008/SUM(AL$27:AL2008)-1</f>
        <v>0.23912828598694502</v>
      </c>
    </row>
    <row r="2009" spans="1:44" x14ac:dyDescent="0.25">
      <c r="A2009" s="1">
        <v>43161</v>
      </c>
      <c r="B2009">
        <v>9.1880000000000006</v>
      </c>
      <c r="G2009">
        <f t="shared" si="579"/>
        <v>7429.6422150231047</v>
      </c>
      <c r="H2009">
        <f t="shared" si="580"/>
        <v>7331.3287513314226</v>
      </c>
      <c r="I2009" s="5">
        <f t="shared" si="569"/>
        <v>0</v>
      </c>
      <c r="J2009" s="6">
        <f>+H2009+SUM($D$16:$E$16)-SUM($F$27:F2009)</f>
        <v>8912.9154881735376</v>
      </c>
      <c r="K2009" s="10">
        <f t="shared" si="581"/>
        <v>-1.5338334274578758E-2</v>
      </c>
      <c r="L2009" s="10">
        <f>+H2009/SUM(F$27:F2009)-1</f>
        <v>0.15665048127184633</v>
      </c>
      <c r="M2009">
        <v>7.7919999999999998</v>
      </c>
      <c r="R2009">
        <f t="shared" si="582"/>
        <v>6395.2679361098399</v>
      </c>
      <c r="S2009">
        <f t="shared" si="583"/>
        <v>6131.1907816740668</v>
      </c>
      <c r="T2009" s="5">
        <f t="shared" si="570"/>
        <v>0</v>
      </c>
      <c r="U2009" s="6">
        <f>+S2009+SUM($D$17:$E$17)-SUM($Q$27:Q2009)</f>
        <v>7449.2997290424892</v>
      </c>
      <c r="V2009" s="10">
        <f t="shared" si="571"/>
        <v>-1.4572469807674238E-2</v>
      </c>
      <c r="W2009" s="10">
        <f>+S2009/SUM(Q$27:Q2009)-1</f>
        <v>0.16079463218374124</v>
      </c>
      <c r="X2009">
        <v>4.9409999999999998</v>
      </c>
      <c r="AC2009">
        <f t="shared" si="584"/>
        <v>12586.591147894806</v>
      </c>
      <c r="AD2009">
        <f t="shared" si="585"/>
        <v>12376.014066386764</v>
      </c>
      <c r="AE2009" s="5">
        <f t="shared" si="572"/>
        <v>0</v>
      </c>
      <c r="AF2009" s="6">
        <f>+AD2009+SUM($D$18:$E$18)-SUM($AB$27:AB2009)</f>
        <v>14748.394171649916</v>
      </c>
      <c r="AG2009" s="10">
        <f t="shared" si="573"/>
        <v>-6.2445686378499454E-3</v>
      </c>
      <c r="AH2009" s="10">
        <f>+AD2009/SUM(AB$27:AB2009)-1</f>
        <v>0.30169424139870982</v>
      </c>
      <c r="AI2009" s="6">
        <f t="shared" si="574"/>
        <v>0</v>
      </c>
      <c r="AL2009" s="6">
        <f t="shared" si="575"/>
        <v>0</v>
      </c>
      <c r="AM2009" s="6">
        <f t="shared" si="576"/>
        <v>26411.50129902775</v>
      </c>
      <c r="AN2009" s="6">
        <f t="shared" si="577"/>
        <v>25838.533599392253</v>
      </c>
      <c r="AO2009" s="5">
        <f t="shared" si="578"/>
        <v>0</v>
      </c>
      <c r="AP2009" s="6">
        <f>+AN2009+SUM($D$16:$E$18)-SUM($AL$27:AL2009)</f>
        <v>31110.609388865934</v>
      </c>
      <c r="AQ2009" s="10">
        <f t="shared" si="586"/>
        <v>-1.0863278188907977E-2</v>
      </c>
      <c r="AR2009" s="10">
        <f>+AN2009/SUM(AL$27:AL2009)-1</f>
        <v>0.22295656411523046</v>
      </c>
    </row>
    <row r="2010" spans="1:44" x14ac:dyDescent="0.25">
      <c r="A2010" s="1">
        <v>43164</v>
      </c>
      <c r="B2010">
        <v>9.1329999999999991</v>
      </c>
      <c r="G2010">
        <f t="shared" si="579"/>
        <v>7385.1678656732702</v>
      </c>
      <c r="H2010">
        <f t="shared" si="580"/>
        <v>7287.4429131377747</v>
      </c>
      <c r="I2010" s="5">
        <f t="shared" si="569"/>
        <v>0</v>
      </c>
      <c r="J2010" s="6">
        <f>+H2010+SUM($D$16:$E$16)-SUM($F$27:F2010)</f>
        <v>8869.0296499798897</v>
      </c>
      <c r="K2010" s="10">
        <f t="shared" si="581"/>
        <v>-4.9238476738481252E-3</v>
      </c>
      <c r="L2010" s="10">
        <f>+H2010/SUM(F$27:F2010)-1</f>
        <v>0.14972669193031907</v>
      </c>
      <c r="M2010">
        <v>7.8570000000000002</v>
      </c>
      <c r="R2010">
        <f t="shared" si="582"/>
        <v>6448.6165521066505</v>
      </c>
      <c r="S2010">
        <f t="shared" si="583"/>
        <v>6182.3364953302298</v>
      </c>
      <c r="T2010" s="5">
        <f t="shared" si="570"/>
        <v>0</v>
      </c>
      <c r="U2010" s="6">
        <f>+S2010+SUM($D$17:$E$17)-SUM($Q$27:Q2010)</f>
        <v>7500.4454426986513</v>
      </c>
      <c r="V2010" s="10">
        <f t="shared" si="571"/>
        <v>6.8658418262808052E-3</v>
      </c>
      <c r="W2010" s="10">
        <f>+S2010/SUM(Q$27:Q2010)-1</f>
        <v>0.17047785229307699</v>
      </c>
      <c r="X2010">
        <v>4.9829999999999997</v>
      </c>
      <c r="AC2010">
        <f t="shared" si="584"/>
        <v>12693.580993717835</v>
      </c>
      <c r="AD2010">
        <f t="shared" si="585"/>
        <v>12481.213943089506</v>
      </c>
      <c r="AE2010" s="5">
        <f t="shared" si="572"/>
        <v>0</v>
      </c>
      <c r="AF2010" s="6">
        <f>+AD2010+SUM($D$18:$E$18)-SUM($AB$27:AB2010)</f>
        <v>14853.594048352656</v>
      </c>
      <c r="AG2010" s="10">
        <f t="shared" si="573"/>
        <v>7.1329715953050155E-3</v>
      </c>
      <c r="AH2010" s="10">
        <f>+AD2010/SUM(AB$27:AB2010)-1</f>
        <v>0.31275903762189272</v>
      </c>
      <c r="AI2010" s="6">
        <f t="shared" si="574"/>
        <v>0</v>
      </c>
      <c r="AL2010" s="6">
        <f t="shared" si="575"/>
        <v>0</v>
      </c>
      <c r="AM2010" s="6">
        <f t="shared" si="576"/>
        <v>26527.365411497754</v>
      </c>
      <c r="AN2010" s="6">
        <f t="shared" si="577"/>
        <v>25950.99335155751</v>
      </c>
      <c r="AO2010" s="5">
        <f t="shared" si="578"/>
        <v>0</v>
      </c>
      <c r="AP2010" s="6">
        <f>+AN2010+SUM($D$16:$E$18)-SUM($AL$27:AL2010)</f>
        <v>31223.069141031196</v>
      </c>
      <c r="AQ2010" s="10">
        <f t="shared" si="586"/>
        <v>3.6148360438581495E-3</v>
      </c>
      <c r="AR2010" s="10">
        <f>+AN2010/SUM(AL$27:AL2010)-1</f>
        <v>0.22827936587486697</v>
      </c>
    </row>
    <row r="2011" spans="1:44" x14ac:dyDescent="0.25">
      <c r="A2011" s="1">
        <v>43165</v>
      </c>
      <c r="B2011">
        <v>9.2149999999999999</v>
      </c>
      <c r="G2011">
        <f t="shared" si="579"/>
        <v>7451.4750774312042</v>
      </c>
      <c r="H2011">
        <f t="shared" si="580"/>
        <v>7352.8727082628484</v>
      </c>
      <c r="I2011" s="5">
        <f t="shared" si="569"/>
        <v>0</v>
      </c>
      <c r="J2011" s="6">
        <f>+H2011+SUM($D$16:$E$16)-SUM($F$27:F2011)</f>
        <v>8934.4594451049634</v>
      </c>
      <c r="K2011" s="10">
        <f t="shared" si="581"/>
        <v>7.3773341286802463E-3</v>
      </c>
      <c r="L2011" s="10">
        <f>+H2011/SUM(F$27:F2011)-1</f>
        <v>0.1600494324031414</v>
      </c>
      <c r="M2011">
        <v>7.89</v>
      </c>
      <c r="R2011">
        <f t="shared" si="582"/>
        <v>6475.7012340742613</v>
      </c>
      <c r="S2011">
        <f t="shared" si="583"/>
        <v>6208.3027807248964</v>
      </c>
      <c r="T2011" s="5">
        <f t="shared" si="570"/>
        <v>0</v>
      </c>
      <c r="U2011" s="6">
        <f>+S2011+SUM($D$17:$E$17)-SUM($Q$27:Q2011)</f>
        <v>7526.4117280933178</v>
      </c>
      <c r="V2011" s="10">
        <f t="shared" si="571"/>
        <v>3.4619657716388197E-3</v>
      </c>
      <c r="W2011" s="10">
        <f>+S2011/SUM(Q$27:Q2011)-1</f>
        <v>0.17539394865627811</v>
      </c>
      <c r="X2011">
        <v>4.9640000000000004</v>
      </c>
      <c r="AC2011">
        <f t="shared" si="584"/>
        <v>12645.180825369323</v>
      </c>
      <c r="AD2011">
        <f t="shared" si="585"/>
        <v>12433.623522676364</v>
      </c>
      <c r="AE2011" s="5">
        <f t="shared" si="572"/>
        <v>0</v>
      </c>
      <c r="AF2011" s="6">
        <f>+AD2011+SUM($D$18:$E$18)-SUM($AB$27:AB2011)</f>
        <v>14806.003627939515</v>
      </c>
      <c r="AG2011" s="10">
        <f t="shared" si="573"/>
        <v>-3.203966680267456E-3</v>
      </c>
      <c r="AH2011" s="10">
        <f>+AD2011/SUM(AB$27:AB2011)-1</f>
        <v>0.30775353456854848</v>
      </c>
      <c r="AI2011" s="6">
        <f t="shared" si="574"/>
        <v>0</v>
      </c>
      <c r="AL2011" s="6">
        <f t="shared" si="575"/>
        <v>0</v>
      </c>
      <c r="AM2011" s="6">
        <f t="shared" si="576"/>
        <v>26572.357136874787</v>
      </c>
      <c r="AN2011" s="6">
        <f t="shared" si="577"/>
        <v>25994.799011664109</v>
      </c>
      <c r="AO2011" s="5">
        <f t="shared" si="578"/>
        <v>0</v>
      </c>
      <c r="AP2011" s="6">
        <f>+AN2011+SUM($D$16:$E$18)-SUM($AL$27:AL2011)</f>
        <v>31266.874801137794</v>
      </c>
      <c r="AQ2011" s="10">
        <f t="shared" si="586"/>
        <v>1.4029902028123153E-3</v>
      </c>
      <c r="AR2011" s="10">
        <f>+AN2011/SUM(AL$27:AL2011)-1</f>
        <v>0.23035271958771175</v>
      </c>
    </row>
    <row r="2012" spans="1:44" x14ac:dyDescent="0.25">
      <c r="A2012" s="1">
        <v>43166</v>
      </c>
      <c r="B2012">
        <v>9.1780000000000008</v>
      </c>
      <c r="G2012">
        <f t="shared" si="579"/>
        <v>7421.5559696867713</v>
      </c>
      <c r="H2012">
        <f t="shared" si="580"/>
        <v>7323.3495080234861</v>
      </c>
      <c r="I2012" s="5">
        <f t="shared" ref="I2012:I2075" si="587">+C2012*(MAX($A:$A)-$A2012)</f>
        <v>0</v>
      </c>
      <c r="J2012" s="6">
        <f>+H2012+SUM($D$16:$E$16)-SUM($F$27:F2012)</f>
        <v>8904.9362448655993</v>
      </c>
      <c r="K2012" s="10">
        <f t="shared" si="581"/>
        <v>-3.304419301554895E-3</v>
      </c>
      <c r="L2012" s="10">
        <f>+H2012/SUM(F$27:F2012)-1</f>
        <v>0.15539161048247774</v>
      </c>
      <c r="M2012">
        <v>7.9249999999999998</v>
      </c>
      <c r="R2012">
        <f t="shared" si="582"/>
        <v>6504.4274119186966</v>
      </c>
      <c r="S2012">
        <f t="shared" si="583"/>
        <v>6235.8427803859067</v>
      </c>
      <c r="T2012" s="5">
        <f t="shared" ref="T2012:T2075" si="588">+N2012*(MAX($A:$A)-$A2012)</f>
        <v>0</v>
      </c>
      <c r="U2012" s="6">
        <f>+S2012+SUM($D$17:$E$17)-SUM($Q$27:Q2012)</f>
        <v>7553.9517277543282</v>
      </c>
      <c r="V2012" s="10">
        <f t="shared" ref="V2012:V2075" si="589">+U2012/U2011-1</f>
        <v>3.6591141510653458E-3</v>
      </c>
      <c r="W2012" s="10">
        <f>+S2012/SUM(Q$27:Q2012)-1</f>
        <v>0.18060799025361263</v>
      </c>
      <c r="X2012">
        <v>4.9610000000000003</v>
      </c>
      <c r="AC2012">
        <f t="shared" si="584"/>
        <v>12637.538693524821</v>
      </c>
      <c r="AD2012">
        <f t="shared" si="585"/>
        <v>12426.109245769025</v>
      </c>
      <c r="AE2012" s="5">
        <f t="shared" ref="AE2012:AE2075" si="590">+Y2012*(MAX($A:$A)-$A2012)</f>
        <v>0</v>
      </c>
      <c r="AF2012" s="6">
        <f>+AD2012+SUM($D$18:$E$18)-SUM($AB$27:AB2012)</f>
        <v>14798.489351032176</v>
      </c>
      <c r="AG2012" s="10">
        <f t="shared" ref="AG2012:AG2075" si="591">+AF2012/AF2011-1</f>
        <v>-5.0751553870753696E-4</v>
      </c>
      <c r="AH2012" s="10">
        <f>+AD2012/SUM(AB$27:AB2012)-1</f>
        <v>0.30696319198117816</v>
      </c>
      <c r="AI2012" s="6">
        <f t="shared" ref="AI2012:AI2075" si="592">+C2012+N2012+Y2012</f>
        <v>0</v>
      </c>
      <c r="AL2012" s="6">
        <f t="shared" ref="AL2012:AL2075" si="593">+F2012+Q2012+AB2012</f>
        <v>0</v>
      </c>
      <c r="AM2012" s="6">
        <f t="shared" ref="AM2012:AM2075" si="594">+G2012+R2012+AC2012</f>
        <v>26563.522075130288</v>
      </c>
      <c r="AN2012" s="6">
        <f t="shared" ref="AN2012:AN2075" si="595">+H2012+S2012+AD2012</f>
        <v>25985.301534178419</v>
      </c>
      <c r="AO2012" s="5">
        <f t="shared" ref="AO2012:AO2075" si="596">+AI2012*(MAX($A:$A)-$A2012)</f>
        <v>0</v>
      </c>
      <c r="AP2012" s="6">
        <f>+AN2012+SUM($D$16:$E$18)-SUM($AL$27:AL2012)</f>
        <v>31257.377323652105</v>
      </c>
      <c r="AQ2012" s="10">
        <f t="shared" si="586"/>
        <v>-3.0375525363801614E-4</v>
      </c>
      <c r="AR2012" s="10">
        <f>+AN2012/SUM(AL$27:AL2012)-1</f>
        <v>0.22990319707944007</v>
      </c>
    </row>
    <row r="2013" spans="1:44" x14ac:dyDescent="0.25">
      <c r="A2013" s="1">
        <v>43167</v>
      </c>
      <c r="B2013">
        <v>9.2759999999999998</v>
      </c>
      <c r="C2013">
        <f>+$C$16</f>
        <v>60</v>
      </c>
      <c r="D2013" s="7">
        <f>+$H$16</f>
        <v>1.0004210526315789</v>
      </c>
      <c r="E2013" s="7">
        <f>+$J$16</f>
        <v>0.46199999999999997</v>
      </c>
      <c r="F2013" s="6">
        <f>+C2013-D2013-E2013</f>
        <v>58.537578947368416</v>
      </c>
      <c r="G2013">
        <f t="shared" ref="G2013:G2076" si="597">+(B2013/B2012*G2012)+F2013</f>
        <v>7559.3387529302054</v>
      </c>
      <c r="H2013">
        <f t="shared" ref="H2013:H2076" si="598">+($B2013/$B2012*H2012)+F2013</f>
        <v>7460.0836713886238</v>
      </c>
      <c r="I2013" s="5">
        <f t="shared" si="587"/>
        <v>115560</v>
      </c>
      <c r="J2013" s="6">
        <f>+H2013+SUM($D$16:$E$16)-SUM($F$27:F2013)</f>
        <v>8983.1328292833696</v>
      </c>
      <c r="K2013" s="10">
        <f t="shared" ref="K2013:K2076" si="599">+J2013/J2012-1</f>
        <v>8.7812626915613201E-3</v>
      </c>
      <c r="L2013" s="10">
        <f>+H2013/SUM(F$27:F2013)-1</f>
        <v>0.16619368438565174</v>
      </c>
      <c r="M2013">
        <v>7.9989999999999997</v>
      </c>
      <c r="N2013">
        <f>+$C$17</f>
        <v>50</v>
      </c>
      <c r="O2013" s="7">
        <f>+$H$17</f>
        <v>0.83368421052631569</v>
      </c>
      <c r="P2013" s="7">
        <f>+$J$17</f>
        <v>0.38500000000000001</v>
      </c>
      <c r="Q2013" s="6">
        <f>+N2013-O2013-P2013</f>
        <v>48.781315789473688</v>
      </c>
      <c r="R2013">
        <f t="shared" ref="R2013:R2076" si="600">+($M2013/$M2012*R2012)+N2013</f>
        <v>6615.1627593612184</v>
      </c>
      <c r="S2013">
        <f t="shared" ref="S2013:S2076" si="601">+($M2013/$M2012*S2012)+Q2013</f>
        <v>6342.8515240300876</v>
      </c>
      <c r="T2013" s="5">
        <f t="shared" si="588"/>
        <v>96300</v>
      </c>
      <c r="U2013" s="6">
        <f>+S2013+SUM($D$17:$E$17)-SUM($Q$27:Q2013)</f>
        <v>7612.1791556090357</v>
      </c>
      <c r="V2013" s="10">
        <f t="shared" si="589"/>
        <v>7.7082075651571103E-3</v>
      </c>
      <c r="W2013" s="10">
        <f>+S2013/SUM(Q$27:Q2013)-1</f>
        <v>0.18987832784569414</v>
      </c>
      <c r="X2013">
        <v>5.0250000000000004</v>
      </c>
      <c r="Y2013">
        <f>+$C$18</f>
        <v>90</v>
      </c>
      <c r="Z2013" s="7">
        <f>+$H$18</f>
        <v>1.5006315789473685</v>
      </c>
      <c r="AA2013" s="7">
        <f>+$J$18</f>
        <v>0.69300000000000006</v>
      </c>
      <c r="AB2013" s="6">
        <f>+Y2013-Z2013-AA2013</f>
        <v>87.806368421052639</v>
      </c>
      <c r="AC2013">
        <f t="shared" ref="AC2013:AC2076" si="602">+(X2013/X2012*AC2012)+AB2013</f>
        <v>12888.377207961916</v>
      </c>
      <c r="AD2013">
        <f t="shared" ref="AD2013:AD2076" si="603">+($X2013/$X2012*AD2012)+AB2013</f>
        <v>12674.220188213301</v>
      </c>
      <c r="AE2013" s="5">
        <f t="shared" si="590"/>
        <v>173340</v>
      </c>
      <c r="AF2013" s="6">
        <f>+AD2013+SUM($D$18:$E$18)-SUM($AB$27:AB2013)</f>
        <v>14958.793925055401</v>
      </c>
      <c r="AG2013" s="10">
        <f t="shared" si="591"/>
        <v>1.0832495819043997E-2</v>
      </c>
      <c r="AH2013" s="10">
        <f>+AD2013/SUM(AB$27:AB2013)-1</f>
        <v>0.32086056842274724</v>
      </c>
      <c r="AI2013" s="6">
        <f t="shared" si="592"/>
        <v>200</v>
      </c>
      <c r="AL2013" s="6">
        <f t="shared" si="593"/>
        <v>195.12526315789475</v>
      </c>
      <c r="AM2013" s="6">
        <f t="shared" si="594"/>
        <v>27062.878720253339</v>
      </c>
      <c r="AN2013" s="6">
        <f t="shared" si="595"/>
        <v>26477.155383632013</v>
      </c>
      <c r="AO2013" s="5">
        <f t="shared" si="596"/>
        <v>385200</v>
      </c>
      <c r="AP2013" s="6">
        <f>+AN2013+SUM($D$16:$E$18)-SUM($AL$27:AL2013)</f>
        <v>31554.105909947801</v>
      </c>
      <c r="AQ2013" s="10">
        <f t="shared" ref="AQ2013:AQ2076" si="604">+AP2013/AP2012-1</f>
        <v>9.493073690196141E-3</v>
      </c>
      <c r="AR2013" s="10">
        <f>+AN2013/SUM(AL$27:AL2013)-1</f>
        <v>0.24171523478894197</v>
      </c>
    </row>
    <row r="2014" spans="1:44" x14ac:dyDescent="0.25">
      <c r="A2014" s="1">
        <v>43168</v>
      </c>
      <c r="B2014">
        <v>9.3689999999999998</v>
      </c>
      <c r="G2014">
        <f t="shared" si="597"/>
        <v>7635.1277249033083</v>
      </c>
      <c r="H2014">
        <f t="shared" si="598"/>
        <v>7534.8775244976296</v>
      </c>
      <c r="I2014" s="5">
        <f t="shared" si="587"/>
        <v>0</v>
      </c>
      <c r="J2014" s="6">
        <f>+H2014+SUM($D$16:$E$16)-SUM($F$27:F2014)</f>
        <v>9057.9266823923754</v>
      </c>
      <c r="K2014" s="10">
        <f t="shared" si="599"/>
        <v>8.326032190595134E-3</v>
      </c>
      <c r="L2014" s="10">
        <f>+H2014/SUM(F$27:F2014)-1</f>
        <v>0.17788579441668495</v>
      </c>
      <c r="M2014">
        <v>8.0169999999999995</v>
      </c>
      <c r="R2014">
        <f t="shared" si="600"/>
        <v>6630.0487363169004</v>
      </c>
      <c r="S2014">
        <f t="shared" si="601"/>
        <v>6357.1247241091651</v>
      </c>
      <c r="T2014" s="5">
        <f t="shared" si="588"/>
        <v>0</v>
      </c>
      <c r="U2014" s="6">
        <f>+S2014+SUM($D$17:$E$17)-SUM($Q$27:Q2014)</f>
        <v>7626.452355688114</v>
      </c>
      <c r="V2014" s="10">
        <f t="shared" si="589"/>
        <v>1.875047839430044E-3</v>
      </c>
      <c r="W2014" s="10">
        <f>+S2014/SUM(Q$27:Q2014)-1</f>
        <v>0.19255588877846352</v>
      </c>
      <c r="X2014">
        <v>5.0599999999999996</v>
      </c>
      <c r="AC2014">
        <f t="shared" si="602"/>
        <v>12978.146999460156</v>
      </c>
      <c r="AD2014">
        <f t="shared" si="603"/>
        <v>12762.498338777968</v>
      </c>
      <c r="AE2014" s="5">
        <f t="shared" si="590"/>
        <v>0</v>
      </c>
      <c r="AF2014" s="6">
        <f>+AD2014+SUM($D$18:$E$18)-SUM($AB$27:AB2014)</f>
        <v>15047.072075620068</v>
      </c>
      <c r="AG2014" s="10">
        <f t="shared" si="591"/>
        <v>5.9014216658741514E-3</v>
      </c>
      <c r="AH2014" s="10">
        <f>+AD2014/SUM(AB$27:AB2014)-1</f>
        <v>0.33006059228240781</v>
      </c>
      <c r="AI2014" s="6">
        <f t="shared" si="592"/>
        <v>0</v>
      </c>
      <c r="AL2014" s="6">
        <f t="shared" si="593"/>
        <v>0</v>
      </c>
      <c r="AM2014" s="6">
        <f t="shared" si="594"/>
        <v>27243.323460680367</v>
      </c>
      <c r="AN2014" s="6">
        <f t="shared" si="595"/>
        <v>26654.500587384762</v>
      </c>
      <c r="AO2014" s="5">
        <f t="shared" si="596"/>
        <v>0</v>
      </c>
      <c r="AP2014" s="6">
        <f>+AN2014+SUM($D$16:$E$18)-SUM($AL$27:AL2014)</f>
        <v>31731.451113700554</v>
      </c>
      <c r="AQ2014" s="10">
        <f t="shared" si="604"/>
        <v>5.6203526811653415E-3</v>
      </c>
      <c r="AR2014" s="10">
        <f>+AN2014/SUM(AL$27:AL2014)-1</f>
        <v>0.25003230050562664</v>
      </c>
    </row>
    <row r="2015" spans="1:44" x14ac:dyDescent="0.25">
      <c r="A2015" s="1">
        <v>43171</v>
      </c>
      <c r="B2015">
        <v>9.4779999999999998</v>
      </c>
      <c r="G2015">
        <f t="shared" si="597"/>
        <v>7723.9556597965156</v>
      </c>
      <c r="H2015">
        <f t="shared" si="598"/>
        <v>7622.5391372813037</v>
      </c>
      <c r="I2015" s="5">
        <f t="shared" si="587"/>
        <v>0</v>
      </c>
      <c r="J2015" s="6">
        <f>+H2015+SUM($D$16:$E$16)-SUM($F$27:F2015)</f>
        <v>9145.5882951760486</v>
      </c>
      <c r="K2015" s="10">
        <f t="shared" si="599"/>
        <v>9.67788941746206E-3</v>
      </c>
      <c r="L2015" s="10">
        <f>+H2015/SUM(F$27:F2015)-1</f>
        <v>0.19158945025950902</v>
      </c>
      <c r="M2015">
        <v>8.0289999999999999</v>
      </c>
      <c r="R2015">
        <f t="shared" si="600"/>
        <v>6639.9727209540224</v>
      </c>
      <c r="S2015">
        <f t="shared" si="601"/>
        <v>6366.6401908285507</v>
      </c>
      <c r="T2015" s="5">
        <f t="shared" si="588"/>
        <v>0</v>
      </c>
      <c r="U2015" s="6">
        <f>+S2015+SUM($D$17:$E$17)-SUM($Q$27:Q2015)</f>
        <v>7635.9678224074996</v>
      </c>
      <c r="V2015" s="10">
        <f t="shared" si="589"/>
        <v>1.24769240999556E-3</v>
      </c>
      <c r="W2015" s="10">
        <f>+S2015/SUM(Q$27:Q2015)-1</f>
        <v>0.19434092940031</v>
      </c>
      <c r="X2015">
        <v>5.0640000000000001</v>
      </c>
      <c r="AC2015">
        <f t="shared" si="602"/>
        <v>12988.406404202811</v>
      </c>
      <c r="AD2015">
        <f t="shared" si="603"/>
        <v>12772.587270271073</v>
      </c>
      <c r="AE2015" s="5">
        <f t="shared" si="590"/>
        <v>0</v>
      </c>
      <c r="AF2015" s="6">
        <f>+AD2015+SUM($D$18:$E$18)-SUM($AB$27:AB2015)</f>
        <v>15057.161007113173</v>
      </c>
      <c r="AG2015" s="10">
        <f t="shared" si="591"/>
        <v>6.7049133827512541E-4</v>
      </c>
      <c r="AH2015" s="10">
        <f>+AD2015/SUM(AB$27:AB2015)-1</f>
        <v>0.33111202358065484</v>
      </c>
      <c r="AI2015" s="6">
        <f t="shared" si="592"/>
        <v>0</v>
      </c>
      <c r="AL2015" s="6">
        <f t="shared" si="593"/>
        <v>0</v>
      </c>
      <c r="AM2015" s="6">
        <f t="shared" si="594"/>
        <v>27352.334784953349</v>
      </c>
      <c r="AN2015" s="6">
        <f t="shared" si="595"/>
        <v>26761.766598380927</v>
      </c>
      <c r="AO2015" s="5">
        <f t="shared" si="596"/>
        <v>0</v>
      </c>
      <c r="AP2015" s="6">
        <f>+AN2015+SUM($D$16:$E$18)-SUM($AL$27:AL2015)</f>
        <v>31838.717124696719</v>
      </c>
      <c r="AQ2015" s="10">
        <f t="shared" si="604"/>
        <v>3.3804319446912867E-3</v>
      </c>
      <c r="AR2015" s="10">
        <f>+AN2015/SUM(AL$27:AL2015)-1</f>
        <v>0.25506281976266565</v>
      </c>
    </row>
    <row r="2016" spans="1:44" x14ac:dyDescent="0.25">
      <c r="A2016" s="1">
        <v>43172</v>
      </c>
      <c r="B2016">
        <v>9.4329999999999998</v>
      </c>
      <c r="G2016">
        <f t="shared" si="597"/>
        <v>7687.2835765837235</v>
      </c>
      <c r="H2016">
        <f t="shared" si="598"/>
        <v>7586.3485631963003</v>
      </c>
      <c r="I2016" s="5">
        <f t="shared" si="587"/>
        <v>0</v>
      </c>
      <c r="J2016" s="6">
        <f>+H2016+SUM($D$16:$E$16)-SUM($F$27:F2016)</f>
        <v>9109.3977210910471</v>
      </c>
      <c r="K2016" s="10">
        <f t="shared" si="599"/>
        <v>-3.9571619579782391E-3</v>
      </c>
      <c r="L2016" s="10">
        <f>+H2016/SUM(F$27:F2016)-1</f>
        <v>0.18593197766384773</v>
      </c>
      <c r="M2016">
        <v>7.9630000000000001</v>
      </c>
      <c r="R2016">
        <f t="shared" si="600"/>
        <v>6585.3908054498543</v>
      </c>
      <c r="S2016">
        <f t="shared" si="601"/>
        <v>6314.3051238719327</v>
      </c>
      <c r="T2016" s="5">
        <f t="shared" si="588"/>
        <v>0</v>
      </c>
      <c r="U2016" s="6">
        <f>+S2016+SUM($D$17:$E$17)-SUM($Q$27:Q2016)</f>
        <v>7583.6327554508807</v>
      </c>
      <c r="V2016" s="10">
        <f t="shared" si="589"/>
        <v>-6.8537568745435928E-3</v>
      </c>
      <c r="W2016" s="10">
        <f>+S2016/SUM(Q$27:Q2016)-1</f>
        <v>0.18452320598015537</v>
      </c>
      <c r="X2016">
        <v>5.03</v>
      </c>
      <c r="AC2016">
        <f t="shared" si="602"/>
        <v>12901.201463890233</v>
      </c>
      <c r="AD2016">
        <f t="shared" si="603"/>
        <v>12686.83135257968</v>
      </c>
      <c r="AE2016" s="5">
        <f t="shared" si="590"/>
        <v>0</v>
      </c>
      <c r="AF2016" s="6">
        <f>+AD2016+SUM($D$18:$E$18)-SUM($AB$27:AB2016)</f>
        <v>14971.40508942178</v>
      </c>
      <c r="AG2016" s="10">
        <f t="shared" si="591"/>
        <v>-5.6953576873409739E-3</v>
      </c>
      <c r="AH2016" s="10">
        <f>+AD2016/SUM(AB$27:AB2016)-1</f>
        <v>0.32217485754555564</v>
      </c>
      <c r="AI2016" s="6">
        <f t="shared" si="592"/>
        <v>0</v>
      </c>
      <c r="AL2016" s="6">
        <f t="shared" si="593"/>
        <v>0</v>
      </c>
      <c r="AM2016" s="6">
        <f t="shared" si="594"/>
        <v>27173.875845923809</v>
      </c>
      <c r="AN2016" s="6">
        <f t="shared" si="595"/>
        <v>26587.485039647912</v>
      </c>
      <c r="AO2016" s="5">
        <f t="shared" si="596"/>
        <v>0</v>
      </c>
      <c r="AP2016" s="6">
        <f>+AN2016+SUM($D$16:$E$18)-SUM($AL$27:AL2016)</f>
        <v>31664.435565963708</v>
      </c>
      <c r="AQ2016" s="10">
        <f t="shared" si="604"/>
        <v>-5.4738875957356381E-3</v>
      </c>
      <c r="AR2016" s="10">
        <f>+AN2016/SUM(AL$27:AL2016)-1</f>
        <v>0.246889431666929</v>
      </c>
    </row>
    <row r="2017" spans="1:44" x14ac:dyDescent="0.25">
      <c r="A2017" s="1">
        <v>43173</v>
      </c>
      <c r="B2017">
        <v>9.423</v>
      </c>
      <c r="G2017">
        <f t="shared" si="597"/>
        <v>7679.134224758659</v>
      </c>
      <c r="H2017">
        <f t="shared" si="598"/>
        <v>7578.3062133996336</v>
      </c>
      <c r="I2017" s="5">
        <f t="shared" si="587"/>
        <v>0</v>
      </c>
      <c r="J2017" s="6">
        <f>+H2017+SUM($D$16:$E$16)-SUM($F$27:F2017)</f>
        <v>9101.3553712943794</v>
      </c>
      <c r="K2017" s="10">
        <f t="shared" si="599"/>
        <v>-8.8286295569761641E-4</v>
      </c>
      <c r="L2017" s="10">
        <f>+H2017/SUM(F$27:F2017)-1</f>
        <v>0.18467476153147877</v>
      </c>
      <c r="M2017">
        <v>7.9589999999999996</v>
      </c>
      <c r="R2017">
        <f t="shared" si="600"/>
        <v>6582.0828105708133</v>
      </c>
      <c r="S2017">
        <f t="shared" si="601"/>
        <v>6311.1333016321378</v>
      </c>
      <c r="T2017" s="5">
        <f t="shared" si="588"/>
        <v>0</v>
      </c>
      <c r="U2017" s="6">
        <f>+S2017+SUM($D$17:$E$17)-SUM($Q$27:Q2017)</f>
        <v>7580.4609332110849</v>
      </c>
      <c r="V2017" s="10">
        <f t="shared" si="589"/>
        <v>-4.1824575926574514E-4</v>
      </c>
      <c r="W2017" s="10">
        <f>+S2017/SUM(Q$27:Q2017)-1</f>
        <v>0.18392819243953995</v>
      </c>
      <c r="X2017">
        <v>5.0229999999999997</v>
      </c>
      <c r="AC2017">
        <f t="shared" si="602"/>
        <v>12883.247505590583</v>
      </c>
      <c r="AD2017">
        <f t="shared" si="603"/>
        <v>12669.175722466745</v>
      </c>
      <c r="AE2017" s="5">
        <f t="shared" si="590"/>
        <v>0</v>
      </c>
      <c r="AF2017" s="6">
        <f>+AD2017+SUM($D$18:$E$18)-SUM($AB$27:AB2017)</f>
        <v>14953.749459308845</v>
      </c>
      <c r="AG2017" s="10">
        <f t="shared" si="591"/>
        <v>-1.1792901205651685E-3</v>
      </c>
      <c r="AH2017" s="10">
        <f>+AD2017/SUM(AB$27:AB2017)-1</f>
        <v>0.32033485277362339</v>
      </c>
      <c r="AI2017" s="6">
        <f t="shared" si="592"/>
        <v>0</v>
      </c>
      <c r="AL2017" s="6">
        <f t="shared" si="593"/>
        <v>0</v>
      </c>
      <c r="AM2017" s="6">
        <f t="shared" si="594"/>
        <v>27144.464540920053</v>
      </c>
      <c r="AN2017" s="6">
        <f t="shared" si="595"/>
        <v>26558.615237498518</v>
      </c>
      <c r="AO2017" s="5">
        <f t="shared" si="596"/>
        <v>0</v>
      </c>
      <c r="AP2017" s="6">
        <f>+AN2017+SUM($D$16:$E$18)-SUM($AL$27:AL2017)</f>
        <v>31635.565763814309</v>
      </c>
      <c r="AQ2017" s="10">
        <f t="shared" si="604"/>
        <v>-9.1174220014933471E-4</v>
      </c>
      <c r="AR2017" s="10">
        <f>+AN2017/SUM(AL$27:AL2017)-1</f>
        <v>0.24553550702378524</v>
      </c>
    </row>
    <row r="2018" spans="1:44" x14ac:dyDescent="0.25">
      <c r="A2018" s="1">
        <v>43174</v>
      </c>
      <c r="B2018">
        <v>9.4350000000000005</v>
      </c>
      <c r="G2018">
        <f t="shared" si="597"/>
        <v>7688.9134469487381</v>
      </c>
      <c r="H2018">
        <f t="shared" si="598"/>
        <v>7587.9570331556351</v>
      </c>
      <c r="I2018" s="5">
        <f t="shared" si="587"/>
        <v>0</v>
      </c>
      <c r="J2018" s="6">
        <f>+H2018+SUM($D$16:$E$16)-SUM($F$27:F2018)</f>
        <v>9111.0061910503809</v>
      </c>
      <c r="K2018" s="10">
        <f t="shared" si="599"/>
        <v>1.0603717097390497E-3</v>
      </c>
      <c r="L2018" s="10">
        <f>+H2018/SUM(F$27:F2018)-1</f>
        <v>0.18618342089032169</v>
      </c>
      <c r="M2018">
        <v>7.9980000000000002</v>
      </c>
      <c r="R2018">
        <f t="shared" si="600"/>
        <v>6614.3357606414593</v>
      </c>
      <c r="S2018">
        <f t="shared" si="601"/>
        <v>6342.05856847014</v>
      </c>
      <c r="T2018" s="5">
        <f t="shared" si="588"/>
        <v>0</v>
      </c>
      <c r="U2018" s="6">
        <f>+S2018+SUM($D$17:$E$17)-SUM($Q$27:Q2018)</f>
        <v>7611.3862000490881</v>
      </c>
      <c r="V2018" s="10">
        <f t="shared" si="589"/>
        <v>4.0796024292553135E-3</v>
      </c>
      <c r="W2018" s="10">
        <f>+S2018/SUM(Q$27:Q2018)-1</f>
        <v>0.18972957446054051</v>
      </c>
      <c r="X2018">
        <v>5.0279999999999996</v>
      </c>
      <c r="AC2018">
        <f t="shared" si="602"/>
        <v>12896.071761518902</v>
      </c>
      <c r="AD2018">
        <f t="shared" si="603"/>
        <v>12681.786886833124</v>
      </c>
      <c r="AE2018" s="5">
        <f t="shared" si="590"/>
        <v>0</v>
      </c>
      <c r="AF2018" s="6">
        <f>+AD2018+SUM($D$18:$E$18)-SUM($AB$27:AB2018)</f>
        <v>14966.360623675224</v>
      </c>
      <c r="AG2018" s="10">
        <f t="shared" si="591"/>
        <v>8.4334463411295246E-4</v>
      </c>
      <c r="AH2018" s="10">
        <f>+AD2018/SUM(AB$27:AB2018)-1</f>
        <v>0.32164914189643179</v>
      </c>
      <c r="AI2018" s="6">
        <f t="shared" si="592"/>
        <v>0</v>
      </c>
      <c r="AL2018" s="6">
        <f t="shared" si="593"/>
        <v>0</v>
      </c>
      <c r="AM2018" s="6">
        <f t="shared" si="594"/>
        <v>27199.3209691091</v>
      </c>
      <c r="AN2018" s="6">
        <f t="shared" si="595"/>
        <v>26611.802488458899</v>
      </c>
      <c r="AO2018" s="5">
        <f t="shared" si="596"/>
        <v>0</v>
      </c>
      <c r="AP2018" s="6">
        <f>+AN2018+SUM($D$16:$E$18)-SUM($AL$27:AL2018)</f>
        <v>31688.753014774687</v>
      </c>
      <c r="AQ2018" s="10">
        <f t="shared" si="604"/>
        <v>1.6812486097914636E-3</v>
      </c>
      <c r="AR2018" s="10">
        <f>+AN2018/SUM(AL$27:AL2018)-1</f>
        <v>0.24802986183105724</v>
      </c>
    </row>
    <row r="2019" spans="1:44" x14ac:dyDescent="0.25">
      <c r="A2019" s="1">
        <v>43175</v>
      </c>
      <c r="B2019">
        <v>9.4380000000000006</v>
      </c>
      <c r="G2019">
        <f t="shared" si="597"/>
        <v>7691.3582524962576</v>
      </c>
      <c r="H2019">
        <f t="shared" si="598"/>
        <v>7590.3697380946351</v>
      </c>
      <c r="I2019" s="5">
        <f t="shared" si="587"/>
        <v>0</v>
      </c>
      <c r="J2019" s="6">
        <f>+H2019+SUM($D$16:$E$16)-SUM($F$27:F2019)</f>
        <v>9113.4188959893818</v>
      </c>
      <c r="K2019" s="10">
        <f t="shared" si="599"/>
        <v>2.6481212814566391E-4</v>
      </c>
      <c r="L2019" s="10">
        <f>+H2019/SUM(F$27:F2019)-1</f>
        <v>0.18656058573003254</v>
      </c>
      <c r="M2019">
        <v>8.0079999999999991</v>
      </c>
      <c r="R2019">
        <f t="shared" si="600"/>
        <v>6622.6057478390603</v>
      </c>
      <c r="S2019">
        <f t="shared" si="601"/>
        <v>6349.9881240696268</v>
      </c>
      <c r="T2019" s="5">
        <f t="shared" si="588"/>
        <v>0</v>
      </c>
      <c r="U2019" s="6">
        <f>+S2019+SUM($D$17:$E$17)-SUM($Q$27:Q2019)</f>
        <v>7619.3157556485749</v>
      </c>
      <c r="V2019" s="10">
        <f t="shared" si="589"/>
        <v>1.041801767913908E-3</v>
      </c>
      <c r="W2019" s="10">
        <f>+S2019/SUM(Q$27:Q2019)-1</f>
        <v>0.19121710831207905</v>
      </c>
      <c r="X2019">
        <v>5.0460000000000003</v>
      </c>
      <c r="AC2019">
        <f t="shared" si="602"/>
        <v>12942.239082860857</v>
      </c>
      <c r="AD2019">
        <f t="shared" si="603"/>
        <v>12727.187078552099</v>
      </c>
      <c r="AE2019" s="5">
        <f t="shared" si="590"/>
        <v>0</v>
      </c>
      <c r="AF2019" s="6">
        <f>+AD2019+SUM($D$18:$E$18)-SUM($AB$27:AB2019)</f>
        <v>15011.760815394198</v>
      </c>
      <c r="AG2019" s="10">
        <f t="shared" si="591"/>
        <v>3.0334824116931003E-3</v>
      </c>
      <c r="AH2019" s="10">
        <f>+AD2019/SUM(AB$27:AB2019)-1</f>
        <v>0.32638058273854331</v>
      </c>
      <c r="AI2019" s="6">
        <f t="shared" si="592"/>
        <v>0</v>
      </c>
      <c r="AL2019" s="6">
        <f t="shared" si="593"/>
        <v>0</v>
      </c>
      <c r="AM2019" s="6">
        <f t="shared" si="594"/>
        <v>27256.203083196175</v>
      </c>
      <c r="AN2019" s="6">
        <f t="shared" si="595"/>
        <v>26667.544940716361</v>
      </c>
      <c r="AO2019" s="5">
        <f t="shared" si="596"/>
        <v>0</v>
      </c>
      <c r="AP2019" s="6">
        <f>+AN2019+SUM($D$16:$E$18)-SUM($AL$27:AL2019)</f>
        <v>31744.495467032153</v>
      </c>
      <c r="AQ2019" s="10">
        <f t="shared" si="604"/>
        <v>1.7590610849052002E-3</v>
      </c>
      <c r="AR2019" s="10">
        <f>+AN2019/SUM(AL$27:AL2019)-1</f>
        <v>0.25064404946525354</v>
      </c>
    </row>
    <row r="2020" spans="1:44" x14ac:dyDescent="0.25">
      <c r="A2020" s="1">
        <v>43179</v>
      </c>
      <c r="B2020">
        <v>9.423</v>
      </c>
      <c r="G2020">
        <f t="shared" si="597"/>
        <v>7679.1342247586599</v>
      </c>
      <c r="H2020">
        <f t="shared" si="598"/>
        <v>7578.3062133996336</v>
      </c>
      <c r="I2020" s="5">
        <f t="shared" si="587"/>
        <v>0</v>
      </c>
      <c r="J2020" s="6">
        <f>+H2020+SUM($D$16:$E$16)-SUM($F$27:F2020)</f>
        <v>9101.3553712943794</v>
      </c>
      <c r="K2020" s="10">
        <f t="shared" si="599"/>
        <v>-1.3237101062381074E-3</v>
      </c>
      <c r="L2020" s="10">
        <f>+H2020/SUM(F$27:F2020)-1</f>
        <v>0.18467476153147877</v>
      </c>
      <c r="M2020">
        <v>7.9610000000000003</v>
      </c>
      <c r="R2020">
        <f t="shared" si="600"/>
        <v>6583.7368080103352</v>
      </c>
      <c r="S2020">
        <f t="shared" si="601"/>
        <v>6312.7192127520357</v>
      </c>
      <c r="T2020" s="5">
        <f t="shared" si="588"/>
        <v>0</v>
      </c>
      <c r="U2020" s="6">
        <f>+S2020+SUM($D$17:$E$17)-SUM($Q$27:Q2020)</f>
        <v>7582.0468443309837</v>
      </c>
      <c r="V2020" s="10">
        <f t="shared" si="589"/>
        <v>-4.8913724687104088E-3</v>
      </c>
      <c r="W2020" s="10">
        <f>+S2020/SUM(Q$27:Q2020)-1</f>
        <v>0.18422569920984788</v>
      </c>
      <c r="X2020">
        <v>4.9850000000000003</v>
      </c>
      <c r="AC2020">
        <f t="shared" si="602"/>
        <v>12785.783160535349</v>
      </c>
      <c r="AD2020">
        <f t="shared" si="603"/>
        <v>12573.330873282246</v>
      </c>
      <c r="AE2020" s="5">
        <f t="shared" si="590"/>
        <v>0</v>
      </c>
      <c r="AF2020" s="6">
        <f>+AD2020+SUM($D$18:$E$18)-SUM($AB$27:AB2020)</f>
        <v>14857.904610124348</v>
      </c>
      <c r="AG2020" s="10">
        <f t="shared" si="591"/>
        <v>-1.024904454326736E-2</v>
      </c>
      <c r="AH2020" s="10">
        <f>+AD2020/SUM(AB$27:AB2020)-1</f>
        <v>0.31034625544027716</v>
      </c>
      <c r="AI2020" s="6">
        <f t="shared" si="592"/>
        <v>0</v>
      </c>
      <c r="AL2020" s="6">
        <f t="shared" si="593"/>
        <v>0</v>
      </c>
      <c r="AM2020" s="6">
        <f t="shared" si="594"/>
        <v>27048.654193304345</v>
      </c>
      <c r="AN2020" s="6">
        <f t="shared" si="595"/>
        <v>26464.356299433915</v>
      </c>
      <c r="AO2020" s="5">
        <f t="shared" si="596"/>
        <v>0</v>
      </c>
      <c r="AP2020" s="6">
        <f>+AN2020+SUM($D$16:$E$18)-SUM($AL$27:AL2020)</f>
        <v>31541.306825749707</v>
      </c>
      <c r="AQ2020" s="10">
        <f t="shared" si="604"/>
        <v>-6.4007519506323884E-3</v>
      </c>
      <c r="AR2020" s="10">
        <f>+AN2020/SUM(AL$27:AL2020)-1</f>
        <v>0.24111498836481338</v>
      </c>
    </row>
    <row r="2021" spans="1:44" x14ac:dyDescent="0.25">
      <c r="A2021" s="1">
        <v>43180</v>
      </c>
      <c r="B2021">
        <v>9.4239999999999995</v>
      </c>
      <c r="G2021">
        <f t="shared" si="597"/>
        <v>7679.9491599411667</v>
      </c>
      <c r="H2021">
        <f t="shared" si="598"/>
        <v>7579.1104483793006</v>
      </c>
      <c r="I2021" s="5">
        <f t="shared" si="587"/>
        <v>0</v>
      </c>
      <c r="J2021" s="6">
        <f>+H2021+SUM($D$16:$E$16)-SUM($F$27:F2021)</f>
        <v>9102.1596062740464</v>
      </c>
      <c r="K2021" s="10">
        <f t="shared" si="599"/>
        <v>8.8364309144939313E-5</v>
      </c>
      <c r="L2021" s="10">
        <f>+H2021/SUM(F$27:F2021)-1</f>
        <v>0.18480048314471564</v>
      </c>
      <c r="M2021">
        <v>7.944</v>
      </c>
      <c r="R2021">
        <f t="shared" si="600"/>
        <v>6569.6778297744131</v>
      </c>
      <c r="S2021">
        <f t="shared" si="601"/>
        <v>6299.2389682329067</v>
      </c>
      <c r="T2021" s="5">
        <f t="shared" si="588"/>
        <v>0</v>
      </c>
      <c r="U2021" s="6">
        <f>+S2021+SUM($D$17:$E$17)-SUM($Q$27:Q2021)</f>
        <v>7568.5665998118548</v>
      </c>
      <c r="V2021" s="10">
        <f t="shared" si="589"/>
        <v>-1.7779162798510217E-3</v>
      </c>
      <c r="W2021" s="10">
        <f>+S2021/SUM(Q$27:Q2021)-1</f>
        <v>0.18169689166223213</v>
      </c>
      <c r="X2021">
        <v>4.9630000000000001</v>
      </c>
      <c r="AC2021">
        <f t="shared" si="602"/>
        <v>12729.356434450739</v>
      </c>
      <c r="AD2021">
        <f t="shared" si="603"/>
        <v>12517.841750070167</v>
      </c>
      <c r="AE2021" s="5">
        <f t="shared" si="590"/>
        <v>0</v>
      </c>
      <c r="AF2021" s="6">
        <f>+AD2021+SUM($D$18:$E$18)-SUM($AB$27:AB2021)</f>
        <v>14802.415486912269</v>
      </c>
      <c r="AG2021" s="10">
        <f t="shared" si="591"/>
        <v>-3.734653349050876E-3</v>
      </c>
      <c r="AH2021" s="10">
        <f>+AD2021/SUM(AB$27:AB2021)-1</f>
        <v>0.30456338329991883</v>
      </c>
      <c r="AI2021" s="6">
        <f t="shared" si="592"/>
        <v>0</v>
      </c>
      <c r="AL2021" s="6">
        <f t="shared" si="593"/>
        <v>0</v>
      </c>
      <c r="AM2021" s="6">
        <f t="shared" si="594"/>
        <v>26978.983424166319</v>
      </c>
      <c r="AN2021" s="6">
        <f t="shared" si="595"/>
        <v>26396.191166682373</v>
      </c>
      <c r="AO2021" s="5">
        <f t="shared" si="596"/>
        <v>0</v>
      </c>
      <c r="AP2021" s="6">
        <f>+AN2021+SUM($D$16:$E$18)-SUM($AL$27:AL2021)</f>
        <v>31473.141692998164</v>
      </c>
      <c r="AQ2021" s="10">
        <f t="shared" si="604"/>
        <v>-2.1611385072952682E-3</v>
      </c>
      <c r="AR2021" s="10">
        <f>+AN2021/SUM(AL$27:AL2021)-1</f>
        <v>0.23791820673957398</v>
      </c>
    </row>
    <row r="2022" spans="1:44" x14ac:dyDescent="0.25">
      <c r="A2022" s="1">
        <v>43181</v>
      </c>
      <c r="B2022">
        <v>9.2949999999999999</v>
      </c>
      <c r="G2022">
        <f t="shared" si="597"/>
        <v>7574.8225213978294</v>
      </c>
      <c r="H2022">
        <f t="shared" si="598"/>
        <v>7475.3641360022921</v>
      </c>
      <c r="I2022" s="5">
        <f t="shared" si="587"/>
        <v>0</v>
      </c>
      <c r="J2022" s="6">
        <f>+H2022+SUM($D$16:$E$16)-SUM($F$27:F2022)</f>
        <v>8998.4132938970379</v>
      </c>
      <c r="K2022" s="10">
        <f t="shared" si="599"/>
        <v>-1.1397988704295758E-2</v>
      </c>
      <c r="L2022" s="10">
        <f>+H2022/SUM(F$27:F2022)-1</f>
        <v>0.16858239503715322</v>
      </c>
      <c r="M2022">
        <v>7.8289999999999997</v>
      </c>
      <c r="R2022">
        <f t="shared" si="600"/>
        <v>6474.5729770019989</v>
      </c>
      <c r="S2022">
        <f t="shared" si="601"/>
        <v>6208.0490788387997</v>
      </c>
      <c r="T2022" s="5">
        <f t="shared" si="588"/>
        <v>0</v>
      </c>
      <c r="U2022" s="6">
        <f>+S2022+SUM($D$17:$E$17)-SUM($Q$27:Q2022)</f>
        <v>7477.3767104177477</v>
      </c>
      <c r="V2022" s="10">
        <f t="shared" si="589"/>
        <v>-1.2048501944393775E-2</v>
      </c>
      <c r="W2022" s="10">
        <f>+S2022/SUM(Q$27:Q2022)-1</f>
        <v>0.16459025236953884</v>
      </c>
      <c r="X2022">
        <v>4.8929999999999998</v>
      </c>
      <c r="AC2022">
        <f t="shared" si="602"/>
        <v>12549.816851454254</v>
      </c>
      <c r="AD2022">
        <f t="shared" si="603"/>
        <v>12341.285448940827</v>
      </c>
      <c r="AE2022" s="5">
        <f t="shared" si="590"/>
        <v>0</v>
      </c>
      <c r="AF2022" s="6">
        <f>+AD2022+SUM($D$18:$E$18)-SUM($AB$27:AB2022)</f>
        <v>14625.859185782927</v>
      </c>
      <c r="AG2022" s="10">
        <f t="shared" si="591"/>
        <v>-1.1927533130349333E-2</v>
      </c>
      <c r="AH2022" s="10">
        <f>+AD2022/SUM(AB$27:AB2022)-1</f>
        <v>0.28616333558059681</v>
      </c>
      <c r="AI2022" s="6">
        <f t="shared" si="592"/>
        <v>0</v>
      </c>
      <c r="AL2022" s="6">
        <f t="shared" si="593"/>
        <v>0</v>
      </c>
      <c r="AM2022" s="6">
        <f t="shared" si="594"/>
        <v>26599.212349854082</v>
      </c>
      <c r="AN2022" s="6">
        <f t="shared" si="595"/>
        <v>26024.698663781921</v>
      </c>
      <c r="AO2022" s="5">
        <f t="shared" si="596"/>
        <v>0</v>
      </c>
      <c r="AP2022" s="6">
        <f>+AN2022+SUM($D$16:$E$18)-SUM($AL$27:AL2022)</f>
        <v>31101.649190097713</v>
      </c>
      <c r="AQ2022" s="10">
        <f t="shared" si="604"/>
        <v>-1.18034769621711E-2</v>
      </c>
      <c r="AR2022" s="10">
        <f>+AN2022/SUM(AL$27:AL2022)-1</f>
        <v>0.22049609723507135</v>
      </c>
    </row>
    <row r="2023" spans="1:44" x14ac:dyDescent="0.25">
      <c r="A2023" s="1">
        <v>43182</v>
      </c>
      <c r="B2023">
        <v>9.0719999999999992</v>
      </c>
      <c r="G2023">
        <f t="shared" si="597"/>
        <v>7393.0919756988815</v>
      </c>
      <c r="H2023">
        <f t="shared" si="598"/>
        <v>7296.0197355366099</v>
      </c>
      <c r="I2023" s="5">
        <f t="shared" si="587"/>
        <v>0</v>
      </c>
      <c r="J2023" s="6">
        <f>+H2023+SUM($D$16:$E$16)-SUM($F$27:F2023)</f>
        <v>8819.0688934313566</v>
      </c>
      <c r="K2023" s="10">
        <f t="shared" si="599"/>
        <v>-1.9930669397827838E-2</v>
      </c>
      <c r="L2023" s="10">
        <f>+H2023/SUM(F$27:F2023)-1</f>
        <v>0.14054647528532049</v>
      </c>
      <c r="M2023">
        <v>7.76</v>
      </c>
      <c r="R2023">
        <f t="shared" si="600"/>
        <v>6417.5100653385507</v>
      </c>
      <c r="S2023">
        <f t="shared" si="601"/>
        <v>6153.3351452023362</v>
      </c>
      <c r="T2023" s="5">
        <f t="shared" si="588"/>
        <v>0</v>
      </c>
      <c r="U2023" s="6">
        <f>+S2023+SUM($D$17:$E$17)-SUM($Q$27:Q2023)</f>
        <v>7422.6627767812843</v>
      </c>
      <c r="V2023" s="10">
        <f t="shared" si="589"/>
        <v>-7.317263226852555E-3</v>
      </c>
      <c r="W2023" s="10">
        <f>+S2023/SUM(Q$27:Q2023)-1</f>
        <v>0.15432626879392286</v>
      </c>
      <c r="X2023">
        <v>4.8120000000000003</v>
      </c>
      <c r="AC2023">
        <f t="shared" si="602"/>
        <v>12342.063905415465</v>
      </c>
      <c r="AD2023">
        <f t="shared" si="603"/>
        <v>12136.98458620545</v>
      </c>
      <c r="AE2023" s="5">
        <f t="shared" si="590"/>
        <v>0</v>
      </c>
      <c r="AF2023" s="6">
        <f>+AD2023+SUM($D$18:$E$18)-SUM($AB$27:AB2023)</f>
        <v>14421.558323047549</v>
      </c>
      <c r="AG2023" s="10">
        <f t="shared" si="591"/>
        <v>-1.3968469143608941E-2</v>
      </c>
      <c r="AH2023" s="10">
        <f>+AD2023/SUM(AB$27:AB2023)-1</f>
        <v>0.26487185179109596</v>
      </c>
      <c r="AI2023" s="6">
        <f t="shared" si="592"/>
        <v>0</v>
      </c>
      <c r="AL2023" s="6">
        <f t="shared" si="593"/>
        <v>0</v>
      </c>
      <c r="AM2023" s="6">
        <f t="shared" si="594"/>
        <v>26152.6659464529</v>
      </c>
      <c r="AN2023" s="6">
        <f t="shared" si="595"/>
        <v>25586.339466944395</v>
      </c>
      <c r="AO2023" s="5">
        <f t="shared" si="596"/>
        <v>0</v>
      </c>
      <c r="AP2023" s="6">
        <f>+AN2023+SUM($D$16:$E$18)-SUM($AL$27:AL2023)</f>
        <v>30663.289993260187</v>
      </c>
      <c r="AQ2023" s="10">
        <f t="shared" si="604"/>
        <v>-1.4094403616934037E-2</v>
      </c>
      <c r="AR2023" s="10">
        <f>+AN2023/SUM(AL$27:AL2023)-1</f>
        <v>0.19993809977891375</v>
      </c>
    </row>
    <row r="2024" spans="1:44" x14ac:dyDescent="0.25">
      <c r="A2024" s="1">
        <v>43185</v>
      </c>
      <c r="B2024">
        <v>9.093</v>
      </c>
      <c r="G2024">
        <f t="shared" si="597"/>
        <v>7410.2056145315182</v>
      </c>
      <c r="H2024">
        <f t="shared" si="598"/>
        <v>7312.9086701096121</v>
      </c>
      <c r="I2024" s="5">
        <f t="shared" si="587"/>
        <v>0</v>
      </c>
      <c r="J2024" s="6">
        <f>+H2024+SUM($D$16:$E$16)-SUM($F$27:F2024)</f>
        <v>8835.9578280043588</v>
      </c>
      <c r="K2024" s="10">
        <f t="shared" si="599"/>
        <v>1.9150473567091097E-3</v>
      </c>
      <c r="L2024" s="10">
        <f>+H2024/SUM(F$27:F2024)-1</f>
        <v>0.14318662916329572</v>
      </c>
      <c r="M2024">
        <v>7.7160000000000002</v>
      </c>
      <c r="R2024">
        <f t="shared" si="600"/>
        <v>6381.1221216691056</v>
      </c>
      <c r="S2024">
        <f t="shared" si="601"/>
        <v>6118.4451005645915</v>
      </c>
      <c r="T2024" s="5">
        <f t="shared" si="588"/>
        <v>0</v>
      </c>
      <c r="U2024" s="6">
        <f>+S2024+SUM($D$17:$E$17)-SUM($Q$27:Q2024)</f>
        <v>7387.7727321435395</v>
      </c>
      <c r="V2024" s="10">
        <f t="shared" si="589"/>
        <v>-4.7004755149168131E-3</v>
      </c>
      <c r="W2024" s="10">
        <f>+S2024/SUM(Q$27:Q2024)-1</f>
        <v>0.14778111984715325</v>
      </c>
      <c r="X2024">
        <v>4.8220000000000001</v>
      </c>
      <c r="AC2024">
        <f t="shared" si="602"/>
        <v>12367.712417272105</v>
      </c>
      <c r="AD2024">
        <f t="shared" si="603"/>
        <v>12162.206914938211</v>
      </c>
      <c r="AE2024" s="5">
        <f t="shared" si="590"/>
        <v>0</v>
      </c>
      <c r="AF2024" s="6">
        <f>+AD2024+SUM($D$18:$E$18)-SUM($AB$27:AB2024)</f>
        <v>14446.780651780311</v>
      </c>
      <c r="AG2024" s="10">
        <f t="shared" si="591"/>
        <v>1.7489322698540644E-3</v>
      </c>
      <c r="AH2024" s="10">
        <f>+AD2024/SUM(AB$27:AB2024)-1</f>
        <v>0.2675004300367132</v>
      </c>
      <c r="AI2024" s="6">
        <f t="shared" si="592"/>
        <v>0</v>
      </c>
      <c r="AL2024" s="6">
        <f t="shared" si="593"/>
        <v>0</v>
      </c>
      <c r="AM2024" s="6">
        <f t="shared" si="594"/>
        <v>26159.040153472728</v>
      </c>
      <c r="AN2024" s="6">
        <f t="shared" si="595"/>
        <v>25593.560685612414</v>
      </c>
      <c r="AO2024" s="5">
        <f t="shared" si="596"/>
        <v>0</v>
      </c>
      <c r="AP2024" s="6">
        <f>+AN2024+SUM($D$16:$E$18)-SUM($AL$27:AL2024)</f>
        <v>30670.511211928206</v>
      </c>
      <c r="AQ2024" s="10">
        <f t="shared" si="604"/>
        <v>2.3550045248255103E-4</v>
      </c>
      <c r="AR2024" s="10">
        <f>+AN2024/SUM(AL$27:AL2024)-1</f>
        <v>0.20027675765601205</v>
      </c>
    </row>
    <row r="2025" spans="1:44" x14ac:dyDescent="0.25">
      <c r="A2025" s="1">
        <v>43186</v>
      </c>
      <c r="B2025">
        <v>9.1489999999999991</v>
      </c>
      <c r="G2025">
        <f t="shared" si="597"/>
        <v>7455.8419847518808</v>
      </c>
      <c r="H2025">
        <f t="shared" si="598"/>
        <v>7357.9458289709482</v>
      </c>
      <c r="I2025" s="5">
        <f t="shared" si="587"/>
        <v>0</v>
      </c>
      <c r="J2025" s="6">
        <f>+H2025+SUM($D$16:$E$16)-SUM($F$27:F2025)</f>
        <v>8880.9949868656931</v>
      </c>
      <c r="K2025" s="10">
        <f t="shared" si="599"/>
        <v>5.0970318937688663E-3</v>
      </c>
      <c r="L2025" s="10">
        <f>+H2025/SUM(F$27:F2025)-1</f>
        <v>0.15022703950456306</v>
      </c>
      <c r="M2025">
        <v>7.8049999999999997</v>
      </c>
      <c r="R2025">
        <f t="shared" si="600"/>
        <v>6454.7250077277567</v>
      </c>
      <c r="S2025">
        <f t="shared" si="601"/>
        <v>6189.0181454000303</v>
      </c>
      <c r="T2025" s="5">
        <f t="shared" si="588"/>
        <v>0</v>
      </c>
      <c r="U2025" s="6">
        <f>+S2025+SUM($D$17:$E$17)-SUM($Q$27:Q2025)</f>
        <v>7458.3457769789784</v>
      </c>
      <c r="V2025" s="10">
        <f t="shared" si="589"/>
        <v>9.5526821674389861E-3</v>
      </c>
      <c r="W2025" s="10">
        <f>+S2025/SUM(Q$27:Q2025)-1</f>
        <v>0.16102017112584632</v>
      </c>
      <c r="X2025">
        <v>4.8460000000000001</v>
      </c>
      <c r="AC2025">
        <f t="shared" si="602"/>
        <v>12429.268845728042</v>
      </c>
      <c r="AD2025">
        <f t="shared" si="603"/>
        <v>12222.740503896841</v>
      </c>
      <c r="AE2025" s="5">
        <f t="shared" si="590"/>
        <v>0</v>
      </c>
      <c r="AF2025" s="6">
        <f>+AD2025+SUM($D$18:$E$18)-SUM($AB$27:AB2025)</f>
        <v>14507.314240738942</v>
      </c>
      <c r="AG2025" s="10">
        <f t="shared" si="591"/>
        <v>4.1901092304028609E-3</v>
      </c>
      <c r="AH2025" s="10">
        <f>+AD2025/SUM(AB$27:AB2025)-1</f>
        <v>0.27380901782619493</v>
      </c>
      <c r="AI2025" s="6">
        <f t="shared" si="592"/>
        <v>0</v>
      </c>
      <c r="AL2025" s="6">
        <f t="shared" si="593"/>
        <v>0</v>
      </c>
      <c r="AM2025" s="6">
        <f t="shared" si="594"/>
        <v>26339.83583820768</v>
      </c>
      <c r="AN2025" s="6">
        <f t="shared" si="595"/>
        <v>25769.70447826782</v>
      </c>
      <c r="AO2025" s="5">
        <f t="shared" si="596"/>
        <v>0</v>
      </c>
      <c r="AP2025" s="6">
        <f>+AN2025+SUM($D$16:$E$18)-SUM($AL$27:AL2025)</f>
        <v>30846.655004583612</v>
      </c>
      <c r="AQ2025" s="10">
        <f t="shared" si="604"/>
        <v>5.7430993385887419E-3</v>
      </c>
      <c r="AR2025" s="10">
        <f>+AN2025/SUM(AL$27:AL2025)-1</f>
        <v>0.20853748006688444</v>
      </c>
    </row>
    <row r="2026" spans="1:44" x14ac:dyDescent="0.25">
      <c r="A2026" s="1">
        <v>43187</v>
      </c>
      <c r="B2026">
        <v>9.0129999999999999</v>
      </c>
      <c r="G2026">
        <f t="shared" si="597"/>
        <v>7345.0107999309985</v>
      </c>
      <c r="H2026">
        <f t="shared" si="598"/>
        <v>7248.5698717362729</v>
      </c>
      <c r="I2026" s="5">
        <f t="shared" si="587"/>
        <v>0</v>
      </c>
      <c r="J2026" s="6">
        <f>+H2026+SUM($D$16:$E$16)-SUM($F$27:F2026)</f>
        <v>8771.6190296310178</v>
      </c>
      <c r="K2026" s="10">
        <f t="shared" si="599"/>
        <v>-1.2315732347156327E-2</v>
      </c>
      <c r="L2026" s="10">
        <f>+H2026/SUM(F$27:F2026)-1</f>
        <v>0.13312890010434231</v>
      </c>
      <c r="M2026">
        <v>7.8280000000000003</v>
      </c>
      <c r="R2026">
        <f t="shared" si="600"/>
        <v>6473.7459782822407</v>
      </c>
      <c r="S2026">
        <f t="shared" si="601"/>
        <v>6207.2561232788521</v>
      </c>
      <c r="T2026" s="5">
        <f t="shared" si="588"/>
        <v>0</v>
      </c>
      <c r="U2026" s="6">
        <f>+S2026+SUM($D$17:$E$17)-SUM($Q$27:Q2026)</f>
        <v>7476.5837548578002</v>
      </c>
      <c r="V2026" s="10">
        <f t="shared" si="589"/>
        <v>2.4453113899753909E-3</v>
      </c>
      <c r="W2026" s="10">
        <f>+S2026/SUM(Q$27:Q2026)-1</f>
        <v>0.1644414989843852</v>
      </c>
      <c r="X2026">
        <v>4.9050000000000002</v>
      </c>
      <c r="AC2026">
        <f t="shared" si="602"/>
        <v>12580.595065682221</v>
      </c>
      <c r="AD2026">
        <f t="shared" si="603"/>
        <v>12371.552243420141</v>
      </c>
      <c r="AE2026" s="5">
        <f t="shared" si="590"/>
        <v>0</v>
      </c>
      <c r="AF2026" s="6">
        <f>+AD2026+SUM($D$18:$E$18)-SUM($AB$27:AB2026)</f>
        <v>14656.125980262241</v>
      </c>
      <c r="AG2026" s="10">
        <f t="shared" si="591"/>
        <v>1.0257704289978742E-2</v>
      </c>
      <c r="AH2026" s="10">
        <f>+AD2026/SUM(AB$27:AB2026)-1</f>
        <v>0.28931762947533768</v>
      </c>
      <c r="AI2026" s="6">
        <f t="shared" si="592"/>
        <v>0</v>
      </c>
      <c r="AL2026" s="6">
        <f t="shared" si="593"/>
        <v>0</v>
      </c>
      <c r="AM2026" s="6">
        <f t="shared" si="594"/>
        <v>26399.35184389546</v>
      </c>
      <c r="AN2026" s="6">
        <f t="shared" si="595"/>
        <v>25827.378238435267</v>
      </c>
      <c r="AO2026" s="5">
        <f t="shared" si="596"/>
        <v>0</v>
      </c>
      <c r="AP2026" s="6">
        <f>+AN2026+SUM($D$16:$E$18)-SUM($AL$27:AL2026)</f>
        <v>30904.328764751059</v>
      </c>
      <c r="AQ2026" s="10">
        <f t="shared" si="604"/>
        <v>1.8696925212433602E-3</v>
      </c>
      <c r="AR2026" s="10">
        <f>+AN2026/SUM(AL$27:AL2026)-1</f>
        <v>0.21124224142095938</v>
      </c>
    </row>
    <row r="2027" spans="1:44" x14ac:dyDescent="0.25">
      <c r="A2027" s="1">
        <v>43188</v>
      </c>
      <c r="B2027">
        <v>9.1020000000000003</v>
      </c>
      <c r="G2027">
        <f t="shared" si="597"/>
        <v>7417.5400311740768</v>
      </c>
      <c r="H2027">
        <f t="shared" si="598"/>
        <v>7320.1467849266128</v>
      </c>
      <c r="I2027" s="5">
        <f t="shared" si="587"/>
        <v>0</v>
      </c>
      <c r="J2027" s="6">
        <f>+H2027+SUM($D$16:$E$16)-SUM($F$27:F2027)</f>
        <v>8843.1959428213577</v>
      </c>
      <c r="K2027" s="10">
        <f t="shared" si="599"/>
        <v>8.1600572196021126E-3</v>
      </c>
      <c r="L2027" s="10">
        <f>+H2027/SUM(F$27:F2027)-1</f>
        <v>0.14431812368242802</v>
      </c>
      <c r="M2027">
        <v>7.8630000000000004</v>
      </c>
      <c r="R2027">
        <f t="shared" si="600"/>
        <v>6502.6909334738448</v>
      </c>
      <c r="S2027">
        <f t="shared" si="601"/>
        <v>6235.0095678770585</v>
      </c>
      <c r="T2027" s="5">
        <f t="shared" si="588"/>
        <v>0</v>
      </c>
      <c r="U2027" s="6">
        <f>+S2027+SUM($D$17:$E$17)-SUM($Q$27:Q2027)</f>
        <v>7504.3371994560075</v>
      </c>
      <c r="V2027" s="10">
        <f t="shared" si="589"/>
        <v>3.7120489127371314E-3</v>
      </c>
      <c r="W2027" s="10">
        <f>+S2027/SUM(Q$27:Q2027)-1</f>
        <v>0.16964786746477012</v>
      </c>
      <c r="X2027">
        <v>4.9379999999999997</v>
      </c>
      <c r="AC2027">
        <f t="shared" si="602"/>
        <v>12665.235154809132</v>
      </c>
      <c r="AD2027">
        <f t="shared" si="603"/>
        <v>12454.785928238256</v>
      </c>
      <c r="AE2027" s="5">
        <f t="shared" si="590"/>
        <v>0</v>
      </c>
      <c r="AF2027" s="6">
        <f>+AD2027+SUM($D$18:$E$18)-SUM($AB$27:AB2027)</f>
        <v>14739.359665080356</v>
      </c>
      <c r="AG2027" s="10">
        <f t="shared" si="591"/>
        <v>5.6791054423390719E-3</v>
      </c>
      <c r="AH2027" s="10">
        <f>+AD2027/SUM(AB$27:AB2027)-1</f>
        <v>0.29799193768587484</v>
      </c>
      <c r="AI2027" s="6">
        <f t="shared" si="592"/>
        <v>0</v>
      </c>
      <c r="AL2027" s="6">
        <f t="shared" si="593"/>
        <v>0</v>
      </c>
      <c r="AM2027" s="6">
        <f t="shared" si="594"/>
        <v>26585.466119457054</v>
      </c>
      <c r="AN2027" s="6">
        <f t="shared" si="595"/>
        <v>26009.942281041927</v>
      </c>
      <c r="AO2027" s="5">
        <f t="shared" si="596"/>
        <v>0</v>
      </c>
      <c r="AP2027" s="6">
        <f>+AN2027+SUM($D$16:$E$18)-SUM($AL$27:AL2027)</f>
        <v>31086.892807357719</v>
      </c>
      <c r="AQ2027" s="10">
        <f t="shared" si="604"/>
        <v>5.9073938798790415E-3</v>
      </c>
      <c r="AR2027" s="10">
        <f>+AN2027/SUM(AL$27:AL2027)-1</f>
        <v>0.21980405819261617</v>
      </c>
    </row>
    <row r="2028" spans="1:44" x14ac:dyDescent="0.25">
      <c r="A2028" s="1">
        <v>43193</v>
      </c>
      <c r="B2028">
        <v>9.1110000000000007</v>
      </c>
      <c r="G2028">
        <f t="shared" si="597"/>
        <v>7424.8744478166354</v>
      </c>
      <c r="H2028">
        <f t="shared" si="598"/>
        <v>7327.3848997436135</v>
      </c>
      <c r="I2028" s="5">
        <f t="shared" si="587"/>
        <v>0</v>
      </c>
      <c r="J2028" s="6">
        <f>+H2028+SUM($D$16:$E$16)-SUM($F$27:F2028)</f>
        <v>8850.4340576383602</v>
      </c>
      <c r="K2028" s="10">
        <f t="shared" si="599"/>
        <v>8.1849535663391926E-4</v>
      </c>
      <c r="L2028" s="10">
        <f>+H2028/SUM(F$27:F2028)-1</f>
        <v>0.14544961820156033</v>
      </c>
      <c r="M2028">
        <v>7.8179999999999996</v>
      </c>
      <c r="R2028">
        <f t="shared" si="600"/>
        <v>6465.4759910846387</v>
      </c>
      <c r="S2028">
        <f t="shared" si="601"/>
        <v>6199.3265676793635</v>
      </c>
      <c r="T2028" s="5">
        <f t="shared" si="588"/>
        <v>0</v>
      </c>
      <c r="U2028" s="6">
        <f>+S2028+SUM($D$17:$E$17)-SUM($Q$27:Q2028)</f>
        <v>7468.6541992583116</v>
      </c>
      <c r="V2028" s="10">
        <f t="shared" si="589"/>
        <v>-4.7549835847304767E-3</v>
      </c>
      <c r="W2028" s="10">
        <f>+S2028/SUM(Q$27:Q2028)-1</f>
        <v>0.16295396513284643</v>
      </c>
      <c r="X2028">
        <v>4.9130000000000003</v>
      </c>
      <c r="AC2028">
        <f t="shared" si="602"/>
        <v>12601.113875167532</v>
      </c>
      <c r="AD2028">
        <f t="shared" si="603"/>
        <v>12391.73010640635</v>
      </c>
      <c r="AE2028" s="5">
        <f t="shared" si="590"/>
        <v>0</v>
      </c>
      <c r="AF2028" s="6">
        <f>+AD2028+SUM($D$18:$E$18)-SUM($AB$27:AB2028)</f>
        <v>14676.30384324845</v>
      </c>
      <c r="AG2028" s="10">
        <f t="shared" si="591"/>
        <v>-4.2780570706402177E-3</v>
      </c>
      <c r="AH2028" s="10">
        <f>+AD2028/SUM(AB$27:AB2028)-1</f>
        <v>0.29142049207183152</v>
      </c>
      <c r="AI2028" s="6">
        <f t="shared" si="592"/>
        <v>0</v>
      </c>
      <c r="AL2028" s="6">
        <f t="shared" si="593"/>
        <v>0</v>
      </c>
      <c r="AM2028" s="6">
        <f t="shared" si="594"/>
        <v>26491.464314068806</v>
      </c>
      <c r="AN2028" s="6">
        <f t="shared" si="595"/>
        <v>25918.441573829328</v>
      </c>
      <c r="AO2028" s="5">
        <f t="shared" si="596"/>
        <v>0</v>
      </c>
      <c r="AP2028" s="6">
        <f>+AN2028+SUM($D$16:$E$18)-SUM($AL$27:AL2028)</f>
        <v>30995.392100145124</v>
      </c>
      <c r="AQ2028" s="10">
        <f t="shared" si="604"/>
        <v>-2.9433854254786729E-3</v>
      </c>
      <c r="AR2028" s="10">
        <f>+AN2028/SUM(AL$27:AL2028)-1</f>
        <v>0.21551289396089945</v>
      </c>
    </row>
    <row r="2029" spans="1:44" x14ac:dyDescent="0.25">
      <c r="A2029" s="1">
        <v>43194</v>
      </c>
      <c r="B2029">
        <v>8.9990000000000006</v>
      </c>
      <c r="G2029">
        <f t="shared" si="597"/>
        <v>7333.6017073759085</v>
      </c>
      <c r="H2029">
        <f t="shared" si="598"/>
        <v>7237.3105820209394</v>
      </c>
      <c r="I2029" s="5">
        <f t="shared" si="587"/>
        <v>0</v>
      </c>
      <c r="J2029" s="6">
        <f>+H2029+SUM($D$16:$E$16)-SUM($F$27:F2029)</f>
        <v>8760.3597399156843</v>
      </c>
      <c r="K2029" s="10">
        <f t="shared" si="599"/>
        <v>-1.0177389847330409E-2</v>
      </c>
      <c r="L2029" s="10">
        <f>+H2029/SUM(F$27:F2029)-1</f>
        <v>0.13136879751902564</v>
      </c>
      <c r="M2029">
        <v>7.7839999999999998</v>
      </c>
      <c r="R2029">
        <f t="shared" si="600"/>
        <v>6437.3580346127947</v>
      </c>
      <c r="S2029">
        <f t="shared" si="601"/>
        <v>6172.3660786411065</v>
      </c>
      <c r="T2029" s="5">
        <f t="shared" si="588"/>
        <v>0</v>
      </c>
      <c r="U2029" s="6">
        <f>+S2029+SUM($D$17:$E$17)-SUM($Q$27:Q2029)</f>
        <v>7441.6937102200536</v>
      </c>
      <c r="V2029" s="10">
        <f t="shared" si="589"/>
        <v>-3.6098188936013464E-3</v>
      </c>
      <c r="W2029" s="10">
        <f>+S2029/SUM(Q$27:Q2029)-1</f>
        <v>0.15789635003761537</v>
      </c>
      <c r="X2029">
        <v>4.9459999999999997</v>
      </c>
      <c r="AC2029">
        <f t="shared" si="602"/>
        <v>12685.753964294445</v>
      </c>
      <c r="AD2029">
        <f t="shared" si="603"/>
        <v>12474.963791224467</v>
      </c>
      <c r="AE2029" s="5">
        <f t="shared" si="590"/>
        <v>0</v>
      </c>
      <c r="AF2029" s="6">
        <f>+AD2029+SUM($D$18:$E$18)-SUM($AB$27:AB2029)</f>
        <v>14759.537528066565</v>
      </c>
      <c r="AG2029" s="10">
        <f t="shared" si="591"/>
        <v>5.6712974674755223E-3</v>
      </c>
      <c r="AH2029" s="10">
        <f>+AD2029/SUM(AB$27:AB2029)-1</f>
        <v>0.3000948002823689</v>
      </c>
      <c r="AI2029" s="6">
        <f t="shared" si="592"/>
        <v>0</v>
      </c>
      <c r="AL2029" s="6">
        <f t="shared" si="593"/>
        <v>0</v>
      </c>
      <c r="AM2029" s="6">
        <f t="shared" si="594"/>
        <v>26456.713706283146</v>
      </c>
      <c r="AN2029" s="6">
        <f t="shared" si="595"/>
        <v>25884.640451886513</v>
      </c>
      <c r="AO2029" s="5">
        <f t="shared" si="596"/>
        <v>0</v>
      </c>
      <c r="AP2029" s="6">
        <f>+AN2029+SUM($D$16:$E$18)-SUM($AL$27:AL2029)</f>
        <v>30961.590978202308</v>
      </c>
      <c r="AQ2029" s="10">
        <f t="shared" si="604"/>
        <v>-1.0905208694764745E-3</v>
      </c>
      <c r="AR2029" s="10">
        <f>+AN2029/SUM(AL$27:AL2029)-1</f>
        <v>0.21392770221876489</v>
      </c>
    </row>
    <row r="2030" spans="1:44" x14ac:dyDescent="0.25">
      <c r="A2030" s="1">
        <v>43195</v>
      </c>
      <c r="B2030">
        <v>9.1319999999999997</v>
      </c>
      <c r="G2030">
        <f t="shared" si="597"/>
        <v>7441.9880866492704</v>
      </c>
      <c r="H2030">
        <f t="shared" si="598"/>
        <v>7344.2738343166138</v>
      </c>
      <c r="I2030" s="5">
        <f t="shared" si="587"/>
        <v>0</v>
      </c>
      <c r="J2030" s="6">
        <f>+H2030+SUM($D$16:$E$16)-SUM($F$27:F2030)</f>
        <v>8867.3229922113587</v>
      </c>
      <c r="K2030" s="10">
        <f t="shared" si="599"/>
        <v>1.2209915513892389E-2</v>
      </c>
      <c r="L2030" s="10">
        <f>+H2030/SUM(F$27:F2030)-1</f>
        <v>0.14808977207953555</v>
      </c>
      <c r="M2030">
        <v>7.9569999999999999</v>
      </c>
      <c r="R2030">
        <f t="shared" si="600"/>
        <v>6580.428813131296</v>
      </c>
      <c r="S2030">
        <f t="shared" si="601"/>
        <v>6309.5473905122417</v>
      </c>
      <c r="T2030" s="5">
        <f t="shared" si="588"/>
        <v>0</v>
      </c>
      <c r="U2030" s="6">
        <f>+S2030+SUM($D$17:$E$17)-SUM($Q$27:Q2030)</f>
        <v>7578.8750220911897</v>
      </c>
      <c r="V2030" s="10">
        <f t="shared" si="589"/>
        <v>1.843415184942887E-2</v>
      </c>
      <c r="W2030" s="10">
        <f>+S2030/SUM(Q$27:Q2030)-1</f>
        <v>0.18363068566923268</v>
      </c>
      <c r="X2030">
        <v>5.0030000000000001</v>
      </c>
      <c r="AC2030">
        <f t="shared" si="602"/>
        <v>12831.950481877297</v>
      </c>
      <c r="AD2030">
        <f t="shared" si="603"/>
        <v>12618.731065001215</v>
      </c>
      <c r="AE2030" s="5">
        <f t="shared" si="590"/>
        <v>0</v>
      </c>
      <c r="AF2030" s="6">
        <f>+AD2030+SUM($D$18:$E$18)-SUM($AB$27:AB2030)</f>
        <v>14903.304801843315</v>
      </c>
      <c r="AG2030" s="10">
        <f t="shared" si="591"/>
        <v>9.7406354029294651E-3</v>
      </c>
      <c r="AH2030" s="10">
        <f>+AD2030/SUM(AB$27:AB2030)-1</f>
        <v>0.31507769628238802</v>
      </c>
      <c r="AI2030" s="6">
        <f t="shared" si="592"/>
        <v>0</v>
      </c>
      <c r="AL2030" s="6">
        <f t="shared" si="593"/>
        <v>0</v>
      </c>
      <c r="AM2030" s="6">
        <f t="shared" si="594"/>
        <v>26854.367381657863</v>
      </c>
      <c r="AN2030" s="6">
        <f t="shared" si="595"/>
        <v>26272.55228983007</v>
      </c>
      <c r="AO2030" s="5">
        <f t="shared" si="596"/>
        <v>0</v>
      </c>
      <c r="AP2030" s="6">
        <f>+AN2030+SUM($D$16:$E$18)-SUM($AL$27:AL2030)</f>
        <v>31349.502816145861</v>
      </c>
      <c r="AQ2030" s="10">
        <f t="shared" si="604"/>
        <v>1.2528808297243232E-2</v>
      </c>
      <c r="AR2030" s="10">
        <f>+AN2030/SUM(AL$27:AL2030)-1</f>
        <v>0.23211983924974144</v>
      </c>
    </row>
    <row r="2031" spans="1:44" x14ac:dyDescent="0.25">
      <c r="A2031" s="1">
        <v>43196</v>
      </c>
      <c r="B2031">
        <v>9.0619999999999994</v>
      </c>
      <c r="G2031">
        <f t="shared" si="597"/>
        <v>7384.942623873816</v>
      </c>
      <c r="H2031">
        <f t="shared" si="598"/>
        <v>7287.9773857399423</v>
      </c>
      <c r="I2031" s="5">
        <f t="shared" si="587"/>
        <v>0</v>
      </c>
      <c r="J2031" s="6">
        <f>+H2031+SUM($D$16:$E$16)-SUM($F$27:F2031)</f>
        <v>8811.0265436346872</v>
      </c>
      <c r="K2031" s="10">
        <f t="shared" si="599"/>
        <v>-6.3487535782918991E-3</v>
      </c>
      <c r="L2031" s="10">
        <f>+H2031/SUM(F$27:F2031)-1</f>
        <v>0.13928925915295109</v>
      </c>
      <c r="M2031">
        <v>7.9349999999999996</v>
      </c>
      <c r="R2031">
        <f t="shared" si="600"/>
        <v>6562.234841296573</v>
      </c>
      <c r="S2031">
        <f t="shared" si="601"/>
        <v>6292.1023681933684</v>
      </c>
      <c r="T2031" s="5">
        <f t="shared" si="588"/>
        <v>0</v>
      </c>
      <c r="U2031" s="6">
        <f>+S2031+SUM($D$17:$E$17)-SUM($Q$27:Q2031)</f>
        <v>7561.4299997723174</v>
      </c>
      <c r="V2031" s="10">
        <f t="shared" si="589"/>
        <v>-2.3017957504277708E-3</v>
      </c>
      <c r="W2031" s="10">
        <f>+S2031/SUM(Q$27:Q2031)-1</f>
        <v>0.18035811119584766</v>
      </c>
      <c r="X2031">
        <v>4.9470000000000001</v>
      </c>
      <c r="AC2031">
        <f t="shared" si="602"/>
        <v>12688.318815480108</v>
      </c>
      <c r="AD2031">
        <f t="shared" si="603"/>
        <v>12477.486024097743</v>
      </c>
      <c r="AE2031" s="5">
        <f t="shared" si="590"/>
        <v>0</v>
      </c>
      <c r="AF2031" s="6">
        <f>+AD2031+SUM($D$18:$E$18)-SUM($AB$27:AB2031)</f>
        <v>14762.059760939843</v>
      </c>
      <c r="AG2031" s="10">
        <f t="shared" si="591"/>
        <v>-9.4774308639250515E-3</v>
      </c>
      <c r="AH2031" s="10">
        <f>+AD2031/SUM(AB$27:AB2031)-1</f>
        <v>0.30035765810693049</v>
      </c>
      <c r="AI2031" s="6">
        <f t="shared" si="592"/>
        <v>0</v>
      </c>
      <c r="AL2031" s="6">
        <f t="shared" si="593"/>
        <v>0</v>
      </c>
      <c r="AM2031" s="6">
        <f t="shared" si="594"/>
        <v>26635.496280650499</v>
      </c>
      <c r="AN2031" s="6">
        <f t="shared" si="595"/>
        <v>26057.565778031054</v>
      </c>
      <c r="AO2031" s="5">
        <f t="shared" si="596"/>
        <v>0</v>
      </c>
      <c r="AP2031" s="6">
        <f>+AN2031+SUM($D$16:$E$18)-SUM($AL$27:AL2031)</f>
        <v>31134.516304346849</v>
      </c>
      <c r="AQ2031" s="10">
        <f t="shared" si="604"/>
        <v>-6.8577327385328513E-3</v>
      </c>
      <c r="AR2031" s="10">
        <f>+AN2031/SUM(AL$27:AL2031)-1</f>
        <v>0.22203748625120134</v>
      </c>
    </row>
    <row r="2032" spans="1:44" x14ac:dyDescent="0.25">
      <c r="A2032" s="1">
        <v>43199</v>
      </c>
      <c r="B2032">
        <v>9.0060000000000002</v>
      </c>
      <c r="C2032">
        <f>+$C$16</f>
        <v>60</v>
      </c>
      <c r="D2032" s="7">
        <f>+$H$16</f>
        <v>1.0004210526315789</v>
      </c>
      <c r="E2032" s="7">
        <f>+$J$16</f>
        <v>0.46199999999999997</v>
      </c>
      <c r="F2032" s="6">
        <f>+C2032-D2032-E2032</f>
        <v>58.537578947368416</v>
      </c>
      <c r="G2032">
        <f t="shared" si="597"/>
        <v>7397.8438326008218</v>
      </c>
      <c r="H2032">
        <f t="shared" si="598"/>
        <v>7301.4778058259735</v>
      </c>
      <c r="I2032" s="5">
        <f t="shared" si="587"/>
        <v>113640</v>
      </c>
      <c r="J2032" s="6">
        <f>+H2032+SUM($D$16:$E$16)-SUM($F$27:F2032)</f>
        <v>8765.989384773351</v>
      </c>
      <c r="K2032" s="10">
        <f t="shared" si="599"/>
        <v>-5.1114542259406148E-3</v>
      </c>
      <c r="L2032" s="10">
        <f>+H2032/SUM(F$27:F2032)-1</f>
        <v>0.13104963243593049</v>
      </c>
      <c r="M2032">
        <v>7.9349999999999996</v>
      </c>
      <c r="N2032">
        <f>+$C$17</f>
        <v>50</v>
      </c>
      <c r="O2032" s="7">
        <f>+$H$17</f>
        <v>0.83368421052631569</v>
      </c>
      <c r="P2032" s="7">
        <f>+$J$17</f>
        <v>0.38500000000000001</v>
      </c>
      <c r="Q2032" s="6">
        <f>+N2032-O2032-P2032</f>
        <v>48.781315789473688</v>
      </c>
      <c r="R2032">
        <f t="shared" si="600"/>
        <v>6612.234841296573</v>
      </c>
      <c r="S2032">
        <f t="shared" si="601"/>
        <v>6340.8836839828418</v>
      </c>
      <c r="T2032" s="5">
        <f t="shared" si="588"/>
        <v>94700</v>
      </c>
      <c r="U2032" s="6">
        <f>+S2032+SUM($D$17:$E$17)-SUM($Q$27:Q2032)</f>
        <v>7561.4299997723165</v>
      </c>
      <c r="V2032" s="10">
        <f t="shared" si="589"/>
        <v>0</v>
      </c>
      <c r="W2032" s="10">
        <f>+S2032/SUM(Q$27:Q2032)-1</f>
        <v>0.17872260943416096</v>
      </c>
      <c r="X2032">
        <v>4.95</v>
      </c>
      <c r="Y2032">
        <f>+$C$18</f>
        <v>90</v>
      </c>
      <c r="Z2032" s="7">
        <f>+$H$18</f>
        <v>1.5006315789473685</v>
      </c>
      <c r="AA2032" s="7">
        <f>+$J$18</f>
        <v>0.69300000000000006</v>
      </c>
      <c r="AB2032" s="6">
        <f>+Y2032-Z2032-AA2032</f>
        <v>87.806368421052639</v>
      </c>
      <c r="AC2032">
        <f t="shared" si="602"/>
        <v>12783.819737458152</v>
      </c>
      <c r="AD2032">
        <f t="shared" si="603"/>
        <v>12572.859091138624</v>
      </c>
      <c r="AE2032" s="5">
        <f t="shared" si="590"/>
        <v>170460</v>
      </c>
      <c r="AF2032" s="6">
        <f>+AD2032+SUM($D$18:$E$18)-SUM($AB$27:AB2032)</f>
        <v>14769.626459559671</v>
      </c>
      <c r="AG2032" s="10">
        <f t="shared" si="591"/>
        <v>5.1257742770083325E-4</v>
      </c>
      <c r="AH2032" s="10">
        <f>+AD2032/SUM(AB$27:AB2032)-1</f>
        <v>0.29841547440841443</v>
      </c>
      <c r="AI2032" s="6">
        <f t="shared" si="592"/>
        <v>200</v>
      </c>
      <c r="AL2032" s="6">
        <f t="shared" si="593"/>
        <v>195.12526315789475</v>
      </c>
      <c r="AM2032" s="6">
        <f t="shared" si="594"/>
        <v>26793.898411355549</v>
      </c>
      <c r="AN2032" s="6">
        <f t="shared" si="595"/>
        <v>26215.22058094744</v>
      </c>
      <c r="AO2032" s="5">
        <f t="shared" si="596"/>
        <v>378800</v>
      </c>
      <c r="AP2032" s="6">
        <f>+AN2032+SUM($D$16:$E$18)-SUM($AL$27:AL2032)</f>
        <v>31097.045844105338</v>
      </c>
      <c r="AQ2032" s="10">
        <f t="shared" si="604"/>
        <v>-1.2035022441083676E-3</v>
      </c>
      <c r="AR2032" s="10">
        <f>+AN2032/SUM(AL$27:AL2032)-1</f>
        <v>0.21828272618603406</v>
      </c>
    </row>
    <row r="2033" spans="1:44" x14ac:dyDescent="0.25">
      <c r="A2033" s="1">
        <v>43200</v>
      </c>
      <c r="B2033">
        <v>9.08</v>
      </c>
      <c r="G2033">
        <f t="shared" si="597"/>
        <v>7458.6300244298754</v>
      </c>
      <c r="H2033">
        <f t="shared" si="598"/>
        <v>7361.4721826448849</v>
      </c>
      <c r="I2033" s="5">
        <f t="shared" si="587"/>
        <v>0</v>
      </c>
      <c r="J2033" s="6">
        <f>+H2033+SUM($D$16:$E$16)-SUM($F$27:F2033)</f>
        <v>8825.9837615922625</v>
      </c>
      <c r="K2033" s="10">
        <f t="shared" si="599"/>
        <v>6.8439937793127736E-3</v>
      </c>
      <c r="L2033" s="10">
        <f>+H2033/SUM(F$27:F2033)-1</f>
        <v>0.14034317816103115</v>
      </c>
      <c r="M2033">
        <v>8.0139999999999993</v>
      </c>
      <c r="R2033">
        <f t="shared" si="600"/>
        <v>6678.0655347385928</v>
      </c>
      <c r="S2033">
        <f t="shared" si="601"/>
        <v>6404.0128347118452</v>
      </c>
      <c r="T2033" s="5">
        <f t="shared" si="588"/>
        <v>0</v>
      </c>
      <c r="U2033" s="6">
        <f>+S2033+SUM($D$17:$E$17)-SUM($Q$27:Q2033)</f>
        <v>7624.559150501319</v>
      </c>
      <c r="V2033" s="10">
        <f t="shared" si="589"/>
        <v>8.3488375520111013E-3</v>
      </c>
      <c r="W2033" s="10">
        <f>+S2033/SUM(Q$27:Q2033)-1</f>
        <v>0.19045784398303289</v>
      </c>
      <c r="X2033">
        <v>4.9729999999999999</v>
      </c>
      <c r="AC2033">
        <f t="shared" si="602"/>
        <v>12843.219303915028</v>
      </c>
      <c r="AD2033">
        <f t="shared" si="603"/>
        <v>12631.278436410579</v>
      </c>
      <c r="AE2033" s="5">
        <f t="shared" si="590"/>
        <v>0</v>
      </c>
      <c r="AF2033" s="6">
        <f>+AD2033+SUM($D$18:$E$18)-SUM($AB$27:AB2033)</f>
        <v>14828.045804831627</v>
      </c>
      <c r="AG2033" s="10">
        <f t="shared" si="591"/>
        <v>3.9553705323498445E-3</v>
      </c>
      <c r="AH2033" s="10">
        <f>+AD2033/SUM(AB$27:AB2033)-1</f>
        <v>0.30444851600667544</v>
      </c>
      <c r="AI2033" s="6">
        <f t="shared" si="592"/>
        <v>0</v>
      </c>
      <c r="AL2033" s="6">
        <f t="shared" si="593"/>
        <v>0</v>
      </c>
      <c r="AM2033" s="6">
        <f t="shared" si="594"/>
        <v>26979.914863083497</v>
      </c>
      <c r="AN2033" s="6">
        <f t="shared" si="595"/>
        <v>26396.763453767308</v>
      </c>
      <c r="AO2033" s="5">
        <f t="shared" si="596"/>
        <v>0</v>
      </c>
      <c r="AP2033" s="6">
        <f>+AN2033+SUM($D$16:$E$18)-SUM($AL$27:AL2033)</f>
        <v>31278.588716925206</v>
      </c>
      <c r="AQ2033" s="10">
        <f t="shared" si="604"/>
        <v>5.8379459492703401E-3</v>
      </c>
      <c r="AR2033" s="10">
        <f>+AN2033/SUM(AL$27:AL2033)-1</f>
        <v>0.226719448865353</v>
      </c>
    </row>
    <row r="2034" spans="1:44" x14ac:dyDescent="0.25">
      <c r="A2034" s="1">
        <v>43201</v>
      </c>
      <c r="B2034">
        <v>9.0449999999999999</v>
      </c>
      <c r="G2034">
        <f t="shared" si="597"/>
        <v>7429.8797985647816</v>
      </c>
      <c r="H2034">
        <f t="shared" si="598"/>
        <v>7333.0964638791829</v>
      </c>
      <c r="I2034" s="5">
        <f t="shared" si="587"/>
        <v>0</v>
      </c>
      <c r="J2034" s="6">
        <f>+H2034+SUM($D$16:$E$16)-SUM($F$27:F2034)</f>
        <v>8797.6080428265595</v>
      </c>
      <c r="K2034" s="10">
        <f t="shared" si="599"/>
        <v>-3.2150205044773061E-3</v>
      </c>
      <c r="L2034" s="10">
        <f>+H2034/SUM(F$27:F2034)-1</f>
        <v>0.13594758220997005</v>
      </c>
      <c r="M2034">
        <v>7.9619999999999997</v>
      </c>
      <c r="R2034">
        <f t="shared" si="600"/>
        <v>6634.7339390552388</v>
      </c>
      <c r="S2034">
        <f t="shared" si="601"/>
        <v>6362.4594696750337</v>
      </c>
      <c r="T2034" s="5">
        <f t="shared" si="588"/>
        <v>0</v>
      </c>
      <c r="U2034" s="6">
        <f>+S2034+SUM($D$17:$E$17)-SUM($Q$27:Q2034)</f>
        <v>7583.0057854645083</v>
      </c>
      <c r="V2034" s="10">
        <f t="shared" si="589"/>
        <v>-5.4499367395003384E-3</v>
      </c>
      <c r="W2034" s="10">
        <f>+S2034/SUM(Q$27:Q2034)-1</f>
        <v>0.18273338579896548</v>
      </c>
      <c r="X2034">
        <v>4.9340000000000002</v>
      </c>
      <c r="AC2034">
        <f t="shared" si="602"/>
        <v>12742.498299922934</v>
      </c>
      <c r="AD2034">
        <f t="shared" si="603"/>
        <v>12532.219546601609</v>
      </c>
      <c r="AE2034" s="5">
        <f t="shared" si="590"/>
        <v>0</v>
      </c>
      <c r="AF2034" s="6">
        <f>+AD2034+SUM($D$18:$E$18)-SUM($AB$27:AB2034)</f>
        <v>14728.986915022657</v>
      </c>
      <c r="AG2034" s="10">
        <f t="shared" si="591"/>
        <v>-6.6805087543425623E-3</v>
      </c>
      <c r="AH2034" s="10">
        <f>+AD2034/SUM(AB$27:AB2034)-1</f>
        <v>0.294218575905276</v>
      </c>
      <c r="AI2034" s="6">
        <f t="shared" si="592"/>
        <v>0</v>
      </c>
      <c r="AL2034" s="6">
        <f t="shared" si="593"/>
        <v>0</v>
      </c>
      <c r="AM2034" s="6">
        <f t="shared" si="594"/>
        <v>26807.112037542953</v>
      </c>
      <c r="AN2034" s="6">
        <f t="shared" si="595"/>
        <v>26227.775480155826</v>
      </c>
      <c r="AO2034" s="5">
        <f t="shared" si="596"/>
        <v>0</v>
      </c>
      <c r="AP2034" s="6">
        <f>+AN2034+SUM($D$16:$E$18)-SUM($AL$27:AL2034)</f>
        <v>31109.600743313724</v>
      </c>
      <c r="AQ2034" s="10">
        <f t="shared" si="604"/>
        <v>-5.402672580302248E-3</v>
      </c>
      <c r="AR2034" s="10">
        <f>+AN2034/SUM(AL$27:AL2034)-1</f>
        <v>0.21886618177006589</v>
      </c>
    </row>
    <row r="2035" spans="1:44" x14ac:dyDescent="0.25">
      <c r="A2035" s="1">
        <v>43202</v>
      </c>
      <c r="B2035">
        <v>9.1029999999999998</v>
      </c>
      <c r="G2035">
        <f t="shared" si="597"/>
        <v>7477.5230299983641</v>
      </c>
      <c r="H2035">
        <f t="shared" si="598"/>
        <v>7380.1190835480593</v>
      </c>
      <c r="I2035" s="5">
        <f t="shared" si="587"/>
        <v>0</v>
      </c>
      <c r="J2035" s="6">
        <f>+H2035+SUM($D$16:$E$16)-SUM($F$27:F2035)</f>
        <v>8844.6306624954377</v>
      </c>
      <c r="K2035" s="10">
        <f t="shared" si="599"/>
        <v>5.3449323316034913E-3</v>
      </c>
      <c r="L2035" s="10">
        <f>+H2035/SUM(F$27:F2035)-1</f>
        <v>0.14323171264315704</v>
      </c>
      <c r="M2035">
        <v>7.9989999999999997</v>
      </c>
      <c r="R2035">
        <f t="shared" si="600"/>
        <v>6665.5660359837793</v>
      </c>
      <c r="S2035">
        <f t="shared" si="601"/>
        <v>6392.0262871050727</v>
      </c>
      <c r="T2035" s="5">
        <f t="shared" si="588"/>
        <v>0</v>
      </c>
      <c r="U2035" s="6">
        <f>+S2035+SUM($D$17:$E$17)-SUM($Q$27:Q2035)</f>
        <v>7612.5726028945473</v>
      </c>
      <c r="V2035" s="10">
        <f t="shared" si="589"/>
        <v>3.8990893936430293E-3</v>
      </c>
      <c r="W2035" s="10">
        <f>+S2035/SUM(Q$27:Q2035)-1</f>
        <v>0.18822963489147493</v>
      </c>
      <c r="X2035">
        <v>4.9610000000000003</v>
      </c>
      <c r="AC2035">
        <f t="shared" si="602"/>
        <v>12812.228225763614</v>
      </c>
      <c r="AD2035">
        <f t="shared" si="603"/>
        <v>12600.79877800782</v>
      </c>
      <c r="AE2035" s="5">
        <f t="shared" si="590"/>
        <v>0</v>
      </c>
      <c r="AF2035" s="6">
        <f>+AD2035+SUM($D$18:$E$18)-SUM($AB$27:AB2035)</f>
        <v>14797.566146428866</v>
      </c>
      <c r="AG2035" s="10">
        <f t="shared" si="591"/>
        <v>4.6560725324742425E-3</v>
      </c>
      <c r="AH2035" s="10">
        <f>+AD2035/SUM(AB$27:AB2035)-1</f>
        <v>0.30130084212932196</v>
      </c>
      <c r="AI2035" s="6">
        <f t="shared" si="592"/>
        <v>0</v>
      </c>
      <c r="AL2035" s="6">
        <f t="shared" si="593"/>
        <v>0</v>
      </c>
      <c r="AM2035" s="6">
        <f t="shared" si="594"/>
        <v>26955.317291745756</v>
      </c>
      <c r="AN2035" s="6">
        <f t="shared" si="595"/>
        <v>26372.94414866095</v>
      </c>
      <c r="AO2035" s="5">
        <f t="shared" si="596"/>
        <v>0</v>
      </c>
      <c r="AP2035" s="6">
        <f>+AN2035+SUM($D$16:$E$18)-SUM($AL$27:AL2035)</f>
        <v>31254.769411818848</v>
      </c>
      <c r="AQ2035" s="10">
        <f t="shared" si="604"/>
        <v>4.6663623137730426E-3</v>
      </c>
      <c r="AR2035" s="10">
        <f>+AN2035/SUM(AL$27:AL2035)-1</f>
        <v>0.22561250994522353</v>
      </c>
    </row>
    <row r="2036" spans="1:44" x14ac:dyDescent="0.25">
      <c r="A2036" s="1">
        <v>43203</v>
      </c>
      <c r="B2036">
        <v>9.0280000000000005</v>
      </c>
      <c r="G2036">
        <f t="shared" si="597"/>
        <v>7415.9154031445933</v>
      </c>
      <c r="H2036">
        <f t="shared" si="598"/>
        <v>7319.3139719072706</v>
      </c>
      <c r="I2036" s="5">
        <f t="shared" si="587"/>
        <v>0</v>
      </c>
      <c r="J2036" s="6">
        <f>+H2036+SUM($D$16:$E$16)-SUM($F$27:F2036)</f>
        <v>8783.8255508546499</v>
      </c>
      <c r="K2036" s="10">
        <f t="shared" si="599"/>
        <v>-6.8748050609535039E-3</v>
      </c>
      <c r="L2036" s="10">
        <f>+H2036/SUM(F$27:F2036)-1</f>
        <v>0.13381257846231165</v>
      </c>
      <c r="M2036">
        <v>8.0079999999999991</v>
      </c>
      <c r="R2036">
        <f t="shared" si="600"/>
        <v>6673.0657352366679</v>
      </c>
      <c r="S2036">
        <f t="shared" si="601"/>
        <v>6399.218215669136</v>
      </c>
      <c r="T2036" s="5">
        <f t="shared" si="588"/>
        <v>0</v>
      </c>
      <c r="U2036" s="6">
        <f>+S2036+SUM($D$17:$E$17)-SUM($Q$27:Q2036)</f>
        <v>7619.7645314586107</v>
      </c>
      <c r="V2036" s="10">
        <f t="shared" si="589"/>
        <v>9.4474351040396698E-4</v>
      </c>
      <c r="W2036" s="10">
        <f>+S2036/SUM(Q$27:Q2036)-1</f>
        <v>0.18956656034640962</v>
      </c>
      <c r="X2036">
        <v>4.9580000000000002</v>
      </c>
      <c r="AC2036">
        <f t="shared" si="602"/>
        <v>12804.48045622576</v>
      </c>
      <c r="AD2036">
        <f t="shared" si="603"/>
        <v>12593.178863407129</v>
      </c>
      <c r="AE2036" s="5">
        <f t="shared" si="590"/>
        <v>0</v>
      </c>
      <c r="AF2036" s="6">
        <f>+AD2036+SUM($D$18:$E$18)-SUM($AB$27:AB2036)</f>
        <v>14789.946231828175</v>
      </c>
      <c r="AG2036" s="10">
        <f t="shared" si="591"/>
        <v>-5.1494377692173909E-4</v>
      </c>
      <c r="AH2036" s="10">
        <f>+AD2036/SUM(AB$27:AB2036)-1</f>
        <v>0.30051392365998342</v>
      </c>
      <c r="AI2036" s="6">
        <f t="shared" si="592"/>
        <v>0</v>
      </c>
      <c r="AL2036" s="6">
        <f t="shared" si="593"/>
        <v>0</v>
      </c>
      <c r="AM2036" s="6">
        <f t="shared" si="594"/>
        <v>26893.461594607019</v>
      </c>
      <c r="AN2036" s="6">
        <f t="shared" si="595"/>
        <v>26311.711050983533</v>
      </c>
      <c r="AO2036" s="5">
        <f t="shared" si="596"/>
        <v>0</v>
      </c>
      <c r="AP2036" s="6">
        <f>+AN2036+SUM($D$16:$E$18)-SUM($AL$27:AL2036)</f>
        <v>31193.536314141431</v>
      </c>
      <c r="AQ2036" s="10">
        <f t="shared" si="604"/>
        <v>-1.95916011635211E-3</v>
      </c>
      <c r="AR2036" s="10">
        <f>+AN2036/SUM(AL$27:AL2036)-1</f>
        <v>0.22276686441876659</v>
      </c>
    </row>
    <row r="2037" spans="1:44" x14ac:dyDescent="0.25">
      <c r="A2037" s="1">
        <v>43206</v>
      </c>
      <c r="B2037">
        <v>8.9529999999999994</v>
      </c>
      <c r="G2037">
        <f t="shared" si="597"/>
        <v>7354.3077762908215</v>
      </c>
      <c r="H2037">
        <f t="shared" si="598"/>
        <v>7258.50886026648</v>
      </c>
      <c r="I2037" s="5">
        <f t="shared" si="587"/>
        <v>0</v>
      </c>
      <c r="J2037" s="6">
        <f>+H2037+SUM($D$16:$E$16)-SUM($F$27:F2037)</f>
        <v>8723.0204392138585</v>
      </c>
      <c r="K2037" s="10">
        <f t="shared" si="599"/>
        <v>-6.9223951783600191E-3</v>
      </c>
      <c r="L2037" s="10">
        <f>+H2037/SUM(F$27:F2037)-1</f>
        <v>0.12439344428146581</v>
      </c>
      <c r="M2037">
        <v>7.9820000000000002</v>
      </c>
      <c r="R2037">
        <f t="shared" si="600"/>
        <v>6651.399937394991</v>
      </c>
      <c r="S2037">
        <f t="shared" si="601"/>
        <v>6378.4415331507307</v>
      </c>
      <c r="T2037" s="5">
        <f t="shared" si="588"/>
        <v>0</v>
      </c>
      <c r="U2037" s="6">
        <f>+S2037+SUM($D$17:$E$17)-SUM($Q$27:Q2037)</f>
        <v>7598.9878489402045</v>
      </c>
      <c r="V2037" s="10">
        <f t="shared" si="589"/>
        <v>-2.7266830139734965E-3</v>
      </c>
      <c r="W2037" s="10">
        <f>+S2037/SUM(Q$27:Q2037)-1</f>
        <v>0.18570433125437602</v>
      </c>
      <c r="X2037">
        <v>4.976</v>
      </c>
      <c r="AC2037">
        <f t="shared" si="602"/>
        <v>12850.967073452879</v>
      </c>
      <c r="AD2037">
        <f t="shared" si="603"/>
        <v>12638.898351011268</v>
      </c>
      <c r="AE2037" s="5">
        <f t="shared" si="590"/>
        <v>0</v>
      </c>
      <c r="AF2037" s="6">
        <f>+AD2037+SUM($D$18:$E$18)-SUM($AB$27:AB2037)</f>
        <v>14835.665719432314</v>
      </c>
      <c r="AG2037" s="10">
        <f t="shared" si="591"/>
        <v>3.0912544837891076E-3</v>
      </c>
      <c r="AH2037" s="10">
        <f>+AD2037/SUM(AB$27:AB2037)-1</f>
        <v>0.30523543447601376</v>
      </c>
      <c r="AI2037" s="6">
        <f t="shared" si="592"/>
        <v>0</v>
      </c>
      <c r="AL2037" s="6">
        <f t="shared" si="593"/>
        <v>0</v>
      </c>
      <c r="AM2037" s="6">
        <f t="shared" si="594"/>
        <v>26856.674787138691</v>
      </c>
      <c r="AN2037" s="6">
        <f t="shared" si="595"/>
        <v>26275.848744428476</v>
      </c>
      <c r="AO2037" s="5">
        <f t="shared" si="596"/>
        <v>0</v>
      </c>
      <c r="AP2037" s="6">
        <f>+AN2037+SUM($D$16:$E$18)-SUM($AL$27:AL2037)</f>
        <v>31157.674007586375</v>
      </c>
      <c r="AQ2037" s="10">
        <f t="shared" si="604"/>
        <v>-1.149671079094583E-3</v>
      </c>
      <c r="AR2037" s="10">
        <f>+AN2037/SUM(AL$27:AL2037)-1</f>
        <v>0.22110025900294294</v>
      </c>
    </row>
    <row r="2038" spans="1:44" x14ac:dyDescent="0.25">
      <c r="A2038" s="1">
        <v>43207</v>
      </c>
      <c r="B2038">
        <v>8.9779999999999998</v>
      </c>
      <c r="G2038">
        <f t="shared" si="597"/>
        <v>7374.8436519087454</v>
      </c>
      <c r="H2038">
        <f t="shared" si="598"/>
        <v>7278.7772308134099</v>
      </c>
      <c r="I2038" s="5">
        <f t="shared" si="587"/>
        <v>0</v>
      </c>
      <c r="J2038" s="6">
        <f>+H2038+SUM($D$16:$E$16)-SUM($F$27:F2038)</f>
        <v>8743.2888097607865</v>
      </c>
      <c r="K2038" s="10">
        <f t="shared" si="599"/>
        <v>2.3235495879170287E-3</v>
      </c>
      <c r="L2038" s="10">
        <f>+H2038/SUM(F$27:F2038)-1</f>
        <v>0.12753315567508117</v>
      </c>
      <c r="M2038">
        <v>8.0570000000000004</v>
      </c>
      <c r="R2038">
        <f t="shared" si="600"/>
        <v>6713.8974311690608</v>
      </c>
      <c r="S2038">
        <f t="shared" si="601"/>
        <v>6438.3742711845953</v>
      </c>
      <c r="T2038" s="5">
        <f t="shared" si="588"/>
        <v>0</v>
      </c>
      <c r="U2038" s="6">
        <f>+S2038+SUM($D$17:$E$17)-SUM($Q$27:Q2038)</f>
        <v>7658.9205869740699</v>
      </c>
      <c r="V2038" s="10">
        <f t="shared" si="589"/>
        <v>7.8869369480862872E-3</v>
      </c>
      <c r="W2038" s="10">
        <f>+S2038/SUM(Q$27:Q2038)-1</f>
        <v>0.19684537671216606</v>
      </c>
      <c r="X2038">
        <v>5.0069999999999997</v>
      </c>
      <c r="AC2038">
        <f t="shared" si="602"/>
        <v>12931.027358677364</v>
      </c>
      <c r="AD2038">
        <f t="shared" si="603"/>
        <v>12717.637468551733</v>
      </c>
      <c r="AE2038" s="5">
        <f t="shared" si="590"/>
        <v>0</v>
      </c>
      <c r="AF2038" s="6">
        <f>+AD2038+SUM($D$18:$E$18)-SUM($AB$27:AB2038)</f>
        <v>14914.404836972781</v>
      </c>
      <c r="AG2038" s="10">
        <f t="shared" si="591"/>
        <v>5.3074205788643525E-3</v>
      </c>
      <c r="AH2038" s="10">
        <f>+AD2038/SUM(AB$27:AB2038)-1</f>
        <v>0.31336692532584443</v>
      </c>
      <c r="AI2038" s="6">
        <f t="shared" si="592"/>
        <v>0</v>
      </c>
      <c r="AL2038" s="6">
        <f t="shared" si="593"/>
        <v>0</v>
      </c>
      <c r="AM2038" s="6">
        <f t="shared" si="594"/>
        <v>27019.768441755172</v>
      </c>
      <c r="AN2038" s="6">
        <f t="shared" si="595"/>
        <v>26434.788970549736</v>
      </c>
      <c r="AO2038" s="5">
        <f t="shared" si="596"/>
        <v>0</v>
      </c>
      <c r="AP2038" s="6">
        <f>+AN2038+SUM($D$16:$E$18)-SUM($AL$27:AL2038)</f>
        <v>31316.614233707634</v>
      </c>
      <c r="AQ2038" s="10">
        <f t="shared" si="604"/>
        <v>5.1011582598419203E-3</v>
      </c>
      <c r="AR2038" s="10">
        <f>+AN2038/SUM(AL$27:AL2038)-1</f>
        <v>0.22848658372913522</v>
      </c>
    </row>
    <row r="2039" spans="1:44" x14ac:dyDescent="0.25">
      <c r="A2039" s="1">
        <v>43208</v>
      </c>
      <c r="B2039">
        <v>9.0470000000000006</v>
      </c>
      <c r="G2039">
        <f t="shared" si="597"/>
        <v>7431.522668614215</v>
      </c>
      <c r="H2039">
        <f t="shared" si="598"/>
        <v>7334.7179335229366</v>
      </c>
      <c r="I2039" s="5">
        <f t="shared" si="587"/>
        <v>0</v>
      </c>
      <c r="J2039" s="6">
        <f>+H2039+SUM($D$16:$E$16)-SUM($F$27:F2039)</f>
        <v>8799.229512470316</v>
      </c>
      <c r="K2039" s="10">
        <f t="shared" si="599"/>
        <v>6.3981304891906898E-3</v>
      </c>
      <c r="L2039" s="10">
        <f>+H2039/SUM(F$27:F2039)-1</f>
        <v>0.13619875912145907</v>
      </c>
      <c r="M2039">
        <v>8.109</v>
      </c>
      <c r="R2039">
        <f t="shared" si="600"/>
        <v>6757.2290268524157</v>
      </c>
      <c r="S2039">
        <f t="shared" si="601"/>
        <v>6479.9276362214077</v>
      </c>
      <c r="T2039" s="5">
        <f t="shared" si="588"/>
        <v>0</v>
      </c>
      <c r="U2039" s="6">
        <f>+S2039+SUM($D$17:$E$17)-SUM($Q$27:Q2039)</f>
        <v>7700.4739520108824</v>
      </c>
      <c r="V2039" s="10">
        <f t="shared" si="589"/>
        <v>5.4254858194358047E-3</v>
      </c>
      <c r="W2039" s="10">
        <f>+S2039/SUM(Q$27:Q2039)-1</f>
        <v>0.20456983489623348</v>
      </c>
      <c r="X2039">
        <v>4.992</v>
      </c>
      <c r="AC2039">
        <f t="shared" si="602"/>
        <v>12892.288510988097</v>
      </c>
      <c r="AD2039">
        <f t="shared" si="603"/>
        <v>12679.537895548283</v>
      </c>
      <c r="AE2039" s="5">
        <f t="shared" si="590"/>
        <v>0</v>
      </c>
      <c r="AF2039" s="6">
        <f>+AD2039+SUM($D$18:$E$18)-SUM($AB$27:AB2039)</f>
        <v>14876.305263969329</v>
      </c>
      <c r="AG2039" s="10">
        <f t="shared" si="591"/>
        <v>-2.5545486675407902E-3</v>
      </c>
      <c r="AH2039" s="10">
        <f>+AD2039/SUM(AB$27:AB2039)-1</f>
        <v>0.30943233297915218</v>
      </c>
      <c r="AI2039" s="6">
        <f t="shared" si="592"/>
        <v>0</v>
      </c>
      <c r="AL2039" s="6">
        <f t="shared" si="593"/>
        <v>0</v>
      </c>
      <c r="AM2039" s="6">
        <f t="shared" si="594"/>
        <v>27081.040206454731</v>
      </c>
      <c r="AN2039" s="6">
        <f t="shared" si="595"/>
        <v>26494.183465292626</v>
      </c>
      <c r="AO2039" s="5">
        <f t="shared" si="596"/>
        <v>0</v>
      </c>
      <c r="AP2039" s="6">
        <f>+AN2039+SUM($D$16:$E$18)-SUM($AL$27:AL2039)</f>
        <v>31376.008728450524</v>
      </c>
      <c r="AQ2039" s="10">
        <f t="shared" si="604"/>
        <v>1.8965809745474793E-3</v>
      </c>
      <c r="AR2039" s="10">
        <f>+AN2039/SUM(AL$27:AL2039)-1</f>
        <v>0.23124678506913066</v>
      </c>
    </row>
    <row r="2040" spans="1:44" x14ac:dyDescent="0.25">
      <c r="A2040" s="1">
        <v>43209</v>
      </c>
      <c r="B2040">
        <v>9.1229999999999993</v>
      </c>
      <c r="G2040">
        <f t="shared" si="597"/>
        <v>7493.9517304927022</v>
      </c>
      <c r="H2040">
        <f t="shared" si="598"/>
        <v>7396.3337799856026</v>
      </c>
      <c r="I2040" s="5">
        <f t="shared" si="587"/>
        <v>0</v>
      </c>
      <c r="J2040" s="6">
        <f>+H2040+SUM($D$16:$E$16)-SUM($F$27:F2040)</f>
        <v>8860.8453589329802</v>
      </c>
      <c r="K2040" s="10">
        <f t="shared" si="599"/>
        <v>7.0024138335456065E-3</v>
      </c>
      <c r="L2040" s="10">
        <f>+H2040/SUM(F$27:F2040)-1</f>
        <v>0.14574348175804919</v>
      </c>
      <c r="M2040">
        <v>8.1120000000000001</v>
      </c>
      <c r="R2040">
        <f t="shared" si="600"/>
        <v>6759.7289266033786</v>
      </c>
      <c r="S2040">
        <f t="shared" si="601"/>
        <v>6482.3249457427628</v>
      </c>
      <c r="T2040" s="5">
        <f t="shared" si="588"/>
        <v>0</v>
      </c>
      <c r="U2040" s="6">
        <f>+S2040+SUM($D$17:$E$17)-SUM($Q$27:Q2040)</f>
        <v>7702.8712615322374</v>
      </c>
      <c r="V2040" s="10">
        <f t="shared" si="589"/>
        <v>3.1131973645970312E-4</v>
      </c>
      <c r="W2040" s="10">
        <f>+S2040/SUM(Q$27:Q2040)-1</f>
        <v>0.20501547671454512</v>
      </c>
      <c r="X2040">
        <v>4.9470000000000001</v>
      </c>
      <c r="AC2040">
        <f t="shared" si="602"/>
        <v>12776.071967920296</v>
      </c>
      <c r="AD2040">
        <f t="shared" si="603"/>
        <v>12565.239176537933</v>
      </c>
      <c r="AE2040" s="5">
        <f t="shared" si="590"/>
        <v>0</v>
      </c>
      <c r="AF2040" s="6">
        <f>+AD2040+SUM($D$18:$E$18)-SUM($AB$27:AB2040)</f>
        <v>14762.00654495898</v>
      </c>
      <c r="AG2040" s="10">
        <f t="shared" si="591"/>
        <v>-7.6832732981879648E-3</v>
      </c>
      <c r="AH2040" s="10">
        <f>+AD2040/SUM(AB$27:AB2040)-1</f>
        <v>0.29762855593907567</v>
      </c>
      <c r="AI2040" s="6">
        <f t="shared" si="592"/>
        <v>0</v>
      </c>
      <c r="AL2040" s="6">
        <f t="shared" si="593"/>
        <v>0</v>
      </c>
      <c r="AM2040" s="6">
        <f t="shared" si="594"/>
        <v>27029.752625016376</v>
      </c>
      <c r="AN2040" s="6">
        <f t="shared" si="595"/>
        <v>26443.897902266297</v>
      </c>
      <c r="AO2040" s="5">
        <f t="shared" si="596"/>
        <v>0</v>
      </c>
      <c r="AP2040" s="6">
        <f>+AN2040+SUM($D$16:$E$18)-SUM($AL$27:AL2040)</f>
        <v>31325.723165424195</v>
      </c>
      <c r="AQ2040" s="10">
        <f t="shared" si="604"/>
        <v>-1.6026755812549309E-3</v>
      </c>
      <c r="AR2040" s="10">
        <f>+AN2040/SUM(AL$27:AL2040)-1</f>
        <v>0.22890989712945653</v>
      </c>
    </row>
    <row r="2041" spans="1:44" x14ac:dyDescent="0.25">
      <c r="A2041" s="1">
        <v>43210</v>
      </c>
      <c r="B2041">
        <v>9.0559999999999992</v>
      </c>
      <c r="G2041">
        <f t="shared" si="597"/>
        <v>7438.9155838366669</v>
      </c>
      <c r="H2041">
        <f t="shared" si="598"/>
        <v>7342.0145469198305</v>
      </c>
      <c r="I2041" s="5">
        <f t="shared" si="587"/>
        <v>0</v>
      </c>
      <c r="J2041" s="6">
        <f>+H2041+SUM($D$16:$E$16)-SUM($F$27:F2041)</f>
        <v>8806.5261258672072</v>
      </c>
      <c r="K2041" s="10">
        <f t="shared" si="599"/>
        <v>-6.1302540407176531E-3</v>
      </c>
      <c r="L2041" s="10">
        <f>+H2041/SUM(F$27:F2041)-1</f>
        <v>0.1373290552231603</v>
      </c>
      <c r="M2041">
        <v>8.1170000000000009</v>
      </c>
      <c r="R2041">
        <f t="shared" si="600"/>
        <v>6763.8954261883173</v>
      </c>
      <c r="S2041">
        <f t="shared" si="601"/>
        <v>6486.3204616116873</v>
      </c>
      <c r="T2041" s="5">
        <f t="shared" si="588"/>
        <v>0</v>
      </c>
      <c r="U2041" s="6">
        <f>+S2041+SUM($D$17:$E$17)-SUM($Q$27:Q2041)</f>
        <v>7706.8667774011619</v>
      </c>
      <c r="V2041" s="10">
        <f t="shared" si="589"/>
        <v>5.1870474440840475E-4</v>
      </c>
      <c r="W2041" s="10">
        <f>+S2041/SUM(Q$27:Q2041)-1</f>
        <v>0.20575821307839792</v>
      </c>
      <c r="X2041">
        <v>4.9390000000000001</v>
      </c>
      <c r="AC2041">
        <f t="shared" si="602"/>
        <v>12755.411249152687</v>
      </c>
      <c r="AD2041">
        <f t="shared" si="603"/>
        <v>12544.919404269425</v>
      </c>
      <c r="AE2041" s="5">
        <f t="shared" si="590"/>
        <v>0</v>
      </c>
      <c r="AF2041" s="6">
        <f>+AD2041+SUM($D$18:$E$18)-SUM($AB$27:AB2041)</f>
        <v>14741.686772690473</v>
      </c>
      <c r="AG2041" s="10">
        <f t="shared" si="591"/>
        <v>-1.3764912111793315E-3</v>
      </c>
      <c r="AH2041" s="10">
        <f>+AD2041/SUM(AB$27:AB2041)-1</f>
        <v>0.29553010668750668</v>
      </c>
      <c r="AI2041" s="6">
        <f t="shared" si="592"/>
        <v>0</v>
      </c>
      <c r="AL2041" s="6">
        <f t="shared" si="593"/>
        <v>0</v>
      </c>
      <c r="AM2041" s="6">
        <f t="shared" si="594"/>
        <v>26958.22225917767</v>
      </c>
      <c r="AN2041" s="6">
        <f t="shared" si="595"/>
        <v>26373.254412800943</v>
      </c>
      <c r="AO2041" s="5">
        <f t="shared" si="596"/>
        <v>0</v>
      </c>
      <c r="AP2041" s="6">
        <f>+AN2041+SUM($D$16:$E$18)-SUM($AL$27:AL2041)</f>
        <v>31255.079675958845</v>
      </c>
      <c r="AQ2041" s="10">
        <f t="shared" si="604"/>
        <v>-2.2551271711206411E-3</v>
      </c>
      <c r="AR2041" s="10">
        <f>+AN2041/SUM(AL$27:AL2041)-1</f>
        <v>0.22562692864679978</v>
      </c>
    </row>
    <row r="2042" spans="1:44" x14ac:dyDescent="0.25">
      <c r="A2042" s="1">
        <v>43213</v>
      </c>
      <c r="B2042">
        <v>9.0299999999999994</v>
      </c>
      <c r="G2042">
        <f t="shared" si="597"/>
        <v>7417.5582731940258</v>
      </c>
      <c r="H2042">
        <f t="shared" si="598"/>
        <v>7320.9354415510234</v>
      </c>
      <c r="I2042" s="5">
        <f t="shared" si="587"/>
        <v>0</v>
      </c>
      <c r="J2042" s="6">
        <f>+H2042+SUM($D$16:$E$16)-SUM($F$27:F2042)</f>
        <v>8785.4470204984027</v>
      </c>
      <c r="K2042" s="10">
        <f t="shared" si="599"/>
        <v>-2.3935777930516045E-3</v>
      </c>
      <c r="L2042" s="10">
        <f>+H2042/SUM(F$27:F2042)-1</f>
        <v>0.13406375537380066</v>
      </c>
      <c r="M2042">
        <v>8.1489999999999991</v>
      </c>
      <c r="R2042">
        <f t="shared" si="600"/>
        <v>6790.5610235319182</v>
      </c>
      <c r="S2042">
        <f t="shared" si="601"/>
        <v>6511.8917631728009</v>
      </c>
      <c r="T2042" s="5">
        <f t="shared" si="588"/>
        <v>0</v>
      </c>
      <c r="U2042" s="6">
        <f>+S2042+SUM($D$17:$E$17)-SUM($Q$27:Q2042)</f>
        <v>7732.4380789622746</v>
      </c>
      <c r="V2042" s="10">
        <f t="shared" si="589"/>
        <v>3.3179893074180011E-3</v>
      </c>
      <c r="W2042" s="10">
        <f>+S2042/SUM(Q$27:Q2042)-1</f>
        <v>0.21051172580705457</v>
      </c>
      <c r="X2042">
        <v>4.9580000000000002</v>
      </c>
      <c r="AC2042">
        <f t="shared" si="602"/>
        <v>12804.480456225758</v>
      </c>
      <c r="AD2042">
        <f t="shared" si="603"/>
        <v>12593.178863407129</v>
      </c>
      <c r="AE2042" s="5">
        <f t="shared" si="590"/>
        <v>0</v>
      </c>
      <c r="AF2042" s="6">
        <f>+AD2042+SUM($D$18:$E$18)-SUM($AB$27:AB2042)</f>
        <v>14789.946231828175</v>
      </c>
      <c r="AG2042" s="10">
        <f t="shared" si="591"/>
        <v>3.2736728083997413E-3</v>
      </c>
      <c r="AH2042" s="10">
        <f>+AD2042/SUM(AB$27:AB2042)-1</f>
        <v>0.30051392365998342</v>
      </c>
      <c r="AI2042" s="6">
        <f t="shared" si="592"/>
        <v>0</v>
      </c>
      <c r="AL2042" s="6">
        <f t="shared" si="593"/>
        <v>0</v>
      </c>
      <c r="AM2042" s="6">
        <f t="shared" si="594"/>
        <v>27012.599752951704</v>
      </c>
      <c r="AN2042" s="6">
        <f t="shared" si="595"/>
        <v>26426.006068130955</v>
      </c>
      <c r="AO2042" s="5">
        <f t="shared" si="596"/>
        <v>0</v>
      </c>
      <c r="AP2042" s="6">
        <f>+AN2042+SUM($D$16:$E$18)-SUM($AL$27:AL2042)</f>
        <v>31307.831331288853</v>
      </c>
      <c r="AQ2042" s="10">
        <f t="shared" si="604"/>
        <v>1.6877786227684766E-3</v>
      </c>
      <c r="AR2042" s="10">
        <f>+AN2042/SUM(AL$27:AL2042)-1</f>
        <v>0.22807842167421222</v>
      </c>
    </row>
    <row r="2043" spans="1:44" x14ac:dyDescent="0.25">
      <c r="A2043" s="1">
        <v>43214</v>
      </c>
      <c r="B2043">
        <v>9.0220000000000002</v>
      </c>
      <c r="G2043">
        <f t="shared" si="597"/>
        <v>7410.9867929962911</v>
      </c>
      <c r="H2043">
        <f t="shared" si="598"/>
        <v>7314.4495629760067</v>
      </c>
      <c r="I2043" s="5">
        <f t="shared" si="587"/>
        <v>0</v>
      </c>
      <c r="J2043" s="6">
        <f>+H2043+SUM($D$16:$E$16)-SUM($F$27:F2043)</f>
        <v>8778.9611419233843</v>
      </c>
      <c r="K2043" s="10">
        <f t="shared" si="599"/>
        <v>-7.3825253966997018E-4</v>
      </c>
      <c r="L2043" s="10">
        <f>+H2043/SUM(F$27:F2043)-1</f>
        <v>0.13305904772784394</v>
      </c>
      <c r="M2043">
        <v>8.1329999999999991</v>
      </c>
      <c r="R2043">
        <f t="shared" si="600"/>
        <v>6777.2282248601168</v>
      </c>
      <c r="S2043">
        <f t="shared" si="601"/>
        <v>6499.1061123922436</v>
      </c>
      <c r="T2043" s="5">
        <f t="shared" si="588"/>
        <v>0</v>
      </c>
      <c r="U2043" s="6">
        <f>+S2043+SUM($D$17:$E$17)-SUM($Q$27:Q2043)</f>
        <v>7719.6524281817192</v>
      </c>
      <c r="V2043" s="10">
        <f t="shared" si="589"/>
        <v>-1.6535083307477327E-3</v>
      </c>
      <c r="W2043" s="10">
        <f>+S2043/SUM(Q$27:Q2043)-1</f>
        <v>0.20813496944272614</v>
      </c>
      <c r="X2043">
        <v>4.9470000000000001</v>
      </c>
      <c r="AC2043">
        <f t="shared" si="602"/>
        <v>12776.071967920294</v>
      </c>
      <c r="AD2043">
        <f t="shared" si="603"/>
        <v>12565.239176537931</v>
      </c>
      <c r="AE2043" s="5">
        <f t="shared" si="590"/>
        <v>0</v>
      </c>
      <c r="AF2043" s="6">
        <f>+AD2043+SUM($D$18:$E$18)-SUM($AB$27:AB2043)</f>
        <v>14762.006544958977</v>
      </c>
      <c r="AG2043" s="10">
        <f t="shared" si="591"/>
        <v>-1.8890999623157878E-3</v>
      </c>
      <c r="AH2043" s="10">
        <f>+AD2043/SUM(AB$27:AB2043)-1</f>
        <v>0.29762855593907567</v>
      </c>
      <c r="AI2043" s="6">
        <f t="shared" si="592"/>
        <v>0</v>
      </c>
      <c r="AL2043" s="6">
        <f t="shared" si="593"/>
        <v>0</v>
      </c>
      <c r="AM2043" s="6">
        <f t="shared" si="594"/>
        <v>26964.2869857767</v>
      </c>
      <c r="AN2043" s="6">
        <f t="shared" si="595"/>
        <v>26378.794851906183</v>
      </c>
      <c r="AO2043" s="5">
        <f t="shared" si="596"/>
        <v>0</v>
      </c>
      <c r="AP2043" s="6">
        <f>+AN2043+SUM($D$16:$E$18)-SUM($AL$27:AL2043)</f>
        <v>31260.620115064081</v>
      </c>
      <c r="AQ2043" s="10">
        <f t="shared" si="604"/>
        <v>-1.5079682691911955E-3</v>
      </c>
      <c r="AR2043" s="10">
        <f>+AN2043/SUM(AL$27:AL2043)-1</f>
        <v>0.22588440583401459</v>
      </c>
    </row>
    <row r="2044" spans="1:44" x14ac:dyDescent="0.25">
      <c r="A2044" s="1">
        <v>43216</v>
      </c>
      <c r="B2044">
        <v>9.0139999999999993</v>
      </c>
      <c r="G2044">
        <f t="shared" si="597"/>
        <v>7404.4153127985546</v>
      </c>
      <c r="H2044">
        <f t="shared" si="598"/>
        <v>7307.9636844009883</v>
      </c>
      <c r="I2044" s="5">
        <f t="shared" si="587"/>
        <v>0</v>
      </c>
      <c r="J2044" s="6">
        <f>+H2044+SUM($D$16:$E$16)-SUM($F$27:F2044)</f>
        <v>8772.4752633483658</v>
      </c>
      <c r="K2044" s="10">
        <f t="shared" si="599"/>
        <v>-7.3879795913955881E-4</v>
      </c>
      <c r="L2044" s="10">
        <f>+H2044/SUM(F$27:F2044)-1</f>
        <v>0.13205434008188677</v>
      </c>
      <c r="M2044">
        <v>8.11</v>
      </c>
      <c r="R2044">
        <f t="shared" si="600"/>
        <v>6758.0623267694027</v>
      </c>
      <c r="S2044">
        <f t="shared" si="601"/>
        <v>6480.7267393951925</v>
      </c>
      <c r="T2044" s="5">
        <f t="shared" si="588"/>
        <v>0</v>
      </c>
      <c r="U2044" s="6">
        <f>+S2044+SUM($D$17:$E$17)-SUM($Q$27:Q2044)</f>
        <v>7701.2730551846662</v>
      </c>
      <c r="V2044" s="10">
        <f t="shared" si="589"/>
        <v>-2.3808549890091957E-3</v>
      </c>
      <c r="W2044" s="10">
        <f>+S2044/SUM(Q$27:Q2044)-1</f>
        <v>0.20471838216900395</v>
      </c>
      <c r="X2044">
        <v>5.0220000000000002</v>
      </c>
      <c r="AC2044">
        <f t="shared" si="602"/>
        <v>12969.766206366628</v>
      </c>
      <c r="AD2044">
        <f t="shared" si="603"/>
        <v>12755.737041555181</v>
      </c>
      <c r="AE2044" s="5">
        <f t="shared" si="590"/>
        <v>0</v>
      </c>
      <c r="AF2044" s="6">
        <f>+AD2044+SUM($D$18:$E$18)-SUM($AB$27:AB2044)</f>
        <v>14952.504409976229</v>
      </c>
      <c r="AG2044" s="10">
        <f t="shared" si="591"/>
        <v>1.2904605104805622E-2</v>
      </c>
      <c r="AH2044" s="10">
        <f>+AD2044/SUM(AB$27:AB2044)-1</f>
        <v>0.31730151767253623</v>
      </c>
      <c r="AI2044" s="6">
        <f t="shared" si="592"/>
        <v>0</v>
      </c>
      <c r="AL2044" s="6">
        <f t="shared" si="593"/>
        <v>0</v>
      </c>
      <c r="AM2044" s="6">
        <f t="shared" si="594"/>
        <v>27132.243845934587</v>
      </c>
      <c r="AN2044" s="6">
        <f t="shared" si="595"/>
        <v>26544.427465351364</v>
      </c>
      <c r="AO2044" s="5">
        <f t="shared" si="596"/>
        <v>0</v>
      </c>
      <c r="AP2044" s="6">
        <f>+AN2044+SUM($D$16:$E$18)-SUM($AL$27:AL2044)</f>
        <v>31426.252728509262</v>
      </c>
      <c r="AQ2044" s="10">
        <f t="shared" si="604"/>
        <v>5.2984429878717432E-3</v>
      </c>
      <c r="AR2044" s="10">
        <f>+AN2044/SUM(AL$27:AL2044)-1</f>
        <v>0.23358174148031341</v>
      </c>
    </row>
    <row r="2045" spans="1:44" x14ac:dyDescent="0.25">
      <c r="A2045" s="1">
        <v>43217</v>
      </c>
      <c r="B2045">
        <v>9.1150000000000002</v>
      </c>
      <c r="G2045">
        <f t="shared" si="597"/>
        <v>7487.3802502949666</v>
      </c>
      <c r="H2045">
        <f t="shared" si="598"/>
        <v>7389.8479014105842</v>
      </c>
      <c r="I2045" s="5">
        <f t="shared" si="587"/>
        <v>0</v>
      </c>
      <c r="J2045" s="6">
        <f>+H2045+SUM($D$16:$E$16)-SUM($F$27:F2045)</f>
        <v>8854.3594803579617</v>
      </c>
      <c r="K2045" s="10">
        <f t="shared" si="599"/>
        <v>9.3342203370707644E-3</v>
      </c>
      <c r="L2045" s="10">
        <f>+H2045/SUM(F$27:F2045)-1</f>
        <v>0.14473877411209202</v>
      </c>
      <c r="M2045">
        <v>8.1319999999999997</v>
      </c>
      <c r="R2045">
        <f t="shared" si="600"/>
        <v>6776.3949249431298</v>
      </c>
      <c r="S2045">
        <f t="shared" si="601"/>
        <v>6498.3070092184589</v>
      </c>
      <c r="T2045" s="5">
        <f t="shared" si="588"/>
        <v>0</v>
      </c>
      <c r="U2045" s="6">
        <f>+S2045+SUM($D$17:$E$17)-SUM($Q$27:Q2045)</f>
        <v>7718.8533250079336</v>
      </c>
      <c r="V2045" s="10">
        <f t="shared" si="589"/>
        <v>2.2827745097846464E-3</v>
      </c>
      <c r="W2045" s="10">
        <f>+S2045/SUM(Q$27:Q2045)-1</f>
        <v>0.20798642216995566</v>
      </c>
      <c r="X2045">
        <v>5.056</v>
      </c>
      <c r="AC2045">
        <f t="shared" si="602"/>
        <v>13057.574261128968</v>
      </c>
      <c r="AD2045">
        <f t="shared" si="603"/>
        <v>12842.096073696337</v>
      </c>
      <c r="AE2045" s="5">
        <f t="shared" si="590"/>
        <v>0</v>
      </c>
      <c r="AF2045" s="6">
        <f>+AD2045+SUM($D$18:$E$18)-SUM($AB$27:AB2045)</f>
        <v>15038.863442117387</v>
      </c>
      <c r="AG2045" s="10">
        <f t="shared" si="591"/>
        <v>5.7755563732546644E-3</v>
      </c>
      <c r="AH2045" s="10">
        <f>+AD2045/SUM(AB$27:AB2045)-1</f>
        <v>0.32621992699170543</v>
      </c>
      <c r="AI2045" s="6">
        <f t="shared" si="592"/>
        <v>0</v>
      </c>
      <c r="AL2045" s="6">
        <f t="shared" si="593"/>
        <v>0</v>
      </c>
      <c r="AM2045" s="6">
        <f t="shared" si="594"/>
        <v>27321.349436367065</v>
      </c>
      <c r="AN2045" s="6">
        <f t="shared" si="595"/>
        <v>26730.250984325379</v>
      </c>
      <c r="AO2045" s="5">
        <f t="shared" si="596"/>
        <v>0</v>
      </c>
      <c r="AP2045" s="6">
        <f>+AN2045+SUM($D$16:$E$18)-SUM($AL$27:AL2045)</f>
        <v>31612.076247483277</v>
      </c>
      <c r="AQ2045" s="10">
        <f t="shared" si="604"/>
        <v>5.9130027553504494E-3</v>
      </c>
      <c r="AR2045" s="10">
        <f>+AN2045/SUM(AL$27:AL2045)-1</f>
        <v>0.24221739581654567</v>
      </c>
    </row>
    <row r="2046" spans="1:44" x14ac:dyDescent="0.25">
      <c r="A2046" s="1">
        <v>43220</v>
      </c>
      <c r="B2046">
        <v>9.2059999999999995</v>
      </c>
      <c r="G2046">
        <f t="shared" si="597"/>
        <v>7562.1308375442077</v>
      </c>
      <c r="H2046">
        <f t="shared" si="598"/>
        <v>7463.624770201408</v>
      </c>
      <c r="I2046" s="5">
        <f t="shared" si="587"/>
        <v>0</v>
      </c>
      <c r="J2046" s="6">
        <f>+H2046+SUM($D$16:$E$16)-SUM($F$27:F2046)</f>
        <v>8928.1363491487864</v>
      </c>
      <c r="K2046" s="10">
        <f t="shared" si="599"/>
        <v>8.3322649091090994E-3</v>
      </c>
      <c r="L2046" s="10">
        <f>+H2046/SUM(F$27:F2046)-1</f>
        <v>0.1561673235848513</v>
      </c>
      <c r="M2046">
        <v>8.1310000000000002</v>
      </c>
      <c r="R2046">
        <f t="shared" si="600"/>
        <v>6775.5616250261428</v>
      </c>
      <c r="S2046">
        <f t="shared" si="601"/>
        <v>6497.5079060446742</v>
      </c>
      <c r="T2046" s="5">
        <f t="shared" si="588"/>
        <v>0</v>
      </c>
      <c r="U2046" s="6">
        <f>+S2046+SUM($D$17:$E$17)-SUM($Q$27:Q2046)</f>
        <v>7718.0542218341479</v>
      </c>
      <c r="V2046" s="10">
        <f t="shared" si="589"/>
        <v>-1.0352615085928996E-4</v>
      </c>
      <c r="W2046" s="10">
        <f>+S2046/SUM(Q$27:Q2046)-1</f>
        <v>0.20783787489718519</v>
      </c>
      <c r="X2046">
        <v>5.03</v>
      </c>
      <c r="AC2046">
        <f t="shared" si="602"/>
        <v>12990.426925134239</v>
      </c>
      <c r="AD2046">
        <f t="shared" si="603"/>
        <v>12776.05681382369</v>
      </c>
      <c r="AE2046" s="5">
        <f t="shared" si="590"/>
        <v>0</v>
      </c>
      <c r="AF2046" s="6">
        <f>+AD2046+SUM($D$18:$E$18)-SUM($AB$27:AB2046)</f>
        <v>14972.82418224474</v>
      </c>
      <c r="AG2046" s="10">
        <f t="shared" si="591"/>
        <v>-4.3912400778705063E-3</v>
      </c>
      <c r="AH2046" s="10">
        <f>+AD2046/SUM(AB$27:AB2046)-1</f>
        <v>0.31939996692410566</v>
      </c>
      <c r="AI2046" s="6">
        <f t="shared" si="592"/>
        <v>0</v>
      </c>
      <c r="AL2046" s="6">
        <f t="shared" si="593"/>
        <v>0</v>
      </c>
      <c r="AM2046" s="6">
        <f t="shared" si="594"/>
        <v>27328.119387704588</v>
      </c>
      <c r="AN2046" s="6">
        <f t="shared" si="595"/>
        <v>26737.189490069773</v>
      </c>
      <c r="AO2046" s="5">
        <f t="shared" si="596"/>
        <v>0</v>
      </c>
      <c r="AP2046" s="6">
        <f>+AN2046+SUM($D$16:$E$18)-SUM($AL$27:AL2046)</f>
        <v>31619.014753227671</v>
      </c>
      <c r="AQ2046" s="10">
        <f t="shared" si="604"/>
        <v>2.1948908670443856E-4</v>
      </c>
      <c r="AR2046" s="10">
        <f>+AN2046/SUM(AL$27:AL2046)-1</f>
        <v>0.24253984443634025</v>
      </c>
    </row>
    <row r="2047" spans="1:44" x14ac:dyDescent="0.25">
      <c r="A2047" s="1">
        <v>43222</v>
      </c>
      <c r="B2047">
        <v>9.1959999999999997</v>
      </c>
      <c r="G2047">
        <f t="shared" si="597"/>
        <v>7553.9164872970387</v>
      </c>
      <c r="H2047">
        <f t="shared" si="598"/>
        <v>7455.5174219826367</v>
      </c>
      <c r="I2047" s="5">
        <f t="shared" si="587"/>
        <v>0</v>
      </c>
      <c r="J2047" s="6">
        <f>+H2047+SUM($D$16:$E$16)-SUM($F$27:F2047)</f>
        <v>8920.0290009300152</v>
      </c>
      <c r="K2047" s="10">
        <f t="shared" si="599"/>
        <v>-9.0806724961634E-4</v>
      </c>
      <c r="L2047" s="10">
        <f>+H2047/SUM(F$27:F2047)-1</f>
        <v>0.15491143902740534</v>
      </c>
      <c r="M2047">
        <v>8.202</v>
      </c>
      <c r="R2047">
        <f t="shared" si="600"/>
        <v>6834.7259191322619</v>
      </c>
      <c r="S2047">
        <f t="shared" si="601"/>
        <v>6554.244231383399</v>
      </c>
      <c r="T2047" s="5">
        <f t="shared" si="588"/>
        <v>0</v>
      </c>
      <c r="U2047" s="6">
        <f>+S2047+SUM($D$17:$E$17)-SUM($Q$27:Q2047)</f>
        <v>7774.7905471728745</v>
      </c>
      <c r="V2047" s="10">
        <f t="shared" si="589"/>
        <v>7.3511177439284925E-3</v>
      </c>
      <c r="W2047" s="10">
        <f>+S2047/SUM(Q$27:Q2047)-1</f>
        <v>0.21838473126389291</v>
      </c>
      <c r="X2047">
        <v>5.0140000000000002</v>
      </c>
      <c r="AC2047">
        <f t="shared" si="602"/>
        <v>12949.105487599021</v>
      </c>
      <c r="AD2047">
        <f t="shared" si="603"/>
        <v>12735.417269286676</v>
      </c>
      <c r="AE2047" s="5">
        <f t="shared" si="590"/>
        <v>0</v>
      </c>
      <c r="AF2047" s="6">
        <f>+AD2047+SUM($D$18:$E$18)-SUM($AB$27:AB2047)</f>
        <v>14932.184637707725</v>
      </c>
      <c r="AG2047" s="10">
        <f t="shared" si="591"/>
        <v>-2.7142203796933773E-3</v>
      </c>
      <c r="AH2047" s="10">
        <f>+AD2047/SUM(AB$27:AB2047)-1</f>
        <v>0.31520306842096724</v>
      </c>
      <c r="AI2047" s="6">
        <f t="shared" si="592"/>
        <v>0</v>
      </c>
      <c r="AL2047" s="6">
        <f t="shared" si="593"/>
        <v>0</v>
      </c>
      <c r="AM2047" s="6">
        <f t="shared" si="594"/>
        <v>27337.747894028322</v>
      </c>
      <c r="AN2047" s="6">
        <f t="shared" si="595"/>
        <v>26745.178922652711</v>
      </c>
      <c r="AO2047" s="5">
        <f t="shared" si="596"/>
        <v>0</v>
      </c>
      <c r="AP2047" s="6">
        <f>+AN2047+SUM($D$16:$E$18)-SUM($AL$27:AL2047)</f>
        <v>31627.004185810609</v>
      </c>
      <c r="AQ2047" s="10">
        <f t="shared" si="604"/>
        <v>2.5267810035489724E-4</v>
      </c>
      <c r="AR2047" s="10">
        <f>+AN2047/SUM(AL$27:AL2047)-1</f>
        <v>0.24291113208878512</v>
      </c>
    </row>
    <row r="2048" spans="1:44" x14ac:dyDescent="0.25">
      <c r="A2048" s="1">
        <v>43223</v>
      </c>
      <c r="B2048">
        <v>9.1020000000000003</v>
      </c>
      <c r="G2048">
        <f t="shared" si="597"/>
        <v>7476.701594973646</v>
      </c>
      <c r="H2048">
        <f t="shared" si="598"/>
        <v>7379.3083487261811</v>
      </c>
      <c r="I2048" s="5">
        <f t="shared" si="587"/>
        <v>0</v>
      </c>
      <c r="J2048" s="6">
        <f>+H2048+SUM($D$16:$E$16)-SUM($F$27:F2048)</f>
        <v>8843.8199276735577</v>
      </c>
      <c r="K2048" s="10">
        <f t="shared" si="599"/>
        <v>-8.5435903009409842E-3</v>
      </c>
      <c r="L2048" s="10">
        <f>+H2048/SUM(F$27:F2048)-1</f>
        <v>0.14310612418741231</v>
      </c>
      <c r="M2048">
        <v>8.1709999999999994</v>
      </c>
      <c r="R2048">
        <f t="shared" si="600"/>
        <v>6808.8936217056462</v>
      </c>
      <c r="S2048">
        <f t="shared" si="601"/>
        <v>6529.4720329960683</v>
      </c>
      <c r="T2048" s="5">
        <f t="shared" si="588"/>
        <v>0</v>
      </c>
      <c r="U2048" s="6">
        <f>+S2048+SUM($D$17:$E$17)-SUM($Q$27:Q2048)</f>
        <v>7750.0183487855438</v>
      </c>
      <c r="V2048" s="10">
        <f t="shared" si="589"/>
        <v>-3.1862206752745204E-3</v>
      </c>
      <c r="W2048" s="10">
        <f>+S2048/SUM(Q$27:Q2048)-1</f>
        <v>0.21377976580800628</v>
      </c>
      <c r="X2048">
        <v>4.9960000000000004</v>
      </c>
      <c r="AC2048">
        <f t="shared" si="602"/>
        <v>12902.618870371902</v>
      </c>
      <c r="AD2048">
        <f t="shared" si="603"/>
        <v>12689.697781682537</v>
      </c>
      <c r="AE2048" s="5">
        <f t="shared" si="590"/>
        <v>0</v>
      </c>
      <c r="AF2048" s="6">
        <f>+AD2048+SUM($D$18:$E$18)-SUM($AB$27:AB2048)</f>
        <v>14886.465150103586</v>
      </c>
      <c r="AG2048" s="10">
        <f t="shared" si="591"/>
        <v>-3.0618083497766513E-3</v>
      </c>
      <c r="AH2048" s="10">
        <f>+AD2048/SUM(AB$27:AB2048)-1</f>
        <v>0.3104815576049369</v>
      </c>
      <c r="AI2048" s="6">
        <f t="shared" si="592"/>
        <v>0</v>
      </c>
      <c r="AL2048" s="6">
        <f t="shared" si="593"/>
        <v>0</v>
      </c>
      <c r="AM2048" s="6">
        <f t="shared" si="594"/>
        <v>27188.214087051194</v>
      </c>
      <c r="AN2048" s="6">
        <f t="shared" si="595"/>
        <v>26598.478163404783</v>
      </c>
      <c r="AO2048" s="5">
        <f t="shared" si="596"/>
        <v>0</v>
      </c>
      <c r="AP2048" s="6">
        <f>+AN2048+SUM($D$16:$E$18)-SUM($AL$27:AL2048)</f>
        <v>31480.303426562681</v>
      </c>
      <c r="AQ2048" s="10">
        <f t="shared" si="604"/>
        <v>-4.6384652300942575E-3</v>
      </c>
      <c r="AR2048" s="10">
        <f>+AN2048/SUM(AL$27:AL2048)-1</f>
        <v>0.2360936040669146</v>
      </c>
    </row>
    <row r="2049" spans="1:44" x14ac:dyDescent="0.25">
      <c r="A2049" s="1">
        <v>43224</v>
      </c>
      <c r="B2049">
        <v>9.1129999999999995</v>
      </c>
      <c r="G2049">
        <f t="shared" si="597"/>
        <v>7485.7373802455322</v>
      </c>
      <c r="H2049">
        <f t="shared" si="598"/>
        <v>7388.2264317668305</v>
      </c>
      <c r="I2049" s="5">
        <f t="shared" si="587"/>
        <v>0</v>
      </c>
      <c r="J2049" s="6">
        <f>+H2049+SUM($D$16:$E$16)-SUM($F$27:F2049)</f>
        <v>8852.7380107142089</v>
      </c>
      <c r="K2049" s="10">
        <f t="shared" si="599"/>
        <v>1.0083971760601607E-3</v>
      </c>
      <c r="L2049" s="10">
        <f>+H2049/SUM(F$27:F2049)-1</f>
        <v>0.144487597200603</v>
      </c>
      <c r="M2049">
        <v>8.2149999999999999</v>
      </c>
      <c r="R2049">
        <f t="shared" si="600"/>
        <v>6845.5588180531013</v>
      </c>
      <c r="S2049">
        <f t="shared" si="601"/>
        <v>6564.632572642603</v>
      </c>
      <c r="T2049" s="5">
        <f t="shared" si="588"/>
        <v>0</v>
      </c>
      <c r="U2049" s="6">
        <f>+S2049+SUM($D$17:$E$17)-SUM($Q$27:Q2049)</f>
        <v>7785.1788884320786</v>
      </c>
      <c r="V2049" s="10">
        <f t="shared" si="589"/>
        <v>4.5368330840203086E-3</v>
      </c>
      <c r="W2049" s="10">
        <f>+S2049/SUM(Q$27:Q2049)-1</f>
        <v>0.22031584580990993</v>
      </c>
      <c r="X2049">
        <v>5.0359999999999996</v>
      </c>
      <c r="AC2049">
        <f t="shared" si="602"/>
        <v>13005.922464209945</v>
      </c>
      <c r="AD2049">
        <f t="shared" si="603"/>
        <v>12791.296643025069</v>
      </c>
      <c r="AE2049" s="5">
        <f t="shared" si="590"/>
        <v>0</v>
      </c>
      <c r="AF2049" s="6">
        <f>+AD2049+SUM($D$18:$E$18)-SUM($AB$27:AB2049)</f>
        <v>14988.064011446115</v>
      </c>
      <c r="AG2049" s="10">
        <f t="shared" si="591"/>
        <v>6.8249151372126171E-3</v>
      </c>
      <c r="AH2049" s="10">
        <f>+AD2049/SUM(AB$27:AB2049)-1</f>
        <v>0.32097380386278229</v>
      </c>
      <c r="AI2049" s="6">
        <f t="shared" si="592"/>
        <v>0</v>
      </c>
      <c r="AL2049" s="6">
        <f t="shared" si="593"/>
        <v>0</v>
      </c>
      <c r="AM2049" s="6">
        <f t="shared" si="594"/>
        <v>27337.218662508581</v>
      </c>
      <c r="AN2049" s="6">
        <f t="shared" si="595"/>
        <v>26744.155647434505</v>
      </c>
      <c r="AO2049" s="5">
        <f t="shared" si="596"/>
        <v>0</v>
      </c>
      <c r="AP2049" s="6">
        <f>+AN2049+SUM($D$16:$E$18)-SUM($AL$27:AL2049)</f>
        <v>31625.980910592403</v>
      </c>
      <c r="AQ2049" s="10">
        <f t="shared" si="604"/>
        <v>4.6275756003928414E-3</v>
      </c>
      <c r="AR2049" s="10">
        <f>+AN2049/SUM(AL$27:AL2049)-1</f>
        <v>0.24286357809172343</v>
      </c>
    </row>
    <row r="2050" spans="1:44" x14ac:dyDescent="0.25">
      <c r="A2050" s="1">
        <v>43228</v>
      </c>
      <c r="B2050">
        <v>9.2219999999999995</v>
      </c>
      <c r="C2050">
        <f>+$C$16</f>
        <v>60</v>
      </c>
      <c r="D2050" s="7">
        <f>+$H$16</f>
        <v>1.0004210526315789</v>
      </c>
      <c r="E2050" s="7">
        <f>+$J$16</f>
        <v>0.46199999999999997</v>
      </c>
      <c r="F2050" s="6">
        <f>+C2050-D2050-E2050</f>
        <v>58.537578947368416</v>
      </c>
      <c r="G2050">
        <f t="shared" si="597"/>
        <v>7633.811376887048</v>
      </c>
      <c r="H2050">
        <f t="shared" si="598"/>
        <v>7535.1341062988122</v>
      </c>
      <c r="I2050" s="5">
        <f t="shared" si="587"/>
        <v>111900</v>
      </c>
      <c r="J2050" s="6">
        <f>+H2050+SUM($D$16:$E$16)-SUM($F$27:F2050)</f>
        <v>8941.1081062988214</v>
      </c>
      <c r="K2050" s="10">
        <f t="shared" si="599"/>
        <v>9.9822332342447417E-3</v>
      </c>
      <c r="L2050" s="10">
        <f>+H2050/SUM(F$27:F2050)-1</f>
        <v>0.15675530099186319</v>
      </c>
      <c r="M2050">
        <v>8.2810000000000006</v>
      </c>
      <c r="N2050">
        <f>+$C$17</f>
        <v>50</v>
      </c>
      <c r="O2050" s="7">
        <f>+$H$17</f>
        <v>0.83368421052631569</v>
      </c>
      <c r="P2050" s="7">
        <f>+$J$17</f>
        <v>0.38500000000000001</v>
      </c>
      <c r="Q2050" s="6">
        <f>+N2050-O2050-P2050</f>
        <v>48.781315789473688</v>
      </c>
      <c r="R2050">
        <f t="shared" si="600"/>
        <v>6950.5566125742835</v>
      </c>
      <c r="S2050">
        <f t="shared" si="601"/>
        <v>6666.1546979018776</v>
      </c>
      <c r="T2050" s="5">
        <f t="shared" si="588"/>
        <v>93250</v>
      </c>
      <c r="U2050" s="6">
        <f>+S2050+SUM($D$17:$E$17)-SUM($Q$27:Q2050)</f>
        <v>7837.9196979018798</v>
      </c>
      <c r="V2050" s="10">
        <f t="shared" si="589"/>
        <v>6.7745147832336539E-3</v>
      </c>
      <c r="W2050" s="10">
        <f>+S2050/SUM(Q$27:Q2050)-1</f>
        <v>0.22805197230810359</v>
      </c>
      <c r="X2050">
        <v>5.0380000000000003</v>
      </c>
      <c r="Y2050">
        <f>+$C$18</f>
        <v>90</v>
      </c>
      <c r="Z2050" s="7">
        <f>+$H$18</f>
        <v>1.5006315789473685</v>
      </c>
      <c r="AA2050" s="7">
        <f>+$J$18</f>
        <v>0.69300000000000006</v>
      </c>
      <c r="AB2050" s="6">
        <f>+Y2050-Z2050-AA2050</f>
        <v>87.806368421052639</v>
      </c>
      <c r="AC2050">
        <f t="shared" si="602"/>
        <v>13098.894012322902</v>
      </c>
      <c r="AD2050">
        <f t="shared" si="603"/>
        <v>12884.182954513251</v>
      </c>
      <c r="AE2050" s="5">
        <f t="shared" si="590"/>
        <v>167850</v>
      </c>
      <c r="AF2050" s="6">
        <f>+AD2050+SUM($D$18:$E$18)-SUM($AB$27:AB2050)</f>
        <v>14993.143954513245</v>
      </c>
      <c r="AG2050" s="10">
        <f t="shared" si="591"/>
        <v>3.3893257082784345E-4</v>
      </c>
      <c r="AH2050" s="10">
        <f>+AD2050/SUM(AB$27:AB2050)-1</f>
        <v>0.31860930598201942</v>
      </c>
      <c r="AI2050" s="6">
        <f t="shared" si="592"/>
        <v>200</v>
      </c>
      <c r="AL2050" s="6">
        <f t="shared" si="593"/>
        <v>195.12526315789475</v>
      </c>
      <c r="AM2050" s="6">
        <f t="shared" si="594"/>
        <v>27683.262001784235</v>
      </c>
      <c r="AN2050" s="6">
        <f t="shared" si="595"/>
        <v>27085.471758713938</v>
      </c>
      <c r="AO2050" s="5">
        <f t="shared" si="596"/>
        <v>373000</v>
      </c>
      <c r="AP2050" s="6">
        <f>+AN2050+SUM($D$16:$E$18)-SUM($AL$27:AL2050)</f>
        <v>31772.171758713943</v>
      </c>
      <c r="AQ2050" s="10">
        <f t="shared" si="604"/>
        <v>4.6224921381829986E-3</v>
      </c>
      <c r="AR2050" s="10">
        <f>+AN2050/SUM(AL$27:AL2050)-1</f>
        <v>0.24741387807076509</v>
      </c>
    </row>
    <row r="2051" spans="1:44" x14ac:dyDescent="0.25">
      <c r="A2051" s="1">
        <v>43229</v>
      </c>
      <c r="B2051">
        <v>9.2330000000000005</v>
      </c>
      <c r="G2051">
        <f t="shared" si="597"/>
        <v>7642.9169857729476</v>
      </c>
      <c r="H2051">
        <f t="shared" si="598"/>
        <v>7544.122012953475</v>
      </c>
      <c r="I2051" s="5">
        <f t="shared" si="587"/>
        <v>0</v>
      </c>
      <c r="J2051" s="6">
        <f>+H2051+SUM($D$16:$E$16)-SUM($F$27:F2051)</f>
        <v>8950.0960129534833</v>
      </c>
      <c r="K2051" s="10">
        <f t="shared" si="599"/>
        <v>1.0052340881920863E-3</v>
      </c>
      <c r="L2051" s="10">
        <f>+H2051/SUM(F$27:F2051)-1</f>
        <v>0.15813507851419173</v>
      </c>
      <c r="M2051">
        <v>8.3049999999999997</v>
      </c>
      <c r="R2051">
        <f t="shared" si="600"/>
        <v>6970.7007206170047</v>
      </c>
      <c r="S2051">
        <f t="shared" si="601"/>
        <v>6685.4745521163004</v>
      </c>
      <c r="T2051" s="5">
        <f t="shared" si="588"/>
        <v>0</v>
      </c>
      <c r="U2051" s="6">
        <f>+S2051+SUM($D$17:$E$17)-SUM($Q$27:Q2051)</f>
        <v>7857.2395521163016</v>
      </c>
      <c r="V2051" s="10">
        <f t="shared" si="589"/>
        <v>2.46492117284558E-3</v>
      </c>
      <c r="W2051" s="10">
        <f>+S2051/SUM(Q$27:Q2051)-1</f>
        <v>0.23161111339437257</v>
      </c>
      <c r="X2051">
        <v>5.0439999999999996</v>
      </c>
      <c r="AC2051">
        <f t="shared" si="602"/>
        <v>13114.494124286763</v>
      </c>
      <c r="AD2051">
        <f t="shared" si="603"/>
        <v>12899.527356602784</v>
      </c>
      <c r="AE2051" s="5">
        <f t="shared" si="590"/>
        <v>0</v>
      </c>
      <c r="AF2051" s="6">
        <f>+AD2051+SUM($D$18:$E$18)-SUM($AB$27:AB2051)</f>
        <v>15008.488356602778</v>
      </c>
      <c r="AG2051" s="10">
        <f t="shared" si="591"/>
        <v>1.0234279171923433E-3</v>
      </c>
      <c r="AH2051" s="10">
        <f>+AD2051/SUM(AB$27:AB2051)-1</f>
        <v>0.32017970213840918</v>
      </c>
      <c r="AI2051" s="6">
        <f t="shared" si="592"/>
        <v>0</v>
      </c>
      <c r="AL2051" s="6">
        <f t="shared" si="593"/>
        <v>0</v>
      </c>
      <c r="AM2051" s="6">
        <f t="shared" si="594"/>
        <v>27728.111830676717</v>
      </c>
      <c r="AN2051" s="6">
        <f t="shared" si="595"/>
        <v>27129.123921672559</v>
      </c>
      <c r="AO2051" s="5">
        <f t="shared" si="596"/>
        <v>0</v>
      </c>
      <c r="AP2051" s="6">
        <f>+AN2051+SUM($D$16:$E$18)-SUM($AL$27:AL2051)</f>
        <v>31815.823921672563</v>
      </c>
      <c r="AQ2051" s="10">
        <f t="shared" si="604"/>
        <v>1.3739118398996553E-3</v>
      </c>
      <c r="AR2051" s="10">
        <f>+AN2051/SUM(AL$27:AL2051)-1</f>
        <v>0.24942426631016779</v>
      </c>
    </row>
    <row r="2052" spans="1:44" x14ac:dyDescent="0.25">
      <c r="A2052" s="1">
        <v>43231</v>
      </c>
      <c r="B2052">
        <v>9.32</v>
      </c>
      <c r="G2052">
        <f t="shared" si="597"/>
        <v>7714.9340742341465</v>
      </c>
      <c r="H2052">
        <f t="shared" si="598"/>
        <v>7615.2081837676151</v>
      </c>
      <c r="I2052" s="5">
        <f t="shared" si="587"/>
        <v>0</v>
      </c>
      <c r="J2052" s="6">
        <f>+H2052+SUM($D$16:$E$16)-SUM($F$27:F2052)</f>
        <v>9021.1821837676252</v>
      </c>
      <c r="K2052" s="10">
        <f t="shared" si="599"/>
        <v>7.942503712949911E-3</v>
      </c>
      <c r="L2052" s="10">
        <f>+H2052/SUM(F$27:F2052)-1</f>
        <v>0.16904786437260544</v>
      </c>
      <c r="M2052">
        <v>8.3520000000000003</v>
      </c>
      <c r="R2052">
        <f t="shared" si="600"/>
        <v>7010.1495988673369</v>
      </c>
      <c r="S2052">
        <f t="shared" si="601"/>
        <v>6723.309266619548</v>
      </c>
      <c r="T2052" s="5">
        <f t="shared" si="588"/>
        <v>0</v>
      </c>
      <c r="U2052" s="6">
        <f>+S2052+SUM($D$17:$E$17)-SUM($Q$27:Q2052)</f>
        <v>7895.0742666195492</v>
      </c>
      <c r="V2052" s="10">
        <f t="shared" si="589"/>
        <v>4.8152680406767789E-3</v>
      </c>
      <c r="W2052" s="10">
        <f>+S2052/SUM(Q$27:Q2052)-1</f>
        <v>0.23858109802164962</v>
      </c>
      <c r="X2052">
        <v>5.0759999999999996</v>
      </c>
      <c r="AC2052">
        <f t="shared" si="602"/>
        <v>13197.69472142736</v>
      </c>
      <c r="AD2052">
        <f t="shared" si="603"/>
        <v>12981.364167746973</v>
      </c>
      <c r="AE2052" s="5">
        <f t="shared" si="590"/>
        <v>0</v>
      </c>
      <c r="AF2052" s="6">
        <f>+AD2052+SUM($D$18:$E$18)-SUM($AB$27:AB2052)</f>
        <v>15090.325167746967</v>
      </c>
      <c r="AG2052" s="10">
        <f t="shared" si="591"/>
        <v>5.452701777803437E-3</v>
      </c>
      <c r="AH2052" s="10">
        <f>+AD2052/SUM(AB$27:AB2052)-1</f>
        <v>0.32855514830582178</v>
      </c>
      <c r="AI2052" s="6">
        <f t="shared" si="592"/>
        <v>0</v>
      </c>
      <c r="AL2052" s="6">
        <f t="shared" si="593"/>
        <v>0</v>
      </c>
      <c r="AM2052" s="6">
        <f t="shared" si="594"/>
        <v>27922.778394528843</v>
      </c>
      <c r="AN2052" s="6">
        <f t="shared" si="595"/>
        <v>27319.881618134139</v>
      </c>
      <c r="AO2052" s="5">
        <f t="shared" si="596"/>
        <v>0</v>
      </c>
      <c r="AP2052" s="6">
        <f>+AN2052+SUM($D$16:$E$18)-SUM($AL$27:AL2052)</f>
        <v>32006.581618134143</v>
      </c>
      <c r="AQ2052" s="10">
        <f t="shared" si="604"/>
        <v>5.9956862010301926E-3</v>
      </c>
      <c r="AR2052" s="10">
        <f>+AN2052/SUM(AL$27:AL2052)-1</f>
        <v>0.25820955903221265</v>
      </c>
    </row>
    <row r="2053" spans="1:44" x14ac:dyDescent="0.25">
      <c r="A2053" s="1">
        <v>43234</v>
      </c>
      <c r="B2053">
        <v>9.3369999999999997</v>
      </c>
      <c r="G2053">
        <f t="shared" si="597"/>
        <v>7729.0063788759899</v>
      </c>
      <c r="H2053">
        <f t="shared" si="598"/>
        <v>7629.0985849611825</v>
      </c>
      <c r="I2053" s="5">
        <f t="shared" si="587"/>
        <v>0</v>
      </c>
      <c r="J2053" s="6">
        <f>+H2053+SUM($D$16:$E$16)-SUM($F$27:F2053)</f>
        <v>9035.0725849611918</v>
      </c>
      <c r="K2053" s="10">
        <f t="shared" si="599"/>
        <v>1.5397539824171247E-3</v>
      </c>
      <c r="L2053" s="10">
        <f>+H2053/SUM(F$27:F2053)-1</f>
        <v>0.17118024781620367</v>
      </c>
      <c r="M2053">
        <v>8.3490000000000002</v>
      </c>
      <c r="R2053">
        <f t="shared" si="600"/>
        <v>7007.6315853619963</v>
      </c>
      <c r="S2053">
        <f t="shared" si="601"/>
        <v>6720.894284842745</v>
      </c>
      <c r="T2053" s="5">
        <f t="shared" si="588"/>
        <v>0</v>
      </c>
      <c r="U2053" s="6">
        <f>+S2053+SUM($D$17:$E$17)-SUM($Q$27:Q2053)</f>
        <v>7892.6592848427463</v>
      </c>
      <c r="V2053" s="10">
        <f t="shared" si="589"/>
        <v>-3.0588461808567224E-4</v>
      </c>
      <c r="W2053" s="10">
        <f>+S2053/SUM(Q$27:Q2053)-1</f>
        <v>0.238136205385866</v>
      </c>
      <c r="X2053">
        <v>5.0860000000000003</v>
      </c>
      <c r="AC2053">
        <f t="shared" si="602"/>
        <v>13223.6949080338</v>
      </c>
      <c r="AD2053">
        <f t="shared" si="603"/>
        <v>13006.938171229534</v>
      </c>
      <c r="AE2053" s="5">
        <f t="shared" si="590"/>
        <v>0</v>
      </c>
      <c r="AF2053" s="6">
        <f>+AD2053+SUM($D$18:$E$18)-SUM($AB$27:AB2053)</f>
        <v>15115.899171229532</v>
      </c>
      <c r="AG2053" s="10">
        <f t="shared" si="591"/>
        <v>1.6947284566952714E-3</v>
      </c>
      <c r="AH2053" s="10">
        <f>+AD2053/SUM(AB$27:AB2053)-1</f>
        <v>0.33117247523313842</v>
      </c>
      <c r="AI2053" s="6">
        <f t="shared" si="592"/>
        <v>0</v>
      </c>
      <c r="AL2053" s="6">
        <f t="shared" si="593"/>
        <v>0</v>
      </c>
      <c r="AM2053" s="6">
        <f t="shared" si="594"/>
        <v>27960.332872271785</v>
      </c>
      <c r="AN2053" s="6">
        <f t="shared" si="595"/>
        <v>27356.931041033462</v>
      </c>
      <c r="AO2053" s="5">
        <f t="shared" si="596"/>
        <v>0</v>
      </c>
      <c r="AP2053" s="6">
        <f>+AN2053+SUM($D$16:$E$18)-SUM($AL$27:AL2053)</f>
        <v>32043.631041033463</v>
      </c>
      <c r="AQ2053" s="10">
        <f t="shared" si="604"/>
        <v>1.1575563845382941E-3</v>
      </c>
      <c r="AR2053" s="10">
        <f>+AN2053/SUM(AL$27:AL2053)-1</f>
        <v>0.25991585991228727</v>
      </c>
    </row>
    <row r="2054" spans="1:44" x14ac:dyDescent="0.25">
      <c r="A2054" s="1">
        <v>43235</v>
      </c>
      <c r="B2054">
        <v>9.2759999999999998</v>
      </c>
      <c r="G2054">
        <f t="shared" si="597"/>
        <v>7678.511638690552</v>
      </c>
      <c r="H2054">
        <f t="shared" si="598"/>
        <v>7579.2565571489704</v>
      </c>
      <c r="I2054" s="5">
        <f t="shared" si="587"/>
        <v>0</v>
      </c>
      <c r="J2054" s="6">
        <f>+H2054+SUM($D$16:$E$16)-SUM($F$27:F2054)</f>
        <v>8985.2305571489796</v>
      </c>
      <c r="K2054" s="10">
        <f t="shared" si="599"/>
        <v>-5.5165055226201742E-3</v>
      </c>
      <c r="L2054" s="10">
        <f>+H2054/SUM(F$27:F2054)-1</f>
        <v>0.16352875428329283</v>
      </c>
      <c r="M2054">
        <v>8.3460000000000001</v>
      </c>
      <c r="R2054">
        <f t="shared" si="600"/>
        <v>7005.1135718566557</v>
      </c>
      <c r="S2054">
        <f t="shared" si="601"/>
        <v>6718.4793030659421</v>
      </c>
      <c r="T2054" s="5">
        <f t="shared" si="588"/>
        <v>0</v>
      </c>
      <c r="U2054" s="6">
        <f>+S2054+SUM($D$17:$E$17)-SUM($Q$27:Q2054)</f>
        <v>7890.2443030659433</v>
      </c>
      <c r="V2054" s="10">
        <f t="shared" si="589"/>
        <v>-3.0597821211419962E-4</v>
      </c>
      <c r="W2054" s="10">
        <f>+S2054/SUM(Q$27:Q2054)-1</f>
        <v>0.23769131275008237</v>
      </c>
      <c r="X2054">
        <v>5.0780000000000003</v>
      </c>
      <c r="AC2054">
        <f t="shared" si="602"/>
        <v>13202.894758748651</v>
      </c>
      <c r="AD2054">
        <f t="shared" si="603"/>
        <v>12986.478968443487</v>
      </c>
      <c r="AE2054" s="5">
        <f t="shared" si="590"/>
        <v>0</v>
      </c>
      <c r="AF2054" s="6">
        <f>+AD2054+SUM($D$18:$E$18)-SUM($AB$27:AB2054)</f>
        <v>15095.439968443483</v>
      </c>
      <c r="AG2054" s="10">
        <f t="shared" si="591"/>
        <v>-1.3534889690842711E-3</v>
      </c>
      <c r="AH2054" s="10">
        <f>+AD2054/SUM(AB$27:AB2054)-1</f>
        <v>0.3290786136912851</v>
      </c>
      <c r="AI2054" s="6">
        <f t="shared" si="592"/>
        <v>0</v>
      </c>
      <c r="AL2054" s="6">
        <f t="shared" si="593"/>
        <v>0</v>
      </c>
      <c r="AM2054" s="6">
        <f t="shared" si="594"/>
        <v>27886.519969295859</v>
      </c>
      <c r="AN2054" s="6">
        <f t="shared" si="595"/>
        <v>27284.214828658398</v>
      </c>
      <c r="AO2054" s="5">
        <f t="shared" si="596"/>
        <v>0</v>
      </c>
      <c r="AP2054" s="6">
        <f>+AN2054+SUM($D$16:$E$18)-SUM($AL$27:AL2054)</f>
        <v>31970.914828658402</v>
      </c>
      <c r="AQ2054" s="10">
        <f t="shared" si="604"/>
        <v>-2.2692875311771665E-3</v>
      </c>
      <c r="AR2054" s="10">
        <f>+AN2054/SUM(AL$27:AL2054)-1</f>
        <v>0.25656693495039451</v>
      </c>
    </row>
    <row r="2055" spans="1:44" x14ac:dyDescent="0.25">
      <c r="A2055" s="1">
        <v>43236</v>
      </c>
      <c r="B2055">
        <v>9.375</v>
      </c>
      <c r="G2055">
        <f t="shared" si="597"/>
        <v>7760.4621186636396</v>
      </c>
      <c r="H2055">
        <f t="shared" si="598"/>
        <v>7660.1477170409216</v>
      </c>
      <c r="I2055" s="5">
        <f t="shared" si="587"/>
        <v>0</v>
      </c>
      <c r="J2055" s="6">
        <f>+H2055+SUM($D$16:$E$16)-SUM($F$27:F2055)</f>
        <v>9066.1217170409309</v>
      </c>
      <c r="K2055" s="10">
        <f t="shared" si="599"/>
        <v>9.0026804963385665E-3</v>
      </c>
      <c r="L2055" s="10">
        <f>+H2055/SUM(F$27:F2055)-1</f>
        <v>0.17594675198424636</v>
      </c>
      <c r="M2055">
        <v>8.35</v>
      </c>
      <c r="R2055">
        <f t="shared" si="600"/>
        <v>7008.4709231971083</v>
      </c>
      <c r="S2055">
        <f t="shared" si="601"/>
        <v>6721.6992787683448</v>
      </c>
      <c r="T2055" s="5">
        <f t="shared" si="588"/>
        <v>0</v>
      </c>
      <c r="U2055" s="6">
        <f>+S2055+SUM($D$17:$E$17)-SUM($Q$27:Q2055)</f>
        <v>7893.464278768346</v>
      </c>
      <c r="V2055" s="10">
        <f t="shared" si="589"/>
        <v>4.0809581791423355E-4</v>
      </c>
      <c r="W2055" s="10">
        <f>+S2055/SUM(Q$27:Q2055)-1</f>
        <v>0.23828450293112713</v>
      </c>
      <c r="X2055">
        <v>5.117</v>
      </c>
      <c r="AC2055">
        <f t="shared" si="602"/>
        <v>13304.295486513754</v>
      </c>
      <c r="AD2055">
        <f t="shared" si="603"/>
        <v>13086.217582025467</v>
      </c>
      <c r="AE2055" s="5">
        <f t="shared" si="590"/>
        <v>0</v>
      </c>
      <c r="AF2055" s="6">
        <f>+AD2055+SUM($D$18:$E$18)-SUM($AB$27:AB2055)</f>
        <v>15195.178582025463</v>
      </c>
      <c r="AG2055" s="10">
        <f t="shared" si="591"/>
        <v>6.6072014986300331E-3</v>
      </c>
      <c r="AH2055" s="10">
        <f>+AD2055/SUM(AB$27:AB2055)-1</f>
        <v>0.33928618870781913</v>
      </c>
      <c r="AI2055" s="6">
        <f t="shared" si="592"/>
        <v>0</v>
      </c>
      <c r="AL2055" s="6">
        <f t="shared" si="593"/>
        <v>0</v>
      </c>
      <c r="AM2055" s="6">
        <f t="shared" si="594"/>
        <v>28073.2285283745</v>
      </c>
      <c r="AN2055" s="6">
        <f t="shared" si="595"/>
        <v>27468.064577834732</v>
      </c>
      <c r="AO2055" s="5">
        <f t="shared" si="596"/>
        <v>0</v>
      </c>
      <c r="AP2055" s="6">
        <f>+AN2055+SUM($D$16:$E$18)-SUM($AL$27:AL2055)</f>
        <v>32154.764577834736</v>
      </c>
      <c r="AQ2055" s="10">
        <f t="shared" si="604"/>
        <v>5.7505313864691932E-3</v>
      </c>
      <c r="AR2055" s="10">
        <f>+AN2055/SUM(AL$27:AL2055)-1</f>
        <v>0.26503408407910078</v>
      </c>
    </row>
    <row r="2056" spans="1:44" x14ac:dyDescent="0.25">
      <c r="A2056" s="1">
        <v>43237</v>
      </c>
      <c r="B2056">
        <v>9.2739999999999991</v>
      </c>
      <c r="G2056">
        <f t="shared" si="597"/>
        <v>7676.8560734385692</v>
      </c>
      <c r="H2056">
        <f t="shared" si="598"/>
        <v>7577.6223923026664</v>
      </c>
      <c r="I2056" s="5">
        <f t="shared" si="587"/>
        <v>0</v>
      </c>
      <c r="J2056" s="6">
        <f>+H2056+SUM($D$16:$E$16)-SUM($F$27:F2056)</f>
        <v>8983.5963923026757</v>
      </c>
      <c r="K2056" s="10">
        <f t="shared" si="599"/>
        <v>-9.1026049852318547E-3</v>
      </c>
      <c r="L2056" s="10">
        <f>+H2056/SUM(F$27:F2056)-1</f>
        <v>0.16327788564286938</v>
      </c>
      <c r="M2056">
        <v>8.3979999999999997</v>
      </c>
      <c r="R2056">
        <f t="shared" si="600"/>
        <v>7048.7591392825534</v>
      </c>
      <c r="S2056">
        <f t="shared" si="601"/>
        <v>6760.3389871971931</v>
      </c>
      <c r="T2056" s="5">
        <f t="shared" si="588"/>
        <v>0</v>
      </c>
      <c r="U2056" s="6">
        <f>+S2056+SUM($D$17:$E$17)-SUM($Q$27:Q2056)</f>
        <v>7932.1039871971934</v>
      </c>
      <c r="V2056" s="10">
        <f t="shared" si="589"/>
        <v>4.8951521238627116E-3</v>
      </c>
      <c r="W2056" s="10">
        <f>+S2056/SUM(Q$27:Q2056)-1</f>
        <v>0.24540278510366531</v>
      </c>
      <c r="X2056">
        <v>5.12</v>
      </c>
      <c r="AC2056">
        <f t="shared" si="602"/>
        <v>13312.095542495686</v>
      </c>
      <c r="AD2056">
        <f t="shared" si="603"/>
        <v>13093.889783070235</v>
      </c>
      <c r="AE2056" s="5">
        <f t="shared" si="590"/>
        <v>0</v>
      </c>
      <c r="AF2056" s="6">
        <f>+AD2056+SUM($D$18:$E$18)-SUM($AB$27:AB2056)</f>
        <v>15202.850783070229</v>
      </c>
      <c r="AG2056" s="10">
        <f t="shared" si="591"/>
        <v>5.0491022552656695E-4</v>
      </c>
      <c r="AH2056" s="10">
        <f>+AD2056/SUM(AB$27:AB2056)-1</f>
        <v>0.34007138678601412</v>
      </c>
      <c r="AI2056" s="6">
        <f t="shared" si="592"/>
        <v>0</v>
      </c>
      <c r="AL2056" s="6">
        <f t="shared" si="593"/>
        <v>0</v>
      </c>
      <c r="AM2056" s="6">
        <f t="shared" si="594"/>
        <v>28037.710755216809</v>
      </c>
      <c r="AN2056" s="6">
        <f t="shared" si="595"/>
        <v>27431.851162570092</v>
      </c>
      <c r="AO2056" s="5">
        <f t="shared" si="596"/>
        <v>0</v>
      </c>
      <c r="AP2056" s="6">
        <f>+AN2056+SUM($D$16:$E$18)-SUM($AL$27:AL2056)</f>
        <v>32118.551162570096</v>
      </c>
      <c r="AQ2056" s="10">
        <f t="shared" si="604"/>
        <v>-1.1262223729544552E-3</v>
      </c>
      <c r="AR2056" s="10">
        <f>+AN2056/SUM(AL$27:AL2056)-1</f>
        <v>0.26336628529841599</v>
      </c>
    </row>
    <row r="2057" spans="1:44" x14ac:dyDescent="0.25">
      <c r="A2057" s="1">
        <v>43238</v>
      </c>
      <c r="B2057">
        <v>9.2479999999999993</v>
      </c>
      <c r="G2057">
        <f t="shared" si="597"/>
        <v>7655.3337251628091</v>
      </c>
      <c r="H2057">
        <f t="shared" si="598"/>
        <v>7556.3782493007402</v>
      </c>
      <c r="I2057" s="5">
        <f t="shared" si="587"/>
        <v>0</v>
      </c>
      <c r="J2057" s="6">
        <f>+H2057+SUM($D$16:$E$16)-SUM($F$27:F2057)</f>
        <v>8962.3522493007495</v>
      </c>
      <c r="K2057" s="10">
        <f t="shared" si="599"/>
        <v>-2.3647704186854357E-3</v>
      </c>
      <c r="L2057" s="10">
        <f>+H2057/SUM(F$27:F2057)-1</f>
        <v>0.16001659331736628</v>
      </c>
      <c r="M2057">
        <v>8.3689999999999998</v>
      </c>
      <c r="R2057">
        <f t="shared" si="600"/>
        <v>7024.4183420642639</v>
      </c>
      <c r="S2057">
        <f t="shared" si="601"/>
        <v>6736.9941633547642</v>
      </c>
      <c r="T2057" s="5">
        <f t="shared" si="588"/>
        <v>0</v>
      </c>
      <c r="U2057" s="6">
        <f>+S2057+SUM($D$17:$E$17)-SUM($Q$27:Q2057)</f>
        <v>7908.7591633547654</v>
      </c>
      <c r="V2057" s="10">
        <f t="shared" si="589"/>
        <v>-2.9430809127196644E-3</v>
      </c>
      <c r="W2057" s="10">
        <f>+S2057/SUM(Q$27:Q2057)-1</f>
        <v>0.24110215629109022</v>
      </c>
      <c r="X2057">
        <v>5.1260000000000003</v>
      </c>
      <c r="AC2057">
        <f t="shared" si="602"/>
        <v>13327.695654459549</v>
      </c>
      <c r="AD2057">
        <f t="shared" si="603"/>
        <v>13109.234185159772</v>
      </c>
      <c r="AE2057" s="5">
        <f t="shared" si="590"/>
        <v>0</v>
      </c>
      <c r="AF2057" s="6">
        <f>+AD2057+SUM($D$18:$E$18)-SUM($AB$27:AB2057)</f>
        <v>15218.19518515977</v>
      </c>
      <c r="AG2057" s="10">
        <f t="shared" si="591"/>
        <v>1.0093108396898032E-3</v>
      </c>
      <c r="AH2057" s="10">
        <f>+AD2057/SUM(AB$27:AB2057)-1</f>
        <v>0.3416417829424041</v>
      </c>
      <c r="AI2057" s="6">
        <f t="shared" si="592"/>
        <v>0</v>
      </c>
      <c r="AL2057" s="6">
        <f t="shared" si="593"/>
        <v>0</v>
      </c>
      <c r="AM2057" s="6">
        <f t="shared" si="594"/>
        <v>28007.447721686622</v>
      </c>
      <c r="AN2057" s="6">
        <f t="shared" si="595"/>
        <v>27402.606597815276</v>
      </c>
      <c r="AO2057" s="5">
        <f t="shared" si="596"/>
        <v>0</v>
      </c>
      <c r="AP2057" s="6">
        <f>+AN2057+SUM($D$16:$E$18)-SUM($AL$27:AL2057)</f>
        <v>32089.306597815281</v>
      </c>
      <c r="AQ2057" s="10">
        <f t="shared" si="604"/>
        <v>-9.105194255740745E-4</v>
      </c>
      <c r="AR2057" s="10">
        <f>+AN2057/SUM(AL$27:AL2057)-1</f>
        <v>0.26201943499216074</v>
      </c>
    </row>
    <row r="2058" spans="1:44" x14ac:dyDescent="0.25">
      <c r="A2058" s="1">
        <v>43242</v>
      </c>
      <c r="B2058">
        <v>9.2769999999999992</v>
      </c>
      <c r="G2058">
        <f t="shared" si="597"/>
        <v>7679.3394213165411</v>
      </c>
      <c r="H2058">
        <f t="shared" si="598"/>
        <v>7580.0736395721196</v>
      </c>
      <c r="I2058" s="5">
        <f t="shared" si="587"/>
        <v>0</v>
      </c>
      <c r="J2058" s="6">
        <f>+H2058+SUM($D$16:$E$16)-SUM($F$27:F2058)</f>
        <v>8986.0476395721289</v>
      </c>
      <c r="K2058" s="10">
        <f t="shared" si="599"/>
        <v>2.6438807148232435E-3</v>
      </c>
      <c r="L2058" s="10">
        <f>+H2058/SUM(F$27:F2058)-1</f>
        <v>0.16365418860350434</v>
      </c>
      <c r="M2058">
        <v>8.4269999999999996</v>
      </c>
      <c r="R2058">
        <f t="shared" si="600"/>
        <v>7073.099936500842</v>
      </c>
      <c r="S2058">
        <f t="shared" si="601"/>
        <v>6783.683811039622</v>
      </c>
      <c r="T2058" s="5">
        <f t="shared" si="588"/>
        <v>0</v>
      </c>
      <c r="U2058" s="6">
        <f>+S2058+SUM($D$17:$E$17)-SUM($Q$27:Q2058)</f>
        <v>7955.4488110396233</v>
      </c>
      <c r="V2058" s="10">
        <f t="shared" si="589"/>
        <v>5.9035364107677957E-3</v>
      </c>
      <c r="W2058" s="10">
        <f>+S2058/SUM(Q$27:Q2058)-1</f>
        <v>0.2497034139162404</v>
      </c>
      <c r="X2058">
        <v>5.1340000000000003</v>
      </c>
      <c r="AC2058">
        <f t="shared" si="602"/>
        <v>13348.495803744698</v>
      </c>
      <c r="AD2058">
        <f t="shared" si="603"/>
        <v>13129.693387945819</v>
      </c>
      <c r="AE2058" s="5">
        <f t="shared" si="590"/>
        <v>0</v>
      </c>
      <c r="AF2058" s="6">
        <f>+AD2058+SUM($D$18:$E$18)-SUM($AB$27:AB2058)</f>
        <v>15238.654387945815</v>
      </c>
      <c r="AG2058" s="10">
        <f t="shared" si="591"/>
        <v>1.3443908779666724E-3</v>
      </c>
      <c r="AH2058" s="10">
        <f>+AD2058/SUM(AB$27:AB2058)-1</f>
        <v>0.34373564448425742</v>
      </c>
      <c r="AI2058" s="6">
        <f t="shared" si="592"/>
        <v>0</v>
      </c>
      <c r="AL2058" s="6">
        <f t="shared" si="593"/>
        <v>0</v>
      </c>
      <c r="AM2058" s="6">
        <f t="shared" si="594"/>
        <v>28100.935161562084</v>
      </c>
      <c r="AN2058" s="6">
        <f t="shared" si="595"/>
        <v>27493.450838557561</v>
      </c>
      <c r="AO2058" s="5">
        <f t="shared" si="596"/>
        <v>0</v>
      </c>
      <c r="AP2058" s="6">
        <f>+AN2058+SUM($D$16:$E$18)-SUM($AL$27:AL2058)</f>
        <v>32180.150838557565</v>
      </c>
      <c r="AQ2058" s="10">
        <f t="shared" si="604"/>
        <v>2.8309817311062968E-3</v>
      </c>
      <c r="AR2058" s="10">
        <f>+AN2058/SUM(AL$27:AL2058)-1</f>
        <v>0.26620324126491912</v>
      </c>
    </row>
    <row r="2059" spans="1:44" x14ac:dyDescent="0.25">
      <c r="A2059" s="1">
        <v>43243</v>
      </c>
      <c r="B2059">
        <v>9.2650000000000006</v>
      </c>
      <c r="G2059">
        <f t="shared" si="597"/>
        <v>7669.4060298046534</v>
      </c>
      <c r="H2059">
        <f t="shared" si="598"/>
        <v>7570.2686504943085</v>
      </c>
      <c r="I2059" s="5">
        <f t="shared" si="587"/>
        <v>0</v>
      </c>
      <c r="J2059" s="6">
        <f>+H2059+SUM($D$16:$E$16)-SUM($F$27:F2059)</f>
        <v>8976.2426504943178</v>
      </c>
      <c r="K2059" s="10">
        <f t="shared" si="599"/>
        <v>-1.0911347759422485E-3</v>
      </c>
      <c r="L2059" s="10">
        <f>+H2059/SUM(F$27:F2059)-1</f>
        <v>0.16214897676096451</v>
      </c>
      <c r="M2059">
        <v>8.3309999999999995</v>
      </c>
      <c r="R2059">
        <f t="shared" si="600"/>
        <v>6992.5235043299526</v>
      </c>
      <c r="S2059">
        <f t="shared" si="601"/>
        <v>6706.4043941819255</v>
      </c>
      <c r="T2059" s="5">
        <f t="shared" si="588"/>
        <v>0</v>
      </c>
      <c r="U2059" s="6">
        <f>+S2059+SUM($D$17:$E$17)-SUM($Q$27:Q2059)</f>
        <v>7878.1693941819267</v>
      </c>
      <c r="V2059" s="10">
        <f t="shared" si="589"/>
        <v>-9.7140235193843294E-3</v>
      </c>
      <c r="W2059" s="10">
        <f>+S2059/SUM(Q$27:Q2059)-1</f>
        <v>0.23546684957116382</v>
      </c>
      <c r="X2059">
        <v>5.1619999999999999</v>
      </c>
      <c r="AC2059">
        <f t="shared" si="602"/>
        <v>13421.296326242718</v>
      </c>
      <c r="AD2059">
        <f t="shared" si="603"/>
        <v>13201.300597696982</v>
      </c>
      <c r="AE2059" s="5">
        <f t="shared" si="590"/>
        <v>0</v>
      </c>
      <c r="AF2059" s="6">
        <f>+AD2059+SUM($D$18:$E$18)-SUM($AB$27:AB2059)</f>
        <v>15310.261597696976</v>
      </c>
      <c r="AG2059" s="10">
        <f t="shared" si="591"/>
        <v>4.6990507119712976E-3</v>
      </c>
      <c r="AH2059" s="10">
        <f>+AD2059/SUM(AB$27:AB2059)-1</f>
        <v>0.35106415988074313</v>
      </c>
      <c r="AI2059" s="6">
        <f t="shared" si="592"/>
        <v>0</v>
      </c>
      <c r="AL2059" s="6">
        <f t="shared" si="593"/>
        <v>0</v>
      </c>
      <c r="AM2059" s="6">
        <f t="shared" si="594"/>
        <v>28083.225860377323</v>
      </c>
      <c r="AN2059" s="6">
        <f t="shared" si="595"/>
        <v>27477.973642373217</v>
      </c>
      <c r="AO2059" s="5">
        <f t="shared" si="596"/>
        <v>0</v>
      </c>
      <c r="AP2059" s="6">
        <f>+AN2059+SUM($D$16:$E$18)-SUM($AL$27:AL2059)</f>
        <v>32164.673642373222</v>
      </c>
      <c r="AQ2059" s="10">
        <f t="shared" si="604"/>
        <v>-4.8095474325116072E-4</v>
      </c>
      <c r="AR2059" s="10">
        <f>+AN2059/SUM(AL$27:AL2059)-1</f>
        <v>0.26549044329389004</v>
      </c>
    </row>
    <row r="2060" spans="1:44" x14ac:dyDescent="0.25">
      <c r="A2060" s="1">
        <v>43244</v>
      </c>
      <c r="B2060">
        <v>9.2490000000000006</v>
      </c>
      <c r="G2060">
        <f t="shared" si="597"/>
        <v>7656.1615077888</v>
      </c>
      <c r="H2060">
        <f t="shared" si="598"/>
        <v>7557.1953317238913</v>
      </c>
      <c r="I2060" s="5">
        <f t="shared" si="587"/>
        <v>0</v>
      </c>
      <c r="J2060" s="6">
        <f>+H2060+SUM($D$16:$E$16)-SUM($F$27:F2060)</f>
        <v>8963.1693317239005</v>
      </c>
      <c r="K2060" s="10">
        <f t="shared" si="599"/>
        <v>-1.4564355353848812E-3</v>
      </c>
      <c r="L2060" s="10">
        <f>+H2060/SUM(F$27:F2060)-1</f>
        <v>0.16014202763757801</v>
      </c>
      <c r="M2060">
        <v>8.2940000000000005</v>
      </c>
      <c r="R2060">
        <f t="shared" si="600"/>
        <v>6961.4680044307561</v>
      </c>
      <c r="S2060">
        <f t="shared" si="601"/>
        <v>6676.6196189346892</v>
      </c>
      <c r="T2060" s="5">
        <f t="shared" si="588"/>
        <v>0</v>
      </c>
      <c r="U2060" s="6">
        <f>+S2060+SUM($D$17:$E$17)-SUM($Q$27:Q2060)</f>
        <v>7848.3846189346896</v>
      </c>
      <c r="V2060" s="10">
        <f t="shared" si="589"/>
        <v>-3.7806721024853385E-3</v>
      </c>
      <c r="W2060" s="10">
        <f>+S2060/SUM(Q$27:Q2060)-1</f>
        <v>0.22997984039649921</v>
      </c>
      <c r="X2060">
        <v>5.1520000000000001</v>
      </c>
      <c r="AC2060">
        <f t="shared" si="602"/>
        <v>13395.296139636283</v>
      </c>
      <c r="AD2060">
        <f t="shared" si="603"/>
        <v>13175.726594214422</v>
      </c>
      <c r="AE2060" s="5">
        <f t="shared" si="590"/>
        <v>0</v>
      </c>
      <c r="AF2060" s="6">
        <f>+AD2060+SUM($D$18:$E$18)-SUM($AB$27:AB2060)</f>
        <v>15284.687594214418</v>
      </c>
      <c r="AG2060" s="10">
        <f t="shared" si="591"/>
        <v>-1.6703831818526416E-3</v>
      </c>
      <c r="AH2060" s="10">
        <f>+AD2060/SUM(AB$27:AB2060)-1</f>
        <v>0.34844683295342649</v>
      </c>
      <c r="AI2060" s="6">
        <f t="shared" si="592"/>
        <v>0</v>
      </c>
      <c r="AL2060" s="6">
        <f t="shared" si="593"/>
        <v>0</v>
      </c>
      <c r="AM2060" s="6">
        <f t="shared" si="594"/>
        <v>28012.92565185584</v>
      </c>
      <c r="AN2060" s="6">
        <f t="shared" si="595"/>
        <v>27409.541544873002</v>
      </c>
      <c r="AO2060" s="5">
        <f t="shared" si="596"/>
        <v>0</v>
      </c>
      <c r="AP2060" s="6">
        <f>+AN2060+SUM($D$16:$E$18)-SUM($AL$27:AL2060)</f>
        <v>32096.24154487301</v>
      </c>
      <c r="AQ2060" s="10">
        <f t="shared" si="604"/>
        <v>-2.1275545420135211E-3</v>
      </c>
      <c r="AR2060" s="10">
        <f>+AN2060/SUM(AL$27:AL2060)-1</f>
        <v>0.26233882205252113</v>
      </c>
    </row>
    <row r="2061" spans="1:44" x14ac:dyDescent="0.25">
      <c r="A2061" s="1">
        <v>43245</v>
      </c>
      <c r="B2061">
        <v>9.3149999999999995</v>
      </c>
      <c r="G2061">
        <f t="shared" si="597"/>
        <v>7710.7951611041917</v>
      </c>
      <c r="H2061">
        <f t="shared" si="598"/>
        <v>7611.1227716518588</v>
      </c>
      <c r="I2061" s="5">
        <f t="shared" si="587"/>
        <v>0</v>
      </c>
      <c r="J2061" s="6">
        <f>+H2061+SUM($D$16:$E$16)-SUM($F$27:F2061)</f>
        <v>9017.096771651868</v>
      </c>
      <c r="K2061" s="10">
        <f t="shared" si="599"/>
        <v>6.016559314248271E-3</v>
      </c>
      <c r="L2061" s="10">
        <f>+H2061/SUM(F$27:F2061)-1</f>
        <v>0.16842069277154703</v>
      </c>
      <c r="M2061">
        <v>8.3000000000000007</v>
      </c>
      <c r="R2061">
        <f t="shared" si="600"/>
        <v>6966.5040314414373</v>
      </c>
      <c r="S2061">
        <f t="shared" si="601"/>
        <v>6681.4495824882961</v>
      </c>
      <c r="T2061" s="5">
        <f t="shared" si="588"/>
        <v>0</v>
      </c>
      <c r="U2061" s="6">
        <f>+S2061+SUM($D$17:$E$17)-SUM($Q$27:Q2061)</f>
        <v>7853.2145824882973</v>
      </c>
      <c r="V2061" s="10">
        <f t="shared" si="589"/>
        <v>6.1540862076947533E-4</v>
      </c>
      <c r="W2061" s="10">
        <f>+S2061/SUM(Q$27:Q2061)-1</f>
        <v>0.23086962566806668</v>
      </c>
      <c r="X2061">
        <v>5.1779999999999999</v>
      </c>
      <c r="AC2061">
        <f t="shared" si="602"/>
        <v>13462.896624813018</v>
      </c>
      <c r="AD2061">
        <f t="shared" si="603"/>
        <v>13242.219003269076</v>
      </c>
      <c r="AE2061" s="5">
        <f t="shared" si="590"/>
        <v>0</v>
      </c>
      <c r="AF2061" s="6">
        <f>+AD2061+SUM($D$18:$E$18)-SUM($AB$27:AB2061)</f>
        <v>15351.180003269073</v>
      </c>
      <c r="AG2061" s="10">
        <f t="shared" si="591"/>
        <v>4.3502628787666087E-3</v>
      </c>
      <c r="AH2061" s="10">
        <f>+AD2061/SUM(AB$27:AB2061)-1</f>
        <v>0.35525188296444932</v>
      </c>
      <c r="AI2061" s="6">
        <f t="shared" si="592"/>
        <v>0</v>
      </c>
      <c r="AL2061" s="6">
        <f t="shared" si="593"/>
        <v>0</v>
      </c>
      <c r="AM2061" s="6">
        <f t="shared" si="594"/>
        <v>28140.195817358646</v>
      </c>
      <c r="AN2061" s="6">
        <f t="shared" si="595"/>
        <v>27534.791357409231</v>
      </c>
      <c r="AO2061" s="5">
        <f t="shared" si="596"/>
        <v>0</v>
      </c>
      <c r="AP2061" s="6">
        <f>+AN2061+SUM($D$16:$E$18)-SUM($AL$27:AL2061)</f>
        <v>32221.491357409235</v>
      </c>
      <c r="AQ2061" s="10">
        <f t="shared" si="604"/>
        <v>3.9023202252861378E-3</v>
      </c>
      <c r="AR2061" s="10">
        <f>+AN2061/SUM(AL$27:AL2061)-1</f>
        <v>0.26810716737710227</v>
      </c>
    </row>
    <row r="2062" spans="1:44" x14ac:dyDescent="0.25">
      <c r="A2062" s="1">
        <v>43248</v>
      </c>
      <c r="B2062">
        <v>9.3569999999999993</v>
      </c>
      <c r="G2062">
        <f t="shared" si="597"/>
        <v>7745.5620313958052</v>
      </c>
      <c r="H2062">
        <f t="shared" si="598"/>
        <v>7645.4402334242022</v>
      </c>
      <c r="I2062" s="5">
        <f t="shared" si="587"/>
        <v>0</v>
      </c>
      <c r="J2062" s="6">
        <f>+H2062+SUM($D$16:$E$16)-SUM($F$27:F2062)</f>
        <v>9051.4142334242115</v>
      </c>
      <c r="K2062" s="10">
        <f t="shared" si="599"/>
        <v>3.8058216121437116E-3</v>
      </c>
      <c r="L2062" s="10">
        <f>+H2062/SUM(F$27:F2062)-1</f>
        <v>0.17368893422043641</v>
      </c>
      <c r="M2062">
        <v>8.2899999999999991</v>
      </c>
      <c r="R2062">
        <f t="shared" si="600"/>
        <v>6958.1106530903016</v>
      </c>
      <c r="S2062">
        <f t="shared" si="601"/>
        <v>6673.3996432322847</v>
      </c>
      <c r="T2062" s="5">
        <f t="shared" si="588"/>
        <v>0</v>
      </c>
      <c r="U2062" s="6">
        <f>+S2062+SUM($D$17:$E$17)-SUM($Q$27:Q2062)</f>
        <v>7845.1646432322868</v>
      </c>
      <c r="V2062" s="10">
        <f t="shared" si="589"/>
        <v>-1.025050209879752E-3</v>
      </c>
      <c r="W2062" s="10">
        <f>+S2062/SUM(Q$27:Q2062)-1</f>
        <v>0.22938665021545424</v>
      </c>
      <c r="X2062">
        <v>5.1849999999999996</v>
      </c>
      <c r="AC2062">
        <f t="shared" si="602"/>
        <v>13481.096755437524</v>
      </c>
      <c r="AD2062">
        <f t="shared" si="603"/>
        <v>13260.120805706867</v>
      </c>
      <c r="AE2062" s="5">
        <f t="shared" si="590"/>
        <v>0</v>
      </c>
      <c r="AF2062" s="6">
        <f>+AD2062+SUM($D$18:$E$18)-SUM($AB$27:AB2062)</f>
        <v>15369.081805706861</v>
      </c>
      <c r="AG2062" s="10">
        <f t="shared" si="591"/>
        <v>1.1661515553837987E-3</v>
      </c>
      <c r="AH2062" s="10">
        <f>+AD2062/SUM(AB$27:AB2062)-1</f>
        <v>0.35708401181357075</v>
      </c>
      <c r="AI2062" s="6">
        <f t="shared" si="592"/>
        <v>0</v>
      </c>
      <c r="AL2062" s="6">
        <f t="shared" si="593"/>
        <v>0</v>
      </c>
      <c r="AM2062" s="6">
        <f t="shared" si="594"/>
        <v>28184.769439923632</v>
      </c>
      <c r="AN2062" s="6">
        <f t="shared" si="595"/>
        <v>27578.960682363351</v>
      </c>
      <c r="AO2062" s="5">
        <f t="shared" si="596"/>
        <v>0</v>
      </c>
      <c r="AP2062" s="6">
        <f>+AN2062+SUM($D$16:$E$18)-SUM($AL$27:AL2062)</f>
        <v>32265.660682363356</v>
      </c>
      <c r="AQ2062" s="10">
        <f t="shared" si="604"/>
        <v>1.3708032463235487E-3</v>
      </c>
      <c r="AR2062" s="10">
        <f>+AN2062/SUM(AL$27:AL2062)-1</f>
        <v>0.27014137336855093</v>
      </c>
    </row>
    <row r="2063" spans="1:44" x14ac:dyDescent="0.25">
      <c r="A2063" s="1">
        <v>43249</v>
      </c>
      <c r="B2063">
        <v>9.2889999999999997</v>
      </c>
      <c r="G2063">
        <f t="shared" si="597"/>
        <v>7689.2728128284325</v>
      </c>
      <c r="H2063">
        <f t="shared" si="598"/>
        <v>7589.8786286499326</v>
      </c>
      <c r="I2063" s="5">
        <f t="shared" si="587"/>
        <v>0</v>
      </c>
      <c r="J2063" s="6">
        <f>+H2063+SUM($D$16:$E$16)-SUM($F$27:F2063)</f>
        <v>8995.8526286499418</v>
      </c>
      <c r="K2063" s="10">
        <f t="shared" si="599"/>
        <v>-6.1384445945581456E-3</v>
      </c>
      <c r="L2063" s="10">
        <f>+H2063/SUM(F$27:F2063)-1</f>
        <v>0.16515940044604416</v>
      </c>
      <c r="M2063">
        <v>8.1890000000000001</v>
      </c>
      <c r="R2063">
        <f t="shared" si="600"/>
        <v>6873.3375317438467</v>
      </c>
      <c r="S2063">
        <f t="shared" si="601"/>
        <v>6592.0952567465847</v>
      </c>
      <c r="T2063" s="5">
        <f t="shared" si="588"/>
        <v>0</v>
      </c>
      <c r="U2063" s="6">
        <f>+S2063+SUM($D$17:$E$17)-SUM($Q$27:Q2063)</f>
        <v>7763.8602567465859</v>
      </c>
      <c r="V2063" s="10">
        <f t="shared" si="589"/>
        <v>-1.0363630361261977E-2</v>
      </c>
      <c r="W2063" s="10">
        <f>+S2063/SUM(Q$27:Q2063)-1</f>
        <v>0.21440859814407198</v>
      </c>
      <c r="X2063">
        <v>5.173</v>
      </c>
      <c r="AC2063">
        <f t="shared" si="602"/>
        <v>13449.896531509801</v>
      </c>
      <c r="AD2063">
        <f t="shared" si="603"/>
        <v>13229.432001527797</v>
      </c>
      <c r="AE2063" s="5">
        <f t="shared" si="590"/>
        <v>0</v>
      </c>
      <c r="AF2063" s="6">
        <f>+AD2063+SUM($D$18:$E$18)-SUM($AB$27:AB2063)</f>
        <v>15338.393001527795</v>
      </c>
      <c r="AG2063" s="10">
        <f t="shared" si="591"/>
        <v>-1.996788394194815E-3</v>
      </c>
      <c r="AH2063" s="10">
        <f>+AD2063/SUM(AB$27:AB2063)-1</f>
        <v>0.35394321950079122</v>
      </c>
      <c r="AI2063" s="6">
        <f t="shared" si="592"/>
        <v>0</v>
      </c>
      <c r="AL2063" s="6">
        <f t="shared" si="593"/>
        <v>0</v>
      </c>
      <c r="AM2063" s="6">
        <f t="shared" si="594"/>
        <v>28012.50687608208</v>
      </c>
      <c r="AN2063" s="6">
        <f t="shared" si="595"/>
        <v>27411.405886924316</v>
      </c>
      <c r="AO2063" s="5">
        <f t="shared" si="596"/>
        <v>0</v>
      </c>
      <c r="AP2063" s="6">
        <f>+AN2063+SUM($D$16:$E$18)-SUM($AL$27:AL2063)</f>
        <v>32098.105886924321</v>
      </c>
      <c r="AQ2063" s="10">
        <f t="shared" si="604"/>
        <v>-5.1929758106773471E-3</v>
      </c>
      <c r="AR2063" s="10">
        <f>+AN2063/SUM(AL$27:AL2063)-1</f>
        <v>0.26242468380781925</v>
      </c>
    </row>
    <row r="2064" spans="1:44" x14ac:dyDescent="0.25">
      <c r="A2064" s="1">
        <v>43250</v>
      </c>
      <c r="B2064">
        <v>9.1419999999999995</v>
      </c>
      <c r="G2064">
        <f t="shared" si="597"/>
        <v>7567.5887668077858</v>
      </c>
      <c r="H2064">
        <f t="shared" si="598"/>
        <v>7469.7675124467305</v>
      </c>
      <c r="I2064" s="5">
        <f t="shared" si="587"/>
        <v>0</v>
      </c>
      <c r="J2064" s="6">
        <f>+H2064+SUM($D$16:$E$16)-SUM($F$27:F2064)</f>
        <v>8875.7415124467407</v>
      </c>
      <c r="K2064" s="10">
        <f t="shared" si="599"/>
        <v>-1.3351832356687576E-2</v>
      </c>
      <c r="L2064" s="10">
        <f>+H2064/SUM(F$27:F2064)-1</f>
        <v>0.14672055537493112</v>
      </c>
      <c r="M2064">
        <v>8.2230000000000008</v>
      </c>
      <c r="R2064">
        <f t="shared" si="600"/>
        <v>6901.8750181377045</v>
      </c>
      <c r="S2064">
        <f t="shared" si="601"/>
        <v>6619.4650502170198</v>
      </c>
      <c r="T2064" s="5">
        <f t="shared" si="588"/>
        <v>0</v>
      </c>
      <c r="U2064" s="6">
        <f>+S2064+SUM($D$17:$E$17)-SUM($Q$27:Q2064)</f>
        <v>7791.2300502170201</v>
      </c>
      <c r="V2064" s="10">
        <f t="shared" si="589"/>
        <v>3.5252815693906925E-3</v>
      </c>
      <c r="W2064" s="10">
        <f>+S2064/SUM(Q$27:Q2064)-1</f>
        <v>0.21945071468295341</v>
      </c>
      <c r="X2064">
        <v>5.1959999999999997</v>
      </c>
      <c r="AC2064">
        <f t="shared" si="602"/>
        <v>13509.696960704605</v>
      </c>
      <c r="AD2064">
        <f t="shared" si="603"/>
        <v>13288.252209537683</v>
      </c>
      <c r="AE2064" s="5">
        <f t="shared" si="590"/>
        <v>0</v>
      </c>
      <c r="AF2064" s="6">
        <f>+AD2064+SUM($D$18:$E$18)-SUM($AB$27:AB2064)</f>
        <v>15397.21320953768</v>
      </c>
      <c r="AG2064" s="10">
        <f t="shared" si="591"/>
        <v>3.8348351097814426E-3</v>
      </c>
      <c r="AH2064" s="10">
        <f>+AD2064/SUM(AB$27:AB2064)-1</f>
        <v>0.35996307143361905</v>
      </c>
      <c r="AI2064" s="6">
        <f t="shared" si="592"/>
        <v>0</v>
      </c>
      <c r="AL2064" s="6">
        <f t="shared" si="593"/>
        <v>0</v>
      </c>
      <c r="AM2064" s="6">
        <f t="shared" si="594"/>
        <v>27979.160745650093</v>
      </c>
      <c r="AN2064" s="6">
        <f t="shared" si="595"/>
        <v>27377.484772201431</v>
      </c>
      <c r="AO2064" s="5">
        <f t="shared" si="596"/>
        <v>0</v>
      </c>
      <c r="AP2064" s="6">
        <f>+AN2064+SUM($D$16:$E$18)-SUM($AL$27:AL2064)</f>
        <v>32064.184772201435</v>
      </c>
      <c r="AQ2064" s="10">
        <f t="shared" si="604"/>
        <v>-1.056794903798508E-3</v>
      </c>
      <c r="AR2064" s="10">
        <f>+AN2064/SUM(AL$27:AL2064)-1</f>
        <v>0.26086245629183202</v>
      </c>
    </row>
    <row r="2065" spans="1:44" x14ac:dyDescent="0.25">
      <c r="A2065" s="1">
        <v>43251</v>
      </c>
      <c r="B2065">
        <v>9.157</v>
      </c>
      <c r="G2065">
        <f t="shared" si="597"/>
        <v>7580.0055061976473</v>
      </c>
      <c r="H2065">
        <f t="shared" si="598"/>
        <v>7482.0237487939958</v>
      </c>
      <c r="I2065" s="5">
        <f t="shared" si="587"/>
        <v>0</v>
      </c>
      <c r="J2065" s="6">
        <f>+H2065+SUM($D$16:$E$16)-SUM($F$27:F2065)</f>
        <v>8887.997748794005</v>
      </c>
      <c r="K2065" s="10">
        <f t="shared" si="599"/>
        <v>1.3808690045871153E-3</v>
      </c>
      <c r="L2065" s="10">
        <f>+H2065/SUM(F$27:F2065)-1</f>
        <v>0.14860207017810589</v>
      </c>
      <c r="M2065">
        <v>8.1940000000000008</v>
      </c>
      <c r="R2065">
        <f t="shared" si="600"/>
        <v>6877.534220919415</v>
      </c>
      <c r="S2065">
        <f t="shared" si="601"/>
        <v>6596.1202263745909</v>
      </c>
      <c r="T2065" s="5">
        <f t="shared" si="588"/>
        <v>0</v>
      </c>
      <c r="U2065" s="6">
        <f>+S2065+SUM($D$17:$E$17)-SUM($Q$27:Q2065)</f>
        <v>7767.8852263745921</v>
      </c>
      <c r="V2065" s="10">
        <f t="shared" si="589"/>
        <v>-2.9962950255560949E-3</v>
      </c>
      <c r="W2065" s="10">
        <f>+S2065/SUM(Q$27:Q2065)-1</f>
        <v>0.21515008587037809</v>
      </c>
      <c r="X2065">
        <v>5.1379999999999999</v>
      </c>
      <c r="AC2065">
        <f t="shared" si="602"/>
        <v>13358.895878387271</v>
      </c>
      <c r="AD2065">
        <f t="shared" si="603"/>
        <v>13139.92298933884</v>
      </c>
      <c r="AE2065" s="5">
        <f t="shared" si="590"/>
        <v>0</v>
      </c>
      <c r="AF2065" s="6">
        <f>+AD2065+SUM($D$18:$E$18)-SUM($AB$27:AB2065)</f>
        <v>15248.883989338836</v>
      </c>
      <c r="AG2065" s="10">
        <f t="shared" si="591"/>
        <v>-9.6335108295417804E-3</v>
      </c>
      <c r="AH2065" s="10">
        <f>+AD2065/SUM(AB$27:AB2065)-1</f>
        <v>0.34478257525518363</v>
      </c>
      <c r="AI2065" s="6">
        <f t="shared" si="592"/>
        <v>0</v>
      </c>
      <c r="AL2065" s="6">
        <f t="shared" si="593"/>
        <v>0</v>
      </c>
      <c r="AM2065" s="6">
        <f t="shared" si="594"/>
        <v>27816.435605504332</v>
      </c>
      <c r="AN2065" s="6">
        <f t="shared" si="595"/>
        <v>27218.066964507427</v>
      </c>
      <c r="AO2065" s="5">
        <f t="shared" si="596"/>
        <v>0</v>
      </c>
      <c r="AP2065" s="6">
        <f>+AN2065+SUM($D$16:$E$18)-SUM($AL$27:AL2065)</f>
        <v>31904.766964507427</v>
      </c>
      <c r="AQ2065" s="10">
        <f t="shared" si="604"/>
        <v>-4.9718341141864464E-3</v>
      </c>
      <c r="AR2065" s="10">
        <f>+AN2065/SUM(AL$27:AL2065)-1</f>
        <v>0.25352051344141291</v>
      </c>
    </row>
    <row r="2066" spans="1:44" x14ac:dyDescent="0.25">
      <c r="A2066" s="1">
        <v>43252</v>
      </c>
      <c r="B2066">
        <v>9.2379999999999995</v>
      </c>
      <c r="G2066">
        <f t="shared" si="597"/>
        <v>7647.0558989029005</v>
      </c>
      <c r="H2066">
        <f t="shared" si="598"/>
        <v>7548.2074250692285</v>
      </c>
      <c r="I2066" s="5">
        <f t="shared" si="587"/>
        <v>0</v>
      </c>
      <c r="J2066" s="6">
        <f>+H2066+SUM($D$16:$E$16)-SUM($F$27:F2066)</f>
        <v>8954.1814250692369</v>
      </c>
      <c r="K2066" s="10">
        <f t="shared" si="599"/>
        <v>7.4464101078572931E-3</v>
      </c>
      <c r="L2066" s="10">
        <f>+H2066/SUM(F$27:F2066)-1</f>
        <v>0.15876225011524969</v>
      </c>
      <c r="M2066">
        <v>8.2579999999999991</v>
      </c>
      <c r="R2066">
        <f t="shared" si="600"/>
        <v>6931.2518423666725</v>
      </c>
      <c r="S2066">
        <f t="shared" si="601"/>
        <v>6647.6398376130528</v>
      </c>
      <c r="T2066" s="5">
        <f t="shared" si="588"/>
        <v>0</v>
      </c>
      <c r="U2066" s="6">
        <f>+S2066+SUM($D$17:$E$17)-SUM($Q$27:Q2066)</f>
        <v>7819.404837613054</v>
      </c>
      <c r="V2066" s="10">
        <f t="shared" si="589"/>
        <v>6.6323857442609491E-3</v>
      </c>
      <c r="W2066" s="10">
        <f>+S2066/SUM(Q$27:Q2066)-1</f>
        <v>0.22464112876709552</v>
      </c>
      <c r="X2066">
        <v>5.1529999999999996</v>
      </c>
      <c r="AC2066">
        <f t="shared" si="602"/>
        <v>13397.896158296926</v>
      </c>
      <c r="AD2066">
        <f t="shared" si="603"/>
        <v>13178.283994562678</v>
      </c>
      <c r="AE2066" s="5">
        <f t="shared" si="590"/>
        <v>0</v>
      </c>
      <c r="AF2066" s="6">
        <f>+AD2066+SUM($D$18:$E$18)-SUM($AB$27:AB2066)</f>
        <v>15287.244994562672</v>
      </c>
      <c r="AG2066" s="10">
        <f t="shared" si="591"/>
        <v>2.5156598509541439E-3</v>
      </c>
      <c r="AH2066" s="10">
        <f>+AD2066/SUM(AB$27:AB2066)-1</f>
        <v>0.34870856564615815</v>
      </c>
      <c r="AI2066" s="6">
        <f t="shared" si="592"/>
        <v>0</v>
      </c>
      <c r="AL2066" s="6">
        <f t="shared" si="593"/>
        <v>0</v>
      </c>
      <c r="AM2066" s="6">
        <f t="shared" si="594"/>
        <v>27976.203899566499</v>
      </c>
      <c r="AN2066" s="6">
        <f t="shared" si="595"/>
        <v>27374.131257244961</v>
      </c>
      <c r="AO2066" s="5">
        <f t="shared" si="596"/>
        <v>0</v>
      </c>
      <c r="AP2066" s="6">
        <f>+AN2066+SUM($D$16:$E$18)-SUM($AL$27:AL2066)</f>
        <v>32060.831257244965</v>
      </c>
      <c r="AQ2066" s="10">
        <f t="shared" si="604"/>
        <v>4.8915666085620479E-3</v>
      </c>
      <c r="AR2066" s="10">
        <f>+AN2066/SUM(AL$27:AL2066)-1</f>
        <v>0.26070801109204811</v>
      </c>
    </row>
    <row r="2067" spans="1:44" x14ac:dyDescent="0.25">
      <c r="A2067" s="1">
        <v>43256</v>
      </c>
      <c r="B2067">
        <v>9.3650000000000002</v>
      </c>
      <c r="G2067">
        <f t="shared" si="597"/>
        <v>7752.1842924037319</v>
      </c>
      <c r="H2067">
        <f t="shared" si="598"/>
        <v>7651.9768928094099</v>
      </c>
      <c r="I2067" s="5">
        <f t="shared" si="587"/>
        <v>0</v>
      </c>
      <c r="J2067" s="6">
        <f>+H2067+SUM($D$16:$E$16)-SUM($F$27:F2067)</f>
        <v>9057.9508928094183</v>
      </c>
      <c r="K2067" s="10">
        <f t="shared" si="599"/>
        <v>1.1588939604200599E-2</v>
      </c>
      <c r="L2067" s="10">
        <f>+H2067/SUM(F$27:F2067)-1</f>
        <v>0.17469240878212955</v>
      </c>
      <c r="M2067">
        <v>8.2759999999999998</v>
      </c>
      <c r="R2067">
        <f t="shared" si="600"/>
        <v>6946.3599233987152</v>
      </c>
      <c r="S2067">
        <f t="shared" si="601"/>
        <v>6662.1297282738715</v>
      </c>
      <c r="T2067" s="5">
        <f t="shared" si="588"/>
        <v>0</v>
      </c>
      <c r="U2067" s="6">
        <f>+S2067+SUM($D$17:$E$17)-SUM($Q$27:Q2067)</f>
        <v>7833.8947282738718</v>
      </c>
      <c r="V2067" s="10">
        <f t="shared" si="589"/>
        <v>1.8530682272797083E-3</v>
      </c>
      <c r="W2067" s="10">
        <f>+S2067/SUM(Q$27:Q2067)-1</f>
        <v>0.22731048458179748</v>
      </c>
      <c r="X2067">
        <v>5.1580000000000004</v>
      </c>
      <c r="AC2067">
        <f t="shared" si="602"/>
        <v>13410.896251600147</v>
      </c>
      <c r="AD2067">
        <f t="shared" si="603"/>
        <v>13191.070996303961</v>
      </c>
      <c r="AE2067" s="5">
        <f t="shared" si="590"/>
        <v>0</v>
      </c>
      <c r="AF2067" s="6">
        <f>+AD2067+SUM($D$18:$E$18)-SUM($AB$27:AB2067)</f>
        <v>15300.031996303958</v>
      </c>
      <c r="AG2067" s="10">
        <f t="shared" si="591"/>
        <v>8.3644906232827054E-4</v>
      </c>
      <c r="AH2067" s="10">
        <f>+AD2067/SUM(AB$27:AB2067)-1</f>
        <v>0.3500172291098167</v>
      </c>
      <c r="AI2067" s="6">
        <f t="shared" si="592"/>
        <v>0</v>
      </c>
      <c r="AL2067" s="6">
        <f t="shared" si="593"/>
        <v>0</v>
      </c>
      <c r="AM2067" s="6">
        <f t="shared" si="594"/>
        <v>28109.440467402594</v>
      </c>
      <c r="AN2067" s="6">
        <f t="shared" si="595"/>
        <v>27505.177617387242</v>
      </c>
      <c r="AO2067" s="5">
        <f t="shared" si="596"/>
        <v>0</v>
      </c>
      <c r="AP2067" s="6">
        <f>+AN2067+SUM($D$16:$E$18)-SUM($AL$27:AL2067)</f>
        <v>32191.877617387247</v>
      </c>
      <c r="AQ2067" s="10">
        <f t="shared" si="604"/>
        <v>4.0874286474612553E-3</v>
      </c>
      <c r="AR2067" s="10">
        <f>+AN2067/SUM(AL$27:AL2067)-1</f>
        <v>0.2667433148064664</v>
      </c>
    </row>
    <row r="2068" spans="1:44" x14ac:dyDescent="0.25">
      <c r="A2068" s="1">
        <v>43257</v>
      </c>
      <c r="B2068">
        <v>9.3260000000000005</v>
      </c>
      <c r="G2068">
        <f t="shared" si="597"/>
        <v>7719.9007699900912</v>
      </c>
      <c r="H2068">
        <f t="shared" si="598"/>
        <v>7620.1106783065197</v>
      </c>
      <c r="I2068" s="5">
        <f t="shared" si="587"/>
        <v>0</v>
      </c>
      <c r="J2068" s="6">
        <f>+H2068+SUM($D$16:$E$16)-SUM($F$27:F2068)</f>
        <v>9026.0846783065281</v>
      </c>
      <c r="K2068" s="10">
        <f t="shared" si="599"/>
        <v>-3.5180378962075265E-3</v>
      </c>
      <c r="L2068" s="10">
        <f>+H2068/SUM(F$27:F2068)-1</f>
        <v>0.16980047029387513</v>
      </c>
      <c r="M2068">
        <v>8.3089999999999993</v>
      </c>
      <c r="R2068">
        <f t="shared" si="600"/>
        <v>6974.0580719574582</v>
      </c>
      <c r="S2068">
        <f t="shared" si="601"/>
        <v>6688.694527818705</v>
      </c>
      <c r="T2068" s="5">
        <f t="shared" si="588"/>
        <v>0</v>
      </c>
      <c r="U2068" s="6">
        <f>+S2068+SUM($D$17:$E$17)-SUM($Q$27:Q2068)</f>
        <v>7860.4595278187062</v>
      </c>
      <c r="V2068" s="10">
        <f t="shared" si="589"/>
        <v>3.3910079808652238E-3</v>
      </c>
      <c r="W2068" s="10">
        <f>+S2068/SUM(Q$27:Q2068)-1</f>
        <v>0.23220430357541755</v>
      </c>
      <c r="X2068">
        <v>5.1319999999999997</v>
      </c>
      <c r="AC2068">
        <f t="shared" si="602"/>
        <v>13343.295766423409</v>
      </c>
      <c r="AD2068">
        <f t="shared" si="603"/>
        <v>13124.578587249305</v>
      </c>
      <c r="AE2068" s="5">
        <f t="shared" si="590"/>
        <v>0</v>
      </c>
      <c r="AF2068" s="6">
        <f>+AD2068+SUM($D$18:$E$18)-SUM($AB$27:AB2068)</f>
        <v>15233.539587249303</v>
      </c>
      <c r="AG2068" s="10">
        <f t="shared" si="591"/>
        <v>-4.3459000001253578E-3</v>
      </c>
      <c r="AH2068" s="10">
        <f>+AD2068/SUM(AB$27:AB2068)-1</f>
        <v>0.34321217909879387</v>
      </c>
      <c r="AI2068" s="6">
        <f t="shared" si="592"/>
        <v>0</v>
      </c>
      <c r="AL2068" s="6">
        <f t="shared" si="593"/>
        <v>0</v>
      </c>
      <c r="AM2068" s="6">
        <f t="shared" si="594"/>
        <v>28037.25460837096</v>
      </c>
      <c r="AN2068" s="6">
        <f t="shared" si="595"/>
        <v>27433.383793374531</v>
      </c>
      <c r="AO2068" s="5">
        <f t="shared" si="596"/>
        <v>0</v>
      </c>
      <c r="AP2068" s="6">
        <f>+AN2068+SUM($D$16:$E$18)-SUM($AL$27:AL2068)</f>
        <v>32120.083793374535</v>
      </c>
      <c r="AQ2068" s="10">
        <f t="shared" si="604"/>
        <v>-2.2301844231022994E-3</v>
      </c>
      <c r="AR2068" s="10">
        <f>+AN2068/SUM(AL$27:AL2068)-1</f>
        <v>0.26343687018438167</v>
      </c>
    </row>
    <row r="2069" spans="1:44" x14ac:dyDescent="0.25">
      <c r="A2069" s="1">
        <v>43258</v>
      </c>
      <c r="B2069">
        <v>9.2889999999999997</v>
      </c>
      <c r="G2069">
        <f t="shared" si="597"/>
        <v>7689.2728128284307</v>
      </c>
      <c r="H2069">
        <f t="shared" si="598"/>
        <v>7589.8786286499308</v>
      </c>
      <c r="I2069" s="5">
        <f t="shared" si="587"/>
        <v>0</v>
      </c>
      <c r="J2069" s="6">
        <f>+H2069+SUM($D$16:$E$16)-SUM($F$27:F2069)</f>
        <v>8995.85262864994</v>
      </c>
      <c r="K2069" s="10">
        <f t="shared" si="599"/>
        <v>-3.3494090443498825E-3</v>
      </c>
      <c r="L2069" s="10">
        <f>+H2069/SUM(F$27:F2069)-1</f>
        <v>0.16515940044604394</v>
      </c>
      <c r="M2069">
        <v>8.3019999999999996</v>
      </c>
      <c r="R2069">
        <f t="shared" si="600"/>
        <v>6968.1827071116641</v>
      </c>
      <c r="S2069">
        <f t="shared" si="601"/>
        <v>6683.0595703394984</v>
      </c>
      <c r="T2069" s="5">
        <f t="shared" si="588"/>
        <v>0</v>
      </c>
      <c r="U2069" s="6">
        <f>+S2069+SUM($D$17:$E$17)-SUM($Q$27:Q2069)</f>
        <v>7854.8245703394987</v>
      </c>
      <c r="V2069" s="10">
        <f t="shared" si="589"/>
        <v>-7.1687379844209698E-4</v>
      </c>
      <c r="W2069" s="10">
        <f>+S2069/SUM(Q$27:Q2069)-1</f>
        <v>0.23116622075858917</v>
      </c>
      <c r="X2069">
        <v>5.1219999999999999</v>
      </c>
      <c r="AC2069">
        <f t="shared" si="602"/>
        <v>13317.295579816973</v>
      </c>
      <c r="AD2069">
        <f t="shared" si="603"/>
        <v>13099.004583766748</v>
      </c>
      <c r="AE2069" s="5">
        <f t="shared" si="590"/>
        <v>0</v>
      </c>
      <c r="AF2069" s="6">
        <f>+AD2069+SUM($D$18:$E$18)-SUM($AB$27:AB2069)</f>
        <v>15207.965583766745</v>
      </c>
      <c r="AG2069" s="10">
        <f t="shared" si="591"/>
        <v>-1.6787958790590585E-3</v>
      </c>
      <c r="AH2069" s="10">
        <f>+AD2069/SUM(AB$27:AB2069)-1</f>
        <v>0.34059485217147745</v>
      </c>
      <c r="AI2069" s="6">
        <f t="shared" si="592"/>
        <v>0</v>
      </c>
      <c r="AL2069" s="6">
        <f t="shared" si="593"/>
        <v>0</v>
      </c>
      <c r="AM2069" s="6">
        <f t="shared" si="594"/>
        <v>27974.751099757068</v>
      </c>
      <c r="AN2069" s="6">
        <f t="shared" si="595"/>
        <v>27371.942782756174</v>
      </c>
      <c r="AO2069" s="5">
        <f t="shared" si="596"/>
        <v>0</v>
      </c>
      <c r="AP2069" s="6">
        <f>+AN2069+SUM($D$16:$E$18)-SUM($AL$27:AL2069)</f>
        <v>32058.642782756178</v>
      </c>
      <c r="AQ2069" s="10">
        <f t="shared" si="604"/>
        <v>-1.9128533727870156E-3</v>
      </c>
      <c r="AR2069" s="10">
        <f>+AN2069/SUM(AL$27:AL2069)-1</f>
        <v>0.26060722150737936</v>
      </c>
    </row>
    <row r="2070" spans="1:44" x14ac:dyDescent="0.25">
      <c r="A2070" s="1">
        <v>43259</v>
      </c>
      <c r="B2070">
        <v>9.23</v>
      </c>
      <c r="C2070">
        <f>+$C$16</f>
        <v>60</v>
      </c>
      <c r="D2070" s="7">
        <f>+$H$16</f>
        <v>1.0004210526315789</v>
      </c>
      <c r="E2070" s="7">
        <f>+$J$16</f>
        <v>0.46199999999999997</v>
      </c>
      <c r="F2070" s="6">
        <f>+C2070-D2070-E2070</f>
        <v>58.537578947368416</v>
      </c>
      <c r="G2070">
        <f t="shared" si="597"/>
        <v>7698.9712168423439</v>
      </c>
      <c r="H2070">
        <f t="shared" si="598"/>
        <v>7600.2083446313891</v>
      </c>
      <c r="I2070" s="5">
        <f t="shared" si="587"/>
        <v>110040</v>
      </c>
      <c r="J2070" s="6">
        <f>+H2070+SUM($D$16:$E$16)-SUM($F$27:F2070)</f>
        <v>8947.6447656840282</v>
      </c>
      <c r="K2070" s="10">
        <f t="shared" si="599"/>
        <v>-5.3588987009836053E-3</v>
      </c>
      <c r="L2070" s="10">
        <f>+H2070/SUM(F$27:F2070)-1</f>
        <v>0.15635372002724912</v>
      </c>
      <c r="M2070">
        <v>8.2899999999999991</v>
      </c>
      <c r="N2070">
        <f>+$C$17</f>
        <v>50</v>
      </c>
      <c r="O2070" s="7">
        <f>+$H$17</f>
        <v>0.83368421052631569</v>
      </c>
      <c r="P2070" s="7">
        <f>+$J$17</f>
        <v>0.38500000000000001</v>
      </c>
      <c r="Q2070" s="6">
        <f>+N2070-O2070-P2070</f>
        <v>48.781315789473688</v>
      </c>
      <c r="R2070">
        <f t="shared" si="600"/>
        <v>7008.1106530903025</v>
      </c>
      <c r="S2070">
        <f t="shared" si="601"/>
        <v>6722.180959021759</v>
      </c>
      <c r="T2070" s="5">
        <f t="shared" si="588"/>
        <v>91700</v>
      </c>
      <c r="U2070" s="6">
        <f>+S2070+SUM($D$17:$E$17)-SUM($Q$27:Q2070)</f>
        <v>7845.1646432322877</v>
      </c>
      <c r="V2070" s="10">
        <f t="shared" si="589"/>
        <v>-1.229808128839438E-3</v>
      </c>
      <c r="W2070" s="10">
        <f>+S2070/SUM(Q$27:Q2070)-1</f>
        <v>0.22734360670839182</v>
      </c>
      <c r="X2070">
        <v>5.16</v>
      </c>
      <c r="Y2070">
        <f>+$C$18</f>
        <v>90</v>
      </c>
      <c r="Z2070" s="7">
        <f>+$H$18</f>
        <v>1.5006315789473685</v>
      </c>
      <c r="AA2070" s="7">
        <f>+$J$18</f>
        <v>0.69300000000000006</v>
      </c>
      <c r="AB2070" s="6">
        <f>+Y2070-Z2070-AA2070</f>
        <v>87.806368421052639</v>
      </c>
      <c r="AC2070">
        <f t="shared" si="602"/>
        <v>13503.902657342487</v>
      </c>
      <c r="AD2070">
        <f t="shared" si="603"/>
        <v>13283.992165421525</v>
      </c>
      <c r="AE2070" s="5">
        <f t="shared" si="590"/>
        <v>165060</v>
      </c>
      <c r="AF2070" s="6">
        <f>+AD2070+SUM($D$18:$E$18)-SUM($AB$27:AB2070)</f>
        <v>15305.146797000469</v>
      </c>
      <c r="AG2070" s="10">
        <f t="shared" si="591"/>
        <v>6.3901521014393392E-3</v>
      </c>
      <c r="AH2070" s="10">
        <f>+AD2070/SUM(AB$27:AB2070)-1</f>
        <v>0.34741865492399171</v>
      </c>
      <c r="AI2070" s="6">
        <f t="shared" si="592"/>
        <v>200</v>
      </c>
      <c r="AL2070" s="6">
        <f t="shared" si="593"/>
        <v>195.12526315789475</v>
      </c>
      <c r="AM2070" s="6">
        <f t="shared" si="594"/>
        <v>28210.984527275134</v>
      </c>
      <c r="AN2070" s="6">
        <f t="shared" si="595"/>
        <v>27606.381469074673</v>
      </c>
      <c r="AO2070" s="5">
        <f t="shared" si="596"/>
        <v>366800</v>
      </c>
      <c r="AP2070" s="6">
        <f>+AN2070+SUM($D$16:$E$18)-SUM($AL$27:AL2070)</f>
        <v>32097.956205916784</v>
      </c>
      <c r="AQ2070" s="10">
        <f t="shared" si="604"/>
        <v>1.2262971775509612E-3</v>
      </c>
      <c r="AR2070" s="10">
        <f>+AN2070/SUM(AL$27:AL2070)-1</f>
        <v>0.2600805917118425</v>
      </c>
    </row>
    <row r="2071" spans="1:44" x14ac:dyDescent="0.25">
      <c r="A2071" s="1">
        <v>43262</v>
      </c>
      <c r="B2071">
        <v>9.218</v>
      </c>
      <c r="G2071">
        <f t="shared" si="597"/>
        <v>7688.9617201357223</v>
      </c>
      <c r="H2071">
        <f t="shared" si="598"/>
        <v>7590.327250358845</v>
      </c>
      <c r="I2071" s="5">
        <f t="shared" si="587"/>
        <v>0</v>
      </c>
      <c r="J2071" s="6">
        <f>+H2071+SUM($D$16:$E$16)-SUM($F$27:F2071)</f>
        <v>8937.7636714114851</v>
      </c>
      <c r="K2071" s="10">
        <f t="shared" si="599"/>
        <v>-1.1043234874991148E-3</v>
      </c>
      <c r="L2071" s="10">
        <f>+H2071/SUM(F$27:F2071)-1</f>
        <v>0.15485033490912037</v>
      </c>
      <c r="M2071">
        <v>8.3450000000000006</v>
      </c>
      <c r="R2071">
        <f t="shared" si="600"/>
        <v>7054.6059589913857</v>
      </c>
      <c r="S2071">
        <f t="shared" si="601"/>
        <v>6766.7792645399986</v>
      </c>
      <c r="T2071" s="5">
        <f t="shared" si="588"/>
        <v>0</v>
      </c>
      <c r="U2071" s="6">
        <f>+S2071+SUM($D$17:$E$17)-SUM($Q$27:Q2071)</f>
        <v>7889.7629487505264</v>
      </c>
      <c r="V2071" s="10">
        <f t="shared" si="589"/>
        <v>5.684814474443467E-3</v>
      </c>
      <c r="W2071" s="10">
        <f>+S2071/SUM(Q$27:Q2071)-1</f>
        <v>0.23548641712684337</v>
      </c>
      <c r="X2071">
        <v>5.1660000000000004</v>
      </c>
      <c r="AC2071">
        <f t="shared" si="602"/>
        <v>13519.604869734747</v>
      </c>
      <c r="AD2071">
        <f t="shared" si="603"/>
        <v>13299.438667939459</v>
      </c>
      <c r="AE2071" s="5">
        <f t="shared" si="590"/>
        <v>0</v>
      </c>
      <c r="AF2071" s="6">
        <f>+AD2071+SUM($D$18:$E$18)-SUM($AB$27:AB2071)</f>
        <v>15320.593299518403</v>
      </c>
      <c r="AG2071" s="10">
        <f t="shared" si="591"/>
        <v>1.0092358291500236E-3</v>
      </c>
      <c r="AH2071" s="10">
        <f>+AD2071/SUM(AB$27:AB2071)-1</f>
        <v>0.34898542080181061</v>
      </c>
      <c r="AI2071" s="6">
        <f t="shared" si="592"/>
        <v>0</v>
      </c>
      <c r="AL2071" s="6">
        <f t="shared" si="593"/>
        <v>0</v>
      </c>
      <c r="AM2071" s="6">
        <f t="shared" si="594"/>
        <v>28263.172548861854</v>
      </c>
      <c r="AN2071" s="6">
        <f t="shared" si="595"/>
        <v>27656.545182838301</v>
      </c>
      <c r="AO2071" s="5">
        <f t="shared" si="596"/>
        <v>0</v>
      </c>
      <c r="AP2071" s="6">
        <f>+AN2071+SUM($D$16:$E$18)-SUM($AL$27:AL2071)</f>
        <v>32148.119919680412</v>
      </c>
      <c r="AQ2071" s="10">
        <f t="shared" si="604"/>
        <v>1.5628320208866953E-3</v>
      </c>
      <c r="AR2071" s="10">
        <f>+AN2071/SUM(AL$27:AL2071)-1</f>
        <v>0.26237029136670476</v>
      </c>
    </row>
    <row r="2072" spans="1:44" x14ac:dyDescent="0.25">
      <c r="A2072" s="1">
        <v>43263</v>
      </c>
      <c r="B2072">
        <v>9.2420000000000009</v>
      </c>
      <c r="G2072">
        <f t="shared" si="597"/>
        <v>7708.9807135489646</v>
      </c>
      <c r="H2072">
        <f t="shared" si="598"/>
        <v>7610.0894389039331</v>
      </c>
      <c r="I2072" s="5">
        <f t="shared" si="587"/>
        <v>0</v>
      </c>
      <c r="J2072" s="6">
        <f>+H2072+SUM($D$16:$E$16)-SUM($F$27:F2072)</f>
        <v>8957.525859956575</v>
      </c>
      <c r="K2072" s="10">
        <f t="shared" si="599"/>
        <v>2.2110887322184247E-3</v>
      </c>
      <c r="L2072" s="10">
        <f>+H2072/SUM(F$27:F2072)-1</f>
        <v>0.15785710514537787</v>
      </c>
      <c r="M2072">
        <v>8.3239999999999998</v>
      </c>
      <c r="R2072">
        <f t="shared" si="600"/>
        <v>7036.8532058291539</v>
      </c>
      <c r="S2072">
        <f t="shared" si="601"/>
        <v>6749.7508206148523</v>
      </c>
      <c r="T2072" s="5">
        <f t="shared" si="588"/>
        <v>0</v>
      </c>
      <c r="U2072" s="6">
        <f>+S2072+SUM($D$17:$E$17)-SUM($Q$27:Q2072)</f>
        <v>7872.7345048253801</v>
      </c>
      <c r="V2072" s="10">
        <f t="shared" si="589"/>
        <v>-2.1582960141841578E-3</v>
      </c>
      <c r="W2072" s="10">
        <f>+S2072/SUM(Q$27:Q2072)-1</f>
        <v>0.23237734405797994</v>
      </c>
      <c r="X2072">
        <v>5.18</v>
      </c>
      <c r="AC2072">
        <f t="shared" si="602"/>
        <v>13556.243365316683</v>
      </c>
      <c r="AD2072">
        <f t="shared" si="603"/>
        <v>13335.480507147966</v>
      </c>
      <c r="AE2072" s="5">
        <f t="shared" si="590"/>
        <v>0</v>
      </c>
      <c r="AF2072" s="6">
        <f>+AD2072+SUM($D$18:$E$18)-SUM($AB$27:AB2072)</f>
        <v>15356.635138726908</v>
      </c>
      <c r="AG2072" s="10">
        <f t="shared" si="591"/>
        <v>2.3525093646104001E-3</v>
      </c>
      <c r="AH2072" s="10">
        <f>+AD2072/SUM(AB$27:AB2072)-1</f>
        <v>0.35264120785005382</v>
      </c>
      <c r="AI2072" s="6">
        <f t="shared" si="592"/>
        <v>0</v>
      </c>
      <c r="AL2072" s="6">
        <f t="shared" si="593"/>
        <v>0</v>
      </c>
      <c r="AM2072" s="6">
        <f t="shared" si="594"/>
        <v>28302.077284694802</v>
      </c>
      <c r="AN2072" s="6">
        <f t="shared" si="595"/>
        <v>27695.320766666751</v>
      </c>
      <c r="AO2072" s="5">
        <f t="shared" si="596"/>
        <v>0</v>
      </c>
      <c r="AP2072" s="6">
        <f>+AN2072+SUM($D$16:$E$18)-SUM($AL$27:AL2072)</f>
        <v>32186.895503508862</v>
      </c>
      <c r="AQ2072" s="10">
        <f t="shared" si="604"/>
        <v>1.2061540122820791E-3</v>
      </c>
      <c r="AR2072" s="10">
        <f>+AN2072/SUM(AL$27:AL2072)-1</f>
        <v>0.2641401850657128</v>
      </c>
    </row>
    <row r="2073" spans="1:44" x14ac:dyDescent="0.25">
      <c r="A2073" s="1">
        <v>43264</v>
      </c>
      <c r="B2073">
        <v>9.2170000000000005</v>
      </c>
      <c r="G2073">
        <f t="shared" si="597"/>
        <v>7688.127595410172</v>
      </c>
      <c r="H2073">
        <f t="shared" si="598"/>
        <v>7589.5038258361337</v>
      </c>
      <c r="I2073" s="5">
        <f t="shared" si="587"/>
        <v>0</v>
      </c>
      <c r="J2073" s="6">
        <f>+H2073+SUM($D$16:$E$16)-SUM($F$27:F2073)</f>
        <v>8936.9402468887747</v>
      </c>
      <c r="K2073" s="10">
        <f t="shared" si="599"/>
        <v>-2.2981360466761691E-3</v>
      </c>
      <c r="L2073" s="10">
        <f>+H2073/SUM(F$27:F2073)-1</f>
        <v>0.15472505281594318</v>
      </c>
      <c r="M2073">
        <v>8.3469999999999995</v>
      </c>
      <c r="R2073">
        <f t="shared" si="600"/>
        <v>7056.2966973877883</v>
      </c>
      <c r="S2073">
        <f t="shared" si="601"/>
        <v>6768.4010211042978</v>
      </c>
      <c r="T2073" s="5">
        <f t="shared" si="588"/>
        <v>0</v>
      </c>
      <c r="U2073" s="6">
        <f>+S2073+SUM($D$17:$E$17)-SUM($Q$27:Q2073)</f>
        <v>7891.3847053148265</v>
      </c>
      <c r="V2073" s="10">
        <f t="shared" si="589"/>
        <v>2.368960934477693E-3</v>
      </c>
      <c r="W2073" s="10">
        <f>+S2073/SUM(Q$27:Q2073)-1</f>
        <v>0.23578251932387784</v>
      </c>
      <c r="X2073">
        <v>5.1769999999999996</v>
      </c>
      <c r="AC2073">
        <f t="shared" si="602"/>
        <v>13548.392259120554</v>
      </c>
      <c r="AD2073">
        <f t="shared" si="603"/>
        <v>13327.757255889001</v>
      </c>
      <c r="AE2073" s="5">
        <f t="shared" si="590"/>
        <v>0</v>
      </c>
      <c r="AF2073" s="6">
        <f>+AD2073+SUM($D$18:$E$18)-SUM($AB$27:AB2073)</f>
        <v>15348.911887467946</v>
      </c>
      <c r="AG2073" s="10">
        <f t="shared" si="591"/>
        <v>-5.0292601140755622E-4</v>
      </c>
      <c r="AH2073" s="10">
        <f>+AD2073/SUM(AB$27:AB2073)-1</f>
        <v>0.35185782491114459</v>
      </c>
      <c r="AI2073" s="6">
        <f t="shared" si="592"/>
        <v>0</v>
      </c>
      <c r="AL2073" s="6">
        <f t="shared" si="593"/>
        <v>0</v>
      </c>
      <c r="AM2073" s="6">
        <f t="shared" si="594"/>
        <v>28292.816551918513</v>
      </c>
      <c r="AN2073" s="6">
        <f t="shared" si="595"/>
        <v>27685.662102829432</v>
      </c>
      <c r="AO2073" s="5">
        <f t="shared" si="596"/>
        <v>0</v>
      </c>
      <c r="AP2073" s="6">
        <f>+AN2073+SUM($D$16:$E$18)-SUM($AL$27:AL2073)</f>
        <v>32177.236839671543</v>
      </c>
      <c r="AQ2073" s="10">
        <f t="shared" si="604"/>
        <v>-3.0008062866038188E-4</v>
      </c>
      <c r="AR2073" s="10">
        <f>+AN2073/SUM(AL$27:AL2073)-1</f>
        <v>0.26369931979487271</v>
      </c>
    </row>
    <row r="2074" spans="1:44" x14ac:dyDescent="0.25">
      <c r="A2074" s="1">
        <v>43265</v>
      </c>
      <c r="B2074">
        <v>9.2210000000000001</v>
      </c>
      <c r="G2074">
        <f t="shared" si="597"/>
        <v>7691.4640943123777</v>
      </c>
      <c r="H2074">
        <f t="shared" si="598"/>
        <v>7592.7975239269808</v>
      </c>
      <c r="I2074" s="5">
        <f t="shared" si="587"/>
        <v>0</v>
      </c>
      <c r="J2074" s="6">
        <f>+H2074+SUM($D$16:$E$16)-SUM($F$27:F2074)</f>
        <v>8940.23394497962</v>
      </c>
      <c r="K2074" s="10">
        <f t="shared" si="599"/>
        <v>3.6854874261815773E-4</v>
      </c>
      <c r="L2074" s="10">
        <f>+H2074/SUM(F$27:F2074)-1</f>
        <v>0.15522618118865261</v>
      </c>
      <c r="M2074">
        <v>8.4179999999999993</v>
      </c>
      <c r="R2074">
        <f t="shared" si="600"/>
        <v>7116.3179104600931</v>
      </c>
      <c r="S2074">
        <f t="shared" si="601"/>
        <v>6825.9733791369326</v>
      </c>
      <c r="T2074" s="5">
        <f t="shared" si="588"/>
        <v>0</v>
      </c>
      <c r="U2074" s="6">
        <f>+S2074+SUM($D$17:$E$17)-SUM($Q$27:Q2074)</f>
        <v>7948.9570633474605</v>
      </c>
      <c r="V2074" s="10">
        <f t="shared" si="589"/>
        <v>7.2955964235097426E-3</v>
      </c>
      <c r="W2074" s="10">
        <f>+S2074/SUM(Q$27:Q2074)-1</f>
        <v>0.24629414731860599</v>
      </c>
      <c r="X2074">
        <v>5.242</v>
      </c>
      <c r="AC2074">
        <f t="shared" si="602"/>
        <v>13718.499560036693</v>
      </c>
      <c r="AD2074">
        <f t="shared" si="603"/>
        <v>13495.094366499932</v>
      </c>
      <c r="AE2074" s="5">
        <f t="shared" si="590"/>
        <v>0</v>
      </c>
      <c r="AF2074" s="6">
        <f>+AD2074+SUM($D$18:$E$18)-SUM($AB$27:AB2074)</f>
        <v>15516.248998078876</v>
      </c>
      <c r="AG2074" s="10">
        <f t="shared" si="591"/>
        <v>1.0902213253797921E-2</v>
      </c>
      <c r="AH2074" s="10">
        <f>+AD2074/SUM(AB$27:AB2074)-1</f>
        <v>0.36883112192084622</v>
      </c>
      <c r="AI2074" s="6">
        <f t="shared" si="592"/>
        <v>0</v>
      </c>
      <c r="AL2074" s="6">
        <f t="shared" si="593"/>
        <v>0</v>
      </c>
      <c r="AM2074" s="6">
        <f t="shared" si="594"/>
        <v>28526.281564809164</v>
      </c>
      <c r="AN2074" s="6">
        <f t="shared" si="595"/>
        <v>27913.865269563845</v>
      </c>
      <c r="AO2074" s="5">
        <f t="shared" si="596"/>
        <v>0</v>
      </c>
      <c r="AP2074" s="6">
        <f>+AN2074+SUM($D$16:$E$18)-SUM($AL$27:AL2074)</f>
        <v>32405.440006405956</v>
      </c>
      <c r="AQ2074" s="10">
        <f t="shared" si="604"/>
        <v>7.0920684666453404E-3</v>
      </c>
      <c r="AR2074" s="10">
        <f>+AN2074/SUM(AL$27:AL2074)-1</f>
        <v>0.2741155484372011</v>
      </c>
    </row>
    <row r="2075" spans="1:44" x14ac:dyDescent="0.25">
      <c r="A2075" s="1">
        <v>43266</v>
      </c>
      <c r="B2075">
        <v>9.1590000000000007</v>
      </c>
      <c r="G2075">
        <f t="shared" si="597"/>
        <v>7639.748361328172</v>
      </c>
      <c r="H2075">
        <f t="shared" si="598"/>
        <v>7541.7452035188398</v>
      </c>
      <c r="I2075" s="5">
        <f t="shared" si="587"/>
        <v>0</v>
      </c>
      <c r="J2075" s="6">
        <f>+H2075+SUM($D$16:$E$16)-SUM($F$27:F2075)</f>
        <v>8889.1816245714799</v>
      </c>
      <c r="K2075" s="10">
        <f t="shared" si="599"/>
        <v>-5.710400949497374E-3</v>
      </c>
      <c r="L2075" s="10">
        <f>+H2075/SUM(F$27:F2075)-1</f>
        <v>0.14745869141165491</v>
      </c>
      <c r="M2075">
        <v>8.35</v>
      </c>
      <c r="R2075">
        <f t="shared" si="600"/>
        <v>7058.8328049823922</v>
      </c>
      <c r="S2075">
        <f t="shared" si="601"/>
        <v>6770.833655950747</v>
      </c>
      <c r="T2075" s="5">
        <f t="shared" si="588"/>
        <v>0</v>
      </c>
      <c r="U2075" s="6">
        <f>+S2075+SUM($D$17:$E$17)-SUM($Q$27:Q2075)</f>
        <v>7893.8173401612758</v>
      </c>
      <c r="V2075" s="10">
        <f t="shared" si="589"/>
        <v>-6.9367242453016731E-3</v>
      </c>
      <c r="W2075" s="10">
        <f>+S2075/SUM(Q$27:Q2075)-1</f>
        <v>0.23622667261942976</v>
      </c>
      <c r="X2075">
        <v>5.2709999999999999</v>
      </c>
      <c r="AC2075">
        <f t="shared" si="602"/>
        <v>13794.393586599277</v>
      </c>
      <c r="AD2075">
        <f t="shared" si="603"/>
        <v>13569.752462003271</v>
      </c>
      <c r="AE2075" s="5">
        <f t="shared" si="590"/>
        <v>0</v>
      </c>
      <c r="AF2075" s="6">
        <f>+AD2075+SUM($D$18:$E$18)-SUM($AB$27:AB2075)</f>
        <v>15590.907093582215</v>
      </c>
      <c r="AG2075" s="10">
        <f t="shared" si="591"/>
        <v>4.8116072069082083E-3</v>
      </c>
      <c r="AH2075" s="10">
        <f>+AD2075/SUM(AB$27:AB2075)-1</f>
        <v>0.37640382366363601</v>
      </c>
      <c r="AI2075" s="6">
        <f t="shared" si="592"/>
        <v>0</v>
      </c>
      <c r="AL2075" s="6">
        <f t="shared" si="593"/>
        <v>0</v>
      </c>
      <c r="AM2075" s="6">
        <f t="shared" si="594"/>
        <v>28492.974752909839</v>
      </c>
      <c r="AN2075" s="6">
        <f t="shared" si="595"/>
        <v>27882.331321472859</v>
      </c>
      <c r="AO2075" s="5">
        <f t="shared" si="596"/>
        <v>0</v>
      </c>
      <c r="AP2075" s="6">
        <f>+AN2075+SUM($D$16:$E$18)-SUM($AL$27:AL2075)</f>
        <v>32373.906058314966</v>
      </c>
      <c r="AQ2075" s="10">
        <f t="shared" si="604"/>
        <v>-9.7310661681360155E-4</v>
      </c>
      <c r="AR2075" s="10">
        <f>+AN2075/SUM(AL$27:AL2075)-1</f>
        <v>0.27267619587250458</v>
      </c>
    </row>
    <row r="2076" spans="1:44" x14ac:dyDescent="0.25">
      <c r="A2076" s="1">
        <v>43269</v>
      </c>
      <c r="B2076">
        <v>9.1059999999999999</v>
      </c>
      <c r="G2076">
        <f t="shared" si="597"/>
        <v>7595.5397508739297</v>
      </c>
      <c r="H2076">
        <f t="shared" si="598"/>
        <v>7498.1037038151053</v>
      </c>
      <c r="I2076" s="5">
        <f t="shared" ref="I2076:I2139" si="605">+C2076*(MAX($A:$A)-$A2076)</f>
        <v>0</v>
      </c>
      <c r="J2076" s="6">
        <f>+H2076+SUM($D$16:$E$16)-SUM($F$27:F2076)</f>
        <v>8845.5401248677445</v>
      </c>
      <c r="K2076" s="10">
        <f t="shared" si="599"/>
        <v>-4.9095070330322788E-3</v>
      </c>
      <c r="L2076" s="10">
        <f>+H2076/SUM(F$27:F2076)-1</f>
        <v>0.14081874047325349</v>
      </c>
      <c r="M2076">
        <v>8.2940000000000005</v>
      </c>
      <c r="R2076">
        <f t="shared" si="600"/>
        <v>7011.4921298831105</v>
      </c>
      <c r="S2076">
        <f t="shared" si="601"/>
        <v>6725.4244721503601</v>
      </c>
      <c r="T2076" s="5">
        <f t="shared" ref="T2076:T2139" si="606">+N2076*(MAX($A:$A)-$A2076)</f>
        <v>0</v>
      </c>
      <c r="U2076" s="6">
        <f>+S2076+SUM($D$17:$E$17)-SUM($Q$27:Q2076)</f>
        <v>7848.4081563608879</v>
      </c>
      <c r="V2076" s="10">
        <f t="shared" ref="V2076:V2139" si="607">+U2076/U2075-1</f>
        <v>-5.7524999431339818E-3</v>
      </c>
      <c r="W2076" s="10">
        <f>+S2076/SUM(Q$27:Q2076)-1</f>
        <v>0.22793581110246142</v>
      </c>
      <c r="X2076">
        <v>5.2210000000000001</v>
      </c>
      <c r="AC2076">
        <f t="shared" si="602"/>
        <v>13663.541816663788</v>
      </c>
      <c r="AD2076">
        <f t="shared" si="603"/>
        <v>13441.031607687171</v>
      </c>
      <c r="AE2076" s="5">
        <f t="shared" ref="AE2076:AE2139" si="608">+Y2076*(MAX($A:$A)-$A2076)</f>
        <v>0</v>
      </c>
      <c r="AF2076" s="6">
        <f>+AD2076+SUM($D$18:$E$18)-SUM($AB$27:AB2076)</f>
        <v>15462.186239266115</v>
      </c>
      <c r="AG2076" s="10">
        <f t="shared" ref="AG2076:AG2139" si="609">+AF2076/AF2075-1</f>
        <v>-8.256149147927716E-3</v>
      </c>
      <c r="AH2076" s="10">
        <f>+AD2076/SUM(AB$27:AB2076)-1</f>
        <v>0.36334744134848118</v>
      </c>
      <c r="AI2076" s="6">
        <f t="shared" ref="AI2076:AI2139" si="610">+C2076+N2076+Y2076</f>
        <v>0</v>
      </c>
      <c r="AL2076" s="6">
        <f t="shared" ref="AL2076:AL2139" si="611">+F2076+Q2076+AB2076</f>
        <v>0</v>
      </c>
      <c r="AM2076" s="6">
        <f t="shared" ref="AM2076:AM2139" si="612">+G2076+R2076+AC2076</f>
        <v>28270.573697420827</v>
      </c>
      <c r="AN2076" s="6">
        <f t="shared" ref="AN2076:AN2139" si="613">+H2076+S2076+AD2076</f>
        <v>27664.559783652636</v>
      </c>
      <c r="AO2076" s="5">
        <f t="shared" ref="AO2076:AO2139" si="614">+AI2076*(MAX($A:$A)-$A2076)</f>
        <v>0</v>
      </c>
      <c r="AP2076" s="6">
        <f>+AN2076+SUM($D$16:$E$18)-SUM($AL$27:AL2076)</f>
        <v>32156.134520494747</v>
      </c>
      <c r="AQ2076" s="10">
        <f t="shared" si="604"/>
        <v>-6.7267612820012257E-3</v>
      </c>
      <c r="AR2076" s="10">
        <f>+AN2076/SUM(AL$27:AL2076)-1</f>
        <v>0.26273611413662401</v>
      </c>
    </row>
    <row r="2077" spans="1:44" x14ac:dyDescent="0.25">
      <c r="A2077" s="1">
        <v>43270</v>
      </c>
      <c r="B2077">
        <v>8.968</v>
      </c>
      <c r="G2077">
        <f t="shared" ref="G2077:G2140" si="615">+(B2077/B2076*G2076)+F2077</f>
        <v>7480.4305387477925</v>
      </c>
      <c r="H2077">
        <f t="shared" ref="H2077:H2140" si="616">+($B2077/$B2076*H2076)+F2077</f>
        <v>7384.4711196808548</v>
      </c>
      <c r="I2077" s="5">
        <f t="shared" si="605"/>
        <v>0</v>
      </c>
      <c r="J2077" s="6">
        <f>+H2077+SUM($D$16:$E$16)-SUM($F$27:F2077)</f>
        <v>8731.9075407334967</v>
      </c>
      <c r="K2077" s="10">
        <f t="shared" ref="K2077:K2140" si="617">+J2077/J2076-1</f>
        <v>-1.2846313795444653E-2</v>
      </c>
      <c r="L2077" s="10">
        <f>+H2077/SUM(F$27:F2077)-1</f>
        <v>0.1235298116147745</v>
      </c>
      <c r="M2077">
        <v>8.2200000000000006</v>
      </c>
      <c r="R2077">
        <f t="shared" ref="R2077:R2140" si="618">+($M2077/$M2076*R2076)+N2077</f>
        <v>6948.9348092162008</v>
      </c>
      <c r="S2077">
        <f t="shared" ref="S2077:S2140" si="619">+($M2077/$M2076*S2076)+Q2077</f>
        <v>6665.419479271276</v>
      </c>
      <c r="T2077" s="5">
        <f t="shared" si="606"/>
        <v>0</v>
      </c>
      <c r="U2077" s="6">
        <f>+S2077+SUM($D$17:$E$17)-SUM($Q$27:Q2077)</f>
        <v>7788.4031634818048</v>
      </c>
      <c r="V2077" s="10">
        <f t="shared" si="607"/>
        <v>-7.6454985117524465E-3</v>
      </c>
      <c r="W2077" s="10">
        <f>+S2077/SUM(Q$27:Q2077)-1</f>
        <v>0.21698002981218134</v>
      </c>
      <c r="X2077">
        <v>5.242</v>
      </c>
      <c r="AC2077">
        <f t="shared" ref="AC2077:AC2140" si="620">+(X2077/X2076*AC2076)+AB2077</f>
        <v>13718.499560036693</v>
      </c>
      <c r="AD2077">
        <f t="shared" ref="AD2077:AD2140" si="621">+($X2077/$X2076*AD2076)+AB2077</f>
        <v>13495.094366499932</v>
      </c>
      <c r="AE2077" s="5">
        <f t="shared" si="608"/>
        <v>0</v>
      </c>
      <c r="AF2077" s="6">
        <f>+AD2077+SUM($D$18:$E$18)-SUM($AB$27:AB2077)</f>
        <v>15516.248998078876</v>
      </c>
      <c r="AG2077" s="10">
        <f t="shared" si="609"/>
        <v>3.4964498536091959E-3</v>
      </c>
      <c r="AH2077" s="10">
        <f>+AD2077/SUM(AB$27:AB2077)-1</f>
        <v>0.36883112192084622</v>
      </c>
      <c r="AI2077" s="6">
        <f t="shared" si="610"/>
        <v>0</v>
      </c>
      <c r="AL2077" s="6">
        <f t="shared" si="611"/>
        <v>0</v>
      </c>
      <c r="AM2077" s="6">
        <f t="shared" si="612"/>
        <v>28147.864908000687</v>
      </c>
      <c r="AN2077" s="6">
        <f t="shared" si="613"/>
        <v>27544.984965452062</v>
      </c>
      <c r="AO2077" s="5">
        <f t="shared" si="614"/>
        <v>0</v>
      </c>
      <c r="AP2077" s="6">
        <f>+AN2077+SUM($D$16:$E$18)-SUM($AL$27:AL2077)</f>
        <v>32036.559702294177</v>
      </c>
      <c r="AQ2077" s="10">
        <f t="shared" ref="AQ2077:AQ2140" si="622">+AP2077/AP2076-1</f>
        <v>-3.7185694108959888E-3</v>
      </c>
      <c r="AR2077" s="10">
        <f>+AN2077/SUM(AL$27:AL2077)-1</f>
        <v>0.25727817652749518</v>
      </c>
    </row>
    <row r="2078" spans="1:44" x14ac:dyDescent="0.25">
      <c r="A2078" s="1">
        <v>43271</v>
      </c>
      <c r="B2078">
        <v>9.0250000000000004</v>
      </c>
      <c r="G2078">
        <f t="shared" si="615"/>
        <v>7527.9756481042414</v>
      </c>
      <c r="H2078">
        <f t="shared" si="616"/>
        <v>7431.4063174754374</v>
      </c>
      <c r="I2078" s="5">
        <f t="shared" si="605"/>
        <v>0</v>
      </c>
      <c r="J2078" s="6">
        <f>+H2078+SUM($D$16:$E$16)-SUM($F$27:F2078)</f>
        <v>8778.8427385280775</v>
      </c>
      <c r="K2078" s="10">
        <f t="shared" si="617"/>
        <v>5.3751368272776379E-3</v>
      </c>
      <c r="L2078" s="10">
        <f>+H2078/SUM(F$27:F2078)-1</f>
        <v>0.13067089092588557</v>
      </c>
      <c r="M2078">
        <v>8.2289999999999992</v>
      </c>
      <c r="R2078">
        <f t="shared" si="618"/>
        <v>6956.5431320000125</v>
      </c>
      <c r="S2078">
        <f t="shared" si="619"/>
        <v>6672.7173838106228</v>
      </c>
      <c r="T2078" s="5">
        <f t="shared" si="606"/>
        <v>0</v>
      </c>
      <c r="U2078" s="6">
        <f>+S2078+SUM($D$17:$E$17)-SUM($Q$27:Q2078)</f>
        <v>7795.7010680211506</v>
      </c>
      <c r="V2078" s="10">
        <f t="shared" si="607"/>
        <v>9.3702192685207741E-4</v>
      </c>
      <c r="W2078" s="10">
        <f>+S2078/SUM(Q$27:Q2078)-1</f>
        <v>0.21831248969883688</v>
      </c>
      <c r="X2078">
        <v>5.2560000000000002</v>
      </c>
      <c r="AC2078">
        <f t="shared" si="620"/>
        <v>13755.13805561863</v>
      </c>
      <c r="AD2078">
        <f t="shared" si="621"/>
        <v>13531.136205708441</v>
      </c>
      <c r="AE2078" s="5">
        <f t="shared" si="608"/>
        <v>0</v>
      </c>
      <c r="AF2078" s="6">
        <f>+AD2078+SUM($D$18:$E$18)-SUM($AB$27:AB2078)</f>
        <v>15552.290837287384</v>
      </c>
      <c r="AG2078" s="10">
        <f t="shared" si="609"/>
        <v>2.3228448585075334E-3</v>
      </c>
      <c r="AH2078" s="10">
        <f>+AD2078/SUM(AB$27:AB2078)-1</f>
        <v>0.37248690896908965</v>
      </c>
      <c r="AI2078" s="6">
        <f t="shared" si="610"/>
        <v>0</v>
      </c>
      <c r="AL2078" s="6">
        <f t="shared" si="611"/>
        <v>0</v>
      </c>
      <c r="AM2078" s="6">
        <f t="shared" si="612"/>
        <v>28239.656835722883</v>
      </c>
      <c r="AN2078" s="6">
        <f t="shared" si="613"/>
        <v>27635.259906994499</v>
      </c>
      <c r="AO2078" s="5">
        <f t="shared" si="614"/>
        <v>0</v>
      </c>
      <c r="AP2078" s="6">
        <f>+AN2078+SUM($D$16:$E$18)-SUM($AL$27:AL2078)</f>
        <v>32126.83464383661</v>
      </c>
      <c r="AQ2078" s="10">
        <f t="shared" si="622"/>
        <v>2.8178725300509466E-3</v>
      </c>
      <c r="AR2078" s="10">
        <f>+AN2078/SUM(AL$27:AL2078)-1</f>
        <v>0.26139873473549424</v>
      </c>
    </row>
    <row r="2079" spans="1:44" x14ac:dyDescent="0.25">
      <c r="A2079" s="1">
        <v>43272</v>
      </c>
      <c r="B2079">
        <v>8.9060000000000006</v>
      </c>
      <c r="G2079">
        <f t="shared" si="615"/>
        <v>7428.7148057635868</v>
      </c>
      <c r="H2079">
        <f t="shared" si="616"/>
        <v>7333.4187992727138</v>
      </c>
      <c r="I2079" s="5">
        <f t="shared" si="605"/>
        <v>0</v>
      </c>
      <c r="J2079" s="6">
        <f>+H2079+SUM($D$16:$E$16)-SUM($F$27:F2079)</f>
        <v>8680.855220325353</v>
      </c>
      <c r="K2079" s="10">
        <f t="shared" si="617"/>
        <v>-1.1161780786057673E-2</v>
      </c>
      <c r="L2079" s="10">
        <f>+H2079/SUM(F$27:F2079)-1</f>
        <v>0.11576232183777679</v>
      </c>
      <c r="M2079">
        <v>8.1560000000000006</v>
      </c>
      <c r="R2079">
        <f t="shared" si="618"/>
        <v>6894.8311805313051</v>
      </c>
      <c r="S2079">
        <f t="shared" si="619"/>
        <v>6613.5232692136897</v>
      </c>
      <c r="T2079" s="5">
        <f t="shared" si="606"/>
        <v>0</v>
      </c>
      <c r="U2079" s="6">
        <f>+S2079+SUM($D$17:$E$17)-SUM($Q$27:Q2079)</f>
        <v>7736.5069534242166</v>
      </c>
      <c r="V2079" s="10">
        <f t="shared" si="607"/>
        <v>-7.5931739917215468E-3</v>
      </c>
      <c r="W2079" s="10">
        <f>+S2079/SUM(Q$27:Q2079)-1</f>
        <v>0.20750475950707448</v>
      </c>
      <c r="X2079">
        <v>5.2380000000000004</v>
      </c>
      <c r="AC2079">
        <f t="shared" si="620"/>
        <v>13708.031418441855</v>
      </c>
      <c r="AD2079">
        <f t="shared" si="621"/>
        <v>13484.796698154645</v>
      </c>
      <c r="AE2079" s="5">
        <f t="shared" si="608"/>
        <v>0</v>
      </c>
      <c r="AF2079" s="6">
        <f>+AD2079+SUM($D$18:$E$18)-SUM($AB$27:AB2079)</f>
        <v>15505.951329733589</v>
      </c>
      <c r="AG2079" s="10">
        <f t="shared" si="609"/>
        <v>-2.9795936842110793E-3</v>
      </c>
      <c r="AH2079" s="10">
        <f>+AD2079/SUM(AB$27:AB2079)-1</f>
        <v>0.36778661133563384</v>
      </c>
      <c r="AI2079" s="6">
        <f t="shared" si="610"/>
        <v>0</v>
      </c>
      <c r="AL2079" s="6">
        <f t="shared" si="611"/>
        <v>0</v>
      </c>
      <c r="AM2079" s="6">
        <f t="shared" si="612"/>
        <v>28031.577404736745</v>
      </c>
      <c r="AN2079" s="6">
        <f t="shared" si="613"/>
        <v>27431.73876664105</v>
      </c>
      <c r="AO2079" s="5">
        <f t="shared" si="614"/>
        <v>0</v>
      </c>
      <c r="AP2079" s="6">
        <f>+AN2079+SUM($D$16:$E$18)-SUM($AL$27:AL2079)</f>
        <v>31923.313503483161</v>
      </c>
      <c r="AQ2079" s="10">
        <f t="shared" si="622"/>
        <v>-6.3349266309524754E-3</v>
      </c>
      <c r="AR2079" s="10">
        <f>+AN2079/SUM(AL$27:AL2079)-1</f>
        <v>0.25210910584118484</v>
      </c>
    </row>
    <row r="2080" spans="1:44" x14ac:dyDescent="0.25">
      <c r="A2080" s="1">
        <v>43273</v>
      </c>
      <c r="B2080">
        <v>8.9469999999999992</v>
      </c>
      <c r="G2080">
        <f t="shared" si="615"/>
        <v>7462.9139195112066</v>
      </c>
      <c r="H2080">
        <f t="shared" si="616"/>
        <v>7367.1792047039035</v>
      </c>
      <c r="I2080" s="5">
        <f t="shared" si="605"/>
        <v>0</v>
      </c>
      <c r="J2080" s="6">
        <f>+H2080+SUM($D$16:$E$16)-SUM($F$27:F2080)</f>
        <v>8714.6156257565453</v>
      </c>
      <c r="K2080" s="10">
        <f t="shared" si="617"/>
        <v>3.8890644497959759E-3</v>
      </c>
      <c r="L2080" s="10">
        <f>+H2080/SUM(F$27:F2080)-1</f>
        <v>0.12089888765804946</v>
      </c>
      <c r="M2080">
        <v>8.2279999999999998</v>
      </c>
      <c r="R2080">
        <f t="shared" si="618"/>
        <v>6955.6977628018112</v>
      </c>
      <c r="S2080">
        <f t="shared" si="619"/>
        <v>6671.9065055284736</v>
      </c>
      <c r="T2080" s="5">
        <f t="shared" si="606"/>
        <v>0</v>
      </c>
      <c r="U2080" s="6">
        <f>+S2080+SUM($D$17:$E$17)-SUM($Q$27:Q2080)</f>
        <v>7794.8901897390015</v>
      </c>
      <c r="V2080" s="10">
        <f t="shared" si="607"/>
        <v>7.5464594895691128E-3</v>
      </c>
      <c r="W2080" s="10">
        <f>+S2080/SUM(Q$27:Q2080)-1</f>
        <v>0.21816443860031964</v>
      </c>
      <c r="X2080">
        <v>5.2610000000000001</v>
      </c>
      <c r="AC2080">
        <f t="shared" si="620"/>
        <v>13768.223232612178</v>
      </c>
      <c r="AD2080">
        <f t="shared" si="621"/>
        <v>13544.00829114005</v>
      </c>
      <c r="AE2080" s="5">
        <f t="shared" si="608"/>
        <v>0</v>
      </c>
      <c r="AF2080" s="6">
        <f>+AD2080+SUM($D$18:$E$18)-SUM($AB$27:AB2080)</f>
        <v>15565.162922718993</v>
      </c>
      <c r="AG2080" s="10">
        <f t="shared" si="609"/>
        <v>3.8186365819337098E-3</v>
      </c>
      <c r="AH2080" s="10">
        <f>+AD2080/SUM(AB$27:AB2080)-1</f>
        <v>0.37379254720060495</v>
      </c>
      <c r="AI2080" s="6">
        <f t="shared" si="610"/>
        <v>0</v>
      </c>
      <c r="AL2080" s="6">
        <f t="shared" si="611"/>
        <v>0</v>
      </c>
      <c r="AM2080" s="6">
        <f t="shared" si="612"/>
        <v>28186.834914925195</v>
      </c>
      <c r="AN2080" s="6">
        <f t="shared" si="613"/>
        <v>27583.094001372425</v>
      </c>
      <c r="AO2080" s="5">
        <f t="shared" si="614"/>
        <v>0</v>
      </c>
      <c r="AP2080" s="6">
        <f>+AN2080+SUM($D$16:$E$18)-SUM($AL$27:AL2080)</f>
        <v>32074.668738214536</v>
      </c>
      <c r="AQ2080" s="10">
        <f t="shared" si="622"/>
        <v>4.7412131799808854E-3</v>
      </c>
      <c r="AR2080" s="10">
        <f>+AN2080/SUM(AL$27:AL2080)-1</f>
        <v>0.25901764595364551</v>
      </c>
    </row>
    <row r="2081" spans="1:44" x14ac:dyDescent="0.25">
      <c r="A2081" s="1">
        <v>43276</v>
      </c>
      <c r="B2081">
        <v>8.7780000000000005</v>
      </c>
      <c r="G2081">
        <f t="shared" si="615"/>
        <v>7321.946840892967</v>
      </c>
      <c r="H2081">
        <f t="shared" si="616"/>
        <v>7228.0204603655829</v>
      </c>
      <c r="I2081" s="5">
        <f t="shared" si="605"/>
        <v>0</v>
      </c>
      <c r="J2081" s="6">
        <f>+H2081+SUM($D$16:$E$16)-SUM($F$27:F2081)</f>
        <v>8575.4568814182239</v>
      </c>
      <c r="K2081" s="10">
        <f t="shared" si="617"/>
        <v>-1.5968431691586016E-2</v>
      </c>
      <c r="L2081" s="10">
        <f>+H2081/SUM(F$27:F2081)-1</f>
        <v>9.9726213911071726E-2</v>
      </c>
      <c r="M2081">
        <v>8.07</v>
      </c>
      <c r="R2081">
        <f t="shared" si="618"/>
        <v>6822.1294294859772</v>
      </c>
      <c r="S2081">
        <f t="shared" si="619"/>
        <v>6543.7877369488069</v>
      </c>
      <c r="T2081" s="5">
        <f t="shared" si="606"/>
        <v>0</v>
      </c>
      <c r="U2081" s="6">
        <f>+S2081+SUM($D$17:$E$17)-SUM($Q$27:Q2081)</f>
        <v>7666.7714211593347</v>
      </c>
      <c r="V2081" s="10">
        <f t="shared" si="607"/>
        <v>-1.6436250602775537E-2</v>
      </c>
      <c r="W2081" s="10">
        <f>+S2081/SUM(Q$27:Q2081)-1</f>
        <v>0.19477236503458673</v>
      </c>
      <c r="X2081">
        <v>5.2130000000000001</v>
      </c>
      <c r="AC2081">
        <f t="shared" si="620"/>
        <v>13642.605533474109</v>
      </c>
      <c r="AD2081">
        <f t="shared" si="621"/>
        <v>13420.436270996594</v>
      </c>
      <c r="AE2081" s="5">
        <f t="shared" si="608"/>
        <v>0</v>
      </c>
      <c r="AF2081" s="6">
        <f>+AD2081+SUM($D$18:$E$18)-SUM($AB$27:AB2081)</f>
        <v>15441.590902575537</v>
      </c>
      <c r="AG2081" s="10">
        <f t="shared" si="609"/>
        <v>-7.9390123159642778E-3</v>
      </c>
      <c r="AH2081" s="10">
        <f>+AD2081/SUM(AB$27:AB2081)-1</f>
        <v>0.36125842017805621</v>
      </c>
      <c r="AI2081" s="6">
        <f t="shared" si="610"/>
        <v>0</v>
      </c>
      <c r="AL2081" s="6">
        <f t="shared" si="611"/>
        <v>0</v>
      </c>
      <c r="AM2081" s="6">
        <f t="shared" si="612"/>
        <v>27786.681803853055</v>
      </c>
      <c r="AN2081" s="6">
        <f t="shared" si="613"/>
        <v>27192.244468310982</v>
      </c>
      <c r="AO2081" s="5">
        <f t="shared" si="614"/>
        <v>0</v>
      </c>
      <c r="AP2081" s="6">
        <f>+AN2081+SUM($D$16:$E$18)-SUM($AL$27:AL2081)</f>
        <v>31683.81920515309</v>
      </c>
      <c r="AQ2081" s="10">
        <f t="shared" si="622"/>
        <v>-1.2185614019944002E-2</v>
      </c>
      <c r="AR2081" s="10">
        <f>+AN2081/SUM(AL$27:AL2081)-1</f>
        <v>0.24117749868762051</v>
      </c>
    </row>
    <row r="2082" spans="1:44" x14ac:dyDescent="0.25">
      <c r="A2082" s="1">
        <v>43277</v>
      </c>
      <c r="B2082">
        <v>8.7479999999999993</v>
      </c>
      <c r="G2082">
        <f t="shared" si="615"/>
        <v>7296.9230991264139</v>
      </c>
      <c r="H2082">
        <f t="shared" si="616"/>
        <v>7203.3177246842233</v>
      </c>
      <c r="I2082" s="5">
        <f t="shared" si="605"/>
        <v>0</v>
      </c>
      <c r="J2082" s="6">
        <f>+H2082+SUM($D$16:$E$16)-SUM($F$27:F2082)</f>
        <v>8550.7541457368643</v>
      </c>
      <c r="K2082" s="10">
        <f t="shared" si="617"/>
        <v>-2.8806320203051961E-3</v>
      </c>
      <c r="L2082" s="10">
        <f>+H2082/SUM(F$27:F2082)-1</f>
        <v>9.5967751115750177E-2</v>
      </c>
      <c r="M2082">
        <v>8.0739999999999998</v>
      </c>
      <c r="R2082">
        <f t="shared" si="618"/>
        <v>6825.5109062787833</v>
      </c>
      <c r="S2082">
        <f t="shared" si="619"/>
        <v>6547.0312500774062</v>
      </c>
      <c r="T2082" s="5">
        <f t="shared" si="606"/>
        <v>0</v>
      </c>
      <c r="U2082" s="6">
        <f>+S2082+SUM($D$17:$E$17)-SUM($Q$27:Q2082)</f>
        <v>7670.0149342879331</v>
      </c>
      <c r="V2082" s="10">
        <f t="shared" si="607"/>
        <v>4.2306114926637939E-4</v>
      </c>
      <c r="W2082" s="10">
        <f>+S2082/SUM(Q$27:Q2082)-1</f>
        <v>0.1953645694286561</v>
      </c>
      <c r="X2082">
        <v>5.21</v>
      </c>
      <c r="AC2082">
        <f t="shared" si="620"/>
        <v>13634.75442727798</v>
      </c>
      <c r="AD2082">
        <f t="shared" si="621"/>
        <v>13412.713019737628</v>
      </c>
      <c r="AE2082" s="5">
        <f t="shared" si="608"/>
        <v>0</v>
      </c>
      <c r="AF2082" s="6">
        <f>+AD2082+SUM($D$18:$E$18)-SUM($AB$27:AB2082)</f>
        <v>15433.867651316572</v>
      </c>
      <c r="AG2082" s="10">
        <f t="shared" si="609"/>
        <v>-5.001590385144139E-4</v>
      </c>
      <c r="AH2082" s="10">
        <f>+AD2082/SUM(AB$27:AB2082)-1</f>
        <v>0.36047503723914698</v>
      </c>
      <c r="AI2082" s="6">
        <f t="shared" si="610"/>
        <v>0</v>
      </c>
      <c r="AL2082" s="6">
        <f t="shared" si="611"/>
        <v>0</v>
      </c>
      <c r="AM2082" s="6">
        <f t="shared" si="612"/>
        <v>27757.188432683179</v>
      </c>
      <c r="AN2082" s="6">
        <f t="shared" si="613"/>
        <v>27163.061994499258</v>
      </c>
      <c r="AO2082" s="5">
        <f t="shared" si="614"/>
        <v>0</v>
      </c>
      <c r="AP2082" s="6">
        <f>+AN2082+SUM($D$16:$E$18)-SUM($AL$27:AL2082)</f>
        <v>31654.636731341368</v>
      </c>
      <c r="AQ2082" s="10">
        <f t="shared" si="622"/>
        <v>-9.2105290788224714E-4</v>
      </c>
      <c r="AR2082" s="10">
        <f>+AN2082/SUM(AL$27:AL2082)-1</f>
        <v>0.23984547808544598</v>
      </c>
    </row>
    <row r="2083" spans="1:44" x14ac:dyDescent="0.25">
      <c r="A2083" s="1">
        <v>43278</v>
      </c>
      <c r="B2083">
        <v>8.6739999999999995</v>
      </c>
      <c r="G2083">
        <f t="shared" si="615"/>
        <v>7235.1978694355867</v>
      </c>
      <c r="H2083">
        <f t="shared" si="616"/>
        <v>7142.3843100035383</v>
      </c>
      <c r="I2083" s="5">
        <f t="shared" si="605"/>
        <v>0</v>
      </c>
      <c r="J2083" s="6">
        <f>+H2083+SUM($D$16:$E$16)-SUM($F$27:F2083)</f>
        <v>8489.8207310561775</v>
      </c>
      <c r="K2083" s="10">
        <f t="shared" si="617"/>
        <v>-7.1260866167068837E-3</v>
      </c>
      <c r="L2083" s="10">
        <f>+H2083/SUM(F$27:F2083)-1</f>
        <v>8.669687622062372E-2</v>
      </c>
      <c r="M2083">
        <v>8.1310000000000002</v>
      </c>
      <c r="R2083">
        <f t="shared" si="618"/>
        <v>6873.696950576269</v>
      </c>
      <c r="S2083">
        <f t="shared" si="619"/>
        <v>6593.251312159945</v>
      </c>
      <c r="T2083" s="5">
        <f t="shared" si="606"/>
        <v>0</v>
      </c>
      <c r="U2083" s="6">
        <f>+S2083+SUM($D$17:$E$17)-SUM($Q$27:Q2083)</f>
        <v>7716.2349963704719</v>
      </c>
      <c r="V2083" s="10">
        <f t="shared" si="607"/>
        <v>6.0260719801101814E-3</v>
      </c>
      <c r="W2083" s="10">
        <f>+S2083/SUM(Q$27:Q2083)-1</f>
        <v>0.20380348204414211</v>
      </c>
      <c r="X2083">
        <v>5.2220000000000004</v>
      </c>
      <c r="AC2083">
        <f t="shared" si="620"/>
        <v>13666.158852062497</v>
      </c>
      <c r="AD2083">
        <f t="shared" si="621"/>
        <v>13443.606024773493</v>
      </c>
      <c r="AE2083" s="5">
        <f t="shared" si="608"/>
        <v>0</v>
      </c>
      <c r="AF2083" s="6">
        <f>+AD2083+SUM($D$18:$E$18)-SUM($AB$27:AB2083)</f>
        <v>15464.760656352437</v>
      </c>
      <c r="AG2083" s="10">
        <f t="shared" si="609"/>
        <v>2.0016372910409697E-3</v>
      </c>
      <c r="AH2083" s="10">
        <f>+AD2083/SUM(AB$27:AB2083)-1</f>
        <v>0.36360856899478433</v>
      </c>
      <c r="AI2083" s="6">
        <f t="shared" si="610"/>
        <v>0</v>
      </c>
      <c r="AL2083" s="6">
        <f t="shared" si="611"/>
        <v>0</v>
      </c>
      <c r="AM2083" s="6">
        <f t="shared" si="612"/>
        <v>27775.053672074355</v>
      </c>
      <c r="AN2083" s="6">
        <f t="shared" si="613"/>
        <v>27179.241646936978</v>
      </c>
      <c r="AO2083" s="5">
        <f t="shared" si="614"/>
        <v>0</v>
      </c>
      <c r="AP2083" s="6">
        <f>+AN2083+SUM($D$16:$E$18)-SUM($AL$27:AL2083)</f>
        <v>31670.816383779089</v>
      </c>
      <c r="AQ2083" s="10">
        <f t="shared" si="622"/>
        <v>5.11130567538709E-4</v>
      </c>
      <c r="AR2083" s="10">
        <f>+AN2083/SUM(AL$27:AL2083)-1</f>
        <v>0.24058399088330229</v>
      </c>
    </row>
    <row r="2084" spans="1:44" x14ac:dyDescent="0.25">
      <c r="A2084" s="1">
        <v>43279</v>
      </c>
      <c r="B2084">
        <v>8.6319999999999997</v>
      </c>
      <c r="G2084">
        <f t="shared" si="615"/>
        <v>7200.1646309624148</v>
      </c>
      <c r="H2084">
        <f t="shared" si="616"/>
        <v>7107.8004800496365</v>
      </c>
      <c r="I2084" s="5">
        <f t="shared" si="605"/>
        <v>0</v>
      </c>
      <c r="J2084" s="6">
        <f>+H2084+SUM($D$16:$E$16)-SUM($F$27:F2084)</f>
        <v>8455.2369011022784</v>
      </c>
      <c r="K2084" s="10">
        <f t="shared" si="617"/>
        <v>-4.0735642187814669E-3</v>
      </c>
      <c r="L2084" s="10">
        <f>+H2084/SUM(F$27:F2084)-1</f>
        <v>8.1435028307173862E-2</v>
      </c>
      <c r="M2084">
        <v>8.0549999999999997</v>
      </c>
      <c r="R2084">
        <f t="shared" si="618"/>
        <v>6809.4488915129559</v>
      </c>
      <c r="S2084">
        <f t="shared" si="619"/>
        <v>6531.6245627165608</v>
      </c>
      <c r="T2084" s="5">
        <f t="shared" si="606"/>
        <v>0</v>
      </c>
      <c r="U2084" s="6">
        <f>+S2084+SUM($D$17:$E$17)-SUM($Q$27:Q2084)</f>
        <v>7654.6082469270887</v>
      </c>
      <c r="V2084" s="10">
        <f t="shared" si="607"/>
        <v>-7.9866346051372661E-3</v>
      </c>
      <c r="W2084" s="10">
        <f>+S2084/SUM(Q$27:Q2084)-1</f>
        <v>0.19255159855682757</v>
      </c>
      <c r="X2084">
        <v>5.2290000000000001</v>
      </c>
      <c r="AC2084">
        <f t="shared" si="620"/>
        <v>13684.478099853464</v>
      </c>
      <c r="AD2084">
        <f t="shared" si="621"/>
        <v>13461.626944377746</v>
      </c>
      <c r="AE2084" s="5">
        <f t="shared" si="608"/>
        <v>0</v>
      </c>
      <c r="AF2084" s="6">
        <f>+AD2084+SUM($D$18:$E$18)-SUM($AB$27:AB2084)</f>
        <v>15482.781575956689</v>
      </c>
      <c r="AG2084" s="10">
        <f t="shared" si="609"/>
        <v>1.1652892666560444E-3</v>
      </c>
      <c r="AH2084" s="10">
        <f>+AD2084/SUM(AB$27:AB2084)-1</f>
        <v>0.36543646251890571</v>
      </c>
      <c r="AI2084" s="6">
        <f t="shared" si="610"/>
        <v>0</v>
      </c>
      <c r="AL2084" s="6">
        <f t="shared" si="611"/>
        <v>0</v>
      </c>
      <c r="AM2084" s="6">
        <f t="shared" si="612"/>
        <v>27694.091622328837</v>
      </c>
      <c r="AN2084" s="6">
        <f t="shared" si="613"/>
        <v>27101.051987143943</v>
      </c>
      <c r="AO2084" s="5">
        <f t="shared" si="614"/>
        <v>0</v>
      </c>
      <c r="AP2084" s="6">
        <f>+AN2084+SUM($D$16:$E$18)-SUM($AL$27:AL2084)</f>
        <v>31592.626723986057</v>
      </c>
      <c r="AQ2084" s="10">
        <f t="shared" si="622"/>
        <v>-2.4688236275802744E-3</v>
      </c>
      <c r="AR2084" s="10">
        <f>+AN2084/SUM(AL$27:AL2084)-1</f>
        <v>0.23701505980524251</v>
      </c>
    </row>
    <row r="2085" spans="1:44" x14ac:dyDescent="0.25">
      <c r="A2085" s="1">
        <v>43280</v>
      </c>
      <c r="B2085">
        <v>8.7379999999999995</v>
      </c>
      <c r="G2085">
        <f t="shared" si="615"/>
        <v>7288.5818518708957</v>
      </c>
      <c r="H2085">
        <f t="shared" si="616"/>
        <v>7195.0834794571037</v>
      </c>
      <c r="I2085" s="5">
        <f t="shared" si="605"/>
        <v>0</v>
      </c>
      <c r="J2085" s="6">
        <f>+H2085+SUM($D$16:$E$16)-SUM($F$27:F2085)</f>
        <v>8542.5199005097456</v>
      </c>
      <c r="K2085" s="10">
        <f t="shared" si="617"/>
        <v>1.0322951376571021E-2</v>
      </c>
      <c r="L2085" s="10">
        <f>+H2085/SUM(F$27:F2085)-1</f>
        <v>9.4714930183976254E-2</v>
      </c>
      <c r="M2085">
        <v>8.1300000000000008</v>
      </c>
      <c r="R2085">
        <f t="shared" si="618"/>
        <v>6872.8515813780687</v>
      </c>
      <c r="S2085">
        <f t="shared" si="619"/>
        <v>6592.4404338777958</v>
      </c>
      <c r="T2085" s="5">
        <f t="shared" si="606"/>
        <v>0</v>
      </c>
      <c r="U2085" s="6">
        <f>+S2085+SUM($D$17:$E$17)-SUM($Q$27:Q2085)</f>
        <v>7715.4241180883246</v>
      </c>
      <c r="V2085" s="10">
        <f t="shared" si="607"/>
        <v>7.9450011286534838E-3</v>
      </c>
      <c r="W2085" s="10">
        <f>+S2085/SUM(Q$27:Q2085)-1</f>
        <v>0.20365543094562488</v>
      </c>
      <c r="X2085">
        <v>5.2080000000000002</v>
      </c>
      <c r="AC2085">
        <f t="shared" si="620"/>
        <v>13629.52035648056</v>
      </c>
      <c r="AD2085">
        <f t="shared" si="621"/>
        <v>13407.564185564985</v>
      </c>
      <c r="AE2085" s="5">
        <f t="shared" si="608"/>
        <v>0</v>
      </c>
      <c r="AF2085" s="6">
        <f>+AD2085+SUM($D$18:$E$18)-SUM($AB$27:AB2085)</f>
        <v>15428.718817143928</v>
      </c>
      <c r="AG2085" s="10">
        <f t="shared" si="609"/>
        <v>-3.4917988442538794E-3</v>
      </c>
      <c r="AH2085" s="10">
        <f>+AD2085/SUM(AB$27:AB2085)-1</f>
        <v>0.3599527819465409</v>
      </c>
      <c r="AI2085" s="6">
        <f t="shared" si="610"/>
        <v>0</v>
      </c>
      <c r="AL2085" s="6">
        <f t="shared" si="611"/>
        <v>0</v>
      </c>
      <c r="AM2085" s="6">
        <f t="shared" si="612"/>
        <v>27790.953789729523</v>
      </c>
      <c r="AN2085" s="6">
        <f t="shared" si="613"/>
        <v>27195.088098899883</v>
      </c>
      <c r="AO2085" s="5">
        <f t="shared" si="614"/>
        <v>0</v>
      </c>
      <c r="AP2085" s="6">
        <f>+AN2085+SUM($D$16:$E$18)-SUM($AL$27:AL2085)</f>
        <v>31686.662835741994</v>
      </c>
      <c r="AQ2085" s="10">
        <f t="shared" si="622"/>
        <v>2.9765208375200913E-3</v>
      </c>
      <c r="AR2085" s="10">
        <f>+AN2085/SUM(AL$27:AL2085)-1</f>
        <v>0.24130729489865543</v>
      </c>
    </row>
    <row r="2086" spans="1:44" x14ac:dyDescent="0.25">
      <c r="A2086" s="1">
        <v>43283</v>
      </c>
      <c r="B2086">
        <v>8.7140000000000004</v>
      </c>
      <c r="G2086">
        <f t="shared" si="615"/>
        <v>7268.5628584576552</v>
      </c>
      <c r="H2086">
        <f t="shared" si="616"/>
        <v>7175.3212909120175</v>
      </c>
      <c r="I2086" s="5">
        <f t="shared" si="605"/>
        <v>0</v>
      </c>
      <c r="J2086" s="6">
        <f>+H2086+SUM($D$16:$E$16)-SUM($F$27:F2086)</f>
        <v>8522.7577119646594</v>
      </c>
      <c r="K2086" s="10">
        <f t="shared" si="617"/>
        <v>-2.313390987114583E-3</v>
      </c>
      <c r="L2086" s="10">
        <f>+H2086/SUM(F$27:F2086)-1</f>
        <v>9.1708159947719192E-2</v>
      </c>
      <c r="M2086">
        <v>8.0500000000000007</v>
      </c>
      <c r="R2086">
        <f t="shared" si="618"/>
        <v>6805.2220455219503</v>
      </c>
      <c r="S2086">
        <f t="shared" si="619"/>
        <v>6527.5701713058124</v>
      </c>
      <c r="T2086" s="5">
        <f t="shared" si="606"/>
        <v>0</v>
      </c>
      <c r="U2086" s="6">
        <f>+S2086+SUM($D$17:$E$17)-SUM($Q$27:Q2086)</f>
        <v>7650.5538555163394</v>
      </c>
      <c r="V2086" s="10">
        <f t="shared" si="607"/>
        <v>-8.4078673549391469E-3</v>
      </c>
      <c r="W2086" s="10">
        <f>+S2086/SUM(Q$27:Q2086)-1</f>
        <v>0.19181134306424119</v>
      </c>
      <c r="X2086">
        <v>5.218</v>
      </c>
      <c r="AC2086">
        <f t="shared" si="620"/>
        <v>13655.690710467656</v>
      </c>
      <c r="AD2086">
        <f t="shared" si="621"/>
        <v>13433.308356428202</v>
      </c>
      <c r="AE2086" s="5">
        <f t="shared" si="608"/>
        <v>0</v>
      </c>
      <c r="AF2086" s="6">
        <f>+AD2086+SUM($D$18:$E$18)-SUM($AB$27:AB2086)</f>
        <v>15454.462988007146</v>
      </c>
      <c r="AG2086" s="10">
        <f t="shared" si="609"/>
        <v>1.6685877271034322E-3</v>
      </c>
      <c r="AH2086" s="10">
        <f>+AD2086/SUM(AB$27:AB2086)-1</f>
        <v>0.36256405840957151</v>
      </c>
      <c r="AI2086" s="6">
        <f t="shared" si="610"/>
        <v>0</v>
      </c>
      <c r="AL2086" s="6">
        <f t="shared" si="611"/>
        <v>0</v>
      </c>
      <c r="AM2086" s="6">
        <f t="shared" si="612"/>
        <v>27729.475614447263</v>
      </c>
      <c r="AN2086" s="6">
        <f t="shared" si="613"/>
        <v>27136.199818646033</v>
      </c>
      <c r="AO2086" s="5">
        <f t="shared" si="614"/>
        <v>0</v>
      </c>
      <c r="AP2086" s="6">
        <f>+AN2086+SUM($D$16:$E$18)-SUM($AL$27:AL2086)</f>
        <v>31627.774555488144</v>
      </c>
      <c r="AQ2086" s="10">
        <f t="shared" si="622"/>
        <v>-1.8584563656677267E-3</v>
      </c>
      <c r="AR2086" s="10">
        <f>+AN2086/SUM(AL$27:AL2086)-1</f>
        <v>0.23861936641696402</v>
      </c>
    </row>
    <row r="2087" spans="1:44" x14ac:dyDescent="0.25">
      <c r="A2087" s="1">
        <v>43284</v>
      </c>
      <c r="B2087">
        <v>8.6609999999999996</v>
      </c>
      <c r="G2087">
        <f t="shared" si="615"/>
        <v>7224.3542480034139</v>
      </c>
      <c r="H2087">
        <f t="shared" si="616"/>
        <v>7131.6797912082829</v>
      </c>
      <c r="I2087" s="5">
        <f t="shared" si="605"/>
        <v>0</v>
      </c>
      <c r="J2087" s="6">
        <f>+H2087+SUM($D$16:$E$16)-SUM($F$27:F2087)</f>
        <v>8479.1162122609239</v>
      </c>
      <c r="K2087" s="10">
        <f t="shared" si="617"/>
        <v>-5.1205843435475629E-3</v>
      </c>
      <c r="L2087" s="10">
        <f>+H2087/SUM(F$27:F2087)-1</f>
        <v>8.5068209009317775E-2</v>
      </c>
      <c r="M2087">
        <v>8.0960000000000001</v>
      </c>
      <c r="R2087">
        <f t="shared" si="618"/>
        <v>6844.1090286392173</v>
      </c>
      <c r="S2087">
        <f t="shared" si="619"/>
        <v>6564.8705722847017</v>
      </c>
      <c r="T2087" s="5">
        <f t="shared" si="606"/>
        <v>0</v>
      </c>
      <c r="U2087" s="6">
        <f>+S2087+SUM($D$17:$E$17)-SUM($Q$27:Q2087)</f>
        <v>7687.8542564952286</v>
      </c>
      <c r="V2087" s="10">
        <f t="shared" si="607"/>
        <v>4.8755164244735916E-3</v>
      </c>
      <c r="W2087" s="10">
        <f>+S2087/SUM(Q$27:Q2087)-1</f>
        <v>0.19862169359603654</v>
      </c>
      <c r="X2087">
        <v>5.2320000000000002</v>
      </c>
      <c r="AC2087">
        <f t="shared" si="620"/>
        <v>13692.329206049593</v>
      </c>
      <c r="AD2087">
        <f t="shared" si="621"/>
        <v>13469.350195636711</v>
      </c>
      <c r="AE2087" s="5">
        <f t="shared" si="608"/>
        <v>0</v>
      </c>
      <c r="AF2087" s="6">
        <f>+AD2087+SUM($D$18:$E$18)-SUM($AB$27:AB2087)</f>
        <v>15490.504827215655</v>
      </c>
      <c r="AG2087" s="10">
        <f t="shared" si="609"/>
        <v>2.3321314520263758E-3</v>
      </c>
      <c r="AH2087" s="10">
        <f>+AD2087/SUM(AB$27:AB2087)-1</f>
        <v>0.36621984545781494</v>
      </c>
      <c r="AI2087" s="6">
        <f t="shared" si="610"/>
        <v>0</v>
      </c>
      <c r="AL2087" s="6">
        <f t="shared" si="611"/>
        <v>0</v>
      </c>
      <c r="AM2087" s="6">
        <f t="shared" si="612"/>
        <v>27760.792482692224</v>
      </c>
      <c r="AN2087" s="6">
        <f t="shared" si="613"/>
        <v>27165.900559129695</v>
      </c>
      <c r="AO2087" s="5">
        <f t="shared" si="614"/>
        <v>0</v>
      </c>
      <c r="AP2087" s="6">
        <f>+AN2087+SUM($D$16:$E$18)-SUM($AL$27:AL2087)</f>
        <v>31657.475295971806</v>
      </c>
      <c r="AQ2087" s="10">
        <f t="shared" si="622"/>
        <v>9.3907146174809775E-4</v>
      </c>
      <c r="AR2087" s="10">
        <f>+AN2087/SUM(AL$27:AL2087)-1</f>
        <v>0.23997504306313577</v>
      </c>
    </row>
    <row r="2088" spans="1:44" x14ac:dyDescent="0.25">
      <c r="A2088" s="1">
        <v>43285</v>
      </c>
      <c r="B2088">
        <v>8.6300000000000008</v>
      </c>
      <c r="G2088">
        <f t="shared" si="615"/>
        <v>7198.4963815113115</v>
      </c>
      <c r="H2088">
        <f t="shared" si="616"/>
        <v>7106.1536310042129</v>
      </c>
      <c r="I2088" s="5">
        <f t="shared" si="605"/>
        <v>0</v>
      </c>
      <c r="J2088" s="6">
        <f>+H2088+SUM($D$16:$E$16)-SUM($F$27:F2088)</f>
        <v>8453.5900520568539</v>
      </c>
      <c r="K2088" s="10">
        <f t="shared" si="617"/>
        <v>-3.0104741537990698E-3</v>
      </c>
      <c r="L2088" s="10">
        <f>+H2088/SUM(F$27:F2088)-1</f>
        <v>8.1184464120819033E-2</v>
      </c>
      <c r="M2088">
        <v>8.0779999999999994</v>
      </c>
      <c r="R2088">
        <f t="shared" si="618"/>
        <v>6828.8923830715894</v>
      </c>
      <c r="S2088">
        <f t="shared" si="619"/>
        <v>6550.2747632060045</v>
      </c>
      <c r="T2088" s="5">
        <f t="shared" si="606"/>
        <v>0</v>
      </c>
      <c r="U2088" s="6">
        <f>+S2088+SUM($D$17:$E$17)-SUM($Q$27:Q2088)</f>
        <v>7673.2584474165333</v>
      </c>
      <c r="V2088" s="10">
        <f t="shared" si="607"/>
        <v>-1.8985543419171025E-3</v>
      </c>
      <c r="W2088" s="10">
        <f>+S2088/SUM(Q$27:Q2088)-1</f>
        <v>0.19595677382272503</v>
      </c>
      <c r="X2088">
        <v>5.2480000000000002</v>
      </c>
      <c r="AC2088">
        <f t="shared" si="620"/>
        <v>13734.201772428949</v>
      </c>
      <c r="AD2088">
        <f t="shared" si="621"/>
        <v>13510.540869017861</v>
      </c>
      <c r="AE2088" s="5">
        <f t="shared" si="608"/>
        <v>0</v>
      </c>
      <c r="AF2088" s="6">
        <f>+AD2088+SUM($D$18:$E$18)-SUM($AB$27:AB2088)</f>
        <v>15531.695500596803</v>
      </c>
      <c r="AG2088" s="10">
        <f t="shared" si="609"/>
        <v>2.6590917365572064E-3</v>
      </c>
      <c r="AH2088" s="10">
        <f>+AD2088/SUM(AB$27:AB2088)-1</f>
        <v>0.37039788779866445</v>
      </c>
      <c r="AI2088" s="6">
        <f t="shared" si="610"/>
        <v>0</v>
      </c>
      <c r="AL2088" s="6">
        <f t="shared" si="611"/>
        <v>0</v>
      </c>
      <c r="AM2088" s="6">
        <f t="shared" si="612"/>
        <v>27761.590537011849</v>
      </c>
      <c r="AN2088" s="6">
        <f t="shared" si="613"/>
        <v>27166.969263228078</v>
      </c>
      <c r="AO2088" s="5">
        <f t="shared" si="614"/>
        <v>0</v>
      </c>
      <c r="AP2088" s="6">
        <f>+AN2088+SUM($D$16:$E$18)-SUM($AL$27:AL2088)</f>
        <v>31658.544000070189</v>
      </c>
      <c r="AQ2088" s="10">
        <f t="shared" si="622"/>
        <v>3.3758348964685325E-5</v>
      </c>
      <c r="AR2088" s="10">
        <f>+AN2088/SUM(AL$27:AL2088)-1</f>
        <v>0.24002382357043128</v>
      </c>
    </row>
    <row r="2089" spans="1:44" x14ac:dyDescent="0.25">
      <c r="A2089" s="1">
        <v>43286</v>
      </c>
      <c r="B2089">
        <v>8.593</v>
      </c>
      <c r="G2089">
        <f t="shared" si="615"/>
        <v>7167.6337666658974</v>
      </c>
      <c r="H2089">
        <f t="shared" si="616"/>
        <v>7075.6869236638695</v>
      </c>
      <c r="I2089" s="5">
        <f t="shared" si="605"/>
        <v>0</v>
      </c>
      <c r="J2089" s="6">
        <f>+H2089+SUM($D$16:$E$16)-SUM($F$27:F2089)</f>
        <v>8423.1233447165105</v>
      </c>
      <c r="K2089" s="10">
        <f t="shared" si="617"/>
        <v>-3.60399630840047E-3</v>
      </c>
      <c r="L2089" s="10">
        <f>+H2089/SUM(F$27:F2089)-1</f>
        <v>7.6549026673255804E-2</v>
      </c>
      <c r="M2089">
        <v>8.1300000000000008</v>
      </c>
      <c r="R2089">
        <f t="shared" si="618"/>
        <v>6872.8515813780668</v>
      </c>
      <c r="S2089">
        <f t="shared" si="619"/>
        <v>6592.440433877794</v>
      </c>
      <c r="T2089" s="5">
        <f t="shared" si="606"/>
        <v>0</v>
      </c>
      <c r="U2089" s="6">
        <f>+S2089+SUM($D$17:$E$17)-SUM($Q$27:Q2089)</f>
        <v>7715.4241180883209</v>
      </c>
      <c r="V2089" s="10">
        <f t="shared" si="607"/>
        <v>5.4951453754283897E-3</v>
      </c>
      <c r="W2089" s="10">
        <f>+S2089/SUM(Q$27:Q2089)-1</f>
        <v>0.20365543094562466</v>
      </c>
      <c r="X2089">
        <v>5.2590000000000003</v>
      </c>
      <c r="AC2089">
        <f t="shared" si="620"/>
        <v>13762.989161814758</v>
      </c>
      <c r="AD2089">
        <f t="shared" si="621"/>
        <v>13538.859456967404</v>
      </c>
      <c r="AE2089" s="5">
        <f t="shared" si="608"/>
        <v>0</v>
      </c>
      <c r="AF2089" s="6">
        <f>+AD2089+SUM($D$18:$E$18)-SUM($AB$27:AB2089)</f>
        <v>15560.014088546346</v>
      </c>
      <c r="AG2089" s="10">
        <f t="shared" si="609"/>
        <v>1.8232773072621722E-3</v>
      </c>
      <c r="AH2089" s="10">
        <f>+AD2089/SUM(AB$27:AB2089)-1</f>
        <v>0.37327029190799865</v>
      </c>
      <c r="AI2089" s="6">
        <f t="shared" si="610"/>
        <v>0</v>
      </c>
      <c r="AL2089" s="6">
        <f t="shared" si="611"/>
        <v>0</v>
      </c>
      <c r="AM2089" s="6">
        <f t="shared" si="612"/>
        <v>27803.474509858723</v>
      </c>
      <c r="AN2089" s="6">
        <f t="shared" si="613"/>
        <v>27206.986814509066</v>
      </c>
      <c r="AO2089" s="5">
        <f t="shared" si="614"/>
        <v>0</v>
      </c>
      <c r="AP2089" s="6">
        <f>+AN2089+SUM($D$16:$E$18)-SUM($AL$27:AL2089)</f>
        <v>31698.561551351177</v>
      </c>
      <c r="AQ2089" s="10">
        <f t="shared" si="622"/>
        <v>1.2640363776963426E-3</v>
      </c>
      <c r="AR2089" s="10">
        <f>+AN2089/SUM(AL$27:AL2089)-1</f>
        <v>0.24185040630288723</v>
      </c>
    </row>
    <row r="2090" spans="1:44" x14ac:dyDescent="0.25">
      <c r="A2090" s="1">
        <v>43287</v>
      </c>
      <c r="B2090">
        <v>8.6029999999999998</v>
      </c>
      <c r="G2090">
        <f t="shared" si="615"/>
        <v>7175.9750139214148</v>
      </c>
      <c r="H2090">
        <f t="shared" si="616"/>
        <v>7083.9211688909891</v>
      </c>
      <c r="I2090" s="5">
        <f t="shared" si="605"/>
        <v>0</v>
      </c>
      <c r="J2090" s="6">
        <f>+H2090+SUM($D$16:$E$16)-SUM($F$27:F2090)</f>
        <v>8431.3575899436291</v>
      </c>
      <c r="K2090" s="10">
        <f t="shared" si="617"/>
        <v>9.7757623747529721E-4</v>
      </c>
      <c r="L2090" s="10">
        <f>+H2090/SUM(F$27:F2090)-1</f>
        <v>7.7801847605029506E-2</v>
      </c>
      <c r="M2090">
        <v>8.1460000000000008</v>
      </c>
      <c r="R2090">
        <f t="shared" si="618"/>
        <v>6886.3774885492903</v>
      </c>
      <c r="S2090">
        <f t="shared" si="619"/>
        <v>6605.4144863921902</v>
      </c>
      <c r="T2090" s="5">
        <f t="shared" si="606"/>
        <v>0</v>
      </c>
      <c r="U2090" s="6">
        <f>+S2090+SUM($D$17:$E$17)-SUM($Q$27:Q2090)</f>
        <v>7728.398170602718</v>
      </c>
      <c r="V2090" s="10">
        <f t="shared" si="607"/>
        <v>1.6815734709878516E-3</v>
      </c>
      <c r="W2090" s="10">
        <f>+S2090/SUM(Q$27:Q2090)-1</f>
        <v>0.20602424852190127</v>
      </c>
      <c r="X2090">
        <v>5.2839999999999998</v>
      </c>
      <c r="AC2090">
        <f t="shared" si="620"/>
        <v>13828.4150467825</v>
      </c>
      <c r="AD2090">
        <f t="shared" si="621"/>
        <v>13603.219884125452</v>
      </c>
      <c r="AE2090" s="5">
        <f t="shared" si="608"/>
        <v>0</v>
      </c>
      <c r="AF2090" s="6">
        <f>+AD2090+SUM($D$18:$E$18)-SUM($AB$27:AB2090)</f>
        <v>15624.374515704394</v>
      </c>
      <c r="AG2090" s="10">
        <f t="shared" si="609"/>
        <v>4.1362704938310291E-3</v>
      </c>
      <c r="AH2090" s="10">
        <f>+AD2090/SUM(AB$27:AB2090)-1</f>
        <v>0.37979848306557584</v>
      </c>
      <c r="AI2090" s="6">
        <f t="shared" si="610"/>
        <v>0</v>
      </c>
      <c r="AL2090" s="6">
        <f t="shared" si="611"/>
        <v>0</v>
      </c>
      <c r="AM2090" s="6">
        <f t="shared" si="612"/>
        <v>27890.767549253207</v>
      </c>
      <c r="AN2090" s="6">
        <f t="shared" si="613"/>
        <v>27292.555539408633</v>
      </c>
      <c r="AO2090" s="5">
        <f t="shared" si="614"/>
        <v>0</v>
      </c>
      <c r="AP2090" s="6">
        <f>+AN2090+SUM($D$16:$E$18)-SUM($AL$27:AL2090)</f>
        <v>31784.130276250744</v>
      </c>
      <c r="AQ2090" s="10">
        <f t="shared" si="622"/>
        <v>2.6994513539975173E-3</v>
      </c>
      <c r="AR2090" s="10">
        <f>+AN2090/SUM(AL$27:AL2090)-1</f>
        <v>0.24575615141563456</v>
      </c>
    </row>
    <row r="2091" spans="1:44" x14ac:dyDescent="0.25">
      <c r="A2091" s="1">
        <v>43290</v>
      </c>
      <c r="B2091">
        <v>8.7439999999999998</v>
      </c>
      <c r="C2091">
        <f>+$C$16</f>
        <v>60</v>
      </c>
      <c r="D2091" s="7">
        <f>+$H$16</f>
        <v>1.0004210526315789</v>
      </c>
      <c r="E2091" s="7">
        <f>+$J$16</f>
        <v>0.46199999999999997</v>
      </c>
      <c r="F2091" s="6">
        <f>+C2091-D2091-E2091</f>
        <v>58.537578947368416</v>
      </c>
      <c r="G2091">
        <f t="shared" si="615"/>
        <v>7352.1241791715747</v>
      </c>
      <c r="H2091">
        <f t="shared" si="616"/>
        <v>7258.5616055407436</v>
      </c>
      <c r="I2091" s="5">
        <f t="shared" si="605"/>
        <v>108180</v>
      </c>
      <c r="J2091" s="6">
        <f>+H2091+SUM($D$16:$E$16)-SUM($F$27:F2091)</f>
        <v>8547.4604476460172</v>
      </c>
      <c r="K2091" s="10">
        <f t="shared" si="617"/>
        <v>1.3770363368393657E-2</v>
      </c>
      <c r="L2091" s="10">
        <f>+H2091/SUM(F$27:F2091)-1</f>
        <v>9.4623869053631626E-2</v>
      </c>
      <c r="M2091">
        <v>8.1980000000000004</v>
      </c>
      <c r="N2091">
        <f>+$C$17</f>
        <v>50</v>
      </c>
      <c r="O2091" s="7">
        <f>+$H$17</f>
        <v>0.83368421052631569</v>
      </c>
      <c r="P2091" s="7">
        <f>+$J$17</f>
        <v>0.38500000000000001</v>
      </c>
      <c r="Q2091" s="6">
        <f>+N2091-O2091-P2091</f>
        <v>48.781315789473688</v>
      </c>
      <c r="R2091">
        <f t="shared" si="618"/>
        <v>6980.3366868557678</v>
      </c>
      <c r="S2091">
        <f t="shared" si="619"/>
        <v>6696.3614728534531</v>
      </c>
      <c r="T2091" s="5">
        <f t="shared" si="606"/>
        <v>90150</v>
      </c>
      <c r="U2091" s="6">
        <f>+S2091+SUM($D$17:$E$17)-SUM($Q$27:Q2091)</f>
        <v>7770.5638412745066</v>
      </c>
      <c r="V2091" s="10">
        <f t="shared" si="607"/>
        <v>5.4559392180617561E-3</v>
      </c>
      <c r="W2091" s="10">
        <f>+S2091/SUM(Q$27:Q2091)-1</f>
        <v>0.21183617629877438</v>
      </c>
      <c r="X2091">
        <v>5.2830000000000004</v>
      </c>
      <c r="Y2091">
        <f>+$C$18</f>
        <v>90</v>
      </c>
      <c r="Z2091" s="7">
        <f>+$H$18</f>
        <v>1.5006315789473685</v>
      </c>
      <c r="AA2091" s="7">
        <f>+$J$18</f>
        <v>0.69300000000000006</v>
      </c>
      <c r="AB2091" s="6">
        <f>+Y2091-Z2091-AA2091</f>
        <v>87.806368421052639</v>
      </c>
      <c r="AC2091">
        <f t="shared" si="620"/>
        <v>13913.604379804843</v>
      </c>
      <c r="AD2091">
        <f t="shared" si="621"/>
        <v>13688.451835460182</v>
      </c>
      <c r="AE2091" s="5">
        <f t="shared" si="608"/>
        <v>162270</v>
      </c>
      <c r="AF2091" s="6">
        <f>+AD2091+SUM($D$18:$E$18)-SUM($AB$27:AB2091)</f>
        <v>15621.800098618074</v>
      </c>
      <c r="AG2091" s="10">
        <f t="shared" si="609"/>
        <v>-1.6476928940301061E-4</v>
      </c>
      <c r="AH2091" s="10">
        <f>+AD2091/SUM(AB$27:AB2091)-1</f>
        <v>0.37618690164435487</v>
      </c>
      <c r="AI2091" s="6">
        <f t="shared" si="610"/>
        <v>200</v>
      </c>
      <c r="AL2091" s="6">
        <f t="shared" si="611"/>
        <v>195.12526315789475</v>
      </c>
      <c r="AM2091" s="6">
        <f t="shared" si="612"/>
        <v>28246.065245832186</v>
      </c>
      <c r="AN2091" s="6">
        <f t="shared" si="613"/>
        <v>27643.374913854379</v>
      </c>
      <c r="AO2091" s="5">
        <f t="shared" si="614"/>
        <v>360600</v>
      </c>
      <c r="AP2091" s="6">
        <f>+AN2091+SUM($D$16:$E$18)-SUM($AL$27:AL2091)</f>
        <v>31939.824387538596</v>
      </c>
      <c r="AQ2091" s="10">
        <f t="shared" si="622"/>
        <v>4.8984858146075005E-3</v>
      </c>
      <c r="AR2091" s="10">
        <f>+AN2091/SUM(AL$27:AL2091)-1</f>
        <v>0.25063052114378892</v>
      </c>
    </row>
    <row r="2092" spans="1:44" x14ac:dyDescent="0.25">
      <c r="A2092" s="1">
        <v>43291</v>
      </c>
      <c r="B2092">
        <v>8.7970000000000006</v>
      </c>
      <c r="G2092">
        <f t="shared" si="615"/>
        <v>7396.6876034048883</v>
      </c>
      <c r="H2092">
        <f t="shared" si="616"/>
        <v>7302.5579190235503</v>
      </c>
      <c r="I2092" s="5">
        <f t="shared" si="605"/>
        <v>0</v>
      </c>
      <c r="J2092" s="6">
        <f>+H2092+SUM($D$16:$E$16)-SUM($F$27:F2092)</f>
        <v>8591.4567611288239</v>
      </c>
      <c r="K2092" s="10">
        <f t="shared" si="617"/>
        <v>5.1472965276981864E-3</v>
      </c>
      <c r="L2092" s="10">
        <f>+H2092/SUM(F$27:F2092)-1</f>
        <v>0.1012587118097894</v>
      </c>
      <c r="M2092">
        <v>8.2439999999999998</v>
      </c>
      <c r="R2092">
        <f t="shared" si="618"/>
        <v>7019.5042262062634</v>
      </c>
      <c r="S2092">
        <f t="shared" si="619"/>
        <v>6733.9355918765386</v>
      </c>
      <c r="T2092" s="5">
        <f t="shared" si="606"/>
        <v>0</v>
      </c>
      <c r="U2092" s="6">
        <f>+S2092+SUM($D$17:$E$17)-SUM($Q$27:Q2092)</f>
        <v>7808.137960297594</v>
      </c>
      <c r="V2092" s="10">
        <f t="shared" si="607"/>
        <v>4.8354430631540879E-3</v>
      </c>
      <c r="W2092" s="10">
        <f>+S2092/SUM(Q$27:Q2092)-1</f>
        <v>0.21863594015700105</v>
      </c>
      <c r="X2092">
        <v>5.3159999999999998</v>
      </c>
      <c r="AC2092">
        <f t="shared" si="620"/>
        <v>14000.515026129573</v>
      </c>
      <c r="AD2092">
        <f t="shared" si="621"/>
        <v>13773.956077476116</v>
      </c>
      <c r="AE2092" s="5">
        <f t="shared" si="608"/>
        <v>0</v>
      </c>
      <c r="AF2092" s="6">
        <f>+AD2092+SUM($D$18:$E$18)-SUM($AB$27:AB2092)</f>
        <v>15707.304340634008</v>
      </c>
      <c r="AG2092" s="10">
        <f t="shared" si="609"/>
        <v>5.4733924052388083E-3</v>
      </c>
      <c r="AH2092" s="10">
        <f>+AD2092/SUM(AB$27:AB2092)-1</f>
        <v>0.38478318552742574</v>
      </c>
      <c r="AI2092" s="6">
        <f t="shared" si="610"/>
        <v>0</v>
      </c>
      <c r="AL2092" s="6">
        <f t="shared" si="611"/>
        <v>0</v>
      </c>
      <c r="AM2092" s="6">
        <f t="shared" si="612"/>
        <v>28416.706855740726</v>
      </c>
      <c r="AN2092" s="6">
        <f t="shared" si="613"/>
        <v>27810.449588376207</v>
      </c>
      <c r="AO2092" s="5">
        <f t="shared" si="614"/>
        <v>0</v>
      </c>
      <c r="AP2092" s="6">
        <f>+AN2092+SUM($D$16:$E$18)-SUM($AL$27:AL2092)</f>
        <v>32106.899062060424</v>
      </c>
      <c r="AQ2092" s="10">
        <f t="shared" si="622"/>
        <v>5.2309202610083538E-3</v>
      </c>
      <c r="AR2092" s="10">
        <f>+AN2092/SUM(AL$27:AL2092)-1</f>
        <v>0.25818924680295008</v>
      </c>
    </row>
    <row r="2093" spans="1:44" x14ac:dyDescent="0.25">
      <c r="A2093" s="1">
        <v>43292</v>
      </c>
      <c r="B2093">
        <v>8.6890000000000001</v>
      </c>
      <c r="G2093">
        <f t="shared" si="615"/>
        <v>7305.879116287947</v>
      </c>
      <c r="H2093">
        <f t="shared" si="616"/>
        <v>7212.9050538133024</v>
      </c>
      <c r="I2093" s="5">
        <f t="shared" si="605"/>
        <v>0</v>
      </c>
      <c r="J2093" s="6">
        <f>+H2093+SUM($D$16:$E$16)-SUM($F$27:F2093)</f>
        <v>8501.8038959185742</v>
      </c>
      <c r="K2093" s="10">
        <f t="shared" si="617"/>
        <v>-1.0435118013498612E-2</v>
      </c>
      <c r="L2093" s="10">
        <f>+H2093/SUM(F$27:F2093)-1</f>
        <v>8.7738654872713262E-2</v>
      </c>
      <c r="M2093">
        <v>8.1349999999999998</v>
      </c>
      <c r="R2093">
        <f t="shared" si="618"/>
        <v>6926.6941873105225</v>
      </c>
      <c r="S2093">
        <f t="shared" si="619"/>
        <v>6644.9012663653129</v>
      </c>
      <c r="T2093" s="5">
        <f t="shared" si="606"/>
        <v>0</v>
      </c>
      <c r="U2093" s="6">
        <f>+S2093+SUM($D$17:$E$17)-SUM($Q$27:Q2093)</f>
        <v>7719.1036347863665</v>
      </c>
      <c r="V2093" s="10">
        <f t="shared" si="607"/>
        <v>-1.1402760294956904E-2</v>
      </c>
      <c r="W2093" s="10">
        <f>+S2093/SUM(Q$27:Q2093)-1</f>
        <v>0.20252345623207235</v>
      </c>
      <c r="X2093">
        <v>5.2869999999999999</v>
      </c>
      <c r="AC2093">
        <f t="shared" si="620"/>
        <v>13924.139003601778</v>
      </c>
      <c r="AD2093">
        <f t="shared" si="621"/>
        <v>13698.815986007567</v>
      </c>
      <c r="AE2093" s="5">
        <f t="shared" si="608"/>
        <v>0</v>
      </c>
      <c r="AF2093" s="6">
        <f>+AD2093+SUM($D$18:$E$18)-SUM($AB$27:AB2093)</f>
        <v>15632.16424916546</v>
      </c>
      <c r="AG2093" s="10">
        <f t="shared" si="609"/>
        <v>-4.7837674650617057E-3</v>
      </c>
      <c r="AH2093" s="10">
        <f>+AD2093/SUM(AB$27:AB2093)-1</f>
        <v>0.37722887544836325</v>
      </c>
      <c r="AI2093" s="6">
        <f t="shared" si="610"/>
        <v>0</v>
      </c>
      <c r="AL2093" s="6">
        <f t="shared" si="611"/>
        <v>0</v>
      </c>
      <c r="AM2093" s="6">
        <f t="shared" si="612"/>
        <v>28156.712307200251</v>
      </c>
      <c r="AN2093" s="6">
        <f t="shared" si="613"/>
        <v>27556.622306186182</v>
      </c>
      <c r="AO2093" s="5">
        <f t="shared" si="614"/>
        <v>0</v>
      </c>
      <c r="AP2093" s="6">
        <f>+AN2093+SUM($D$16:$E$18)-SUM($AL$27:AL2093)</f>
        <v>31853.071779870399</v>
      </c>
      <c r="AQ2093" s="10">
        <f t="shared" si="622"/>
        <v>-7.9056928449986463E-3</v>
      </c>
      <c r="AR2093" s="10">
        <f>+AN2093/SUM(AL$27:AL2093)-1</f>
        <v>0.24670569433531253</v>
      </c>
    </row>
    <row r="2094" spans="1:44" x14ac:dyDescent="0.25">
      <c r="A2094" s="1">
        <v>43293</v>
      </c>
      <c r="B2094">
        <v>8.7629999999999999</v>
      </c>
      <c r="G2094">
        <f t="shared" si="615"/>
        <v>7368.0997463495551</v>
      </c>
      <c r="H2094">
        <f t="shared" si="616"/>
        <v>7274.3338688647682</v>
      </c>
      <c r="I2094" s="5">
        <f t="shared" si="605"/>
        <v>0</v>
      </c>
      <c r="J2094" s="6">
        <f>+H2094+SUM($D$16:$E$16)-SUM($F$27:F2094)</f>
        <v>8563.23271097004</v>
      </c>
      <c r="K2094" s="10">
        <f t="shared" si="617"/>
        <v>7.2253860243653989E-3</v>
      </c>
      <c r="L2094" s="10">
        <f>+H2094/SUM(F$27:F2094)-1</f>
        <v>9.7002397588858091E-2</v>
      </c>
      <c r="M2094">
        <v>8.2050000000000001</v>
      </c>
      <c r="R2094">
        <f t="shared" si="618"/>
        <v>6986.2969645830162</v>
      </c>
      <c r="S2094">
        <f t="shared" si="619"/>
        <v>6702.0792735743562</v>
      </c>
      <c r="T2094" s="5">
        <f t="shared" si="606"/>
        <v>0</v>
      </c>
      <c r="U2094" s="6">
        <f>+S2094+SUM($D$17:$E$17)-SUM($Q$27:Q2094)</f>
        <v>7776.2816419954106</v>
      </c>
      <c r="V2094" s="10">
        <f t="shared" si="607"/>
        <v>7.4073376799048685E-3</v>
      </c>
      <c r="W2094" s="10">
        <f>+S2094/SUM(Q$27:Q2094)-1</f>
        <v>0.21287092297285226</v>
      </c>
      <c r="X2094">
        <v>5.3369999999999997</v>
      </c>
      <c r="AC2094">
        <f t="shared" si="620"/>
        <v>14055.821801063492</v>
      </c>
      <c r="AD2094">
        <f t="shared" si="621"/>
        <v>13828.367867849891</v>
      </c>
      <c r="AE2094" s="5">
        <f t="shared" si="608"/>
        <v>0</v>
      </c>
      <c r="AF2094" s="6">
        <f>+AD2094+SUM($D$18:$E$18)-SUM($AB$27:AB2094)</f>
        <v>15761.716131007783</v>
      </c>
      <c r="AG2094" s="10">
        <f t="shared" si="609"/>
        <v>8.2875205107468819E-3</v>
      </c>
      <c r="AH2094" s="10">
        <f>+AD2094/SUM(AB$27:AB2094)-1</f>
        <v>0.39025354799847056</v>
      </c>
      <c r="AI2094" s="6">
        <f t="shared" si="610"/>
        <v>0</v>
      </c>
      <c r="AL2094" s="6">
        <f t="shared" si="611"/>
        <v>0</v>
      </c>
      <c r="AM2094" s="6">
        <f t="shared" si="612"/>
        <v>28410.218511996063</v>
      </c>
      <c r="AN2094" s="6">
        <f t="shared" si="613"/>
        <v>27804.781010289014</v>
      </c>
      <c r="AO2094" s="5">
        <f t="shared" si="614"/>
        <v>0</v>
      </c>
      <c r="AP2094" s="6">
        <f>+AN2094+SUM($D$16:$E$18)-SUM($AL$27:AL2094)</f>
        <v>32101.230483973231</v>
      </c>
      <c r="AQ2094" s="10">
        <f t="shared" si="622"/>
        <v>7.7907306968008072E-3</v>
      </c>
      <c r="AR2094" s="10">
        <f>+AN2094/SUM(AL$27:AL2094)-1</f>
        <v>0.25793279125837842</v>
      </c>
    </row>
    <row r="2095" spans="1:44" x14ac:dyDescent="0.25">
      <c r="A2095" s="1">
        <v>43294</v>
      </c>
      <c r="B2095">
        <v>8.8209999999999997</v>
      </c>
      <c r="G2095">
        <f t="shared" si="615"/>
        <v>7416.8672672086532</v>
      </c>
      <c r="H2095">
        <f t="shared" si="616"/>
        <v>7322.4807779591611</v>
      </c>
      <c r="I2095" s="5">
        <f t="shared" si="605"/>
        <v>0</v>
      </c>
      <c r="J2095" s="6">
        <f>+H2095+SUM($D$16:$E$16)-SUM($F$27:F2095)</f>
        <v>8611.3796200644338</v>
      </c>
      <c r="K2095" s="10">
        <f t="shared" si="617"/>
        <v>5.6225155521834047E-3</v>
      </c>
      <c r="L2095" s="10">
        <f>+H2095/SUM(F$27:F2095)-1</f>
        <v>0.10426316890691734</v>
      </c>
      <c r="M2095">
        <v>8.2170000000000005</v>
      </c>
      <c r="R2095">
        <f t="shared" si="618"/>
        <v>6996.5145835440153</v>
      </c>
      <c r="S2095">
        <f t="shared" si="619"/>
        <v>6711.8812176673355</v>
      </c>
      <c r="T2095" s="5">
        <f t="shared" si="606"/>
        <v>0</v>
      </c>
      <c r="U2095" s="6">
        <f>+S2095+SUM($D$17:$E$17)-SUM($Q$27:Q2095)</f>
        <v>7786.083586088389</v>
      </c>
      <c r="V2095" s="10">
        <f t="shared" si="607"/>
        <v>1.260492423531101E-3</v>
      </c>
      <c r="W2095" s="10">
        <f>+S2095/SUM(Q$27:Q2095)-1</f>
        <v>0.21464477441412888</v>
      </c>
      <c r="X2095">
        <v>5.3529999999999998</v>
      </c>
      <c r="AC2095">
        <f t="shared" si="620"/>
        <v>14097.96029625124</v>
      </c>
      <c r="AD2095">
        <f t="shared" si="621"/>
        <v>13869.824470039435</v>
      </c>
      <c r="AE2095" s="5">
        <f t="shared" si="608"/>
        <v>0</v>
      </c>
      <c r="AF2095" s="6">
        <f>+AD2095+SUM($D$18:$E$18)-SUM($AB$27:AB2095)</f>
        <v>15803.172733197327</v>
      </c>
      <c r="AG2095" s="10">
        <f t="shared" si="609"/>
        <v>2.6302086552609794E-3</v>
      </c>
      <c r="AH2095" s="10">
        <f>+AD2095/SUM(AB$27:AB2095)-1</f>
        <v>0.39442144321450501</v>
      </c>
      <c r="AI2095" s="6">
        <f t="shared" si="610"/>
        <v>0</v>
      </c>
      <c r="AL2095" s="6">
        <f t="shared" si="611"/>
        <v>0</v>
      </c>
      <c r="AM2095" s="6">
        <f t="shared" si="612"/>
        <v>28511.34214700391</v>
      </c>
      <c r="AN2095" s="6">
        <f t="shared" si="613"/>
        <v>27904.186465665931</v>
      </c>
      <c r="AO2095" s="5">
        <f t="shared" si="614"/>
        <v>0</v>
      </c>
      <c r="AP2095" s="6">
        <f>+AN2095+SUM($D$16:$E$18)-SUM($AL$27:AL2095)</f>
        <v>32200.635939350148</v>
      </c>
      <c r="AQ2095" s="10">
        <f t="shared" si="622"/>
        <v>3.0966244557679712E-3</v>
      </c>
      <c r="AR2095" s="10">
        <f>+AN2095/SUM(AL$27:AL2095)-1</f>
        <v>0.26243005314662438</v>
      </c>
    </row>
    <row r="2096" spans="1:44" x14ac:dyDescent="0.25">
      <c r="A2096" s="1">
        <v>43297</v>
      </c>
      <c r="B2096">
        <v>8.7539999999999996</v>
      </c>
      <c r="G2096">
        <f t="shared" si="615"/>
        <v>7360.5323724231439</v>
      </c>
      <c r="H2096">
        <f t="shared" si="616"/>
        <v>7266.862796763915</v>
      </c>
      <c r="I2096" s="5">
        <f t="shared" si="605"/>
        <v>0</v>
      </c>
      <c r="J2096" s="6">
        <f>+H2096+SUM($D$16:$E$16)-SUM($F$27:F2096)</f>
        <v>8555.7616388691877</v>
      </c>
      <c r="K2096" s="10">
        <f t="shared" si="617"/>
        <v>-6.4586609404208017E-3</v>
      </c>
      <c r="L2096" s="10">
        <f>+H2096/SUM(F$27:F2096)-1</f>
        <v>9.5875726177435006E-2</v>
      </c>
      <c r="M2096">
        <v>8.2029999999999994</v>
      </c>
      <c r="R2096">
        <f t="shared" si="618"/>
        <v>6984.5940280895156</v>
      </c>
      <c r="S2096">
        <f t="shared" si="619"/>
        <v>6700.4456162255265</v>
      </c>
      <c r="T2096" s="5">
        <f t="shared" si="606"/>
        <v>0</v>
      </c>
      <c r="U2096" s="6">
        <f>+S2096+SUM($D$17:$E$17)-SUM($Q$27:Q2096)</f>
        <v>7774.6479846465809</v>
      </c>
      <c r="V2096" s="10">
        <f t="shared" si="607"/>
        <v>-1.4687231796792766E-3</v>
      </c>
      <c r="W2096" s="10">
        <f>+S2096/SUM(Q$27:Q2096)-1</f>
        <v>0.21257528106597268</v>
      </c>
      <c r="X2096">
        <v>5.32</v>
      </c>
      <c r="AC2096">
        <f t="shared" si="620"/>
        <v>14011.049649926508</v>
      </c>
      <c r="AD2096">
        <f t="shared" si="621"/>
        <v>13784.320228023502</v>
      </c>
      <c r="AE2096" s="5">
        <f t="shared" si="608"/>
        <v>0</v>
      </c>
      <c r="AF2096" s="6">
        <f>+AD2096+SUM($D$18:$E$18)-SUM($AB$27:AB2096)</f>
        <v>15717.668491181394</v>
      </c>
      <c r="AG2096" s="10">
        <f t="shared" si="609"/>
        <v>-5.4105744118279064E-3</v>
      </c>
      <c r="AH2096" s="10">
        <f>+AD2096/SUM(AB$27:AB2096)-1</f>
        <v>0.38582515933143435</v>
      </c>
      <c r="AI2096" s="6">
        <f t="shared" si="610"/>
        <v>0</v>
      </c>
      <c r="AL2096" s="6">
        <f t="shared" si="611"/>
        <v>0</v>
      </c>
      <c r="AM2096" s="6">
        <f t="shared" si="612"/>
        <v>28356.176050439168</v>
      </c>
      <c r="AN2096" s="6">
        <f t="shared" si="613"/>
        <v>27751.628641012943</v>
      </c>
      <c r="AO2096" s="5">
        <f t="shared" si="614"/>
        <v>0</v>
      </c>
      <c r="AP2096" s="6">
        <f>+AN2096+SUM($D$16:$E$18)-SUM($AL$27:AL2096)</f>
        <v>32048.078114697157</v>
      </c>
      <c r="AQ2096" s="10">
        <f t="shared" si="622"/>
        <v>-4.7377270728544696E-3</v>
      </c>
      <c r="AR2096" s="10">
        <f>+AN2096/SUM(AL$27:AL2096)-1</f>
        <v>0.25552809300807744</v>
      </c>
    </row>
    <row r="2097" spans="1:44" x14ac:dyDescent="0.25">
      <c r="A2097" s="1">
        <v>43298</v>
      </c>
      <c r="B2097">
        <v>8.7829999999999995</v>
      </c>
      <c r="G2097">
        <f t="shared" si="615"/>
        <v>7384.9161328526925</v>
      </c>
      <c r="H2097">
        <f t="shared" si="616"/>
        <v>7290.9362513111109</v>
      </c>
      <c r="I2097" s="5">
        <f t="shared" si="605"/>
        <v>0</v>
      </c>
      <c r="J2097" s="6">
        <f>+H2097+SUM($D$16:$E$16)-SUM($F$27:F2097)</f>
        <v>8579.8350934163846</v>
      </c>
      <c r="K2097" s="10">
        <f t="shared" si="617"/>
        <v>2.8137126258671596E-3</v>
      </c>
      <c r="L2097" s="10">
        <f>+H2097/SUM(F$27:F2097)-1</f>
        <v>9.950611183646485E-2</v>
      </c>
      <c r="M2097">
        <v>8.2349999999999994</v>
      </c>
      <c r="R2097">
        <f t="shared" si="618"/>
        <v>7011.8410119855125</v>
      </c>
      <c r="S2097">
        <f t="shared" si="619"/>
        <v>6726.584133806803</v>
      </c>
      <c r="T2097" s="5">
        <f t="shared" si="606"/>
        <v>0</v>
      </c>
      <c r="U2097" s="6">
        <f>+S2097+SUM($D$17:$E$17)-SUM($Q$27:Q2097)</f>
        <v>7800.7865022278565</v>
      </c>
      <c r="V2097" s="10">
        <f t="shared" si="607"/>
        <v>3.3620194294190497E-3</v>
      </c>
      <c r="W2097" s="10">
        <f>+S2097/SUM(Q$27:Q2097)-1</f>
        <v>0.21730555157604359</v>
      </c>
      <c r="X2097">
        <v>5.3410000000000002</v>
      </c>
      <c r="AC2097">
        <f t="shared" si="620"/>
        <v>14066.356424860429</v>
      </c>
      <c r="AD2097">
        <f t="shared" si="621"/>
        <v>13838.732018397281</v>
      </c>
      <c r="AE2097" s="5">
        <f t="shared" si="608"/>
        <v>0</v>
      </c>
      <c r="AF2097" s="6">
        <f>+AD2097+SUM($D$18:$E$18)-SUM($AB$27:AB2097)</f>
        <v>15772.080281555172</v>
      </c>
      <c r="AG2097" s="10">
        <f t="shared" si="609"/>
        <v>3.4618232598750964E-3</v>
      </c>
      <c r="AH2097" s="10">
        <f>+AD2097/SUM(AB$27:AB2097)-1</f>
        <v>0.39129552180247962</v>
      </c>
      <c r="AI2097" s="6">
        <f t="shared" si="610"/>
        <v>0</v>
      </c>
      <c r="AL2097" s="6">
        <f t="shared" si="611"/>
        <v>0</v>
      </c>
      <c r="AM2097" s="6">
        <f t="shared" si="612"/>
        <v>28463.113569698631</v>
      </c>
      <c r="AN2097" s="6">
        <f t="shared" si="613"/>
        <v>27856.252403515195</v>
      </c>
      <c r="AO2097" s="5">
        <f t="shared" si="614"/>
        <v>0</v>
      </c>
      <c r="AP2097" s="6">
        <f>+AN2097+SUM($D$16:$E$18)-SUM($AL$27:AL2097)</f>
        <v>32152.701877199412</v>
      </c>
      <c r="AQ2097" s="10">
        <f t="shared" si="622"/>
        <v>3.2645877274704027E-3</v>
      </c>
      <c r="AR2097" s="10">
        <f>+AN2097/SUM(AL$27:AL2097)-1</f>
        <v>0.26026143946197378</v>
      </c>
    </row>
    <row r="2098" spans="1:44" x14ac:dyDescent="0.25">
      <c r="A2098" s="1">
        <v>43299</v>
      </c>
      <c r="B2098">
        <v>8.7989999999999995</v>
      </c>
      <c r="G2098">
        <f t="shared" si="615"/>
        <v>7398.3692420552024</v>
      </c>
      <c r="H2098">
        <f t="shared" si="616"/>
        <v>7304.2181572681848</v>
      </c>
      <c r="I2098" s="5">
        <f t="shared" si="605"/>
        <v>0</v>
      </c>
      <c r="J2098" s="6">
        <f>+H2098+SUM($D$16:$E$16)-SUM($F$27:F2098)</f>
        <v>8593.1169993734566</v>
      </c>
      <c r="K2098" s="10">
        <f t="shared" si="617"/>
        <v>1.5480374404006625E-3</v>
      </c>
      <c r="L2098" s="10">
        <f>+H2098/SUM(F$27:F2098)-1</f>
        <v>0.10150908323455021</v>
      </c>
      <c r="M2098">
        <v>8.2759999999999998</v>
      </c>
      <c r="R2098">
        <f t="shared" si="618"/>
        <v>7046.7512101022603</v>
      </c>
      <c r="S2098">
        <f t="shared" si="619"/>
        <v>6760.0741094578152</v>
      </c>
      <c r="T2098" s="5">
        <f t="shared" si="606"/>
        <v>0</v>
      </c>
      <c r="U2098" s="6">
        <f>+S2098+SUM($D$17:$E$17)-SUM($Q$27:Q2098)</f>
        <v>7834.2764778788696</v>
      </c>
      <c r="V2098" s="10">
        <f t="shared" si="607"/>
        <v>4.2931537276975629E-3</v>
      </c>
      <c r="W2098" s="10">
        <f>+S2098/SUM(Q$27:Q2098)-1</f>
        <v>0.22336621066707196</v>
      </c>
      <c r="X2098">
        <v>5.3529999999999998</v>
      </c>
      <c r="AC2098">
        <f t="shared" si="620"/>
        <v>14097.960296251238</v>
      </c>
      <c r="AD2098">
        <f t="shared" si="621"/>
        <v>13869.824470039437</v>
      </c>
      <c r="AE2098" s="5">
        <f t="shared" si="608"/>
        <v>0</v>
      </c>
      <c r="AF2098" s="6">
        <f>+AD2098+SUM($D$18:$E$18)-SUM($AB$27:AB2098)</f>
        <v>15803.172733197327</v>
      </c>
      <c r="AG2098" s="10">
        <f t="shared" si="609"/>
        <v>1.9713602192676927E-3</v>
      </c>
      <c r="AH2098" s="10">
        <f>+AD2098/SUM(AB$27:AB2098)-1</f>
        <v>0.39442144321450523</v>
      </c>
      <c r="AI2098" s="6">
        <f t="shared" si="610"/>
        <v>0</v>
      </c>
      <c r="AL2098" s="6">
        <f t="shared" si="611"/>
        <v>0</v>
      </c>
      <c r="AM2098" s="6">
        <f t="shared" si="612"/>
        <v>28543.080748408698</v>
      </c>
      <c r="AN2098" s="6">
        <f t="shared" si="613"/>
        <v>27934.116736765434</v>
      </c>
      <c r="AO2098" s="5">
        <f t="shared" si="614"/>
        <v>0</v>
      </c>
      <c r="AP2098" s="6">
        <f>+AN2098+SUM($D$16:$E$18)-SUM($AL$27:AL2098)</f>
        <v>32230.566210449651</v>
      </c>
      <c r="AQ2098" s="10">
        <f t="shared" si="622"/>
        <v>2.4217042022667279E-3</v>
      </c>
      <c r="AR2098" s="10">
        <f>+AN2098/SUM(AL$27:AL2098)-1</f>
        <v>0.26378414651112125</v>
      </c>
    </row>
    <row r="2099" spans="1:44" x14ac:dyDescent="0.25">
      <c r="A2099" s="1">
        <v>43300</v>
      </c>
      <c r="B2099">
        <v>8.766</v>
      </c>
      <c r="G2099">
        <f t="shared" si="615"/>
        <v>7370.6222043250264</v>
      </c>
      <c r="H2099">
        <f t="shared" si="616"/>
        <v>7276.8242262317208</v>
      </c>
      <c r="I2099" s="5">
        <f t="shared" si="605"/>
        <v>0</v>
      </c>
      <c r="J2099" s="6">
        <f>+H2099+SUM($D$16:$E$16)-SUM($F$27:F2099)</f>
        <v>8565.7230683369944</v>
      </c>
      <c r="K2099" s="10">
        <f t="shared" si="617"/>
        <v>-3.1878922442764024E-3</v>
      </c>
      <c r="L2099" s="10">
        <f>+H2099/SUM(F$27:F2099)-1</f>
        <v>9.7377954725999194E-2</v>
      </c>
      <c r="M2099">
        <v>8.2609999999999992</v>
      </c>
      <c r="R2099">
        <f t="shared" si="618"/>
        <v>7033.9791864010112</v>
      </c>
      <c r="S2099">
        <f t="shared" si="619"/>
        <v>6747.8216793415913</v>
      </c>
      <c r="T2099" s="5">
        <f t="shared" si="606"/>
        <v>0</v>
      </c>
      <c r="U2099" s="6">
        <f>+S2099+SUM($D$17:$E$17)-SUM($Q$27:Q2099)</f>
        <v>7822.0240477626467</v>
      </c>
      <c r="V2099" s="10">
        <f t="shared" si="607"/>
        <v>-1.563951712812206E-3</v>
      </c>
      <c r="W2099" s="10">
        <f>+S2099/SUM(Q$27:Q2099)-1</f>
        <v>0.22114889636547619</v>
      </c>
      <c r="X2099">
        <v>5.351</v>
      </c>
      <c r="AC2099">
        <f t="shared" si="620"/>
        <v>14092.692984352769</v>
      </c>
      <c r="AD2099">
        <f t="shared" si="621"/>
        <v>13864.642394765744</v>
      </c>
      <c r="AE2099" s="5">
        <f t="shared" si="608"/>
        <v>0</v>
      </c>
      <c r="AF2099" s="6">
        <f>+AD2099+SUM($D$18:$E$18)-SUM($AB$27:AB2099)</f>
        <v>15797.990657923638</v>
      </c>
      <c r="AG2099" s="10">
        <f t="shared" si="609"/>
        <v>-3.2791360071660058E-4</v>
      </c>
      <c r="AH2099" s="10">
        <f>+AD2099/SUM(AB$27:AB2099)-1</f>
        <v>0.39390045631250081</v>
      </c>
      <c r="AI2099" s="6">
        <f t="shared" si="610"/>
        <v>0</v>
      </c>
      <c r="AL2099" s="6">
        <f t="shared" si="611"/>
        <v>0</v>
      </c>
      <c r="AM2099" s="6">
        <f t="shared" si="612"/>
        <v>28497.294375078807</v>
      </c>
      <c r="AN2099" s="6">
        <f t="shared" si="613"/>
        <v>27889.288300339056</v>
      </c>
      <c r="AO2099" s="5">
        <f t="shared" si="614"/>
        <v>0</v>
      </c>
      <c r="AP2099" s="6">
        <f>+AN2099+SUM($D$16:$E$18)-SUM($AL$27:AL2099)</f>
        <v>32185.737774023277</v>
      </c>
      <c r="AQ2099" s="10">
        <f t="shared" si="622"/>
        <v>-1.3908671704265796E-3</v>
      </c>
      <c r="AR2099" s="10">
        <f>+AN2099/SUM(AL$27:AL2099)-1</f>
        <v>0.26175603630443711</v>
      </c>
    </row>
    <row r="2100" spans="1:44" x14ac:dyDescent="0.25">
      <c r="A2100" s="1">
        <v>43301</v>
      </c>
      <c r="B2100">
        <v>8.7720000000000002</v>
      </c>
      <c r="G2100">
        <f t="shared" si="615"/>
        <v>7375.6671202759671</v>
      </c>
      <c r="H2100">
        <f t="shared" si="616"/>
        <v>7281.8049409656232</v>
      </c>
      <c r="I2100" s="5">
        <f t="shared" si="605"/>
        <v>0</v>
      </c>
      <c r="J2100" s="6">
        <f>+H2100+SUM($D$16:$E$16)-SUM($F$27:F2100)</f>
        <v>8570.703783070896</v>
      </c>
      <c r="K2100" s="10">
        <f t="shared" si="617"/>
        <v>5.8147043678213883E-4</v>
      </c>
      <c r="L2100" s="10">
        <f>+H2100/SUM(F$27:F2100)-1</f>
        <v>9.8129069000281177E-2</v>
      </c>
      <c r="M2100">
        <v>8.234</v>
      </c>
      <c r="R2100">
        <f t="shared" si="618"/>
        <v>7010.989543738764</v>
      </c>
      <c r="S2100">
        <f t="shared" si="619"/>
        <v>6725.7673051323891</v>
      </c>
      <c r="T2100" s="5">
        <f t="shared" si="606"/>
        <v>0</v>
      </c>
      <c r="U2100" s="6">
        <f>+S2100+SUM($D$17:$E$17)-SUM($Q$27:Q2100)</f>
        <v>7799.9696735534435</v>
      </c>
      <c r="V2100" s="10">
        <f t="shared" si="607"/>
        <v>-2.8195226803875428E-3</v>
      </c>
      <c r="W2100" s="10">
        <f>+S2100/SUM(Q$27:Q2100)-1</f>
        <v>0.21715773062260402</v>
      </c>
      <c r="X2100">
        <v>5.3339999999999996</v>
      </c>
      <c r="AC2100">
        <f t="shared" si="620"/>
        <v>14047.920833215785</v>
      </c>
      <c r="AD2100">
        <f t="shared" si="621"/>
        <v>13820.594754939351</v>
      </c>
      <c r="AE2100" s="5">
        <f t="shared" si="608"/>
        <v>0</v>
      </c>
      <c r="AF2100" s="6">
        <f>+AD2100+SUM($D$18:$E$18)-SUM($AB$27:AB2100)</f>
        <v>15753.943018097245</v>
      </c>
      <c r="AG2100" s="10">
        <f t="shared" si="609"/>
        <v>-2.7881798881999043E-3</v>
      </c>
      <c r="AH2100" s="10">
        <f>+AD2100/SUM(AB$27:AB2100)-1</f>
        <v>0.38947206764546416</v>
      </c>
      <c r="AI2100" s="6">
        <f t="shared" si="610"/>
        <v>0</v>
      </c>
      <c r="AL2100" s="6">
        <f t="shared" si="611"/>
        <v>0</v>
      </c>
      <c r="AM2100" s="6">
        <f t="shared" si="612"/>
        <v>28434.577497230515</v>
      </c>
      <c r="AN2100" s="6">
        <f t="shared" si="613"/>
        <v>27828.167001037364</v>
      </c>
      <c r="AO2100" s="5">
        <f t="shared" si="614"/>
        <v>0</v>
      </c>
      <c r="AP2100" s="6">
        <f>+AN2100+SUM($D$16:$E$18)-SUM($AL$27:AL2100)</f>
        <v>32124.616474721581</v>
      </c>
      <c r="AQ2100" s="10">
        <f t="shared" si="622"/>
        <v>-1.8990181219653568E-3</v>
      </c>
      <c r="AR2100" s="10">
        <f>+AN2100/SUM(AL$27:AL2100)-1</f>
        <v>0.2589908109064214</v>
      </c>
    </row>
    <row r="2101" spans="1:44" x14ac:dyDescent="0.25">
      <c r="A2101" s="1">
        <v>43304</v>
      </c>
      <c r="B2101">
        <v>8.7750000000000004</v>
      </c>
      <c r="G2101">
        <f t="shared" si="615"/>
        <v>7378.1895782514384</v>
      </c>
      <c r="H2101">
        <f t="shared" si="616"/>
        <v>7284.2952983325749</v>
      </c>
      <c r="I2101" s="5">
        <f t="shared" si="605"/>
        <v>0</v>
      </c>
      <c r="J2101" s="6">
        <f>+H2101+SUM($D$16:$E$16)-SUM($F$27:F2101)</f>
        <v>8573.1941404378467</v>
      </c>
      <c r="K2101" s="10">
        <f t="shared" si="617"/>
        <v>2.9056626269952091E-4</v>
      </c>
      <c r="L2101" s="10">
        <f>+H2101/SUM(F$27:F2101)-1</f>
        <v>9.850462613742228E-2</v>
      </c>
      <c r="M2101">
        <v>8.1910000000000007</v>
      </c>
      <c r="R2101">
        <f t="shared" si="618"/>
        <v>6974.3764091285184</v>
      </c>
      <c r="S2101">
        <f t="shared" si="619"/>
        <v>6690.643672132549</v>
      </c>
      <c r="T2101" s="5">
        <f t="shared" si="606"/>
        <v>0</v>
      </c>
      <c r="U2101" s="6">
        <f>+S2101+SUM($D$17:$E$17)-SUM($Q$27:Q2101)</f>
        <v>7764.8460405536025</v>
      </c>
      <c r="V2101" s="10">
        <f t="shared" si="607"/>
        <v>-4.5030473796495718E-3</v>
      </c>
      <c r="W2101" s="10">
        <f>+S2101/SUM(Q$27:Q2101)-1</f>
        <v>0.2108014296246965</v>
      </c>
      <c r="X2101">
        <v>5.3259999999999996</v>
      </c>
      <c r="AC2101">
        <f t="shared" si="620"/>
        <v>14026.851585621911</v>
      </c>
      <c r="AD2101">
        <f t="shared" si="621"/>
        <v>13799.866453844579</v>
      </c>
      <c r="AE2101" s="5">
        <f t="shared" si="608"/>
        <v>0</v>
      </c>
      <c r="AF2101" s="6">
        <f>+AD2101+SUM($D$18:$E$18)-SUM($AB$27:AB2101)</f>
        <v>15733.214717002473</v>
      </c>
      <c r="AG2101" s="10">
        <f t="shared" si="609"/>
        <v>-1.315753209908177E-3</v>
      </c>
      <c r="AH2101" s="10">
        <f>+AD2101/SUM(AB$27:AB2101)-1</f>
        <v>0.38738812003744694</v>
      </c>
      <c r="AI2101" s="6">
        <f t="shared" si="610"/>
        <v>0</v>
      </c>
      <c r="AL2101" s="6">
        <f t="shared" si="611"/>
        <v>0</v>
      </c>
      <c r="AM2101" s="6">
        <f t="shared" si="612"/>
        <v>28379.417573001869</v>
      </c>
      <c r="AN2101" s="6">
        <f t="shared" si="613"/>
        <v>27774.805424309703</v>
      </c>
      <c r="AO2101" s="5">
        <f t="shared" si="614"/>
        <v>0</v>
      </c>
      <c r="AP2101" s="6">
        <f>+AN2101+SUM($D$16:$E$18)-SUM($AL$27:AL2101)</f>
        <v>32071.254897993917</v>
      </c>
      <c r="AQ2101" s="10">
        <f t="shared" si="622"/>
        <v>-1.6610805850290067E-3</v>
      </c>
      <c r="AR2101" s="10">
        <f>+AN2101/SUM(AL$27:AL2101)-1</f>
        <v>0.25657664777619793</v>
      </c>
    </row>
    <row r="2102" spans="1:44" x14ac:dyDescent="0.25">
      <c r="A2102" s="1">
        <v>43305</v>
      </c>
      <c r="B2102">
        <v>8.8650000000000002</v>
      </c>
      <c r="G2102">
        <f t="shared" si="615"/>
        <v>7453.8633175155555</v>
      </c>
      <c r="H2102">
        <f t="shared" si="616"/>
        <v>7359.0060193411136</v>
      </c>
      <c r="I2102" s="5">
        <f t="shared" si="605"/>
        <v>0</v>
      </c>
      <c r="J2102" s="6">
        <f>+H2102+SUM($D$16:$E$16)-SUM($F$27:F2102)</f>
        <v>8647.9048614463863</v>
      </c>
      <c r="K2102" s="10">
        <f t="shared" si="617"/>
        <v>8.7144557541447565E-3</v>
      </c>
      <c r="L2102" s="10">
        <f>+H2102/SUM(F$27:F2102)-1</f>
        <v>0.10977134025165203</v>
      </c>
      <c r="M2102">
        <v>8.2620000000000005</v>
      </c>
      <c r="R2102">
        <f t="shared" si="618"/>
        <v>7034.8306546477625</v>
      </c>
      <c r="S2102">
        <f t="shared" si="619"/>
        <v>6748.638508016008</v>
      </c>
      <c r="T2102" s="5">
        <f t="shared" si="606"/>
        <v>0</v>
      </c>
      <c r="U2102" s="6">
        <f>+S2102+SUM($D$17:$E$17)-SUM($Q$27:Q2102)</f>
        <v>7822.8408764370615</v>
      </c>
      <c r="V2102" s="10">
        <f t="shared" si="607"/>
        <v>7.468897075430414E-3</v>
      </c>
      <c r="W2102" s="10">
        <f>+S2102/SUM(Q$27:Q2102)-1</f>
        <v>0.2212967173189162</v>
      </c>
      <c r="X2102">
        <v>5.3470000000000004</v>
      </c>
      <c r="AC2102">
        <f t="shared" si="620"/>
        <v>14082.158360555833</v>
      </c>
      <c r="AD2102">
        <f t="shared" si="621"/>
        <v>13854.278244218358</v>
      </c>
      <c r="AE2102" s="5">
        <f t="shared" si="608"/>
        <v>0</v>
      </c>
      <c r="AF2102" s="6">
        <f>+AD2102+SUM($D$18:$E$18)-SUM($AB$27:AB2102)</f>
        <v>15787.626507376252</v>
      </c>
      <c r="AG2102" s="10">
        <f t="shared" si="609"/>
        <v>3.4584025803052754E-3</v>
      </c>
      <c r="AH2102" s="10">
        <f>+AD2102/SUM(AB$27:AB2102)-1</f>
        <v>0.3928584825084922</v>
      </c>
      <c r="AI2102" s="6">
        <f t="shared" si="610"/>
        <v>0</v>
      </c>
      <c r="AL2102" s="6">
        <f t="shared" si="611"/>
        <v>0</v>
      </c>
      <c r="AM2102" s="6">
        <f t="shared" si="612"/>
        <v>28570.852332719151</v>
      </c>
      <c r="AN2102" s="6">
        <f t="shared" si="613"/>
        <v>27961.922771575482</v>
      </c>
      <c r="AO2102" s="5">
        <f t="shared" si="614"/>
        <v>0</v>
      </c>
      <c r="AP2102" s="6">
        <f>+AN2102+SUM($D$16:$E$18)-SUM($AL$27:AL2102)</f>
        <v>32258.372245259699</v>
      </c>
      <c r="AQ2102" s="10">
        <f t="shared" si="622"/>
        <v>5.8344254960065456E-3</v>
      </c>
      <c r="AR2102" s="10">
        <f>+AN2102/SUM(AL$27:AL2102)-1</f>
        <v>0.26504213602628712</v>
      </c>
    </row>
    <row r="2103" spans="1:44" x14ac:dyDescent="0.25">
      <c r="A2103" s="1">
        <v>43306</v>
      </c>
      <c r="B2103">
        <v>8.9730000000000008</v>
      </c>
      <c r="G2103">
        <f t="shared" si="615"/>
        <v>7544.6718046324977</v>
      </c>
      <c r="H2103">
        <f t="shared" si="616"/>
        <v>7448.6588845513616</v>
      </c>
      <c r="I2103" s="5">
        <f t="shared" si="605"/>
        <v>0</v>
      </c>
      <c r="J2103" s="6">
        <f>+H2103+SUM($D$16:$E$16)-SUM($F$27:F2103)</f>
        <v>8737.5577266566343</v>
      </c>
      <c r="K2103" s="10">
        <f t="shared" si="617"/>
        <v>1.0367004106385691E-2</v>
      </c>
      <c r="L2103" s="10">
        <f>+H2103/SUM(F$27:F2103)-1</f>
        <v>0.12329139718872817</v>
      </c>
      <c r="M2103">
        <v>8.2249999999999996</v>
      </c>
      <c r="R2103">
        <f t="shared" si="618"/>
        <v>7003.326329518015</v>
      </c>
      <c r="S2103">
        <f t="shared" si="619"/>
        <v>6718.4158470626553</v>
      </c>
      <c r="T2103" s="5">
        <f t="shared" si="606"/>
        <v>0</v>
      </c>
      <c r="U2103" s="6">
        <f>+S2103+SUM($D$17:$E$17)-SUM($Q$27:Q2103)</f>
        <v>7792.6182154837097</v>
      </c>
      <c r="V2103" s="10">
        <f t="shared" si="607"/>
        <v>-3.8633868987907327E-3</v>
      </c>
      <c r="W2103" s="10">
        <f>+S2103/SUM(Q$27:Q2103)-1</f>
        <v>0.21582734204164655</v>
      </c>
      <c r="X2103">
        <v>5.3769999999999998</v>
      </c>
      <c r="AC2103">
        <f t="shared" si="620"/>
        <v>14161.168039032862</v>
      </c>
      <c r="AD2103">
        <f t="shared" si="621"/>
        <v>13932.009373323752</v>
      </c>
      <c r="AE2103" s="5">
        <f t="shared" si="608"/>
        <v>0</v>
      </c>
      <c r="AF2103" s="6">
        <f>+AD2103+SUM($D$18:$E$18)-SUM($AB$27:AB2103)</f>
        <v>15865.357636481644</v>
      </c>
      <c r="AG2103" s="10">
        <f t="shared" si="609"/>
        <v>4.9235475053248656E-3</v>
      </c>
      <c r="AH2103" s="10">
        <f>+AD2103/SUM(AB$27:AB2103)-1</f>
        <v>0.40067328603855668</v>
      </c>
      <c r="AI2103" s="6">
        <f t="shared" si="610"/>
        <v>0</v>
      </c>
      <c r="AL2103" s="6">
        <f t="shared" si="611"/>
        <v>0</v>
      </c>
      <c r="AM2103" s="6">
        <f t="shared" si="612"/>
        <v>28709.166173183374</v>
      </c>
      <c r="AN2103" s="6">
        <f t="shared" si="613"/>
        <v>28099.08410493777</v>
      </c>
      <c r="AO2103" s="5">
        <f t="shared" si="614"/>
        <v>0</v>
      </c>
      <c r="AP2103" s="6">
        <f>+AN2103+SUM($D$16:$E$18)-SUM($AL$27:AL2103)</f>
        <v>32395.533578621988</v>
      </c>
      <c r="AQ2103" s="10">
        <f t="shared" si="622"/>
        <v>4.2519607722129038E-3</v>
      </c>
      <c r="AR2103" s="10">
        <f>+AN2103/SUM(AL$27:AL2103)-1</f>
        <v>0.27124753425852988</v>
      </c>
    </row>
    <row r="2104" spans="1:44" x14ac:dyDescent="0.25">
      <c r="A2104" s="1">
        <v>43307</v>
      </c>
      <c r="B2104">
        <v>8.9789999999999992</v>
      </c>
      <c r="G2104">
        <f t="shared" si="615"/>
        <v>7549.7167205834376</v>
      </c>
      <c r="H2104">
        <f t="shared" si="616"/>
        <v>7453.6395992852631</v>
      </c>
      <c r="I2104" s="5">
        <f t="shared" si="605"/>
        <v>0</v>
      </c>
      <c r="J2104" s="6">
        <f>+H2104+SUM($D$16:$E$16)-SUM($F$27:F2104)</f>
        <v>8742.5384413905358</v>
      </c>
      <c r="K2104" s="10">
        <f t="shared" si="617"/>
        <v>5.7003511618658464E-4</v>
      </c>
      <c r="L2104" s="10">
        <f>+H2104/SUM(F$27:F2104)-1</f>
        <v>0.12404251146300993</v>
      </c>
      <c r="M2104">
        <v>8.2720000000000002</v>
      </c>
      <c r="R2104">
        <f t="shared" si="618"/>
        <v>7043.3453371152609</v>
      </c>
      <c r="S2104">
        <f t="shared" si="619"/>
        <v>6756.8067947601567</v>
      </c>
      <c r="T2104" s="5">
        <f t="shared" si="606"/>
        <v>0</v>
      </c>
      <c r="U2104" s="6">
        <f>+S2104+SUM($D$17:$E$17)-SUM($Q$27:Q2104)</f>
        <v>7831.0091631812102</v>
      </c>
      <c r="V2104" s="10">
        <f t="shared" si="607"/>
        <v>4.92657880007763E-3</v>
      </c>
      <c r="W2104" s="10">
        <f>+S2104/SUM(Q$27:Q2104)-1</f>
        <v>0.22277492685331324</v>
      </c>
      <c r="X2104">
        <v>5.4029999999999996</v>
      </c>
      <c r="AC2104">
        <f t="shared" si="620"/>
        <v>14229.643093712952</v>
      </c>
      <c r="AD2104">
        <f t="shared" si="621"/>
        <v>13999.37635188176</v>
      </c>
      <c r="AE2104" s="5">
        <f t="shared" si="608"/>
        <v>0</v>
      </c>
      <c r="AF2104" s="6">
        <f>+AD2104+SUM($D$18:$E$18)-SUM($AB$27:AB2104)</f>
        <v>15932.72461503965</v>
      </c>
      <c r="AG2104" s="10">
        <f t="shared" si="609"/>
        <v>4.2461682933070399E-3</v>
      </c>
      <c r="AH2104" s="10">
        <f>+AD2104/SUM(AB$27:AB2104)-1</f>
        <v>0.40744611576461232</v>
      </c>
      <c r="AI2104" s="6">
        <f t="shared" si="610"/>
        <v>0</v>
      </c>
      <c r="AL2104" s="6">
        <f t="shared" si="611"/>
        <v>0</v>
      </c>
      <c r="AM2104" s="6">
        <f t="shared" si="612"/>
        <v>28822.70515141165</v>
      </c>
      <c r="AN2104" s="6">
        <f t="shared" si="613"/>
        <v>28209.82274592718</v>
      </c>
      <c r="AO2104" s="5">
        <f t="shared" si="614"/>
        <v>0</v>
      </c>
      <c r="AP2104" s="6">
        <f>+AN2104+SUM($D$16:$E$18)-SUM($AL$27:AL2104)</f>
        <v>32506.272219611397</v>
      </c>
      <c r="AQ2104" s="10">
        <f t="shared" si="622"/>
        <v>3.4183305152437615E-3</v>
      </c>
      <c r="AR2104" s="10">
        <f>+AN2104/SUM(AL$27:AL2104)-1</f>
        <v>0.27625752760134459</v>
      </c>
    </row>
    <row r="2105" spans="1:44" x14ac:dyDescent="0.25">
      <c r="A2105" s="1">
        <v>43308</v>
      </c>
      <c r="B2105">
        <v>9.02</v>
      </c>
      <c r="G2105">
        <f t="shared" si="615"/>
        <v>7584.1903129148686</v>
      </c>
      <c r="H2105">
        <f t="shared" si="616"/>
        <v>7487.674483300264</v>
      </c>
      <c r="I2105" s="5">
        <f t="shared" si="605"/>
        <v>0</v>
      </c>
      <c r="J2105" s="6">
        <f>+H2105+SUM($D$16:$E$16)-SUM($F$27:F2105)</f>
        <v>8776.5733254055358</v>
      </c>
      <c r="K2105" s="10">
        <f t="shared" si="617"/>
        <v>3.8930208020437895E-3</v>
      </c>
      <c r="L2105" s="10">
        <f>+H2105/SUM(F$27:F2105)-1</f>
        <v>0.12917512567060374</v>
      </c>
      <c r="M2105">
        <v>8.31</v>
      </c>
      <c r="R2105">
        <f t="shared" si="618"/>
        <v>7075.7011304917587</v>
      </c>
      <c r="S2105">
        <f t="shared" si="619"/>
        <v>6787.8462843879242</v>
      </c>
      <c r="T2105" s="5">
        <f t="shared" si="606"/>
        <v>0</v>
      </c>
      <c r="U2105" s="6">
        <f>+S2105+SUM($D$17:$E$17)-SUM($Q$27:Q2105)</f>
        <v>7862.0486528089787</v>
      </c>
      <c r="V2105" s="10">
        <f t="shared" si="607"/>
        <v>3.9636640669131751E-3</v>
      </c>
      <c r="W2105" s="10">
        <f>+S2105/SUM(Q$27:Q2105)-1</f>
        <v>0.22839212308402246</v>
      </c>
      <c r="X2105">
        <v>5.4080000000000004</v>
      </c>
      <c r="AC2105">
        <f t="shared" si="620"/>
        <v>14242.811373459126</v>
      </c>
      <c r="AD2105">
        <f t="shared" si="621"/>
        <v>14012.331540065996</v>
      </c>
      <c r="AE2105" s="5">
        <f t="shared" si="608"/>
        <v>0</v>
      </c>
      <c r="AF2105" s="6">
        <f>+AD2105+SUM($D$18:$E$18)-SUM($AB$27:AB2105)</f>
        <v>15945.679803223888</v>
      </c>
      <c r="AG2105" s="10">
        <f t="shared" si="609"/>
        <v>8.131181889636796E-4</v>
      </c>
      <c r="AH2105" s="10">
        <f>+AD2105/SUM(AB$27:AB2105)-1</f>
        <v>0.40874858301962336</v>
      </c>
      <c r="AI2105" s="6">
        <f t="shared" si="610"/>
        <v>0</v>
      </c>
      <c r="AL2105" s="6">
        <f t="shared" si="611"/>
        <v>0</v>
      </c>
      <c r="AM2105" s="6">
        <f t="shared" si="612"/>
        <v>28902.702816865756</v>
      </c>
      <c r="AN2105" s="6">
        <f t="shared" si="613"/>
        <v>28287.852307754183</v>
      </c>
      <c r="AO2105" s="5">
        <f t="shared" si="614"/>
        <v>0</v>
      </c>
      <c r="AP2105" s="6">
        <f>+AN2105+SUM($D$16:$E$18)-SUM($AL$27:AL2105)</f>
        <v>32584.3017814384</v>
      </c>
      <c r="AQ2105" s="10">
        <f t="shared" si="622"/>
        <v>2.4004463292448541E-3</v>
      </c>
      <c r="AR2105" s="10">
        <f>+AN2105/SUM(AL$27:AL2105)-1</f>
        <v>0.2797877098557342</v>
      </c>
    </row>
    <row r="2106" spans="1:44" x14ac:dyDescent="0.25">
      <c r="A2106" s="1">
        <v>43311</v>
      </c>
      <c r="B2106">
        <v>8.9570000000000007</v>
      </c>
      <c r="G2106">
        <f t="shared" si="615"/>
        <v>7531.2186954299877</v>
      </c>
      <c r="H2106">
        <f t="shared" si="616"/>
        <v>7435.3769785942877</v>
      </c>
      <c r="I2106" s="5">
        <f t="shared" si="605"/>
        <v>0</v>
      </c>
      <c r="J2106" s="6">
        <f>+H2106+SUM($D$16:$E$16)-SUM($F$27:F2106)</f>
        <v>8724.2758206995604</v>
      </c>
      <c r="K2106" s="10">
        <f t="shared" si="617"/>
        <v>-5.958761212031316E-3</v>
      </c>
      <c r="L2106" s="10">
        <f>+H2106/SUM(F$27:F2106)-1</f>
        <v>0.12128842579064281</v>
      </c>
      <c r="M2106">
        <v>8.2880000000000003</v>
      </c>
      <c r="R2106">
        <f t="shared" si="618"/>
        <v>7056.9688290632603</v>
      </c>
      <c r="S2106">
        <f t="shared" si="619"/>
        <v>6769.8760535507963</v>
      </c>
      <c r="T2106" s="5">
        <f t="shared" si="606"/>
        <v>0</v>
      </c>
      <c r="U2106" s="6">
        <f>+S2106+SUM($D$17:$E$17)-SUM($Q$27:Q2106)</f>
        <v>7844.0784219718516</v>
      </c>
      <c r="V2106" s="10">
        <f t="shared" si="607"/>
        <v>-2.2856931609939179E-3</v>
      </c>
      <c r="W2106" s="10">
        <f>+S2106/SUM(Q$27:Q2106)-1</f>
        <v>0.2251400621083488</v>
      </c>
      <c r="X2106">
        <v>5.3819999999999997</v>
      </c>
      <c r="AC2106">
        <f t="shared" si="620"/>
        <v>14174.336318779033</v>
      </c>
      <c r="AD2106">
        <f t="shared" si="621"/>
        <v>13944.964561507984</v>
      </c>
      <c r="AE2106" s="5">
        <f t="shared" si="608"/>
        <v>0</v>
      </c>
      <c r="AF2106" s="6">
        <f>+AD2106+SUM($D$18:$E$18)-SUM($AB$27:AB2106)</f>
        <v>15878.312824665878</v>
      </c>
      <c r="AG2106" s="10">
        <f t="shared" si="609"/>
        <v>-4.2247793376855025E-3</v>
      </c>
      <c r="AH2106" s="10">
        <f>+AD2106/SUM(AB$27:AB2106)-1</f>
        <v>0.40197575329356727</v>
      </c>
      <c r="AI2106" s="6">
        <f t="shared" si="610"/>
        <v>0</v>
      </c>
      <c r="AL2106" s="6">
        <f t="shared" si="611"/>
        <v>0</v>
      </c>
      <c r="AM2106" s="6">
        <f t="shared" si="612"/>
        <v>28762.523843272284</v>
      </c>
      <c r="AN2106" s="6">
        <f t="shared" si="613"/>
        <v>28150.217593653069</v>
      </c>
      <c r="AO2106" s="5">
        <f t="shared" si="614"/>
        <v>0</v>
      </c>
      <c r="AP2106" s="6">
        <f>+AN2106+SUM($D$16:$E$18)-SUM($AL$27:AL2106)</f>
        <v>32446.667067337286</v>
      </c>
      <c r="AQ2106" s="10">
        <f t="shared" si="622"/>
        <v>-4.2239577519355143E-3</v>
      </c>
      <c r="AR2106" s="10">
        <f>+AN2106/SUM(AL$27:AL2106)-1</f>
        <v>0.27356089512127557</v>
      </c>
    </row>
    <row r="2107" spans="1:44" x14ac:dyDescent="0.25">
      <c r="A2107" s="1">
        <v>43312</v>
      </c>
      <c r="B2107">
        <v>8.9380000000000006</v>
      </c>
      <c r="G2107">
        <f t="shared" si="615"/>
        <v>7515.2431282520074</v>
      </c>
      <c r="H2107">
        <f t="shared" si="616"/>
        <v>7419.6047152702631</v>
      </c>
      <c r="I2107" s="5">
        <f t="shared" si="605"/>
        <v>0</v>
      </c>
      <c r="J2107" s="6">
        <f>+H2107+SUM($D$16:$E$16)-SUM($F$27:F2107)</f>
        <v>8708.5035573755358</v>
      </c>
      <c r="K2107" s="10">
        <f t="shared" si="617"/>
        <v>-1.8078593167129009E-3</v>
      </c>
      <c r="L2107" s="10">
        <f>+H2107/SUM(F$27:F2107)-1</f>
        <v>0.11890989725541656</v>
      </c>
      <c r="M2107">
        <v>8.282</v>
      </c>
      <c r="R2107">
        <f t="shared" si="618"/>
        <v>7051.8600195827603</v>
      </c>
      <c r="S2107">
        <f t="shared" si="619"/>
        <v>6764.9750815043071</v>
      </c>
      <c r="T2107" s="5">
        <f t="shared" si="606"/>
        <v>0</v>
      </c>
      <c r="U2107" s="6">
        <f>+S2107+SUM($D$17:$E$17)-SUM($Q$27:Q2107)</f>
        <v>7839.1774499253625</v>
      </c>
      <c r="V2107" s="10">
        <f t="shared" si="607"/>
        <v>-6.2479896080092079E-4</v>
      </c>
      <c r="W2107" s="10">
        <f>+S2107/SUM(Q$27:Q2107)-1</f>
        <v>0.22425313638771072</v>
      </c>
      <c r="X2107">
        <v>5.4020000000000001</v>
      </c>
      <c r="AC2107">
        <f t="shared" si="620"/>
        <v>14227.009437763722</v>
      </c>
      <c r="AD2107">
        <f t="shared" si="621"/>
        <v>13996.785314244917</v>
      </c>
      <c r="AE2107" s="5">
        <f t="shared" si="608"/>
        <v>0</v>
      </c>
      <c r="AF2107" s="6">
        <f>+AD2107+SUM($D$18:$E$18)-SUM($AB$27:AB2107)</f>
        <v>15930.133577402808</v>
      </c>
      <c r="AG2107" s="10">
        <f t="shared" si="609"/>
        <v>3.2636183270322583E-3</v>
      </c>
      <c r="AH2107" s="10">
        <f>+AD2107/SUM(AB$27:AB2107)-1</f>
        <v>0.40718562231361055</v>
      </c>
      <c r="AI2107" s="6">
        <f t="shared" si="610"/>
        <v>0</v>
      </c>
      <c r="AL2107" s="6">
        <f t="shared" si="611"/>
        <v>0</v>
      </c>
      <c r="AM2107" s="6">
        <f t="shared" si="612"/>
        <v>28794.11258559849</v>
      </c>
      <c r="AN2107" s="6">
        <f t="shared" si="613"/>
        <v>28181.365111019488</v>
      </c>
      <c r="AO2107" s="5">
        <f t="shared" si="614"/>
        <v>0</v>
      </c>
      <c r="AP2107" s="6">
        <f>+AN2107+SUM($D$16:$E$18)-SUM($AL$27:AL2107)</f>
        <v>32477.814584703709</v>
      </c>
      <c r="AQ2107" s="10">
        <f t="shared" si="622"/>
        <v>9.5996045762669624E-4</v>
      </c>
      <c r="AR2107" s="10">
        <f>+AN2107/SUM(AL$27:AL2107)-1</f>
        <v>0.27497005865495017</v>
      </c>
    </row>
    <row r="2108" spans="1:44" x14ac:dyDescent="0.25">
      <c r="A2108" s="1">
        <v>43313</v>
      </c>
      <c r="B2108">
        <v>8.9589999999999996</v>
      </c>
      <c r="G2108">
        <f t="shared" si="615"/>
        <v>7532.9003340803001</v>
      </c>
      <c r="H2108">
        <f t="shared" si="616"/>
        <v>7437.0372168389213</v>
      </c>
      <c r="I2108" s="5">
        <f t="shared" si="605"/>
        <v>0</v>
      </c>
      <c r="J2108" s="6">
        <f>+H2108+SUM($D$16:$E$16)-SUM($F$27:F2108)</f>
        <v>8725.9360589441949</v>
      </c>
      <c r="K2108" s="10">
        <f t="shared" si="617"/>
        <v>2.0017792326552097E-3</v>
      </c>
      <c r="L2108" s="10">
        <f>+H2108/SUM(F$27:F2108)-1</f>
        <v>0.12153879721540339</v>
      </c>
      <c r="M2108">
        <v>8.2430000000000003</v>
      </c>
      <c r="R2108">
        <f t="shared" si="618"/>
        <v>7018.652757959514</v>
      </c>
      <c r="S2108">
        <f t="shared" si="619"/>
        <v>6733.1187632021256</v>
      </c>
      <c r="T2108" s="5">
        <f t="shared" si="606"/>
        <v>0</v>
      </c>
      <c r="U2108" s="6">
        <f>+S2108+SUM($D$17:$E$17)-SUM($Q$27:Q2108)</f>
        <v>7807.3211316231791</v>
      </c>
      <c r="V2108" s="10">
        <f t="shared" si="607"/>
        <v>-4.0637322609002879E-3</v>
      </c>
      <c r="W2108" s="10">
        <f>+S2108/SUM(Q$27:Q2108)-1</f>
        <v>0.2184881192035617</v>
      </c>
      <c r="X2108">
        <v>5.4020000000000001</v>
      </c>
      <c r="AC2108">
        <f t="shared" si="620"/>
        <v>14227.009437763722</v>
      </c>
      <c r="AD2108">
        <f t="shared" si="621"/>
        <v>13996.785314244917</v>
      </c>
      <c r="AE2108" s="5">
        <f t="shared" si="608"/>
        <v>0</v>
      </c>
      <c r="AF2108" s="6">
        <f>+AD2108+SUM($D$18:$E$18)-SUM($AB$27:AB2108)</f>
        <v>15930.133577402808</v>
      </c>
      <c r="AG2108" s="10">
        <f t="shared" si="609"/>
        <v>0</v>
      </c>
      <c r="AH2108" s="10">
        <f>+AD2108/SUM(AB$27:AB2108)-1</f>
        <v>0.40718562231361055</v>
      </c>
      <c r="AI2108" s="6">
        <f t="shared" si="610"/>
        <v>0</v>
      </c>
      <c r="AL2108" s="6">
        <f t="shared" si="611"/>
        <v>0</v>
      </c>
      <c r="AM2108" s="6">
        <f t="shared" si="612"/>
        <v>28778.562529803537</v>
      </c>
      <c r="AN2108" s="6">
        <f t="shared" si="613"/>
        <v>28166.941294285964</v>
      </c>
      <c r="AO2108" s="5">
        <f t="shared" si="614"/>
        <v>0</v>
      </c>
      <c r="AP2108" s="6">
        <f>+AN2108+SUM($D$16:$E$18)-SUM($AL$27:AL2108)</f>
        <v>32463.390767970181</v>
      </c>
      <c r="AQ2108" s="10">
        <f t="shared" si="622"/>
        <v>-4.4411290962664829E-4</v>
      </c>
      <c r="AR2108" s="10">
        <f>+AN2108/SUM(AL$27:AL2108)-1</f>
        <v>0.27431750210226635</v>
      </c>
    </row>
    <row r="2109" spans="1:44" x14ac:dyDescent="0.25">
      <c r="A2109" s="1">
        <v>43314</v>
      </c>
      <c r="B2109">
        <v>8.8620000000000001</v>
      </c>
      <c r="G2109">
        <f t="shared" si="615"/>
        <v>7451.3408595400851</v>
      </c>
      <c r="H2109">
        <f t="shared" si="616"/>
        <v>7356.515661974162</v>
      </c>
      <c r="I2109" s="5">
        <f t="shared" si="605"/>
        <v>0</v>
      </c>
      <c r="J2109" s="6">
        <f>+H2109+SUM($D$16:$E$16)-SUM($F$27:F2109)</f>
        <v>8645.4145040794338</v>
      </c>
      <c r="K2109" s="10">
        <f t="shared" si="617"/>
        <v>-9.2278414969847455E-3</v>
      </c>
      <c r="L2109" s="10">
        <f>+H2109/SUM(F$27:F2109)-1</f>
        <v>0.10939578311451115</v>
      </c>
      <c r="M2109">
        <v>8.2089999999999996</v>
      </c>
      <c r="R2109">
        <f t="shared" si="618"/>
        <v>6989.7028375700165</v>
      </c>
      <c r="S2109">
        <f t="shared" si="619"/>
        <v>6705.3465882720175</v>
      </c>
      <c r="T2109" s="5">
        <f t="shared" si="606"/>
        <v>0</v>
      </c>
      <c r="U2109" s="6">
        <f>+S2109+SUM($D$17:$E$17)-SUM($Q$27:Q2109)</f>
        <v>7779.5489566930719</v>
      </c>
      <c r="V2109" s="10">
        <f t="shared" si="607"/>
        <v>-3.5571964393289468E-3</v>
      </c>
      <c r="W2109" s="10">
        <f>+S2109/SUM(Q$27:Q2109)-1</f>
        <v>0.21346220678661121</v>
      </c>
      <c r="X2109">
        <v>5.431</v>
      </c>
      <c r="AC2109">
        <f t="shared" si="620"/>
        <v>14303.385460291516</v>
      </c>
      <c r="AD2109">
        <f t="shared" si="621"/>
        <v>14071.925405713466</v>
      </c>
      <c r="AE2109" s="5">
        <f t="shared" si="608"/>
        <v>0</v>
      </c>
      <c r="AF2109" s="6">
        <f>+AD2109+SUM($D$18:$E$18)-SUM($AB$27:AB2109)</f>
        <v>16005.273668871359</v>
      </c>
      <c r="AG2109" s="10">
        <f t="shared" si="609"/>
        <v>4.7168525677110384E-3</v>
      </c>
      <c r="AH2109" s="10">
        <f>+AD2109/SUM(AB$27:AB2109)-1</f>
        <v>0.41473993239267282</v>
      </c>
      <c r="AI2109" s="6">
        <f t="shared" si="610"/>
        <v>0</v>
      </c>
      <c r="AL2109" s="6">
        <f t="shared" si="611"/>
        <v>0</v>
      </c>
      <c r="AM2109" s="6">
        <f t="shared" si="612"/>
        <v>28744.429157401617</v>
      </c>
      <c r="AN2109" s="6">
        <f t="shared" si="613"/>
        <v>28133.787655959648</v>
      </c>
      <c r="AO2109" s="5">
        <f t="shared" si="614"/>
        <v>0</v>
      </c>
      <c r="AP2109" s="6">
        <f>+AN2109+SUM($D$16:$E$18)-SUM($AL$27:AL2109)</f>
        <v>32430.237129643865</v>
      </c>
      <c r="AQ2109" s="10">
        <f t="shared" si="622"/>
        <v>-1.0212623371131935E-3</v>
      </c>
      <c r="AR2109" s="10">
        <f>+AN2109/SUM(AL$27:AL2109)-1</f>
        <v>0.27281757844580024</v>
      </c>
    </row>
    <row r="2110" spans="1:44" x14ac:dyDescent="0.25">
      <c r="A2110" s="1">
        <v>43315</v>
      </c>
      <c r="B2110">
        <v>8.8949999999999996</v>
      </c>
      <c r="G2110">
        <f t="shared" si="615"/>
        <v>7479.0878972702603</v>
      </c>
      <c r="H2110">
        <f t="shared" si="616"/>
        <v>7383.9095930106259</v>
      </c>
      <c r="I2110" s="5">
        <f t="shared" si="605"/>
        <v>0</v>
      </c>
      <c r="J2110" s="6">
        <f>+H2110+SUM($D$16:$E$16)-SUM($F$27:F2110)</f>
        <v>8672.8084351158996</v>
      </c>
      <c r="K2110" s="10">
        <f t="shared" si="617"/>
        <v>3.1686081706712166E-3</v>
      </c>
      <c r="L2110" s="10">
        <f>+H2110/SUM(F$27:F2110)-1</f>
        <v>0.11352691162306194</v>
      </c>
      <c r="M2110">
        <v>8.2469999999999999</v>
      </c>
      <c r="R2110">
        <f t="shared" si="618"/>
        <v>7022.0586309465134</v>
      </c>
      <c r="S2110">
        <f t="shared" si="619"/>
        <v>6736.3860778997851</v>
      </c>
      <c r="T2110" s="5">
        <f t="shared" si="606"/>
        <v>0</v>
      </c>
      <c r="U2110" s="6">
        <f>+S2110+SUM($D$17:$E$17)-SUM($Q$27:Q2110)</f>
        <v>7810.5884463208386</v>
      </c>
      <c r="V2110" s="10">
        <f t="shared" si="607"/>
        <v>3.9898829354447773E-3</v>
      </c>
      <c r="W2110" s="10">
        <f>+S2110/SUM(Q$27:Q2110)-1</f>
        <v>0.21907940301732065</v>
      </c>
      <c r="X2110">
        <v>5.4720000000000004</v>
      </c>
      <c r="AC2110">
        <f t="shared" si="620"/>
        <v>14411.365354210124</v>
      </c>
      <c r="AD2110">
        <f t="shared" si="621"/>
        <v>14178.157948824175</v>
      </c>
      <c r="AE2110" s="5">
        <f t="shared" si="608"/>
        <v>0</v>
      </c>
      <c r="AF2110" s="6">
        <f>+AD2110+SUM($D$18:$E$18)-SUM($AB$27:AB2110)</f>
        <v>16111.506211982069</v>
      </c>
      <c r="AG2110" s="10">
        <f t="shared" si="609"/>
        <v>6.6373462465263433E-3</v>
      </c>
      <c r="AH2110" s="10">
        <f>+AD2110/SUM(AB$27:AB2110)-1</f>
        <v>0.42542016388376114</v>
      </c>
      <c r="AI2110" s="6">
        <f t="shared" si="610"/>
        <v>0</v>
      </c>
      <c r="AL2110" s="6">
        <f t="shared" si="611"/>
        <v>0</v>
      </c>
      <c r="AM2110" s="6">
        <f t="shared" si="612"/>
        <v>28912.511882426898</v>
      </c>
      <c r="AN2110" s="6">
        <f t="shared" si="613"/>
        <v>28298.453619734588</v>
      </c>
      <c r="AO2110" s="5">
        <f t="shared" si="614"/>
        <v>0</v>
      </c>
      <c r="AP2110" s="6">
        <f>+AN2110+SUM($D$16:$E$18)-SUM($AL$27:AL2110)</f>
        <v>32594.903093418805</v>
      </c>
      <c r="AQ2110" s="10">
        <f t="shared" si="622"/>
        <v>5.0775442410941896E-3</v>
      </c>
      <c r="AR2110" s="10">
        <f>+AN2110/SUM(AL$27:AL2110)-1</f>
        <v>0.28026733017590777</v>
      </c>
    </row>
    <row r="2111" spans="1:44" x14ac:dyDescent="0.25">
      <c r="A2111" s="1">
        <v>43319</v>
      </c>
      <c r="B2111">
        <v>8.9350000000000005</v>
      </c>
      <c r="G2111">
        <f t="shared" si="615"/>
        <v>7512.7206702765361</v>
      </c>
      <c r="H2111">
        <f t="shared" si="616"/>
        <v>7417.1143579033114</v>
      </c>
      <c r="I2111" s="5">
        <f t="shared" si="605"/>
        <v>0</v>
      </c>
      <c r="J2111" s="6">
        <f>+H2111+SUM($D$16:$E$16)-SUM($F$27:F2111)</f>
        <v>8706.013200008585</v>
      </c>
      <c r="K2111" s="10">
        <f t="shared" si="617"/>
        <v>3.828605824872211E-3</v>
      </c>
      <c r="L2111" s="10">
        <f>+H2111/SUM(F$27:F2111)-1</f>
        <v>0.11853434011827546</v>
      </c>
      <c r="M2111">
        <v>8.2780000000000005</v>
      </c>
      <c r="R2111">
        <f t="shared" si="618"/>
        <v>7048.4541465957609</v>
      </c>
      <c r="S2111">
        <f t="shared" si="619"/>
        <v>6761.7077668066477</v>
      </c>
      <c r="T2111" s="5">
        <f t="shared" si="606"/>
        <v>0</v>
      </c>
      <c r="U2111" s="6">
        <f>+S2111+SUM($D$17:$E$17)-SUM($Q$27:Q2111)</f>
        <v>7835.910135227703</v>
      </c>
      <c r="V2111" s="10">
        <f t="shared" si="607"/>
        <v>3.241969421496238E-3</v>
      </c>
      <c r="W2111" s="10">
        <f>+S2111/SUM(Q$27:Q2111)-1</f>
        <v>0.22366185257395177</v>
      </c>
      <c r="X2111">
        <v>5.4790000000000001</v>
      </c>
      <c r="AC2111">
        <f t="shared" si="620"/>
        <v>14429.800945854764</v>
      </c>
      <c r="AD2111">
        <f t="shared" si="621"/>
        <v>14196.295212282101</v>
      </c>
      <c r="AE2111" s="5">
        <f t="shared" si="608"/>
        <v>0</v>
      </c>
      <c r="AF2111" s="6">
        <f>+AD2111+SUM($D$18:$E$18)-SUM($AB$27:AB2111)</f>
        <v>16129.643475439992</v>
      </c>
      <c r="AG2111" s="10">
        <f t="shared" si="609"/>
        <v>1.1257335732171025E-3</v>
      </c>
      <c r="AH2111" s="10">
        <f>+AD2111/SUM(AB$27:AB2111)-1</f>
        <v>0.42724361804077615</v>
      </c>
      <c r="AI2111" s="6">
        <f t="shared" si="610"/>
        <v>0</v>
      </c>
      <c r="AL2111" s="6">
        <f t="shared" si="611"/>
        <v>0</v>
      </c>
      <c r="AM2111" s="6">
        <f t="shared" si="612"/>
        <v>28990.975762727059</v>
      </c>
      <c r="AN2111" s="6">
        <f t="shared" si="613"/>
        <v>28375.117336992058</v>
      </c>
      <c r="AO2111" s="5">
        <f t="shared" si="614"/>
        <v>0</v>
      </c>
      <c r="AP2111" s="6">
        <f>+AN2111+SUM($D$16:$E$18)-SUM($AL$27:AL2111)</f>
        <v>32671.566810676275</v>
      </c>
      <c r="AQ2111" s="10">
        <f t="shared" si="622"/>
        <v>2.3520154987959341E-3</v>
      </c>
      <c r="AR2111" s="10">
        <f>+AN2111/SUM(AL$27:AL2111)-1</f>
        <v>0.28373571943609455</v>
      </c>
    </row>
    <row r="2112" spans="1:44" x14ac:dyDescent="0.25">
      <c r="A2112" s="1">
        <v>43320</v>
      </c>
      <c r="B2112">
        <v>8.9359999999999999</v>
      </c>
      <c r="C2112">
        <f>+$C$16</f>
        <v>60</v>
      </c>
      <c r="D2112" s="7">
        <f>+$H$16</f>
        <v>1.0004210526315789</v>
      </c>
      <c r="E2112" s="7">
        <f>+$J$16</f>
        <v>0.46199999999999997</v>
      </c>
      <c r="F2112" s="6">
        <f>+C2112-D2112-E2112</f>
        <v>58.537578947368416</v>
      </c>
      <c r="G2112">
        <f t="shared" si="615"/>
        <v>7572.0990685490615</v>
      </c>
      <c r="H2112">
        <f t="shared" si="616"/>
        <v>7476.4820559729969</v>
      </c>
      <c r="I2112" s="5">
        <f t="shared" si="605"/>
        <v>106380</v>
      </c>
      <c r="J2112" s="6">
        <f>+H2112+SUM($D$16:$E$16)-SUM($F$27:F2112)</f>
        <v>8706.8433191309014</v>
      </c>
      <c r="K2112" s="10">
        <f t="shared" si="617"/>
        <v>9.5350087720547094E-5</v>
      </c>
      <c r="L2112" s="10">
        <f>+H2112/SUM(F$27:F2112)-1</f>
        <v>0.11762119750914057</v>
      </c>
      <c r="M2112">
        <v>8.266</v>
      </c>
      <c r="N2112">
        <f>+$C$17</f>
        <v>50</v>
      </c>
      <c r="O2112" s="7">
        <f>+$H$17</f>
        <v>0.83368421052631569</v>
      </c>
      <c r="P2112" s="7">
        <f>+$J$17</f>
        <v>0.38500000000000001</v>
      </c>
      <c r="Q2112" s="6">
        <f>+N2112-O2112-P2112</f>
        <v>48.781315789473688</v>
      </c>
      <c r="R2112">
        <f t="shared" si="618"/>
        <v>7088.2365276347618</v>
      </c>
      <c r="S2112">
        <f t="shared" si="619"/>
        <v>6800.6871385031418</v>
      </c>
      <c r="T2112" s="5">
        <f t="shared" si="606"/>
        <v>88650</v>
      </c>
      <c r="U2112" s="6">
        <f>+S2112+SUM($D$17:$E$17)-SUM($Q$27:Q2112)</f>
        <v>7826.1081911347219</v>
      </c>
      <c r="V2112" s="10">
        <f t="shared" si="607"/>
        <v>-1.2509005238479087E-3</v>
      </c>
      <c r="W2112" s="10">
        <f>+S2112/SUM(Q$27:Q2112)-1</f>
        <v>0.21994633185947254</v>
      </c>
      <c r="X2112">
        <v>5.4610000000000003</v>
      </c>
      <c r="Y2112">
        <f>+$C$18</f>
        <v>90</v>
      </c>
      <c r="Z2112" s="7">
        <f>+$H$18</f>
        <v>1.5006315789473685</v>
      </c>
      <c r="AA2112" s="7">
        <f>+$J$18</f>
        <v>0.69300000000000006</v>
      </c>
      <c r="AB2112" s="6">
        <f>+Y2112-Z2112-AA2112</f>
        <v>87.806368421052639</v>
      </c>
      <c r="AC2112">
        <f t="shared" si="620"/>
        <v>14470.201507189598</v>
      </c>
      <c r="AD2112">
        <f t="shared" si="621"/>
        <v>14237.462903239915</v>
      </c>
      <c r="AE2112" s="5">
        <f t="shared" si="608"/>
        <v>159570</v>
      </c>
      <c r="AF2112" s="6">
        <f>+AD2112+SUM($D$18:$E$18)-SUM($AB$27:AB2112)</f>
        <v>16083.004797976757</v>
      </c>
      <c r="AG2112" s="10">
        <f t="shared" si="609"/>
        <v>-2.8914884283866016E-3</v>
      </c>
      <c r="AH2112" s="10">
        <f>+AD2112/SUM(AB$27:AB2112)-1</f>
        <v>0.4188571773270191</v>
      </c>
      <c r="AI2112" s="6">
        <f t="shared" si="610"/>
        <v>200</v>
      </c>
      <c r="AL2112" s="6">
        <f t="shared" si="611"/>
        <v>195.12526315789475</v>
      </c>
      <c r="AM2112" s="6">
        <f t="shared" si="612"/>
        <v>29130.537103373423</v>
      </c>
      <c r="AN2112" s="6">
        <f t="shared" si="613"/>
        <v>28514.632097716054</v>
      </c>
      <c r="AO2112" s="5">
        <f t="shared" si="614"/>
        <v>354600</v>
      </c>
      <c r="AP2112" s="6">
        <f>+AN2112+SUM($D$16:$E$18)-SUM($AL$27:AL2112)</f>
        <v>32615.956308242374</v>
      </c>
      <c r="AQ2112" s="10">
        <f t="shared" si="622"/>
        <v>-1.7021069958520485E-3</v>
      </c>
      <c r="AR2112" s="10">
        <f>+AN2112/SUM(AL$27:AL2112)-1</f>
        <v>0.27875898851252345</v>
      </c>
    </row>
    <row r="2113" spans="1:44" x14ac:dyDescent="0.25">
      <c r="A2113" s="1">
        <v>43321</v>
      </c>
      <c r="B2113">
        <v>8.9570000000000007</v>
      </c>
      <c r="G2113">
        <f t="shared" si="615"/>
        <v>7589.8938403081866</v>
      </c>
      <c r="H2113">
        <f t="shared" si="616"/>
        <v>7494.0521234724874</v>
      </c>
      <c r="I2113" s="5">
        <f t="shared" si="605"/>
        <v>0</v>
      </c>
      <c r="J2113" s="6">
        <f>+H2113+SUM($D$16:$E$16)-SUM($F$27:F2113)</f>
        <v>8724.4133866303928</v>
      </c>
      <c r="K2113" s="10">
        <f t="shared" si="617"/>
        <v>2.0179606839698661E-3</v>
      </c>
      <c r="L2113" s="10">
        <f>+H2113/SUM(F$27:F2113)-1</f>
        <v>0.12024765735109377</v>
      </c>
      <c r="M2113">
        <v>8.2789999999999999</v>
      </c>
      <c r="R2113">
        <f t="shared" si="618"/>
        <v>7099.3842502163307</v>
      </c>
      <c r="S2113">
        <f t="shared" si="619"/>
        <v>6811.3826300105866</v>
      </c>
      <c r="T2113" s="5">
        <f t="shared" si="606"/>
        <v>0</v>
      </c>
      <c r="U2113" s="6">
        <f>+S2113+SUM($D$17:$E$17)-SUM($Q$27:Q2113)</f>
        <v>7836.8036826421676</v>
      </c>
      <c r="V2113" s="10">
        <f t="shared" si="607"/>
        <v>1.3666424289355827E-3</v>
      </c>
      <c r="W2113" s="10">
        <f>+S2113/SUM(Q$27:Q2113)-1</f>
        <v>0.22186495057640609</v>
      </c>
      <c r="X2113">
        <v>5.4720000000000004</v>
      </c>
      <c r="AC2113">
        <f t="shared" si="620"/>
        <v>14499.348589515012</v>
      </c>
      <c r="AD2113">
        <f t="shared" si="621"/>
        <v>14266.141184129063</v>
      </c>
      <c r="AE2113" s="5">
        <f t="shared" si="608"/>
        <v>0</v>
      </c>
      <c r="AF2113" s="6">
        <f>+AD2113+SUM($D$18:$E$18)-SUM($AB$27:AB2113)</f>
        <v>16111.683078865901</v>
      </c>
      <c r="AG2113" s="10">
        <f t="shared" si="609"/>
        <v>1.783141971875235E-3</v>
      </c>
      <c r="AH2113" s="10">
        <f>+AD2113/SUM(AB$27:AB2113)-1</f>
        <v>0.42171515735825826</v>
      </c>
      <c r="AI2113" s="6">
        <f t="shared" si="610"/>
        <v>0</v>
      </c>
      <c r="AL2113" s="6">
        <f t="shared" si="611"/>
        <v>0</v>
      </c>
      <c r="AM2113" s="6">
        <f t="shared" si="612"/>
        <v>29188.626680039528</v>
      </c>
      <c r="AN2113" s="6">
        <f t="shared" si="613"/>
        <v>28571.575937612135</v>
      </c>
      <c r="AO2113" s="5">
        <f t="shared" si="614"/>
        <v>0</v>
      </c>
      <c r="AP2113" s="6">
        <f>+AN2113+SUM($D$16:$E$18)-SUM($AL$27:AL2113)</f>
        <v>32672.900148138458</v>
      </c>
      <c r="AQ2113" s="10">
        <f t="shared" si="622"/>
        <v>1.7458890169561592E-3</v>
      </c>
      <c r="AR2113" s="10">
        <f>+AN2113/SUM(AL$27:AL2113)-1</f>
        <v>0.28131267557599293</v>
      </c>
    </row>
    <row r="2114" spans="1:44" x14ac:dyDescent="0.25">
      <c r="A2114" s="1">
        <v>43322</v>
      </c>
      <c r="B2114">
        <v>8.9329999999999998</v>
      </c>
      <c r="G2114">
        <f t="shared" si="615"/>
        <v>7569.5569582977578</v>
      </c>
      <c r="H2114">
        <f t="shared" si="616"/>
        <v>7473.9720463302128</v>
      </c>
      <c r="I2114" s="5">
        <f t="shared" si="605"/>
        <v>0</v>
      </c>
      <c r="J2114" s="6">
        <f>+H2114+SUM($D$16:$E$16)-SUM($F$27:F2114)</f>
        <v>8704.3333094881164</v>
      </c>
      <c r="K2114" s="10">
        <f t="shared" si="617"/>
        <v>-2.3015962509350674E-3</v>
      </c>
      <c r="L2114" s="10">
        <f>+H2114/SUM(F$27:F2114)-1</f>
        <v>0.11724598896029015</v>
      </c>
      <c r="M2114">
        <v>8.1809999999999992</v>
      </c>
      <c r="R2114">
        <f t="shared" si="618"/>
        <v>7015.347572293731</v>
      </c>
      <c r="S2114">
        <f t="shared" si="619"/>
        <v>6730.7550786467691</v>
      </c>
      <c r="T2114" s="5">
        <f t="shared" si="606"/>
        <v>0</v>
      </c>
      <c r="U2114" s="6">
        <f>+S2114+SUM($D$17:$E$17)-SUM($Q$27:Q2114)</f>
        <v>7756.1761312783501</v>
      </c>
      <c r="V2114" s="10">
        <f t="shared" si="607"/>
        <v>-1.0288320931453265E-2</v>
      </c>
      <c r="W2114" s="10">
        <f>+S2114/SUM(Q$27:Q2114)-1</f>
        <v>0.20740151717182953</v>
      </c>
      <c r="X2114">
        <v>5.4880000000000004</v>
      </c>
      <c r="AC2114">
        <f t="shared" si="620"/>
        <v>14541.744345624706</v>
      </c>
      <c r="AD2114">
        <f t="shared" si="621"/>
        <v>14307.855047240553</v>
      </c>
      <c r="AE2114" s="5">
        <f t="shared" si="608"/>
        <v>0</v>
      </c>
      <c r="AF2114" s="6">
        <f>+AD2114+SUM($D$18:$E$18)-SUM($AB$27:AB2114)</f>
        <v>16153.396941977395</v>
      </c>
      <c r="AG2114" s="10">
        <f t="shared" si="609"/>
        <v>2.5890444162355308E-3</v>
      </c>
      <c r="AH2114" s="10">
        <f>+AD2114/SUM(AB$27:AB2114)-1</f>
        <v>0.4258722192218789</v>
      </c>
      <c r="AI2114" s="6">
        <f t="shared" si="610"/>
        <v>0</v>
      </c>
      <c r="AL2114" s="6">
        <f t="shared" si="611"/>
        <v>0</v>
      </c>
      <c r="AM2114" s="6">
        <f t="shared" si="612"/>
        <v>29126.648876216193</v>
      </c>
      <c r="AN2114" s="6">
        <f t="shared" si="613"/>
        <v>28512.582172217535</v>
      </c>
      <c r="AO2114" s="5">
        <f t="shared" si="614"/>
        <v>0</v>
      </c>
      <c r="AP2114" s="6">
        <f>+AN2114+SUM($D$16:$E$18)-SUM($AL$27:AL2114)</f>
        <v>32613.906382743855</v>
      </c>
      <c r="AQ2114" s="10">
        <f t="shared" si="622"/>
        <v>-1.8055870500361948E-3</v>
      </c>
      <c r="AR2114" s="10">
        <f>+AN2114/SUM(AL$27:AL2114)-1</f>
        <v>0.27866705814330017</v>
      </c>
    </row>
    <row r="2115" spans="1:44" x14ac:dyDescent="0.25">
      <c r="A2115" s="1">
        <v>43325</v>
      </c>
      <c r="B2115">
        <v>8.8089999999999993</v>
      </c>
      <c r="G2115">
        <f t="shared" si="615"/>
        <v>7464.4830679105507</v>
      </c>
      <c r="H2115">
        <f t="shared" si="616"/>
        <v>7370.2249810951353</v>
      </c>
      <c r="I2115" s="5">
        <f t="shared" si="605"/>
        <v>0</v>
      </c>
      <c r="J2115" s="6">
        <f>+H2115+SUM($D$16:$E$16)-SUM($F$27:F2115)</f>
        <v>8600.5862442530415</v>
      </c>
      <c r="K2115" s="10">
        <f t="shared" si="617"/>
        <v>-1.1919013386353927E-2</v>
      </c>
      <c r="L2115" s="10">
        <f>+H2115/SUM(F$27:F2115)-1</f>
        <v>0.10173736894113916</v>
      </c>
      <c r="M2115">
        <v>8.1709999999999994</v>
      </c>
      <c r="R2115">
        <f t="shared" si="618"/>
        <v>7006.772401077139</v>
      </c>
      <c r="S2115">
        <f t="shared" si="619"/>
        <v>6722.5277774871956</v>
      </c>
      <c r="T2115" s="5">
        <f t="shared" si="606"/>
        <v>0</v>
      </c>
      <c r="U2115" s="6">
        <f>+S2115+SUM($D$17:$E$17)-SUM($Q$27:Q2115)</f>
        <v>7747.9488301187766</v>
      </c>
      <c r="V2115" s="10">
        <f t="shared" si="607"/>
        <v>-1.0607419197709023E-3</v>
      </c>
      <c r="W2115" s="10">
        <f>+S2115/SUM(Q$27:Q2115)-1</f>
        <v>0.20592565662034201</v>
      </c>
      <c r="X2115">
        <v>5.4790000000000001</v>
      </c>
      <c r="AC2115">
        <f t="shared" si="620"/>
        <v>14517.896732813002</v>
      </c>
      <c r="AD2115">
        <f t="shared" si="621"/>
        <v>14284.390999240341</v>
      </c>
      <c r="AE2115" s="5">
        <f t="shared" si="608"/>
        <v>0</v>
      </c>
      <c r="AF2115" s="6">
        <f>+AD2115+SUM($D$18:$E$18)-SUM($AB$27:AB2115)</f>
        <v>16129.932893977182</v>
      </c>
      <c r="AG2115" s="10">
        <f t="shared" si="609"/>
        <v>-1.4525766985418187E-3</v>
      </c>
      <c r="AH2115" s="10">
        <f>+AD2115/SUM(AB$27:AB2115)-1</f>
        <v>0.42353387192359238</v>
      </c>
      <c r="AI2115" s="6">
        <f t="shared" si="610"/>
        <v>0</v>
      </c>
      <c r="AL2115" s="6">
        <f t="shared" si="611"/>
        <v>0</v>
      </c>
      <c r="AM2115" s="6">
        <f t="shared" si="612"/>
        <v>28989.152201800691</v>
      </c>
      <c r="AN2115" s="6">
        <f t="shared" si="613"/>
        <v>28377.143757822669</v>
      </c>
      <c r="AO2115" s="5">
        <f t="shared" si="614"/>
        <v>0</v>
      </c>
      <c r="AP2115" s="6">
        <f>+AN2115+SUM($D$16:$E$18)-SUM($AL$27:AL2115)</f>
        <v>32478.467968348992</v>
      </c>
      <c r="AQ2115" s="10">
        <f t="shared" si="622"/>
        <v>-4.1527811113888369E-3</v>
      </c>
      <c r="AR2115" s="10">
        <f>+AN2115/SUM(AL$27:AL2115)-1</f>
        <v>0.27259322597166946</v>
      </c>
    </row>
    <row r="2116" spans="1:44" x14ac:dyDescent="0.25">
      <c r="A2116" s="1">
        <v>43326</v>
      </c>
      <c r="B2116">
        <v>8.8409999999999993</v>
      </c>
      <c r="G2116">
        <f t="shared" si="615"/>
        <v>7491.5989105911194</v>
      </c>
      <c r="H2116">
        <f t="shared" si="616"/>
        <v>7396.9984172848317</v>
      </c>
      <c r="I2116" s="5">
        <f t="shared" si="605"/>
        <v>0</v>
      </c>
      <c r="J2116" s="6">
        <f>+H2116+SUM($D$16:$E$16)-SUM($F$27:F2116)</f>
        <v>8627.3596804427361</v>
      </c>
      <c r="K2116" s="10">
        <f t="shared" si="617"/>
        <v>3.1129780493259762E-3</v>
      </c>
      <c r="L2116" s="10">
        <f>+H2116/SUM(F$27:F2116)-1</f>
        <v>0.10573959346221007</v>
      </c>
      <c r="M2116">
        <v>8.1660000000000004</v>
      </c>
      <c r="R2116">
        <f t="shared" si="618"/>
        <v>7002.4848154688443</v>
      </c>
      <c r="S2116">
        <f t="shared" si="619"/>
        <v>6718.4141269074098</v>
      </c>
      <c r="T2116" s="5">
        <f t="shared" si="606"/>
        <v>0</v>
      </c>
      <c r="U2116" s="6">
        <f>+S2116+SUM($D$17:$E$17)-SUM($Q$27:Q2116)</f>
        <v>7743.8351795389908</v>
      </c>
      <c r="V2116" s="10">
        <f t="shared" si="607"/>
        <v>-5.3093414398852623E-4</v>
      </c>
      <c r="W2116" s="10">
        <f>+S2116/SUM(Q$27:Q2116)-1</f>
        <v>0.20518772634459848</v>
      </c>
      <c r="X2116">
        <v>5.524</v>
      </c>
      <c r="AC2116">
        <f t="shared" si="620"/>
        <v>14637.134796871514</v>
      </c>
      <c r="AD2116">
        <f t="shared" si="621"/>
        <v>14401.711239241404</v>
      </c>
      <c r="AE2116" s="5">
        <f t="shared" si="608"/>
        <v>0</v>
      </c>
      <c r="AF2116" s="6">
        <f>+AD2116+SUM($D$18:$E$18)-SUM($AB$27:AB2116)</f>
        <v>16247.253133978245</v>
      </c>
      <c r="AG2116" s="10">
        <f t="shared" si="609"/>
        <v>7.2734487348593557E-3</v>
      </c>
      <c r="AH2116" s="10">
        <f>+AD2116/SUM(AB$27:AB2116)-1</f>
        <v>0.43522560841502567</v>
      </c>
      <c r="AI2116" s="6">
        <f t="shared" si="610"/>
        <v>0</v>
      </c>
      <c r="AL2116" s="6">
        <f t="shared" si="611"/>
        <v>0</v>
      </c>
      <c r="AM2116" s="6">
        <f t="shared" si="612"/>
        <v>29131.218522931478</v>
      </c>
      <c r="AN2116" s="6">
        <f t="shared" si="613"/>
        <v>28517.123783433643</v>
      </c>
      <c r="AO2116" s="5">
        <f t="shared" si="614"/>
        <v>0</v>
      </c>
      <c r="AP2116" s="6">
        <f>+AN2116+SUM($D$16:$E$18)-SUM($AL$27:AL2116)</f>
        <v>32618.447993959966</v>
      </c>
      <c r="AQ2116" s="10">
        <f t="shared" si="622"/>
        <v>4.3099331454730105E-3</v>
      </c>
      <c r="AR2116" s="10">
        <f>+AN2116/SUM(AL$27:AL2116)-1</f>
        <v>0.27887072993345408</v>
      </c>
    </row>
    <row r="2117" spans="1:44" x14ac:dyDescent="0.25">
      <c r="A2117" s="1">
        <v>43328</v>
      </c>
      <c r="B2117">
        <v>8.6440000000000001</v>
      </c>
      <c r="G2117">
        <f t="shared" si="615"/>
        <v>7324.6670040888639</v>
      </c>
      <c r="H2117">
        <f t="shared" si="616"/>
        <v>7232.174450742008</v>
      </c>
      <c r="I2117" s="5">
        <f t="shared" si="605"/>
        <v>0</v>
      </c>
      <c r="J2117" s="6">
        <f>+H2117+SUM($D$16:$E$16)-SUM($F$27:F2117)</f>
        <v>8462.5357138999134</v>
      </c>
      <c r="K2117" s="10">
        <f t="shared" si="617"/>
        <v>-1.9104798298425041E-2</v>
      </c>
      <c r="L2117" s="10">
        <f>+H2117/SUM(F$27:F2117)-1</f>
        <v>8.1100898754365547E-2</v>
      </c>
      <c r="M2117">
        <v>8.1189999999999998</v>
      </c>
      <c r="R2117">
        <f t="shared" si="618"/>
        <v>6962.1815107508628</v>
      </c>
      <c r="S2117">
        <f t="shared" si="619"/>
        <v>6679.7458114574156</v>
      </c>
      <c r="T2117" s="5">
        <f t="shared" si="606"/>
        <v>0</v>
      </c>
      <c r="U2117" s="6">
        <f>+S2117+SUM($D$17:$E$17)-SUM($Q$27:Q2117)</f>
        <v>7705.1668640889957</v>
      </c>
      <c r="V2117" s="10">
        <f t="shared" si="607"/>
        <v>-4.9934321371102319E-3</v>
      </c>
      <c r="W2117" s="10">
        <f>+S2117/SUM(Q$27:Q2117)-1</f>
        <v>0.19825118175260759</v>
      </c>
      <c r="X2117">
        <v>5.5529999999999999</v>
      </c>
      <c r="AC2117">
        <f t="shared" si="620"/>
        <v>14713.977104820333</v>
      </c>
      <c r="AD2117">
        <f t="shared" si="621"/>
        <v>14477.317616130977</v>
      </c>
      <c r="AE2117" s="5">
        <f t="shared" si="608"/>
        <v>0</v>
      </c>
      <c r="AF2117" s="6">
        <f>+AD2117+SUM($D$18:$E$18)-SUM($AB$27:AB2117)</f>
        <v>16322.859510867815</v>
      </c>
      <c r="AG2117" s="10">
        <f t="shared" si="609"/>
        <v>4.6534867319480977E-3</v>
      </c>
      <c r="AH2117" s="10">
        <f>+AD2117/SUM(AB$27:AB2117)-1</f>
        <v>0.44276028304283788</v>
      </c>
      <c r="AI2117" s="6">
        <f t="shared" si="610"/>
        <v>0</v>
      </c>
      <c r="AL2117" s="6">
        <f t="shared" si="611"/>
        <v>0</v>
      </c>
      <c r="AM2117" s="6">
        <f t="shared" si="612"/>
        <v>29000.82561966006</v>
      </c>
      <c r="AN2117" s="6">
        <f t="shared" si="613"/>
        <v>28389.237878330401</v>
      </c>
      <c r="AO2117" s="5">
        <f t="shared" si="614"/>
        <v>0</v>
      </c>
      <c r="AP2117" s="6">
        <f>+AN2117+SUM($D$16:$E$18)-SUM($AL$27:AL2117)</f>
        <v>32490.562088856725</v>
      </c>
      <c r="AQ2117" s="10">
        <f t="shared" si="622"/>
        <v>-3.9206618637074309E-3</v>
      </c>
      <c r="AR2117" s="10">
        <f>+AN2117/SUM(AL$27:AL2117)-1</f>
        <v>0.27313559542095489</v>
      </c>
    </row>
    <row r="2118" spans="1:44" x14ac:dyDescent="0.25">
      <c r="A2118" s="1">
        <v>43329</v>
      </c>
      <c r="B2118">
        <v>8.6229999999999993</v>
      </c>
      <c r="G2118">
        <f t="shared" si="615"/>
        <v>7306.8722323297397</v>
      </c>
      <c r="H2118">
        <f t="shared" si="616"/>
        <v>7214.6043832425185</v>
      </c>
      <c r="I2118" s="5">
        <f t="shared" si="605"/>
        <v>0</v>
      </c>
      <c r="J2118" s="6">
        <f>+H2118+SUM($D$16:$E$16)-SUM($F$27:F2118)</f>
        <v>8444.965646400422</v>
      </c>
      <c r="K2118" s="10">
        <f t="shared" si="617"/>
        <v>-2.0762178256609198E-3</v>
      </c>
      <c r="L2118" s="10">
        <f>+H2118/SUM(F$27:F2118)-1</f>
        <v>7.8474438912412348E-2</v>
      </c>
      <c r="M2118">
        <v>8.1120000000000001</v>
      </c>
      <c r="R2118">
        <f t="shared" si="618"/>
        <v>6956.1788908992494</v>
      </c>
      <c r="S2118">
        <f t="shared" si="619"/>
        <v>6673.9867006457143</v>
      </c>
      <c r="T2118" s="5">
        <f t="shared" si="606"/>
        <v>0</v>
      </c>
      <c r="U2118" s="6">
        <f>+S2118+SUM($D$17:$E$17)-SUM($Q$27:Q2118)</f>
        <v>7699.4077532772944</v>
      </c>
      <c r="V2118" s="10">
        <f t="shared" si="607"/>
        <v>-7.4743492428985814E-4</v>
      </c>
      <c r="W2118" s="10">
        <f>+S2118/SUM(Q$27:Q2118)-1</f>
        <v>0.19721807936656655</v>
      </c>
      <c r="X2118">
        <v>5.5650000000000004</v>
      </c>
      <c r="AC2118">
        <f t="shared" si="620"/>
        <v>14745.773921902604</v>
      </c>
      <c r="AD2118">
        <f t="shared" si="621"/>
        <v>14508.603013464595</v>
      </c>
      <c r="AE2118" s="5">
        <f t="shared" si="608"/>
        <v>0</v>
      </c>
      <c r="AF2118" s="6">
        <f>+AD2118+SUM($D$18:$E$18)-SUM($AB$27:AB2118)</f>
        <v>16354.144908201435</v>
      </c>
      <c r="AG2118" s="10">
        <f t="shared" si="609"/>
        <v>1.9166615575407775E-3</v>
      </c>
      <c r="AH2118" s="10">
        <f>+AD2118/SUM(AB$27:AB2118)-1</f>
        <v>0.44587807944055369</v>
      </c>
      <c r="AI2118" s="6">
        <f t="shared" si="610"/>
        <v>0</v>
      </c>
      <c r="AL2118" s="6">
        <f t="shared" si="611"/>
        <v>0</v>
      </c>
      <c r="AM2118" s="6">
        <f t="shared" si="612"/>
        <v>29008.825045131594</v>
      </c>
      <c r="AN2118" s="6">
        <f t="shared" si="613"/>
        <v>28397.194097352829</v>
      </c>
      <c r="AO2118" s="5">
        <f t="shared" si="614"/>
        <v>0</v>
      </c>
      <c r="AP2118" s="6">
        <f>+AN2118+SUM($D$16:$E$18)-SUM($AL$27:AL2118)</f>
        <v>32498.518307879149</v>
      </c>
      <c r="AQ2118" s="10">
        <f t="shared" si="622"/>
        <v>2.4487785101001691E-4</v>
      </c>
      <c r="AR2118" s="10">
        <f>+AN2118/SUM(AL$27:AL2118)-1</f>
        <v>0.27349239773054235</v>
      </c>
    </row>
    <row r="2119" spans="1:44" x14ac:dyDescent="0.25">
      <c r="A2119" s="1">
        <v>43332</v>
      </c>
      <c r="B2119">
        <v>8.67</v>
      </c>
      <c r="G2119">
        <f t="shared" si="615"/>
        <v>7346.698626266827</v>
      </c>
      <c r="H2119">
        <f t="shared" si="616"/>
        <v>7253.9278676461363</v>
      </c>
      <c r="I2119" s="5">
        <f t="shared" si="605"/>
        <v>0</v>
      </c>
      <c r="J2119" s="6">
        <f>+H2119+SUM($D$16:$E$16)-SUM($F$27:F2119)</f>
        <v>8484.2891308040416</v>
      </c>
      <c r="K2119" s="10">
        <f t="shared" si="617"/>
        <v>4.6564410146985313E-3</v>
      </c>
      <c r="L2119" s="10">
        <f>+H2119/SUM(F$27:F2119)-1</f>
        <v>8.4352706177735826E-2</v>
      </c>
      <c r="M2119">
        <v>8.1649999999999991</v>
      </c>
      <c r="R2119">
        <f t="shared" si="618"/>
        <v>7001.6272983471854</v>
      </c>
      <c r="S2119">
        <f t="shared" si="619"/>
        <v>6717.5913967914512</v>
      </c>
      <c r="T2119" s="5">
        <f t="shared" si="606"/>
        <v>0</v>
      </c>
      <c r="U2119" s="6">
        <f>+S2119+SUM($D$17:$E$17)-SUM($Q$27:Q2119)</f>
        <v>7743.0124494230322</v>
      </c>
      <c r="V2119" s="10">
        <f t="shared" si="607"/>
        <v>5.6633831514090183E-3</v>
      </c>
      <c r="W2119" s="10">
        <f>+S2119/SUM(Q$27:Q2119)-1</f>
        <v>0.2050401402894495</v>
      </c>
      <c r="X2119">
        <v>5.5679999999999996</v>
      </c>
      <c r="AC2119">
        <f t="shared" si="620"/>
        <v>14753.723126173169</v>
      </c>
      <c r="AD2119">
        <f t="shared" si="621"/>
        <v>14516.424362797996</v>
      </c>
      <c r="AE2119" s="5">
        <f t="shared" si="608"/>
        <v>0</v>
      </c>
      <c r="AF2119" s="6">
        <f>+AD2119+SUM($D$18:$E$18)-SUM($AB$27:AB2119)</f>
        <v>16361.966257534836</v>
      </c>
      <c r="AG2119" s="10">
        <f t="shared" si="609"/>
        <v>4.7824874839386133E-4</v>
      </c>
      <c r="AH2119" s="10">
        <f>+AD2119/SUM(AB$27:AB2119)-1</f>
        <v>0.44665752853998231</v>
      </c>
      <c r="AI2119" s="6">
        <f t="shared" si="610"/>
        <v>0</v>
      </c>
      <c r="AL2119" s="6">
        <f t="shared" si="611"/>
        <v>0</v>
      </c>
      <c r="AM2119" s="6">
        <f t="shared" si="612"/>
        <v>29102.04905078718</v>
      </c>
      <c r="AN2119" s="6">
        <f t="shared" si="613"/>
        <v>28487.943627235582</v>
      </c>
      <c r="AO2119" s="5">
        <f t="shared" si="614"/>
        <v>0</v>
      </c>
      <c r="AP2119" s="6">
        <f>+AN2119+SUM($D$16:$E$18)-SUM($AL$27:AL2119)</f>
        <v>32589.267837761905</v>
      </c>
      <c r="AQ2119" s="10">
        <f t="shared" si="622"/>
        <v>2.792420535084883E-3</v>
      </c>
      <c r="AR2119" s="10">
        <f>+AN2119/SUM(AL$27:AL2119)-1</f>
        <v>0.27756212504258282</v>
      </c>
    </row>
    <row r="2120" spans="1:44" x14ac:dyDescent="0.25">
      <c r="A2120" s="1">
        <v>43333</v>
      </c>
      <c r="B2120">
        <v>8.7140000000000004</v>
      </c>
      <c r="G2120">
        <f t="shared" si="615"/>
        <v>7383.9829099526114</v>
      </c>
      <c r="H2120">
        <f t="shared" si="616"/>
        <v>7290.7413424069709</v>
      </c>
      <c r="I2120" s="5">
        <f t="shared" si="605"/>
        <v>0</v>
      </c>
      <c r="J2120" s="6">
        <f>+H2120+SUM($D$16:$E$16)-SUM($F$27:F2120)</f>
        <v>8521.1026055648763</v>
      </c>
      <c r="K2120" s="10">
        <f t="shared" si="617"/>
        <v>4.3390169987460592E-3</v>
      </c>
      <c r="L2120" s="10">
        <f>+H2120/SUM(F$27:F2120)-1</f>
        <v>8.9855764894208878E-2</v>
      </c>
      <c r="M2120">
        <v>8.1920000000000002</v>
      </c>
      <c r="R2120">
        <f t="shared" si="618"/>
        <v>7024.7802606319838</v>
      </c>
      <c r="S2120">
        <f t="shared" si="619"/>
        <v>6739.8051099222994</v>
      </c>
      <c r="T2120" s="5">
        <f t="shared" si="606"/>
        <v>0</v>
      </c>
      <c r="U2120" s="6">
        <f>+S2120+SUM($D$17:$E$17)-SUM($Q$27:Q2120)</f>
        <v>7765.2261625538804</v>
      </c>
      <c r="V2120" s="10">
        <f t="shared" si="607"/>
        <v>2.8688721961829255E-3</v>
      </c>
      <c r="W2120" s="10">
        <f>+S2120/SUM(Q$27:Q2120)-1</f>
        <v>0.20902496377846558</v>
      </c>
      <c r="X2120">
        <v>5.5279999999999996</v>
      </c>
      <c r="AC2120">
        <f t="shared" si="620"/>
        <v>14647.733735898935</v>
      </c>
      <c r="AD2120">
        <f t="shared" si="621"/>
        <v>14412.139705019275</v>
      </c>
      <c r="AE2120" s="5">
        <f t="shared" si="608"/>
        <v>0</v>
      </c>
      <c r="AF2120" s="6">
        <f>+AD2120+SUM($D$18:$E$18)-SUM($AB$27:AB2120)</f>
        <v>16257.681599756115</v>
      </c>
      <c r="AG2120" s="10">
        <f t="shared" si="609"/>
        <v>-6.3736018114997073E-3</v>
      </c>
      <c r="AH2120" s="10">
        <f>+AD2120/SUM(AB$27:AB2120)-1</f>
        <v>0.43626487388093071</v>
      </c>
      <c r="AI2120" s="6">
        <f t="shared" si="610"/>
        <v>0</v>
      </c>
      <c r="AL2120" s="6">
        <f t="shared" si="611"/>
        <v>0</v>
      </c>
      <c r="AM2120" s="6">
        <f t="shared" si="612"/>
        <v>29056.496906483531</v>
      </c>
      <c r="AN2120" s="6">
        <f t="shared" si="613"/>
        <v>28442.686157348544</v>
      </c>
      <c r="AO2120" s="5">
        <f t="shared" si="614"/>
        <v>0</v>
      </c>
      <c r="AP2120" s="6">
        <f>+AN2120+SUM($D$16:$E$18)-SUM($AL$27:AL2120)</f>
        <v>32544.010367874867</v>
      </c>
      <c r="AQ2120" s="10">
        <f t="shared" si="622"/>
        <v>-1.3887231254271493E-3</v>
      </c>
      <c r="AR2120" s="10">
        <f>+AN2120/SUM(AL$27:AL2120)-1</f>
        <v>0.27553252156682828</v>
      </c>
    </row>
    <row r="2121" spans="1:44" x14ac:dyDescent="0.25">
      <c r="A2121" s="1">
        <v>43334</v>
      </c>
      <c r="B2121">
        <v>8.6999999999999993</v>
      </c>
      <c r="G2121">
        <f t="shared" si="615"/>
        <v>7372.1197287798614</v>
      </c>
      <c r="H2121">
        <f t="shared" si="616"/>
        <v>7279.0279640739773</v>
      </c>
      <c r="I2121" s="5">
        <f t="shared" si="605"/>
        <v>0</v>
      </c>
      <c r="J2121" s="6">
        <f>+H2121+SUM($D$16:$E$16)-SUM($F$27:F2121)</f>
        <v>8509.3892272318808</v>
      </c>
      <c r="K2121" s="10">
        <f t="shared" si="617"/>
        <v>-1.3746317671783359E-3</v>
      </c>
      <c r="L2121" s="10">
        <f>+H2121/SUM(F$27:F2121)-1</f>
        <v>8.8104791666240079E-2</v>
      </c>
      <c r="M2121">
        <v>8.1880000000000006</v>
      </c>
      <c r="R2121">
        <f t="shared" si="618"/>
        <v>7021.3501921453471</v>
      </c>
      <c r="S2121">
        <f t="shared" si="619"/>
        <v>6736.5141894584704</v>
      </c>
      <c r="T2121" s="5">
        <f t="shared" si="606"/>
        <v>0</v>
      </c>
      <c r="U2121" s="6">
        <f>+S2121+SUM($D$17:$E$17)-SUM($Q$27:Q2121)</f>
        <v>7761.9352420900514</v>
      </c>
      <c r="V2121" s="10">
        <f t="shared" si="607"/>
        <v>-4.2380226859317638E-4</v>
      </c>
      <c r="W2121" s="10">
        <f>+S2121/SUM(Q$27:Q2121)-1</f>
        <v>0.20843461955787057</v>
      </c>
      <c r="X2121">
        <v>5.4880000000000004</v>
      </c>
      <c r="AC2121">
        <f t="shared" si="620"/>
        <v>14541.744345624704</v>
      </c>
      <c r="AD2121">
        <f t="shared" si="621"/>
        <v>14307.855047240555</v>
      </c>
      <c r="AE2121" s="5">
        <f t="shared" si="608"/>
        <v>0</v>
      </c>
      <c r="AF2121" s="6">
        <f>+AD2121+SUM($D$18:$E$18)-SUM($AB$27:AB2121)</f>
        <v>16153.396941977395</v>
      </c>
      <c r="AG2121" s="10">
        <f t="shared" si="609"/>
        <v>-6.414485185900376E-3</v>
      </c>
      <c r="AH2121" s="10">
        <f>+AD2121/SUM(AB$27:AB2121)-1</f>
        <v>0.42587221922187912</v>
      </c>
      <c r="AI2121" s="6">
        <f t="shared" si="610"/>
        <v>0</v>
      </c>
      <c r="AL2121" s="6">
        <f t="shared" si="611"/>
        <v>0</v>
      </c>
      <c r="AM2121" s="6">
        <f t="shared" si="612"/>
        <v>28935.214266549912</v>
      </c>
      <c r="AN2121" s="6">
        <f t="shared" si="613"/>
        <v>28323.397200773004</v>
      </c>
      <c r="AO2121" s="5">
        <f t="shared" si="614"/>
        <v>0</v>
      </c>
      <c r="AP2121" s="6">
        <f>+AN2121+SUM($D$16:$E$18)-SUM($AL$27:AL2121)</f>
        <v>32424.721411299328</v>
      </c>
      <c r="AQ2121" s="10">
        <f t="shared" si="622"/>
        <v>-3.6654657870098806E-3</v>
      </c>
      <c r="AR2121" s="10">
        <f>+AN2121/SUM(AL$27:AL2121)-1</f>
        <v>0.27018292333499727</v>
      </c>
    </row>
    <row r="2122" spans="1:44" x14ac:dyDescent="0.25">
      <c r="A2122" s="1">
        <v>43335</v>
      </c>
      <c r="B2122">
        <v>8.6920000000000002</v>
      </c>
      <c r="G2122">
        <f t="shared" si="615"/>
        <v>7365.3407681097196</v>
      </c>
      <c r="H2122">
        <f t="shared" si="616"/>
        <v>7272.3346050265536</v>
      </c>
      <c r="I2122" s="5">
        <f t="shared" si="605"/>
        <v>0</v>
      </c>
      <c r="J2122" s="6">
        <f>+H2122+SUM($D$16:$E$16)-SUM($F$27:F2122)</f>
        <v>8502.695868184459</v>
      </c>
      <c r="K2122" s="10">
        <f t="shared" si="617"/>
        <v>-7.865851318684669E-4</v>
      </c>
      <c r="L2122" s="10">
        <f>+H2122/SUM(F$27:F2122)-1</f>
        <v>8.7104235535972352E-2</v>
      </c>
      <c r="M2122">
        <v>8.18</v>
      </c>
      <c r="R2122">
        <f t="shared" si="618"/>
        <v>7014.490055172073</v>
      </c>
      <c r="S2122">
        <f t="shared" si="619"/>
        <v>6729.9323485308114</v>
      </c>
      <c r="T2122" s="5">
        <f t="shared" si="606"/>
        <v>0</v>
      </c>
      <c r="U2122" s="6">
        <f>+S2122+SUM($D$17:$E$17)-SUM($Q$27:Q2122)</f>
        <v>7755.3534011623933</v>
      </c>
      <c r="V2122" s="10">
        <f t="shared" si="607"/>
        <v>-8.4796390621344475E-4</v>
      </c>
      <c r="W2122" s="10">
        <f>+S2122/SUM(Q$27:Q2122)-1</f>
        <v>0.20725393111668056</v>
      </c>
      <c r="X2122">
        <v>5.484</v>
      </c>
      <c r="AC2122">
        <f t="shared" si="620"/>
        <v>14531.145406597279</v>
      </c>
      <c r="AD2122">
        <f t="shared" si="621"/>
        <v>14297.426581462681</v>
      </c>
      <c r="AE2122" s="5">
        <f t="shared" si="608"/>
        <v>0</v>
      </c>
      <c r="AF2122" s="6">
        <f>+AD2122+SUM($D$18:$E$18)-SUM($AB$27:AB2122)</f>
        <v>16142.968476199521</v>
      </c>
      <c r="AG2122" s="10">
        <f t="shared" si="609"/>
        <v>-6.4558964379646255E-4</v>
      </c>
      <c r="AH2122" s="10">
        <f>+AD2122/SUM(AB$27:AB2122)-1</f>
        <v>0.42483295375597385</v>
      </c>
      <c r="AI2122" s="6">
        <f t="shared" si="610"/>
        <v>0</v>
      </c>
      <c r="AL2122" s="6">
        <f t="shared" si="611"/>
        <v>0</v>
      </c>
      <c r="AM2122" s="6">
        <f t="shared" si="612"/>
        <v>28910.976229879074</v>
      </c>
      <c r="AN2122" s="6">
        <f t="shared" si="613"/>
        <v>28299.693535020047</v>
      </c>
      <c r="AO2122" s="5">
        <f t="shared" si="614"/>
        <v>0</v>
      </c>
      <c r="AP2122" s="6">
        <f>+AN2122+SUM($D$16:$E$18)-SUM($AL$27:AL2122)</f>
        <v>32401.017745546374</v>
      </c>
      <c r="AQ2122" s="10">
        <f t="shared" si="622"/>
        <v>-7.3103683613129355E-4</v>
      </c>
      <c r="AR2122" s="10">
        <f>+AN2122/SUM(AL$27:AL2122)-1</f>
        <v>0.26911991555925541</v>
      </c>
    </row>
    <row r="2123" spans="1:44" x14ac:dyDescent="0.25">
      <c r="A2123" s="1">
        <v>43336</v>
      </c>
      <c r="B2123">
        <v>8.6669999999999998</v>
      </c>
      <c r="G2123">
        <f t="shared" si="615"/>
        <v>7344.1565160155242</v>
      </c>
      <c r="H2123">
        <f t="shared" si="616"/>
        <v>7251.4178580033522</v>
      </c>
      <c r="I2123" s="5">
        <f t="shared" si="605"/>
        <v>0</v>
      </c>
      <c r="J2123" s="6">
        <f>+H2123+SUM($D$16:$E$16)-SUM($F$27:F2123)</f>
        <v>8481.7791211612566</v>
      </c>
      <c r="K2123" s="10">
        <f t="shared" si="617"/>
        <v>-2.4600135471702922E-3</v>
      </c>
      <c r="L2123" s="10">
        <f>+H2123/SUM(F$27:F2123)-1</f>
        <v>8.39774976288854E-2</v>
      </c>
      <c r="M2123">
        <v>8.1869999999999994</v>
      </c>
      <c r="R2123">
        <f t="shared" si="618"/>
        <v>7020.4926750236873</v>
      </c>
      <c r="S2123">
        <f t="shared" si="619"/>
        <v>6735.6914593425126</v>
      </c>
      <c r="T2123" s="5">
        <f t="shared" si="606"/>
        <v>0</v>
      </c>
      <c r="U2123" s="6">
        <f>+S2123+SUM($D$17:$E$17)-SUM($Q$27:Q2123)</f>
        <v>7761.1125119740946</v>
      </c>
      <c r="V2123" s="10">
        <f t="shared" si="607"/>
        <v>7.4259811433452505E-4</v>
      </c>
      <c r="W2123" s="10">
        <f>+S2123/SUM(Q$27:Q2123)-1</f>
        <v>0.20828703350272182</v>
      </c>
      <c r="X2123">
        <v>5.476</v>
      </c>
      <c r="AC2123">
        <f t="shared" si="620"/>
        <v>14509.947528542432</v>
      </c>
      <c r="AD2123">
        <f t="shared" si="621"/>
        <v>14276.569649906936</v>
      </c>
      <c r="AE2123" s="5">
        <f t="shared" si="608"/>
        <v>0</v>
      </c>
      <c r="AF2123" s="6">
        <f>+AD2123+SUM($D$18:$E$18)-SUM($AB$27:AB2123)</f>
        <v>16122.111544643778</v>
      </c>
      <c r="AG2123" s="10">
        <f t="shared" si="609"/>
        <v>-1.2920133980620641E-3</v>
      </c>
      <c r="AH2123" s="10">
        <f>+AD2123/SUM(AB$27:AB2123)-1</f>
        <v>0.42275442282416353</v>
      </c>
      <c r="AI2123" s="6">
        <f t="shared" si="610"/>
        <v>0</v>
      </c>
      <c r="AL2123" s="6">
        <f t="shared" si="611"/>
        <v>0</v>
      </c>
      <c r="AM2123" s="6">
        <f t="shared" si="612"/>
        <v>28874.596719581641</v>
      </c>
      <c r="AN2123" s="6">
        <f t="shared" si="613"/>
        <v>28263.678967252803</v>
      </c>
      <c r="AO2123" s="5">
        <f t="shared" si="614"/>
        <v>0</v>
      </c>
      <c r="AP2123" s="6">
        <f>+AN2123+SUM($D$16:$E$18)-SUM($AL$27:AL2123)</f>
        <v>32365.003177779126</v>
      </c>
      <c r="AQ2123" s="10">
        <f t="shared" si="622"/>
        <v>-1.1115258184196675E-3</v>
      </c>
      <c r="AR2123" s="10">
        <f>+AN2123/SUM(AL$27:AL2123)-1</f>
        <v>0.26750481661314485</v>
      </c>
    </row>
    <row r="2124" spans="1:44" x14ac:dyDescent="0.25">
      <c r="A2124" s="1">
        <v>43339</v>
      </c>
      <c r="B2124">
        <v>8.7959999999999994</v>
      </c>
      <c r="G2124">
        <f t="shared" si="615"/>
        <v>7453.4672568215701</v>
      </c>
      <c r="H2124">
        <f t="shared" si="616"/>
        <v>7359.3482726430693</v>
      </c>
      <c r="I2124" s="5">
        <f t="shared" si="605"/>
        <v>0</v>
      </c>
      <c r="J2124" s="6">
        <f>+H2124+SUM($D$16:$E$16)-SUM($F$27:F2124)</f>
        <v>8589.7095358009756</v>
      </c>
      <c r="K2124" s="10">
        <f t="shared" si="617"/>
        <v>1.2724973510621407E-2</v>
      </c>
      <c r="L2124" s="10">
        <f>+H2124/SUM(F$27:F2124)-1</f>
        <v>0.10011146522945369</v>
      </c>
      <c r="M2124">
        <v>8.2330000000000005</v>
      </c>
      <c r="R2124">
        <f t="shared" si="618"/>
        <v>7059.9384626200099</v>
      </c>
      <c r="S2124">
        <f t="shared" si="619"/>
        <v>6773.5370446765501</v>
      </c>
      <c r="T2124" s="5">
        <f t="shared" si="606"/>
        <v>0</v>
      </c>
      <c r="U2124" s="6">
        <f>+S2124+SUM($D$17:$E$17)-SUM($Q$27:Q2124)</f>
        <v>7798.9580973081311</v>
      </c>
      <c r="V2124" s="10">
        <f t="shared" si="607"/>
        <v>4.8763093275154823E-3</v>
      </c>
      <c r="W2124" s="10">
        <f>+S2124/SUM(Q$27:Q2124)-1</f>
        <v>0.21507599203956396</v>
      </c>
      <c r="X2124">
        <v>5.4749999999999996</v>
      </c>
      <c r="AC2124">
        <f t="shared" si="620"/>
        <v>14507.297793785576</v>
      </c>
      <c r="AD2124">
        <f t="shared" si="621"/>
        <v>14273.962533462467</v>
      </c>
      <c r="AE2124" s="5">
        <f t="shared" si="608"/>
        <v>0</v>
      </c>
      <c r="AF2124" s="6">
        <f>+AD2124+SUM($D$18:$E$18)-SUM($AB$27:AB2124)</f>
        <v>16119.504428199305</v>
      </c>
      <c r="AG2124" s="10">
        <f t="shared" si="609"/>
        <v>-1.6171060702896423E-4</v>
      </c>
      <c r="AH2124" s="10">
        <f>+AD2124/SUM(AB$27:AB2124)-1</f>
        <v>0.42249460645768711</v>
      </c>
      <c r="AI2124" s="6">
        <f t="shared" si="610"/>
        <v>0</v>
      </c>
      <c r="AL2124" s="6">
        <f t="shared" si="611"/>
        <v>0</v>
      </c>
      <c r="AM2124" s="6">
        <f t="shared" si="612"/>
        <v>29020.703513227156</v>
      </c>
      <c r="AN2124" s="6">
        <f t="shared" si="613"/>
        <v>28406.847850782084</v>
      </c>
      <c r="AO2124" s="5">
        <f t="shared" si="614"/>
        <v>0</v>
      </c>
      <c r="AP2124" s="6">
        <f>+AN2124+SUM($D$16:$E$18)-SUM($AL$27:AL2124)</f>
        <v>32508.172061308407</v>
      </c>
      <c r="AQ2124" s="10">
        <f t="shared" si="622"/>
        <v>4.423570816380451E-3</v>
      </c>
      <c r="AR2124" s="10">
        <f>+AN2124/SUM(AL$27:AL2124)-1</f>
        <v>0.27392532717982454</v>
      </c>
    </row>
    <row r="2125" spans="1:44" x14ac:dyDescent="0.25">
      <c r="A2125" s="1">
        <v>43340</v>
      </c>
      <c r="B2125">
        <v>8.7739999999999991</v>
      </c>
      <c r="G2125">
        <f t="shared" si="615"/>
        <v>7434.8251149786784</v>
      </c>
      <c r="H2125">
        <f t="shared" si="616"/>
        <v>7340.941535262652</v>
      </c>
      <c r="I2125" s="5">
        <f t="shared" si="605"/>
        <v>0</v>
      </c>
      <c r="J2125" s="6">
        <f>+H2125+SUM($D$16:$E$16)-SUM($F$27:F2125)</f>
        <v>8571.3027984205582</v>
      </c>
      <c r="K2125" s="10">
        <f t="shared" si="617"/>
        <v>-2.1428823994222856E-3</v>
      </c>
      <c r="L2125" s="10">
        <f>+H2125/SUM(F$27:F2125)-1</f>
        <v>9.7359935871217163E-2</v>
      </c>
      <c r="M2125">
        <v>8.2609999999999992</v>
      </c>
      <c r="R2125">
        <f t="shared" si="618"/>
        <v>7083.9489420264663</v>
      </c>
      <c r="S2125">
        <f t="shared" si="619"/>
        <v>6796.5734879233542</v>
      </c>
      <c r="T2125" s="5">
        <f t="shared" si="606"/>
        <v>0</v>
      </c>
      <c r="U2125" s="6">
        <f>+S2125+SUM($D$17:$E$17)-SUM($Q$27:Q2125)</f>
        <v>7821.9945405549342</v>
      </c>
      <c r="V2125" s="10">
        <f t="shared" si="607"/>
        <v>2.9537847183400689E-3</v>
      </c>
      <c r="W2125" s="10">
        <f>+S2125/SUM(Q$27:Q2125)-1</f>
        <v>0.21920840158372856</v>
      </c>
      <c r="X2125">
        <v>5.4530000000000003</v>
      </c>
      <c r="AC2125">
        <f t="shared" si="620"/>
        <v>14449.00362913475</v>
      </c>
      <c r="AD2125">
        <f t="shared" si="621"/>
        <v>14216.605971684172</v>
      </c>
      <c r="AE2125" s="5">
        <f t="shared" si="608"/>
        <v>0</v>
      </c>
      <c r="AF2125" s="6">
        <f>+AD2125+SUM($D$18:$E$18)-SUM($AB$27:AB2125)</f>
        <v>16062.14786642101</v>
      </c>
      <c r="AG2125" s="10">
        <f t="shared" si="609"/>
        <v>-3.5582087547280095E-3</v>
      </c>
      <c r="AH2125" s="10">
        <f>+AD2125/SUM(AB$27:AB2125)-1</f>
        <v>0.41677864639520878</v>
      </c>
      <c r="AI2125" s="6">
        <f t="shared" si="610"/>
        <v>0</v>
      </c>
      <c r="AL2125" s="6">
        <f t="shared" si="611"/>
        <v>0</v>
      </c>
      <c r="AM2125" s="6">
        <f t="shared" si="612"/>
        <v>28967.777686139896</v>
      </c>
      <c r="AN2125" s="6">
        <f t="shared" si="613"/>
        <v>28354.12099487018</v>
      </c>
      <c r="AO2125" s="5">
        <f t="shared" si="614"/>
        <v>0</v>
      </c>
      <c r="AP2125" s="6">
        <f>+AN2125+SUM($D$16:$E$18)-SUM($AL$27:AL2125)</f>
        <v>32455.445205396503</v>
      </c>
      <c r="AQ2125" s="10">
        <f t="shared" si="622"/>
        <v>-1.6219569593904914E-3</v>
      </c>
      <c r="AR2125" s="10">
        <f>+AN2125/SUM(AL$27:AL2125)-1</f>
        <v>0.27156075376704836</v>
      </c>
    </row>
    <row r="2126" spans="1:44" x14ac:dyDescent="0.25">
      <c r="A2126" s="1">
        <v>43341</v>
      </c>
      <c r="B2126">
        <v>8.798</v>
      </c>
      <c r="G2126">
        <f t="shared" si="615"/>
        <v>7455.1619969891062</v>
      </c>
      <c r="H2126">
        <f t="shared" si="616"/>
        <v>7361.0216124049257</v>
      </c>
      <c r="I2126" s="5">
        <f t="shared" si="605"/>
        <v>0</v>
      </c>
      <c r="J2126" s="6">
        <f>+H2126+SUM($D$16:$E$16)-SUM($F$27:F2126)</f>
        <v>8591.382875562831</v>
      </c>
      <c r="K2126" s="10">
        <f t="shared" si="617"/>
        <v>2.3427100423956126E-3</v>
      </c>
      <c r="L2126" s="10">
        <f>+H2126/SUM(F$27:F2126)-1</f>
        <v>0.10036160426202057</v>
      </c>
      <c r="M2126">
        <v>8.2569999999999997</v>
      </c>
      <c r="R2126">
        <f t="shared" si="618"/>
        <v>7080.5188735398306</v>
      </c>
      <c r="S2126">
        <f t="shared" si="619"/>
        <v>6793.282567459526</v>
      </c>
      <c r="T2126" s="5">
        <f t="shared" si="606"/>
        <v>0</v>
      </c>
      <c r="U2126" s="6">
        <f>+S2126+SUM($D$17:$E$17)-SUM($Q$27:Q2126)</f>
        <v>7818.703620091107</v>
      </c>
      <c r="V2126" s="10">
        <f t="shared" si="607"/>
        <v>-4.2072650994129379E-4</v>
      </c>
      <c r="W2126" s="10">
        <f>+S2126/SUM(Q$27:Q2126)-1</f>
        <v>0.21861805736313378</v>
      </c>
      <c r="X2126">
        <v>5.476</v>
      </c>
      <c r="AC2126">
        <f t="shared" si="620"/>
        <v>14509.947528542434</v>
      </c>
      <c r="AD2126">
        <f t="shared" si="621"/>
        <v>14276.569649906938</v>
      </c>
      <c r="AE2126" s="5">
        <f t="shared" si="608"/>
        <v>0</v>
      </c>
      <c r="AF2126" s="6">
        <f>+AD2126+SUM($D$18:$E$18)-SUM($AB$27:AB2126)</f>
        <v>16122.111544643778</v>
      </c>
      <c r="AG2126" s="10">
        <f t="shared" si="609"/>
        <v>3.7332291248624028E-3</v>
      </c>
      <c r="AH2126" s="10">
        <f>+AD2126/SUM(AB$27:AB2126)-1</f>
        <v>0.42275442282416353</v>
      </c>
      <c r="AI2126" s="6">
        <f t="shared" si="610"/>
        <v>0</v>
      </c>
      <c r="AL2126" s="6">
        <f t="shared" si="611"/>
        <v>0</v>
      </c>
      <c r="AM2126" s="6">
        <f t="shared" si="612"/>
        <v>29045.628399071371</v>
      </c>
      <c r="AN2126" s="6">
        <f t="shared" si="613"/>
        <v>28430.87382977139</v>
      </c>
      <c r="AO2126" s="5">
        <f t="shared" si="614"/>
        <v>0</v>
      </c>
      <c r="AP2126" s="6">
        <f>+AN2126+SUM($D$16:$E$18)-SUM($AL$27:AL2126)</f>
        <v>32532.19804029771</v>
      </c>
      <c r="AQ2126" s="10">
        <f t="shared" si="622"/>
        <v>2.3648677260617035E-3</v>
      </c>
      <c r="AR2126" s="10">
        <f>+AN2126/SUM(AL$27:AL2126)-1</f>
        <v>0.27500278932224664</v>
      </c>
    </row>
    <row r="2127" spans="1:44" x14ac:dyDescent="0.25">
      <c r="A2127" s="1">
        <v>43342</v>
      </c>
      <c r="B2127">
        <v>8.7309999999999999</v>
      </c>
      <c r="G2127">
        <f t="shared" si="615"/>
        <v>7398.3882013766633</v>
      </c>
      <c r="H2127">
        <f t="shared" si="616"/>
        <v>7304.964730382746</v>
      </c>
      <c r="I2127" s="5">
        <f t="shared" si="605"/>
        <v>0</v>
      </c>
      <c r="J2127" s="6">
        <f>+H2127+SUM($D$16:$E$16)-SUM($F$27:F2127)</f>
        <v>8535.3259935406495</v>
      </c>
      <c r="K2127" s="10">
        <f t="shared" si="617"/>
        <v>-6.5247798677007252E-3</v>
      </c>
      <c r="L2127" s="10">
        <f>+H2127/SUM(F$27:F2127)-1</f>
        <v>9.1981946671027659E-2</v>
      </c>
      <c r="M2127">
        <v>8.2319999999999993</v>
      </c>
      <c r="R2127">
        <f t="shared" si="618"/>
        <v>7059.080945498351</v>
      </c>
      <c r="S2127">
        <f t="shared" si="619"/>
        <v>6772.7143145605933</v>
      </c>
      <c r="T2127" s="5">
        <f t="shared" si="606"/>
        <v>0</v>
      </c>
      <c r="U2127" s="6">
        <f>+S2127+SUM($D$17:$E$17)-SUM($Q$27:Q2127)</f>
        <v>7798.1353671921743</v>
      </c>
      <c r="V2127" s="10">
        <f t="shared" si="607"/>
        <v>-2.6306474702635363E-3</v>
      </c>
      <c r="W2127" s="10">
        <f>+S2127/SUM(Q$27:Q2127)-1</f>
        <v>0.21492840598441543</v>
      </c>
      <c r="X2127">
        <v>5.4790000000000001</v>
      </c>
      <c r="AC2127">
        <f t="shared" si="620"/>
        <v>14517.896732813</v>
      </c>
      <c r="AD2127">
        <f t="shared" si="621"/>
        <v>14284.390999240341</v>
      </c>
      <c r="AE2127" s="5">
        <f t="shared" si="608"/>
        <v>0</v>
      </c>
      <c r="AF2127" s="6">
        <f>+AD2127+SUM($D$18:$E$18)-SUM($AB$27:AB2127)</f>
        <v>16129.932893977182</v>
      </c>
      <c r="AG2127" s="10">
        <f t="shared" si="609"/>
        <v>4.8513182108589348E-4</v>
      </c>
      <c r="AH2127" s="10">
        <f>+AD2127/SUM(AB$27:AB2127)-1</f>
        <v>0.42353387192359238</v>
      </c>
      <c r="AI2127" s="6">
        <f t="shared" si="610"/>
        <v>0</v>
      </c>
      <c r="AL2127" s="6">
        <f t="shared" si="611"/>
        <v>0</v>
      </c>
      <c r="AM2127" s="6">
        <f t="shared" si="612"/>
        <v>28975.365879688012</v>
      </c>
      <c r="AN2127" s="6">
        <f t="shared" si="613"/>
        <v>28362.070044183682</v>
      </c>
      <c r="AO2127" s="5">
        <f t="shared" si="614"/>
        <v>0</v>
      </c>
      <c r="AP2127" s="6">
        <f>+AN2127+SUM($D$16:$E$18)-SUM($AL$27:AL2127)</f>
        <v>32463.394254710005</v>
      </c>
      <c r="AQ2127" s="10">
        <f t="shared" si="622"/>
        <v>-2.1149442623727976E-3</v>
      </c>
      <c r="AR2127" s="10">
        <f>+AN2127/SUM(AL$27:AL2127)-1</f>
        <v>0.27191723454593175</v>
      </c>
    </row>
    <row r="2128" spans="1:44" x14ac:dyDescent="0.25">
      <c r="A2128" s="1">
        <v>43343</v>
      </c>
      <c r="B2128">
        <v>8.7420000000000009</v>
      </c>
      <c r="G2128">
        <f t="shared" si="615"/>
        <v>7407.7092722981097</v>
      </c>
      <c r="H2128">
        <f t="shared" si="616"/>
        <v>7314.1680990729546</v>
      </c>
      <c r="I2128" s="5">
        <f t="shared" si="605"/>
        <v>0</v>
      </c>
      <c r="J2128" s="6">
        <f>+H2128+SUM($D$16:$E$16)-SUM($F$27:F2128)</f>
        <v>8544.52936223086</v>
      </c>
      <c r="K2128" s="10">
        <f t="shared" si="617"/>
        <v>1.0782679767797898E-3</v>
      </c>
      <c r="L2128" s="10">
        <f>+H2128/SUM(F$27:F2128)-1</f>
        <v>9.3357711350145811E-2</v>
      </c>
      <c r="M2128">
        <v>8.1609999999999996</v>
      </c>
      <c r="R2128">
        <f t="shared" si="618"/>
        <v>6998.1972298605497</v>
      </c>
      <c r="S2128">
        <f t="shared" si="619"/>
        <v>6714.300476327624</v>
      </c>
      <c r="T2128" s="5">
        <f t="shared" si="606"/>
        <v>0</v>
      </c>
      <c r="U2128" s="6">
        <f>+S2128+SUM($D$17:$E$17)-SUM($Q$27:Q2128)</f>
        <v>7739.721528959205</v>
      </c>
      <c r="V2128" s="10">
        <f t="shared" si="607"/>
        <v>-7.4907443231524429E-3</v>
      </c>
      <c r="W2128" s="10">
        <f>+S2128/SUM(Q$27:Q2128)-1</f>
        <v>0.20444979606885494</v>
      </c>
      <c r="X2128">
        <v>5.4749999999999996</v>
      </c>
      <c r="AC2128">
        <f t="shared" si="620"/>
        <v>14507.297793785576</v>
      </c>
      <c r="AD2128">
        <f t="shared" si="621"/>
        <v>14273.962533462467</v>
      </c>
      <c r="AE2128" s="5">
        <f t="shared" si="608"/>
        <v>0</v>
      </c>
      <c r="AF2128" s="6">
        <f>+AD2128+SUM($D$18:$E$18)-SUM($AB$27:AB2128)</f>
        <v>16119.504428199305</v>
      </c>
      <c r="AG2128" s="10">
        <f t="shared" si="609"/>
        <v>-6.4652877643223139E-4</v>
      </c>
      <c r="AH2128" s="10">
        <f>+AD2128/SUM(AB$27:AB2128)-1</f>
        <v>0.42249460645768711</v>
      </c>
      <c r="AI2128" s="6">
        <f t="shared" si="610"/>
        <v>0</v>
      </c>
      <c r="AL2128" s="6">
        <f t="shared" si="611"/>
        <v>0</v>
      </c>
      <c r="AM2128" s="6">
        <f t="shared" si="612"/>
        <v>28913.204295944233</v>
      </c>
      <c r="AN2128" s="6">
        <f t="shared" si="613"/>
        <v>28302.431108863046</v>
      </c>
      <c r="AO2128" s="5">
        <f t="shared" si="614"/>
        <v>0</v>
      </c>
      <c r="AP2128" s="6">
        <f>+AN2128+SUM($D$16:$E$18)-SUM($AL$27:AL2128)</f>
        <v>32403.755319389373</v>
      </c>
      <c r="AQ2128" s="10">
        <f t="shared" si="622"/>
        <v>-1.8371133607503198E-3</v>
      </c>
      <c r="AR2128" s="10">
        <f>+AN2128/SUM(AL$27:AL2128)-1</f>
        <v>0.26924268400832596</v>
      </c>
    </row>
    <row r="2129" spans="1:44" x14ac:dyDescent="0.25">
      <c r="A2129" s="1">
        <v>43346</v>
      </c>
      <c r="B2129">
        <v>8.6859999999999999</v>
      </c>
      <c r="G2129">
        <f t="shared" si="615"/>
        <v>7360.2565476071113</v>
      </c>
      <c r="H2129">
        <f t="shared" si="616"/>
        <v>7267.3145857409827</v>
      </c>
      <c r="I2129" s="5">
        <f t="shared" si="605"/>
        <v>0</v>
      </c>
      <c r="J2129" s="6">
        <f>+H2129+SUM($D$16:$E$16)-SUM($F$27:F2129)</f>
        <v>8497.6758488988889</v>
      </c>
      <c r="K2129" s="10">
        <f t="shared" si="617"/>
        <v>-5.4834516151440749E-3</v>
      </c>
      <c r="L2129" s="10">
        <f>+H2129/SUM(F$27:F2129)-1</f>
        <v>8.6353818438271057E-2</v>
      </c>
      <c r="M2129">
        <v>8.1809999999999992</v>
      </c>
      <c r="R2129">
        <f t="shared" si="618"/>
        <v>7015.3475722937328</v>
      </c>
      <c r="S2129">
        <f t="shared" si="619"/>
        <v>6730.75507864677</v>
      </c>
      <c r="T2129" s="5">
        <f t="shared" si="606"/>
        <v>0</v>
      </c>
      <c r="U2129" s="6">
        <f>+S2129+SUM($D$17:$E$17)-SUM($Q$27:Q2129)</f>
        <v>7756.1761312783501</v>
      </c>
      <c r="V2129" s="10">
        <f t="shared" si="607"/>
        <v>2.1259941016711359E-3</v>
      </c>
      <c r="W2129" s="10">
        <f>+S2129/SUM(Q$27:Q2129)-1</f>
        <v>0.20740151717182953</v>
      </c>
      <c r="X2129">
        <v>5.4779999999999998</v>
      </c>
      <c r="AC2129">
        <f t="shared" si="620"/>
        <v>14515.246998056144</v>
      </c>
      <c r="AD2129">
        <f t="shared" si="621"/>
        <v>14281.783882795871</v>
      </c>
      <c r="AE2129" s="5">
        <f t="shared" si="608"/>
        <v>0</v>
      </c>
      <c r="AF2129" s="6">
        <f>+AD2129+SUM($D$18:$E$18)-SUM($AB$27:AB2129)</f>
        <v>16127.325777532709</v>
      </c>
      <c r="AG2129" s="10">
        <f t="shared" si="609"/>
        <v>4.8521028473569316E-4</v>
      </c>
      <c r="AH2129" s="10">
        <f>+AD2129/SUM(AB$27:AB2129)-1</f>
        <v>0.42327405555711595</v>
      </c>
      <c r="AI2129" s="6">
        <f t="shared" si="610"/>
        <v>0</v>
      </c>
      <c r="AL2129" s="6">
        <f t="shared" si="611"/>
        <v>0</v>
      </c>
      <c r="AM2129" s="6">
        <f t="shared" si="612"/>
        <v>28890.851117956987</v>
      </c>
      <c r="AN2129" s="6">
        <f t="shared" si="613"/>
        <v>28279.853547183622</v>
      </c>
      <c r="AO2129" s="5">
        <f t="shared" si="614"/>
        <v>0</v>
      </c>
      <c r="AP2129" s="6">
        <f>+AN2129+SUM($D$16:$E$18)-SUM($AL$27:AL2129)</f>
        <v>32381.177757709946</v>
      </c>
      <c r="AQ2129" s="10">
        <f t="shared" si="622"/>
        <v>-6.9675756580955817E-4</v>
      </c>
      <c r="AR2129" s="10">
        <f>+AN2129/SUM(AL$27:AL2129)-1</f>
        <v>0.26823017717192976</v>
      </c>
    </row>
    <row r="2130" spans="1:44" x14ac:dyDescent="0.25">
      <c r="A2130" s="1">
        <v>43347</v>
      </c>
      <c r="B2130">
        <v>8.6829999999999998</v>
      </c>
      <c r="G2130">
        <f t="shared" si="615"/>
        <v>7357.7144373558076</v>
      </c>
      <c r="H2130">
        <f t="shared" si="616"/>
        <v>7264.8045760981986</v>
      </c>
      <c r="I2130" s="5">
        <f t="shared" si="605"/>
        <v>0</v>
      </c>
      <c r="J2130" s="6">
        <f>+H2130+SUM($D$16:$E$16)-SUM($F$27:F2130)</f>
        <v>8495.1658392561039</v>
      </c>
      <c r="K2130" s="10">
        <f t="shared" si="617"/>
        <v>-2.9537601662110724E-4</v>
      </c>
      <c r="L2130" s="10">
        <f>+H2130/SUM(F$27:F2130)-1</f>
        <v>8.5978609889420632E-2</v>
      </c>
      <c r="M2130">
        <v>8.1120000000000001</v>
      </c>
      <c r="R2130">
        <f t="shared" si="618"/>
        <v>6956.1788908992503</v>
      </c>
      <c r="S2130">
        <f t="shared" si="619"/>
        <v>6673.9867006457162</v>
      </c>
      <c r="T2130" s="5">
        <f t="shared" si="606"/>
        <v>0</v>
      </c>
      <c r="U2130" s="6">
        <f>+S2130+SUM($D$17:$E$17)-SUM($Q$27:Q2130)</f>
        <v>7699.4077532772981</v>
      </c>
      <c r="V2130" s="10">
        <f t="shared" si="607"/>
        <v>-7.3191192464185928E-3</v>
      </c>
      <c r="W2130" s="10">
        <f>+S2130/SUM(Q$27:Q2130)-1</f>
        <v>0.19721807936656677</v>
      </c>
      <c r="X2130">
        <v>5.4720000000000004</v>
      </c>
      <c r="AC2130">
        <f t="shared" si="620"/>
        <v>14499.34858951501</v>
      </c>
      <c r="AD2130">
        <f t="shared" si="621"/>
        <v>14266.141184129065</v>
      </c>
      <c r="AE2130" s="5">
        <f t="shared" si="608"/>
        <v>0</v>
      </c>
      <c r="AF2130" s="6">
        <f>+AD2130+SUM($D$18:$E$18)-SUM($AB$27:AB2130)</f>
        <v>16111.683078865904</v>
      </c>
      <c r="AG2130" s="10">
        <f t="shared" si="609"/>
        <v>-9.6994993978460897E-4</v>
      </c>
      <c r="AH2130" s="10">
        <f>+AD2130/SUM(AB$27:AB2130)-1</f>
        <v>0.42171515735825826</v>
      </c>
      <c r="AI2130" s="6">
        <f t="shared" si="610"/>
        <v>0</v>
      </c>
      <c r="AL2130" s="6">
        <f t="shared" si="611"/>
        <v>0</v>
      </c>
      <c r="AM2130" s="6">
        <f t="shared" si="612"/>
        <v>28813.241917770065</v>
      </c>
      <c r="AN2130" s="6">
        <f t="shared" si="613"/>
        <v>28204.93246087298</v>
      </c>
      <c r="AO2130" s="5">
        <f t="shared" si="614"/>
        <v>0</v>
      </c>
      <c r="AP2130" s="6">
        <f>+AN2130+SUM($D$16:$E$18)-SUM($AL$27:AL2130)</f>
        <v>32306.256671399304</v>
      </c>
      <c r="AQ2130" s="10">
        <f t="shared" si="622"/>
        <v>-2.3137233262864321E-3</v>
      </c>
      <c r="AR2130" s="10">
        <f>+AN2130/SUM(AL$27:AL2130)-1</f>
        <v>0.26487028768710186</v>
      </c>
    </row>
    <row r="2131" spans="1:44" x14ac:dyDescent="0.25">
      <c r="A2131" s="1">
        <v>43348</v>
      </c>
      <c r="B2131">
        <v>8.4909999999999997</v>
      </c>
      <c r="G2131">
        <f t="shared" si="615"/>
        <v>7195.0193812723901</v>
      </c>
      <c r="H2131">
        <f t="shared" si="616"/>
        <v>7104.1639589600145</v>
      </c>
      <c r="I2131" s="5">
        <f t="shared" si="605"/>
        <v>0</v>
      </c>
      <c r="J2131" s="6">
        <f>+H2131+SUM($D$16:$E$16)-SUM($F$27:F2131)</f>
        <v>8334.525222117918</v>
      </c>
      <c r="K2131" s="10">
        <f t="shared" si="617"/>
        <v>-1.8909650520990029E-2</v>
      </c>
      <c r="L2131" s="10">
        <f>+H2131/SUM(F$27:F2131)-1</f>
        <v>6.196526276299319E-2</v>
      </c>
      <c r="M2131">
        <v>8.0220000000000002</v>
      </c>
      <c r="R2131">
        <f t="shared" si="618"/>
        <v>6879.0023499499239</v>
      </c>
      <c r="S2131">
        <f t="shared" si="619"/>
        <v>6599.9409902095576</v>
      </c>
      <c r="T2131" s="5">
        <f t="shared" si="606"/>
        <v>0</v>
      </c>
      <c r="U2131" s="6">
        <f>+S2131+SUM($D$17:$E$17)-SUM($Q$27:Q2131)</f>
        <v>7625.3620428411386</v>
      </c>
      <c r="V2131" s="10">
        <f t="shared" si="607"/>
        <v>-9.6170657288077166E-3</v>
      </c>
      <c r="W2131" s="10">
        <f>+S2131/SUM(Q$27:Q2131)-1</f>
        <v>0.18393533440318022</v>
      </c>
      <c r="X2131">
        <v>5.4420000000000002</v>
      </c>
      <c r="AC2131">
        <f t="shared" si="620"/>
        <v>14419.856546809335</v>
      </c>
      <c r="AD2131">
        <f t="shared" si="621"/>
        <v>14187.927690795022</v>
      </c>
      <c r="AE2131" s="5">
        <f t="shared" si="608"/>
        <v>0</v>
      </c>
      <c r="AF2131" s="6">
        <f>+AD2131+SUM($D$18:$E$18)-SUM($AB$27:AB2131)</f>
        <v>16033.469585531862</v>
      </c>
      <c r="AG2131" s="10">
        <f t="shared" si="609"/>
        <v>-4.8544582804410652E-3</v>
      </c>
      <c r="AH2131" s="10">
        <f>+AD2131/SUM(AB$27:AB2131)-1</f>
        <v>0.41392066636396962</v>
      </c>
      <c r="AI2131" s="6">
        <f t="shared" si="610"/>
        <v>0</v>
      </c>
      <c r="AL2131" s="6">
        <f t="shared" si="611"/>
        <v>0</v>
      </c>
      <c r="AM2131" s="6">
        <f t="shared" si="612"/>
        <v>28493.878278031647</v>
      </c>
      <c r="AN2131" s="6">
        <f t="shared" si="613"/>
        <v>27892.032639964593</v>
      </c>
      <c r="AO2131" s="5">
        <f t="shared" si="614"/>
        <v>0</v>
      </c>
      <c r="AP2131" s="6">
        <f>+AN2131+SUM($D$16:$E$18)-SUM($AL$27:AL2131)</f>
        <v>31993.356850490916</v>
      </c>
      <c r="AQ2131" s="10">
        <f t="shared" si="622"/>
        <v>-9.685424841727297E-3</v>
      </c>
      <c r="AR2131" s="10">
        <f>+AN2131/SUM(AL$27:AL2131)-1</f>
        <v>0.25083807232765443</v>
      </c>
    </row>
    <row r="2132" spans="1:44" x14ac:dyDescent="0.25">
      <c r="A2132" s="1">
        <v>43349</v>
      </c>
      <c r="B2132">
        <v>8.4550000000000001</v>
      </c>
      <c r="G2132">
        <f t="shared" si="615"/>
        <v>7164.5140582567492</v>
      </c>
      <c r="H2132">
        <f t="shared" si="616"/>
        <v>7074.0438432466053</v>
      </c>
      <c r="I2132" s="5">
        <f t="shared" si="605"/>
        <v>0</v>
      </c>
      <c r="J2132" s="6">
        <f>+H2132+SUM($D$16:$E$16)-SUM($F$27:F2132)</f>
        <v>8304.4051064045088</v>
      </c>
      <c r="K2132" s="10">
        <f t="shared" si="617"/>
        <v>-3.6138970020124228E-3</v>
      </c>
      <c r="L2132" s="10">
        <f>+H2132/SUM(F$27:F2132)-1</f>
        <v>5.7462760176788308E-2</v>
      </c>
      <c r="M2132">
        <v>7.9809999999999999</v>
      </c>
      <c r="R2132">
        <f t="shared" si="618"/>
        <v>6843.8441479618969</v>
      </c>
      <c r="S2132">
        <f t="shared" si="619"/>
        <v>6566.2090554553079</v>
      </c>
      <c r="T2132" s="5">
        <f t="shared" si="606"/>
        <v>0</v>
      </c>
      <c r="U2132" s="6">
        <f>+S2132+SUM($D$17:$E$17)-SUM($Q$27:Q2132)</f>
        <v>7591.630108086888</v>
      </c>
      <c r="V2132" s="10">
        <f t="shared" si="607"/>
        <v>-4.4236502561761926E-3</v>
      </c>
      <c r="W2132" s="10">
        <f>+S2132/SUM(Q$27:Q2132)-1</f>
        <v>0.17788430614208206</v>
      </c>
      <c r="X2132">
        <v>5.4349999999999996</v>
      </c>
      <c r="AC2132">
        <f t="shared" si="620"/>
        <v>14401.308403511342</v>
      </c>
      <c r="AD2132">
        <f t="shared" si="621"/>
        <v>14169.677875683745</v>
      </c>
      <c r="AE2132" s="5">
        <f t="shared" si="608"/>
        <v>0</v>
      </c>
      <c r="AF2132" s="6">
        <f>+AD2132+SUM($D$18:$E$18)-SUM($AB$27:AB2132)</f>
        <v>16015.219770420585</v>
      </c>
      <c r="AG2132" s="10">
        <f t="shared" si="609"/>
        <v>-1.1382324339671568E-3</v>
      </c>
      <c r="AH2132" s="10">
        <f>+AD2132/SUM(AB$27:AB2132)-1</f>
        <v>0.41210195179863529</v>
      </c>
      <c r="AI2132" s="6">
        <f t="shared" si="610"/>
        <v>0</v>
      </c>
      <c r="AL2132" s="6">
        <f t="shared" si="611"/>
        <v>0</v>
      </c>
      <c r="AM2132" s="6">
        <f t="shared" si="612"/>
        <v>28409.666609729989</v>
      </c>
      <c r="AN2132" s="6">
        <f t="shared" si="613"/>
        <v>27809.930774385659</v>
      </c>
      <c r="AO2132" s="5">
        <f t="shared" si="614"/>
        <v>0</v>
      </c>
      <c r="AP2132" s="6">
        <f>+AN2132+SUM($D$16:$E$18)-SUM($AL$27:AL2132)</f>
        <v>31911.254984911986</v>
      </c>
      <c r="AQ2132" s="10">
        <f t="shared" si="622"/>
        <v>-2.5662160417427859E-3</v>
      </c>
      <c r="AR2132" s="10">
        <f>+AN2132/SUM(AL$27:AL2132)-1</f>
        <v>0.24715615568138927</v>
      </c>
    </row>
    <row r="2133" spans="1:44" x14ac:dyDescent="0.25">
      <c r="A2133" s="1">
        <v>43350</v>
      </c>
      <c r="B2133">
        <v>8.4979999999999993</v>
      </c>
      <c r="G2133">
        <f t="shared" si="615"/>
        <v>7200.9509718587633</v>
      </c>
      <c r="H2133">
        <f t="shared" si="616"/>
        <v>7110.0206481265104</v>
      </c>
      <c r="I2133" s="5">
        <f t="shared" si="605"/>
        <v>0</v>
      </c>
      <c r="J2133" s="6">
        <f>+H2133+SUM($D$16:$E$16)-SUM($F$27:F2133)</f>
        <v>8340.3819112844139</v>
      </c>
      <c r="K2133" s="10">
        <f t="shared" si="617"/>
        <v>4.3322555220914882E-3</v>
      </c>
      <c r="L2133" s="10">
        <f>+H2133/SUM(F$27:F2133)-1</f>
        <v>6.2840749376977589E-2</v>
      </c>
      <c r="M2133">
        <v>7.9729999999999999</v>
      </c>
      <c r="R2133">
        <f t="shared" si="618"/>
        <v>6836.9840109886236</v>
      </c>
      <c r="S2133">
        <f t="shared" si="619"/>
        <v>6559.6272145276498</v>
      </c>
      <c r="T2133" s="5">
        <f t="shared" si="606"/>
        <v>0</v>
      </c>
      <c r="U2133" s="6">
        <f>+S2133+SUM($D$17:$E$17)-SUM($Q$27:Q2133)</f>
        <v>7585.0482671592299</v>
      </c>
      <c r="V2133" s="10">
        <f t="shared" si="607"/>
        <v>-8.6698651461525333E-4</v>
      </c>
      <c r="W2133" s="10">
        <f>+S2133/SUM(Q$27:Q2133)-1</f>
        <v>0.17670361770089205</v>
      </c>
      <c r="X2133">
        <v>5.4530000000000003</v>
      </c>
      <c r="AC2133">
        <f t="shared" si="620"/>
        <v>14449.00362913475</v>
      </c>
      <c r="AD2133">
        <f t="shared" si="621"/>
        <v>14216.605971684172</v>
      </c>
      <c r="AE2133" s="5">
        <f t="shared" si="608"/>
        <v>0</v>
      </c>
      <c r="AF2133" s="6">
        <f>+AD2133+SUM($D$18:$E$18)-SUM($AB$27:AB2133)</f>
        <v>16062.14786642101</v>
      </c>
      <c r="AG2133" s="10">
        <f t="shared" si="609"/>
        <v>2.9302186715600698E-3</v>
      </c>
      <c r="AH2133" s="10">
        <f>+AD2133/SUM(AB$27:AB2133)-1</f>
        <v>0.41677864639520878</v>
      </c>
      <c r="AI2133" s="6">
        <f t="shared" si="610"/>
        <v>0</v>
      </c>
      <c r="AL2133" s="6">
        <f t="shared" si="611"/>
        <v>0</v>
      </c>
      <c r="AM2133" s="6">
        <f t="shared" si="612"/>
        <v>28486.938611982136</v>
      </c>
      <c r="AN2133" s="6">
        <f t="shared" si="613"/>
        <v>27886.253834338335</v>
      </c>
      <c r="AO2133" s="5">
        <f t="shared" si="614"/>
        <v>0</v>
      </c>
      <c r="AP2133" s="6">
        <f>+AN2133+SUM($D$16:$E$18)-SUM($AL$27:AL2133)</f>
        <v>31987.578044864658</v>
      </c>
      <c r="AQ2133" s="10">
        <f t="shared" si="622"/>
        <v>2.3917285606209759E-3</v>
      </c>
      <c r="AR2133" s="10">
        <f>+AN2133/SUM(AL$27:AL2133)-1</f>
        <v>0.25057891767287521</v>
      </c>
    </row>
    <row r="2134" spans="1:44" x14ac:dyDescent="0.25">
      <c r="A2134" s="1">
        <v>43353</v>
      </c>
      <c r="B2134">
        <v>8.3919999999999995</v>
      </c>
      <c r="C2134">
        <f>+$C$16</f>
        <v>60</v>
      </c>
      <c r="D2134" s="7">
        <f>+$H$16</f>
        <v>1.0004210526315789</v>
      </c>
      <c r="E2134" s="7">
        <f>+$J$16</f>
        <v>0.46199999999999997</v>
      </c>
      <c r="F2134" s="6">
        <f>+C2134-D2134-E2134</f>
        <v>58.537578947368416</v>
      </c>
      <c r="G2134">
        <f t="shared" si="615"/>
        <v>7169.667321926745</v>
      </c>
      <c r="H2134">
        <f t="shared" si="616"/>
        <v>7079.8712196955057</v>
      </c>
      <c r="I2134" s="5">
        <f t="shared" si="605"/>
        <v>104400</v>
      </c>
      <c r="J2134" s="6">
        <f>+H2134+SUM($D$16:$E$16)-SUM($F$27:F2134)</f>
        <v>8251.6949039060419</v>
      </c>
      <c r="K2134" s="10">
        <f t="shared" si="617"/>
        <v>-1.0633446803962276E-2</v>
      </c>
      <c r="L2134" s="10">
        <f>+H2134/SUM(F$27:F2134)-1</f>
        <v>4.9153265768995702E-2</v>
      </c>
      <c r="M2134">
        <v>7.9950000000000001</v>
      </c>
      <c r="N2134">
        <f>+$C$17</f>
        <v>50</v>
      </c>
      <c r="O2134" s="7">
        <f>+$H$17</f>
        <v>0.83368421052631569</v>
      </c>
      <c r="P2134" s="7">
        <f>+$J$17</f>
        <v>0.38500000000000001</v>
      </c>
      <c r="Q2134" s="6">
        <f>+N2134-O2134-P2134</f>
        <v>48.781315789473688</v>
      </c>
      <c r="R2134">
        <f t="shared" si="618"/>
        <v>6905.8493876651255</v>
      </c>
      <c r="S2134">
        <f t="shared" si="619"/>
        <v>6626.5085928681847</v>
      </c>
      <c r="T2134" s="5">
        <f t="shared" si="606"/>
        <v>87000</v>
      </c>
      <c r="U2134" s="6">
        <f>+S2134+SUM($D$17:$E$17)-SUM($Q$27:Q2134)</f>
        <v>7603.1483297102914</v>
      </c>
      <c r="V2134" s="10">
        <f t="shared" si="607"/>
        <v>2.38628178932343E-3</v>
      </c>
      <c r="W2134" s="10">
        <f>+S2134/SUM(Q$27:Q2134)-1</f>
        <v>0.17838948293648138</v>
      </c>
      <c r="X2134">
        <v>5.4539999999999997</v>
      </c>
      <c r="Y2134">
        <f>+$C$18</f>
        <v>90</v>
      </c>
      <c r="Z2134" s="7">
        <f>+$H$18</f>
        <v>1.5006315789473685</v>
      </c>
      <c r="AA2134" s="7">
        <f>+$J$18</f>
        <v>0.69300000000000006</v>
      </c>
      <c r="AB2134" s="6">
        <f>+Y2134-Z2134-AA2134</f>
        <v>87.806368421052639</v>
      </c>
      <c r="AC2134">
        <f t="shared" si="620"/>
        <v>14539.459732312656</v>
      </c>
      <c r="AD2134">
        <f t="shared" si="621"/>
        <v>14307.019456549691</v>
      </c>
      <c r="AE2134" s="5">
        <f t="shared" si="608"/>
        <v>156600</v>
      </c>
      <c r="AF2134" s="6">
        <f>+AD2134+SUM($D$18:$E$18)-SUM($AB$27:AB2134)</f>
        <v>16064.754982865481</v>
      </c>
      <c r="AG2134" s="10">
        <f t="shared" si="609"/>
        <v>1.6231430977686756E-4</v>
      </c>
      <c r="AH2134" s="10">
        <f>+AD2134/SUM(AB$27:AB2134)-1</f>
        <v>0.41342083026431231</v>
      </c>
      <c r="AI2134" s="6">
        <f t="shared" si="610"/>
        <v>200</v>
      </c>
      <c r="AL2134" s="6">
        <f t="shared" si="611"/>
        <v>195.12526315789475</v>
      </c>
      <c r="AM2134" s="6">
        <f t="shared" si="612"/>
        <v>28614.976441904524</v>
      </c>
      <c r="AN2134" s="6">
        <f t="shared" si="613"/>
        <v>28013.399269113383</v>
      </c>
      <c r="AO2134" s="5">
        <f t="shared" si="614"/>
        <v>348000</v>
      </c>
      <c r="AP2134" s="6">
        <f>+AN2134+SUM($D$16:$E$18)-SUM($AL$27:AL2134)</f>
        <v>31919.598216481812</v>
      </c>
      <c r="AQ2134" s="10">
        <f t="shared" si="622"/>
        <v>-2.1251946079662298E-3</v>
      </c>
      <c r="AR2134" s="10">
        <f>+AN2134/SUM(AL$27:AL2134)-1</f>
        <v>0.24538308147951149</v>
      </c>
    </row>
    <row r="2135" spans="1:44" x14ac:dyDescent="0.25">
      <c r="A2135" s="1">
        <v>43354</v>
      </c>
      <c r="B2135">
        <v>8.3550000000000004</v>
      </c>
      <c r="G2135">
        <f t="shared" si="615"/>
        <v>7138.0565389296899</v>
      </c>
      <c r="H2135">
        <f t="shared" si="616"/>
        <v>7048.6563442035222</v>
      </c>
      <c r="I2135" s="5">
        <f t="shared" si="605"/>
        <v>0</v>
      </c>
      <c r="J2135" s="6">
        <f>+H2135+SUM($D$16:$E$16)-SUM($F$27:F2135)</f>
        <v>8220.4800284140583</v>
      </c>
      <c r="K2135" s="10">
        <f t="shared" si="617"/>
        <v>-3.7828441132994328E-3</v>
      </c>
      <c r="L2135" s="10">
        <f>+H2135/SUM(F$27:F2135)-1</f>
        <v>4.4527590026210762E-2</v>
      </c>
      <c r="M2135">
        <v>7.992</v>
      </c>
      <c r="R2135">
        <f t="shared" si="618"/>
        <v>6903.2580745740697</v>
      </c>
      <c r="S2135">
        <f t="shared" si="619"/>
        <v>6624.0220980866206</v>
      </c>
      <c r="T2135" s="5">
        <f t="shared" si="606"/>
        <v>0</v>
      </c>
      <c r="U2135" s="6">
        <f>+S2135+SUM($D$17:$E$17)-SUM($Q$27:Q2135)</f>
        <v>7600.6618349287291</v>
      </c>
      <c r="V2135" s="10">
        <f t="shared" si="607"/>
        <v>-3.2703489051322254E-4</v>
      </c>
      <c r="W2135" s="10">
        <f>+S2135/SUM(Q$27:Q2135)-1</f>
        <v>0.17794731052262147</v>
      </c>
      <c r="X2135">
        <v>5.4610000000000003</v>
      </c>
      <c r="AC2135">
        <f t="shared" si="620"/>
        <v>14558.120571719734</v>
      </c>
      <c r="AD2135">
        <f t="shared" si="621"/>
        <v>14325.381967770054</v>
      </c>
      <c r="AE2135" s="5">
        <f t="shared" si="608"/>
        <v>0</v>
      </c>
      <c r="AF2135" s="6">
        <f>+AD2135+SUM($D$18:$E$18)-SUM($AB$27:AB2135)</f>
        <v>16083.11749408584</v>
      </c>
      <c r="AG2135" s="10">
        <f t="shared" si="609"/>
        <v>1.1430308921576149E-3</v>
      </c>
      <c r="AH2135" s="10">
        <f>+AD2135/SUM(AB$27:AB2135)-1</f>
        <v>0.41523490173696564</v>
      </c>
      <c r="AI2135" s="6">
        <f t="shared" si="610"/>
        <v>0</v>
      </c>
      <c r="AL2135" s="6">
        <f t="shared" si="611"/>
        <v>0</v>
      </c>
      <c r="AM2135" s="6">
        <f t="shared" si="612"/>
        <v>28599.435185223494</v>
      </c>
      <c r="AN2135" s="6">
        <f t="shared" si="613"/>
        <v>27998.0604100602</v>
      </c>
      <c r="AO2135" s="5">
        <f t="shared" si="614"/>
        <v>0</v>
      </c>
      <c r="AP2135" s="6">
        <f>+AN2135+SUM($D$16:$E$18)-SUM($AL$27:AL2135)</f>
        <v>31904.259357428629</v>
      </c>
      <c r="AQ2135" s="10">
        <f t="shared" si="622"/>
        <v>-4.8054674589426138E-4</v>
      </c>
      <c r="AR2135" s="10">
        <f>+AN2135/SUM(AL$27:AL2135)-1</f>
        <v>0.24470116653693275</v>
      </c>
    </row>
    <row r="2136" spans="1:44" x14ac:dyDescent="0.25">
      <c r="A2136" s="1">
        <v>43355</v>
      </c>
      <c r="B2136">
        <v>8.2929999999999993</v>
      </c>
      <c r="G2136">
        <f t="shared" si="615"/>
        <v>7085.0871187724606</v>
      </c>
      <c r="H2136">
        <f t="shared" si="616"/>
        <v>6996.3503366223576</v>
      </c>
      <c r="I2136" s="5">
        <f t="shared" si="605"/>
        <v>0</v>
      </c>
      <c r="J2136" s="6">
        <f>+H2136+SUM($D$16:$E$16)-SUM($F$27:F2136)</f>
        <v>8168.1740208328938</v>
      </c>
      <c r="K2136" s="10">
        <f t="shared" si="617"/>
        <v>-6.3628896853187289E-3</v>
      </c>
      <c r="L2136" s="10">
        <f>+H2136/SUM(F$27:F2136)-1</f>
        <v>3.6776457700462561E-2</v>
      </c>
      <c r="M2136">
        <v>8.0280000000000005</v>
      </c>
      <c r="R2136">
        <f t="shared" si="618"/>
        <v>6934.3538316667455</v>
      </c>
      <c r="S2136">
        <f t="shared" si="619"/>
        <v>6653.860035465389</v>
      </c>
      <c r="T2136" s="5">
        <f t="shared" si="606"/>
        <v>0</v>
      </c>
      <c r="U2136" s="6">
        <f>+S2136+SUM($D$17:$E$17)-SUM($Q$27:Q2136)</f>
        <v>7630.4997723074976</v>
      </c>
      <c r="V2136" s="10">
        <f t="shared" si="607"/>
        <v>3.9257025278573998E-3</v>
      </c>
      <c r="W2136" s="10">
        <f>+S2136/SUM(Q$27:Q2136)-1</f>
        <v>0.18325337948893972</v>
      </c>
      <c r="X2136">
        <v>5.4829999999999997</v>
      </c>
      <c r="AC2136">
        <f t="shared" si="620"/>
        <v>14616.76892414197</v>
      </c>
      <c r="AD2136">
        <f t="shared" si="621"/>
        <v>14383.09271731976</v>
      </c>
      <c r="AE2136" s="5">
        <f t="shared" si="608"/>
        <v>0</v>
      </c>
      <c r="AF2136" s="6">
        <f>+AD2136+SUM($D$18:$E$18)-SUM($AB$27:AB2136)</f>
        <v>16140.828243635548</v>
      </c>
      <c r="AG2136" s="10">
        <f t="shared" si="609"/>
        <v>3.5882812875631664E-3</v>
      </c>
      <c r="AH2136" s="10">
        <f>+AD2136/SUM(AB$27:AB2136)-1</f>
        <v>0.42093626922244698</v>
      </c>
      <c r="AI2136" s="6">
        <f t="shared" si="610"/>
        <v>0</v>
      </c>
      <c r="AL2136" s="6">
        <f t="shared" si="611"/>
        <v>0</v>
      </c>
      <c r="AM2136" s="6">
        <f t="shared" si="612"/>
        <v>28636.209874581175</v>
      </c>
      <c r="AN2136" s="6">
        <f t="shared" si="613"/>
        <v>28033.303089407505</v>
      </c>
      <c r="AO2136" s="5">
        <f t="shared" si="614"/>
        <v>0</v>
      </c>
      <c r="AP2136" s="6">
        <f>+AN2136+SUM($D$16:$E$18)-SUM($AL$27:AL2136)</f>
        <v>31939.502036775935</v>
      </c>
      <c r="AQ2136" s="10">
        <f t="shared" si="622"/>
        <v>1.1046386926734098E-3</v>
      </c>
      <c r="AR2136" s="10">
        <f>+AN2136/SUM(AL$27:AL2136)-1</f>
        <v>0.2462679395009526</v>
      </c>
    </row>
    <row r="2137" spans="1:44" x14ac:dyDescent="0.25">
      <c r="A2137" s="1">
        <v>43356</v>
      </c>
      <c r="B2137">
        <v>8.3610000000000007</v>
      </c>
      <c r="G2137">
        <f t="shared" si="615"/>
        <v>7143.1826118481304</v>
      </c>
      <c r="H2137">
        <f t="shared" si="616"/>
        <v>7053.7182159049244</v>
      </c>
      <c r="I2137" s="5">
        <f t="shared" si="605"/>
        <v>0</v>
      </c>
      <c r="J2137" s="6">
        <f>+H2137+SUM($D$16:$E$16)-SUM($F$27:F2137)</f>
        <v>8225.5419001154605</v>
      </c>
      <c r="K2137" s="10">
        <f t="shared" si="617"/>
        <v>7.0233419533238806E-3</v>
      </c>
      <c r="L2137" s="10">
        <f>+H2137/SUM(F$27:F2137)-1</f>
        <v>4.5277699606121713E-2</v>
      </c>
      <c r="M2137">
        <v>8.0090000000000003</v>
      </c>
      <c r="R2137">
        <f t="shared" si="618"/>
        <v>6917.9421820900552</v>
      </c>
      <c r="S2137">
        <f t="shared" si="619"/>
        <v>6638.1122351821496</v>
      </c>
      <c r="T2137" s="5">
        <f t="shared" si="606"/>
        <v>0</v>
      </c>
      <c r="U2137" s="6">
        <f>+S2137+SUM($D$17:$E$17)-SUM($Q$27:Q2137)</f>
        <v>7614.7519720242581</v>
      </c>
      <c r="V2137" s="10">
        <f t="shared" si="607"/>
        <v>-2.0637967044296879E-3</v>
      </c>
      <c r="W2137" s="10">
        <f>+S2137/SUM(Q$27:Q2137)-1</f>
        <v>0.18045295420116059</v>
      </c>
      <c r="X2137">
        <v>5.4859999999999998</v>
      </c>
      <c r="AC2137">
        <f t="shared" si="620"/>
        <v>14624.766426745004</v>
      </c>
      <c r="AD2137">
        <f t="shared" si="621"/>
        <v>14390.962364985629</v>
      </c>
      <c r="AE2137" s="5">
        <f t="shared" si="608"/>
        <v>0</v>
      </c>
      <c r="AF2137" s="6">
        <f>+AD2137+SUM($D$18:$E$18)-SUM($AB$27:AB2137)</f>
        <v>16148.697891301417</v>
      </c>
      <c r="AG2137" s="10">
        <f t="shared" si="609"/>
        <v>4.8756157658602639E-4</v>
      </c>
      <c r="AH2137" s="10">
        <f>+AD2137/SUM(AB$27:AB2137)-1</f>
        <v>0.42171372842501254</v>
      </c>
      <c r="AI2137" s="6">
        <f t="shared" si="610"/>
        <v>0</v>
      </c>
      <c r="AL2137" s="6">
        <f t="shared" si="611"/>
        <v>0</v>
      </c>
      <c r="AM2137" s="6">
        <f t="shared" si="612"/>
        <v>28685.891220683188</v>
      </c>
      <c r="AN2137" s="6">
        <f t="shared" si="613"/>
        <v>28082.792816072702</v>
      </c>
      <c r="AO2137" s="5">
        <f t="shared" si="614"/>
        <v>0</v>
      </c>
      <c r="AP2137" s="6">
        <f>+AN2137+SUM($D$16:$E$18)-SUM($AL$27:AL2137)</f>
        <v>31988.991763441132</v>
      </c>
      <c r="AQ2137" s="10">
        <f t="shared" si="622"/>
        <v>1.5494833516256357E-3</v>
      </c>
      <c r="AR2137" s="10">
        <f>+AN2137/SUM(AL$27:AL2137)-1</f>
        <v>0.24846808906880025</v>
      </c>
    </row>
    <row r="2138" spans="1:44" x14ac:dyDescent="0.25">
      <c r="A2138" s="1">
        <v>43357</v>
      </c>
      <c r="B2138">
        <v>8.4559999999999995</v>
      </c>
      <c r="G2138">
        <f t="shared" si="615"/>
        <v>7224.3454330567856</v>
      </c>
      <c r="H2138">
        <f t="shared" si="616"/>
        <v>7133.8645178438028</v>
      </c>
      <c r="I2138" s="5">
        <f t="shared" si="605"/>
        <v>0</v>
      </c>
      <c r="J2138" s="6">
        <f>+H2138+SUM($D$16:$E$16)-SUM($F$27:F2138)</f>
        <v>8305.688202054338</v>
      </c>
      <c r="K2138" s="10">
        <f t="shared" si="617"/>
        <v>9.7435892871389207E-3</v>
      </c>
      <c r="L2138" s="10">
        <f>+H2138/SUM(F$27:F2138)-1</f>
        <v>5.7154434621380812E-2</v>
      </c>
      <c r="M2138">
        <v>8.0329999999999995</v>
      </c>
      <c r="R2138">
        <f t="shared" si="618"/>
        <v>6938.6726868185051</v>
      </c>
      <c r="S2138">
        <f t="shared" si="619"/>
        <v>6658.0041934346609</v>
      </c>
      <c r="T2138" s="5">
        <f t="shared" si="606"/>
        <v>0</v>
      </c>
      <c r="U2138" s="6">
        <f>+S2138+SUM($D$17:$E$17)-SUM($Q$27:Q2138)</f>
        <v>7634.6439302767685</v>
      </c>
      <c r="V2138" s="10">
        <f t="shared" si="607"/>
        <v>2.6122923406555199E-3</v>
      </c>
      <c r="W2138" s="10">
        <f>+S2138/SUM(Q$27:Q2138)-1</f>
        <v>0.18399033351203919</v>
      </c>
      <c r="X2138">
        <v>5.4779999999999998</v>
      </c>
      <c r="AC2138">
        <f t="shared" si="620"/>
        <v>14603.439753136918</v>
      </c>
      <c r="AD2138">
        <f t="shared" si="621"/>
        <v>14369.976637876645</v>
      </c>
      <c r="AE2138" s="5">
        <f t="shared" si="608"/>
        <v>0</v>
      </c>
      <c r="AF2138" s="6">
        <f>+AD2138+SUM($D$18:$E$18)-SUM($AB$27:AB2138)</f>
        <v>16127.712164192431</v>
      </c>
      <c r="AG2138" s="10">
        <f t="shared" si="609"/>
        <v>-1.2995306030395559E-3</v>
      </c>
      <c r="AH2138" s="10">
        <f>+AD2138/SUM(AB$27:AB2138)-1</f>
        <v>0.41964050388483765</v>
      </c>
      <c r="AI2138" s="6">
        <f t="shared" si="610"/>
        <v>0</v>
      </c>
      <c r="AL2138" s="6">
        <f t="shared" si="611"/>
        <v>0</v>
      </c>
      <c r="AM2138" s="6">
        <f t="shared" si="612"/>
        <v>28766.457873012208</v>
      </c>
      <c r="AN2138" s="6">
        <f t="shared" si="613"/>
        <v>28161.845349155112</v>
      </c>
      <c r="AO2138" s="5">
        <f t="shared" si="614"/>
        <v>0</v>
      </c>
      <c r="AP2138" s="6">
        <f>+AN2138+SUM($D$16:$E$18)-SUM($AL$27:AL2138)</f>
        <v>32068.044296523542</v>
      </c>
      <c r="AQ2138" s="10">
        <f t="shared" si="622"/>
        <v>2.4712417842676082E-3</v>
      </c>
      <c r="AR2138" s="10">
        <f>+AN2138/SUM(AL$27:AL2138)-1</f>
        <v>0.25198250323550497</v>
      </c>
    </row>
    <row r="2139" spans="1:44" x14ac:dyDescent="0.25">
      <c r="A2139" s="1">
        <v>43360</v>
      </c>
      <c r="B2139">
        <v>8.3460000000000001</v>
      </c>
      <c r="G2139">
        <f t="shared" si="615"/>
        <v>7130.3674295520268</v>
      </c>
      <c r="H2139">
        <f t="shared" si="616"/>
        <v>7041.0635366514171</v>
      </c>
      <c r="I2139" s="5">
        <f t="shared" si="605"/>
        <v>0</v>
      </c>
      <c r="J2139" s="6">
        <f>+H2139+SUM($D$16:$E$16)-SUM($F$27:F2139)</f>
        <v>8212.8872208619541</v>
      </c>
      <c r="K2139" s="10">
        <f t="shared" si="617"/>
        <v>-1.1173183839170653E-2</v>
      </c>
      <c r="L2139" s="10">
        <f>+H2139/SUM(F$27:F2139)-1</f>
        <v>4.340242565634389E-2</v>
      </c>
      <c r="M2139">
        <v>8.0190000000000001</v>
      </c>
      <c r="R2139">
        <f t="shared" si="618"/>
        <v>6926.5798923935763</v>
      </c>
      <c r="S2139">
        <f t="shared" si="619"/>
        <v>6646.400551120696</v>
      </c>
      <c r="T2139" s="5">
        <f t="shared" si="606"/>
        <v>0</v>
      </c>
      <c r="U2139" s="6">
        <f>+S2139+SUM($D$17:$E$17)-SUM($Q$27:Q2139)</f>
        <v>7623.0402879628036</v>
      </c>
      <c r="V2139" s="10">
        <f t="shared" si="607"/>
        <v>-1.5198668621529965E-3</v>
      </c>
      <c r="W2139" s="10">
        <f>+S2139/SUM(Q$27:Q2139)-1</f>
        <v>0.18192686224735999</v>
      </c>
      <c r="X2139">
        <v>5.47</v>
      </c>
      <c r="AC2139">
        <f t="shared" si="620"/>
        <v>14582.113079528832</v>
      </c>
      <c r="AD2139">
        <f t="shared" si="621"/>
        <v>14348.990910767661</v>
      </c>
      <c r="AE2139" s="5">
        <f t="shared" si="608"/>
        <v>0</v>
      </c>
      <c r="AF2139" s="6">
        <f>+AD2139+SUM($D$18:$E$18)-SUM($AB$27:AB2139)</f>
        <v>16106.726437083449</v>
      </c>
      <c r="AG2139" s="10">
        <f t="shared" si="609"/>
        <v>-1.3012215803042126E-3</v>
      </c>
      <c r="AH2139" s="10">
        <f>+AD2139/SUM(AB$27:AB2139)-1</f>
        <v>0.41756727934466253</v>
      </c>
      <c r="AI2139" s="6">
        <f t="shared" si="610"/>
        <v>0</v>
      </c>
      <c r="AL2139" s="6">
        <f t="shared" si="611"/>
        <v>0</v>
      </c>
      <c r="AM2139" s="6">
        <f t="shared" si="612"/>
        <v>28639.060401474435</v>
      </c>
      <c r="AN2139" s="6">
        <f t="shared" si="613"/>
        <v>28036.454998539775</v>
      </c>
      <c r="AO2139" s="5">
        <f t="shared" si="614"/>
        <v>0</v>
      </c>
      <c r="AP2139" s="6">
        <f>+AN2139+SUM($D$16:$E$18)-SUM($AL$27:AL2139)</f>
        <v>31942.653945908205</v>
      </c>
      <c r="AQ2139" s="10">
        <f t="shared" si="622"/>
        <v>-3.9101340092925208E-3</v>
      </c>
      <c r="AR2139" s="10">
        <f>+AN2139/SUM(AL$27:AL2139)-1</f>
        <v>0.24640806295651685</v>
      </c>
    </row>
    <row r="2140" spans="1:44" x14ac:dyDescent="0.25">
      <c r="A2140" s="1">
        <v>43361</v>
      </c>
      <c r="B2140">
        <v>8.3810000000000002</v>
      </c>
      <c r="G2140">
        <f t="shared" si="615"/>
        <v>7160.2695215762678</v>
      </c>
      <c r="H2140">
        <f t="shared" si="616"/>
        <v>7070.5911215762671</v>
      </c>
      <c r="I2140" s="5">
        <f t="shared" ref="I2140:I2203" si="623">+C2140*(MAX($A:$A)-$A2140)</f>
        <v>0</v>
      </c>
      <c r="J2140" s="6">
        <f>+H2140+SUM($D$16:$E$16)-SUM($F$27:F2140)</f>
        <v>8242.4148057868042</v>
      </c>
      <c r="K2140" s="10">
        <f t="shared" si="617"/>
        <v>3.5952746130307744E-3</v>
      </c>
      <c r="L2140" s="10">
        <f>+H2140/SUM(F$27:F2140)-1</f>
        <v>4.7778064872492143E-2</v>
      </c>
      <c r="M2140">
        <v>8.0359999999999996</v>
      </c>
      <c r="R2140">
        <f t="shared" si="618"/>
        <v>6941.2639999095618</v>
      </c>
      <c r="S2140">
        <f t="shared" si="619"/>
        <v>6660.490688216225</v>
      </c>
      <c r="T2140" s="5">
        <f t="shared" ref="T2140:T2203" si="624">+N2140*(MAX($A:$A)-$A2140)</f>
        <v>0</v>
      </c>
      <c r="U2140" s="6">
        <f>+S2140+SUM($D$17:$E$17)-SUM($Q$27:Q2140)</f>
        <v>7637.1304250583325</v>
      </c>
      <c r="V2140" s="10">
        <f t="shared" ref="V2140:V2203" si="625">+U2140/U2139-1</f>
        <v>1.8483618823028625E-3</v>
      </c>
      <c r="W2140" s="10">
        <f>+S2140/SUM(Q$27:Q2140)-1</f>
        <v>0.18443250592589888</v>
      </c>
      <c r="X2140">
        <v>5.476</v>
      </c>
      <c r="AC2140">
        <f t="shared" si="620"/>
        <v>14598.108084734899</v>
      </c>
      <c r="AD2140">
        <f t="shared" si="621"/>
        <v>14364.730206099401</v>
      </c>
      <c r="AE2140" s="5">
        <f t="shared" ref="AE2140:AE2203" si="626">+Y2140*(MAX($A:$A)-$A2140)</f>
        <v>0</v>
      </c>
      <c r="AF2140" s="6">
        <f>+AD2140+SUM($D$18:$E$18)-SUM($AB$27:AB2140)</f>
        <v>16122.465732415189</v>
      </c>
      <c r="AG2140" s="10">
        <f t="shared" ref="AG2140:AG2203" si="627">+AF2140/AF2139-1</f>
        <v>9.7718772298138745E-4</v>
      </c>
      <c r="AH2140" s="10">
        <f>+AD2140/SUM(AB$27:AB2140)-1</f>
        <v>0.41912219774979387</v>
      </c>
      <c r="AI2140" s="6">
        <f t="shared" ref="AI2140:AI2203" si="628">+C2140+N2140+Y2140</f>
        <v>0</v>
      </c>
      <c r="AL2140" s="6">
        <f t="shared" ref="AL2140:AL2203" si="629">+F2140+Q2140+AB2140</f>
        <v>0</v>
      </c>
      <c r="AM2140" s="6">
        <f t="shared" ref="AM2140:AM2203" si="630">+G2140+R2140+AC2140</f>
        <v>28699.641606220728</v>
      </c>
      <c r="AN2140" s="6">
        <f t="shared" ref="AN2140:AN2203" si="631">+H2140+S2140+AD2140</f>
        <v>28095.812015891894</v>
      </c>
      <c r="AO2140" s="5">
        <f t="shared" ref="AO2140:AO2203" si="632">+AI2140*(MAX($A:$A)-$A2140)</f>
        <v>0</v>
      </c>
      <c r="AP2140" s="6">
        <f>+AN2140+SUM($D$16:$E$18)-SUM($AL$27:AL2140)</f>
        <v>32002.01096326032</v>
      </c>
      <c r="AQ2140" s="10">
        <f t="shared" si="622"/>
        <v>1.8582368720090336E-3</v>
      </c>
      <c r="AR2140" s="10">
        <f>+AN2140/SUM(AL$27:AL2140)-1</f>
        <v>0.24904687963375305</v>
      </c>
    </row>
    <row r="2141" spans="1:44" x14ac:dyDescent="0.25">
      <c r="A2141" s="1">
        <v>43362</v>
      </c>
      <c r="B2141">
        <v>8.5120000000000005</v>
      </c>
      <c r="G2141">
        <f t="shared" ref="G2141:G2204" si="633">+(B2141/B2140*G2140)+F2141</f>
        <v>7272.1887802955725</v>
      </c>
      <c r="H2141">
        <f t="shared" ref="H2141:H2204" si="634">+($B2141/$B2140*H2140)+F2141</f>
        <v>7181.1086537235633</v>
      </c>
      <c r="I2141" s="5">
        <f t="shared" si="623"/>
        <v>0</v>
      </c>
      <c r="J2141" s="6">
        <f>+H2141+SUM($D$16:$E$16)-SUM($F$27:F2141)</f>
        <v>8352.9323379341004</v>
      </c>
      <c r="K2141" s="10">
        <f t="shared" ref="K2141:K2204" si="635">+J2141/J2140-1</f>
        <v>1.3408392413071013E-2</v>
      </c>
      <c r="L2141" s="10">
        <f>+H2141/SUM(F$27:F2141)-1</f>
        <v>6.4155457367217839E-2</v>
      </c>
      <c r="M2141">
        <v>8.0489999999999995</v>
      </c>
      <c r="R2141">
        <f t="shared" ref="R2141:R2204" si="636">+($M2141/$M2140*R2140)+N2141</f>
        <v>6952.4930233041387</v>
      </c>
      <c r="S2141">
        <f t="shared" ref="S2141:S2204" si="637">+($M2141/$M2140*S2140)+Q2141</f>
        <v>6671.2654989363355</v>
      </c>
      <c r="T2141" s="5">
        <f t="shared" si="624"/>
        <v>0</v>
      </c>
      <c r="U2141" s="6">
        <f>+S2141+SUM($D$17:$E$17)-SUM($Q$27:Q2141)</f>
        <v>7647.905235778444</v>
      </c>
      <c r="V2141" s="10">
        <f t="shared" si="625"/>
        <v>1.4108454511603252E-3</v>
      </c>
      <c r="W2141" s="10">
        <f>+S2141/SUM(Q$27:Q2141)-1</f>
        <v>0.18634858638595819</v>
      </c>
      <c r="X2141">
        <v>5.468</v>
      </c>
      <c r="AC2141">
        <f t="shared" ref="AC2141:AC2204" si="638">+(X2141/X2140*AC2140)+AB2141</f>
        <v>14576.781411126813</v>
      </c>
      <c r="AD2141">
        <f t="shared" ref="AD2141:AD2204" si="639">+($X2141/$X2140*AD2140)+AB2141</f>
        <v>14343.744478990418</v>
      </c>
      <c r="AE2141" s="5">
        <f t="shared" si="626"/>
        <v>0</v>
      </c>
      <c r="AF2141" s="6">
        <f>+AD2141+SUM($D$18:$E$18)-SUM($AB$27:AB2141)</f>
        <v>16101.480005306206</v>
      </c>
      <c r="AG2141" s="10">
        <f t="shared" si="627"/>
        <v>-1.3016450124492263E-3</v>
      </c>
      <c r="AH2141" s="10">
        <f>+AD2141/SUM(AB$27:AB2141)-1</f>
        <v>0.4170489732096192</v>
      </c>
      <c r="AI2141" s="6">
        <f t="shared" si="628"/>
        <v>0</v>
      </c>
      <c r="AL2141" s="6">
        <f t="shared" si="629"/>
        <v>0</v>
      </c>
      <c r="AM2141" s="6">
        <f t="shared" si="630"/>
        <v>28801.463214726522</v>
      </c>
      <c r="AN2141" s="6">
        <f t="shared" si="631"/>
        <v>28196.118631650315</v>
      </c>
      <c r="AO2141" s="5">
        <f t="shared" si="632"/>
        <v>0</v>
      </c>
      <c r="AP2141" s="6">
        <f>+AN2141+SUM($D$16:$E$18)-SUM($AL$27:AL2141)</f>
        <v>32102.317579018745</v>
      </c>
      <c r="AQ2141" s="10">
        <f t="shared" ref="AQ2141:AQ2204" si="640">+AP2141/AP2140-1</f>
        <v>3.1343847695566307E-3</v>
      </c>
      <c r="AR2141" s="10">
        <f>+AN2141/SUM(AL$27:AL2141)-1</f>
        <v>0.25350618002161207</v>
      </c>
    </row>
    <row r="2142" spans="1:44" x14ac:dyDescent="0.25">
      <c r="A2142" s="1">
        <v>43363</v>
      </c>
      <c r="B2142">
        <v>8.5220000000000002</v>
      </c>
      <c r="G2142">
        <f t="shared" si="633"/>
        <v>7280.7322351596413</v>
      </c>
      <c r="H2142">
        <f t="shared" si="634"/>
        <v>7189.5451065592351</v>
      </c>
      <c r="I2142" s="5">
        <f t="shared" si="623"/>
        <v>0</v>
      </c>
      <c r="J2142" s="6">
        <f>+H2142+SUM($D$16:$E$16)-SUM($F$27:F2142)</f>
        <v>8361.3687907697713</v>
      </c>
      <c r="K2142" s="10">
        <f t="shared" si="635"/>
        <v>1.0099989434078083E-3</v>
      </c>
      <c r="L2142" s="10">
        <f>+H2142/SUM(F$27:F2142)-1</f>
        <v>6.5405640000403054E-2</v>
      </c>
      <c r="M2142">
        <v>8.0939999999999994</v>
      </c>
      <c r="R2142">
        <f t="shared" si="636"/>
        <v>6991.3627196699845</v>
      </c>
      <c r="S2142">
        <f t="shared" si="637"/>
        <v>6708.5629206597969</v>
      </c>
      <c r="T2142" s="5">
        <f t="shared" si="624"/>
        <v>0</v>
      </c>
      <c r="U2142" s="6">
        <f>+S2142+SUM($D$17:$E$17)-SUM($Q$27:Q2142)</f>
        <v>7685.2026575019045</v>
      </c>
      <c r="V2142" s="10">
        <f t="shared" si="625"/>
        <v>4.8768153597111841E-3</v>
      </c>
      <c r="W2142" s="10">
        <f>+S2142/SUM(Q$27:Q2142)-1</f>
        <v>0.19298117259385594</v>
      </c>
      <c r="X2142">
        <v>5.4740000000000002</v>
      </c>
      <c r="AC2142">
        <f t="shared" si="638"/>
        <v>14592.776416332877</v>
      </c>
      <c r="AD2142">
        <f t="shared" si="639"/>
        <v>14359.483774322156</v>
      </c>
      <c r="AE2142" s="5">
        <f t="shared" si="626"/>
        <v>0</v>
      </c>
      <c r="AF2142" s="6">
        <f>+AD2142+SUM($D$18:$E$18)-SUM($AB$27:AB2142)</f>
        <v>16117.219300637946</v>
      </c>
      <c r="AG2142" s="10">
        <f t="shared" si="627"/>
        <v>9.7750612530966841E-4</v>
      </c>
      <c r="AH2142" s="10">
        <f>+AD2142/SUM(AB$27:AB2142)-1</f>
        <v>0.41860389161475031</v>
      </c>
      <c r="AI2142" s="6">
        <f t="shared" si="628"/>
        <v>0</v>
      </c>
      <c r="AL2142" s="6">
        <f t="shared" si="629"/>
        <v>0</v>
      </c>
      <c r="AM2142" s="6">
        <f t="shared" si="630"/>
        <v>28864.871371162502</v>
      </c>
      <c r="AN2142" s="6">
        <f t="shared" si="631"/>
        <v>28257.591801541188</v>
      </c>
      <c r="AO2142" s="5">
        <f t="shared" si="632"/>
        <v>0</v>
      </c>
      <c r="AP2142" s="6">
        <f>+AN2142+SUM($D$16:$E$18)-SUM($AL$27:AL2142)</f>
        <v>32163.790748909618</v>
      </c>
      <c r="AQ2142" s="10">
        <f t="shared" si="640"/>
        <v>1.9149137671932159E-3</v>
      </c>
      <c r="AR2142" s="10">
        <f>+AN2142/SUM(AL$27:AL2142)-1</f>
        <v>0.25623907384187117</v>
      </c>
    </row>
    <row r="2143" spans="1:44" x14ac:dyDescent="0.25">
      <c r="A2143" s="1">
        <v>43364</v>
      </c>
      <c r="B2143">
        <v>8.6170000000000009</v>
      </c>
      <c r="G2143">
        <f t="shared" si="633"/>
        <v>7361.8950563682974</v>
      </c>
      <c r="H2143">
        <f t="shared" si="634"/>
        <v>7269.6914084981145</v>
      </c>
      <c r="I2143" s="5">
        <f t="shared" si="623"/>
        <v>0</v>
      </c>
      <c r="J2143" s="6">
        <f>+H2143+SUM($D$16:$E$16)-SUM($F$27:F2143)</f>
        <v>8441.5150927086506</v>
      </c>
      <c r="K2143" s="10">
        <f t="shared" si="635"/>
        <v>9.5853088106045981E-3</v>
      </c>
      <c r="L2143" s="10">
        <f>+H2143/SUM(F$27:F2143)-1</f>
        <v>7.7282375015662153E-2</v>
      </c>
      <c r="M2143">
        <v>8.1349999999999998</v>
      </c>
      <c r="R2143">
        <f t="shared" si="636"/>
        <v>7026.7773319144217</v>
      </c>
      <c r="S2143">
        <f t="shared" si="637"/>
        <v>6742.545016007839</v>
      </c>
      <c r="T2143" s="5">
        <f t="shared" si="624"/>
        <v>0</v>
      </c>
      <c r="U2143" s="6">
        <f>+S2143+SUM($D$17:$E$17)-SUM($Q$27:Q2143)</f>
        <v>7719.1847528499475</v>
      </c>
      <c r="V2143" s="10">
        <f t="shared" si="625"/>
        <v>4.4217565707094231E-3</v>
      </c>
      <c r="W2143" s="10">
        <f>+S2143/SUM(Q$27:Q2143)-1</f>
        <v>0.19902419558327389</v>
      </c>
      <c r="X2143">
        <v>5.4859999999999998</v>
      </c>
      <c r="AC2143">
        <f t="shared" si="638"/>
        <v>14624.766426745004</v>
      </c>
      <c r="AD2143">
        <f t="shared" si="639"/>
        <v>14390.962364985629</v>
      </c>
      <c r="AE2143" s="5">
        <f t="shared" si="626"/>
        <v>0</v>
      </c>
      <c r="AF2143" s="6">
        <f>+AD2143+SUM($D$18:$E$18)-SUM($AB$27:AB2143)</f>
        <v>16148.697891301417</v>
      </c>
      <c r="AG2143" s="10">
        <f t="shared" si="627"/>
        <v>1.953103080394536E-3</v>
      </c>
      <c r="AH2143" s="10">
        <f>+AD2143/SUM(AB$27:AB2143)-1</f>
        <v>0.42171372842501254</v>
      </c>
      <c r="AI2143" s="6">
        <f t="shared" si="628"/>
        <v>0</v>
      </c>
      <c r="AL2143" s="6">
        <f t="shared" si="629"/>
        <v>0</v>
      </c>
      <c r="AM2143" s="6">
        <f t="shared" si="630"/>
        <v>29013.438815027723</v>
      </c>
      <c r="AN2143" s="6">
        <f t="shared" si="631"/>
        <v>28403.198789491584</v>
      </c>
      <c r="AO2143" s="5">
        <f t="shared" si="632"/>
        <v>0</v>
      </c>
      <c r="AP2143" s="6">
        <f>+AN2143+SUM($D$16:$E$18)-SUM($AL$27:AL2143)</f>
        <v>32309.39773686001</v>
      </c>
      <c r="AQ2143" s="10">
        <f t="shared" si="640"/>
        <v>4.5270468610834058E-3</v>
      </c>
      <c r="AR2143" s="10">
        <f>+AN2143/SUM(AL$27:AL2143)-1</f>
        <v>0.26271227895334603</v>
      </c>
    </row>
    <row r="2144" spans="1:44" x14ac:dyDescent="0.25">
      <c r="A2144" s="1">
        <v>43367</v>
      </c>
      <c r="B2144">
        <v>8.5289999999999999</v>
      </c>
      <c r="G2144">
        <f t="shared" si="633"/>
        <v>7286.7126535644893</v>
      </c>
      <c r="H2144">
        <f t="shared" si="634"/>
        <v>7195.450623544205</v>
      </c>
      <c r="I2144" s="5">
        <f t="shared" si="623"/>
        <v>0</v>
      </c>
      <c r="J2144" s="6">
        <f>+H2144+SUM($D$16:$E$16)-SUM($F$27:F2144)</f>
        <v>8367.274307754742</v>
      </c>
      <c r="K2144" s="10">
        <f t="shared" si="635"/>
        <v>-8.7947227646414383E-3</v>
      </c>
      <c r="L2144" s="10">
        <f>+H2144/SUM(F$27:F2144)-1</f>
        <v>6.6280767843632571E-2</v>
      </c>
      <c r="M2144">
        <v>8.0960000000000001</v>
      </c>
      <c r="R2144">
        <f t="shared" si="636"/>
        <v>6993.0902617306892</v>
      </c>
      <c r="S2144">
        <f t="shared" si="637"/>
        <v>6710.2205838475065</v>
      </c>
      <c r="T2144" s="5">
        <f t="shared" si="624"/>
        <v>0</v>
      </c>
      <c r="U2144" s="6">
        <f>+S2144+SUM($D$17:$E$17)-SUM($Q$27:Q2144)</f>
        <v>7686.8603206896132</v>
      </c>
      <c r="V2144" s="10">
        <f t="shared" si="625"/>
        <v>-4.1875448243935409E-3</v>
      </c>
      <c r="W2144" s="10">
        <f>+S2144/SUM(Q$27:Q2144)-1</f>
        <v>0.19327595420309596</v>
      </c>
      <c r="X2144">
        <v>5.4480000000000004</v>
      </c>
      <c r="AC2144">
        <f t="shared" si="638"/>
        <v>14523.464727106595</v>
      </c>
      <c r="AD2144">
        <f t="shared" si="639"/>
        <v>14291.280161217957</v>
      </c>
      <c r="AE2144" s="5">
        <f t="shared" si="626"/>
        <v>0</v>
      </c>
      <c r="AF2144" s="6">
        <f>+AD2144+SUM($D$18:$E$18)-SUM($AB$27:AB2144)</f>
        <v>16049.015687533745</v>
      </c>
      <c r="AG2144" s="10">
        <f t="shared" si="627"/>
        <v>-6.1727703644369747E-3</v>
      </c>
      <c r="AH2144" s="10">
        <f>+AD2144/SUM(AB$27:AB2144)-1</f>
        <v>0.41186591185918142</v>
      </c>
      <c r="AI2144" s="6">
        <f t="shared" si="628"/>
        <v>0</v>
      </c>
      <c r="AL2144" s="6">
        <f t="shared" si="629"/>
        <v>0</v>
      </c>
      <c r="AM2144" s="6">
        <f t="shared" si="630"/>
        <v>28803.267642401774</v>
      </c>
      <c r="AN2144" s="6">
        <f t="shared" si="631"/>
        <v>28196.951368609669</v>
      </c>
      <c r="AO2144" s="5">
        <f t="shared" si="632"/>
        <v>0</v>
      </c>
      <c r="AP2144" s="6">
        <f>+AN2144+SUM($D$16:$E$18)-SUM($AL$27:AL2144)</f>
        <v>32103.150315978099</v>
      </c>
      <c r="AQ2144" s="10">
        <f t="shared" si="640"/>
        <v>-6.3835117745514314E-3</v>
      </c>
      <c r="AR2144" s="10">
        <f>+AN2144/SUM(AL$27:AL2144)-1</f>
        <v>0.253543200752675</v>
      </c>
    </row>
    <row r="2145" spans="1:44" x14ac:dyDescent="0.25">
      <c r="A2145" s="1">
        <v>43368</v>
      </c>
      <c r="B2145">
        <v>8.5359999999999996</v>
      </c>
      <c r="G2145">
        <f t="shared" si="633"/>
        <v>7292.6930719693382</v>
      </c>
      <c r="H2145">
        <f t="shared" si="634"/>
        <v>7201.3561405291757</v>
      </c>
      <c r="I2145" s="5">
        <f t="shared" si="623"/>
        <v>0</v>
      </c>
      <c r="J2145" s="6">
        <f>+H2145+SUM($D$16:$E$16)-SUM($F$27:F2145)</f>
        <v>8373.1798247397128</v>
      </c>
      <c r="K2145" s="10">
        <f t="shared" si="635"/>
        <v>7.0578742464522115E-4</v>
      </c>
      <c r="L2145" s="10">
        <f>+H2145/SUM(F$27:F2145)-1</f>
        <v>6.715589568686231E-2</v>
      </c>
      <c r="M2145">
        <v>8.1210000000000004</v>
      </c>
      <c r="R2145">
        <f t="shared" si="636"/>
        <v>7014.6845374894929</v>
      </c>
      <c r="S2145">
        <f t="shared" si="637"/>
        <v>6730.9413736938741</v>
      </c>
      <c r="T2145" s="5">
        <f t="shared" si="624"/>
        <v>0</v>
      </c>
      <c r="U2145" s="6">
        <f>+S2145+SUM($D$17:$E$17)-SUM($Q$27:Q2145)</f>
        <v>7707.5811105359808</v>
      </c>
      <c r="V2145" s="10">
        <f t="shared" si="625"/>
        <v>2.6956115997835983E-3</v>
      </c>
      <c r="W2145" s="10">
        <f>+S2145/SUM(Q$27:Q2145)-1</f>
        <v>0.19696072431859468</v>
      </c>
      <c r="X2145">
        <v>5.4420000000000002</v>
      </c>
      <c r="AC2145">
        <f t="shared" si="638"/>
        <v>14507.46972190053</v>
      </c>
      <c r="AD2145">
        <f t="shared" si="639"/>
        <v>14275.540865886218</v>
      </c>
      <c r="AE2145" s="5">
        <f t="shared" si="626"/>
        <v>0</v>
      </c>
      <c r="AF2145" s="6">
        <f>+AD2145+SUM($D$18:$E$18)-SUM($AB$27:AB2145)</f>
        <v>16033.276392202006</v>
      </c>
      <c r="AG2145" s="10">
        <f t="shared" si="627"/>
        <v>-9.8070159804042323E-4</v>
      </c>
      <c r="AH2145" s="10">
        <f>+AD2145/SUM(AB$27:AB2145)-1</f>
        <v>0.41031099345405009</v>
      </c>
      <c r="AI2145" s="6">
        <f t="shared" si="628"/>
        <v>0</v>
      </c>
      <c r="AL2145" s="6">
        <f t="shared" si="629"/>
        <v>0</v>
      </c>
      <c r="AM2145" s="6">
        <f t="shared" si="630"/>
        <v>28814.847331359364</v>
      </c>
      <c r="AN2145" s="6">
        <f t="shared" si="631"/>
        <v>28207.838380109268</v>
      </c>
      <c r="AO2145" s="5">
        <f t="shared" si="632"/>
        <v>0</v>
      </c>
      <c r="AP2145" s="6">
        <f>+AN2145+SUM($D$16:$E$18)-SUM($AL$27:AL2145)</f>
        <v>32114.037327477701</v>
      </c>
      <c r="AQ2145" s="10">
        <f t="shared" si="640"/>
        <v>3.3912595469431928E-4</v>
      </c>
      <c r="AR2145" s="10">
        <f>+AN2145/SUM(AL$27:AL2145)-1</f>
        <v>0.25402720127682499</v>
      </c>
    </row>
    <row r="2146" spans="1:44" x14ac:dyDescent="0.25">
      <c r="A2146" s="1">
        <v>43369</v>
      </c>
      <c r="B2146">
        <v>8.5869999999999997</v>
      </c>
      <c r="G2146">
        <f t="shared" si="633"/>
        <v>7336.2646917760903</v>
      </c>
      <c r="H2146">
        <f t="shared" si="634"/>
        <v>7244.3820499911008</v>
      </c>
      <c r="I2146" s="5">
        <f t="shared" si="623"/>
        <v>0</v>
      </c>
      <c r="J2146" s="6">
        <f>+H2146+SUM($D$16:$E$16)-SUM($F$27:F2146)</f>
        <v>8416.2057342016378</v>
      </c>
      <c r="K2146" s="10">
        <f t="shared" si="635"/>
        <v>5.1385388063442949E-3</v>
      </c>
      <c r="L2146" s="10">
        <f>+H2146/SUM(F$27:F2146)-1</f>
        <v>7.3531827116106729E-2</v>
      </c>
      <c r="M2146">
        <v>8.1210000000000004</v>
      </c>
      <c r="R2146">
        <f t="shared" si="636"/>
        <v>7014.6845374894929</v>
      </c>
      <c r="S2146">
        <f t="shared" si="637"/>
        <v>6730.9413736938741</v>
      </c>
      <c r="T2146" s="5">
        <f t="shared" si="624"/>
        <v>0</v>
      </c>
      <c r="U2146" s="6">
        <f>+S2146+SUM($D$17:$E$17)-SUM($Q$27:Q2146)</f>
        <v>7707.5811105359808</v>
      </c>
      <c r="V2146" s="10">
        <f t="shared" si="625"/>
        <v>0</v>
      </c>
      <c r="W2146" s="10">
        <f>+S2146/SUM(Q$27:Q2146)-1</f>
        <v>0.19696072431859468</v>
      </c>
      <c r="X2146">
        <v>5.4660000000000002</v>
      </c>
      <c r="AC2146">
        <f t="shared" si="638"/>
        <v>14571.449742724788</v>
      </c>
      <c r="AD2146">
        <f t="shared" si="639"/>
        <v>14338.498047213168</v>
      </c>
      <c r="AE2146" s="5">
        <f t="shared" si="626"/>
        <v>0</v>
      </c>
      <c r="AF2146" s="6">
        <f>+AD2146+SUM($D$18:$E$18)-SUM($AB$27:AB2146)</f>
        <v>16096.233573528956</v>
      </c>
      <c r="AG2146" s="10">
        <f t="shared" si="627"/>
        <v>3.9266572712219894E-3</v>
      </c>
      <c r="AH2146" s="10">
        <f>+AD2146/SUM(AB$27:AB2146)-1</f>
        <v>0.41653066707457498</v>
      </c>
      <c r="AI2146" s="6">
        <f t="shared" si="628"/>
        <v>0</v>
      </c>
      <c r="AL2146" s="6">
        <f t="shared" si="629"/>
        <v>0</v>
      </c>
      <c r="AM2146" s="6">
        <f t="shared" si="630"/>
        <v>28922.398971990369</v>
      </c>
      <c r="AN2146" s="6">
        <f t="shared" si="631"/>
        <v>28313.821470898143</v>
      </c>
      <c r="AO2146" s="5">
        <f t="shared" si="632"/>
        <v>0</v>
      </c>
      <c r="AP2146" s="6">
        <f>+AN2146+SUM($D$16:$E$18)-SUM($AL$27:AL2146)</f>
        <v>32220.020418266569</v>
      </c>
      <c r="AQ2146" s="10">
        <f t="shared" si="640"/>
        <v>3.3002107367605671E-3</v>
      </c>
      <c r="AR2146" s="10">
        <f>+AN2146/SUM(AL$27:AL2146)-1</f>
        <v>0.25873885897046667</v>
      </c>
    </row>
    <row r="2147" spans="1:44" x14ac:dyDescent="0.25">
      <c r="A2147" s="1">
        <v>43370</v>
      </c>
      <c r="B2147">
        <v>8.6679999999999993</v>
      </c>
      <c r="G2147">
        <f t="shared" si="633"/>
        <v>7405.4666761750486</v>
      </c>
      <c r="H2147">
        <f t="shared" si="634"/>
        <v>7312.7173179600386</v>
      </c>
      <c r="I2147" s="5">
        <f t="shared" si="623"/>
        <v>0</v>
      </c>
      <c r="J2147" s="6">
        <f>+H2147+SUM($D$16:$E$16)-SUM($F$27:F2147)</f>
        <v>8484.5410021705757</v>
      </c>
      <c r="K2147" s="10">
        <f t="shared" si="635"/>
        <v>8.1194863964930697E-3</v>
      </c>
      <c r="L2147" s="10">
        <f>+H2147/SUM(F$27:F2147)-1</f>
        <v>8.365830644490635E-2</v>
      </c>
      <c r="M2147">
        <v>8.1379999999999999</v>
      </c>
      <c r="R2147">
        <f t="shared" si="636"/>
        <v>7029.3686450054784</v>
      </c>
      <c r="S2147">
        <f t="shared" si="637"/>
        <v>6745.031510789403</v>
      </c>
      <c r="T2147" s="5">
        <f t="shared" si="624"/>
        <v>0</v>
      </c>
      <c r="U2147" s="6">
        <f>+S2147+SUM($D$17:$E$17)-SUM($Q$27:Q2147)</f>
        <v>7721.6712476315097</v>
      </c>
      <c r="V2147" s="10">
        <f t="shared" si="625"/>
        <v>1.8280880724392823E-3</v>
      </c>
      <c r="W2147" s="10">
        <f>+S2147/SUM(Q$27:Q2147)-1</f>
        <v>0.19946636799713358</v>
      </c>
      <c r="X2147">
        <v>5.5039999999999996</v>
      </c>
      <c r="AC2147">
        <f t="shared" si="638"/>
        <v>14672.751442363195</v>
      </c>
      <c r="AD2147">
        <f t="shared" si="639"/>
        <v>14438.180250980839</v>
      </c>
      <c r="AE2147" s="5">
        <f t="shared" si="626"/>
        <v>0</v>
      </c>
      <c r="AF2147" s="6">
        <f>+AD2147+SUM($D$18:$E$18)-SUM($AB$27:AB2147)</f>
        <v>16195.915777296628</v>
      </c>
      <c r="AG2147" s="10">
        <f t="shared" si="627"/>
        <v>6.192889989593775E-3</v>
      </c>
      <c r="AH2147" s="10">
        <f>+AD2147/SUM(AB$27:AB2147)-1</f>
        <v>0.42637848364040587</v>
      </c>
      <c r="AI2147" s="6">
        <f t="shared" si="628"/>
        <v>0</v>
      </c>
      <c r="AL2147" s="6">
        <f t="shared" si="629"/>
        <v>0</v>
      </c>
      <c r="AM2147" s="6">
        <f t="shared" si="630"/>
        <v>29107.586763543721</v>
      </c>
      <c r="AN2147" s="6">
        <f t="shared" si="631"/>
        <v>28495.929079730282</v>
      </c>
      <c r="AO2147" s="5">
        <f t="shared" si="632"/>
        <v>0</v>
      </c>
      <c r="AP2147" s="6">
        <f>+AN2147+SUM($D$16:$E$18)-SUM($AL$27:AL2147)</f>
        <v>32402.128027098712</v>
      </c>
      <c r="AQ2147" s="10">
        <f t="shared" si="640"/>
        <v>5.6520016582266575E-3</v>
      </c>
      <c r="AR2147" s="10">
        <f>+AN2147/SUM(AL$27:AL2147)-1</f>
        <v>0.26683476096613368</v>
      </c>
    </row>
    <row r="2148" spans="1:44" x14ac:dyDescent="0.25">
      <c r="A2148" s="1">
        <v>43371</v>
      </c>
      <c r="B2148">
        <v>8.6969999999999992</v>
      </c>
      <c r="G2148">
        <f t="shared" si="633"/>
        <v>7430.2426952808482</v>
      </c>
      <c r="H2148">
        <f t="shared" si="634"/>
        <v>7337.1830311834856</v>
      </c>
      <c r="I2148" s="5">
        <f t="shared" si="623"/>
        <v>0</v>
      </c>
      <c r="J2148" s="6">
        <f>+H2148+SUM($D$16:$E$16)-SUM($F$27:F2148)</f>
        <v>8509.0067153940217</v>
      </c>
      <c r="K2148" s="10">
        <f t="shared" si="635"/>
        <v>2.8835635560235939E-3</v>
      </c>
      <c r="L2148" s="10">
        <f>+H2148/SUM(F$27:F2148)-1</f>
        <v>8.7283836081143429E-2</v>
      </c>
      <c r="M2148">
        <v>8.0990000000000002</v>
      </c>
      <c r="R2148">
        <f t="shared" si="636"/>
        <v>6995.6815748217459</v>
      </c>
      <c r="S2148">
        <f t="shared" si="637"/>
        <v>6712.7070786290706</v>
      </c>
      <c r="T2148" s="5">
        <f t="shared" si="624"/>
        <v>0</v>
      </c>
      <c r="U2148" s="6">
        <f>+S2148+SUM($D$17:$E$17)-SUM($Q$27:Q2148)</f>
        <v>7689.3468154711791</v>
      </c>
      <c r="V2148" s="10">
        <f t="shared" si="625"/>
        <v>-4.1861963717045869E-3</v>
      </c>
      <c r="W2148" s="10">
        <f>+S2148/SUM(Q$27:Q2148)-1</f>
        <v>0.19371812661695564</v>
      </c>
      <c r="X2148">
        <v>5.5369999999999999</v>
      </c>
      <c r="AC2148">
        <f t="shared" si="638"/>
        <v>14760.723970996549</v>
      </c>
      <c r="AD2148">
        <f t="shared" si="639"/>
        <v>14524.746375305396</v>
      </c>
      <c r="AE2148" s="5">
        <f t="shared" si="626"/>
        <v>0</v>
      </c>
      <c r="AF2148" s="6">
        <f>+AD2148+SUM($D$18:$E$18)-SUM($AB$27:AB2148)</f>
        <v>16282.481901621184</v>
      </c>
      <c r="AG2148" s="10">
        <f t="shared" si="627"/>
        <v>5.3449354463737109E-3</v>
      </c>
      <c r="AH2148" s="10">
        <f>+AD2148/SUM(AB$27:AB2148)-1</f>
        <v>0.43493053486862787</v>
      </c>
      <c r="AI2148" s="6">
        <f t="shared" si="628"/>
        <v>0</v>
      </c>
      <c r="AL2148" s="6">
        <f t="shared" si="629"/>
        <v>0</v>
      </c>
      <c r="AM2148" s="6">
        <f t="shared" si="630"/>
        <v>29186.648241099145</v>
      </c>
      <c r="AN2148" s="6">
        <f t="shared" si="631"/>
        <v>28574.636485117953</v>
      </c>
      <c r="AO2148" s="5">
        <f t="shared" si="632"/>
        <v>0</v>
      </c>
      <c r="AP2148" s="6">
        <f>+AN2148+SUM($D$16:$E$18)-SUM($AL$27:AL2148)</f>
        <v>32480.835432486383</v>
      </c>
      <c r="AQ2148" s="10">
        <f t="shared" si="640"/>
        <v>2.4290813653302656E-3</v>
      </c>
      <c r="AR2148" s="10">
        <f>+AN2148/SUM(AL$27:AL2148)-1</f>
        <v>0.27033383189698745</v>
      </c>
    </row>
    <row r="2149" spans="1:44" x14ac:dyDescent="0.25">
      <c r="A2149" s="1">
        <v>43374</v>
      </c>
      <c r="B2149">
        <v>8.7159999999999993</v>
      </c>
      <c r="G2149">
        <f t="shared" si="633"/>
        <v>7446.47525952258</v>
      </c>
      <c r="H2149">
        <f t="shared" si="634"/>
        <v>7353.2122915712616</v>
      </c>
      <c r="I2149" s="5">
        <f t="shared" si="623"/>
        <v>0</v>
      </c>
      <c r="J2149" s="6">
        <f>+H2149+SUM($D$16:$E$16)-SUM($F$27:F2149)</f>
        <v>8525.0359757817969</v>
      </c>
      <c r="K2149" s="10">
        <f t="shared" si="635"/>
        <v>1.8837992404889814E-3</v>
      </c>
      <c r="L2149" s="10">
        <f>+H2149/SUM(F$27:F2149)-1</f>
        <v>8.9659183084195293E-2</v>
      </c>
      <c r="M2149">
        <v>8.1189999999999998</v>
      </c>
      <c r="R2149">
        <f t="shared" si="636"/>
        <v>7012.9569954287881</v>
      </c>
      <c r="S2149">
        <f t="shared" si="637"/>
        <v>6729.2837105061644</v>
      </c>
      <c r="T2149" s="5">
        <f t="shared" si="624"/>
        <v>0</v>
      </c>
      <c r="U2149" s="6">
        <f>+S2149+SUM($D$17:$E$17)-SUM($Q$27:Q2149)</f>
        <v>7705.923447348272</v>
      </c>
      <c r="V2149" s="10">
        <f t="shared" si="625"/>
        <v>2.1557919384960211E-3</v>
      </c>
      <c r="W2149" s="10">
        <f>+S2149/SUM(Q$27:Q2149)-1</f>
        <v>0.19666594270935467</v>
      </c>
      <c r="X2149">
        <v>5.5549999999999997</v>
      </c>
      <c r="AC2149">
        <f t="shared" si="638"/>
        <v>14808.708986614742</v>
      </c>
      <c r="AD2149">
        <f t="shared" si="639"/>
        <v>14571.964261300609</v>
      </c>
      <c r="AE2149" s="5">
        <f t="shared" si="626"/>
        <v>0</v>
      </c>
      <c r="AF2149" s="6">
        <f>+AD2149+SUM($D$18:$E$18)-SUM($AB$27:AB2149)</f>
        <v>16329.699787616395</v>
      </c>
      <c r="AG2149" s="10">
        <f t="shared" si="627"/>
        <v>2.89991945211443E-3</v>
      </c>
      <c r="AH2149" s="10">
        <f>+AD2149/SUM(AB$27:AB2149)-1</f>
        <v>0.43959529008402165</v>
      </c>
      <c r="AI2149" s="6">
        <f t="shared" si="628"/>
        <v>0</v>
      </c>
      <c r="AL2149" s="6">
        <f t="shared" si="629"/>
        <v>0</v>
      </c>
      <c r="AM2149" s="6">
        <f t="shared" si="630"/>
        <v>29268.141241566111</v>
      </c>
      <c r="AN2149" s="6">
        <f t="shared" si="631"/>
        <v>28654.460263378038</v>
      </c>
      <c r="AO2149" s="5">
        <f t="shared" si="632"/>
        <v>0</v>
      </c>
      <c r="AP2149" s="6">
        <f>+AN2149+SUM($D$16:$E$18)-SUM($AL$27:AL2149)</f>
        <v>32560.659210746468</v>
      </c>
      <c r="AQ2149" s="10">
        <f t="shared" si="640"/>
        <v>2.4575654288820914E-3</v>
      </c>
      <c r="AR2149" s="10">
        <f>+AN2149/SUM(AL$27:AL2149)-1</f>
        <v>0.27388253307351662</v>
      </c>
    </row>
    <row r="2150" spans="1:44" x14ac:dyDescent="0.25">
      <c r="A2150" s="1">
        <v>43375</v>
      </c>
      <c r="B2150">
        <v>8.6170000000000009</v>
      </c>
      <c r="G2150">
        <f t="shared" si="633"/>
        <v>7361.8950563682984</v>
      </c>
      <c r="H2150">
        <f t="shared" si="634"/>
        <v>7269.6914084981154</v>
      </c>
      <c r="I2150" s="5">
        <f t="shared" si="623"/>
        <v>0</v>
      </c>
      <c r="J2150" s="6">
        <f>+H2150+SUM($D$16:$E$16)-SUM($F$27:F2150)</f>
        <v>8441.5150927086506</v>
      </c>
      <c r="K2150" s="10">
        <f t="shared" si="635"/>
        <v>-9.7971296907620742E-3</v>
      </c>
      <c r="L2150" s="10">
        <f>+H2150/SUM(F$27:F2150)-1</f>
        <v>7.7282375015662375E-2</v>
      </c>
      <c r="M2150">
        <v>8.0809999999999995</v>
      </c>
      <c r="R2150">
        <f t="shared" si="636"/>
        <v>6980.1336962754076</v>
      </c>
      <c r="S2150">
        <f t="shared" si="637"/>
        <v>6697.7881099396864</v>
      </c>
      <c r="T2150" s="5">
        <f t="shared" si="624"/>
        <v>0</v>
      </c>
      <c r="U2150" s="6">
        <f>+S2150+SUM($D$17:$E$17)-SUM($Q$27:Q2150)</f>
        <v>7674.4278467817949</v>
      </c>
      <c r="V2150" s="10">
        <f t="shared" si="625"/>
        <v>-4.0871935442488017E-3</v>
      </c>
      <c r="W2150" s="10">
        <f>+S2150/SUM(Q$27:Q2150)-1</f>
        <v>0.19106509213379663</v>
      </c>
      <c r="X2150">
        <v>5.5739999999999998</v>
      </c>
      <c r="AC2150">
        <f t="shared" si="638"/>
        <v>14859.359836433945</v>
      </c>
      <c r="AD2150">
        <f t="shared" si="639"/>
        <v>14621.805363184445</v>
      </c>
      <c r="AE2150" s="5">
        <f t="shared" si="626"/>
        <v>0</v>
      </c>
      <c r="AF2150" s="6">
        <f>+AD2150+SUM($D$18:$E$18)-SUM($AB$27:AB2150)</f>
        <v>16379.540889500233</v>
      </c>
      <c r="AG2150" s="10">
        <f t="shared" si="627"/>
        <v>3.0521750266121472E-3</v>
      </c>
      <c r="AH2150" s="10">
        <f>+AD2150/SUM(AB$27:AB2150)-1</f>
        <v>0.44451919836693721</v>
      </c>
      <c r="AI2150" s="6">
        <f t="shared" si="628"/>
        <v>0</v>
      </c>
      <c r="AL2150" s="6">
        <f t="shared" si="629"/>
        <v>0</v>
      </c>
      <c r="AM2150" s="6">
        <f t="shared" si="630"/>
        <v>29201.388589077651</v>
      </c>
      <c r="AN2150" s="6">
        <f t="shared" si="631"/>
        <v>28589.284881622247</v>
      </c>
      <c r="AO2150" s="5">
        <f t="shared" si="632"/>
        <v>0</v>
      </c>
      <c r="AP2150" s="6">
        <f>+AN2150+SUM($D$16:$E$18)-SUM($AL$27:AL2150)</f>
        <v>32495.483828990677</v>
      </c>
      <c r="AQ2150" s="10">
        <f t="shared" si="640"/>
        <v>-2.0016603881988226E-3</v>
      </c>
      <c r="AR2150" s="10">
        <f>+AN2150/SUM(AL$27:AL2150)-1</f>
        <v>0.27098505115824167</v>
      </c>
    </row>
    <row r="2151" spans="1:44" x14ac:dyDescent="0.25">
      <c r="A2151" s="1">
        <v>43376</v>
      </c>
      <c r="B2151">
        <v>8.6430000000000007</v>
      </c>
      <c r="G2151">
        <f t="shared" si="633"/>
        <v>7384.1080390148772</v>
      </c>
      <c r="H2151">
        <f t="shared" si="634"/>
        <v>7291.6261858708604</v>
      </c>
      <c r="I2151" s="5">
        <f t="shared" si="623"/>
        <v>0</v>
      </c>
      <c r="J2151" s="6">
        <f>+H2151+SUM($D$16:$E$16)-SUM($F$27:F2151)</f>
        <v>8463.4498700813965</v>
      </c>
      <c r="K2151" s="10">
        <f t="shared" si="635"/>
        <v>2.5984408168258089E-3</v>
      </c>
      <c r="L2151" s="10">
        <f>+H2151/SUM(F$27:F2151)-1</f>
        <v>8.0532849861943534E-2</v>
      </c>
      <c r="M2151">
        <v>8.11</v>
      </c>
      <c r="R2151">
        <f t="shared" si="636"/>
        <v>7005.1830561556199</v>
      </c>
      <c r="S2151">
        <f t="shared" si="637"/>
        <v>6721.8242261614723</v>
      </c>
      <c r="T2151" s="5">
        <f t="shared" si="624"/>
        <v>0</v>
      </c>
      <c r="U2151" s="6">
        <f>+S2151+SUM($D$17:$E$17)-SUM($Q$27:Q2151)</f>
        <v>7698.4639630035799</v>
      </c>
      <c r="V2151" s="10">
        <f t="shared" si="625"/>
        <v>3.1319750086469256E-3</v>
      </c>
      <c r="W2151" s="10">
        <f>+S2151/SUM(Q$27:Q2151)-1</f>
        <v>0.19533942546777516</v>
      </c>
      <c r="X2151">
        <v>5.5679999999999996</v>
      </c>
      <c r="AC2151">
        <f t="shared" si="638"/>
        <v>14843.36483122788</v>
      </c>
      <c r="AD2151">
        <f t="shared" si="639"/>
        <v>14606.066067852707</v>
      </c>
      <c r="AE2151" s="5">
        <f t="shared" si="626"/>
        <v>0</v>
      </c>
      <c r="AF2151" s="6">
        <f>+AD2151+SUM($D$18:$E$18)-SUM($AB$27:AB2151)</f>
        <v>16363.801594168493</v>
      </c>
      <c r="AG2151" s="10">
        <f t="shared" si="627"/>
        <v>-9.6091187402136402E-4</v>
      </c>
      <c r="AH2151" s="10">
        <f>+AD2151/SUM(AB$27:AB2151)-1</f>
        <v>0.44296427996180587</v>
      </c>
      <c r="AI2151" s="6">
        <f t="shared" si="628"/>
        <v>0</v>
      </c>
      <c r="AL2151" s="6">
        <f t="shared" si="629"/>
        <v>0</v>
      </c>
      <c r="AM2151" s="6">
        <f t="shared" si="630"/>
        <v>29232.65592639838</v>
      </c>
      <c r="AN2151" s="6">
        <f t="shared" si="631"/>
        <v>28619.516479885038</v>
      </c>
      <c r="AO2151" s="5">
        <f t="shared" si="632"/>
        <v>0</v>
      </c>
      <c r="AP2151" s="6">
        <f>+AN2151+SUM($D$16:$E$18)-SUM($AL$27:AL2151)</f>
        <v>32525.715427253468</v>
      </c>
      <c r="AQ2151" s="10">
        <f t="shared" si="640"/>
        <v>9.3033230161720937E-4</v>
      </c>
      <c r="AR2151" s="10">
        <f>+AN2151/SUM(AL$27:AL2151)-1</f>
        <v>0.27232904803062685</v>
      </c>
    </row>
    <row r="2152" spans="1:44" x14ac:dyDescent="0.25">
      <c r="A2152" s="1">
        <v>43377</v>
      </c>
      <c r="B2152">
        <v>8.4559999999999995</v>
      </c>
      <c r="G2152">
        <f t="shared" si="633"/>
        <v>7224.3454330567856</v>
      </c>
      <c r="H2152">
        <f t="shared" si="634"/>
        <v>7133.8645178438028</v>
      </c>
      <c r="I2152" s="5">
        <f t="shared" si="623"/>
        <v>0</v>
      </c>
      <c r="J2152" s="6">
        <f>+H2152+SUM($D$16:$E$16)-SUM($F$27:F2152)</f>
        <v>8305.688202054338</v>
      </c>
      <c r="K2152" s="10">
        <f t="shared" si="635"/>
        <v>-1.8640350028509278E-2</v>
      </c>
      <c r="L2152" s="10">
        <f>+H2152/SUM(F$27:F2152)-1</f>
        <v>5.7154434621380812E-2</v>
      </c>
      <c r="M2152">
        <v>7.99</v>
      </c>
      <c r="R2152">
        <f t="shared" si="636"/>
        <v>6901.5305325133677</v>
      </c>
      <c r="S2152">
        <f t="shared" si="637"/>
        <v>6622.364434898911</v>
      </c>
      <c r="T2152" s="5">
        <f t="shared" si="624"/>
        <v>0</v>
      </c>
      <c r="U2152" s="6">
        <f>+S2152+SUM($D$17:$E$17)-SUM($Q$27:Q2152)</f>
        <v>7599.0041717410186</v>
      </c>
      <c r="V2152" s="10">
        <f t="shared" si="625"/>
        <v>-1.2919433245454415E-2</v>
      </c>
      <c r="W2152" s="10">
        <f>+S2152/SUM(Q$27:Q2152)-1</f>
        <v>0.17765252891338168</v>
      </c>
      <c r="X2152">
        <v>5.5289999999999999</v>
      </c>
      <c r="AC2152">
        <f t="shared" si="638"/>
        <v>14739.397297388461</v>
      </c>
      <c r="AD2152">
        <f t="shared" si="639"/>
        <v>14503.760648196412</v>
      </c>
      <c r="AE2152" s="5">
        <f t="shared" si="626"/>
        <v>0</v>
      </c>
      <c r="AF2152" s="6">
        <f>+AD2152+SUM($D$18:$E$18)-SUM($AB$27:AB2152)</f>
        <v>16261.496174512198</v>
      </c>
      <c r="AG2152" s="10">
        <f t="shared" si="627"/>
        <v>-6.2519347394650593E-3</v>
      </c>
      <c r="AH2152" s="10">
        <f>+AD2152/SUM(AB$27:AB2152)-1</f>
        <v>0.43285731032845276</v>
      </c>
      <c r="AI2152" s="6">
        <f t="shared" si="628"/>
        <v>0</v>
      </c>
      <c r="AL2152" s="6">
        <f t="shared" si="629"/>
        <v>0</v>
      </c>
      <c r="AM2152" s="6">
        <f t="shared" si="630"/>
        <v>28865.273262958617</v>
      </c>
      <c r="AN2152" s="6">
        <f t="shared" si="631"/>
        <v>28259.989600939123</v>
      </c>
      <c r="AO2152" s="5">
        <f t="shared" si="632"/>
        <v>0</v>
      </c>
      <c r="AP2152" s="6">
        <f>+AN2152+SUM($D$16:$E$18)-SUM($AL$27:AL2152)</f>
        <v>32166.188548307553</v>
      </c>
      <c r="AQ2152" s="10">
        <f t="shared" si="640"/>
        <v>-1.1053619396936165E-2</v>
      </c>
      <c r="AR2152" s="10">
        <f>+AN2152/SUM(AL$27:AL2152)-1</f>
        <v>0.25634567207274928</v>
      </c>
    </row>
    <row r="2153" spans="1:44" x14ac:dyDescent="0.25">
      <c r="A2153" s="1">
        <v>43378</v>
      </c>
      <c r="B2153">
        <v>8.4239999999999995</v>
      </c>
      <c r="G2153">
        <f t="shared" si="633"/>
        <v>7197.0063774917644</v>
      </c>
      <c r="H2153">
        <f t="shared" si="634"/>
        <v>7106.8678687696538</v>
      </c>
      <c r="I2153" s="5">
        <f t="shared" si="623"/>
        <v>0</v>
      </c>
      <c r="J2153" s="6">
        <f>+H2153+SUM($D$16:$E$16)-SUM($F$27:F2153)</f>
        <v>8278.69155298019</v>
      </c>
      <c r="K2153" s="10">
        <f t="shared" si="635"/>
        <v>-3.2503807532132667E-3</v>
      </c>
      <c r="L2153" s="10">
        <f>+H2153/SUM(F$27:F2153)-1</f>
        <v>5.3153850195188257E-2</v>
      </c>
      <c r="M2153">
        <v>7.9089999999999998</v>
      </c>
      <c r="R2153">
        <f t="shared" si="636"/>
        <v>6831.5650790548461</v>
      </c>
      <c r="S2153">
        <f t="shared" si="637"/>
        <v>6555.2290757966812</v>
      </c>
      <c r="T2153" s="5">
        <f t="shared" si="624"/>
        <v>0</v>
      </c>
      <c r="U2153" s="6">
        <f>+S2153+SUM($D$17:$E$17)-SUM($Q$27:Q2153)</f>
        <v>7531.8688126387879</v>
      </c>
      <c r="V2153" s="10">
        <f t="shared" si="625"/>
        <v>-8.8347575004488199E-3</v>
      </c>
      <c r="W2153" s="10">
        <f>+S2153/SUM(Q$27:Q2153)-1</f>
        <v>0.16571387373916568</v>
      </c>
      <c r="X2153">
        <v>5.5250000000000004</v>
      </c>
      <c r="AC2153">
        <f t="shared" si="638"/>
        <v>14728.733960584419</v>
      </c>
      <c r="AD2153">
        <f t="shared" si="639"/>
        <v>14493.267784641921</v>
      </c>
      <c r="AE2153" s="5">
        <f t="shared" si="626"/>
        <v>0</v>
      </c>
      <c r="AF2153" s="6">
        <f>+AD2153+SUM($D$18:$E$18)-SUM($AB$27:AB2153)</f>
        <v>16251.003310957709</v>
      </c>
      <c r="AG2153" s="10">
        <f t="shared" si="627"/>
        <v>-6.4525818792338097E-4</v>
      </c>
      <c r="AH2153" s="10">
        <f>+AD2153/SUM(AB$27:AB2153)-1</f>
        <v>0.43182069805836543</v>
      </c>
      <c r="AI2153" s="6">
        <f t="shared" si="628"/>
        <v>0</v>
      </c>
      <c r="AL2153" s="6">
        <f t="shared" si="629"/>
        <v>0</v>
      </c>
      <c r="AM2153" s="6">
        <f t="shared" si="630"/>
        <v>28757.305417131029</v>
      </c>
      <c r="AN2153" s="6">
        <f t="shared" si="631"/>
        <v>28155.364729208257</v>
      </c>
      <c r="AO2153" s="5">
        <f t="shared" si="632"/>
        <v>0</v>
      </c>
      <c r="AP2153" s="6">
        <f>+AN2153+SUM($D$16:$E$18)-SUM($AL$27:AL2153)</f>
        <v>32061.56367657669</v>
      </c>
      <c r="AQ2153" s="10">
        <f t="shared" si="640"/>
        <v>-3.2526350323954789E-3</v>
      </c>
      <c r="AR2153" s="10">
        <f>+AN2153/SUM(AL$27:AL2153)-1</f>
        <v>0.25169439630632517</v>
      </c>
    </row>
    <row r="2154" spans="1:44" x14ac:dyDescent="0.25">
      <c r="A2154" s="1">
        <v>43381</v>
      </c>
      <c r="B2154">
        <v>8.39</v>
      </c>
      <c r="C2154">
        <f>+$C$16</f>
        <v>60</v>
      </c>
      <c r="D2154" s="7">
        <f>+$H$16</f>
        <v>1.0004210526315789</v>
      </c>
      <c r="E2154" s="7">
        <f>+$J$16</f>
        <v>0.46199999999999997</v>
      </c>
      <c r="F2154" s="6">
        <f>+C2154-D2154-E2154</f>
        <v>58.537578947368416</v>
      </c>
      <c r="G2154">
        <f t="shared" si="633"/>
        <v>7226.4962099012982</v>
      </c>
      <c r="H2154">
        <f t="shared" si="634"/>
        <v>7136.7215080757396</v>
      </c>
      <c r="I2154" s="5">
        <f t="shared" si="623"/>
        <v>102720</v>
      </c>
      <c r="J2154" s="6">
        <f>+H2154+SUM($D$16:$E$16)-SUM($F$27:F2154)</f>
        <v>8250.0076133389084</v>
      </c>
      <c r="K2154" s="10">
        <f t="shared" si="635"/>
        <v>-3.464791441705084E-3</v>
      </c>
      <c r="L2154" s="10">
        <f>+H2154/SUM(F$27:F2154)-1</f>
        <v>4.8482662624336204E-2</v>
      </c>
      <c r="M2154">
        <v>7.8150000000000004</v>
      </c>
      <c r="N2154">
        <f>+$C$17</f>
        <v>50</v>
      </c>
      <c r="O2154" s="7">
        <f>+$H$17</f>
        <v>0.83368421052631569</v>
      </c>
      <c r="P2154" s="7">
        <f>+$J$17</f>
        <v>0.38500000000000001</v>
      </c>
      <c r="Q2154" s="6">
        <f>+N2154-O2154-P2154</f>
        <v>48.781315789473688</v>
      </c>
      <c r="R2154">
        <f t="shared" si="636"/>
        <v>6800.3706022017486</v>
      </c>
      <c r="S2154">
        <f t="shared" si="637"/>
        <v>6526.1002217638152</v>
      </c>
      <c r="T2154" s="5">
        <f t="shared" si="624"/>
        <v>85600</v>
      </c>
      <c r="U2154" s="6">
        <f>+S2154+SUM($D$17:$E$17)-SUM($Q$27:Q2154)</f>
        <v>7453.9586428164503</v>
      </c>
      <c r="V2154" s="10">
        <f t="shared" si="625"/>
        <v>-1.0344068883887281E-2</v>
      </c>
      <c r="W2154" s="10">
        <f>+S2154/SUM(Q$27:Q2154)-1</f>
        <v>0.15055312546957378</v>
      </c>
      <c r="X2154">
        <v>5.5410000000000004</v>
      </c>
      <c r="Y2154">
        <f>+$C$18</f>
        <v>90</v>
      </c>
      <c r="Z2154" s="7">
        <f>+$H$18</f>
        <v>1.5006315789473685</v>
      </c>
      <c r="AA2154" s="7">
        <f>+$J$18</f>
        <v>0.69300000000000006</v>
      </c>
      <c r="AB2154" s="6">
        <f>+Y2154-Z2154-AA2154</f>
        <v>87.806368421052639</v>
      </c>
      <c r="AC2154">
        <f t="shared" si="638"/>
        <v>14859.193676221643</v>
      </c>
      <c r="AD2154">
        <f t="shared" si="639"/>
        <v>14623.045607280939</v>
      </c>
      <c r="AE2154" s="5">
        <f t="shared" si="626"/>
        <v>154080</v>
      </c>
      <c r="AF2154" s="6">
        <f>+AD2154+SUM($D$18:$E$18)-SUM($AB$27:AB2154)</f>
        <v>16292.974765175675</v>
      </c>
      <c r="AG2154" s="10">
        <f t="shared" si="627"/>
        <v>2.5826992595383569E-3</v>
      </c>
      <c r="AH2154" s="10">
        <f>+AD2154/SUM(AB$27:AB2154)-1</f>
        <v>0.43221783995631347</v>
      </c>
      <c r="AI2154" s="6">
        <f t="shared" si="628"/>
        <v>200</v>
      </c>
      <c r="AL2154" s="6">
        <f t="shared" si="629"/>
        <v>195.12526315789475</v>
      </c>
      <c r="AM2154" s="6">
        <f t="shared" si="630"/>
        <v>28886.060488324689</v>
      </c>
      <c r="AN2154" s="6">
        <f t="shared" si="631"/>
        <v>28285.867337120493</v>
      </c>
      <c r="AO2154" s="5">
        <f t="shared" si="632"/>
        <v>342400</v>
      </c>
      <c r="AP2154" s="6">
        <f>+AN2154+SUM($D$16:$E$18)-SUM($AL$27:AL2154)</f>
        <v>31996.941021331029</v>
      </c>
      <c r="AQ2154" s="10">
        <f t="shared" si="640"/>
        <v>-2.0155802723019756E-3</v>
      </c>
      <c r="AR2154" s="10">
        <f>+AN2154/SUM(AL$27:AL2154)-1</f>
        <v>0.24668161654860055</v>
      </c>
    </row>
    <row r="2155" spans="1:44" x14ac:dyDescent="0.25">
      <c r="A2155" s="1">
        <v>43382</v>
      </c>
      <c r="B2155">
        <v>8.3870000000000005</v>
      </c>
      <c r="G2155">
        <f t="shared" si="633"/>
        <v>7223.9122422457913</v>
      </c>
      <c r="H2155">
        <f t="shared" si="634"/>
        <v>7134.1696410287514</v>
      </c>
      <c r="I2155" s="5">
        <f t="shared" si="623"/>
        <v>0</v>
      </c>
      <c r="J2155" s="6">
        <f>+H2155+SUM($D$16:$E$16)-SUM($F$27:F2155)</f>
        <v>8247.4557462919183</v>
      </c>
      <c r="K2155" s="10">
        <f t="shared" si="635"/>
        <v>-3.0931693237035152E-4</v>
      </c>
      <c r="L2155" s="10">
        <f>+H2155/SUM(F$27:F2155)-1</f>
        <v>4.8107758215769625E-2</v>
      </c>
      <c r="M2155">
        <v>7.8230000000000004</v>
      </c>
      <c r="R2155">
        <f t="shared" si="636"/>
        <v>6807.3319540658067</v>
      </c>
      <c r="S2155">
        <f t="shared" si="637"/>
        <v>6532.7808106024731</v>
      </c>
      <c r="T2155" s="5">
        <f t="shared" si="624"/>
        <v>0</v>
      </c>
      <c r="U2155" s="6">
        <f>+S2155+SUM($D$17:$E$17)-SUM($Q$27:Q2155)</f>
        <v>7460.6392316551073</v>
      </c>
      <c r="V2155" s="10">
        <f t="shared" si="625"/>
        <v>8.9624710288616072E-4</v>
      </c>
      <c r="W2155" s="10">
        <f>+S2155/SUM(Q$27:Q2155)-1</f>
        <v>0.1517309149774122</v>
      </c>
      <c r="X2155">
        <v>5.5369999999999999</v>
      </c>
      <c r="AC2155">
        <f t="shared" si="638"/>
        <v>14848.466952759291</v>
      </c>
      <c r="AD2155">
        <f t="shared" si="639"/>
        <v>14612.48935706814</v>
      </c>
      <c r="AE2155" s="5">
        <f t="shared" si="626"/>
        <v>0</v>
      </c>
      <c r="AF2155" s="6">
        <f>+AD2155+SUM($D$18:$E$18)-SUM($AB$27:AB2155)</f>
        <v>16282.418514962874</v>
      </c>
      <c r="AG2155" s="10">
        <f t="shared" si="627"/>
        <v>-6.4790195559405461E-4</v>
      </c>
      <c r="AH2155" s="10">
        <f>+AD2155/SUM(AB$27:AB2155)-1</f>
        <v>0.43118393427866941</v>
      </c>
      <c r="AI2155" s="6">
        <f t="shared" si="628"/>
        <v>0</v>
      </c>
      <c r="AL2155" s="6">
        <f t="shared" si="629"/>
        <v>0</v>
      </c>
      <c r="AM2155" s="6">
        <f t="shared" si="630"/>
        <v>28879.711149070888</v>
      </c>
      <c r="AN2155" s="6">
        <f t="shared" si="631"/>
        <v>28279.439808699364</v>
      </c>
      <c r="AO2155" s="5">
        <f t="shared" si="632"/>
        <v>0</v>
      </c>
      <c r="AP2155" s="6">
        <f>+AN2155+SUM($D$16:$E$18)-SUM($AL$27:AL2155)</f>
        <v>31990.513492909897</v>
      </c>
      <c r="AQ2155" s="10">
        <f t="shared" si="640"/>
        <v>-2.0087946584790295E-4</v>
      </c>
      <c r="AR2155" s="10">
        <f>+AN2155/SUM(AL$27:AL2155)-1</f>
        <v>0.24639832732055744</v>
      </c>
    </row>
    <row r="2156" spans="1:44" x14ac:dyDescent="0.25">
      <c r="A2156" s="1">
        <v>43383</v>
      </c>
      <c r="B2156">
        <v>8.2739999999999991</v>
      </c>
      <c r="G2156">
        <f t="shared" si="633"/>
        <v>7126.5827938883585</v>
      </c>
      <c r="H2156">
        <f t="shared" si="634"/>
        <v>7038.0493155922113</v>
      </c>
      <c r="I2156" s="5">
        <f t="shared" si="623"/>
        <v>0</v>
      </c>
      <c r="J2156" s="6">
        <f>+H2156+SUM($D$16:$E$16)-SUM($F$27:F2156)</f>
        <v>8151.3354208553801</v>
      </c>
      <c r="K2156" s="10">
        <f t="shared" si="635"/>
        <v>-1.1654542733345874E-2</v>
      </c>
      <c r="L2156" s="10">
        <f>+H2156/SUM(F$27:F2156)-1</f>
        <v>3.3986358826430862E-2</v>
      </c>
      <c r="M2156">
        <v>7.6630000000000003</v>
      </c>
      <c r="R2156">
        <f t="shared" si="636"/>
        <v>6668.104916784644</v>
      </c>
      <c r="S2156">
        <f t="shared" si="637"/>
        <v>6399.1690338293174</v>
      </c>
      <c r="T2156" s="5">
        <f t="shared" si="624"/>
        <v>0</v>
      </c>
      <c r="U2156" s="6">
        <f>+S2156+SUM($D$17:$E$17)-SUM($Q$27:Q2156)</f>
        <v>7327.0274548819516</v>
      </c>
      <c r="V2156" s="10">
        <f t="shared" si="625"/>
        <v>-1.7908891265811078E-2</v>
      </c>
      <c r="W2156" s="10">
        <f>+S2156/SUM(Q$27:Q2156)-1</f>
        <v>0.12817512482064553</v>
      </c>
      <c r="X2156">
        <v>5.4509999999999996</v>
      </c>
      <c r="AC2156">
        <f t="shared" si="638"/>
        <v>14617.842398318744</v>
      </c>
      <c r="AD2156">
        <f t="shared" si="639"/>
        <v>14385.529977492943</v>
      </c>
      <c r="AE2156" s="5">
        <f t="shared" si="626"/>
        <v>0</v>
      </c>
      <c r="AF2156" s="6">
        <f>+AD2156+SUM($D$18:$E$18)-SUM($AB$27:AB2156)</f>
        <v>16055.45913538768</v>
      </c>
      <c r="AG2156" s="10">
        <f t="shared" si="627"/>
        <v>-1.3938923100805134E-2</v>
      </c>
      <c r="AH2156" s="10">
        <f>+AD2156/SUM(AB$27:AB2156)-1</f>
        <v>0.40895496220932404</v>
      </c>
      <c r="AI2156" s="6">
        <f t="shared" si="628"/>
        <v>0</v>
      </c>
      <c r="AL2156" s="6">
        <f t="shared" si="629"/>
        <v>0</v>
      </c>
      <c r="AM2156" s="6">
        <f t="shared" si="630"/>
        <v>28412.530108991748</v>
      </c>
      <c r="AN2156" s="6">
        <f t="shared" si="631"/>
        <v>27822.748326914472</v>
      </c>
      <c r="AO2156" s="5">
        <f t="shared" si="632"/>
        <v>0</v>
      </c>
      <c r="AP2156" s="6">
        <f>+AN2156+SUM($D$16:$E$18)-SUM($AL$27:AL2156)</f>
        <v>31533.822011125008</v>
      </c>
      <c r="AQ2156" s="10">
        <f t="shared" si="640"/>
        <v>-1.4275840926595507E-2</v>
      </c>
      <c r="AR2156" s="10">
        <f>+AN2156/SUM(AL$27:AL2156)-1</f>
        <v>0.2262699406605384</v>
      </c>
    </row>
    <row r="2157" spans="1:44" x14ac:dyDescent="0.25">
      <c r="A2157" s="1">
        <v>43384</v>
      </c>
      <c r="B2157">
        <v>8.0169999999999995</v>
      </c>
      <c r="G2157">
        <f t="shared" si="633"/>
        <v>6905.2228980665905</v>
      </c>
      <c r="H2157">
        <f t="shared" si="634"/>
        <v>6819.439371900261</v>
      </c>
      <c r="I2157" s="5">
        <f t="shared" si="623"/>
        <v>0</v>
      </c>
      <c r="J2157" s="6">
        <f>+H2157+SUM($D$16:$E$16)-SUM($F$27:F2157)</f>
        <v>7932.7254771634298</v>
      </c>
      <c r="K2157" s="10">
        <f t="shared" si="635"/>
        <v>-2.6818911553146418E-2</v>
      </c>
      <c r="L2157" s="10">
        <f>+H2157/SUM(F$27:F2157)-1</f>
        <v>1.8695478259000975E-3</v>
      </c>
      <c r="M2157">
        <v>7.5270000000000001</v>
      </c>
      <c r="R2157">
        <f t="shared" si="636"/>
        <v>6549.7619350956566</v>
      </c>
      <c r="S2157">
        <f t="shared" si="637"/>
        <v>6285.5990235721347</v>
      </c>
      <c r="T2157" s="5">
        <f t="shared" si="624"/>
        <v>0</v>
      </c>
      <c r="U2157" s="6">
        <f>+S2157+SUM($D$17:$E$17)-SUM($Q$27:Q2157)</f>
        <v>7213.4574446247689</v>
      </c>
      <c r="V2157" s="10">
        <f t="shared" si="625"/>
        <v>-1.5500148041824535E-2</v>
      </c>
      <c r="W2157" s="10">
        <f>+S2157/SUM(Q$27:Q2157)-1</f>
        <v>0.10815270318739367</v>
      </c>
      <c r="X2157">
        <v>5.32</v>
      </c>
      <c r="AC2157">
        <f t="shared" si="638"/>
        <v>14266.542204926753</v>
      </c>
      <c r="AD2157">
        <f t="shared" si="639"/>
        <v>14039.81278302375</v>
      </c>
      <c r="AE2157" s="5">
        <f t="shared" si="626"/>
        <v>0</v>
      </c>
      <c r="AF2157" s="6">
        <f>+AD2157+SUM($D$18:$E$18)-SUM($AB$27:AB2157)</f>
        <v>15709.741940918486</v>
      </c>
      <c r="AG2157" s="10">
        <f t="shared" si="627"/>
        <v>-2.1532688137656741E-2</v>
      </c>
      <c r="AH2157" s="10">
        <f>+AD2157/SUM(AB$27:AB2157)-1</f>
        <v>0.37509455126648383</v>
      </c>
      <c r="AI2157" s="6">
        <f t="shared" si="628"/>
        <v>0</v>
      </c>
      <c r="AL2157" s="6">
        <f t="shared" si="629"/>
        <v>0</v>
      </c>
      <c r="AM2157" s="6">
        <f t="shared" si="630"/>
        <v>27721.527038089</v>
      </c>
      <c r="AN2157" s="6">
        <f t="shared" si="631"/>
        <v>27144.851178496145</v>
      </c>
      <c r="AO2157" s="5">
        <f t="shared" si="632"/>
        <v>0</v>
      </c>
      <c r="AP2157" s="6">
        <f>+AN2157+SUM($D$16:$E$18)-SUM($AL$27:AL2157)</f>
        <v>30855.924862706681</v>
      </c>
      <c r="AQ2157" s="10">
        <f t="shared" si="640"/>
        <v>-2.149746225431115E-2</v>
      </c>
      <c r="AR2157" s="10">
        <f>+AN2157/SUM(AL$27:AL2157)-1</f>
        <v>0.19639205490326606</v>
      </c>
    </row>
    <row r="2158" spans="1:44" x14ac:dyDescent="0.25">
      <c r="A2158" s="1">
        <v>43385</v>
      </c>
      <c r="B2158">
        <v>8.2210000000000001</v>
      </c>
      <c r="G2158">
        <f t="shared" si="633"/>
        <v>7080.9326986410679</v>
      </c>
      <c r="H2158">
        <f t="shared" si="634"/>
        <v>6992.9663310954284</v>
      </c>
      <c r="I2158" s="5">
        <f t="shared" si="623"/>
        <v>0</v>
      </c>
      <c r="J2158" s="6">
        <f>+H2158+SUM($D$16:$E$16)-SUM($F$27:F2158)</f>
        <v>8106.2524363585953</v>
      </c>
      <c r="K2158" s="10">
        <f t="shared" si="635"/>
        <v>2.1874822177410769E-2</v>
      </c>
      <c r="L2158" s="10">
        <f>+H2158/SUM(F$27:F2158)-1</f>
        <v>2.7363047608422786E-2</v>
      </c>
      <c r="M2158">
        <v>7.5430000000000001</v>
      </c>
      <c r="R2158">
        <f t="shared" si="636"/>
        <v>6563.6846388237718</v>
      </c>
      <c r="S2158">
        <f t="shared" si="637"/>
        <v>6298.9602012494497</v>
      </c>
      <c r="T2158" s="5">
        <f t="shared" si="624"/>
        <v>0</v>
      </c>
      <c r="U2158" s="6">
        <f>+S2158+SUM($D$17:$E$17)-SUM($Q$27:Q2158)</f>
        <v>7226.8186223020848</v>
      </c>
      <c r="V2158" s="10">
        <f t="shared" si="625"/>
        <v>1.8522570875181277E-3</v>
      </c>
      <c r="W2158" s="10">
        <f>+S2158/SUM(Q$27:Q2158)-1</f>
        <v>0.1105082822030703</v>
      </c>
      <c r="X2158">
        <v>5.3449999999999998</v>
      </c>
      <c r="AC2158">
        <f t="shared" si="638"/>
        <v>14333.584226566447</v>
      </c>
      <c r="AD2158">
        <f t="shared" si="639"/>
        <v>14105.78934685375</v>
      </c>
      <c r="AE2158" s="5">
        <f t="shared" si="626"/>
        <v>0</v>
      </c>
      <c r="AF2158" s="6">
        <f>+AD2158+SUM($D$18:$E$18)-SUM($AB$27:AB2158)</f>
        <v>15775.718504748487</v>
      </c>
      <c r="AG2158" s="10">
        <f t="shared" si="627"/>
        <v>4.1997229539560976E-3</v>
      </c>
      <c r="AH2158" s="10">
        <f>+AD2158/SUM(AB$27:AB2158)-1</f>
        <v>0.38155646175175884</v>
      </c>
      <c r="AI2158" s="6">
        <f t="shared" si="628"/>
        <v>0</v>
      </c>
      <c r="AL2158" s="6">
        <f t="shared" si="629"/>
        <v>0</v>
      </c>
      <c r="AM2158" s="6">
        <f t="shared" si="630"/>
        <v>27978.201564031286</v>
      </c>
      <c r="AN2158" s="6">
        <f t="shared" si="631"/>
        <v>27397.715879198629</v>
      </c>
      <c r="AO2158" s="5">
        <f t="shared" si="632"/>
        <v>0</v>
      </c>
      <c r="AP2158" s="6">
        <f>+AN2158+SUM($D$16:$E$18)-SUM($AL$27:AL2158)</f>
        <v>31108.789563409166</v>
      </c>
      <c r="AQ2158" s="10">
        <f t="shared" si="640"/>
        <v>8.1950128485082097E-3</v>
      </c>
      <c r="AR2158" s="10">
        <f>+AN2158/SUM(AL$27:AL2158)-1</f>
        <v>0.20753690579585826</v>
      </c>
    </row>
    <row r="2159" spans="1:44" x14ac:dyDescent="0.25">
      <c r="A2159" s="1">
        <v>43388</v>
      </c>
      <c r="B2159">
        <v>8.1460000000000008</v>
      </c>
      <c r="G2159">
        <f t="shared" si="633"/>
        <v>7016.3335072533928</v>
      </c>
      <c r="H2159">
        <f t="shared" si="634"/>
        <v>6929.1696549207354</v>
      </c>
      <c r="I2159" s="5">
        <f t="shared" si="623"/>
        <v>0</v>
      </c>
      <c r="J2159" s="6">
        <f>+H2159+SUM($D$16:$E$16)-SUM($F$27:F2159)</f>
        <v>8042.4557601839033</v>
      </c>
      <c r="K2159" s="10">
        <f t="shared" si="635"/>
        <v>-7.8700579183234032E-3</v>
      </c>
      <c r="L2159" s="10">
        <f>+H2159/SUM(F$27:F2159)-1</f>
        <v>1.7990437394260095E-2</v>
      </c>
      <c r="M2159">
        <v>7.5540000000000003</v>
      </c>
      <c r="R2159">
        <f t="shared" si="636"/>
        <v>6573.2564976368521</v>
      </c>
      <c r="S2159">
        <f t="shared" si="637"/>
        <v>6308.1460109026048</v>
      </c>
      <c r="T2159" s="5">
        <f t="shared" si="624"/>
        <v>0</v>
      </c>
      <c r="U2159" s="6">
        <f>+S2159+SUM($D$17:$E$17)-SUM($Q$27:Q2159)</f>
        <v>7236.0044319552389</v>
      </c>
      <c r="V2159" s="10">
        <f t="shared" si="625"/>
        <v>1.2710723948166081E-3</v>
      </c>
      <c r="W2159" s="10">
        <f>+S2159/SUM(Q$27:Q2159)-1</f>
        <v>0.11212774277634807</v>
      </c>
      <c r="X2159">
        <v>5.3330000000000002</v>
      </c>
      <c r="AC2159">
        <f t="shared" si="638"/>
        <v>14301.404056179395</v>
      </c>
      <c r="AD2159">
        <f t="shared" si="639"/>
        <v>14074.120596215351</v>
      </c>
      <c r="AE2159" s="5">
        <f t="shared" si="626"/>
        <v>0</v>
      </c>
      <c r="AF2159" s="6">
        <f>+AD2159+SUM($D$18:$E$18)-SUM($AB$27:AB2159)</f>
        <v>15744.049754110087</v>
      </c>
      <c r="AG2159" s="10">
        <f t="shared" si="627"/>
        <v>-2.0074363414172014E-3</v>
      </c>
      <c r="AH2159" s="10">
        <f>+AD2159/SUM(AB$27:AB2159)-1</f>
        <v>0.3784547447188269</v>
      </c>
      <c r="AI2159" s="6">
        <f t="shared" si="628"/>
        <v>0</v>
      </c>
      <c r="AL2159" s="6">
        <f t="shared" si="629"/>
        <v>0</v>
      </c>
      <c r="AM2159" s="6">
        <f t="shared" si="630"/>
        <v>27890.994061069639</v>
      </c>
      <c r="AN2159" s="6">
        <f t="shared" si="631"/>
        <v>27311.436262038689</v>
      </c>
      <c r="AO2159" s="5">
        <f t="shared" si="632"/>
        <v>0</v>
      </c>
      <c r="AP2159" s="6">
        <f>+AN2159+SUM($D$16:$E$18)-SUM($AL$27:AL2159)</f>
        <v>31022.509946249225</v>
      </c>
      <c r="AQ2159" s="10">
        <f t="shared" si="640"/>
        <v>-2.7734803690795395E-3</v>
      </c>
      <c r="AR2159" s="10">
        <f>+AN2159/SUM(AL$27:AL2159)-1</f>
        <v>0.20373418653276554</v>
      </c>
    </row>
    <row r="2160" spans="1:44" x14ac:dyDescent="0.25">
      <c r="A2160" s="1">
        <v>43389</v>
      </c>
      <c r="B2160">
        <v>8.2460000000000004</v>
      </c>
      <c r="G2160">
        <f t="shared" si="633"/>
        <v>7102.4657624369602</v>
      </c>
      <c r="H2160">
        <f t="shared" si="634"/>
        <v>7014.2318898203266</v>
      </c>
      <c r="I2160" s="5">
        <f t="shared" si="623"/>
        <v>0</v>
      </c>
      <c r="J2160" s="6">
        <f>+H2160+SUM($D$16:$E$16)-SUM($F$27:F2160)</f>
        <v>8127.5179950834945</v>
      </c>
      <c r="K2160" s="10">
        <f t="shared" si="635"/>
        <v>1.0576649401133453E-2</v>
      </c>
      <c r="L2160" s="10">
        <f>+H2160/SUM(F$27:F2160)-1</f>
        <v>3.0487251013143757E-2</v>
      </c>
      <c r="M2160">
        <v>7.681</v>
      </c>
      <c r="R2160">
        <f t="shared" si="636"/>
        <v>6683.7679584787747</v>
      </c>
      <c r="S2160">
        <f t="shared" si="637"/>
        <v>6414.2003587162972</v>
      </c>
      <c r="T2160" s="5">
        <f t="shared" si="624"/>
        <v>0</v>
      </c>
      <c r="U2160" s="6">
        <f>+S2160+SUM($D$17:$E$17)-SUM($Q$27:Q2160)</f>
        <v>7342.0587797689323</v>
      </c>
      <c r="V2160" s="10">
        <f t="shared" si="625"/>
        <v>1.4656479112332033E-2</v>
      </c>
      <c r="W2160" s="10">
        <f>+S2160/SUM(Q$27:Q2160)-1</f>
        <v>0.13082515121328164</v>
      </c>
      <c r="X2160">
        <v>5.4180000000000001</v>
      </c>
      <c r="AC2160">
        <f t="shared" si="638"/>
        <v>14529.346929754354</v>
      </c>
      <c r="AD2160">
        <f t="shared" si="639"/>
        <v>14298.440913237348</v>
      </c>
      <c r="AE2160" s="5">
        <f t="shared" si="626"/>
        <v>0</v>
      </c>
      <c r="AF2160" s="6">
        <f>+AD2160+SUM($D$18:$E$18)-SUM($AB$27:AB2160)</f>
        <v>15968.370071132083</v>
      </c>
      <c r="AG2160" s="10">
        <f t="shared" si="627"/>
        <v>1.4247942589449503E-2</v>
      </c>
      <c r="AH2160" s="10">
        <f>+AD2160/SUM(AB$27:AB2160)-1</f>
        <v>0.40042524036876159</v>
      </c>
      <c r="AI2160" s="6">
        <f t="shared" si="628"/>
        <v>0</v>
      </c>
      <c r="AL2160" s="6">
        <f t="shared" si="629"/>
        <v>0</v>
      </c>
      <c r="AM2160" s="6">
        <f t="shared" si="630"/>
        <v>28315.58065067009</v>
      </c>
      <c r="AN2160" s="6">
        <f t="shared" si="631"/>
        <v>27726.873161773972</v>
      </c>
      <c r="AO2160" s="5">
        <f t="shared" si="632"/>
        <v>0</v>
      </c>
      <c r="AP2160" s="6">
        <f>+AN2160+SUM($D$16:$E$18)-SUM($AL$27:AL2160)</f>
        <v>31437.946845984505</v>
      </c>
      <c r="AQ2160" s="10">
        <f t="shared" si="640"/>
        <v>1.3391466404719665E-2</v>
      </c>
      <c r="AR2160" s="10">
        <f>+AN2160/SUM(AL$27:AL2160)-1</f>
        <v>0.22204430372179162</v>
      </c>
    </row>
    <row r="2161" spans="1:44" x14ac:dyDescent="0.25">
      <c r="A2161" s="1">
        <v>43390</v>
      </c>
      <c r="B2161">
        <v>8.282</v>
      </c>
      <c r="G2161">
        <f t="shared" si="633"/>
        <v>7133.4733743030438</v>
      </c>
      <c r="H2161">
        <f t="shared" si="634"/>
        <v>7044.8542943841794</v>
      </c>
      <c r="I2161" s="5">
        <f t="shared" si="623"/>
        <v>0</v>
      </c>
      <c r="J2161" s="6">
        <f>+H2161+SUM($D$16:$E$16)-SUM($F$27:F2161)</f>
        <v>8158.1403996473464</v>
      </c>
      <c r="K2161" s="10">
        <f t="shared" si="635"/>
        <v>3.7677436804663955E-3</v>
      </c>
      <c r="L2161" s="10">
        <f>+H2161/SUM(F$27:F2161)-1</f>
        <v>3.4986103915941813E-2</v>
      </c>
      <c r="M2161">
        <v>7.6269999999999998</v>
      </c>
      <c r="R2161">
        <f t="shared" si="636"/>
        <v>6636.7788333963817</v>
      </c>
      <c r="S2161">
        <f t="shared" si="637"/>
        <v>6369.106384055357</v>
      </c>
      <c r="T2161" s="5">
        <f t="shared" si="624"/>
        <v>0</v>
      </c>
      <c r="U2161" s="6">
        <f>+S2161+SUM($D$17:$E$17)-SUM($Q$27:Q2161)</f>
        <v>7296.9648051079921</v>
      </c>
      <c r="V2161" s="10">
        <f t="shared" si="625"/>
        <v>-6.1418705588678346E-3</v>
      </c>
      <c r="W2161" s="10">
        <f>+S2161/SUM(Q$27:Q2161)-1</f>
        <v>0.12287507203537285</v>
      </c>
      <c r="X2161">
        <v>5.4480000000000004</v>
      </c>
      <c r="AC2161">
        <f t="shared" si="638"/>
        <v>14609.797355721987</v>
      </c>
      <c r="AD2161">
        <f t="shared" si="639"/>
        <v>14377.612789833347</v>
      </c>
      <c r="AE2161" s="5">
        <f t="shared" si="626"/>
        <v>0</v>
      </c>
      <c r="AF2161" s="6">
        <f>+AD2161+SUM($D$18:$E$18)-SUM($AB$27:AB2161)</f>
        <v>16047.541947728083</v>
      </c>
      <c r="AG2161" s="10">
        <f t="shared" si="627"/>
        <v>4.9580436978429177E-3</v>
      </c>
      <c r="AH2161" s="10">
        <f>+AD2161/SUM(AB$27:AB2161)-1</f>
        <v>0.40817953295109133</v>
      </c>
      <c r="AI2161" s="6">
        <f t="shared" si="628"/>
        <v>0</v>
      </c>
      <c r="AL2161" s="6">
        <f t="shared" si="629"/>
        <v>0</v>
      </c>
      <c r="AM2161" s="6">
        <f t="shared" si="630"/>
        <v>28380.049563421409</v>
      </c>
      <c r="AN2161" s="6">
        <f t="shared" si="631"/>
        <v>27791.573468272883</v>
      </c>
      <c r="AO2161" s="5">
        <f t="shared" si="632"/>
        <v>0</v>
      </c>
      <c r="AP2161" s="6">
        <f>+AN2161+SUM($D$16:$E$18)-SUM($AL$27:AL2161)</f>
        <v>31502.647152483416</v>
      </c>
      <c r="AQ2161" s="10">
        <f t="shared" si="640"/>
        <v>2.0580321868943763E-3</v>
      </c>
      <c r="AR2161" s="10">
        <f>+AN2161/SUM(AL$27:AL2161)-1</f>
        <v>0.22489592858928864</v>
      </c>
    </row>
    <row r="2162" spans="1:44" x14ac:dyDescent="0.25">
      <c r="A2162" s="1">
        <v>43391</v>
      </c>
      <c r="B2162">
        <v>8.1820000000000004</v>
      </c>
      <c r="G2162">
        <f t="shared" si="633"/>
        <v>7047.3411191194764</v>
      </c>
      <c r="H2162">
        <f t="shared" si="634"/>
        <v>6959.7920594845873</v>
      </c>
      <c r="I2162" s="5">
        <f t="shared" si="623"/>
        <v>0</v>
      </c>
      <c r="J2162" s="6">
        <f>+H2162+SUM($D$16:$E$16)-SUM($F$27:F2162)</f>
        <v>8073.0781647477552</v>
      </c>
      <c r="K2162" s="10">
        <f t="shared" si="635"/>
        <v>-1.0426669649282849E-2</v>
      </c>
      <c r="L2162" s="10">
        <f>+H2162/SUM(F$27:F2162)-1</f>
        <v>2.2489290297058151E-2</v>
      </c>
      <c r="M2162">
        <v>7.601</v>
      </c>
      <c r="R2162">
        <f t="shared" si="636"/>
        <v>6614.154439838193</v>
      </c>
      <c r="S2162">
        <f t="shared" si="637"/>
        <v>6347.3944703297193</v>
      </c>
      <c r="T2162" s="5">
        <f t="shared" si="624"/>
        <v>0</v>
      </c>
      <c r="U2162" s="6">
        <f>+S2162+SUM($D$17:$E$17)-SUM($Q$27:Q2162)</f>
        <v>7275.2528913823544</v>
      </c>
      <c r="V2162" s="10">
        <f t="shared" si="625"/>
        <v>-2.9754718990063767E-3</v>
      </c>
      <c r="W2162" s="10">
        <f>+S2162/SUM(Q$27:Q2162)-1</f>
        <v>0.1190472561348983</v>
      </c>
      <c r="X2162">
        <v>5.4450000000000003</v>
      </c>
      <c r="AC2162">
        <f t="shared" si="638"/>
        <v>14601.752313125224</v>
      </c>
      <c r="AD2162">
        <f t="shared" si="639"/>
        <v>14369.695602173748</v>
      </c>
      <c r="AE2162" s="5">
        <f t="shared" si="626"/>
        <v>0</v>
      </c>
      <c r="AF2162" s="6">
        <f>+AD2162+SUM($D$18:$E$18)-SUM($AB$27:AB2162)</f>
        <v>16039.624760068486</v>
      </c>
      <c r="AG2162" s="10">
        <f t="shared" si="627"/>
        <v>-4.9335827788365982E-4</v>
      </c>
      <c r="AH2162" s="10">
        <f>+AD2162/SUM(AB$27:AB2162)-1</f>
        <v>0.4074041036928584</v>
      </c>
      <c r="AI2162" s="6">
        <f t="shared" si="628"/>
        <v>0</v>
      </c>
      <c r="AL2162" s="6">
        <f t="shared" si="629"/>
        <v>0</v>
      </c>
      <c r="AM2162" s="6">
        <f t="shared" si="630"/>
        <v>28263.247872082895</v>
      </c>
      <c r="AN2162" s="6">
        <f t="shared" si="631"/>
        <v>27676.882131988052</v>
      </c>
      <c r="AO2162" s="5">
        <f t="shared" si="632"/>
        <v>0</v>
      </c>
      <c r="AP2162" s="6">
        <f>+AN2162+SUM($D$16:$E$18)-SUM($AL$27:AL2162)</f>
        <v>31387.955816198588</v>
      </c>
      <c r="AQ2162" s="10">
        <f t="shared" si="640"/>
        <v>-3.640688851628382E-3</v>
      </c>
      <c r="AR2162" s="10">
        <f>+AN2162/SUM(AL$27:AL2162)-1</f>
        <v>0.21984098087212778</v>
      </c>
    </row>
    <row r="2163" spans="1:44" x14ac:dyDescent="0.25">
      <c r="A2163" s="1">
        <v>43392</v>
      </c>
      <c r="B2163">
        <v>8.1969999999999992</v>
      </c>
      <c r="G2163">
        <f t="shared" si="633"/>
        <v>7060.2609573970112</v>
      </c>
      <c r="H2163">
        <f t="shared" si="634"/>
        <v>6972.5513947195259</v>
      </c>
      <c r="I2163" s="5">
        <f t="shared" si="623"/>
        <v>0</v>
      </c>
      <c r="J2163" s="6">
        <f>+H2163+SUM($D$16:$E$16)-SUM($F$27:F2163)</f>
        <v>8085.8374999826929</v>
      </c>
      <c r="K2163" s="10">
        <f t="shared" si="635"/>
        <v>1.5804795859222232E-3</v>
      </c>
      <c r="L2163" s="10">
        <f>+H2163/SUM(F$27:F2163)-1</f>
        <v>2.43638123398906E-2</v>
      </c>
      <c r="M2163">
        <v>7.5739999999999998</v>
      </c>
      <c r="R2163">
        <f t="shared" si="636"/>
        <v>6590.6598772969965</v>
      </c>
      <c r="S2163">
        <f t="shared" si="637"/>
        <v>6324.8474829992492</v>
      </c>
      <c r="T2163" s="5">
        <f t="shared" si="624"/>
        <v>0</v>
      </c>
      <c r="U2163" s="6">
        <f>+S2163+SUM($D$17:$E$17)-SUM($Q$27:Q2163)</f>
        <v>7252.7059040518825</v>
      </c>
      <c r="V2163" s="10">
        <f t="shared" si="625"/>
        <v>-3.0991345135478188E-3</v>
      </c>
      <c r="W2163" s="10">
        <f>+S2163/SUM(Q$27:Q2163)-1</f>
        <v>0.11507221654594391</v>
      </c>
      <c r="X2163">
        <v>5.4660000000000002</v>
      </c>
      <c r="AC2163">
        <f t="shared" si="638"/>
        <v>14658.067611302564</v>
      </c>
      <c r="AD2163">
        <f t="shared" si="639"/>
        <v>14425.115915790946</v>
      </c>
      <c r="AE2163" s="5">
        <f t="shared" si="626"/>
        <v>0</v>
      </c>
      <c r="AF2163" s="6">
        <f>+AD2163+SUM($D$18:$E$18)-SUM($AB$27:AB2163)</f>
        <v>16095.045073685682</v>
      </c>
      <c r="AG2163" s="10">
        <f t="shared" si="627"/>
        <v>3.4552126029261387E-3</v>
      </c>
      <c r="AH2163" s="10">
        <f>+AD2163/SUM(AB$27:AB2163)-1</f>
        <v>0.41283210850048935</v>
      </c>
      <c r="AI2163" s="6">
        <f t="shared" si="628"/>
        <v>0</v>
      </c>
      <c r="AL2163" s="6">
        <f t="shared" si="629"/>
        <v>0</v>
      </c>
      <c r="AM2163" s="6">
        <f t="shared" si="630"/>
        <v>28308.988445996569</v>
      </c>
      <c r="AN2163" s="6">
        <f t="shared" si="631"/>
        <v>27722.514793509719</v>
      </c>
      <c r="AO2163" s="5">
        <f t="shared" si="632"/>
        <v>0</v>
      </c>
      <c r="AP2163" s="6">
        <f>+AN2163+SUM($D$16:$E$18)-SUM($AL$27:AL2163)</f>
        <v>31433.588477720255</v>
      </c>
      <c r="AQ2163" s="10">
        <f t="shared" si="640"/>
        <v>1.4538271236548272E-3</v>
      </c>
      <c r="AR2163" s="10">
        <f>+AN2163/SUM(AL$27:AL2163)-1</f>
        <v>0.22185221141193123</v>
      </c>
    </row>
    <row r="2164" spans="1:44" x14ac:dyDescent="0.25">
      <c r="A2164" s="1">
        <v>43395</v>
      </c>
      <c r="B2164">
        <v>8.3179999999999996</v>
      </c>
      <c r="G2164">
        <f t="shared" si="633"/>
        <v>7164.4809861691274</v>
      </c>
      <c r="H2164">
        <f t="shared" si="634"/>
        <v>7075.4766989480313</v>
      </c>
      <c r="I2164" s="5">
        <f t="shared" si="623"/>
        <v>0</v>
      </c>
      <c r="J2164" s="6">
        <f>+H2164+SUM($D$16:$E$16)-SUM($F$27:F2164)</f>
        <v>8188.7628042111983</v>
      </c>
      <c r="K2164" s="10">
        <f t="shared" si="635"/>
        <v>1.2729083935798302E-2</v>
      </c>
      <c r="L2164" s="10">
        <f>+H2164/SUM(F$27:F2164)-1</f>
        <v>3.9484956818739647E-2</v>
      </c>
      <c r="M2164">
        <v>7.5439999999999996</v>
      </c>
      <c r="R2164">
        <f t="shared" si="636"/>
        <v>6564.5548078067786</v>
      </c>
      <c r="S2164">
        <f t="shared" si="637"/>
        <v>6299.795274854283</v>
      </c>
      <c r="T2164" s="5">
        <f t="shared" si="624"/>
        <v>0</v>
      </c>
      <c r="U2164" s="6">
        <f>+S2164+SUM($D$17:$E$17)-SUM($Q$27:Q2164)</f>
        <v>7227.6536959069172</v>
      </c>
      <c r="V2164" s="10">
        <f t="shared" si="625"/>
        <v>-3.4541877854125103E-3</v>
      </c>
      <c r="W2164" s="10">
        <f>+S2164/SUM(Q$27:Q2164)-1</f>
        <v>0.11065550589155015</v>
      </c>
      <c r="X2164">
        <v>5.4429999999999996</v>
      </c>
      <c r="AC2164">
        <f t="shared" si="638"/>
        <v>14596.388951394045</v>
      </c>
      <c r="AD2164">
        <f t="shared" si="639"/>
        <v>14364.417477067345</v>
      </c>
      <c r="AE2164" s="5">
        <f t="shared" si="626"/>
        <v>0</v>
      </c>
      <c r="AF2164" s="6">
        <f>+AD2164+SUM($D$18:$E$18)-SUM($AB$27:AB2164)</f>
        <v>16034.346634962081</v>
      </c>
      <c r="AG2164" s="10">
        <f t="shared" si="627"/>
        <v>-3.7712499993454163E-3</v>
      </c>
      <c r="AH2164" s="10">
        <f>+AD2164/SUM(AB$27:AB2164)-1</f>
        <v>0.40688715085403615</v>
      </c>
      <c r="AI2164" s="6">
        <f t="shared" si="628"/>
        <v>0</v>
      </c>
      <c r="AL2164" s="6">
        <f t="shared" si="629"/>
        <v>0</v>
      </c>
      <c r="AM2164" s="6">
        <f t="shared" si="630"/>
        <v>28325.42474536995</v>
      </c>
      <c r="AN2164" s="6">
        <f t="shared" si="631"/>
        <v>27739.689450869661</v>
      </c>
      <c r="AO2164" s="5">
        <f t="shared" si="632"/>
        <v>0</v>
      </c>
      <c r="AP2164" s="6">
        <f>+AN2164+SUM($D$16:$E$18)-SUM($AL$27:AL2164)</f>
        <v>31450.763135080193</v>
      </c>
      <c r="AQ2164" s="10">
        <f t="shared" si="640"/>
        <v>5.4637915019184469E-4</v>
      </c>
      <c r="AR2164" s="10">
        <f>+AN2164/SUM(AL$27:AL2164)-1</f>
        <v>0.22260917351409959</v>
      </c>
    </row>
    <row r="2165" spans="1:44" x14ac:dyDescent="0.25">
      <c r="A2165" s="1">
        <v>43396</v>
      </c>
      <c r="B2165">
        <v>8.1419999999999995</v>
      </c>
      <c r="G2165">
        <f t="shared" si="633"/>
        <v>7012.8882170460492</v>
      </c>
      <c r="H2165">
        <f t="shared" si="634"/>
        <v>6925.7671655247495</v>
      </c>
      <c r="I2165" s="5">
        <f t="shared" si="623"/>
        <v>0</v>
      </c>
      <c r="J2165" s="6">
        <f>+H2165+SUM($D$16:$E$16)-SUM($F$27:F2165)</f>
        <v>8039.0532707879183</v>
      </c>
      <c r="K2165" s="10">
        <f t="shared" si="635"/>
        <v>-1.8282314069017813E-2</v>
      </c>
      <c r="L2165" s="10">
        <f>+H2165/SUM(F$27:F2165)-1</f>
        <v>1.7490564849504509E-2</v>
      </c>
      <c r="M2165">
        <v>7.4130000000000003</v>
      </c>
      <c r="R2165">
        <f t="shared" si="636"/>
        <v>6450.5626710328279</v>
      </c>
      <c r="S2165">
        <f t="shared" si="637"/>
        <v>6190.400632621262</v>
      </c>
      <c r="T2165" s="5">
        <f t="shared" si="624"/>
        <v>0</v>
      </c>
      <c r="U2165" s="6">
        <f>+S2165+SUM($D$17:$E$17)-SUM($Q$27:Q2165)</f>
        <v>7118.2590536738962</v>
      </c>
      <c r="V2165" s="10">
        <f t="shared" si="625"/>
        <v>-1.51355677562377E-2</v>
      </c>
      <c r="W2165" s="10">
        <f>+S2165/SUM(Q$27:Q2165)-1</f>
        <v>9.1369202700697594E-2</v>
      </c>
      <c r="X2165">
        <v>5.4219999999999997</v>
      </c>
      <c r="AC2165">
        <f t="shared" si="638"/>
        <v>14540.073653216703</v>
      </c>
      <c r="AD2165">
        <f t="shared" si="639"/>
        <v>14308.997163450147</v>
      </c>
      <c r="AE2165" s="5">
        <f t="shared" si="626"/>
        <v>0</v>
      </c>
      <c r="AF2165" s="6">
        <f>+AD2165+SUM($D$18:$E$18)-SUM($AB$27:AB2165)</f>
        <v>15978.926321344885</v>
      </c>
      <c r="AG2165" s="10">
        <f t="shared" si="627"/>
        <v>-3.4563499766404604E-3</v>
      </c>
      <c r="AH2165" s="10">
        <f>+AD2165/SUM(AB$27:AB2165)-1</f>
        <v>0.40145914604640542</v>
      </c>
      <c r="AI2165" s="6">
        <f t="shared" si="628"/>
        <v>0</v>
      </c>
      <c r="AL2165" s="6">
        <f t="shared" si="629"/>
        <v>0</v>
      </c>
      <c r="AM2165" s="6">
        <f t="shared" si="630"/>
        <v>28003.524541295581</v>
      </c>
      <c r="AN2165" s="6">
        <f t="shared" si="631"/>
        <v>27425.164961596158</v>
      </c>
      <c r="AO2165" s="5">
        <f t="shared" si="632"/>
        <v>0</v>
      </c>
      <c r="AP2165" s="6">
        <f>+AN2165+SUM($D$16:$E$18)-SUM($AL$27:AL2165)</f>
        <v>31136.238645806694</v>
      </c>
      <c r="AQ2165" s="10">
        <f t="shared" si="640"/>
        <v>-1.0000536009972971E-2</v>
      </c>
      <c r="AR2165" s="10">
        <f>+AN2165/SUM(AL$27:AL2165)-1</f>
        <v>0.20874670664828665</v>
      </c>
    </row>
    <row r="2166" spans="1:44" x14ac:dyDescent="0.25">
      <c r="A2166" s="1">
        <v>43397</v>
      </c>
      <c r="B2166">
        <v>8.093</v>
      </c>
      <c r="G2166">
        <f t="shared" si="633"/>
        <v>6970.6834120061012</v>
      </c>
      <c r="H2166">
        <f t="shared" si="634"/>
        <v>6884.0866704239497</v>
      </c>
      <c r="I2166" s="5">
        <f t="shared" si="623"/>
        <v>0</v>
      </c>
      <c r="J2166" s="6">
        <f>+H2166+SUM($D$16:$E$16)-SUM($F$27:F2166)</f>
        <v>7997.3727756871167</v>
      </c>
      <c r="K2166" s="10">
        <f t="shared" si="635"/>
        <v>-5.1847516985935593E-3</v>
      </c>
      <c r="L2166" s="10">
        <f>+H2166/SUM(F$27:F2166)-1</f>
        <v>1.1367126176251574E-2</v>
      </c>
      <c r="M2166">
        <v>7.3789999999999996</v>
      </c>
      <c r="R2166">
        <f t="shared" si="636"/>
        <v>6420.976925610581</v>
      </c>
      <c r="S2166">
        <f t="shared" si="637"/>
        <v>6162.0081300569664</v>
      </c>
      <c r="T2166" s="5">
        <f t="shared" si="624"/>
        <v>0</v>
      </c>
      <c r="U2166" s="6">
        <f>+S2166+SUM($D$17:$E$17)-SUM($Q$27:Q2166)</f>
        <v>7089.8665511095996</v>
      </c>
      <c r="V2166" s="10">
        <f t="shared" si="625"/>
        <v>-3.9886863276832329E-3</v>
      </c>
      <c r="W2166" s="10">
        <f>+S2166/SUM(Q$27:Q2166)-1</f>
        <v>8.6363597292384631E-2</v>
      </c>
      <c r="X2166">
        <v>5.3929999999999998</v>
      </c>
      <c r="AC2166">
        <f t="shared" si="638"/>
        <v>14462.30490811466</v>
      </c>
      <c r="AD2166">
        <f t="shared" si="639"/>
        <v>14232.46434940735</v>
      </c>
      <c r="AE2166" s="5">
        <f t="shared" si="626"/>
        <v>0</v>
      </c>
      <c r="AF2166" s="6">
        <f>+AD2166+SUM($D$18:$E$18)-SUM($AB$27:AB2166)</f>
        <v>15902.393507302086</v>
      </c>
      <c r="AG2166" s="10">
        <f t="shared" si="627"/>
        <v>-4.7896092956236647E-3</v>
      </c>
      <c r="AH2166" s="10">
        <f>+AD2166/SUM(AB$27:AB2166)-1</f>
        <v>0.39396332988348681</v>
      </c>
      <c r="AI2166" s="6">
        <f t="shared" si="628"/>
        <v>0</v>
      </c>
      <c r="AL2166" s="6">
        <f t="shared" si="629"/>
        <v>0</v>
      </c>
      <c r="AM2166" s="6">
        <f t="shared" si="630"/>
        <v>27853.965245731342</v>
      </c>
      <c r="AN2166" s="6">
        <f t="shared" si="631"/>
        <v>27278.559149888264</v>
      </c>
      <c r="AO2166" s="5">
        <f t="shared" si="632"/>
        <v>0</v>
      </c>
      <c r="AP2166" s="6">
        <f>+AN2166+SUM($D$16:$E$18)-SUM($AL$27:AL2166)</f>
        <v>30989.6328340988</v>
      </c>
      <c r="AQ2166" s="10">
        <f t="shared" si="640"/>
        <v>-4.7085267226919525E-3</v>
      </c>
      <c r="AR2166" s="10">
        <f>+AN2166/SUM(AL$27:AL2166)-1</f>
        <v>0.20228514872053793</v>
      </c>
    </row>
    <row r="2167" spans="1:44" x14ac:dyDescent="0.25">
      <c r="A2167" s="1">
        <v>43398</v>
      </c>
      <c r="B2167">
        <v>8.0709999999999997</v>
      </c>
      <c r="G2167">
        <f t="shared" si="633"/>
        <v>6951.7343158657159</v>
      </c>
      <c r="H2167">
        <f t="shared" si="634"/>
        <v>6865.3729787460388</v>
      </c>
      <c r="I2167" s="5">
        <f t="shared" si="623"/>
        <v>0</v>
      </c>
      <c r="J2167" s="6">
        <f>+H2167+SUM($D$16:$E$16)-SUM($F$27:F2167)</f>
        <v>7978.6590840092076</v>
      </c>
      <c r="K2167" s="10">
        <f t="shared" si="635"/>
        <v>-2.3399799162545643E-3</v>
      </c>
      <c r="L2167" s="10">
        <f>+H2167/SUM(F$27:F2167)-1</f>
        <v>8.6178271800969597E-3</v>
      </c>
      <c r="M2167">
        <v>7.4180000000000001</v>
      </c>
      <c r="R2167">
        <f t="shared" si="636"/>
        <v>6454.9135159478647</v>
      </c>
      <c r="S2167">
        <f t="shared" si="637"/>
        <v>6194.5760006454229</v>
      </c>
      <c r="T2167" s="5">
        <f t="shared" si="624"/>
        <v>0</v>
      </c>
      <c r="U2167" s="6">
        <f>+S2167+SUM($D$17:$E$17)-SUM($Q$27:Q2167)</f>
        <v>7122.4344216980562</v>
      </c>
      <c r="V2167" s="10">
        <f t="shared" si="625"/>
        <v>4.5935801969869683E-3</v>
      </c>
      <c r="W2167" s="10">
        <f>+S2167/SUM(Q$27:Q2167)-1</f>
        <v>9.2105321143096441E-2</v>
      </c>
      <c r="X2167">
        <v>5.39</v>
      </c>
      <c r="AC2167">
        <f t="shared" si="638"/>
        <v>14454.259865517897</v>
      </c>
      <c r="AD2167">
        <f t="shared" si="639"/>
        <v>14224.547161747749</v>
      </c>
      <c r="AE2167" s="5">
        <f t="shared" si="626"/>
        <v>0</v>
      </c>
      <c r="AF2167" s="6">
        <f>+AD2167+SUM($D$18:$E$18)-SUM($AB$27:AB2167)</f>
        <v>15894.476319642485</v>
      </c>
      <c r="AG2167" s="10">
        <f t="shared" si="627"/>
        <v>-4.9786138520380163E-4</v>
      </c>
      <c r="AH2167" s="10">
        <f>+AD2167/SUM(AB$27:AB2167)-1</f>
        <v>0.39318790062525366</v>
      </c>
      <c r="AI2167" s="6">
        <f t="shared" si="628"/>
        <v>0</v>
      </c>
      <c r="AL2167" s="6">
        <f t="shared" si="629"/>
        <v>0</v>
      </c>
      <c r="AM2167" s="6">
        <f t="shared" si="630"/>
        <v>27860.90769733148</v>
      </c>
      <c r="AN2167" s="6">
        <f t="shared" si="631"/>
        <v>27284.496141139211</v>
      </c>
      <c r="AO2167" s="5">
        <f t="shared" si="632"/>
        <v>0</v>
      </c>
      <c r="AP2167" s="6">
        <f>+AN2167+SUM($D$16:$E$18)-SUM($AL$27:AL2167)</f>
        <v>30995.56982534975</v>
      </c>
      <c r="AQ2167" s="10">
        <f t="shared" si="640"/>
        <v>1.9157991586205014E-4</v>
      </c>
      <c r="AR2167" s="10">
        <f>+AN2167/SUM(AL$27:AL2167)-1</f>
        <v>0.20254681783472672</v>
      </c>
    </row>
    <row r="2168" spans="1:44" x14ac:dyDescent="0.25">
      <c r="A2168" s="1">
        <v>43399</v>
      </c>
      <c r="B2168">
        <v>8.0210000000000008</v>
      </c>
      <c r="G2168">
        <f t="shared" si="633"/>
        <v>6908.6681882739331</v>
      </c>
      <c r="H2168">
        <f t="shared" si="634"/>
        <v>6822.8418612962432</v>
      </c>
      <c r="I2168" s="5">
        <f t="shared" si="623"/>
        <v>0</v>
      </c>
      <c r="J2168" s="6">
        <f>+H2168+SUM($D$16:$E$16)-SUM($F$27:F2168)</f>
        <v>7936.1279665594111</v>
      </c>
      <c r="K2168" s="10">
        <f t="shared" si="635"/>
        <v>-5.3306096929290891E-3</v>
      </c>
      <c r="L2168" s="10">
        <f>+H2168/SUM(F$27:F2168)-1</f>
        <v>2.3694203706552397E-3</v>
      </c>
      <c r="M2168">
        <v>7.3490000000000002</v>
      </c>
      <c r="R2168">
        <f t="shared" si="636"/>
        <v>6394.8718561203641</v>
      </c>
      <c r="S2168">
        <f t="shared" si="637"/>
        <v>6136.9559219120001</v>
      </c>
      <c r="T2168" s="5">
        <f t="shared" si="624"/>
        <v>0</v>
      </c>
      <c r="U2168" s="6">
        <f>+S2168+SUM($D$17:$E$17)-SUM($Q$27:Q2168)</f>
        <v>7064.8143429646343</v>
      </c>
      <c r="V2168" s="10">
        <f t="shared" si="625"/>
        <v>-8.0899416297728344E-3</v>
      </c>
      <c r="W2168" s="10">
        <f>+S2168/SUM(Q$27:Q2168)-1</f>
        <v>8.1946886637990879E-2</v>
      </c>
      <c r="X2168">
        <v>5.3390000000000004</v>
      </c>
      <c r="AC2168">
        <f t="shared" si="638"/>
        <v>14317.494141372925</v>
      </c>
      <c r="AD2168">
        <f t="shared" si="639"/>
        <v>14089.954971534553</v>
      </c>
      <c r="AE2168" s="5">
        <f t="shared" si="626"/>
        <v>0</v>
      </c>
      <c r="AF2168" s="6">
        <f>+AD2168+SUM($D$18:$E$18)-SUM($AB$27:AB2168)</f>
        <v>15759.884129429289</v>
      </c>
      <c r="AG2168" s="10">
        <f t="shared" si="627"/>
        <v>-8.467859368657904E-3</v>
      </c>
      <c r="AH2168" s="10">
        <f>+AD2168/SUM(AB$27:AB2168)-1</f>
        <v>0.3800056032352932</v>
      </c>
      <c r="AI2168" s="6">
        <f t="shared" si="628"/>
        <v>0</v>
      </c>
      <c r="AL2168" s="6">
        <f t="shared" si="629"/>
        <v>0</v>
      </c>
      <c r="AM2168" s="6">
        <f t="shared" si="630"/>
        <v>27621.034185767221</v>
      </c>
      <c r="AN2168" s="6">
        <f t="shared" si="631"/>
        <v>27049.752754742796</v>
      </c>
      <c r="AO2168" s="5">
        <f t="shared" si="632"/>
        <v>0</v>
      </c>
      <c r="AP2168" s="6">
        <f>+AN2168+SUM($D$16:$E$18)-SUM($AL$27:AL2168)</f>
        <v>30760.826438953332</v>
      </c>
      <c r="AQ2168" s="10">
        <f t="shared" si="640"/>
        <v>-7.5734496161588005E-3</v>
      </c>
      <c r="AR2168" s="10">
        <f>+AN2168/SUM(AL$27:AL2168)-1</f>
        <v>0.19220065234724593</v>
      </c>
    </row>
    <row r="2169" spans="1:44" x14ac:dyDescent="0.25">
      <c r="A2169" s="1">
        <v>43403</v>
      </c>
      <c r="B2169">
        <v>7.99</v>
      </c>
      <c r="G2169">
        <f t="shared" si="633"/>
        <v>6881.9671891670268</v>
      </c>
      <c r="H2169">
        <f t="shared" si="634"/>
        <v>6796.4725684773694</v>
      </c>
      <c r="I2169" s="5">
        <f t="shared" si="623"/>
        <v>0</v>
      </c>
      <c r="J2169" s="6">
        <f>+H2169+SUM($D$16:$E$16)-SUM($F$27:F2169)</f>
        <v>7909.7586737405372</v>
      </c>
      <c r="K2169" s="10">
        <f t="shared" si="635"/>
        <v>-3.3226899729926762E-3</v>
      </c>
      <c r="L2169" s="10">
        <f>+H2169/SUM(F$27:F2169)-1</f>
        <v>-1.5045918511987777E-3</v>
      </c>
      <c r="M2169">
        <v>7.4450000000000003</v>
      </c>
      <c r="R2169">
        <f t="shared" si="636"/>
        <v>6478.4080784890612</v>
      </c>
      <c r="S2169">
        <f t="shared" si="637"/>
        <v>6217.122987975893</v>
      </c>
      <c r="T2169" s="5">
        <f t="shared" si="624"/>
        <v>0</v>
      </c>
      <c r="U2169" s="6">
        <f>+S2169+SUM($D$17:$E$17)-SUM($Q$27:Q2169)</f>
        <v>7144.9814090285281</v>
      </c>
      <c r="V2169" s="10">
        <f t="shared" si="625"/>
        <v>1.1347370528388634E-2</v>
      </c>
      <c r="W2169" s="10">
        <f>+S2169/SUM(Q$27:Q2169)-1</f>
        <v>9.608036073205084E-2</v>
      </c>
      <c r="X2169">
        <v>5.4119999999999999</v>
      </c>
      <c r="AC2169">
        <f t="shared" si="638"/>
        <v>14513.256844560827</v>
      </c>
      <c r="AD2169">
        <f t="shared" si="639"/>
        <v>14282.606537918147</v>
      </c>
      <c r="AE2169" s="5">
        <f t="shared" si="626"/>
        <v>0</v>
      </c>
      <c r="AF2169" s="6">
        <f>+AD2169+SUM($D$18:$E$18)-SUM($AB$27:AB2169)</f>
        <v>15952.535695812881</v>
      </c>
      <c r="AG2169" s="10">
        <f t="shared" si="627"/>
        <v>1.2224174035889268E-2</v>
      </c>
      <c r="AH2169" s="10">
        <f>+AD2169/SUM(AB$27:AB2169)-1</f>
        <v>0.39887438185229551</v>
      </c>
      <c r="AI2169" s="6">
        <f t="shared" si="628"/>
        <v>0</v>
      </c>
      <c r="AL2169" s="6">
        <f t="shared" si="629"/>
        <v>0</v>
      </c>
      <c r="AM2169" s="6">
        <f t="shared" si="630"/>
        <v>27873.632112216914</v>
      </c>
      <c r="AN2169" s="6">
        <f t="shared" si="631"/>
        <v>27296.202094371409</v>
      </c>
      <c r="AO2169" s="5">
        <f t="shared" si="632"/>
        <v>0</v>
      </c>
      <c r="AP2169" s="6">
        <f>+AN2169+SUM($D$16:$E$18)-SUM($AL$27:AL2169)</f>
        <v>31007.275778581945</v>
      </c>
      <c r="AQ2169" s="10">
        <f t="shared" si="640"/>
        <v>8.011791884646069E-3</v>
      </c>
      <c r="AR2169" s="10">
        <f>+AN2169/SUM(AL$27:AL2169)-1</f>
        <v>0.20306275027988852</v>
      </c>
    </row>
    <row r="2170" spans="1:44" x14ac:dyDescent="0.25">
      <c r="A2170" s="1">
        <v>43404</v>
      </c>
      <c r="B2170">
        <v>8.1489999999999991</v>
      </c>
      <c r="G2170">
        <f t="shared" si="633"/>
        <v>7018.9174749088988</v>
      </c>
      <c r="H2170">
        <f t="shared" si="634"/>
        <v>6931.7215219677191</v>
      </c>
      <c r="I2170" s="5">
        <f t="shared" si="623"/>
        <v>0</v>
      </c>
      <c r="J2170" s="6">
        <f>+H2170+SUM($D$16:$E$16)-SUM($F$27:F2170)</f>
        <v>8045.0076272308879</v>
      </c>
      <c r="K2170" s="10">
        <f t="shared" si="635"/>
        <v>1.7098998726643888E-2</v>
      </c>
      <c r="L2170" s="10">
        <f>+H2170/SUM(F$27:F2170)-1</f>
        <v>1.8365341802826007E-2</v>
      </c>
      <c r="M2170">
        <v>7.5519999999999996</v>
      </c>
      <c r="R2170">
        <f t="shared" si="636"/>
        <v>6571.5161596708376</v>
      </c>
      <c r="S2170">
        <f t="shared" si="637"/>
        <v>6306.47586369294</v>
      </c>
      <c r="T2170" s="5">
        <f t="shared" si="624"/>
        <v>0</v>
      </c>
      <c r="U2170" s="6">
        <f>+S2170+SUM($D$17:$E$17)-SUM($Q$27:Q2170)</f>
        <v>7234.3342847455742</v>
      </c>
      <c r="V2170" s="10">
        <f t="shared" si="625"/>
        <v>1.2505683444345772E-2</v>
      </c>
      <c r="W2170" s="10">
        <f>+S2170/SUM(Q$27:Q2170)-1</f>
        <v>0.11183329539938835</v>
      </c>
      <c r="X2170">
        <v>5.4370000000000003</v>
      </c>
      <c r="AC2170">
        <f t="shared" si="638"/>
        <v>14580.298866200521</v>
      </c>
      <c r="AD2170">
        <f t="shared" si="639"/>
        <v>14348.583101748147</v>
      </c>
      <c r="AE2170" s="5">
        <f t="shared" si="626"/>
        <v>0</v>
      </c>
      <c r="AF2170" s="6">
        <f>+AD2170+SUM($D$18:$E$18)-SUM($AB$27:AB2170)</f>
        <v>16018.512259642883</v>
      </c>
      <c r="AG2170" s="10">
        <f t="shared" si="627"/>
        <v>4.135804181107039E-3</v>
      </c>
      <c r="AH2170" s="10">
        <f>+AD2170/SUM(AB$27:AB2170)-1</f>
        <v>0.40533629233757029</v>
      </c>
      <c r="AI2170" s="6">
        <f t="shared" si="628"/>
        <v>0</v>
      </c>
      <c r="AL2170" s="6">
        <f t="shared" si="629"/>
        <v>0</v>
      </c>
      <c r="AM2170" s="6">
        <f t="shared" si="630"/>
        <v>28170.732500780257</v>
      </c>
      <c r="AN2170" s="6">
        <f t="shared" si="631"/>
        <v>27586.780487408807</v>
      </c>
      <c r="AO2170" s="5">
        <f t="shared" si="632"/>
        <v>0</v>
      </c>
      <c r="AP2170" s="6">
        <f>+AN2170+SUM($D$16:$E$18)-SUM($AL$27:AL2170)</f>
        <v>31297.854171619339</v>
      </c>
      <c r="AQ2170" s="10">
        <f t="shared" si="640"/>
        <v>9.3712970824129105E-3</v>
      </c>
      <c r="AR2170" s="10">
        <f>+AN2170/SUM(AL$27:AL2170)-1</f>
        <v>0.21586980818086898</v>
      </c>
    </row>
    <row r="2171" spans="1:44" x14ac:dyDescent="0.25">
      <c r="A2171" s="1">
        <v>43406</v>
      </c>
      <c r="B2171">
        <v>8.4659999999999993</v>
      </c>
      <c r="G2171">
        <f t="shared" si="633"/>
        <v>7291.9567238408072</v>
      </c>
      <c r="H2171">
        <f t="shared" si="634"/>
        <v>7201.3688065994247</v>
      </c>
      <c r="I2171" s="5">
        <f t="shared" si="623"/>
        <v>0</v>
      </c>
      <c r="J2171" s="6">
        <f>+H2171+SUM($D$16:$E$16)-SUM($F$27:F2171)</f>
        <v>8314.6549118625917</v>
      </c>
      <c r="K2171" s="10">
        <f t="shared" si="635"/>
        <v>3.3517343565840463E-2</v>
      </c>
      <c r="L2171" s="10">
        <f>+H2171/SUM(F$27:F2171)-1</f>
        <v>5.7980240974687014E-2</v>
      </c>
      <c r="M2171">
        <v>7.5910000000000002</v>
      </c>
      <c r="R2171">
        <f t="shared" si="636"/>
        <v>6605.4527500081213</v>
      </c>
      <c r="S2171">
        <f t="shared" si="637"/>
        <v>6339.0437342813975</v>
      </c>
      <c r="T2171" s="5">
        <f t="shared" si="624"/>
        <v>0</v>
      </c>
      <c r="U2171" s="6">
        <f>+S2171+SUM($D$17:$E$17)-SUM($Q$27:Q2171)</f>
        <v>7266.9021553340308</v>
      </c>
      <c r="V2171" s="10">
        <f t="shared" si="625"/>
        <v>4.501847620883348E-3</v>
      </c>
      <c r="W2171" s="10">
        <f>+S2171/SUM(Q$27:Q2171)-1</f>
        <v>0.11757501925010039</v>
      </c>
      <c r="X2171">
        <v>5.43</v>
      </c>
      <c r="AC2171">
        <f t="shared" si="638"/>
        <v>14561.527100141406</v>
      </c>
      <c r="AD2171">
        <f t="shared" si="639"/>
        <v>14330.109663875746</v>
      </c>
      <c r="AE2171" s="5">
        <f t="shared" si="626"/>
        <v>0</v>
      </c>
      <c r="AF2171" s="6">
        <f>+AD2171+SUM($D$18:$E$18)-SUM($AB$27:AB2171)</f>
        <v>16000.03882177048</v>
      </c>
      <c r="AG2171" s="10">
        <f t="shared" si="627"/>
        <v>-1.1532555316603466E-3</v>
      </c>
      <c r="AH2171" s="10">
        <f>+AD2171/SUM(AB$27:AB2171)-1</f>
        <v>0.40352695740169331</v>
      </c>
      <c r="AI2171" s="6">
        <f t="shared" si="628"/>
        <v>0</v>
      </c>
      <c r="AL2171" s="6">
        <f t="shared" si="629"/>
        <v>0</v>
      </c>
      <c r="AM2171" s="6">
        <f t="shared" si="630"/>
        <v>28458.936573990337</v>
      </c>
      <c r="AN2171" s="6">
        <f t="shared" si="631"/>
        <v>27870.522204756569</v>
      </c>
      <c r="AO2171" s="5">
        <f t="shared" si="632"/>
        <v>0</v>
      </c>
      <c r="AP2171" s="6">
        <f>+AN2171+SUM($D$16:$E$18)-SUM($AL$27:AL2171)</f>
        <v>31581.595888967106</v>
      </c>
      <c r="AQ2171" s="10">
        <f t="shared" si="640"/>
        <v>9.0658521121573798E-3</v>
      </c>
      <c r="AR2171" s="10">
        <f>+AN2171/SUM(AL$27:AL2171)-1</f>
        <v>0.22837554394811432</v>
      </c>
    </row>
    <row r="2172" spans="1:44" x14ac:dyDescent="0.25">
      <c r="A2172" s="1">
        <v>43409</v>
      </c>
      <c r="B2172">
        <v>8.4039999999999999</v>
      </c>
      <c r="G2172">
        <f t="shared" si="633"/>
        <v>7238.5547256269956</v>
      </c>
      <c r="H2172">
        <f t="shared" si="634"/>
        <v>7148.6302209616779</v>
      </c>
      <c r="I2172" s="5">
        <f t="shared" si="623"/>
        <v>0</v>
      </c>
      <c r="J2172" s="6">
        <f>+H2172+SUM($D$16:$E$16)-SUM($F$27:F2172)</f>
        <v>8261.9163262248439</v>
      </c>
      <c r="K2172" s="10">
        <f t="shared" si="635"/>
        <v>-6.3428472013318249E-3</v>
      </c>
      <c r="L2172" s="10">
        <f>+H2172/SUM(F$27:F2172)-1</f>
        <v>5.0232216530979201E-2</v>
      </c>
      <c r="M2172">
        <v>7.5679999999999996</v>
      </c>
      <c r="R2172">
        <f t="shared" si="636"/>
        <v>6585.4388633989538</v>
      </c>
      <c r="S2172">
        <f t="shared" si="637"/>
        <v>6319.837041370256</v>
      </c>
      <c r="T2172" s="5">
        <f t="shared" si="624"/>
        <v>0</v>
      </c>
      <c r="U2172" s="6">
        <f>+S2172+SUM($D$17:$E$17)-SUM($Q$27:Q2172)</f>
        <v>7247.6954624228902</v>
      </c>
      <c r="V2172" s="10">
        <f t="shared" si="625"/>
        <v>-2.6430372255724643E-3</v>
      </c>
      <c r="W2172" s="10">
        <f>+S2172/SUM(Q$27:Q2172)-1</f>
        <v>0.1141888744150652</v>
      </c>
      <c r="X2172">
        <v>5.4580000000000002</v>
      </c>
      <c r="AC2172">
        <f t="shared" si="638"/>
        <v>14636.614164377865</v>
      </c>
      <c r="AD2172">
        <f t="shared" si="639"/>
        <v>14404.003415365347</v>
      </c>
      <c r="AE2172" s="5">
        <f t="shared" si="626"/>
        <v>0</v>
      </c>
      <c r="AF2172" s="6">
        <f>+AD2172+SUM($D$18:$E$18)-SUM($AB$27:AB2172)</f>
        <v>16073.932573260083</v>
      </c>
      <c r="AG2172" s="10">
        <f t="shared" si="627"/>
        <v>4.6183482623216587E-3</v>
      </c>
      <c r="AH2172" s="10">
        <f>+AD2172/SUM(AB$27:AB2172)-1</f>
        <v>0.41076429714520124</v>
      </c>
      <c r="AI2172" s="6">
        <f t="shared" si="628"/>
        <v>0</v>
      </c>
      <c r="AL2172" s="6">
        <f t="shared" si="629"/>
        <v>0</v>
      </c>
      <c r="AM2172" s="6">
        <f t="shared" si="630"/>
        <v>28460.607753403812</v>
      </c>
      <c r="AN2172" s="6">
        <f t="shared" si="631"/>
        <v>27872.470677697282</v>
      </c>
      <c r="AO2172" s="5">
        <f t="shared" si="632"/>
        <v>0</v>
      </c>
      <c r="AP2172" s="6">
        <f>+AN2172+SUM($D$16:$E$18)-SUM($AL$27:AL2172)</f>
        <v>31583.544361907818</v>
      </c>
      <c r="AQ2172" s="10">
        <f t="shared" si="640"/>
        <v>6.1696468651062375E-5</v>
      </c>
      <c r="AR2172" s="10">
        <f>+AN2172/SUM(AL$27:AL2172)-1</f>
        <v>0.22846142165398686</v>
      </c>
    </row>
    <row r="2173" spans="1:44" x14ac:dyDescent="0.25">
      <c r="A2173" s="1">
        <v>43410</v>
      </c>
      <c r="B2173">
        <v>8.4030000000000005</v>
      </c>
      <c r="G2173">
        <f t="shared" si="633"/>
        <v>7237.6934030751609</v>
      </c>
      <c r="H2173">
        <f t="shared" si="634"/>
        <v>7147.7795986126821</v>
      </c>
      <c r="I2173" s="5">
        <f t="shared" si="623"/>
        <v>0</v>
      </c>
      <c r="J2173" s="6">
        <f>+H2173+SUM($D$16:$E$16)-SUM($F$27:F2173)</f>
        <v>8261.0657038758509</v>
      </c>
      <c r="K2173" s="10">
        <f t="shared" si="635"/>
        <v>-1.0295702781359939E-4</v>
      </c>
      <c r="L2173" s="10">
        <f>+H2173/SUM(F$27:F2173)-1</f>
        <v>5.0107248394790416E-2</v>
      </c>
      <c r="M2173">
        <v>7.5410000000000004</v>
      </c>
      <c r="R2173">
        <f t="shared" si="636"/>
        <v>6561.9443008577582</v>
      </c>
      <c r="S2173">
        <f t="shared" si="637"/>
        <v>6297.2900540397868</v>
      </c>
      <c r="T2173" s="5">
        <f t="shared" si="624"/>
        <v>0</v>
      </c>
      <c r="U2173" s="6">
        <f>+S2173+SUM($D$17:$E$17)-SUM($Q$27:Q2173)</f>
        <v>7225.1484750924201</v>
      </c>
      <c r="V2173" s="10">
        <f t="shared" si="625"/>
        <v>-3.1109181459636481E-3</v>
      </c>
      <c r="W2173" s="10">
        <f>+S2173/SUM(Q$27:Q2173)-1</f>
        <v>0.11021383482611102</v>
      </c>
      <c r="X2173">
        <v>5.4720000000000004</v>
      </c>
      <c r="AC2173">
        <f t="shared" si="638"/>
        <v>14674.157696496095</v>
      </c>
      <c r="AD2173">
        <f t="shared" si="639"/>
        <v>14440.950291110148</v>
      </c>
      <c r="AE2173" s="5">
        <f t="shared" si="626"/>
        <v>0</v>
      </c>
      <c r="AF2173" s="6">
        <f>+AD2173+SUM($D$18:$E$18)-SUM($AB$27:AB2173)</f>
        <v>16110.879449004884</v>
      </c>
      <c r="AG2173" s="10">
        <f t="shared" si="627"/>
        <v>2.2985585871042602E-3</v>
      </c>
      <c r="AH2173" s="10">
        <f>+AD2173/SUM(AB$27:AB2173)-1</f>
        <v>0.41438296701695543</v>
      </c>
      <c r="AI2173" s="6">
        <f t="shared" si="628"/>
        <v>0</v>
      </c>
      <c r="AL2173" s="6">
        <f t="shared" si="629"/>
        <v>0</v>
      </c>
      <c r="AM2173" s="6">
        <f t="shared" si="630"/>
        <v>28473.795400429015</v>
      </c>
      <c r="AN2173" s="6">
        <f t="shared" si="631"/>
        <v>27886.019943762618</v>
      </c>
      <c r="AO2173" s="5">
        <f t="shared" si="632"/>
        <v>0</v>
      </c>
      <c r="AP2173" s="6">
        <f>+AN2173+SUM($D$16:$E$18)-SUM($AL$27:AL2173)</f>
        <v>31597.09362797315</v>
      </c>
      <c r="AQ2173" s="10">
        <f t="shared" si="640"/>
        <v>4.2899764225556858E-4</v>
      </c>
      <c r="AR2173" s="10">
        <f>+AN2173/SUM(AL$27:AL2173)-1</f>
        <v>0.22905859694014885</v>
      </c>
    </row>
    <row r="2174" spans="1:44" x14ac:dyDescent="0.25">
      <c r="A2174" s="1">
        <v>43411</v>
      </c>
      <c r="B2174">
        <v>8.4120000000000008</v>
      </c>
      <c r="G2174">
        <f t="shared" si="633"/>
        <v>7245.4453060416818</v>
      </c>
      <c r="H2174">
        <f t="shared" si="634"/>
        <v>7155.4351997536451</v>
      </c>
      <c r="I2174" s="5">
        <f t="shared" si="623"/>
        <v>0</v>
      </c>
      <c r="J2174" s="6">
        <f>+H2174+SUM($D$16:$E$16)-SUM($F$27:F2174)</f>
        <v>8268.7213050168139</v>
      </c>
      <c r="K2174" s="10">
        <f t="shared" si="635"/>
        <v>9.2670866149524578E-4</v>
      </c>
      <c r="L2174" s="10">
        <f>+H2174/SUM(F$27:F2174)-1</f>
        <v>5.123196162048993E-2</v>
      </c>
      <c r="M2174">
        <v>7.5979999999999999</v>
      </c>
      <c r="R2174">
        <f t="shared" si="636"/>
        <v>6611.5439328891716</v>
      </c>
      <c r="S2174">
        <f t="shared" si="637"/>
        <v>6344.8892495152222</v>
      </c>
      <c r="T2174" s="5">
        <f t="shared" si="624"/>
        <v>0</v>
      </c>
      <c r="U2174" s="6">
        <f>+S2174+SUM($D$17:$E$17)-SUM($Q$27:Q2174)</f>
        <v>7272.7476705678555</v>
      </c>
      <c r="V2174" s="10">
        <f t="shared" si="625"/>
        <v>6.5879885568478347E-3</v>
      </c>
      <c r="W2174" s="10">
        <f>+S2174/SUM(Q$27:Q2174)-1</f>
        <v>0.11860558506945895</v>
      </c>
      <c r="X2174">
        <v>5.532</v>
      </c>
      <c r="AC2174">
        <f t="shared" si="638"/>
        <v>14835.058548431358</v>
      </c>
      <c r="AD2174">
        <f t="shared" si="639"/>
        <v>14599.294044302143</v>
      </c>
      <c r="AE2174" s="5">
        <f t="shared" si="626"/>
        <v>0</v>
      </c>
      <c r="AF2174" s="6">
        <f>+AD2174+SUM($D$18:$E$18)-SUM($AB$27:AB2174)</f>
        <v>16269.223202196879</v>
      </c>
      <c r="AG2174" s="10">
        <f t="shared" si="627"/>
        <v>9.8283742792064643E-3</v>
      </c>
      <c r="AH2174" s="10">
        <f>+AD2174/SUM(AB$27:AB2174)-1</f>
        <v>0.4298915521816149</v>
      </c>
      <c r="AI2174" s="6">
        <f t="shared" si="628"/>
        <v>0</v>
      </c>
      <c r="AL2174" s="6">
        <f t="shared" si="629"/>
        <v>0</v>
      </c>
      <c r="AM2174" s="6">
        <f t="shared" si="630"/>
        <v>28692.047787362211</v>
      </c>
      <c r="AN2174" s="6">
        <f t="shared" si="631"/>
        <v>28099.618493571012</v>
      </c>
      <c r="AO2174" s="5">
        <f t="shared" si="632"/>
        <v>0</v>
      </c>
      <c r="AP2174" s="6">
        <f>+AN2174+SUM($D$16:$E$18)-SUM($AL$27:AL2174)</f>
        <v>31810.692177781548</v>
      </c>
      <c r="AQ2174" s="10">
        <f t="shared" si="640"/>
        <v>6.7600695280181089E-3</v>
      </c>
      <c r="AR2174" s="10">
        <f>+AN2174/SUM(AL$27:AL2174)-1</f>
        <v>0.23847281720052971</v>
      </c>
    </row>
    <row r="2175" spans="1:44" x14ac:dyDescent="0.25">
      <c r="A2175" s="1">
        <v>43412</v>
      </c>
      <c r="B2175">
        <v>8.4130000000000003</v>
      </c>
      <c r="C2175">
        <f>+$C$16</f>
        <v>60</v>
      </c>
      <c r="D2175" s="7">
        <f>+$H$16</f>
        <v>1.0004210526315789</v>
      </c>
      <c r="E2175" s="7">
        <f>+$J$16</f>
        <v>0.46199999999999997</v>
      </c>
      <c r="F2175" s="6">
        <f>+C2175-D2175-E2175</f>
        <v>58.537578947368416</v>
      </c>
      <c r="G2175">
        <f t="shared" si="633"/>
        <v>7304.8442075408848</v>
      </c>
      <c r="H2175">
        <f t="shared" si="634"/>
        <v>7214.8234010500091</v>
      </c>
      <c r="I2175" s="5">
        <f t="shared" si="623"/>
        <v>100860</v>
      </c>
      <c r="J2175" s="6">
        <f>+H2175+SUM($D$16:$E$16)-SUM($F$27:F2175)</f>
        <v>8269.5719273658087</v>
      </c>
      <c r="K2175" s="10">
        <f t="shared" si="635"/>
        <v>1.0287229640670859E-4</v>
      </c>
      <c r="L2175" s="10">
        <f>+H2175/SUM(F$27:F2175)-1</f>
        <v>5.0919027322711141E-2</v>
      </c>
      <c r="M2175">
        <v>7.6079999999999997</v>
      </c>
      <c r="N2175">
        <f>+$C$17</f>
        <v>50</v>
      </c>
      <c r="O2175" s="7">
        <f>+$H$17</f>
        <v>0.83368421052631569</v>
      </c>
      <c r="P2175" s="7">
        <f>+$J$17</f>
        <v>0.38500000000000001</v>
      </c>
      <c r="Q2175" s="6">
        <f>+N2175-O2175-P2175</f>
        <v>48.781315789473688</v>
      </c>
      <c r="R2175">
        <f t="shared" si="636"/>
        <v>6670.2456227192442</v>
      </c>
      <c r="S2175">
        <f t="shared" si="637"/>
        <v>6402.0213013530183</v>
      </c>
      <c r="T2175" s="5">
        <f t="shared" si="624"/>
        <v>84050</v>
      </c>
      <c r="U2175" s="6">
        <f>+S2175+SUM($D$17:$E$17)-SUM($Q$27:Q2175)</f>
        <v>7281.09840661618</v>
      </c>
      <c r="V2175" s="10">
        <f t="shared" si="625"/>
        <v>1.1482229862200821E-3</v>
      </c>
      <c r="W2175" s="10">
        <f>+S2175/SUM(Q$27:Q2175)-1</f>
        <v>0.11905393922417296</v>
      </c>
      <c r="X2175">
        <v>5.5609999999999999</v>
      </c>
      <c r="Y2175">
        <f>+$C$18</f>
        <v>90</v>
      </c>
      <c r="Z2175" s="7">
        <f>+$H$18</f>
        <v>1.5006315789473685</v>
      </c>
      <c r="AA2175" s="7">
        <f>+$J$18</f>
        <v>0.69300000000000006</v>
      </c>
      <c r="AB2175" s="6">
        <f>+Y2175-Z2175-AA2175</f>
        <v>87.806368421052639</v>
      </c>
      <c r="AC2175">
        <f t="shared" si="638"/>
        <v>15000.633661954455</v>
      </c>
      <c r="AD2175">
        <f t="shared" si="639"/>
        <v>14763.633226765995</v>
      </c>
      <c r="AE2175" s="5">
        <f t="shared" si="626"/>
        <v>151290</v>
      </c>
      <c r="AF2175" s="6">
        <f>+AD2175+SUM($D$18:$E$18)-SUM($AB$27:AB2175)</f>
        <v>16345.75601623968</v>
      </c>
      <c r="AG2175" s="10">
        <f t="shared" si="627"/>
        <v>4.7041467863362385E-3</v>
      </c>
      <c r="AH2175" s="10">
        <f>+AD2175/SUM(AB$27:AB2175)-1</f>
        <v>0.4336579204571267</v>
      </c>
      <c r="AI2175" s="6">
        <f t="shared" si="628"/>
        <v>200</v>
      </c>
      <c r="AL2175" s="6">
        <f t="shared" si="629"/>
        <v>195.12526315789475</v>
      </c>
      <c r="AM2175" s="6">
        <f t="shared" si="630"/>
        <v>28975.723492214584</v>
      </c>
      <c r="AN2175" s="6">
        <f t="shared" si="631"/>
        <v>28380.477929169021</v>
      </c>
      <c r="AO2175" s="5">
        <f t="shared" si="632"/>
        <v>336200</v>
      </c>
      <c r="AP2175" s="6">
        <f>+AN2175+SUM($D$16:$E$18)-SUM($AL$27:AL2175)</f>
        <v>31896.426350221664</v>
      </c>
      <c r="AQ2175" s="10">
        <f t="shared" si="640"/>
        <v>2.6951369671861514E-3</v>
      </c>
      <c r="AR2175" s="10">
        <f>+AN2175/SUM(AL$27:AL2175)-1</f>
        <v>0.24018589240019939</v>
      </c>
    </row>
    <row r="2176" spans="1:44" x14ac:dyDescent="0.25">
      <c r="A2176" s="1">
        <v>43413</v>
      </c>
      <c r="B2176">
        <v>8.3360000000000003</v>
      </c>
      <c r="G2176">
        <f t="shared" si="633"/>
        <v>7237.9866057364579</v>
      </c>
      <c r="H2176">
        <f t="shared" si="634"/>
        <v>7148.7897148642433</v>
      </c>
      <c r="I2176" s="5">
        <f t="shared" si="623"/>
        <v>0</v>
      </c>
      <c r="J2176" s="6">
        <f>+H2176+SUM($D$16:$E$16)-SUM($F$27:F2176)</f>
        <v>8203.5382411800438</v>
      </c>
      <c r="K2176" s="10">
        <f t="shared" si="635"/>
        <v>-7.985139589540946E-3</v>
      </c>
      <c r="L2176" s="10">
        <f>+H2176/SUM(F$27:F2176)-1</f>
        <v>4.1300488739108632E-2</v>
      </c>
      <c r="M2176">
        <v>7.5869999999999997</v>
      </c>
      <c r="R2176">
        <f t="shared" si="636"/>
        <v>6651.8340614577955</v>
      </c>
      <c r="S2176">
        <f t="shared" si="637"/>
        <v>6384.3501069092208</v>
      </c>
      <c r="T2176" s="5">
        <f t="shared" si="624"/>
        <v>0</v>
      </c>
      <c r="U2176" s="6">
        <f>+S2176+SUM($D$17:$E$17)-SUM($Q$27:Q2176)</f>
        <v>7263.4272121723807</v>
      </c>
      <c r="V2176" s="10">
        <f t="shared" si="625"/>
        <v>-2.4269956889666489E-3</v>
      </c>
      <c r="W2176" s="10">
        <f>+S2176/SUM(Q$27:Q2176)-1</f>
        <v>0.11596506794082551</v>
      </c>
      <c r="X2176">
        <v>5.5860000000000003</v>
      </c>
      <c r="AC2176">
        <f t="shared" si="638"/>
        <v>15068.070425405069</v>
      </c>
      <c r="AD2176">
        <f t="shared" si="639"/>
        <v>14830.004532406914</v>
      </c>
      <c r="AE2176" s="5">
        <f t="shared" si="626"/>
        <v>0</v>
      </c>
      <c r="AF2176" s="6">
        <f>+AD2176+SUM($D$18:$E$18)-SUM($AB$27:AB2176)</f>
        <v>16412.127321880598</v>
      </c>
      <c r="AG2176" s="10">
        <f t="shared" si="627"/>
        <v>4.0604610502552596E-3</v>
      </c>
      <c r="AH2176" s="10">
        <f>+AD2176/SUM(AB$27:AB2176)-1</f>
        <v>0.44010306485767137</v>
      </c>
      <c r="AI2176" s="6">
        <f t="shared" si="628"/>
        <v>0</v>
      </c>
      <c r="AL2176" s="6">
        <f t="shared" si="629"/>
        <v>0</v>
      </c>
      <c r="AM2176" s="6">
        <f t="shared" si="630"/>
        <v>28957.891092599322</v>
      </c>
      <c r="AN2176" s="6">
        <f t="shared" si="631"/>
        <v>28363.144354180378</v>
      </c>
      <c r="AO2176" s="5">
        <f t="shared" si="632"/>
        <v>0</v>
      </c>
      <c r="AP2176" s="6">
        <f>+AN2176+SUM($D$16:$E$18)-SUM($AL$27:AL2176)</f>
        <v>31879.092775233017</v>
      </c>
      <c r="AQ2176" s="10">
        <f t="shared" si="640"/>
        <v>-5.4343313568494533E-4</v>
      </c>
      <c r="AR2176" s="10">
        <f>+AN2176/SUM(AL$27:AL2176)-1</f>
        <v>0.23942844021002041</v>
      </c>
    </row>
    <row r="2177" spans="1:44" x14ac:dyDescent="0.25">
      <c r="A2177" s="1">
        <v>43416</v>
      </c>
      <c r="B2177">
        <v>8.3490000000000002</v>
      </c>
      <c r="G2177">
        <f t="shared" si="633"/>
        <v>7249.2742527943483</v>
      </c>
      <c r="H2177">
        <f t="shared" si="634"/>
        <v>7159.9382592852171</v>
      </c>
      <c r="I2177" s="5">
        <f t="shared" si="623"/>
        <v>0</v>
      </c>
      <c r="J2177" s="6">
        <f>+H2177+SUM($D$16:$E$16)-SUM($F$27:F2177)</f>
        <v>8214.6867856010158</v>
      </c>
      <c r="K2177" s="10">
        <f t="shared" si="635"/>
        <v>1.3589921925405424E-3</v>
      </c>
      <c r="L2177" s="10">
        <f>+H2177/SUM(F$27:F2177)-1</f>
        <v>4.2924397850625962E-2</v>
      </c>
      <c r="M2177">
        <v>7.5149999999999997</v>
      </c>
      <c r="R2177">
        <f t="shared" si="636"/>
        <v>6588.7087085613994</v>
      </c>
      <c r="S2177">
        <f t="shared" si="637"/>
        <v>6323.7631545304857</v>
      </c>
      <c r="T2177" s="5">
        <f t="shared" si="624"/>
        <v>0</v>
      </c>
      <c r="U2177" s="6">
        <f>+S2177+SUM($D$17:$E$17)-SUM($Q$27:Q2177)</f>
        <v>7202.8402597936474</v>
      </c>
      <c r="V2177" s="10">
        <f t="shared" si="625"/>
        <v>-8.3413725516789938E-3</v>
      </c>
      <c r="W2177" s="10">
        <f>+S2177/SUM(Q$27:Q2177)-1</f>
        <v>0.10537465211220565</v>
      </c>
      <c r="X2177">
        <v>5.5819999999999999</v>
      </c>
      <c r="AC2177">
        <f t="shared" si="638"/>
        <v>15057.280543252969</v>
      </c>
      <c r="AD2177">
        <f t="shared" si="639"/>
        <v>14819.385123504366</v>
      </c>
      <c r="AE2177" s="5">
        <f t="shared" si="626"/>
        <v>0</v>
      </c>
      <c r="AF2177" s="6">
        <f>+AD2177+SUM($D$18:$E$18)-SUM($AB$27:AB2177)</f>
        <v>16401.50791297805</v>
      </c>
      <c r="AG2177" s="10">
        <f t="shared" si="627"/>
        <v>-6.4704646108804109E-4</v>
      </c>
      <c r="AH2177" s="10">
        <f>+AD2177/SUM(AB$27:AB2177)-1</f>
        <v>0.43907184175358394</v>
      </c>
      <c r="AI2177" s="6">
        <f t="shared" si="628"/>
        <v>0</v>
      </c>
      <c r="AL2177" s="6">
        <f t="shared" si="629"/>
        <v>0</v>
      </c>
      <c r="AM2177" s="6">
        <f t="shared" si="630"/>
        <v>28895.263504608716</v>
      </c>
      <c r="AN2177" s="6">
        <f t="shared" si="631"/>
        <v>28303.086537320069</v>
      </c>
      <c r="AO2177" s="5">
        <f t="shared" si="632"/>
        <v>0</v>
      </c>
      <c r="AP2177" s="6">
        <f>+AN2177+SUM($D$16:$E$18)-SUM($AL$27:AL2177)</f>
        <v>31819.034958372707</v>
      </c>
      <c r="AQ2177" s="10">
        <f t="shared" si="640"/>
        <v>-1.8839249060114138E-3</v>
      </c>
      <c r="AR2177" s="10">
        <f>+AN2177/SUM(AL$27:AL2177)-1</f>
        <v>0.23680400036145954</v>
      </c>
    </row>
    <row r="2178" spans="1:44" x14ac:dyDescent="0.25">
      <c r="A2178" s="1">
        <v>43417</v>
      </c>
      <c r="B2178">
        <v>8.3290000000000006</v>
      </c>
      <c r="G2178">
        <f t="shared" si="633"/>
        <v>7231.9086419360565</v>
      </c>
      <c r="H2178">
        <f t="shared" si="634"/>
        <v>7142.78665248372</v>
      </c>
      <c r="I2178" s="5">
        <f t="shared" si="623"/>
        <v>0</v>
      </c>
      <c r="J2178" s="6">
        <f>+H2178+SUM($D$16:$E$16)-SUM($F$27:F2178)</f>
        <v>8197.5351787995187</v>
      </c>
      <c r="K2178" s="10">
        <f t="shared" si="635"/>
        <v>-2.0879197526509907E-3</v>
      </c>
      <c r="L2178" s="10">
        <f>+H2178/SUM(F$27:F2178)-1</f>
        <v>4.0426076140599454E-2</v>
      </c>
      <c r="M2178">
        <v>7.5359999999999996</v>
      </c>
      <c r="R2178">
        <f t="shared" si="636"/>
        <v>6607.120269822849</v>
      </c>
      <c r="S2178">
        <f t="shared" si="637"/>
        <v>6341.4343489742841</v>
      </c>
      <c r="T2178" s="5">
        <f t="shared" si="624"/>
        <v>0</v>
      </c>
      <c r="U2178" s="6">
        <f>+S2178+SUM($D$17:$E$17)-SUM($Q$27:Q2178)</f>
        <v>7220.5114542374449</v>
      </c>
      <c r="V2178" s="10">
        <f t="shared" si="625"/>
        <v>2.4533647570166295E-3</v>
      </c>
      <c r="W2178" s="10">
        <f>+S2178/SUM(Q$27:Q2178)-1</f>
        <v>0.1084635233955531</v>
      </c>
      <c r="X2178">
        <v>5.5540000000000003</v>
      </c>
      <c r="AC2178">
        <f t="shared" si="638"/>
        <v>14981.751368188285</v>
      </c>
      <c r="AD2178">
        <f t="shared" si="639"/>
        <v>14745.049261186537</v>
      </c>
      <c r="AE2178" s="5">
        <f t="shared" si="626"/>
        <v>0</v>
      </c>
      <c r="AF2178" s="6">
        <f>+AD2178+SUM($D$18:$E$18)-SUM($AB$27:AB2178)</f>
        <v>16327.172050660221</v>
      </c>
      <c r="AG2178" s="10">
        <f t="shared" si="627"/>
        <v>-4.5322578089913579E-3</v>
      </c>
      <c r="AH2178" s="10">
        <f>+AD2178/SUM(AB$27:AB2178)-1</f>
        <v>0.43185328002497414</v>
      </c>
      <c r="AI2178" s="6">
        <f t="shared" si="628"/>
        <v>0</v>
      </c>
      <c r="AL2178" s="6">
        <f t="shared" si="629"/>
        <v>0</v>
      </c>
      <c r="AM2178" s="6">
        <f t="shared" si="630"/>
        <v>28820.78027994719</v>
      </c>
      <c r="AN2178" s="6">
        <f t="shared" si="631"/>
        <v>28229.270262644543</v>
      </c>
      <c r="AO2178" s="5">
        <f t="shared" si="632"/>
        <v>0</v>
      </c>
      <c r="AP2178" s="6">
        <f>+AN2178+SUM($D$16:$E$18)-SUM($AL$27:AL2178)</f>
        <v>31745.218683697181</v>
      </c>
      <c r="AQ2178" s="10">
        <f t="shared" si="640"/>
        <v>-2.3198778583981561E-3</v>
      </c>
      <c r="AR2178" s="10">
        <f>+AN2178/SUM(AL$27:AL2178)-1</f>
        <v>0.23357833577925624</v>
      </c>
    </row>
    <row r="2179" spans="1:44" x14ac:dyDescent="0.25">
      <c r="A2179" s="1">
        <v>43418</v>
      </c>
      <c r="B2179">
        <v>8.3040000000000003</v>
      </c>
      <c r="G2179">
        <f t="shared" si="633"/>
        <v>7210.2016283631901</v>
      </c>
      <c r="H2179">
        <f t="shared" si="634"/>
        <v>7121.3471439818477</v>
      </c>
      <c r="I2179" s="5">
        <f t="shared" si="623"/>
        <v>0</v>
      </c>
      <c r="J2179" s="6">
        <f>+H2179+SUM($D$16:$E$16)-SUM($F$27:F2179)</f>
        <v>8176.0956702976473</v>
      </c>
      <c r="K2179" s="10">
        <f t="shared" si="635"/>
        <v>-2.6153603533557446E-3</v>
      </c>
      <c r="L2179" s="10">
        <f>+H2179/SUM(F$27:F2179)-1</f>
        <v>3.7303174003066042E-2</v>
      </c>
      <c r="M2179">
        <v>7.51</v>
      </c>
      <c r="R2179">
        <f t="shared" si="636"/>
        <v>6584.3250034991506</v>
      </c>
      <c r="S2179">
        <f t="shared" si="637"/>
        <v>6319.5557272819633</v>
      </c>
      <c r="T2179" s="5">
        <f t="shared" si="624"/>
        <v>0</v>
      </c>
      <c r="U2179" s="6">
        <f>+S2179+SUM($D$17:$E$17)-SUM($Q$27:Q2179)</f>
        <v>7198.632832545125</v>
      </c>
      <c r="V2179" s="10">
        <f t="shared" si="625"/>
        <v>-3.0300653673889233E-3</v>
      </c>
      <c r="W2179" s="10">
        <f>+S2179/SUM(Q$27:Q2179)-1</f>
        <v>0.10463920656855152</v>
      </c>
      <c r="X2179">
        <v>5.5140000000000002</v>
      </c>
      <c r="AC2179">
        <f t="shared" si="638"/>
        <v>14873.852546667302</v>
      </c>
      <c r="AD2179">
        <f t="shared" si="639"/>
        <v>14638.855172161067</v>
      </c>
      <c r="AE2179" s="5">
        <f t="shared" si="626"/>
        <v>0</v>
      </c>
      <c r="AF2179" s="6">
        <f>+AD2179+SUM($D$18:$E$18)-SUM($AB$27:AB2179)</f>
        <v>16220.977961634751</v>
      </c>
      <c r="AG2179" s="10">
        <f t="shared" si="627"/>
        <v>-6.5041324177861348E-3</v>
      </c>
      <c r="AH2179" s="10">
        <f>+AD2179/SUM(AB$27:AB2179)-1</f>
        <v>0.42154104898410294</v>
      </c>
      <c r="AI2179" s="6">
        <f t="shared" si="628"/>
        <v>0</v>
      </c>
      <c r="AL2179" s="6">
        <f t="shared" si="629"/>
        <v>0</v>
      </c>
      <c r="AM2179" s="6">
        <f t="shared" si="630"/>
        <v>28668.379178529642</v>
      </c>
      <c r="AN2179" s="6">
        <f t="shared" si="631"/>
        <v>28079.758043424878</v>
      </c>
      <c r="AO2179" s="5">
        <f t="shared" si="632"/>
        <v>0</v>
      </c>
      <c r="AP2179" s="6">
        <f>+AN2179+SUM($D$16:$E$18)-SUM($AL$27:AL2179)</f>
        <v>31595.706464477524</v>
      </c>
      <c r="AQ2179" s="10">
        <f t="shared" si="640"/>
        <v>-4.709755529151205E-3</v>
      </c>
      <c r="AR2179" s="10">
        <f>+AN2179/SUM(AL$27:AL2179)-1</f>
        <v>0.22704486775660881</v>
      </c>
    </row>
    <row r="2180" spans="1:44" x14ac:dyDescent="0.25">
      <c r="A2180" s="1">
        <v>43419</v>
      </c>
      <c r="B2180">
        <v>8.3960000000000008</v>
      </c>
      <c r="G2180">
        <f t="shared" si="633"/>
        <v>7290.0834383113379</v>
      </c>
      <c r="H2180">
        <f t="shared" si="634"/>
        <v>7200.2445352687373</v>
      </c>
      <c r="I2180" s="5">
        <f t="shared" si="623"/>
        <v>0</v>
      </c>
      <c r="J2180" s="6">
        <f>+H2180+SUM($D$16:$E$16)-SUM($F$27:F2180)</f>
        <v>8254.9930615845369</v>
      </c>
      <c r="K2180" s="10">
        <f t="shared" si="635"/>
        <v>9.6497637097754385E-3</v>
      </c>
      <c r="L2180" s="10">
        <f>+H2180/SUM(F$27:F2180)-1</f>
        <v>4.8795453869188599E-2</v>
      </c>
      <c r="M2180">
        <v>7.4530000000000003</v>
      </c>
      <c r="R2180">
        <f t="shared" si="636"/>
        <v>6534.3507657895034</v>
      </c>
      <c r="S2180">
        <f t="shared" si="637"/>
        <v>6271.5910566487983</v>
      </c>
      <c r="T2180" s="5">
        <f t="shared" si="624"/>
        <v>0</v>
      </c>
      <c r="U2180" s="6">
        <f>+S2180+SUM($D$17:$E$17)-SUM($Q$27:Q2180)</f>
        <v>7150.668161911959</v>
      </c>
      <c r="V2180" s="10">
        <f t="shared" si="625"/>
        <v>-6.6630250144606995E-3</v>
      </c>
      <c r="W2180" s="10">
        <f>+S2180/SUM(Q$27:Q2180)-1</f>
        <v>9.6255127370894256E-2</v>
      </c>
      <c r="X2180">
        <v>5.51</v>
      </c>
      <c r="AC2180">
        <f t="shared" si="638"/>
        <v>14863.062664515202</v>
      </c>
      <c r="AD2180">
        <f t="shared" si="639"/>
        <v>14628.235763258519</v>
      </c>
      <c r="AE2180" s="5">
        <f t="shared" si="626"/>
        <v>0</v>
      </c>
      <c r="AF2180" s="6">
        <f>+AD2180+SUM($D$18:$E$18)-SUM($AB$27:AB2180)</f>
        <v>16210.358552732203</v>
      </c>
      <c r="AG2180" s="10">
        <f t="shared" si="627"/>
        <v>-6.5467131067342699E-4</v>
      </c>
      <c r="AH2180" s="10">
        <f>+AD2180/SUM(AB$27:AB2180)-1</f>
        <v>0.42050982588001573</v>
      </c>
      <c r="AI2180" s="6">
        <f t="shared" si="628"/>
        <v>0</v>
      </c>
      <c r="AL2180" s="6">
        <f t="shared" si="629"/>
        <v>0</v>
      </c>
      <c r="AM2180" s="6">
        <f t="shared" si="630"/>
        <v>28687.496868616043</v>
      </c>
      <c r="AN2180" s="6">
        <f t="shared" si="631"/>
        <v>28100.071355176056</v>
      </c>
      <c r="AO2180" s="5">
        <f t="shared" si="632"/>
        <v>0</v>
      </c>
      <c r="AP2180" s="6">
        <f>+AN2180+SUM($D$16:$E$18)-SUM($AL$27:AL2180)</f>
        <v>31616.019776228699</v>
      </c>
      <c r="AQ2180" s="10">
        <f t="shared" si="640"/>
        <v>6.4291367480628914E-4</v>
      </c>
      <c r="AR2180" s="10">
        <f>+AN2180/SUM(AL$27:AL2180)-1</f>
        <v>0.22793253013934311</v>
      </c>
    </row>
    <row r="2181" spans="1:44" x14ac:dyDescent="0.25">
      <c r="A2181" s="1">
        <v>43420</v>
      </c>
      <c r="B2181">
        <v>8.3569999999999993</v>
      </c>
      <c r="G2181">
        <f t="shared" si="633"/>
        <v>7256.2204971376659</v>
      </c>
      <c r="H2181">
        <f t="shared" si="634"/>
        <v>7166.7989020058158</v>
      </c>
      <c r="I2181" s="5">
        <f t="shared" si="623"/>
        <v>0</v>
      </c>
      <c r="J2181" s="6">
        <f>+H2181+SUM($D$16:$E$16)-SUM($F$27:F2181)</f>
        <v>8221.5474283216154</v>
      </c>
      <c r="K2181" s="10">
        <f t="shared" si="635"/>
        <v>-4.0515640671540121E-3</v>
      </c>
      <c r="L2181" s="10">
        <f>+H2181/SUM(F$27:F2181)-1</f>
        <v>4.3923726534636609E-2</v>
      </c>
      <c r="M2181">
        <v>7.4509999999999996</v>
      </c>
      <c r="R2181">
        <f t="shared" si="636"/>
        <v>6532.5972837646023</v>
      </c>
      <c r="S2181">
        <f t="shared" si="637"/>
        <v>6269.9080857493882</v>
      </c>
      <c r="T2181" s="5">
        <f t="shared" si="624"/>
        <v>0</v>
      </c>
      <c r="U2181" s="6">
        <f>+S2181+SUM($D$17:$E$17)-SUM($Q$27:Q2181)</f>
        <v>7148.985191012549</v>
      </c>
      <c r="V2181" s="10">
        <f t="shared" si="625"/>
        <v>-2.3535855129941385E-4</v>
      </c>
      <c r="W2181" s="10">
        <f>+S2181/SUM(Q$27:Q2181)-1</f>
        <v>9.596094915343234E-2</v>
      </c>
      <c r="X2181">
        <v>5.5129999999999999</v>
      </c>
      <c r="AC2181">
        <f t="shared" si="638"/>
        <v>14871.155076129275</v>
      </c>
      <c r="AD2181">
        <f t="shared" si="639"/>
        <v>14636.200319935428</v>
      </c>
      <c r="AE2181" s="5">
        <f t="shared" si="626"/>
        <v>0</v>
      </c>
      <c r="AF2181" s="6">
        <f>+AD2181+SUM($D$18:$E$18)-SUM($AB$27:AB2181)</f>
        <v>16218.323109409113</v>
      </c>
      <c r="AG2181" s="10">
        <f t="shared" si="627"/>
        <v>4.9132513947802714E-4</v>
      </c>
      <c r="AH2181" s="10">
        <f>+AD2181/SUM(AB$27:AB2181)-1</f>
        <v>0.42128324320808086</v>
      </c>
      <c r="AI2181" s="6">
        <f t="shared" si="628"/>
        <v>0</v>
      </c>
      <c r="AL2181" s="6">
        <f t="shared" si="629"/>
        <v>0</v>
      </c>
      <c r="AM2181" s="6">
        <f t="shared" si="630"/>
        <v>28659.972857031542</v>
      </c>
      <c r="AN2181" s="6">
        <f t="shared" si="631"/>
        <v>28072.907307690632</v>
      </c>
      <c r="AO2181" s="5">
        <f t="shared" si="632"/>
        <v>0</v>
      </c>
      <c r="AP2181" s="6">
        <f>+AN2181+SUM($D$16:$E$18)-SUM($AL$27:AL2181)</f>
        <v>31588.855728743278</v>
      </c>
      <c r="AQ2181" s="10">
        <f t="shared" si="640"/>
        <v>-8.5918618718239248E-4</v>
      </c>
      <c r="AR2181" s="10">
        <f>+AN2181/SUM(AL$27:AL2181)-1</f>
        <v>0.22674550050030762</v>
      </c>
    </row>
    <row r="2182" spans="1:44" x14ac:dyDescent="0.25">
      <c r="A2182" s="1">
        <v>43423</v>
      </c>
      <c r="B2182">
        <v>8.3330000000000002</v>
      </c>
      <c r="G2182">
        <f t="shared" si="633"/>
        <v>7235.3817641077158</v>
      </c>
      <c r="H2182">
        <f t="shared" si="634"/>
        <v>7146.2169738440198</v>
      </c>
      <c r="I2182" s="5">
        <f t="shared" si="623"/>
        <v>0</v>
      </c>
      <c r="J2182" s="6">
        <f>+H2182+SUM($D$16:$E$16)-SUM($F$27:F2182)</f>
        <v>8200.9655001598203</v>
      </c>
      <c r="K2182" s="10">
        <f t="shared" si="635"/>
        <v>-2.503412933056226E-3</v>
      </c>
      <c r="L2182" s="10">
        <f>+H2182/SUM(F$27:F2182)-1</f>
        <v>4.0925740482604667E-2</v>
      </c>
      <c r="M2182">
        <v>7.3979999999999997</v>
      </c>
      <c r="R2182">
        <f t="shared" si="636"/>
        <v>6486.1300101047545</v>
      </c>
      <c r="S2182">
        <f t="shared" si="637"/>
        <v>6225.3093569150415</v>
      </c>
      <c r="T2182" s="5">
        <f t="shared" si="624"/>
        <v>0</v>
      </c>
      <c r="U2182" s="6">
        <f>+S2182+SUM($D$17:$E$17)-SUM($Q$27:Q2182)</f>
        <v>7104.3864621782013</v>
      </c>
      <c r="V2182" s="10">
        <f t="shared" si="625"/>
        <v>-6.23846988666521E-3</v>
      </c>
      <c r="W2182" s="10">
        <f>+S2182/SUM(Q$27:Q2182)-1</f>
        <v>8.8165226390698237E-2</v>
      </c>
      <c r="X2182">
        <v>5.4690000000000003</v>
      </c>
      <c r="AC2182">
        <f t="shared" si="638"/>
        <v>14752.466372456196</v>
      </c>
      <c r="AD2182">
        <f t="shared" si="639"/>
        <v>14519.386822007413</v>
      </c>
      <c r="AE2182" s="5">
        <f t="shared" si="626"/>
        <v>0</v>
      </c>
      <c r="AF2182" s="6">
        <f>+AD2182+SUM($D$18:$E$18)-SUM($AB$27:AB2182)</f>
        <v>16101.509611481099</v>
      </c>
      <c r="AG2182" s="10">
        <f t="shared" si="627"/>
        <v>-7.202563245286786E-3</v>
      </c>
      <c r="AH2182" s="10">
        <f>+AD2182/SUM(AB$27:AB2182)-1</f>
        <v>0.40993978906312267</v>
      </c>
      <c r="AI2182" s="6">
        <f t="shared" si="628"/>
        <v>0</v>
      </c>
      <c r="AL2182" s="6">
        <f t="shared" si="629"/>
        <v>0</v>
      </c>
      <c r="AM2182" s="6">
        <f t="shared" si="630"/>
        <v>28473.978146668669</v>
      </c>
      <c r="AN2182" s="6">
        <f t="shared" si="631"/>
        <v>27890.913152766472</v>
      </c>
      <c r="AO2182" s="5">
        <f t="shared" si="632"/>
        <v>0</v>
      </c>
      <c r="AP2182" s="6">
        <f>+AN2182+SUM($D$16:$E$18)-SUM($AL$27:AL2182)</f>
        <v>31406.861573819115</v>
      </c>
      <c r="AQ2182" s="10">
        <f t="shared" si="640"/>
        <v>-5.7613405337301193E-3</v>
      </c>
      <c r="AR2182" s="10">
        <f>+AN2182/SUM(AL$27:AL2182)-1</f>
        <v>0.21879261880467338</v>
      </c>
    </row>
    <row r="2183" spans="1:44" x14ac:dyDescent="0.25">
      <c r="A2183" s="1">
        <v>43424</v>
      </c>
      <c r="B2183">
        <v>8.2129999999999992</v>
      </c>
      <c r="G2183">
        <f t="shared" si="633"/>
        <v>7131.1880989579577</v>
      </c>
      <c r="H2183">
        <f t="shared" si="634"/>
        <v>7043.3073330350326</v>
      </c>
      <c r="I2183" s="5">
        <f t="shared" si="623"/>
        <v>0</v>
      </c>
      <c r="J2183" s="6">
        <f>+H2183+SUM($D$16:$E$16)-SUM($F$27:F2183)</f>
        <v>8098.0558593508322</v>
      </c>
      <c r="K2183" s="10">
        <f t="shared" si="635"/>
        <v>-1.254847868912301E-2</v>
      </c>
      <c r="L2183" s="10">
        <f>+H2183/SUM(F$27:F2183)-1</f>
        <v>2.5935810222444733E-2</v>
      </c>
      <c r="M2183">
        <v>7.3010000000000002</v>
      </c>
      <c r="R2183">
        <f t="shared" si="636"/>
        <v>6401.0861318971092</v>
      </c>
      <c r="S2183">
        <f t="shared" si="637"/>
        <v>6143.6852682936897</v>
      </c>
      <c r="T2183" s="5">
        <f t="shared" si="624"/>
        <v>0</v>
      </c>
      <c r="U2183" s="6">
        <f>+S2183+SUM($D$17:$E$17)-SUM($Q$27:Q2183)</f>
        <v>7022.7623735568504</v>
      </c>
      <c r="V2183" s="10">
        <f t="shared" si="625"/>
        <v>-1.1489252316986831E-2</v>
      </c>
      <c r="W2183" s="10">
        <f>+S2183/SUM(Q$27:Q2183)-1</f>
        <v>7.3897582843807541E-2</v>
      </c>
      <c r="X2183">
        <v>5.4349999999999996</v>
      </c>
      <c r="AC2183">
        <f t="shared" si="638"/>
        <v>14660.752374163361</v>
      </c>
      <c r="AD2183">
        <f t="shared" si="639"/>
        <v>14429.121846335762</v>
      </c>
      <c r="AE2183" s="5">
        <f t="shared" si="626"/>
        <v>0</v>
      </c>
      <c r="AF2183" s="6">
        <f>+AD2183+SUM($D$18:$E$18)-SUM($AB$27:AB2183)</f>
        <v>16011.244635809446</v>
      </c>
      <c r="AG2183" s="10">
        <f t="shared" si="627"/>
        <v>-5.6059945837183545E-3</v>
      </c>
      <c r="AH2183" s="10">
        <f>+AD2183/SUM(AB$27:AB2183)-1</f>
        <v>0.40117439267838195</v>
      </c>
      <c r="AI2183" s="6">
        <f t="shared" si="628"/>
        <v>0</v>
      </c>
      <c r="AL2183" s="6">
        <f t="shared" si="629"/>
        <v>0</v>
      </c>
      <c r="AM2183" s="6">
        <f t="shared" si="630"/>
        <v>28193.026605018429</v>
      </c>
      <c r="AN2183" s="6">
        <f t="shared" si="631"/>
        <v>27616.114447664484</v>
      </c>
      <c r="AO2183" s="5">
        <f t="shared" si="632"/>
        <v>0</v>
      </c>
      <c r="AP2183" s="6">
        <f>+AN2183+SUM($D$16:$E$18)-SUM($AL$27:AL2183)</f>
        <v>31132.062868717127</v>
      </c>
      <c r="AQ2183" s="10">
        <f t="shared" si="640"/>
        <v>-8.7496391339866308E-3</v>
      </c>
      <c r="AR2183" s="10">
        <f>+AN2183/SUM(AL$27:AL2183)-1</f>
        <v>0.20678431231427918</v>
      </c>
    </row>
    <row r="2184" spans="1:44" x14ac:dyDescent="0.25">
      <c r="A2184" s="1">
        <v>43425</v>
      </c>
      <c r="B2184">
        <v>8.24</v>
      </c>
      <c r="G2184">
        <f t="shared" si="633"/>
        <v>7154.6316736166536</v>
      </c>
      <c r="H2184">
        <f t="shared" si="634"/>
        <v>7066.4620022170557</v>
      </c>
      <c r="I2184" s="5">
        <f t="shared" si="623"/>
        <v>0</v>
      </c>
      <c r="J2184" s="6">
        <f>+H2184+SUM($D$16:$E$16)-SUM($F$27:F2184)</f>
        <v>8121.2105285328562</v>
      </c>
      <c r="K2184" s="10">
        <f t="shared" si="635"/>
        <v>2.8592874122110867E-3</v>
      </c>
      <c r="L2184" s="10">
        <f>+H2184/SUM(F$27:F2184)-1</f>
        <v>2.9308544530980862E-2</v>
      </c>
      <c r="M2184">
        <v>7.3719999999999999</v>
      </c>
      <c r="R2184">
        <f t="shared" si="636"/>
        <v>6463.3347437810553</v>
      </c>
      <c r="S2184">
        <f t="shared" si="637"/>
        <v>6203.4307352227197</v>
      </c>
      <c r="T2184" s="5">
        <f t="shared" si="624"/>
        <v>0</v>
      </c>
      <c r="U2184" s="6">
        <f>+S2184+SUM($D$17:$E$17)-SUM($Q$27:Q2184)</f>
        <v>7082.5078404858796</v>
      </c>
      <c r="V2184" s="10">
        <f t="shared" si="625"/>
        <v>8.5074026075540043E-3</v>
      </c>
      <c r="W2184" s="10">
        <f>+S2184/SUM(Q$27:Q2184)-1</f>
        <v>8.4340909563696442E-2</v>
      </c>
      <c r="X2184">
        <v>5.4249999999999998</v>
      </c>
      <c r="AC2184">
        <f t="shared" si="638"/>
        <v>14633.777668783117</v>
      </c>
      <c r="AD2184">
        <f t="shared" si="639"/>
        <v>14402.573324079394</v>
      </c>
      <c r="AE2184" s="5">
        <f t="shared" si="626"/>
        <v>0</v>
      </c>
      <c r="AF2184" s="6">
        <f>+AD2184+SUM($D$18:$E$18)-SUM($AB$27:AB2184)</f>
        <v>15984.696113553076</v>
      </c>
      <c r="AG2184" s="10">
        <f t="shared" si="627"/>
        <v>-1.6581173331767785E-3</v>
      </c>
      <c r="AH2184" s="10">
        <f>+AD2184/SUM(AB$27:AB2184)-1</f>
        <v>0.39859633491816426</v>
      </c>
      <c r="AI2184" s="6">
        <f t="shared" si="628"/>
        <v>0</v>
      </c>
      <c r="AL2184" s="6">
        <f t="shared" si="629"/>
        <v>0</v>
      </c>
      <c r="AM2184" s="6">
        <f t="shared" si="630"/>
        <v>28251.744086180828</v>
      </c>
      <c r="AN2184" s="6">
        <f t="shared" si="631"/>
        <v>27672.466061519168</v>
      </c>
      <c r="AO2184" s="5">
        <f t="shared" si="632"/>
        <v>0</v>
      </c>
      <c r="AP2184" s="6">
        <f>+AN2184+SUM($D$16:$E$18)-SUM($AL$27:AL2184)</f>
        <v>31188.41448257181</v>
      </c>
      <c r="AQ2184" s="10">
        <f t="shared" si="640"/>
        <v>1.8100828747622533E-3</v>
      </c>
      <c r="AR2184" s="10">
        <f>+AN2184/SUM(AL$27:AL2184)-1</f>
        <v>0.20924679644477862</v>
      </c>
    </row>
    <row r="2185" spans="1:44" x14ac:dyDescent="0.25">
      <c r="A2185" s="1">
        <v>43426</v>
      </c>
      <c r="B2185">
        <v>8.2330000000000005</v>
      </c>
      <c r="G2185">
        <f t="shared" si="633"/>
        <v>7148.5537098162513</v>
      </c>
      <c r="H2185">
        <f t="shared" si="634"/>
        <v>7060.4589398365315</v>
      </c>
      <c r="I2185" s="5">
        <f t="shared" si="623"/>
        <v>0</v>
      </c>
      <c r="J2185" s="6">
        <f>+H2185+SUM($D$16:$E$16)-SUM($F$27:F2185)</f>
        <v>8115.2074661523311</v>
      </c>
      <c r="K2185" s="10">
        <f t="shared" si="635"/>
        <v>-7.3918319928223397E-4</v>
      </c>
      <c r="L2185" s="10">
        <f>+H2185/SUM(F$27:F2185)-1</f>
        <v>2.8434131932471463E-2</v>
      </c>
      <c r="M2185">
        <v>7.32</v>
      </c>
      <c r="R2185">
        <f t="shared" si="636"/>
        <v>6417.7442111336586</v>
      </c>
      <c r="S2185">
        <f t="shared" si="637"/>
        <v>6159.673491838078</v>
      </c>
      <c r="T2185" s="5">
        <f t="shared" si="624"/>
        <v>0</v>
      </c>
      <c r="U2185" s="6">
        <f>+S2185+SUM($D$17:$E$17)-SUM($Q$27:Q2185)</f>
        <v>7038.7505971012397</v>
      </c>
      <c r="V2185" s="10">
        <f t="shared" si="625"/>
        <v>-6.1782131937093698E-3</v>
      </c>
      <c r="W2185" s="10">
        <f>+S2185/SUM(Q$27:Q2185)-1</f>
        <v>7.6692275909693297E-2</v>
      </c>
      <c r="X2185">
        <v>5.4189999999999996</v>
      </c>
      <c r="AC2185">
        <f t="shared" si="638"/>
        <v>14617.592845554969</v>
      </c>
      <c r="AD2185">
        <f t="shared" si="639"/>
        <v>14386.644210725572</v>
      </c>
      <c r="AE2185" s="5">
        <f t="shared" si="626"/>
        <v>0</v>
      </c>
      <c r="AF2185" s="6">
        <f>+AD2185+SUM($D$18:$E$18)-SUM($AB$27:AB2185)</f>
        <v>15968.767000199256</v>
      </c>
      <c r="AG2185" s="10">
        <f t="shared" si="627"/>
        <v>-9.9652275155326375E-4</v>
      </c>
      <c r="AH2185" s="10">
        <f>+AD2185/SUM(AB$27:AB2185)-1</f>
        <v>0.39704950026203334</v>
      </c>
      <c r="AI2185" s="6">
        <f t="shared" si="628"/>
        <v>0</v>
      </c>
      <c r="AL2185" s="6">
        <f t="shared" si="629"/>
        <v>0</v>
      </c>
      <c r="AM2185" s="6">
        <f t="shared" si="630"/>
        <v>28183.890766504879</v>
      </c>
      <c r="AN2185" s="6">
        <f t="shared" si="631"/>
        <v>27606.776642400182</v>
      </c>
      <c r="AO2185" s="5">
        <f t="shared" si="632"/>
        <v>0</v>
      </c>
      <c r="AP2185" s="6">
        <f>+AN2185+SUM($D$16:$E$18)-SUM($AL$27:AL2185)</f>
        <v>31122.725063452825</v>
      </c>
      <c r="AQ2185" s="10">
        <f t="shared" si="640"/>
        <v>-2.1062122011906714E-3</v>
      </c>
      <c r="AR2185" s="10">
        <f>+AN2185/SUM(AL$27:AL2185)-1</f>
        <v>0.20637626371186779</v>
      </c>
    </row>
    <row r="2186" spans="1:44" x14ac:dyDescent="0.25">
      <c r="A2186" s="1">
        <v>43427</v>
      </c>
      <c r="B2186">
        <v>8.2110000000000003</v>
      </c>
      <c r="G2186">
        <f t="shared" si="633"/>
        <v>7129.4515378721289</v>
      </c>
      <c r="H2186">
        <f t="shared" si="634"/>
        <v>7041.5921723548836</v>
      </c>
      <c r="I2186" s="5">
        <f t="shared" si="623"/>
        <v>0</v>
      </c>
      <c r="J2186" s="6">
        <f>+H2186+SUM($D$16:$E$16)-SUM($F$27:F2186)</f>
        <v>8096.3406986706832</v>
      </c>
      <c r="K2186" s="10">
        <f t="shared" si="635"/>
        <v>-2.324865699409262E-3</v>
      </c>
      <c r="L2186" s="10">
        <f>+H2186/SUM(F$27:F2186)-1</f>
        <v>2.5685978051442238E-2</v>
      </c>
      <c r="M2186">
        <v>7.3330000000000002</v>
      </c>
      <c r="R2186">
        <f t="shared" si="636"/>
        <v>6429.1418442955082</v>
      </c>
      <c r="S2186">
        <f t="shared" si="637"/>
        <v>6170.6128026842389</v>
      </c>
      <c r="T2186" s="5">
        <f t="shared" si="624"/>
        <v>0</v>
      </c>
      <c r="U2186" s="6">
        <f>+S2186+SUM($D$17:$E$17)-SUM($Q$27:Q2186)</f>
        <v>7049.6899079473988</v>
      </c>
      <c r="V2186" s="10">
        <f t="shared" si="625"/>
        <v>1.5541552005926551E-3</v>
      </c>
      <c r="W2186" s="10">
        <f>+S2186/SUM(Q$27:Q2186)-1</f>
        <v>7.8604434323194194E-2</v>
      </c>
      <c r="X2186">
        <v>5.4550000000000001</v>
      </c>
      <c r="AC2186">
        <f t="shared" si="638"/>
        <v>14714.701784923853</v>
      </c>
      <c r="AD2186">
        <f t="shared" si="639"/>
        <v>14482.218890848495</v>
      </c>
      <c r="AE2186" s="5">
        <f t="shared" si="626"/>
        <v>0</v>
      </c>
      <c r="AF2186" s="6">
        <f>+AD2186+SUM($D$18:$E$18)-SUM($AB$27:AB2186)</f>
        <v>16064.341680322181</v>
      </c>
      <c r="AG2186" s="10">
        <f t="shared" si="627"/>
        <v>5.9851007984357274E-3</v>
      </c>
      <c r="AH2186" s="10">
        <f>+AD2186/SUM(AB$27:AB2186)-1</f>
        <v>0.40633050819881755</v>
      </c>
      <c r="AI2186" s="6">
        <f t="shared" si="628"/>
        <v>0</v>
      </c>
      <c r="AL2186" s="6">
        <f t="shared" si="629"/>
        <v>0</v>
      </c>
      <c r="AM2186" s="6">
        <f t="shared" si="630"/>
        <v>28273.295167091492</v>
      </c>
      <c r="AN2186" s="6">
        <f t="shared" si="631"/>
        <v>27694.42386588762</v>
      </c>
      <c r="AO2186" s="5">
        <f t="shared" si="632"/>
        <v>0</v>
      </c>
      <c r="AP2186" s="6">
        <f>+AN2186+SUM($D$16:$E$18)-SUM($AL$27:AL2186)</f>
        <v>31210.372286940263</v>
      </c>
      <c r="AQ2186" s="10">
        <f t="shared" si="640"/>
        <v>2.8161808873978789E-3</v>
      </c>
      <c r="AR2186" s="10">
        <f>+AN2186/SUM(AL$27:AL2186)-1</f>
        <v>0.21020632077956258</v>
      </c>
    </row>
    <row r="2187" spans="1:44" x14ac:dyDescent="0.25">
      <c r="A2187" s="1">
        <v>43430</v>
      </c>
      <c r="B2187">
        <v>8.2569999999999997</v>
      </c>
      <c r="G2187">
        <f t="shared" si="633"/>
        <v>7169.3924428462024</v>
      </c>
      <c r="H2187">
        <f t="shared" si="634"/>
        <v>7081.0408679983284</v>
      </c>
      <c r="I2187" s="5">
        <f t="shared" si="623"/>
        <v>0</v>
      </c>
      <c r="J2187" s="6">
        <f>+H2187+SUM($D$16:$E$16)-SUM($F$27:F2187)</f>
        <v>8135.789394314128</v>
      </c>
      <c r="K2187" s="10">
        <f t="shared" si="635"/>
        <v>4.8724105261432893E-3</v>
      </c>
      <c r="L2187" s="10">
        <f>+H2187/SUM(F$27:F2187)-1</f>
        <v>3.1432117984503405E-2</v>
      </c>
      <c r="M2187">
        <v>7.3879999999999999</v>
      </c>
      <c r="R2187">
        <f t="shared" si="636"/>
        <v>6477.3625999802562</v>
      </c>
      <c r="S2187">
        <f t="shared" si="637"/>
        <v>6216.8945024179948</v>
      </c>
      <c r="T2187" s="5">
        <f t="shared" si="624"/>
        <v>0</v>
      </c>
      <c r="U2187" s="6">
        <f>+S2187+SUM($D$17:$E$17)-SUM($Q$27:Q2187)</f>
        <v>7095.9716076811565</v>
      </c>
      <c r="V2187" s="10">
        <f t="shared" si="625"/>
        <v>6.5650688665870316E-3</v>
      </c>
      <c r="W2187" s="10">
        <f>+S2187/SUM(Q$27:Q2187)-1</f>
        <v>8.6694335303389991E-2</v>
      </c>
      <c r="X2187">
        <v>5.4850000000000003</v>
      </c>
      <c r="AC2187">
        <f t="shared" si="638"/>
        <v>14795.62590106459</v>
      </c>
      <c r="AD2187">
        <f t="shared" si="639"/>
        <v>14561.864457617599</v>
      </c>
      <c r="AE2187" s="5">
        <f t="shared" si="626"/>
        <v>0</v>
      </c>
      <c r="AF2187" s="6">
        <f>+AD2187+SUM($D$18:$E$18)-SUM($AB$27:AB2187)</f>
        <v>16143.987247091285</v>
      </c>
      <c r="AG2187" s="10">
        <f t="shared" si="627"/>
        <v>4.9579104051717948E-3</v>
      </c>
      <c r="AH2187" s="10">
        <f>+AD2187/SUM(AB$27:AB2187)-1</f>
        <v>0.41406468147947106</v>
      </c>
      <c r="AI2187" s="6">
        <f t="shared" si="628"/>
        <v>0</v>
      </c>
      <c r="AL2187" s="6">
        <f t="shared" si="629"/>
        <v>0</v>
      </c>
      <c r="AM2187" s="6">
        <f t="shared" si="630"/>
        <v>28442.380943891047</v>
      </c>
      <c r="AN2187" s="6">
        <f t="shared" si="631"/>
        <v>27859.799828033923</v>
      </c>
      <c r="AO2187" s="5">
        <f t="shared" si="632"/>
        <v>0</v>
      </c>
      <c r="AP2187" s="6">
        <f>+AN2187+SUM($D$16:$E$18)-SUM($AL$27:AL2187)</f>
        <v>31375.748249086566</v>
      </c>
      <c r="AQ2187" s="10">
        <f t="shared" si="640"/>
        <v>5.2987500637891038E-3</v>
      </c>
      <c r="AR2187" s="10">
        <f>+AN2187/SUM(AL$27:AL2187)-1</f>
        <v>0.21743301145432237</v>
      </c>
    </row>
    <row r="2188" spans="1:44" x14ac:dyDescent="0.25">
      <c r="A2188" s="1">
        <v>43431</v>
      </c>
      <c r="B2188">
        <v>8.3070000000000004</v>
      </c>
      <c r="G2188">
        <f t="shared" si="633"/>
        <v>7212.806469991935</v>
      </c>
      <c r="H2188">
        <f t="shared" si="634"/>
        <v>7123.919885002073</v>
      </c>
      <c r="I2188" s="5">
        <f t="shared" si="623"/>
        <v>0</v>
      </c>
      <c r="J2188" s="6">
        <f>+H2188+SUM($D$16:$E$16)-SUM($F$27:F2188)</f>
        <v>8178.6684113178726</v>
      </c>
      <c r="K2188" s="10">
        <f t="shared" si="635"/>
        <v>5.2704187541667835E-3</v>
      </c>
      <c r="L2188" s="10">
        <f>+H2188/SUM(F$27:F2188)-1</f>
        <v>3.7677922259570229E-2</v>
      </c>
      <c r="M2188">
        <v>7.367</v>
      </c>
      <c r="R2188">
        <f t="shared" si="636"/>
        <v>6458.9510387188075</v>
      </c>
      <c r="S2188">
        <f t="shared" si="637"/>
        <v>6199.2233079741973</v>
      </c>
      <c r="T2188" s="5">
        <f t="shared" si="624"/>
        <v>0</v>
      </c>
      <c r="U2188" s="6">
        <f>+S2188+SUM($D$17:$E$17)-SUM($Q$27:Q2188)</f>
        <v>7078.3004132373571</v>
      </c>
      <c r="V2188" s="10">
        <f t="shared" si="625"/>
        <v>-2.4903135780124375E-3</v>
      </c>
      <c r="W2188" s="10">
        <f>+S2188/SUM(Q$27:Q2188)-1</f>
        <v>8.3605464020042541E-2</v>
      </c>
      <c r="X2188">
        <v>5.5369999999999999</v>
      </c>
      <c r="AC2188">
        <f t="shared" si="638"/>
        <v>14935.894369041864</v>
      </c>
      <c r="AD2188">
        <f t="shared" si="639"/>
        <v>14699.916773350707</v>
      </c>
      <c r="AE2188" s="5">
        <f t="shared" si="626"/>
        <v>0</v>
      </c>
      <c r="AF2188" s="6">
        <f>+AD2188+SUM($D$18:$E$18)-SUM($AB$27:AB2188)</f>
        <v>16282.03956282439</v>
      </c>
      <c r="AG2188" s="10">
        <f t="shared" si="627"/>
        <v>8.5513147167517456E-3</v>
      </c>
      <c r="AH2188" s="10">
        <f>+AD2188/SUM(AB$27:AB2188)-1</f>
        <v>0.42747058183260345</v>
      </c>
      <c r="AI2188" s="6">
        <f t="shared" si="628"/>
        <v>0</v>
      </c>
      <c r="AL2188" s="6">
        <f t="shared" si="629"/>
        <v>0</v>
      </c>
      <c r="AM2188" s="6">
        <f t="shared" si="630"/>
        <v>28607.651877752607</v>
      </c>
      <c r="AN2188" s="6">
        <f t="shared" si="631"/>
        <v>28023.059966326975</v>
      </c>
      <c r="AO2188" s="5">
        <f t="shared" si="632"/>
        <v>0</v>
      </c>
      <c r="AP2188" s="6">
        <f>+AN2188+SUM($D$16:$E$18)-SUM($AL$27:AL2188)</f>
        <v>31539.008387379617</v>
      </c>
      <c r="AQ2188" s="10">
        <f t="shared" si="640"/>
        <v>5.2033862904865558E-3</v>
      </c>
      <c r="AR2188" s="10">
        <f>+AN2188/SUM(AL$27:AL2188)-1</f>
        <v>0.22456724368281678</v>
      </c>
    </row>
    <row r="2189" spans="1:44" x14ac:dyDescent="0.25">
      <c r="A2189" s="1">
        <v>43432</v>
      </c>
      <c r="B2189">
        <v>8.4209999999999994</v>
      </c>
      <c r="G2189">
        <f t="shared" si="633"/>
        <v>7311.7904518842042</v>
      </c>
      <c r="H2189">
        <f t="shared" si="634"/>
        <v>7221.6840437706096</v>
      </c>
      <c r="I2189" s="5">
        <f t="shared" si="623"/>
        <v>0</v>
      </c>
      <c r="J2189" s="6">
        <f>+H2189+SUM($D$16:$E$16)-SUM($F$27:F2189)</f>
        <v>8276.4325700864083</v>
      </c>
      <c r="K2189" s="10">
        <f t="shared" si="635"/>
        <v>1.1953554521570542E-2</v>
      </c>
      <c r="L2189" s="10">
        <f>+H2189/SUM(F$27:F2189)-1</f>
        <v>5.1918356006722011E-2</v>
      </c>
      <c r="M2189">
        <v>7.3579999999999997</v>
      </c>
      <c r="R2189">
        <f t="shared" si="636"/>
        <v>6451.0603696067574</v>
      </c>
      <c r="S2189">
        <f t="shared" si="637"/>
        <v>6191.6499389268547</v>
      </c>
      <c r="T2189" s="5">
        <f t="shared" si="624"/>
        <v>0</v>
      </c>
      <c r="U2189" s="6">
        <f>+S2189+SUM($D$17:$E$17)-SUM($Q$27:Q2189)</f>
        <v>7070.7270441900146</v>
      </c>
      <c r="V2189" s="10">
        <f t="shared" si="625"/>
        <v>-1.0699417381578868E-3</v>
      </c>
      <c r="W2189" s="10">
        <f>+S2189/SUM(Q$27:Q2189)-1</f>
        <v>8.2281662041464809E-2</v>
      </c>
      <c r="X2189">
        <v>5.6020000000000003</v>
      </c>
      <c r="AC2189">
        <f t="shared" si="638"/>
        <v>15111.229954013461</v>
      </c>
      <c r="AD2189">
        <f t="shared" si="639"/>
        <v>14872.482168017099</v>
      </c>
      <c r="AE2189" s="5">
        <f t="shared" si="626"/>
        <v>0</v>
      </c>
      <c r="AF2189" s="6">
        <f>+AD2189+SUM($D$18:$E$18)-SUM($AB$27:AB2189)</f>
        <v>16454.604957490785</v>
      </c>
      <c r="AG2189" s="10">
        <f t="shared" si="627"/>
        <v>1.0598512182736775E-2</v>
      </c>
      <c r="AH2189" s="10">
        <f>+AD2189/SUM(AB$27:AB2189)-1</f>
        <v>0.44422795727401954</v>
      </c>
      <c r="AI2189" s="6">
        <f t="shared" si="628"/>
        <v>0</v>
      </c>
      <c r="AL2189" s="6">
        <f t="shared" si="629"/>
        <v>0</v>
      </c>
      <c r="AM2189" s="6">
        <f t="shared" si="630"/>
        <v>28874.080775504422</v>
      </c>
      <c r="AN2189" s="6">
        <f t="shared" si="631"/>
        <v>28285.816150714563</v>
      </c>
      <c r="AO2189" s="5">
        <f t="shared" si="632"/>
        <v>0</v>
      </c>
      <c r="AP2189" s="6">
        <f>+AN2189+SUM($D$16:$E$18)-SUM($AL$27:AL2189)</f>
        <v>31801.764571767206</v>
      </c>
      <c r="AQ2189" s="10">
        <f t="shared" si="640"/>
        <v>8.3311491965845086E-3</v>
      </c>
      <c r="AR2189" s="10">
        <f>+AN2189/SUM(AL$27:AL2189)-1</f>
        <v>0.23604930941235369</v>
      </c>
    </row>
    <row r="2190" spans="1:44" x14ac:dyDescent="0.25">
      <c r="A2190" s="1">
        <v>43433</v>
      </c>
      <c r="B2190">
        <v>8.3770000000000007</v>
      </c>
      <c r="G2190">
        <f t="shared" si="633"/>
        <v>7273.5861079959614</v>
      </c>
      <c r="H2190">
        <f t="shared" si="634"/>
        <v>7183.9505088073156</v>
      </c>
      <c r="I2190" s="5">
        <f t="shared" si="623"/>
        <v>0</v>
      </c>
      <c r="J2190" s="6">
        <f>+H2190+SUM($D$16:$E$16)-SUM($F$27:F2190)</f>
        <v>8238.6990351231161</v>
      </c>
      <c r="K2190" s="10">
        <f t="shared" si="635"/>
        <v>-4.5591545202304795E-3</v>
      </c>
      <c r="L2190" s="10">
        <f>+H2190/SUM(F$27:F2190)-1</f>
        <v>4.6422048244663561E-2</v>
      </c>
      <c r="M2190">
        <v>7.3970000000000002</v>
      </c>
      <c r="R2190">
        <f t="shared" si="636"/>
        <v>6485.2532690923063</v>
      </c>
      <c r="S2190">
        <f t="shared" si="637"/>
        <v>6224.4678714653364</v>
      </c>
      <c r="T2190" s="5">
        <f t="shared" si="624"/>
        <v>0</v>
      </c>
      <c r="U2190" s="6">
        <f>+S2190+SUM($D$17:$E$17)-SUM($Q$27:Q2190)</f>
        <v>7103.5449767284972</v>
      </c>
      <c r="V2190" s="10">
        <f t="shared" si="625"/>
        <v>4.6413802050877528E-3</v>
      </c>
      <c r="W2190" s="10">
        <f>+S2190/SUM(Q$27:Q2190)-1</f>
        <v>8.8018137281967279E-2</v>
      </c>
      <c r="X2190">
        <v>5.57</v>
      </c>
      <c r="AC2190">
        <f t="shared" si="638"/>
        <v>15024.910896796677</v>
      </c>
      <c r="AD2190">
        <f t="shared" si="639"/>
        <v>14787.526896796724</v>
      </c>
      <c r="AE2190" s="5">
        <f t="shared" si="626"/>
        <v>0</v>
      </c>
      <c r="AF2190" s="6">
        <f>+AD2190+SUM($D$18:$E$18)-SUM($AB$27:AB2190)</f>
        <v>16369.649686270408</v>
      </c>
      <c r="AG2190" s="10">
        <f t="shared" si="627"/>
        <v>-5.1630088622517389E-3</v>
      </c>
      <c r="AH2190" s="10">
        <f>+AD2190/SUM(AB$27:AB2190)-1</f>
        <v>0.43597817244132253</v>
      </c>
      <c r="AI2190" s="6">
        <f t="shared" si="628"/>
        <v>0</v>
      </c>
      <c r="AL2190" s="6">
        <f t="shared" si="629"/>
        <v>0</v>
      </c>
      <c r="AM2190" s="6">
        <f t="shared" si="630"/>
        <v>28783.750273884943</v>
      </c>
      <c r="AN2190" s="6">
        <f t="shared" si="631"/>
        <v>28195.945277069375</v>
      </c>
      <c r="AO2190" s="5">
        <f t="shared" si="632"/>
        <v>0</v>
      </c>
      <c r="AP2190" s="6">
        <f>+AN2190+SUM($D$16:$E$18)-SUM($AL$27:AL2190)</f>
        <v>31711.893698122018</v>
      </c>
      <c r="AQ2190" s="10">
        <f t="shared" si="640"/>
        <v>-2.8259712898124345E-3</v>
      </c>
      <c r="AR2190" s="10">
        <f>+AN2190/SUM(AL$27:AL2190)-1</f>
        <v>0.23212208204463236</v>
      </c>
    </row>
    <row r="2191" spans="1:44" x14ac:dyDescent="0.25">
      <c r="A2191" s="1">
        <v>43434</v>
      </c>
      <c r="B2191">
        <v>8.4049999999999994</v>
      </c>
      <c r="G2191">
        <f t="shared" si="633"/>
        <v>7297.8979631975708</v>
      </c>
      <c r="H2191">
        <f t="shared" si="634"/>
        <v>7207.9627583294123</v>
      </c>
      <c r="I2191" s="5">
        <f t="shared" si="623"/>
        <v>0</v>
      </c>
      <c r="J2191" s="6">
        <f>+H2191+SUM($D$16:$E$16)-SUM($F$27:F2191)</f>
        <v>8262.7112846452128</v>
      </c>
      <c r="K2191" s="10">
        <f t="shared" si="635"/>
        <v>2.9145681156366177E-3</v>
      </c>
      <c r="L2191" s="10">
        <f>+H2191/SUM(F$27:F2191)-1</f>
        <v>4.9919698638700716E-2</v>
      </c>
      <c r="M2191">
        <v>7.3650000000000002</v>
      </c>
      <c r="R2191">
        <f t="shared" si="636"/>
        <v>6457.1975566939082</v>
      </c>
      <c r="S2191">
        <f t="shared" si="637"/>
        <v>6197.5403370747881</v>
      </c>
      <c r="T2191" s="5">
        <f t="shared" si="624"/>
        <v>0</v>
      </c>
      <c r="U2191" s="6">
        <f>+S2191+SUM($D$17:$E$17)-SUM($Q$27:Q2191)</f>
        <v>7076.6174423379489</v>
      </c>
      <c r="V2191" s="10">
        <f t="shared" si="625"/>
        <v>-3.7907178005860409E-3</v>
      </c>
      <c r="W2191" s="10">
        <f>+S2191/SUM(Q$27:Q2191)-1</f>
        <v>8.3311285802580848E-2</v>
      </c>
      <c r="X2191">
        <v>5.6420000000000003</v>
      </c>
      <c r="AC2191">
        <f t="shared" si="638"/>
        <v>15219.128775534444</v>
      </c>
      <c r="AD2191">
        <f t="shared" si="639"/>
        <v>14978.676257042571</v>
      </c>
      <c r="AE2191" s="5">
        <f t="shared" si="626"/>
        <v>0</v>
      </c>
      <c r="AF2191" s="6">
        <f>+AD2191+SUM($D$18:$E$18)-SUM($AB$27:AB2191)</f>
        <v>16560.799046516255</v>
      </c>
      <c r="AG2191" s="10">
        <f t="shared" si="627"/>
        <v>1.1677058697607157E-2</v>
      </c>
      <c r="AH2191" s="10">
        <f>+AD2191/SUM(AB$27:AB2191)-1</f>
        <v>0.45454018831489096</v>
      </c>
      <c r="AI2191" s="6">
        <f t="shared" si="628"/>
        <v>0</v>
      </c>
      <c r="AL2191" s="6">
        <f t="shared" si="629"/>
        <v>0</v>
      </c>
      <c r="AM2191" s="6">
        <f t="shared" si="630"/>
        <v>28974.22429542592</v>
      </c>
      <c r="AN2191" s="6">
        <f t="shared" si="631"/>
        <v>28384.179352446772</v>
      </c>
      <c r="AO2191" s="5">
        <f t="shared" si="632"/>
        <v>0</v>
      </c>
      <c r="AP2191" s="6">
        <f>+AN2191+SUM($D$16:$E$18)-SUM($AL$27:AL2191)</f>
        <v>31900.127773499415</v>
      </c>
      <c r="AQ2191" s="10">
        <f t="shared" si="640"/>
        <v>5.9357563811632819E-3</v>
      </c>
      <c r="AR2191" s="10">
        <f>+AN2191/SUM(AL$27:AL2191)-1</f>
        <v>0.24034763925105662</v>
      </c>
    </row>
    <row r="2192" spans="1:44" x14ac:dyDescent="0.25">
      <c r="A2192" s="1">
        <v>43437</v>
      </c>
      <c r="B2192">
        <v>8.5909999999999993</v>
      </c>
      <c r="G2192">
        <f t="shared" si="633"/>
        <v>7459.398144179695</v>
      </c>
      <c r="H2192">
        <f t="shared" si="634"/>
        <v>7367.4727015833414</v>
      </c>
      <c r="I2192" s="5">
        <f t="shared" si="623"/>
        <v>0</v>
      </c>
      <c r="J2192" s="6">
        <f>+H2192+SUM($D$16:$E$16)-SUM($F$27:F2192)</f>
        <v>8422.221227899141</v>
      </c>
      <c r="K2192" s="10">
        <f t="shared" si="635"/>
        <v>1.9304794486810772E-2</v>
      </c>
      <c r="L2192" s="10">
        <f>+H2192/SUM(F$27:F2192)-1</f>
        <v>7.3154090541948769E-2</v>
      </c>
      <c r="M2192">
        <v>7.4390000000000001</v>
      </c>
      <c r="R2192">
        <f t="shared" si="636"/>
        <v>6522.0763916152055</v>
      </c>
      <c r="S2192">
        <f t="shared" si="637"/>
        <v>6259.8102603529333</v>
      </c>
      <c r="T2192" s="5">
        <f t="shared" si="624"/>
        <v>0</v>
      </c>
      <c r="U2192" s="6">
        <f>+S2192+SUM($D$17:$E$17)-SUM($Q$27:Q2192)</f>
        <v>7138.887365616094</v>
      </c>
      <c r="V2192" s="10">
        <f t="shared" si="625"/>
        <v>8.7993909216566024E-3</v>
      </c>
      <c r="W2192" s="10">
        <f>+S2192/SUM(Q$27:Q2192)-1</f>
        <v>9.4195879848662623E-2</v>
      </c>
      <c r="X2192">
        <v>5.6440000000000001</v>
      </c>
      <c r="AC2192">
        <f t="shared" si="638"/>
        <v>15224.523716610493</v>
      </c>
      <c r="AD2192">
        <f t="shared" si="639"/>
        <v>14983.985961493843</v>
      </c>
      <c r="AE2192" s="5">
        <f t="shared" si="626"/>
        <v>0</v>
      </c>
      <c r="AF2192" s="6">
        <f>+AD2192+SUM($D$18:$E$18)-SUM($AB$27:AB2192)</f>
        <v>16566.108750967527</v>
      </c>
      <c r="AG2192" s="10">
        <f t="shared" si="627"/>
        <v>3.2061885639445009E-4</v>
      </c>
      <c r="AH2192" s="10">
        <f>+AD2192/SUM(AB$27:AB2192)-1</f>
        <v>0.45505579986693423</v>
      </c>
      <c r="AI2192" s="6">
        <f t="shared" si="628"/>
        <v>0</v>
      </c>
      <c r="AL2192" s="6">
        <f t="shared" si="629"/>
        <v>0</v>
      </c>
      <c r="AM2192" s="6">
        <f t="shared" si="630"/>
        <v>29205.998252405392</v>
      </c>
      <c r="AN2192" s="6">
        <f t="shared" si="631"/>
        <v>28611.268923430118</v>
      </c>
      <c r="AO2192" s="5">
        <f t="shared" si="632"/>
        <v>0</v>
      </c>
      <c r="AP2192" s="6">
        <f>+AN2192+SUM($D$16:$E$18)-SUM($AL$27:AL2192)</f>
        <v>32127.217344482764</v>
      </c>
      <c r="AQ2192" s="10">
        <f t="shared" si="640"/>
        <v>7.1187668148464667E-3</v>
      </c>
      <c r="AR2192" s="10">
        <f>+AN2192/SUM(AL$27:AL2192)-1</f>
        <v>0.25027112549211483</v>
      </c>
    </row>
    <row r="2193" spans="1:44" x14ac:dyDescent="0.25">
      <c r="A2193" s="1">
        <v>43438</v>
      </c>
      <c r="B2193">
        <v>8.5410000000000004</v>
      </c>
      <c r="G2193">
        <f t="shared" si="633"/>
        <v>7415.9841170339632</v>
      </c>
      <c r="H2193">
        <f t="shared" si="634"/>
        <v>7324.5936845795977</v>
      </c>
      <c r="I2193" s="5">
        <f t="shared" si="623"/>
        <v>0</v>
      </c>
      <c r="J2193" s="6">
        <f>+H2193+SUM($D$16:$E$16)-SUM($F$27:F2193)</f>
        <v>8379.3422108953982</v>
      </c>
      <c r="K2193" s="10">
        <f t="shared" si="635"/>
        <v>-5.0911767624558513E-3</v>
      </c>
      <c r="L2193" s="10">
        <f>+H2193/SUM(F$27:F2193)-1</f>
        <v>6.6908286266882167E-2</v>
      </c>
      <c r="M2193">
        <v>7.3819999999999997</v>
      </c>
      <c r="R2193">
        <f t="shared" si="636"/>
        <v>6472.1021539055582</v>
      </c>
      <c r="S2193">
        <f t="shared" si="637"/>
        <v>6211.8455897197682</v>
      </c>
      <c r="T2193" s="5">
        <f t="shared" si="624"/>
        <v>0</v>
      </c>
      <c r="U2193" s="6">
        <f>+S2193+SUM($D$17:$E$17)-SUM($Q$27:Q2193)</f>
        <v>7090.9226949829281</v>
      </c>
      <c r="V2193" s="10">
        <f t="shared" si="625"/>
        <v>-6.7187879814695206E-3</v>
      </c>
      <c r="W2193" s="10">
        <f>+S2193/SUM(Q$27:Q2193)-1</f>
        <v>8.5811800651005132E-2</v>
      </c>
      <c r="X2193">
        <v>5.5780000000000003</v>
      </c>
      <c r="AC2193">
        <f t="shared" si="638"/>
        <v>15046.490661100872</v>
      </c>
      <c r="AD2193">
        <f t="shared" si="639"/>
        <v>14808.765714601817</v>
      </c>
      <c r="AE2193" s="5">
        <f t="shared" si="626"/>
        <v>0</v>
      </c>
      <c r="AF2193" s="6">
        <f>+AD2193+SUM($D$18:$E$18)-SUM($AB$27:AB2193)</f>
        <v>16390.888504075501</v>
      </c>
      <c r="AG2193" s="10">
        <f t="shared" si="627"/>
        <v>-1.0577031065414966E-2</v>
      </c>
      <c r="AH2193" s="10">
        <f>+AD2193/SUM(AB$27:AB2193)-1</f>
        <v>0.43804061864949673</v>
      </c>
      <c r="AI2193" s="6">
        <f t="shared" si="628"/>
        <v>0</v>
      </c>
      <c r="AL2193" s="6">
        <f t="shared" si="629"/>
        <v>0</v>
      </c>
      <c r="AM2193" s="6">
        <f t="shared" si="630"/>
        <v>28934.576932040392</v>
      </c>
      <c r="AN2193" s="6">
        <f t="shared" si="631"/>
        <v>28345.204988901183</v>
      </c>
      <c r="AO2193" s="5">
        <f t="shared" si="632"/>
        <v>0</v>
      </c>
      <c r="AP2193" s="6">
        <f>+AN2193+SUM($D$16:$E$18)-SUM($AL$27:AL2193)</f>
        <v>31861.153409953826</v>
      </c>
      <c r="AQ2193" s="10">
        <f t="shared" si="640"/>
        <v>-8.2815742078150567E-3</v>
      </c>
      <c r="AR2193" s="10">
        <f>+AN2193/SUM(AL$27:AL2193)-1</f>
        <v>0.23864451585915503</v>
      </c>
    </row>
    <row r="2194" spans="1:44" x14ac:dyDescent="0.25">
      <c r="A2194" s="1">
        <v>43439</v>
      </c>
      <c r="B2194">
        <v>8.4469999999999992</v>
      </c>
      <c r="G2194">
        <f t="shared" si="633"/>
        <v>7334.3657459999858</v>
      </c>
      <c r="H2194">
        <f t="shared" si="634"/>
        <v>7243.9811326125573</v>
      </c>
      <c r="I2194" s="5">
        <f t="shared" si="623"/>
        <v>0</v>
      </c>
      <c r="J2194" s="6">
        <f>+H2194+SUM($D$16:$E$16)-SUM($F$27:F2194)</f>
        <v>8298.729658928356</v>
      </c>
      <c r="K2194" s="10">
        <f t="shared" si="635"/>
        <v>-9.6203914266950186E-3</v>
      </c>
      <c r="L2194" s="10">
        <f>+H2194/SUM(F$27:F2194)-1</f>
        <v>5.516617422975667E-2</v>
      </c>
      <c r="M2194">
        <v>7.306</v>
      </c>
      <c r="R2194">
        <f t="shared" si="636"/>
        <v>6405.4698369593616</v>
      </c>
      <c r="S2194">
        <f t="shared" si="637"/>
        <v>6147.8926955422148</v>
      </c>
      <c r="T2194" s="5">
        <f t="shared" si="624"/>
        <v>0</v>
      </c>
      <c r="U2194" s="6">
        <f>+S2194+SUM($D$17:$E$17)-SUM($Q$27:Q2194)</f>
        <v>7026.9698008053747</v>
      </c>
      <c r="V2194" s="10">
        <f t="shared" si="625"/>
        <v>-9.018980593710646E-3</v>
      </c>
      <c r="W2194" s="10">
        <f>+S2194/SUM(Q$27:Q2194)-1</f>
        <v>7.4633028387461886E-2</v>
      </c>
      <c r="X2194">
        <v>5.5650000000000004</v>
      </c>
      <c r="AC2194">
        <f t="shared" si="638"/>
        <v>15011.423544106554</v>
      </c>
      <c r="AD2194">
        <f t="shared" si="639"/>
        <v>14774.252635668541</v>
      </c>
      <c r="AE2194" s="5">
        <f t="shared" si="626"/>
        <v>0</v>
      </c>
      <c r="AF2194" s="6">
        <f>+AD2194+SUM($D$18:$E$18)-SUM($AB$27:AB2194)</f>
        <v>16356.375425142225</v>
      </c>
      <c r="AG2194" s="10">
        <f t="shared" si="627"/>
        <v>-2.1056258740760336E-3</v>
      </c>
      <c r="AH2194" s="10">
        <f>+AD2194/SUM(AB$27:AB2194)-1</f>
        <v>0.43468914356121369</v>
      </c>
      <c r="AI2194" s="6">
        <f t="shared" si="628"/>
        <v>0</v>
      </c>
      <c r="AL2194" s="6">
        <f t="shared" si="629"/>
        <v>0</v>
      </c>
      <c r="AM2194" s="6">
        <f t="shared" si="630"/>
        <v>28751.259127065903</v>
      </c>
      <c r="AN2194" s="6">
        <f t="shared" si="631"/>
        <v>28166.126463823311</v>
      </c>
      <c r="AO2194" s="5">
        <f t="shared" si="632"/>
        <v>0</v>
      </c>
      <c r="AP2194" s="6">
        <f>+AN2194+SUM($D$16:$E$18)-SUM($AL$27:AL2194)</f>
        <v>31682.074884875954</v>
      </c>
      <c r="AQ2194" s="10">
        <f t="shared" si="640"/>
        <v>-5.6205914071498775E-3</v>
      </c>
      <c r="AR2194" s="10">
        <f>+AN2194/SUM(AL$27:AL2194)-1</f>
        <v>0.23081904297643274</v>
      </c>
    </row>
    <row r="2195" spans="1:44" x14ac:dyDescent="0.25">
      <c r="A2195" s="1">
        <v>43440</v>
      </c>
      <c r="B2195">
        <v>8.2270000000000003</v>
      </c>
      <c r="G2195">
        <f t="shared" si="633"/>
        <v>7143.344026558766</v>
      </c>
      <c r="H2195">
        <f t="shared" si="634"/>
        <v>7055.3134577960836</v>
      </c>
      <c r="I2195" s="5">
        <f t="shared" si="623"/>
        <v>0</v>
      </c>
      <c r="J2195" s="6">
        <f>+H2195+SUM($D$16:$E$16)-SUM($F$27:F2195)</f>
        <v>8110.0619841118842</v>
      </c>
      <c r="K2195" s="10">
        <f t="shared" si="635"/>
        <v>-2.27345247490367E-2</v>
      </c>
      <c r="L2195" s="10">
        <f>+H2195/SUM(F$27:F2195)-1</f>
        <v>2.7684635419463755E-2</v>
      </c>
      <c r="M2195">
        <v>7.12</v>
      </c>
      <c r="R2195">
        <f t="shared" si="636"/>
        <v>6242.39600864367</v>
      </c>
      <c r="S2195">
        <f t="shared" si="637"/>
        <v>5991.3764018971488</v>
      </c>
      <c r="T2195" s="5">
        <f t="shared" si="624"/>
        <v>0</v>
      </c>
      <c r="U2195" s="6">
        <f>+S2195+SUM($D$17:$E$17)-SUM($Q$27:Q2195)</f>
        <v>6870.4535071603095</v>
      </c>
      <c r="V2195" s="10">
        <f t="shared" si="625"/>
        <v>-2.2273653947840533E-2</v>
      </c>
      <c r="W2195" s="10">
        <f>+S2195/SUM(Q$27:Q2195)-1</f>
        <v>4.7274454163527047E-2</v>
      </c>
      <c r="X2195">
        <v>5.5039999999999996</v>
      </c>
      <c r="AC2195">
        <f t="shared" si="638"/>
        <v>14846.877841287056</v>
      </c>
      <c r="AD2195">
        <f t="shared" si="639"/>
        <v>14612.306649904698</v>
      </c>
      <c r="AE2195" s="5">
        <f t="shared" si="626"/>
        <v>0</v>
      </c>
      <c r="AF2195" s="6">
        <f>+AD2195+SUM($D$18:$E$18)-SUM($AB$27:AB2195)</f>
        <v>16194.429439378382</v>
      </c>
      <c r="AG2195" s="10">
        <f t="shared" si="627"/>
        <v>-9.9010924825623237E-3</v>
      </c>
      <c r="AH2195" s="10">
        <f>+AD2195/SUM(AB$27:AB2195)-1</f>
        <v>0.41896299122388503</v>
      </c>
      <c r="AI2195" s="6">
        <f t="shared" si="628"/>
        <v>0</v>
      </c>
      <c r="AL2195" s="6">
        <f t="shared" si="629"/>
        <v>0</v>
      </c>
      <c r="AM2195" s="6">
        <f t="shared" si="630"/>
        <v>28232.617876489494</v>
      </c>
      <c r="AN2195" s="6">
        <f t="shared" si="631"/>
        <v>27658.996509597931</v>
      </c>
      <c r="AO2195" s="5">
        <f t="shared" si="632"/>
        <v>0</v>
      </c>
      <c r="AP2195" s="6">
        <f>+AN2195+SUM($D$16:$E$18)-SUM($AL$27:AL2195)</f>
        <v>31174.94493065057</v>
      </c>
      <c r="AQ2195" s="10">
        <f t="shared" si="640"/>
        <v>-1.6006841599489841E-2</v>
      </c>
      <c r="AR2195" s="10">
        <f>+AN2195/SUM(AL$27:AL2195)-1</f>
        <v>0.2086581964814036</v>
      </c>
    </row>
    <row r="2196" spans="1:44" x14ac:dyDescent="0.25">
      <c r="A2196" s="1">
        <v>43441</v>
      </c>
      <c r="B2196">
        <v>8.2050000000000001</v>
      </c>
      <c r="G2196">
        <f t="shared" si="633"/>
        <v>7124.2418546146437</v>
      </c>
      <c r="H2196">
        <f t="shared" si="634"/>
        <v>7036.4466903144357</v>
      </c>
      <c r="I2196" s="5">
        <f t="shared" si="623"/>
        <v>0</v>
      </c>
      <c r="J2196" s="6">
        <f>+H2196+SUM($D$16:$E$16)-SUM($F$27:F2196)</f>
        <v>8091.1952166302344</v>
      </c>
      <c r="K2196" s="10">
        <f t="shared" si="635"/>
        <v>-2.3263407257072544E-3</v>
      </c>
      <c r="L2196" s="10">
        <f>+H2196/SUM(F$27:F2196)-1</f>
        <v>2.4936481538434307E-2</v>
      </c>
      <c r="M2196">
        <v>7.1539999999999999</v>
      </c>
      <c r="R2196">
        <f t="shared" si="636"/>
        <v>6272.2052030669684</v>
      </c>
      <c r="S2196">
        <f t="shared" si="637"/>
        <v>6019.9869071871071</v>
      </c>
      <c r="T2196" s="5">
        <f t="shared" si="624"/>
        <v>0</v>
      </c>
      <c r="U2196" s="6">
        <f>+S2196+SUM($D$17:$E$17)-SUM($Q$27:Q2196)</f>
        <v>6899.0640124502679</v>
      </c>
      <c r="V2196" s="10">
        <f t="shared" si="625"/>
        <v>4.1642819153264732E-3</v>
      </c>
      <c r="W2196" s="10">
        <f>+S2196/SUM(Q$27:Q2196)-1</f>
        <v>5.2275483860375394E-2</v>
      </c>
      <c r="X2196">
        <v>5.4530000000000003</v>
      </c>
      <c r="AC2196">
        <f t="shared" si="638"/>
        <v>14709.306843847806</v>
      </c>
      <c r="AD2196">
        <f t="shared" si="639"/>
        <v>14476.909186397224</v>
      </c>
      <c r="AE2196" s="5">
        <f t="shared" si="626"/>
        <v>0</v>
      </c>
      <c r="AF2196" s="6">
        <f>+AD2196+SUM($D$18:$E$18)-SUM($AB$27:AB2196)</f>
        <v>16059.031975870908</v>
      </c>
      <c r="AG2196" s="10">
        <f t="shared" si="627"/>
        <v>-8.3607430576245756E-3</v>
      </c>
      <c r="AH2196" s="10">
        <f>+AD2196/SUM(AB$27:AB2196)-1</f>
        <v>0.40581489664677428</v>
      </c>
      <c r="AI2196" s="6">
        <f t="shared" si="628"/>
        <v>0</v>
      </c>
      <c r="AL2196" s="6">
        <f t="shared" si="629"/>
        <v>0</v>
      </c>
      <c r="AM2196" s="6">
        <f t="shared" si="630"/>
        <v>28105.753901529417</v>
      </c>
      <c r="AN2196" s="6">
        <f t="shared" si="631"/>
        <v>27533.342783898766</v>
      </c>
      <c r="AO2196" s="5">
        <f t="shared" si="632"/>
        <v>0</v>
      </c>
      <c r="AP2196" s="6">
        <f>+AN2196+SUM($D$16:$E$18)-SUM($AL$27:AL2196)</f>
        <v>31049.291204951413</v>
      </c>
      <c r="AQ2196" s="10">
        <f t="shared" si="640"/>
        <v>-4.0305997646082892E-3</v>
      </c>
      <c r="AR2196" s="10">
        <f>+AN2196/SUM(AL$27:AL2196)-1</f>
        <v>0.2031673101641065</v>
      </c>
    </row>
    <row r="2197" spans="1:44" x14ac:dyDescent="0.25">
      <c r="A2197" s="1">
        <v>43444</v>
      </c>
      <c r="B2197">
        <v>8.0589999999999993</v>
      </c>
      <c r="C2197">
        <f>+$C$16</f>
        <v>60</v>
      </c>
      <c r="D2197" s="7">
        <f>+$H$16</f>
        <v>1.0004210526315789</v>
      </c>
      <c r="E2197" s="7">
        <f>+$J$16</f>
        <v>0.46199999999999997</v>
      </c>
      <c r="F2197" s="6">
        <f>+C2197-D2197-E2197</f>
        <v>58.537578947368416</v>
      </c>
      <c r="G2197">
        <f t="shared" si="633"/>
        <v>7056.0104742964741</v>
      </c>
      <c r="H2197">
        <f t="shared" si="634"/>
        <v>6969.77753961087</v>
      </c>
      <c r="I2197" s="5">
        <f t="shared" si="623"/>
        <v>98940</v>
      </c>
      <c r="J2197" s="6">
        <f>+H2197+SUM($D$16:$E$16)-SUM($F$27:F2197)</f>
        <v>7965.9884869793013</v>
      </c>
      <c r="K2197" s="10">
        <f t="shared" si="635"/>
        <v>-1.54744418220919E-2</v>
      </c>
      <c r="L2197" s="10">
        <f>+H2197/SUM(F$27:F2197)-1</f>
        <v>6.6420982253672101E-3</v>
      </c>
      <c r="M2197">
        <v>7.0519999999999996</v>
      </c>
      <c r="N2197">
        <f>+$C$17</f>
        <v>50</v>
      </c>
      <c r="O2197" s="7">
        <f>+$H$17</f>
        <v>0.83368421052631569</v>
      </c>
      <c r="P2197" s="7">
        <f>+$J$17</f>
        <v>0.38500000000000001</v>
      </c>
      <c r="Q2197" s="6">
        <f>+N2197-O2197-P2197</f>
        <v>48.781315789473688</v>
      </c>
      <c r="R2197">
        <f t="shared" si="636"/>
        <v>6232.7776197970725</v>
      </c>
      <c r="S2197">
        <f t="shared" si="637"/>
        <v>5982.9367071067054</v>
      </c>
      <c r="T2197" s="5">
        <f t="shared" si="624"/>
        <v>82450</v>
      </c>
      <c r="U2197" s="6">
        <f>+S2197+SUM($D$17:$E$17)-SUM($Q$27:Q2197)</f>
        <v>6813.2324965803937</v>
      </c>
      <c r="V2197" s="10">
        <f t="shared" si="625"/>
        <v>-1.2441037757437767E-2</v>
      </c>
      <c r="W2197" s="10">
        <f>+S2197/SUM(Q$27:Q2197)-1</f>
        <v>3.6957266577265502E-2</v>
      </c>
      <c r="X2197">
        <v>5.4160000000000004</v>
      </c>
      <c r="Y2197">
        <f>+$C$18</f>
        <v>90</v>
      </c>
      <c r="Z2197" s="7">
        <f>+$H$18</f>
        <v>1.5006315789473685</v>
      </c>
      <c r="AA2197" s="7">
        <f>+$J$18</f>
        <v>0.69300000000000006</v>
      </c>
      <c r="AB2197" s="6">
        <f>+Y2197-Z2197-AA2197</f>
        <v>87.806368421052639</v>
      </c>
      <c r="AC2197">
        <f t="shared" si="638"/>
        <v>14697.306802361951</v>
      </c>
      <c r="AD2197">
        <f t="shared" si="639"/>
        <v>14466.486022469717</v>
      </c>
      <c r="AE2197" s="5">
        <f t="shared" si="626"/>
        <v>148410</v>
      </c>
      <c r="AF2197" s="6">
        <f>+AD2197+SUM($D$18:$E$18)-SUM($AB$27:AB2197)</f>
        <v>15960.802443522351</v>
      </c>
      <c r="AG2197" s="10">
        <f t="shared" si="627"/>
        <v>-6.1167779288409108E-3</v>
      </c>
      <c r="AH2197" s="10">
        <f>+AD2197/SUM(AB$27:AB2197)-1</f>
        <v>0.39292574364526867</v>
      </c>
      <c r="AI2197" s="6">
        <f t="shared" si="628"/>
        <v>200</v>
      </c>
      <c r="AL2197" s="6">
        <f t="shared" si="629"/>
        <v>195.12526315789475</v>
      </c>
      <c r="AM2197" s="6">
        <f t="shared" si="630"/>
        <v>27986.094896455499</v>
      </c>
      <c r="AN2197" s="6">
        <f t="shared" si="631"/>
        <v>27419.200269187291</v>
      </c>
      <c r="AO2197" s="5">
        <f t="shared" si="632"/>
        <v>329800</v>
      </c>
      <c r="AP2197" s="6">
        <f>+AN2197+SUM($D$16:$E$18)-SUM($AL$27:AL2197)</f>
        <v>30740.02342708204</v>
      </c>
      <c r="AQ2197" s="10">
        <f t="shared" si="640"/>
        <v>-9.9605422818815903E-3</v>
      </c>
      <c r="AR2197" s="10">
        <f>+AN2197/SUM(AL$27:AL2197)-1</f>
        <v>0.1880493163501471</v>
      </c>
    </row>
    <row r="2198" spans="1:44" x14ac:dyDescent="0.25">
      <c r="A2198" s="1">
        <v>43445</v>
      </c>
      <c r="B2198">
        <v>8.109</v>
      </c>
      <c r="G2198">
        <f t="shared" si="633"/>
        <v>7099.787682847762</v>
      </c>
      <c r="H2198">
        <f t="shared" si="634"/>
        <v>7013.0197380201707</v>
      </c>
      <c r="I2198" s="5">
        <f t="shared" si="623"/>
        <v>0</v>
      </c>
      <c r="J2198" s="6">
        <f>+H2198+SUM($D$16:$E$16)-SUM($F$27:F2198)</f>
        <v>8009.230685388603</v>
      </c>
      <c r="K2198" s="10">
        <f t="shared" si="635"/>
        <v>5.4283531139898145E-3</v>
      </c>
      <c r="L2198" s="10">
        <f>+H2198/SUM(F$27:F2198)-1</f>
        <v>1.2887551124147523E-2</v>
      </c>
      <c r="M2198">
        <v>7.141</v>
      </c>
      <c r="R2198">
        <f t="shared" si="636"/>
        <v>6311.4385965642232</v>
      </c>
      <c r="S2198">
        <f t="shared" si="637"/>
        <v>6058.444558345007</v>
      </c>
      <c r="T2198" s="5">
        <f t="shared" si="624"/>
        <v>0</v>
      </c>
      <c r="U2198" s="6">
        <f>+S2198+SUM($D$17:$E$17)-SUM($Q$27:Q2198)</f>
        <v>6888.7403478186943</v>
      </c>
      <c r="V2198" s="10">
        <f t="shared" si="625"/>
        <v>1.1082529662124196E-2</v>
      </c>
      <c r="W2198" s="10">
        <f>+S2198/SUM(Q$27:Q2198)-1</f>
        <v>5.0044220168498965E-2</v>
      </c>
      <c r="X2198">
        <v>5.4589999999999996</v>
      </c>
      <c r="AC2198">
        <f t="shared" si="638"/>
        <v>14813.995168776568</v>
      </c>
      <c r="AD2198">
        <f t="shared" si="639"/>
        <v>14581.341801451659</v>
      </c>
      <c r="AE2198" s="5">
        <f t="shared" si="626"/>
        <v>0</v>
      </c>
      <c r="AF2198" s="6">
        <f>+AD2198+SUM($D$18:$E$18)-SUM($AB$27:AB2198)</f>
        <v>16075.658222504289</v>
      </c>
      <c r="AG2198" s="10">
        <f t="shared" si="627"/>
        <v>7.1961155705271285E-3</v>
      </c>
      <c r="AH2198" s="10">
        <f>+AD2198/SUM(AB$27:AB2198)-1</f>
        <v>0.40398479220079797</v>
      </c>
      <c r="AI2198" s="6">
        <f t="shared" si="628"/>
        <v>0</v>
      </c>
      <c r="AL2198" s="6">
        <f t="shared" si="629"/>
        <v>0</v>
      </c>
      <c r="AM2198" s="6">
        <f t="shared" si="630"/>
        <v>28225.221448188553</v>
      </c>
      <c r="AN2198" s="6">
        <f t="shared" si="631"/>
        <v>27652.806097816836</v>
      </c>
      <c r="AO2198" s="5">
        <f t="shared" si="632"/>
        <v>0</v>
      </c>
      <c r="AP2198" s="6">
        <f>+AN2198+SUM($D$16:$E$18)-SUM($AL$27:AL2198)</f>
        <v>30973.629255711585</v>
      </c>
      <c r="AQ2198" s="10">
        <f t="shared" si="640"/>
        <v>7.5994030773489651E-3</v>
      </c>
      <c r="AR2198" s="10">
        <f>+AN2198/SUM(AL$27:AL2198)-1</f>
        <v>0.19817124705104461</v>
      </c>
    </row>
    <row r="2199" spans="1:44" x14ac:dyDescent="0.25">
      <c r="A2199" s="1">
        <v>43446</v>
      </c>
      <c r="B2199">
        <v>8.1709999999999994</v>
      </c>
      <c r="G2199">
        <f t="shared" si="633"/>
        <v>7154.0714214513582</v>
      </c>
      <c r="H2199">
        <f t="shared" si="634"/>
        <v>7066.6400640477023</v>
      </c>
      <c r="I2199" s="5">
        <f t="shared" si="623"/>
        <v>0</v>
      </c>
      <c r="J2199" s="6">
        <f>+H2199+SUM($D$16:$E$16)-SUM($F$27:F2199)</f>
        <v>8062.8510114161336</v>
      </c>
      <c r="K2199" s="10">
        <f t="shared" si="635"/>
        <v>6.6948160358710762E-3</v>
      </c>
      <c r="L2199" s="10">
        <f>+H2199/SUM(F$27:F2199)-1</f>
        <v>2.0631912718634737E-2</v>
      </c>
      <c r="M2199">
        <v>7.2430000000000003</v>
      </c>
      <c r="R2199">
        <f t="shared" si="636"/>
        <v>6401.5893789265747</v>
      </c>
      <c r="S2199">
        <f t="shared" si="637"/>
        <v>6144.9816462810377</v>
      </c>
      <c r="T2199" s="5">
        <f t="shared" si="624"/>
        <v>0</v>
      </c>
      <c r="U2199" s="6">
        <f>+S2199+SUM($D$17:$E$17)-SUM($Q$27:Q2199)</f>
        <v>6975.277435754725</v>
      </c>
      <c r="V2199" s="10">
        <f t="shared" si="625"/>
        <v>1.2562106214880409E-2</v>
      </c>
      <c r="W2199" s="10">
        <f>+S2199/SUM(Q$27:Q2199)-1</f>
        <v>6.5042751250586672E-2</v>
      </c>
      <c r="X2199">
        <v>5.5069999999999997</v>
      </c>
      <c r="AC2199">
        <f t="shared" si="638"/>
        <v>14944.251949890557</v>
      </c>
      <c r="AD2199">
        <f t="shared" si="639"/>
        <v>14709.552903571035</v>
      </c>
      <c r="AE2199" s="5">
        <f t="shared" si="626"/>
        <v>0</v>
      </c>
      <c r="AF2199" s="6">
        <f>+AD2199+SUM($D$18:$E$18)-SUM($AB$27:AB2199)</f>
        <v>16203.869324623667</v>
      </c>
      <c r="AG2199" s="10">
        <f t="shared" si="627"/>
        <v>7.9754807140584028E-3</v>
      </c>
      <c r="AH2199" s="10">
        <f>+AD2199/SUM(AB$27:AB2199)-1</f>
        <v>0.41632977663487702</v>
      </c>
      <c r="AI2199" s="6">
        <f t="shared" si="628"/>
        <v>0</v>
      </c>
      <c r="AL2199" s="6">
        <f t="shared" si="629"/>
        <v>0</v>
      </c>
      <c r="AM2199" s="6">
        <f t="shared" si="630"/>
        <v>28499.91275026849</v>
      </c>
      <c r="AN2199" s="6">
        <f t="shared" si="631"/>
        <v>27921.174613899777</v>
      </c>
      <c r="AO2199" s="5">
        <f t="shared" si="632"/>
        <v>0</v>
      </c>
      <c r="AP2199" s="6">
        <f>+AN2199+SUM($D$16:$E$18)-SUM($AL$27:AL2199)</f>
        <v>31241.997771794526</v>
      </c>
      <c r="AQ2199" s="10">
        <f t="shared" si="640"/>
        <v>8.6644194604172942E-3</v>
      </c>
      <c r="AR2199" s="10">
        <f>+AN2199/SUM(AL$27:AL2199)-1</f>
        <v>0.2097994137711563</v>
      </c>
    </row>
    <row r="2200" spans="1:44" x14ac:dyDescent="0.25">
      <c r="A2200" s="1">
        <v>43447</v>
      </c>
      <c r="B2200">
        <v>8.2479999999999993</v>
      </c>
      <c r="G2200">
        <f t="shared" si="633"/>
        <v>7221.488322620341</v>
      </c>
      <c r="H2200">
        <f t="shared" si="634"/>
        <v>7133.2330495980241</v>
      </c>
      <c r="I2200" s="5">
        <f t="shared" si="623"/>
        <v>0</v>
      </c>
      <c r="J2200" s="6">
        <f>+H2200+SUM($D$16:$E$16)-SUM($F$27:F2200)</f>
        <v>8129.4439969664554</v>
      </c>
      <c r="K2200" s="10">
        <f t="shared" si="635"/>
        <v>8.2592355304635934E-3</v>
      </c>
      <c r="L2200" s="10">
        <f>+H2200/SUM(F$27:F2200)-1</f>
        <v>3.0249910182756246E-2</v>
      </c>
      <c r="M2200">
        <v>7.2169999999999996</v>
      </c>
      <c r="R2200">
        <f t="shared" si="636"/>
        <v>6378.6097677361704</v>
      </c>
      <c r="S2200">
        <f t="shared" si="637"/>
        <v>6122.9231728855784</v>
      </c>
      <c r="T2200" s="5">
        <f t="shared" si="624"/>
        <v>0</v>
      </c>
      <c r="U2200" s="6">
        <f>+S2200+SUM($D$17:$E$17)-SUM($Q$27:Q2200)</f>
        <v>6953.2189623592649</v>
      </c>
      <c r="V2200" s="10">
        <f t="shared" si="625"/>
        <v>-3.1623793603376971E-3</v>
      </c>
      <c r="W2200" s="10">
        <f>+S2200/SUM(Q$27:Q2200)-1</f>
        <v>6.1219596268877963E-2</v>
      </c>
      <c r="X2200">
        <v>5.5039999999999996</v>
      </c>
      <c r="AC2200">
        <f t="shared" si="638"/>
        <v>14936.110901070933</v>
      </c>
      <c r="AD2200">
        <f t="shared" si="639"/>
        <v>14701.539709688574</v>
      </c>
      <c r="AE2200" s="5">
        <f t="shared" si="626"/>
        <v>0</v>
      </c>
      <c r="AF2200" s="6">
        <f>+AD2200+SUM($D$18:$E$18)-SUM($AB$27:AB2200)</f>
        <v>16195.856130741204</v>
      </c>
      <c r="AG2200" s="10">
        <f t="shared" si="627"/>
        <v>-4.9452348213441244E-4</v>
      </c>
      <c r="AH2200" s="10">
        <f>+AD2200/SUM(AB$27:AB2200)-1</f>
        <v>0.41555821510774704</v>
      </c>
      <c r="AI2200" s="6">
        <f t="shared" si="628"/>
        <v>0</v>
      </c>
      <c r="AL2200" s="6">
        <f t="shared" si="629"/>
        <v>0</v>
      </c>
      <c r="AM2200" s="6">
        <f t="shared" si="630"/>
        <v>28536.208991427444</v>
      </c>
      <c r="AN2200" s="6">
        <f t="shared" si="631"/>
        <v>27957.695932172173</v>
      </c>
      <c r="AO2200" s="5">
        <f t="shared" si="632"/>
        <v>0</v>
      </c>
      <c r="AP2200" s="6">
        <f>+AN2200+SUM($D$16:$E$18)-SUM($AL$27:AL2200)</f>
        <v>31278.519090066922</v>
      </c>
      <c r="AQ2200" s="10">
        <f t="shared" si="640"/>
        <v>1.1689815273390192E-3</v>
      </c>
      <c r="AR2200" s="10">
        <f>+AN2200/SUM(AL$27:AL2200)-1</f>
        <v>0.21138184968393836</v>
      </c>
    </row>
    <row r="2201" spans="1:44" x14ac:dyDescent="0.25">
      <c r="A2201" s="1">
        <v>43448</v>
      </c>
      <c r="B2201">
        <v>8.1539999999999999</v>
      </c>
      <c r="G2201">
        <f t="shared" si="633"/>
        <v>7139.1871705439216</v>
      </c>
      <c r="H2201">
        <f t="shared" si="634"/>
        <v>7051.9377165885417</v>
      </c>
      <c r="I2201" s="5">
        <f t="shared" si="623"/>
        <v>0</v>
      </c>
      <c r="J2201" s="6">
        <f>+H2201+SUM($D$16:$E$16)-SUM($F$27:F2201)</f>
        <v>8048.148663956973</v>
      </c>
      <c r="K2201" s="10">
        <f t="shared" si="635"/>
        <v>-1.0000109852508765E-2</v>
      </c>
      <c r="L2201" s="10">
        <f>+H2201/SUM(F$27:F2201)-1</f>
        <v>1.8508458733049737E-2</v>
      </c>
      <c r="M2201">
        <v>7.1689999999999996</v>
      </c>
      <c r="R2201">
        <f t="shared" si="636"/>
        <v>6336.1858701538868</v>
      </c>
      <c r="S2201">
        <f t="shared" si="637"/>
        <v>6082.1998373862698</v>
      </c>
      <c r="T2201" s="5">
        <f t="shared" si="624"/>
        <v>0</v>
      </c>
      <c r="U2201" s="6">
        <f>+S2201+SUM($D$17:$E$17)-SUM($Q$27:Q2201)</f>
        <v>6912.4956268599572</v>
      </c>
      <c r="V2201" s="10">
        <f t="shared" si="625"/>
        <v>-5.8567601163951322E-3</v>
      </c>
      <c r="W2201" s="10">
        <f>+S2201/SUM(Q$27:Q2201)-1</f>
        <v>5.4161463994954362E-2</v>
      </c>
      <c r="X2201">
        <v>5.4390000000000001</v>
      </c>
      <c r="AC2201">
        <f t="shared" si="638"/>
        <v>14759.721509979074</v>
      </c>
      <c r="AD2201">
        <f t="shared" si="639"/>
        <v>14527.92050890192</v>
      </c>
      <c r="AE2201" s="5">
        <f t="shared" si="626"/>
        <v>0</v>
      </c>
      <c r="AF2201" s="6">
        <f>+AD2201+SUM($D$18:$E$18)-SUM($AB$27:AB2201)</f>
        <v>16022.236929954552</v>
      </c>
      <c r="AG2201" s="10">
        <f t="shared" si="627"/>
        <v>-1.0719976726460745E-2</v>
      </c>
      <c r="AH2201" s="10">
        <f>+AD2201/SUM(AB$27:AB2201)-1</f>
        <v>0.39884104868659831</v>
      </c>
      <c r="AI2201" s="6">
        <f t="shared" si="628"/>
        <v>0</v>
      </c>
      <c r="AL2201" s="6">
        <f t="shared" si="629"/>
        <v>0</v>
      </c>
      <c r="AM2201" s="6">
        <f t="shared" si="630"/>
        <v>28235.094550676884</v>
      </c>
      <c r="AN2201" s="6">
        <f t="shared" si="631"/>
        <v>27662.058062876731</v>
      </c>
      <c r="AO2201" s="5">
        <f t="shared" si="632"/>
        <v>0</v>
      </c>
      <c r="AP2201" s="6">
        <f>+AN2201+SUM($D$16:$E$18)-SUM($AL$27:AL2201)</f>
        <v>30982.881220771484</v>
      </c>
      <c r="AQ2201" s="10">
        <f t="shared" si="640"/>
        <v>-9.4517860146813293E-3</v>
      </c>
      <c r="AR2201" s="10">
        <f>+AN2201/SUM(AL$27:AL2201)-1</f>
        <v>0.19857212638583155</v>
      </c>
    </row>
    <row r="2202" spans="1:44" x14ac:dyDescent="0.25">
      <c r="A2202" s="1">
        <v>43451</v>
      </c>
      <c r="B2202">
        <v>8.1</v>
      </c>
      <c r="G2202">
        <f t="shared" si="633"/>
        <v>7091.9077853085309</v>
      </c>
      <c r="H2202">
        <f t="shared" si="634"/>
        <v>7005.2361423064986</v>
      </c>
      <c r="I2202" s="5">
        <f t="shared" si="623"/>
        <v>0</v>
      </c>
      <c r="J2202" s="6">
        <f>+H2202+SUM($D$16:$E$16)-SUM($F$27:F2202)</f>
        <v>8001.447089674929</v>
      </c>
      <c r="K2202" s="10">
        <f t="shared" si="635"/>
        <v>-5.8027723184579383E-3</v>
      </c>
      <c r="L2202" s="10">
        <f>+H2202/SUM(F$27:F2202)-1</f>
        <v>1.1763369602367346E-2</v>
      </c>
      <c r="M2202">
        <v>7.101</v>
      </c>
      <c r="R2202">
        <f t="shared" si="636"/>
        <v>6276.0853485789867</v>
      </c>
      <c r="S2202">
        <f t="shared" si="637"/>
        <v>6024.5084454289172</v>
      </c>
      <c r="T2202" s="5">
        <f t="shared" si="624"/>
        <v>0</v>
      </c>
      <c r="U2202" s="6">
        <f>+S2202+SUM($D$17:$E$17)-SUM($Q$27:Q2202)</f>
        <v>6854.8042349026045</v>
      </c>
      <c r="V2202" s="10">
        <f t="shared" si="625"/>
        <v>-8.3459571002375554E-3</v>
      </c>
      <c r="W2202" s="10">
        <f>+S2202/SUM(Q$27:Q2202)-1</f>
        <v>4.4162443273562779E-2</v>
      </c>
      <c r="X2202">
        <v>5.3449999999999998</v>
      </c>
      <c r="AC2202">
        <f t="shared" si="638"/>
        <v>14504.635313630841</v>
      </c>
      <c r="AD2202">
        <f t="shared" si="639"/>
        <v>14276.84043391814</v>
      </c>
      <c r="AE2202" s="5">
        <f t="shared" si="626"/>
        <v>0</v>
      </c>
      <c r="AF2202" s="6">
        <f>+AD2202+SUM($D$18:$E$18)-SUM($AB$27:AB2202)</f>
        <v>15771.156854970772</v>
      </c>
      <c r="AG2202" s="10">
        <f t="shared" si="627"/>
        <v>-1.5670725385065976E-2</v>
      </c>
      <c r="AH2202" s="10">
        <f>+AD2202/SUM(AB$27:AB2202)-1</f>
        <v>0.37466545416985997</v>
      </c>
      <c r="AI2202" s="6">
        <f t="shared" si="628"/>
        <v>0</v>
      </c>
      <c r="AL2202" s="6">
        <f t="shared" si="629"/>
        <v>0</v>
      </c>
      <c r="AM2202" s="6">
        <f t="shared" si="630"/>
        <v>27872.628447518357</v>
      </c>
      <c r="AN2202" s="6">
        <f t="shared" si="631"/>
        <v>27306.585021653555</v>
      </c>
      <c r="AO2202" s="5">
        <f t="shared" si="632"/>
        <v>0</v>
      </c>
      <c r="AP2202" s="6">
        <f>+AN2202+SUM($D$16:$E$18)-SUM($AL$27:AL2202)</f>
        <v>30627.408179548303</v>
      </c>
      <c r="AQ2202" s="10">
        <f t="shared" si="640"/>
        <v>-1.1473208017363623E-2</v>
      </c>
      <c r="AR2202" s="10">
        <f>+AN2202/SUM(AL$27:AL2202)-1</f>
        <v>0.18316979883944096</v>
      </c>
    </row>
    <row r="2203" spans="1:44" x14ac:dyDescent="0.25">
      <c r="A2203" s="1">
        <v>43452</v>
      </c>
      <c r="B2203">
        <v>8.0380000000000003</v>
      </c>
      <c r="G2203">
        <f t="shared" si="633"/>
        <v>7037.6240467049347</v>
      </c>
      <c r="H2203">
        <f t="shared" si="634"/>
        <v>6951.6158162789679</v>
      </c>
      <c r="I2203" s="5">
        <f t="shared" si="623"/>
        <v>0</v>
      </c>
      <c r="J2203" s="6">
        <f>+H2203+SUM($D$16:$E$16)-SUM($F$27:F2203)</f>
        <v>7947.8267636474002</v>
      </c>
      <c r="K2203" s="10">
        <f t="shared" si="635"/>
        <v>-6.7013285755173069E-3</v>
      </c>
      <c r="L2203" s="10">
        <f>+H2203/SUM(F$27:F2203)-1</f>
        <v>4.0190080078801316E-3</v>
      </c>
      <c r="M2203">
        <v>7.0640000000000001</v>
      </c>
      <c r="R2203">
        <f t="shared" si="636"/>
        <v>6243.3835941926436</v>
      </c>
      <c r="S2203">
        <f t="shared" si="637"/>
        <v>5993.1175409815332</v>
      </c>
      <c r="T2203" s="5">
        <f t="shared" si="624"/>
        <v>0</v>
      </c>
      <c r="U2203" s="6">
        <f>+S2203+SUM($D$17:$E$17)-SUM($Q$27:Q2203)</f>
        <v>6823.4133304552206</v>
      </c>
      <c r="V2203" s="10">
        <f t="shared" si="625"/>
        <v>-4.5794020327453167E-3</v>
      </c>
      <c r="W2203" s="10">
        <f>+S2203/SUM(Q$27:Q2203)-1</f>
        <v>3.8721799645746735E-2</v>
      </c>
      <c r="X2203">
        <v>5.2919999999999998</v>
      </c>
      <c r="AC2203">
        <f t="shared" si="638"/>
        <v>14360.810117817477</v>
      </c>
      <c r="AD2203">
        <f t="shared" si="639"/>
        <v>14135.274008661328</v>
      </c>
      <c r="AE2203" s="5">
        <f t="shared" si="626"/>
        <v>0</v>
      </c>
      <c r="AF2203" s="6">
        <f>+AD2203+SUM($D$18:$E$18)-SUM($AB$27:AB2203)</f>
        <v>15629.590429713959</v>
      </c>
      <c r="AG2203" s="10">
        <f t="shared" si="627"/>
        <v>-8.9762866832557853E-3</v>
      </c>
      <c r="AH2203" s="10">
        <f>+AD2203/SUM(AB$27:AB2203)-1</f>
        <v>0.36103453385723094</v>
      </c>
      <c r="AI2203" s="6">
        <f t="shared" si="628"/>
        <v>0</v>
      </c>
      <c r="AL2203" s="6">
        <f t="shared" si="629"/>
        <v>0</v>
      </c>
      <c r="AM2203" s="6">
        <f t="shared" si="630"/>
        <v>27641.817758715057</v>
      </c>
      <c r="AN2203" s="6">
        <f t="shared" si="631"/>
        <v>27080.007365921832</v>
      </c>
      <c r="AO2203" s="5">
        <f t="shared" si="632"/>
        <v>0</v>
      </c>
      <c r="AP2203" s="6">
        <f>+AN2203+SUM($D$16:$E$18)-SUM($AL$27:AL2203)</f>
        <v>30400.830523816581</v>
      </c>
      <c r="AQ2203" s="10">
        <f t="shared" si="640"/>
        <v>-7.3978723372035704E-3</v>
      </c>
      <c r="AR2203" s="10">
        <f>+AN2203/SUM(AL$27:AL2203)-1</f>
        <v>0.17335239255663293</v>
      </c>
    </row>
    <row r="2204" spans="1:44" x14ac:dyDescent="0.25">
      <c r="A2204" s="1">
        <v>43453</v>
      </c>
      <c r="B2204">
        <v>8.0079999999999991</v>
      </c>
      <c r="G2204">
        <f t="shared" si="633"/>
        <v>7011.3577215741607</v>
      </c>
      <c r="H2204">
        <f t="shared" si="634"/>
        <v>6925.6704972333873</v>
      </c>
      <c r="I2204" s="5">
        <f t="shared" ref="I2204:I2267" si="641">+C2204*(MAX($A:$A)-$A2204)</f>
        <v>0</v>
      </c>
      <c r="J2204" s="6">
        <f>+H2204+SUM($D$16:$E$16)-SUM($F$27:F2204)</f>
        <v>7921.8814446018177</v>
      </c>
      <c r="K2204" s="10">
        <f t="shared" si="635"/>
        <v>-3.2644545253872614E-3</v>
      </c>
      <c r="L2204" s="10">
        <f>+H2204/SUM(F$27:F2204)-1</f>
        <v>2.7173626861198841E-4</v>
      </c>
      <c r="M2204">
        <v>7.1139999999999999</v>
      </c>
      <c r="R2204">
        <f t="shared" si="636"/>
        <v>6287.5751541741884</v>
      </c>
      <c r="S2204">
        <f t="shared" si="637"/>
        <v>6035.5376821266464</v>
      </c>
      <c r="T2204" s="5">
        <f t="shared" ref="T2204:T2267" si="642">+N2204*(MAX($A:$A)-$A2204)</f>
        <v>0</v>
      </c>
      <c r="U2204" s="6">
        <f>+S2204+SUM($D$17:$E$17)-SUM($Q$27:Q2204)</f>
        <v>6865.8334716003346</v>
      </c>
      <c r="V2204" s="10">
        <f t="shared" ref="V2204:V2267" si="643">+U2204/U2203-1</f>
        <v>6.2168505835309418E-3</v>
      </c>
      <c r="W2204" s="10">
        <f>+S2204/SUM(Q$27:Q2204)-1</f>
        <v>4.6074020764417023E-2</v>
      </c>
      <c r="X2204">
        <v>5.2370000000000001</v>
      </c>
      <c r="AC2204">
        <f t="shared" si="638"/>
        <v>14211.557556124364</v>
      </c>
      <c r="AD2204">
        <f t="shared" si="639"/>
        <v>13988.365454149543</v>
      </c>
      <c r="AE2204" s="5">
        <f t="shared" ref="AE2204:AE2267" si="644">+Y2204*(MAX($A:$A)-$A2204)</f>
        <v>0</v>
      </c>
      <c r="AF2204" s="6">
        <f>+AD2204+SUM($D$18:$E$18)-SUM($AB$27:AB2204)</f>
        <v>15482.681875202174</v>
      </c>
      <c r="AG2204" s="10">
        <f t="shared" ref="AG2204:AG2267" si="645">+AF2204/AF2203-1</f>
        <v>-9.3993860666042872E-3</v>
      </c>
      <c r="AH2204" s="10">
        <f>+AD2204/SUM(AB$27:AB2204)-1</f>
        <v>0.34688923919318193</v>
      </c>
      <c r="AI2204" s="6">
        <f t="shared" ref="AI2204:AI2267" si="646">+C2204+N2204+Y2204</f>
        <v>0</v>
      </c>
      <c r="AL2204" s="6">
        <f t="shared" ref="AL2204:AL2267" si="647">+F2204+Q2204+AB2204</f>
        <v>0</v>
      </c>
      <c r="AM2204" s="6">
        <f t="shared" ref="AM2204:AM2267" si="648">+G2204+R2204+AC2204</f>
        <v>27510.490431872713</v>
      </c>
      <c r="AN2204" s="6">
        <f t="shared" ref="AN2204:AN2267" si="649">+H2204+S2204+AD2204</f>
        <v>26949.573633509579</v>
      </c>
      <c r="AO2204" s="5">
        <f t="shared" ref="AO2204:AO2267" si="650">+AI2204*(MAX($A:$A)-$A2204)</f>
        <v>0</v>
      </c>
      <c r="AP2204" s="6">
        <f>+AN2204+SUM($D$16:$E$18)-SUM($AL$27:AL2204)</f>
        <v>30270.396791404328</v>
      </c>
      <c r="AQ2204" s="10">
        <f t="shared" si="640"/>
        <v>-4.2904660880915824E-3</v>
      </c>
      <c r="AR2204" s="10">
        <f>+AN2204/SUM(AL$27:AL2204)-1</f>
        <v>0.16770081610290544</v>
      </c>
    </row>
    <row r="2205" spans="1:44" x14ac:dyDescent="0.25">
      <c r="A2205" s="1">
        <v>43454</v>
      </c>
      <c r="B2205">
        <v>7.95</v>
      </c>
      <c r="G2205">
        <f t="shared" ref="G2205:G2268" si="651">+(B2205/B2204*G2204)+F2205</f>
        <v>6960.5761596546681</v>
      </c>
      <c r="H2205">
        <f t="shared" ref="H2205:H2268" si="652">+($B2205/$B2204*H2204)+F2205</f>
        <v>6875.5095470786009</v>
      </c>
      <c r="I2205" s="5">
        <f t="shared" si="641"/>
        <v>0</v>
      </c>
      <c r="J2205" s="6">
        <f>+H2205+SUM($D$16:$E$16)-SUM($F$27:F2205)</f>
        <v>7871.7204944470313</v>
      </c>
      <c r="K2205" s="10">
        <f t="shared" ref="K2205:K2268" si="653">+J2205/J2204-1</f>
        <v>-6.3319491090045865E-3</v>
      </c>
      <c r="L2205" s="10">
        <f>+H2205/SUM(F$27:F2205)-1</f>
        <v>-6.9729890939727035E-3</v>
      </c>
      <c r="M2205">
        <v>7.0039999999999996</v>
      </c>
      <c r="R2205">
        <f t="shared" ref="R2205:R2268" si="654">+($M2205/$M2204*R2204)+N2205</f>
        <v>6190.3537222147897</v>
      </c>
      <c r="S2205">
        <f t="shared" ref="S2205:S2268" si="655">+($M2205/$M2204*S2204)+Q2205</f>
        <v>5942.2133716073977</v>
      </c>
      <c r="T2205" s="5">
        <f t="shared" si="642"/>
        <v>0</v>
      </c>
      <c r="U2205" s="6">
        <f>+S2205+SUM($D$17:$E$17)-SUM($Q$27:Q2205)</f>
        <v>6772.5091610810859</v>
      </c>
      <c r="V2205" s="10">
        <f t="shared" si="643"/>
        <v>-1.3592568317491671E-2</v>
      </c>
      <c r="W2205" s="10">
        <f>+S2205/SUM(Q$27:Q2205)-1</f>
        <v>2.9899134303342123E-2</v>
      </c>
      <c r="X2205">
        <v>5.173</v>
      </c>
      <c r="AC2205">
        <f t="shared" ref="AC2205:AC2268" si="656">+(X2205/X2204*AC2204)+AB2205</f>
        <v>14037.881847972376</v>
      </c>
      <c r="AD2205">
        <f t="shared" ref="AD2205:AD2268" si="657">+($X2205/$X2204*AD2204)+AB2205</f>
        <v>13817.417317990374</v>
      </c>
      <c r="AE2205" s="5">
        <f t="shared" si="644"/>
        <v>0</v>
      </c>
      <c r="AF2205" s="6">
        <f>+AD2205+SUM($D$18:$E$18)-SUM($AB$27:AB2205)</f>
        <v>15311.733739043006</v>
      </c>
      <c r="AG2205" s="10">
        <f t="shared" si="645"/>
        <v>-1.1041248379130453E-2</v>
      </c>
      <c r="AH2205" s="10">
        <f>+AD2205/SUM(AB$27:AB2205)-1</f>
        <v>0.33042925994774297</v>
      </c>
      <c r="AI2205" s="6">
        <f t="shared" si="646"/>
        <v>0</v>
      </c>
      <c r="AL2205" s="6">
        <f t="shared" si="647"/>
        <v>0</v>
      </c>
      <c r="AM2205" s="6">
        <f t="shared" si="648"/>
        <v>27188.811729841836</v>
      </c>
      <c r="AN2205" s="6">
        <f t="shared" si="649"/>
        <v>26635.140236676372</v>
      </c>
      <c r="AO2205" s="5">
        <f t="shared" si="650"/>
        <v>0</v>
      </c>
      <c r="AP2205" s="6">
        <f>+AN2205+SUM($D$16:$E$18)-SUM($AL$27:AL2205)</f>
        <v>29955.963394571121</v>
      </c>
      <c r="AQ2205" s="10">
        <f t="shared" ref="AQ2205:AQ2268" si="658">+AP2205/AP2204-1</f>
        <v>-1.0387488442916371E-2</v>
      </c>
      <c r="AR2205" s="10">
        <f>+AN2205/SUM(AL$27:AL2205)-1</f>
        <v>0.15407669948105274</v>
      </c>
    </row>
    <row r="2206" spans="1:44" x14ac:dyDescent="0.25">
      <c r="A2206" s="1">
        <v>43455</v>
      </c>
      <c r="B2206">
        <v>7.9169999999999998</v>
      </c>
      <c r="G2206">
        <f t="shared" si="651"/>
        <v>6931.6832020108186</v>
      </c>
      <c r="H2206">
        <f t="shared" si="652"/>
        <v>6846.9696961284626</v>
      </c>
      <c r="I2206" s="5">
        <f t="shared" si="641"/>
        <v>0</v>
      </c>
      <c r="J2206" s="6">
        <f>+H2206+SUM($D$16:$E$16)-SUM($F$27:F2206)</f>
        <v>7843.1806434968939</v>
      </c>
      <c r="K2206" s="10">
        <f t="shared" si="653"/>
        <v>-3.6256179281607404E-3</v>
      </c>
      <c r="L2206" s="10">
        <f>+H2206/SUM(F$27:F2206)-1</f>
        <v>-1.1094988007167683E-2</v>
      </c>
      <c r="M2206">
        <v>7.0039999999999996</v>
      </c>
      <c r="R2206">
        <f t="shared" si="654"/>
        <v>6190.3537222147897</v>
      </c>
      <c r="S2206">
        <f t="shared" si="655"/>
        <v>5942.2133716073977</v>
      </c>
      <c r="T2206" s="5">
        <f t="shared" si="642"/>
        <v>0</v>
      </c>
      <c r="U2206" s="6">
        <f>+S2206+SUM($D$17:$E$17)-SUM($Q$27:Q2206)</f>
        <v>6772.5091610810859</v>
      </c>
      <c r="V2206" s="10">
        <f t="shared" si="643"/>
        <v>0</v>
      </c>
      <c r="W2206" s="10">
        <f>+S2206/SUM(Q$27:Q2206)-1</f>
        <v>2.9899134303342123E-2</v>
      </c>
      <c r="X2206">
        <v>5.1139999999999999</v>
      </c>
      <c r="AC2206">
        <f t="shared" si="656"/>
        <v>13877.774554519761</v>
      </c>
      <c r="AD2206">
        <f t="shared" si="657"/>
        <v>13659.824504968637</v>
      </c>
      <c r="AE2206" s="5">
        <f t="shared" si="644"/>
        <v>0</v>
      </c>
      <c r="AF2206" s="6">
        <f>+AD2206+SUM($D$18:$E$18)-SUM($AB$27:AB2206)</f>
        <v>15154.140926021269</v>
      </c>
      <c r="AG2206" s="10">
        <f t="shared" si="645"/>
        <v>-1.0292290586264241E-2</v>
      </c>
      <c r="AH2206" s="10">
        <f>+AD2206/SUM(AB$27:AB2206)-1</f>
        <v>0.31525521658085376</v>
      </c>
      <c r="AI2206" s="6">
        <f t="shared" si="646"/>
        <v>0</v>
      </c>
      <c r="AL2206" s="6">
        <f t="shared" si="647"/>
        <v>0</v>
      </c>
      <c r="AM2206" s="6">
        <f t="shared" si="648"/>
        <v>26999.811478745371</v>
      </c>
      <c r="AN2206" s="6">
        <f t="shared" si="649"/>
        <v>26449.007572704497</v>
      </c>
      <c r="AO2206" s="5">
        <f t="shared" si="650"/>
        <v>0</v>
      </c>
      <c r="AP2206" s="6">
        <f>+AN2206+SUM($D$16:$E$18)-SUM($AL$27:AL2206)</f>
        <v>29769.830730599246</v>
      </c>
      <c r="AQ2206" s="10">
        <f t="shared" si="658"/>
        <v>-6.2135429103110651E-3</v>
      </c>
      <c r="AR2206" s="10">
        <f>+AN2206/SUM(AL$27:AL2206)-1</f>
        <v>0.14601173835850956</v>
      </c>
    </row>
    <row r="2207" spans="1:44" x14ac:dyDescent="0.25">
      <c r="A2207" s="1">
        <v>43458</v>
      </c>
      <c r="B2207">
        <v>7.89</v>
      </c>
      <c r="G2207">
        <f t="shared" si="651"/>
        <v>6908.0435093931237</v>
      </c>
      <c r="H2207">
        <f t="shared" si="652"/>
        <v>6823.6189089874406</v>
      </c>
      <c r="I2207" s="5">
        <f t="shared" si="641"/>
        <v>0</v>
      </c>
      <c r="J2207" s="6">
        <f>+H2207+SUM($D$16:$E$16)-SUM($F$27:F2207)</f>
        <v>7819.8298563558719</v>
      </c>
      <c r="K2207" s="10">
        <f t="shared" si="653"/>
        <v>-2.9772088904241878E-3</v>
      </c>
      <c r="L2207" s="10">
        <f>+H2207/SUM(F$27:F2207)-1</f>
        <v>-1.446753257250899E-2</v>
      </c>
      <c r="M2207">
        <v>6.9669999999999996</v>
      </c>
      <c r="R2207">
        <f t="shared" si="654"/>
        <v>6157.6519678284467</v>
      </c>
      <c r="S2207">
        <f t="shared" si="655"/>
        <v>5910.8224671600146</v>
      </c>
      <c r="T2207" s="5">
        <f t="shared" si="642"/>
        <v>0</v>
      </c>
      <c r="U2207" s="6">
        <f>+S2207+SUM($D$17:$E$17)-SUM($Q$27:Q2207)</f>
        <v>6741.118256633702</v>
      </c>
      <c r="V2207" s="10">
        <f t="shared" si="643"/>
        <v>-4.6350479121940458E-3</v>
      </c>
      <c r="W2207" s="10">
        <f>+S2207/SUM(Q$27:Q2207)-1</f>
        <v>2.4458490675526079E-2</v>
      </c>
      <c r="X2207">
        <v>5.0629999999999997</v>
      </c>
      <c r="AC2207">
        <f t="shared" si="656"/>
        <v>13739.376724586145</v>
      </c>
      <c r="AD2207">
        <f t="shared" si="657"/>
        <v>13523.600208966798</v>
      </c>
      <c r="AE2207" s="5">
        <f t="shared" si="644"/>
        <v>0</v>
      </c>
      <c r="AF2207" s="6">
        <f>+AD2207+SUM($D$18:$E$18)-SUM($AB$27:AB2207)</f>
        <v>15017.916630019428</v>
      </c>
      <c r="AG2207" s="10">
        <f t="shared" si="645"/>
        <v>-8.9892456897988637E-3</v>
      </c>
      <c r="AH2207" s="10">
        <f>+AD2207/SUM(AB$27:AB2207)-1</f>
        <v>0.3021386706196445</v>
      </c>
      <c r="AI2207" s="6">
        <f t="shared" si="646"/>
        <v>0</v>
      </c>
      <c r="AL2207" s="6">
        <f t="shared" si="647"/>
        <v>0</v>
      </c>
      <c r="AM2207" s="6">
        <f t="shared" si="648"/>
        <v>26805.072201807714</v>
      </c>
      <c r="AN2207" s="6">
        <f t="shared" si="649"/>
        <v>26258.041585114253</v>
      </c>
      <c r="AO2207" s="5">
        <f t="shared" si="650"/>
        <v>0</v>
      </c>
      <c r="AP2207" s="6">
        <f>+AN2207+SUM($D$16:$E$18)-SUM($AL$27:AL2207)</f>
        <v>29578.864743009002</v>
      </c>
      <c r="AQ2207" s="10">
        <f t="shared" si="658"/>
        <v>-6.4147488549189946E-3</v>
      </c>
      <c r="AR2207" s="10">
        <f>+AN2207/SUM(AL$27:AL2207)-1</f>
        <v>0.13773735366547113</v>
      </c>
    </row>
    <row r="2208" spans="1:44" x14ac:dyDescent="0.25">
      <c r="A2208" s="1">
        <v>43462</v>
      </c>
      <c r="B2208">
        <v>7.944</v>
      </c>
      <c r="G2208">
        <f t="shared" si="651"/>
        <v>6955.3228946285144</v>
      </c>
      <c r="H2208">
        <f t="shared" si="652"/>
        <v>6870.3204832694846</v>
      </c>
      <c r="I2208" s="5">
        <f t="shared" si="641"/>
        <v>0</v>
      </c>
      <c r="J2208" s="6">
        <f>+H2208+SUM($D$16:$E$16)-SUM($F$27:F2208)</f>
        <v>7866.5314306379159</v>
      </c>
      <c r="K2208" s="10">
        <f t="shared" si="653"/>
        <v>5.9721982626113057E-3</v>
      </c>
      <c r="L2208" s="10">
        <f>+H2208/SUM(F$27:F2208)-1</f>
        <v>-7.7224434418263765E-3</v>
      </c>
      <c r="M2208">
        <v>6.9740000000000002</v>
      </c>
      <c r="R2208">
        <f t="shared" si="654"/>
        <v>6163.8387862258633</v>
      </c>
      <c r="S2208">
        <f t="shared" si="655"/>
        <v>5916.7612869203313</v>
      </c>
      <c r="T2208" s="5">
        <f t="shared" si="642"/>
        <v>0</v>
      </c>
      <c r="U2208" s="6">
        <f>+S2208+SUM($D$17:$E$17)-SUM($Q$27:Q2208)</f>
        <v>6747.0570763940186</v>
      </c>
      <c r="V2208" s="10">
        <f t="shared" si="643"/>
        <v>8.8098436108463574E-4</v>
      </c>
      <c r="W2208" s="10">
        <f>+S2208/SUM(Q$27:Q2208)-1</f>
        <v>2.5487801632140261E-2</v>
      </c>
      <c r="X2208">
        <v>5.1449999999999996</v>
      </c>
      <c r="AC2208">
        <f t="shared" si="656"/>
        <v>13961.898725655879</v>
      </c>
      <c r="AD2208">
        <f t="shared" si="657"/>
        <v>13742.627508420734</v>
      </c>
      <c r="AE2208" s="5">
        <f t="shared" si="644"/>
        <v>0</v>
      </c>
      <c r="AF2208" s="6">
        <f>+AD2208+SUM($D$18:$E$18)-SUM($AB$27:AB2208)</f>
        <v>15236.943929473366</v>
      </c>
      <c r="AG2208" s="10">
        <f t="shared" si="645"/>
        <v>1.4584399743977849E-2</v>
      </c>
      <c r="AH2208" s="10">
        <f>+AD2208/SUM(AB$27:AB2208)-1</f>
        <v>0.32322801902786313</v>
      </c>
      <c r="AI2208" s="6">
        <f t="shared" si="646"/>
        <v>0</v>
      </c>
      <c r="AL2208" s="6">
        <f t="shared" si="647"/>
        <v>0</v>
      </c>
      <c r="AM2208" s="6">
        <f t="shared" si="648"/>
        <v>27081.060406510256</v>
      </c>
      <c r="AN2208" s="6">
        <f t="shared" si="649"/>
        <v>26529.70927861055</v>
      </c>
      <c r="AO2208" s="5">
        <f t="shared" si="650"/>
        <v>0</v>
      </c>
      <c r="AP2208" s="6">
        <f>+AN2208+SUM($D$16:$E$18)-SUM($AL$27:AL2208)</f>
        <v>29850.532436505298</v>
      </c>
      <c r="AQ2208" s="10">
        <f t="shared" si="658"/>
        <v>9.1845206317631156E-3</v>
      </c>
      <c r="AR2208" s="10">
        <f>+AN2208/SUM(AL$27:AL2208)-1</f>
        <v>0.14950847077917473</v>
      </c>
    </row>
    <row r="2209" spans="1:44" x14ac:dyDescent="0.25">
      <c r="A2209" s="1">
        <v>43465</v>
      </c>
      <c r="B2209">
        <v>7.9740000000000002</v>
      </c>
      <c r="G2209">
        <f t="shared" si="651"/>
        <v>6981.5892197592875</v>
      </c>
      <c r="H2209">
        <f t="shared" si="652"/>
        <v>6896.2658023150652</v>
      </c>
      <c r="I2209" s="5">
        <f t="shared" si="641"/>
        <v>0</v>
      </c>
      <c r="J2209" s="6">
        <f>+H2209+SUM($D$16:$E$16)-SUM($F$27:F2209)</f>
        <v>7892.4767496834966</v>
      </c>
      <c r="K2209" s="10">
        <f t="shared" si="653"/>
        <v>3.2981904762410252E-3</v>
      </c>
      <c r="L2209" s="10">
        <f>+H2209/SUM(F$27:F2209)-1</f>
        <v>-3.9751717025582334E-3</v>
      </c>
      <c r="M2209">
        <v>6.9989999999999997</v>
      </c>
      <c r="R2209">
        <f t="shared" si="654"/>
        <v>6185.9345662166343</v>
      </c>
      <c r="S2209">
        <f t="shared" si="655"/>
        <v>5937.9713574928865</v>
      </c>
      <c r="T2209" s="5">
        <f t="shared" si="642"/>
        <v>0</v>
      </c>
      <c r="U2209" s="6">
        <f>+S2209+SUM($D$17:$E$17)-SUM($Q$27:Q2209)</f>
        <v>6768.2671469665738</v>
      </c>
      <c r="V2209" s="10">
        <f t="shared" si="643"/>
        <v>3.1436032528557867E-3</v>
      </c>
      <c r="W2209" s="10">
        <f>+S2209/SUM(Q$27:Q2209)-1</f>
        <v>2.9163912191475072E-2</v>
      </c>
      <c r="X2209">
        <v>5.1710000000000003</v>
      </c>
      <c r="AC2209">
        <f t="shared" si="656"/>
        <v>14032.454482092626</v>
      </c>
      <c r="AD2209">
        <f t="shared" si="657"/>
        <v>13812.075188735398</v>
      </c>
      <c r="AE2209" s="5">
        <f t="shared" si="644"/>
        <v>0</v>
      </c>
      <c r="AF2209" s="6">
        <f>+AD2209+SUM($D$18:$E$18)-SUM($AB$27:AB2209)</f>
        <v>15306.39160978803</v>
      </c>
      <c r="AG2209" s="10">
        <f t="shared" si="645"/>
        <v>4.5578483871906439E-3</v>
      </c>
      <c r="AH2209" s="10">
        <f>+AD2209/SUM(AB$27:AB2209)-1</f>
        <v>0.32991488559632298</v>
      </c>
      <c r="AI2209" s="6">
        <f t="shared" si="646"/>
        <v>0</v>
      </c>
      <c r="AL2209" s="6">
        <f t="shared" si="647"/>
        <v>0</v>
      </c>
      <c r="AM2209" s="6">
        <f t="shared" si="648"/>
        <v>27199.978268068546</v>
      </c>
      <c r="AN2209" s="6">
        <f t="shared" si="649"/>
        <v>26646.31234854335</v>
      </c>
      <c r="AO2209" s="5">
        <f t="shared" si="650"/>
        <v>0</v>
      </c>
      <c r="AP2209" s="6">
        <f>+AN2209+SUM($D$16:$E$18)-SUM($AL$27:AL2209)</f>
        <v>29967.135506438095</v>
      </c>
      <c r="AQ2209" s="10">
        <f t="shared" si="658"/>
        <v>3.906230824552992E-3</v>
      </c>
      <c r="AR2209" s="10">
        <f>+AN2209/SUM(AL$27:AL2209)-1</f>
        <v>0.15456077705207738</v>
      </c>
    </row>
    <row r="2210" spans="1:44" x14ac:dyDescent="0.25">
      <c r="A2210" s="1">
        <v>43467</v>
      </c>
      <c r="B2210">
        <v>7.9539999999999997</v>
      </c>
      <c r="G2210">
        <f t="shared" si="651"/>
        <v>6964.0783363387727</v>
      </c>
      <c r="H2210">
        <f t="shared" si="652"/>
        <v>6878.9689229513451</v>
      </c>
      <c r="I2210" s="5">
        <f t="shared" si="641"/>
        <v>0</v>
      </c>
      <c r="J2210" s="6">
        <f>+H2210+SUM($D$16:$E$16)-SUM($F$27:F2210)</f>
        <v>7875.1798703197774</v>
      </c>
      <c r="K2210" s="10">
        <f t="shared" si="653"/>
        <v>-2.1915654505302307E-3</v>
      </c>
      <c r="L2210" s="10">
        <f>+H2210/SUM(F$27:F2210)-1</f>
        <v>-6.4733528620702918E-3</v>
      </c>
      <c r="M2210">
        <v>6.992</v>
      </c>
      <c r="R2210">
        <f t="shared" si="654"/>
        <v>6179.7477478192186</v>
      </c>
      <c r="S2210">
        <f t="shared" si="655"/>
        <v>5932.0325377325707</v>
      </c>
      <c r="T2210" s="5">
        <f t="shared" si="642"/>
        <v>0</v>
      </c>
      <c r="U2210" s="6">
        <f>+S2210+SUM($D$17:$E$17)-SUM($Q$27:Q2210)</f>
        <v>6762.328327206259</v>
      </c>
      <c r="V2210" s="10">
        <f t="shared" si="643"/>
        <v>-8.774505543824862E-4</v>
      </c>
      <c r="W2210" s="10">
        <f>+S2210/SUM(Q$27:Q2210)-1</f>
        <v>2.8134601234861334E-2</v>
      </c>
      <c r="X2210">
        <v>5.1719999999999997</v>
      </c>
      <c r="AC2210">
        <f t="shared" si="656"/>
        <v>14035.168165032501</v>
      </c>
      <c r="AD2210">
        <f t="shared" si="657"/>
        <v>13814.746253362884</v>
      </c>
      <c r="AE2210" s="5">
        <f t="shared" si="644"/>
        <v>0</v>
      </c>
      <c r="AF2210" s="6">
        <f>+AD2210+SUM($D$18:$E$18)-SUM($AB$27:AB2210)</f>
        <v>15309.062674415518</v>
      </c>
      <c r="AG2210" s="10">
        <f t="shared" si="645"/>
        <v>1.745064869358437E-4</v>
      </c>
      <c r="AH2210" s="10">
        <f>+AD2210/SUM(AB$27:AB2210)-1</f>
        <v>0.33017207277203275</v>
      </c>
      <c r="AI2210" s="6">
        <f t="shared" si="646"/>
        <v>0</v>
      </c>
      <c r="AL2210" s="6">
        <f t="shared" si="647"/>
        <v>0</v>
      </c>
      <c r="AM2210" s="6">
        <f t="shared" si="648"/>
        <v>27178.994249190491</v>
      </c>
      <c r="AN2210" s="6">
        <f t="shared" si="649"/>
        <v>26625.7477140468</v>
      </c>
      <c r="AO2210" s="5">
        <f t="shared" si="650"/>
        <v>0</v>
      </c>
      <c r="AP2210" s="6">
        <f>+AN2210+SUM($D$16:$E$18)-SUM($AL$27:AL2210)</f>
        <v>29946.570871941545</v>
      </c>
      <c r="AQ2210" s="10">
        <f t="shared" si="658"/>
        <v>-6.8623958042746125E-4</v>
      </c>
      <c r="AR2210" s="10">
        <f>+AN2210/SUM(AL$27:AL2210)-1</f>
        <v>0.15366972991303762</v>
      </c>
    </row>
    <row r="2211" spans="1:44" x14ac:dyDescent="0.25">
      <c r="A2211" s="1">
        <v>43468</v>
      </c>
      <c r="B2211">
        <v>7.8440000000000003</v>
      </c>
      <c r="G2211">
        <f t="shared" si="651"/>
        <v>6867.7684775259413</v>
      </c>
      <c r="H2211">
        <f t="shared" si="652"/>
        <v>6783.8360864508868</v>
      </c>
      <c r="I2211" s="5">
        <f t="shared" si="641"/>
        <v>0</v>
      </c>
      <c r="J2211" s="6">
        <f>+H2211+SUM($D$16:$E$16)-SUM($F$27:F2211)</f>
        <v>7780.0470338193181</v>
      </c>
      <c r="K2211" s="10">
        <f t="shared" si="653"/>
        <v>-1.2080084273249247E-2</v>
      </c>
      <c r="L2211" s="10">
        <f>+H2211/SUM(F$27:F2211)-1</f>
        <v>-2.0213349239386336E-2</v>
      </c>
      <c r="M2211">
        <v>6.9450000000000003</v>
      </c>
      <c r="R2211">
        <f t="shared" si="654"/>
        <v>6138.2076814365673</v>
      </c>
      <c r="S2211">
        <f t="shared" si="655"/>
        <v>5892.1576050561653</v>
      </c>
      <c r="T2211" s="5">
        <f t="shared" si="642"/>
        <v>0</v>
      </c>
      <c r="U2211" s="6">
        <f>+S2211+SUM($D$17:$E$17)-SUM($Q$27:Q2211)</f>
        <v>6722.4533945298526</v>
      </c>
      <c r="V2211" s="10">
        <f t="shared" si="643"/>
        <v>-5.8966277215468654E-3</v>
      </c>
      <c r="W2211" s="10">
        <f>+S2211/SUM(Q$27:Q2211)-1</f>
        <v>2.1223513383311188E-2</v>
      </c>
      <c r="X2211">
        <v>5.0979999999999999</v>
      </c>
      <c r="AC2211">
        <f t="shared" si="656"/>
        <v>13834.355627481766</v>
      </c>
      <c r="AD2211">
        <f t="shared" si="657"/>
        <v>13617.087470928844</v>
      </c>
      <c r="AE2211" s="5">
        <f t="shared" si="644"/>
        <v>0</v>
      </c>
      <c r="AF2211" s="6">
        <f>+AD2211+SUM($D$18:$E$18)-SUM($AB$27:AB2211)</f>
        <v>15111.403891981476</v>
      </c>
      <c r="AG2211" s="10">
        <f t="shared" si="645"/>
        <v>-1.2911226940390597E-2</v>
      </c>
      <c r="AH2211" s="10">
        <f>+AD2211/SUM(AB$27:AB2211)-1</f>
        <v>0.31114022176949385</v>
      </c>
      <c r="AI2211" s="6">
        <f t="shared" si="646"/>
        <v>0</v>
      </c>
      <c r="AL2211" s="6">
        <f t="shared" si="647"/>
        <v>0</v>
      </c>
      <c r="AM2211" s="6">
        <f t="shared" si="648"/>
        <v>26840.331786444272</v>
      </c>
      <c r="AN2211" s="6">
        <f t="shared" si="649"/>
        <v>26293.081162435898</v>
      </c>
      <c r="AO2211" s="5">
        <f t="shared" si="650"/>
        <v>0</v>
      </c>
      <c r="AP2211" s="6">
        <f>+AN2211+SUM($D$16:$E$18)-SUM($AL$27:AL2211)</f>
        <v>29613.904320330646</v>
      </c>
      <c r="AQ2211" s="10">
        <f t="shared" si="658"/>
        <v>-1.1108669270797566E-2</v>
      </c>
      <c r="AR2211" s="10">
        <f>+AN2211/SUM(AL$27:AL2211)-1</f>
        <v>0.13925558707394003</v>
      </c>
    </row>
    <row r="2212" spans="1:44" x14ac:dyDescent="0.25">
      <c r="A2212" s="1">
        <v>43469</v>
      </c>
      <c r="B2212">
        <v>7.9610000000000003</v>
      </c>
      <c r="G2212">
        <f t="shared" si="651"/>
        <v>6970.2071455359537</v>
      </c>
      <c r="H2212">
        <f t="shared" si="652"/>
        <v>6885.022830728647</v>
      </c>
      <c r="I2212" s="5">
        <f t="shared" si="641"/>
        <v>0</v>
      </c>
      <c r="J2212" s="6">
        <f>+H2212+SUM($D$16:$E$16)-SUM($F$27:F2212)</f>
        <v>7881.2337780970784</v>
      </c>
      <c r="K2212" s="10">
        <f t="shared" si="653"/>
        <v>1.300592963486058E-2</v>
      </c>
      <c r="L2212" s="10">
        <f>+H2212/SUM(F$27:F2212)-1</f>
        <v>-5.5989894562410436E-3</v>
      </c>
      <c r="M2212">
        <v>7.085</v>
      </c>
      <c r="R2212">
        <f t="shared" si="654"/>
        <v>6261.9440493848924</v>
      </c>
      <c r="S2212">
        <f t="shared" si="655"/>
        <v>6010.9340002624813</v>
      </c>
      <c r="T2212" s="5">
        <f t="shared" si="642"/>
        <v>0</v>
      </c>
      <c r="U2212" s="6">
        <f>+S2212+SUM($D$17:$E$17)-SUM($Q$27:Q2212)</f>
        <v>6841.2297897361686</v>
      </c>
      <c r="V2212" s="10">
        <f t="shared" si="643"/>
        <v>1.766860820529681E-2</v>
      </c>
      <c r="W2212" s="10">
        <f>+S2212/SUM(Q$27:Q2212)-1</f>
        <v>4.1809732515588394E-2</v>
      </c>
      <c r="X2212">
        <v>5.1950000000000003</v>
      </c>
      <c r="AC2212">
        <f t="shared" si="656"/>
        <v>14097.582872649624</v>
      </c>
      <c r="AD2212">
        <f t="shared" si="657"/>
        <v>13876.180739795087</v>
      </c>
      <c r="AE2212" s="5">
        <f t="shared" si="644"/>
        <v>0</v>
      </c>
      <c r="AF2212" s="6">
        <f>+AD2212+SUM($D$18:$E$18)-SUM($AB$27:AB2212)</f>
        <v>15370.497160847719</v>
      </c>
      <c r="AG2212" s="10">
        <f t="shared" si="645"/>
        <v>1.7145545888276104E-2</v>
      </c>
      <c r="AH2212" s="10">
        <f>+AD2212/SUM(AB$27:AB2212)-1</f>
        <v>0.33608737781336262</v>
      </c>
      <c r="AI2212" s="6">
        <f t="shared" si="646"/>
        <v>0</v>
      </c>
      <c r="AL2212" s="6">
        <f t="shared" si="647"/>
        <v>0</v>
      </c>
      <c r="AM2212" s="6">
        <f t="shared" si="648"/>
        <v>27329.734067570469</v>
      </c>
      <c r="AN2212" s="6">
        <f t="shared" si="649"/>
        <v>26772.137570786217</v>
      </c>
      <c r="AO2212" s="5">
        <f t="shared" si="650"/>
        <v>0</v>
      </c>
      <c r="AP2212" s="6">
        <f>+AN2212+SUM($D$16:$E$18)-SUM($AL$27:AL2212)</f>
        <v>30092.960728680966</v>
      </c>
      <c r="AQ2212" s="10">
        <f t="shared" si="658"/>
        <v>1.6176739249523342E-2</v>
      </c>
      <c r="AR2212" s="10">
        <f>+AN2212/SUM(AL$27:AL2212)-1</f>
        <v>0.16001267090009863</v>
      </c>
    </row>
    <row r="2213" spans="1:44" x14ac:dyDescent="0.25">
      <c r="A2213" s="1">
        <v>43472</v>
      </c>
      <c r="B2213">
        <v>8.0120000000000005</v>
      </c>
      <c r="G2213">
        <f t="shared" si="651"/>
        <v>7014.8598982582671</v>
      </c>
      <c r="H2213">
        <f t="shared" si="652"/>
        <v>6929.1298731061324</v>
      </c>
      <c r="I2213" s="5">
        <f t="shared" si="641"/>
        <v>0</v>
      </c>
      <c r="J2213" s="6">
        <f>+H2213+SUM($D$16:$E$16)-SUM($F$27:F2213)</f>
        <v>7925.3408204745638</v>
      </c>
      <c r="K2213" s="10">
        <f t="shared" si="653"/>
        <v>5.5964641602264109E-3</v>
      </c>
      <c r="L2213" s="10">
        <f>+H2213/SUM(F$27:F2213)-1</f>
        <v>7.7137250051451112E-4</v>
      </c>
      <c r="M2213">
        <v>7.0890000000000004</v>
      </c>
      <c r="R2213">
        <f t="shared" si="654"/>
        <v>6265.4793741834164</v>
      </c>
      <c r="S2213">
        <f t="shared" si="655"/>
        <v>6014.3276115540903</v>
      </c>
      <c r="T2213" s="5">
        <f t="shared" si="642"/>
        <v>0</v>
      </c>
      <c r="U2213" s="6">
        <f>+S2213+SUM($D$17:$E$17)-SUM($Q$27:Q2213)</f>
        <v>6844.6234010277776</v>
      </c>
      <c r="V2213" s="10">
        <f t="shared" si="643"/>
        <v>4.9605281446618577E-4</v>
      </c>
      <c r="W2213" s="10">
        <f>+S2213/SUM(Q$27:Q2213)-1</f>
        <v>4.239791020508199E-2</v>
      </c>
      <c r="X2213">
        <v>5.1829999999999998</v>
      </c>
      <c r="AC2213">
        <f t="shared" si="656"/>
        <v>14065.018677371125</v>
      </c>
      <c r="AD2213">
        <f t="shared" si="657"/>
        <v>13844.127964265243</v>
      </c>
      <c r="AE2213" s="5">
        <f t="shared" si="644"/>
        <v>0</v>
      </c>
      <c r="AF2213" s="6">
        <f>+AD2213+SUM($D$18:$E$18)-SUM($AB$27:AB2213)</f>
        <v>15338.444385317876</v>
      </c>
      <c r="AG2213" s="10">
        <f t="shared" si="645"/>
        <v>-2.0853440974888393E-3</v>
      </c>
      <c r="AH2213" s="10">
        <f>+AD2213/SUM(AB$27:AB2213)-1</f>
        <v>0.33300113170484269</v>
      </c>
      <c r="AI2213" s="6">
        <f t="shared" si="646"/>
        <v>0</v>
      </c>
      <c r="AL2213" s="6">
        <f t="shared" si="647"/>
        <v>0</v>
      </c>
      <c r="AM2213" s="6">
        <f t="shared" si="648"/>
        <v>27345.357949812809</v>
      </c>
      <c r="AN2213" s="6">
        <f t="shared" si="649"/>
        <v>26787.585448925463</v>
      </c>
      <c r="AO2213" s="5">
        <f t="shared" si="650"/>
        <v>0</v>
      </c>
      <c r="AP2213" s="6">
        <f>+AN2213+SUM($D$16:$E$18)-SUM($AL$27:AL2213)</f>
        <v>30108.408606820212</v>
      </c>
      <c r="AQ2213" s="10">
        <f t="shared" si="658"/>
        <v>5.1333859365065848E-4</v>
      </c>
      <c r="AR2213" s="10">
        <f>+AN2213/SUM(AL$27:AL2213)-1</f>
        <v>0.1606820135826792</v>
      </c>
    </row>
    <row r="2214" spans="1:44" x14ac:dyDescent="0.25">
      <c r="A2214" s="1">
        <v>43473</v>
      </c>
      <c r="B2214">
        <v>8.0239999999999991</v>
      </c>
      <c r="C2214">
        <f>+$C$16</f>
        <v>60</v>
      </c>
      <c r="D2214" s="7">
        <f>+$H$16</f>
        <v>1.0004210526315789</v>
      </c>
      <c r="E2214" s="7">
        <f>+$J$16</f>
        <v>0.46199999999999997</v>
      </c>
      <c r="F2214" s="6">
        <f>+C2214-D2214-E2214</f>
        <v>58.537578947368416</v>
      </c>
      <c r="G2214">
        <f t="shared" si="651"/>
        <v>7083.9040072579437</v>
      </c>
      <c r="H2214">
        <f t="shared" si="652"/>
        <v>6998.0455796717315</v>
      </c>
      <c r="I2214" s="5">
        <f t="shared" si="641"/>
        <v>97200</v>
      </c>
      <c r="J2214" s="6">
        <f>+H2214+SUM($D$16:$E$16)-SUM($F$27:F2214)</f>
        <v>7935.7189480927955</v>
      </c>
      <c r="K2214" s="10">
        <f t="shared" si="653"/>
        <v>1.3094866016891693E-3</v>
      </c>
      <c r="L2214" s="10">
        <f>+H2214/SUM(F$27:F2214)-1</f>
        <v>2.251247889450303E-3</v>
      </c>
      <c r="M2214">
        <v>7.1440000000000001</v>
      </c>
      <c r="N2214">
        <f>+$C$17</f>
        <v>50</v>
      </c>
      <c r="O2214" s="7">
        <f>+$H$17</f>
        <v>0.83368421052631569</v>
      </c>
      <c r="P2214" s="7">
        <f>+$J$17</f>
        <v>0.38500000000000001</v>
      </c>
      <c r="Q2214" s="6">
        <f>+N2214-O2214-P2214</f>
        <v>48.781315789473688</v>
      </c>
      <c r="R2214">
        <f t="shared" si="654"/>
        <v>6364.0900901631148</v>
      </c>
      <c r="S2214">
        <f t="shared" si="655"/>
        <v>6109.7710826031871</v>
      </c>
      <c r="T2214" s="5">
        <f t="shared" si="642"/>
        <v>81000</v>
      </c>
      <c r="U2214" s="6">
        <f>+S2214+SUM($D$17:$E$17)-SUM($Q$27:Q2214)</f>
        <v>6891.2855562874011</v>
      </c>
      <c r="V2214" s="10">
        <f t="shared" si="643"/>
        <v>6.8173444360162261E-3</v>
      </c>
      <c r="W2214" s="10">
        <f>+S2214/SUM(Q$27:Q2214)-1</f>
        <v>5.0062091753941385E-2</v>
      </c>
      <c r="X2214">
        <v>5.2140000000000004</v>
      </c>
      <c r="Y2214">
        <f>+$C$18</f>
        <v>90</v>
      </c>
      <c r="Z2214" s="7">
        <f>+$H$18</f>
        <v>1.5006315789473685</v>
      </c>
      <c r="AA2214" s="7">
        <f>+$J$18</f>
        <v>0.69300000000000006</v>
      </c>
      <c r="AB2214" s="6">
        <f>+Y2214-Z2214-AA2214</f>
        <v>87.806368421052639</v>
      </c>
      <c r="AC2214">
        <f t="shared" si="656"/>
        <v>14236.949216928298</v>
      </c>
      <c r="AD2214">
        <f t="shared" si="657"/>
        <v>14014.737336138394</v>
      </c>
      <c r="AE2214" s="5">
        <f t="shared" si="644"/>
        <v>145800</v>
      </c>
      <c r="AF2214" s="6">
        <f>+AD2214+SUM($D$18:$E$18)-SUM($AB$27:AB2214)</f>
        <v>15421.247388769974</v>
      </c>
      <c r="AG2214" s="10">
        <f t="shared" si="645"/>
        <v>5.3983964326498324E-3</v>
      </c>
      <c r="AH2214" s="10">
        <f>+AD2214/SUM(AB$27:AB2214)-1</f>
        <v>0.33811531844356724</v>
      </c>
      <c r="AI2214" s="6">
        <f t="shared" si="646"/>
        <v>200</v>
      </c>
      <c r="AL2214" s="6">
        <f t="shared" si="647"/>
        <v>195.12526315789475</v>
      </c>
      <c r="AM2214" s="6">
        <f t="shared" si="648"/>
        <v>27684.943314349359</v>
      </c>
      <c r="AN2214" s="6">
        <f t="shared" si="649"/>
        <v>27122.553998413314</v>
      </c>
      <c r="AO2214" s="5">
        <f t="shared" si="650"/>
        <v>324000</v>
      </c>
      <c r="AP2214" s="6">
        <f>+AN2214+SUM($D$16:$E$18)-SUM($AL$27:AL2214)</f>
        <v>30248.251893150169</v>
      </c>
      <c r="AQ2214" s="10">
        <f t="shared" si="658"/>
        <v>4.6446588445154813E-3</v>
      </c>
      <c r="AR2214" s="10">
        <f>+AN2214/SUM(AL$27:AL2214)-1</f>
        <v>0.16534338498080858</v>
      </c>
    </row>
    <row r="2215" spans="1:44" x14ac:dyDescent="0.25">
      <c r="A2215" s="1">
        <v>43474</v>
      </c>
      <c r="B2215">
        <v>8.11</v>
      </c>
      <c r="G2215">
        <f t="shared" si="651"/>
        <v>7159.8282027494915</v>
      </c>
      <c r="H2215">
        <f t="shared" si="652"/>
        <v>7073.0495577190604</v>
      </c>
      <c r="I2215" s="5">
        <f t="shared" si="641"/>
        <v>0</v>
      </c>
      <c r="J2215" s="6">
        <f>+H2215+SUM($D$16:$E$16)-SUM($F$27:F2215)</f>
        <v>8010.7229261401226</v>
      </c>
      <c r="K2215" s="10">
        <f t="shared" si="653"/>
        <v>9.4514408257053706E-3</v>
      </c>
      <c r="L2215" s="10">
        <f>+H2215/SUM(F$27:F2215)-1</f>
        <v>1.2993222879292388E-2</v>
      </c>
      <c r="M2215">
        <v>7.1959999999999997</v>
      </c>
      <c r="R2215">
        <f t="shared" si="654"/>
        <v>6410.4132543132382</v>
      </c>
      <c r="S2215">
        <f t="shared" si="655"/>
        <v>6154.2431005616654</v>
      </c>
      <c r="T2215" s="5">
        <f t="shared" si="642"/>
        <v>0</v>
      </c>
      <c r="U2215" s="6">
        <f>+S2215+SUM($D$17:$E$17)-SUM($Q$27:Q2215)</f>
        <v>6935.7575742458794</v>
      </c>
      <c r="V2215" s="10">
        <f t="shared" si="643"/>
        <v>6.4533703610500925E-3</v>
      </c>
      <c r="W2215" s="10">
        <f>+S2215/SUM(Q$27:Q2215)-1</f>
        <v>5.7705320865252485E-2</v>
      </c>
      <c r="X2215">
        <v>5.2140000000000004</v>
      </c>
      <c r="AC2215">
        <f t="shared" si="656"/>
        <v>14236.949216928298</v>
      </c>
      <c r="AD2215">
        <f t="shared" si="657"/>
        <v>14014.737336138394</v>
      </c>
      <c r="AE2215" s="5">
        <f t="shared" si="644"/>
        <v>0</v>
      </c>
      <c r="AF2215" s="6">
        <f>+AD2215+SUM($D$18:$E$18)-SUM($AB$27:AB2215)</f>
        <v>15421.247388769974</v>
      </c>
      <c r="AG2215" s="10">
        <f t="shared" si="645"/>
        <v>0</v>
      </c>
      <c r="AH2215" s="10">
        <f>+AD2215/SUM(AB$27:AB2215)-1</f>
        <v>0.33811531844356724</v>
      </c>
      <c r="AI2215" s="6">
        <f t="shared" si="646"/>
        <v>0</v>
      </c>
      <c r="AL2215" s="6">
        <f t="shared" si="647"/>
        <v>0</v>
      </c>
      <c r="AM2215" s="6">
        <f t="shared" si="648"/>
        <v>27807.190673991026</v>
      </c>
      <c r="AN2215" s="6">
        <f t="shared" si="649"/>
        <v>27242.029994419121</v>
      </c>
      <c r="AO2215" s="5">
        <f t="shared" si="650"/>
        <v>0</v>
      </c>
      <c r="AP2215" s="6">
        <f>+AN2215+SUM($D$16:$E$18)-SUM($AL$27:AL2215)</f>
        <v>30367.727889155976</v>
      </c>
      <c r="AQ2215" s="10">
        <f t="shared" si="658"/>
        <v>3.9498479590769353E-3</v>
      </c>
      <c r="AR2215" s="10">
        <f>+AN2215/SUM(AL$27:AL2215)-1</f>
        <v>0.17047677181515719</v>
      </c>
    </row>
    <row r="2216" spans="1:44" x14ac:dyDescent="0.25">
      <c r="A2216" s="1">
        <v>43475</v>
      </c>
      <c r="B2216">
        <v>8.1340000000000003</v>
      </c>
      <c r="G2216">
        <f t="shared" si="651"/>
        <v>7181.0163503285285</v>
      </c>
      <c r="H2216">
        <f t="shared" si="652"/>
        <v>7093.9809004299432</v>
      </c>
      <c r="I2216" s="5">
        <f t="shared" si="641"/>
        <v>0</v>
      </c>
      <c r="J2216" s="6">
        <f>+H2216+SUM($D$16:$E$16)-SUM($F$27:F2216)</f>
        <v>8031.6542688510053</v>
      </c>
      <c r="K2216" s="10">
        <f t="shared" si="653"/>
        <v>2.6129155762684153E-3</v>
      </c>
      <c r="L2216" s="10">
        <f>+H2216/SUM(F$27:F2216)-1</f>
        <v>1.5990983341573894E-2</v>
      </c>
      <c r="M2216">
        <v>7.2080000000000002</v>
      </c>
      <c r="R2216">
        <f t="shared" si="654"/>
        <v>6421.1032152709586</v>
      </c>
      <c r="S2216">
        <f t="shared" si="655"/>
        <v>6164.5058739366987</v>
      </c>
      <c r="T2216" s="5">
        <f t="shared" si="642"/>
        <v>0</v>
      </c>
      <c r="U2216" s="6">
        <f>+S2216+SUM($D$17:$E$17)-SUM($Q$27:Q2216)</f>
        <v>6946.0203476209117</v>
      </c>
      <c r="V2216" s="10">
        <f t="shared" si="643"/>
        <v>1.4796903244052029E-3</v>
      </c>
      <c r="W2216" s="10">
        <f>+S2216/SUM(Q$27:Q2216)-1</f>
        <v>5.9469142967862654E-2</v>
      </c>
      <c r="X2216">
        <v>5.23</v>
      </c>
      <c r="AC2216">
        <f t="shared" si="656"/>
        <v>14280.637591970657</v>
      </c>
      <c r="AD2216">
        <f t="shared" si="657"/>
        <v>14057.743818182547</v>
      </c>
      <c r="AE2216" s="5">
        <f t="shared" si="644"/>
        <v>0</v>
      </c>
      <c r="AF2216" s="6">
        <f>+AD2216+SUM($D$18:$E$18)-SUM($AB$27:AB2216)</f>
        <v>15464.253870814129</v>
      </c>
      <c r="AG2216" s="10">
        <f t="shared" si="645"/>
        <v>2.7887810214024533E-3</v>
      </c>
      <c r="AH2216" s="10">
        <f>+AD2216/SUM(AB$27:AB2216)-1</f>
        <v>0.34222154113154146</v>
      </c>
      <c r="AI2216" s="6">
        <f t="shared" si="646"/>
        <v>0</v>
      </c>
      <c r="AL2216" s="6">
        <f t="shared" si="647"/>
        <v>0</v>
      </c>
      <c r="AM2216" s="6">
        <f t="shared" si="648"/>
        <v>27882.757157570144</v>
      </c>
      <c r="AN2216" s="6">
        <f t="shared" si="649"/>
        <v>27316.230592549189</v>
      </c>
      <c r="AO2216" s="5">
        <f t="shared" si="650"/>
        <v>0</v>
      </c>
      <c r="AP2216" s="6">
        <f>+AN2216+SUM($D$16:$E$18)-SUM($AL$27:AL2216)</f>
        <v>30441.928487286044</v>
      </c>
      <c r="AQ2216" s="10">
        <f t="shared" si="658"/>
        <v>2.4434030231337278E-3</v>
      </c>
      <c r="AR2216" s="10">
        <f>+AN2216/SUM(AL$27:AL2216)-1</f>
        <v>0.17366486303243533</v>
      </c>
    </row>
    <row r="2217" spans="1:44" x14ac:dyDescent="0.25">
      <c r="A2217" s="1">
        <v>43476</v>
      </c>
      <c r="B2217">
        <v>8.1820000000000004</v>
      </c>
      <c r="G2217">
        <f t="shared" si="651"/>
        <v>7223.3926454866014</v>
      </c>
      <c r="H2217">
        <f t="shared" si="652"/>
        <v>7135.8435858517078</v>
      </c>
      <c r="I2217" s="5">
        <f t="shared" si="641"/>
        <v>0</v>
      </c>
      <c r="J2217" s="6">
        <f>+H2217+SUM($D$16:$E$16)-SUM($F$27:F2217)</f>
        <v>8073.5169542727708</v>
      </c>
      <c r="K2217" s="10">
        <f t="shared" si="653"/>
        <v>5.2122120824000806E-3</v>
      </c>
      <c r="L2217" s="10">
        <f>+H2217/SUM(F$27:F2217)-1</f>
        <v>2.1986504266136686E-2</v>
      </c>
      <c r="M2217">
        <v>7.2060000000000004</v>
      </c>
      <c r="R2217">
        <f t="shared" si="654"/>
        <v>6419.3215551113381</v>
      </c>
      <c r="S2217">
        <f t="shared" si="655"/>
        <v>6162.795411707526</v>
      </c>
      <c r="T2217" s="5">
        <f t="shared" si="642"/>
        <v>0</v>
      </c>
      <c r="U2217" s="6">
        <f>+S2217+SUM($D$17:$E$17)-SUM($Q$27:Q2217)</f>
        <v>6944.30988539174</v>
      </c>
      <c r="V2217" s="10">
        <f t="shared" si="643"/>
        <v>-2.4625067931993705E-4</v>
      </c>
      <c r="W2217" s="10">
        <f>+S2217/SUM(Q$27:Q2217)-1</f>
        <v>5.9175172617427441E-2</v>
      </c>
      <c r="X2217">
        <v>5.2469999999999999</v>
      </c>
      <c r="AC2217">
        <f t="shared" si="656"/>
        <v>14327.05649045316</v>
      </c>
      <c r="AD2217">
        <f t="shared" si="657"/>
        <v>14103.438205354458</v>
      </c>
      <c r="AE2217" s="5">
        <f t="shared" si="644"/>
        <v>0</v>
      </c>
      <c r="AF2217" s="6">
        <f>+AD2217+SUM($D$18:$E$18)-SUM($AB$27:AB2217)</f>
        <v>15509.948257986038</v>
      </c>
      <c r="AG2217" s="10">
        <f t="shared" si="645"/>
        <v>2.9548394351019969E-3</v>
      </c>
      <c r="AH2217" s="10">
        <f>+AD2217/SUM(AB$27:AB2217)-1</f>
        <v>0.34658440273751379</v>
      </c>
      <c r="AI2217" s="6">
        <f t="shared" si="646"/>
        <v>0</v>
      </c>
      <c r="AL2217" s="6">
        <f t="shared" si="647"/>
        <v>0</v>
      </c>
      <c r="AM2217" s="6">
        <f t="shared" si="648"/>
        <v>27969.770691051101</v>
      </c>
      <c r="AN2217" s="6">
        <f t="shared" si="649"/>
        <v>27402.077202913693</v>
      </c>
      <c r="AO2217" s="5">
        <f t="shared" si="650"/>
        <v>0</v>
      </c>
      <c r="AP2217" s="6">
        <f>+AN2217+SUM($D$16:$E$18)-SUM($AL$27:AL2217)</f>
        <v>30527.775097650549</v>
      </c>
      <c r="AQ2217" s="10">
        <f t="shared" si="658"/>
        <v>2.8200122209851575E-3</v>
      </c>
      <c r="AR2217" s="10">
        <f>+AN2217/SUM(AL$27:AL2217)-1</f>
        <v>0.17735333497785577</v>
      </c>
    </row>
    <row r="2218" spans="1:44" x14ac:dyDescent="0.25">
      <c r="A2218" s="1">
        <v>43479</v>
      </c>
      <c r="B2218">
        <v>8.125</v>
      </c>
      <c r="G2218">
        <f t="shared" si="651"/>
        <v>7173.070794986389</v>
      </c>
      <c r="H2218">
        <f t="shared" si="652"/>
        <v>7086.1316469133608</v>
      </c>
      <c r="I2218" s="5">
        <f t="shared" si="641"/>
        <v>0</v>
      </c>
      <c r="J2218" s="6">
        <f>+H2218+SUM($D$16:$E$16)-SUM($F$27:F2218)</f>
        <v>8023.8050153344229</v>
      </c>
      <c r="K2218" s="10">
        <f t="shared" si="653"/>
        <v>-6.1574081307946837E-3</v>
      </c>
      <c r="L2218" s="10">
        <f>+H2218/SUM(F$27:F2218)-1</f>
        <v>1.486682316821808E-2</v>
      </c>
      <c r="M2218">
        <v>7.165</v>
      </c>
      <c r="R2218">
        <f t="shared" si="654"/>
        <v>6382.7975218391257</v>
      </c>
      <c r="S2218">
        <f t="shared" si="655"/>
        <v>6127.7309360094951</v>
      </c>
      <c r="T2218" s="5">
        <f t="shared" si="642"/>
        <v>0</v>
      </c>
      <c r="U2218" s="6">
        <f>+S2218+SUM($D$17:$E$17)-SUM($Q$27:Q2218)</f>
        <v>6909.245409693709</v>
      </c>
      <c r="V2218" s="10">
        <f t="shared" si="643"/>
        <v>-5.049382339891495E-3</v>
      </c>
      <c r="W2218" s="10">
        <f>+S2218/SUM(Q$27:Q2218)-1</f>
        <v>5.3148780433509124E-2</v>
      </c>
      <c r="X2218">
        <v>5.2060000000000004</v>
      </c>
      <c r="AC2218">
        <f t="shared" si="656"/>
        <v>14215.105029407119</v>
      </c>
      <c r="AD2218">
        <f t="shared" si="657"/>
        <v>13993.234095116317</v>
      </c>
      <c r="AE2218" s="5">
        <f t="shared" si="644"/>
        <v>0</v>
      </c>
      <c r="AF2218" s="6">
        <f>+AD2218+SUM($D$18:$E$18)-SUM($AB$27:AB2218)</f>
        <v>15399.744147747897</v>
      </c>
      <c r="AG2218" s="10">
        <f t="shared" si="645"/>
        <v>-7.1053821976096998E-3</v>
      </c>
      <c r="AH2218" s="10">
        <f>+AD2218/SUM(AB$27:AB2218)-1</f>
        <v>0.33606220709958023</v>
      </c>
      <c r="AI2218" s="6">
        <f t="shared" si="646"/>
        <v>0</v>
      </c>
      <c r="AL2218" s="6">
        <f t="shared" si="647"/>
        <v>0</v>
      </c>
      <c r="AM2218" s="6">
        <f t="shared" si="648"/>
        <v>27770.973346232633</v>
      </c>
      <c r="AN2218" s="6">
        <f t="shared" si="649"/>
        <v>27207.096678039172</v>
      </c>
      <c r="AO2218" s="5">
        <f t="shared" si="650"/>
        <v>0</v>
      </c>
      <c r="AP2218" s="6">
        <f>+AN2218+SUM($D$16:$E$18)-SUM($AL$27:AL2218)</f>
        <v>30332.794572776031</v>
      </c>
      <c r="AQ2218" s="10">
        <f t="shared" si="658"/>
        <v>-6.3869877267774822E-3</v>
      </c>
      <c r="AR2218" s="10">
        <f>+AN2218/SUM(AL$27:AL2218)-1</f>
        <v>0.16897583244340053</v>
      </c>
    </row>
    <row r="2219" spans="1:44" x14ac:dyDescent="0.25">
      <c r="A2219" s="1">
        <v>43480</v>
      </c>
      <c r="B2219">
        <v>8.2230000000000008</v>
      </c>
      <c r="G2219">
        <f t="shared" si="651"/>
        <v>7259.5890642674567</v>
      </c>
      <c r="H2219">
        <f t="shared" si="652"/>
        <v>7171.601296316132</v>
      </c>
      <c r="I2219" s="5">
        <f t="shared" si="641"/>
        <v>0</v>
      </c>
      <c r="J2219" s="6">
        <f>+H2219+SUM($D$16:$E$16)-SUM($F$27:F2219)</f>
        <v>8109.2746647371951</v>
      </c>
      <c r="K2219" s="10">
        <f t="shared" si="653"/>
        <v>1.0652009768361781E-2</v>
      </c>
      <c r="L2219" s="10">
        <f>+H2219/SUM(F$27:F2219)-1</f>
        <v>2.7107678389201029E-2</v>
      </c>
      <c r="M2219">
        <v>7.19</v>
      </c>
      <c r="R2219">
        <f t="shared" si="654"/>
        <v>6405.0682738343776</v>
      </c>
      <c r="S2219">
        <f t="shared" si="655"/>
        <v>6149.1117138741483</v>
      </c>
      <c r="T2219" s="5">
        <f t="shared" si="642"/>
        <v>0</v>
      </c>
      <c r="U2219" s="6">
        <f>+S2219+SUM($D$17:$E$17)-SUM($Q$27:Q2219)</f>
        <v>6930.6261875583623</v>
      </c>
      <c r="V2219" s="10">
        <f t="shared" si="643"/>
        <v>3.094517070511893E-3</v>
      </c>
      <c r="W2219" s="10">
        <f>+S2219/SUM(Q$27:Q2219)-1</f>
        <v>5.682340981394729E-2</v>
      </c>
      <c r="X2219">
        <v>5.2549999999999999</v>
      </c>
      <c r="AC2219">
        <f t="shared" si="656"/>
        <v>14348.900677974338</v>
      </c>
      <c r="AD2219">
        <f t="shared" si="657"/>
        <v>14124.941446376535</v>
      </c>
      <c r="AE2219" s="5">
        <f t="shared" si="644"/>
        <v>0</v>
      </c>
      <c r="AF2219" s="6">
        <f>+AD2219+SUM($D$18:$E$18)-SUM($AB$27:AB2219)</f>
        <v>15531.451499008115</v>
      </c>
      <c r="AG2219" s="10">
        <f t="shared" si="645"/>
        <v>8.5525674970048371E-3</v>
      </c>
      <c r="AH2219" s="10">
        <f>+AD2219/SUM(AB$27:AB2219)-1</f>
        <v>0.34863751408150079</v>
      </c>
      <c r="AI2219" s="6">
        <f t="shared" si="646"/>
        <v>0</v>
      </c>
      <c r="AL2219" s="6">
        <f t="shared" si="647"/>
        <v>0</v>
      </c>
      <c r="AM2219" s="6">
        <f t="shared" si="648"/>
        <v>28013.558016076175</v>
      </c>
      <c r="AN2219" s="6">
        <f t="shared" si="649"/>
        <v>27445.654456566815</v>
      </c>
      <c r="AO2219" s="5">
        <f t="shared" si="650"/>
        <v>0</v>
      </c>
      <c r="AP2219" s="6">
        <f>+AN2219+SUM($D$16:$E$18)-SUM($AL$27:AL2219)</f>
        <v>30571.352351303671</v>
      </c>
      <c r="AQ2219" s="10">
        <f t="shared" si="658"/>
        <v>7.864681836527776E-3</v>
      </c>
      <c r="AR2219" s="10">
        <f>+AN2219/SUM(AL$27:AL2219)-1</f>
        <v>0.17922566839760923</v>
      </c>
    </row>
    <row r="2220" spans="1:44" x14ac:dyDescent="0.25">
      <c r="A2220" s="1">
        <v>43481</v>
      </c>
      <c r="B2220">
        <v>8.2929999999999993</v>
      </c>
      <c r="G2220">
        <f t="shared" si="651"/>
        <v>7321.3878280396457</v>
      </c>
      <c r="H2220">
        <f t="shared" si="652"/>
        <v>7232.6510458895382</v>
      </c>
      <c r="I2220" s="5">
        <f t="shared" si="641"/>
        <v>0</v>
      </c>
      <c r="J2220" s="6">
        <f>+H2220+SUM($D$16:$E$16)-SUM($F$27:F2220)</f>
        <v>8170.3244143106022</v>
      </c>
      <c r="K2220" s="10">
        <f t="shared" si="653"/>
        <v>7.5283859651318341E-3</v>
      </c>
      <c r="L2220" s="10">
        <f>+H2220/SUM(F$27:F2220)-1</f>
        <v>3.5851146404188627E-2</v>
      </c>
      <c r="M2220">
        <v>7.2069999999999999</v>
      </c>
      <c r="R2220">
        <f t="shared" si="654"/>
        <v>6420.2123851911483</v>
      </c>
      <c r="S2220">
        <f t="shared" si="655"/>
        <v>6163.6506428221119</v>
      </c>
      <c r="T2220" s="5">
        <f t="shared" si="642"/>
        <v>0</v>
      </c>
      <c r="U2220" s="6">
        <f>+S2220+SUM($D$17:$E$17)-SUM($Q$27:Q2220)</f>
        <v>6945.1651165063249</v>
      </c>
      <c r="V2220" s="10">
        <f t="shared" si="643"/>
        <v>2.0977799919525975E-3</v>
      </c>
      <c r="W2220" s="10">
        <f>+S2220/SUM(Q$27:Q2220)-1</f>
        <v>5.9322157792645047E-2</v>
      </c>
      <c r="X2220">
        <v>5.2519999999999998</v>
      </c>
      <c r="AC2220">
        <f t="shared" si="656"/>
        <v>14340.709107653896</v>
      </c>
      <c r="AD2220">
        <f t="shared" si="657"/>
        <v>14116.877730993258</v>
      </c>
      <c r="AE2220" s="5">
        <f t="shared" si="644"/>
        <v>0</v>
      </c>
      <c r="AF2220" s="6">
        <f>+AD2220+SUM($D$18:$E$18)-SUM($AB$27:AB2220)</f>
        <v>15523.387783624836</v>
      </c>
      <c r="AG2220" s="10">
        <f t="shared" si="645"/>
        <v>-5.1918620637581014E-4</v>
      </c>
      <c r="AH2220" s="10">
        <f>+AD2220/SUM(AB$27:AB2220)-1</f>
        <v>0.34786759732750583</v>
      </c>
      <c r="AI2220" s="6">
        <f t="shared" si="646"/>
        <v>0</v>
      </c>
      <c r="AL2220" s="6">
        <f t="shared" si="647"/>
        <v>0</v>
      </c>
      <c r="AM2220" s="6">
        <f t="shared" si="648"/>
        <v>28082.309320884691</v>
      </c>
      <c r="AN2220" s="6">
        <f t="shared" si="649"/>
        <v>27513.179419704909</v>
      </c>
      <c r="AO2220" s="5">
        <f t="shared" si="650"/>
        <v>0</v>
      </c>
      <c r="AP2220" s="6">
        <f>+AN2220+SUM($D$16:$E$18)-SUM($AL$27:AL2220)</f>
        <v>30638.877314441765</v>
      </c>
      <c r="AQ2220" s="10">
        <f t="shared" si="658"/>
        <v>2.2087659833345263E-3</v>
      </c>
      <c r="AR2220" s="10">
        <f>+AN2220/SUM(AL$27:AL2220)-1</f>
        <v>0.18212693533281943</v>
      </c>
    </row>
    <row r="2221" spans="1:44" x14ac:dyDescent="0.25">
      <c r="A2221" s="1">
        <v>43482</v>
      </c>
      <c r="B2221">
        <v>8.3010000000000002</v>
      </c>
      <c r="G2221">
        <f t="shared" si="651"/>
        <v>7328.4505438993247</v>
      </c>
      <c r="H2221">
        <f t="shared" si="652"/>
        <v>7239.6281601264991</v>
      </c>
      <c r="I2221" s="5">
        <f t="shared" si="641"/>
        <v>0</v>
      </c>
      <c r="J2221" s="6">
        <f>+H2221+SUM($D$16:$E$16)-SUM($F$27:F2221)</f>
        <v>8177.3015285475631</v>
      </c>
      <c r="K2221" s="10">
        <f t="shared" si="653"/>
        <v>8.5395804170773637E-4</v>
      </c>
      <c r="L2221" s="10">
        <f>+H2221/SUM(F$27:F2221)-1</f>
        <v>3.6850399891615648E-2</v>
      </c>
      <c r="M2221">
        <v>7.2130000000000001</v>
      </c>
      <c r="R2221">
        <f t="shared" si="654"/>
        <v>6425.557365670008</v>
      </c>
      <c r="S2221">
        <f t="shared" si="655"/>
        <v>6168.782029509628</v>
      </c>
      <c r="T2221" s="5">
        <f t="shared" si="642"/>
        <v>0</v>
      </c>
      <c r="U2221" s="6">
        <f>+S2221+SUM($D$17:$E$17)-SUM($Q$27:Q2221)</f>
        <v>6950.296503193842</v>
      </c>
      <c r="V2221" s="10">
        <f t="shared" si="643"/>
        <v>7.3884300825644011E-4</v>
      </c>
      <c r="W2221" s="10">
        <f>+S2221/SUM(Q$27:Q2221)-1</f>
        <v>6.020406884395002E-2</v>
      </c>
      <c r="X2221">
        <v>5.2859999999999996</v>
      </c>
      <c r="AC2221">
        <f t="shared" si="656"/>
        <v>14433.546904618905</v>
      </c>
      <c r="AD2221">
        <f t="shared" si="657"/>
        <v>14208.266505337082</v>
      </c>
      <c r="AE2221" s="5">
        <f t="shared" si="644"/>
        <v>0</v>
      </c>
      <c r="AF2221" s="6">
        <f>+AD2221+SUM($D$18:$E$18)-SUM($AB$27:AB2221)</f>
        <v>15614.77655796866</v>
      </c>
      <c r="AG2221" s="10">
        <f t="shared" si="645"/>
        <v>5.8871668747608741E-3</v>
      </c>
      <c r="AH2221" s="10">
        <f>+AD2221/SUM(AB$27:AB2221)-1</f>
        <v>0.3565933205394507</v>
      </c>
      <c r="AI2221" s="6">
        <f t="shared" si="646"/>
        <v>0</v>
      </c>
      <c r="AL2221" s="6">
        <f t="shared" si="647"/>
        <v>0</v>
      </c>
      <c r="AM2221" s="6">
        <f t="shared" si="648"/>
        <v>28187.554814188239</v>
      </c>
      <c r="AN2221" s="6">
        <f t="shared" si="649"/>
        <v>27616.676694973212</v>
      </c>
      <c r="AO2221" s="5">
        <f t="shared" si="650"/>
        <v>0</v>
      </c>
      <c r="AP2221" s="6">
        <f>+AN2221+SUM($D$16:$E$18)-SUM($AL$27:AL2221)</f>
        <v>30742.374589710067</v>
      </c>
      <c r="AQ2221" s="10">
        <f t="shared" si="658"/>
        <v>3.3779721824049869E-3</v>
      </c>
      <c r="AR2221" s="10">
        <f>+AN2221/SUM(AL$27:AL2221)-1</f>
        <v>0.18657378296761484</v>
      </c>
    </row>
    <row r="2222" spans="1:44" x14ac:dyDescent="0.25">
      <c r="A2222" s="1">
        <v>43483</v>
      </c>
      <c r="B2222">
        <v>8.3650000000000002</v>
      </c>
      <c r="G2222">
        <f t="shared" si="651"/>
        <v>7384.9522707767555</v>
      </c>
      <c r="H2222">
        <f t="shared" si="652"/>
        <v>7295.4450740221855</v>
      </c>
      <c r="I2222" s="5">
        <f t="shared" si="641"/>
        <v>0</v>
      </c>
      <c r="J2222" s="6">
        <f>+H2222+SUM($D$16:$E$16)-SUM($F$27:F2222)</f>
        <v>8233.1184424432486</v>
      </c>
      <c r="K2222" s="10">
        <f t="shared" si="653"/>
        <v>6.8258353566668095E-3</v>
      </c>
      <c r="L2222" s="10">
        <f>+H2222/SUM(F$27:F2222)-1</f>
        <v>4.4844427791032926E-2</v>
      </c>
      <c r="M2222">
        <v>7.2960000000000003</v>
      </c>
      <c r="R2222">
        <f t="shared" si="654"/>
        <v>6499.4962622942439</v>
      </c>
      <c r="S2222">
        <f t="shared" si="655"/>
        <v>6239.7662120202758</v>
      </c>
      <c r="T2222" s="5">
        <f t="shared" si="642"/>
        <v>0</v>
      </c>
      <c r="U2222" s="6">
        <f>+S2222+SUM($D$17:$E$17)-SUM($Q$27:Q2222)</f>
        <v>7021.2806857044907</v>
      </c>
      <c r="V2222" s="10">
        <f t="shared" si="643"/>
        <v>1.0213115725067112E-2</v>
      </c>
      <c r="W2222" s="10">
        <f>+S2222/SUM(Q$27:Q2222)-1</f>
        <v>7.2403838387004038E-2</v>
      </c>
      <c r="X2222">
        <v>5.3319999999999999</v>
      </c>
      <c r="AC2222">
        <f t="shared" si="656"/>
        <v>14559.150982865684</v>
      </c>
      <c r="AD2222">
        <f t="shared" si="657"/>
        <v>14331.910141214023</v>
      </c>
      <c r="AE2222" s="5">
        <f t="shared" si="644"/>
        <v>0</v>
      </c>
      <c r="AF2222" s="6">
        <f>+AD2222+SUM($D$18:$E$18)-SUM($AB$27:AB2222)</f>
        <v>15738.420193845603</v>
      </c>
      <c r="AG2222" s="10">
        <f t="shared" si="645"/>
        <v>7.9183736903263302E-3</v>
      </c>
      <c r="AH2222" s="10">
        <f>+AD2222/SUM(AB$27:AB2222)-1</f>
        <v>0.36839871076737629</v>
      </c>
      <c r="AI2222" s="6">
        <f t="shared" si="646"/>
        <v>0</v>
      </c>
      <c r="AL2222" s="6">
        <f t="shared" si="647"/>
        <v>0</v>
      </c>
      <c r="AM2222" s="6">
        <f t="shared" si="648"/>
        <v>28443.599515936683</v>
      </c>
      <c r="AN2222" s="6">
        <f t="shared" si="649"/>
        <v>27867.121427256483</v>
      </c>
      <c r="AO2222" s="5">
        <f t="shared" si="650"/>
        <v>0</v>
      </c>
      <c r="AP2222" s="6">
        <f>+AN2222+SUM($D$16:$E$18)-SUM($AL$27:AL2222)</f>
        <v>30992.819321993338</v>
      </c>
      <c r="AQ2222" s="10">
        <f t="shared" si="658"/>
        <v>8.1465643310161262E-3</v>
      </c>
      <c r="AR2222" s="10">
        <f>+AN2222/SUM(AL$27:AL2222)-1</f>
        <v>0.19733435190543225</v>
      </c>
    </row>
    <row r="2223" spans="1:44" x14ac:dyDescent="0.25">
      <c r="A2223" s="1">
        <v>43486</v>
      </c>
      <c r="B2223">
        <v>8.3810000000000002</v>
      </c>
      <c r="G2223">
        <f t="shared" si="651"/>
        <v>7399.0777024961135</v>
      </c>
      <c r="H2223">
        <f t="shared" si="652"/>
        <v>7309.3993024961073</v>
      </c>
      <c r="I2223" s="5">
        <f t="shared" si="641"/>
        <v>0</v>
      </c>
      <c r="J2223" s="6">
        <f>+H2223+SUM($D$16:$E$16)-SUM($F$27:F2223)</f>
        <v>8247.0726709171704</v>
      </c>
      <c r="K2223" s="10">
        <f t="shared" si="653"/>
        <v>1.6948898004411905E-3</v>
      </c>
      <c r="L2223" s="10">
        <f>+H2223/SUM(F$27:F2223)-1</f>
        <v>4.6842934765887412E-2</v>
      </c>
      <c r="M2223">
        <v>7.3</v>
      </c>
      <c r="R2223">
        <f t="shared" si="654"/>
        <v>6503.0595826134841</v>
      </c>
      <c r="S2223">
        <f t="shared" si="655"/>
        <v>6243.1871364786202</v>
      </c>
      <c r="T2223" s="5">
        <f t="shared" si="642"/>
        <v>0</v>
      </c>
      <c r="U2223" s="6">
        <f>+S2223+SUM($D$17:$E$17)-SUM($Q$27:Q2223)</f>
        <v>7024.7016101628342</v>
      </c>
      <c r="V2223" s="10">
        <f t="shared" si="643"/>
        <v>4.8722229055853106E-4</v>
      </c>
      <c r="W2223" s="10">
        <f>+S2223/SUM(Q$27:Q2223)-1</f>
        <v>7.299177908787402E-2</v>
      </c>
      <c r="X2223">
        <v>5.335</v>
      </c>
      <c r="AC2223">
        <f t="shared" si="656"/>
        <v>14567.342553186127</v>
      </c>
      <c r="AD2223">
        <f t="shared" si="657"/>
        <v>14339.973856597302</v>
      </c>
      <c r="AE2223" s="5">
        <f t="shared" si="644"/>
        <v>0</v>
      </c>
      <c r="AF2223" s="6">
        <f>+AD2223+SUM($D$18:$E$18)-SUM($AB$27:AB2223)</f>
        <v>15746.483909228882</v>
      </c>
      <c r="AG2223" s="10">
        <f t="shared" si="645"/>
        <v>5.1235862837328838E-4</v>
      </c>
      <c r="AH2223" s="10">
        <f>+AD2223/SUM(AB$27:AB2223)-1</f>
        <v>0.3691686275213717</v>
      </c>
      <c r="AI2223" s="6">
        <f t="shared" si="646"/>
        <v>0</v>
      </c>
      <c r="AL2223" s="6">
        <f t="shared" si="647"/>
        <v>0</v>
      </c>
      <c r="AM2223" s="6">
        <f t="shared" si="648"/>
        <v>28469.479838295723</v>
      </c>
      <c r="AN2223" s="6">
        <f t="shared" si="649"/>
        <v>27892.560295572031</v>
      </c>
      <c r="AO2223" s="5">
        <f t="shared" si="650"/>
        <v>0</v>
      </c>
      <c r="AP2223" s="6">
        <f>+AN2223+SUM($D$16:$E$18)-SUM($AL$27:AL2223)</f>
        <v>31018.258190308887</v>
      </c>
      <c r="AQ2223" s="10">
        <f t="shared" si="658"/>
        <v>8.2079878088081593E-4</v>
      </c>
      <c r="AR2223" s="10">
        <f>+AN2223/SUM(AL$27:AL2223)-1</f>
        <v>0.19842735431643876</v>
      </c>
    </row>
    <row r="2224" spans="1:44" x14ac:dyDescent="0.25">
      <c r="A2224" s="1">
        <v>43487</v>
      </c>
      <c r="B2224">
        <v>8.3149999999999995</v>
      </c>
      <c r="G2224">
        <f t="shared" si="651"/>
        <v>7340.8102966537617</v>
      </c>
      <c r="H2224">
        <f t="shared" si="652"/>
        <v>7251.8381100411798</v>
      </c>
      <c r="I2224" s="5">
        <f t="shared" si="641"/>
        <v>0</v>
      </c>
      <c r="J2224" s="6">
        <f>+H2224+SUM($D$16:$E$16)-SUM($F$27:F2224)</f>
        <v>8189.5114784622419</v>
      </c>
      <c r="K2224" s="10">
        <f t="shared" si="653"/>
        <v>-6.9795907895797704E-3</v>
      </c>
      <c r="L2224" s="10">
        <f>+H2224/SUM(F$27:F2224)-1</f>
        <v>3.8599093494613212E-2</v>
      </c>
      <c r="M2224">
        <v>7.28</v>
      </c>
      <c r="R2224">
        <f t="shared" si="654"/>
        <v>6485.2429810172825</v>
      </c>
      <c r="S2224">
        <f t="shared" si="655"/>
        <v>6226.0825141868982</v>
      </c>
      <c r="T2224" s="5">
        <f t="shared" si="642"/>
        <v>0</v>
      </c>
      <c r="U2224" s="6">
        <f>+S2224+SUM($D$17:$E$17)-SUM($Q$27:Q2224)</f>
        <v>7007.596987871113</v>
      </c>
      <c r="V2224" s="10">
        <f t="shared" si="643"/>
        <v>-2.4349251030072461E-3</v>
      </c>
      <c r="W2224" s="10">
        <f>+S2224/SUM(Q$27:Q2224)-1</f>
        <v>7.0052075583523665E-2</v>
      </c>
      <c r="X2224">
        <v>5.3129999999999997</v>
      </c>
      <c r="AC2224">
        <f t="shared" si="656"/>
        <v>14507.271037502884</v>
      </c>
      <c r="AD2224">
        <f t="shared" si="657"/>
        <v>14280.83994378659</v>
      </c>
      <c r="AE2224" s="5">
        <f t="shared" si="644"/>
        <v>0</v>
      </c>
      <c r="AF2224" s="6">
        <f>+AD2224+SUM($D$18:$E$18)-SUM($AB$27:AB2224)</f>
        <v>15687.349996418168</v>
      </c>
      <c r="AG2224" s="10">
        <f t="shared" si="645"/>
        <v>-3.755372510561239E-3</v>
      </c>
      <c r="AH2224" s="10">
        <f>+AD2224/SUM(AB$27:AB2224)-1</f>
        <v>0.36352257132540711</v>
      </c>
      <c r="AI2224" s="6">
        <f t="shared" si="646"/>
        <v>0</v>
      </c>
      <c r="AL2224" s="6">
        <f t="shared" si="647"/>
        <v>0</v>
      </c>
      <c r="AM2224" s="6">
        <f t="shared" si="648"/>
        <v>28333.32431517393</v>
      </c>
      <c r="AN2224" s="6">
        <f t="shared" si="649"/>
        <v>27758.760568014666</v>
      </c>
      <c r="AO2224" s="5">
        <f t="shared" si="650"/>
        <v>0</v>
      </c>
      <c r="AP2224" s="6">
        <f>+AN2224+SUM($D$16:$E$18)-SUM($AL$27:AL2224)</f>
        <v>30884.458462751521</v>
      </c>
      <c r="AQ2224" s="10">
        <f t="shared" si="658"/>
        <v>-4.313579658034028E-3</v>
      </c>
      <c r="AR2224" s="10">
        <f>+AN2224/SUM(AL$27:AL2224)-1</f>
        <v>0.19267853628734266</v>
      </c>
    </row>
    <row r="2225" spans="1:44" x14ac:dyDescent="0.25">
      <c r="A2225" s="1">
        <v>43488</v>
      </c>
      <c r="B2225">
        <v>8.3149999999999995</v>
      </c>
      <c r="G2225">
        <f t="shared" si="651"/>
        <v>7340.8102966537617</v>
      </c>
      <c r="H2225">
        <f t="shared" si="652"/>
        <v>7251.8381100411798</v>
      </c>
      <c r="I2225" s="5">
        <f t="shared" si="641"/>
        <v>0</v>
      </c>
      <c r="J2225" s="6">
        <f>+H2225+SUM($D$16:$E$16)-SUM($F$27:F2225)</f>
        <v>8189.5114784622419</v>
      </c>
      <c r="K2225" s="10">
        <f t="shared" si="653"/>
        <v>0</v>
      </c>
      <c r="L2225" s="10">
        <f>+H2225/SUM(F$27:F2225)-1</f>
        <v>3.8599093494613212E-2</v>
      </c>
      <c r="M2225">
        <v>7.2640000000000002</v>
      </c>
      <c r="R2225">
        <f t="shared" si="654"/>
        <v>6470.9896997403212</v>
      </c>
      <c r="S2225">
        <f t="shared" si="655"/>
        <v>6212.3988163535205</v>
      </c>
      <c r="T2225" s="5">
        <f t="shared" si="642"/>
        <v>0</v>
      </c>
      <c r="U2225" s="6">
        <f>+S2225+SUM($D$17:$E$17)-SUM($Q$27:Q2225)</f>
        <v>6993.9132900377354</v>
      </c>
      <c r="V2225" s="10">
        <f t="shared" si="643"/>
        <v>-1.9526947478659684E-3</v>
      </c>
      <c r="W2225" s="10">
        <f>+S2225/SUM(Q$27:Q2225)-1</f>
        <v>6.7700312780043514E-2</v>
      </c>
      <c r="X2225">
        <v>5.3150000000000004</v>
      </c>
      <c r="AC2225">
        <f t="shared" si="656"/>
        <v>14512.732084383182</v>
      </c>
      <c r="AD2225">
        <f t="shared" si="657"/>
        <v>14286.215754042112</v>
      </c>
      <c r="AE2225" s="5">
        <f t="shared" si="644"/>
        <v>0</v>
      </c>
      <c r="AF2225" s="6">
        <f>+AD2225+SUM($D$18:$E$18)-SUM($AB$27:AB2225)</f>
        <v>15692.72580667369</v>
      </c>
      <c r="AG2225" s="10">
        <f t="shared" si="645"/>
        <v>3.4268440856810578E-4</v>
      </c>
      <c r="AH2225" s="10">
        <f>+AD2225/SUM(AB$27:AB2225)-1</f>
        <v>0.36403584916140419</v>
      </c>
      <c r="AI2225" s="6">
        <f t="shared" si="646"/>
        <v>0</v>
      </c>
      <c r="AL2225" s="6">
        <f t="shared" si="647"/>
        <v>0</v>
      </c>
      <c r="AM2225" s="6">
        <f t="shared" si="648"/>
        <v>28324.532080777266</v>
      </c>
      <c r="AN2225" s="6">
        <f t="shared" si="649"/>
        <v>27750.452680436814</v>
      </c>
      <c r="AO2225" s="5">
        <f t="shared" si="650"/>
        <v>0</v>
      </c>
      <c r="AP2225" s="6">
        <f>+AN2225+SUM($D$16:$E$18)-SUM($AL$27:AL2225)</f>
        <v>30876.150575173669</v>
      </c>
      <c r="AQ2225" s="10">
        <f t="shared" si="658"/>
        <v>-2.6899897201926315E-4</v>
      </c>
      <c r="AR2225" s="10">
        <f>+AN2225/SUM(AL$27:AL2225)-1</f>
        <v>0.19232158089764817</v>
      </c>
    </row>
    <row r="2226" spans="1:44" x14ac:dyDescent="0.25">
      <c r="A2226" s="1">
        <v>43489</v>
      </c>
      <c r="B2226">
        <v>8.3979999999999997</v>
      </c>
      <c r="G2226">
        <f t="shared" si="651"/>
        <v>7414.0859736979301</v>
      </c>
      <c r="H2226">
        <f t="shared" si="652"/>
        <v>7324.2256702496479</v>
      </c>
      <c r="I2226" s="5">
        <f t="shared" si="641"/>
        <v>0</v>
      </c>
      <c r="J2226" s="6">
        <f>+H2226+SUM($D$16:$E$16)-SUM($F$27:F2226)</f>
        <v>8261.8990386707119</v>
      </c>
      <c r="K2226" s="10">
        <f t="shared" si="653"/>
        <v>8.8390571768344195E-3</v>
      </c>
      <c r="L2226" s="10">
        <f>+H2226/SUM(F$27:F2226)-1</f>
        <v>4.8966348426670026E-2</v>
      </c>
      <c r="M2226">
        <v>7.2839999999999998</v>
      </c>
      <c r="R2226">
        <f t="shared" si="654"/>
        <v>6488.8063013365218</v>
      </c>
      <c r="S2226">
        <f t="shared" si="655"/>
        <v>6229.5034386452417</v>
      </c>
      <c r="T2226" s="5">
        <f t="shared" si="642"/>
        <v>0</v>
      </c>
      <c r="U2226" s="6">
        <f>+S2226+SUM($D$17:$E$17)-SUM($Q$27:Q2226)</f>
        <v>7011.0179123294565</v>
      </c>
      <c r="V2226" s="10">
        <f t="shared" si="643"/>
        <v>2.4456440310871574E-3</v>
      </c>
      <c r="W2226" s="10">
        <f>+S2226/SUM(Q$27:Q2226)-1</f>
        <v>7.0640016284393647E-2</v>
      </c>
      <c r="X2226">
        <v>5.3029999999999999</v>
      </c>
      <c r="AC2226">
        <f t="shared" si="656"/>
        <v>14479.965803101411</v>
      </c>
      <c r="AD2226">
        <f t="shared" si="657"/>
        <v>14253.960892508996</v>
      </c>
      <c r="AE2226" s="5">
        <f t="shared" si="644"/>
        <v>0</v>
      </c>
      <c r="AF2226" s="6">
        <f>+AD2226+SUM($D$18:$E$18)-SUM($AB$27:AB2226)</f>
        <v>15660.470945140576</v>
      </c>
      <c r="AG2226" s="10">
        <f t="shared" si="645"/>
        <v>-2.0554020971549347E-3</v>
      </c>
      <c r="AH2226" s="10">
        <f>+AD2226/SUM(AB$27:AB2226)-1</f>
        <v>0.36095618214542347</v>
      </c>
      <c r="AI2226" s="6">
        <f t="shared" si="646"/>
        <v>0</v>
      </c>
      <c r="AL2226" s="6">
        <f t="shared" si="647"/>
        <v>0</v>
      </c>
      <c r="AM2226" s="6">
        <f t="shared" si="648"/>
        <v>28382.858078135861</v>
      </c>
      <c r="AN2226" s="6">
        <f t="shared" si="649"/>
        <v>27807.690001403884</v>
      </c>
      <c r="AO2226" s="5">
        <f t="shared" si="650"/>
        <v>0</v>
      </c>
      <c r="AP2226" s="6">
        <f>+AN2226+SUM($D$16:$E$18)-SUM($AL$27:AL2226)</f>
        <v>30933.387896140739</v>
      </c>
      <c r="AQ2226" s="10">
        <f t="shared" si="658"/>
        <v>1.8537712733235345E-3</v>
      </c>
      <c r="AR2226" s="10">
        <f>+AN2226/SUM(AL$27:AL2226)-1</f>
        <v>0.19478083061900175</v>
      </c>
    </row>
    <row r="2227" spans="1:44" x14ac:dyDescent="0.25">
      <c r="A2227" s="1">
        <v>43490</v>
      </c>
      <c r="B2227">
        <v>8.4619999999999997</v>
      </c>
      <c r="G2227">
        <f t="shared" si="651"/>
        <v>7470.5877005753619</v>
      </c>
      <c r="H2227">
        <f t="shared" si="652"/>
        <v>7380.0425841453352</v>
      </c>
      <c r="I2227" s="5">
        <f t="shared" si="641"/>
        <v>0</v>
      </c>
      <c r="J2227" s="6">
        <f>+H2227+SUM($D$16:$E$16)-SUM($F$27:F2227)</f>
        <v>8317.7159525663992</v>
      </c>
      <c r="K2227" s="10">
        <f t="shared" si="653"/>
        <v>6.7559423849685718E-3</v>
      </c>
      <c r="L2227" s="10">
        <f>+H2227/SUM(F$27:F2227)-1</f>
        <v>5.6960376326087303E-2</v>
      </c>
      <c r="M2227">
        <v>7.3079999999999998</v>
      </c>
      <c r="R2227">
        <f t="shared" si="654"/>
        <v>6510.1862232519634</v>
      </c>
      <c r="S2227">
        <f t="shared" si="655"/>
        <v>6250.0289853953082</v>
      </c>
      <c r="T2227" s="5">
        <f t="shared" si="642"/>
        <v>0</v>
      </c>
      <c r="U2227" s="6">
        <f>+S2227+SUM($D$17:$E$17)-SUM($Q$27:Q2227)</f>
        <v>7031.5434590795212</v>
      </c>
      <c r="V2227" s="10">
        <f t="shared" si="643"/>
        <v>2.9276129381967664E-3</v>
      </c>
      <c r="W2227" s="10">
        <f>+S2227/SUM(Q$27:Q2227)-1</f>
        <v>7.4167660489613985E-2</v>
      </c>
      <c r="X2227">
        <v>5.2869999999999999</v>
      </c>
      <c r="AC2227">
        <f t="shared" si="656"/>
        <v>14436.277428059053</v>
      </c>
      <c r="AD2227">
        <f t="shared" si="657"/>
        <v>14210.954410464843</v>
      </c>
      <c r="AE2227" s="5">
        <f t="shared" si="644"/>
        <v>0</v>
      </c>
      <c r="AF2227" s="6">
        <f>+AD2227+SUM($D$18:$E$18)-SUM($AB$27:AB2227)</f>
        <v>15617.464463096425</v>
      </c>
      <c r="AG2227" s="10">
        <f t="shared" si="645"/>
        <v>-2.7461806349761142E-3</v>
      </c>
      <c r="AH2227" s="10">
        <f>+AD2227/SUM(AB$27:AB2227)-1</f>
        <v>0.35684995945744924</v>
      </c>
      <c r="AI2227" s="6">
        <f t="shared" si="646"/>
        <v>0</v>
      </c>
      <c r="AL2227" s="6">
        <f t="shared" si="647"/>
        <v>0</v>
      </c>
      <c r="AM2227" s="6">
        <f t="shared" si="648"/>
        <v>28417.051351886377</v>
      </c>
      <c r="AN2227" s="6">
        <f t="shared" si="649"/>
        <v>27841.025980005485</v>
      </c>
      <c r="AO2227" s="5">
        <f t="shared" si="650"/>
        <v>0</v>
      </c>
      <c r="AP2227" s="6">
        <f>+AN2227+SUM($D$16:$E$18)-SUM($AL$27:AL2227)</f>
        <v>30966.72387474234</v>
      </c>
      <c r="AQ2227" s="10">
        <f t="shared" si="658"/>
        <v>1.0776698211500957E-3</v>
      </c>
      <c r="AR2227" s="10">
        <f>+AN2227/SUM(AL$27:AL2227)-1</f>
        <v>0.19621313902725546</v>
      </c>
    </row>
    <row r="2228" spans="1:44" x14ac:dyDescent="0.25">
      <c r="A2228" s="1">
        <v>43493</v>
      </c>
      <c r="B2228">
        <v>8.4109999999999996</v>
      </c>
      <c r="G2228">
        <f t="shared" si="651"/>
        <v>7425.5628869699085</v>
      </c>
      <c r="H2228">
        <f t="shared" si="652"/>
        <v>7335.5634808847099</v>
      </c>
      <c r="I2228" s="5">
        <f t="shared" si="641"/>
        <v>0</v>
      </c>
      <c r="J2228" s="6">
        <f>+H2228+SUM($D$16:$E$16)-SUM($F$27:F2228)</f>
        <v>8273.2368493057729</v>
      </c>
      <c r="K2228" s="10">
        <f t="shared" si="653"/>
        <v>-5.3475140909209351E-3</v>
      </c>
      <c r="L2228" s="10">
        <f>+H2228/SUM(F$27:F2228)-1</f>
        <v>5.059013534373924E-2</v>
      </c>
      <c r="M2228">
        <v>7.2649999999999997</v>
      </c>
      <c r="R2228">
        <f t="shared" si="654"/>
        <v>6471.8805298201305</v>
      </c>
      <c r="S2228">
        <f t="shared" si="655"/>
        <v>6213.2540474681055</v>
      </c>
      <c r="T2228" s="5">
        <f t="shared" si="642"/>
        <v>0</v>
      </c>
      <c r="U2228" s="6">
        <f>+S2228+SUM($D$17:$E$17)-SUM($Q$27:Q2228)</f>
        <v>6994.7685211523185</v>
      </c>
      <c r="V2228" s="10">
        <f t="shared" si="643"/>
        <v>-5.229995112910335E-3</v>
      </c>
      <c r="W2228" s="10">
        <f>+S2228/SUM(Q$27:Q2228)-1</f>
        <v>6.7847297955260677E-2</v>
      </c>
      <c r="X2228">
        <v>5.2469999999999999</v>
      </c>
      <c r="AC2228">
        <f t="shared" si="656"/>
        <v>14327.05649045316</v>
      </c>
      <c r="AD2228">
        <f t="shared" si="657"/>
        <v>14103.438205354461</v>
      </c>
      <c r="AE2228" s="5">
        <f t="shared" si="644"/>
        <v>0</v>
      </c>
      <c r="AF2228" s="6">
        <f>+AD2228+SUM($D$18:$E$18)-SUM($AB$27:AB2228)</f>
        <v>15509.948257986041</v>
      </c>
      <c r="AG2228" s="10">
        <f t="shared" si="645"/>
        <v>-6.8843572760765026E-3</v>
      </c>
      <c r="AH2228" s="10">
        <f>+AD2228/SUM(AB$27:AB2228)-1</f>
        <v>0.34658440273751401</v>
      </c>
      <c r="AI2228" s="6">
        <f t="shared" si="646"/>
        <v>0</v>
      </c>
      <c r="AL2228" s="6">
        <f t="shared" si="647"/>
        <v>0</v>
      </c>
      <c r="AM2228" s="6">
        <f t="shared" si="648"/>
        <v>28224.4999072432</v>
      </c>
      <c r="AN2228" s="6">
        <f t="shared" si="649"/>
        <v>27652.255733707276</v>
      </c>
      <c r="AO2228" s="5">
        <f t="shared" si="650"/>
        <v>0</v>
      </c>
      <c r="AP2228" s="6">
        <f>+AN2228+SUM($D$16:$E$18)-SUM($AL$27:AL2228)</f>
        <v>30777.953628444135</v>
      </c>
      <c r="AQ2228" s="10">
        <f t="shared" si="658"/>
        <v>-6.095906272221896E-3</v>
      </c>
      <c r="AR2228" s="10">
        <f>+AN2228/SUM(AL$27:AL2228)-1</f>
        <v>0.18810246634437733</v>
      </c>
    </row>
    <row r="2229" spans="1:44" x14ac:dyDescent="0.25">
      <c r="A2229" s="1">
        <v>43494</v>
      </c>
      <c r="B2229">
        <v>8.4510000000000005</v>
      </c>
      <c r="G2229">
        <f t="shared" si="651"/>
        <v>7460.8764662683034</v>
      </c>
      <c r="H2229">
        <f t="shared" si="652"/>
        <v>7370.4490520695144</v>
      </c>
      <c r="I2229" s="5">
        <f t="shared" si="641"/>
        <v>0</v>
      </c>
      <c r="J2229" s="6">
        <f>+H2229+SUM($D$16:$E$16)-SUM($F$27:F2229)</f>
        <v>8308.1224204905775</v>
      </c>
      <c r="K2229" s="10">
        <f t="shared" si="653"/>
        <v>4.2166774407930152E-3</v>
      </c>
      <c r="L2229" s="10">
        <f>+H2229/SUM(F$27:F2229)-1</f>
        <v>5.5586402780875011E-2</v>
      </c>
      <c r="M2229">
        <v>7.3029999999999999</v>
      </c>
      <c r="R2229">
        <f t="shared" si="654"/>
        <v>6505.732072852913</v>
      </c>
      <c r="S2229">
        <f t="shared" si="655"/>
        <v>6245.7528298223779</v>
      </c>
      <c r="T2229" s="5">
        <f t="shared" si="642"/>
        <v>0</v>
      </c>
      <c r="U2229" s="6">
        <f>+S2229+SUM($D$17:$E$17)-SUM($Q$27:Q2229)</f>
        <v>7027.2673035065909</v>
      </c>
      <c r="V2229" s="10">
        <f t="shared" si="643"/>
        <v>4.6461555169403645E-3</v>
      </c>
      <c r="W2229" s="10">
        <f>+S2229/SUM(Q$27:Q2229)-1</f>
        <v>7.3432734613526396E-2</v>
      </c>
      <c r="X2229">
        <v>5.274</v>
      </c>
      <c r="AC2229">
        <f t="shared" si="656"/>
        <v>14400.780623337139</v>
      </c>
      <c r="AD2229">
        <f t="shared" si="657"/>
        <v>14176.011643803969</v>
      </c>
      <c r="AE2229" s="5">
        <f t="shared" si="644"/>
        <v>0</v>
      </c>
      <c r="AF2229" s="6">
        <f>+AD2229+SUM($D$18:$E$18)-SUM($AB$27:AB2229)</f>
        <v>15582.52169643555</v>
      </c>
      <c r="AG2229" s="10">
        <f t="shared" si="645"/>
        <v>4.6791541301332007E-3</v>
      </c>
      <c r="AH2229" s="10">
        <f>+AD2229/SUM(AB$27:AB2229)-1</f>
        <v>0.35351365352347042</v>
      </c>
      <c r="AI2229" s="6">
        <f t="shared" si="646"/>
        <v>0</v>
      </c>
      <c r="AL2229" s="6">
        <f t="shared" si="647"/>
        <v>0</v>
      </c>
      <c r="AM2229" s="6">
        <f t="shared" si="648"/>
        <v>28367.389162458356</v>
      </c>
      <c r="AN2229" s="6">
        <f t="shared" si="649"/>
        <v>27792.213525695861</v>
      </c>
      <c r="AO2229" s="5">
        <f t="shared" si="650"/>
        <v>0</v>
      </c>
      <c r="AP2229" s="6">
        <f>+AN2229+SUM($D$16:$E$18)-SUM($AL$27:AL2229)</f>
        <v>30917.911420432712</v>
      </c>
      <c r="AQ2229" s="10">
        <f t="shared" si="658"/>
        <v>4.5473391011685571E-3</v>
      </c>
      <c r="AR2229" s="10">
        <f>+AN2229/SUM(AL$27:AL2229)-1</f>
        <v>0.19411587080031301</v>
      </c>
    </row>
    <row r="2230" spans="1:44" x14ac:dyDescent="0.25">
      <c r="A2230" s="1">
        <v>43495</v>
      </c>
      <c r="B2230">
        <v>8.5340000000000007</v>
      </c>
      <c r="G2230">
        <f t="shared" si="651"/>
        <v>7534.1521433124726</v>
      </c>
      <c r="H2230">
        <f t="shared" si="652"/>
        <v>7442.8366122779835</v>
      </c>
      <c r="I2230" s="5">
        <f t="shared" si="641"/>
        <v>0</v>
      </c>
      <c r="J2230" s="6">
        <f>+H2230+SUM($D$16:$E$16)-SUM($F$27:F2230)</f>
        <v>8380.5099806990474</v>
      </c>
      <c r="K2230" s="10">
        <f t="shared" si="653"/>
        <v>8.712866342693637E-3</v>
      </c>
      <c r="L2230" s="10">
        <f>+H2230/SUM(F$27:F2230)-1</f>
        <v>6.5953657712932046E-2</v>
      </c>
      <c r="M2230">
        <v>7.343</v>
      </c>
      <c r="R2230">
        <f t="shared" si="654"/>
        <v>6541.3652760453151</v>
      </c>
      <c r="S2230">
        <f t="shared" si="655"/>
        <v>6279.962074405822</v>
      </c>
      <c r="T2230" s="5">
        <f t="shared" si="642"/>
        <v>0</v>
      </c>
      <c r="U2230" s="6">
        <f>+S2230+SUM($D$17:$E$17)-SUM($Q$27:Q2230)</f>
        <v>7061.4765480900369</v>
      </c>
      <c r="V2230" s="10">
        <f t="shared" si="643"/>
        <v>4.8680721973355379E-3</v>
      </c>
      <c r="W2230" s="10">
        <f>+S2230/SUM(Q$27:Q2230)-1</f>
        <v>7.9312141622227106E-2</v>
      </c>
      <c r="X2230">
        <v>5.3079999999999998</v>
      </c>
      <c r="AC2230">
        <f t="shared" si="656"/>
        <v>14493.618420302149</v>
      </c>
      <c r="AD2230">
        <f t="shared" si="657"/>
        <v>14267.400418147794</v>
      </c>
      <c r="AE2230" s="5">
        <f t="shared" si="644"/>
        <v>0</v>
      </c>
      <c r="AF2230" s="6">
        <f>+AD2230+SUM($D$18:$E$18)-SUM($AB$27:AB2230)</f>
        <v>15673.910470779374</v>
      </c>
      <c r="AG2230" s="10">
        <f t="shared" si="645"/>
        <v>5.8648257402862392E-3</v>
      </c>
      <c r="AH2230" s="10">
        <f>+AD2230/SUM(AB$27:AB2230)-1</f>
        <v>0.36223937673541529</v>
      </c>
      <c r="AI2230" s="6">
        <f t="shared" si="646"/>
        <v>0</v>
      </c>
      <c r="AL2230" s="6">
        <f t="shared" si="647"/>
        <v>0</v>
      </c>
      <c r="AM2230" s="6">
        <f t="shared" si="648"/>
        <v>28569.135839659939</v>
      </c>
      <c r="AN2230" s="6">
        <f t="shared" si="649"/>
        <v>27990.199104831598</v>
      </c>
      <c r="AO2230" s="5">
        <f t="shared" si="650"/>
        <v>0</v>
      </c>
      <c r="AP2230" s="6">
        <f>+AN2230+SUM($D$16:$E$18)-SUM($AL$27:AL2230)</f>
        <v>31115.896999568453</v>
      </c>
      <c r="AQ2230" s="10">
        <f t="shared" si="658"/>
        <v>6.4035884068449622E-3</v>
      </c>
      <c r="AR2230" s="10">
        <f>+AN2230/SUM(AL$27:AL2230)-1</f>
        <v>0.20262248802304672</v>
      </c>
    </row>
    <row r="2231" spans="1:44" x14ac:dyDescent="0.25">
      <c r="A2231" s="1">
        <v>43496</v>
      </c>
      <c r="B2231">
        <v>8.5950000000000006</v>
      </c>
      <c r="G2231">
        <f t="shared" si="651"/>
        <v>7588.005351742524</v>
      </c>
      <c r="H2231">
        <f t="shared" si="652"/>
        <v>7496.03710833481</v>
      </c>
      <c r="I2231" s="5">
        <f t="shared" si="641"/>
        <v>0</v>
      </c>
      <c r="J2231" s="6">
        <f>+H2231+SUM($D$16:$E$16)-SUM($F$27:F2231)</f>
        <v>8433.710476755874</v>
      </c>
      <c r="K2231" s="10">
        <f t="shared" si="653"/>
        <v>6.3481215557705806E-3</v>
      </c>
      <c r="L2231" s="10">
        <f>+H2231/SUM(F$27:F2231)-1</f>
        <v>7.3572965554564052E-2</v>
      </c>
      <c r="M2231">
        <v>7.3540000000000001</v>
      </c>
      <c r="R2231">
        <f t="shared" si="654"/>
        <v>6551.1644069232261</v>
      </c>
      <c r="S2231">
        <f t="shared" si="655"/>
        <v>6289.3696166662694</v>
      </c>
      <c r="T2231" s="5">
        <f t="shared" si="642"/>
        <v>0</v>
      </c>
      <c r="U2231" s="6">
        <f>+S2231+SUM($D$17:$E$17)-SUM($Q$27:Q2231)</f>
        <v>7070.8840903504843</v>
      </c>
      <c r="V2231" s="10">
        <f t="shared" si="643"/>
        <v>1.3322344408255304E-3</v>
      </c>
      <c r="W2231" s="10">
        <f>+S2231/SUM(Q$27:Q2231)-1</f>
        <v>8.0928978549619668E-2</v>
      </c>
      <c r="X2231">
        <v>5.3330000000000002</v>
      </c>
      <c r="AC2231">
        <f t="shared" si="656"/>
        <v>14561.881506305834</v>
      </c>
      <c r="AD2231">
        <f t="shared" si="657"/>
        <v>14334.598046341784</v>
      </c>
      <c r="AE2231" s="5">
        <f t="shared" si="644"/>
        <v>0</v>
      </c>
      <c r="AF2231" s="6">
        <f>+AD2231+SUM($D$18:$E$18)-SUM($AB$27:AB2231)</f>
        <v>15741.108098973364</v>
      </c>
      <c r="AG2231" s="10">
        <f t="shared" si="645"/>
        <v>4.28722802259629E-3</v>
      </c>
      <c r="AH2231" s="10">
        <f>+AD2231/SUM(AB$27:AB2231)-1</f>
        <v>0.36865534968537483</v>
      </c>
      <c r="AI2231" s="6">
        <f t="shared" si="646"/>
        <v>0</v>
      </c>
      <c r="AL2231" s="6">
        <f t="shared" si="647"/>
        <v>0</v>
      </c>
      <c r="AM2231" s="6">
        <f t="shared" si="648"/>
        <v>28701.051264971582</v>
      </c>
      <c r="AN2231" s="6">
        <f t="shared" si="649"/>
        <v>28120.004771342865</v>
      </c>
      <c r="AO2231" s="5">
        <f t="shared" si="650"/>
        <v>0</v>
      </c>
      <c r="AP2231" s="6">
        <f>+AN2231+SUM($D$16:$E$18)-SUM($AL$27:AL2231)</f>
        <v>31245.70266607972</v>
      </c>
      <c r="AQ2231" s="10">
        <f t="shared" si="658"/>
        <v>4.1716832560882988E-3</v>
      </c>
      <c r="AR2231" s="10">
        <f>+AN2231/SUM(AL$27:AL2231)-1</f>
        <v>0.20819969785405235</v>
      </c>
    </row>
    <row r="2232" spans="1:44" x14ac:dyDescent="0.25">
      <c r="A2232" s="1">
        <v>43497</v>
      </c>
      <c r="B2232">
        <v>8.6010000000000009</v>
      </c>
      <c r="G2232">
        <f t="shared" si="651"/>
        <v>7593.3023886372839</v>
      </c>
      <c r="H2232">
        <f t="shared" si="652"/>
        <v>7501.2699440125316</v>
      </c>
      <c r="I2232" s="5">
        <f t="shared" si="641"/>
        <v>0</v>
      </c>
      <c r="J2232" s="6">
        <f>+H2232+SUM($D$16:$E$16)-SUM($F$27:F2232)</f>
        <v>8438.9433124335956</v>
      </c>
      <c r="K2232" s="10">
        <f t="shared" si="653"/>
        <v>6.2046660152059729E-4</v>
      </c>
      <c r="L2232" s="10">
        <f>+H2232/SUM(F$27:F2232)-1</f>
        <v>7.4322405670134595E-2</v>
      </c>
      <c r="M2232">
        <v>7.3789999999999996</v>
      </c>
      <c r="R2232">
        <f t="shared" si="654"/>
        <v>6573.435158918478</v>
      </c>
      <c r="S2232">
        <f t="shared" si="655"/>
        <v>6310.7503945309218</v>
      </c>
      <c r="T2232" s="5">
        <f t="shared" si="642"/>
        <v>0</v>
      </c>
      <c r="U2232" s="6">
        <f>+S2232+SUM($D$17:$E$17)-SUM($Q$27:Q2232)</f>
        <v>7092.2648682151357</v>
      </c>
      <c r="V2232" s="10">
        <f t="shared" si="643"/>
        <v>3.0237771672469993E-3</v>
      </c>
      <c r="W2232" s="10">
        <f>+S2232/SUM(Q$27:Q2232)-1</f>
        <v>8.4603607930057612E-2</v>
      </c>
      <c r="X2232">
        <v>5.3449999999999998</v>
      </c>
      <c r="AC2232">
        <f t="shared" si="656"/>
        <v>14594.647787587601</v>
      </c>
      <c r="AD2232">
        <f t="shared" si="657"/>
        <v>14366.852907874898</v>
      </c>
      <c r="AE2232" s="5">
        <f t="shared" si="644"/>
        <v>0</v>
      </c>
      <c r="AF2232" s="6">
        <f>+AD2232+SUM($D$18:$E$18)-SUM($AB$27:AB2232)</f>
        <v>15773.362960506478</v>
      </c>
      <c r="AG2232" s="10">
        <f t="shared" si="645"/>
        <v>2.0490845581080386E-3</v>
      </c>
      <c r="AH2232" s="10">
        <f>+AD2232/SUM(AB$27:AB2232)-1</f>
        <v>0.37173501670135534</v>
      </c>
      <c r="AI2232" s="6">
        <f t="shared" si="646"/>
        <v>0</v>
      </c>
      <c r="AL2232" s="6">
        <f t="shared" si="647"/>
        <v>0</v>
      </c>
      <c r="AM2232" s="6">
        <f t="shared" si="648"/>
        <v>28761.385335143365</v>
      </c>
      <c r="AN2232" s="6">
        <f t="shared" si="649"/>
        <v>28178.873246418352</v>
      </c>
      <c r="AO2232" s="5">
        <f t="shared" si="650"/>
        <v>0</v>
      </c>
      <c r="AP2232" s="6">
        <f>+AN2232+SUM($D$16:$E$18)-SUM($AL$27:AL2232)</f>
        <v>31304.571141155211</v>
      </c>
      <c r="AQ2232" s="10">
        <f t="shared" si="658"/>
        <v>1.88405028699834E-3</v>
      </c>
      <c r="AR2232" s="10">
        <f>+AN2232/SUM(AL$27:AL2232)-1</f>
        <v>0.21072903148602284</v>
      </c>
    </row>
    <row r="2233" spans="1:44" x14ac:dyDescent="0.25">
      <c r="A2233" s="1">
        <v>43500</v>
      </c>
      <c r="B2233">
        <v>8.6170000000000009</v>
      </c>
      <c r="G2233">
        <f t="shared" si="651"/>
        <v>7607.4278203566419</v>
      </c>
      <c r="H2233">
        <f t="shared" si="652"/>
        <v>7515.2241724864534</v>
      </c>
      <c r="I2233" s="5">
        <f t="shared" si="641"/>
        <v>0</v>
      </c>
      <c r="J2233" s="6">
        <f>+H2233+SUM($D$16:$E$16)-SUM($F$27:F2233)</f>
        <v>8452.8975409075174</v>
      </c>
      <c r="K2233" s="10">
        <f t="shared" si="653"/>
        <v>1.6535516304940767E-3</v>
      </c>
      <c r="L2233" s="10">
        <f>+H2233/SUM(F$27:F2233)-1</f>
        <v>7.6320912644989081E-2</v>
      </c>
      <c r="M2233">
        <v>7.383</v>
      </c>
      <c r="R2233">
        <f t="shared" si="654"/>
        <v>6576.9984792377181</v>
      </c>
      <c r="S2233">
        <f t="shared" si="655"/>
        <v>6314.1713189892662</v>
      </c>
      <c r="T2233" s="5">
        <f t="shared" si="642"/>
        <v>0</v>
      </c>
      <c r="U2233" s="6">
        <f>+S2233+SUM($D$17:$E$17)-SUM($Q$27:Q2233)</f>
        <v>7095.6857926734792</v>
      </c>
      <c r="V2233" s="10">
        <f t="shared" si="643"/>
        <v>4.8234584042039508E-4</v>
      </c>
      <c r="W2233" s="10">
        <f>+S2233/SUM(Q$27:Q2233)-1</f>
        <v>8.5191548630927594E-2</v>
      </c>
      <c r="X2233">
        <v>5.3609999999999998</v>
      </c>
      <c r="AC2233">
        <f t="shared" si="656"/>
        <v>14638.336162629959</v>
      </c>
      <c r="AD2233">
        <f t="shared" si="657"/>
        <v>14409.859389919053</v>
      </c>
      <c r="AE2233" s="5">
        <f t="shared" si="644"/>
        <v>0</v>
      </c>
      <c r="AF2233" s="6">
        <f>+AD2233+SUM($D$18:$E$18)-SUM($AB$27:AB2233)</f>
        <v>15816.369442550633</v>
      </c>
      <c r="AG2233" s="10">
        <f t="shared" si="645"/>
        <v>2.7265258621027577E-3</v>
      </c>
      <c r="AH2233" s="10">
        <f>+AD2233/SUM(AB$27:AB2233)-1</f>
        <v>0.37584123938932978</v>
      </c>
      <c r="AI2233" s="6">
        <f t="shared" si="646"/>
        <v>0</v>
      </c>
      <c r="AL2233" s="6">
        <f t="shared" si="647"/>
        <v>0</v>
      </c>
      <c r="AM2233" s="6">
        <f t="shared" si="648"/>
        <v>28822.76246222432</v>
      </c>
      <c r="AN2233" s="6">
        <f t="shared" si="649"/>
        <v>28239.254881394772</v>
      </c>
      <c r="AO2233" s="5">
        <f t="shared" si="650"/>
        <v>0</v>
      </c>
      <c r="AP2233" s="6">
        <f>+AN2233+SUM($D$16:$E$18)-SUM($AL$27:AL2233)</f>
        <v>31364.952776131628</v>
      </c>
      <c r="AQ2233" s="10">
        <f t="shared" si="658"/>
        <v>1.9288440242208882E-3</v>
      </c>
      <c r="AR2233" s="10">
        <f>+AN2233/SUM(AL$27:AL2233)-1</f>
        <v>0.21332337930806844</v>
      </c>
    </row>
    <row r="2234" spans="1:44" x14ac:dyDescent="0.25">
      <c r="A2234" s="1">
        <v>43501</v>
      </c>
      <c r="B2234">
        <v>8.6479999999999997</v>
      </c>
      <c r="G2234">
        <f t="shared" si="651"/>
        <v>7634.7958443128964</v>
      </c>
      <c r="H2234">
        <f t="shared" si="652"/>
        <v>7542.2604901546756</v>
      </c>
      <c r="I2234" s="5">
        <f t="shared" si="641"/>
        <v>0</v>
      </c>
      <c r="J2234" s="6">
        <f>+H2234+SUM($D$16:$E$16)-SUM($F$27:F2234)</f>
        <v>8479.9338585757396</v>
      </c>
      <c r="K2234" s="10">
        <f t="shared" si="653"/>
        <v>3.198467453010112E-3</v>
      </c>
      <c r="L2234" s="10">
        <f>+H2234/SUM(F$27:F2234)-1</f>
        <v>8.0193019908769037E-2</v>
      </c>
      <c r="M2234">
        <v>7.4740000000000002</v>
      </c>
      <c r="R2234">
        <f t="shared" si="654"/>
        <v>6658.0640165004343</v>
      </c>
      <c r="S2234">
        <f t="shared" si="655"/>
        <v>6391.9973504166019</v>
      </c>
      <c r="T2234" s="5">
        <f t="shared" si="642"/>
        <v>0</v>
      </c>
      <c r="U2234" s="6">
        <f>+S2234+SUM($D$17:$E$17)-SUM($Q$27:Q2234)</f>
        <v>7173.5118241008149</v>
      </c>
      <c r="V2234" s="10">
        <f t="shared" si="643"/>
        <v>1.0968077463026082E-2</v>
      </c>
      <c r="W2234" s="10">
        <f>+S2234/SUM(Q$27:Q2234)-1</f>
        <v>9.8567199575721576E-2</v>
      </c>
      <c r="X2234">
        <v>5.3860000000000001</v>
      </c>
      <c r="AC2234">
        <f t="shared" si="656"/>
        <v>14706.599248633644</v>
      </c>
      <c r="AD2234">
        <f t="shared" si="657"/>
        <v>14477.057018113042</v>
      </c>
      <c r="AE2234" s="5">
        <f t="shared" si="644"/>
        <v>0</v>
      </c>
      <c r="AF2234" s="6">
        <f>+AD2234+SUM($D$18:$E$18)-SUM($AB$27:AB2234)</f>
        <v>15883.567070744622</v>
      </c>
      <c r="AG2234" s="10">
        <f t="shared" si="645"/>
        <v>4.2486127071115209E-3</v>
      </c>
      <c r="AH2234" s="10">
        <f>+AD2234/SUM(AB$27:AB2234)-1</f>
        <v>0.38225721233928933</v>
      </c>
      <c r="AI2234" s="6">
        <f t="shared" si="646"/>
        <v>0</v>
      </c>
      <c r="AL2234" s="6">
        <f t="shared" si="647"/>
        <v>0</v>
      </c>
      <c r="AM2234" s="6">
        <f t="shared" si="648"/>
        <v>28999.459109446972</v>
      </c>
      <c r="AN2234" s="6">
        <f t="shared" si="649"/>
        <v>28411.31485868432</v>
      </c>
      <c r="AO2234" s="5">
        <f t="shared" si="650"/>
        <v>0</v>
      </c>
      <c r="AP2234" s="6">
        <f>+AN2234+SUM($D$16:$E$18)-SUM($AL$27:AL2234)</f>
        <v>31537.012753421172</v>
      </c>
      <c r="AQ2234" s="10">
        <f t="shared" si="658"/>
        <v>5.485740039770759E-3</v>
      </c>
      <c r="AR2234" s="10">
        <f>+AN2234/SUM(AL$27:AL2234)-1</f>
        <v>0.22071608120354824</v>
      </c>
    </row>
    <row r="2235" spans="1:44" x14ac:dyDescent="0.25">
      <c r="A2235" s="1">
        <v>43502</v>
      </c>
      <c r="B2235">
        <v>8.6470000000000002</v>
      </c>
      <c r="G2235">
        <f t="shared" si="651"/>
        <v>7633.9130048304369</v>
      </c>
      <c r="H2235">
        <f t="shared" si="652"/>
        <v>7541.3883508750559</v>
      </c>
      <c r="I2235" s="5">
        <f t="shared" si="641"/>
        <v>0</v>
      </c>
      <c r="J2235" s="6">
        <f>+H2235+SUM($D$16:$E$16)-SUM($F$27:F2235)</f>
        <v>8479.0617192961181</v>
      </c>
      <c r="K2235" s="10">
        <f t="shared" si="653"/>
        <v>-1.0284741534150044E-4</v>
      </c>
      <c r="L2235" s="10">
        <f>+H2235/SUM(F$27:F2235)-1</f>
        <v>8.0068113222840909E-2</v>
      </c>
      <c r="M2235">
        <v>7.4729999999999999</v>
      </c>
      <c r="R2235">
        <f t="shared" si="654"/>
        <v>6657.173186420624</v>
      </c>
      <c r="S2235">
        <f t="shared" si="655"/>
        <v>6391.142119302016</v>
      </c>
      <c r="T2235" s="5">
        <f t="shared" si="642"/>
        <v>0</v>
      </c>
      <c r="U2235" s="6">
        <f>+S2235+SUM($D$17:$E$17)-SUM($Q$27:Q2235)</f>
        <v>7172.65659298623</v>
      </c>
      <c r="V2235" s="10">
        <f t="shared" si="643"/>
        <v>-1.1922070187597722E-4</v>
      </c>
      <c r="W2235" s="10">
        <f>+S2235/SUM(Q$27:Q2235)-1</f>
        <v>9.8420214400504191E-2</v>
      </c>
      <c r="X2235">
        <v>5.39</v>
      </c>
      <c r="AC2235">
        <f t="shared" si="656"/>
        <v>14717.521342394231</v>
      </c>
      <c r="AD2235">
        <f t="shared" si="657"/>
        <v>14487.808638624078</v>
      </c>
      <c r="AE2235" s="5">
        <f t="shared" si="644"/>
        <v>0</v>
      </c>
      <c r="AF2235" s="6">
        <f>+AD2235+SUM($D$18:$E$18)-SUM($AB$27:AB2235)</f>
        <v>15894.318691255656</v>
      </c>
      <c r="AG2235" s="10">
        <f t="shared" si="645"/>
        <v>6.7690213811211208E-4</v>
      </c>
      <c r="AH2235" s="10">
        <f>+AD2235/SUM(AB$27:AB2235)-1</f>
        <v>0.38328376801128261</v>
      </c>
      <c r="AI2235" s="6">
        <f t="shared" si="646"/>
        <v>0</v>
      </c>
      <c r="AL2235" s="6">
        <f t="shared" si="647"/>
        <v>0</v>
      </c>
      <c r="AM2235" s="6">
        <f t="shared" si="648"/>
        <v>29008.607533645292</v>
      </c>
      <c r="AN2235" s="6">
        <f t="shared" si="649"/>
        <v>28420.339108801149</v>
      </c>
      <c r="AO2235" s="5">
        <f t="shared" si="650"/>
        <v>0</v>
      </c>
      <c r="AP2235" s="6">
        <f>+AN2235+SUM($D$16:$E$18)-SUM($AL$27:AL2235)</f>
        <v>31546.037003538004</v>
      </c>
      <c r="AQ2235" s="10">
        <f t="shared" si="658"/>
        <v>2.8614790460301798E-4</v>
      </c>
      <c r="AR2235" s="10">
        <f>+AN2235/SUM(AL$27:AL2235)-1</f>
        <v>0.22110381571330984</v>
      </c>
    </row>
    <row r="2236" spans="1:44" x14ac:dyDescent="0.25">
      <c r="A2236" s="1">
        <v>43503</v>
      </c>
      <c r="B2236">
        <v>8.61</v>
      </c>
      <c r="G2236">
        <f t="shared" si="651"/>
        <v>7601.2479439794215</v>
      </c>
      <c r="H2236">
        <f t="shared" si="652"/>
        <v>7509.1191975291113</v>
      </c>
      <c r="I2236" s="5">
        <f t="shared" si="641"/>
        <v>0</v>
      </c>
      <c r="J2236" s="6">
        <f>+H2236+SUM($D$16:$E$16)-SUM($F$27:F2236)</f>
        <v>8446.7925659501743</v>
      </c>
      <c r="K2236" s="10">
        <f t="shared" si="653"/>
        <v>-3.8057457787467053E-3</v>
      </c>
      <c r="L2236" s="10">
        <f>+H2236/SUM(F$27:F2236)-1</f>
        <v>7.5446565843489966E-2</v>
      </c>
      <c r="M2236">
        <v>7.3760000000000003</v>
      </c>
      <c r="R2236">
        <f t="shared" si="654"/>
        <v>6570.7626686790481</v>
      </c>
      <c r="S2236">
        <f t="shared" si="655"/>
        <v>6308.1847011871632</v>
      </c>
      <c r="T2236" s="5">
        <f t="shared" si="642"/>
        <v>0</v>
      </c>
      <c r="U2236" s="6">
        <f>+S2236+SUM($D$17:$E$17)-SUM($Q$27:Q2236)</f>
        <v>7089.6991748713772</v>
      </c>
      <c r="V2236" s="10">
        <f t="shared" si="643"/>
        <v>-1.1565786963225411E-2</v>
      </c>
      <c r="W2236" s="10">
        <f>+S2236/SUM(Q$27:Q2236)-1</f>
        <v>8.4162652404405014E-2</v>
      </c>
      <c r="X2236">
        <v>5.3780000000000001</v>
      </c>
      <c r="AC2236">
        <f t="shared" si="656"/>
        <v>14684.755061112464</v>
      </c>
      <c r="AD2236">
        <f t="shared" si="657"/>
        <v>14455.553777090963</v>
      </c>
      <c r="AE2236" s="5">
        <f t="shared" si="644"/>
        <v>0</v>
      </c>
      <c r="AF2236" s="6">
        <f>+AD2236+SUM($D$18:$E$18)-SUM($AB$27:AB2236)</f>
        <v>15862.063829722545</v>
      </c>
      <c r="AG2236" s="10">
        <f t="shared" si="645"/>
        <v>-2.0293327546563322E-3</v>
      </c>
      <c r="AH2236" s="10">
        <f>+AD2236/SUM(AB$27:AB2236)-1</f>
        <v>0.38020410099530211</v>
      </c>
      <c r="AI2236" s="6">
        <f t="shared" si="646"/>
        <v>0</v>
      </c>
      <c r="AL2236" s="6">
        <f t="shared" si="647"/>
        <v>0</v>
      </c>
      <c r="AM2236" s="6">
        <f t="shared" si="648"/>
        <v>28856.765673770933</v>
      </c>
      <c r="AN2236" s="6">
        <f t="shared" si="649"/>
        <v>28272.857675807238</v>
      </c>
      <c r="AO2236" s="5">
        <f t="shared" si="650"/>
        <v>0</v>
      </c>
      <c r="AP2236" s="6">
        <f>+AN2236+SUM($D$16:$E$18)-SUM($AL$27:AL2236)</f>
        <v>31398.555570544093</v>
      </c>
      <c r="AQ2236" s="10">
        <f t="shared" si="658"/>
        <v>-4.6751176059728339E-3</v>
      </c>
      <c r="AR2236" s="10">
        <f>+AN2236/SUM(AL$27:AL2236)-1</f>
        <v>0.21476715168244476</v>
      </c>
    </row>
    <row r="2237" spans="1:44" x14ac:dyDescent="0.25">
      <c r="A2237" s="1">
        <v>43504</v>
      </c>
      <c r="B2237">
        <v>8.5690000000000008</v>
      </c>
      <c r="C2237">
        <f>+$C$16</f>
        <v>60</v>
      </c>
      <c r="D2237" s="7">
        <f>+$H$16</f>
        <v>1.0004210526315789</v>
      </c>
      <c r="E2237" s="7">
        <f>+$J$16</f>
        <v>0.46199999999999997</v>
      </c>
      <c r="F2237" s="6">
        <f>+C2237-D2237-E2237</f>
        <v>58.537578947368416</v>
      </c>
      <c r="G2237">
        <f t="shared" si="651"/>
        <v>7623.5891041459363</v>
      </c>
      <c r="H2237">
        <f t="shared" si="652"/>
        <v>7531.8990660120562</v>
      </c>
      <c r="I2237" s="5">
        <f t="shared" si="641"/>
        <v>95340</v>
      </c>
      <c r="J2237" s="6">
        <f>+H2237+SUM($D$16:$E$16)-SUM($F$27:F2237)</f>
        <v>8411.0348554857519</v>
      </c>
      <c r="K2237" s="10">
        <f t="shared" si="653"/>
        <v>-4.2332885749515325E-3</v>
      </c>
      <c r="L2237" s="10">
        <f>+H2237/SUM(F$27:F2237)-1</f>
        <v>6.9740708072687951E-2</v>
      </c>
      <c r="M2237">
        <v>7.3239999999999998</v>
      </c>
      <c r="N2237">
        <f>+$C$17</f>
        <v>50</v>
      </c>
      <c r="O2237" s="7">
        <f>+$H$17</f>
        <v>0.83368421052631569</v>
      </c>
      <c r="P2237" s="7">
        <f>+$J$17</f>
        <v>0.38500000000000001</v>
      </c>
      <c r="Q2237" s="6">
        <f>+N2237-O2237-P2237</f>
        <v>48.781315789473688</v>
      </c>
      <c r="R2237">
        <f t="shared" si="654"/>
        <v>6574.4395045289239</v>
      </c>
      <c r="S2237">
        <f t="shared" si="655"/>
        <v>6312.4939990181583</v>
      </c>
      <c r="T2237" s="5">
        <f t="shared" si="642"/>
        <v>79450</v>
      </c>
      <c r="U2237" s="6">
        <f>+S2237+SUM($D$17:$E$17)-SUM($Q$27:Q2237)</f>
        <v>7045.2271569128998</v>
      </c>
      <c r="V2237" s="10">
        <f t="shared" si="643"/>
        <v>-6.2727651571032883E-3</v>
      </c>
      <c r="W2237" s="10">
        <f>+S2237/SUM(Q$27:Q2237)-1</f>
        <v>7.5883229601526825E-2</v>
      </c>
      <c r="X2237">
        <v>5.3840000000000003</v>
      </c>
      <c r="Y2237">
        <f>+$C$18</f>
        <v>90</v>
      </c>
      <c r="Z2237" s="7">
        <f>+$H$18</f>
        <v>1.5006315789473685</v>
      </c>
      <c r="AA2237" s="7">
        <f>+$J$18</f>
        <v>0.69300000000000006</v>
      </c>
      <c r="AB2237" s="6">
        <f>+Y2237-Z2237-AA2237</f>
        <v>87.806368421052639</v>
      </c>
      <c r="AC2237">
        <f t="shared" si="656"/>
        <v>14788.944570174401</v>
      </c>
      <c r="AD2237">
        <f t="shared" si="657"/>
        <v>14559.487576278572</v>
      </c>
      <c r="AE2237" s="5">
        <f t="shared" si="644"/>
        <v>143010</v>
      </c>
      <c r="AF2237" s="6">
        <f>+AD2237+SUM($D$18:$E$18)-SUM($AB$27:AB2237)</f>
        <v>15878.191260489102</v>
      </c>
      <c r="AG2237" s="10">
        <f t="shared" si="645"/>
        <v>1.0167296601302223E-3</v>
      </c>
      <c r="AH2237" s="10">
        <f>+AD2237/SUM(AB$27:AB2237)-1</f>
        <v>0.37857012443744043</v>
      </c>
      <c r="AI2237" s="6">
        <f t="shared" si="646"/>
        <v>200</v>
      </c>
      <c r="AL2237" s="6">
        <f t="shared" si="647"/>
        <v>195.12526315789475</v>
      </c>
      <c r="AM2237" s="6">
        <f t="shared" si="648"/>
        <v>28986.973178849261</v>
      </c>
      <c r="AN2237" s="6">
        <f t="shared" si="649"/>
        <v>28403.880641308788</v>
      </c>
      <c r="AO2237" s="5">
        <f t="shared" si="650"/>
        <v>317800</v>
      </c>
      <c r="AP2237" s="6">
        <f>+AN2237+SUM($D$16:$E$18)-SUM($AL$27:AL2237)</f>
        <v>31334.453272887749</v>
      </c>
      <c r="AQ2237" s="10">
        <f t="shared" si="658"/>
        <v>-2.0415683617140967E-3</v>
      </c>
      <c r="AR2237" s="10">
        <f>+AN2237/SUM(AL$27:AL2237)-1</f>
        <v>0.21025026283884696</v>
      </c>
    </row>
    <row r="2238" spans="1:44" x14ac:dyDescent="0.25">
      <c r="A2238" s="1">
        <v>43507</v>
      </c>
      <c r="B2238">
        <v>8.6020000000000003</v>
      </c>
      <c r="G2238">
        <f t="shared" si="651"/>
        <v>7652.9482406188981</v>
      </c>
      <c r="H2238">
        <f t="shared" si="652"/>
        <v>7560.9050957913059</v>
      </c>
      <c r="I2238" s="5">
        <f t="shared" si="641"/>
        <v>0</v>
      </c>
      <c r="J2238" s="6">
        <f>+H2238+SUM($D$16:$E$16)-SUM($F$27:F2238)</f>
        <v>8440.0408852649998</v>
      </c>
      <c r="K2238" s="10">
        <f t="shared" si="653"/>
        <v>3.4485684909901781E-3</v>
      </c>
      <c r="L2238" s="10">
        <f>+H2238/SUM(F$27:F2238)-1</f>
        <v>7.3860377038307945E-2</v>
      </c>
      <c r="M2238">
        <v>7.3710000000000004</v>
      </c>
      <c r="R2238">
        <f t="shared" si="654"/>
        <v>6616.629381196437</v>
      </c>
      <c r="S2238">
        <f t="shared" si="655"/>
        <v>6353.0029037087461</v>
      </c>
      <c r="T2238" s="5">
        <f t="shared" si="642"/>
        <v>0</v>
      </c>
      <c r="U2238" s="6">
        <f>+S2238+SUM($D$17:$E$17)-SUM($Q$27:Q2238)</f>
        <v>7085.7360616034866</v>
      </c>
      <c r="V2238" s="10">
        <f t="shared" si="643"/>
        <v>5.7498365614570002E-3</v>
      </c>
      <c r="W2238" s="10">
        <f>+S2238/SUM(Q$27:Q2238)-1</f>
        <v>8.2787450217484571E-2</v>
      </c>
      <c r="X2238">
        <v>5.4109999999999996</v>
      </c>
      <c r="AC2238">
        <f t="shared" si="656"/>
        <v>14863.10903960135</v>
      </c>
      <c r="AD2238">
        <f t="shared" si="657"/>
        <v>14632.50135127105</v>
      </c>
      <c r="AE2238" s="5">
        <f t="shared" si="644"/>
        <v>0</v>
      </c>
      <c r="AF2238" s="6">
        <f>+AD2238+SUM($D$18:$E$18)-SUM($AB$27:AB2238)</f>
        <v>15951.205035481578</v>
      </c>
      <c r="AG2238" s="10">
        <f t="shared" si="645"/>
        <v>4.5983685291763887E-3</v>
      </c>
      <c r="AH2238" s="10">
        <f>+AD2238/SUM(AB$27:AB2238)-1</f>
        <v>0.38548345901392778</v>
      </c>
      <c r="AI2238" s="6">
        <f t="shared" si="646"/>
        <v>0</v>
      </c>
      <c r="AL2238" s="6">
        <f t="shared" si="647"/>
        <v>0</v>
      </c>
      <c r="AM2238" s="6">
        <f t="shared" si="648"/>
        <v>29132.686661416687</v>
      </c>
      <c r="AN2238" s="6">
        <f t="shared" si="649"/>
        <v>28546.4093507711</v>
      </c>
      <c r="AO2238" s="5">
        <f t="shared" si="650"/>
        <v>0</v>
      </c>
      <c r="AP2238" s="6">
        <f>+AN2238+SUM($D$16:$E$18)-SUM($AL$27:AL2238)</f>
        <v>31476.981982350062</v>
      </c>
      <c r="AQ2238" s="10">
        <f t="shared" si="658"/>
        <v>4.5486260194504968E-3</v>
      </c>
      <c r="AR2238" s="10">
        <f>+AN2238/SUM(AL$27:AL2238)-1</f>
        <v>0.21632321499165874</v>
      </c>
    </row>
    <row r="2239" spans="1:44" x14ac:dyDescent="0.25">
      <c r="A2239" s="1">
        <v>43508</v>
      </c>
      <c r="B2239">
        <v>8.6419999999999995</v>
      </c>
      <c r="G2239">
        <f t="shared" si="651"/>
        <v>7688.5350727073373</v>
      </c>
      <c r="H2239">
        <f t="shared" si="652"/>
        <v>7596.0639197661549</v>
      </c>
      <c r="I2239" s="5">
        <f t="shared" si="641"/>
        <v>0</v>
      </c>
      <c r="J2239" s="6">
        <f>+H2239+SUM($D$16:$E$16)-SUM($F$27:F2239)</f>
        <v>8475.1997092398487</v>
      </c>
      <c r="K2239" s="10">
        <f t="shared" si="653"/>
        <v>4.1657172581037738E-3</v>
      </c>
      <c r="L2239" s="10">
        <f>+H2239/SUM(F$27:F2239)-1</f>
        <v>7.8853915178453526E-2</v>
      </c>
      <c r="M2239">
        <v>7.4109999999999996</v>
      </c>
      <c r="R2239">
        <f t="shared" si="654"/>
        <v>6652.5356592113403</v>
      </c>
      <c r="S2239">
        <f t="shared" si="655"/>
        <v>6387.4785672752023</v>
      </c>
      <c r="T2239" s="5">
        <f t="shared" si="642"/>
        <v>0</v>
      </c>
      <c r="U2239" s="6">
        <f>+S2239+SUM($D$17:$E$17)-SUM($Q$27:Q2239)</f>
        <v>7120.2117251699428</v>
      </c>
      <c r="V2239" s="10">
        <f t="shared" si="643"/>
        <v>4.8655020828780593E-3</v>
      </c>
      <c r="W2239" s="10">
        <f>+S2239/SUM(Q$27:Q2239)-1</f>
        <v>8.8663382656597234E-2</v>
      </c>
      <c r="X2239">
        <v>5.444</v>
      </c>
      <c r="AC2239">
        <f t="shared" si="656"/>
        <v>14953.754502234291</v>
      </c>
      <c r="AD2239">
        <f t="shared" si="657"/>
        <v>14721.740409595195</v>
      </c>
      <c r="AE2239" s="5">
        <f t="shared" si="644"/>
        <v>0</v>
      </c>
      <c r="AF2239" s="6">
        <f>+AD2239+SUM($D$18:$E$18)-SUM($AB$27:AB2239)</f>
        <v>16040.444093805721</v>
      </c>
      <c r="AG2239" s="10">
        <f t="shared" si="645"/>
        <v>5.5945026175541201E-3</v>
      </c>
      <c r="AH2239" s="10">
        <f>+AD2239/SUM(AB$27:AB2239)-1</f>
        <v>0.39393309016296874</v>
      </c>
      <c r="AI2239" s="6">
        <f t="shared" si="646"/>
        <v>0</v>
      </c>
      <c r="AL2239" s="6">
        <f t="shared" si="647"/>
        <v>0</v>
      </c>
      <c r="AM2239" s="6">
        <f t="shared" si="648"/>
        <v>29294.825234152966</v>
      </c>
      <c r="AN2239" s="6">
        <f t="shared" si="649"/>
        <v>28705.282896636552</v>
      </c>
      <c r="AO2239" s="5">
        <f t="shared" si="650"/>
        <v>0</v>
      </c>
      <c r="AP2239" s="6">
        <f>+AN2239+SUM($D$16:$E$18)-SUM($AL$27:AL2239)</f>
        <v>31635.85552821551</v>
      </c>
      <c r="AQ2239" s="10">
        <f t="shared" si="658"/>
        <v>5.0472928425773222E-3</v>
      </c>
      <c r="AR2239" s="10">
        <f>+AN2239/SUM(AL$27:AL2239)-1</f>
        <v>0.22309259812877014</v>
      </c>
    </row>
    <row r="2240" spans="1:44" x14ac:dyDescent="0.25">
      <c r="A2240" s="1">
        <v>43509</v>
      </c>
      <c r="B2240">
        <v>8.6660000000000004</v>
      </c>
      <c r="G2240">
        <f t="shared" si="651"/>
        <v>7709.8871719604012</v>
      </c>
      <c r="H2240">
        <f t="shared" si="652"/>
        <v>7617.1592141510646</v>
      </c>
      <c r="I2240" s="5">
        <f t="shared" si="641"/>
        <v>0</v>
      </c>
      <c r="J2240" s="6">
        <f>+H2240+SUM($D$16:$E$16)-SUM($F$27:F2240)</f>
        <v>8496.2950036247603</v>
      </c>
      <c r="K2240" s="10">
        <f t="shared" si="653"/>
        <v>2.4890616278827604E-3</v>
      </c>
      <c r="L2240" s="10">
        <f>+H2240/SUM(F$27:F2240)-1</f>
        <v>8.1850038062540875E-2</v>
      </c>
      <c r="M2240">
        <v>7.4429999999999996</v>
      </c>
      <c r="R2240">
        <f t="shared" si="654"/>
        <v>6681.2606816232637</v>
      </c>
      <c r="S2240">
        <f t="shared" si="655"/>
        <v>6415.0590981283676</v>
      </c>
      <c r="T2240" s="5">
        <f t="shared" si="642"/>
        <v>0</v>
      </c>
      <c r="U2240" s="6">
        <f>+S2240+SUM($D$17:$E$17)-SUM($Q$27:Q2240)</f>
        <v>7147.7922560231082</v>
      </c>
      <c r="V2240" s="10">
        <f t="shared" si="643"/>
        <v>3.8735548769803785E-3</v>
      </c>
      <c r="W2240" s="10">
        <f>+S2240/SUM(Q$27:Q2240)-1</f>
        <v>9.3364128607887231E-2</v>
      </c>
      <c r="X2240">
        <v>5.4649999999999999</v>
      </c>
      <c r="AC2240">
        <f t="shared" si="656"/>
        <v>15011.437978455255</v>
      </c>
      <c r="AD2240">
        <f t="shared" si="657"/>
        <v>14778.528901256015</v>
      </c>
      <c r="AE2240" s="5">
        <f t="shared" si="644"/>
        <v>0</v>
      </c>
      <c r="AF2240" s="6">
        <f>+AD2240+SUM($D$18:$E$18)-SUM($AB$27:AB2240)</f>
        <v>16097.232585466545</v>
      </c>
      <c r="AG2240" s="10">
        <f t="shared" si="645"/>
        <v>3.5403316347553115E-3</v>
      </c>
      <c r="AH2240" s="10">
        <f>+AD2240/SUM(AB$27:AB2240)-1</f>
        <v>0.39931012816690381</v>
      </c>
      <c r="AI2240" s="6">
        <f t="shared" si="646"/>
        <v>0</v>
      </c>
      <c r="AL2240" s="6">
        <f t="shared" si="647"/>
        <v>0</v>
      </c>
      <c r="AM2240" s="6">
        <f t="shared" si="648"/>
        <v>29402.58583203892</v>
      </c>
      <c r="AN2240" s="6">
        <f t="shared" si="649"/>
        <v>28810.747213535447</v>
      </c>
      <c r="AO2240" s="5">
        <f t="shared" si="650"/>
        <v>0</v>
      </c>
      <c r="AP2240" s="6">
        <f>+AN2240+SUM($D$16:$E$18)-SUM($AL$27:AL2240)</f>
        <v>31741.319845114409</v>
      </c>
      <c r="AQ2240" s="10">
        <f t="shared" si="658"/>
        <v>3.3336957429470626E-3</v>
      </c>
      <c r="AR2240" s="10">
        <f>+AN2240/SUM(AL$27:AL2240)-1</f>
        <v>0.22758628752490773</v>
      </c>
    </row>
    <row r="2241" spans="1:44" x14ac:dyDescent="0.25">
      <c r="A2241" s="1">
        <v>43510</v>
      </c>
      <c r="B2241">
        <v>8.6720000000000006</v>
      </c>
      <c r="G2241">
        <f t="shared" si="651"/>
        <v>7715.2251967736674</v>
      </c>
      <c r="H2241">
        <f t="shared" si="652"/>
        <v>7622.4330377472925</v>
      </c>
      <c r="I2241" s="5">
        <f t="shared" si="641"/>
        <v>0</v>
      </c>
      <c r="J2241" s="6">
        <f>+H2241+SUM($D$16:$E$16)-SUM($F$27:F2241)</f>
        <v>8501.5688272209882</v>
      </c>
      <c r="K2241" s="10">
        <f t="shared" si="653"/>
        <v>6.2072039565230774E-4</v>
      </c>
      <c r="L2241" s="10">
        <f>+H2241/SUM(F$27:F2241)-1</f>
        <v>8.2599068783562712E-2</v>
      </c>
      <c r="M2241">
        <v>7.452</v>
      </c>
      <c r="R2241">
        <f t="shared" si="654"/>
        <v>6689.3395941766166</v>
      </c>
      <c r="S2241">
        <f t="shared" si="655"/>
        <v>6422.8161224308196</v>
      </c>
      <c r="T2241" s="5">
        <f t="shared" si="642"/>
        <v>0</v>
      </c>
      <c r="U2241" s="6">
        <f>+S2241+SUM($D$17:$E$17)-SUM($Q$27:Q2241)</f>
        <v>7155.5492803255611</v>
      </c>
      <c r="V2241" s="10">
        <f t="shared" si="643"/>
        <v>1.08523359725754E-3</v>
      </c>
      <c r="W2241" s="10">
        <f>+S2241/SUM(Q$27:Q2241)-1</f>
        <v>9.4686213406687481E-2</v>
      </c>
      <c r="X2241">
        <v>5.4669999999999996</v>
      </c>
      <c r="AC2241">
        <f t="shared" si="656"/>
        <v>15016.931642857251</v>
      </c>
      <c r="AD2241">
        <f t="shared" si="657"/>
        <v>14783.937329033235</v>
      </c>
      <c r="AE2241" s="5">
        <f t="shared" si="644"/>
        <v>0</v>
      </c>
      <c r="AF2241" s="6">
        <f>+AD2241+SUM($D$18:$E$18)-SUM($AB$27:AB2241)</f>
        <v>16102.641013243765</v>
      </c>
      <c r="AG2241" s="10">
        <f t="shared" si="645"/>
        <v>3.3598494328157535E-4</v>
      </c>
      <c r="AH2241" s="10">
        <f>+AD2241/SUM(AB$27:AB2241)-1</f>
        <v>0.39982222702442138</v>
      </c>
      <c r="AI2241" s="6">
        <f t="shared" si="646"/>
        <v>0</v>
      </c>
      <c r="AL2241" s="6">
        <f t="shared" si="647"/>
        <v>0</v>
      </c>
      <c r="AM2241" s="6">
        <f t="shared" si="648"/>
        <v>29421.496433807537</v>
      </c>
      <c r="AN2241" s="6">
        <f t="shared" si="649"/>
        <v>28829.186489211344</v>
      </c>
      <c r="AO2241" s="5">
        <f t="shared" si="650"/>
        <v>0</v>
      </c>
      <c r="AP2241" s="6">
        <f>+AN2241+SUM($D$16:$E$18)-SUM($AL$27:AL2241)</f>
        <v>31759.759120790306</v>
      </c>
      <c r="AQ2241" s="10">
        <f t="shared" si="658"/>
        <v>5.8092340727711189E-4</v>
      </c>
      <c r="AR2241" s="10">
        <f>+AN2241/SUM(AL$27:AL2241)-1</f>
        <v>0.22837195968411472</v>
      </c>
    </row>
    <row r="2242" spans="1:44" x14ac:dyDescent="0.25">
      <c r="A2242" s="1">
        <v>43511</v>
      </c>
      <c r="B2242">
        <v>8.6</v>
      </c>
      <c r="G2242">
        <f t="shared" si="651"/>
        <v>7651.1688990144758</v>
      </c>
      <c r="H2242">
        <f t="shared" si="652"/>
        <v>7559.1471545925633</v>
      </c>
      <c r="I2242" s="5">
        <f t="shared" si="641"/>
        <v>0</v>
      </c>
      <c r="J2242" s="6">
        <f>+H2242+SUM($D$16:$E$16)-SUM($F$27:F2242)</f>
        <v>8438.2829440662572</v>
      </c>
      <c r="K2242" s="10">
        <f t="shared" si="653"/>
        <v>-7.4440240902475807E-3</v>
      </c>
      <c r="L2242" s="10">
        <f>+H2242/SUM(F$27:F2242)-1</f>
        <v>7.3610700131300666E-2</v>
      </c>
      <c r="M2242">
        <v>7.5019999999999998</v>
      </c>
      <c r="R2242">
        <f t="shared" si="654"/>
        <v>6734.2224416952467</v>
      </c>
      <c r="S2242">
        <f t="shared" si="655"/>
        <v>6465.9107018888899</v>
      </c>
      <c r="T2242" s="5">
        <f t="shared" si="642"/>
        <v>0</v>
      </c>
      <c r="U2242" s="6">
        <f>+S2242+SUM($D$17:$E$17)-SUM($Q$27:Q2242)</f>
        <v>7198.6438597836304</v>
      </c>
      <c r="V2242" s="10">
        <f t="shared" si="643"/>
        <v>6.0225396779194362E-3</v>
      </c>
      <c r="W2242" s="10">
        <f>+S2242/SUM(Q$27:Q2242)-1</f>
        <v>0.1020311289555782</v>
      </c>
      <c r="X2242">
        <v>5.5110000000000001</v>
      </c>
      <c r="AC2242">
        <f t="shared" si="656"/>
        <v>15137.792259701173</v>
      </c>
      <c r="AD2242">
        <f t="shared" si="657"/>
        <v>14902.922740132095</v>
      </c>
      <c r="AE2242" s="5">
        <f t="shared" si="644"/>
        <v>0</v>
      </c>
      <c r="AF2242" s="6">
        <f>+AD2242+SUM($D$18:$E$18)-SUM($AB$27:AB2242)</f>
        <v>16221.626424342625</v>
      </c>
      <c r="AG2242" s="10">
        <f t="shared" si="645"/>
        <v>7.3891860969266254E-3</v>
      </c>
      <c r="AH2242" s="10">
        <f>+AD2242/SUM(AB$27:AB2242)-1</f>
        <v>0.41108840188980911</v>
      </c>
      <c r="AI2242" s="6">
        <f t="shared" si="646"/>
        <v>0</v>
      </c>
      <c r="AL2242" s="6">
        <f t="shared" si="647"/>
        <v>0</v>
      </c>
      <c r="AM2242" s="6">
        <f t="shared" si="648"/>
        <v>29523.183600410895</v>
      </c>
      <c r="AN2242" s="6">
        <f t="shared" si="649"/>
        <v>28927.980596613546</v>
      </c>
      <c r="AO2242" s="5">
        <f t="shared" si="650"/>
        <v>0</v>
      </c>
      <c r="AP2242" s="6">
        <f>+AN2242+SUM($D$16:$E$18)-SUM($AL$27:AL2242)</f>
        <v>31858.553228192508</v>
      </c>
      <c r="AQ2242" s="10">
        <f t="shared" si="658"/>
        <v>3.1106692914912859E-3</v>
      </c>
      <c r="AR2242" s="10">
        <f>+AN2242/SUM(AL$27:AL2242)-1</f>
        <v>0.23258144063357888</v>
      </c>
    </row>
    <row r="2243" spans="1:44" x14ac:dyDescent="0.25">
      <c r="A2243" s="1">
        <v>43514</v>
      </c>
      <c r="B2243">
        <v>8.6270000000000007</v>
      </c>
      <c r="G2243">
        <f t="shared" si="651"/>
        <v>7675.1900106741732</v>
      </c>
      <c r="H2243">
        <f t="shared" si="652"/>
        <v>7582.8793607755879</v>
      </c>
      <c r="I2243" s="5">
        <f t="shared" si="641"/>
        <v>0</v>
      </c>
      <c r="J2243" s="6">
        <f>+H2243+SUM($D$16:$E$16)-SUM($F$27:F2243)</f>
        <v>8462.0151502492809</v>
      </c>
      <c r="K2243" s="10">
        <f t="shared" si="653"/>
        <v>2.8124449417417097E-3</v>
      </c>
      <c r="L2243" s="10">
        <f>+H2243/SUM(F$27:F2243)-1</f>
        <v>7.6981338375899044E-2</v>
      </c>
      <c r="M2243">
        <v>7.5229999999999997</v>
      </c>
      <c r="R2243">
        <f t="shared" si="654"/>
        <v>6753.0732376530714</v>
      </c>
      <c r="S2243">
        <f t="shared" si="655"/>
        <v>6484.0104252612791</v>
      </c>
      <c r="T2243" s="5">
        <f t="shared" si="642"/>
        <v>0</v>
      </c>
      <c r="U2243" s="6">
        <f>+S2243+SUM($D$17:$E$17)-SUM($Q$27:Q2243)</f>
        <v>7216.7435831560206</v>
      </c>
      <c r="V2243" s="10">
        <f t="shared" si="643"/>
        <v>2.5143240483818108E-3</v>
      </c>
      <c r="W2243" s="10">
        <f>+S2243/SUM(Q$27:Q2243)-1</f>
        <v>0.10511599348611234</v>
      </c>
      <c r="X2243">
        <v>5.5039999999999996</v>
      </c>
      <c r="AC2243">
        <f t="shared" si="656"/>
        <v>15118.564434294183</v>
      </c>
      <c r="AD2243">
        <f t="shared" si="657"/>
        <v>14883.99324291182</v>
      </c>
      <c r="AE2243" s="5">
        <f t="shared" si="644"/>
        <v>0</v>
      </c>
      <c r="AF2243" s="6">
        <f>+AD2243+SUM($D$18:$E$18)-SUM($AB$27:AB2243)</f>
        <v>16202.696927122348</v>
      </c>
      <c r="AG2243" s="10">
        <f t="shared" si="645"/>
        <v>-1.166929673085737E-3</v>
      </c>
      <c r="AH2243" s="10">
        <f>+AD2243/SUM(AB$27:AB2243)-1</f>
        <v>0.40929605588849727</v>
      </c>
      <c r="AI2243" s="6">
        <f t="shared" si="646"/>
        <v>0</v>
      </c>
      <c r="AL2243" s="6">
        <f t="shared" si="647"/>
        <v>0</v>
      </c>
      <c r="AM2243" s="6">
        <f t="shared" si="648"/>
        <v>29546.827682621428</v>
      </c>
      <c r="AN2243" s="6">
        <f t="shared" si="649"/>
        <v>28950.883028948687</v>
      </c>
      <c r="AO2243" s="5">
        <f t="shared" si="650"/>
        <v>0</v>
      </c>
      <c r="AP2243" s="6">
        <f>+AN2243+SUM($D$16:$E$18)-SUM($AL$27:AL2243)</f>
        <v>31881.455660527648</v>
      </c>
      <c r="AQ2243" s="10">
        <f t="shared" si="658"/>
        <v>7.1887860604014087E-4</v>
      </c>
      <c r="AR2243" s="10">
        <f>+AN2243/SUM(AL$27:AL2243)-1</f>
        <v>0.23355728175554646</v>
      </c>
    </row>
    <row r="2244" spans="1:44" x14ac:dyDescent="0.25">
      <c r="A2244" s="1">
        <v>43515</v>
      </c>
      <c r="B2244">
        <v>8.6050000000000004</v>
      </c>
      <c r="G2244">
        <f t="shared" si="651"/>
        <v>7655.6172530255308</v>
      </c>
      <c r="H2244">
        <f t="shared" si="652"/>
        <v>7563.5420075894199</v>
      </c>
      <c r="I2244" s="5">
        <f t="shared" si="641"/>
        <v>0</v>
      </c>
      <c r="J2244" s="6">
        <f>+H2244+SUM($D$16:$E$16)-SUM($F$27:F2244)</f>
        <v>8442.6777970631156</v>
      </c>
      <c r="K2244" s="10">
        <f t="shared" si="653"/>
        <v>-2.2851948197700755E-3</v>
      </c>
      <c r="L2244" s="10">
        <f>+H2244/SUM(F$27:F2244)-1</f>
        <v>7.4234892398818753E-2</v>
      </c>
      <c r="M2244">
        <v>7.5129999999999999</v>
      </c>
      <c r="R2244">
        <f t="shared" si="654"/>
        <v>6744.0966681493455</v>
      </c>
      <c r="S2244">
        <f t="shared" si="655"/>
        <v>6475.3915093696651</v>
      </c>
      <c r="T2244" s="5">
        <f t="shared" si="642"/>
        <v>0</v>
      </c>
      <c r="U2244" s="6">
        <f>+S2244+SUM($D$17:$E$17)-SUM($Q$27:Q2244)</f>
        <v>7208.1246672644056</v>
      </c>
      <c r="V2244" s="10">
        <f t="shared" si="643"/>
        <v>-1.1942943229591441E-3</v>
      </c>
      <c r="W2244" s="10">
        <f>+S2244/SUM(Q$27:Q2244)-1</f>
        <v>0.10364701037633428</v>
      </c>
      <c r="X2244">
        <v>5.4909999999999997</v>
      </c>
      <c r="AC2244">
        <f t="shared" si="656"/>
        <v>15082.855615681206</v>
      </c>
      <c r="AD2244">
        <f t="shared" si="657"/>
        <v>14848.838462359883</v>
      </c>
      <c r="AE2244" s="5">
        <f t="shared" si="644"/>
        <v>0</v>
      </c>
      <c r="AF2244" s="6">
        <f>+AD2244+SUM($D$18:$E$18)-SUM($AB$27:AB2244)</f>
        <v>16167.542146570411</v>
      </c>
      <c r="AG2244" s="10">
        <f t="shared" si="645"/>
        <v>-2.1696869792762197E-3</v>
      </c>
      <c r="AH2244" s="10">
        <f>+AD2244/SUM(AB$27:AB2244)-1</f>
        <v>0.40596741331463271</v>
      </c>
      <c r="AI2244" s="6">
        <f t="shared" si="646"/>
        <v>0</v>
      </c>
      <c r="AL2244" s="6">
        <f t="shared" si="647"/>
        <v>0</v>
      </c>
      <c r="AM2244" s="6">
        <f t="shared" si="648"/>
        <v>29482.569536856085</v>
      </c>
      <c r="AN2244" s="6">
        <f t="shared" si="649"/>
        <v>28887.771979318968</v>
      </c>
      <c r="AO2244" s="5">
        <f t="shared" si="650"/>
        <v>0</v>
      </c>
      <c r="AP2244" s="6">
        <f>+AN2244+SUM($D$16:$E$18)-SUM($AL$27:AL2244)</f>
        <v>31818.34461089793</v>
      </c>
      <c r="AQ2244" s="10">
        <f t="shared" si="658"/>
        <v>-1.9795535781591544E-3</v>
      </c>
      <c r="AR2244" s="10">
        <f>+AN2244/SUM(AL$27:AL2244)-1</f>
        <v>0.2308682067883987</v>
      </c>
    </row>
    <row r="2245" spans="1:44" x14ac:dyDescent="0.25">
      <c r="A2245" s="1">
        <v>43516</v>
      </c>
      <c r="B2245">
        <v>8.6820000000000004</v>
      </c>
      <c r="G2245">
        <f t="shared" si="651"/>
        <v>7724.1219047957757</v>
      </c>
      <c r="H2245">
        <f t="shared" si="652"/>
        <v>7631.2227437410038</v>
      </c>
      <c r="I2245" s="5">
        <f t="shared" si="641"/>
        <v>0</v>
      </c>
      <c r="J2245" s="6">
        <f>+H2245+SUM($D$16:$E$16)-SUM($F$27:F2245)</f>
        <v>8510.3585332146977</v>
      </c>
      <c r="K2245" s="10">
        <f t="shared" si="653"/>
        <v>8.0165011360644467E-3</v>
      </c>
      <c r="L2245" s="10">
        <f>+H2245/SUM(F$27:F2245)-1</f>
        <v>8.3847453318598886E-2</v>
      </c>
      <c r="M2245">
        <v>7.5430000000000001</v>
      </c>
      <c r="R2245">
        <f t="shared" si="654"/>
        <v>6771.026376660524</v>
      </c>
      <c r="S2245">
        <f t="shared" si="655"/>
        <v>6501.2482570445081</v>
      </c>
      <c r="T2245" s="5">
        <f t="shared" si="642"/>
        <v>0</v>
      </c>
      <c r="U2245" s="6">
        <f>+S2245+SUM($D$17:$E$17)-SUM($Q$27:Q2245)</f>
        <v>7233.9814149392487</v>
      </c>
      <c r="V2245" s="10">
        <f t="shared" si="643"/>
        <v>3.5871671021827645E-3</v>
      </c>
      <c r="W2245" s="10">
        <f>+S2245/SUM(Q$27:Q2245)-1</f>
        <v>0.10805395970566889</v>
      </c>
      <c r="X2245">
        <v>5.5129999999999999</v>
      </c>
      <c r="AC2245">
        <f t="shared" si="656"/>
        <v>15143.285924103167</v>
      </c>
      <c r="AD2245">
        <f t="shared" si="657"/>
        <v>14908.331167909311</v>
      </c>
      <c r="AE2245" s="5">
        <f t="shared" si="644"/>
        <v>0</v>
      </c>
      <c r="AF2245" s="6">
        <f>+AD2245+SUM($D$18:$E$18)-SUM($AB$27:AB2245)</f>
        <v>16227.034852119838</v>
      </c>
      <c r="AG2245" s="10">
        <f t="shared" si="645"/>
        <v>3.6797618964021783E-3</v>
      </c>
      <c r="AH2245" s="10">
        <f>+AD2245/SUM(AB$27:AB2245)-1</f>
        <v>0.41160050074732624</v>
      </c>
      <c r="AI2245" s="6">
        <f t="shared" si="646"/>
        <v>0</v>
      </c>
      <c r="AL2245" s="6">
        <f t="shared" si="647"/>
        <v>0</v>
      </c>
      <c r="AM2245" s="6">
        <f t="shared" si="648"/>
        <v>29638.434205559468</v>
      </c>
      <c r="AN2245" s="6">
        <f t="shared" si="649"/>
        <v>29040.802168694823</v>
      </c>
      <c r="AO2245" s="5">
        <f t="shared" si="650"/>
        <v>0</v>
      </c>
      <c r="AP2245" s="6">
        <f>+AN2245+SUM($D$16:$E$18)-SUM($AL$27:AL2245)</f>
        <v>31971.374800273781</v>
      </c>
      <c r="AQ2245" s="10">
        <f t="shared" si="658"/>
        <v>4.809495630499816E-3</v>
      </c>
      <c r="AR2245" s="10">
        <f>+AN2245/SUM(AL$27:AL2245)-1</f>
        <v>0.23738861254749954</v>
      </c>
    </row>
    <row r="2246" spans="1:44" x14ac:dyDescent="0.25">
      <c r="A2246" s="1">
        <v>43517</v>
      </c>
      <c r="B2246">
        <v>8.7059999999999995</v>
      </c>
      <c r="G2246">
        <f t="shared" si="651"/>
        <v>7745.4740040488377</v>
      </c>
      <c r="H2246">
        <f t="shared" si="652"/>
        <v>7652.3180381259117</v>
      </c>
      <c r="I2246" s="5">
        <f t="shared" si="641"/>
        <v>0</v>
      </c>
      <c r="J2246" s="6">
        <f>+H2246+SUM($D$16:$E$16)-SUM($F$27:F2246)</f>
        <v>8531.4538275996056</v>
      </c>
      <c r="K2246" s="10">
        <f t="shared" si="653"/>
        <v>2.4787785734967649E-3</v>
      </c>
      <c r="L2246" s="10">
        <f>+H2246/SUM(F$27:F2246)-1</f>
        <v>8.6843576202686013E-2</v>
      </c>
      <c r="M2246">
        <v>7.5250000000000004</v>
      </c>
      <c r="R2246">
        <f t="shared" si="654"/>
        <v>6754.8685515538173</v>
      </c>
      <c r="S2246">
        <f t="shared" si="655"/>
        <v>6485.7342084396032</v>
      </c>
      <c r="T2246" s="5">
        <f t="shared" si="642"/>
        <v>0</v>
      </c>
      <c r="U2246" s="6">
        <f>+S2246+SUM($D$17:$E$17)-SUM($Q$27:Q2246)</f>
        <v>7218.4673663343447</v>
      </c>
      <c r="V2246" s="10">
        <f t="shared" si="643"/>
        <v>-2.144607196925552E-3</v>
      </c>
      <c r="W2246" s="10">
        <f>+S2246/SUM(Q$27:Q2246)-1</f>
        <v>0.10540979010806817</v>
      </c>
      <c r="X2246">
        <v>5.508</v>
      </c>
      <c r="AC2246">
        <f t="shared" si="656"/>
        <v>15129.551763098176</v>
      </c>
      <c r="AD2246">
        <f t="shared" si="657"/>
        <v>14894.810098466258</v>
      </c>
      <c r="AE2246" s="5">
        <f t="shared" si="644"/>
        <v>0</v>
      </c>
      <c r="AF2246" s="6">
        <f>+AD2246+SUM($D$18:$E$18)-SUM($AB$27:AB2246)</f>
        <v>16213.513782676788</v>
      </c>
      <c r="AG2246" s="10">
        <f t="shared" si="645"/>
        <v>-8.3324338465218251E-4</v>
      </c>
      <c r="AH2246" s="10">
        <f>+AD2246/SUM(AB$27:AB2246)-1</f>
        <v>0.41032025360353219</v>
      </c>
      <c r="AI2246" s="6">
        <f t="shared" si="646"/>
        <v>0</v>
      </c>
      <c r="AL2246" s="6">
        <f t="shared" si="647"/>
        <v>0</v>
      </c>
      <c r="AM2246" s="6">
        <f t="shared" si="648"/>
        <v>29629.894318700834</v>
      </c>
      <c r="AN2246" s="6">
        <f t="shared" si="649"/>
        <v>29032.862345031775</v>
      </c>
      <c r="AO2246" s="5">
        <f t="shared" si="650"/>
        <v>0</v>
      </c>
      <c r="AP2246" s="6">
        <f>+AN2246+SUM($D$16:$E$18)-SUM($AL$27:AL2246)</f>
        <v>31963.434976610737</v>
      </c>
      <c r="AQ2246" s="10">
        <f t="shared" si="658"/>
        <v>-2.4834164037812467E-4</v>
      </c>
      <c r="AR2246" s="10">
        <f>+AN2246/SUM(AL$27:AL2246)-1</f>
        <v>0.23705030758852419</v>
      </c>
    </row>
    <row r="2247" spans="1:44" x14ac:dyDescent="0.25">
      <c r="A2247" s="1">
        <v>43518</v>
      </c>
      <c r="B2247">
        <v>8.7780000000000005</v>
      </c>
      <c r="G2247">
        <f t="shared" si="651"/>
        <v>7809.5303018080294</v>
      </c>
      <c r="H2247">
        <f t="shared" si="652"/>
        <v>7715.6039212806409</v>
      </c>
      <c r="I2247" s="5">
        <f t="shared" si="641"/>
        <v>0</v>
      </c>
      <c r="J2247" s="6">
        <f>+H2247+SUM($D$16:$E$16)-SUM($F$27:F2247)</f>
        <v>8594.7397107543366</v>
      </c>
      <c r="K2247" s="10">
        <f t="shared" si="653"/>
        <v>7.4179482692620091E-3</v>
      </c>
      <c r="L2247" s="10">
        <f>+H2247/SUM(F$27:F2247)-1</f>
        <v>9.5831944854948281E-2</v>
      </c>
      <c r="M2247">
        <v>7.5369999999999999</v>
      </c>
      <c r="R2247">
        <f t="shared" si="654"/>
        <v>6765.6404349582881</v>
      </c>
      <c r="S2247">
        <f t="shared" si="655"/>
        <v>6496.0769075095395</v>
      </c>
      <c r="T2247" s="5">
        <f t="shared" si="642"/>
        <v>0</v>
      </c>
      <c r="U2247" s="6">
        <f>+S2247+SUM($D$17:$E$17)-SUM($Q$27:Q2247)</f>
        <v>7228.8100654042801</v>
      </c>
      <c r="V2247" s="10">
        <f t="shared" si="643"/>
        <v>1.4328109479544437E-3</v>
      </c>
      <c r="W2247" s="10">
        <f>+S2247/SUM(Q$27:Q2247)-1</f>
        <v>0.10717256983980183</v>
      </c>
      <c r="X2247">
        <v>5.5220000000000002</v>
      </c>
      <c r="AC2247">
        <f t="shared" si="656"/>
        <v>15168.007413912152</v>
      </c>
      <c r="AD2247">
        <f t="shared" si="657"/>
        <v>14932.669092906805</v>
      </c>
      <c r="AE2247" s="5">
        <f t="shared" si="644"/>
        <v>0</v>
      </c>
      <c r="AF2247" s="6">
        <f>+AD2247+SUM($D$18:$E$18)-SUM($AB$27:AB2247)</f>
        <v>16251.372777117334</v>
      </c>
      <c r="AG2247" s="10">
        <f t="shared" si="645"/>
        <v>2.335027122929878E-3</v>
      </c>
      <c r="AH2247" s="10">
        <f>+AD2247/SUM(AB$27:AB2247)-1</f>
        <v>0.41390494560615565</v>
      </c>
      <c r="AI2247" s="6">
        <f t="shared" si="646"/>
        <v>0</v>
      </c>
      <c r="AL2247" s="6">
        <f t="shared" si="647"/>
        <v>0</v>
      </c>
      <c r="AM2247" s="6">
        <f t="shared" si="648"/>
        <v>29743.178150678468</v>
      </c>
      <c r="AN2247" s="6">
        <f t="shared" si="649"/>
        <v>29144.349921696987</v>
      </c>
      <c r="AO2247" s="5">
        <f t="shared" si="650"/>
        <v>0</v>
      </c>
      <c r="AP2247" s="6">
        <f>+AN2247+SUM($D$16:$E$18)-SUM($AL$27:AL2247)</f>
        <v>32074.922553275948</v>
      </c>
      <c r="AQ2247" s="10">
        <f t="shared" si="658"/>
        <v>3.487972326716271E-3</v>
      </c>
      <c r="AR2247" s="10">
        <f>+AN2247/SUM(AL$27:AL2247)-1</f>
        <v>0.2418006397936987</v>
      </c>
    </row>
    <row r="2248" spans="1:44" x14ac:dyDescent="0.25">
      <c r="A2248" s="1">
        <v>43521</v>
      </c>
      <c r="B2248">
        <v>8.8330000000000002</v>
      </c>
      <c r="G2248">
        <f t="shared" si="651"/>
        <v>7858.4621959296328</v>
      </c>
      <c r="H2248">
        <f t="shared" si="652"/>
        <v>7763.9473042460577</v>
      </c>
      <c r="I2248" s="5">
        <f t="shared" si="641"/>
        <v>0</v>
      </c>
      <c r="J2248" s="6">
        <f>+H2248+SUM($D$16:$E$16)-SUM($F$27:F2248)</f>
        <v>8643.0830937197534</v>
      </c>
      <c r="K2248" s="10">
        <f t="shared" si="653"/>
        <v>5.6247640524733633E-3</v>
      </c>
      <c r="L2248" s="10">
        <f>+H2248/SUM(F$27:F2248)-1</f>
        <v>0.10269805979764834</v>
      </c>
      <c r="M2248">
        <v>7.5510000000000002</v>
      </c>
      <c r="R2248">
        <f t="shared" si="654"/>
        <v>6778.2076322635048</v>
      </c>
      <c r="S2248">
        <f t="shared" si="655"/>
        <v>6508.1433897577999</v>
      </c>
      <c r="T2248" s="5">
        <f t="shared" si="642"/>
        <v>0</v>
      </c>
      <c r="U2248" s="6">
        <f>+S2248+SUM($D$17:$E$17)-SUM($Q$27:Q2248)</f>
        <v>7240.8765476525396</v>
      </c>
      <c r="V2248" s="10">
        <f t="shared" si="643"/>
        <v>1.6692210943551888E-3</v>
      </c>
      <c r="W2248" s="10">
        <f>+S2248/SUM(Q$27:Q2248)-1</f>
        <v>0.10922914619349156</v>
      </c>
      <c r="X2248">
        <v>5.5270000000000001</v>
      </c>
      <c r="AC2248">
        <f t="shared" si="656"/>
        <v>15181.741574917143</v>
      </c>
      <c r="AD2248">
        <f t="shared" si="657"/>
        <v>14946.190162349856</v>
      </c>
      <c r="AE2248" s="5">
        <f t="shared" si="644"/>
        <v>0</v>
      </c>
      <c r="AF2248" s="6">
        <f>+AD2248+SUM($D$18:$E$18)-SUM($AB$27:AB2248)</f>
        <v>16264.893846560384</v>
      </c>
      <c r="AG2248" s="10">
        <f t="shared" si="645"/>
        <v>8.3199552606960658E-4</v>
      </c>
      <c r="AH2248" s="10">
        <f>+AD2248/SUM(AB$27:AB2248)-1</f>
        <v>0.41518519274994947</v>
      </c>
      <c r="AI2248" s="6">
        <f t="shared" si="646"/>
        <v>0</v>
      </c>
      <c r="AL2248" s="6">
        <f t="shared" si="647"/>
        <v>0</v>
      </c>
      <c r="AM2248" s="6">
        <f t="shared" si="648"/>
        <v>29818.41140311028</v>
      </c>
      <c r="AN2248" s="6">
        <f t="shared" si="649"/>
        <v>29218.280856353715</v>
      </c>
      <c r="AO2248" s="5">
        <f t="shared" si="650"/>
        <v>0</v>
      </c>
      <c r="AP2248" s="6">
        <f>+AN2248+SUM($D$16:$E$18)-SUM($AL$27:AL2248)</f>
        <v>32148.853487932673</v>
      </c>
      <c r="AQ2248" s="10">
        <f t="shared" si="658"/>
        <v>2.3049450714627273E-3</v>
      </c>
      <c r="AR2248" s="10">
        <f>+AN2248/SUM(AL$27:AL2248)-1</f>
        <v>0.24495073517081067</v>
      </c>
    </row>
    <row r="2249" spans="1:44" x14ac:dyDescent="0.25">
      <c r="A2249" s="1">
        <v>43522</v>
      </c>
      <c r="B2249">
        <v>8.8019999999999996</v>
      </c>
      <c r="G2249">
        <f t="shared" si="651"/>
        <v>7830.8824010610915</v>
      </c>
      <c r="H2249">
        <f t="shared" si="652"/>
        <v>7736.6992156655488</v>
      </c>
      <c r="I2249" s="5">
        <f t="shared" si="641"/>
        <v>0</v>
      </c>
      <c r="J2249" s="6">
        <f>+H2249+SUM($D$16:$E$16)-SUM($F$27:F2249)</f>
        <v>8615.8350051392445</v>
      </c>
      <c r="K2249" s="10">
        <f t="shared" si="653"/>
        <v>-3.1525889876389268E-3</v>
      </c>
      <c r="L2249" s="10">
        <f>+H2249/SUM(F$27:F2249)-1</f>
        <v>9.8828067739035408E-2</v>
      </c>
      <c r="M2249">
        <v>7.5449999999999999</v>
      </c>
      <c r="R2249">
        <f t="shared" si="654"/>
        <v>6772.821690561269</v>
      </c>
      <c r="S2249">
        <f t="shared" si="655"/>
        <v>6502.9720402228313</v>
      </c>
      <c r="T2249" s="5">
        <f t="shared" si="642"/>
        <v>0</v>
      </c>
      <c r="U2249" s="6">
        <f>+S2249+SUM($D$17:$E$17)-SUM($Q$27:Q2249)</f>
        <v>7235.7051981175709</v>
      </c>
      <c r="V2249" s="10">
        <f t="shared" si="643"/>
        <v>-7.1418833078229493E-4</v>
      </c>
      <c r="W2249" s="10">
        <f>+S2249/SUM(Q$27:Q2249)-1</f>
        <v>0.1083477563276245</v>
      </c>
      <c r="X2249">
        <v>5.5259999999999998</v>
      </c>
      <c r="AC2249">
        <f t="shared" si="656"/>
        <v>15178.994742716144</v>
      </c>
      <c r="AD2249">
        <f t="shared" si="657"/>
        <v>14943.485948461244</v>
      </c>
      <c r="AE2249" s="5">
        <f t="shared" si="644"/>
        <v>0</v>
      </c>
      <c r="AF2249" s="6">
        <f>+AD2249+SUM($D$18:$E$18)-SUM($AB$27:AB2249)</f>
        <v>16262.189632671774</v>
      </c>
      <c r="AG2249" s="10">
        <f t="shared" si="645"/>
        <v>-1.6626077699133379E-4</v>
      </c>
      <c r="AH2249" s="10">
        <f>+AD2249/SUM(AB$27:AB2249)-1</f>
        <v>0.41492914332119057</v>
      </c>
      <c r="AI2249" s="6">
        <f t="shared" si="646"/>
        <v>0</v>
      </c>
      <c r="AL2249" s="6">
        <f t="shared" si="647"/>
        <v>0</v>
      </c>
      <c r="AM2249" s="6">
        <f t="shared" si="648"/>
        <v>29782.698834338502</v>
      </c>
      <c r="AN2249" s="6">
        <f t="shared" si="649"/>
        <v>29183.157204349627</v>
      </c>
      <c r="AO2249" s="5">
        <f t="shared" si="650"/>
        <v>0</v>
      </c>
      <c r="AP2249" s="6">
        <f>+AN2249+SUM($D$16:$E$18)-SUM($AL$27:AL2249)</f>
        <v>32113.729835928589</v>
      </c>
      <c r="AQ2249" s="10">
        <f t="shared" si="658"/>
        <v>-1.0925320250462223E-3</v>
      </c>
      <c r="AR2249" s="10">
        <f>+AN2249/SUM(AL$27:AL2249)-1</f>
        <v>0.24345416469839476</v>
      </c>
    </row>
    <row r="2250" spans="1:44" x14ac:dyDescent="0.25">
      <c r="A2250" s="1">
        <v>43523</v>
      </c>
      <c r="B2250">
        <v>8.7539999999999996</v>
      </c>
      <c r="G2250">
        <f t="shared" si="651"/>
        <v>7788.1782025549637</v>
      </c>
      <c r="H2250">
        <f t="shared" si="652"/>
        <v>7694.5086268957293</v>
      </c>
      <c r="I2250" s="5">
        <f t="shared" si="641"/>
        <v>0</v>
      </c>
      <c r="J2250" s="6">
        <f>+H2250+SUM($D$16:$E$16)-SUM($F$27:F2250)</f>
        <v>8573.644416369425</v>
      </c>
      <c r="K2250" s="10">
        <f t="shared" si="653"/>
        <v>-4.8968659154513539E-3</v>
      </c>
      <c r="L2250" s="10">
        <f>+H2250/SUM(F$27:F2250)-1</f>
        <v>9.283582197086071E-2</v>
      </c>
      <c r="M2250">
        <v>7.5030000000000001</v>
      </c>
      <c r="R2250">
        <f t="shared" si="654"/>
        <v>6735.1200986456206</v>
      </c>
      <c r="S2250">
        <f t="shared" si="655"/>
        <v>6466.7725934780528</v>
      </c>
      <c r="T2250" s="5">
        <f t="shared" si="642"/>
        <v>0</v>
      </c>
      <c r="U2250" s="6">
        <f>+S2250+SUM($D$17:$E$17)-SUM($Q$27:Q2250)</f>
        <v>7199.5057513727943</v>
      </c>
      <c r="V2250" s="10">
        <f t="shared" si="643"/>
        <v>-5.0028913220779847E-3</v>
      </c>
      <c r="W2250" s="10">
        <f>+S2250/SUM(Q$27:Q2250)-1</f>
        <v>0.10217802726655645</v>
      </c>
      <c r="X2250">
        <v>5.5090000000000003</v>
      </c>
      <c r="AC2250">
        <f t="shared" si="656"/>
        <v>15132.298595299177</v>
      </c>
      <c r="AD2250">
        <f t="shared" si="657"/>
        <v>14897.514312354868</v>
      </c>
      <c r="AE2250" s="5">
        <f t="shared" si="644"/>
        <v>0</v>
      </c>
      <c r="AF2250" s="6">
        <f>+AD2250+SUM($D$18:$E$18)-SUM($AB$27:AB2250)</f>
        <v>16216.217996565398</v>
      </c>
      <c r="AG2250" s="10">
        <f t="shared" si="645"/>
        <v>-2.8269032119768722E-3</v>
      </c>
      <c r="AH2250" s="10">
        <f>+AD2250/SUM(AB$27:AB2250)-1</f>
        <v>0.41057630303229087</v>
      </c>
      <c r="AI2250" s="6">
        <f t="shared" si="646"/>
        <v>0</v>
      </c>
      <c r="AL2250" s="6">
        <f t="shared" si="647"/>
        <v>0</v>
      </c>
      <c r="AM2250" s="6">
        <f t="shared" si="648"/>
        <v>29655.596896499759</v>
      </c>
      <c r="AN2250" s="6">
        <f t="shared" si="649"/>
        <v>29058.795532728647</v>
      </c>
      <c r="AO2250" s="5">
        <f t="shared" si="650"/>
        <v>0</v>
      </c>
      <c r="AP2250" s="6">
        <f>+AN2250+SUM($D$16:$E$18)-SUM($AL$27:AL2250)</f>
        <v>31989.368164307609</v>
      </c>
      <c r="AQ2250" s="10">
        <f t="shared" si="658"/>
        <v>-3.8725390123275361E-3</v>
      </c>
      <c r="AR2250" s="10">
        <f>+AN2250/SUM(AL$27:AL2250)-1</f>
        <v>0.23815528502533057</v>
      </c>
    </row>
    <row r="2251" spans="1:44" x14ac:dyDescent="0.25">
      <c r="A2251" s="1">
        <v>43524</v>
      </c>
      <c r="B2251">
        <v>8.66</v>
      </c>
      <c r="G2251">
        <f t="shared" si="651"/>
        <v>7704.5491471471314</v>
      </c>
      <c r="H2251">
        <f t="shared" si="652"/>
        <v>7611.885390554834</v>
      </c>
      <c r="I2251" s="5">
        <f t="shared" si="641"/>
        <v>0</v>
      </c>
      <c r="J2251" s="6">
        <f>+H2251+SUM($D$16:$E$16)-SUM($F$27:F2251)</f>
        <v>8491.0211800285288</v>
      </c>
      <c r="K2251" s="10">
        <f t="shared" si="653"/>
        <v>-9.6368862911022646E-3</v>
      </c>
      <c r="L2251" s="10">
        <f>+H2251/SUM(F$27:F2251)-1</f>
        <v>8.1101007341518594E-2</v>
      </c>
      <c r="M2251">
        <v>7.4779999999999998</v>
      </c>
      <c r="R2251">
        <f t="shared" si="654"/>
        <v>6712.6786748863051</v>
      </c>
      <c r="S2251">
        <f t="shared" si="655"/>
        <v>6445.2253037490173</v>
      </c>
      <c r="T2251" s="5">
        <f t="shared" si="642"/>
        <v>0</v>
      </c>
      <c r="U2251" s="6">
        <f>+S2251+SUM($D$17:$E$17)-SUM($Q$27:Q2251)</f>
        <v>7177.9584616437578</v>
      </c>
      <c r="V2251" s="10">
        <f t="shared" si="643"/>
        <v>-2.9928845775181179E-3</v>
      </c>
      <c r="W2251" s="10">
        <f>+S2251/SUM(Q$27:Q2251)-1</f>
        <v>9.8505569492110867E-2</v>
      </c>
      <c r="X2251">
        <v>5.5140000000000002</v>
      </c>
      <c r="AC2251">
        <f t="shared" si="656"/>
        <v>15146.032756304166</v>
      </c>
      <c r="AD2251">
        <f t="shared" si="657"/>
        <v>14911.035381797919</v>
      </c>
      <c r="AE2251" s="5">
        <f t="shared" si="644"/>
        <v>0</v>
      </c>
      <c r="AF2251" s="6">
        <f>+AD2251+SUM($D$18:$E$18)-SUM($AB$27:AB2251)</f>
        <v>16229.739066008447</v>
      </c>
      <c r="AG2251" s="10">
        <f t="shared" si="645"/>
        <v>8.3379919078008236E-4</v>
      </c>
      <c r="AH2251" s="10">
        <f>+AD2251/SUM(AB$27:AB2251)-1</f>
        <v>0.41185655017608491</v>
      </c>
      <c r="AI2251" s="6">
        <f t="shared" si="646"/>
        <v>0</v>
      </c>
      <c r="AL2251" s="6">
        <f t="shared" si="647"/>
        <v>0</v>
      </c>
      <c r="AM2251" s="6">
        <f t="shared" si="648"/>
        <v>29563.260578337606</v>
      </c>
      <c r="AN2251" s="6">
        <f t="shared" si="649"/>
        <v>28968.14607610177</v>
      </c>
      <c r="AO2251" s="5">
        <f t="shared" si="650"/>
        <v>0</v>
      </c>
      <c r="AP2251" s="6">
        <f>+AN2251+SUM($D$16:$E$18)-SUM($AL$27:AL2251)</f>
        <v>31898.718707680728</v>
      </c>
      <c r="AQ2251" s="10">
        <f t="shared" si="658"/>
        <v>-2.8337370141628959E-3</v>
      </c>
      <c r="AR2251" s="10">
        <f>+AN2251/SUM(AL$27:AL2251)-1</f>
        <v>0.23429283643619936</v>
      </c>
    </row>
    <row r="2252" spans="1:44" x14ac:dyDescent="0.25">
      <c r="A2252" s="1">
        <v>43525</v>
      </c>
      <c r="B2252">
        <v>8.6739999999999995</v>
      </c>
      <c r="G2252">
        <f t="shared" si="651"/>
        <v>7717.0045383780853</v>
      </c>
      <c r="H2252">
        <f t="shared" si="652"/>
        <v>7624.1909789460315</v>
      </c>
      <c r="I2252" s="5">
        <f t="shared" si="641"/>
        <v>0</v>
      </c>
      <c r="J2252" s="6">
        <f>+H2252+SUM($D$16:$E$16)-SUM($F$27:F2252)</f>
        <v>8503.3267684197272</v>
      </c>
      <c r="K2252" s="10">
        <f t="shared" si="653"/>
        <v>1.4492471671301299E-3</v>
      </c>
      <c r="L2252" s="10">
        <f>+H2252/SUM(F$27:F2252)-1</f>
        <v>8.2848745690569547E-2</v>
      </c>
      <c r="M2252">
        <v>7.5190000000000001</v>
      </c>
      <c r="R2252">
        <f t="shared" si="654"/>
        <v>6749.4826098515814</v>
      </c>
      <c r="S2252">
        <f t="shared" si="655"/>
        <v>6480.5628589046346</v>
      </c>
      <c r="T2252" s="5">
        <f t="shared" si="642"/>
        <v>0</v>
      </c>
      <c r="U2252" s="6">
        <f>+S2252+SUM($D$17:$E$17)-SUM($Q$27:Q2252)</f>
        <v>7213.296016799376</v>
      </c>
      <c r="V2252" s="10">
        <f t="shared" si="643"/>
        <v>4.9230648720590686E-3</v>
      </c>
      <c r="W2252" s="10">
        <f>+S2252/SUM(Q$27:Q2252)-1</f>
        <v>0.10452840024220134</v>
      </c>
      <c r="X2252">
        <v>5.5590000000000002</v>
      </c>
      <c r="AC2252">
        <f t="shared" si="656"/>
        <v>15269.640205349087</v>
      </c>
      <c r="AD2252">
        <f t="shared" si="657"/>
        <v>15032.725006785389</v>
      </c>
      <c r="AE2252" s="5">
        <f t="shared" si="644"/>
        <v>0</v>
      </c>
      <c r="AF2252" s="6">
        <f>+AD2252+SUM($D$18:$E$18)-SUM($AB$27:AB2252)</f>
        <v>16351.428690995917</v>
      </c>
      <c r="AG2252" s="10">
        <f t="shared" si="645"/>
        <v>7.4979409399338337E-3</v>
      </c>
      <c r="AH2252" s="10">
        <f>+AD2252/SUM(AB$27:AB2252)-1</f>
        <v>0.42337877447023153</v>
      </c>
      <c r="AI2252" s="6">
        <f t="shared" si="646"/>
        <v>0</v>
      </c>
      <c r="AL2252" s="6">
        <f t="shared" si="647"/>
        <v>0</v>
      </c>
      <c r="AM2252" s="6">
        <f t="shared" si="648"/>
        <v>29736.127353578755</v>
      </c>
      <c r="AN2252" s="6">
        <f t="shared" si="649"/>
        <v>29137.478844636054</v>
      </c>
      <c r="AO2252" s="5">
        <f t="shared" si="650"/>
        <v>0</v>
      </c>
      <c r="AP2252" s="6">
        <f>+AN2252+SUM($D$16:$E$18)-SUM($AL$27:AL2252)</f>
        <v>32068.051476215016</v>
      </c>
      <c r="AQ2252" s="10">
        <f t="shared" si="658"/>
        <v>5.3084504768372565E-3</v>
      </c>
      <c r="AR2252" s="10">
        <f>+AN2252/SUM(AL$27:AL2252)-1</f>
        <v>0.24150787265656026</v>
      </c>
    </row>
    <row r="2253" spans="1:44" x14ac:dyDescent="0.25">
      <c r="A2253" s="1">
        <v>43528</v>
      </c>
      <c r="B2253">
        <v>8.734</v>
      </c>
      <c r="G2253">
        <f t="shared" si="651"/>
        <v>7770.3847865107455</v>
      </c>
      <c r="H2253">
        <f t="shared" si="652"/>
        <v>7676.9292149083058</v>
      </c>
      <c r="I2253" s="5">
        <f t="shared" si="641"/>
        <v>0</v>
      </c>
      <c r="J2253" s="6">
        <f>+H2253+SUM($D$16:$E$16)-SUM($F$27:F2253)</f>
        <v>8556.0650043819987</v>
      </c>
      <c r="K2253" s="10">
        <f t="shared" si="653"/>
        <v>6.2020709539394314E-3</v>
      </c>
      <c r="L2253" s="10">
        <f>+H2253/SUM(F$27:F2253)-1</f>
        <v>9.0339052900787919E-2</v>
      </c>
      <c r="M2253">
        <v>7.5350000000000001</v>
      </c>
      <c r="R2253">
        <f t="shared" si="654"/>
        <v>6763.845121057544</v>
      </c>
      <c r="S2253">
        <f t="shared" si="655"/>
        <v>6494.3531243312182</v>
      </c>
      <c r="T2253" s="5">
        <f t="shared" si="642"/>
        <v>0</v>
      </c>
      <c r="U2253" s="6">
        <f>+S2253+SUM($D$17:$E$17)-SUM($Q$27:Q2253)</f>
        <v>7227.0862822259578</v>
      </c>
      <c r="V2253" s="10">
        <f t="shared" si="643"/>
        <v>1.911784209945866E-3</v>
      </c>
      <c r="W2253" s="10">
        <f>+S2253/SUM(Q$27:Q2253)-1</f>
        <v>0.10687877321784645</v>
      </c>
      <c r="X2253">
        <v>5.5819999999999999</v>
      </c>
      <c r="AC2253">
        <f t="shared" si="656"/>
        <v>15332.817345972046</v>
      </c>
      <c r="AD2253">
        <f t="shared" si="657"/>
        <v>15094.921926223429</v>
      </c>
      <c r="AE2253" s="5">
        <f t="shared" si="644"/>
        <v>0</v>
      </c>
      <c r="AF2253" s="6">
        <f>+AD2253+SUM($D$18:$E$18)-SUM($AB$27:AB2253)</f>
        <v>16413.625610433955</v>
      </c>
      <c r="AG2253" s="10">
        <f t="shared" si="645"/>
        <v>3.8037605528797869E-3</v>
      </c>
      <c r="AH2253" s="10">
        <f>+AD2253/SUM(AB$27:AB2253)-1</f>
        <v>0.42926791133168418</v>
      </c>
      <c r="AI2253" s="6">
        <f t="shared" si="646"/>
        <v>0</v>
      </c>
      <c r="AL2253" s="6">
        <f t="shared" si="647"/>
        <v>0</v>
      </c>
      <c r="AM2253" s="6">
        <f t="shared" si="648"/>
        <v>29867.047253540335</v>
      </c>
      <c r="AN2253" s="6">
        <f t="shared" si="649"/>
        <v>29266.204265462955</v>
      </c>
      <c r="AO2253" s="5">
        <f t="shared" si="650"/>
        <v>0</v>
      </c>
      <c r="AP2253" s="6">
        <f>+AN2253+SUM($D$16:$E$18)-SUM($AL$27:AL2253)</f>
        <v>32196.776897041917</v>
      </c>
      <c r="AQ2253" s="10">
        <f t="shared" si="658"/>
        <v>4.0141329111429425E-3</v>
      </c>
      <c r="AR2253" s="10">
        <f>+AN2253/SUM(AL$27:AL2253)-1</f>
        <v>0.24699268567761012</v>
      </c>
    </row>
    <row r="2254" spans="1:44" x14ac:dyDescent="0.25">
      <c r="A2254" s="1">
        <v>43529</v>
      </c>
      <c r="B2254">
        <v>8.7319999999999993</v>
      </c>
      <c r="G2254">
        <f t="shared" si="651"/>
        <v>7768.6054449063231</v>
      </c>
      <c r="H2254">
        <f t="shared" si="652"/>
        <v>7675.1712737095631</v>
      </c>
      <c r="I2254" s="5">
        <f t="shared" si="641"/>
        <v>0</v>
      </c>
      <c r="J2254" s="6">
        <f>+H2254+SUM($D$16:$E$16)-SUM($F$27:F2254)</f>
        <v>8554.3070631832561</v>
      </c>
      <c r="K2254" s="10">
        <f t="shared" si="653"/>
        <v>-2.0546141220789682E-4</v>
      </c>
      <c r="L2254" s="10">
        <f>+H2254/SUM(F$27:F2254)-1</f>
        <v>9.008937599378064E-2</v>
      </c>
      <c r="M2254">
        <v>7.5579999999999998</v>
      </c>
      <c r="R2254">
        <f t="shared" si="654"/>
        <v>6784.4912309161136</v>
      </c>
      <c r="S2254">
        <f t="shared" si="655"/>
        <v>6514.1766308819297</v>
      </c>
      <c r="T2254" s="5">
        <f t="shared" si="642"/>
        <v>0</v>
      </c>
      <c r="U2254" s="6">
        <f>+S2254+SUM($D$17:$E$17)-SUM($Q$27:Q2254)</f>
        <v>7246.9097887766702</v>
      </c>
      <c r="V2254" s="10">
        <f t="shared" si="643"/>
        <v>2.7429458811727425E-3</v>
      </c>
      <c r="W2254" s="10">
        <f>+S2254/SUM(Q$27:Q2254)-1</f>
        <v>0.11025743437033619</v>
      </c>
      <c r="X2254">
        <v>5.5960000000000001</v>
      </c>
      <c r="AC2254">
        <f t="shared" si="656"/>
        <v>15371.27299678602</v>
      </c>
      <c r="AD2254">
        <f t="shared" si="657"/>
        <v>15132.780920663974</v>
      </c>
      <c r="AE2254" s="5">
        <f t="shared" si="644"/>
        <v>0</v>
      </c>
      <c r="AF2254" s="6">
        <f>+AD2254+SUM($D$18:$E$18)-SUM($AB$27:AB2254)</f>
        <v>16451.484604874502</v>
      </c>
      <c r="AG2254" s="10">
        <f t="shared" si="645"/>
        <v>2.3065589126438635E-3</v>
      </c>
      <c r="AH2254" s="10">
        <f>+AD2254/SUM(AB$27:AB2254)-1</f>
        <v>0.43285260333430742</v>
      </c>
      <c r="AI2254" s="6">
        <f t="shared" si="646"/>
        <v>0</v>
      </c>
      <c r="AL2254" s="6">
        <f t="shared" si="647"/>
        <v>0</v>
      </c>
      <c r="AM2254" s="6">
        <f t="shared" si="648"/>
        <v>29924.369672608456</v>
      </c>
      <c r="AN2254" s="6">
        <f t="shared" si="649"/>
        <v>29322.128825255466</v>
      </c>
      <c r="AO2254" s="5">
        <f t="shared" si="650"/>
        <v>0</v>
      </c>
      <c r="AP2254" s="6">
        <f>+AN2254+SUM($D$16:$E$18)-SUM($AL$27:AL2254)</f>
        <v>32252.701456834428</v>
      </c>
      <c r="AQ2254" s="10">
        <f t="shared" si="658"/>
        <v>1.7369614347220175E-3</v>
      </c>
      <c r="AR2254" s="10">
        <f>+AN2254/SUM(AL$27:AL2254)-1</f>
        <v>0.24937555420331425</v>
      </c>
    </row>
    <row r="2255" spans="1:44" x14ac:dyDescent="0.25">
      <c r="A2255" s="1">
        <v>43530</v>
      </c>
      <c r="B2255">
        <v>8.7029999999999994</v>
      </c>
      <c r="G2255">
        <f t="shared" si="651"/>
        <v>7742.8049916422051</v>
      </c>
      <c r="H2255">
        <f t="shared" si="652"/>
        <v>7649.6811263277978</v>
      </c>
      <c r="I2255" s="5">
        <f t="shared" si="641"/>
        <v>0</v>
      </c>
      <c r="J2255" s="6">
        <f>+H2255+SUM($D$16:$E$16)-SUM($F$27:F2255)</f>
        <v>8528.8169158014935</v>
      </c>
      <c r="K2255" s="10">
        <f t="shared" si="653"/>
        <v>-2.9798027114866787E-3</v>
      </c>
      <c r="L2255" s="10">
        <f>+H2255/SUM(F$27:F2255)-1</f>
        <v>8.6469060842175205E-2</v>
      </c>
      <c r="M2255">
        <v>7.54</v>
      </c>
      <c r="R2255">
        <f t="shared" si="654"/>
        <v>6768.3334058094069</v>
      </c>
      <c r="S2255">
        <f t="shared" si="655"/>
        <v>6498.6625822770247</v>
      </c>
      <c r="T2255" s="5">
        <f t="shared" si="642"/>
        <v>0</v>
      </c>
      <c r="U2255" s="6">
        <f>+S2255+SUM($D$17:$E$17)-SUM($Q$27:Q2255)</f>
        <v>7231.3957401717662</v>
      </c>
      <c r="V2255" s="10">
        <f t="shared" si="643"/>
        <v>-2.1407812511935465E-3</v>
      </c>
      <c r="W2255" s="10">
        <f>+S2255/SUM(Q$27:Q2255)-1</f>
        <v>0.10761326477273547</v>
      </c>
      <c r="X2255">
        <v>5.5579999999999998</v>
      </c>
      <c r="AC2255">
        <f t="shared" si="656"/>
        <v>15266.893373148087</v>
      </c>
      <c r="AD2255">
        <f t="shared" si="657"/>
        <v>15030.020792896776</v>
      </c>
      <c r="AE2255" s="5">
        <f t="shared" si="644"/>
        <v>0</v>
      </c>
      <c r="AF2255" s="6">
        <f>+AD2255+SUM($D$18:$E$18)-SUM($AB$27:AB2255)</f>
        <v>16348.724477107304</v>
      </c>
      <c r="AG2255" s="10">
        <f t="shared" si="645"/>
        <v>-6.2462525562435589E-3</v>
      </c>
      <c r="AH2255" s="10">
        <f>+AD2255/SUM(AB$27:AB2255)-1</f>
        <v>0.42312272504147241</v>
      </c>
      <c r="AI2255" s="6">
        <f t="shared" si="646"/>
        <v>0</v>
      </c>
      <c r="AL2255" s="6">
        <f t="shared" si="647"/>
        <v>0</v>
      </c>
      <c r="AM2255" s="6">
        <f t="shared" si="648"/>
        <v>29778.0317705997</v>
      </c>
      <c r="AN2255" s="6">
        <f t="shared" si="649"/>
        <v>29178.364501501597</v>
      </c>
      <c r="AO2255" s="5">
        <f t="shared" si="650"/>
        <v>0</v>
      </c>
      <c r="AP2255" s="6">
        <f>+AN2255+SUM($D$16:$E$18)-SUM($AL$27:AL2255)</f>
        <v>32108.937133080555</v>
      </c>
      <c r="AQ2255" s="10">
        <f t="shared" si="658"/>
        <v>-4.4574351065221895E-3</v>
      </c>
      <c r="AR2255" s="10">
        <f>+AN2255/SUM(AL$27:AL2255)-1</f>
        <v>0.24324995422607287</v>
      </c>
    </row>
    <row r="2256" spans="1:44" x14ac:dyDescent="0.25">
      <c r="A2256" s="1">
        <v>43531</v>
      </c>
      <c r="B2256">
        <v>8.6669999999999998</v>
      </c>
      <c r="G2256">
        <f t="shared" si="651"/>
        <v>7710.7768427626097</v>
      </c>
      <c r="H2256">
        <f t="shared" si="652"/>
        <v>7618.0381847504332</v>
      </c>
      <c r="I2256" s="5">
        <f t="shared" si="641"/>
        <v>0</v>
      </c>
      <c r="J2256" s="6">
        <f>+H2256+SUM($D$16:$E$16)-SUM($F$27:F2256)</f>
        <v>8497.1739742241261</v>
      </c>
      <c r="K2256" s="10">
        <f t="shared" si="653"/>
        <v>-3.7101208631576954E-3</v>
      </c>
      <c r="L2256" s="10">
        <f>+H2256/SUM(F$27:F2256)-1</f>
        <v>8.197487651604396E-2</v>
      </c>
      <c r="M2256">
        <v>7.5179999999999998</v>
      </c>
      <c r="R2256">
        <f t="shared" si="654"/>
        <v>6748.5849529012094</v>
      </c>
      <c r="S2256">
        <f t="shared" si="655"/>
        <v>6479.7009673154735</v>
      </c>
      <c r="T2256" s="5">
        <f t="shared" si="642"/>
        <v>0</v>
      </c>
      <c r="U2256" s="6">
        <f>+S2256+SUM($D$17:$E$17)-SUM($Q$27:Q2256)</f>
        <v>7212.434125210214</v>
      </c>
      <c r="V2256" s="10">
        <f t="shared" si="643"/>
        <v>-2.6221238116200807E-3</v>
      </c>
      <c r="W2256" s="10">
        <f>+S2256/SUM(Q$27:Q2256)-1</f>
        <v>0.10438150193122353</v>
      </c>
      <c r="X2256">
        <v>5.5780000000000003</v>
      </c>
      <c r="AC2256">
        <f t="shared" si="656"/>
        <v>15321.830017168053</v>
      </c>
      <c r="AD2256">
        <f t="shared" si="657"/>
        <v>15084.105070668986</v>
      </c>
      <c r="AE2256" s="5">
        <f t="shared" si="644"/>
        <v>0</v>
      </c>
      <c r="AF2256" s="6">
        <f>+AD2256+SUM($D$18:$E$18)-SUM($AB$27:AB2256)</f>
        <v>16402.808754879516</v>
      </c>
      <c r="AG2256" s="10">
        <f t="shared" si="645"/>
        <v>3.3081649793502699E-3</v>
      </c>
      <c r="AH2256" s="10">
        <f>+AD2256/SUM(AB$27:AB2256)-1</f>
        <v>0.42824371361664881</v>
      </c>
      <c r="AI2256" s="6">
        <f t="shared" si="646"/>
        <v>0</v>
      </c>
      <c r="AL2256" s="6">
        <f t="shared" si="647"/>
        <v>0</v>
      </c>
      <c r="AM2256" s="6">
        <f t="shared" si="648"/>
        <v>29781.191812831872</v>
      </c>
      <c r="AN2256" s="6">
        <f t="shared" si="649"/>
        <v>29181.844222734893</v>
      </c>
      <c r="AO2256" s="5">
        <f t="shared" si="650"/>
        <v>0</v>
      </c>
      <c r="AP2256" s="6">
        <f>+AN2256+SUM($D$16:$E$18)-SUM($AL$27:AL2256)</f>
        <v>32112.416854313855</v>
      </c>
      <c r="AQ2256" s="10">
        <f t="shared" si="658"/>
        <v>1.0837235810323698E-4</v>
      </c>
      <c r="AR2256" s="10">
        <f>+AN2256/SUM(AL$27:AL2256)-1</f>
        <v>0.24339822035880254</v>
      </c>
    </row>
    <row r="2257" spans="1:44" x14ac:dyDescent="0.25">
      <c r="A2257" s="1">
        <v>43532</v>
      </c>
      <c r="B2257">
        <v>8.5540000000000003</v>
      </c>
      <c r="C2257">
        <f>+$C$16</f>
        <v>60</v>
      </c>
      <c r="D2257" s="7">
        <f>+$H$16</f>
        <v>1.0004210526315789</v>
      </c>
      <c r="E2257" s="7">
        <f>+$J$16</f>
        <v>0.46199999999999997</v>
      </c>
      <c r="F2257" s="6">
        <f>+C2257-D2257-E2257</f>
        <v>58.537578947368416</v>
      </c>
      <c r="G2257">
        <f t="shared" si="651"/>
        <v>7668.7816210601368</v>
      </c>
      <c r="H2257">
        <f t="shared" si="652"/>
        <v>7577.252085968853</v>
      </c>
      <c r="I2257" s="5">
        <f t="shared" si="641"/>
        <v>93660</v>
      </c>
      <c r="J2257" s="6">
        <f>+H2257+SUM($D$16:$E$16)-SUM($F$27:F2257)</f>
        <v>8397.8502964951786</v>
      </c>
      <c r="K2257" s="10">
        <f t="shared" si="653"/>
        <v>-1.1689024848760554E-2</v>
      </c>
      <c r="L2257" s="10">
        <f>+H2257/SUM(F$27:F2257)-1</f>
        <v>6.730852974171575E-2</v>
      </c>
      <c r="M2257">
        <v>7.4749999999999996</v>
      </c>
      <c r="N2257">
        <f>+$C$17</f>
        <v>50</v>
      </c>
      <c r="O2257" s="7">
        <f>+$H$17</f>
        <v>0.83368421052631569</v>
      </c>
      <c r="P2257" s="7">
        <f>+$J$17</f>
        <v>0.38500000000000001</v>
      </c>
      <c r="Q2257" s="6">
        <f>+N2257-O2257-P2257</f>
        <v>48.781315789473688</v>
      </c>
      <c r="R2257">
        <f t="shared" si="654"/>
        <v>6759.9857040351872</v>
      </c>
      <c r="S2257">
        <f t="shared" si="655"/>
        <v>6491.4209447710064</v>
      </c>
      <c r="T2257" s="5">
        <f t="shared" si="642"/>
        <v>78050</v>
      </c>
      <c r="U2257" s="6">
        <f>+S2257+SUM($D$17:$E$17)-SUM($Q$27:Q2257)</f>
        <v>7175.3727868762726</v>
      </c>
      <c r="V2257" s="10">
        <f t="shared" si="643"/>
        <v>-5.1385340497458465E-3</v>
      </c>
      <c r="W2257" s="10">
        <f>+S2257/SUM(Q$27:Q2257)-1</f>
        <v>9.7256271673255679E-2</v>
      </c>
      <c r="X2257">
        <v>5.5529999999999999</v>
      </c>
      <c r="Y2257">
        <f>+$C$18</f>
        <v>90</v>
      </c>
      <c r="Z2257" s="7">
        <f>+$H$18</f>
        <v>1.5006315789473685</v>
      </c>
      <c r="AA2257" s="7">
        <f>+$J$18</f>
        <v>0.69300000000000006</v>
      </c>
      <c r="AB2257" s="6">
        <f>+Y2257-Z2257-AA2257</f>
        <v>87.806368421052639</v>
      </c>
      <c r="AC2257">
        <f t="shared" si="656"/>
        <v>15340.965580564149</v>
      </c>
      <c r="AD2257">
        <f t="shared" si="657"/>
        <v>15104.306091874776</v>
      </c>
      <c r="AE2257" s="5">
        <f t="shared" si="644"/>
        <v>140490</v>
      </c>
      <c r="AF2257" s="6">
        <f>+AD2257+SUM($D$18:$E$18)-SUM($AB$27:AB2257)</f>
        <v>16335.203407664252</v>
      </c>
      <c r="AG2257" s="10">
        <f t="shared" si="645"/>
        <v>-4.12157138606839E-3</v>
      </c>
      <c r="AH2257" s="10">
        <f>+AD2257/SUM(AB$27:AB2257)-1</f>
        <v>0.41836420774400107</v>
      </c>
      <c r="AI2257" s="6">
        <f t="shared" si="646"/>
        <v>200</v>
      </c>
      <c r="AL2257" s="6">
        <f t="shared" si="647"/>
        <v>195.12526315789475</v>
      </c>
      <c r="AM2257" s="6">
        <f t="shared" si="648"/>
        <v>29769.732905659472</v>
      </c>
      <c r="AN2257" s="6">
        <f t="shared" si="649"/>
        <v>29172.979122614634</v>
      </c>
      <c r="AO2257" s="5">
        <f t="shared" si="650"/>
        <v>312200</v>
      </c>
      <c r="AP2257" s="6">
        <f>+AN2257+SUM($D$16:$E$18)-SUM($AL$27:AL2257)</f>
        <v>31908.426491035701</v>
      </c>
      <c r="AQ2257" s="10">
        <f t="shared" si="658"/>
        <v>-6.352382762207176E-3</v>
      </c>
      <c r="AR2257" s="10">
        <f>+AN2257/SUM(AL$27:AL2257)-1</f>
        <v>0.23277120750151159</v>
      </c>
    </row>
    <row r="2258" spans="1:44" x14ac:dyDescent="0.25">
      <c r="A2258" s="1">
        <v>43535</v>
      </c>
      <c r="B2258">
        <v>8.6489999999999991</v>
      </c>
      <c r="G2258">
        <f t="shared" si="651"/>
        <v>7753.95046066742</v>
      </c>
      <c r="H2258">
        <f t="shared" si="652"/>
        <v>7661.4044063063593</v>
      </c>
      <c r="I2258" s="5">
        <f t="shared" si="641"/>
        <v>0</v>
      </c>
      <c r="J2258" s="6">
        <f>+H2258+SUM($D$16:$E$16)-SUM($F$27:F2258)</f>
        <v>8482.0026168326858</v>
      </c>
      <c r="K2258" s="10">
        <f t="shared" si="653"/>
        <v>1.0020697841283122E-2</v>
      </c>
      <c r="L2258" s="10">
        <f>+H2258/SUM(F$27:F2258)-1</f>
        <v>7.9161967937350752E-2</v>
      </c>
      <c r="M2258">
        <v>7.4989999999999997</v>
      </c>
      <c r="R2258">
        <f t="shared" si="654"/>
        <v>6781.6900059611871</v>
      </c>
      <c r="S2258">
        <f t="shared" si="655"/>
        <v>6512.2629651956895</v>
      </c>
      <c r="T2258" s="5">
        <f t="shared" si="642"/>
        <v>0</v>
      </c>
      <c r="U2258" s="6">
        <f>+S2258+SUM($D$17:$E$17)-SUM($Q$27:Q2258)</f>
        <v>7196.2148073009557</v>
      </c>
      <c r="V2258" s="10">
        <f t="shared" si="643"/>
        <v>2.9046602934419408E-3</v>
      </c>
      <c r="W2258" s="10">
        <f>+S2258/SUM(Q$27:Q2258)-1</f>
        <v>0.10077923495354435</v>
      </c>
      <c r="X2258">
        <v>5.6040000000000001</v>
      </c>
      <c r="AC2258">
        <f t="shared" si="656"/>
        <v>15481.860456236538</v>
      </c>
      <c r="AD2258">
        <f t="shared" si="657"/>
        <v>15243.027433615387</v>
      </c>
      <c r="AE2258" s="5">
        <f t="shared" si="644"/>
        <v>0</v>
      </c>
      <c r="AF2258" s="6">
        <f>+AD2258+SUM($D$18:$E$18)-SUM($AB$27:AB2258)</f>
        <v>16473.924749404865</v>
      </c>
      <c r="AG2258" s="10">
        <f t="shared" si="645"/>
        <v>8.4921710662950733E-3</v>
      </c>
      <c r="AH2258" s="10">
        <f>+AD2258/SUM(AB$27:AB2258)-1</f>
        <v>0.43139078339589099</v>
      </c>
      <c r="AI2258" s="6">
        <f t="shared" si="646"/>
        <v>0</v>
      </c>
      <c r="AL2258" s="6">
        <f t="shared" si="647"/>
        <v>0</v>
      </c>
      <c r="AM2258" s="6">
        <f t="shared" si="648"/>
        <v>30017.500922865147</v>
      </c>
      <c r="AN2258" s="6">
        <f t="shared" si="649"/>
        <v>29416.694805117433</v>
      </c>
      <c r="AO2258" s="5">
        <f t="shared" si="650"/>
        <v>0</v>
      </c>
      <c r="AP2258" s="6">
        <f>+AN2258+SUM($D$16:$E$18)-SUM($AL$27:AL2258)</f>
        <v>32152.142173538501</v>
      </c>
      <c r="AQ2258" s="10">
        <f t="shared" si="658"/>
        <v>7.6379724512980474E-3</v>
      </c>
      <c r="AR2258" s="10">
        <f>+AN2258/SUM(AL$27:AL2258)-1</f>
        <v>0.24306997318270063</v>
      </c>
    </row>
    <row r="2259" spans="1:44" x14ac:dyDescent="0.25">
      <c r="A2259" s="1">
        <v>43536</v>
      </c>
      <c r="B2259">
        <v>8.6929999999999996</v>
      </c>
      <c r="G2259">
        <f t="shared" si="651"/>
        <v>7793.3970811171093</v>
      </c>
      <c r="H2259">
        <f t="shared" si="652"/>
        <v>7700.3802178310998</v>
      </c>
      <c r="I2259" s="5">
        <f t="shared" si="641"/>
        <v>0</v>
      </c>
      <c r="J2259" s="6">
        <f>+H2259+SUM($D$16:$E$16)-SUM($F$27:F2259)</f>
        <v>8520.9784283574263</v>
      </c>
      <c r="K2259" s="10">
        <f t="shared" si="653"/>
        <v>4.5951190167510259E-3</v>
      </c>
      <c r="L2259" s="10">
        <f>+H2259/SUM(F$27:F2259)-1</f>
        <v>8.4651981417434463E-2</v>
      </c>
      <c r="M2259">
        <v>7.51</v>
      </c>
      <c r="R2259">
        <f t="shared" si="654"/>
        <v>6791.6378110106043</v>
      </c>
      <c r="S2259">
        <f t="shared" si="655"/>
        <v>6521.8155578903361</v>
      </c>
      <c r="T2259" s="5">
        <f t="shared" si="642"/>
        <v>0</v>
      </c>
      <c r="U2259" s="6">
        <f>+S2259+SUM($D$17:$E$17)-SUM($Q$27:Q2259)</f>
        <v>7205.7673999956023</v>
      </c>
      <c r="V2259" s="10">
        <f t="shared" si="643"/>
        <v>1.3274468523305494E-3</v>
      </c>
      <c r="W2259" s="10">
        <f>+S2259/SUM(Q$27:Q2259)-1</f>
        <v>0.10239392645701018</v>
      </c>
      <c r="X2259">
        <v>5.6</v>
      </c>
      <c r="AC2259">
        <f t="shared" si="656"/>
        <v>15470.809877752428</v>
      </c>
      <c r="AD2259">
        <f t="shared" si="657"/>
        <v>15232.147328380828</v>
      </c>
      <c r="AE2259" s="5">
        <f t="shared" si="644"/>
        <v>0</v>
      </c>
      <c r="AF2259" s="6">
        <f>+AD2259+SUM($D$18:$E$18)-SUM($AB$27:AB2259)</f>
        <v>16463.044644170306</v>
      </c>
      <c r="AG2259" s="10">
        <f t="shared" si="645"/>
        <v>-6.6044402897691423E-4</v>
      </c>
      <c r="AH2259" s="10">
        <f>+AD2259/SUM(AB$27:AB2259)-1</f>
        <v>0.43036909118789946</v>
      </c>
      <c r="AI2259" s="6">
        <f t="shared" si="646"/>
        <v>0</v>
      </c>
      <c r="AL2259" s="6">
        <f t="shared" si="647"/>
        <v>0</v>
      </c>
      <c r="AM2259" s="6">
        <f t="shared" si="648"/>
        <v>30055.844769880143</v>
      </c>
      <c r="AN2259" s="6">
        <f t="shared" si="649"/>
        <v>29454.343104102263</v>
      </c>
      <c r="AO2259" s="5">
        <f t="shared" si="650"/>
        <v>0</v>
      </c>
      <c r="AP2259" s="6">
        <f>+AN2259+SUM($D$16:$E$18)-SUM($AL$27:AL2259)</f>
        <v>32189.790472523331</v>
      </c>
      <c r="AQ2259" s="10">
        <f t="shared" si="658"/>
        <v>1.170942165583444E-3</v>
      </c>
      <c r="AR2259" s="10">
        <f>+AN2259/SUM(AL$27:AL2259)-1</f>
        <v>0.24466088848843071</v>
      </c>
    </row>
    <row r="2260" spans="1:44" x14ac:dyDescent="0.25">
      <c r="A2260" s="1">
        <v>43537</v>
      </c>
      <c r="B2260">
        <v>8.66</v>
      </c>
      <c r="G2260">
        <f t="shared" si="651"/>
        <v>7763.8121157798432</v>
      </c>
      <c r="H2260">
        <f t="shared" si="652"/>
        <v>7671.1483591875458</v>
      </c>
      <c r="I2260" s="5">
        <f t="shared" si="641"/>
        <v>0</v>
      </c>
      <c r="J2260" s="6">
        <f>+H2260+SUM($D$16:$E$16)-SUM($F$27:F2260)</f>
        <v>8491.7465697138723</v>
      </c>
      <c r="K2260" s="10">
        <f t="shared" si="653"/>
        <v>-3.4305753604858547E-3</v>
      </c>
      <c r="L2260" s="10">
        <f>+H2260/SUM(F$27:F2260)-1</f>
        <v>8.0534471307371902E-2</v>
      </c>
      <c r="M2260">
        <v>7.5209999999999999</v>
      </c>
      <c r="R2260">
        <f t="shared" si="654"/>
        <v>6801.5856160600197</v>
      </c>
      <c r="S2260">
        <f t="shared" si="655"/>
        <v>6531.3681505849818</v>
      </c>
      <c r="T2260" s="5">
        <f t="shared" si="642"/>
        <v>0</v>
      </c>
      <c r="U2260" s="6">
        <f>+S2260+SUM($D$17:$E$17)-SUM($Q$27:Q2260)</f>
        <v>7215.3199926902489</v>
      </c>
      <c r="V2260" s="10">
        <f t="shared" si="643"/>
        <v>1.3256870731981341E-3</v>
      </c>
      <c r="W2260" s="10">
        <f>+S2260/SUM(Q$27:Q2260)-1</f>
        <v>0.10400861796047556</v>
      </c>
      <c r="X2260">
        <v>5.6130000000000004</v>
      </c>
      <c r="AC2260">
        <f t="shared" si="656"/>
        <v>15506.724257825786</v>
      </c>
      <c r="AD2260">
        <f t="shared" si="657"/>
        <v>15267.507670393145</v>
      </c>
      <c r="AE2260" s="5">
        <f t="shared" si="644"/>
        <v>0</v>
      </c>
      <c r="AF2260" s="6">
        <f>+AD2260+SUM($D$18:$E$18)-SUM($AB$27:AB2260)</f>
        <v>16498.404986182621</v>
      </c>
      <c r="AG2260" s="10">
        <f t="shared" si="645"/>
        <v>2.1478616365677716E-3</v>
      </c>
      <c r="AH2260" s="10">
        <f>+AD2260/SUM(AB$27:AB2260)-1</f>
        <v>0.43368959086387182</v>
      </c>
      <c r="AI2260" s="6">
        <f t="shared" si="646"/>
        <v>0</v>
      </c>
      <c r="AL2260" s="6">
        <f t="shared" si="647"/>
        <v>0</v>
      </c>
      <c r="AM2260" s="6">
        <f t="shared" si="648"/>
        <v>30072.121989665648</v>
      </c>
      <c r="AN2260" s="6">
        <f t="shared" si="649"/>
        <v>29470.024180165674</v>
      </c>
      <c r="AO2260" s="5">
        <f t="shared" si="650"/>
        <v>0</v>
      </c>
      <c r="AP2260" s="6">
        <f>+AN2260+SUM($D$16:$E$18)-SUM($AL$27:AL2260)</f>
        <v>32205.471548586742</v>
      </c>
      <c r="AQ2260" s="10">
        <f t="shared" si="658"/>
        <v>4.8714439681729615E-4</v>
      </c>
      <c r="AR2260" s="10">
        <f>+AN2260/SUM(AL$27:AL2260)-1</f>
        <v>0.24532352835775506</v>
      </c>
    </row>
    <row r="2261" spans="1:44" x14ac:dyDescent="0.25">
      <c r="A2261" s="1">
        <v>43538</v>
      </c>
      <c r="B2261">
        <v>8.6470000000000002</v>
      </c>
      <c r="G2261">
        <f t="shared" si="651"/>
        <v>7752.1574324651629</v>
      </c>
      <c r="H2261">
        <f t="shared" si="652"/>
        <v>7659.6327785097819</v>
      </c>
      <c r="I2261" s="5">
        <f t="shared" si="641"/>
        <v>0</v>
      </c>
      <c r="J2261" s="6">
        <f>+H2261+SUM($D$16:$E$16)-SUM($F$27:F2261)</f>
        <v>8480.2309890361084</v>
      </c>
      <c r="K2261" s="10">
        <f t="shared" si="653"/>
        <v>-1.3560909505748731E-3</v>
      </c>
      <c r="L2261" s="10">
        <f>+H2261/SUM(F$27:F2261)-1</f>
        <v>7.8912421870074523E-2</v>
      </c>
      <c r="M2261">
        <v>7.5609999999999999</v>
      </c>
      <c r="R2261">
        <f t="shared" si="654"/>
        <v>6837.7594526033508</v>
      </c>
      <c r="S2261">
        <f t="shared" si="655"/>
        <v>6566.1048512927855</v>
      </c>
      <c r="T2261" s="5">
        <f t="shared" si="642"/>
        <v>0</v>
      </c>
      <c r="U2261" s="6">
        <f>+S2261+SUM($D$17:$E$17)-SUM($Q$27:Q2261)</f>
        <v>7250.0566933980517</v>
      </c>
      <c r="V2261" s="10">
        <f t="shared" si="643"/>
        <v>4.8142980135315039E-3</v>
      </c>
      <c r="W2261" s="10">
        <f>+S2261/SUM(Q$27:Q2261)-1</f>
        <v>0.10988022342762327</v>
      </c>
      <c r="X2261">
        <v>5.6210000000000004</v>
      </c>
      <c r="AC2261">
        <f t="shared" si="656"/>
        <v>15528.825414794002</v>
      </c>
      <c r="AD2261">
        <f t="shared" si="657"/>
        <v>15289.267880862259</v>
      </c>
      <c r="AE2261" s="5">
        <f t="shared" si="644"/>
        <v>0</v>
      </c>
      <c r="AF2261" s="6">
        <f>+AD2261+SUM($D$18:$E$18)-SUM($AB$27:AB2261)</f>
        <v>16520.165196651735</v>
      </c>
      <c r="AG2261" s="10">
        <f t="shared" si="645"/>
        <v>1.318928131982311E-3</v>
      </c>
      <c r="AH2261" s="10">
        <f>+AD2261/SUM(AB$27:AB2261)-1</f>
        <v>0.43573297527985444</v>
      </c>
      <c r="AI2261" s="6">
        <f t="shared" si="646"/>
        <v>0</v>
      </c>
      <c r="AL2261" s="6">
        <f t="shared" si="647"/>
        <v>0</v>
      </c>
      <c r="AM2261" s="6">
        <f t="shared" si="648"/>
        <v>30118.742299862515</v>
      </c>
      <c r="AN2261" s="6">
        <f t="shared" si="649"/>
        <v>29515.005510664825</v>
      </c>
      <c r="AO2261" s="5">
        <f t="shared" si="650"/>
        <v>0</v>
      </c>
      <c r="AP2261" s="6">
        <f>+AN2261+SUM($D$16:$E$18)-SUM($AL$27:AL2261)</f>
        <v>32250.452879085889</v>
      </c>
      <c r="AQ2261" s="10">
        <f t="shared" si="658"/>
        <v>1.3966983973914271E-3</v>
      </c>
      <c r="AR2261" s="10">
        <f>+AN2261/SUM(AL$27:AL2261)-1</f>
        <v>0.24722431774513298</v>
      </c>
    </row>
    <row r="2262" spans="1:44" x14ac:dyDescent="0.25">
      <c r="A2262" s="1">
        <v>43539</v>
      </c>
      <c r="B2262">
        <v>8.7040000000000006</v>
      </c>
      <c r="G2262">
        <f t="shared" si="651"/>
        <v>7803.2587362295344</v>
      </c>
      <c r="H2262">
        <f t="shared" si="652"/>
        <v>7710.1241707122872</v>
      </c>
      <c r="I2262" s="5">
        <f t="shared" si="641"/>
        <v>0</v>
      </c>
      <c r="J2262" s="6">
        <f>+H2262+SUM($D$16:$E$16)-SUM($F$27:F2262)</f>
        <v>8530.7223812386128</v>
      </c>
      <c r="K2262" s="10">
        <f t="shared" si="653"/>
        <v>5.9540114258425092E-3</v>
      </c>
      <c r="L2262" s="10">
        <f>+H2262/SUM(F$27:F2262)-1</f>
        <v>8.6024484787455613E-2</v>
      </c>
      <c r="M2262">
        <v>7.6109999999999998</v>
      </c>
      <c r="R2262">
        <f t="shared" si="654"/>
        <v>6882.9767482825155</v>
      </c>
      <c r="S2262">
        <f t="shared" si="655"/>
        <v>6609.5257271775408</v>
      </c>
      <c r="T2262" s="5">
        <f t="shared" si="642"/>
        <v>0</v>
      </c>
      <c r="U2262" s="6">
        <f>+S2262+SUM($D$17:$E$17)-SUM($Q$27:Q2262)</f>
        <v>7293.477569282808</v>
      </c>
      <c r="V2262" s="10">
        <f t="shared" si="643"/>
        <v>5.9890394959662974E-3</v>
      </c>
      <c r="W2262" s="10">
        <f>+S2262/SUM(Q$27:Q2262)-1</f>
        <v>0.11721973026155807</v>
      </c>
      <c r="X2262">
        <v>5.6319999999999997</v>
      </c>
      <c r="AC2262">
        <f t="shared" si="656"/>
        <v>15559.214505625301</v>
      </c>
      <c r="AD2262">
        <f t="shared" si="657"/>
        <v>15319.188170257292</v>
      </c>
      <c r="AE2262" s="5">
        <f t="shared" si="644"/>
        <v>0</v>
      </c>
      <c r="AF2262" s="6">
        <f>+AD2262+SUM($D$18:$E$18)-SUM($AB$27:AB2262)</f>
        <v>16550.08548604677</v>
      </c>
      <c r="AG2262" s="10">
        <f t="shared" si="645"/>
        <v>1.8111374213800602E-3</v>
      </c>
      <c r="AH2262" s="10">
        <f>+AD2262/SUM(AB$27:AB2262)-1</f>
        <v>0.4385426288518306</v>
      </c>
      <c r="AI2262" s="6">
        <f t="shared" si="646"/>
        <v>0</v>
      </c>
      <c r="AL2262" s="6">
        <f t="shared" si="647"/>
        <v>0</v>
      </c>
      <c r="AM2262" s="6">
        <f t="shared" si="648"/>
        <v>30245.449990137349</v>
      </c>
      <c r="AN2262" s="6">
        <f t="shared" si="649"/>
        <v>29638.838068147117</v>
      </c>
      <c r="AO2262" s="5">
        <f t="shared" si="650"/>
        <v>0</v>
      </c>
      <c r="AP2262" s="6">
        <f>+AN2262+SUM($D$16:$E$18)-SUM($AL$27:AL2262)</f>
        <v>32374.285436568185</v>
      </c>
      <c r="AQ2262" s="10">
        <f t="shared" si="658"/>
        <v>3.8397153040476972E-3</v>
      </c>
      <c r="AR2262" s="10">
        <f>+AN2262/SUM(AL$27:AL2262)-1</f>
        <v>0.25245714675357345</v>
      </c>
    </row>
    <row r="2263" spans="1:44" x14ac:dyDescent="0.25">
      <c r="A2263" s="1">
        <v>43543</v>
      </c>
      <c r="B2263">
        <v>8.7970000000000006</v>
      </c>
      <c r="G2263">
        <f t="shared" si="651"/>
        <v>7886.6345476345605</v>
      </c>
      <c r="H2263">
        <f t="shared" si="652"/>
        <v>7792.5048632532162</v>
      </c>
      <c r="I2263" s="5">
        <f t="shared" si="641"/>
        <v>0</v>
      </c>
      <c r="J2263" s="6">
        <f>+H2263+SUM($D$16:$E$16)-SUM($F$27:F2263)</f>
        <v>8613.1030737795427</v>
      </c>
      <c r="K2263" s="10">
        <f t="shared" si="653"/>
        <v>9.656942150890746E-3</v>
      </c>
      <c r="L2263" s="10">
        <f>+H2263/SUM(F$27:F2263)-1</f>
        <v>9.7628376915814385E-2</v>
      </c>
      <c r="M2263">
        <v>7.6829999999999998</v>
      </c>
      <c r="R2263">
        <f t="shared" si="654"/>
        <v>6948.0896540605127</v>
      </c>
      <c r="S2263">
        <f t="shared" si="655"/>
        <v>6672.0517884515884</v>
      </c>
      <c r="T2263" s="5">
        <f t="shared" si="642"/>
        <v>0</v>
      </c>
      <c r="U2263" s="6">
        <f>+S2263+SUM($D$17:$E$17)-SUM($Q$27:Q2263)</f>
        <v>7356.0036305568556</v>
      </c>
      <c r="V2263" s="10">
        <f t="shared" si="643"/>
        <v>8.5728735956331903E-3</v>
      </c>
      <c r="W2263" s="10">
        <f>+S2263/SUM(Q$27:Q2263)-1</f>
        <v>0.12778862010242409</v>
      </c>
      <c r="X2263">
        <v>5.6379999999999999</v>
      </c>
      <c r="AC2263">
        <f t="shared" si="656"/>
        <v>15575.790373351467</v>
      </c>
      <c r="AD2263">
        <f t="shared" si="657"/>
        <v>15335.50832810913</v>
      </c>
      <c r="AE2263" s="5">
        <f t="shared" si="644"/>
        <v>0</v>
      </c>
      <c r="AF2263" s="6">
        <f>+AD2263+SUM($D$18:$E$18)-SUM($AB$27:AB2263)</f>
        <v>16566.405643898604</v>
      </c>
      <c r="AG2263" s="10">
        <f t="shared" si="645"/>
        <v>9.8610716334923687E-4</v>
      </c>
      <c r="AH2263" s="10">
        <f>+AD2263/SUM(AB$27:AB2263)-1</f>
        <v>0.44007516716381767</v>
      </c>
      <c r="AI2263" s="6">
        <f t="shared" si="646"/>
        <v>0</v>
      </c>
      <c r="AL2263" s="6">
        <f t="shared" si="647"/>
        <v>0</v>
      </c>
      <c r="AM2263" s="6">
        <f t="shared" si="648"/>
        <v>30410.514575046538</v>
      </c>
      <c r="AN2263" s="6">
        <f t="shared" si="649"/>
        <v>29800.064979813935</v>
      </c>
      <c r="AO2263" s="5">
        <f t="shared" si="650"/>
        <v>0</v>
      </c>
      <c r="AP2263" s="6">
        <f>+AN2263+SUM($D$16:$E$18)-SUM($AL$27:AL2263)</f>
        <v>32535.512348235003</v>
      </c>
      <c r="AQ2263" s="10">
        <f t="shared" si="658"/>
        <v>4.9800917454290161E-3</v>
      </c>
      <c r="AR2263" s="10">
        <f>+AN2263/SUM(AL$27:AL2263)-1</f>
        <v>0.25927016004720604</v>
      </c>
    </row>
    <row r="2264" spans="1:44" x14ac:dyDescent="0.25">
      <c r="A2264" s="1">
        <v>43544</v>
      </c>
      <c r="B2264">
        <v>8.7780000000000005</v>
      </c>
      <c r="G2264">
        <f t="shared" si="651"/>
        <v>7869.6007797131033</v>
      </c>
      <c r="H2264">
        <f t="shared" si="652"/>
        <v>7775.6743991857147</v>
      </c>
      <c r="I2264" s="5">
        <f t="shared" si="641"/>
        <v>0</v>
      </c>
      <c r="J2264" s="6">
        <f>+H2264+SUM($D$16:$E$16)-SUM($F$27:F2264)</f>
        <v>8596.2726097120412</v>
      </c>
      <c r="K2264" s="10">
        <f t="shared" si="653"/>
        <v>-1.9540534837830803E-3</v>
      </c>
      <c r="L2264" s="10">
        <f>+H2264/SUM(F$27:F2264)-1</f>
        <v>9.5257689276687429E-2</v>
      </c>
      <c r="M2264">
        <v>7.6459999999999999</v>
      </c>
      <c r="R2264">
        <f t="shared" si="654"/>
        <v>6914.6288552579308</v>
      </c>
      <c r="S2264">
        <f t="shared" si="655"/>
        <v>6639.9203402968697</v>
      </c>
      <c r="T2264" s="5">
        <f t="shared" si="642"/>
        <v>0</v>
      </c>
      <c r="U2264" s="6">
        <f>+S2264+SUM($D$17:$E$17)-SUM($Q$27:Q2264)</f>
        <v>7323.8721824021377</v>
      </c>
      <c r="V2264" s="10">
        <f t="shared" si="643"/>
        <v>-4.3680576802931359E-3</v>
      </c>
      <c r="W2264" s="10">
        <f>+S2264/SUM(Q$27:Q2264)-1</f>
        <v>0.12235738504531235</v>
      </c>
      <c r="X2264">
        <v>5.6180000000000003</v>
      </c>
      <c r="AC2264">
        <f t="shared" si="656"/>
        <v>15520.537480930923</v>
      </c>
      <c r="AD2264">
        <f t="shared" si="657"/>
        <v>15281.107801936343</v>
      </c>
      <c r="AE2264" s="5">
        <f t="shared" si="644"/>
        <v>0</v>
      </c>
      <c r="AF2264" s="6">
        <f>+AD2264+SUM($D$18:$E$18)-SUM($AB$27:AB2264)</f>
        <v>16512.005117725817</v>
      </c>
      <c r="AG2264" s="10">
        <f t="shared" si="645"/>
        <v>-3.2837857132167469E-3</v>
      </c>
      <c r="AH2264" s="10">
        <f>+AD2264/SUM(AB$27:AB2264)-1</f>
        <v>0.43496670612386112</v>
      </c>
      <c r="AI2264" s="6">
        <f t="shared" si="646"/>
        <v>0</v>
      </c>
      <c r="AL2264" s="6">
        <f t="shared" si="647"/>
        <v>0</v>
      </c>
      <c r="AM2264" s="6">
        <f t="shared" si="648"/>
        <v>30304.767115901959</v>
      </c>
      <c r="AN2264" s="6">
        <f t="shared" si="649"/>
        <v>29696.702541418927</v>
      </c>
      <c r="AO2264" s="5">
        <f t="shared" si="650"/>
        <v>0</v>
      </c>
      <c r="AP2264" s="6">
        <f>+AN2264+SUM($D$16:$E$18)-SUM($AL$27:AL2264)</f>
        <v>32432.149909839995</v>
      </c>
      <c r="AQ2264" s="10">
        <f t="shared" si="658"/>
        <v>-3.1769113480892841E-3</v>
      </c>
      <c r="AR2264" s="10">
        <f>+AN2264/SUM(AL$27:AL2264)-1</f>
        <v>0.25490234291564207</v>
      </c>
    </row>
    <row r="2265" spans="1:44" x14ac:dyDescent="0.25">
      <c r="A2265" s="1">
        <v>43545</v>
      </c>
      <c r="B2265">
        <v>8.7989999999999995</v>
      </c>
      <c r="G2265">
        <f t="shared" si="651"/>
        <v>7888.4275758368176</v>
      </c>
      <c r="H2265">
        <f t="shared" si="652"/>
        <v>7794.2764910497945</v>
      </c>
      <c r="I2265" s="5">
        <f t="shared" si="641"/>
        <v>0</v>
      </c>
      <c r="J2265" s="6">
        <f>+H2265+SUM($D$16:$E$16)-SUM($F$27:F2265)</f>
        <v>8614.8747015761201</v>
      </c>
      <c r="K2265" s="10">
        <f t="shared" si="653"/>
        <v>2.1639718408956732E-3</v>
      </c>
      <c r="L2265" s="10">
        <f>+H2265/SUM(F$27:F2265)-1</f>
        <v>9.7877922983090837E-2</v>
      </c>
      <c r="M2265">
        <v>7.6609999999999996</v>
      </c>
      <c r="R2265">
        <f t="shared" si="654"/>
        <v>6928.1940439616801</v>
      </c>
      <c r="S2265">
        <f t="shared" si="655"/>
        <v>6652.9466030622962</v>
      </c>
      <c r="T2265" s="5">
        <f t="shared" si="642"/>
        <v>0</v>
      </c>
      <c r="U2265" s="6">
        <f>+S2265+SUM($D$17:$E$17)-SUM($Q$27:Q2265)</f>
        <v>7336.8984451675642</v>
      </c>
      <c r="V2265" s="10">
        <f t="shared" si="643"/>
        <v>1.7786032362396842E-3</v>
      </c>
      <c r="W2265" s="10">
        <f>+S2265/SUM(Q$27:Q2265)-1</f>
        <v>0.12455923709549288</v>
      </c>
      <c r="X2265">
        <v>5.6509999999999998</v>
      </c>
      <c r="AC2265">
        <f t="shared" si="656"/>
        <v>15611.70475342482</v>
      </c>
      <c r="AD2265">
        <f t="shared" si="657"/>
        <v>15370.868670121443</v>
      </c>
      <c r="AE2265" s="5">
        <f t="shared" si="644"/>
        <v>0</v>
      </c>
      <c r="AF2265" s="6">
        <f>+AD2265+SUM($D$18:$E$18)-SUM($AB$27:AB2265)</f>
        <v>16601.765985910919</v>
      </c>
      <c r="AG2265" s="10">
        <f t="shared" si="645"/>
        <v>5.4360974058045297E-3</v>
      </c>
      <c r="AH2265" s="10">
        <f>+AD2265/SUM(AB$27:AB2265)-1</f>
        <v>0.44339566683978959</v>
      </c>
      <c r="AI2265" s="6">
        <f t="shared" si="646"/>
        <v>0</v>
      </c>
      <c r="AL2265" s="6">
        <f t="shared" si="647"/>
        <v>0</v>
      </c>
      <c r="AM2265" s="6">
        <f t="shared" si="648"/>
        <v>30428.326373223317</v>
      </c>
      <c r="AN2265" s="6">
        <f t="shared" si="649"/>
        <v>29818.091764233533</v>
      </c>
      <c r="AO2265" s="5">
        <f t="shared" si="650"/>
        <v>0</v>
      </c>
      <c r="AP2265" s="6">
        <f>+AN2265+SUM($D$16:$E$18)-SUM($AL$27:AL2265)</f>
        <v>32553.539132654601</v>
      </c>
      <c r="AQ2265" s="10">
        <f t="shared" si="658"/>
        <v>3.7428669746553123E-3</v>
      </c>
      <c r="AR2265" s="10">
        <f>+AN2265/SUM(AL$27:AL2265)-1</f>
        <v>0.26003192320834634</v>
      </c>
    </row>
    <row r="2266" spans="1:44" x14ac:dyDescent="0.25">
      <c r="A2266" s="1">
        <v>43546</v>
      </c>
      <c r="B2266">
        <v>8.7639999999999993</v>
      </c>
      <c r="G2266">
        <f t="shared" si="651"/>
        <v>7857.0495822972916</v>
      </c>
      <c r="H2266">
        <f t="shared" si="652"/>
        <v>7763.2730046096603</v>
      </c>
      <c r="I2266" s="5">
        <f t="shared" si="641"/>
        <v>0</v>
      </c>
      <c r="J2266" s="6">
        <f>+H2266+SUM($D$16:$E$16)-SUM($F$27:F2266)</f>
        <v>8583.8712151359869</v>
      </c>
      <c r="K2266" s="10">
        <f t="shared" si="653"/>
        <v>-3.5988319637964006E-3</v>
      </c>
      <c r="L2266" s="10">
        <f>+H2266/SUM(F$27:F2266)-1</f>
        <v>9.3510866805751602E-2</v>
      </c>
      <c r="M2266">
        <v>7.5570000000000004</v>
      </c>
      <c r="R2266">
        <f t="shared" si="654"/>
        <v>6834.1420689490178</v>
      </c>
      <c r="S2266">
        <f t="shared" si="655"/>
        <v>6562.6311812220047</v>
      </c>
      <c r="T2266" s="5">
        <f t="shared" si="642"/>
        <v>0</v>
      </c>
      <c r="U2266" s="6">
        <f>+S2266+SUM($D$17:$E$17)-SUM($Q$27:Q2266)</f>
        <v>7246.5830233272718</v>
      </c>
      <c r="V2266" s="10">
        <f t="shared" si="643"/>
        <v>-1.23097549346316E-2</v>
      </c>
      <c r="W2266" s="10">
        <f>+S2266/SUM(Q$27:Q2266)-1</f>
        <v>0.10929306288090856</v>
      </c>
      <c r="X2266">
        <v>5.5960000000000001</v>
      </c>
      <c r="AC2266">
        <f t="shared" si="656"/>
        <v>15459.759299268324</v>
      </c>
      <c r="AD2266">
        <f t="shared" si="657"/>
        <v>15221.267223146275</v>
      </c>
      <c r="AE2266" s="5">
        <f t="shared" si="644"/>
        <v>0</v>
      </c>
      <c r="AF2266" s="6">
        <f>+AD2266+SUM($D$18:$E$18)-SUM($AB$27:AB2266)</f>
        <v>16452.164538935751</v>
      </c>
      <c r="AG2266" s="10">
        <f t="shared" si="645"/>
        <v>-9.0111767086783479E-3</v>
      </c>
      <c r="AH2266" s="10">
        <f>+AD2266/SUM(AB$27:AB2266)-1</f>
        <v>0.42934739897990859</v>
      </c>
      <c r="AI2266" s="6">
        <f t="shared" si="646"/>
        <v>0</v>
      </c>
      <c r="AL2266" s="6">
        <f t="shared" si="647"/>
        <v>0</v>
      </c>
      <c r="AM2266" s="6">
        <f t="shared" si="648"/>
        <v>30150.950950514634</v>
      </c>
      <c r="AN2266" s="6">
        <f t="shared" si="649"/>
        <v>29547.171408977942</v>
      </c>
      <c r="AO2266" s="5">
        <f t="shared" si="650"/>
        <v>0</v>
      </c>
      <c r="AP2266" s="6">
        <f>+AN2266+SUM($D$16:$E$18)-SUM($AL$27:AL2266)</f>
        <v>32282.61877739901</v>
      </c>
      <c r="AQ2266" s="10">
        <f t="shared" si="658"/>
        <v>-8.3223011222097742E-3</v>
      </c>
      <c r="AR2266" s="10">
        <f>+AN2266/SUM(AL$27:AL2266)-1</f>
        <v>0.24858356162410633</v>
      </c>
    </row>
    <row r="2267" spans="1:44" x14ac:dyDescent="0.25">
      <c r="A2267" s="1">
        <v>43549</v>
      </c>
      <c r="B2267">
        <v>8.641</v>
      </c>
      <c r="G2267">
        <f t="shared" si="651"/>
        <v>7746.778347858387</v>
      </c>
      <c r="H2267">
        <f t="shared" si="652"/>
        <v>7654.3178951200453</v>
      </c>
      <c r="I2267" s="5">
        <f t="shared" si="641"/>
        <v>0</v>
      </c>
      <c r="J2267" s="6">
        <f>+H2267+SUM($D$16:$E$16)-SUM($F$27:F2267)</f>
        <v>8474.9161056463727</v>
      </c>
      <c r="K2267" s="10">
        <f t="shared" si="653"/>
        <v>-1.2693003746082843E-2</v>
      </c>
      <c r="L2267" s="10">
        <f>+H2267/SUM(F$27:F2267)-1</f>
        <v>7.8163783668244946E-2</v>
      </c>
      <c r="M2267">
        <v>7.51</v>
      </c>
      <c r="R2267">
        <f t="shared" si="654"/>
        <v>6791.6378110106025</v>
      </c>
      <c r="S2267">
        <f t="shared" si="655"/>
        <v>6521.8155578903343</v>
      </c>
      <c r="T2267" s="5">
        <f t="shared" si="642"/>
        <v>0</v>
      </c>
      <c r="U2267" s="6">
        <f>+S2267+SUM($D$17:$E$17)-SUM($Q$27:Q2267)</f>
        <v>7205.7673999956023</v>
      </c>
      <c r="V2267" s="10">
        <f t="shared" si="643"/>
        <v>-5.6323957374504463E-3</v>
      </c>
      <c r="W2267" s="10">
        <f>+S2267/SUM(Q$27:Q2267)-1</f>
        <v>0.10239392645700973</v>
      </c>
      <c r="X2267">
        <v>5.5410000000000004</v>
      </c>
      <c r="AC2267">
        <f t="shared" si="656"/>
        <v>15307.813845111828</v>
      </c>
      <c r="AD2267">
        <f t="shared" si="657"/>
        <v>15071.665776171107</v>
      </c>
      <c r="AE2267" s="5">
        <f t="shared" si="644"/>
        <v>0</v>
      </c>
      <c r="AF2267" s="6">
        <f>+AD2267+SUM($D$18:$E$18)-SUM($AB$27:AB2267)</f>
        <v>16302.563091960583</v>
      </c>
      <c r="AG2267" s="10">
        <f t="shared" si="645"/>
        <v>-9.0931163872766119E-3</v>
      </c>
      <c r="AH2267" s="10">
        <f>+AD2267/SUM(AB$27:AB2267)-1</f>
        <v>0.41529913112002736</v>
      </c>
      <c r="AI2267" s="6">
        <f t="shared" si="646"/>
        <v>0</v>
      </c>
      <c r="AL2267" s="6">
        <f t="shared" si="647"/>
        <v>0</v>
      </c>
      <c r="AM2267" s="6">
        <f t="shared" si="648"/>
        <v>29846.230003980818</v>
      </c>
      <c r="AN2267" s="6">
        <f t="shared" si="649"/>
        <v>29247.799229181488</v>
      </c>
      <c r="AO2267" s="5">
        <f t="shared" si="650"/>
        <v>0</v>
      </c>
      <c r="AP2267" s="6">
        <f>+AN2267+SUM($D$16:$E$18)-SUM($AL$27:AL2267)</f>
        <v>31983.246597602556</v>
      </c>
      <c r="AQ2267" s="10">
        <f t="shared" si="658"/>
        <v>-9.2734787676532759E-3</v>
      </c>
      <c r="AR2267" s="10">
        <f>+AN2267/SUM(AL$27:AL2267)-1</f>
        <v>0.2359329028748276</v>
      </c>
    </row>
    <row r="2268" spans="1:44" x14ac:dyDescent="0.25">
      <c r="A2268" s="1">
        <v>43550</v>
      </c>
      <c r="B2268">
        <v>8.6890000000000001</v>
      </c>
      <c r="G2268">
        <f t="shared" si="651"/>
        <v>7789.8110247125933</v>
      </c>
      <c r="H2268">
        <f t="shared" si="652"/>
        <v>7696.8369622379432</v>
      </c>
      <c r="I2268" s="5">
        <f t="shared" ref="I2268:I2331" si="659">+C2268*(MAX($A:$A)-$A2268)</f>
        <v>0</v>
      </c>
      <c r="J2268" s="6">
        <f>+H2268+SUM($D$16:$E$16)-SUM($F$27:F2268)</f>
        <v>8517.4351727642697</v>
      </c>
      <c r="K2268" s="10">
        <f t="shared" si="653"/>
        <v>5.0170487339182834E-3</v>
      </c>
      <c r="L2268" s="10">
        <f>+H2268/SUM(F$27:F2268)-1</f>
        <v>8.415288928288156E-2</v>
      </c>
      <c r="M2268">
        <v>7.548</v>
      </c>
      <c r="R2268">
        <f t="shared" si="654"/>
        <v>6826.0029557267681</v>
      </c>
      <c r="S2268">
        <f t="shared" si="655"/>
        <v>6554.8154235627489</v>
      </c>
      <c r="T2268" s="5">
        <f t="shared" ref="T2268:T2331" si="660">+N2268*(MAX($A:$A)-$A2268)</f>
        <v>0</v>
      </c>
      <c r="U2268" s="6">
        <f>+S2268+SUM($D$17:$E$17)-SUM($Q$27:Q2268)</f>
        <v>7238.7672656680152</v>
      </c>
      <c r="V2268" s="10">
        <f t="shared" ref="V2268:V2331" si="661">+U2268/U2267-1</f>
        <v>4.5796462528657766E-3</v>
      </c>
      <c r="W2268" s="10">
        <f>+S2268/SUM(Q$27:Q2268)-1</f>
        <v>0.1079719516508002</v>
      </c>
      <c r="X2268">
        <v>5.5990000000000002</v>
      </c>
      <c r="AC2268">
        <f t="shared" si="656"/>
        <v>15468.047233131407</v>
      </c>
      <c r="AD2268">
        <f t="shared" si="657"/>
        <v>15229.427302072194</v>
      </c>
      <c r="AE2268" s="5">
        <f t="shared" ref="AE2268:AE2331" si="662">+Y2268*(MAX($A:$A)-$A2268)</f>
        <v>0</v>
      </c>
      <c r="AF2268" s="6">
        <f>+AD2268+SUM($D$18:$E$18)-SUM($AB$27:AB2268)</f>
        <v>16460.324617861672</v>
      </c>
      <c r="AG2268" s="10">
        <f t="shared" ref="AG2268:AG2331" si="663">+AF2268/AF2267-1</f>
        <v>9.6770995463215659E-3</v>
      </c>
      <c r="AH2268" s="10">
        <f>+AD2268/SUM(AB$27:AB2268)-1</f>
        <v>0.43011366813590213</v>
      </c>
      <c r="AI2268" s="6">
        <f t="shared" ref="AI2268:AI2331" si="664">+C2268+N2268+Y2268</f>
        <v>0</v>
      </c>
      <c r="AL2268" s="6">
        <f t="shared" ref="AL2268:AL2331" si="665">+F2268+Q2268+AB2268</f>
        <v>0</v>
      </c>
      <c r="AM2268" s="6">
        <f t="shared" ref="AM2268:AM2331" si="666">+G2268+R2268+AC2268</f>
        <v>30083.861213570766</v>
      </c>
      <c r="AN2268" s="6">
        <f t="shared" ref="AN2268:AN2331" si="667">+H2268+S2268+AD2268</f>
        <v>29481.079687872887</v>
      </c>
      <c r="AO2268" s="5">
        <f t="shared" ref="AO2268:AO2331" si="668">+AI2268*(MAX($A:$A)-$A2268)</f>
        <v>0</v>
      </c>
      <c r="AP2268" s="6">
        <f>+AN2268+SUM($D$16:$E$18)-SUM($AL$27:AL2268)</f>
        <v>32216.527056293955</v>
      </c>
      <c r="AQ2268" s="10">
        <f t="shared" si="658"/>
        <v>7.2938329753204911E-3</v>
      </c>
      <c r="AR2268" s="10">
        <f>+AN2268/SUM(AL$27:AL2268)-1</f>
        <v>0.24579070421691163</v>
      </c>
    </row>
    <row r="2269" spans="1:44" x14ac:dyDescent="0.25">
      <c r="A2269" s="1">
        <v>43551</v>
      </c>
      <c r="B2269">
        <v>8.67</v>
      </c>
      <c r="G2269">
        <f t="shared" ref="G2269:G2332" si="669">+(B2269/B2268*G2268)+F2269</f>
        <v>7772.7772567911361</v>
      </c>
      <c r="H2269">
        <f t="shared" ref="H2269:H2332" si="670">+($B2269/$B2268*H2268)+F2269</f>
        <v>7680.0064981704409</v>
      </c>
      <c r="I2269" s="5">
        <f t="shared" si="659"/>
        <v>0</v>
      </c>
      <c r="J2269" s="6">
        <f>+H2269+SUM($D$16:$E$16)-SUM($F$27:F2269)</f>
        <v>8500.6047086967683</v>
      </c>
      <c r="K2269" s="10">
        <f t="shared" ref="K2269:K2332" si="671">+J2269/J2268-1</f>
        <v>-1.9760014283782823E-3</v>
      </c>
      <c r="L2269" s="10">
        <f>+H2269/SUM(F$27:F2269)-1</f>
        <v>8.1782201643754382E-2</v>
      </c>
      <c r="M2269">
        <v>7.5579999999999998</v>
      </c>
      <c r="R2269">
        <f t="shared" ref="R2269:R2332" si="672">+($M2269/$M2268*R2268)+N2269</f>
        <v>6835.0464148626006</v>
      </c>
      <c r="S2269">
        <f t="shared" ref="S2269:S2332" si="673">+($M2269/$M2268*S2268)+Q2269</f>
        <v>6563.4995987396996</v>
      </c>
      <c r="T2269" s="5">
        <f t="shared" si="660"/>
        <v>0</v>
      </c>
      <c r="U2269" s="6">
        <f>+S2269+SUM($D$17:$E$17)-SUM($Q$27:Q2269)</f>
        <v>7247.4514408449668</v>
      </c>
      <c r="V2269" s="10">
        <f t="shared" si="661"/>
        <v>1.1996759749604013E-3</v>
      </c>
      <c r="W2269" s="10">
        <f>+S2269/SUM(Q$27:Q2269)-1</f>
        <v>0.10943985301758707</v>
      </c>
      <c r="X2269">
        <v>5.5839999999999996</v>
      </c>
      <c r="AC2269">
        <f t="shared" ref="AC2269:AC2332" si="674">+(X2269/X2268*AC2268)+AB2269</f>
        <v>15426.607563815996</v>
      </c>
      <c r="AD2269">
        <f t="shared" ref="AD2269:AD2332" si="675">+($X2269/$X2268*AD2268)+AB2269</f>
        <v>15188.6269074426</v>
      </c>
      <c r="AE2269" s="5">
        <f t="shared" si="662"/>
        <v>0</v>
      </c>
      <c r="AF2269" s="6">
        <f>+AD2269+SUM($D$18:$E$18)-SUM($AB$27:AB2269)</f>
        <v>16419.524223232078</v>
      </c>
      <c r="AG2269" s="10">
        <f t="shared" si="663"/>
        <v>-2.4787114213604688E-3</v>
      </c>
      <c r="AH2269" s="10">
        <f>+AD2269/SUM(AB$27:AB2269)-1</f>
        <v>0.42628232235593444</v>
      </c>
      <c r="AI2269" s="6">
        <f t="shared" si="664"/>
        <v>0</v>
      </c>
      <c r="AL2269" s="6">
        <f t="shared" si="665"/>
        <v>0</v>
      </c>
      <c r="AM2269" s="6">
        <f t="shared" si="666"/>
        <v>30034.431235469732</v>
      </c>
      <c r="AN2269" s="6">
        <f t="shared" si="667"/>
        <v>29432.133004352741</v>
      </c>
      <c r="AO2269" s="5">
        <f t="shared" si="668"/>
        <v>0</v>
      </c>
      <c r="AP2269" s="6">
        <f>+AN2269+SUM($D$16:$E$18)-SUM($AL$27:AL2269)</f>
        <v>32167.580372773809</v>
      </c>
      <c r="AQ2269" s="10">
        <f t="shared" ref="AQ2269:AQ2332" si="676">+AP2269/AP2268-1</f>
        <v>-1.5193035374240216E-3</v>
      </c>
      <c r="AR2269" s="10">
        <f>+AN2269/SUM(AL$27:AL2269)-1</f>
        <v>0.24372234973406259</v>
      </c>
    </row>
    <row r="2270" spans="1:44" x14ac:dyDescent="0.25">
      <c r="A2270" s="1">
        <v>43552</v>
      </c>
      <c r="B2270">
        <v>8.6940000000000008</v>
      </c>
      <c r="G2270">
        <f t="shared" si="669"/>
        <v>7794.2935952182397</v>
      </c>
      <c r="H2270">
        <f t="shared" si="670"/>
        <v>7701.2660317293903</v>
      </c>
      <c r="I2270" s="5">
        <f t="shared" si="659"/>
        <v>0</v>
      </c>
      <c r="J2270" s="6">
        <f>+H2270+SUM($D$16:$E$16)-SUM($F$27:F2270)</f>
        <v>8521.8642422557168</v>
      </c>
      <c r="K2270" s="10">
        <f t="shared" si="671"/>
        <v>2.5009436725365042E-3</v>
      </c>
      <c r="L2270" s="10">
        <f>+H2270/SUM(F$27:F2270)-1</f>
        <v>8.4776754451072911E-2</v>
      </c>
      <c r="M2270">
        <v>7.5629999999999997</v>
      </c>
      <c r="R2270">
        <f t="shared" si="672"/>
        <v>6839.5681444305164</v>
      </c>
      <c r="S2270">
        <f t="shared" si="673"/>
        <v>6567.8416863281745</v>
      </c>
      <c r="T2270" s="5">
        <f t="shared" si="660"/>
        <v>0</v>
      </c>
      <c r="U2270" s="6">
        <f>+S2270+SUM($D$17:$E$17)-SUM($Q$27:Q2270)</f>
        <v>7251.7935284334417</v>
      </c>
      <c r="V2270" s="10">
        <f t="shared" si="661"/>
        <v>5.9911923852351556E-4</v>
      </c>
      <c r="W2270" s="10">
        <f>+S2270/SUM(Q$27:Q2270)-1</f>
        <v>0.11017380370098051</v>
      </c>
      <c r="X2270">
        <v>5.5949999999999998</v>
      </c>
      <c r="AC2270">
        <f t="shared" si="674"/>
        <v>15456.996654647295</v>
      </c>
      <c r="AD2270">
        <f t="shared" si="675"/>
        <v>15218.547196837633</v>
      </c>
      <c r="AE2270" s="5">
        <f t="shared" si="662"/>
        <v>0</v>
      </c>
      <c r="AF2270" s="6">
        <f>+AD2270+SUM($D$18:$E$18)-SUM($AB$27:AB2270)</f>
        <v>16449.444512627109</v>
      </c>
      <c r="AG2270" s="10">
        <f t="shared" si="663"/>
        <v>1.822238512410479E-3</v>
      </c>
      <c r="AH2270" s="10">
        <f>+AD2270/SUM(AB$27:AB2270)-1</f>
        <v>0.4290919759279106</v>
      </c>
      <c r="AI2270" s="6">
        <f t="shared" si="664"/>
        <v>0</v>
      </c>
      <c r="AL2270" s="6">
        <f t="shared" si="665"/>
        <v>0</v>
      </c>
      <c r="AM2270" s="6">
        <f t="shared" si="666"/>
        <v>30090.858394296054</v>
      </c>
      <c r="AN2270" s="6">
        <f t="shared" si="667"/>
        <v>29487.654914895196</v>
      </c>
      <c r="AO2270" s="5">
        <f t="shared" si="668"/>
        <v>0</v>
      </c>
      <c r="AP2270" s="6">
        <f>+AN2270+SUM($D$16:$E$18)-SUM($AL$27:AL2270)</f>
        <v>32223.102283316264</v>
      </c>
      <c r="AQ2270" s="10">
        <f t="shared" si="676"/>
        <v>1.7260207295370922E-3</v>
      </c>
      <c r="AR2270" s="10">
        <f>+AN2270/SUM(AL$27:AL2270)-1</f>
        <v>0.24606855552999907</v>
      </c>
    </row>
    <row r="2271" spans="1:44" x14ac:dyDescent="0.25">
      <c r="A2271" s="1">
        <v>43553</v>
      </c>
      <c r="B2271">
        <v>8.7840000000000007</v>
      </c>
      <c r="G2271">
        <f t="shared" si="669"/>
        <v>7874.9798643198774</v>
      </c>
      <c r="H2271">
        <f t="shared" si="670"/>
        <v>7780.9892825754505</v>
      </c>
      <c r="I2271" s="5">
        <f t="shared" si="659"/>
        <v>0</v>
      </c>
      <c r="J2271" s="6">
        <f>+H2271+SUM($D$16:$E$16)-SUM($F$27:F2271)</f>
        <v>8601.587493101777</v>
      </c>
      <c r="K2271" s="10">
        <f t="shared" si="671"/>
        <v>9.3551420885997771E-3</v>
      </c>
      <c r="L2271" s="10">
        <f>+H2271/SUM(F$27:F2271)-1</f>
        <v>9.6006327478516784E-2</v>
      </c>
      <c r="M2271">
        <v>7.6150000000000002</v>
      </c>
      <c r="R2271">
        <f t="shared" si="672"/>
        <v>6886.5941319368485</v>
      </c>
      <c r="S2271">
        <f t="shared" si="673"/>
        <v>6612.9993972483207</v>
      </c>
      <c r="T2271" s="5">
        <f t="shared" si="660"/>
        <v>0</v>
      </c>
      <c r="U2271" s="6">
        <f>+S2271+SUM($D$17:$E$17)-SUM($Q$27:Q2271)</f>
        <v>7296.9512393535879</v>
      </c>
      <c r="V2271" s="10">
        <f t="shared" si="661"/>
        <v>6.2271092996633026E-3</v>
      </c>
      <c r="W2271" s="10">
        <f>+S2271/SUM(Q$27:Q2271)-1</f>
        <v>0.11780689080827278</v>
      </c>
      <c r="X2271">
        <v>5.5979999999999999</v>
      </c>
      <c r="AC2271">
        <f t="shared" si="674"/>
        <v>15465.284588510378</v>
      </c>
      <c r="AD2271">
        <f t="shared" si="675"/>
        <v>15226.707275763552</v>
      </c>
      <c r="AE2271" s="5">
        <f t="shared" si="662"/>
        <v>0</v>
      </c>
      <c r="AF2271" s="6">
        <f>+AD2271+SUM($D$18:$E$18)-SUM($AB$27:AB2271)</f>
        <v>16457.60459155303</v>
      </c>
      <c r="AG2271" s="10">
        <f t="shared" si="663"/>
        <v>4.9607018155883864E-4</v>
      </c>
      <c r="AH2271" s="10">
        <f>+AD2271/SUM(AB$27:AB2271)-1</f>
        <v>0.42985824508390413</v>
      </c>
      <c r="AI2271" s="6">
        <f t="shared" si="664"/>
        <v>0</v>
      </c>
      <c r="AL2271" s="6">
        <f t="shared" si="665"/>
        <v>0</v>
      </c>
      <c r="AM2271" s="6">
        <f t="shared" si="666"/>
        <v>30226.858584767106</v>
      </c>
      <c r="AN2271" s="6">
        <f t="shared" si="667"/>
        <v>29620.695955587325</v>
      </c>
      <c r="AO2271" s="5">
        <f t="shared" si="668"/>
        <v>0</v>
      </c>
      <c r="AP2271" s="6">
        <f>+AN2271+SUM($D$16:$E$18)-SUM($AL$27:AL2271)</f>
        <v>32356.143324008393</v>
      </c>
      <c r="AQ2271" s="10">
        <f t="shared" si="676"/>
        <v>4.1287471182132052E-3</v>
      </c>
      <c r="AR2271" s="10">
        <f>+AN2271/SUM(AL$27:AL2271)-1</f>
        <v>0.25169051013710164</v>
      </c>
    </row>
    <row r="2272" spans="1:44" x14ac:dyDescent="0.25">
      <c r="A2272" s="1">
        <v>43556</v>
      </c>
      <c r="B2272">
        <v>8.8840000000000003</v>
      </c>
      <c r="G2272">
        <f t="shared" si="669"/>
        <v>7964.6312744328079</v>
      </c>
      <c r="H2272">
        <f t="shared" si="670"/>
        <v>7869.5706724044048</v>
      </c>
      <c r="I2272" s="5">
        <f t="shared" si="659"/>
        <v>0</v>
      </c>
      <c r="J2272" s="6">
        <f>+H2272+SUM($D$16:$E$16)-SUM($F$27:F2272)</f>
        <v>8690.1688829307313</v>
      </c>
      <c r="K2272" s="10">
        <f t="shared" si="671"/>
        <v>1.0298260629214573E-2</v>
      </c>
      <c r="L2272" s="10">
        <f>+H2272/SUM(F$27:F2272)-1</f>
        <v>0.10848363084234292</v>
      </c>
      <c r="M2272">
        <v>7.6820000000000004</v>
      </c>
      <c r="R2272">
        <f t="shared" si="672"/>
        <v>6947.1853081469299</v>
      </c>
      <c r="S2272">
        <f t="shared" si="673"/>
        <v>6671.1833709338935</v>
      </c>
      <c r="T2272" s="5">
        <f t="shared" si="660"/>
        <v>0</v>
      </c>
      <c r="U2272" s="6">
        <f>+S2272+SUM($D$17:$E$17)-SUM($Q$27:Q2272)</f>
        <v>7355.1352130391606</v>
      </c>
      <c r="V2272" s="10">
        <f t="shared" si="661"/>
        <v>7.9737374935133776E-3</v>
      </c>
      <c r="W2272" s="10">
        <f>+S2272/SUM(Q$27:Q2272)-1</f>
        <v>0.12764182996574536</v>
      </c>
      <c r="X2272">
        <v>5.6050000000000004</v>
      </c>
      <c r="AC2272">
        <f t="shared" si="674"/>
        <v>15484.623100857569</v>
      </c>
      <c r="AD2272">
        <f t="shared" si="675"/>
        <v>15245.747459924029</v>
      </c>
      <c r="AE2272" s="5">
        <f t="shared" si="662"/>
        <v>0</v>
      </c>
      <c r="AF2272" s="6">
        <f>+AD2272+SUM($D$18:$E$18)-SUM($AB$27:AB2272)</f>
        <v>16476.644775713507</v>
      </c>
      <c r="AG2272" s="10">
        <f t="shared" si="663"/>
        <v>1.1569231752139864E-3</v>
      </c>
      <c r="AH2272" s="10">
        <f>+AD2272/SUM(AB$27:AB2272)-1</f>
        <v>0.43164620644788898</v>
      </c>
      <c r="AI2272" s="6">
        <f t="shared" si="664"/>
        <v>0</v>
      </c>
      <c r="AL2272" s="6">
        <f t="shared" si="665"/>
        <v>0</v>
      </c>
      <c r="AM2272" s="6">
        <f t="shared" si="666"/>
        <v>30396.439683437304</v>
      </c>
      <c r="AN2272" s="6">
        <f t="shared" si="667"/>
        <v>29786.501503262327</v>
      </c>
      <c r="AO2272" s="5">
        <f t="shared" si="668"/>
        <v>0</v>
      </c>
      <c r="AP2272" s="6">
        <f>+AN2272+SUM($D$16:$E$18)-SUM($AL$27:AL2272)</f>
        <v>32521.948871683395</v>
      </c>
      <c r="AQ2272" s="10">
        <f t="shared" si="676"/>
        <v>5.1243915572587451E-3</v>
      </c>
      <c r="AR2272" s="10">
        <f>+AN2272/SUM(AL$27:AL2272)-1</f>
        <v>0.25869700420679065</v>
      </c>
    </row>
    <row r="2273" spans="1:44" x14ac:dyDescent="0.25">
      <c r="A2273" s="1">
        <v>43557</v>
      </c>
      <c r="B2273">
        <v>8.9239999999999995</v>
      </c>
      <c r="G2273">
        <f t="shared" si="669"/>
        <v>8000.4918384779794</v>
      </c>
      <c r="H2273">
        <f t="shared" si="670"/>
        <v>7905.003228335986</v>
      </c>
      <c r="I2273" s="5">
        <f t="shared" si="659"/>
        <v>0</v>
      </c>
      <c r="J2273" s="6">
        <f>+H2273+SUM($D$16:$E$16)-SUM($F$27:F2273)</f>
        <v>8725.6014388623134</v>
      </c>
      <c r="K2273" s="10">
        <f t="shared" si="671"/>
        <v>4.0773149991570889E-3</v>
      </c>
      <c r="L2273" s="10">
        <f>+H2273/SUM(F$27:F2273)-1</f>
        <v>0.1134745521878735</v>
      </c>
      <c r="M2273">
        <v>7.7050000000000001</v>
      </c>
      <c r="R2273">
        <f t="shared" si="672"/>
        <v>6967.9852641593452</v>
      </c>
      <c r="S2273">
        <f t="shared" si="673"/>
        <v>6691.1569738408807</v>
      </c>
      <c r="T2273" s="5">
        <f t="shared" si="660"/>
        <v>0</v>
      </c>
      <c r="U2273" s="6">
        <f>+S2273+SUM($D$17:$E$17)-SUM($Q$27:Q2273)</f>
        <v>7375.1088159461469</v>
      </c>
      <c r="V2273" s="10">
        <f t="shared" si="661"/>
        <v>2.7155996903465152E-3</v>
      </c>
      <c r="W2273" s="10">
        <f>+S2273/SUM(Q$27:Q2273)-1</f>
        <v>0.1310180031093553</v>
      </c>
      <c r="X2273">
        <v>5.6079999999999997</v>
      </c>
      <c r="AC2273">
        <f t="shared" si="674"/>
        <v>15492.91103472065</v>
      </c>
      <c r="AD2273">
        <f t="shared" si="675"/>
        <v>15253.907538849946</v>
      </c>
      <c r="AE2273" s="5">
        <f t="shared" si="662"/>
        <v>0</v>
      </c>
      <c r="AF2273" s="6">
        <f>+AD2273+SUM($D$18:$E$18)-SUM($AB$27:AB2273)</f>
        <v>16484.804854639424</v>
      </c>
      <c r="AG2273" s="10">
        <f t="shared" si="663"/>
        <v>4.9525125029981076E-4</v>
      </c>
      <c r="AH2273" s="10">
        <f>+AD2273/SUM(AB$27:AB2273)-1</f>
        <v>0.43241247560388252</v>
      </c>
      <c r="AI2273" s="6">
        <f t="shared" si="664"/>
        <v>0</v>
      </c>
      <c r="AL2273" s="6">
        <f t="shared" si="665"/>
        <v>0</v>
      </c>
      <c r="AM2273" s="6">
        <f t="shared" si="666"/>
        <v>30461.388137357972</v>
      </c>
      <c r="AN2273" s="6">
        <f t="shared" si="667"/>
        <v>29850.067741026811</v>
      </c>
      <c r="AO2273" s="5">
        <f t="shared" si="668"/>
        <v>0</v>
      </c>
      <c r="AP2273" s="6">
        <f>+AN2273+SUM($D$16:$E$18)-SUM($AL$27:AL2273)</f>
        <v>32585.515109447879</v>
      </c>
      <c r="AQ2273" s="10">
        <f t="shared" si="676"/>
        <v>1.9545642241578509E-3</v>
      </c>
      <c r="AR2273" s="10">
        <f>+AN2273/SUM(AL$27:AL2273)-1</f>
        <v>0.26138314151748121</v>
      </c>
    </row>
    <row r="2274" spans="1:44" x14ac:dyDescent="0.25">
      <c r="A2274" s="1">
        <v>43558</v>
      </c>
      <c r="B2274">
        <v>8.9600000000000009</v>
      </c>
      <c r="G2274">
        <f t="shared" si="669"/>
        <v>8032.7663461186366</v>
      </c>
      <c r="H2274">
        <f t="shared" si="670"/>
        <v>7936.8925286744125</v>
      </c>
      <c r="I2274" s="5">
        <f t="shared" si="659"/>
        <v>0</v>
      </c>
      <c r="J2274" s="6">
        <f>+H2274+SUM($D$16:$E$16)-SUM($F$27:F2274)</f>
        <v>8757.490739200739</v>
      </c>
      <c r="K2274" s="10">
        <f t="shared" si="671"/>
        <v>3.6546822086551689E-3</v>
      </c>
      <c r="L2274" s="10">
        <f>+H2274/SUM(F$27:F2274)-1</f>
        <v>0.11796638139885141</v>
      </c>
      <c r="M2274">
        <v>7.7549999999999999</v>
      </c>
      <c r="R2274">
        <f t="shared" si="672"/>
        <v>7013.2025598385098</v>
      </c>
      <c r="S2274">
        <f t="shared" si="673"/>
        <v>6734.577849725636</v>
      </c>
      <c r="T2274" s="5">
        <f t="shared" si="660"/>
        <v>0</v>
      </c>
      <c r="U2274" s="6">
        <f>+S2274+SUM($D$17:$E$17)-SUM($Q$27:Q2274)</f>
        <v>7418.5296918309032</v>
      </c>
      <c r="V2274" s="10">
        <f t="shared" si="661"/>
        <v>5.8874895229847901E-3</v>
      </c>
      <c r="W2274" s="10">
        <f>+S2274/SUM(Q$27:Q2274)-1</f>
        <v>0.1383575099432901</v>
      </c>
      <c r="X2274">
        <v>5.5970000000000004</v>
      </c>
      <c r="AC2274">
        <f t="shared" si="674"/>
        <v>15462.521943889353</v>
      </c>
      <c r="AD2274">
        <f t="shared" si="675"/>
        <v>15223.987249454914</v>
      </c>
      <c r="AE2274" s="5">
        <f t="shared" si="662"/>
        <v>0</v>
      </c>
      <c r="AF2274" s="6">
        <f>+AD2274+SUM($D$18:$E$18)-SUM($AB$27:AB2274)</f>
        <v>16454.884565244389</v>
      </c>
      <c r="AG2274" s="10">
        <f t="shared" si="663"/>
        <v>-1.8150223590068792E-3</v>
      </c>
      <c r="AH2274" s="10">
        <f>+AD2274/SUM(AB$27:AB2274)-1</f>
        <v>0.42960282203190636</v>
      </c>
      <c r="AI2274" s="6">
        <f t="shared" si="664"/>
        <v>0</v>
      </c>
      <c r="AL2274" s="6">
        <f t="shared" si="665"/>
        <v>0</v>
      </c>
      <c r="AM2274" s="6">
        <f t="shared" si="666"/>
        <v>30508.490849846501</v>
      </c>
      <c r="AN2274" s="6">
        <f t="shared" si="667"/>
        <v>29895.457627854965</v>
      </c>
      <c r="AO2274" s="5">
        <f t="shared" si="668"/>
        <v>0</v>
      </c>
      <c r="AP2274" s="6">
        <f>+AN2274+SUM($D$16:$E$18)-SUM($AL$27:AL2274)</f>
        <v>32630.904996276033</v>
      </c>
      <c r="AQ2274" s="10">
        <f t="shared" si="676"/>
        <v>1.3929467334090617E-3</v>
      </c>
      <c r="AR2274" s="10">
        <f>+AN2274/SUM(AL$27:AL2274)-1</f>
        <v>0.26330119539049557</v>
      </c>
    </row>
    <row r="2275" spans="1:44" x14ac:dyDescent="0.25">
      <c r="A2275" s="1">
        <v>43559</v>
      </c>
      <c r="B2275">
        <v>8.9779999999999998</v>
      </c>
      <c r="G2275">
        <f t="shared" si="669"/>
        <v>8048.9035999389635</v>
      </c>
      <c r="H2275">
        <f t="shared" si="670"/>
        <v>7952.8371788436234</v>
      </c>
      <c r="I2275" s="5">
        <f t="shared" si="659"/>
        <v>0</v>
      </c>
      <c r="J2275" s="6">
        <f>+H2275+SUM($D$16:$E$16)-SUM($F$27:F2275)</f>
        <v>8773.4353893699499</v>
      </c>
      <c r="K2275" s="10">
        <f t="shared" si="671"/>
        <v>1.8206870716790391E-3</v>
      </c>
      <c r="L2275" s="10">
        <f>+H2275/SUM(F$27:F2275)-1</f>
        <v>0.12021229600433991</v>
      </c>
      <c r="M2275">
        <v>7.7619999999999996</v>
      </c>
      <c r="R2275">
        <f t="shared" si="672"/>
        <v>7019.5329812335922</v>
      </c>
      <c r="S2275">
        <f t="shared" si="673"/>
        <v>6740.6567723495009</v>
      </c>
      <c r="T2275" s="5">
        <f t="shared" si="660"/>
        <v>0</v>
      </c>
      <c r="U2275" s="6">
        <f>+S2275+SUM($D$17:$E$17)-SUM($Q$27:Q2275)</f>
        <v>7424.608614454768</v>
      </c>
      <c r="V2275" s="10">
        <f t="shared" si="661"/>
        <v>8.1942418193170496E-4</v>
      </c>
      <c r="W2275" s="10">
        <f>+S2275/SUM(Q$27:Q2275)-1</f>
        <v>0.13938504090004078</v>
      </c>
      <c r="X2275">
        <v>5.5949999999999998</v>
      </c>
      <c r="AC2275">
        <f t="shared" si="674"/>
        <v>15456.996654647297</v>
      </c>
      <c r="AD2275">
        <f t="shared" si="675"/>
        <v>15218.547196837633</v>
      </c>
      <c r="AE2275" s="5">
        <f t="shared" si="662"/>
        <v>0</v>
      </c>
      <c r="AF2275" s="6">
        <f>+AD2275+SUM($D$18:$E$18)-SUM($AB$27:AB2275)</f>
        <v>16449.444512627109</v>
      </c>
      <c r="AG2275" s="10">
        <f t="shared" si="663"/>
        <v>-3.3060411914220822E-4</v>
      </c>
      <c r="AH2275" s="10">
        <f>+AD2275/SUM(AB$27:AB2275)-1</f>
        <v>0.4290919759279106</v>
      </c>
      <c r="AI2275" s="6">
        <f t="shared" si="664"/>
        <v>0</v>
      </c>
      <c r="AL2275" s="6">
        <f t="shared" si="665"/>
        <v>0</v>
      </c>
      <c r="AM2275" s="6">
        <f t="shared" si="666"/>
        <v>30525.433235819852</v>
      </c>
      <c r="AN2275" s="6">
        <f t="shared" si="667"/>
        <v>29912.041148030759</v>
      </c>
      <c r="AO2275" s="5">
        <f t="shared" si="668"/>
        <v>0</v>
      </c>
      <c r="AP2275" s="6">
        <f>+AN2275+SUM($D$16:$E$18)-SUM($AL$27:AL2275)</f>
        <v>32647.488516451827</v>
      </c>
      <c r="AQ2275" s="10">
        <f t="shared" si="676"/>
        <v>5.0821514688870195E-4</v>
      </c>
      <c r="AR2275" s="10">
        <f>+AN2275/SUM(AL$27:AL2275)-1</f>
        <v>0.26400197010759996</v>
      </c>
    </row>
    <row r="2276" spans="1:44" x14ac:dyDescent="0.25">
      <c r="A2276" s="1">
        <v>43560</v>
      </c>
      <c r="B2276">
        <v>9.0169999999999995</v>
      </c>
      <c r="G2276">
        <f t="shared" si="669"/>
        <v>8083.8676498830064</v>
      </c>
      <c r="H2276">
        <f t="shared" si="670"/>
        <v>7987.3839208769159</v>
      </c>
      <c r="I2276" s="5">
        <f t="shared" si="659"/>
        <v>0</v>
      </c>
      <c r="J2276" s="6">
        <f>+H2276+SUM($D$16:$E$16)-SUM($F$27:F2276)</f>
        <v>8807.9821314032433</v>
      </c>
      <c r="K2276" s="10">
        <f t="shared" si="671"/>
        <v>3.9376527551739926E-3</v>
      </c>
      <c r="L2276" s="10">
        <f>+H2276/SUM(F$27:F2276)-1</f>
        <v>0.12507844431623227</v>
      </c>
      <c r="M2276">
        <v>7.774</v>
      </c>
      <c r="R2276">
        <f t="shared" si="672"/>
        <v>7030.3851321965931</v>
      </c>
      <c r="S2276">
        <f t="shared" si="673"/>
        <v>6751.0777825618434</v>
      </c>
      <c r="T2276" s="5">
        <f t="shared" si="660"/>
        <v>0</v>
      </c>
      <c r="U2276" s="6">
        <f>+S2276+SUM($D$17:$E$17)-SUM($Q$27:Q2276)</f>
        <v>7435.0296246671096</v>
      </c>
      <c r="V2276" s="10">
        <f t="shared" si="661"/>
        <v>1.4035770440550266E-3</v>
      </c>
      <c r="W2276" s="10">
        <f>+S2276/SUM(Q$27:Q2276)-1</f>
        <v>0.14114652254018534</v>
      </c>
      <c r="X2276">
        <v>5.6050000000000004</v>
      </c>
      <c r="AC2276">
        <f t="shared" si="674"/>
        <v>15484.623100857571</v>
      </c>
      <c r="AD2276">
        <f t="shared" si="675"/>
        <v>15245.747459924029</v>
      </c>
      <c r="AE2276" s="5">
        <f t="shared" si="662"/>
        <v>0</v>
      </c>
      <c r="AF2276" s="6">
        <f>+AD2276+SUM($D$18:$E$18)-SUM($AB$27:AB2276)</f>
        <v>16476.644775713507</v>
      </c>
      <c r="AG2276" s="10">
        <f t="shared" si="663"/>
        <v>1.6535672718624994E-3</v>
      </c>
      <c r="AH2276" s="10">
        <f>+AD2276/SUM(AB$27:AB2276)-1</f>
        <v>0.43164620644788898</v>
      </c>
      <c r="AI2276" s="6">
        <f t="shared" si="664"/>
        <v>0</v>
      </c>
      <c r="AL2276" s="6">
        <f t="shared" si="665"/>
        <v>0</v>
      </c>
      <c r="AM2276" s="6">
        <f t="shared" si="666"/>
        <v>30598.875882937169</v>
      </c>
      <c r="AN2276" s="6">
        <f t="shared" si="667"/>
        <v>29984.209163362786</v>
      </c>
      <c r="AO2276" s="5">
        <f t="shared" si="668"/>
        <v>0</v>
      </c>
      <c r="AP2276" s="6">
        <f>+AN2276+SUM($D$16:$E$18)-SUM($AL$27:AL2276)</f>
        <v>32719.656531783854</v>
      </c>
      <c r="AQ2276" s="10">
        <f t="shared" si="676"/>
        <v>2.2105227265998284E-3</v>
      </c>
      <c r="AR2276" s="10">
        <f>+AN2276/SUM(AL$27:AL2276)-1</f>
        <v>0.26705159527717637</v>
      </c>
    </row>
    <row r="2277" spans="1:44" x14ac:dyDescent="0.25">
      <c r="A2277" s="1">
        <v>43563</v>
      </c>
      <c r="B2277">
        <v>9.0150000000000006</v>
      </c>
      <c r="C2277">
        <f>+$C$16</f>
        <v>60</v>
      </c>
      <c r="D2277" s="7">
        <f>+$H$16</f>
        <v>1.0004210526315789</v>
      </c>
      <c r="E2277" s="7">
        <f>+$J$16</f>
        <v>0.46199999999999997</v>
      </c>
      <c r="F2277" s="6">
        <f>+C2277-D2277-E2277</f>
        <v>58.537578947368416</v>
      </c>
      <c r="G2277">
        <f t="shared" si="669"/>
        <v>8140.6122006281166</v>
      </c>
      <c r="H2277">
        <f t="shared" si="670"/>
        <v>8044.1498720277059</v>
      </c>
      <c r="I2277" s="5">
        <f t="shared" si="659"/>
        <v>91800</v>
      </c>
      <c r="J2277" s="6">
        <f>+H2277+SUM($D$16:$E$16)-SUM($F$27:F2277)</f>
        <v>8806.2105036066641</v>
      </c>
      <c r="K2277" s="10">
        <f t="shared" si="671"/>
        <v>-2.0113889539608021E-4</v>
      </c>
      <c r="L2277" s="10">
        <f>+H2277/SUM(F$27:F2277)-1</f>
        <v>0.12380804837721771</v>
      </c>
      <c r="M2277">
        <v>7.7770000000000001</v>
      </c>
      <c r="N2277">
        <f>+$C$17</f>
        <v>50</v>
      </c>
      <c r="O2277" s="7">
        <f>+$H$17</f>
        <v>0.83368421052631569</v>
      </c>
      <c r="P2277" s="7">
        <f>+$J$17</f>
        <v>0.38500000000000001</v>
      </c>
      <c r="Q2277" s="6">
        <f>+N2277-O2277-P2277</f>
        <v>48.781315789473688</v>
      </c>
      <c r="R2277">
        <f t="shared" si="672"/>
        <v>7083.0981699373433</v>
      </c>
      <c r="S2277">
        <f t="shared" si="673"/>
        <v>6802.4643509044026</v>
      </c>
      <c r="T2277" s="5">
        <f t="shared" si="660"/>
        <v>76500</v>
      </c>
      <c r="U2277" s="6">
        <f>+S2277+SUM($D$17:$E$17)-SUM($Q$27:Q2277)</f>
        <v>7437.6348772201973</v>
      </c>
      <c r="V2277" s="10">
        <f t="shared" si="661"/>
        <v>3.5040244418715893E-4</v>
      </c>
      <c r="W2277" s="10">
        <f>+S2277/SUM(Q$27:Q2277)-1</f>
        <v>0.14042897301854085</v>
      </c>
      <c r="X2277">
        <v>5.59</v>
      </c>
      <c r="Y2277">
        <f>+$C$18</f>
        <v>90</v>
      </c>
      <c r="Z2277" s="7">
        <f>+$H$18</f>
        <v>1.5006315789473685</v>
      </c>
      <c r="AA2277" s="7">
        <f>+$J$18</f>
        <v>0.69300000000000006</v>
      </c>
      <c r="AB2277" s="6">
        <f>+Y2277-Z2277-AA2277</f>
        <v>87.806368421052639</v>
      </c>
      <c r="AC2277">
        <f t="shared" si="674"/>
        <v>15530.989799963212</v>
      </c>
      <c r="AD2277">
        <f t="shared" si="675"/>
        <v>15292.753433715487</v>
      </c>
      <c r="AE2277" s="5">
        <f t="shared" si="662"/>
        <v>137700</v>
      </c>
      <c r="AF2277" s="6">
        <f>+AD2277+SUM($D$18:$E$18)-SUM($AB$27:AB2277)</f>
        <v>16435.844381083909</v>
      </c>
      <c r="AG2277" s="10">
        <f t="shared" si="663"/>
        <v>-2.4762562514994979E-3</v>
      </c>
      <c r="AH2277" s="10">
        <f>+AD2277/SUM(AB$27:AB2277)-1</f>
        <v>0.42431619367841167</v>
      </c>
      <c r="AI2277" s="6">
        <f t="shared" si="664"/>
        <v>200</v>
      </c>
      <c r="AL2277" s="6">
        <f t="shared" si="665"/>
        <v>195.12526315789475</v>
      </c>
      <c r="AM2277" s="6">
        <f t="shared" si="666"/>
        <v>30754.700170528671</v>
      </c>
      <c r="AN2277" s="6">
        <f t="shared" si="667"/>
        <v>30139.367656647595</v>
      </c>
      <c r="AO2277" s="5">
        <f t="shared" si="668"/>
        <v>306000</v>
      </c>
      <c r="AP2277" s="6">
        <f>+AN2277+SUM($D$16:$E$18)-SUM($AL$27:AL2277)</f>
        <v>32679.689761910766</v>
      </c>
      <c r="AQ2277" s="10">
        <f t="shared" si="676"/>
        <v>-1.2214911190850941E-3</v>
      </c>
      <c r="AR2277" s="10">
        <f>+AN2277/SUM(AL$27:AL2277)-1</f>
        <v>0.26319256234787636</v>
      </c>
    </row>
    <row r="2278" spans="1:44" x14ac:dyDescent="0.25">
      <c r="A2278" s="1">
        <v>43564</v>
      </c>
      <c r="B2278">
        <v>9.0280000000000005</v>
      </c>
      <c r="G2278">
        <f t="shared" si="669"/>
        <v>8152.35129753418</v>
      </c>
      <c r="H2278">
        <f t="shared" si="670"/>
        <v>8055.7498662968519</v>
      </c>
      <c r="I2278" s="5">
        <f t="shared" si="659"/>
        <v>0</v>
      </c>
      <c r="J2278" s="6">
        <f>+H2278+SUM($D$16:$E$16)-SUM($F$27:F2278)</f>
        <v>8817.8104978758092</v>
      </c>
      <c r="K2278" s="10">
        <f t="shared" si="671"/>
        <v>1.3172515311090649E-3</v>
      </c>
      <c r="L2278" s="10">
        <f>+H2278/SUM(F$27:F2278)-1</f>
        <v>0.12542862570710156</v>
      </c>
      <c r="M2278">
        <v>7.7389999999999999</v>
      </c>
      <c r="R2278">
        <f t="shared" si="672"/>
        <v>7048.4887150758768</v>
      </c>
      <c r="S2278">
        <f t="shared" si="673"/>
        <v>6769.2261298250187</v>
      </c>
      <c r="T2278" s="5">
        <f t="shared" si="660"/>
        <v>0</v>
      </c>
      <c r="U2278" s="6">
        <f>+S2278+SUM($D$17:$E$17)-SUM($Q$27:Q2278)</f>
        <v>7404.3966561408133</v>
      </c>
      <c r="V2278" s="10">
        <f t="shared" si="661"/>
        <v>-4.4689234720549642E-3</v>
      </c>
      <c r="W2278" s="10">
        <f>+S2278/SUM(Q$27:Q2278)-1</f>
        <v>0.1348566056564855</v>
      </c>
      <c r="X2278">
        <v>5.5780000000000003</v>
      </c>
      <c r="AC2278">
        <f t="shared" si="674"/>
        <v>15497.649571412308</v>
      </c>
      <c r="AD2278">
        <f t="shared" si="675"/>
        <v>15259.924624913236</v>
      </c>
      <c r="AE2278" s="5">
        <f t="shared" si="662"/>
        <v>0</v>
      </c>
      <c r="AF2278" s="6">
        <f>+AD2278+SUM($D$18:$E$18)-SUM($AB$27:AB2278)</f>
        <v>16403.015572281656</v>
      </c>
      <c r="AG2278" s="10">
        <f t="shared" si="663"/>
        <v>-1.9973910704603748E-3</v>
      </c>
      <c r="AH2278" s="10">
        <f>+AD2278/SUM(AB$27:AB2278)-1</f>
        <v>0.42125862760969235</v>
      </c>
      <c r="AI2278" s="6">
        <f t="shared" si="664"/>
        <v>0</v>
      </c>
      <c r="AL2278" s="6">
        <f t="shared" si="665"/>
        <v>0</v>
      </c>
      <c r="AM2278" s="6">
        <f t="shared" si="666"/>
        <v>30698.489584022365</v>
      </c>
      <c r="AN2278" s="6">
        <f t="shared" si="667"/>
        <v>30084.900621035107</v>
      </c>
      <c r="AO2278" s="5">
        <f t="shared" si="668"/>
        <v>0</v>
      </c>
      <c r="AP2278" s="6">
        <f>+AN2278+SUM($D$16:$E$18)-SUM($AL$27:AL2278)</f>
        <v>32625.222726298281</v>
      </c>
      <c r="AQ2278" s="10">
        <f t="shared" si="676"/>
        <v>-1.6666937785917435E-3</v>
      </c>
      <c r="AR2278" s="10">
        <f>+AN2278/SUM(AL$27:AL2278)-1</f>
        <v>0.2609097555198554</v>
      </c>
    </row>
    <row r="2279" spans="1:44" x14ac:dyDescent="0.25">
      <c r="A2279" s="1">
        <v>43565</v>
      </c>
      <c r="B2279">
        <v>9.0660000000000007</v>
      </c>
      <c r="G2279">
        <f t="shared" si="669"/>
        <v>8186.6655807980596</v>
      </c>
      <c r="H2279">
        <f t="shared" si="670"/>
        <v>8089.6575418528209</v>
      </c>
      <c r="I2279" s="5">
        <f t="shared" si="659"/>
        <v>0</v>
      </c>
      <c r="J2279" s="6">
        <f>+H2279+SUM($D$16:$E$16)-SUM($F$27:F2279)</f>
        <v>8851.7181734317783</v>
      </c>
      <c r="K2279" s="10">
        <f t="shared" si="671"/>
        <v>3.8453622431711132E-3</v>
      </c>
      <c r="L2279" s="10">
        <f>+H2279/SUM(F$27:F2279)-1</f>
        <v>0.13016569790214705</v>
      </c>
      <c r="M2279">
        <v>7.7460000000000004</v>
      </c>
      <c r="R2279">
        <f t="shared" si="672"/>
        <v>7054.8641409714101</v>
      </c>
      <c r="S2279">
        <f t="shared" si="673"/>
        <v>6775.3489600238527</v>
      </c>
      <c r="T2279" s="5">
        <f t="shared" si="660"/>
        <v>0</v>
      </c>
      <c r="U2279" s="6">
        <f>+S2279+SUM($D$17:$E$17)-SUM($Q$27:Q2279)</f>
        <v>7410.5194863396473</v>
      </c>
      <c r="V2279" s="10">
        <f t="shared" si="661"/>
        <v>8.2691817891134001E-4</v>
      </c>
      <c r="W2279" s="10">
        <f>+S2279/SUM(Q$27:Q2279)-1</f>
        <v>0.13588309438107449</v>
      </c>
      <c r="X2279">
        <v>5.5819999999999999</v>
      </c>
      <c r="AC2279">
        <f t="shared" si="674"/>
        <v>15508.762980929276</v>
      </c>
      <c r="AD2279">
        <f t="shared" si="675"/>
        <v>15270.867561180652</v>
      </c>
      <c r="AE2279" s="5">
        <f t="shared" si="662"/>
        <v>0</v>
      </c>
      <c r="AF2279" s="6">
        <f>+AD2279+SUM($D$18:$E$18)-SUM($AB$27:AB2279)</f>
        <v>16413.958508549076</v>
      </c>
      <c r="AG2279" s="10">
        <f t="shared" si="663"/>
        <v>6.6712954207703845E-4</v>
      </c>
      <c r="AH2279" s="10">
        <f>+AD2279/SUM(AB$27:AB2279)-1</f>
        <v>0.42227781629926531</v>
      </c>
      <c r="AI2279" s="6">
        <f t="shared" si="664"/>
        <v>0</v>
      </c>
      <c r="AL2279" s="6">
        <f t="shared" si="665"/>
        <v>0</v>
      </c>
      <c r="AM2279" s="6">
        <f t="shared" si="666"/>
        <v>30750.292702698745</v>
      </c>
      <c r="AN2279" s="6">
        <f t="shared" si="667"/>
        <v>30135.874063057323</v>
      </c>
      <c r="AO2279" s="5">
        <f t="shared" si="668"/>
        <v>0</v>
      </c>
      <c r="AP2279" s="6">
        <f>+AN2279+SUM($D$16:$E$18)-SUM($AL$27:AL2279)</f>
        <v>32676.196168320497</v>
      </c>
      <c r="AQ2279" s="10">
        <f t="shared" si="676"/>
        <v>1.5623936869288979E-3</v>
      </c>
      <c r="AR2279" s="10">
        <f>+AN2279/SUM(AL$27:AL2279)-1</f>
        <v>0.26304613985191128</v>
      </c>
    </row>
    <row r="2280" spans="1:44" x14ac:dyDescent="0.25">
      <c r="A2280" s="1">
        <v>43566</v>
      </c>
      <c r="B2280">
        <v>8.9710000000000001</v>
      </c>
      <c r="G2280">
        <f t="shared" si="669"/>
        <v>8100.879872638362</v>
      </c>
      <c r="H2280">
        <f t="shared" si="670"/>
        <v>8004.8883529629002</v>
      </c>
      <c r="I2280" s="5">
        <f t="shared" si="659"/>
        <v>0</v>
      </c>
      <c r="J2280" s="6">
        <f>+H2280+SUM($D$16:$E$16)-SUM($F$27:F2280)</f>
        <v>8766.9489845418575</v>
      </c>
      <c r="K2280" s="10">
        <f t="shared" si="671"/>
        <v>-9.5765801880536294E-3</v>
      </c>
      <c r="L2280" s="10">
        <f>+H2280/SUM(F$27:F2280)-1</f>
        <v>0.11832301741453355</v>
      </c>
      <c r="M2280">
        <v>7.7539999999999996</v>
      </c>
      <c r="R2280">
        <f t="shared" si="672"/>
        <v>7062.1503419948767</v>
      </c>
      <c r="S2280">
        <f t="shared" si="673"/>
        <v>6782.3464802510916</v>
      </c>
      <c r="T2280" s="5">
        <f t="shared" si="660"/>
        <v>0</v>
      </c>
      <c r="U2280" s="6">
        <f>+S2280+SUM($D$17:$E$17)-SUM($Q$27:Q2280)</f>
        <v>7417.5170065668854</v>
      </c>
      <c r="V2280" s="10">
        <f t="shared" si="661"/>
        <v>9.4426851452689142E-4</v>
      </c>
      <c r="W2280" s="10">
        <f>+S2280/SUM(Q$27:Q2280)-1</f>
        <v>0.13705622435203368</v>
      </c>
      <c r="X2280">
        <v>5.5439999999999996</v>
      </c>
      <c r="AC2280">
        <f t="shared" si="674"/>
        <v>15403.185590518076</v>
      </c>
      <c r="AD2280">
        <f t="shared" si="675"/>
        <v>15166.909666640187</v>
      </c>
      <c r="AE2280" s="5">
        <f t="shared" si="662"/>
        <v>0</v>
      </c>
      <c r="AF2280" s="6">
        <f>+AD2280+SUM($D$18:$E$18)-SUM($AB$27:AB2280)</f>
        <v>16310.000614008613</v>
      </c>
      <c r="AG2280" s="10">
        <f t="shared" si="663"/>
        <v>-6.3335053811862663E-3</v>
      </c>
      <c r="AH2280" s="10">
        <f>+AD2280/SUM(AB$27:AB2280)-1</f>
        <v>0.41259552374832076</v>
      </c>
      <c r="AI2280" s="6">
        <f t="shared" si="664"/>
        <v>0</v>
      </c>
      <c r="AL2280" s="6">
        <f t="shared" si="665"/>
        <v>0</v>
      </c>
      <c r="AM2280" s="6">
        <f t="shared" si="666"/>
        <v>30566.215805151318</v>
      </c>
      <c r="AN2280" s="6">
        <f t="shared" si="667"/>
        <v>29954.144499854177</v>
      </c>
      <c r="AO2280" s="5">
        <f t="shared" si="668"/>
        <v>0</v>
      </c>
      <c r="AP2280" s="6">
        <f>+AN2280+SUM($D$16:$E$18)-SUM($AL$27:AL2280)</f>
        <v>32494.466605117352</v>
      </c>
      <c r="AQ2280" s="10">
        <f t="shared" si="676"/>
        <v>-5.5615274882984123E-3</v>
      </c>
      <c r="AR2280" s="10">
        <f>+AN2280/SUM(AL$27:AL2280)-1</f>
        <v>0.25542954234355864</v>
      </c>
    </row>
    <row r="2281" spans="1:44" x14ac:dyDescent="0.25">
      <c r="A2281" s="1">
        <v>43567</v>
      </c>
      <c r="B2281">
        <v>8.9339999999999993</v>
      </c>
      <c r="G2281">
        <f t="shared" si="669"/>
        <v>8067.4685968287949</v>
      </c>
      <c r="H2281">
        <f t="shared" si="670"/>
        <v>7971.8729846584038</v>
      </c>
      <c r="I2281" s="5">
        <f t="shared" si="659"/>
        <v>0</v>
      </c>
      <c r="J2281" s="6">
        <f>+H2281+SUM($D$16:$E$16)-SUM($F$27:F2281)</f>
        <v>8733.933616237362</v>
      </c>
      <c r="K2281" s="10">
        <f t="shared" si="671"/>
        <v>-3.7658903185942005E-3</v>
      </c>
      <c r="L2281" s="10">
        <f>+H2281/SUM(F$27:F2281)-1</f>
        <v>0.11371060501409458</v>
      </c>
      <c r="M2281">
        <v>7.7629999999999999</v>
      </c>
      <c r="R2281">
        <f t="shared" si="672"/>
        <v>7070.3473181462768</v>
      </c>
      <c r="S2281">
        <f t="shared" si="673"/>
        <v>6790.2186905067356</v>
      </c>
      <c r="T2281" s="5">
        <f t="shared" si="660"/>
        <v>0</v>
      </c>
      <c r="U2281" s="6">
        <f>+S2281+SUM($D$17:$E$17)-SUM($Q$27:Q2281)</f>
        <v>7425.3892168225293</v>
      </c>
      <c r="V2281" s="10">
        <f t="shared" si="661"/>
        <v>1.0612999267376466E-3</v>
      </c>
      <c r="W2281" s="10">
        <f>+S2281/SUM(Q$27:Q2281)-1</f>
        <v>0.13837599556936264</v>
      </c>
      <c r="X2281">
        <v>5.5049999999999999</v>
      </c>
      <c r="AC2281">
        <f t="shared" si="674"/>
        <v>15294.829847727637</v>
      </c>
      <c r="AD2281">
        <f t="shared" si="675"/>
        <v>15060.216038032871</v>
      </c>
      <c r="AE2281" s="5">
        <f t="shared" si="662"/>
        <v>0</v>
      </c>
      <c r="AF2281" s="6">
        <f>+AD2281+SUM($D$18:$E$18)-SUM($AB$27:AB2281)</f>
        <v>16203.306985401296</v>
      </c>
      <c r="AG2281" s="10">
        <f t="shared" si="663"/>
        <v>-6.5416078841639136E-3</v>
      </c>
      <c r="AH2281" s="10">
        <f>+AD2281/SUM(AB$27:AB2281)-1</f>
        <v>0.40265843402498325</v>
      </c>
      <c r="AI2281" s="6">
        <f t="shared" si="664"/>
        <v>0</v>
      </c>
      <c r="AL2281" s="6">
        <f t="shared" si="665"/>
        <v>0</v>
      </c>
      <c r="AM2281" s="6">
        <f t="shared" si="666"/>
        <v>30432.645762702708</v>
      </c>
      <c r="AN2281" s="6">
        <f t="shared" si="667"/>
        <v>29822.30771319801</v>
      </c>
      <c r="AO2281" s="5">
        <f t="shared" si="668"/>
        <v>0</v>
      </c>
      <c r="AP2281" s="6">
        <f>+AN2281+SUM($D$16:$E$18)-SUM($AL$27:AL2281)</f>
        <v>32362.629818461184</v>
      </c>
      <c r="AQ2281" s="10">
        <f t="shared" si="676"/>
        <v>-4.0572072857292252E-3</v>
      </c>
      <c r="AR2281" s="10">
        <f>+AN2281/SUM(AL$27:AL2281)-1</f>
        <v>0.24990403662475558</v>
      </c>
    </row>
    <row r="2282" spans="1:44" x14ac:dyDescent="0.25">
      <c r="A2282" s="1">
        <v>43570</v>
      </c>
      <c r="B2282">
        <v>8.9290000000000003</v>
      </c>
      <c r="G2282">
        <f t="shared" si="669"/>
        <v>8062.9535595572324</v>
      </c>
      <c r="H2282">
        <f t="shared" si="670"/>
        <v>7967.4114484010397</v>
      </c>
      <c r="I2282" s="5">
        <f t="shared" si="659"/>
        <v>0</v>
      </c>
      <c r="J2282" s="6">
        <f>+H2282+SUM($D$16:$E$16)-SUM($F$27:F2282)</f>
        <v>8729.4720799799979</v>
      </c>
      <c r="K2282" s="10">
        <f t="shared" si="671"/>
        <v>-5.1082781864397742E-4</v>
      </c>
      <c r="L2282" s="10">
        <f>+H2282/SUM(F$27:F2282)-1</f>
        <v>0.11308730604106221</v>
      </c>
      <c r="M2282">
        <v>7.782</v>
      </c>
      <c r="R2282">
        <f t="shared" si="672"/>
        <v>7087.6520455770096</v>
      </c>
      <c r="S2282">
        <f t="shared" si="673"/>
        <v>6806.8378010464276</v>
      </c>
      <c r="T2282" s="5">
        <f t="shared" si="660"/>
        <v>0</v>
      </c>
      <c r="U2282" s="6">
        <f>+S2282+SUM($D$17:$E$17)-SUM($Q$27:Q2282)</f>
        <v>7442.0083273622213</v>
      </c>
      <c r="V2282" s="10">
        <f t="shared" si="661"/>
        <v>2.2381467226042506E-3</v>
      </c>
      <c r="W2282" s="10">
        <f>+S2282/SUM(Q$27:Q2282)-1</f>
        <v>0.14116217925039032</v>
      </c>
      <c r="X2282">
        <v>5.5179999999999998</v>
      </c>
      <c r="AC2282">
        <f t="shared" si="674"/>
        <v>15330.948428657783</v>
      </c>
      <c r="AD2282">
        <f t="shared" si="675"/>
        <v>15095.780580901976</v>
      </c>
      <c r="AE2282" s="5">
        <f t="shared" si="662"/>
        <v>0</v>
      </c>
      <c r="AF2282" s="6">
        <f>+AD2282+SUM($D$18:$E$18)-SUM($AB$27:AB2282)</f>
        <v>16238.871528270402</v>
      </c>
      <c r="AG2282" s="10">
        <f t="shared" si="663"/>
        <v>2.1948940979239495E-3</v>
      </c>
      <c r="AH2282" s="10">
        <f>+AD2282/SUM(AB$27:AB2282)-1</f>
        <v>0.40597079726609553</v>
      </c>
      <c r="AI2282" s="6">
        <f t="shared" si="664"/>
        <v>0</v>
      </c>
      <c r="AL2282" s="6">
        <f t="shared" si="665"/>
        <v>0</v>
      </c>
      <c r="AM2282" s="6">
        <f t="shared" si="666"/>
        <v>30481.554033792025</v>
      </c>
      <c r="AN2282" s="6">
        <f t="shared" si="667"/>
        <v>29870.029830349442</v>
      </c>
      <c r="AO2282" s="5">
        <f t="shared" si="668"/>
        <v>0</v>
      </c>
      <c r="AP2282" s="6">
        <f>+AN2282+SUM($D$16:$E$18)-SUM($AL$27:AL2282)</f>
        <v>32410.351935612616</v>
      </c>
      <c r="AQ2282" s="10">
        <f t="shared" si="676"/>
        <v>1.4746056615031478E-3</v>
      </c>
      <c r="AR2282" s="10">
        <f>+AN2282/SUM(AL$27:AL2282)-1</f>
        <v>0.25190415235816865</v>
      </c>
    </row>
    <row r="2283" spans="1:44" x14ac:dyDescent="0.25">
      <c r="A2283" s="1">
        <v>43571</v>
      </c>
      <c r="B2283">
        <v>8.9830000000000005</v>
      </c>
      <c r="G2283">
        <f t="shared" si="669"/>
        <v>8111.715962090112</v>
      </c>
      <c r="H2283">
        <f t="shared" si="670"/>
        <v>8015.5960399805726</v>
      </c>
      <c r="I2283" s="5">
        <f t="shared" si="659"/>
        <v>0</v>
      </c>
      <c r="J2283" s="6">
        <f>+H2283+SUM($D$16:$E$16)-SUM($F$27:F2283)</f>
        <v>8777.6566715595327</v>
      </c>
      <c r="K2283" s="10">
        <f t="shared" si="671"/>
        <v>5.5197600883609699E-3</v>
      </c>
      <c r="L2283" s="10">
        <f>+H2283/SUM(F$27:F2283)-1</f>
        <v>0.11981893494981088</v>
      </c>
      <c r="M2283">
        <v>7.7930000000000001</v>
      </c>
      <c r="R2283">
        <f t="shared" si="672"/>
        <v>7097.6705719842757</v>
      </c>
      <c r="S2283">
        <f t="shared" si="673"/>
        <v>6816.4593913588806</v>
      </c>
      <c r="T2283" s="5">
        <f t="shared" si="660"/>
        <v>0</v>
      </c>
      <c r="U2283" s="6">
        <f>+S2283+SUM($D$17:$E$17)-SUM($Q$27:Q2283)</f>
        <v>7451.6299176746734</v>
      </c>
      <c r="V2283" s="10">
        <f t="shared" si="661"/>
        <v>1.2928755101060396E-3</v>
      </c>
      <c r="W2283" s="10">
        <f>+S2283/SUM(Q$27:Q2283)-1</f>
        <v>0.14277523296045902</v>
      </c>
      <c r="X2283">
        <v>5.48</v>
      </c>
      <c r="AC2283">
        <f t="shared" si="674"/>
        <v>15225.371038246585</v>
      </c>
      <c r="AD2283">
        <f t="shared" si="675"/>
        <v>14991.822686361515</v>
      </c>
      <c r="AE2283" s="5">
        <f t="shared" si="662"/>
        <v>0</v>
      </c>
      <c r="AF2283" s="6">
        <f>+AD2283+SUM($D$18:$E$18)-SUM($AB$27:AB2283)</f>
        <v>16134.913633729937</v>
      </c>
      <c r="AG2283" s="10">
        <f t="shared" si="663"/>
        <v>-6.4017930285046321E-3</v>
      </c>
      <c r="AH2283" s="10">
        <f>+AD2283/SUM(AB$27:AB2283)-1</f>
        <v>0.3962885047151512</v>
      </c>
      <c r="AI2283" s="6">
        <f t="shared" si="664"/>
        <v>0</v>
      </c>
      <c r="AL2283" s="6">
        <f t="shared" si="665"/>
        <v>0</v>
      </c>
      <c r="AM2283" s="6">
        <f t="shared" si="666"/>
        <v>30434.757572320974</v>
      </c>
      <c r="AN2283" s="6">
        <f t="shared" si="667"/>
        <v>29823.878117700966</v>
      </c>
      <c r="AO2283" s="5">
        <f t="shared" si="668"/>
        <v>0</v>
      </c>
      <c r="AP2283" s="6">
        <f>+AN2283+SUM($D$16:$E$18)-SUM($AL$27:AL2283)</f>
        <v>32364.20022296414</v>
      </c>
      <c r="AQ2283" s="10">
        <f t="shared" si="676"/>
        <v>-1.4239806078059081E-3</v>
      </c>
      <c r="AR2283" s="10">
        <f>+AN2283/SUM(AL$27:AL2283)-1</f>
        <v>0.24996985496940738</v>
      </c>
    </row>
    <row r="2284" spans="1:44" x14ac:dyDescent="0.25">
      <c r="A2284" s="1">
        <v>43572</v>
      </c>
      <c r="B2284">
        <v>8.9969999999999999</v>
      </c>
      <c r="G2284">
        <f t="shared" si="669"/>
        <v>8124.3580664504871</v>
      </c>
      <c r="H2284">
        <f t="shared" si="670"/>
        <v>8028.0883415011913</v>
      </c>
      <c r="I2284" s="5">
        <f t="shared" si="659"/>
        <v>0</v>
      </c>
      <c r="J2284" s="6">
        <f>+H2284+SUM($D$16:$E$16)-SUM($F$27:F2284)</f>
        <v>8790.1489730801513</v>
      </c>
      <c r="K2284" s="10">
        <f t="shared" si="671"/>
        <v>1.4231932266266512E-3</v>
      </c>
      <c r="L2284" s="10">
        <f>+H2284/SUM(F$27:F2284)-1</f>
        <v>0.12156417207430104</v>
      </c>
      <c r="M2284">
        <v>7.7960000000000003</v>
      </c>
      <c r="R2284">
        <f t="shared" si="672"/>
        <v>7100.4028973680752</v>
      </c>
      <c r="S2284">
        <f t="shared" si="673"/>
        <v>6819.0834614440946</v>
      </c>
      <c r="T2284" s="5">
        <f t="shared" si="660"/>
        <v>0</v>
      </c>
      <c r="U2284" s="6">
        <f>+S2284+SUM($D$17:$E$17)-SUM($Q$27:Q2284)</f>
        <v>7454.2539877598874</v>
      </c>
      <c r="V2284" s="10">
        <f t="shared" si="661"/>
        <v>3.521471294474221E-4</v>
      </c>
      <c r="W2284" s="10">
        <f>+S2284/SUM(Q$27:Q2284)-1</f>
        <v>0.14321515669956852</v>
      </c>
      <c r="X2284">
        <v>5.4219999999999997</v>
      </c>
      <c r="AC2284">
        <f t="shared" si="674"/>
        <v>15064.226600250542</v>
      </c>
      <c r="AD2284">
        <f t="shared" si="675"/>
        <v>14833.150110483964</v>
      </c>
      <c r="AE2284" s="5">
        <f t="shared" si="662"/>
        <v>0</v>
      </c>
      <c r="AF2284" s="6">
        <f>+AD2284+SUM($D$18:$E$18)-SUM($AB$27:AB2284)</f>
        <v>15976.241057852387</v>
      </c>
      <c r="AG2284" s="10">
        <f t="shared" si="663"/>
        <v>-9.8341137411387392E-3</v>
      </c>
      <c r="AH2284" s="10">
        <f>+AD2284/SUM(AB$27:AB2284)-1</f>
        <v>0.38151026871634119</v>
      </c>
      <c r="AI2284" s="6">
        <f t="shared" si="664"/>
        <v>0</v>
      </c>
      <c r="AL2284" s="6">
        <f t="shared" si="665"/>
        <v>0</v>
      </c>
      <c r="AM2284" s="6">
        <f t="shared" si="666"/>
        <v>30288.987564069103</v>
      </c>
      <c r="AN2284" s="6">
        <f t="shared" si="667"/>
        <v>29680.321913429252</v>
      </c>
      <c r="AO2284" s="5">
        <f t="shared" si="668"/>
        <v>0</v>
      </c>
      <c r="AP2284" s="6">
        <f>+AN2284+SUM($D$16:$E$18)-SUM($AL$27:AL2284)</f>
        <v>32220.644018692426</v>
      </c>
      <c r="AQ2284" s="10">
        <f t="shared" si="676"/>
        <v>-4.4356481322795904E-3</v>
      </c>
      <c r="AR2284" s="10">
        <f>+AN2284/SUM(AL$27:AL2284)-1</f>
        <v>0.24395316836931791</v>
      </c>
    </row>
    <row r="2285" spans="1:44" x14ac:dyDescent="0.25">
      <c r="A2285" s="1">
        <v>43573</v>
      </c>
      <c r="B2285">
        <v>9.0030000000000001</v>
      </c>
      <c r="G2285">
        <f t="shared" si="669"/>
        <v>8129.776111176363</v>
      </c>
      <c r="H2285">
        <f t="shared" si="670"/>
        <v>8033.4421850100289</v>
      </c>
      <c r="I2285" s="5">
        <f t="shared" si="659"/>
        <v>0</v>
      </c>
      <c r="J2285" s="6">
        <f>+H2285+SUM($D$16:$E$16)-SUM($F$27:F2285)</f>
        <v>8795.5028165889889</v>
      </c>
      <c r="K2285" s="10">
        <f t="shared" si="671"/>
        <v>6.0907312552194171E-4</v>
      </c>
      <c r="L2285" s="10">
        <f>+H2285/SUM(F$27:F2285)-1</f>
        <v>0.12231213084193993</v>
      </c>
      <c r="M2285">
        <v>7.806</v>
      </c>
      <c r="R2285">
        <f t="shared" si="672"/>
        <v>7109.5106486474087</v>
      </c>
      <c r="S2285">
        <f t="shared" si="673"/>
        <v>6827.8303617281435</v>
      </c>
      <c r="T2285" s="5">
        <f t="shared" si="660"/>
        <v>0</v>
      </c>
      <c r="U2285" s="6">
        <f>+S2285+SUM($D$17:$E$17)-SUM($Q$27:Q2285)</f>
        <v>7463.0008880439373</v>
      </c>
      <c r="V2285" s="10">
        <f t="shared" si="661"/>
        <v>1.1734105516678639E-3</v>
      </c>
      <c r="W2285" s="10">
        <f>+S2285/SUM(Q$27:Q2285)-1</f>
        <v>0.14468156916326746</v>
      </c>
      <c r="X2285">
        <v>5.431</v>
      </c>
      <c r="AC2285">
        <f t="shared" si="674"/>
        <v>15089.231771663721</v>
      </c>
      <c r="AD2285">
        <f t="shared" si="675"/>
        <v>14857.771717085652</v>
      </c>
      <c r="AE2285" s="5">
        <f t="shared" si="662"/>
        <v>0</v>
      </c>
      <c r="AF2285" s="6">
        <f>+AD2285+SUM($D$18:$E$18)-SUM($AB$27:AB2285)</f>
        <v>16000.862664454076</v>
      </c>
      <c r="AG2285" s="10">
        <f t="shared" si="663"/>
        <v>1.541138901981487E-3</v>
      </c>
      <c r="AH2285" s="10">
        <f>+AD2285/SUM(AB$27:AB2285)-1</f>
        <v>0.38380344326788052</v>
      </c>
      <c r="AI2285" s="6">
        <f t="shared" si="664"/>
        <v>0</v>
      </c>
      <c r="AL2285" s="6">
        <f t="shared" si="665"/>
        <v>0</v>
      </c>
      <c r="AM2285" s="6">
        <f t="shared" si="666"/>
        <v>30328.518531487491</v>
      </c>
      <c r="AN2285" s="6">
        <f t="shared" si="667"/>
        <v>29719.044263823824</v>
      </c>
      <c r="AO2285" s="5">
        <f t="shared" si="668"/>
        <v>0</v>
      </c>
      <c r="AP2285" s="6">
        <f>+AN2285+SUM($D$16:$E$18)-SUM($AL$27:AL2285)</f>
        <v>32259.366369086998</v>
      </c>
      <c r="AQ2285" s="10">
        <f t="shared" si="676"/>
        <v>1.2017869776936863E-3</v>
      </c>
      <c r="AR2285" s="10">
        <f>+AN2285/SUM(AL$27:AL2285)-1</f>
        <v>0.24557608845086332</v>
      </c>
    </row>
    <row r="2286" spans="1:44" x14ac:dyDescent="0.25">
      <c r="A2286" s="1">
        <v>43578</v>
      </c>
      <c r="B2286">
        <v>9.0069999999999997</v>
      </c>
      <c r="G2286">
        <f t="shared" si="669"/>
        <v>8133.3881409936139</v>
      </c>
      <c r="H2286">
        <f t="shared" si="670"/>
        <v>8037.0114140159203</v>
      </c>
      <c r="I2286" s="5">
        <f t="shared" si="659"/>
        <v>0</v>
      </c>
      <c r="J2286" s="6">
        <f>+H2286+SUM($D$16:$E$16)-SUM($F$27:F2286)</f>
        <v>8799.0720455948795</v>
      </c>
      <c r="K2286" s="10">
        <f t="shared" si="671"/>
        <v>4.0580158750658235E-4</v>
      </c>
      <c r="L2286" s="10">
        <f>+H2286/SUM(F$27:F2286)-1</f>
        <v>0.12281077002036578</v>
      </c>
      <c r="M2286">
        <v>7.8410000000000002</v>
      </c>
      <c r="R2286">
        <f t="shared" si="672"/>
        <v>7141.3877781250758</v>
      </c>
      <c r="S2286">
        <f t="shared" si="673"/>
        <v>6858.4445127223134</v>
      </c>
      <c r="T2286" s="5">
        <f t="shared" si="660"/>
        <v>0</v>
      </c>
      <c r="U2286" s="6">
        <f>+S2286+SUM($D$17:$E$17)-SUM($Q$27:Q2286)</f>
        <v>7493.6150390381072</v>
      </c>
      <c r="V2286" s="10">
        <f t="shared" si="661"/>
        <v>4.1021234558895614E-3</v>
      </c>
      <c r="W2286" s="10">
        <f>+S2286/SUM(Q$27:Q2286)-1</f>
        <v>0.14981401278621331</v>
      </c>
      <c r="X2286">
        <v>5.4880000000000004</v>
      </c>
      <c r="AC2286">
        <f t="shared" si="674"/>
        <v>15247.597857280522</v>
      </c>
      <c r="AD2286">
        <f t="shared" si="675"/>
        <v>15013.708558896349</v>
      </c>
      <c r="AE2286" s="5">
        <f t="shared" si="662"/>
        <v>0</v>
      </c>
      <c r="AF2286" s="6">
        <f>+AD2286+SUM($D$18:$E$18)-SUM($AB$27:AB2286)</f>
        <v>16156.799506264773</v>
      </c>
      <c r="AG2286" s="10">
        <f t="shared" si="663"/>
        <v>9.7455271681763378E-3</v>
      </c>
      <c r="AH2286" s="10">
        <f>+AD2286/SUM(AB$27:AB2286)-1</f>
        <v>0.39832688209429756</v>
      </c>
      <c r="AI2286" s="6">
        <f t="shared" si="664"/>
        <v>0</v>
      </c>
      <c r="AL2286" s="6">
        <f t="shared" si="665"/>
        <v>0</v>
      </c>
      <c r="AM2286" s="6">
        <f t="shared" si="666"/>
        <v>30522.37377639921</v>
      </c>
      <c r="AN2286" s="6">
        <f t="shared" si="667"/>
        <v>29909.164485634581</v>
      </c>
      <c r="AO2286" s="5">
        <f t="shared" si="668"/>
        <v>0</v>
      </c>
      <c r="AP2286" s="6">
        <f>+AN2286+SUM($D$16:$E$18)-SUM($AL$27:AL2286)</f>
        <v>32449.486590897755</v>
      </c>
      <c r="AQ2286" s="10">
        <f t="shared" si="676"/>
        <v>5.8934890299935372E-3</v>
      </c>
      <c r="AR2286" s="10">
        <f>+AN2286/SUM(AL$27:AL2286)-1</f>
        <v>0.25354435284443655</v>
      </c>
    </row>
    <row r="2287" spans="1:44" x14ac:dyDescent="0.25">
      <c r="A2287" s="1">
        <v>43579</v>
      </c>
      <c r="B2287">
        <v>8.952</v>
      </c>
      <c r="G2287">
        <f t="shared" si="669"/>
        <v>8083.7227310064209</v>
      </c>
      <c r="H2287">
        <f t="shared" si="670"/>
        <v>7987.9345151849147</v>
      </c>
      <c r="I2287" s="5">
        <f t="shared" si="659"/>
        <v>0</v>
      </c>
      <c r="J2287" s="6">
        <f>+H2287+SUM($D$16:$E$16)-SUM($F$27:F2287)</f>
        <v>8749.9951467638748</v>
      </c>
      <c r="K2287" s="10">
        <f t="shared" si="671"/>
        <v>-5.5775084664267949E-3</v>
      </c>
      <c r="L2287" s="10">
        <f>+H2287/SUM(F$27:F2287)-1</f>
        <v>0.11595448131701058</v>
      </c>
      <c r="M2287">
        <v>7.8259999999999996</v>
      </c>
      <c r="R2287">
        <f t="shared" si="672"/>
        <v>7127.7261512060759</v>
      </c>
      <c r="S2287">
        <f t="shared" si="673"/>
        <v>6845.3241622962405</v>
      </c>
      <c r="T2287" s="5">
        <f t="shared" si="660"/>
        <v>0</v>
      </c>
      <c r="U2287" s="6">
        <f>+S2287+SUM($D$17:$E$17)-SUM($Q$27:Q2287)</f>
        <v>7480.4946886120351</v>
      </c>
      <c r="V2287" s="10">
        <f t="shared" si="661"/>
        <v>-1.7508706222192361E-3</v>
      </c>
      <c r="W2287" s="10">
        <f>+S2287/SUM(Q$27:Q2287)-1</f>
        <v>0.1476143940906649</v>
      </c>
      <c r="X2287">
        <v>5.4909999999999997</v>
      </c>
      <c r="AC2287">
        <f t="shared" si="674"/>
        <v>15255.932914418247</v>
      </c>
      <c r="AD2287">
        <f t="shared" si="675"/>
        <v>15021.915761096911</v>
      </c>
      <c r="AE2287" s="5">
        <f t="shared" si="662"/>
        <v>0</v>
      </c>
      <c r="AF2287" s="6">
        <f>+AD2287+SUM($D$18:$E$18)-SUM($AB$27:AB2287)</f>
        <v>16165.006708465336</v>
      </c>
      <c r="AG2287" s="10">
        <f t="shared" si="663"/>
        <v>5.079720273424293E-4</v>
      </c>
      <c r="AH2287" s="10">
        <f>+AD2287/SUM(AB$27:AB2287)-1</f>
        <v>0.39909127361147712</v>
      </c>
      <c r="AI2287" s="6">
        <f t="shared" si="664"/>
        <v>0</v>
      </c>
      <c r="AL2287" s="6">
        <f t="shared" si="665"/>
        <v>0</v>
      </c>
      <c r="AM2287" s="6">
        <f t="shared" si="666"/>
        <v>30467.381796630743</v>
      </c>
      <c r="AN2287" s="6">
        <f t="shared" si="667"/>
        <v>29855.174438578066</v>
      </c>
      <c r="AO2287" s="5">
        <f t="shared" si="668"/>
        <v>0</v>
      </c>
      <c r="AP2287" s="6">
        <f>+AN2287+SUM($D$16:$E$18)-SUM($AL$27:AL2287)</f>
        <v>32395.496543841236</v>
      </c>
      <c r="AQ2287" s="10">
        <f t="shared" si="676"/>
        <v>-1.6638182211382579E-3</v>
      </c>
      <c r="AR2287" s="10">
        <f>+AN2287/SUM(AL$27:AL2287)-1</f>
        <v>0.25128153742443349</v>
      </c>
    </row>
    <row r="2288" spans="1:44" x14ac:dyDescent="0.25">
      <c r="A2288" s="1">
        <v>43581</v>
      </c>
      <c r="B2288">
        <v>8.9369999999999994</v>
      </c>
      <c r="G2288">
        <f t="shared" si="669"/>
        <v>8070.1776191917315</v>
      </c>
      <c r="H2288">
        <f t="shared" si="670"/>
        <v>7974.5499064128217</v>
      </c>
      <c r="I2288" s="5">
        <f t="shared" si="659"/>
        <v>0</v>
      </c>
      <c r="J2288" s="6">
        <f>+H2288+SUM($D$16:$E$16)-SUM($F$27:F2288)</f>
        <v>8736.610537991779</v>
      </c>
      <c r="K2288" s="10">
        <f t="shared" si="671"/>
        <v>-1.5296704223940472E-3</v>
      </c>
      <c r="L2288" s="10">
        <f>+H2288/SUM(F$27:F2288)-1</f>
        <v>0.11408458439791369</v>
      </c>
      <c r="M2288">
        <v>7.82</v>
      </c>
      <c r="R2288">
        <f t="shared" si="672"/>
        <v>7122.261500438477</v>
      </c>
      <c r="S2288">
        <f t="shared" si="673"/>
        <v>6840.0760221258124</v>
      </c>
      <c r="T2288" s="5">
        <f t="shared" si="660"/>
        <v>0</v>
      </c>
      <c r="U2288" s="6">
        <f>+S2288+SUM($D$17:$E$17)-SUM($Q$27:Q2288)</f>
        <v>7475.246548441607</v>
      </c>
      <c r="V2288" s="10">
        <f t="shared" si="661"/>
        <v>-7.015766187786765E-4</v>
      </c>
      <c r="W2288" s="10">
        <f>+S2288/SUM(Q$27:Q2288)-1</f>
        <v>0.14673454661244589</v>
      </c>
      <c r="X2288">
        <v>5.5780000000000003</v>
      </c>
      <c r="AC2288">
        <f t="shared" si="674"/>
        <v>15497.64957141231</v>
      </c>
      <c r="AD2288">
        <f t="shared" si="675"/>
        <v>15259.924624913237</v>
      </c>
      <c r="AE2288" s="5">
        <f t="shared" si="662"/>
        <v>0</v>
      </c>
      <c r="AF2288" s="6">
        <f>+AD2288+SUM($D$18:$E$18)-SUM($AB$27:AB2288)</f>
        <v>16403.015572281663</v>
      </c>
      <c r="AG2288" s="10">
        <f t="shared" si="663"/>
        <v>1.4723709560336085E-2</v>
      </c>
      <c r="AH2288" s="10">
        <f>+AD2288/SUM(AB$27:AB2288)-1</f>
        <v>0.42125862760969257</v>
      </c>
      <c r="AI2288" s="6">
        <f t="shared" si="664"/>
        <v>0</v>
      </c>
      <c r="AL2288" s="6">
        <f t="shared" si="665"/>
        <v>0</v>
      </c>
      <c r="AM2288" s="6">
        <f t="shared" si="666"/>
        <v>30690.088691042518</v>
      </c>
      <c r="AN2288" s="6">
        <f t="shared" si="667"/>
        <v>30074.550553451871</v>
      </c>
      <c r="AO2288" s="5">
        <f t="shared" si="668"/>
        <v>0</v>
      </c>
      <c r="AP2288" s="6">
        <f>+AN2288+SUM($D$16:$E$18)-SUM($AL$27:AL2288)</f>
        <v>32614.872658715049</v>
      </c>
      <c r="AQ2288" s="10">
        <f t="shared" si="676"/>
        <v>6.7718089944053261E-3</v>
      </c>
      <c r="AR2288" s="10">
        <f>+AN2288/SUM(AL$27:AL2288)-1</f>
        <v>0.26047596644571525</v>
      </c>
    </row>
    <row r="2289" spans="1:44" x14ac:dyDescent="0.25">
      <c r="A2289" s="1">
        <v>43584</v>
      </c>
      <c r="B2289">
        <v>8.9730000000000008</v>
      </c>
      <c r="G2289">
        <f t="shared" si="669"/>
        <v>8102.6858875469861</v>
      </c>
      <c r="H2289">
        <f t="shared" si="670"/>
        <v>8006.6729674658454</v>
      </c>
      <c r="I2289" s="5">
        <f t="shared" si="659"/>
        <v>0</v>
      </c>
      <c r="J2289" s="6">
        <f>+H2289+SUM($D$16:$E$16)-SUM($F$27:F2289)</f>
        <v>8768.7335990448046</v>
      </c>
      <c r="K2289" s="10">
        <f t="shared" si="671"/>
        <v>3.6768333569794365E-3</v>
      </c>
      <c r="L2289" s="10">
        <f>+H2289/SUM(F$27:F2289)-1</f>
        <v>0.11857233700374636</v>
      </c>
      <c r="M2289">
        <v>7.8289999999999997</v>
      </c>
      <c r="R2289">
        <f t="shared" si="672"/>
        <v>7130.4584765898762</v>
      </c>
      <c r="S2289">
        <f t="shared" si="673"/>
        <v>6847.9482323814555</v>
      </c>
      <c r="T2289" s="5">
        <f t="shared" si="660"/>
        <v>0</v>
      </c>
      <c r="U2289" s="6">
        <f>+S2289+SUM($D$17:$E$17)-SUM($Q$27:Q2289)</f>
        <v>7483.1187586972492</v>
      </c>
      <c r="V2289" s="10">
        <f t="shared" si="661"/>
        <v>1.0531037611438698E-3</v>
      </c>
      <c r="W2289" s="10">
        <f>+S2289/SUM(Q$27:Q2289)-1</f>
        <v>0.14805431782977463</v>
      </c>
      <c r="X2289">
        <v>5.5789999999999997</v>
      </c>
      <c r="AC2289">
        <f t="shared" si="674"/>
        <v>15500.427923791551</v>
      </c>
      <c r="AD2289">
        <f t="shared" si="675"/>
        <v>15262.660358980091</v>
      </c>
      <c r="AE2289" s="5">
        <f t="shared" si="662"/>
        <v>0</v>
      </c>
      <c r="AF2289" s="6">
        <f>+AD2289+SUM($D$18:$E$18)-SUM($AB$27:AB2289)</f>
        <v>16405.751306348517</v>
      </c>
      <c r="AG2289" s="10">
        <f t="shared" si="663"/>
        <v>1.6678238551914859E-4</v>
      </c>
      <c r="AH2289" s="10">
        <f>+AD2289/SUM(AB$27:AB2289)-1</f>
        <v>0.42151342478208575</v>
      </c>
      <c r="AI2289" s="6">
        <f t="shared" si="664"/>
        <v>0</v>
      </c>
      <c r="AL2289" s="6">
        <f t="shared" si="665"/>
        <v>0</v>
      </c>
      <c r="AM2289" s="6">
        <f t="shared" si="666"/>
        <v>30733.572287928415</v>
      </c>
      <c r="AN2289" s="6">
        <f t="shared" si="667"/>
        <v>30117.281558827392</v>
      </c>
      <c r="AO2289" s="5">
        <f t="shared" si="668"/>
        <v>0</v>
      </c>
      <c r="AP2289" s="6">
        <f>+AN2289+SUM($D$16:$E$18)-SUM($AL$27:AL2289)</f>
        <v>32657.60366409057</v>
      </c>
      <c r="AQ2289" s="10">
        <f t="shared" si="676"/>
        <v>1.3101693151666982E-3</v>
      </c>
      <c r="AR2289" s="10">
        <f>+AN2289/SUM(AL$27:AL2289)-1</f>
        <v>0.26226689612900955</v>
      </c>
    </row>
    <row r="2290" spans="1:44" x14ac:dyDescent="0.25">
      <c r="A2290" s="1">
        <v>43585</v>
      </c>
      <c r="B2290">
        <v>8.9109999999999996</v>
      </c>
      <c r="G2290">
        <f t="shared" si="669"/>
        <v>8046.6994253796038</v>
      </c>
      <c r="H2290">
        <f t="shared" si="670"/>
        <v>7951.3499178745278</v>
      </c>
      <c r="I2290" s="5">
        <f t="shared" si="659"/>
        <v>0</v>
      </c>
      <c r="J2290" s="6">
        <f>+H2290+SUM($D$16:$E$16)-SUM($F$27:F2290)</f>
        <v>8713.4105494534851</v>
      </c>
      <c r="K2290" s="10">
        <f t="shared" si="671"/>
        <v>-6.3091265079995296E-3</v>
      </c>
      <c r="L2290" s="10">
        <f>+H2290/SUM(F$27:F2290)-1</f>
        <v>0.11084342973814598</v>
      </c>
      <c r="M2290">
        <v>7.8330000000000002</v>
      </c>
      <c r="R2290">
        <f t="shared" si="672"/>
        <v>7134.10157710161</v>
      </c>
      <c r="S2290">
        <f t="shared" si="673"/>
        <v>6851.4469924950754</v>
      </c>
      <c r="T2290" s="5">
        <f t="shared" si="660"/>
        <v>0</v>
      </c>
      <c r="U2290" s="6">
        <f>+S2290+SUM($D$17:$E$17)-SUM($Q$27:Q2290)</f>
        <v>7486.6175188108691</v>
      </c>
      <c r="V2290" s="10">
        <f t="shared" si="661"/>
        <v>4.6755373346885065E-4</v>
      </c>
      <c r="W2290" s="10">
        <f>+S2290/SUM(Q$27:Q2290)-1</f>
        <v>0.14864088281525434</v>
      </c>
      <c r="X2290">
        <v>5.5979999999999999</v>
      </c>
      <c r="AC2290">
        <f t="shared" si="674"/>
        <v>15553.216618997152</v>
      </c>
      <c r="AD2290">
        <f t="shared" si="675"/>
        <v>15314.639306250323</v>
      </c>
      <c r="AE2290" s="5">
        <f t="shared" si="662"/>
        <v>0</v>
      </c>
      <c r="AF2290" s="6">
        <f>+AD2290+SUM($D$18:$E$18)-SUM($AB$27:AB2290)</f>
        <v>16457.730253618749</v>
      </c>
      <c r="AG2290" s="10">
        <f t="shared" si="663"/>
        <v>3.1683369020789609E-3</v>
      </c>
      <c r="AH2290" s="10">
        <f>+AD2290/SUM(AB$27:AB2290)-1</f>
        <v>0.42635457105755803</v>
      </c>
      <c r="AI2290" s="6">
        <f t="shared" si="664"/>
        <v>0</v>
      </c>
      <c r="AL2290" s="6">
        <f t="shared" si="665"/>
        <v>0</v>
      </c>
      <c r="AM2290" s="6">
        <f t="shared" si="666"/>
        <v>30734.017621478364</v>
      </c>
      <c r="AN2290" s="6">
        <f t="shared" si="667"/>
        <v>30117.436216619928</v>
      </c>
      <c r="AO2290" s="5">
        <f t="shared" si="668"/>
        <v>0</v>
      </c>
      <c r="AP2290" s="6">
        <f>+AN2290+SUM($D$16:$E$18)-SUM($AL$27:AL2290)</f>
        <v>32657.758321883102</v>
      </c>
      <c r="AQ2290" s="10">
        <f t="shared" si="676"/>
        <v>4.7357360974942253E-6</v>
      </c>
      <c r="AR2290" s="10">
        <f>+AN2290/SUM(AL$27:AL2290)-1</f>
        <v>0.26227337810220375</v>
      </c>
    </row>
    <row r="2291" spans="1:44" x14ac:dyDescent="0.25">
      <c r="A2291" s="1">
        <v>43587</v>
      </c>
      <c r="B2291">
        <v>8.9250000000000007</v>
      </c>
      <c r="G2291">
        <f t="shared" si="669"/>
        <v>8059.3415297399806</v>
      </c>
      <c r="H2291">
        <f t="shared" si="670"/>
        <v>7963.8422193951483</v>
      </c>
      <c r="I2291" s="5">
        <f t="shared" si="659"/>
        <v>0</v>
      </c>
      <c r="J2291" s="6">
        <f>+H2291+SUM($D$16:$E$16)-SUM($F$27:F2291)</f>
        <v>8725.9028509741074</v>
      </c>
      <c r="K2291" s="10">
        <f t="shared" si="671"/>
        <v>1.4336867808215636E-3</v>
      </c>
      <c r="L2291" s="10">
        <f>+H2291/SUM(F$27:F2291)-1</f>
        <v>0.11258866686263636</v>
      </c>
      <c r="M2291">
        <v>7.7750000000000004</v>
      </c>
      <c r="R2291">
        <f t="shared" si="672"/>
        <v>7081.2766196814782</v>
      </c>
      <c r="S2291">
        <f t="shared" si="673"/>
        <v>6800.7149708475945</v>
      </c>
      <c r="T2291" s="5">
        <f t="shared" si="660"/>
        <v>0</v>
      </c>
      <c r="U2291" s="6">
        <f>+S2291+SUM($D$17:$E$17)-SUM($Q$27:Q2291)</f>
        <v>7435.8854971633891</v>
      </c>
      <c r="V2291" s="10">
        <f t="shared" si="661"/>
        <v>-6.776360822495664E-3</v>
      </c>
      <c r="W2291" s="10">
        <f>+S2291/SUM(Q$27:Q2291)-1</f>
        <v>0.14013569052580133</v>
      </c>
      <c r="X2291">
        <v>5.5620000000000003</v>
      </c>
      <c r="AC2291">
        <f t="shared" si="674"/>
        <v>15453.195933344439</v>
      </c>
      <c r="AD2291">
        <f t="shared" si="675"/>
        <v>15216.15287984357</v>
      </c>
      <c r="AE2291" s="5">
        <f t="shared" si="662"/>
        <v>0</v>
      </c>
      <c r="AF2291" s="6">
        <f>+AD2291+SUM($D$18:$E$18)-SUM($AB$27:AB2291)</f>
        <v>16359.243827211993</v>
      </c>
      <c r="AG2291" s="10">
        <f t="shared" si="663"/>
        <v>-5.9842046800531179E-3</v>
      </c>
      <c r="AH2291" s="10">
        <f>+AD2291/SUM(AB$27:AB2291)-1</f>
        <v>0.41718187285140029</v>
      </c>
      <c r="AI2291" s="6">
        <f t="shared" si="664"/>
        <v>0</v>
      </c>
      <c r="AL2291" s="6">
        <f t="shared" si="665"/>
        <v>0</v>
      </c>
      <c r="AM2291" s="6">
        <f t="shared" si="666"/>
        <v>30593.814082765897</v>
      </c>
      <c r="AN2291" s="6">
        <f t="shared" si="667"/>
        <v>29980.710070086316</v>
      </c>
      <c r="AO2291" s="5">
        <f t="shared" si="668"/>
        <v>0</v>
      </c>
      <c r="AP2291" s="6">
        <f>+AN2291+SUM($D$16:$E$18)-SUM($AL$27:AL2291)</f>
        <v>32521.03217534949</v>
      </c>
      <c r="AQ2291" s="10">
        <f t="shared" si="676"/>
        <v>-4.1866359958330213E-3</v>
      </c>
      <c r="AR2291" s="10">
        <f>+AN2291/SUM(AL$27:AL2291)-1</f>
        <v>0.25654295092976587</v>
      </c>
    </row>
    <row r="2292" spans="1:44" x14ac:dyDescent="0.25">
      <c r="A2292" s="1">
        <v>43588</v>
      </c>
      <c r="B2292">
        <v>8.9489999999999998</v>
      </c>
      <c r="G2292">
        <f t="shared" si="669"/>
        <v>8081.0137086434825</v>
      </c>
      <c r="H2292">
        <f t="shared" si="670"/>
        <v>7985.2575934304959</v>
      </c>
      <c r="I2292" s="5">
        <f t="shared" si="659"/>
        <v>0</v>
      </c>
      <c r="J2292" s="6">
        <f>+H2292+SUM($D$16:$E$16)-SUM($F$27:F2292)</f>
        <v>8747.3182250094542</v>
      </c>
      <c r="K2292" s="10">
        <f t="shared" si="671"/>
        <v>2.4542301697705327E-3</v>
      </c>
      <c r="L2292" s="10">
        <f>+H2292/SUM(F$27:F2292)-1</f>
        <v>0.11558050193319125</v>
      </c>
      <c r="M2292">
        <v>7.7750000000000004</v>
      </c>
      <c r="R2292">
        <f t="shared" si="672"/>
        <v>7081.2766196814782</v>
      </c>
      <c r="S2292">
        <f t="shared" si="673"/>
        <v>6800.7149708475945</v>
      </c>
      <c r="T2292" s="5">
        <f t="shared" si="660"/>
        <v>0</v>
      </c>
      <c r="U2292" s="6">
        <f>+S2292+SUM($D$17:$E$17)-SUM($Q$27:Q2292)</f>
        <v>7435.8854971633891</v>
      </c>
      <c r="V2292" s="10">
        <f t="shared" si="661"/>
        <v>0</v>
      </c>
      <c r="W2292" s="10">
        <f>+S2292/SUM(Q$27:Q2292)-1</f>
        <v>0.14013569052580133</v>
      </c>
      <c r="X2292">
        <v>5.5960000000000001</v>
      </c>
      <c r="AC2292">
        <f t="shared" si="674"/>
        <v>15547.659914238669</v>
      </c>
      <c r="AD2292">
        <f t="shared" si="675"/>
        <v>15309.167838116615</v>
      </c>
      <c r="AE2292" s="5">
        <f t="shared" si="662"/>
        <v>0</v>
      </c>
      <c r="AF2292" s="6">
        <f>+AD2292+SUM($D$18:$E$18)-SUM($AB$27:AB2292)</f>
        <v>16452.258785485035</v>
      </c>
      <c r="AG2292" s="10">
        <f t="shared" si="663"/>
        <v>5.6857736980679974E-3</v>
      </c>
      <c r="AH2292" s="10">
        <f>+AD2292/SUM(AB$27:AB2292)-1</f>
        <v>0.42584497671277144</v>
      </c>
      <c r="AI2292" s="6">
        <f t="shared" si="664"/>
        <v>0</v>
      </c>
      <c r="AL2292" s="6">
        <f t="shared" si="665"/>
        <v>0</v>
      </c>
      <c r="AM2292" s="6">
        <f t="shared" si="666"/>
        <v>30709.950242563631</v>
      </c>
      <c r="AN2292" s="6">
        <f t="shared" si="667"/>
        <v>30095.140402394703</v>
      </c>
      <c r="AO2292" s="5">
        <f t="shared" si="668"/>
        <v>0</v>
      </c>
      <c r="AP2292" s="6">
        <f>+AN2292+SUM($D$16:$E$18)-SUM($AL$27:AL2292)</f>
        <v>32635.462507657878</v>
      </c>
      <c r="AQ2292" s="10">
        <f t="shared" si="676"/>
        <v>3.5186562250359987E-3</v>
      </c>
      <c r="AR2292" s="10">
        <f>+AN2292/SUM(AL$27:AL2292)-1</f>
        <v>0.26133892230931366</v>
      </c>
    </row>
    <row r="2293" spans="1:44" x14ac:dyDescent="0.25">
      <c r="A2293" s="1">
        <v>43592</v>
      </c>
      <c r="B2293">
        <v>8.7550000000000008</v>
      </c>
      <c r="G2293">
        <f t="shared" si="669"/>
        <v>7905.8302625068382</v>
      </c>
      <c r="H2293">
        <f t="shared" si="670"/>
        <v>7812.1499866447648</v>
      </c>
      <c r="I2293" s="5">
        <f t="shared" si="659"/>
        <v>0</v>
      </c>
      <c r="J2293" s="6">
        <f>+H2293+SUM($D$16:$E$16)-SUM($F$27:F2293)</f>
        <v>8574.2106182237221</v>
      </c>
      <c r="K2293" s="10">
        <f t="shared" si="671"/>
        <v>-1.9789791834804893E-2</v>
      </c>
      <c r="L2293" s="10">
        <f>+H2293/SUM(F$27:F2293)-1</f>
        <v>9.1396501779538619E-2</v>
      </c>
      <c r="M2293">
        <v>7.6689999999999996</v>
      </c>
      <c r="R2293">
        <f t="shared" si="672"/>
        <v>6984.7344561205464</v>
      </c>
      <c r="S2293">
        <f t="shared" si="673"/>
        <v>6707.9978278366807</v>
      </c>
      <c r="T2293" s="5">
        <f t="shared" si="660"/>
        <v>0</v>
      </c>
      <c r="U2293" s="6">
        <f>+S2293+SUM($D$17:$E$17)-SUM($Q$27:Q2293)</f>
        <v>7343.1683541524735</v>
      </c>
      <c r="V2293" s="10">
        <f t="shared" si="661"/>
        <v>-1.2468877182991167E-2</v>
      </c>
      <c r="W2293" s="10">
        <f>+S2293/SUM(Q$27:Q2293)-1</f>
        <v>0.12459171841059402</v>
      </c>
      <c r="X2293">
        <v>5.5369999999999999</v>
      </c>
      <c r="AC2293">
        <f t="shared" si="674"/>
        <v>15383.737123863386</v>
      </c>
      <c r="AD2293">
        <f t="shared" si="675"/>
        <v>15147.75952817221</v>
      </c>
      <c r="AE2293" s="5">
        <f t="shared" si="662"/>
        <v>0</v>
      </c>
      <c r="AF2293" s="6">
        <f>+AD2293+SUM($D$18:$E$18)-SUM($AB$27:AB2293)</f>
        <v>16290.850475540634</v>
      </c>
      <c r="AG2293" s="10">
        <f t="shared" si="663"/>
        <v>-9.8107081859667433E-3</v>
      </c>
      <c r="AH2293" s="10">
        <f>+AD2293/SUM(AB$27:AB2293)-1</f>
        <v>0.41081194354156803</v>
      </c>
      <c r="AI2293" s="6">
        <f t="shared" si="664"/>
        <v>0</v>
      </c>
      <c r="AL2293" s="6">
        <f t="shared" si="665"/>
        <v>0</v>
      </c>
      <c r="AM2293" s="6">
        <f t="shared" si="666"/>
        <v>30274.301842490771</v>
      </c>
      <c r="AN2293" s="6">
        <f t="shared" si="667"/>
        <v>29667.907342653656</v>
      </c>
      <c r="AO2293" s="5">
        <f t="shared" si="668"/>
        <v>0</v>
      </c>
      <c r="AP2293" s="6">
        <f>+AN2293+SUM($D$16:$E$18)-SUM($AL$27:AL2293)</f>
        <v>32208.22944791683</v>
      </c>
      <c r="AQ2293" s="10">
        <f t="shared" si="676"/>
        <v>-1.3091068025795516E-2</v>
      </c>
      <c r="AR2293" s="10">
        <f>+AN2293/SUM(AL$27:AL2293)-1</f>
        <v>0.24343285242748647</v>
      </c>
    </row>
    <row r="2294" spans="1:44" x14ac:dyDescent="0.25">
      <c r="A2294" s="1">
        <v>43593</v>
      </c>
      <c r="B2294">
        <v>8.69</v>
      </c>
      <c r="C2294">
        <f>+$C$16</f>
        <v>60</v>
      </c>
      <c r="D2294" s="7">
        <f>+$H$16</f>
        <v>1.0004210526315789</v>
      </c>
      <c r="E2294" s="7">
        <f>+$J$16</f>
        <v>0.46199999999999997</v>
      </c>
      <c r="F2294" s="6">
        <f>+C2294-D2294-E2294</f>
        <v>58.537578947368416</v>
      </c>
      <c r="G2294">
        <f t="shared" si="669"/>
        <v>7905.6723569238857</v>
      </c>
      <c r="H2294">
        <f t="shared" si="670"/>
        <v>7812.6875942463967</v>
      </c>
      <c r="I2294" s="5">
        <f t="shared" si="659"/>
        <v>90000</v>
      </c>
      <c r="J2294" s="6">
        <f>+H2294+SUM($D$16:$E$16)-SUM($F$27:F2294)</f>
        <v>8516.2106468779857</v>
      </c>
      <c r="K2294" s="10">
        <f t="shared" si="671"/>
        <v>-6.7644677659844943E-3</v>
      </c>
      <c r="L2294" s="10">
        <f>+H2294/SUM(F$27:F2294)-1</f>
        <v>8.2617965972357599E-2</v>
      </c>
      <c r="M2294">
        <v>7.6680000000000001</v>
      </c>
      <c r="N2294">
        <f>+$C$17</f>
        <v>50</v>
      </c>
      <c r="O2294" s="7">
        <f>+$H$17</f>
        <v>0.83368421052631569</v>
      </c>
      <c r="P2294" s="7">
        <f>+$J$17</f>
        <v>0.38500000000000001</v>
      </c>
      <c r="Q2294" s="6">
        <f>+N2294-O2294-P2294</f>
        <v>48.781315789473688</v>
      </c>
      <c r="R2294">
        <f t="shared" si="672"/>
        <v>7033.8236809926138</v>
      </c>
      <c r="S2294">
        <f t="shared" si="673"/>
        <v>6755.90445359775</v>
      </c>
      <c r="T2294" s="5">
        <f t="shared" si="660"/>
        <v>75000</v>
      </c>
      <c r="U2294" s="6">
        <f>+S2294+SUM($D$17:$E$17)-SUM($Q$27:Q2294)</f>
        <v>7342.2936641240703</v>
      </c>
      <c r="V2294" s="10">
        <f t="shared" si="661"/>
        <v>-1.1911616161008887E-4</v>
      </c>
      <c r="W2294" s="10">
        <f>+S2294/SUM(Q$27:Q2294)-1</f>
        <v>0.12343560135674103</v>
      </c>
      <c r="X2294">
        <v>5.5289999999999999</v>
      </c>
      <c r="Y2294">
        <f>+$C$18</f>
        <v>90</v>
      </c>
      <c r="Z2294" s="7">
        <f>+$H$18</f>
        <v>1.5006315789473685</v>
      </c>
      <c r="AA2294" s="7">
        <f>+$J$18</f>
        <v>0.69300000000000006</v>
      </c>
      <c r="AB2294" s="6">
        <f>+Y2294-Z2294-AA2294</f>
        <v>87.806368421052639</v>
      </c>
      <c r="AC2294">
        <f t="shared" si="674"/>
        <v>15449.3166732505</v>
      </c>
      <c r="AD2294">
        <f t="shared" si="675"/>
        <v>15213.680024058427</v>
      </c>
      <c r="AE2294" s="5">
        <f t="shared" si="662"/>
        <v>135000</v>
      </c>
      <c r="AF2294" s="6">
        <f>+AD2294+SUM($D$18:$E$18)-SUM($AB$27:AB2294)</f>
        <v>16268.964603005799</v>
      </c>
      <c r="AG2294" s="10">
        <f t="shared" si="663"/>
        <v>-1.3434456701750808E-3</v>
      </c>
      <c r="AH2294" s="10">
        <f>+AD2294/SUM(AB$27:AB2294)-1</f>
        <v>0.40545773558811971</v>
      </c>
      <c r="AI2294" s="6">
        <f t="shared" si="664"/>
        <v>200</v>
      </c>
      <c r="AL2294" s="6">
        <f t="shared" si="665"/>
        <v>195.12526315789475</v>
      </c>
      <c r="AM2294" s="6">
        <f t="shared" si="666"/>
        <v>30388.812711166996</v>
      </c>
      <c r="AN2294" s="6">
        <f t="shared" si="667"/>
        <v>29782.272071902575</v>
      </c>
      <c r="AO2294" s="5">
        <f t="shared" si="668"/>
        <v>300000</v>
      </c>
      <c r="AP2294" s="6">
        <f>+AN2294+SUM($D$16:$E$18)-SUM($AL$27:AL2294)</f>
        <v>32127.468914007855</v>
      </c>
      <c r="AQ2294" s="10">
        <f t="shared" si="676"/>
        <v>-2.5074502788043906E-3</v>
      </c>
      <c r="AR2294" s="10">
        <f>+AN2294/SUM(AL$27:AL2294)-1</f>
        <v>0.23810084316271429</v>
      </c>
    </row>
    <row r="2295" spans="1:44" x14ac:dyDescent="0.25">
      <c r="A2295" s="1">
        <v>43595</v>
      </c>
      <c r="B2295">
        <v>8.5289999999999999</v>
      </c>
      <c r="G2295">
        <f t="shared" si="669"/>
        <v>7759.2036285620052</v>
      </c>
      <c r="H2295">
        <f t="shared" si="670"/>
        <v>7667.9415985417172</v>
      </c>
      <c r="I2295" s="5">
        <f t="shared" si="659"/>
        <v>0</v>
      </c>
      <c r="J2295" s="6">
        <f>+H2295+SUM($D$16:$E$16)-SUM($F$27:F2295)</f>
        <v>8371.4646511733081</v>
      </c>
      <c r="K2295" s="10">
        <f t="shared" si="671"/>
        <v>-1.6996526002764023E-2</v>
      </c>
      <c r="L2295" s="10">
        <f>+H2295/SUM(F$27:F2295)-1</f>
        <v>6.2560256821431404E-2</v>
      </c>
      <c r="M2295">
        <v>7.6059999999999999</v>
      </c>
      <c r="R2295">
        <f t="shared" si="672"/>
        <v>6976.9513455437946</v>
      </c>
      <c r="S2295">
        <f t="shared" si="673"/>
        <v>6701.2792480522276</v>
      </c>
      <c r="T2295" s="5">
        <f t="shared" si="660"/>
        <v>0</v>
      </c>
      <c r="U2295" s="6">
        <f>+S2295+SUM($D$17:$E$17)-SUM($Q$27:Q2295)</f>
        <v>7287.6684585785479</v>
      </c>
      <c r="V2295" s="10">
        <f t="shared" si="661"/>
        <v>-7.4398012452746576E-3</v>
      </c>
      <c r="W2295" s="10">
        <f>+S2295/SUM(Q$27:Q2295)-1</f>
        <v>0.114352006249266</v>
      </c>
      <c r="X2295">
        <v>5.5060000000000002</v>
      </c>
      <c r="AC2295">
        <f t="shared" si="674"/>
        <v>15385.049304199178</v>
      </c>
      <c r="AD2295">
        <f t="shared" si="675"/>
        <v>15150.392876192023</v>
      </c>
      <c r="AE2295" s="5">
        <f t="shared" si="662"/>
        <v>0</v>
      </c>
      <c r="AF2295" s="6">
        <f>+AD2295+SUM($D$18:$E$18)-SUM($AB$27:AB2295)</f>
        <v>16205.677455139397</v>
      </c>
      <c r="AG2295" s="10">
        <f t="shared" si="663"/>
        <v>-3.8900538178507915E-3</v>
      </c>
      <c r="AH2295" s="10">
        <f>+AD2295/SUM(AB$27:AB2295)-1</f>
        <v>0.39961119409444512</v>
      </c>
      <c r="AI2295" s="6">
        <f t="shared" si="664"/>
        <v>0</v>
      </c>
      <c r="AL2295" s="6">
        <f t="shared" si="665"/>
        <v>0</v>
      </c>
      <c r="AM2295" s="6">
        <f t="shared" si="666"/>
        <v>30121.204278304976</v>
      </c>
      <c r="AN2295" s="6">
        <f t="shared" si="667"/>
        <v>29519.613722785965</v>
      </c>
      <c r="AO2295" s="5">
        <f t="shared" si="668"/>
        <v>0</v>
      </c>
      <c r="AP2295" s="6">
        <f>+AN2295+SUM($D$16:$E$18)-SUM($AL$27:AL2295)</f>
        <v>31864.810564891246</v>
      </c>
      <c r="AQ2295" s="10">
        <f t="shared" si="676"/>
        <v>-8.1755070659204065E-3</v>
      </c>
      <c r="AR2295" s="10">
        <f>+AN2295/SUM(AL$27:AL2295)-1</f>
        <v>0.22718167881152285</v>
      </c>
    </row>
    <row r="2296" spans="1:44" x14ac:dyDescent="0.25">
      <c r="A2296" s="1">
        <v>43598</v>
      </c>
      <c r="B2296">
        <v>8.4030000000000005</v>
      </c>
      <c r="G2296">
        <f t="shared" si="669"/>
        <v>7644.5759281048813</v>
      </c>
      <c r="H2296">
        <f t="shared" si="670"/>
        <v>7554.6621236424025</v>
      </c>
      <c r="I2296" s="5">
        <f t="shared" si="659"/>
        <v>0</v>
      </c>
      <c r="J2296" s="6">
        <f>+H2296+SUM($D$16:$E$16)-SUM($F$27:F2296)</f>
        <v>8258.1851762739934</v>
      </c>
      <c r="K2296" s="10">
        <f t="shared" si="671"/>
        <v>-1.353161956951443E-2</v>
      </c>
      <c r="L2296" s="10">
        <f>+H2296/SUM(F$27:F2296)-1</f>
        <v>4.6862919225054256E-2</v>
      </c>
      <c r="M2296">
        <v>7.5179999999999998</v>
      </c>
      <c r="R2296">
        <f t="shared" si="672"/>
        <v>6896.2293210357939</v>
      </c>
      <c r="S2296">
        <f t="shared" si="673"/>
        <v>6623.7466982456808</v>
      </c>
      <c r="T2296" s="5">
        <f t="shared" si="660"/>
        <v>0</v>
      </c>
      <c r="U2296" s="6">
        <f>+S2296+SUM($D$17:$E$17)-SUM($Q$27:Q2296)</f>
        <v>7210.1359087720011</v>
      </c>
      <c r="V2296" s="10">
        <f t="shared" si="661"/>
        <v>-1.0638868967108528E-2</v>
      </c>
      <c r="W2296" s="10">
        <f>+S2296/SUM(Q$27:Q2296)-1</f>
        <v>0.10145916158059198</v>
      </c>
      <c r="X2296">
        <v>5.4539999999999997</v>
      </c>
      <c r="AC2296">
        <f t="shared" si="674"/>
        <v>15239.749165474448</v>
      </c>
      <c r="AD2296">
        <f t="shared" si="675"/>
        <v>15007.308889711458</v>
      </c>
      <c r="AE2296" s="5">
        <f t="shared" si="662"/>
        <v>0</v>
      </c>
      <c r="AF2296" s="6">
        <f>+AD2296+SUM($D$18:$E$18)-SUM($AB$27:AB2296)</f>
        <v>16062.59346865883</v>
      </c>
      <c r="AG2296" s="10">
        <f t="shared" si="663"/>
        <v>-8.8292505436229352E-3</v>
      </c>
      <c r="AH2296" s="10">
        <f>+AD2296/SUM(AB$27:AB2296)-1</f>
        <v>0.38639292636961553</v>
      </c>
      <c r="AI2296" s="6">
        <f t="shared" si="664"/>
        <v>0</v>
      </c>
      <c r="AL2296" s="6">
        <f t="shared" si="665"/>
        <v>0</v>
      </c>
      <c r="AM2296" s="6">
        <f t="shared" si="666"/>
        <v>29780.554414615122</v>
      </c>
      <c r="AN2296" s="6">
        <f t="shared" si="667"/>
        <v>29185.71771159954</v>
      </c>
      <c r="AO2296" s="5">
        <f t="shared" si="668"/>
        <v>0</v>
      </c>
      <c r="AP2296" s="6">
        <f>+AN2296+SUM($D$16:$E$18)-SUM($AL$27:AL2296)</f>
        <v>31530.914553704824</v>
      </c>
      <c r="AQ2296" s="10">
        <f t="shared" si="676"/>
        <v>-1.047851863128002E-2</v>
      </c>
      <c r="AR2296" s="10">
        <f>+AN2296/SUM(AL$27:AL2296)-1</f>
        <v>0.21330104096157898</v>
      </c>
    </row>
    <row r="2297" spans="1:44" x14ac:dyDescent="0.25">
      <c r="A2297" s="1">
        <v>43599</v>
      </c>
      <c r="B2297">
        <v>8.4039999999999999</v>
      </c>
      <c r="G2297">
        <f t="shared" si="669"/>
        <v>7645.485671759302</v>
      </c>
      <c r="H2297">
        <f t="shared" si="670"/>
        <v>7555.5611670939834</v>
      </c>
      <c r="I2297" s="5">
        <f t="shared" si="659"/>
        <v>0</v>
      </c>
      <c r="J2297" s="6">
        <f>+H2297+SUM($D$16:$E$16)-SUM($F$27:F2297)</f>
        <v>8259.0842197255733</v>
      </c>
      <c r="K2297" s="10">
        <f t="shared" si="671"/>
        <v>1.0886695228906618E-4</v>
      </c>
      <c r="L2297" s="10">
        <f>+H2297/SUM(F$27:F2297)-1</f>
        <v>4.6987501269469822E-2</v>
      </c>
      <c r="M2297">
        <v>7.5830000000000002</v>
      </c>
      <c r="R2297">
        <f t="shared" si="672"/>
        <v>6955.8535436837492</v>
      </c>
      <c r="S2297">
        <f t="shared" si="673"/>
        <v>6681.0150588982442</v>
      </c>
      <c r="T2297" s="5">
        <f t="shared" si="660"/>
        <v>0</v>
      </c>
      <c r="U2297" s="6">
        <f>+S2297+SUM($D$17:$E$17)-SUM($Q$27:Q2297)</f>
        <v>7267.4042694245636</v>
      </c>
      <c r="V2297" s="10">
        <f t="shared" si="661"/>
        <v>7.9427574427395342E-3</v>
      </c>
      <c r="W2297" s="10">
        <f>+S2297/SUM(Q$27:Q2297)-1</f>
        <v>0.11098228548359002</v>
      </c>
      <c r="X2297">
        <v>5.4960000000000004</v>
      </c>
      <c r="AC2297">
        <f t="shared" si="674"/>
        <v>15357.106969829038</v>
      </c>
      <c r="AD2297">
        <f t="shared" si="675"/>
        <v>15122.87672494576</v>
      </c>
      <c r="AE2297" s="5">
        <f t="shared" si="662"/>
        <v>0</v>
      </c>
      <c r="AF2297" s="6">
        <f>+AD2297+SUM($D$18:$E$18)-SUM($AB$27:AB2297)</f>
        <v>16178.161303893132</v>
      </c>
      <c r="AG2297" s="10">
        <f t="shared" si="663"/>
        <v>7.1948428166221934E-3</v>
      </c>
      <c r="AH2297" s="10">
        <f>+AD2297/SUM(AB$27:AB2297)-1</f>
        <v>0.39706921953197782</v>
      </c>
      <c r="AI2297" s="6">
        <f t="shared" si="664"/>
        <v>0</v>
      </c>
      <c r="AL2297" s="6">
        <f t="shared" si="665"/>
        <v>0</v>
      </c>
      <c r="AM2297" s="6">
        <f t="shared" si="666"/>
        <v>29958.446185272089</v>
      </c>
      <c r="AN2297" s="6">
        <f t="shared" si="667"/>
        <v>29359.452950937986</v>
      </c>
      <c r="AO2297" s="5">
        <f t="shared" si="668"/>
        <v>0</v>
      </c>
      <c r="AP2297" s="6">
        <f>+AN2297+SUM($D$16:$E$18)-SUM($AL$27:AL2297)</f>
        <v>31704.649793043267</v>
      </c>
      <c r="AQ2297" s="10">
        <f t="shared" si="676"/>
        <v>5.5099968331882021E-3</v>
      </c>
      <c r="AR2297" s="10">
        <f>+AN2297/SUM(AL$27:AL2297)-1</f>
        <v>0.22052351699674144</v>
      </c>
    </row>
    <row r="2298" spans="1:44" x14ac:dyDescent="0.25">
      <c r="A2298" s="1">
        <v>43600</v>
      </c>
      <c r="B2298">
        <v>8.4239999999999995</v>
      </c>
      <c r="G2298">
        <f t="shared" si="669"/>
        <v>7663.6805448477344</v>
      </c>
      <c r="H2298">
        <f t="shared" si="670"/>
        <v>7573.5420361256211</v>
      </c>
      <c r="I2298" s="5">
        <f t="shared" si="659"/>
        <v>0</v>
      </c>
      <c r="J2298" s="6">
        <f>+H2298+SUM($D$16:$E$16)-SUM($F$27:F2298)</f>
        <v>8277.0650887572119</v>
      </c>
      <c r="K2298" s="10">
        <f t="shared" si="671"/>
        <v>2.1771020313237077E-3</v>
      </c>
      <c r="L2298" s="10">
        <f>+H2298/SUM(F$27:F2298)-1</f>
        <v>4.9479142157783818E-2</v>
      </c>
      <c r="M2298">
        <v>7.6120000000000001</v>
      </c>
      <c r="R2298">
        <f t="shared" si="672"/>
        <v>6982.4551199420684</v>
      </c>
      <c r="S2298">
        <f t="shared" si="673"/>
        <v>6706.5655582663112</v>
      </c>
      <c r="T2298" s="5">
        <f t="shared" si="660"/>
        <v>0</v>
      </c>
      <c r="U2298" s="6">
        <f>+S2298+SUM($D$17:$E$17)-SUM($Q$27:Q2298)</f>
        <v>7292.9547687926315</v>
      </c>
      <c r="V2298" s="10">
        <f t="shared" si="661"/>
        <v>3.5157668984460155E-3</v>
      </c>
      <c r="W2298" s="10">
        <f>+S2298/SUM(Q$27:Q2298)-1</f>
        <v>0.11523106384031223</v>
      </c>
      <c r="X2298">
        <v>5.508</v>
      </c>
      <c r="AC2298">
        <f t="shared" si="674"/>
        <v>15390.637771073205</v>
      </c>
      <c r="AD2298">
        <f t="shared" si="675"/>
        <v>15155.896106441274</v>
      </c>
      <c r="AE2298" s="5">
        <f t="shared" si="662"/>
        <v>0</v>
      </c>
      <c r="AF2298" s="6">
        <f>+AD2298+SUM($D$18:$E$18)-SUM($AB$27:AB2298)</f>
        <v>16211.180685388645</v>
      </c>
      <c r="AG2298" s="10">
        <f t="shared" si="663"/>
        <v>2.040984811269464E-3</v>
      </c>
      <c r="AH2298" s="10">
        <f>+AD2298/SUM(AB$27:AB2298)-1</f>
        <v>0.40011958900693845</v>
      </c>
      <c r="AI2298" s="6">
        <f t="shared" si="664"/>
        <v>0</v>
      </c>
      <c r="AL2298" s="6">
        <f t="shared" si="665"/>
        <v>0</v>
      </c>
      <c r="AM2298" s="6">
        <f t="shared" si="666"/>
        <v>30036.773435863008</v>
      </c>
      <c r="AN2298" s="6">
        <f t="shared" si="667"/>
        <v>29436.003700833207</v>
      </c>
      <c r="AO2298" s="5">
        <f t="shared" si="668"/>
        <v>0</v>
      </c>
      <c r="AP2298" s="6">
        <f>+AN2298+SUM($D$16:$E$18)-SUM($AL$27:AL2298)</f>
        <v>31781.200542938488</v>
      </c>
      <c r="AQ2298" s="10">
        <f t="shared" si="676"/>
        <v>2.4144959933296573E-3</v>
      </c>
      <c r="AR2298" s="10">
        <f>+AN2298/SUM(AL$27:AL2298)-1</f>
        <v>0.22370586479617027</v>
      </c>
    </row>
    <row r="2299" spans="1:44" x14ac:dyDescent="0.25">
      <c r="A2299" s="1">
        <v>43601</v>
      </c>
      <c r="B2299">
        <v>8.4139999999999997</v>
      </c>
      <c r="G2299">
        <f t="shared" si="669"/>
        <v>7654.5831083035182</v>
      </c>
      <c r="H2299">
        <f t="shared" si="670"/>
        <v>7564.5516016098027</v>
      </c>
      <c r="I2299" s="5">
        <f t="shared" si="659"/>
        <v>0</v>
      </c>
      <c r="J2299" s="6">
        <f>+H2299+SUM($D$16:$E$16)-SUM($F$27:F2299)</f>
        <v>8268.0746542413926</v>
      </c>
      <c r="K2299" s="10">
        <f t="shared" si="671"/>
        <v>-1.086186277311163E-3</v>
      </c>
      <c r="L2299" s="10">
        <f>+H2299/SUM(F$27:F2299)-1</f>
        <v>4.823332171362682E-2</v>
      </c>
      <c r="M2299">
        <v>7.6870000000000003</v>
      </c>
      <c r="R2299">
        <f t="shared" si="672"/>
        <v>7051.2522999204784</v>
      </c>
      <c r="S2299">
        <f t="shared" si="673"/>
        <v>6772.6444359423458</v>
      </c>
      <c r="T2299" s="5">
        <f t="shared" si="660"/>
        <v>0</v>
      </c>
      <c r="U2299" s="6">
        <f>+S2299+SUM($D$17:$E$17)-SUM($Q$27:Q2299)</f>
        <v>7359.0336464686661</v>
      </c>
      <c r="V2299" s="10">
        <f t="shared" si="661"/>
        <v>9.0606454819648352E-3</v>
      </c>
      <c r="W2299" s="10">
        <f>+S2299/SUM(Q$27:Q2299)-1</f>
        <v>0.12621928372838664</v>
      </c>
      <c r="X2299">
        <v>5.5650000000000004</v>
      </c>
      <c r="AC2299">
        <f t="shared" si="674"/>
        <v>15549.909076983005</v>
      </c>
      <c r="AD2299">
        <f t="shared" si="675"/>
        <v>15312.738168544971</v>
      </c>
      <c r="AE2299" s="5">
        <f t="shared" si="662"/>
        <v>0</v>
      </c>
      <c r="AF2299" s="6">
        <f>+AD2299+SUM($D$18:$E$18)-SUM($AB$27:AB2299)</f>
        <v>16368.022747492345</v>
      </c>
      <c r="AG2299" s="10">
        <f t="shared" si="663"/>
        <v>9.674931465359915E-3</v>
      </c>
      <c r="AH2299" s="10">
        <f>+AD2299/SUM(AB$27:AB2299)-1</f>
        <v>0.4146088440130018</v>
      </c>
      <c r="AI2299" s="6">
        <f t="shared" si="664"/>
        <v>0</v>
      </c>
      <c r="AL2299" s="6">
        <f t="shared" si="665"/>
        <v>0</v>
      </c>
      <c r="AM2299" s="6">
        <f t="shared" si="666"/>
        <v>30255.744485207004</v>
      </c>
      <c r="AN2299" s="6">
        <f t="shared" si="667"/>
        <v>29649.934206097118</v>
      </c>
      <c r="AO2299" s="5">
        <f t="shared" si="668"/>
        <v>0</v>
      </c>
      <c r="AP2299" s="6">
        <f>+AN2299+SUM($D$16:$E$18)-SUM($AL$27:AL2299)</f>
        <v>31995.131048202398</v>
      </c>
      <c r="AQ2299" s="10">
        <f t="shared" si="676"/>
        <v>6.7313538069424528E-3</v>
      </c>
      <c r="AR2299" s="10">
        <f>+AN2299/SUM(AL$27:AL2299)-1</f>
        <v>0.23259932793780069</v>
      </c>
    </row>
    <row r="2300" spans="1:44" x14ac:dyDescent="0.25">
      <c r="A2300" s="1">
        <v>43602</v>
      </c>
      <c r="B2300">
        <v>8.3339999999999996</v>
      </c>
      <c r="G2300">
        <f t="shared" si="669"/>
        <v>7581.8036159497888</v>
      </c>
      <c r="H2300">
        <f t="shared" si="670"/>
        <v>7492.6281254832538</v>
      </c>
      <c r="I2300" s="5">
        <f t="shared" si="659"/>
        <v>0</v>
      </c>
      <c r="J2300" s="6">
        <f>+H2300+SUM($D$16:$E$16)-SUM($F$27:F2300)</f>
        <v>8196.1511781148438</v>
      </c>
      <c r="K2300" s="10">
        <f t="shared" si="671"/>
        <v>-8.6989388865342798E-3</v>
      </c>
      <c r="L2300" s="10">
        <f>+H2300/SUM(F$27:F2300)-1</f>
        <v>3.8266758160371728E-2</v>
      </c>
      <c r="M2300">
        <v>7.6779999999999999</v>
      </c>
      <c r="R2300">
        <f t="shared" si="672"/>
        <v>7042.9966383230694</v>
      </c>
      <c r="S2300">
        <f t="shared" si="673"/>
        <v>6764.7149706212213</v>
      </c>
      <c r="T2300" s="5">
        <f t="shared" si="660"/>
        <v>0</v>
      </c>
      <c r="U2300" s="6">
        <f>+S2300+SUM($D$17:$E$17)-SUM($Q$27:Q2300)</f>
        <v>7351.1041811475425</v>
      </c>
      <c r="V2300" s="10">
        <f t="shared" si="661"/>
        <v>-1.0775144811205895E-3</v>
      </c>
      <c r="W2300" s="10">
        <f>+S2300/SUM(Q$27:Q2300)-1</f>
        <v>0.12490069734181763</v>
      </c>
      <c r="X2300">
        <v>5.5570000000000004</v>
      </c>
      <c r="AC2300">
        <f t="shared" si="674"/>
        <v>15527.555209486893</v>
      </c>
      <c r="AD2300">
        <f t="shared" si="675"/>
        <v>15290.72524754796</v>
      </c>
      <c r="AE2300" s="5">
        <f t="shared" si="662"/>
        <v>0</v>
      </c>
      <c r="AF2300" s="6">
        <f>+AD2300+SUM($D$18:$E$18)-SUM($AB$27:AB2300)</f>
        <v>16346.009826495334</v>
      </c>
      <c r="AG2300" s="10">
        <f t="shared" si="663"/>
        <v>-1.3448735584378202E-3</v>
      </c>
      <c r="AH2300" s="10">
        <f>+AD2300/SUM(AB$27:AB2300)-1</f>
        <v>0.41257526436302783</v>
      </c>
      <c r="AI2300" s="6">
        <f t="shared" si="664"/>
        <v>0</v>
      </c>
      <c r="AL2300" s="6">
        <f t="shared" si="665"/>
        <v>0</v>
      </c>
      <c r="AM2300" s="6">
        <f t="shared" si="666"/>
        <v>30152.355463759748</v>
      </c>
      <c r="AN2300" s="6">
        <f t="shared" si="667"/>
        <v>29548.068343652434</v>
      </c>
      <c r="AO2300" s="5">
        <f t="shared" si="668"/>
        <v>0</v>
      </c>
      <c r="AP2300" s="6">
        <f>+AN2300+SUM($D$16:$E$18)-SUM($AL$27:AL2300)</f>
        <v>31893.265185757715</v>
      </c>
      <c r="AQ2300" s="10">
        <f t="shared" si="676"/>
        <v>-3.1837926305480213E-3</v>
      </c>
      <c r="AR2300" s="10">
        <f>+AN2300/SUM(AL$27:AL2300)-1</f>
        <v>0.22836458688521177</v>
      </c>
    </row>
    <row r="2301" spans="1:44" x14ac:dyDescent="0.25">
      <c r="A2301" s="1">
        <v>43605</v>
      </c>
      <c r="B2301">
        <v>8.3190000000000008</v>
      </c>
      <c r="G2301">
        <f t="shared" si="669"/>
        <v>7568.1574611334663</v>
      </c>
      <c r="H2301">
        <f t="shared" si="670"/>
        <v>7479.1424737095276</v>
      </c>
      <c r="I2301" s="5">
        <f t="shared" si="659"/>
        <v>0</v>
      </c>
      <c r="J2301" s="6">
        <f>+H2301+SUM($D$16:$E$16)-SUM($F$27:F2301)</f>
        <v>8182.6655263411176</v>
      </c>
      <c r="K2301" s="10">
        <f t="shared" si="671"/>
        <v>-1.6453639617745042E-3</v>
      </c>
      <c r="L2301" s="10">
        <f>+H2301/SUM(F$27:F2301)-1</f>
        <v>3.6398027494136453E-2</v>
      </c>
      <c r="M2301">
        <v>7.6219999999999999</v>
      </c>
      <c r="R2301">
        <f t="shared" si="672"/>
        <v>6991.6280772725231</v>
      </c>
      <c r="S2301">
        <f t="shared" si="673"/>
        <v>6715.3760752897824</v>
      </c>
      <c r="T2301" s="5">
        <f t="shared" si="660"/>
        <v>0</v>
      </c>
      <c r="U2301" s="6">
        <f>+S2301+SUM($D$17:$E$17)-SUM($Q$27:Q2301)</f>
        <v>7301.7652858161036</v>
      </c>
      <c r="V2301" s="10">
        <f t="shared" si="661"/>
        <v>-6.71176657487349E-3</v>
      </c>
      <c r="W2301" s="10">
        <f>+S2301/SUM(Q$27:Q2301)-1</f>
        <v>0.11669615982538883</v>
      </c>
      <c r="X2301">
        <v>5.5309999999999997</v>
      </c>
      <c r="AC2301">
        <f t="shared" si="674"/>
        <v>15454.905140124525</v>
      </c>
      <c r="AD2301">
        <f t="shared" si="675"/>
        <v>15219.183254307676</v>
      </c>
      <c r="AE2301" s="5">
        <f t="shared" si="662"/>
        <v>0</v>
      </c>
      <c r="AF2301" s="6">
        <f>+AD2301+SUM($D$18:$E$18)-SUM($AB$27:AB2301)</f>
        <v>16274.467833255047</v>
      </c>
      <c r="AG2301" s="10">
        <f t="shared" si="663"/>
        <v>-4.3767252069263352E-3</v>
      </c>
      <c r="AH2301" s="10">
        <f>+AD2301/SUM(AB$27:AB2301)-1</f>
        <v>0.40596613050061303</v>
      </c>
      <c r="AI2301" s="6">
        <f t="shared" si="664"/>
        <v>0</v>
      </c>
      <c r="AL2301" s="6">
        <f t="shared" si="665"/>
        <v>0</v>
      </c>
      <c r="AM2301" s="6">
        <f t="shared" si="666"/>
        <v>30014.690678530515</v>
      </c>
      <c r="AN2301" s="6">
        <f t="shared" si="667"/>
        <v>29413.701803306983</v>
      </c>
      <c r="AO2301" s="5">
        <f t="shared" si="668"/>
        <v>0</v>
      </c>
      <c r="AP2301" s="6">
        <f>+AN2301+SUM($D$16:$E$18)-SUM($AL$27:AL2301)</f>
        <v>31758.898645412264</v>
      </c>
      <c r="AQ2301" s="10">
        <f t="shared" si="676"/>
        <v>-4.2130067135758287E-3</v>
      </c>
      <c r="AR2301" s="10">
        <f>+AN2301/SUM(AL$27:AL2301)-1</f>
        <v>0.22277873613168553</v>
      </c>
    </row>
    <row r="2302" spans="1:44" x14ac:dyDescent="0.25">
      <c r="A2302" s="1">
        <v>43606</v>
      </c>
      <c r="B2302">
        <v>8.3469999999999995</v>
      </c>
      <c r="G2302">
        <f t="shared" si="669"/>
        <v>7593.6302834572698</v>
      </c>
      <c r="H2302">
        <f t="shared" si="670"/>
        <v>7504.3156903538184</v>
      </c>
      <c r="I2302" s="5">
        <f t="shared" si="659"/>
        <v>0</v>
      </c>
      <c r="J2302" s="6">
        <f>+H2302+SUM($D$16:$E$16)-SUM($F$27:F2302)</f>
        <v>8207.8387429854083</v>
      </c>
      <c r="K2302" s="10">
        <f t="shared" si="671"/>
        <v>3.0764078726246424E-3</v>
      </c>
      <c r="L2302" s="10">
        <f>+H2302/SUM(F$27:F2302)-1</f>
        <v>3.9886324737775647E-2</v>
      </c>
      <c r="M2302">
        <v>7.6420000000000003</v>
      </c>
      <c r="R2302">
        <f t="shared" si="672"/>
        <v>7009.9739919334334</v>
      </c>
      <c r="S2302">
        <f t="shared" si="673"/>
        <v>6732.9971093367258</v>
      </c>
      <c r="T2302" s="5">
        <f t="shared" si="660"/>
        <v>0</v>
      </c>
      <c r="U2302" s="6">
        <f>+S2302+SUM($D$17:$E$17)-SUM($Q$27:Q2302)</f>
        <v>7319.3863198630461</v>
      </c>
      <c r="V2302" s="10">
        <f t="shared" si="661"/>
        <v>2.413256706726985E-3</v>
      </c>
      <c r="W2302" s="10">
        <f>+S2302/SUM(Q$27:Q2302)-1</f>
        <v>0.11962635179554204</v>
      </c>
      <c r="X2302">
        <v>5.548</v>
      </c>
      <c r="AC2302">
        <f t="shared" si="674"/>
        <v>15502.407108553765</v>
      </c>
      <c r="AD2302">
        <f t="shared" si="675"/>
        <v>15265.960711426324</v>
      </c>
      <c r="AE2302" s="5">
        <f t="shared" si="662"/>
        <v>0</v>
      </c>
      <c r="AF2302" s="6">
        <f>+AD2302+SUM($D$18:$E$18)-SUM($AB$27:AB2302)</f>
        <v>16321.245290373696</v>
      </c>
      <c r="AG2302" s="10">
        <f t="shared" si="663"/>
        <v>2.8742848981559987E-3</v>
      </c>
      <c r="AH2302" s="10">
        <f>+AD2302/SUM(AB$27:AB2302)-1</f>
        <v>0.41028748725680741</v>
      </c>
      <c r="AI2302" s="6">
        <f t="shared" si="664"/>
        <v>0</v>
      </c>
      <c r="AL2302" s="6">
        <f t="shared" si="665"/>
        <v>0</v>
      </c>
      <c r="AM2302" s="6">
        <f t="shared" si="666"/>
        <v>30106.011383944468</v>
      </c>
      <c r="AN2302" s="6">
        <f t="shared" si="667"/>
        <v>29503.273511116866</v>
      </c>
      <c r="AO2302" s="5">
        <f t="shared" si="668"/>
        <v>0</v>
      </c>
      <c r="AP2302" s="6">
        <f>+AN2302+SUM($D$16:$E$18)-SUM($AL$27:AL2302)</f>
        <v>31848.470353222147</v>
      </c>
      <c r="AQ2302" s="10">
        <f t="shared" si="676"/>
        <v>2.8203656811260913E-3</v>
      </c>
      <c r="AR2302" s="10">
        <f>+AN2302/SUM(AL$27:AL2302)-1</f>
        <v>0.22650238779584342</v>
      </c>
    </row>
    <row r="2303" spans="1:44" x14ac:dyDescent="0.25">
      <c r="A2303" s="1">
        <v>43607</v>
      </c>
      <c r="B2303">
        <v>8.3550000000000004</v>
      </c>
      <c r="G2303">
        <f t="shared" si="669"/>
        <v>7600.9082326926437</v>
      </c>
      <c r="H2303">
        <f t="shared" si="670"/>
        <v>7511.5080379664741</v>
      </c>
      <c r="I2303" s="5">
        <f t="shared" si="659"/>
        <v>0</v>
      </c>
      <c r="J2303" s="6">
        <f>+H2303+SUM($D$16:$E$16)-SUM($F$27:F2303)</f>
        <v>8215.0310905980641</v>
      </c>
      <c r="K2303" s="10">
        <f t="shared" si="671"/>
        <v>8.7627788969446563E-4</v>
      </c>
      <c r="L2303" s="10">
        <f>+H2303/SUM(F$27:F2303)-1</f>
        <v>4.0882981093101289E-2</v>
      </c>
      <c r="M2303">
        <v>7.6390000000000002</v>
      </c>
      <c r="R2303">
        <f t="shared" si="672"/>
        <v>7007.2221047342964</v>
      </c>
      <c r="S2303">
        <f t="shared" si="673"/>
        <v>6730.3539542296839</v>
      </c>
      <c r="T2303" s="5">
        <f t="shared" si="660"/>
        <v>0</v>
      </c>
      <c r="U2303" s="6">
        <f>+S2303+SUM($D$17:$E$17)-SUM($Q$27:Q2303)</f>
        <v>7316.7431647560043</v>
      </c>
      <c r="V2303" s="10">
        <f t="shared" si="661"/>
        <v>-3.6111703789554195E-4</v>
      </c>
      <c r="W2303" s="10">
        <f>+S2303/SUM(Q$27:Q2303)-1</f>
        <v>0.11918682300001904</v>
      </c>
      <c r="X2303">
        <v>5.5869999999999997</v>
      </c>
      <c r="AC2303">
        <f t="shared" si="674"/>
        <v>15611.382212597309</v>
      </c>
      <c r="AD2303">
        <f t="shared" si="675"/>
        <v>15373.273701286744</v>
      </c>
      <c r="AE2303" s="5">
        <f t="shared" si="662"/>
        <v>0</v>
      </c>
      <c r="AF2303" s="6">
        <f>+AD2303+SUM($D$18:$E$18)-SUM($AB$27:AB2303)</f>
        <v>16428.558280234116</v>
      </c>
      <c r="AG2303" s="10">
        <f t="shared" si="663"/>
        <v>6.5750491430769387E-3</v>
      </c>
      <c r="AH2303" s="10">
        <f>+AD2303/SUM(AB$27:AB2303)-1</f>
        <v>0.42020118805042928</v>
      </c>
      <c r="AI2303" s="6">
        <f t="shared" si="664"/>
        <v>0</v>
      </c>
      <c r="AL2303" s="6">
        <f t="shared" si="665"/>
        <v>0</v>
      </c>
      <c r="AM2303" s="6">
        <f t="shared" si="666"/>
        <v>30219.51255002425</v>
      </c>
      <c r="AN2303" s="6">
        <f t="shared" si="667"/>
        <v>29615.135693482902</v>
      </c>
      <c r="AO2303" s="5">
        <f t="shared" si="668"/>
        <v>0</v>
      </c>
      <c r="AP2303" s="6">
        <f>+AN2303+SUM($D$16:$E$18)-SUM($AL$27:AL2303)</f>
        <v>31960.332535588183</v>
      </c>
      <c r="AQ2303" s="10">
        <f t="shared" si="676"/>
        <v>3.5123251172004544E-3</v>
      </c>
      <c r="AR2303" s="10">
        <f>+AN2303/SUM(AL$27:AL2303)-1</f>
        <v>0.23115269325175491</v>
      </c>
    </row>
    <row r="2304" spans="1:44" x14ac:dyDescent="0.25">
      <c r="A2304" s="1">
        <v>43608</v>
      </c>
      <c r="B2304">
        <v>8.2940000000000005</v>
      </c>
      <c r="G2304">
        <f t="shared" si="669"/>
        <v>7545.413869772925</v>
      </c>
      <c r="H2304">
        <f t="shared" si="670"/>
        <v>7456.6663874199803</v>
      </c>
      <c r="I2304" s="5">
        <f t="shared" si="659"/>
        <v>0</v>
      </c>
      <c r="J2304" s="6">
        <f>+H2304+SUM($D$16:$E$16)-SUM($F$27:F2304)</f>
        <v>8160.1894400515703</v>
      </c>
      <c r="K2304" s="10">
        <f t="shared" si="671"/>
        <v>-6.6757690800779423E-3</v>
      </c>
      <c r="L2304" s="10">
        <f>+H2304/SUM(F$27:F2304)-1</f>
        <v>3.3283476383744182E-2</v>
      </c>
      <c r="M2304">
        <v>7.54</v>
      </c>
      <c r="R2304">
        <f t="shared" si="672"/>
        <v>6916.4098271627954</v>
      </c>
      <c r="S2304">
        <f t="shared" si="673"/>
        <v>6643.1298356973184</v>
      </c>
      <c r="T2304" s="5">
        <f t="shared" si="660"/>
        <v>0</v>
      </c>
      <c r="U2304" s="6">
        <f>+S2304+SUM($D$17:$E$17)-SUM($Q$27:Q2304)</f>
        <v>7229.5190462236387</v>
      </c>
      <c r="V2304" s="10">
        <f t="shared" si="661"/>
        <v>-1.1921167187132542E-2</v>
      </c>
      <c r="W2304" s="10">
        <f>+S2304/SUM(Q$27:Q2304)-1</f>
        <v>0.1046823727477606</v>
      </c>
      <c r="X2304">
        <v>5.58</v>
      </c>
      <c r="AC2304">
        <f t="shared" si="674"/>
        <v>15591.822578538213</v>
      </c>
      <c r="AD2304">
        <f t="shared" si="675"/>
        <v>15354.012395414362</v>
      </c>
      <c r="AE2304" s="5">
        <f t="shared" si="662"/>
        <v>0</v>
      </c>
      <c r="AF2304" s="6">
        <f>+AD2304+SUM($D$18:$E$18)-SUM($AB$27:AB2304)</f>
        <v>16409.296974361736</v>
      </c>
      <c r="AG2304" s="10">
        <f t="shared" si="663"/>
        <v>-1.1724282523046803E-3</v>
      </c>
      <c r="AH2304" s="10">
        <f>+AD2304/SUM(AB$27:AB2304)-1</f>
        <v>0.41842180585670219</v>
      </c>
      <c r="AI2304" s="6">
        <f t="shared" si="664"/>
        <v>0</v>
      </c>
      <c r="AL2304" s="6">
        <f t="shared" si="665"/>
        <v>0</v>
      </c>
      <c r="AM2304" s="6">
        <f t="shared" si="666"/>
        <v>30053.646275473933</v>
      </c>
      <c r="AN2304" s="6">
        <f t="shared" si="667"/>
        <v>29453.808618531661</v>
      </c>
      <c r="AO2304" s="5">
        <f t="shared" si="668"/>
        <v>0</v>
      </c>
      <c r="AP2304" s="6">
        <f>+AN2304+SUM($D$16:$E$18)-SUM($AL$27:AL2304)</f>
        <v>31799.005460636945</v>
      </c>
      <c r="AQ2304" s="10">
        <f t="shared" si="676"/>
        <v>-5.0477282979329852E-3</v>
      </c>
      <c r="AR2304" s="10">
        <f>+AN2304/SUM(AL$27:AL2304)-1</f>
        <v>0.22444604618870079</v>
      </c>
    </row>
    <row r="2305" spans="1:44" x14ac:dyDescent="0.25">
      <c r="A2305" s="1">
        <v>43609</v>
      </c>
      <c r="B2305">
        <v>8.2850000000000001</v>
      </c>
      <c r="G2305">
        <f t="shared" si="669"/>
        <v>7537.2261768831295</v>
      </c>
      <c r="H2305">
        <f t="shared" si="670"/>
        <v>7448.5749963557428</v>
      </c>
      <c r="I2305" s="5">
        <f t="shared" si="659"/>
        <v>0</v>
      </c>
      <c r="J2305" s="6">
        <f>+H2305+SUM($D$16:$E$16)-SUM($F$27:F2305)</f>
        <v>8152.0980489873327</v>
      </c>
      <c r="K2305" s="10">
        <f t="shared" si="671"/>
        <v>-9.9156902222441445E-4</v>
      </c>
      <c r="L2305" s="10">
        <f>+H2305/SUM(F$27:F2305)-1</f>
        <v>3.2162237984002751E-2</v>
      </c>
      <c r="M2305">
        <v>7.5490000000000004</v>
      </c>
      <c r="R2305">
        <f t="shared" si="672"/>
        <v>6924.6654887602053</v>
      </c>
      <c r="S2305">
        <f t="shared" si="673"/>
        <v>6651.059301018443</v>
      </c>
      <c r="T2305" s="5">
        <f t="shared" si="660"/>
        <v>0</v>
      </c>
      <c r="U2305" s="6">
        <f>+S2305+SUM($D$17:$E$17)-SUM($Q$27:Q2305)</f>
        <v>7237.4485115447624</v>
      </c>
      <c r="V2305" s="10">
        <f t="shared" si="661"/>
        <v>1.0968178201653522E-3</v>
      </c>
      <c r="W2305" s="10">
        <f>+S2305/SUM(Q$27:Q2305)-1</f>
        <v>0.10600095913432961</v>
      </c>
      <c r="X2305">
        <v>5.5780000000000003</v>
      </c>
      <c r="AC2305">
        <f t="shared" si="674"/>
        <v>15586.234111664186</v>
      </c>
      <c r="AD2305">
        <f t="shared" si="675"/>
        <v>15348.509165165109</v>
      </c>
      <c r="AE2305" s="5">
        <f t="shared" si="662"/>
        <v>0</v>
      </c>
      <c r="AF2305" s="6">
        <f>+AD2305+SUM($D$18:$E$18)-SUM($AB$27:AB2305)</f>
        <v>16403.793744112481</v>
      </c>
      <c r="AG2305" s="10">
        <f t="shared" si="663"/>
        <v>-3.3537270108852102E-4</v>
      </c>
      <c r="AH2305" s="10">
        <f>+AD2305/SUM(AB$27:AB2305)-1</f>
        <v>0.41791341094420886</v>
      </c>
      <c r="AI2305" s="6">
        <f t="shared" si="664"/>
        <v>0</v>
      </c>
      <c r="AL2305" s="6">
        <f t="shared" si="665"/>
        <v>0</v>
      </c>
      <c r="AM2305" s="6">
        <f t="shared" si="666"/>
        <v>30048.125777307519</v>
      </c>
      <c r="AN2305" s="6">
        <f t="shared" si="667"/>
        <v>29448.143462539294</v>
      </c>
      <c r="AO2305" s="5">
        <f t="shared" si="668"/>
        <v>0</v>
      </c>
      <c r="AP2305" s="6">
        <f>+AN2305+SUM($D$16:$E$18)-SUM($AL$27:AL2305)</f>
        <v>31793.340304644575</v>
      </c>
      <c r="AQ2305" s="10">
        <f t="shared" si="676"/>
        <v>-1.7815513127861227E-4</v>
      </c>
      <c r="AR2305" s="10">
        <f>+AN2305/SUM(AL$27:AL2305)-1</f>
        <v>0.22421053580205652</v>
      </c>
    </row>
    <row r="2306" spans="1:44" x14ac:dyDescent="0.25">
      <c r="A2306" s="1">
        <v>43612</v>
      </c>
      <c r="B2306">
        <v>8.2970000000000006</v>
      </c>
      <c r="G2306">
        <f t="shared" si="669"/>
        <v>7548.1431007361889</v>
      </c>
      <c r="H2306">
        <f t="shared" si="670"/>
        <v>7459.3635177747256</v>
      </c>
      <c r="I2306" s="5">
        <f t="shared" si="659"/>
        <v>0</v>
      </c>
      <c r="J2306" s="6">
        <f>+H2306+SUM($D$16:$E$16)-SUM($F$27:F2306)</f>
        <v>8162.8865704063155</v>
      </c>
      <c r="K2306" s="10">
        <f t="shared" si="671"/>
        <v>1.3234042763166087E-3</v>
      </c>
      <c r="L2306" s="10">
        <f>+H2306/SUM(F$27:F2306)-1</f>
        <v>3.3657222516991103E-2</v>
      </c>
      <c r="M2306">
        <v>7.5750000000000002</v>
      </c>
      <c r="R2306">
        <f t="shared" si="672"/>
        <v>6948.5151778193867</v>
      </c>
      <c r="S2306">
        <f t="shared" si="673"/>
        <v>6673.9666452794672</v>
      </c>
      <c r="T2306" s="5">
        <f t="shared" si="660"/>
        <v>0</v>
      </c>
      <c r="U2306" s="6">
        <f>+S2306+SUM($D$17:$E$17)-SUM($Q$27:Q2306)</f>
        <v>7260.3558558057866</v>
      </c>
      <c r="V2306" s="10">
        <f t="shared" si="661"/>
        <v>3.1651132611836275E-3</v>
      </c>
      <c r="W2306" s="10">
        <f>+S2306/SUM(Q$27:Q2306)-1</f>
        <v>0.1098102086955286</v>
      </c>
      <c r="X2306">
        <v>5.5860000000000003</v>
      </c>
      <c r="AC2306">
        <f t="shared" si="674"/>
        <v>15608.587979160297</v>
      </c>
      <c r="AD2306">
        <f t="shared" si="675"/>
        <v>15370.522086162118</v>
      </c>
      <c r="AE2306" s="5">
        <f t="shared" si="662"/>
        <v>0</v>
      </c>
      <c r="AF2306" s="6">
        <f>+AD2306+SUM($D$18:$E$18)-SUM($AB$27:AB2306)</f>
        <v>16425.806665109492</v>
      </c>
      <c r="AG2306" s="10">
        <f t="shared" si="663"/>
        <v>1.3419408546826439E-3</v>
      </c>
      <c r="AH2306" s="10">
        <f>+AD2306/SUM(AB$27:AB2306)-1</f>
        <v>0.41994699059418261</v>
      </c>
      <c r="AI2306" s="6">
        <f t="shared" si="664"/>
        <v>0</v>
      </c>
      <c r="AL2306" s="6">
        <f t="shared" si="665"/>
        <v>0</v>
      </c>
      <c r="AM2306" s="6">
        <f t="shared" si="666"/>
        <v>30105.246257715873</v>
      </c>
      <c r="AN2306" s="6">
        <f t="shared" si="667"/>
        <v>29503.85224921631</v>
      </c>
      <c r="AO2306" s="5">
        <f t="shared" si="668"/>
        <v>0</v>
      </c>
      <c r="AP2306" s="6">
        <f>+AN2306+SUM($D$16:$E$18)-SUM($AL$27:AL2306)</f>
        <v>31849.049091321591</v>
      </c>
      <c r="AQ2306" s="10">
        <f t="shared" si="676"/>
        <v>1.7522155943103801E-3</v>
      </c>
      <c r="AR2306" s="10">
        <f>+AN2306/SUM(AL$27:AL2306)-1</f>
        <v>0.22652644694509694</v>
      </c>
    </row>
    <row r="2307" spans="1:44" x14ac:dyDescent="0.25">
      <c r="A2307" s="1">
        <v>43613</v>
      </c>
      <c r="B2307">
        <v>8.3049999999999997</v>
      </c>
      <c r="G2307">
        <f t="shared" si="669"/>
        <v>7555.4210499715609</v>
      </c>
      <c r="H2307">
        <f t="shared" si="670"/>
        <v>7466.5558653873795</v>
      </c>
      <c r="I2307" s="5">
        <f t="shared" si="659"/>
        <v>0</v>
      </c>
      <c r="J2307" s="6">
        <f>+H2307+SUM($D$16:$E$16)-SUM($F$27:F2307)</f>
        <v>8170.0789180189695</v>
      </c>
      <c r="K2307" s="10">
        <f t="shared" si="671"/>
        <v>8.8110346145553464E-4</v>
      </c>
      <c r="L2307" s="10">
        <f>+H2307/SUM(F$27:F2307)-1</f>
        <v>3.4653878872316524E-2</v>
      </c>
      <c r="M2307">
        <v>7.5810000000000004</v>
      </c>
      <c r="R2307">
        <f t="shared" si="672"/>
        <v>6954.0189522176597</v>
      </c>
      <c r="S2307">
        <f t="shared" si="673"/>
        <v>6679.25295549355</v>
      </c>
      <c r="T2307" s="5">
        <f t="shared" si="660"/>
        <v>0</v>
      </c>
      <c r="U2307" s="6">
        <f>+S2307+SUM($D$17:$E$17)-SUM($Q$27:Q2307)</f>
        <v>7265.6421660198703</v>
      </c>
      <c r="V2307" s="10">
        <f t="shared" si="661"/>
        <v>7.2810621394769903E-4</v>
      </c>
      <c r="W2307" s="10">
        <f>+S2307/SUM(Q$27:Q2307)-1</f>
        <v>0.11068926628657461</v>
      </c>
      <c r="X2307">
        <v>5.5330000000000004</v>
      </c>
      <c r="AC2307">
        <f t="shared" si="674"/>
        <v>15460.493606998554</v>
      </c>
      <c r="AD2307">
        <f t="shared" si="675"/>
        <v>15224.686484556929</v>
      </c>
      <c r="AE2307" s="5">
        <f t="shared" si="662"/>
        <v>0</v>
      </c>
      <c r="AF2307" s="6">
        <f>+AD2307+SUM($D$18:$E$18)-SUM($AB$27:AB2307)</f>
        <v>16279.971063504301</v>
      </c>
      <c r="AG2307" s="10">
        <f t="shared" si="663"/>
        <v>-8.8784438157892831E-3</v>
      </c>
      <c r="AH2307" s="10">
        <f>+AD2307/SUM(AB$27:AB2307)-1</f>
        <v>0.40647452541310636</v>
      </c>
      <c r="AI2307" s="6">
        <f t="shared" si="664"/>
        <v>0</v>
      </c>
      <c r="AL2307" s="6">
        <f t="shared" si="665"/>
        <v>0</v>
      </c>
      <c r="AM2307" s="6">
        <f t="shared" si="666"/>
        <v>29969.933609187778</v>
      </c>
      <c r="AN2307" s="6">
        <f t="shared" si="667"/>
        <v>29370.495305437857</v>
      </c>
      <c r="AO2307" s="5">
        <f t="shared" si="668"/>
        <v>0</v>
      </c>
      <c r="AP2307" s="6">
        <f>+AN2307+SUM($D$16:$E$18)-SUM($AL$27:AL2307)</f>
        <v>31715.692147543137</v>
      </c>
      <c r="AQ2307" s="10">
        <f t="shared" si="676"/>
        <v>-4.1871562129242035E-3</v>
      </c>
      <c r="AR2307" s="10">
        <f>+AN2307/SUM(AL$27:AL2307)-1</f>
        <v>0.220982566876609</v>
      </c>
    </row>
    <row r="2308" spans="1:44" x14ac:dyDescent="0.25">
      <c r="A2308" s="1">
        <v>43614</v>
      </c>
      <c r="B2308">
        <v>8.3209999999999997</v>
      </c>
      <c r="G2308">
        <f t="shared" si="669"/>
        <v>7569.9769484423068</v>
      </c>
      <c r="H2308">
        <f t="shared" si="670"/>
        <v>7480.9405606126893</v>
      </c>
      <c r="I2308" s="5">
        <f t="shared" si="659"/>
        <v>0</v>
      </c>
      <c r="J2308" s="6">
        <f>+H2308+SUM($D$16:$E$16)-SUM($F$27:F2308)</f>
        <v>8184.4636132442793</v>
      </c>
      <c r="K2308" s="10">
        <f t="shared" si="671"/>
        <v>1.7606556031648513E-3</v>
      </c>
      <c r="L2308" s="10">
        <f>+H2308/SUM(F$27:F2308)-1</f>
        <v>3.6647191582967586E-2</v>
      </c>
      <c r="M2308">
        <v>7.4720000000000004</v>
      </c>
      <c r="R2308">
        <f t="shared" si="672"/>
        <v>6854.0337173157041</v>
      </c>
      <c r="S2308">
        <f t="shared" si="673"/>
        <v>6583.2183199377132</v>
      </c>
      <c r="T2308" s="5">
        <f t="shared" si="660"/>
        <v>0</v>
      </c>
      <c r="U2308" s="6">
        <f>+S2308+SUM($D$17:$E$17)-SUM($Q$27:Q2308)</f>
        <v>7169.6075304640344</v>
      </c>
      <c r="V2308" s="10">
        <f t="shared" si="661"/>
        <v>-1.3217639041594009E-2</v>
      </c>
      <c r="W2308" s="10">
        <f>+S2308/SUM(Q$27:Q2308)-1</f>
        <v>9.4719720049239564E-2</v>
      </c>
      <c r="X2308">
        <v>5.4960000000000004</v>
      </c>
      <c r="AC2308">
        <f t="shared" si="674"/>
        <v>15357.106969829036</v>
      </c>
      <c r="AD2308">
        <f t="shared" si="675"/>
        <v>15122.87672494576</v>
      </c>
      <c r="AE2308" s="5">
        <f t="shared" si="662"/>
        <v>0</v>
      </c>
      <c r="AF2308" s="6">
        <f>+AD2308+SUM($D$18:$E$18)-SUM($AB$27:AB2308)</f>
        <v>16178.161303893132</v>
      </c>
      <c r="AG2308" s="10">
        <f t="shared" si="663"/>
        <v>-6.2536818532437088E-3</v>
      </c>
      <c r="AH2308" s="10">
        <f>+AD2308/SUM(AB$27:AB2308)-1</f>
        <v>0.39706921953197782</v>
      </c>
      <c r="AI2308" s="6">
        <f t="shared" si="664"/>
        <v>0</v>
      </c>
      <c r="AL2308" s="6">
        <f t="shared" si="665"/>
        <v>0</v>
      </c>
      <c r="AM2308" s="6">
        <f t="shared" si="666"/>
        <v>29781.117635587048</v>
      </c>
      <c r="AN2308" s="6">
        <f t="shared" si="667"/>
        <v>29187.035605496163</v>
      </c>
      <c r="AO2308" s="5">
        <f t="shared" si="668"/>
        <v>0</v>
      </c>
      <c r="AP2308" s="6">
        <f>+AN2308+SUM($D$16:$E$18)-SUM($AL$27:AL2308)</f>
        <v>31532.23244760144</v>
      </c>
      <c r="AQ2308" s="10">
        <f t="shared" si="676"/>
        <v>-5.7845087878969359E-3</v>
      </c>
      <c r="AR2308" s="10">
        <f>+AN2308/SUM(AL$27:AL2308)-1</f>
        <v>0.21335582810275699</v>
      </c>
    </row>
    <row r="2309" spans="1:44" x14ac:dyDescent="0.25">
      <c r="A2309" s="1">
        <v>43616</v>
      </c>
      <c r="B2309">
        <v>8.3849999999999998</v>
      </c>
      <c r="G2309">
        <f t="shared" si="669"/>
        <v>7628.2005423252904</v>
      </c>
      <c r="H2309">
        <f t="shared" si="670"/>
        <v>7538.4793415139284</v>
      </c>
      <c r="I2309" s="5">
        <f t="shared" si="659"/>
        <v>0</v>
      </c>
      <c r="J2309" s="6">
        <f>+H2309+SUM($D$16:$E$16)-SUM($F$27:F2309)</f>
        <v>8242.0023941455183</v>
      </c>
      <c r="K2309" s="10">
        <f t="shared" si="671"/>
        <v>7.0302445731602603E-3</v>
      </c>
      <c r="L2309" s="10">
        <f>+H2309/SUM(F$27:F2309)-1</f>
        <v>4.4620442425571838E-2</v>
      </c>
      <c r="M2309">
        <v>7.4210000000000003</v>
      </c>
      <c r="R2309">
        <f t="shared" si="672"/>
        <v>6807.2516349303851</v>
      </c>
      <c r="S2309">
        <f t="shared" si="673"/>
        <v>6538.2846831180095</v>
      </c>
      <c r="T2309" s="5">
        <f t="shared" si="660"/>
        <v>0</v>
      </c>
      <c r="U2309" s="6">
        <f>+S2309+SUM($D$17:$E$17)-SUM($Q$27:Q2309)</f>
        <v>7124.6738936443307</v>
      </c>
      <c r="V2309" s="10">
        <f t="shared" si="661"/>
        <v>-6.2672380083258483E-3</v>
      </c>
      <c r="W2309" s="10">
        <f>+S2309/SUM(Q$27:Q2309)-1</f>
        <v>8.7247730525348732E-2</v>
      </c>
      <c r="X2309">
        <v>5.4630000000000001</v>
      </c>
      <c r="AC2309">
        <f t="shared" si="674"/>
        <v>15264.897266407572</v>
      </c>
      <c r="AD2309">
        <f t="shared" si="675"/>
        <v>15032.073425833092</v>
      </c>
      <c r="AE2309" s="5">
        <f t="shared" si="662"/>
        <v>0</v>
      </c>
      <c r="AF2309" s="6">
        <f>+AD2309+SUM($D$18:$E$18)-SUM($AB$27:AB2309)</f>
        <v>16087.358004780464</v>
      </c>
      <c r="AG2309" s="10">
        <f t="shared" si="663"/>
        <v>-5.612708230991359E-3</v>
      </c>
      <c r="AH2309" s="10">
        <f>+AD2309/SUM(AB$27:AB2309)-1</f>
        <v>0.38868070347583594</v>
      </c>
      <c r="AI2309" s="6">
        <f t="shared" si="664"/>
        <v>0</v>
      </c>
      <c r="AL2309" s="6">
        <f t="shared" si="665"/>
        <v>0</v>
      </c>
      <c r="AM2309" s="6">
        <f t="shared" si="666"/>
        <v>29700.349443663246</v>
      </c>
      <c r="AN2309" s="6">
        <f t="shared" si="667"/>
        <v>29108.837450465031</v>
      </c>
      <c r="AO2309" s="5">
        <f t="shared" si="668"/>
        <v>0</v>
      </c>
      <c r="AP2309" s="6">
        <f>+AN2309+SUM($D$16:$E$18)-SUM($AL$27:AL2309)</f>
        <v>31454.034292570308</v>
      </c>
      <c r="AQ2309" s="10">
        <f t="shared" si="676"/>
        <v>-2.4799435041930051E-3</v>
      </c>
      <c r="AR2309" s="10">
        <f>+AN2309/SUM(AL$27:AL2309)-1</f>
        <v>0.21010499480689337</v>
      </c>
    </row>
    <row r="2310" spans="1:44" x14ac:dyDescent="0.25">
      <c r="A2310" s="1">
        <v>43620</v>
      </c>
      <c r="B2310">
        <v>8.3870000000000005</v>
      </c>
      <c r="G2310">
        <f t="shared" si="669"/>
        <v>7630.0200296341345</v>
      </c>
      <c r="H2310">
        <f t="shared" si="670"/>
        <v>7540.2774284170937</v>
      </c>
      <c r="I2310" s="5">
        <f t="shared" si="659"/>
        <v>0</v>
      </c>
      <c r="J2310" s="6">
        <f>+H2310+SUM($D$16:$E$16)-SUM($F$27:F2310)</f>
        <v>8243.8004810486837</v>
      </c>
      <c r="K2310" s="10">
        <f t="shared" si="671"/>
        <v>2.1816141480890394E-4</v>
      </c>
      <c r="L2310" s="10">
        <f>+H2310/SUM(F$27:F2310)-1</f>
        <v>4.4869606514403415E-2</v>
      </c>
      <c r="M2310">
        <v>7.4779999999999998</v>
      </c>
      <c r="R2310">
        <f t="shared" si="672"/>
        <v>6859.5374917139761</v>
      </c>
      <c r="S2310">
        <f t="shared" si="673"/>
        <v>6588.504630151795</v>
      </c>
      <c r="T2310" s="5">
        <f t="shared" si="660"/>
        <v>0</v>
      </c>
      <c r="U2310" s="6">
        <f>+S2310+SUM($D$17:$E$17)-SUM($Q$27:Q2310)</f>
        <v>7174.8938406781144</v>
      </c>
      <c r="V2310" s="10">
        <f t="shared" si="661"/>
        <v>7.0487362345921234E-3</v>
      </c>
      <c r="W2310" s="10">
        <f>+S2310/SUM(Q$27:Q2310)-1</f>
        <v>9.5598777640285348E-2</v>
      </c>
      <c r="X2310">
        <v>5.51</v>
      </c>
      <c r="AC2310">
        <f t="shared" si="674"/>
        <v>15396.226237947232</v>
      </c>
      <c r="AD2310">
        <f t="shared" si="675"/>
        <v>15161.399336690525</v>
      </c>
      <c r="AE2310" s="5">
        <f t="shared" si="662"/>
        <v>0</v>
      </c>
      <c r="AF2310" s="6">
        <f>+AD2310+SUM($D$18:$E$18)-SUM($AB$27:AB2310)</f>
        <v>16216.683915637899</v>
      </c>
      <c r="AG2310" s="10">
        <f t="shared" si="663"/>
        <v>8.0389776132914204E-3</v>
      </c>
      <c r="AH2310" s="10">
        <f>+AD2310/SUM(AB$27:AB2310)-1</f>
        <v>0.40062798391943177</v>
      </c>
      <c r="AI2310" s="6">
        <f t="shared" si="664"/>
        <v>0</v>
      </c>
      <c r="AL2310" s="6">
        <f t="shared" si="665"/>
        <v>0</v>
      </c>
      <c r="AM2310" s="6">
        <f t="shared" si="666"/>
        <v>29885.783759295344</v>
      </c>
      <c r="AN2310" s="6">
        <f t="shared" si="667"/>
        <v>29290.181395259417</v>
      </c>
      <c r="AO2310" s="5">
        <f t="shared" si="668"/>
        <v>0</v>
      </c>
      <c r="AP2310" s="6">
        <f>+AN2310+SUM($D$16:$E$18)-SUM($AL$27:AL2310)</f>
        <v>31635.378237364697</v>
      </c>
      <c r="AQ2310" s="10">
        <f t="shared" si="676"/>
        <v>5.7653636130619024E-3</v>
      </c>
      <c r="AR2310" s="10">
        <f>+AN2310/SUM(AL$27:AL2310)-1</f>
        <v>0.21764377795984835</v>
      </c>
    </row>
    <row r="2311" spans="1:44" x14ac:dyDescent="0.25">
      <c r="A2311" s="1">
        <v>43621</v>
      </c>
      <c r="B2311">
        <v>8.3520000000000003</v>
      </c>
      <c r="G2311">
        <f t="shared" si="669"/>
        <v>7598.1790017293779</v>
      </c>
      <c r="H2311">
        <f t="shared" si="670"/>
        <v>7508.8109076117289</v>
      </c>
      <c r="I2311" s="5">
        <f t="shared" si="659"/>
        <v>0</v>
      </c>
      <c r="J2311" s="6">
        <f>+H2311+SUM($D$16:$E$16)-SUM($F$27:F2311)</f>
        <v>8212.3339602433189</v>
      </c>
      <c r="K2311" s="10">
        <f t="shared" si="671"/>
        <v>-3.8169920387692846E-3</v>
      </c>
      <c r="L2311" s="10">
        <f>+H2311/SUM(F$27:F2311)-1</f>
        <v>4.0509234959854368E-2</v>
      </c>
      <c r="M2311">
        <v>7.5129999999999999</v>
      </c>
      <c r="R2311">
        <f t="shared" si="672"/>
        <v>6891.6428423705675</v>
      </c>
      <c r="S2311">
        <f t="shared" si="673"/>
        <v>6619.3414397339448</v>
      </c>
      <c r="T2311" s="5">
        <f t="shared" si="660"/>
        <v>0</v>
      </c>
      <c r="U2311" s="6">
        <f>+S2311+SUM($D$17:$E$17)-SUM($Q$27:Q2311)</f>
        <v>7205.7306502602642</v>
      </c>
      <c r="V2311" s="10">
        <f t="shared" si="661"/>
        <v>4.2978767723809153E-3</v>
      </c>
      <c r="W2311" s="10">
        <f>+S2311/SUM(Q$27:Q2311)-1</f>
        <v>0.10072661358805357</v>
      </c>
      <c r="X2311">
        <v>5.5469999999999997</v>
      </c>
      <c r="AC2311">
        <f t="shared" si="674"/>
        <v>15499.612875116749</v>
      </c>
      <c r="AD2311">
        <f t="shared" si="675"/>
        <v>15263.209096301694</v>
      </c>
      <c r="AE2311" s="5">
        <f t="shared" si="662"/>
        <v>0</v>
      </c>
      <c r="AF2311" s="6">
        <f>+AD2311+SUM($D$18:$E$18)-SUM($AB$27:AB2311)</f>
        <v>16318.493675249068</v>
      </c>
      <c r="AG2311" s="10">
        <f t="shared" si="663"/>
        <v>6.2780874401204834E-3</v>
      </c>
      <c r="AH2311" s="10">
        <f>+AD2311/SUM(AB$27:AB2311)-1</f>
        <v>0.41003328980056031</v>
      </c>
      <c r="AI2311" s="6">
        <f t="shared" si="664"/>
        <v>0</v>
      </c>
      <c r="AL2311" s="6">
        <f t="shared" si="665"/>
        <v>0</v>
      </c>
      <c r="AM2311" s="6">
        <f t="shared" si="666"/>
        <v>29989.434719216693</v>
      </c>
      <c r="AN2311" s="6">
        <f t="shared" si="667"/>
        <v>29391.361443647365</v>
      </c>
      <c r="AO2311" s="5">
        <f t="shared" si="668"/>
        <v>0</v>
      </c>
      <c r="AP2311" s="6">
        <f>+AN2311+SUM($D$16:$E$18)-SUM($AL$27:AL2311)</f>
        <v>31736.558285752646</v>
      </c>
      <c r="AQ2311" s="10">
        <f t="shared" si="676"/>
        <v>3.1983195405087539E-3</v>
      </c>
      <c r="AR2311" s="10">
        <f>+AN2311/SUM(AL$27:AL2311)-1</f>
        <v>0.22185000852942771</v>
      </c>
    </row>
    <row r="2312" spans="1:44" x14ac:dyDescent="0.25">
      <c r="A2312" s="1">
        <v>43622</v>
      </c>
      <c r="B2312">
        <v>8.3339999999999996</v>
      </c>
      <c r="G2312">
        <f t="shared" si="669"/>
        <v>7581.8036159497888</v>
      </c>
      <c r="H2312">
        <f t="shared" si="670"/>
        <v>7492.6281254832547</v>
      </c>
      <c r="I2312" s="5">
        <f t="shared" si="659"/>
        <v>0</v>
      </c>
      <c r="J2312" s="6">
        <f>+H2312+SUM($D$16:$E$16)-SUM($F$27:F2312)</f>
        <v>8196.1511781148438</v>
      </c>
      <c r="K2312" s="10">
        <f t="shared" si="671"/>
        <v>-1.9705460356115312E-3</v>
      </c>
      <c r="L2312" s="10">
        <f>+H2312/SUM(F$27:F2312)-1</f>
        <v>3.8266758160371728E-2</v>
      </c>
      <c r="M2312">
        <v>7.5330000000000004</v>
      </c>
      <c r="R2312">
        <f t="shared" si="672"/>
        <v>6909.9887570314777</v>
      </c>
      <c r="S2312">
        <f t="shared" si="673"/>
        <v>6636.9624737808881</v>
      </c>
      <c r="T2312" s="5">
        <f t="shared" si="660"/>
        <v>0</v>
      </c>
      <c r="U2312" s="6">
        <f>+S2312+SUM($D$17:$E$17)-SUM($Q$27:Q2312)</f>
        <v>7223.3516843072084</v>
      </c>
      <c r="V2312" s="10">
        <f t="shared" si="661"/>
        <v>2.4454194726675205E-3</v>
      </c>
      <c r="W2312" s="10">
        <f>+S2312/SUM(Q$27:Q2312)-1</f>
        <v>0.103656805558207</v>
      </c>
      <c r="X2312">
        <v>5.55</v>
      </c>
      <c r="AC2312">
        <f t="shared" si="674"/>
        <v>15507.995575427791</v>
      </c>
      <c r="AD2312">
        <f t="shared" si="675"/>
        <v>15271.463941675573</v>
      </c>
      <c r="AE2312" s="5">
        <f t="shared" si="662"/>
        <v>0</v>
      </c>
      <c r="AF2312" s="6">
        <f>+AD2312+SUM($D$18:$E$18)-SUM($AB$27:AB2312)</f>
        <v>16326.748520622947</v>
      </c>
      <c r="AG2312" s="10">
        <f t="shared" si="663"/>
        <v>5.0585829416349704E-4</v>
      </c>
      <c r="AH2312" s="10">
        <f>+AD2312/SUM(AB$27:AB2312)-1</f>
        <v>0.41079588216930052</v>
      </c>
      <c r="AI2312" s="6">
        <f t="shared" si="664"/>
        <v>0</v>
      </c>
      <c r="AL2312" s="6">
        <f t="shared" si="665"/>
        <v>0</v>
      </c>
      <c r="AM2312" s="6">
        <f t="shared" si="666"/>
        <v>29999.787948409059</v>
      </c>
      <c r="AN2312" s="6">
        <f t="shared" si="667"/>
        <v>29401.054540939716</v>
      </c>
      <c r="AO2312" s="5">
        <f t="shared" si="668"/>
        <v>0</v>
      </c>
      <c r="AP2312" s="6">
        <f>+AN2312+SUM($D$16:$E$18)-SUM($AL$27:AL2312)</f>
        <v>31746.251383044997</v>
      </c>
      <c r="AQ2312" s="10">
        <f t="shared" si="676"/>
        <v>3.054237074189281E-4</v>
      </c>
      <c r="AR2312" s="10">
        <f>+AN2312/SUM(AL$27:AL2312)-1</f>
        <v>0.22225296744074052</v>
      </c>
    </row>
    <row r="2313" spans="1:44" x14ac:dyDescent="0.25">
      <c r="A2313" s="1">
        <v>43623</v>
      </c>
      <c r="B2313">
        <v>8.33</v>
      </c>
      <c r="G2313">
        <f t="shared" si="669"/>
        <v>7578.1646413321023</v>
      </c>
      <c r="H2313">
        <f t="shared" si="670"/>
        <v>7489.0319516769277</v>
      </c>
      <c r="I2313" s="5">
        <f t="shared" si="659"/>
        <v>0</v>
      </c>
      <c r="J2313" s="6">
        <f>+H2313+SUM($D$16:$E$16)-SUM($F$27:F2313)</f>
        <v>8192.5550043085168</v>
      </c>
      <c r="K2313" s="10">
        <f t="shared" si="671"/>
        <v>-4.3876372313988998E-4</v>
      </c>
      <c r="L2313" s="10">
        <f>+H2313/SUM(F$27:F2313)-1</f>
        <v>3.7768429982709018E-2</v>
      </c>
      <c r="M2313">
        <v>7.6029999999999998</v>
      </c>
      <c r="R2313">
        <f t="shared" si="672"/>
        <v>6974.1994583446594</v>
      </c>
      <c r="S2313">
        <f t="shared" si="673"/>
        <v>6698.6360929451857</v>
      </c>
      <c r="T2313" s="5">
        <f t="shared" si="660"/>
        <v>0</v>
      </c>
      <c r="U2313" s="6">
        <f>+S2313+SUM($D$17:$E$17)-SUM($Q$27:Q2313)</f>
        <v>7285.025303471506</v>
      </c>
      <c r="V2313" s="10">
        <f t="shared" si="661"/>
        <v>8.5380889453692266E-3</v>
      </c>
      <c r="W2313" s="10">
        <f>+S2313/SUM(Q$27:Q2313)-1</f>
        <v>0.113912477453743</v>
      </c>
      <c r="X2313">
        <v>5.5810000000000004</v>
      </c>
      <c r="AC2313">
        <f t="shared" si="674"/>
        <v>15594.616811975227</v>
      </c>
      <c r="AD2313">
        <f t="shared" si="675"/>
        <v>15356.764010538989</v>
      </c>
      <c r="AE2313" s="5">
        <f t="shared" si="662"/>
        <v>0</v>
      </c>
      <c r="AF2313" s="6">
        <f>+AD2313+SUM($D$18:$E$18)-SUM($AB$27:AB2313)</f>
        <v>16412.04858948636</v>
      </c>
      <c r="AG2313" s="10">
        <f t="shared" si="663"/>
        <v>5.2245594862729838E-3</v>
      </c>
      <c r="AH2313" s="10">
        <f>+AD2313/SUM(AB$27:AB2313)-1</f>
        <v>0.41867600331294907</v>
      </c>
      <c r="AI2313" s="6">
        <f t="shared" si="664"/>
        <v>0</v>
      </c>
      <c r="AL2313" s="6">
        <f t="shared" si="665"/>
        <v>0</v>
      </c>
      <c r="AM2313" s="6">
        <f t="shared" si="666"/>
        <v>30146.98091165199</v>
      </c>
      <c r="AN2313" s="6">
        <f t="shared" si="667"/>
        <v>29544.432055161102</v>
      </c>
      <c r="AO2313" s="5">
        <f t="shared" si="668"/>
        <v>0</v>
      </c>
      <c r="AP2313" s="6">
        <f>+AN2313+SUM($D$16:$E$18)-SUM($AL$27:AL2313)</f>
        <v>31889.628897266382</v>
      </c>
      <c r="AQ2313" s="10">
        <f t="shared" si="676"/>
        <v>4.5163604512361566E-3</v>
      </c>
      <c r="AR2313" s="10">
        <f>+AN2313/SUM(AL$27:AL2313)-1</f>
        <v>0.2282134200489061</v>
      </c>
    </row>
    <row r="2314" spans="1:44" x14ac:dyDescent="0.25">
      <c r="A2314" s="1">
        <v>43627</v>
      </c>
      <c r="B2314">
        <v>8.5109999999999992</v>
      </c>
      <c r="C2314">
        <f>+$C$16</f>
        <v>60</v>
      </c>
      <c r="D2314" s="7">
        <f>+$H$16</f>
        <v>1.0004210526315789</v>
      </c>
      <c r="E2314" s="7">
        <f>+$J$16</f>
        <v>0.46199999999999997</v>
      </c>
      <c r="F2314" s="6">
        <f>+C2314-D2314-E2314</f>
        <v>58.537578947368416</v>
      </c>
      <c r="G2314">
        <f t="shared" si="669"/>
        <v>7801.3658217297834</v>
      </c>
      <c r="H2314">
        <f t="shared" si="670"/>
        <v>7710.2963953606131</v>
      </c>
      <c r="I2314" s="5">
        <f t="shared" si="659"/>
        <v>87960</v>
      </c>
      <c r="J2314" s="6">
        <f>+H2314+SUM($D$16:$E$16)-SUM($F$27:F2314)</f>
        <v>8355.281869044833</v>
      </c>
      <c r="K2314" s="10">
        <f t="shared" si="671"/>
        <v>1.986277353655086E-2</v>
      </c>
      <c r="L2314" s="10">
        <f>+H2314/SUM(F$27:F2314)-1</f>
        <v>5.9832439848786168E-2</v>
      </c>
      <c r="M2314">
        <v>7.6740000000000004</v>
      </c>
      <c r="N2314">
        <f>+$C$17</f>
        <v>50</v>
      </c>
      <c r="O2314" s="7">
        <f>+$H$17</f>
        <v>0.83368421052631569</v>
      </c>
      <c r="P2314" s="7">
        <f>+$J$17</f>
        <v>0.38500000000000001</v>
      </c>
      <c r="Q2314" s="6">
        <f>+N2314-O2314-P2314</f>
        <v>48.781315789473688</v>
      </c>
      <c r="R2314">
        <f t="shared" si="672"/>
        <v>7089.3274553908877</v>
      </c>
      <c r="S2314">
        <f t="shared" si="673"/>
        <v>6809.9720796013053</v>
      </c>
      <c r="T2314" s="5">
        <f t="shared" si="660"/>
        <v>73300</v>
      </c>
      <c r="U2314" s="6">
        <f>+S2314+SUM($D$17:$E$17)-SUM($Q$27:Q2314)</f>
        <v>7347.5799743381531</v>
      </c>
      <c r="V2314" s="10">
        <f t="shared" si="661"/>
        <v>8.5867472329625993E-3</v>
      </c>
      <c r="W2314" s="10">
        <f>+S2314/SUM(Q$27:Q2314)-1</f>
        <v>0.12331435534978508</v>
      </c>
      <c r="X2314">
        <v>5.5860000000000003</v>
      </c>
      <c r="Y2314">
        <f>+$C$18</f>
        <v>90</v>
      </c>
      <c r="Z2314" s="7">
        <f>+$H$18</f>
        <v>1.5006315789473685</v>
      </c>
      <c r="AA2314" s="7">
        <f>+$J$18</f>
        <v>0.69300000000000006</v>
      </c>
      <c r="AB2314" s="6">
        <f>+Y2314-Z2314-AA2314</f>
        <v>87.806368421052639</v>
      </c>
      <c r="AC2314">
        <f t="shared" si="674"/>
        <v>15696.39434758135</v>
      </c>
      <c r="AD2314">
        <f t="shared" si="675"/>
        <v>15458.328454583174</v>
      </c>
      <c r="AE2314" s="5">
        <f t="shared" si="662"/>
        <v>131940</v>
      </c>
      <c r="AF2314" s="6">
        <f>+AD2314+SUM($D$18:$E$18)-SUM($AB$27:AB2314)</f>
        <v>16425.806665109492</v>
      </c>
      <c r="AG2314" s="10">
        <f t="shared" si="663"/>
        <v>8.3829118273182068E-4</v>
      </c>
      <c r="AH2314" s="10">
        <f>+AD2314/SUM(AB$27:AB2314)-1</f>
        <v>0.41656793478244603</v>
      </c>
      <c r="AI2314" s="6">
        <f t="shared" si="664"/>
        <v>200</v>
      </c>
      <c r="AL2314" s="6">
        <f t="shared" si="665"/>
        <v>195.12526315789475</v>
      </c>
      <c r="AM2314" s="6">
        <f t="shared" si="666"/>
        <v>30587.087624702021</v>
      </c>
      <c r="AN2314" s="6">
        <f t="shared" si="667"/>
        <v>29978.596929545092</v>
      </c>
      <c r="AO2314" s="5">
        <f t="shared" si="668"/>
        <v>293200</v>
      </c>
      <c r="AP2314" s="6">
        <f>+AN2314+SUM($D$16:$E$18)-SUM($AL$27:AL2314)</f>
        <v>32128.668508492479</v>
      </c>
      <c r="AQ2314" s="10">
        <f t="shared" si="676"/>
        <v>7.495841735762232E-3</v>
      </c>
      <c r="AR2314" s="10">
        <f>+AN2314/SUM(AL$27:AL2314)-1</f>
        <v>0.23623445022291811</v>
      </c>
    </row>
    <row r="2315" spans="1:44" x14ac:dyDescent="0.25">
      <c r="A2315" s="1">
        <v>43628</v>
      </c>
      <c r="B2315">
        <v>8.4510000000000005</v>
      </c>
      <c r="G2315">
        <f t="shared" si="669"/>
        <v>7746.3685300714851</v>
      </c>
      <c r="H2315">
        <f t="shared" si="670"/>
        <v>7655.9411158727007</v>
      </c>
      <c r="I2315" s="5">
        <f t="shared" si="659"/>
        <v>0</v>
      </c>
      <c r="J2315" s="6">
        <f>+H2315+SUM($D$16:$E$16)-SUM($F$27:F2315)</f>
        <v>8300.9265895569224</v>
      </c>
      <c r="K2315" s="10">
        <f t="shared" si="671"/>
        <v>-6.5054991967762321E-3</v>
      </c>
      <c r="L2315" s="10">
        <f>+H2315/SUM(F$27:F2315)-1</f>
        <v>5.2360938686651926E-2</v>
      </c>
      <c r="M2315">
        <v>7.6769999999999996</v>
      </c>
      <c r="R2315">
        <f t="shared" si="672"/>
        <v>7092.0988891107427</v>
      </c>
      <c r="S2315">
        <f t="shared" si="673"/>
        <v>6812.6343048083418</v>
      </c>
      <c r="T2315" s="5">
        <f t="shared" si="660"/>
        <v>0</v>
      </c>
      <c r="U2315" s="6">
        <f>+S2315+SUM($D$17:$E$17)-SUM($Q$27:Q2315)</f>
        <v>7350.2421995451887</v>
      </c>
      <c r="V2315" s="10">
        <f t="shared" si="661"/>
        <v>3.6232680914438653E-4</v>
      </c>
      <c r="W2315" s="10">
        <f>+S2315/SUM(Q$27:Q2315)-1</f>
        <v>0.12375349309620787</v>
      </c>
      <c r="X2315">
        <v>5.5949999999999998</v>
      </c>
      <c r="AC2315">
        <f t="shared" si="674"/>
        <v>15721.683919569934</v>
      </c>
      <c r="AD2315">
        <f t="shared" si="675"/>
        <v>15483.234461760268</v>
      </c>
      <c r="AE2315" s="5">
        <f t="shared" si="662"/>
        <v>0</v>
      </c>
      <c r="AF2315" s="6">
        <f>+AD2315+SUM($D$18:$E$18)-SUM($AB$27:AB2315)</f>
        <v>16450.712672286587</v>
      </c>
      <c r="AG2315" s="10">
        <f t="shared" si="663"/>
        <v>1.5162730016784476E-3</v>
      </c>
      <c r="AH2315" s="10">
        <f>+AD2315/SUM(AB$27:AB2315)-1</f>
        <v>0.41885026765266486</v>
      </c>
      <c r="AI2315" s="6">
        <f t="shared" si="664"/>
        <v>0</v>
      </c>
      <c r="AL2315" s="6">
        <f t="shared" si="665"/>
        <v>0</v>
      </c>
      <c r="AM2315" s="6">
        <f t="shared" si="666"/>
        <v>30560.151338752163</v>
      </c>
      <c r="AN2315" s="6">
        <f t="shared" si="667"/>
        <v>29951.80988244131</v>
      </c>
      <c r="AO2315" s="5">
        <f t="shared" si="668"/>
        <v>0</v>
      </c>
      <c r="AP2315" s="6">
        <f>+AN2315+SUM($D$16:$E$18)-SUM($AL$27:AL2315)</f>
        <v>32101.881461388697</v>
      </c>
      <c r="AQ2315" s="10">
        <f t="shared" si="676"/>
        <v>-8.337428330309482E-4</v>
      </c>
      <c r="AR2315" s="10">
        <f>+AN2315/SUM(AL$27:AL2315)-1</f>
        <v>0.23512982646326486</v>
      </c>
    </row>
    <row r="2316" spans="1:44" x14ac:dyDescent="0.25">
      <c r="A2316" s="1">
        <v>43629</v>
      </c>
      <c r="B2316">
        <v>8.4540000000000006</v>
      </c>
      <c r="G2316">
        <f t="shared" si="669"/>
        <v>7749.1183946544006</v>
      </c>
      <c r="H2316">
        <f t="shared" si="670"/>
        <v>7658.6588798470975</v>
      </c>
      <c r="I2316" s="5">
        <f t="shared" si="659"/>
        <v>0</v>
      </c>
      <c r="J2316" s="6">
        <f>+H2316+SUM($D$16:$E$16)-SUM($F$27:F2316)</f>
        <v>8303.6443535313192</v>
      </c>
      <c r="K2316" s="10">
        <f t="shared" si="671"/>
        <v>3.2740489210159041E-4</v>
      </c>
      <c r="L2316" s="10">
        <f>+H2316/SUM(F$27:F2316)-1</f>
        <v>5.2734513744758793E-2</v>
      </c>
      <c r="M2316">
        <v>7.6840000000000002</v>
      </c>
      <c r="R2316">
        <f t="shared" si="672"/>
        <v>7098.565567790406</v>
      </c>
      <c r="S2316">
        <f t="shared" si="673"/>
        <v>6818.8461636247621</v>
      </c>
      <c r="T2316" s="5">
        <f t="shared" si="660"/>
        <v>0</v>
      </c>
      <c r="U2316" s="6">
        <f>+S2316+SUM($D$17:$E$17)-SUM($Q$27:Q2316)</f>
        <v>7356.4540583616099</v>
      </c>
      <c r="V2316" s="10">
        <f t="shared" si="661"/>
        <v>8.4512301061390183E-4</v>
      </c>
      <c r="W2316" s="10">
        <f>+S2316/SUM(Q$27:Q2316)-1</f>
        <v>0.12477814783786134</v>
      </c>
      <c r="X2316">
        <v>5.6159999999999997</v>
      </c>
      <c r="AC2316">
        <f t="shared" si="674"/>
        <v>15780.692920876631</v>
      </c>
      <c r="AD2316">
        <f t="shared" si="675"/>
        <v>15541.348478506821</v>
      </c>
      <c r="AE2316" s="5">
        <f t="shared" si="662"/>
        <v>0</v>
      </c>
      <c r="AF2316" s="6">
        <f>+AD2316+SUM($D$18:$E$18)-SUM($AB$27:AB2316)</f>
        <v>16508.826689033143</v>
      </c>
      <c r="AG2316" s="10">
        <f t="shared" si="663"/>
        <v>3.5326139301221637E-3</v>
      </c>
      <c r="AH2316" s="10">
        <f>+AD2316/SUM(AB$27:AB2316)-1</f>
        <v>0.42417571101650875</v>
      </c>
      <c r="AI2316" s="6">
        <f t="shared" si="664"/>
        <v>0</v>
      </c>
      <c r="AL2316" s="6">
        <f t="shared" si="665"/>
        <v>0</v>
      </c>
      <c r="AM2316" s="6">
        <f t="shared" si="666"/>
        <v>30628.376883321438</v>
      </c>
      <c r="AN2316" s="6">
        <f t="shared" si="667"/>
        <v>30018.853521978679</v>
      </c>
      <c r="AO2316" s="5">
        <f t="shared" si="668"/>
        <v>0</v>
      </c>
      <c r="AP2316" s="6">
        <f>+AN2316+SUM($D$16:$E$18)-SUM($AL$27:AL2316)</f>
        <v>32168.925100926066</v>
      </c>
      <c r="AQ2316" s="10">
        <f t="shared" si="676"/>
        <v>2.0884644913417016E-3</v>
      </c>
      <c r="AR2316" s="10">
        <f>+AN2316/SUM(AL$27:AL2316)-1</f>
        <v>0.23789452079032802</v>
      </c>
    </row>
    <row r="2317" spans="1:44" x14ac:dyDescent="0.25">
      <c r="A2317" s="1">
        <v>43630</v>
      </c>
      <c r="B2317">
        <v>8.4329999999999998</v>
      </c>
      <c r="G2317">
        <f t="shared" si="669"/>
        <v>7729.8693425739948</v>
      </c>
      <c r="H2317">
        <f t="shared" si="670"/>
        <v>7639.6345320263272</v>
      </c>
      <c r="I2317" s="5">
        <f t="shared" si="659"/>
        <v>0</v>
      </c>
      <c r="J2317" s="6">
        <f>+H2317+SUM($D$16:$E$16)-SUM($F$27:F2317)</f>
        <v>8284.6200057105489</v>
      </c>
      <c r="K2317" s="10">
        <f t="shared" si="671"/>
        <v>-2.2910841325567421E-3</v>
      </c>
      <c r="L2317" s="10">
        <f>+H2317/SUM(F$27:F2317)-1</f>
        <v>5.0119488338011609E-2</v>
      </c>
      <c r="M2317">
        <v>7.6539999999999999</v>
      </c>
      <c r="R2317">
        <f t="shared" si="672"/>
        <v>7070.8512305918493</v>
      </c>
      <c r="S2317">
        <f t="shared" si="673"/>
        <v>6792.2239115543898</v>
      </c>
      <c r="T2317" s="5">
        <f t="shared" si="660"/>
        <v>0</v>
      </c>
      <c r="U2317" s="6">
        <f>+S2317+SUM($D$17:$E$17)-SUM($Q$27:Q2317)</f>
        <v>7329.8318062912358</v>
      </c>
      <c r="V2317" s="10">
        <f t="shared" si="661"/>
        <v>-3.6188973463532337E-3</v>
      </c>
      <c r="W2317" s="10">
        <f>+S2317/SUM(Q$27:Q2317)-1</f>
        <v>0.12038677037363232</v>
      </c>
      <c r="X2317">
        <v>5.6159999999999997</v>
      </c>
      <c r="AC2317">
        <f t="shared" si="674"/>
        <v>15780.692920876631</v>
      </c>
      <c r="AD2317">
        <f t="shared" si="675"/>
        <v>15541.348478506821</v>
      </c>
      <c r="AE2317" s="5">
        <f t="shared" si="662"/>
        <v>0</v>
      </c>
      <c r="AF2317" s="6">
        <f>+AD2317+SUM($D$18:$E$18)-SUM($AB$27:AB2317)</f>
        <v>16508.826689033143</v>
      </c>
      <c r="AG2317" s="10">
        <f t="shared" si="663"/>
        <v>0</v>
      </c>
      <c r="AH2317" s="10">
        <f>+AD2317/SUM(AB$27:AB2317)-1</f>
        <v>0.42417571101650875</v>
      </c>
      <c r="AI2317" s="6">
        <f t="shared" si="664"/>
        <v>0</v>
      </c>
      <c r="AL2317" s="6">
        <f t="shared" si="665"/>
        <v>0</v>
      </c>
      <c r="AM2317" s="6">
        <f t="shared" si="666"/>
        <v>30581.413494042474</v>
      </c>
      <c r="AN2317" s="6">
        <f t="shared" si="667"/>
        <v>29973.206922087538</v>
      </c>
      <c r="AO2317" s="5">
        <f t="shared" si="668"/>
        <v>0</v>
      </c>
      <c r="AP2317" s="6">
        <f>+AN2317+SUM($D$16:$E$18)-SUM($AL$27:AL2317)</f>
        <v>32123.278501034929</v>
      </c>
      <c r="AQ2317" s="10">
        <f t="shared" si="676"/>
        <v>-1.4189656554556285E-3</v>
      </c>
      <c r="AR2317" s="10">
        <f>+AN2317/SUM(AL$27:AL2317)-1</f>
        <v>0.23601218121807954</v>
      </c>
    </row>
    <row r="2318" spans="1:44" x14ac:dyDescent="0.25">
      <c r="A2318" s="1">
        <v>43633</v>
      </c>
      <c r="B2318">
        <v>8.4109999999999996</v>
      </c>
      <c r="G2318">
        <f t="shared" si="669"/>
        <v>7709.7036689659517</v>
      </c>
      <c r="H2318">
        <f t="shared" si="670"/>
        <v>7619.7042628807585</v>
      </c>
      <c r="I2318" s="5">
        <f t="shared" si="659"/>
        <v>0</v>
      </c>
      <c r="J2318" s="6">
        <f>+H2318+SUM($D$16:$E$16)-SUM($F$27:F2318)</f>
        <v>8264.6897365649784</v>
      </c>
      <c r="K2318" s="10">
        <f t="shared" si="671"/>
        <v>-2.4056950266677646E-3</v>
      </c>
      <c r="L2318" s="10">
        <f>+H2318/SUM(F$27:F2318)-1</f>
        <v>4.7379937911895542E-2</v>
      </c>
      <c r="M2318">
        <v>7.6520000000000001</v>
      </c>
      <c r="R2318">
        <f t="shared" si="672"/>
        <v>7069.0036081119451</v>
      </c>
      <c r="S2318">
        <f t="shared" si="673"/>
        <v>6790.4490947496979</v>
      </c>
      <c r="T2318" s="5">
        <f t="shared" si="660"/>
        <v>0</v>
      </c>
      <c r="U2318" s="6">
        <f>+S2318+SUM($D$17:$E$17)-SUM($Q$27:Q2318)</f>
        <v>7328.0569894865448</v>
      </c>
      <c r="V2318" s="10">
        <f t="shared" si="661"/>
        <v>-2.4213608873913106E-4</v>
      </c>
      <c r="W2318" s="10">
        <f>+S2318/SUM(Q$27:Q2318)-1</f>
        <v>0.12009401187601698</v>
      </c>
      <c r="X2318">
        <v>5.6239999999999997</v>
      </c>
      <c r="AC2318">
        <f t="shared" si="674"/>
        <v>15803.172540422038</v>
      </c>
      <c r="AD2318">
        <f t="shared" si="675"/>
        <v>15563.487151553127</v>
      </c>
      <c r="AE2318" s="5">
        <f t="shared" si="662"/>
        <v>0</v>
      </c>
      <c r="AF2318" s="6">
        <f>+AD2318+SUM($D$18:$E$18)-SUM($AB$27:AB2318)</f>
        <v>16530.965362079449</v>
      </c>
      <c r="AG2318" s="10">
        <f t="shared" si="663"/>
        <v>1.3410203803891907E-3</v>
      </c>
      <c r="AH2318" s="10">
        <f>+AD2318/SUM(AB$27:AB2318)-1</f>
        <v>0.42620445134559204</v>
      </c>
      <c r="AI2318" s="6">
        <f t="shared" si="664"/>
        <v>0</v>
      </c>
      <c r="AL2318" s="6">
        <f t="shared" si="665"/>
        <v>0</v>
      </c>
      <c r="AM2318" s="6">
        <f t="shared" si="666"/>
        <v>30581.879817499936</v>
      </c>
      <c r="AN2318" s="6">
        <f t="shared" si="667"/>
        <v>29973.640509183584</v>
      </c>
      <c r="AO2318" s="5">
        <f t="shared" si="668"/>
        <v>0</v>
      </c>
      <c r="AP2318" s="6">
        <f>+AN2318+SUM($D$16:$E$18)-SUM($AL$27:AL2318)</f>
        <v>32123.712088130971</v>
      </c>
      <c r="AQ2318" s="10">
        <f t="shared" si="676"/>
        <v>1.3497597887823787E-5</v>
      </c>
      <c r="AR2318" s="10">
        <f>+AN2318/SUM(AL$27:AL2318)-1</f>
        <v>0.23603006115110525</v>
      </c>
    </row>
    <row r="2319" spans="1:44" x14ac:dyDescent="0.25">
      <c r="A2319" s="1">
        <v>43634</v>
      </c>
      <c r="B2319">
        <v>8.5220000000000002</v>
      </c>
      <c r="G2319">
        <f t="shared" si="669"/>
        <v>7811.4486585338063</v>
      </c>
      <c r="H2319">
        <f t="shared" si="670"/>
        <v>7720.2615299334002</v>
      </c>
      <c r="I2319" s="5">
        <f t="shared" si="659"/>
        <v>0</v>
      </c>
      <c r="J2319" s="6">
        <f>+H2319+SUM($D$16:$E$16)-SUM($F$27:F2319)</f>
        <v>8365.2470036176201</v>
      </c>
      <c r="K2319" s="10">
        <f t="shared" si="671"/>
        <v>1.216709522775572E-2</v>
      </c>
      <c r="L2319" s="10">
        <f>+H2319/SUM(F$27:F2319)-1</f>
        <v>6.1202215061844534E-2</v>
      </c>
      <c r="M2319">
        <v>7.7569999999999997</v>
      </c>
      <c r="R2319">
        <f t="shared" si="672"/>
        <v>7166.0037883068953</v>
      </c>
      <c r="S2319">
        <f t="shared" si="673"/>
        <v>6883.6269769960018</v>
      </c>
      <c r="T2319" s="5">
        <f t="shared" si="660"/>
        <v>0</v>
      </c>
      <c r="U2319" s="6">
        <f>+S2319+SUM($D$17:$E$17)-SUM($Q$27:Q2319)</f>
        <v>7421.2348717328487</v>
      </c>
      <c r="V2319" s="10">
        <f t="shared" si="661"/>
        <v>1.2715223473287018E-2</v>
      </c>
      <c r="W2319" s="10">
        <f>+S2319/SUM(Q$27:Q2319)-1</f>
        <v>0.13546383300081866</v>
      </c>
      <c r="X2319">
        <v>5.673</v>
      </c>
      <c r="AC2319">
        <f t="shared" si="674"/>
        <v>15940.860210137664</v>
      </c>
      <c r="AD2319">
        <f t="shared" si="675"/>
        <v>15699.086523961751</v>
      </c>
      <c r="AE2319" s="5">
        <f t="shared" si="662"/>
        <v>0</v>
      </c>
      <c r="AF2319" s="6">
        <f>+AD2319+SUM($D$18:$E$18)-SUM($AB$27:AB2319)</f>
        <v>16666.564734488071</v>
      </c>
      <c r="AG2319" s="10">
        <f t="shared" si="663"/>
        <v>8.2027497752596989E-3</v>
      </c>
      <c r="AH2319" s="10">
        <f>+AD2319/SUM(AB$27:AB2319)-1</f>
        <v>0.43863048586122733</v>
      </c>
      <c r="AI2319" s="6">
        <f t="shared" si="664"/>
        <v>0</v>
      </c>
      <c r="AL2319" s="6">
        <f t="shared" si="665"/>
        <v>0</v>
      </c>
      <c r="AM2319" s="6">
        <f t="shared" si="666"/>
        <v>30918.312656978364</v>
      </c>
      <c r="AN2319" s="6">
        <f t="shared" si="667"/>
        <v>30302.975030891153</v>
      </c>
      <c r="AO2319" s="5">
        <f t="shared" si="668"/>
        <v>0</v>
      </c>
      <c r="AP2319" s="6">
        <f>+AN2319+SUM($D$16:$E$18)-SUM($AL$27:AL2319)</f>
        <v>32453.04660983854</v>
      </c>
      <c r="AQ2319" s="10">
        <f t="shared" si="676"/>
        <v>1.0252069275308084E-2</v>
      </c>
      <c r="AR2319" s="10">
        <f>+AN2319/SUM(AL$27:AL2319)-1</f>
        <v>0.24961090625667914</v>
      </c>
    </row>
    <row r="2320" spans="1:44" x14ac:dyDescent="0.25">
      <c r="A2320" s="1">
        <v>43635</v>
      </c>
      <c r="B2320">
        <v>8.6159999999999997</v>
      </c>
      <c r="G2320">
        <f t="shared" si="669"/>
        <v>7897.611082131808</v>
      </c>
      <c r="H2320">
        <f t="shared" si="670"/>
        <v>7805.4181344644649</v>
      </c>
      <c r="I2320" s="5">
        <f t="shared" si="659"/>
        <v>0</v>
      </c>
      <c r="J2320" s="6">
        <f>+H2320+SUM($D$16:$E$16)-SUM($F$27:F2320)</f>
        <v>8450.4036081486847</v>
      </c>
      <c r="K2320" s="10">
        <f t="shared" si="671"/>
        <v>1.0179807541156549E-2</v>
      </c>
      <c r="L2320" s="10">
        <f>+H2320/SUM(F$27:F2320)-1</f>
        <v>7.2907566882521868E-2</v>
      </c>
      <c r="M2320">
        <v>7.7560000000000002</v>
      </c>
      <c r="R2320">
        <f t="shared" si="672"/>
        <v>7165.0799770669437</v>
      </c>
      <c r="S2320">
        <f t="shared" si="673"/>
        <v>6882.7395685936563</v>
      </c>
      <c r="T2320" s="5">
        <f t="shared" si="660"/>
        <v>0</v>
      </c>
      <c r="U2320" s="6">
        <f>+S2320+SUM($D$17:$E$17)-SUM($Q$27:Q2320)</f>
        <v>7420.3474633305041</v>
      </c>
      <c r="V2320" s="10">
        <f t="shared" si="661"/>
        <v>-1.1957691916264501E-4</v>
      </c>
      <c r="W2320" s="10">
        <f>+S2320/SUM(Q$27:Q2320)-1</f>
        <v>0.13531745375201099</v>
      </c>
      <c r="X2320">
        <v>5.6989999999999998</v>
      </c>
      <c r="AC2320">
        <f t="shared" si="674"/>
        <v>16013.918973660238</v>
      </c>
      <c r="AD2320">
        <f t="shared" si="675"/>
        <v>15771.037211362243</v>
      </c>
      <c r="AE2320" s="5">
        <f t="shared" si="662"/>
        <v>0</v>
      </c>
      <c r="AF2320" s="6">
        <f>+AD2320+SUM($D$18:$E$18)-SUM($AB$27:AB2320)</f>
        <v>16738.515421888565</v>
      </c>
      <c r="AG2320" s="10">
        <f t="shared" si="663"/>
        <v>4.317067646916195E-3</v>
      </c>
      <c r="AH2320" s="10">
        <f>+AD2320/SUM(AB$27:AB2320)-1</f>
        <v>0.44522389193074807</v>
      </c>
      <c r="AI2320" s="6">
        <f t="shared" si="664"/>
        <v>0</v>
      </c>
      <c r="AL2320" s="6">
        <f t="shared" si="665"/>
        <v>0</v>
      </c>
      <c r="AM2320" s="6">
        <f t="shared" si="666"/>
        <v>31076.610032858989</v>
      </c>
      <c r="AN2320" s="6">
        <f t="shared" si="667"/>
        <v>30459.194914420365</v>
      </c>
      <c r="AO2320" s="5">
        <f t="shared" si="668"/>
        <v>0</v>
      </c>
      <c r="AP2320" s="6">
        <f>+AN2320+SUM($D$16:$E$18)-SUM($AL$27:AL2320)</f>
        <v>32609.266493367755</v>
      </c>
      <c r="AQ2320" s="10">
        <f t="shared" si="676"/>
        <v>4.8137201233320326E-3</v>
      </c>
      <c r="AR2320" s="10">
        <f>+AN2320/SUM(AL$27:AL2320)-1</f>
        <v>0.25605298232456497</v>
      </c>
    </row>
    <row r="2321" spans="1:44" x14ac:dyDescent="0.25">
      <c r="A2321" s="1">
        <v>43636</v>
      </c>
      <c r="B2321">
        <v>8.6859999999999999</v>
      </c>
      <c r="G2321">
        <f t="shared" si="669"/>
        <v>7961.7745890664901</v>
      </c>
      <c r="H2321">
        <f t="shared" si="670"/>
        <v>7868.8326272003642</v>
      </c>
      <c r="I2321" s="5">
        <f t="shared" si="659"/>
        <v>0</v>
      </c>
      <c r="J2321" s="6">
        <f>+H2321+SUM($D$16:$E$16)-SUM($F$27:F2321)</f>
        <v>8513.8181008845859</v>
      </c>
      <c r="K2321" s="10">
        <f t="shared" si="671"/>
        <v>7.5043152583564865E-3</v>
      </c>
      <c r="L2321" s="10">
        <f>+H2321/SUM(F$27:F2321)-1</f>
        <v>8.1624318238345595E-2</v>
      </c>
      <c r="M2321">
        <v>7.7750000000000004</v>
      </c>
      <c r="R2321">
        <f t="shared" si="672"/>
        <v>7182.6323906260295</v>
      </c>
      <c r="S2321">
        <f t="shared" si="673"/>
        <v>6899.6003282382253</v>
      </c>
      <c r="T2321" s="5">
        <f t="shared" si="660"/>
        <v>0</v>
      </c>
      <c r="U2321" s="6">
        <f>+S2321+SUM($D$17:$E$17)-SUM($Q$27:Q2321)</f>
        <v>7437.2082229750731</v>
      </c>
      <c r="V2321" s="10">
        <f t="shared" si="661"/>
        <v>2.2722331707363264E-3</v>
      </c>
      <c r="W2321" s="10">
        <f>+S2321/SUM(Q$27:Q2321)-1</f>
        <v>0.13809865947935607</v>
      </c>
      <c r="X2321">
        <v>5.7190000000000003</v>
      </c>
      <c r="AC2321">
        <f t="shared" si="674"/>
        <v>16070.118022523759</v>
      </c>
      <c r="AD2321">
        <f t="shared" si="675"/>
        <v>15826.383893978007</v>
      </c>
      <c r="AE2321" s="5">
        <f t="shared" si="662"/>
        <v>0</v>
      </c>
      <c r="AF2321" s="6">
        <f>+AD2321+SUM($D$18:$E$18)-SUM($AB$27:AB2321)</f>
        <v>16793.862104504326</v>
      </c>
      <c r="AG2321" s="10">
        <f t="shared" si="663"/>
        <v>3.3065466811581512E-3</v>
      </c>
      <c r="AH2321" s="10">
        <f>+AD2321/SUM(AB$27:AB2321)-1</f>
        <v>0.45029574275345641</v>
      </c>
      <c r="AI2321" s="6">
        <f t="shared" si="664"/>
        <v>0</v>
      </c>
      <c r="AL2321" s="6">
        <f t="shared" si="665"/>
        <v>0</v>
      </c>
      <c r="AM2321" s="6">
        <f t="shared" si="666"/>
        <v>31214.52500221628</v>
      </c>
      <c r="AN2321" s="6">
        <f t="shared" si="667"/>
        <v>30594.816849416595</v>
      </c>
      <c r="AO2321" s="5">
        <f t="shared" si="668"/>
        <v>0</v>
      </c>
      <c r="AP2321" s="6">
        <f>+AN2321+SUM($D$16:$E$18)-SUM($AL$27:AL2321)</f>
        <v>32744.888428363982</v>
      </c>
      <c r="AQ2321" s="10">
        <f t="shared" si="676"/>
        <v>4.1589998666118344E-3</v>
      </c>
      <c r="AR2321" s="10">
        <f>+AN2321/SUM(AL$27:AL2321)-1</f>
        <v>0.26164565594575762</v>
      </c>
    </row>
    <row r="2322" spans="1:44" x14ac:dyDescent="0.25">
      <c r="A2322" s="1">
        <v>43637</v>
      </c>
      <c r="B2322">
        <v>8.6489999999999991</v>
      </c>
      <c r="G2322">
        <f t="shared" si="669"/>
        <v>7927.8595925438713</v>
      </c>
      <c r="H2322">
        <f t="shared" si="670"/>
        <v>7835.313538182816</v>
      </c>
      <c r="I2322" s="5">
        <f t="shared" si="659"/>
        <v>0</v>
      </c>
      <c r="J2322" s="6">
        <f>+H2322+SUM($D$16:$E$16)-SUM($F$27:F2322)</f>
        <v>8480.2990118670386</v>
      </c>
      <c r="K2322" s="10">
        <f t="shared" si="671"/>
        <v>-3.9370219824246266E-3</v>
      </c>
      <c r="L2322" s="10">
        <f>+H2322/SUM(F$27:F2322)-1</f>
        <v>7.7016892521695857E-2</v>
      </c>
      <c r="M2322">
        <v>7.7489999999999997</v>
      </c>
      <c r="R2322">
        <f t="shared" si="672"/>
        <v>7158.6132983872794</v>
      </c>
      <c r="S2322">
        <f t="shared" si="673"/>
        <v>6876.527709777235</v>
      </c>
      <c r="T2322" s="5">
        <f t="shared" si="660"/>
        <v>0</v>
      </c>
      <c r="U2322" s="6">
        <f>+S2322+SUM($D$17:$E$17)-SUM($Q$27:Q2322)</f>
        <v>7414.135604514081</v>
      </c>
      <c r="V2322" s="10">
        <f t="shared" si="661"/>
        <v>-3.1023225072166483E-3</v>
      </c>
      <c r="W2322" s="10">
        <f>+S2322/SUM(Q$27:Q2322)-1</f>
        <v>0.13429279901035729</v>
      </c>
      <c r="X2322">
        <v>5.702</v>
      </c>
      <c r="AC2322">
        <f t="shared" si="674"/>
        <v>16022.348830989764</v>
      </c>
      <c r="AD2322">
        <f t="shared" si="675"/>
        <v>15779.339213754605</v>
      </c>
      <c r="AE2322" s="5">
        <f t="shared" si="662"/>
        <v>0</v>
      </c>
      <c r="AF2322" s="6">
        <f>+AD2322+SUM($D$18:$E$18)-SUM($AB$27:AB2322)</f>
        <v>16746.817424280925</v>
      </c>
      <c r="AG2322" s="10">
        <f t="shared" si="663"/>
        <v>-2.8013020430114333E-3</v>
      </c>
      <c r="AH2322" s="10">
        <f>+AD2322/SUM(AB$27:AB2322)-1</f>
        <v>0.44598466955415406</v>
      </c>
      <c r="AI2322" s="6">
        <f t="shared" si="664"/>
        <v>0</v>
      </c>
      <c r="AL2322" s="6">
        <f t="shared" si="665"/>
        <v>0</v>
      </c>
      <c r="AM2322" s="6">
        <f t="shared" si="666"/>
        <v>31108.821721920915</v>
      </c>
      <c r="AN2322" s="6">
        <f t="shared" si="667"/>
        <v>30491.180461714655</v>
      </c>
      <c r="AO2322" s="5">
        <f t="shared" si="668"/>
        <v>0</v>
      </c>
      <c r="AP2322" s="6">
        <f>+AN2322+SUM($D$16:$E$18)-SUM($AL$27:AL2322)</f>
        <v>32641.252040662042</v>
      </c>
      <c r="AQ2322" s="10">
        <f t="shared" si="676"/>
        <v>-3.1649638363759891E-3</v>
      </c>
      <c r="AR2322" s="10">
        <f>+AN2322/SUM(AL$27:AL2322)-1</f>
        <v>0.2573719778588579</v>
      </c>
    </row>
    <row r="2323" spans="1:44" x14ac:dyDescent="0.25">
      <c r="A2323" s="1">
        <v>43640</v>
      </c>
      <c r="B2323">
        <v>8.6199999999999992</v>
      </c>
      <c r="G2323">
        <f t="shared" si="669"/>
        <v>7901.2775682423598</v>
      </c>
      <c r="H2323">
        <f t="shared" si="670"/>
        <v>7809.0418197636582</v>
      </c>
      <c r="I2323" s="5">
        <f t="shared" si="659"/>
        <v>0</v>
      </c>
      <c r="J2323" s="6">
        <f>+H2323+SUM($D$16:$E$16)-SUM($F$27:F2323)</f>
        <v>8454.027293447878</v>
      </c>
      <c r="K2323" s="10">
        <f t="shared" si="671"/>
        <v>-3.0979707652285526E-3</v>
      </c>
      <c r="L2323" s="10">
        <f>+H2323/SUM(F$27:F2323)-1</f>
        <v>7.3405666959997395E-2</v>
      </c>
      <c r="M2323">
        <v>7.72</v>
      </c>
      <c r="R2323">
        <f t="shared" si="672"/>
        <v>7131.8227724286744</v>
      </c>
      <c r="S2323">
        <f t="shared" si="673"/>
        <v>6850.7928661092083</v>
      </c>
      <c r="T2323" s="5">
        <f t="shared" si="660"/>
        <v>0</v>
      </c>
      <c r="U2323" s="6">
        <f>+S2323+SUM($D$17:$E$17)-SUM($Q$27:Q2323)</f>
        <v>7388.4007608460552</v>
      </c>
      <c r="V2323" s="10">
        <f t="shared" si="661"/>
        <v>-3.4710511165128022E-3</v>
      </c>
      <c r="W2323" s="10">
        <f>+S2323/SUM(Q$27:Q2323)-1</f>
        <v>0.13004780079493594</v>
      </c>
      <c r="X2323">
        <v>5.6630000000000003</v>
      </c>
      <c r="AC2323">
        <f t="shared" si="674"/>
        <v>15912.7606857059</v>
      </c>
      <c r="AD2323">
        <f t="shared" si="675"/>
        <v>15671.413182653865</v>
      </c>
      <c r="AE2323" s="5">
        <f t="shared" si="662"/>
        <v>0</v>
      </c>
      <c r="AF2323" s="6">
        <f>+AD2323+SUM($D$18:$E$18)-SUM($AB$27:AB2323)</f>
        <v>16638.891393180187</v>
      </c>
      <c r="AG2323" s="10">
        <f t="shared" si="663"/>
        <v>-6.4445696377066763E-3</v>
      </c>
      <c r="AH2323" s="10">
        <f>+AD2323/SUM(AB$27:AB2323)-1</f>
        <v>0.43609456044987294</v>
      </c>
      <c r="AI2323" s="6">
        <f t="shared" si="664"/>
        <v>0</v>
      </c>
      <c r="AL2323" s="6">
        <f t="shared" si="665"/>
        <v>0</v>
      </c>
      <c r="AM2323" s="6">
        <f t="shared" si="666"/>
        <v>30945.861026376933</v>
      </c>
      <c r="AN2323" s="6">
        <f t="shared" si="667"/>
        <v>30331.247868526731</v>
      </c>
      <c r="AO2323" s="5">
        <f t="shared" si="668"/>
        <v>0</v>
      </c>
      <c r="AP2323" s="6">
        <f>+AN2323+SUM($D$16:$E$18)-SUM($AL$27:AL2323)</f>
        <v>32481.319447474114</v>
      </c>
      <c r="AQ2323" s="10">
        <f t="shared" si="676"/>
        <v>-4.8997076763077629E-3</v>
      </c>
      <c r="AR2323" s="10">
        <f>+AN2323/SUM(AL$27:AL2323)-1</f>
        <v>0.25077679990983448</v>
      </c>
    </row>
    <row r="2324" spans="1:44" x14ac:dyDescent="0.25">
      <c r="A2324" s="1">
        <v>43641</v>
      </c>
      <c r="B2324">
        <v>8.5670000000000002</v>
      </c>
      <c r="G2324">
        <f t="shared" si="669"/>
        <v>7852.6966272775289</v>
      </c>
      <c r="H2324">
        <f t="shared" si="670"/>
        <v>7761.0279895493341</v>
      </c>
      <c r="I2324" s="5">
        <f t="shared" si="659"/>
        <v>0</v>
      </c>
      <c r="J2324" s="6">
        <f>+H2324+SUM($D$16:$E$16)-SUM($F$27:F2324)</f>
        <v>8406.0134632335539</v>
      </c>
      <c r="K2324" s="10">
        <f t="shared" si="671"/>
        <v>-5.6794032651794613E-3</v>
      </c>
      <c r="L2324" s="10">
        <f>+H2324/SUM(F$27:F2324)-1</f>
        <v>6.6805840933445326E-2</v>
      </c>
      <c r="M2324">
        <v>7.7039999999999997</v>
      </c>
      <c r="R2324">
        <f t="shared" si="672"/>
        <v>7117.0417925894444</v>
      </c>
      <c r="S2324">
        <f t="shared" si="673"/>
        <v>6836.5943316716766</v>
      </c>
      <c r="T2324" s="5">
        <f t="shared" si="660"/>
        <v>0</v>
      </c>
      <c r="U2324" s="6">
        <f>+S2324+SUM($D$17:$E$17)-SUM($Q$27:Q2324)</f>
        <v>7374.2022264085235</v>
      </c>
      <c r="V2324" s="10">
        <f t="shared" si="661"/>
        <v>-1.9217331188604581E-3</v>
      </c>
      <c r="W2324" s="10">
        <f>+S2324/SUM(Q$27:Q2324)-1</f>
        <v>0.12770573281401387</v>
      </c>
      <c r="X2324">
        <v>5.69</v>
      </c>
      <c r="AC2324">
        <f t="shared" si="674"/>
        <v>15988.629401671655</v>
      </c>
      <c r="AD2324">
        <f t="shared" si="675"/>
        <v>15746.131204185149</v>
      </c>
      <c r="AE2324" s="5">
        <f t="shared" si="662"/>
        <v>0</v>
      </c>
      <c r="AF2324" s="6">
        <f>+AD2324+SUM($D$18:$E$18)-SUM($AB$27:AB2324)</f>
        <v>16713.609414711471</v>
      </c>
      <c r="AG2324" s="10">
        <f t="shared" si="663"/>
        <v>4.4905648919559837E-3</v>
      </c>
      <c r="AH2324" s="10">
        <f>+AD2324/SUM(AB$27:AB2324)-1</f>
        <v>0.44294155906052923</v>
      </c>
      <c r="AI2324" s="6">
        <f t="shared" si="664"/>
        <v>0</v>
      </c>
      <c r="AL2324" s="6">
        <f t="shared" si="665"/>
        <v>0</v>
      </c>
      <c r="AM2324" s="6">
        <f t="shared" si="666"/>
        <v>30958.367821538628</v>
      </c>
      <c r="AN2324" s="6">
        <f t="shared" si="667"/>
        <v>30343.753525406159</v>
      </c>
      <c r="AO2324" s="5">
        <f t="shared" si="668"/>
        <v>0</v>
      </c>
      <c r="AP2324" s="6">
        <f>+AN2324+SUM($D$16:$E$18)-SUM($AL$27:AL2324)</f>
        <v>32493.825104353546</v>
      </c>
      <c r="AQ2324" s="10">
        <f t="shared" si="676"/>
        <v>3.8501074131724877E-4</v>
      </c>
      <c r="AR2324" s="10">
        <f>+AN2324/SUM(AL$27:AL2324)-1</f>
        <v>0.25129249862293124</v>
      </c>
    </row>
    <row r="2325" spans="1:44" x14ac:dyDescent="0.25">
      <c r="A2325" s="1">
        <v>43642</v>
      </c>
      <c r="B2325">
        <v>8.6080000000000005</v>
      </c>
      <c r="G2325">
        <f t="shared" si="669"/>
        <v>7890.2781099106996</v>
      </c>
      <c r="H2325">
        <f t="shared" si="670"/>
        <v>7798.1707638660755</v>
      </c>
      <c r="I2325" s="5">
        <f t="shared" si="659"/>
        <v>0</v>
      </c>
      <c r="J2325" s="6">
        <f>+H2325+SUM($D$16:$E$16)-SUM($F$27:F2325)</f>
        <v>8443.1562375502981</v>
      </c>
      <c r="K2325" s="10">
        <f t="shared" si="671"/>
        <v>4.4185956255244907E-3</v>
      </c>
      <c r="L2325" s="10">
        <f>+H2325/SUM(F$27:F2325)-1</f>
        <v>7.1911366727570591E-2</v>
      </c>
      <c r="M2325">
        <v>7.6740000000000004</v>
      </c>
      <c r="R2325">
        <f t="shared" si="672"/>
        <v>7089.3274553908886</v>
      </c>
      <c r="S2325">
        <f t="shared" si="673"/>
        <v>6809.9720796013053</v>
      </c>
      <c r="T2325" s="5">
        <f t="shared" si="660"/>
        <v>0</v>
      </c>
      <c r="U2325" s="6">
        <f>+S2325+SUM($D$17:$E$17)-SUM($Q$27:Q2325)</f>
        <v>7347.5799743381531</v>
      </c>
      <c r="V2325" s="10">
        <f t="shared" si="661"/>
        <v>-3.610187414583077E-3</v>
      </c>
      <c r="W2325" s="10">
        <f>+S2325/SUM(Q$27:Q2325)-1</f>
        <v>0.12331435534978508</v>
      </c>
      <c r="X2325">
        <v>5.6360000000000001</v>
      </c>
      <c r="AC2325">
        <f t="shared" si="674"/>
        <v>15836.891969740149</v>
      </c>
      <c r="AD2325">
        <f t="shared" si="675"/>
        <v>15596.695161122583</v>
      </c>
      <c r="AE2325" s="5">
        <f t="shared" si="662"/>
        <v>0</v>
      </c>
      <c r="AF2325" s="6">
        <f>+AD2325+SUM($D$18:$E$18)-SUM($AB$27:AB2325)</f>
        <v>16564.173371648903</v>
      </c>
      <c r="AG2325" s="10">
        <f t="shared" si="663"/>
        <v>-8.9409797342178132E-3</v>
      </c>
      <c r="AH2325" s="10">
        <f>+AD2325/SUM(AB$27:AB2325)-1</f>
        <v>0.42924756183921664</v>
      </c>
      <c r="AI2325" s="6">
        <f t="shared" si="664"/>
        <v>0</v>
      </c>
      <c r="AL2325" s="6">
        <f t="shared" si="665"/>
        <v>0</v>
      </c>
      <c r="AM2325" s="6">
        <f t="shared" si="666"/>
        <v>30816.497535041737</v>
      </c>
      <c r="AN2325" s="6">
        <f t="shared" si="667"/>
        <v>30204.838004589961</v>
      </c>
      <c r="AO2325" s="5">
        <f t="shared" si="668"/>
        <v>0</v>
      </c>
      <c r="AP2325" s="6">
        <f>+AN2325+SUM($D$16:$E$18)-SUM($AL$27:AL2325)</f>
        <v>32354.909583537348</v>
      </c>
      <c r="AQ2325" s="10">
        <f t="shared" si="676"/>
        <v>-4.2751359795306643E-3</v>
      </c>
      <c r="AR2325" s="10">
        <f>+AN2325/SUM(AL$27:AL2325)-1</f>
        <v>0.24556400662888489</v>
      </c>
    </row>
    <row r="2326" spans="1:44" x14ac:dyDescent="0.25">
      <c r="A2326" s="1">
        <v>43643</v>
      </c>
      <c r="B2326">
        <v>8.6709999999999994</v>
      </c>
      <c r="G2326">
        <f t="shared" si="669"/>
        <v>7948.0252661519125</v>
      </c>
      <c r="H2326">
        <f t="shared" si="670"/>
        <v>7855.2438073283838</v>
      </c>
      <c r="I2326" s="5">
        <f t="shared" si="659"/>
        <v>0</v>
      </c>
      <c r="J2326" s="6">
        <f>+H2326+SUM($D$16:$E$16)-SUM($F$27:F2326)</f>
        <v>8500.2292810126055</v>
      </c>
      <c r="K2326" s="10">
        <f t="shared" si="671"/>
        <v>6.759681078561508E-3</v>
      </c>
      <c r="L2326" s="10">
        <f>+H2326/SUM(F$27:F2326)-1</f>
        <v>7.9756442947811701E-2</v>
      </c>
      <c r="M2326">
        <v>7.69</v>
      </c>
      <c r="R2326">
        <f t="shared" si="672"/>
        <v>7104.1084352301195</v>
      </c>
      <c r="S2326">
        <f t="shared" si="673"/>
        <v>6824.1706140388378</v>
      </c>
      <c r="T2326" s="5">
        <f t="shared" si="660"/>
        <v>0</v>
      </c>
      <c r="U2326" s="6">
        <f>+S2326+SUM($D$17:$E$17)-SUM($Q$27:Q2326)</f>
        <v>7361.7785087756847</v>
      </c>
      <c r="V2326" s="10">
        <f t="shared" si="661"/>
        <v>1.9324096487716158E-3</v>
      </c>
      <c r="W2326" s="10">
        <f>+S2326/SUM(Q$27:Q2326)-1</f>
        <v>0.12565642333070737</v>
      </c>
      <c r="X2326">
        <v>5.6639999999999997</v>
      </c>
      <c r="AC2326">
        <f t="shared" si="674"/>
        <v>15915.570638149078</v>
      </c>
      <c r="AD2326">
        <f t="shared" si="675"/>
        <v>15674.180516784654</v>
      </c>
      <c r="AE2326" s="5">
        <f t="shared" si="662"/>
        <v>0</v>
      </c>
      <c r="AF2326" s="6">
        <f>+AD2326+SUM($D$18:$E$18)-SUM($AB$27:AB2326)</f>
        <v>16641.658727310976</v>
      </c>
      <c r="AG2326" s="10">
        <f t="shared" si="663"/>
        <v>4.6778884719171909E-3</v>
      </c>
      <c r="AH2326" s="10">
        <f>+AD2326/SUM(AB$27:AB2326)-1</f>
        <v>0.43634815299100849</v>
      </c>
      <c r="AI2326" s="6">
        <f t="shared" si="664"/>
        <v>0</v>
      </c>
      <c r="AL2326" s="6">
        <f t="shared" si="665"/>
        <v>0</v>
      </c>
      <c r="AM2326" s="6">
        <f t="shared" si="666"/>
        <v>30967.704339531112</v>
      </c>
      <c r="AN2326" s="6">
        <f t="shared" si="667"/>
        <v>30353.594938151877</v>
      </c>
      <c r="AO2326" s="5">
        <f t="shared" si="668"/>
        <v>0</v>
      </c>
      <c r="AP2326" s="6">
        <f>+AN2326+SUM($D$16:$E$18)-SUM($AL$27:AL2326)</f>
        <v>32503.66651709926</v>
      </c>
      <c r="AQ2326" s="10">
        <f t="shared" si="676"/>
        <v>4.5976618533838387E-3</v>
      </c>
      <c r="AR2326" s="10">
        <f>+AN2326/SUM(AL$27:AL2326)-1</f>
        <v>0.25169833127426289</v>
      </c>
    </row>
    <row r="2327" spans="1:44" x14ac:dyDescent="0.25">
      <c r="A2327" s="1">
        <v>43644</v>
      </c>
      <c r="B2327">
        <v>8.6609999999999996</v>
      </c>
      <c r="G2327">
        <f t="shared" si="669"/>
        <v>7938.8590508755296</v>
      </c>
      <c r="H2327">
        <f t="shared" si="670"/>
        <v>7846.1845940803987</v>
      </c>
      <c r="I2327" s="5">
        <f t="shared" si="659"/>
        <v>0</v>
      </c>
      <c r="J2327" s="6">
        <f>+H2327+SUM($D$16:$E$16)-SUM($F$27:F2327)</f>
        <v>8491.1700677646186</v>
      </c>
      <c r="K2327" s="10">
        <f t="shared" si="671"/>
        <v>-1.0657610457900368E-3</v>
      </c>
      <c r="L2327" s="10">
        <f>+H2327/SUM(F$27:F2327)-1</f>
        <v>7.8511192754122661E-2</v>
      </c>
      <c r="M2327">
        <v>7.7329999999999997</v>
      </c>
      <c r="R2327">
        <f t="shared" si="672"/>
        <v>7143.8323185480513</v>
      </c>
      <c r="S2327">
        <f t="shared" si="673"/>
        <v>6862.3291753397052</v>
      </c>
      <c r="T2327" s="5">
        <f t="shared" si="660"/>
        <v>0</v>
      </c>
      <c r="U2327" s="6">
        <f>+S2327+SUM($D$17:$E$17)-SUM($Q$27:Q2327)</f>
        <v>7399.937070076553</v>
      </c>
      <c r="V2327" s="10">
        <f t="shared" si="661"/>
        <v>5.1833346052698737E-3</v>
      </c>
      <c r="W2327" s="10">
        <f>+S2327/SUM(Q$27:Q2327)-1</f>
        <v>0.13195073102943566</v>
      </c>
      <c r="X2327">
        <v>5.6879999999999997</v>
      </c>
      <c r="AC2327">
        <f t="shared" si="674"/>
        <v>15983.009496785304</v>
      </c>
      <c r="AD2327">
        <f t="shared" si="675"/>
        <v>15740.596535923572</v>
      </c>
      <c r="AE2327" s="5">
        <f t="shared" si="662"/>
        <v>0</v>
      </c>
      <c r="AF2327" s="6">
        <f>+AD2327+SUM($D$18:$E$18)-SUM($AB$27:AB2327)</f>
        <v>16708.074746449893</v>
      </c>
      <c r="AG2327" s="10">
        <f t="shared" si="663"/>
        <v>3.9909494736796169E-3</v>
      </c>
      <c r="AH2327" s="10">
        <f>+AD2327/SUM(AB$27:AB2327)-1</f>
        <v>0.44243437397825858</v>
      </c>
      <c r="AI2327" s="6">
        <f t="shared" si="664"/>
        <v>0</v>
      </c>
      <c r="AL2327" s="6">
        <f t="shared" si="665"/>
        <v>0</v>
      </c>
      <c r="AM2327" s="6">
        <f t="shared" si="666"/>
        <v>31065.700866208885</v>
      </c>
      <c r="AN2327" s="6">
        <f t="shared" si="667"/>
        <v>30449.110305343675</v>
      </c>
      <c r="AO2327" s="5">
        <f t="shared" si="668"/>
        <v>0</v>
      </c>
      <c r="AP2327" s="6">
        <f>+AN2327+SUM($D$16:$E$18)-SUM($AL$27:AL2327)</f>
        <v>32599.181884291062</v>
      </c>
      <c r="AQ2327" s="10">
        <f t="shared" si="676"/>
        <v>2.9386028539750697E-3</v>
      </c>
      <c r="AR2327" s="10">
        <f>+AN2327/SUM(AL$27:AL2327)-1</f>
        <v>0.2556371209289523</v>
      </c>
    </row>
    <row r="2328" spans="1:44" x14ac:dyDescent="0.25">
      <c r="A2328" s="1">
        <v>43647</v>
      </c>
      <c r="B2328">
        <v>8.7889999999999997</v>
      </c>
      <c r="G2328">
        <f t="shared" si="669"/>
        <v>8056.1866064132355</v>
      </c>
      <c r="H2328">
        <f t="shared" si="670"/>
        <v>7962.1425236546156</v>
      </c>
      <c r="I2328" s="5">
        <f t="shared" si="659"/>
        <v>0</v>
      </c>
      <c r="J2328" s="6">
        <f>+H2328+SUM($D$16:$E$16)-SUM($F$27:F2328)</f>
        <v>8607.1279973388373</v>
      </c>
      <c r="K2328" s="10">
        <f t="shared" si="671"/>
        <v>1.3656295734133739E-2</v>
      </c>
      <c r="L2328" s="10">
        <f>+H2328/SUM(F$27:F2328)-1</f>
        <v>9.4450395233343087E-2</v>
      </c>
      <c r="M2328">
        <v>7.7960000000000003</v>
      </c>
      <c r="R2328">
        <f t="shared" si="672"/>
        <v>7202.0324266650214</v>
      </c>
      <c r="S2328">
        <f t="shared" si="673"/>
        <v>6918.2359046874881</v>
      </c>
      <c r="T2328" s="5">
        <f t="shared" si="660"/>
        <v>0</v>
      </c>
      <c r="U2328" s="6">
        <f>+S2328+SUM($D$17:$E$17)-SUM($Q$27:Q2328)</f>
        <v>7455.843799424335</v>
      </c>
      <c r="V2328" s="10">
        <f t="shared" si="661"/>
        <v>7.5550276736615629E-3</v>
      </c>
      <c r="W2328" s="10">
        <f>+S2328/SUM(Q$27:Q2328)-1</f>
        <v>0.14117262370431671</v>
      </c>
      <c r="X2328">
        <v>5.7309999999999999</v>
      </c>
      <c r="AC2328">
        <f t="shared" si="674"/>
        <v>16103.837451841871</v>
      </c>
      <c r="AD2328">
        <f t="shared" si="675"/>
        <v>15859.591903547465</v>
      </c>
      <c r="AE2328" s="5">
        <f t="shared" si="662"/>
        <v>0</v>
      </c>
      <c r="AF2328" s="6">
        <f>+AD2328+SUM($D$18:$E$18)-SUM($AB$27:AB2328)</f>
        <v>16827.070114073787</v>
      </c>
      <c r="AG2328" s="10">
        <f t="shared" si="663"/>
        <v>7.1220274884860046E-3</v>
      </c>
      <c r="AH2328" s="10">
        <f>+AD2328/SUM(AB$27:AB2328)-1</f>
        <v>0.45333885324708123</v>
      </c>
      <c r="AI2328" s="6">
        <f t="shared" si="664"/>
        <v>0</v>
      </c>
      <c r="AL2328" s="6">
        <f t="shared" si="665"/>
        <v>0</v>
      </c>
      <c r="AM2328" s="6">
        <f t="shared" si="666"/>
        <v>31362.056484920129</v>
      </c>
      <c r="AN2328" s="6">
        <f t="shared" si="667"/>
        <v>30739.97033188957</v>
      </c>
      <c r="AO2328" s="5">
        <f t="shared" si="668"/>
        <v>0</v>
      </c>
      <c r="AP2328" s="6">
        <f>+AN2328+SUM($D$16:$E$18)-SUM($AL$27:AL2328)</f>
        <v>32890.041910836953</v>
      </c>
      <c r="AQ2328" s="10">
        <f t="shared" si="676"/>
        <v>8.9223106143669906E-3</v>
      </c>
      <c r="AR2328" s="10">
        <f>+AN2328/SUM(AL$27:AL2328)-1</f>
        <v>0.26763138423132893</v>
      </c>
    </row>
    <row r="2329" spans="1:44" x14ac:dyDescent="0.25">
      <c r="A2329" s="1">
        <v>43648</v>
      </c>
      <c r="B2329">
        <v>8.8000000000000007</v>
      </c>
      <c r="G2329">
        <f t="shared" si="669"/>
        <v>8066.2694432172575</v>
      </c>
      <c r="H2329">
        <f t="shared" si="670"/>
        <v>7972.1076582274</v>
      </c>
      <c r="I2329" s="5">
        <f t="shared" si="659"/>
        <v>0</v>
      </c>
      <c r="J2329" s="6">
        <f>+H2329+SUM($D$16:$E$16)-SUM($F$27:F2329)</f>
        <v>8617.0931319116207</v>
      </c>
      <c r="K2329" s="10">
        <f t="shared" si="671"/>
        <v>1.1577769699562257E-3</v>
      </c>
      <c r="L2329" s="10">
        <f>+H2329/SUM(F$27:F2329)-1</f>
        <v>9.582017044640101E-2</v>
      </c>
      <c r="M2329">
        <v>7.8289999999999997</v>
      </c>
      <c r="R2329">
        <f t="shared" si="672"/>
        <v>7232.5181975834339</v>
      </c>
      <c r="S2329">
        <f t="shared" si="673"/>
        <v>6947.5203819648978</v>
      </c>
      <c r="T2329" s="5">
        <f t="shared" si="660"/>
        <v>0</v>
      </c>
      <c r="U2329" s="6">
        <f>+S2329+SUM($D$17:$E$17)-SUM($Q$27:Q2329)</f>
        <v>7485.1282767017447</v>
      </c>
      <c r="V2329" s="10">
        <f t="shared" si="661"/>
        <v>3.9277214042052755E-3</v>
      </c>
      <c r="W2329" s="10">
        <f>+S2329/SUM(Q$27:Q2329)-1</f>
        <v>0.14600313891496852</v>
      </c>
      <c r="X2329">
        <v>5.7839999999999998</v>
      </c>
      <c r="AC2329">
        <f t="shared" si="674"/>
        <v>16252.764931330199</v>
      </c>
      <c r="AD2329">
        <f t="shared" si="675"/>
        <v>16006.26061247924</v>
      </c>
      <c r="AE2329" s="5">
        <f t="shared" si="662"/>
        <v>0</v>
      </c>
      <c r="AF2329" s="6">
        <f>+AD2329+SUM($D$18:$E$18)-SUM($AB$27:AB2329)</f>
        <v>16973.738823005559</v>
      </c>
      <c r="AG2329" s="10">
        <f t="shared" si="663"/>
        <v>8.716235680809481E-3</v>
      </c>
      <c r="AH2329" s="10">
        <f>+AD2329/SUM(AB$27:AB2329)-1</f>
        <v>0.46677925792725827</v>
      </c>
      <c r="AI2329" s="6">
        <f t="shared" si="664"/>
        <v>0</v>
      </c>
      <c r="AL2329" s="6">
        <f t="shared" si="665"/>
        <v>0</v>
      </c>
      <c r="AM2329" s="6">
        <f t="shared" si="666"/>
        <v>31551.552572130891</v>
      </c>
      <c r="AN2329" s="6">
        <f t="shared" si="667"/>
        <v>30925.888652671536</v>
      </c>
      <c r="AO2329" s="5">
        <f t="shared" si="668"/>
        <v>0</v>
      </c>
      <c r="AP2329" s="6">
        <f>+AN2329+SUM($D$16:$E$18)-SUM($AL$27:AL2329)</f>
        <v>33075.960231618927</v>
      </c>
      <c r="AQ2329" s="10">
        <f t="shared" si="676"/>
        <v>5.6527237419152776E-3</v>
      </c>
      <c r="AR2329" s="10">
        <f>+AN2329/SUM(AL$27:AL2329)-1</f>
        <v>0.27529814173897438</v>
      </c>
    </row>
    <row r="2330" spans="1:44" x14ac:dyDescent="0.25">
      <c r="A2330" s="1">
        <v>43649</v>
      </c>
      <c r="B2330">
        <v>8.7769999999999992</v>
      </c>
      <c r="G2330">
        <f t="shared" si="669"/>
        <v>8045.1871480815744</v>
      </c>
      <c r="H2330">
        <f t="shared" si="670"/>
        <v>7951.2714677570311</v>
      </c>
      <c r="I2330" s="5">
        <f t="shared" si="659"/>
        <v>0</v>
      </c>
      <c r="J2330" s="6">
        <f>+H2330+SUM($D$16:$E$16)-SUM($F$27:F2330)</f>
        <v>8596.2569414412537</v>
      </c>
      <c r="K2330" s="10">
        <f t="shared" si="671"/>
        <v>-2.4180068790489173E-3</v>
      </c>
      <c r="L2330" s="10">
        <f>+H2330/SUM(F$27:F2330)-1</f>
        <v>9.2956095000915839E-2</v>
      </c>
      <c r="M2330">
        <v>7.89</v>
      </c>
      <c r="R2330">
        <f t="shared" si="672"/>
        <v>7288.8706832204989</v>
      </c>
      <c r="S2330">
        <f t="shared" si="673"/>
        <v>7001.6522945079878</v>
      </c>
      <c r="T2330" s="5">
        <f t="shared" si="660"/>
        <v>0</v>
      </c>
      <c r="U2330" s="6">
        <f>+S2330+SUM($D$17:$E$17)-SUM($Q$27:Q2330)</f>
        <v>7539.2601892448356</v>
      </c>
      <c r="V2330" s="10">
        <f t="shared" si="661"/>
        <v>7.2319285043627168E-3</v>
      </c>
      <c r="W2330" s="10">
        <f>+S2330/SUM(Q$27:Q2330)-1</f>
        <v>0.15493227309223401</v>
      </c>
      <c r="X2330">
        <v>5.8339999999999996</v>
      </c>
      <c r="AC2330">
        <f t="shared" si="674"/>
        <v>16393.262553488999</v>
      </c>
      <c r="AD2330">
        <f t="shared" si="675"/>
        <v>16144.627319018653</v>
      </c>
      <c r="AE2330" s="5">
        <f t="shared" si="662"/>
        <v>0</v>
      </c>
      <c r="AF2330" s="6">
        <f>+AD2330+SUM($D$18:$E$18)-SUM($AB$27:AB2330)</f>
        <v>17112.105529544977</v>
      </c>
      <c r="AG2330" s="10">
        <f t="shared" si="663"/>
        <v>8.1518107461322487E-3</v>
      </c>
      <c r="AH2330" s="10">
        <f>+AD2330/SUM(AB$27:AB2330)-1</f>
        <v>0.47945888498402911</v>
      </c>
      <c r="AI2330" s="6">
        <f t="shared" si="664"/>
        <v>0</v>
      </c>
      <c r="AL2330" s="6">
        <f t="shared" si="665"/>
        <v>0</v>
      </c>
      <c r="AM2330" s="6">
        <f t="shared" si="666"/>
        <v>31727.320384791074</v>
      </c>
      <c r="AN2330" s="6">
        <f t="shared" si="667"/>
        <v>31097.551081283673</v>
      </c>
      <c r="AO2330" s="5">
        <f t="shared" si="668"/>
        <v>0</v>
      </c>
      <c r="AP2330" s="6">
        <f>+AN2330+SUM($D$16:$E$18)-SUM($AL$27:AL2330)</f>
        <v>33247.622660231063</v>
      </c>
      <c r="AQ2330" s="10">
        <f t="shared" si="676"/>
        <v>5.1899454289474622E-3</v>
      </c>
      <c r="AR2330" s="10">
        <f>+AN2330/SUM(AL$27:AL2330)-1</f>
        <v>0.28237702566933298</v>
      </c>
    </row>
    <row r="2331" spans="1:44" x14ac:dyDescent="0.25">
      <c r="A2331" s="1">
        <v>43650</v>
      </c>
      <c r="B2331">
        <v>8.8089999999999993</v>
      </c>
      <c r="G2331">
        <f t="shared" si="669"/>
        <v>8074.5190369660004</v>
      </c>
      <c r="H2331">
        <f t="shared" si="670"/>
        <v>7980.2609501505849</v>
      </c>
      <c r="I2331" s="5">
        <f t="shared" si="659"/>
        <v>0</v>
      </c>
      <c r="J2331" s="6">
        <f>+H2331+SUM($D$16:$E$16)-SUM($F$27:F2331)</f>
        <v>8625.2464238348075</v>
      </c>
      <c r="K2331" s="10">
        <f t="shared" si="671"/>
        <v>3.3723378199410625E-3</v>
      </c>
      <c r="L2331" s="10">
        <f>+H2331/SUM(F$27:F2331)-1</f>
        <v>9.6940895620720946E-2</v>
      </c>
      <c r="M2331">
        <v>7.8949999999999996</v>
      </c>
      <c r="R2331">
        <f t="shared" si="672"/>
        <v>7293.489739420259</v>
      </c>
      <c r="S2331">
        <f t="shared" si="673"/>
        <v>7006.0893365197171</v>
      </c>
      <c r="T2331" s="5">
        <f t="shared" si="660"/>
        <v>0</v>
      </c>
      <c r="U2331" s="6">
        <f>+S2331+SUM($D$17:$E$17)-SUM($Q$27:Q2331)</f>
        <v>7543.697231256564</v>
      </c>
      <c r="V2331" s="10">
        <f t="shared" si="661"/>
        <v>5.885248552712774E-4</v>
      </c>
      <c r="W2331" s="10">
        <f>+S2331/SUM(Q$27:Q2331)-1</f>
        <v>0.15566416933627236</v>
      </c>
      <c r="X2331">
        <v>5.8280000000000003</v>
      </c>
      <c r="AC2331">
        <f t="shared" si="674"/>
        <v>16376.402838829945</v>
      </c>
      <c r="AD2331">
        <f t="shared" si="675"/>
        <v>16128.023314233924</v>
      </c>
      <c r="AE2331" s="5">
        <f t="shared" si="662"/>
        <v>0</v>
      </c>
      <c r="AF2331" s="6">
        <f>+AD2331+SUM($D$18:$E$18)-SUM($AB$27:AB2331)</f>
        <v>17095.501524760242</v>
      </c>
      <c r="AG2331" s="10">
        <f t="shared" si="663"/>
        <v>-9.7030752621685146E-4</v>
      </c>
      <c r="AH2331" s="10">
        <f>+AD2331/SUM(AB$27:AB2331)-1</f>
        <v>0.4779373297372167</v>
      </c>
      <c r="AI2331" s="6">
        <f t="shared" si="664"/>
        <v>0</v>
      </c>
      <c r="AL2331" s="6">
        <f t="shared" si="665"/>
        <v>0</v>
      </c>
      <c r="AM2331" s="6">
        <f t="shared" si="666"/>
        <v>31744.411615216202</v>
      </c>
      <c r="AN2331" s="6">
        <f t="shared" si="667"/>
        <v>31114.373600904226</v>
      </c>
      <c r="AO2331" s="5">
        <f t="shared" si="668"/>
        <v>0</v>
      </c>
      <c r="AP2331" s="6">
        <f>+AN2331+SUM($D$16:$E$18)-SUM($AL$27:AL2331)</f>
        <v>33264.445179851609</v>
      </c>
      <c r="AQ2331" s="10">
        <f t="shared" si="676"/>
        <v>5.0597661650764181E-4</v>
      </c>
      <c r="AR2331" s="10">
        <f>+AN2331/SUM(AL$27:AL2331)-1</f>
        <v>0.28307073986627662</v>
      </c>
    </row>
    <row r="2332" spans="1:44" x14ac:dyDescent="0.25">
      <c r="A2332" s="1">
        <v>43651</v>
      </c>
      <c r="B2332">
        <v>8.8360000000000003</v>
      </c>
      <c r="G2332">
        <f t="shared" si="669"/>
        <v>8099.2678182122363</v>
      </c>
      <c r="H2332">
        <f t="shared" si="670"/>
        <v>8004.7208259201479</v>
      </c>
      <c r="I2332" s="5">
        <f t="shared" ref="I2332:I2395" si="677">+C2332*(MAX($A:$A)-$A2332)</f>
        <v>0</v>
      </c>
      <c r="J2332" s="6">
        <f>+H2332+SUM($D$16:$E$16)-SUM($F$27:F2332)</f>
        <v>8649.7062996043678</v>
      </c>
      <c r="K2332" s="10">
        <f t="shared" si="671"/>
        <v>2.8358466028250984E-3</v>
      </c>
      <c r="L2332" s="10">
        <f>+H2332/SUM(F$27:F2332)-1</f>
        <v>0.10030307114368164</v>
      </c>
      <c r="M2332">
        <v>7.851</v>
      </c>
      <c r="R2332">
        <f t="shared" si="672"/>
        <v>7252.8420448623756</v>
      </c>
      <c r="S2332">
        <f t="shared" si="673"/>
        <v>6967.0433668165042</v>
      </c>
      <c r="T2332" s="5">
        <f t="shared" ref="T2332:T2395" si="678">+N2332*(MAX($A:$A)-$A2332)</f>
        <v>0</v>
      </c>
      <c r="U2332" s="6">
        <f>+S2332+SUM($D$17:$E$17)-SUM($Q$27:Q2332)</f>
        <v>7504.6512615533511</v>
      </c>
      <c r="V2332" s="10">
        <f t="shared" ref="V2332:V2395" si="679">+U2332/U2331-1</f>
        <v>-5.1759725378995869E-3</v>
      </c>
      <c r="W2332" s="10">
        <f>+S2332/SUM(Q$27:Q2332)-1</f>
        <v>0.14922348238873639</v>
      </c>
      <c r="X2332">
        <v>5.8049999999999997</v>
      </c>
      <c r="AC2332">
        <f t="shared" si="674"/>
        <v>16311.773932636894</v>
      </c>
      <c r="AD2332">
        <f t="shared" si="675"/>
        <v>16064.374629225793</v>
      </c>
      <c r="AE2332" s="5">
        <f t="shared" ref="AE2332:AE2395" si="680">+Y2332*(MAX($A:$A)-$A2332)</f>
        <v>0</v>
      </c>
      <c r="AF2332" s="6">
        <f>+AD2332+SUM($D$18:$E$18)-SUM($AB$27:AB2332)</f>
        <v>17031.852839752115</v>
      </c>
      <c r="AG2332" s="10">
        <f t="shared" ref="AG2332:AG2395" si="681">+AF2332/AF2331-1</f>
        <v>-3.7231247598055184E-3</v>
      </c>
      <c r="AH2332" s="10">
        <f>+AD2332/SUM(AB$27:AB2332)-1</f>
        <v>0.47210470129110194</v>
      </c>
      <c r="AI2332" s="6">
        <f t="shared" ref="AI2332:AI2395" si="682">+C2332+N2332+Y2332</f>
        <v>0</v>
      </c>
      <c r="AL2332" s="6">
        <f t="shared" ref="AL2332:AL2395" si="683">+F2332+Q2332+AB2332</f>
        <v>0</v>
      </c>
      <c r="AM2332" s="6">
        <f t="shared" ref="AM2332:AM2395" si="684">+G2332+R2332+AC2332</f>
        <v>31663.883795711507</v>
      </c>
      <c r="AN2332" s="6">
        <f t="shared" ref="AN2332:AN2395" si="685">+H2332+S2332+AD2332</f>
        <v>31036.138821962446</v>
      </c>
      <c r="AO2332" s="5">
        <f t="shared" ref="AO2332:AO2395" si="686">+AI2332*(MAX($A:$A)-$A2332)</f>
        <v>0</v>
      </c>
      <c r="AP2332" s="6">
        <f>+AN2332+SUM($D$16:$E$18)-SUM($AL$27:AL2332)</f>
        <v>33186.21040090984</v>
      </c>
      <c r="AQ2332" s="10">
        <f t="shared" si="676"/>
        <v>-2.3519039177949397E-3</v>
      </c>
      <c r="AR2332" s="10">
        <f>+AN2332/SUM(AL$27:AL2332)-1</f>
        <v>0.27984455389230645</v>
      </c>
    </row>
    <row r="2333" spans="1:44" x14ac:dyDescent="0.25">
      <c r="A2333" s="1">
        <v>43654</v>
      </c>
      <c r="B2333">
        <v>8.7319999999999993</v>
      </c>
      <c r="C2333">
        <f>+$C$16</f>
        <v>60</v>
      </c>
      <c r="D2333" s="7">
        <f>+$H$16</f>
        <v>1.0004210526315789</v>
      </c>
      <c r="E2333" s="7">
        <f>+$J$16</f>
        <v>0.46199999999999997</v>
      </c>
      <c r="F2333" s="6">
        <f>+C2333-D2333-E2333</f>
        <v>58.537578947368416</v>
      </c>
      <c r="G2333">
        <f t="shared" ref="G2333:G2396" si="687">+(B2333/B2332*G2332)+F2333</f>
        <v>8062.4767582852182</v>
      </c>
      <c r="H2333">
        <f t="shared" ref="H2333:H2396" si="688">+($B2333/$B2332*H2332)+F2333</f>
        <v>7969.0425870884646</v>
      </c>
      <c r="I2333" s="5">
        <f t="shared" si="677"/>
        <v>86340</v>
      </c>
      <c r="J2333" s="6">
        <f>+H2333+SUM($D$16:$E$16)-SUM($F$27:F2333)</f>
        <v>8555.4904818253181</v>
      </c>
      <c r="K2333" s="10">
        <f t="shared" ref="K2333:K2396" si="689">+J2333/J2332-1</f>
        <v>-1.0892371892830544E-2</v>
      </c>
      <c r="L2333" s="10">
        <f>+H2333/SUM(F$27:F2333)-1</f>
        <v>8.6655207831582537E-2</v>
      </c>
      <c r="M2333">
        <v>7.8559999999999999</v>
      </c>
      <c r="N2333">
        <f>+$C$17</f>
        <v>50</v>
      </c>
      <c r="O2333" s="7">
        <f>+$H$17</f>
        <v>0.83368421052631569</v>
      </c>
      <c r="P2333" s="7">
        <f>+$J$17</f>
        <v>0.38500000000000001</v>
      </c>
      <c r="Q2333" s="6">
        <f>+N2333-O2333-P2333</f>
        <v>48.781315789473688</v>
      </c>
      <c r="R2333">
        <f t="shared" ref="R2333:R2396" si="690">+($M2333/$M2332*R2332)+N2333</f>
        <v>7307.4611010621338</v>
      </c>
      <c r="S2333">
        <f t="shared" ref="S2333:S2396" si="691">+($M2333/$M2332*S2332)+Q2333</f>
        <v>7020.2617246177051</v>
      </c>
      <c r="T2333" s="5">
        <f t="shared" si="678"/>
        <v>71950</v>
      </c>
      <c r="U2333" s="6">
        <f>+S2333+SUM($D$17:$E$17)-SUM($Q$27:Q2333)</f>
        <v>7509.0883035650786</v>
      </c>
      <c r="V2333" s="10">
        <f t="shared" si="679"/>
        <v>5.9123893397394767E-4</v>
      </c>
      <c r="W2333" s="10">
        <f>+S2333/SUM(Q$27:Q2333)-1</f>
        <v>0.14875838745359826</v>
      </c>
      <c r="X2333">
        <v>5.7990000000000004</v>
      </c>
      <c r="Y2333">
        <f>+$C$18</f>
        <v>90</v>
      </c>
      <c r="Z2333" s="7">
        <f>+$H$18</f>
        <v>1.5006315789473685</v>
      </c>
      <c r="AA2333" s="7">
        <f>+$J$18</f>
        <v>0.69300000000000006</v>
      </c>
      <c r="AB2333" s="6">
        <f>+Y2333-Z2333-AA2333</f>
        <v>87.806368421052639</v>
      </c>
      <c r="AC2333">
        <f t="shared" ref="AC2333:AC2396" si="692">+(X2333/X2332*AC2332)+AB2333</f>
        <v>16382.720586398891</v>
      </c>
      <c r="AD2333">
        <f t="shared" ref="AD2333:AD2396" si="693">+($X2333/$X2332*AD2332)+AB2333</f>
        <v>16135.576992862118</v>
      </c>
      <c r="AE2333" s="5">
        <f t="shared" si="680"/>
        <v>129510</v>
      </c>
      <c r="AF2333" s="6">
        <f>+AD2333+SUM($D$18:$E$18)-SUM($AB$27:AB2333)</f>
        <v>17015.248834967384</v>
      </c>
      <c r="AG2333" s="10">
        <f t="shared" si="681"/>
        <v>-9.7487953547703565E-4</v>
      </c>
      <c r="AH2333" s="10">
        <f>+AD2333/SUM(AB$27:AB2333)-1</f>
        <v>0.46682687654930666</v>
      </c>
      <c r="AI2333" s="6">
        <f t="shared" si="682"/>
        <v>200</v>
      </c>
      <c r="AL2333" s="6">
        <f t="shared" si="683"/>
        <v>195.12526315789475</v>
      </c>
      <c r="AM2333" s="6">
        <f t="shared" si="684"/>
        <v>31752.658445746245</v>
      </c>
      <c r="AN2333" s="6">
        <f t="shared" si="685"/>
        <v>31124.881304568287</v>
      </c>
      <c r="AO2333" s="5">
        <f t="shared" si="686"/>
        <v>287800</v>
      </c>
      <c r="AP2333" s="6">
        <f>+AN2333+SUM($D$16:$E$18)-SUM($AL$27:AL2333)</f>
        <v>33079.827620357784</v>
      </c>
      <c r="AQ2333" s="10">
        <f t="shared" ref="AQ2333:AQ2396" si="694">+AP2333/AP2332-1</f>
        <v>-3.2056320763017565E-3</v>
      </c>
      <c r="AR2333" s="10">
        <f>+AN2333/SUM(AL$27:AL2333)-1</f>
        <v>0.27325886482599127</v>
      </c>
    </row>
    <row r="2334" spans="1:44" x14ac:dyDescent="0.25">
      <c r="A2334" s="1">
        <v>43655</v>
      </c>
      <c r="B2334">
        <v>8.7070000000000007</v>
      </c>
      <c r="G2334">
        <f t="shared" si="687"/>
        <v>8039.3936251018558</v>
      </c>
      <c r="H2334">
        <f t="shared" si="688"/>
        <v>7946.2269589760963</v>
      </c>
      <c r="I2334" s="5">
        <f t="shared" si="677"/>
        <v>0</v>
      </c>
      <c r="J2334" s="6">
        <f>+H2334+SUM($D$16:$E$16)-SUM($F$27:F2334)</f>
        <v>8532.6748537129497</v>
      </c>
      <c r="K2334" s="10">
        <f t="shared" si="689"/>
        <v>-2.6667820110181095E-3</v>
      </c>
      <c r="L2334" s="10">
        <f>+H2334/SUM(F$27:F2334)-1</f>
        <v>8.3544078629133267E-2</v>
      </c>
      <c r="M2334">
        <v>7.8230000000000004</v>
      </c>
      <c r="R2334">
        <f t="shared" si="690"/>
        <v>7276.7652995938233</v>
      </c>
      <c r="S2334">
        <f t="shared" si="691"/>
        <v>6990.7723360086948</v>
      </c>
      <c r="T2334" s="5">
        <f t="shared" si="678"/>
        <v>0</v>
      </c>
      <c r="U2334" s="6">
        <f>+S2334+SUM($D$17:$E$17)-SUM($Q$27:Q2334)</f>
        <v>7479.5989149560683</v>
      </c>
      <c r="V2334" s="10">
        <f t="shared" si="679"/>
        <v>-3.9271596519926399E-3</v>
      </c>
      <c r="W2334" s="10">
        <f>+S2334/SUM(Q$27:Q2334)-1</f>
        <v>0.14393290033725803</v>
      </c>
      <c r="X2334">
        <v>5.7949999999999999</v>
      </c>
      <c r="AC2334">
        <f t="shared" si="692"/>
        <v>16371.420210067523</v>
      </c>
      <c r="AD2334">
        <f t="shared" si="693"/>
        <v>16124.4470897803</v>
      </c>
      <c r="AE2334" s="5">
        <f t="shared" si="680"/>
        <v>0</v>
      </c>
      <c r="AF2334" s="6">
        <f>+AD2334+SUM($D$18:$E$18)-SUM($AB$27:AB2334)</f>
        <v>17004.118931885569</v>
      </c>
      <c r="AG2334" s="10">
        <f t="shared" si="681"/>
        <v>-6.5411344787047465E-4</v>
      </c>
      <c r="AH2334" s="10">
        <f>+AD2334/SUM(AB$27:AB2334)-1</f>
        <v>0.4658150973621713</v>
      </c>
      <c r="AI2334" s="6">
        <f t="shared" si="682"/>
        <v>0</v>
      </c>
      <c r="AL2334" s="6">
        <f t="shared" si="683"/>
        <v>0</v>
      </c>
      <c r="AM2334" s="6">
        <f t="shared" si="684"/>
        <v>31687.579134763204</v>
      </c>
      <c r="AN2334" s="6">
        <f t="shared" si="685"/>
        <v>31061.446384765091</v>
      </c>
      <c r="AO2334" s="5">
        <f t="shared" si="686"/>
        <v>0</v>
      </c>
      <c r="AP2334" s="6">
        <f>+AN2334+SUM($D$16:$E$18)-SUM($AL$27:AL2334)</f>
        <v>33016.392700554585</v>
      </c>
      <c r="AQ2334" s="10">
        <f t="shared" si="694"/>
        <v>-1.9176315103940356E-3</v>
      </c>
      <c r="AR2334" s="10">
        <f>+AN2334/SUM(AL$27:AL2334)-1</f>
        <v>0.27066386460129688</v>
      </c>
    </row>
    <row r="2335" spans="1:44" x14ac:dyDescent="0.25">
      <c r="A2335" s="1">
        <v>43656</v>
      </c>
      <c r="B2335">
        <v>8.7170000000000005</v>
      </c>
      <c r="G2335">
        <f t="shared" si="687"/>
        <v>8048.6268783752012</v>
      </c>
      <c r="H2335">
        <f t="shared" si="688"/>
        <v>7955.3532102210438</v>
      </c>
      <c r="I2335" s="5">
        <f t="shared" si="677"/>
        <v>0</v>
      </c>
      <c r="J2335" s="6">
        <f>+H2335+SUM($D$16:$E$16)-SUM($F$27:F2335)</f>
        <v>8541.8011049578981</v>
      </c>
      <c r="K2335" s="10">
        <f t="shared" si="689"/>
        <v>1.0695651013792329E-3</v>
      </c>
      <c r="L2335" s="10">
        <f>+H2335/SUM(F$27:F2335)-1</f>
        <v>8.4788530310113019E-2</v>
      </c>
      <c r="M2335">
        <v>7.8129999999999997</v>
      </c>
      <c r="R2335">
        <f t="shared" si="690"/>
        <v>7267.4635415731227</v>
      </c>
      <c r="S2335">
        <f t="shared" si="691"/>
        <v>6981.8361576423276</v>
      </c>
      <c r="T2335" s="5">
        <f t="shared" si="678"/>
        <v>0</v>
      </c>
      <c r="U2335" s="6">
        <f>+S2335+SUM($D$17:$E$17)-SUM($Q$27:Q2335)</f>
        <v>7470.6627365897002</v>
      </c>
      <c r="V2335" s="10">
        <f t="shared" si="679"/>
        <v>-1.1947403153529379E-3</v>
      </c>
      <c r="W2335" s="10">
        <f>+S2335/SUM(Q$27:Q2335)-1</f>
        <v>0.14247063151412465</v>
      </c>
      <c r="X2335">
        <v>5.7809999999999997</v>
      </c>
      <c r="AC2335">
        <f t="shared" si="692"/>
        <v>16331.86889290774</v>
      </c>
      <c r="AD2335">
        <f t="shared" si="693"/>
        <v>16085.492428993946</v>
      </c>
      <c r="AE2335" s="5">
        <f t="shared" si="680"/>
        <v>0</v>
      </c>
      <c r="AF2335" s="6">
        <f>+AD2335+SUM($D$18:$E$18)-SUM($AB$27:AB2335)</f>
        <v>16965.164271099213</v>
      </c>
      <c r="AG2335" s="10">
        <f t="shared" si="681"/>
        <v>-2.2908955731489877E-3</v>
      </c>
      <c r="AH2335" s="10">
        <f>+AD2335/SUM(AB$27:AB2335)-1</f>
        <v>0.46227387020719801</v>
      </c>
      <c r="AI2335" s="6">
        <f t="shared" si="682"/>
        <v>0</v>
      </c>
      <c r="AL2335" s="6">
        <f t="shared" si="683"/>
        <v>0</v>
      </c>
      <c r="AM2335" s="6">
        <f t="shared" si="684"/>
        <v>31647.959312856063</v>
      </c>
      <c r="AN2335" s="6">
        <f t="shared" si="685"/>
        <v>31022.681796857316</v>
      </c>
      <c r="AO2335" s="5">
        <f t="shared" si="686"/>
        <v>0</v>
      </c>
      <c r="AP2335" s="6">
        <f>+AN2335+SUM($D$16:$E$18)-SUM($AL$27:AL2335)</f>
        <v>32977.628112646809</v>
      </c>
      <c r="AQ2335" s="10">
        <f t="shared" si="694"/>
        <v>-1.1741012490175118E-3</v>
      </c>
      <c r="AR2335" s="10">
        <f>+AN2335/SUM(AL$27:AL2335)-1</f>
        <v>0.26907808007373757</v>
      </c>
    </row>
    <row r="2336" spans="1:44" x14ac:dyDescent="0.25">
      <c r="A2336" s="1">
        <v>43657</v>
      </c>
      <c r="B2336">
        <v>8.7769999999999992</v>
      </c>
      <c r="G2336">
        <f t="shared" si="687"/>
        <v>8104.0263980152722</v>
      </c>
      <c r="H2336">
        <f t="shared" si="688"/>
        <v>8010.1107176907299</v>
      </c>
      <c r="I2336" s="5">
        <f t="shared" si="677"/>
        <v>0</v>
      </c>
      <c r="J2336" s="6">
        <f>+H2336+SUM($D$16:$E$16)-SUM($F$27:F2336)</f>
        <v>8596.5586124275833</v>
      </c>
      <c r="K2336" s="10">
        <f t="shared" si="689"/>
        <v>6.4105341246945002E-3</v>
      </c>
      <c r="L2336" s="10">
        <f>+H2336/SUM(F$27:F2336)-1</f>
        <v>9.2255240395991756E-2</v>
      </c>
      <c r="M2336">
        <v>7.8040000000000003</v>
      </c>
      <c r="R2336">
        <f t="shared" si="690"/>
        <v>7259.0919593544932</v>
      </c>
      <c r="S2336">
        <f t="shared" si="691"/>
        <v>6973.793597112598</v>
      </c>
      <c r="T2336" s="5">
        <f t="shared" si="678"/>
        <v>0</v>
      </c>
      <c r="U2336" s="6">
        <f>+S2336+SUM($D$17:$E$17)-SUM($Q$27:Q2336)</f>
        <v>7462.6201760599724</v>
      </c>
      <c r="V2336" s="10">
        <f t="shared" si="679"/>
        <v>-1.0765524844719154E-3</v>
      </c>
      <c r="W2336" s="10">
        <f>+S2336/SUM(Q$27:Q2336)-1</f>
        <v>0.14115458957330462</v>
      </c>
      <c r="X2336">
        <v>5.7759999999999998</v>
      </c>
      <c r="AC2336">
        <f t="shared" si="692"/>
        <v>16317.743422493531</v>
      </c>
      <c r="AD2336">
        <f t="shared" si="693"/>
        <v>16071.580050141676</v>
      </c>
      <c r="AE2336" s="5">
        <f t="shared" si="680"/>
        <v>0</v>
      </c>
      <c r="AF2336" s="6">
        <f>+AD2336+SUM($D$18:$E$18)-SUM($AB$27:AB2336)</f>
        <v>16951.251892246943</v>
      </c>
      <c r="AG2336" s="10">
        <f t="shared" si="681"/>
        <v>-8.2005565227394328E-4</v>
      </c>
      <c r="AH2336" s="10">
        <f>+AD2336/SUM(AB$27:AB2336)-1</f>
        <v>0.46100914622327882</v>
      </c>
      <c r="AI2336" s="6">
        <f t="shared" si="682"/>
        <v>0</v>
      </c>
      <c r="AL2336" s="6">
        <f t="shared" si="683"/>
        <v>0</v>
      </c>
      <c r="AM2336" s="6">
        <f t="shared" si="684"/>
        <v>31680.861779863299</v>
      </c>
      <c r="AN2336" s="6">
        <f t="shared" si="685"/>
        <v>31055.484364945005</v>
      </c>
      <c r="AO2336" s="5">
        <f t="shared" si="686"/>
        <v>0</v>
      </c>
      <c r="AP2336" s="6">
        <f>+AN2336+SUM($D$16:$E$18)-SUM($AL$27:AL2336)</f>
        <v>33010.430680734498</v>
      </c>
      <c r="AQ2336" s="10">
        <f t="shared" si="694"/>
        <v>9.9469155197096093E-4</v>
      </c>
      <c r="AR2336" s="10">
        <f>+AN2336/SUM(AL$27:AL2336)-1</f>
        <v>0.27041996986917205</v>
      </c>
    </row>
    <row r="2337" spans="1:44" x14ac:dyDescent="0.25">
      <c r="A2337" s="1">
        <v>43658</v>
      </c>
      <c r="B2337">
        <v>8.7609999999999992</v>
      </c>
      <c r="G2337">
        <f t="shared" si="687"/>
        <v>8089.25319277792</v>
      </c>
      <c r="H2337">
        <f t="shared" si="688"/>
        <v>7995.5087156988138</v>
      </c>
      <c r="I2337" s="5">
        <f t="shared" si="677"/>
        <v>0</v>
      </c>
      <c r="J2337" s="6">
        <f>+H2337+SUM($D$16:$E$16)-SUM($F$27:F2337)</f>
        <v>8581.9566104356672</v>
      </c>
      <c r="K2337" s="10">
        <f t="shared" si="689"/>
        <v>-1.6985869171888268E-3</v>
      </c>
      <c r="L2337" s="10">
        <f>+H2337/SUM(F$27:F2337)-1</f>
        <v>9.0264117706424063E-2</v>
      </c>
      <c r="M2337">
        <v>7.7930000000000001</v>
      </c>
      <c r="R2337">
        <f t="shared" si="690"/>
        <v>7248.8600255317224</v>
      </c>
      <c r="S2337">
        <f t="shared" si="691"/>
        <v>6963.9638009095943</v>
      </c>
      <c r="T2337" s="5">
        <f t="shared" si="678"/>
        <v>0</v>
      </c>
      <c r="U2337" s="6">
        <f>+S2337+SUM($D$17:$E$17)-SUM($Q$27:Q2337)</f>
        <v>7452.7903798569678</v>
      </c>
      <c r="V2337" s="10">
        <f t="shared" si="679"/>
        <v>-1.3172044095903779E-3</v>
      </c>
      <c r="W2337" s="10">
        <f>+S2337/SUM(Q$27:Q2337)-1</f>
        <v>0.13954609386785788</v>
      </c>
      <c r="X2337">
        <v>5.7530000000000001</v>
      </c>
      <c r="AC2337">
        <f t="shared" si="692"/>
        <v>16252.766258588174</v>
      </c>
      <c r="AD2337">
        <f t="shared" si="693"/>
        <v>16007.583107421238</v>
      </c>
      <c r="AE2337" s="5">
        <f t="shared" si="680"/>
        <v>0</v>
      </c>
      <c r="AF2337" s="6">
        <f>+AD2337+SUM($D$18:$E$18)-SUM($AB$27:AB2337)</f>
        <v>16887.254949526508</v>
      </c>
      <c r="AG2337" s="10">
        <f t="shared" si="681"/>
        <v>-3.775351999205756E-3</v>
      </c>
      <c r="AH2337" s="10">
        <f>+AD2337/SUM(AB$27:AB2337)-1</f>
        <v>0.45519141589725143</v>
      </c>
      <c r="AI2337" s="6">
        <f t="shared" si="682"/>
        <v>0</v>
      </c>
      <c r="AL2337" s="6">
        <f t="shared" si="683"/>
        <v>0</v>
      </c>
      <c r="AM2337" s="6">
        <f t="shared" si="684"/>
        <v>31590.879476897815</v>
      </c>
      <c r="AN2337" s="6">
        <f t="shared" si="685"/>
        <v>30967.055624029646</v>
      </c>
      <c r="AO2337" s="5">
        <f t="shared" si="686"/>
        <v>0</v>
      </c>
      <c r="AP2337" s="6">
        <f>+AN2337+SUM($D$16:$E$18)-SUM($AL$27:AL2337)</f>
        <v>32922.001939819136</v>
      </c>
      <c r="AQ2337" s="10">
        <f t="shared" si="694"/>
        <v>-2.6788120933839421E-3</v>
      </c>
      <c r="AR2337" s="10">
        <f>+AN2337/SUM(AL$27:AL2337)-1</f>
        <v>0.2668025206273863</v>
      </c>
    </row>
    <row r="2338" spans="1:44" x14ac:dyDescent="0.25">
      <c r="A2338" s="1">
        <v>43661</v>
      </c>
      <c r="B2338">
        <v>8.7989999999999995</v>
      </c>
      <c r="G2338">
        <f t="shared" si="687"/>
        <v>8124.3395552166321</v>
      </c>
      <c r="H2338">
        <f t="shared" si="688"/>
        <v>8030.1884704296153</v>
      </c>
      <c r="I2338" s="5">
        <f t="shared" si="677"/>
        <v>0</v>
      </c>
      <c r="J2338" s="6">
        <f>+H2338+SUM($D$16:$E$16)-SUM($F$27:F2338)</f>
        <v>8616.6363651664687</v>
      </c>
      <c r="K2338" s="10">
        <f t="shared" si="689"/>
        <v>4.0410079315282843E-3</v>
      </c>
      <c r="L2338" s="10">
        <f>+H2338/SUM(F$27:F2338)-1</f>
        <v>9.4993034094147388E-2</v>
      </c>
      <c r="M2338">
        <v>7.8230000000000004</v>
      </c>
      <c r="R2338">
        <f t="shared" si="690"/>
        <v>7276.7652995938242</v>
      </c>
      <c r="S2338">
        <f t="shared" si="691"/>
        <v>6990.7723360086957</v>
      </c>
      <c r="T2338" s="5">
        <f t="shared" si="678"/>
        <v>0</v>
      </c>
      <c r="U2338" s="6">
        <f>+S2338+SUM($D$17:$E$17)-SUM($Q$27:Q2338)</f>
        <v>7479.5989149560701</v>
      </c>
      <c r="V2338" s="10">
        <f t="shared" si="679"/>
        <v>3.5971137966739342E-3</v>
      </c>
      <c r="W2338" s="10">
        <f>+S2338/SUM(Q$27:Q2338)-1</f>
        <v>0.14393290033725825</v>
      </c>
      <c r="X2338">
        <v>5.7530000000000001</v>
      </c>
      <c r="AC2338">
        <f t="shared" si="692"/>
        <v>16252.766258588174</v>
      </c>
      <c r="AD2338">
        <f t="shared" si="693"/>
        <v>16007.583107421238</v>
      </c>
      <c r="AE2338" s="5">
        <f t="shared" si="680"/>
        <v>0</v>
      </c>
      <c r="AF2338" s="6">
        <f>+AD2338+SUM($D$18:$E$18)-SUM($AB$27:AB2338)</f>
        <v>16887.254949526508</v>
      </c>
      <c r="AG2338" s="10">
        <f t="shared" si="681"/>
        <v>0</v>
      </c>
      <c r="AH2338" s="10">
        <f>+AD2338/SUM(AB$27:AB2338)-1</f>
        <v>0.45519141589725143</v>
      </c>
      <c r="AI2338" s="6">
        <f t="shared" si="682"/>
        <v>0</v>
      </c>
      <c r="AL2338" s="6">
        <f t="shared" si="683"/>
        <v>0</v>
      </c>
      <c r="AM2338" s="6">
        <f t="shared" si="684"/>
        <v>31653.871113398629</v>
      </c>
      <c r="AN2338" s="6">
        <f t="shared" si="685"/>
        <v>31028.543913859547</v>
      </c>
      <c r="AO2338" s="5">
        <f t="shared" si="686"/>
        <v>0</v>
      </c>
      <c r="AP2338" s="6">
        <f>+AN2338+SUM($D$16:$E$18)-SUM($AL$27:AL2338)</f>
        <v>32983.49022964904</v>
      </c>
      <c r="AQ2338" s="10">
        <f t="shared" si="694"/>
        <v>1.867695954283155E-3</v>
      </c>
      <c r="AR2338" s="10">
        <f>+AN2338/SUM(AL$27:AL2338)-1</f>
        <v>0.26931788797426259</v>
      </c>
    </row>
    <row r="2339" spans="1:44" x14ac:dyDescent="0.25">
      <c r="A2339" s="1">
        <v>43662</v>
      </c>
      <c r="B2339">
        <v>8.8409999999999993</v>
      </c>
      <c r="G2339">
        <f t="shared" si="687"/>
        <v>8163.1192189646817</v>
      </c>
      <c r="H2339">
        <f t="shared" si="688"/>
        <v>8068.5187256583949</v>
      </c>
      <c r="I2339" s="5">
        <f t="shared" si="677"/>
        <v>0</v>
      </c>
      <c r="J2339" s="6">
        <f>+H2339+SUM($D$16:$E$16)-SUM($F$27:F2339)</f>
        <v>8654.9666203952493</v>
      </c>
      <c r="K2339" s="10">
        <f t="shared" si="689"/>
        <v>4.4484011630958609E-3</v>
      </c>
      <c r="L2339" s="10">
        <f>+H2339/SUM(F$27:F2339)-1</f>
        <v>0.10021973115426253</v>
      </c>
      <c r="M2339">
        <v>7.8449999999999998</v>
      </c>
      <c r="R2339">
        <f t="shared" si="690"/>
        <v>7297.229167239364</v>
      </c>
      <c r="S2339">
        <f t="shared" si="691"/>
        <v>7010.4319284147014</v>
      </c>
      <c r="T2339" s="5">
        <f t="shared" si="678"/>
        <v>0</v>
      </c>
      <c r="U2339" s="6">
        <f>+S2339+SUM($D$17:$E$17)-SUM($Q$27:Q2339)</f>
        <v>7499.2585073620758</v>
      </c>
      <c r="V2339" s="10">
        <f t="shared" si="679"/>
        <v>2.6284286937758861E-3</v>
      </c>
      <c r="W2339" s="10">
        <f>+S2339/SUM(Q$27:Q2339)-1</f>
        <v>0.14714989174815152</v>
      </c>
      <c r="X2339">
        <v>5.7549999999999999</v>
      </c>
      <c r="AC2339">
        <f t="shared" si="692"/>
        <v>16258.416446753858</v>
      </c>
      <c r="AD2339">
        <f t="shared" si="693"/>
        <v>16013.148058962146</v>
      </c>
      <c r="AE2339" s="5">
        <f t="shared" si="680"/>
        <v>0</v>
      </c>
      <c r="AF2339" s="6">
        <f>+AD2339+SUM($D$18:$E$18)-SUM($AB$27:AB2339)</f>
        <v>16892.819901067414</v>
      </c>
      <c r="AG2339" s="10">
        <f t="shared" si="681"/>
        <v>3.2953559104420549E-4</v>
      </c>
      <c r="AH2339" s="10">
        <f>+AD2339/SUM(AB$27:AB2339)-1</f>
        <v>0.4556973054908191</v>
      </c>
      <c r="AI2339" s="6">
        <f t="shared" si="682"/>
        <v>0</v>
      </c>
      <c r="AL2339" s="6">
        <f t="shared" si="683"/>
        <v>0</v>
      </c>
      <c r="AM2339" s="6">
        <f t="shared" si="684"/>
        <v>31718.764832957902</v>
      </c>
      <c r="AN2339" s="6">
        <f t="shared" si="685"/>
        <v>31092.098713035244</v>
      </c>
      <c r="AO2339" s="5">
        <f t="shared" si="686"/>
        <v>0</v>
      </c>
      <c r="AP2339" s="6">
        <f>+AN2339+SUM($D$16:$E$18)-SUM($AL$27:AL2339)</f>
        <v>33047.045028824738</v>
      </c>
      <c r="AQ2339" s="10">
        <f t="shared" si="694"/>
        <v>1.9268670093186557E-3</v>
      </c>
      <c r="AR2339" s="10">
        <f>+AN2339/SUM(AL$27:AL2339)-1</f>
        <v>0.27191779223287948</v>
      </c>
    </row>
    <row r="2340" spans="1:44" x14ac:dyDescent="0.25">
      <c r="A2340" s="1">
        <v>43663</v>
      </c>
      <c r="B2340">
        <v>8.8010000000000002</v>
      </c>
      <c r="G2340">
        <f t="shared" si="687"/>
        <v>8126.1862058713014</v>
      </c>
      <c r="H2340">
        <f t="shared" si="688"/>
        <v>8032.0137206786048</v>
      </c>
      <c r="I2340" s="5">
        <f t="shared" si="677"/>
        <v>0</v>
      </c>
      <c r="J2340" s="6">
        <f>+H2340+SUM($D$16:$E$16)-SUM($F$27:F2340)</f>
        <v>8618.4616154154592</v>
      </c>
      <c r="K2340" s="10">
        <f t="shared" si="689"/>
        <v>-4.2178100252595607E-3</v>
      </c>
      <c r="L2340" s="10">
        <f>+H2340/SUM(F$27:F2340)-1</f>
        <v>9.5241924430343294E-2</v>
      </c>
      <c r="M2340">
        <v>7.8330000000000002</v>
      </c>
      <c r="R2340">
        <f t="shared" si="690"/>
        <v>7286.0670576145239</v>
      </c>
      <c r="S2340">
        <f t="shared" si="691"/>
        <v>6999.7085143750619</v>
      </c>
      <c r="T2340" s="5">
        <f t="shared" si="678"/>
        <v>0</v>
      </c>
      <c r="U2340" s="6">
        <f>+S2340+SUM($D$17:$E$17)-SUM($Q$27:Q2340)</f>
        <v>7488.5350933224363</v>
      </c>
      <c r="V2340" s="10">
        <f t="shared" si="679"/>
        <v>-1.4299299096186546E-3</v>
      </c>
      <c r="W2340" s="10">
        <f>+S2340/SUM(Q$27:Q2340)-1</f>
        <v>0.14539516916039164</v>
      </c>
      <c r="X2340">
        <v>5.766</v>
      </c>
      <c r="AC2340">
        <f t="shared" si="692"/>
        <v>16289.492481665116</v>
      </c>
      <c r="AD2340">
        <f t="shared" si="693"/>
        <v>16043.755292437139</v>
      </c>
      <c r="AE2340" s="5">
        <f t="shared" si="680"/>
        <v>0</v>
      </c>
      <c r="AF2340" s="6">
        <f>+AD2340+SUM($D$18:$E$18)-SUM($AB$27:AB2340)</f>
        <v>16923.427134542409</v>
      </c>
      <c r="AG2340" s="10">
        <f t="shared" si="681"/>
        <v>1.8118486821174784E-3</v>
      </c>
      <c r="AH2340" s="10">
        <f>+AD2340/SUM(AB$27:AB2340)-1</f>
        <v>0.4584796982554411</v>
      </c>
      <c r="AI2340" s="6">
        <f t="shared" si="682"/>
        <v>0</v>
      </c>
      <c r="AL2340" s="6">
        <f t="shared" si="683"/>
        <v>0</v>
      </c>
      <c r="AM2340" s="6">
        <f t="shared" si="684"/>
        <v>31701.74574515094</v>
      </c>
      <c r="AN2340" s="6">
        <f t="shared" si="685"/>
        <v>31075.477527490806</v>
      </c>
      <c r="AO2340" s="5">
        <f t="shared" si="686"/>
        <v>0</v>
      </c>
      <c r="AP2340" s="6">
        <f>+AN2340+SUM($D$16:$E$18)-SUM($AL$27:AL2340)</f>
        <v>33030.423843280296</v>
      </c>
      <c r="AQ2340" s="10">
        <f t="shared" si="694"/>
        <v>-5.0295527270116658E-4</v>
      </c>
      <c r="AR2340" s="10">
        <f>+AN2340/SUM(AL$27:AL2340)-1</f>
        <v>0.27123785158888847</v>
      </c>
    </row>
    <row r="2341" spans="1:44" x14ac:dyDescent="0.25">
      <c r="A2341" s="1">
        <v>43664</v>
      </c>
      <c r="B2341">
        <v>8.7789999999999999</v>
      </c>
      <c r="G2341">
        <f t="shared" si="687"/>
        <v>8105.8730486699415</v>
      </c>
      <c r="H2341">
        <f t="shared" si="688"/>
        <v>8011.9359679397194</v>
      </c>
      <c r="I2341" s="5">
        <f t="shared" si="677"/>
        <v>0</v>
      </c>
      <c r="J2341" s="6">
        <f>+H2341+SUM($D$16:$E$16)-SUM($F$27:F2341)</f>
        <v>8598.3838626765737</v>
      </c>
      <c r="K2341" s="10">
        <f t="shared" si="689"/>
        <v>-2.3296214144498117E-3</v>
      </c>
      <c r="L2341" s="10">
        <f>+H2341/SUM(F$27:F2341)-1</f>
        <v>9.2504130732187662E-2</v>
      </c>
      <c r="M2341">
        <v>7.7939999999999996</v>
      </c>
      <c r="R2341">
        <f t="shared" si="690"/>
        <v>7249.7902013337925</v>
      </c>
      <c r="S2341">
        <f t="shared" si="691"/>
        <v>6964.8574187462309</v>
      </c>
      <c r="T2341" s="5">
        <f t="shared" si="678"/>
        <v>0</v>
      </c>
      <c r="U2341" s="6">
        <f>+S2341+SUM($D$17:$E$17)-SUM($Q$27:Q2341)</f>
        <v>7453.6839976936044</v>
      </c>
      <c r="V2341" s="10">
        <f t="shared" si="679"/>
        <v>-4.6539269956695772E-3</v>
      </c>
      <c r="W2341" s="10">
        <f>+S2341/SUM(Q$27:Q2341)-1</f>
        <v>0.13969232075017124</v>
      </c>
      <c r="X2341">
        <v>5.806</v>
      </c>
      <c r="AC2341">
        <f t="shared" si="692"/>
        <v>16402.496244978785</v>
      </c>
      <c r="AD2341">
        <f t="shared" si="693"/>
        <v>16155.054323255295</v>
      </c>
      <c r="AE2341" s="5">
        <f t="shared" si="680"/>
        <v>0</v>
      </c>
      <c r="AF2341" s="6">
        <f>+AD2341+SUM($D$18:$E$18)-SUM($AB$27:AB2341)</f>
        <v>17034.726165360564</v>
      </c>
      <c r="AG2341" s="10">
        <f t="shared" si="681"/>
        <v>6.5766248132437255E-3</v>
      </c>
      <c r="AH2341" s="10">
        <f>+AD2341/SUM(AB$27:AB2341)-1</f>
        <v>0.4685974901267933</v>
      </c>
      <c r="AI2341" s="6">
        <f t="shared" si="682"/>
        <v>0</v>
      </c>
      <c r="AL2341" s="6">
        <f t="shared" si="683"/>
        <v>0</v>
      </c>
      <c r="AM2341" s="6">
        <f t="shared" si="684"/>
        <v>31758.159494982519</v>
      </c>
      <c r="AN2341" s="6">
        <f t="shared" si="685"/>
        <v>31131.847709941245</v>
      </c>
      <c r="AO2341" s="5">
        <f t="shared" si="686"/>
        <v>0</v>
      </c>
      <c r="AP2341" s="6">
        <f>+AN2341+SUM($D$16:$E$18)-SUM($AL$27:AL2341)</f>
        <v>33086.794025730735</v>
      </c>
      <c r="AQ2341" s="10">
        <f t="shared" si="694"/>
        <v>1.7066139604473562E-3</v>
      </c>
      <c r="AR2341" s="10">
        <f>+AN2341/SUM(AL$27:AL2341)-1</f>
        <v>0.27354384703396484</v>
      </c>
    </row>
    <row r="2342" spans="1:44" x14ac:dyDescent="0.25">
      <c r="A2342" s="1">
        <v>43665</v>
      </c>
      <c r="B2342">
        <v>8.8119999999999994</v>
      </c>
      <c r="G2342">
        <f t="shared" si="687"/>
        <v>8136.3427844719808</v>
      </c>
      <c r="H2342">
        <f t="shared" si="688"/>
        <v>8042.0525970480467</v>
      </c>
      <c r="I2342" s="5">
        <f t="shared" si="677"/>
        <v>0</v>
      </c>
      <c r="J2342" s="6">
        <f>+H2342+SUM($D$16:$E$16)-SUM($F$27:F2342)</f>
        <v>8628.5004917849001</v>
      </c>
      <c r="K2342" s="10">
        <f t="shared" si="689"/>
        <v>3.5025918346185403E-3</v>
      </c>
      <c r="L2342" s="10">
        <f>+H2342/SUM(F$27:F2342)-1</f>
        <v>9.6610821279421E-2</v>
      </c>
      <c r="M2342">
        <v>7.8</v>
      </c>
      <c r="R2342">
        <f t="shared" si="690"/>
        <v>7255.3712561462125</v>
      </c>
      <c r="S2342">
        <f t="shared" si="691"/>
        <v>6970.2191257660506</v>
      </c>
      <c r="T2342" s="5">
        <f t="shared" si="678"/>
        <v>0</v>
      </c>
      <c r="U2342" s="6">
        <f>+S2342+SUM($D$17:$E$17)-SUM($Q$27:Q2342)</f>
        <v>7459.0457047134241</v>
      </c>
      <c r="V2342" s="10">
        <f t="shared" si="679"/>
        <v>7.1933650815880767E-4</v>
      </c>
      <c r="W2342" s="10">
        <f>+S2342/SUM(Q$27:Q2342)-1</f>
        <v>0.14056968204405118</v>
      </c>
      <c r="X2342">
        <v>5.7850000000000001</v>
      </c>
      <c r="AC2342">
        <f t="shared" si="692"/>
        <v>16343.16926923911</v>
      </c>
      <c r="AD2342">
        <f t="shared" si="693"/>
        <v>16096.622332075764</v>
      </c>
      <c r="AE2342" s="5">
        <f t="shared" si="680"/>
        <v>0</v>
      </c>
      <c r="AF2342" s="6">
        <f>+AD2342+SUM($D$18:$E$18)-SUM($AB$27:AB2342)</f>
        <v>16976.294174181032</v>
      </c>
      <c r="AG2342" s="10">
        <f t="shared" si="681"/>
        <v>-3.4301690917902805E-3</v>
      </c>
      <c r="AH2342" s="10">
        <f>+AD2342/SUM(AB$27:AB2342)-1</f>
        <v>0.46328564939433337</v>
      </c>
      <c r="AI2342" s="6">
        <f t="shared" si="682"/>
        <v>0</v>
      </c>
      <c r="AL2342" s="6">
        <f t="shared" si="683"/>
        <v>0</v>
      </c>
      <c r="AM2342" s="6">
        <f t="shared" si="684"/>
        <v>31734.883309857301</v>
      </c>
      <c r="AN2342" s="6">
        <f t="shared" si="685"/>
        <v>31108.894054889861</v>
      </c>
      <c r="AO2342" s="5">
        <f t="shared" si="686"/>
        <v>0</v>
      </c>
      <c r="AP2342" s="6">
        <f>+AN2342+SUM($D$16:$E$18)-SUM($AL$27:AL2342)</f>
        <v>33063.840370679354</v>
      </c>
      <c r="AQ2342" s="10">
        <f t="shared" si="694"/>
        <v>-6.9374068196303984E-4</v>
      </c>
      <c r="AR2342" s="10">
        <f>+AN2342/SUM(AL$27:AL2342)-1</f>
        <v>0.27260485727563144</v>
      </c>
    </row>
    <row r="2343" spans="1:44" x14ac:dyDescent="0.25">
      <c r="A2343" s="1">
        <v>43668</v>
      </c>
      <c r="B2343">
        <v>8.7899999999999991</v>
      </c>
      <c r="G2343">
        <f t="shared" si="687"/>
        <v>8116.02962727062</v>
      </c>
      <c r="H2343">
        <f t="shared" si="688"/>
        <v>8021.9748443091612</v>
      </c>
      <c r="I2343" s="5">
        <f t="shared" si="677"/>
        <v>0</v>
      </c>
      <c r="J2343" s="6">
        <f>+H2343+SUM($D$16:$E$16)-SUM($F$27:F2343)</f>
        <v>8608.4227390460146</v>
      </c>
      <c r="K2343" s="10">
        <f t="shared" si="689"/>
        <v>-2.3269110035980534E-3</v>
      </c>
      <c r="L2343" s="10">
        <f>+H2343/SUM(F$27:F2343)-1</f>
        <v>9.3873027581265367E-2</v>
      </c>
      <c r="M2343">
        <v>7.8390000000000004</v>
      </c>
      <c r="R2343">
        <f t="shared" si="690"/>
        <v>7291.6481124269449</v>
      </c>
      <c r="S2343">
        <f t="shared" si="691"/>
        <v>7005.0702213948816</v>
      </c>
      <c r="T2343" s="5">
        <f t="shared" si="678"/>
        <v>0</v>
      </c>
      <c r="U2343" s="6">
        <f>+S2343+SUM($D$17:$E$17)-SUM($Q$27:Q2343)</f>
        <v>7493.896800342256</v>
      </c>
      <c r="V2343" s="10">
        <f t="shared" si="679"/>
        <v>4.6723263281265304E-3</v>
      </c>
      <c r="W2343" s="10">
        <f>+S2343/SUM(Q$27:Q2343)-1</f>
        <v>0.14627253045427158</v>
      </c>
      <c r="X2343">
        <v>5.7830000000000004</v>
      </c>
      <c r="AC2343">
        <f t="shared" si="692"/>
        <v>16337.519081073428</v>
      </c>
      <c r="AD2343">
        <f t="shared" si="693"/>
        <v>16091.057380534858</v>
      </c>
      <c r="AE2343" s="5">
        <f t="shared" si="680"/>
        <v>0</v>
      </c>
      <c r="AF2343" s="6">
        <f>+AD2343+SUM($D$18:$E$18)-SUM($AB$27:AB2343)</f>
        <v>16970.729222640126</v>
      </c>
      <c r="AG2343" s="10">
        <f t="shared" si="681"/>
        <v>-3.2780720478853276E-4</v>
      </c>
      <c r="AH2343" s="10">
        <f>+AD2343/SUM(AB$27:AB2343)-1</f>
        <v>0.46277975980076591</v>
      </c>
      <c r="AI2343" s="6">
        <f t="shared" si="682"/>
        <v>0</v>
      </c>
      <c r="AL2343" s="6">
        <f t="shared" si="683"/>
        <v>0</v>
      </c>
      <c r="AM2343" s="6">
        <f t="shared" si="684"/>
        <v>31745.196820770994</v>
      </c>
      <c r="AN2343" s="6">
        <f t="shared" si="685"/>
        <v>31118.1024462389</v>
      </c>
      <c r="AO2343" s="5">
        <f t="shared" si="686"/>
        <v>0</v>
      </c>
      <c r="AP2343" s="6">
        <f>+AN2343+SUM($D$16:$E$18)-SUM($AL$27:AL2343)</f>
        <v>33073.048762028397</v>
      </c>
      <c r="AQ2343" s="10">
        <f t="shared" si="694"/>
        <v>2.7850338151313991E-4</v>
      </c>
      <c r="AR2343" s="10">
        <f>+AN2343/SUM(AL$27:AL2343)-1</f>
        <v>0.27298155480585562</v>
      </c>
    </row>
    <row r="2344" spans="1:44" x14ac:dyDescent="0.25">
      <c r="A2344" s="1">
        <v>43669</v>
      </c>
      <c r="B2344">
        <v>8.8580000000000005</v>
      </c>
      <c r="G2344">
        <f t="shared" si="687"/>
        <v>8178.815749529369</v>
      </c>
      <c r="H2344">
        <f t="shared" si="688"/>
        <v>8084.0333527748071</v>
      </c>
      <c r="I2344" s="5">
        <f t="shared" si="677"/>
        <v>0</v>
      </c>
      <c r="J2344" s="6">
        <f>+H2344+SUM($D$16:$E$16)-SUM($F$27:F2344)</f>
        <v>8670.4812475116614</v>
      </c>
      <c r="K2344" s="10">
        <f t="shared" si="689"/>
        <v>7.2090451813155987E-3</v>
      </c>
      <c r="L2344" s="10">
        <f>+H2344/SUM(F$27:F2344)-1</f>
        <v>0.10233529901192839</v>
      </c>
      <c r="M2344">
        <v>7.8869999999999996</v>
      </c>
      <c r="R2344">
        <f t="shared" si="690"/>
        <v>7336.2965509263058</v>
      </c>
      <c r="S2344">
        <f t="shared" si="691"/>
        <v>7047.9638775534413</v>
      </c>
      <c r="T2344" s="5">
        <f t="shared" si="678"/>
        <v>0</v>
      </c>
      <c r="U2344" s="6">
        <f>+S2344+SUM($D$17:$E$17)-SUM($Q$27:Q2344)</f>
        <v>7536.7904565008139</v>
      </c>
      <c r="V2344" s="10">
        <f t="shared" si="679"/>
        <v>5.7238119634366313E-3</v>
      </c>
      <c r="W2344" s="10">
        <f>+S2344/SUM(Q$27:Q2344)-1</f>
        <v>0.15329142080531177</v>
      </c>
      <c r="X2344">
        <v>5.8470000000000004</v>
      </c>
      <c r="AC2344">
        <f t="shared" si="692"/>
        <v>16518.325102375293</v>
      </c>
      <c r="AD2344">
        <f t="shared" si="693"/>
        <v>16269.135829843906</v>
      </c>
      <c r="AE2344" s="5">
        <f t="shared" si="680"/>
        <v>0</v>
      </c>
      <c r="AF2344" s="6">
        <f>+AD2344+SUM($D$18:$E$18)-SUM($AB$27:AB2344)</f>
        <v>17148.807671949176</v>
      </c>
      <c r="AG2344" s="10">
        <f t="shared" si="681"/>
        <v>1.0493270322849968E-2</v>
      </c>
      <c r="AH2344" s="10">
        <f>+AD2344/SUM(AB$27:AB2344)-1</f>
        <v>0.47896822679492956</v>
      </c>
      <c r="AI2344" s="6">
        <f t="shared" si="682"/>
        <v>0</v>
      </c>
      <c r="AL2344" s="6">
        <f t="shared" si="683"/>
        <v>0</v>
      </c>
      <c r="AM2344" s="6">
        <f t="shared" si="684"/>
        <v>32033.437402830968</v>
      </c>
      <c r="AN2344" s="6">
        <f t="shared" si="685"/>
        <v>31401.133060172157</v>
      </c>
      <c r="AO2344" s="5">
        <f t="shared" si="686"/>
        <v>0</v>
      </c>
      <c r="AP2344" s="6">
        <f>+AN2344+SUM($D$16:$E$18)-SUM($AL$27:AL2344)</f>
        <v>33356.07937596165</v>
      </c>
      <c r="AQ2344" s="10">
        <f t="shared" si="694"/>
        <v>8.5577418631632707E-3</v>
      </c>
      <c r="AR2344" s="10">
        <f>+AN2344/SUM(AL$27:AL2344)-1</f>
        <v>0.28455979135176546</v>
      </c>
    </row>
    <row r="2345" spans="1:44" x14ac:dyDescent="0.25">
      <c r="A2345" s="1">
        <v>43670</v>
      </c>
      <c r="B2345">
        <v>8.8569999999999993</v>
      </c>
      <c r="G2345">
        <f t="shared" si="687"/>
        <v>8177.8924242020339</v>
      </c>
      <c r="H2345">
        <f t="shared" si="688"/>
        <v>8083.1207276503119</v>
      </c>
      <c r="I2345" s="5">
        <f t="shared" si="677"/>
        <v>0</v>
      </c>
      <c r="J2345" s="6">
        <f>+H2345+SUM($D$16:$E$16)-SUM($F$27:F2345)</f>
        <v>8669.5686223871653</v>
      </c>
      <c r="K2345" s="10">
        <f t="shared" si="689"/>
        <v>-1.0525657093807261E-4</v>
      </c>
      <c r="L2345" s="10">
        <f>+H2345/SUM(F$27:F2345)-1</f>
        <v>0.10221085384383022</v>
      </c>
      <c r="M2345">
        <v>7.8949999999999996</v>
      </c>
      <c r="R2345">
        <f t="shared" si="690"/>
        <v>7343.7379573428661</v>
      </c>
      <c r="S2345">
        <f t="shared" si="691"/>
        <v>7055.1128202465352</v>
      </c>
      <c r="T2345" s="5">
        <f t="shared" si="678"/>
        <v>0</v>
      </c>
      <c r="U2345" s="6">
        <f>+S2345+SUM($D$17:$E$17)-SUM($Q$27:Q2345)</f>
        <v>7543.9393991939087</v>
      </c>
      <c r="V2345" s="10">
        <f t="shared" si="679"/>
        <v>9.4853939941086374E-4</v>
      </c>
      <c r="W2345" s="10">
        <f>+S2345/SUM(Q$27:Q2345)-1</f>
        <v>0.15446123586381866</v>
      </c>
      <c r="X2345">
        <v>5.83</v>
      </c>
      <c r="AC2345">
        <f t="shared" si="692"/>
        <v>16470.298502966984</v>
      </c>
      <c r="AD2345">
        <f t="shared" si="693"/>
        <v>16221.83374174619</v>
      </c>
      <c r="AE2345" s="5">
        <f t="shared" si="680"/>
        <v>0</v>
      </c>
      <c r="AF2345" s="6">
        <f>+AD2345+SUM($D$18:$E$18)-SUM($AB$27:AB2345)</f>
        <v>17101.505583851456</v>
      </c>
      <c r="AG2345" s="10">
        <f t="shared" si="681"/>
        <v>-2.7583310165110175E-3</v>
      </c>
      <c r="AH2345" s="10">
        <f>+AD2345/SUM(AB$27:AB2345)-1</f>
        <v>0.47466816524960498</v>
      </c>
      <c r="AI2345" s="6">
        <f t="shared" si="682"/>
        <v>0</v>
      </c>
      <c r="AL2345" s="6">
        <f t="shared" si="683"/>
        <v>0</v>
      </c>
      <c r="AM2345" s="6">
        <f t="shared" si="684"/>
        <v>31991.928884511883</v>
      </c>
      <c r="AN2345" s="6">
        <f t="shared" si="685"/>
        <v>31360.067289643037</v>
      </c>
      <c r="AO2345" s="5">
        <f t="shared" si="686"/>
        <v>0</v>
      </c>
      <c r="AP2345" s="6">
        <f>+AN2345+SUM($D$16:$E$18)-SUM($AL$27:AL2345)</f>
        <v>33315.013605432527</v>
      </c>
      <c r="AQ2345" s="10">
        <f t="shared" si="694"/>
        <v>-1.2311330137533272E-3</v>
      </c>
      <c r="AR2345" s="10">
        <f>+AN2345/SUM(AL$27:AL2345)-1</f>
        <v>0.28287986988136837</v>
      </c>
    </row>
    <row r="2346" spans="1:44" x14ac:dyDescent="0.25">
      <c r="A2346" s="1">
        <v>43671</v>
      </c>
      <c r="B2346">
        <v>8.8339999999999996</v>
      </c>
      <c r="G2346">
        <f t="shared" si="687"/>
        <v>8156.6559416733398</v>
      </c>
      <c r="H2346">
        <f t="shared" si="688"/>
        <v>8062.1303497869321</v>
      </c>
      <c r="I2346" s="5">
        <f t="shared" si="677"/>
        <v>0</v>
      </c>
      <c r="J2346" s="6">
        <f>+H2346+SUM($D$16:$E$16)-SUM($F$27:F2346)</f>
        <v>8648.5782445237855</v>
      </c>
      <c r="K2346" s="10">
        <f t="shared" si="689"/>
        <v>-2.4211559741481592E-3</v>
      </c>
      <c r="L2346" s="10">
        <f>+H2346/SUM(F$27:F2346)-1</f>
        <v>9.9348614977576633E-2</v>
      </c>
      <c r="M2346">
        <v>7.8769999999999998</v>
      </c>
      <c r="R2346">
        <f t="shared" si="690"/>
        <v>7326.9947929056061</v>
      </c>
      <c r="S2346">
        <f t="shared" si="691"/>
        <v>7039.0276991870751</v>
      </c>
      <c r="T2346" s="5">
        <f t="shared" si="678"/>
        <v>0</v>
      </c>
      <c r="U2346" s="6">
        <f>+S2346+SUM($D$17:$E$17)-SUM($Q$27:Q2346)</f>
        <v>7527.8542781344477</v>
      </c>
      <c r="V2346" s="10">
        <f t="shared" si="679"/>
        <v>-2.1321911813315664E-3</v>
      </c>
      <c r="W2346" s="10">
        <f>+S2346/SUM(Q$27:Q2346)-1</f>
        <v>0.15182915198217839</v>
      </c>
      <c r="X2346">
        <v>5.82</v>
      </c>
      <c r="AC2346">
        <f t="shared" si="692"/>
        <v>16442.047562138567</v>
      </c>
      <c r="AD2346">
        <f t="shared" si="693"/>
        <v>16194.008984041653</v>
      </c>
      <c r="AE2346" s="5">
        <f t="shared" si="680"/>
        <v>0</v>
      </c>
      <c r="AF2346" s="6">
        <f>+AD2346+SUM($D$18:$E$18)-SUM($AB$27:AB2346)</f>
        <v>17073.680826146923</v>
      </c>
      <c r="AG2346" s="10">
        <f t="shared" si="681"/>
        <v>-1.6270355594192321E-3</v>
      </c>
      <c r="AH2346" s="10">
        <f>+AD2346/SUM(AB$27:AB2346)-1</f>
        <v>0.47213871728176704</v>
      </c>
      <c r="AI2346" s="6">
        <f t="shared" si="682"/>
        <v>0</v>
      </c>
      <c r="AL2346" s="6">
        <f t="shared" si="683"/>
        <v>0</v>
      </c>
      <c r="AM2346" s="6">
        <f t="shared" si="684"/>
        <v>31925.698296717514</v>
      </c>
      <c r="AN2346" s="6">
        <f t="shared" si="685"/>
        <v>31295.167033015663</v>
      </c>
      <c r="AO2346" s="5">
        <f t="shared" si="686"/>
        <v>0</v>
      </c>
      <c r="AP2346" s="6">
        <f>+AN2346+SUM($D$16:$E$18)-SUM($AL$27:AL2346)</f>
        <v>33250.113348805156</v>
      </c>
      <c r="AQ2346" s="10">
        <f t="shared" si="694"/>
        <v>-1.948078346778348E-3</v>
      </c>
      <c r="AR2346" s="10">
        <f>+AN2346/SUM(AL$27:AL2346)-1</f>
        <v>0.28022492555333467</v>
      </c>
    </row>
    <row r="2347" spans="1:44" x14ac:dyDescent="0.25">
      <c r="A2347" s="1">
        <v>43672</v>
      </c>
      <c r="B2347">
        <v>8.8140000000000001</v>
      </c>
      <c r="G2347">
        <f t="shared" si="687"/>
        <v>8138.1894351266492</v>
      </c>
      <c r="H2347">
        <f t="shared" si="688"/>
        <v>8043.8778472970371</v>
      </c>
      <c r="I2347" s="5">
        <f t="shared" si="677"/>
        <v>0</v>
      </c>
      <c r="J2347" s="6">
        <f>+H2347+SUM($D$16:$E$16)-SUM($F$27:F2347)</f>
        <v>8630.3257420338905</v>
      </c>
      <c r="K2347" s="10">
        <f t="shared" si="689"/>
        <v>-2.1104627805677012E-3</v>
      </c>
      <c r="L2347" s="10">
        <f>+H2347/SUM(F$27:F2347)-1</f>
        <v>9.6859711615617128E-2</v>
      </c>
      <c r="M2347">
        <v>7.9059999999999997</v>
      </c>
      <c r="R2347">
        <f t="shared" si="690"/>
        <v>7353.9698911656369</v>
      </c>
      <c r="S2347">
        <f t="shared" si="691"/>
        <v>7064.942616449538</v>
      </c>
      <c r="T2347" s="5">
        <f t="shared" si="678"/>
        <v>0</v>
      </c>
      <c r="U2347" s="6">
        <f>+S2347+SUM($D$17:$E$17)-SUM($Q$27:Q2347)</f>
        <v>7553.7691953969115</v>
      </c>
      <c r="V2347" s="10">
        <f t="shared" si="679"/>
        <v>3.4425370503965436E-3</v>
      </c>
      <c r="W2347" s="10">
        <f>+S2347/SUM(Q$27:Q2347)-1</f>
        <v>0.15606973156926518</v>
      </c>
      <c r="X2347">
        <v>5.8680000000000003</v>
      </c>
      <c r="AC2347">
        <f t="shared" si="692"/>
        <v>16577.652078114967</v>
      </c>
      <c r="AD2347">
        <f t="shared" si="693"/>
        <v>16327.56782102344</v>
      </c>
      <c r="AE2347" s="5">
        <f t="shared" si="680"/>
        <v>0</v>
      </c>
      <c r="AF2347" s="6">
        <f>+AD2347+SUM($D$18:$E$18)-SUM($AB$27:AB2347)</f>
        <v>17207.239663128708</v>
      </c>
      <c r="AG2347" s="10">
        <f t="shared" si="681"/>
        <v>7.8224981678964856E-3</v>
      </c>
      <c r="AH2347" s="10">
        <f>+AD2347/SUM(AB$27:AB2347)-1</f>
        <v>0.48428006752738972</v>
      </c>
      <c r="AI2347" s="6">
        <f t="shared" si="682"/>
        <v>0</v>
      </c>
      <c r="AL2347" s="6">
        <f t="shared" si="683"/>
        <v>0</v>
      </c>
      <c r="AM2347" s="6">
        <f t="shared" si="684"/>
        <v>32069.811404407254</v>
      </c>
      <c r="AN2347" s="6">
        <f t="shared" si="685"/>
        <v>31436.388284770015</v>
      </c>
      <c r="AO2347" s="5">
        <f t="shared" si="686"/>
        <v>0</v>
      </c>
      <c r="AP2347" s="6">
        <f>+AN2347+SUM($D$16:$E$18)-SUM($AL$27:AL2347)</f>
        <v>33391.334600559509</v>
      </c>
      <c r="AQ2347" s="10">
        <f t="shared" si="694"/>
        <v>4.2472412130718507E-3</v>
      </c>
      <c r="AR2347" s="10">
        <f>+AN2347/SUM(AL$27:AL2347)-1</f>
        <v>0.28600201459468821</v>
      </c>
    </row>
    <row r="2348" spans="1:44" x14ac:dyDescent="0.25">
      <c r="A2348" s="1">
        <v>43675</v>
      </c>
      <c r="B2348">
        <v>8.7850000000000001</v>
      </c>
      <c r="G2348">
        <f t="shared" si="687"/>
        <v>8111.4130006339474</v>
      </c>
      <c r="H2348">
        <f t="shared" si="688"/>
        <v>8017.4117186866879</v>
      </c>
      <c r="I2348" s="5">
        <f t="shared" si="677"/>
        <v>0</v>
      </c>
      <c r="J2348" s="6">
        <f>+H2348+SUM($D$16:$E$16)-SUM($F$27:F2348)</f>
        <v>8603.8596134235413</v>
      </c>
      <c r="K2348" s="10">
        <f t="shared" si="689"/>
        <v>-3.0666430678794043E-3</v>
      </c>
      <c r="L2348" s="10">
        <f>+H2348/SUM(F$27:F2348)-1</f>
        <v>9.3250801740775602E-2</v>
      </c>
      <c r="M2348">
        <v>7.923</v>
      </c>
      <c r="R2348">
        <f t="shared" si="690"/>
        <v>7369.7828798008268</v>
      </c>
      <c r="S2348">
        <f t="shared" si="691"/>
        <v>7080.1341196723615</v>
      </c>
      <c r="T2348" s="5">
        <f t="shared" si="678"/>
        <v>0</v>
      </c>
      <c r="U2348" s="6">
        <f>+S2348+SUM($D$17:$E$17)-SUM($Q$27:Q2348)</f>
        <v>7568.9606986197359</v>
      </c>
      <c r="V2348" s="10">
        <f t="shared" si="679"/>
        <v>2.0111156205411262E-3</v>
      </c>
      <c r="W2348" s="10">
        <f>+S2348/SUM(Q$27:Q2348)-1</f>
        <v>0.15855558856859209</v>
      </c>
      <c r="X2348">
        <v>5.883</v>
      </c>
      <c r="AC2348">
        <f t="shared" si="692"/>
        <v>16620.028489357592</v>
      </c>
      <c r="AD2348">
        <f t="shared" si="693"/>
        <v>16369.304957580249</v>
      </c>
      <c r="AE2348" s="5">
        <f t="shared" si="680"/>
        <v>0</v>
      </c>
      <c r="AF2348" s="6">
        <f>+AD2348+SUM($D$18:$E$18)-SUM($AB$27:AB2348)</f>
        <v>17248.976799685519</v>
      </c>
      <c r="AG2348" s="10">
        <f t="shared" si="681"/>
        <v>2.4255567641242592E-3</v>
      </c>
      <c r="AH2348" s="10">
        <f>+AD2348/SUM(AB$27:AB2348)-1</f>
        <v>0.48807423947914708</v>
      </c>
      <c r="AI2348" s="6">
        <f t="shared" si="682"/>
        <v>0</v>
      </c>
      <c r="AL2348" s="6">
        <f t="shared" si="683"/>
        <v>0</v>
      </c>
      <c r="AM2348" s="6">
        <f t="shared" si="684"/>
        <v>32101.224369792366</v>
      </c>
      <c r="AN2348" s="6">
        <f t="shared" si="685"/>
        <v>31466.850795939295</v>
      </c>
      <c r="AO2348" s="5">
        <f t="shared" si="686"/>
        <v>0</v>
      </c>
      <c r="AP2348" s="6">
        <f>+AN2348+SUM($D$16:$E$18)-SUM($AL$27:AL2348)</f>
        <v>33421.797111728789</v>
      </c>
      <c r="AQ2348" s="10">
        <f t="shared" si="694"/>
        <v>9.1228791941633247E-4</v>
      </c>
      <c r="AR2348" s="10">
        <f>+AN2348/SUM(AL$27:AL2348)-1</f>
        <v>0.28724817717476703</v>
      </c>
    </row>
    <row r="2349" spans="1:44" x14ac:dyDescent="0.25">
      <c r="A2349" s="1">
        <v>43676</v>
      </c>
      <c r="B2349">
        <v>8.7530000000000001</v>
      </c>
      <c r="G2349">
        <f t="shared" si="687"/>
        <v>8081.8665901592422</v>
      </c>
      <c r="H2349">
        <f t="shared" si="688"/>
        <v>7988.2077147028549</v>
      </c>
      <c r="I2349" s="5">
        <f t="shared" si="677"/>
        <v>0</v>
      </c>
      <c r="J2349" s="6">
        <f>+H2349+SUM($D$16:$E$16)-SUM($F$27:F2349)</f>
        <v>8574.6556094397074</v>
      </c>
      <c r="K2349" s="10">
        <f t="shared" si="689"/>
        <v>-3.3942910851625374E-3</v>
      </c>
      <c r="L2349" s="10">
        <f>+H2349/SUM(F$27:F2349)-1</f>
        <v>8.9268556361640217E-2</v>
      </c>
      <c r="M2349">
        <v>7.8369999999999997</v>
      </c>
      <c r="R2349">
        <f t="shared" si="690"/>
        <v>7289.7877608228046</v>
      </c>
      <c r="S2349">
        <f t="shared" si="691"/>
        <v>7003.2829857216075</v>
      </c>
      <c r="T2349" s="5">
        <f t="shared" si="678"/>
        <v>0</v>
      </c>
      <c r="U2349" s="6">
        <f>+S2349+SUM($D$17:$E$17)-SUM($Q$27:Q2349)</f>
        <v>7492.109564668981</v>
      </c>
      <c r="V2349" s="10">
        <f t="shared" si="679"/>
        <v>-1.01534592410778E-2</v>
      </c>
      <c r="W2349" s="10">
        <f>+S2349/SUM(Q$27:Q2349)-1</f>
        <v>0.14598007668964463</v>
      </c>
      <c r="X2349">
        <v>5.8609999999999998</v>
      </c>
      <c r="AC2349">
        <f t="shared" si="692"/>
        <v>16557.876419535074</v>
      </c>
      <c r="AD2349">
        <f t="shared" si="693"/>
        <v>16308.090490630262</v>
      </c>
      <c r="AE2349" s="5">
        <f t="shared" si="680"/>
        <v>0</v>
      </c>
      <c r="AF2349" s="6">
        <f>+AD2349+SUM($D$18:$E$18)-SUM($AB$27:AB2349)</f>
        <v>17187.762332735529</v>
      </c>
      <c r="AG2349" s="10">
        <f t="shared" si="681"/>
        <v>-3.5488752556677161E-3</v>
      </c>
      <c r="AH2349" s="10">
        <f>+AD2349/SUM(AB$27:AB2349)-1</f>
        <v>0.48250945394990308</v>
      </c>
      <c r="AI2349" s="6">
        <f t="shared" si="682"/>
        <v>0</v>
      </c>
      <c r="AL2349" s="6">
        <f t="shared" si="683"/>
        <v>0</v>
      </c>
      <c r="AM2349" s="6">
        <f t="shared" si="684"/>
        <v>31929.530770517122</v>
      </c>
      <c r="AN2349" s="6">
        <f t="shared" si="685"/>
        <v>31299.581191054727</v>
      </c>
      <c r="AO2349" s="5">
        <f t="shared" si="686"/>
        <v>0</v>
      </c>
      <c r="AP2349" s="6">
        <f>+AN2349+SUM($D$16:$E$18)-SUM($AL$27:AL2349)</f>
        <v>33254.527506844221</v>
      </c>
      <c r="AQ2349" s="10">
        <f t="shared" si="694"/>
        <v>-5.0048058255331984E-3</v>
      </c>
      <c r="AR2349" s="10">
        <f>+AN2349/SUM(AL$27:AL2349)-1</f>
        <v>0.28040550024529831</v>
      </c>
    </row>
    <row r="2350" spans="1:44" x14ac:dyDescent="0.25">
      <c r="A2350" s="1">
        <v>43677</v>
      </c>
      <c r="B2350">
        <v>8.6959999999999997</v>
      </c>
      <c r="G2350">
        <f t="shared" si="687"/>
        <v>8029.2370465011727</v>
      </c>
      <c r="H2350">
        <f t="shared" si="688"/>
        <v>7936.1880826066517</v>
      </c>
      <c r="I2350" s="5">
        <f t="shared" si="677"/>
        <v>0</v>
      </c>
      <c r="J2350" s="6">
        <f>+H2350+SUM($D$16:$E$16)-SUM($F$27:F2350)</f>
        <v>8522.6359773435051</v>
      </c>
      <c r="K2350" s="10">
        <f t="shared" si="689"/>
        <v>-6.0666730496947707E-3</v>
      </c>
      <c r="L2350" s="10">
        <f>+H2350/SUM(F$27:F2350)-1</f>
        <v>8.2175181780055118E-2</v>
      </c>
      <c r="M2350">
        <v>7.8239999999999998</v>
      </c>
      <c r="R2350">
        <f t="shared" si="690"/>
        <v>7277.6954753958944</v>
      </c>
      <c r="S2350">
        <f t="shared" si="691"/>
        <v>6991.6659538453314</v>
      </c>
      <c r="T2350" s="5">
        <f t="shared" si="678"/>
        <v>0</v>
      </c>
      <c r="U2350" s="6">
        <f>+S2350+SUM($D$17:$E$17)-SUM($Q$27:Q2350)</f>
        <v>7480.4925327927049</v>
      </c>
      <c r="V2350" s="10">
        <f t="shared" si="679"/>
        <v>-1.5505688719582578E-3</v>
      </c>
      <c r="W2350" s="10">
        <f>+S2350/SUM(Q$27:Q2350)-1</f>
        <v>0.14407912721957139</v>
      </c>
      <c r="X2350">
        <v>5.8449999999999998</v>
      </c>
      <c r="AC2350">
        <f t="shared" si="692"/>
        <v>16512.674914209605</v>
      </c>
      <c r="AD2350">
        <f t="shared" si="693"/>
        <v>16263.570878302999</v>
      </c>
      <c r="AE2350" s="5">
        <f t="shared" si="680"/>
        <v>0</v>
      </c>
      <c r="AF2350" s="6">
        <f>+AD2350+SUM($D$18:$E$18)-SUM($AB$27:AB2350)</f>
        <v>17143.242720408267</v>
      </c>
      <c r="AG2350" s="10">
        <f t="shared" si="681"/>
        <v>-2.5901924558539013E-3</v>
      </c>
      <c r="AH2350" s="10">
        <f>+AD2350/SUM(AB$27:AB2350)-1</f>
        <v>0.47846233720136211</v>
      </c>
      <c r="AI2350" s="6">
        <f t="shared" si="682"/>
        <v>0</v>
      </c>
      <c r="AL2350" s="6">
        <f t="shared" si="683"/>
        <v>0</v>
      </c>
      <c r="AM2350" s="6">
        <f t="shared" si="684"/>
        <v>31819.607436106671</v>
      </c>
      <c r="AN2350" s="6">
        <f t="shared" si="685"/>
        <v>31191.424914754982</v>
      </c>
      <c r="AO2350" s="5">
        <f t="shared" si="686"/>
        <v>0</v>
      </c>
      <c r="AP2350" s="6">
        <f>+AN2350+SUM($D$16:$E$18)-SUM($AL$27:AL2350)</f>
        <v>33146.371230544479</v>
      </c>
      <c r="AQ2350" s="10">
        <f t="shared" si="694"/>
        <v>-3.2523774778481229E-3</v>
      </c>
      <c r="AR2350" s="10">
        <f>+AN2350/SUM(AL$27:AL2350)-1</f>
        <v>0.27598103557866493</v>
      </c>
    </row>
    <row r="2351" spans="1:44" x14ac:dyDescent="0.25">
      <c r="A2351" s="1">
        <v>43678</v>
      </c>
      <c r="B2351">
        <v>8.6679999999999993</v>
      </c>
      <c r="G2351">
        <f t="shared" si="687"/>
        <v>8003.3839373358051</v>
      </c>
      <c r="H2351">
        <f t="shared" si="688"/>
        <v>7910.6345791207968</v>
      </c>
      <c r="I2351" s="5">
        <f t="shared" si="677"/>
        <v>0</v>
      </c>
      <c r="J2351" s="6">
        <f>+H2351+SUM($D$16:$E$16)-SUM($F$27:F2351)</f>
        <v>8497.0824738576503</v>
      </c>
      <c r="K2351" s="10">
        <f t="shared" si="689"/>
        <v>-2.9983098602106573E-3</v>
      </c>
      <c r="L2351" s="10">
        <f>+H2351/SUM(F$27:F2351)-1</f>
        <v>7.8690717073311545E-2</v>
      </c>
      <c r="M2351">
        <v>7.8650000000000002</v>
      </c>
      <c r="R2351">
        <f t="shared" si="690"/>
        <v>7315.8326832807661</v>
      </c>
      <c r="S2351">
        <f t="shared" si="691"/>
        <v>7028.3042851474356</v>
      </c>
      <c r="T2351" s="5">
        <f t="shared" si="678"/>
        <v>0</v>
      </c>
      <c r="U2351" s="6">
        <f>+S2351+SUM($D$17:$E$17)-SUM($Q$27:Q2351)</f>
        <v>7517.1308640948082</v>
      </c>
      <c r="V2351" s="10">
        <f t="shared" si="679"/>
        <v>4.8978501270457997E-3</v>
      </c>
      <c r="W2351" s="10">
        <f>+S2351/SUM(Q$27:Q2351)-1</f>
        <v>0.15007442939441851</v>
      </c>
      <c r="X2351">
        <v>5.8819999999999997</v>
      </c>
      <c r="AC2351">
        <f t="shared" si="692"/>
        <v>16617.203395274744</v>
      </c>
      <c r="AD2351">
        <f t="shared" si="693"/>
        <v>16366.52248180979</v>
      </c>
      <c r="AE2351" s="5">
        <f t="shared" si="680"/>
        <v>0</v>
      </c>
      <c r="AF2351" s="6">
        <f>+AD2351+SUM($D$18:$E$18)-SUM($AB$27:AB2351)</f>
        <v>17246.194323915061</v>
      </c>
      <c r="AG2351" s="10">
        <f t="shared" si="681"/>
        <v>6.0053751315225501E-3</v>
      </c>
      <c r="AH2351" s="10">
        <f>+AD2351/SUM(AB$27:AB2351)-1</f>
        <v>0.48782129468236279</v>
      </c>
      <c r="AI2351" s="6">
        <f t="shared" si="682"/>
        <v>0</v>
      </c>
      <c r="AL2351" s="6">
        <f t="shared" si="683"/>
        <v>0</v>
      </c>
      <c r="AM2351" s="6">
        <f t="shared" si="684"/>
        <v>31936.420015891315</v>
      </c>
      <c r="AN2351" s="6">
        <f t="shared" si="685"/>
        <v>31305.461346078024</v>
      </c>
      <c r="AO2351" s="5">
        <f t="shared" si="686"/>
        <v>0</v>
      </c>
      <c r="AP2351" s="6">
        <f>+AN2351+SUM($D$16:$E$18)-SUM($AL$27:AL2351)</f>
        <v>33260.407661867517</v>
      </c>
      <c r="AQ2351" s="10">
        <f t="shared" si="694"/>
        <v>3.4403896139905132E-3</v>
      </c>
      <c r="AR2351" s="10">
        <f>+AN2351/SUM(AL$27:AL2351)-1</f>
        <v>0.28064604604647592</v>
      </c>
    </row>
    <row r="2352" spans="1:44" x14ac:dyDescent="0.25">
      <c r="A2352" s="1">
        <v>43679</v>
      </c>
      <c r="B2352">
        <v>8.4700000000000006</v>
      </c>
      <c r="G2352">
        <f t="shared" si="687"/>
        <v>7820.5655225235678</v>
      </c>
      <c r="H2352">
        <f t="shared" si="688"/>
        <v>7729.9348044708313</v>
      </c>
      <c r="I2352" s="5">
        <f t="shared" si="677"/>
        <v>0</v>
      </c>
      <c r="J2352" s="6">
        <f>+H2352+SUM($D$16:$E$16)-SUM($F$27:F2352)</f>
        <v>8316.3826992076847</v>
      </c>
      <c r="K2352" s="10">
        <f t="shared" si="689"/>
        <v>-2.1266096357886566E-2</v>
      </c>
      <c r="L2352" s="10">
        <f>+H2352/SUM(F$27:F2352)-1</f>
        <v>5.4050573789911294E-2</v>
      </c>
      <c r="M2352">
        <v>7.7160000000000002</v>
      </c>
      <c r="R2352">
        <f t="shared" si="690"/>
        <v>7177.2364887723315</v>
      </c>
      <c r="S2352">
        <f t="shared" si="691"/>
        <v>6895.1552274885707</v>
      </c>
      <c r="T2352" s="5">
        <f t="shared" si="678"/>
        <v>0</v>
      </c>
      <c r="U2352" s="6">
        <f>+S2352+SUM($D$17:$E$17)-SUM($Q$27:Q2352)</f>
        <v>7383.9818064359442</v>
      </c>
      <c r="V2352" s="10">
        <f t="shared" si="679"/>
        <v>-1.7712749726739974E-2</v>
      </c>
      <c r="W2352" s="10">
        <f>+S2352/SUM(Q$27:Q2352)-1</f>
        <v>0.12828662392973067</v>
      </c>
      <c r="X2352">
        <v>5.8440000000000003</v>
      </c>
      <c r="AC2352">
        <f t="shared" si="692"/>
        <v>16509.849820126761</v>
      </c>
      <c r="AD2352">
        <f t="shared" si="693"/>
        <v>16260.788402532544</v>
      </c>
      <c r="AE2352" s="5">
        <f t="shared" si="680"/>
        <v>0</v>
      </c>
      <c r="AF2352" s="6">
        <f>+AD2352+SUM($D$18:$E$18)-SUM($AB$27:AB2352)</f>
        <v>17140.460244637812</v>
      </c>
      <c r="AG2352" s="10">
        <f t="shared" si="681"/>
        <v>-6.1308644267464851E-3</v>
      </c>
      <c r="AH2352" s="10">
        <f>+AD2352/SUM(AB$27:AB2352)-1</f>
        <v>0.47820939240457805</v>
      </c>
      <c r="AI2352" s="6">
        <f t="shared" si="682"/>
        <v>0</v>
      </c>
      <c r="AL2352" s="6">
        <f t="shared" si="683"/>
        <v>0</v>
      </c>
      <c r="AM2352" s="6">
        <f t="shared" si="684"/>
        <v>31507.65183142266</v>
      </c>
      <c r="AN2352" s="6">
        <f t="shared" si="685"/>
        <v>30885.878434491948</v>
      </c>
      <c r="AO2352" s="5">
        <f t="shared" si="686"/>
        <v>0</v>
      </c>
      <c r="AP2352" s="6">
        <f>+AN2352+SUM($D$16:$E$18)-SUM($AL$27:AL2352)</f>
        <v>32840.824750281441</v>
      </c>
      <c r="AQ2352" s="10">
        <f t="shared" si="694"/>
        <v>-1.2615086256658303E-2</v>
      </c>
      <c r="AR2352" s="10">
        <f>+AN2352/SUM(AL$27:AL2352)-1</f>
        <v>0.26348171836667644</v>
      </c>
    </row>
    <row r="2353" spans="1:44" x14ac:dyDescent="0.25">
      <c r="A2353" s="1">
        <v>43683</v>
      </c>
      <c r="B2353">
        <v>8.2270000000000003</v>
      </c>
      <c r="G2353">
        <f t="shared" si="687"/>
        <v>7596.1974679812738</v>
      </c>
      <c r="H2353">
        <f t="shared" si="688"/>
        <v>7508.1668992185978</v>
      </c>
      <c r="I2353" s="5">
        <f t="shared" si="677"/>
        <v>0</v>
      </c>
      <c r="J2353" s="6">
        <f>+H2353+SUM($D$16:$E$16)-SUM($F$27:F2353)</f>
        <v>8094.6147939554521</v>
      </c>
      <c r="K2353" s="10">
        <f t="shared" si="689"/>
        <v>-2.6666390096906079E-2</v>
      </c>
      <c r="L2353" s="10">
        <f>+H2353/SUM(F$27:F2353)-1</f>
        <v>2.381039794210138E-2</v>
      </c>
      <c r="M2353">
        <v>7.5179999999999998</v>
      </c>
      <c r="R2353">
        <f t="shared" si="690"/>
        <v>6993.0616799624659</v>
      </c>
      <c r="S2353">
        <f t="shared" si="691"/>
        <v>6718.2188958345087</v>
      </c>
      <c r="T2353" s="5">
        <f t="shared" si="678"/>
        <v>0</v>
      </c>
      <c r="U2353" s="6">
        <f>+S2353+SUM($D$17:$E$17)-SUM($Q$27:Q2353)</f>
        <v>7207.0454747818821</v>
      </c>
      <c r="V2353" s="10">
        <f t="shared" si="679"/>
        <v>-2.3962184129414088E-2</v>
      </c>
      <c r="W2353" s="10">
        <f>+S2353/SUM(Q$27:Q2353)-1</f>
        <v>9.9333701231689275E-2</v>
      </c>
      <c r="X2353">
        <v>5.718</v>
      </c>
      <c r="AC2353">
        <f t="shared" si="692"/>
        <v>16153.887965688709</v>
      </c>
      <c r="AD2353">
        <f t="shared" si="693"/>
        <v>15910.196455455352</v>
      </c>
      <c r="AE2353" s="5">
        <f t="shared" si="680"/>
        <v>0</v>
      </c>
      <c r="AF2353" s="6">
        <f>+AD2353+SUM($D$18:$E$18)-SUM($AB$27:AB2353)</f>
        <v>16789.868297560621</v>
      </c>
      <c r="AG2353" s="10">
        <f t="shared" si="681"/>
        <v>-2.0454056779885432E-2</v>
      </c>
      <c r="AH2353" s="10">
        <f>+AD2353/SUM(AB$27:AB2353)-1</f>
        <v>0.4463383480098182</v>
      </c>
      <c r="AI2353" s="6">
        <f t="shared" si="682"/>
        <v>0</v>
      </c>
      <c r="AL2353" s="6">
        <f t="shared" si="683"/>
        <v>0</v>
      </c>
      <c r="AM2353" s="6">
        <f t="shared" si="684"/>
        <v>30743.147113632447</v>
      </c>
      <c r="AN2353" s="6">
        <f t="shared" si="685"/>
        <v>30136.582250508458</v>
      </c>
      <c r="AO2353" s="5">
        <f t="shared" si="686"/>
        <v>0</v>
      </c>
      <c r="AP2353" s="6">
        <f>+AN2353+SUM($D$16:$E$18)-SUM($AL$27:AL2353)</f>
        <v>32091.528566297951</v>
      </c>
      <c r="AQ2353" s="10">
        <f t="shared" si="694"/>
        <v>-2.2815997761355455E-2</v>
      </c>
      <c r="AR2353" s="10">
        <f>+AN2353/SUM(AL$27:AL2353)-1</f>
        <v>0.23282945661822008</v>
      </c>
    </row>
    <row r="2354" spans="1:44" x14ac:dyDescent="0.25">
      <c r="A2354" s="1">
        <v>43684</v>
      </c>
      <c r="B2354">
        <v>8.2040000000000006</v>
      </c>
      <c r="G2354">
        <f t="shared" si="687"/>
        <v>7574.9609854525797</v>
      </c>
      <c r="H2354">
        <f t="shared" si="688"/>
        <v>7487.176521355218</v>
      </c>
      <c r="I2354" s="5">
        <f t="shared" si="677"/>
        <v>0</v>
      </c>
      <c r="J2354" s="6">
        <f>+H2354+SUM($D$16:$E$16)-SUM($F$27:F2354)</f>
        <v>8073.6244160920705</v>
      </c>
      <c r="K2354" s="10">
        <f t="shared" si="689"/>
        <v>-2.5931286908249529E-3</v>
      </c>
      <c r="L2354" s="10">
        <f>+H2354/SUM(F$27:F2354)-1</f>
        <v>2.0948159075847794E-2</v>
      </c>
      <c r="M2354">
        <v>7.54</v>
      </c>
      <c r="R2354">
        <f t="shared" si="690"/>
        <v>7013.5255476080074</v>
      </c>
      <c r="S2354">
        <f t="shared" si="691"/>
        <v>6737.8784882405162</v>
      </c>
      <c r="T2354" s="5">
        <f t="shared" si="678"/>
        <v>0</v>
      </c>
      <c r="U2354" s="6">
        <f>+S2354+SUM($D$17:$E$17)-SUM($Q$27:Q2354)</f>
        <v>7226.7050671878897</v>
      </c>
      <c r="V2354" s="10">
        <f t="shared" si="679"/>
        <v>2.7278296598514107E-3</v>
      </c>
      <c r="W2354" s="10">
        <f>+S2354/SUM(Q$27:Q2354)-1</f>
        <v>0.10255069264258299</v>
      </c>
      <c r="X2354">
        <v>5.7220000000000004</v>
      </c>
      <c r="AC2354">
        <f t="shared" si="692"/>
        <v>16165.188342020079</v>
      </c>
      <c r="AD2354">
        <f t="shared" si="693"/>
        <v>15921.32635853717</v>
      </c>
      <c r="AE2354" s="5">
        <f t="shared" si="680"/>
        <v>0</v>
      </c>
      <c r="AF2354" s="6">
        <f>+AD2354+SUM($D$18:$E$18)-SUM($AB$27:AB2354)</f>
        <v>16800.998200642436</v>
      </c>
      <c r="AG2354" s="10">
        <f t="shared" si="681"/>
        <v>6.6289400753860583E-4</v>
      </c>
      <c r="AH2354" s="10">
        <f>+AD2354/SUM(AB$27:AB2354)-1</f>
        <v>0.44735012719695355</v>
      </c>
      <c r="AI2354" s="6">
        <f t="shared" si="682"/>
        <v>0</v>
      </c>
      <c r="AL2354" s="6">
        <f t="shared" si="683"/>
        <v>0</v>
      </c>
      <c r="AM2354" s="6">
        <f t="shared" si="684"/>
        <v>30753.674875080666</v>
      </c>
      <c r="AN2354" s="6">
        <f t="shared" si="685"/>
        <v>30146.381368132905</v>
      </c>
      <c r="AO2354" s="5">
        <f t="shared" si="686"/>
        <v>0</v>
      </c>
      <c r="AP2354" s="6">
        <f>+AN2354+SUM($D$16:$E$18)-SUM($AL$27:AL2354)</f>
        <v>32101.327683922398</v>
      </c>
      <c r="AQ2354" s="10">
        <f t="shared" si="694"/>
        <v>3.0534904575207911E-4</v>
      </c>
      <c r="AR2354" s="10">
        <f>+AN2354/SUM(AL$27:AL2354)-1</f>
        <v>0.23323031962106056</v>
      </c>
    </row>
    <row r="2355" spans="1:44" x14ac:dyDescent="0.25">
      <c r="A2355" s="1">
        <v>43685</v>
      </c>
      <c r="B2355">
        <v>8.2910000000000004</v>
      </c>
      <c r="C2355">
        <f>+$C$16</f>
        <v>60</v>
      </c>
      <c r="D2355" s="7">
        <f>+$H$16</f>
        <v>1.0004210526315789</v>
      </c>
      <c r="E2355" s="7">
        <f>+$J$16</f>
        <v>0.46199999999999997</v>
      </c>
      <c r="F2355" s="6">
        <f>+C2355-D2355-E2355</f>
        <v>58.537578947368416</v>
      </c>
      <c r="G2355">
        <f t="shared" si="687"/>
        <v>7713.8278678780534</v>
      </c>
      <c r="H2355">
        <f t="shared" si="688"/>
        <v>7625.112486133633</v>
      </c>
      <c r="I2355" s="5">
        <f t="shared" si="677"/>
        <v>84480</v>
      </c>
      <c r="J2355" s="6">
        <f>+H2355+SUM($D$16:$E$16)-SUM($F$27:F2355)</f>
        <v>8153.0228019231172</v>
      </c>
      <c r="K2355" s="10">
        <f t="shared" si="689"/>
        <v>9.8342927214687403E-3</v>
      </c>
      <c r="L2355" s="10">
        <f>+H2355/SUM(F$27:F2355)-1</f>
        <v>3.1523264987010968E-2</v>
      </c>
      <c r="M2355">
        <v>7.6479999999999997</v>
      </c>
      <c r="N2355">
        <f>+$C$17</f>
        <v>50</v>
      </c>
      <c r="O2355" s="7">
        <f>+$H$17</f>
        <v>0.83368421052631569</v>
      </c>
      <c r="P2355" s="7">
        <f>+$J$17</f>
        <v>0.38500000000000001</v>
      </c>
      <c r="Q2355" s="6">
        <f>+N2355-O2355-P2355</f>
        <v>48.781315789473688</v>
      </c>
      <c r="R2355">
        <f t="shared" si="690"/>
        <v>7163.9845342315703</v>
      </c>
      <c r="S2355">
        <f t="shared" si="691"/>
        <v>6883.1705303867502</v>
      </c>
      <c r="T2355" s="5">
        <f t="shared" si="678"/>
        <v>70400</v>
      </c>
      <c r="U2355" s="6">
        <f>+S2355+SUM($D$17:$E$17)-SUM($Q$27:Q2355)</f>
        <v>7323.2157935446494</v>
      </c>
      <c r="V2355" s="10">
        <f t="shared" si="679"/>
        <v>1.3354734344280361E-2</v>
      </c>
      <c r="W2355" s="10">
        <f>+S2355/SUM(Q$27:Q2355)-1</f>
        <v>0.11740602397922917</v>
      </c>
      <c r="X2355">
        <v>5.798</v>
      </c>
      <c r="Y2355">
        <f>+$C$18</f>
        <v>90</v>
      </c>
      <c r="Z2355" s="7">
        <f>+$H$18</f>
        <v>1.5006315789473685</v>
      </c>
      <c r="AA2355" s="7">
        <f>+$J$18</f>
        <v>0.69300000000000006</v>
      </c>
      <c r="AB2355" s="6">
        <f>+Y2355-Z2355-AA2355</f>
        <v>87.806368421052639</v>
      </c>
      <c r="AC2355">
        <f t="shared" si="692"/>
        <v>16467.701860737099</v>
      </c>
      <c r="AD2355">
        <f t="shared" si="693"/>
        <v>16220.600885512718</v>
      </c>
      <c r="AE2355" s="5">
        <f t="shared" si="680"/>
        <v>126720</v>
      </c>
      <c r="AF2355" s="6">
        <f>+AD2355+SUM($D$18:$E$18)-SUM($AB$27:AB2355)</f>
        <v>17012.466359196937</v>
      </c>
      <c r="AG2355" s="10">
        <f t="shared" si="681"/>
        <v>1.2586642533323644E-2</v>
      </c>
      <c r="AH2355" s="10">
        <f>+AD2355/SUM(AB$27:AB2355)-1</f>
        <v>0.46287915672522795</v>
      </c>
      <c r="AI2355" s="6">
        <f t="shared" si="682"/>
        <v>200</v>
      </c>
      <c r="AL2355" s="6">
        <f t="shared" si="683"/>
        <v>195.12526315789475</v>
      </c>
      <c r="AM2355" s="6">
        <f t="shared" si="684"/>
        <v>31345.514262846722</v>
      </c>
      <c r="AN2355" s="6">
        <f t="shared" si="685"/>
        <v>30728.8839020331</v>
      </c>
      <c r="AO2355" s="5">
        <f t="shared" si="686"/>
        <v>281600</v>
      </c>
      <c r="AP2355" s="6">
        <f>+AN2355+SUM($D$16:$E$18)-SUM($AL$27:AL2355)</f>
        <v>32488.704954664699</v>
      </c>
      <c r="AQ2355" s="10">
        <f t="shared" si="694"/>
        <v>1.2067328633772245E-2</v>
      </c>
      <c r="AR2355" s="10">
        <f>+AN2355/SUM(AL$27:AL2355)-1</f>
        <v>0.24710473765917929</v>
      </c>
    </row>
    <row r="2356" spans="1:44" x14ac:dyDescent="0.25">
      <c r="A2356" s="1">
        <v>43686</v>
      </c>
      <c r="B2356">
        <v>8.2720000000000002</v>
      </c>
      <c r="G2356">
        <f t="shared" si="687"/>
        <v>7696.1505395111881</v>
      </c>
      <c r="H2356">
        <f t="shared" si="688"/>
        <v>7607.6384616207233</v>
      </c>
      <c r="I2356" s="5">
        <f t="shared" si="677"/>
        <v>0</v>
      </c>
      <c r="J2356" s="6">
        <f>+H2356+SUM($D$16:$E$16)-SUM($F$27:F2356)</f>
        <v>8135.5487774102085</v>
      </c>
      <c r="K2356" s="10">
        <f t="shared" si="689"/>
        <v>-2.1432571620905172E-3</v>
      </c>
      <c r="L2356" s="10">
        <f>+H2356/SUM(F$27:F2356)-1</f>
        <v>2.9159383424503194E-2</v>
      </c>
      <c r="M2356">
        <v>7.5979999999999999</v>
      </c>
      <c r="R2356">
        <f t="shared" si="690"/>
        <v>7117.1488612828807</v>
      </c>
      <c r="S2356">
        <f t="shared" si="691"/>
        <v>6838.170723048971</v>
      </c>
      <c r="T2356" s="5">
        <f t="shared" si="678"/>
        <v>0</v>
      </c>
      <c r="U2356" s="6">
        <f>+S2356+SUM($D$17:$E$17)-SUM($Q$27:Q2356)</f>
        <v>7278.2159862068702</v>
      </c>
      <c r="V2356" s="10">
        <f t="shared" si="679"/>
        <v>-6.1448151476631852E-3</v>
      </c>
      <c r="W2356" s="10">
        <f>+S2356/SUM(Q$27:Q2356)-1</f>
        <v>0.1101008067722522</v>
      </c>
      <c r="X2356">
        <v>5.7859999999999996</v>
      </c>
      <c r="AC2356">
        <f t="shared" si="692"/>
        <v>16433.619000728675</v>
      </c>
      <c r="AD2356">
        <f t="shared" si="693"/>
        <v>16187.029445252947</v>
      </c>
      <c r="AE2356" s="5">
        <f t="shared" si="680"/>
        <v>0</v>
      </c>
      <c r="AF2356" s="6">
        <f>+AD2356+SUM($D$18:$E$18)-SUM($AB$27:AB2356)</f>
        <v>16978.894918937163</v>
      </c>
      <c r="AG2356" s="10">
        <f t="shared" si="681"/>
        <v>-1.9733435206250594E-3</v>
      </c>
      <c r="AH2356" s="10">
        <f>+AD2356/SUM(AB$27:AB2356)-1</f>
        <v>0.45985146616284389</v>
      </c>
      <c r="AI2356" s="6">
        <f t="shared" si="682"/>
        <v>0</v>
      </c>
      <c r="AL2356" s="6">
        <f t="shared" si="683"/>
        <v>0</v>
      </c>
      <c r="AM2356" s="6">
        <f t="shared" si="684"/>
        <v>31246.918401522744</v>
      </c>
      <c r="AN2356" s="6">
        <f t="shared" si="685"/>
        <v>30632.83862992264</v>
      </c>
      <c r="AO2356" s="5">
        <f t="shared" si="686"/>
        <v>0</v>
      </c>
      <c r="AP2356" s="6">
        <f>+AN2356+SUM($D$16:$E$18)-SUM($AL$27:AL2356)</f>
        <v>32392.65968255424</v>
      </c>
      <c r="AQ2356" s="10">
        <f t="shared" si="694"/>
        <v>-2.956266562317067E-3</v>
      </c>
      <c r="AR2356" s="10">
        <f>+AN2356/SUM(AL$27:AL2356)-1</f>
        <v>0.24320682472942279</v>
      </c>
    </row>
    <row r="2357" spans="1:44" x14ac:dyDescent="0.25">
      <c r="A2357" s="1">
        <v>43689</v>
      </c>
      <c r="B2357">
        <v>8.2279999999999998</v>
      </c>
      <c r="G2357">
        <f t="shared" si="687"/>
        <v>7655.2135685563408</v>
      </c>
      <c r="H2357">
        <f t="shared" si="688"/>
        <v>7567.1722995908258</v>
      </c>
      <c r="I2357" s="5">
        <f t="shared" si="677"/>
        <v>0</v>
      </c>
      <c r="J2357" s="6">
        <f>+H2357+SUM($D$16:$E$16)-SUM($F$27:F2357)</f>
        <v>8095.0826153803109</v>
      </c>
      <c r="K2357" s="10">
        <f t="shared" si="689"/>
        <v>-4.9739929213207246E-3</v>
      </c>
      <c r="L2357" s="10">
        <f>+H2357/SUM(F$27:F2357)-1</f>
        <v>2.3685131385011049E-2</v>
      </c>
      <c r="M2357">
        <v>7.5860000000000003</v>
      </c>
      <c r="R2357">
        <f t="shared" si="690"/>
        <v>7105.9082997751957</v>
      </c>
      <c r="S2357">
        <f t="shared" si="691"/>
        <v>6827.3707692879043</v>
      </c>
      <c r="T2357" s="5">
        <f t="shared" si="678"/>
        <v>0</v>
      </c>
      <c r="U2357" s="6">
        <f>+S2357+SUM($D$17:$E$17)-SUM($Q$27:Q2357)</f>
        <v>7267.4160324458035</v>
      </c>
      <c r="V2357" s="10">
        <f t="shared" si="679"/>
        <v>-1.4838737654301326E-3</v>
      </c>
      <c r="W2357" s="10">
        <f>+S2357/SUM(Q$27:Q2357)-1</f>
        <v>0.10834755464257761</v>
      </c>
      <c r="X2357">
        <v>5.75</v>
      </c>
      <c r="AC2357">
        <f t="shared" si="692"/>
        <v>16331.370420703402</v>
      </c>
      <c r="AD2357">
        <f t="shared" si="693"/>
        <v>16086.315124473635</v>
      </c>
      <c r="AE2357" s="5">
        <f t="shared" si="680"/>
        <v>0</v>
      </c>
      <c r="AF2357" s="6">
        <f>+AD2357+SUM($D$18:$E$18)-SUM($AB$27:AB2357)</f>
        <v>16878.180598157851</v>
      </c>
      <c r="AG2357" s="10">
        <f t="shared" si="681"/>
        <v>-5.9317359145076853E-3</v>
      </c>
      <c r="AH2357" s="10">
        <f>+AD2357/SUM(AB$27:AB2357)-1</f>
        <v>0.45076839447569172</v>
      </c>
      <c r="AI2357" s="6">
        <f t="shared" si="682"/>
        <v>0</v>
      </c>
      <c r="AL2357" s="6">
        <f t="shared" si="683"/>
        <v>0</v>
      </c>
      <c r="AM2357" s="6">
        <f t="shared" si="684"/>
        <v>31092.492289034941</v>
      </c>
      <c r="AN2357" s="6">
        <f t="shared" si="685"/>
        <v>30480.858193352367</v>
      </c>
      <c r="AO2357" s="5">
        <f t="shared" si="686"/>
        <v>0</v>
      </c>
      <c r="AP2357" s="6">
        <f>+AN2357+SUM($D$16:$E$18)-SUM($AL$27:AL2357)</f>
        <v>32240.679245983967</v>
      </c>
      <c r="AQ2357" s="10">
        <f t="shared" si="694"/>
        <v>-4.6918171604206638E-3</v>
      </c>
      <c r="AR2357" s="10">
        <f>+AN2357/SUM(AL$27:AL2357)-1</f>
        <v>0.23703883232584055</v>
      </c>
    </row>
    <row r="2358" spans="1:44" x14ac:dyDescent="0.25">
      <c r="A2358" s="1">
        <v>43690</v>
      </c>
      <c r="B2358">
        <v>8.2170000000000005</v>
      </c>
      <c r="G2358">
        <f t="shared" si="687"/>
        <v>7644.9793258176296</v>
      </c>
      <c r="H2358">
        <f t="shared" si="688"/>
        <v>7557.0557590833523</v>
      </c>
      <c r="I2358" s="5">
        <f t="shared" si="677"/>
        <v>0</v>
      </c>
      <c r="J2358" s="6">
        <f>+H2358+SUM($D$16:$E$16)-SUM($F$27:F2358)</f>
        <v>8084.9660748728375</v>
      </c>
      <c r="K2358" s="10">
        <f t="shared" si="689"/>
        <v>-1.2497143004139843E-3</v>
      </c>
      <c r="L2358" s="10">
        <f>+H2358/SUM(F$27:F2358)-1</f>
        <v>2.2316568375138068E-2</v>
      </c>
      <c r="M2358">
        <v>7.601</v>
      </c>
      <c r="R2358">
        <f t="shared" si="690"/>
        <v>7119.9590016598022</v>
      </c>
      <c r="S2358">
        <f t="shared" si="691"/>
        <v>6840.8707114892377</v>
      </c>
      <c r="T2358" s="5">
        <f t="shared" si="678"/>
        <v>0</v>
      </c>
      <c r="U2358" s="6">
        <f>+S2358+SUM($D$17:$E$17)-SUM($Q$27:Q2358)</f>
        <v>7280.9159746471387</v>
      </c>
      <c r="V2358" s="10">
        <f t="shared" si="679"/>
        <v>1.8575986486895069E-3</v>
      </c>
      <c r="W2358" s="10">
        <f>+S2358/SUM(Q$27:Q2358)-1</f>
        <v>0.11053911980467079</v>
      </c>
      <c r="X2358">
        <v>5.7709999999999999</v>
      </c>
      <c r="AC2358">
        <f t="shared" si="692"/>
        <v>16391.015425718146</v>
      </c>
      <c r="AD2358">
        <f t="shared" si="693"/>
        <v>16145.065144928234</v>
      </c>
      <c r="AE2358" s="5">
        <f t="shared" si="680"/>
        <v>0</v>
      </c>
      <c r="AF2358" s="6">
        <f>+AD2358+SUM($D$18:$E$18)-SUM($AB$27:AB2358)</f>
        <v>16936.930618612452</v>
      </c>
      <c r="AG2358" s="10">
        <f t="shared" si="681"/>
        <v>3.4808266277832622E-3</v>
      </c>
      <c r="AH2358" s="10">
        <f>+AD2358/SUM(AB$27:AB2358)-1</f>
        <v>0.45606685295986393</v>
      </c>
      <c r="AI2358" s="6">
        <f t="shared" si="682"/>
        <v>0</v>
      </c>
      <c r="AL2358" s="6">
        <f t="shared" si="683"/>
        <v>0</v>
      </c>
      <c r="AM2358" s="6">
        <f t="shared" si="684"/>
        <v>31155.953753195579</v>
      </c>
      <c r="AN2358" s="6">
        <f t="shared" si="685"/>
        <v>30542.991615500825</v>
      </c>
      <c r="AO2358" s="5">
        <f t="shared" si="686"/>
        <v>0</v>
      </c>
      <c r="AP2358" s="6">
        <f>+AN2358+SUM($D$16:$E$18)-SUM($AL$27:AL2358)</f>
        <v>32302.812668132425</v>
      </c>
      <c r="AQ2358" s="10">
        <f t="shared" si="694"/>
        <v>1.9271747246514259E-3</v>
      </c>
      <c r="AR2358" s="10">
        <f>+AN2358/SUM(AL$27:AL2358)-1</f>
        <v>0.23956046263872</v>
      </c>
    </row>
    <row r="2359" spans="1:44" x14ac:dyDescent="0.25">
      <c r="A2359" s="1">
        <v>43691</v>
      </c>
      <c r="B2359">
        <v>8.1999999999999993</v>
      </c>
      <c r="G2359">
        <f t="shared" si="687"/>
        <v>7629.162768857801</v>
      </c>
      <c r="H2359">
        <f t="shared" si="688"/>
        <v>7541.4211055717997</v>
      </c>
      <c r="I2359" s="5">
        <f t="shared" si="677"/>
        <v>0</v>
      </c>
      <c r="J2359" s="6">
        <f>+H2359+SUM($D$16:$E$16)-SUM($F$27:F2359)</f>
        <v>8069.3314213612857</v>
      </c>
      <c r="K2359" s="10">
        <f t="shared" si="689"/>
        <v>-1.9337933352797654E-3</v>
      </c>
      <c r="L2359" s="10">
        <f>+H2359/SUM(F$27:F2359)-1</f>
        <v>2.0201516450788715E-2</v>
      </c>
      <c r="M2359">
        <v>7.4930000000000003</v>
      </c>
      <c r="R2359">
        <f t="shared" si="690"/>
        <v>7018.7939480906334</v>
      </c>
      <c r="S2359">
        <f t="shared" si="691"/>
        <v>6743.6711276396345</v>
      </c>
      <c r="T2359" s="5">
        <f t="shared" si="678"/>
        <v>0</v>
      </c>
      <c r="U2359" s="6">
        <f>+S2359+SUM($D$17:$E$17)-SUM($Q$27:Q2359)</f>
        <v>7183.7163907975346</v>
      </c>
      <c r="V2359" s="10">
        <f t="shared" si="679"/>
        <v>-1.3349911493013011E-2</v>
      </c>
      <c r="W2359" s="10">
        <f>+S2359/SUM(Q$27:Q2359)-1</f>
        <v>9.4759850637600174E-2</v>
      </c>
      <c r="X2359">
        <v>5.7169999999999996</v>
      </c>
      <c r="AC2359">
        <f t="shared" si="692"/>
        <v>16237.642555680235</v>
      </c>
      <c r="AD2359">
        <f t="shared" si="693"/>
        <v>15993.993663759264</v>
      </c>
      <c r="AE2359" s="5">
        <f t="shared" si="680"/>
        <v>0</v>
      </c>
      <c r="AF2359" s="6">
        <f>+AD2359+SUM($D$18:$E$18)-SUM($AB$27:AB2359)</f>
        <v>16785.859137443476</v>
      </c>
      <c r="AG2359" s="10">
        <f t="shared" si="681"/>
        <v>-8.9196492901115754E-3</v>
      </c>
      <c r="AH2359" s="10">
        <f>+AD2359/SUM(AB$27:AB2359)-1</f>
        <v>0.44244224542913568</v>
      </c>
      <c r="AI2359" s="6">
        <f t="shared" si="682"/>
        <v>0</v>
      </c>
      <c r="AL2359" s="6">
        <f t="shared" si="683"/>
        <v>0</v>
      </c>
      <c r="AM2359" s="6">
        <f t="shared" si="684"/>
        <v>30885.599272628671</v>
      </c>
      <c r="AN2359" s="6">
        <f t="shared" si="685"/>
        <v>30279.085896970697</v>
      </c>
      <c r="AO2359" s="5">
        <f t="shared" si="686"/>
        <v>0</v>
      </c>
      <c r="AP2359" s="6">
        <f>+AN2359+SUM($D$16:$E$18)-SUM($AL$27:AL2359)</f>
        <v>32038.906949602297</v>
      </c>
      <c r="AQ2359" s="10">
        <f t="shared" si="694"/>
        <v>-8.169744264730161E-3</v>
      </c>
      <c r="AR2359" s="10">
        <f>+AN2359/SUM(AL$27:AL2359)-1</f>
        <v>0.22885008106666116</v>
      </c>
    </row>
    <row r="2360" spans="1:44" x14ac:dyDescent="0.25">
      <c r="A2360" s="1">
        <v>43693</v>
      </c>
      <c r="B2360">
        <v>8.2840000000000007</v>
      </c>
      <c r="G2360">
        <f t="shared" si="687"/>
        <v>7707.3151679534194</v>
      </c>
      <c r="H2360">
        <f t="shared" si="688"/>
        <v>7618.674687628878</v>
      </c>
      <c r="I2360" s="5">
        <f t="shared" si="677"/>
        <v>0</v>
      </c>
      <c r="J2360" s="6">
        <f>+H2360+SUM($D$16:$E$16)-SUM($F$27:F2360)</f>
        <v>8146.5850034183632</v>
      </c>
      <c r="K2360" s="10">
        <f t="shared" si="689"/>
        <v>9.573727738158011E-3</v>
      </c>
      <c r="L2360" s="10">
        <f>+H2360/SUM(F$27:F2360)-1</f>
        <v>3.0652361253455496E-2</v>
      </c>
      <c r="M2360">
        <v>7.53</v>
      </c>
      <c r="R2360">
        <f t="shared" si="690"/>
        <v>7053.4523460726632</v>
      </c>
      <c r="S2360">
        <f t="shared" si="691"/>
        <v>6776.9709850695908</v>
      </c>
      <c r="T2360" s="5">
        <f t="shared" si="678"/>
        <v>0</v>
      </c>
      <c r="U2360" s="6">
        <f>+S2360+SUM($D$17:$E$17)-SUM($Q$27:Q2360)</f>
        <v>7217.0162482274909</v>
      </c>
      <c r="V2360" s="10">
        <f t="shared" si="679"/>
        <v>4.635463821012431E-3</v>
      </c>
      <c r="W2360" s="10">
        <f>+S2360/SUM(Q$27:Q2360)-1</f>
        <v>0.10016571137076302</v>
      </c>
      <c r="X2360">
        <v>5.8150000000000004</v>
      </c>
      <c r="AC2360">
        <f t="shared" si="692"/>
        <v>16515.985912415701</v>
      </c>
      <c r="AD2360">
        <f t="shared" si="693"/>
        <v>16268.160425880727</v>
      </c>
      <c r="AE2360" s="5">
        <f t="shared" si="680"/>
        <v>0</v>
      </c>
      <c r="AF2360" s="6">
        <f>+AD2360+SUM($D$18:$E$18)-SUM($AB$27:AB2360)</f>
        <v>17060.025899564942</v>
      </c>
      <c r="AG2360" s="10">
        <f t="shared" si="681"/>
        <v>1.6333198073245736E-2</v>
      </c>
      <c r="AH2360" s="10">
        <f>+AD2360/SUM(AB$27:AB2360)-1</f>
        <v>0.46716838502193858</v>
      </c>
      <c r="AI2360" s="6">
        <f t="shared" si="682"/>
        <v>0</v>
      </c>
      <c r="AL2360" s="6">
        <f t="shared" si="683"/>
        <v>0</v>
      </c>
      <c r="AM2360" s="6">
        <f t="shared" si="684"/>
        <v>31276.753426441785</v>
      </c>
      <c r="AN2360" s="6">
        <f t="shared" si="685"/>
        <v>30663.806098579196</v>
      </c>
      <c r="AO2360" s="5">
        <f t="shared" si="686"/>
        <v>0</v>
      </c>
      <c r="AP2360" s="6">
        <f>+AN2360+SUM($D$16:$E$18)-SUM($AL$27:AL2360)</f>
        <v>32423.627151210796</v>
      </c>
      <c r="AQ2360" s="10">
        <f t="shared" si="694"/>
        <v>1.2007906581010142E-2</v>
      </c>
      <c r="AR2360" s="10">
        <f>+AN2360/SUM(AL$27:AL2360)-1</f>
        <v>0.2444636122195909</v>
      </c>
    </row>
    <row r="2361" spans="1:44" x14ac:dyDescent="0.25">
      <c r="A2361" s="1">
        <v>43696</v>
      </c>
      <c r="B2361">
        <v>8.3279999999999994</v>
      </c>
      <c r="G2361">
        <f t="shared" si="687"/>
        <v>7748.252138908264</v>
      </c>
      <c r="H2361">
        <f t="shared" si="688"/>
        <v>7659.1408496587737</v>
      </c>
      <c r="I2361" s="5">
        <f t="shared" si="677"/>
        <v>0</v>
      </c>
      <c r="J2361" s="6">
        <f>+H2361+SUM($D$16:$E$16)-SUM($F$27:F2361)</f>
        <v>8187.0511654482589</v>
      </c>
      <c r="K2361" s="10">
        <f t="shared" si="689"/>
        <v>4.9672546242278681E-3</v>
      </c>
      <c r="L2361" s="10">
        <f>+H2361/SUM(F$27:F2361)-1</f>
        <v>3.6126613292947418E-2</v>
      </c>
      <c r="M2361">
        <v>7.6340000000000003</v>
      </c>
      <c r="R2361">
        <f t="shared" si="690"/>
        <v>7150.8705458059385</v>
      </c>
      <c r="S2361">
        <f t="shared" si="691"/>
        <v>6870.570584332173</v>
      </c>
      <c r="T2361" s="5">
        <f t="shared" si="678"/>
        <v>0</v>
      </c>
      <c r="U2361" s="6">
        <f>+S2361+SUM($D$17:$E$17)-SUM($Q$27:Q2361)</f>
        <v>7310.615847490074</v>
      </c>
      <c r="V2361" s="10">
        <f t="shared" si="679"/>
        <v>1.296929313212658E-2</v>
      </c>
      <c r="W2361" s="10">
        <f>+S2361/SUM(Q$27:Q2361)-1</f>
        <v>0.11536056316127574</v>
      </c>
      <c r="X2361">
        <v>5.8559999999999999</v>
      </c>
      <c r="AC2361">
        <f t="shared" si="692"/>
        <v>16632.435684111148</v>
      </c>
      <c r="AD2361">
        <f t="shared" si="693"/>
        <v>16382.862846768276</v>
      </c>
      <c r="AE2361" s="5">
        <f t="shared" si="680"/>
        <v>0</v>
      </c>
      <c r="AF2361" s="6">
        <f>+AD2361+SUM($D$18:$E$18)-SUM($AB$27:AB2361)</f>
        <v>17174.728320452494</v>
      </c>
      <c r="AG2361" s="10">
        <f t="shared" si="681"/>
        <v>6.7234611226749674E-3</v>
      </c>
      <c r="AH2361" s="10">
        <f>+AD2361/SUM(AB$27:AB2361)-1</f>
        <v>0.47751299444341733</v>
      </c>
      <c r="AI2361" s="6">
        <f t="shared" si="682"/>
        <v>0</v>
      </c>
      <c r="AL2361" s="6">
        <f t="shared" si="683"/>
        <v>0</v>
      </c>
      <c r="AM2361" s="6">
        <f t="shared" si="684"/>
        <v>31531.55836882535</v>
      </c>
      <c r="AN2361" s="6">
        <f t="shared" si="685"/>
        <v>30912.574280759221</v>
      </c>
      <c r="AO2361" s="5">
        <f t="shared" si="686"/>
        <v>0</v>
      </c>
      <c r="AP2361" s="6">
        <f>+AN2361+SUM($D$16:$E$18)-SUM($AL$27:AL2361)</f>
        <v>32672.395333390818</v>
      </c>
      <c r="AQ2361" s="10">
        <f t="shared" si="694"/>
        <v>7.6724353206958362E-3</v>
      </c>
      <c r="AR2361" s="10">
        <f>+AN2361/SUM(AL$27:AL2361)-1</f>
        <v>0.25455965018714766</v>
      </c>
    </row>
    <row r="2362" spans="1:44" x14ac:dyDescent="0.25">
      <c r="A2362" s="1">
        <v>43697</v>
      </c>
      <c r="B2362">
        <v>8.3580000000000005</v>
      </c>
      <c r="G2362">
        <f t="shared" si="687"/>
        <v>7776.1637100138432</v>
      </c>
      <c r="H2362">
        <f t="shared" si="688"/>
        <v>7686.7314146791605</v>
      </c>
      <c r="I2362" s="5">
        <f t="shared" si="677"/>
        <v>0</v>
      </c>
      <c r="J2362" s="6">
        <f>+H2362+SUM($D$16:$E$16)-SUM($F$27:F2362)</f>
        <v>8214.6417304686474</v>
      </c>
      <c r="K2362" s="10">
        <f t="shared" si="689"/>
        <v>3.3700247455186183E-3</v>
      </c>
      <c r="L2362" s="10">
        <f>+H2362/SUM(F$27:F2362)-1</f>
        <v>3.9859057865328618E-2</v>
      </c>
      <c r="M2362">
        <v>7.5940000000000003</v>
      </c>
      <c r="R2362">
        <f t="shared" si="690"/>
        <v>7113.4020074469863</v>
      </c>
      <c r="S2362">
        <f t="shared" si="691"/>
        <v>6834.5707384619491</v>
      </c>
      <c r="T2362" s="5">
        <f t="shared" si="678"/>
        <v>0</v>
      </c>
      <c r="U2362" s="6">
        <f>+S2362+SUM($D$17:$E$17)-SUM($Q$27:Q2362)</f>
        <v>7274.6160016198492</v>
      </c>
      <c r="V2362" s="10">
        <f t="shared" si="679"/>
        <v>-4.9243246562578058E-3</v>
      </c>
      <c r="W2362" s="10">
        <f>+S2362/SUM(Q$27:Q2362)-1</f>
        <v>0.10951638939569408</v>
      </c>
      <c r="X2362">
        <v>5.8209999999999997</v>
      </c>
      <c r="AC2362">
        <f t="shared" si="692"/>
        <v>16533.027342419908</v>
      </c>
      <c r="AD2362">
        <f t="shared" si="693"/>
        <v>16284.946146010609</v>
      </c>
      <c r="AE2362" s="5">
        <f t="shared" si="680"/>
        <v>0</v>
      </c>
      <c r="AF2362" s="6">
        <f>+AD2362+SUM($D$18:$E$18)-SUM($AB$27:AB2362)</f>
        <v>17076.811619694825</v>
      </c>
      <c r="AG2362" s="10">
        <f t="shared" si="681"/>
        <v>-5.7012081315467311E-3</v>
      </c>
      <c r="AH2362" s="10">
        <f>+AD2362/SUM(AB$27:AB2362)-1</f>
        <v>0.46868223030313039</v>
      </c>
      <c r="AI2362" s="6">
        <f t="shared" si="682"/>
        <v>0</v>
      </c>
      <c r="AL2362" s="6">
        <f t="shared" si="683"/>
        <v>0</v>
      </c>
      <c r="AM2362" s="6">
        <f t="shared" si="684"/>
        <v>31422.593059880739</v>
      </c>
      <c r="AN2362" s="6">
        <f t="shared" si="685"/>
        <v>30806.248299151717</v>
      </c>
      <c r="AO2362" s="5">
        <f t="shared" si="686"/>
        <v>0</v>
      </c>
      <c r="AP2362" s="6">
        <f>+AN2362+SUM($D$16:$E$18)-SUM($AL$27:AL2362)</f>
        <v>32566.069351783317</v>
      </c>
      <c r="AQ2362" s="10">
        <f t="shared" si="694"/>
        <v>-3.2543062889189844E-3</v>
      </c>
      <c r="AR2362" s="10">
        <f>+AN2362/SUM(AL$27:AL2362)-1</f>
        <v>0.25024450370080853</v>
      </c>
    </row>
    <row r="2363" spans="1:44" x14ac:dyDescent="0.25">
      <c r="A2363" s="1">
        <v>43698</v>
      </c>
      <c r="B2363">
        <v>8.3800000000000008</v>
      </c>
      <c r="G2363">
        <f t="shared" si="687"/>
        <v>7796.6321954912664</v>
      </c>
      <c r="H2363">
        <f t="shared" si="688"/>
        <v>7706.9644956941083</v>
      </c>
      <c r="I2363" s="5">
        <f t="shared" si="677"/>
        <v>0</v>
      </c>
      <c r="J2363" s="6">
        <f>+H2363+SUM($D$16:$E$16)-SUM($F$27:F2363)</f>
        <v>8234.8748114835944</v>
      </c>
      <c r="K2363" s="10">
        <f t="shared" si="689"/>
        <v>2.4630509374379272E-3</v>
      </c>
      <c r="L2363" s="10">
        <f>+H2363/SUM(F$27:F2363)-1</f>
        <v>4.2596183885074579E-2</v>
      </c>
      <c r="M2363">
        <v>7.6609999999999996</v>
      </c>
      <c r="R2363">
        <f t="shared" si="690"/>
        <v>7176.1618091982309</v>
      </c>
      <c r="S2363">
        <f t="shared" si="691"/>
        <v>6894.870480294574</v>
      </c>
      <c r="T2363" s="5">
        <f t="shared" si="678"/>
        <v>0</v>
      </c>
      <c r="U2363" s="6">
        <f>+S2363+SUM($D$17:$E$17)-SUM($Q$27:Q2363)</f>
        <v>7334.9157434524741</v>
      </c>
      <c r="V2363" s="10">
        <f t="shared" si="679"/>
        <v>8.2890618307822628E-3</v>
      </c>
      <c r="W2363" s="10">
        <f>+S2363/SUM(Q$27:Q2363)-1</f>
        <v>0.11930538045304351</v>
      </c>
      <c r="X2363">
        <v>5.8559999999999999</v>
      </c>
      <c r="AC2363">
        <f t="shared" si="692"/>
        <v>16632.435684111148</v>
      </c>
      <c r="AD2363">
        <f t="shared" si="693"/>
        <v>16382.862846768276</v>
      </c>
      <c r="AE2363" s="5">
        <f t="shared" si="680"/>
        <v>0</v>
      </c>
      <c r="AF2363" s="6">
        <f>+AD2363+SUM($D$18:$E$18)-SUM($AB$27:AB2363)</f>
        <v>17174.728320452494</v>
      </c>
      <c r="AG2363" s="10">
        <f t="shared" si="681"/>
        <v>5.7338982790406945E-3</v>
      </c>
      <c r="AH2363" s="10">
        <f>+AD2363/SUM(AB$27:AB2363)-1</f>
        <v>0.47751299444341733</v>
      </c>
      <c r="AI2363" s="6">
        <f t="shared" si="682"/>
        <v>0</v>
      </c>
      <c r="AL2363" s="6">
        <f t="shared" si="683"/>
        <v>0</v>
      </c>
      <c r="AM2363" s="6">
        <f t="shared" si="684"/>
        <v>31605.229688800646</v>
      </c>
      <c r="AN2363" s="6">
        <f t="shared" si="685"/>
        <v>30984.697822756956</v>
      </c>
      <c r="AO2363" s="5">
        <f t="shared" si="686"/>
        <v>0</v>
      </c>
      <c r="AP2363" s="6">
        <f>+AN2363+SUM($D$16:$E$18)-SUM($AL$27:AL2363)</f>
        <v>32744.518875388556</v>
      </c>
      <c r="AQ2363" s="10">
        <f t="shared" si="694"/>
        <v>5.4796150458811255E-3</v>
      </c>
      <c r="AR2363" s="10">
        <f>+AN2363/SUM(AL$27:AL2363)-1</f>
        <v>0.25748672073122902</v>
      </c>
    </row>
    <row r="2364" spans="1:44" x14ac:dyDescent="0.25">
      <c r="A2364" s="1">
        <v>43699</v>
      </c>
      <c r="B2364">
        <v>8.33</v>
      </c>
      <c r="G2364">
        <f t="shared" si="687"/>
        <v>7750.1129103153035</v>
      </c>
      <c r="H2364">
        <f t="shared" si="688"/>
        <v>7660.9802206601335</v>
      </c>
      <c r="I2364" s="5">
        <f t="shared" si="677"/>
        <v>0</v>
      </c>
      <c r="J2364" s="6">
        <f>+H2364+SUM($D$16:$E$16)-SUM($F$27:F2364)</f>
        <v>8188.8905364496195</v>
      </c>
      <c r="K2364" s="10">
        <f t="shared" si="689"/>
        <v>-5.584089143632065E-3</v>
      </c>
      <c r="L2364" s="10">
        <f>+H2364/SUM(F$27:F2364)-1</f>
        <v>3.6375442931106283E-2</v>
      </c>
      <c r="M2364">
        <v>7.6379999999999999</v>
      </c>
      <c r="R2364">
        <f t="shared" si="690"/>
        <v>7154.6173996418338</v>
      </c>
      <c r="S2364">
        <f t="shared" si="691"/>
        <v>6874.1705689191958</v>
      </c>
      <c r="T2364" s="5">
        <f t="shared" si="678"/>
        <v>0</v>
      </c>
      <c r="U2364" s="6">
        <f>+S2364+SUM($D$17:$E$17)-SUM($Q$27:Q2364)</f>
        <v>7314.215832077095</v>
      </c>
      <c r="V2364" s="10">
        <f t="shared" si="679"/>
        <v>-2.8221062244453421E-3</v>
      </c>
      <c r="W2364" s="10">
        <f>+S2364/SUM(Q$27:Q2364)-1</f>
        <v>0.11594498053783409</v>
      </c>
      <c r="X2364">
        <v>5.8479999999999999</v>
      </c>
      <c r="AC2364">
        <f t="shared" si="692"/>
        <v>16609.713777438865</v>
      </c>
      <c r="AD2364">
        <f t="shared" si="693"/>
        <v>16360.481886595097</v>
      </c>
      <c r="AE2364" s="5">
        <f t="shared" si="680"/>
        <v>0</v>
      </c>
      <c r="AF2364" s="6">
        <f>+AD2364+SUM($D$18:$E$18)-SUM($AB$27:AB2364)</f>
        <v>17152.347360279309</v>
      </c>
      <c r="AG2364" s="10">
        <f t="shared" si="681"/>
        <v>-1.3031332872108781E-3</v>
      </c>
      <c r="AH2364" s="10">
        <f>+AD2364/SUM(AB$27:AB2364)-1</f>
        <v>0.47549453406849462</v>
      </c>
      <c r="AI2364" s="6">
        <f t="shared" si="682"/>
        <v>0</v>
      </c>
      <c r="AL2364" s="6">
        <f t="shared" si="683"/>
        <v>0</v>
      </c>
      <c r="AM2364" s="6">
        <f t="shared" si="684"/>
        <v>31514.444087396001</v>
      </c>
      <c r="AN2364" s="6">
        <f t="shared" si="685"/>
        <v>30895.632676174428</v>
      </c>
      <c r="AO2364" s="5">
        <f t="shared" si="686"/>
        <v>0</v>
      </c>
      <c r="AP2364" s="6">
        <f>+AN2364+SUM($D$16:$E$18)-SUM($AL$27:AL2364)</f>
        <v>32655.453728806027</v>
      </c>
      <c r="AQ2364" s="10">
        <f t="shared" si="694"/>
        <v>-2.7200016870448929E-3</v>
      </c>
      <c r="AR2364" s="10">
        <f>+AN2364/SUM(AL$27:AL2364)-1</f>
        <v>0.25387209005939937</v>
      </c>
    </row>
    <row r="2365" spans="1:44" x14ac:dyDescent="0.25">
      <c r="A2365" s="1">
        <v>43700</v>
      </c>
      <c r="B2365">
        <v>8.298</v>
      </c>
      <c r="G2365">
        <f t="shared" si="687"/>
        <v>7720.3405678026884</v>
      </c>
      <c r="H2365">
        <f t="shared" si="688"/>
        <v>7631.5502846383906</v>
      </c>
      <c r="I2365" s="5">
        <f t="shared" si="677"/>
        <v>0</v>
      </c>
      <c r="J2365" s="6">
        <f>+H2365+SUM($D$16:$E$16)-SUM($F$27:F2365)</f>
        <v>8159.4606004278749</v>
      </c>
      <c r="K2365" s="10">
        <f t="shared" si="689"/>
        <v>-3.5938856296525712E-3</v>
      </c>
      <c r="L2365" s="10">
        <f>+H2365/SUM(F$27:F2365)-1</f>
        <v>3.2394168720566663E-2</v>
      </c>
      <c r="M2365">
        <v>7.593</v>
      </c>
      <c r="R2365">
        <f t="shared" si="690"/>
        <v>7112.4652939880134</v>
      </c>
      <c r="S2365">
        <f t="shared" si="691"/>
        <v>6833.6707423151947</v>
      </c>
      <c r="T2365" s="5">
        <f t="shared" si="678"/>
        <v>0</v>
      </c>
      <c r="U2365" s="6">
        <f>+S2365+SUM($D$17:$E$17)-SUM($Q$27:Q2365)</f>
        <v>7273.7160054730948</v>
      </c>
      <c r="V2365" s="10">
        <f t="shared" si="679"/>
        <v>-5.5371385714904076E-3</v>
      </c>
      <c r="W2365" s="10">
        <f>+S2365/SUM(Q$27:Q2365)-1</f>
        <v>0.10937028505155455</v>
      </c>
      <c r="X2365">
        <v>5.7709999999999999</v>
      </c>
      <c r="AC2365">
        <f t="shared" si="692"/>
        <v>16391.015425718142</v>
      </c>
      <c r="AD2365">
        <f t="shared" si="693"/>
        <v>16145.065144928232</v>
      </c>
      <c r="AE2365" s="5">
        <f t="shared" si="680"/>
        <v>0</v>
      </c>
      <c r="AF2365" s="6">
        <f>+AD2365+SUM($D$18:$E$18)-SUM($AB$27:AB2365)</f>
        <v>16936.930618612445</v>
      </c>
      <c r="AG2365" s="10">
        <f t="shared" si="681"/>
        <v>-1.2559023971594585E-2</v>
      </c>
      <c r="AH2365" s="10">
        <f>+AD2365/SUM(AB$27:AB2365)-1</f>
        <v>0.45606685295986371</v>
      </c>
      <c r="AI2365" s="6">
        <f t="shared" si="682"/>
        <v>0</v>
      </c>
      <c r="AL2365" s="6">
        <f t="shared" si="683"/>
        <v>0</v>
      </c>
      <c r="AM2365" s="6">
        <f t="shared" si="684"/>
        <v>31223.821287508843</v>
      </c>
      <c r="AN2365" s="6">
        <f t="shared" si="685"/>
        <v>30610.286171881817</v>
      </c>
      <c r="AO2365" s="5">
        <f t="shared" si="686"/>
        <v>0</v>
      </c>
      <c r="AP2365" s="6">
        <f>+AN2365+SUM($D$16:$E$18)-SUM($AL$27:AL2365)</f>
        <v>32370.107224513416</v>
      </c>
      <c r="AQ2365" s="10">
        <f t="shared" si="694"/>
        <v>-8.7380964497486557E-3</v>
      </c>
      <c r="AR2365" s="10">
        <f>+AN2365/SUM(AL$27:AL2365)-1</f>
        <v>0.24229155304698113</v>
      </c>
    </row>
    <row r="2366" spans="1:44" x14ac:dyDescent="0.25">
      <c r="A2366" s="1">
        <v>43703</v>
      </c>
      <c r="B2366">
        <v>8.2119999999999997</v>
      </c>
      <c r="G2366">
        <f t="shared" si="687"/>
        <v>7640.3273973000332</v>
      </c>
      <c r="H2366">
        <f t="shared" si="688"/>
        <v>7552.4573315799544</v>
      </c>
      <c r="I2366" s="5">
        <f t="shared" si="677"/>
        <v>0</v>
      </c>
      <c r="J2366" s="6">
        <f>+H2366+SUM($D$16:$E$16)-SUM($F$27:F2366)</f>
        <v>8080.3676473694386</v>
      </c>
      <c r="K2366" s="10">
        <f t="shared" si="689"/>
        <v>-9.6934046172474364E-3</v>
      </c>
      <c r="L2366" s="10">
        <f>+H2366/SUM(F$27:F2366)-1</f>
        <v>2.1694494279741239E-2</v>
      </c>
      <c r="M2366">
        <v>7.593</v>
      </c>
      <c r="R2366">
        <f t="shared" si="690"/>
        <v>7112.4652939880134</v>
      </c>
      <c r="S2366">
        <f t="shared" si="691"/>
        <v>6833.6707423151947</v>
      </c>
      <c r="T2366" s="5">
        <f t="shared" si="678"/>
        <v>0</v>
      </c>
      <c r="U2366" s="6">
        <f>+S2366+SUM($D$17:$E$17)-SUM($Q$27:Q2366)</f>
        <v>7273.7160054730948</v>
      </c>
      <c r="V2366" s="10">
        <f t="shared" si="679"/>
        <v>0</v>
      </c>
      <c r="W2366" s="10">
        <f>+S2366/SUM(Q$27:Q2366)-1</f>
        <v>0.10937028505155455</v>
      </c>
      <c r="X2366">
        <v>5.7839999999999998</v>
      </c>
      <c r="AC2366">
        <f t="shared" si="692"/>
        <v>16427.938524060603</v>
      </c>
      <c r="AD2366">
        <f t="shared" si="693"/>
        <v>16181.434205209651</v>
      </c>
      <c r="AE2366" s="5">
        <f t="shared" si="680"/>
        <v>0</v>
      </c>
      <c r="AF2366" s="6">
        <f>+AD2366+SUM($D$18:$E$18)-SUM($AB$27:AB2366)</f>
        <v>16973.299678893869</v>
      </c>
      <c r="AG2366" s="10">
        <f t="shared" si="681"/>
        <v>2.1473229772492886E-3</v>
      </c>
      <c r="AH2366" s="10">
        <f>+AD2366/SUM(AB$27:AB2366)-1</f>
        <v>0.45934685106911299</v>
      </c>
      <c r="AI2366" s="6">
        <f t="shared" si="682"/>
        <v>0</v>
      </c>
      <c r="AL2366" s="6">
        <f t="shared" si="683"/>
        <v>0</v>
      </c>
      <c r="AM2366" s="6">
        <f t="shared" si="684"/>
        <v>31180.731215348649</v>
      </c>
      <c r="AN2366" s="6">
        <f t="shared" si="685"/>
        <v>30567.562279104801</v>
      </c>
      <c r="AO2366" s="5">
        <f t="shared" si="686"/>
        <v>0</v>
      </c>
      <c r="AP2366" s="6">
        <f>+AN2366+SUM($D$16:$E$18)-SUM($AL$27:AL2366)</f>
        <v>32327.383331736401</v>
      </c>
      <c r="AQ2366" s="10">
        <f t="shared" si="694"/>
        <v>-1.3198563872739433E-3</v>
      </c>
      <c r="AR2366" s="10">
        <f>+AN2366/SUM(AL$27:AL2366)-1</f>
        <v>0.24055764141962332</v>
      </c>
    </row>
    <row r="2367" spans="1:44" x14ac:dyDescent="0.25">
      <c r="A2367" s="1">
        <v>43704</v>
      </c>
      <c r="B2367">
        <v>8.2390000000000008</v>
      </c>
      <c r="G2367">
        <f t="shared" si="687"/>
        <v>7665.4478112950546</v>
      </c>
      <c r="H2367">
        <f t="shared" si="688"/>
        <v>7577.288840098302</v>
      </c>
      <c r="I2367" s="5">
        <f t="shared" si="677"/>
        <v>0</v>
      </c>
      <c r="J2367" s="6">
        <f>+H2367+SUM($D$16:$E$16)-SUM($F$27:F2367)</f>
        <v>8105.199155887788</v>
      </c>
      <c r="K2367" s="10">
        <f t="shared" si="689"/>
        <v>3.0730666724592126E-3</v>
      </c>
      <c r="L2367" s="10">
        <f>+H2367/SUM(F$27:F2367)-1</f>
        <v>2.5053694394884252E-2</v>
      </c>
      <c r="M2367">
        <v>7.641</v>
      </c>
      <c r="R2367">
        <f t="shared" si="690"/>
        <v>7157.4275400187553</v>
      </c>
      <c r="S2367">
        <f t="shared" si="691"/>
        <v>6876.8705573594625</v>
      </c>
      <c r="T2367" s="5">
        <f t="shared" si="678"/>
        <v>0</v>
      </c>
      <c r="U2367" s="6">
        <f>+S2367+SUM($D$17:$E$17)-SUM($Q$27:Q2367)</f>
        <v>7316.9158205173635</v>
      </c>
      <c r="V2367" s="10">
        <f t="shared" si="679"/>
        <v>5.9391671343456132E-3</v>
      </c>
      <c r="W2367" s="10">
        <f>+S2367/SUM(Q$27:Q2367)-1</f>
        <v>0.11638329357025268</v>
      </c>
      <c r="X2367">
        <v>5.8010000000000002</v>
      </c>
      <c r="AC2367">
        <f t="shared" si="692"/>
        <v>16476.222575739204</v>
      </c>
      <c r="AD2367">
        <f t="shared" si="693"/>
        <v>16228.99374557766</v>
      </c>
      <c r="AE2367" s="5">
        <f t="shared" si="680"/>
        <v>0</v>
      </c>
      <c r="AF2367" s="6">
        <f>+AD2367+SUM($D$18:$E$18)-SUM($AB$27:AB2367)</f>
        <v>17020.859219261874</v>
      </c>
      <c r="AG2367" s="10">
        <f t="shared" si="681"/>
        <v>2.8020208956274217E-3</v>
      </c>
      <c r="AH2367" s="10">
        <f>+AD2367/SUM(AB$27:AB2367)-1</f>
        <v>0.46363607936582385</v>
      </c>
      <c r="AI2367" s="6">
        <f t="shared" si="682"/>
        <v>0</v>
      </c>
      <c r="AL2367" s="6">
        <f t="shared" si="683"/>
        <v>0</v>
      </c>
      <c r="AM2367" s="6">
        <f t="shared" si="684"/>
        <v>31299.097927053015</v>
      </c>
      <c r="AN2367" s="6">
        <f t="shared" si="685"/>
        <v>30683.153143035423</v>
      </c>
      <c r="AO2367" s="5">
        <f t="shared" si="686"/>
        <v>0</v>
      </c>
      <c r="AP2367" s="6">
        <f>+AN2367+SUM($D$16:$E$18)-SUM($AL$27:AL2367)</f>
        <v>32442.974195667022</v>
      </c>
      <c r="AQ2367" s="10">
        <f t="shared" si="694"/>
        <v>3.5756331635150573E-3</v>
      </c>
      <c r="AR2367" s="10">
        <f>+AN2367/SUM(AL$27:AL2367)-1</f>
        <v>0.2452487950097626</v>
      </c>
    </row>
    <row r="2368" spans="1:44" x14ac:dyDescent="0.25">
      <c r="A2368" s="1">
        <v>43705</v>
      </c>
      <c r="B2368">
        <v>8.2680000000000007</v>
      </c>
      <c r="G2368">
        <f t="shared" si="687"/>
        <v>7692.4289966971128</v>
      </c>
      <c r="H2368">
        <f t="shared" si="688"/>
        <v>7603.9597196180075</v>
      </c>
      <c r="I2368" s="5">
        <f t="shared" si="677"/>
        <v>0</v>
      </c>
      <c r="J2368" s="6">
        <f>+H2368+SUM($D$16:$E$16)-SUM($F$27:F2368)</f>
        <v>8131.8700354074927</v>
      </c>
      <c r="K2368" s="10">
        <f t="shared" si="689"/>
        <v>3.2905890412735506E-3</v>
      </c>
      <c r="L2368" s="10">
        <f>+H2368/SUM(F$27:F2368)-1</f>
        <v>2.8661724148185908E-2</v>
      </c>
      <c r="M2368">
        <v>7.6479999999999997</v>
      </c>
      <c r="R2368">
        <f t="shared" si="690"/>
        <v>7163.9845342315721</v>
      </c>
      <c r="S2368">
        <f t="shared" si="691"/>
        <v>6883.170530386752</v>
      </c>
      <c r="T2368" s="5">
        <f t="shared" si="678"/>
        <v>0</v>
      </c>
      <c r="U2368" s="6">
        <f>+S2368+SUM($D$17:$E$17)-SUM($Q$27:Q2368)</f>
        <v>7323.215793544653</v>
      </c>
      <c r="V2368" s="10">
        <f t="shared" si="679"/>
        <v>8.6101482944811458E-4</v>
      </c>
      <c r="W2368" s="10">
        <f>+S2368/SUM(Q$27:Q2368)-1</f>
        <v>0.11740602397922961</v>
      </c>
      <c r="X2368">
        <v>5.8259999999999996</v>
      </c>
      <c r="AC2368">
        <f t="shared" si="692"/>
        <v>16547.228534090085</v>
      </c>
      <c r="AD2368">
        <f t="shared" si="693"/>
        <v>16298.934246118846</v>
      </c>
      <c r="AE2368" s="5">
        <f t="shared" si="680"/>
        <v>0</v>
      </c>
      <c r="AF2368" s="6">
        <f>+AD2368+SUM($D$18:$E$18)-SUM($AB$27:AB2368)</f>
        <v>17090.799719803064</v>
      </c>
      <c r="AG2368" s="10">
        <f t="shared" si="681"/>
        <v>4.1091051656216848E-3</v>
      </c>
      <c r="AH2368" s="10">
        <f>+AD2368/SUM(AB$27:AB2368)-1</f>
        <v>0.46994376803745697</v>
      </c>
      <c r="AI2368" s="6">
        <f t="shared" si="682"/>
        <v>0</v>
      </c>
      <c r="AL2368" s="6">
        <f t="shared" si="683"/>
        <v>0</v>
      </c>
      <c r="AM2368" s="6">
        <f t="shared" si="684"/>
        <v>31403.642065018772</v>
      </c>
      <c r="AN2368" s="6">
        <f t="shared" si="685"/>
        <v>30786.064496123607</v>
      </c>
      <c r="AO2368" s="5">
        <f t="shared" si="686"/>
        <v>0</v>
      </c>
      <c r="AP2368" s="6">
        <f>+AN2368+SUM($D$16:$E$18)-SUM($AL$27:AL2368)</f>
        <v>32545.88554875521</v>
      </c>
      <c r="AQ2368" s="10">
        <f t="shared" si="694"/>
        <v>3.1720690115375483E-3</v>
      </c>
      <c r="AR2368" s="10">
        <f>+AN2368/SUM(AL$27:AL2368)-1</f>
        <v>0.2494253617996387</v>
      </c>
    </row>
    <row r="2369" spans="1:44" x14ac:dyDescent="0.25">
      <c r="A2369" s="1">
        <v>43706</v>
      </c>
      <c r="B2369">
        <v>8.3089999999999993</v>
      </c>
      <c r="G2369">
        <f t="shared" si="687"/>
        <v>7730.5748105414004</v>
      </c>
      <c r="H2369">
        <f t="shared" si="688"/>
        <v>7641.666825145865</v>
      </c>
      <c r="I2369" s="5">
        <f t="shared" si="677"/>
        <v>0</v>
      </c>
      <c r="J2369" s="6">
        <f>+H2369+SUM($D$16:$E$16)-SUM($F$27:F2369)</f>
        <v>8169.5771409353501</v>
      </c>
      <c r="K2369" s="10">
        <f t="shared" si="689"/>
        <v>4.6369537835300179E-3</v>
      </c>
      <c r="L2369" s="10">
        <f>+H2369/SUM(F$27:F2369)-1</f>
        <v>3.3762731730439643E-2</v>
      </c>
      <c r="M2369">
        <v>7.7060000000000004</v>
      </c>
      <c r="R2369">
        <f t="shared" si="690"/>
        <v>7218.3139148520531</v>
      </c>
      <c r="S2369">
        <f t="shared" si="691"/>
        <v>6935.3703068985769</v>
      </c>
      <c r="T2369" s="5">
        <f t="shared" si="678"/>
        <v>0</v>
      </c>
      <c r="U2369" s="6">
        <f>+S2369+SUM($D$17:$E$17)-SUM($Q$27:Q2369)</f>
        <v>7375.4155700564779</v>
      </c>
      <c r="V2369" s="10">
        <f t="shared" si="679"/>
        <v>7.1279855712893525E-3</v>
      </c>
      <c r="W2369" s="10">
        <f>+S2369/SUM(Q$27:Q2369)-1</f>
        <v>0.12588007593932327</v>
      </c>
      <c r="X2369">
        <v>5.86</v>
      </c>
      <c r="AC2369">
        <f t="shared" si="692"/>
        <v>16643.796637447289</v>
      </c>
      <c r="AD2369">
        <f t="shared" si="693"/>
        <v>16394.053326854868</v>
      </c>
      <c r="AE2369" s="5">
        <f t="shared" si="680"/>
        <v>0</v>
      </c>
      <c r="AF2369" s="6">
        <f>+AD2369+SUM($D$18:$E$18)-SUM($AB$27:AB2369)</f>
        <v>17185.918800539082</v>
      </c>
      <c r="AG2369" s="10">
        <f t="shared" si="681"/>
        <v>5.5655137439709623E-3</v>
      </c>
      <c r="AH2369" s="10">
        <f>+AD2369/SUM(AB$27:AB2369)-1</f>
        <v>0.4785222246308789</v>
      </c>
      <c r="AI2369" s="6">
        <f t="shared" si="682"/>
        <v>0</v>
      </c>
      <c r="AL2369" s="6">
        <f t="shared" si="683"/>
        <v>0</v>
      </c>
      <c r="AM2369" s="6">
        <f t="shared" si="684"/>
        <v>31592.685362840741</v>
      </c>
      <c r="AN2369" s="6">
        <f t="shared" si="685"/>
        <v>30971.090458899311</v>
      </c>
      <c r="AO2369" s="5">
        <f t="shared" si="686"/>
        <v>0</v>
      </c>
      <c r="AP2369" s="6">
        <f>+AN2369+SUM($D$16:$E$18)-SUM($AL$27:AL2369)</f>
        <v>32730.911511530914</v>
      </c>
      <c r="AQ2369" s="10">
        <f t="shared" si="694"/>
        <v>5.6850799926315698E-3</v>
      </c>
      <c r="AR2369" s="10">
        <f>+AN2369/SUM(AL$27:AL2369)-1</f>
        <v>0.25693447783207191</v>
      </c>
    </row>
    <row r="2370" spans="1:44" x14ac:dyDescent="0.25">
      <c r="A2370" s="1">
        <v>43707</v>
      </c>
      <c r="B2370">
        <v>8.4329999999999998</v>
      </c>
      <c r="G2370">
        <f t="shared" si="687"/>
        <v>7845.9426377777863</v>
      </c>
      <c r="H2370">
        <f t="shared" si="688"/>
        <v>7755.7078272301214</v>
      </c>
      <c r="I2370" s="5">
        <f t="shared" si="677"/>
        <v>0</v>
      </c>
      <c r="J2370" s="6">
        <f>+H2370+SUM($D$16:$E$16)-SUM($F$27:F2370)</f>
        <v>8283.6181430196084</v>
      </c>
      <c r="K2370" s="10">
        <f t="shared" si="689"/>
        <v>1.3959229482372049E-2</v>
      </c>
      <c r="L2370" s="10">
        <f>+H2370/SUM(F$27:F2370)-1</f>
        <v>4.9190169296280839E-2</v>
      </c>
      <c r="M2370">
        <v>7.7569999999999997</v>
      </c>
      <c r="R2370">
        <f t="shared" si="690"/>
        <v>7266.0863012597165</v>
      </c>
      <c r="S2370">
        <f t="shared" si="691"/>
        <v>6981.2701103831123</v>
      </c>
      <c r="T2370" s="5">
        <f t="shared" si="678"/>
        <v>0</v>
      </c>
      <c r="U2370" s="6">
        <f>+S2370+SUM($D$17:$E$17)-SUM($Q$27:Q2370)</f>
        <v>7421.3153735410133</v>
      </c>
      <c r="V2370" s="10">
        <f t="shared" si="679"/>
        <v>6.2233514909837417E-3</v>
      </c>
      <c r="W2370" s="10">
        <f>+S2370/SUM(Q$27:Q2370)-1</f>
        <v>0.13333139749043998</v>
      </c>
      <c r="X2370">
        <v>5.9020000000000001</v>
      </c>
      <c r="AC2370">
        <f t="shared" si="692"/>
        <v>16763.086647476772</v>
      </c>
      <c r="AD2370">
        <f t="shared" si="693"/>
        <v>16511.553367764063</v>
      </c>
      <c r="AE2370" s="5">
        <f t="shared" si="680"/>
        <v>0</v>
      </c>
      <c r="AF2370" s="6">
        <f>+AD2370+SUM($D$18:$E$18)-SUM($AB$27:AB2370)</f>
        <v>17303.418841448278</v>
      </c>
      <c r="AG2370" s="10">
        <f t="shared" si="681"/>
        <v>6.8369949999711466E-3</v>
      </c>
      <c r="AH2370" s="10">
        <f>+AD2370/SUM(AB$27:AB2370)-1</f>
        <v>0.48911914159922265</v>
      </c>
      <c r="AI2370" s="6">
        <f t="shared" si="682"/>
        <v>0</v>
      </c>
      <c r="AL2370" s="6">
        <f t="shared" si="683"/>
        <v>0</v>
      </c>
      <c r="AM2370" s="6">
        <f t="shared" si="684"/>
        <v>31875.115586514275</v>
      </c>
      <c r="AN2370" s="6">
        <f t="shared" si="685"/>
        <v>31248.531305377299</v>
      </c>
      <c r="AO2370" s="5">
        <f t="shared" si="686"/>
        <v>0</v>
      </c>
      <c r="AP2370" s="6">
        <f>+AN2370+SUM($D$16:$E$18)-SUM($AL$27:AL2370)</f>
        <v>33008.352358008895</v>
      </c>
      <c r="AQ2370" s="10">
        <f t="shared" si="694"/>
        <v>8.4764167469102425E-3</v>
      </c>
      <c r="AR2370" s="10">
        <f>+AN2370/SUM(AL$27:AL2370)-1</f>
        <v>0.26819417067239604</v>
      </c>
    </row>
    <row r="2371" spans="1:44" x14ac:dyDescent="0.25">
      <c r="A2371" s="1">
        <v>43710</v>
      </c>
      <c r="B2371">
        <v>8.4540000000000006</v>
      </c>
      <c r="G2371">
        <f t="shared" si="687"/>
        <v>7865.4807375516912</v>
      </c>
      <c r="H2371">
        <f t="shared" si="688"/>
        <v>7775.0212227443917</v>
      </c>
      <c r="I2371" s="5">
        <f t="shared" si="677"/>
        <v>0</v>
      </c>
      <c r="J2371" s="6">
        <f>+H2371+SUM($D$16:$E$16)-SUM($F$27:F2371)</f>
        <v>8302.9315385338778</v>
      </c>
      <c r="K2371" s="10">
        <f t="shared" si="689"/>
        <v>2.3315168783515361E-3</v>
      </c>
      <c r="L2371" s="10">
        <f>+H2371/SUM(F$27:F2371)-1</f>
        <v>5.1802880496947701E-2</v>
      </c>
      <c r="M2371">
        <v>7.7889999999999997</v>
      </c>
      <c r="R2371">
        <f t="shared" si="690"/>
        <v>7296.061131946878</v>
      </c>
      <c r="S2371">
        <f t="shared" si="691"/>
        <v>7010.0699870792914</v>
      </c>
      <c r="T2371" s="5">
        <f t="shared" si="678"/>
        <v>0</v>
      </c>
      <c r="U2371" s="6">
        <f>+S2371+SUM($D$17:$E$17)-SUM($Q$27:Q2371)</f>
        <v>7450.1152502371924</v>
      </c>
      <c r="V2371" s="10">
        <f t="shared" si="679"/>
        <v>3.8806970525546713E-3</v>
      </c>
      <c r="W2371" s="10">
        <f>+S2371/SUM(Q$27:Q2371)-1</f>
        <v>0.1380067365029054</v>
      </c>
      <c r="X2371">
        <v>5.9379999999999997</v>
      </c>
      <c r="AC2371">
        <f t="shared" si="692"/>
        <v>16865.335227502044</v>
      </c>
      <c r="AD2371">
        <f t="shared" si="693"/>
        <v>16612.267688543376</v>
      </c>
      <c r="AE2371" s="5">
        <f t="shared" si="680"/>
        <v>0</v>
      </c>
      <c r="AF2371" s="6">
        <f>+AD2371+SUM($D$18:$E$18)-SUM($AB$27:AB2371)</f>
        <v>17404.13316222759</v>
      </c>
      <c r="AG2371" s="10">
        <f t="shared" si="681"/>
        <v>5.8204867894697809E-3</v>
      </c>
      <c r="AH2371" s="10">
        <f>+AD2371/SUM(AB$27:AB2371)-1</f>
        <v>0.49820221328637482</v>
      </c>
      <c r="AI2371" s="6">
        <f t="shared" si="682"/>
        <v>0</v>
      </c>
      <c r="AL2371" s="6">
        <f t="shared" si="683"/>
        <v>0</v>
      </c>
      <c r="AM2371" s="6">
        <f t="shared" si="684"/>
        <v>32026.877097000615</v>
      </c>
      <c r="AN2371" s="6">
        <f t="shared" si="685"/>
        <v>31397.35889836706</v>
      </c>
      <c r="AO2371" s="5">
        <f t="shared" si="686"/>
        <v>0</v>
      </c>
      <c r="AP2371" s="6">
        <f>+AN2371+SUM($D$16:$E$18)-SUM($AL$27:AL2371)</f>
        <v>33157.179950998659</v>
      </c>
      <c r="AQ2371" s="10">
        <f t="shared" si="694"/>
        <v>4.5087858786643231E-3</v>
      </c>
      <c r="AR2371" s="10">
        <f>+AN2371/SUM(AL$27:AL2371)-1</f>
        <v>0.27423420769110662</v>
      </c>
    </row>
    <row r="2372" spans="1:44" x14ac:dyDescent="0.25">
      <c r="A2372" s="1">
        <v>43711</v>
      </c>
      <c r="B2372">
        <v>8.3870000000000005</v>
      </c>
      <c r="G2372">
        <f t="shared" si="687"/>
        <v>7803.1448954159023</v>
      </c>
      <c r="H2372">
        <f t="shared" si="688"/>
        <v>7713.402294198866</v>
      </c>
      <c r="I2372" s="5">
        <f t="shared" si="677"/>
        <v>0</v>
      </c>
      <c r="J2372" s="6">
        <f>+H2372+SUM($D$16:$E$16)-SUM($F$27:F2372)</f>
        <v>8241.3126099883521</v>
      </c>
      <c r="K2372" s="10">
        <f t="shared" si="689"/>
        <v>-7.4213460943948206E-3</v>
      </c>
      <c r="L2372" s="10">
        <f>+H2372/SUM(F$27:F2372)-1</f>
        <v>4.3467087618630273E-2</v>
      </c>
      <c r="M2372">
        <v>7.7779999999999996</v>
      </c>
      <c r="R2372">
        <f t="shared" si="690"/>
        <v>7285.757283898166</v>
      </c>
      <c r="S2372">
        <f t="shared" si="691"/>
        <v>7000.17002946498</v>
      </c>
      <c r="T2372" s="5">
        <f t="shared" si="678"/>
        <v>0</v>
      </c>
      <c r="U2372" s="6">
        <f>+S2372+SUM($D$17:$E$17)-SUM($Q$27:Q2372)</f>
        <v>7440.21529262288</v>
      </c>
      <c r="V2372" s="10">
        <f t="shared" si="679"/>
        <v>-1.3288328142302408E-3</v>
      </c>
      <c r="W2372" s="10">
        <f>+S2372/SUM(Q$27:Q2372)-1</f>
        <v>0.13639958871737035</v>
      </c>
      <c r="X2372">
        <v>5.9379999999999997</v>
      </c>
      <c r="AC2372">
        <f t="shared" si="692"/>
        <v>16865.335227502044</v>
      </c>
      <c r="AD2372">
        <f t="shared" si="693"/>
        <v>16612.267688543376</v>
      </c>
      <c r="AE2372" s="5">
        <f t="shared" si="680"/>
        <v>0</v>
      </c>
      <c r="AF2372" s="6">
        <f>+AD2372+SUM($D$18:$E$18)-SUM($AB$27:AB2372)</f>
        <v>17404.13316222759</v>
      </c>
      <c r="AG2372" s="10">
        <f t="shared" si="681"/>
        <v>0</v>
      </c>
      <c r="AH2372" s="10">
        <f>+AD2372/SUM(AB$27:AB2372)-1</f>
        <v>0.49820221328637482</v>
      </c>
      <c r="AI2372" s="6">
        <f t="shared" si="682"/>
        <v>0</v>
      </c>
      <c r="AL2372" s="6">
        <f t="shared" si="683"/>
        <v>0</v>
      </c>
      <c r="AM2372" s="6">
        <f t="shared" si="684"/>
        <v>31954.237406816112</v>
      </c>
      <c r="AN2372" s="6">
        <f t="shared" si="685"/>
        <v>31325.84001220722</v>
      </c>
      <c r="AO2372" s="5">
        <f t="shared" si="686"/>
        <v>0</v>
      </c>
      <c r="AP2372" s="6">
        <f>+AN2372+SUM($D$16:$E$18)-SUM($AL$27:AL2372)</f>
        <v>33085.661064838816</v>
      </c>
      <c r="AQ2372" s="10">
        <f t="shared" si="694"/>
        <v>-2.1569652867203803E-3</v>
      </c>
      <c r="AR2372" s="10">
        <f>+AN2372/SUM(AL$27:AL2372)-1</f>
        <v>0.27133167657261903</v>
      </c>
    </row>
    <row r="2373" spans="1:44" x14ac:dyDescent="0.25">
      <c r="A2373" s="1">
        <v>43712</v>
      </c>
      <c r="B2373">
        <v>8.4710000000000001</v>
      </c>
      <c r="G2373">
        <f t="shared" si="687"/>
        <v>7881.2972945115189</v>
      </c>
      <c r="H2373">
        <f t="shared" si="688"/>
        <v>7790.6558762559434</v>
      </c>
      <c r="I2373" s="5">
        <f t="shared" si="677"/>
        <v>0</v>
      </c>
      <c r="J2373" s="6">
        <f>+H2373+SUM($D$16:$E$16)-SUM($F$27:F2373)</f>
        <v>8318.5661920454295</v>
      </c>
      <c r="K2373" s="10">
        <f t="shared" si="689"/>
        <v>9.373941471829017E-3</v>
      </c>
      <c r="L2373" s="10">
        <f>+H2373/SUM(F$27:F2373)-1</f>
        <v>5.3917932421296833E-2</v>
      </c>
      <c r="M2373">
        <v>7.8310000000000004</v>
      </c>
      <c r="R2373">
        <f t="shared" si="690"/>
        <v>7335.4030972237779</v>
      </c>
      <c r="S2373">
        <f t="shared" si="691"/>
        <v>7047.8698252430277</v>
      </c>
      <c r="T2373" s="5">
        <f t="shared" si="678"/>
        <v>0</v>
      </c>
      <c r="U2373" s="6">
        <f>+S2373+SUM($D$17:$E$17)-SUM($Q$27:Q2373)</f>
        <v>7487.9150884009277</v>
      </c>
      <c r="V2373" s="10">
        <f t="shared" si="679"/>
        <v>6.4110773548908817E-3</v>
      </c>
      <c r="W2373" s="10">
        <f>+S2373/SUM(Q$27:Q2373)-1</f>
        <v>0.14414311895676635</v>
      </c>
      <c r="X2373">
        <v>5.9279999999999999</v>
      </c>
      <c r="AC2373">
        <f t="shared" si="692"/>
        <v>16836.932844161689</v>
      </c>
      <c r="AD2373">
        <f t="shared" si="693"/>
        <v>16584.2914883269</v>
      </c>
      <c r="AE2373" s="5">
        <f t="shared" si="680"/>
        <v>0</v>
      </c>
      <c r="AF2373" s="6">
        <f>+AD2373+SUM($D$18:$E$18)-SUM($AB$27:AB2373)</f>
        <v>17376.156962011119</v>
      </c>
      <c r="AG2373" s="10">
        <f t="shared" si="681"/>
        <v>-1.607445769099769E-3</v>
      </c>
      <c r="AH2373" s="10">
        <f>+AD2373/SUM(AB$27:AB2373)-1</f>
        <v>0.49567913781772144</v>
      </c>
      <c r="AI2373" s="6">
        <f t="shared" si="682"/>
        <v>0</v>
      </c>
      <c r="AL2373" s="6">
        <f t="shared" si="683"/>
        <v>0</v>
      </c>
      <c r="AM2373" s="6">
        <f t="shared" si="684"/>
        <v>32053.633235896985</v>
      </c>
      <c r="AN2373" s="6">
        <f t="shared" si="685"/>
        <v>31422.817189825873</v>
      </c>
      <c r="AO2373" s="5">
        <f t="shared" si="686"/>
        <v>0</v>
      </c>
      <c r="AP2373" s="6">
        <f>+AN2373+SUM($D$16:$E$18)-SUM($AL$27:AL2373)</f>
        <v>33182.638242457469</v>
      </c>
      <c r="AQ2373" s="10">
        <f t="shared" si="694"/>
        <v>2.9310938484379268E-3</v>
      </c>
      <c r="AR2373" s="10">
        <f>+AN2373/SUM(AL$27:AL2373)-1</f>
        <v>0.27526741006813449</v>
      </c>
    </row>
    <row r="2374" spans="1:44" x14ac:dyDescent="0.25">
      <c r="A2374" s="1">
        <v>43713</v>
      </c>
      <c r="B2374">
        <v>8.5630000000000006</v>
      </c>
      <c r="G2374">
        <f t="shared" si="687"/>
        <v>7966.8927792352897</v>
      </c>
      <c r="H2374">
        <f t="shared" si="688"/>
        <v>7875.266942318457</v>
      </c>
      <c r="I2374" s="5">
        <f t="shared" si="677"/>
        <v>0</v>
      </c>
      <c r="J2374" s="6">
        <f>+H2374+SUM($D$16:$E$16)-SUM($F$27:F2374)</f>
        <v>8403.1772581079422</v>
      </c>
      <c r="K2374" s="10">
        <f t="shared" si="689"/>
        <v>1.0171352142803292E-2</v>
      </c>
      <c r="L2374" s="10">
        <f>+H2374/SUM(F$27:F2374)-1</f>
        <v>6.536409577659863E-2</v>
      </c>
      <c r="M2374">
        <v>7.8760000000000003</v>
      </c>
      <c r="R2374">
        <f t="shared" si="690"/>
        <v>7377.5552028775983</v>
      </c>
      <c r="S2374">
        <f t="shared" si="691"/>
        <v>7088.3696518470297</v>
      </c>
      <c r="T2374" s="5">
        <f t="shared" si="678"/>
        <v>0</v>
      </c>
      <c r="U2374" s="6">
        <f>+S2374+SUM($D$17:$E$17)-SUM($Q$27:Q2374)</f>
        <v>7528.4149150049298</v>
      </c>
      <c r="V2374" s="10">
        <f t="shared" si="679"/>
        <v>5.4086920225280277E-3</v>
      </c>
      <c r="W2374" s="10">
        <f>+S2374/SUM(Q$27:Q2374)-1</f>
        <v>0.15071781444304588</v>
      </c>
      <c r="X2374">
        <v>5.9219999999999997</v>
      </c>
      <c r="AC2374">
        <f t="shared" si="692"/>
        <v>16819.891414157475</v>
      </c>
      <c r="AD2374">
        <f t="shared" si="693"/>
        <v>16567.505768197014</v>
      </c>
      <c r="AE2374" s="5">
        <f t="shared" si="680"/>
        <v>0</v>
      </c>
      <c r="AF2374" s="6">
        <f>+AD2374+SUM($D$18:$E$18)-SUM($AB$27:AB2374)</f>
        <v>17359.371241881228</v>
      </c>
      <c r="AG2374" s="10">
        <f t="shared" si="681"/>
        <v>-9.6602028668302253E-4</v>
      </c>
      <c r="AH2374" s="10">
        <f>+AD2374/SUM(AB$27:AB2374)-1</f>
        <v>0.49416529253652941</v>
      </c>
      <c r="AI2374" s="6">
        <f t="shared" si="682"/>
        <v>0</v>
      </c>
      <c r="AL2374" s="6">
        <f t="shared" si="683"/>
        <v>0</v>
      </c>
      <c r="AM2374" s="6">
        <f t="shared" si="684"/>
        <v>32164.339396270363</v>
      </c>
      <c r="AN2374" s="6">
        <f t="shared" si="685"/>
        <v>31531.142362362501</v>
      </c>
      <c r="AO2374" s="5">
        <f t="shared" si="686"/>
        <v>0</v>
      </c>
      <c r="AP2374" s="6">
        <f>+AN2374+SUM($D$16:$E$18)-SUM($AL$27:AL2374)</f>
        <v>33290.963414994098</v>
      </c>
      <c r="AQ2374" s="10">
        <f t="shared" si="694"/>
        <v>3.2645135611315546E-3</v>
      </c>
      <c r="AR2374" s="10">
        <f>+AN2374/SUM(AL$27:AL2374)-1</f>
        <v>0.27966369196073004</v>
      </c>
    </row>
    <row r="2375" spans="1:44" x14ac:dyDescent="0.25">
      <c r="A2375" s="1">
        <v>43714</v>
      </c>
      <c r="B2375">
        <v>8.59</v>
      </c>
      <c r="G2375">
        <f t="shared" si="687"/>
        <v>7992.0131932303084</v>
      </c>
      <c r="H2375">
        <f t="shared" si="688"/>
        <v>7900.0984508368028</v>
      </c>
      <c r="I2375" s="5">
        <f t="shared" si="677"/>
        <v>0</v>
      </c>
      <c r="J2375" s="6">
        <f>+H2375+SUM($D$16:$E$16)-SUM($F$27:F2375)</f>
        <v>8428.008766626288</v>
      </c>
      <c r="K2375" s="10">
        <f t="shared" si="689"/>
        <v>2.9550142470677887E-3</v>
      </c>
      <c r="L2375" s="10">
        <f>+H2375/SUM(F$27:F2375)-1</f>
        <v>6.8723295891741421E-2</v>
      </c>
      <c r="M2375">
        <v>7.8970000000000002</v>
      </c>
      <c r="R2375">
        <f t="shared" si="690"/>
        <v>7397.2261855160477</v>
      </c>
      <c r="S2375">
        <f t="shared" si="691"/>
        <v>7107.2695709288973</v>
      </c>
      <c r="T2375" s="5">
        <f t="shared" si="678"/>
        <v>0</v>
      </c>
      <c r="U2375" s="6">
        <f>+S2375+SUM($D$17:$E$17)-SUM($Q$27:Q2375)</f>
        <v>7547.3148340867965</v>
      </c>
      <c r="V2375" s="10">
        <f t="shared" si="679"/>
        <v>2.5104778755216106E-3</v>
      </c>
      <c r="W2375" s="10">
        <f>+S2375/SUM(Q$27:Q2375)-1</f>
        <v>0.15378600566997647</v>
      </c>
      <c r="X2375">
        <v>5.9320000000000004</v>
      </c>
      <c r="AC2375">
        <f t="shared" si="692"/>
        <v>16848.29379749783</v>
      </c>
      <c r="AD2375">
        <f t="shared" si="693"/>
        <v>16595.481968413493</v>
      </c>
      <c r="AE2375" s="5">
        <f t="shared" si="680"/>
        <v>0</v>
      </c>
      <c r="AF2375" s="6">
        <f>+AD2375+SUM($D$18:$E$18)-SUM($AB$27:AB2375)</f>
        <v>17387.347442097707</v>
      </c>
      <c r="AG2375" s="10">
        <f t="shared" si="681"/>
        <v>1.6115906403904035E-3</v>
      </c>
      <c r="AH2375" s="10">
        <f>+AD2375/SUM(AB$27:AB2375)-1</f>
        <v>0.49668836800518301</v>
      </c>
      <c r="AI2375" s="6">
        <f t="shared" si="682"/>
        <v>0</v>
      </c>
      <c r="AL2375" s="6">
        <f t="shared" si="683"/>
        <v>0</v>
      </c>
      <c r="AM2375" s="6">
        <f t="shared" si="684"/>
        <v>32237.533176244186</v>
      </c>
      <c r="AN2375" s="6">
        <f t="shared" si="685"/>
        <v>31602.849990179195</v>
      </c>
      <c r="AO2375" s="5">
        <f t="shared" si="686"/>
        <v>0</v>
      </c>
      <c r="AP2375" s="6">
        <f>+AN2375+SUM($D$16:$E$18)-SUM($AL$27:AL2375)</f>
        <v>33362.671042810791</v>
      </c>
      <c r="AQ2375" s="10">
        <f t="shared" si="694"/>
        <v>2.1539667363426052E-3</v>
      </c>
      <c r="AR2375" s="10">
        <f>+AN2375/SUM(AL$27:AL2375)-1</f>
        <v>0.28257388299342745</v>
      </c>
    </row>
    <row r="2376" spans="1:44" x14ac:dyDescent="0.25">
      <c r="A2376" s="1">
        <v>43717</v>
      </c>
      <c r="B2376">
        <v>8.5950000000000006</v>
      </c>
      <c r="G2376">
        <f t="shared" si="687"/>
        <v>7996.6651217479057</v>
      </c>
      <c r="H2376">
        <f t="shared" si="688"/>
        <v>7904.6968783402008</v>
      </c>
      <c r="I2376" s="5">
        <f t="shared" si="677"/>
        <v>0</v>
      </c>
      <c r="J2376" s="6">
        <f>+H2376+SUM($D$16:$E$16)-SUM($F$27:F2376)</f>
        <v>8432.6071941296868</v>
      </c>
      <c r="K2376" s="10">
        <f t="shared" si="689"/>
        <v>5.4561256765750521E-4</v>
      </c>
      <c r="L2376" s="10">
        <f>+H2376/SUM(F$27:F2376)-1</f>
        <v>6.934536998713825E-2</v>
      </c>
      <c r="M2376">
        <v>7.8780000000000001</v>
      </c>
      <c r="R2376">
        <f t="shared" si="690"/>
        <v>7379.4286297955459</v>
      </c>
      <c r="S2376">
        <f t="shared" si="691"/>
        <v>7090.1696441405411</v>
      </c>
      <c r="T2376" s="5">
        <f t="shared" si="678"/>
        <v>0</v>
      </c>
      <c r="U2376" s="6">
        <f>+S2376+SUM($D$17:$E$17)-SUM($Q$27:Q2376)</f>
        <v>7530.2149072984403</v>
      </c>
      <c r="V2376" s="10">
        <f t="shared" si="679"/>
        <v>-2.2656967629236524E-3</v>
      </c>
      <c r="W2376" s="10">
        <f>+S2376/SUM(Q$27:Q2376)-1</f>
        <v>0.15101002313132517</v>
      </c>
      <c r="X2376">
        <v>5.859</v>
      </c>
      <c r="AC2376">
        <f t="shared" si="692"/>
        <v>16640.956399113245</v>
      </c>
      <c r="AD2376">
        <f t="shared" si="693"/>
        <v>16391.255706833217</v>
      </c>
      <c r="AE2376" s="5">
        <f t="shared" si="680"/>
        <v>0</v>
      </c>
      <c r="AF2376" s="6">
        <f>+AD2376+SUM($D$18:$E$18)-SUM($AB$27:AB2376)</f>
        <v>17183.121180517432</v>
      </c>
      <c r="AG2376" s="10">
        <f t="shared" si="681"/>
        <v>-1.1745682442959038E-2</v>
      </c>
      <c r="AH2376" s="10">
        <f>+AD2376/SUM(AB$27:AB2376)-1</f>
        <v>0.47826991708401323</v>
      </c>
      <c r="AI2376" s="6">
        <f t="shared" si="682"/>
        <v>0</v>
      </c>
      <c r="AL2376" s="6">
        <f t="shared" si="683"/>
        <v>0</v>
      </c>
      <c r="AM2376" s="6">
        <f t="shared" si="684"/>
        <v>32017.050150656698</v>
      </c>
      <c r="AN2376" s="6">
        <f t="shared" si="685"/>
        <v>31386.122229313958</v>
      </c>
      <c r="AO2376" s="5">
        <f t="shared" si="686"/>
        <v>0</v>
      </c>
      <c r="AP2376" s="6">
        <f>+AN2376+SUM($D$16:$E$18)-SUM($AL$27:AL2376)</f>
        <v>33145.943281945554</v>
      </c>
      <c r="AQ2376" s="10">
        <f t="shared" si="694"/>
        <v>-6.496115391574353E-3</v>
      </c>
      <c r="AR2376" s="10">
        <f>+AN2376/SUM(AL$27:AL2376)-1</f>
        <v>0.27377817735637966</v>
      </c>
    </row>
    <row r="2377" spans="1:44" x14ac:dyDescent="0.25">
      <c r="A2377" s="1">
        <v>43718</v>
      </c>
      <c r="B2377">
        <v>8.5950000000000006</v>
      </c>
      <c r="C2377">
        <f>+$C$16</f>
        <v>60</v>
      </c>
      <c r="D2377" s="7">
        <f>+$H$16</f>
        <v>1.0004210526315789</v>
      </c>
      <c r="E2377" s="7">
        <f>+$J$16</f>
        <v>0.46199999999999997</v>
      </c>
      <c r="F2377" s="6">
        <f>+C2377-D2377-E2377</f>
        <v>58.537578947368416</v>
      </c>
      <c r="G2377">
        <f t="shared" si="687"/>
        <v>8055.202700695274</v>
      </c>
      <c r="H2377">
        <f t="shared" si="688"/>
        <v>7963.2344572875691</v>
      </c>
      <c r="I2377" s="5">
        <f t="shared" si="677"/>
        <v>82500</v>
      </c>
      <c r="J2377" s="6">
        <f>+H2377+SUM($D$16:$E$16)-SUM($F$27:F2377)</f>
        <v>8432.6071941296868</v>
      </c>
      <c r="K2377" s="10">
        <f t="shared" si="689"/>
        <v>0</v>
      </c>
      <c r="L2377" s="10">
        <f>+H2377/SUM(F$27:F2377)-1</f>
        <v>6.880054202475594E-2</v>
      </c>
      <c r="M2377">
        <v>7.89</v>
      </c>
      <c r="N2377">
        <f>+$C$17</f>
        <v>50</v>
      </c>
      <c r="O2377" s="7">
        <f>+$H$17</f>
        <v>0.83368421052631569</v>
      </c>
      <c r="P2377" s="7">
        <f>+$J$17</f>
        <v>0.38500000000000001</v>
      </c>
      <c r="Q2377" s="6">
        <f>+N2377-O2377-P2377</f>
        <v>48.781315789473688</v>
      </c>
      <c r="R2377">
        <f t="shared" si="690"/>
        <v>7440.6691913032309</v>
      </c>
      <c r="S2377">
        <f t="shared" si="691"/>
        <v>7149.7509136910812</v>
      </c>
      <c r="T2377" s="5">
        <f t="shared" si="678"/>
        <v>68750</v>
      </c>
      <c r="U2377" s="6">
        <f>+S2377+SUM($D$17:$E$17)-SUM($Q$27:Q2377)</f>
        <v>7541.0148610595079</v>
      </c>
      <c r="V2377" s="10">
        <f t="shared" si="679"/>
        <v>1.4342158748483769E-3</v>
      </c>
      <c r="W2377" s="10">
        <f>+S2377/SUM(Q$27:Q2377)-1</f>
        <v>0.15156303200563004</v>
      </c>
      <c r="X2377">
        <v>5.8470000000000004</v>
      </c>
      <c r="Y2377">
        <f>+$C$18</f>
        <v>90</v>
      </c>
      <c r="Z2377" s="7">
        <f>+$H$18</f>
        <v>1.5006315789473685</v>
      </c>
      <c r="AA2377" s="7">
        <f>+$J$18</f>
        <v>0.69300000000000006</v>
      </c>
      <c r="AB2377" s="6">
        <f>+Y2377-Z2377-AA2377</f>
        <v>87.806368421052639</v>
      </c>
      <c r="AC2377">
        <f t="shared" si="692"/>
        <v>16694.679907525875</v>
      </c>
      <c r="AD2377">
        <f t="shared" si="693"/>
        <v>16445.490634994501</v>
      </c>
      <c r="AE2377" s="5">
        <f t="shared" si="680"/>
        <v>123750</v>
      </c>
      <c r="AF2377" s="6">
        <f>+AD2377+SUM($D$18:$E$18)-SUM($AB$27:AB2377)</f>
        <v>17149.549740257666</v>
      </c>
      <c r="AG2377" s="10">
        <f t="shared" si="681"/>
        <v>-1.9537451844214848E-3</v>
      </c>
      <c r="AH2377" s="10">
        <f>+AD2377/SUM(AB$27:AB2377)-1</f>
        <v>0.47150837588442251</v>
      </c>
      <c r="AI2377" s="6">
        <f t="shared" si="682"/>
        <v>200</v>
      </c>
      <c r="AL2377" s="6">
        <f t="shared" si="683"/>
        <v>195.12526315789475</v>
      </c>
      <c r="AM2377" s="6">
        <f t="shared" si="684"/>
        <v>32190.551799524379</v>
      </c>
      <c r="AN2377" s="6">
        <f t="shared" si="685"/>
        <v>31558.476005973152</v>
      </c>
      <c r="AO2377" s="5">
        <f t="shared" si="686"/>
        <v>275000</v>
      </c>
      <c r="AP2377" s="6">
        <f>+AN2377+SUM($D$16:$E$18)-SUM($AL$27:AL2377)</f>
        <v>33123.171795446855</v>
      </c>
      <c r="AQ2377" s="10">
        <f t="shared" si="694"/>
        <v>-6.8700674182053945E-4</v>
      </c>
      <c r="AR2377" s="10">
        <f>+AN2377/SUM(AL$27:AL2377)-1</f>
        <v>0.27071026545337351</v>
      </c>
    </row>
    <row r="2378" spans="1:44" x14ac:dyDescent="0.25">
      <c r="A2378" s="1">
        <v>43719</v>
      </c>
      <c r="B2378">
        <v>8.6969999999999992</v>
      </c>
      <c r="G2378">
        <f t="shared" si="687"/>
        <v>8150.7967292550074</v>
      </c>
      <c r="H2378">
        <f t="shared" si="688"/>
        <v>8057.7370651576475</v>
      </c>
      <c r="I2378" s="5">
        <f t="shared" si="677"/>
        <v>0</v>
      </c>
      <c r="J2378" s="6">
        <f>+H2378+SUM($D$16:$E$16)-SUM($F$27:F2378)</f>
        <v>8527.1098019997644</v>
      </c>
      <c r="K2378" s="10">
        <f t="shared" si="689"/>
        <v>1.1206807775401284E-2</v>
      </c>
      <c r="L2378" s="10">
        <f>+H2378/SUM(F$27:F2378)-1</f>
        <v>8.1484387898697053E-2</v>
      </c>
      <c r="M2378">
        <v>7.9340000000000002</v>
      </c>
      <c r="R2378">
        <f t="shared" si="690"/>
        <v>7482.1634174651253</v>
      </c>
      <c r="S2378">
        <f t="shared" si="691"/>
        <v>7189.6227819043143</v>
      </c>
      <c r="T2378" s="5">
        <f t="shared" si="678"/>
        <v>0</v>
      </c>
      <c r="U2378" s="6">
        <f>+S2378+SUM($D$17:$E$17)-SUM($Q$27:Q2378)</f>
        <v>7580.8867292727409</v>
      </c>
      <c r="V2378" s="10">
        <f t="shared" si="679"/>
        <v>5.2873345229862423E-3</v>
      </c>
      <c r="W2378" s="10">
        <f>+S2378/SUM(Q$27:Q2378)-1</f>
        <v>0.15798492977600365</v>
      </c>
      <c r="X2378">
        <v>5.9080000000000004</v>
      </c>
      <c r="AC2378">
        <f t="shared" si="692"/>
        <v>16868.850503448411</v>
      </c>
      <c r="AD2378">
        <f t="shared" si="693"/>
        <v>16617.061513861383</v>
      </c>
      <c r="AE2378" s="5">
        <f t="shared" si="680"/>
        <v>0</v>
      </c>
      <c r="AF2378" s="6">
        <f>+AD2378+SUM($D$18:$E$18)-SUM($AB$27:AB2378)</f>
        <v>17321.120619124547</v>
      </c>
      <c r="AG2378" s="10">
        <f t="shared" si="681"/>
        <v>1.0004395536060473E-2</v>
      </c>
      <c r="AH2378" s="10">
        <f>+AD2378/SUM(AB$27:AB2378)-1</f>
        <v>0.48686018209768567</v>
      </c>
      <c r="AI2378" s="6">
        <f t="shared" si="682"/>
        <v>0</v>
      </c>
      <c r="AL2378" s="6">
        <f t="shared" si="683"/>
        <v>0</v>
      </c>
      <c r="AM2378" s="6">
        <f t="shared" si="684"/>
        <v>32501.810650168543</v>
      </c>
      <c r="AN2378" s="6">
        <f t="shared" si="685"/>
        <v>31864.421360923345</v>
      </c>
      <c r="AO2378" s="5">
        <f t="shared" si="686"/>
        <v>0</v>
      </c>
      <c r="AP2378" s="6">
        <f>+AN2378+SUM($D$16:$E$18)-SUM($AL$27:AL2378)</f>
        <v>33429.117150397047</v>
      </c>
      <c r="AQ2378" s="10">
        <f t="shared" si="694"/>
        <v>9.2365959648903484E-3</v>
      </c>
      <c r="AR2378" s="10">
        <f>+AN2378/SUM(AL$27:AL2378)-1</f>
        <v>0.28302923494763554</v>
      </c>
    </row>
    <row r="2379" spans="1:44" x14ac:dyDescent="0.25">
      <c r="A2379" s="1">
        <v>43720</v>
      </c>
      <c r="B2379">
        <v>8.7309999999999999</v>
      </c>
      <c r="G2379">
        <f t="shared" si="687"/>
        <v>8182.6614054415859</v>
      </c>
      <c r="H2379">
        <f t="shared" si="688"/>
        <v>8089.237934447674</v>
      </c>
      <c r="I2379" s="5">
        <f t="shared" si="677"/>
        <v>0</v>
      </c>
      <c r="J2379" s="6">
        <f>+H2379+SUM($D$16:$E$16)-SUM($F$27:F2379)</f>
        <v>8558.6106712897908</v>
      </c>
      <c r="K2379" s="10">
        <f t="shared" si="689"/>
        <v>3.6942023758905762E-3</v>
      </c>
      <c r="L2379" s="10">
        <f>+H2379/SUM(F$27:F2379)-1</f>
        <v>8.571233652334409E-2</v>
      </c>
      <c r="M2379">
        <v>7.9660000000000002</v>
      </c>
      <c r="R2379">
        <f t="shared" si="690"/>
        <v>7512.3410364919573</v>
      </c>
      <c r="S2379">
        <f t="shared" si="691"/>
        <v>7218.6205042412112</v>
      </c>
      <c r="T2379" s="5">
        <f t="shared" si="678"/>
        <v>0</v>
      </c>
      <c r="U2379" s="6">
        <f>+S2379+SUM($D$17:$E$17)-SUM($Q$27:Q2379)</f>
        <v>7609.8844516096378</v>
      </c>
      <c r="V2379" s="10">
        <f t="shared" si="679"/>
        <v>3.8251095646799627E-3</v>
      </c>
      <c r="W2379" s="10">
        <f>+S2379/SUM(Q$27:Q2379)-1</f>
        <v>0.16265540088172981</v>
      </c>
      <c r="X2379">
        <v>5.9119999999999999</v>
      </c>
      <c r="AC2379">
        <f t="shared" si="692"/>
        <v>16880.271526131855</v>
      </c>
      <c r="AD2379">
        <f t="shared" si="693"/>
        <v>16628.312063295278</v>
      </c>
      <c r="AE2379" s="5">
        <f t="shared" si="680"/>
        <v>0</v>
      </c>
      <c r="AF2379" s="6">
        <f>+AD2379+SUM($D$18:$E$18)-SUM($AB$27:AB2379)</f>
        <v>17332.371168558442</v>
      </c>
      <c r="AG2379" s="10">
        <f t="shared" si="681"/>
        <v>6.4952780373062069E-4</v>
      </c>
      <c r="AH2379" s="10">
        <f>+AD2379/SUM(AB$27:AB2379)-1</f>
        <v>0.48786685791494877</v>
      </c>
      <c r="AI2379" s="6">
        <f t="shared" si="682"/>
        <v>0</v>
      </c>
      <c r="AL2379" s="6">
        <f t="shared" si="683"/>
        <v>0</v>
      </c>
      <c r="AM2379" s="6">
        <f t="shared" si="684"/>
        <v>32575.273968065398</v>
      </c>
      <c r="AN2379" s="6">
        <f t="shared" si="685"/>
        <v>31936.170501984161</v>
      </c>
      <c r="AO2379" s="5">
        <f t="shared" si="686"/>
        <v>0</v>
      </c>
      <c r="AP2379" s="6">
        <f>+AN2379+SUM($D$16:$E$18)-SUM($AL$27:AL2379)</f>
        <v>33500.866291457867</v>
      </c>
      <c r="AQ2379" s="10">
        <f t="shared" si="694"/>
        <v>2.1463067881219988E-3</v>
      </c>
      <c r="AR2379" s="10">
        <f>+AN2379/SUM(AL$27:AL2379)-1</f>
        <v>0.28591823282149309</v>
      </c>
    </row>
    <row r="2380" spans="1:44" x14ac:dyDescent="0.25">
      <c r="A2380" s="1">
        <v>43721</v>
      </c>
      <c r="B2380">
        <v>8.7260000000000009</v>
      </c>
      <c r="G2380">
        <f t="shared" si="687"/>
        <v>8177.9754236494427</v>
      </c>
      <c r="H2380">
        <f t="shared" si="688"/>
        <v>8084.6054536697302</v>
      </c>
      <c r="I2380" s="5">
        <f t="shared" si="677"/>
        <v>0</v>
      </c>
      <c r="J2380" s="6">
        <f>+H2380+SUM($D$16:$E$16)-SUM($F$27:F2380)</f>
        <v>8553.9781905118471</v>
      </c>
      <c r="K2380" s="10">
        <f t="shared" si="689"/>
        <v>-5.4126551094135777E-4</v>
      </c>
      <c r="L2380" s="10">
        <f>+H2380/SUM(F$27:F2380)-1</f>
        <v>8.5090579372660846E-2</v>
      </c>
      <c r="M2380">
        <v>7.98</v>
      </c>
      <c r="R2380">
        <f t="shared" si="690"/>
        <v>7525.5437448161974</v>
      </c>
      <c r="S2380">
        <f t="shared" si="691"/>
        <v>7231.3070077636039</v>
      </c>
      <c r="T2380" s="5">
        <f t="shared" si="678"/>
        <v>0</v>
      </c>
      <c r="U2380" s="6">
        <f>+S2380+SUM($D$17:$E$17)-SUM($Q$27:Q2380)</f>
        <v>7622.5709551320306</v>
      </c>
      <c r="V2380" s="10">
        <f t="shared" si="679"/>
        <v>1.6671085616430936E-3</v>
      </c>
      <c r="W2380" s="10">
        <f>+S2380/SUM(Q$27:Q2380)-1</f>
        <v>0.16469873199048513</v>
      </c>
      <c r="X2380">
        <v>5.86</v>
      </c>
      <c r="AC2380">
        <f t="shared" si="692"/>
        <v>16731.79823124707</v>
      </c>
      <c r="AD2380">
        <f t="shared" si="693"/>
        <v>16482.054920654657</v>
      </c>
      <c r="AE2380" s="5">
        <f t="shared" si="680"/>
        <v>0</v>
      </c>
      <c r="AF2380" s="6">
        <f>+AD2380+SUM($D$18:$E$18)-SUM($AB$27:AB2380)</f>
        <v>17186.114025917821</v>
      </c>
      <c r="AG2380" s="10">
        <f t="shared" si="681"/>
        <v>-8.4383804857547373E-3</v>
      </c>
      <c r="AH2380" s="10">
        <f>+AD2380/SUM(AB$27:AB2380)-1</f>
        <v>0.47478007229052777</v>
      </c>
      <c r="AI2380" s="6">
        <f t="shared" si="682"/>
        <v>0</v>
      </c>
      <c r="AL2380" s="6">
        <f t="shared" si="683"/>
        <v>0</v>
      </c>
      <c r="AM2380" s="6">
        <f t="shared" si="684"/>
        <v>32435.317399712709</v>
      </c>
      <c r="AN2380" s="6">
        <f t="shared" si="685"/>
        <v>31797.967382087991</v>
      </c>
      <c r="AO2380" s="5">
        <f t="shared" si="686"/>
        <v>0</v>
      </c>
      <c r="AP2380" s="6">
        <f>+AN2380+SUM($D$16:$E$18)-SUM($AL$27:AL2380)</f>
        <v>33362.663171561697</v>
      </c>
      <c r="AQ2380" s="10">
        <f t="shared" si="694"/>
        <v>-4.1253595860417658E-3</v>
      </c>
      <c r="AR2380" s="10">
        <f>+AN2380/SUM(AL$27:AL2380)-1</f>
        <v>0.28035344816153351</v>
      </c>
    </row>
    <row r="2381" spans="1:44" x14ac:dyDescent="0.25">
      <c r="A2381" s="1">
        <v>43724</v>
      </c>
      <c r="B2381">
        <v>8.7810000000000006</v>
      </c>
      <c r="G2381">
        <f t="shared" si="687"/>
        <v>8229.5212233630245</v>
      </c>
      <c r="H2381">
        <f t="shared" si="688"/>
        <v>8135.5627422271255</v>
      </c>
      <c r="I2381" s="5">
        <f t="shared" si="677"/>
        <v>0</v>
      </c>
      <c r="J2381" s="6">
        <f>+H2381+SUM($D$16:$E$16)-SUM($F$27:F2381)</f>
        <v>8604.9354790692414</v>
      </c>
      <c r="K2381" s="10">
        <f t="shared" si="689"/>
        <v>5.9571450174980001E-3</v>
      </c>
      <c r="L2381" s="10">
        <f>+H2381/SUM(F$27:F2381)-1</f>
        <v>9.1929908030178087E-2</v>
      </c>
      <c r="M2381">
        <v>7.9470000000000001</v>
      </c>
      <c r="R2381">
        <f t="shared" si="690"/>
        <v>7494.4230751947771</v>
      </c>
      <c r="S2381">
        <f t="shared" si="691"/>
        <v>7201.4031066036796</v>
      </c>
      <c r="T2381" s="5">
        <f t="shared" si="678"/>
        <v>0</v>
      </c>
      <c r="U2381" s="6">
        <f>+S2381+SUM($D$17:$E$17)-SUM($Q$27:Q2381)</f>
        <v>7592.6670539721072</v>
      </c>
      <c r="V2381" s="10">
        <f t="shared" si="679"/>
        <v>-3.9230728498224066E-3</v>
      </c>
      <c r="W2381" s="10">
        <f>+S2381/SUM(Q$27:Q2381)-1</f>
        <v>0.15988230866270503</v>
      </c>
      <c r="X2381">
        <v>5.8689999999999998</v>
      </c>
      <c r="AC2381">
        <f t="shared" si="692"/>
        <v>16757.495532284818</v>
      </c>
      <c r="AD2381">
        <f t="shared" si="693"/>
        <v>16507.368656880913</v>
      </c>
      <c r="AE2381" s="5">
        <f t="shared" si="680"/>
        <v>0</v>
      </c>
      <c r="AF2381" s="6">
        <f>+AD2381+SUM($D$18:$E$18)-SUM($AB$27:AB2381)</f>
        <v>17211.427762144078</v>
      </c>
      <c r="AG2381" s="10">
        <f t="shared" si="681"/>
        <v>1.4729179725028185E-3</v>
      </c>
      <c r="AH2381" s="10">
        <f>+AD2381/SUM(AB$27:AB2381)-1</f>
        <v>0.47704509287936947</v>
      </c>
      <c r="AI2381" s="6">
        <f t="shared" si="682"/>
        <v>0</v>
      </c>
      <c r="AL2381" s="6">
        <f t="shared" si="683"/>
        <v>0</v>
      </c>
      <c r="AM2381" s="6">
        <f t="shared" si="684"/>
        <v>32481.439830842621</v>
      </c>
      <c r="AN2381" s="6">
        <f t="shared" si="685"/>
        <v>31844.334505711719</v>
      </c>
      <c r="AO2381" s="5">
        <f t="shared" si="686"/>
        <v>0</v>
      </c>
      <c r="AP2381" s="6">
        <f>+AN2381+SUM($D$16:$E$18)-SUM($AL$27:AL2381)</f>
        <v>33409.030295185425</v>
      </c>
      <c r="AQ2381" s="10">
        <f t="shared" si="694"/>
        <v>1.3897908384978841E-3</v>
      </c>
      <c r="AR2381" s="10">
        <f>+AN2381/SUM(AL$27:AL2381)-1</f>
        <v>0.28222043248476458</v>
      </c>
    </row>
    <row r="2382" spans="1:44" x14ac:dyDescent="0.25">
      <c r="A2382" s="1">
        <v>43725</v>
      </c>
      <c r="B2382">
        <v>8.6920000000000002</v>
      </c>
      <c r="G2382">
        <f t="shared" si="687"/>
        <v>8146.1107474628634</v>
      </c>
      <c r="H2382">
        <f t="shared" si="688"/>
        <v>8053.1045843797028</v>
      </c>
      <c r="I2382" s="5">
        <f t="shared" si="677"/>
        <v>0</v>
      </c>
      <c r="J2382" s="6">
        <f>+H2382+SUM($D$16:$E$16)-SUM($F$27:F2382)</f>
        <v>8522.4773212218206</v>
      </c>
      <c r="K2382" s="10">
        <f t="shared" si="689"/>
        <v>-9.5826584694321815E-3</v>
      </c>
      <c r="L2382" s="10">
        <f>+H2382/SUM(F$27:F2382)-1</f>
        <v>8.0862630748013586E-2</v>
      </c>
      <c r="M2382">
        <v>7.9349999999999996</v>
      </c>
      <c r="R2382">
        <f t="shared" si="690"/>
        <v>7483.1064680597146</v>
      </c>
      <c r="S2382">
        <f t="shared" si="691"/>
        <v>7190.5289607273426</v>
      </c>
      <c r="T2382" s="5">
        <f t="shared" si="678"/>
        <v>0</v>
      </c>
      <c r="U2382" s="6">
        <f>+S2382+SUM($D$17:$E$17)-SUM($Q$27:Q2382)</f>
        <v>7581.7929080957692</v>
      </c>
      <c r="V2382" s="10">
        <f t="shared" si="679"/>
        <v>-1.4321905331867724E-3</v>
      </c>
      <c r="W2382" s="10">
        <f>+S2382/SUM(Q$27:Q2382)-1</f>
        <v>0.15813088199805758</v>
      </c>
      <c r="X2382">
        <v>5.8789999999999996</v>
      </c>
      <c r="AC2382">
        <f t="shared" si="692"/>
        <v>16786.04808899343</v>
      </c>
      <c r="AD2382">
        <f t="shared" si="693"/>
        <v>16535.495030465649</v>
      </c>
      <c r="AE2382" s="5">
        <f t="shared" si="680"/>
        <v>0</v>
      </c>
      <c r="AF2382" s="6">
        <f>+AD2382+SUM($D$18:$E$18)-SUM($AB$27:AB2382)</f>
        <v>17239.554135728813</v>
      </c>
      <c r="AG2382" s="10">
        <f t="shared" si="681"/>
        <v>1.6341685288072672E-3</v>
      </c>
      <c r="AH2382" s="10">
        <f>+AD2382/SUM(AB$27:AB2382)-1</f>
        <v>0.47956178242252734</v>
      </c>
      <c r="AI2382" s="6">
        <f t="shared" si="682"/>
        <v>0</v>
      </c>
      <c r="AL2382" s="6">
        <f t="shared" si="683"/>
        <v>0</v>
      </c>
      <c r="AM2382" s="6">
        <f t="shared" si="684"/>
        <v>32415.265304516008</v>
      </c>
      <c r="AN2382" s="6">
        <f t="shared" si="685"/>
        <v>31779.128575572693</v>
      </c>
      <c r="AO2382" s="5">
        <f t="shared" si="686"/>
        <v>0</v>
      </c>
      <c r="AP2382" s="6">
        <f>+AN2382+SUM($D$16:$E$18)-SUM($AL$27:AL2382)</f>
        <v>33343.824365046399</v>
      </c>
      <c r="AQ2382" s="10">
        <f t="shared" si="694"/>
        <v>-1.9517456676503286E-3</v>
      </c>
      <c r="AR2382" s="10">
        <f>+AN2382/SUM(AL$27:AL2382)-1</f>
        <v>0.27959489870485665</v>
      </c>
    </row>
    <row r="2383" spans="1:44" x14ac:dyDescent="0.25">
      <c r="A2383" s="1">
        <v>43726</v>
      </c>
      <c r="B2383">
        <v>8.6790000000000003</v>
      </c>
      <c r="G2383">
        <f t="shared" si="687"/>
        <v>8133.9271948032901</v>
      </c>
      <c r="H2383">
        <f t="shared" si="688"/>
        <v>8041.0601343570461</v>
      </c>
      <c r="I2383" s="5">
        <f t="shared" si="677"/>
        <v>0</v>
      </c>
      <c r="J2383" s="6">
        <f>+H2383+SUM($D$16:$E$16)-SUM($F$27:F2383)</f>
        <v>8510.432871199162</v>
      </c>
      <c r="K2383" s="10">
        <f t="shared" si="689"/>
        <v>-1.4132569168200382E-3</v>
      </c>
      <c r="L2383" s="10">
        <f>+H2383/SUM(F$27:F2383)-1</f>
        <v>7.9246062156236974E-2</v>
      </c>
      <c r="M2383">
        <v>7.94</v>
      </c>
      <c r="R2383">
        <f t="shared" si="690"/>
        <v>7487.8217210326575</v>
      </c>
      <c r="S2383">
        <f t="shared" si="691"/>
        <v>7195.0598548424832</v>
      </c>
      <c r="T2383" s="5">
        <f t="shared" si="678"/>
        <v>0</v>
      </c>
      <c r="U2383" s="6">
        <f>+S2383+SUM($D$17:$E$17)-SUM($Q$27:Q2383)</f>
        <v>7586.323802210909</v>
      </c>
      <c r="V2383" s="10">
        <f t="shared" si="679"/>
        <v>5.9760193532865102E-4</v>
      </c>
      <c r="W2383" s="10">
        <f>+S2383/SUM(Q$27:Q2383)-1</f>
        <v>0.15886064310832748</v>
      </c>
      <c r="X2383">
        <v>5.883</v>
      </c>
      <c r="AC2383">
        <f t="shared" si="692"/>
        <v>16797.469111676877</v>
      </c>
      <c r="AD2383">
        <f t="shared" si="693"/>
        <v>16546.745579899547</v>
      </c>
      <c r="AE2383" s="5">
        <f t="shared" si="680"/>
        <v>0</v>
      </c>
      <c r="AF2383" s="6">
        <f>+AD2383+SUM($D$18:$E$18)-SUM($AB$27:AB2383)</f>
        <v>17250.804685162711</v>
      </c>
      <c r="AG2383" s="10">
        <f t="shared" si="681"/>
        <v>6.5260095158614639E-4</v>
      </c>
      <c r="AH2383" s="10">
        <f>+AD2383/SUM(AB$27:AB2383)-1</f>
        <v>0.48056845823979089</v>
      </c>
      <c r="AI2383" s="6">
        <f t="shared" si="682"/>
        <v>0</v>
      </c>
      <c r="AL2383" s="6">
        <f t="shared" si="683"/>
        <v>0</v>
      </c>
      <c r="AM2383" s="6">
        <f t="shared" si="684"/>
        <v>32419.218027512827</v>
      </c>
      <c r="AN2383" s="6">
        <f t="shared" si="685"/>
        <v>31782.865569099078</v>
      </c>
      <c r="AO2383" s="5">
        <f t="shared" si="686"/>
        <v>0</v>
      </c>
      <c r="AP2383" s="6">
        <f>+AN2383+SUM($D$16:$E$18)-SUM($AL$27:AL2383)</f>
        <v>33347.561358572784</v>
      </c>
      <c r="AQ2383" s="10">
        <f t="shared" si="694"/>
        <v>1.1207453246742105E-4</v>
      </c>
      <c r="AR2383" s="10">
        <f>+AN2383/SUM(AL$27:AL2383)-1</f>
        <v>0.27974536972364139</v>
      </c>
    </row>
    <row r="2384" spans="1:44" x14ac:dyDescent="0.25">
      <c r="A2384" s="1">
        <v>43727</v>
      </c>
      <c r="B2384">
        <v>8.6430000000000007</v>
      </c>
      <c r="G2384">
        <f t="shared" si="687"/>
        <v>8100.1881258998546</v>
      </c>
      <c r="H2384">
        <f t="shared" si="688"/>
        <v>8007.7062727558414</v>
      </c>
      <c r="I2384" s="5">
        <f t="shared" si="677"/>
        <v>0</v>
      </c>
      <c r="J2384" s="6">
        <f>+H2384+SUM($D$16:$E$16)-SUM($F$27:F2384)</f>
        <v>8477.0790095979573</v>
      </c>
      <c r="K2384" s="10">
        <f t="shared" si="689"/>
        <v>-3.9191733377135218E-3</v>
      </c>
      <c r="L2384" s="10">
        <f>+H2384/SUM(F$27:F2384)-1</f>
        <v>7.4769410671316372E-2</v>
      </c>
      <c r="M2384">
        <v>7.9710000000000001</v>
      </c>
      <c r="R2384">
        <f t="shared" si="690"/>
        <v>7517.0562894649011</v>
      </c>
      <c r="S2384">
        <f t="shared" si="691"/>
        <v>7223.1513983563518</v>
      </c>
      <c r="T2384" s="5">
        <f t="shared" si="678"/>
        <v>0</v>
      </c>
      <c r="U2384" s="6">
        <f>+S2384+SUM($D$17:$E$17)-SUM($Q$27:Q2384)</f>
        <v>7614.4153457247794</v>
      </c>
      <c r="V2384" s="10">
        <f t="shared" si="679"/>
        <v>3.702919127401838E-3</v>
      </c>
      <c r="W2384" s="10">
        <f>+S2384/SUM(Q$27:Q2384)-1</f>
        <v>0.16338516199199971</v>
      </c>
      <c r="X2384">
        <v>5.9160000000000004</v>
      </c>
      <c r="AC2384">
        <f t="shared" si="692"/>
        <v>16891.692548815299</v>
      </c>
      <c r="AD2384">
        <f t="shared" si="693"/>
        <v>16639.562612729173</v>
      </c>
      <c r="AE2384" s="5">
        <f t="shared" si="680"/>
        <v>0</v>
      </c>
      <c r="AF2384" s="6">
        <f>+AD2384+SUM($D$18:$E$18)-SUM($AB$27:AB2384)</f>
        <v>17343.621717992337</v>
      </c>
      <c r="AG2384" s="10">
        <f t="shared" si="681"/>
        <v>5.3804465660349798E-3</v>
      </c>
      <c r="AH2384" s="10">
        <f>+AD2384/SUM(AB$27:AB2384)-1</f>
        <v>0.4888735337322121</v>
      </c>
      <c r="AI2384" s="6">
        <f t="shared" si="682"/>
        <v>0</v>
      </c>
      <c r="AL2384" s="6">
        <f t="shared" si="683"/>
        <v>0</v>
      </c>
      <c r="AM2384" s="6">
        <f t="shared" si="684"/>
        <v>32508.936964180055</v>
      </c>
      <c r="AN2384" s="6">
        <f t="shared" si="685"/>
        <v>31870.420283841366</v>
      </c>
      <c r="AO2384" s="5">
        <f t="shared" si="686"/>
        <v>0</v>
      </c>
      <c r="AP2384" s="6">
        <f>+AN2384+SUM($D$16:$E$18)-SUM($AL$27:AL2384)</f>
        <v>33435.116073315068</v>
      </c>
      <c r="AQ2384" s="10">
        <f t="shared" si="694"/>
        <v>2.6255207629979349E-3</v>
      </c>
      <c r="AR2384" s="10">
        <f>+AN2384/SUM(AL$27:AL2384)-1</f>
        <v>0.28327078314318688</v>
      </c>
    </row>
    <row r="2385" spans="1:44" x14ac:dyDescent="0.25">
      <c r="A2385" s="1">
        <v>43728</v>
      </c>
      <c r="B2385">
        <v>8.702</v>
      </c>
      <c r="G2385">
        <f t="shared" si="687"/>
        <v>8155.4827110471506</v>
      </c>
      <c r="H2385">
        <f t="shared" si="688"/>
        <v>8062.3695459355913</v>
      </c>
      <c r="I2385" s="5">
        <f t="shared" si="677"/>
        <v>0</v>
      </c>
      <c r="J2385" s="6">
        <f>+H2385+SUM($D$16:$E$16)-SUM($F$27:F2385)</f>
        <v>8531.7422827777082</v>
      </c>
      <c r="K2385" s="10">
        <f t="shared" si="689"/>
        <v>6.4483618847788193E-3</v>
      </c>
      <c r="L2385" s="10">
        <f>+H2385/SUM(F$27:F2385)-1</f>
        <v>8.2106145049380297E-2</v>
      </c>
      <c r="M2385">
        <v>7.9960000000000004</v>
      </c>
      <c r="R2385">
        <f t="shared" si="690"/>
        <v>7540.6325543296134</v>
      </c>
      <c r="S2385">
        <f t="shared" si="691"/>
        <v>7245.8058689320524</v>
      </c>
      <c r="T2385" s="5">
        <f t="shared" si="678"/>
        <v>0</v>
      </c>
      <c r="U2385" s="6">
        <f>+S2385+SUM($D$17:$E$17)-SUM($Q$27:Q2385)</f>
        <v>7637.0698163004799</v>
      </c>
      <c r="V2385" s="10">
        <f t="shared" si="679"/>
        <v>2.9752081475855618E-3</v>
      </c>
      <c r="W2385" s="10">
        <f>+S2385/SUM(Q$27:Q2385)-1</f>
        <v>0.16703396754334832</v>
      </c>
      <c r="X2385">
        <v>5.931</v>
      </c>
      <c r="AC2385">
        <f t="shared" si="692"/>
        <v>16934.521383878218</v>
      </c>
      <c r="AD2385">
        <f t="shared" si="693"/>
        <v>16681.752173106273</v>
      </c>
      <c r="AE2385" s="5">
        <f t="shared" si="680"/>
        <v>0</v>
      </c>
      <c r="AF2385" s="6">
        <f>+AD2385+SUM($D$18:$E$18)-SUM($AB$27:AB2385)</f>
        <v>17385.811278369438</v>
      </c>
      <c r="AG2385" s="10">
        <f t="shared" si="681"/>
        <v>2.4325692213025274E-3</v>
      </c>
      <c r="AH2385" s="10">
        <f>+AD2385/SUM(AB$27:AB2385)-1</f>
        <v>0.49264856804694879</v>
      </c>
      <c r="AI2385" s="6">
        <f t="shared" si="682"/>
        <v>0</v>
      </c>
      <c r="AL2385" s="6">
        <f t="shared" si="683"/>
        <v>0</v>
      </c>
      <c r="AM2385" s="6">
        <f t="shared" si="684"/>
        <v>32630.636649254982</v>
      </c>
      <c r="AN2385" s="6">
        <f t="shared" si="685"/>
        <v>31989.927587973918</v>
      </c>
      <c r="AO2385" s="5">
        <f t="shared" si="686"/>
        <v>0</v>
      </c>
      <c r="AP2385" s="6">
        <f>+AN2385+SUM($D$16:$E$18)-SUM($AL$27:AL2385)</f>
        <v>33554.62337744762</v>
      </c>
      <c r="AQ2385" s="10">
        <f t="shared" si="694"/>
        <v>3.5743050471397364E-3</v>
      </c>
      <c r="AR2385" s="10">
        <f>+AN2385/SUM(AL$27:AL2385)-1</f>
        <v>0.28808277590637199</v>
      </c>
    </row>
    <row r="2386" spans="1:44" x14ac:dyDescent="0.25">
      <c r="A2386" s="1">
        <v>43731</v>
      </c>
      <c r="B2386">
        <v>8.67</v>
      </c>
      <c r="G2386">
        <f t="shared" si="687"/>
        <v>8125.4924275774301</v>
      </c>
      <c r="H2386">
        <f t="shared" si="688"/>
        <v>8032.7216689567431</v>
      </c>
      <c r="I2386" s="5">
        <f t="shared" si="677"/>
        <v>0</v>
      </c>
      <c r="J2386" s="6">
        <f>+H2386+SUM($D$16:$E$16)-SUM($F$27:F2386)</f>
        <v>8502.09440579886</v>
      </c>
      <c r="K2386" s="10">
        <f t="shared" si="689"/>
        <v>-3.4750085030926803E-3</v>
      </c>
      <c r="L2386" s="10">
        <f>+H2386/SUM(F$27:F2386)-1</f>
        <v>7.8126899285006601E-2</v>
      </c>
      <c r="M2386">
        <v>7.9420000000000002</v>
      </c>
      <c r="R2386">
        <f t="shared" si="690"/>
        <v>7489.7078222218342</v>
      </c>
      <c r="S2386">
        <f t="shared" si="691"/>
        <v>7196.8722124885389</v>
      </c>
      <c r="T2386" s="5">
        <f t="shared" si="678"/>
        <v>0</v>
      </c>
      <c r="U2386" s="6">
        <f>+S2386+SUM($D$17:$E$17)-SUM($Q$27:Q2386)</f>
        <v>7588.1361598569656</v>
      </c>
      <c r="V2386" s="10">
        <f t="shared" si="679"/>
        <v>-6.4073862908874402E-3</v>
      </c>
      <c r="W2386" s="10">
        <f>+S2386/SUM(Q$27:Q2386)-1</f>
        <v>0.15915254755243535</v>
      </c>
      <c r="X2386">
        <v>5.9240000000000004</v>
      </c>
      <c r="AC2386">
        <f t="shared" si="692"/>
        <v>16914.534594182191</v>
      </c>
      <c r="AD2386">
        <f t="shared" si="693"/>
        <v>16662.063711596958</v>
      </c>
      <c r="AE2386" s="5">
        <f t="shared" si="680"/>
        <v>0</v>
      </c>
      <c r="AF2386" s="6">
        <f>+AD2386+SUM($D$18:$E$18)-SUM($AB$27:AB2386)</f>
        <v>17366.122816860123</v>
      </c>
      <c r="AG2386" s="10">
        <f t="shared" si="681"/>
        <v>-1.1324442209843522E-3</v>
      </c>
      <c r="AH2386" s="10">
        <f>+AD2386/SUM(AB$27:AB2386)-1</f>
        <v>0.4908868853667383</v>
      </c>
      <c r="AI2386" s="6">
        <f t="shared" si="682"/>
        <v>0</v>
      </c>
      <c r="AL2386" s="6">
        <f t="shared" si="683"/>
        <v>0</v>
      </c>
      <c r="AM2386" s="6">
        <f t="shared" si="684"/>
        <v>32529.734843981456</v>
      </c>
      <c r="AN2386" s="6">
        <f t="shared" si="685"/>
        <v>31891.65759304224</v>
      </c>
      <c r="AO2386" s="5">
        <f t="shared" si="686"/>
        <v>0</v>
      </c>
      <c r="AP2386" s="6">
        <f>+AN2386+SUM($D$16:$E$18)-SUM($AL$27:AL2386)</f>
        <v>33456.353382515947</v>
      </c>
      <c r="AQ2386" s="10">
        <f t="shared" si="694"/>
        <v>-2.9286573664158988E-3</v>
      </c>
      <c r="AR2386" s="10">
        <f>+AN2386/SUM(AL$27:AL2386)-1</f>
        <v>0.28412590893592338</v>
      </c>
    </row>
    <row r="2387" spans="1:44" x14ac:dyDescent="0.25">
      <c r="A2387" s="1">
        <v>43732</v>
      </c>
      <c r="B2387">
        <v>8.6340000000000003</v>
      </c>
      <c r="G2387">
        <f t="shared" si="687"/>
        <v>8091.7533586739946</v>
      </c>
      <c r="H2387">
        <f t="shared" si="688"/>
        <v>7999.3678073555393</v>
      </c>
      <c r="I2387" s="5">
        <f t="shared" si="677"/>
        <v>0</v>
      </c>
      <c r="J2387" s="6">
        <f>+H2387+SUM($D$16:$E$16)-SUM($F$27:F2387)</f>
        <v>8468.7405441976553</v>
      </c>
      <c r="K2387" s="10">
        <f t="shared" si="689"/>
        <v>-3.9230170837030176E-3</v>
      </c>
      <c r="L2387" s="10">
        <f>+H2387/SUM(F$27:F2387)-1</f>
        <v>7.3650247800086222E-2</v>
      </c>
      <c r="M2387">
        <v>7.9370000000000003</v>
      </c>
      <c r="R2387">
        <f t="shared" si="690"/>
        <v>7484.9925692488923</v>
      </c>
      <c r="S2387">
        <f t="shared" si="691"/>
        <v>7192.3413183733992</v>
      </c>
      <c r="T2387" s="5">
        <f t="shared" si="678"/>
        <v>0</v>
      </c>
      <c r="U2387" s="6">
        <f>+S2387+SUM($D$17:$E$17)-SUM($Q$27:Q2387)</f>
        <v>7583.6052657418259</v>
      </c>
      <c r="V2387" s="10">
        <f t="shared" si="679"/>
        <v>-5.9710237398069577E-4</v>
      </c>
      <c r="W2387" s="10">
        <f>+S2387/SUM(Q$27:Q2387)-1</f>
        <v>0.15842278644216568</v>
      </c>
      <c r="X2387">
        <v>5.9340000000000002</v>
      </c>
      <c r="AC2387">
        <f t="shared" si="692"/>
        <v>16943.087150890806</v>
      </c>
      <c r="AD2387">
        <f t="shared" si="693"/>
        <v>16690.190085181694</v>
      </c>
      <c r="AE2387" s="5">
        <f t="shared" si="680"/>
        <v>0</v>
      </c>
      <c r="AF2387" s="6">
        <f>+AD2387+SUM($D$18:$E$18)-SUM($AB$27:AB2387)</f>
        <v>17394.249190444858</v>
      </c>
      <c r="AG2387" s="10">
        <f t="shared" si="681"/>
        <v>1.619611578321134E-3</v>
      </c>
      <c r="AH2387" s="10">
        <f>+AD2387/SUM(AB$27:AB2387)-1</f>
        <v>0.49340357490989617</v>
      </c>
      <c r="AI2387" s="6">
        <f t="shared" si="682"/>
        <v>0</v>
      </c>
      <c r="AL2387" s="6">
        <f t="shared" si="683"/>
        <v>0</v>
      </c>
      <c r="AM2387" s="6">
        <f t="shared" si="684"/>
        <v>32519.833078813692</v>
      </c>
      <c r="AN2387" s="6">
        <f t="shared" si="685"/>
        <v>31881.899210910633</v>
      </c>
      <c r="AO2387" s="5">
        <f t="shared" si="686"/>
        <v>0</v>
      </c>
      <c r="AP2387" s="6">
        <f>+AN2387+SUM($D$16:$E$18)-SUM($AL$27:AL2387)</f>
        <v>33446.595000384339</v>
      </c>
      <c r="AQ2387" s="10">
        <f t="shared" si="694"/>
        <v>-2.9167500773430444E-4</v>
      </c>
      <c r="AR2387" s="10">
        <f>+AN2387/SUM(AL$27:AL2387)-1</f>
        <v>0.28373298513483403</v>
      </c>
    </row>
    <row r="2388" spans="1:44" x14ac:dyDescent="0.25">
      <c r="A2388" s="1">
        <v>43733</v>
      </c>
      <c r="B2388">
        <v>8.6170000000000009</v>
      </c>
      <c r="G2388">
        <f t="shared" si="687"/>
        <v>8075.8210205807054</v>
      </c>
      <c r="H2388">
        <f t="shared" si="688"/>
        <v>7983.6173727105261</v>
      </c>
      <c r="I2388" s="5">
        <f t="shared" si="677"/>
        <v>0</v>
      </c>
      <c r="J2388" s="6">
        <f>+H2388+SUM($D$16:$E$16)-SUM($F$27:F2388)</f>
        <v>8452.9901095526438</v>
      </c>
      <c r="K2388" s="10">
        <f t="shared" si="689"/>
        <v>-1.8598319977818356E-3</v>
      </c>
      <c r="L2388" s="10">
        <f>+H2388/SUM(F$27:F2388)-1</f>
        <v>7.1536273487762703E-2</v>
      </c>
      <c r="M2388">
        <v>7.8940000000000001</v>
      </c>
      <c r="R2388">
        <f t="shared" si="690"/>
        <v>7444.4413936815872</v>
      </c>
      <c r="S2388">
        <f t="shared" si="691"/>
        <v>7153.3756289831945</v>
      </c>
      <c r="T2388" s="5">
        <f t="shared" si="678"/>
        <v>0</v>
      </c>
      <c r="U2388" s="6">
        <f>+S2388+SUM($D$17:$E$17)-SUM($Q$27:Q2388)</f>
        <v>7544.6395763516211</v>
      </c>
      <c r="V2388" s="10">
        <f t="shared" si="679"/>
        <v>-5.1381484168523395E-3</v>
      </c>
      <c r="W2388" s="10">
        <f>+S2388/SUM(Q$27:Q2388)-1</f>
        <v>0.152146840893846</v>
      </c>
      <c r="X2388">
        <v>5.923</v>
      </c>
      <c r="AC2388">
        <f t="shared" si="692"/>
        <v>16911.679338511331</v>
      </c>
      <c r="AD2388">
        <f t="shared" si="693"/>
        <v>16659.251074238487</v>
      </c>
      <c r="AE2388" s="5">
        <f t="shared" si="680"/>
        <v>0</v>
      </c>
      <c r="AF2388" s="6">
        <f>+AD2388+SUM($D$18:$E$18)-SUM($AB$27:AB2388)</f>
        <v>17363.310179501652</v>
      </c>
      <c r="AG2388" s="10">
        <f t="shared" si="681"/>
        <v>-1.7786919460830442E-3</v>
      </c>
      <c r="AH2388" s="10">
        <f>+AD2388/SUM(AB$27:AB2388)-1</f>
        <v>0.49063521641242258</v>
      </c>
      <c r="AI2388" s="6">
        <f t="shared" si="682"/>
        <v>0</v>
      </c>
      <c r="AL2388" s="6">
        <f t="shared" si="683"/>
        <v>0</v>
      </c>
      <c r="AM2388" s="6">
        <f t="shared" si="684"/>
        <v>32431.941752773622</v>
      </c>
      <c r="AN2388" s="6">
        <f t="shared" si="685"/>
        <v>31796.244075932209</v>
      </c>
      <c r="AO2388" s="5">
        <f t="shared" si="686"/>
        <v>0</v>
      </c>
      <c r="AP2388" s="6">
        <f>+AN2388+SUM($D$16:$E$18)-SUM($AL$27:AL2388)</f>
        <v>33360.939865405911</v>
      </c>
      <c r="AQ2388" s="10">
        <f t="shared" si="694"/>
        <v>-2.5609523174913162E-3</v>
      </c>
      <c r="AR2388" s="10">
        <f>+AN2388/SUM(AL$27:AL2388)-1</f>
        <v>0.28028405878980789</v>
      </c>
    </row>
    <row r="2389" spans="1:44" x14ac:dyDescent="0.25">
      <c r="A2389" s="1">
        <v>43734</v>
      </c>
      <c r="B2389">
        <v>8.6609999999999996</v>
      </c>
      <c r="G2389">
        <f t="shared" si="687"/>
        <v>8117.0576603515701</v>
      </c>
      <c r="H2389">
        <f t="shared" si="688"/>
        <v>8024.383203556441</v>
      </c>
      <c r="I2389" s="5">
        <f t="shared" si="677"/>
        <v>0</v>
      </c>
      <c r="J2389" s="6">
        <f>+H2389+SUM($D$16:$E$16)-SUM($F$27:F2389)</f>
        <v>8493.7559403985579</v>
      </c>
      <c r="K2389" s="10">
        <f t="shared" si="689"/>
        <v>4.8226521405538847E-3</v>
      </c>
      <c r="L2389" s="10">
        <f>+H2389/SUM(F$27:F2389)-1</f>
        <v>7.7007736413776229E-2</v>
      </c>
      <c r="M2389">
        <v>7.9290000000000003</v>
      </c>
      <c r="R2389">
        <f t="shared" si="690"/>
        <v>7477.4481644921843</v>
      </c>
      <c r="S2389">
        <f t="shared" si="691"/>
        <v>7185.0918877891754</v>
      </c>
      <c r="T2389" s="5">
        <f t="shared" si="678"/>
        <v>0</v>
      </c>
      <c r="U2389" s="6">
        <f>+S2389+SUM($D$17:$E$17)-SUM($Q$27:Q2389)</f>
        <v>7576.3558351576012</v>
      </c>
      <c r="V2389" s="10">
        <f t="shared" si="679"/>
        <v>4.2038136461008957E-3</v>
      </c>
      <c r="W2389" s="10">
        <f>+S2389/SUM(Q$27:Q2389)-1</f>
        <v>0.15725516866573397</v>
      </c>
      <c r="X2389">
        <v>5.9480000000000004</v>
      </c>
      <c r="AC2389">
        <f t="shared" si="692"/>
        <v>16983.060730282865</v>
      </c>
      <c r="AD2389">
        <f t="shared" si="693"/>
        <v>16729.567008200327</v>
      </c>
      <c r="AE2389" s="5">
        <f t="shared" si="680"/>
        <v>0</v>
      </c>
      <c r="AF2389" s="6">
        <f>+AD2389+SUM($D$18:$E$18)-SUM($AB$27:AB2389)</f>
        <v>17433.626113463491</v>
      </c>
      <c r="AG2389" s="10">
        <f t="shared" si="681"/>
        <v>4.0496848374482752E-3</v>
      </c>
      <c r="AH2389" s="10">
        <f>+AD2389/SUM(AB$27:AB2389)-1</f>
        <v>0.49692694027031759</v>
      </c>
      <c r="AI2389" s="6">
        <f t="shared" si="682"/>
        <v>0</v>
      </c>
      <c r="AL2389" s="6">
        <f t="shared" si="683"/>
        <v>0</v>
      </c>
      <c r="AM2389" s="6">
        <f t="shared" si="684"/>
        <v>32577.566555126621</v>
      </c>
      <c r="AN2389" s="6">
        <f t="shared" si="685"/>
        <v>31939.042099545943</v>
      </c>
      <c r="AO2389" s="5">
        <f t="shared" si="686"/>
        <v>0</v>
      </c>
      <c r="AP2389" s="6">
        <f>+AN2389+SUM($D$16:$E$18)-SUM($AL$27:AL2389)</f>
        <v>33503.737889019649</v>
      </c>
      <c r="AQ2389" s="10">
        <f t="shared" si="694"/>
        <v>4.2803957019752481E-3</v>
      </c>
      <c r="AR2389" s="10">
        <f>+AN2389/SUM(AL$27:AL2389)-1</f>
        <v>0.28603385844610552</v>
      </c>
    </row>
    <row r="2390" spans="1:44" x14ac:dyDescent="0.25">
      <c r="A2390" s="1">
        <v>43735</v>
      </c>
      <c r="B2390">
        <v>8.5779999999999994</v>
      </c>
      <c r="G2390">
        <f t="shared" si="687"/>
        <v>8039.270362601982</v>
      </c>
      <c r="H2390">
        <f t="shared" si="688"/>
        <v>7947.4840226425531</v>
      </c>
      <c r="I2390" s="5">
        <f t="shared" si="677"/>
        <v>0</v>
      </c>
      <c r="J2390" s="6">
        <f>+H2390+SUM($D$16:$E$16)-SUM($F$27:F2390)</f>
        <v>8416.85675948467</v>
      </c>
      <c r="K2390" s="10">
        <f t="shared" si="689"/>
        <v>-9.0536132016856286E-3</v>
      </c>
      <c r="L2390" s="10">
        <f>+H2390/SUM(F$27:F2390)-1</f>
        <v>6.6686567712431977E-2</v>
      </c>
      <c r="M2390">
        <v>7.9569999999999999</v>
      </c>
      <c r="R2390">
        <f t="shared" si="690"/>
        <v>7503.8535811406609</v>
      </c>
      <c r="S2390">
        <f t="shared" si="691"/>
        <v>7210.4648948339591</v>
      </c>
      <c r="T2390" s="5">
        <f t="shared" si="678"/>
        <v>0</v>
      </c>
      <c r="U2390" s="6">
        <f>+S2390+SUM($D$17:$E$17)-SUM($Q$27:Q2390)</f>
        <v>7601.7288422023867</v>
      </c>
      <c r="V2390" s="10">
        <f t="shared" si="679"/>
        <v>3.3489724607500548E-3</v>
      </c>
      <c r="W2390" s="10">
        <f>+S2390/SUM(Q$27:Q2390)-1</f>
        <v>0.16134183088324439</v>
      </c>
      <c r="X2390">
        <v>5.9240000000000004</v>
      </c>
      <c r="AC2390">
        <f t="shared" si="692"/>
        <v>16914.534594182194</v>
      </c>
      <c r="AD2390">
        <f t="shared" si="693"/>
        <v>16662.063711596962</v>
      </c>
      <c r="AE2390" s="5">
        <f t="shared" si="680"/>
        <v>0</v>
      </c>
      <c r="AF2390" s="6">
        <f>+AD2390+SUM($D$18:$E$18)-SUM($AB$27:AB2390)</f>
        <v>17366.122816860126</v>
      </c>
      <c r="AG2390" s="10">
        <f t="shared" si="681"/>
        <v>-3.8720169954336026E-3</v>
      </c>
      <c r="AH2390" s="10">
        <f>+AD2390/SUM(AB$27:AB2390)-1</f>
        <v>0.49088688536673852</v>
      </c>
      <c r="AI2390" s="6">
        <f t="shared" si="682"/>
        <v>0</v>
      </c>
      <c r="AL2390" s="6">
        <f t="shared" si="683"/>
        <v>0</v>
      </c>
      <c r="AM2390" s="6">
        <f t="shared" si="684"/>
        <v>32457.658537924835</v>
      </c>
      <c r="AN2390" s="6">
        <f t="shared" si="685"/>
        <v>31820.012629073473</v>
      </c>
      <c r="AO2390" s="5">
        <f t="shared" si="686"/>
        <v>0</v>
      </c>
      <c r="AP2390" s="6">
        <f>+AN2390+SUM($D$16:$E$18)-SUM($AL$27:AL2390)</f>
        <v>33384.708418547183</v>
      </c>
      <c r="AQ2390" s="10">
        <f t="shared" si="694"/>
        <v>-3.5527221131788078E-3</v>
      </c>
      <c r="AR2390" s="10">
        <f>+AN2390/SUM(AL$27:AL2390)-1</f>
        <v>0.28124110577984185</v>
      </c>
    </row>
    <row r="2391" spans="1:44" x14ac:dyDescent="0.25">
      <c r="A2391" s="1">
        <v>43738</v>
      </c>
      <c r="B2391">
        <v>8.6029999999999998</v>
      </c>
      <c r="G2391">
        <f t="shared" si="687"/>
        <v>8062.7002715627013</v>
      </c>
      <c r="H2391">
        <f t="shared" si="688"/>
        <v>7970.6464265322784</v>
      </c>
      <c r="I2391" s="5">
        <f t="shared" si="677"/>
        <v>0</v>
      </c>
      <c r="J2391" s="6">
        <f>+H2391+SUM($D$16:$E$16)-SUM($F$27:F2391)</f>
        <v>8440.0191633743962</v>
      </c>
      <c r="K2391" s="10">
        <f t="shared" si="689"/>
        <v>2.7519066263810288E-3</v>
      </c>
      <c r="L2391" s="10">
        <f>+H2391/SUM(F$27:F2391)-1</f>
        <v>6.9795353465848864E-2</v>
      </c>
      <c r="M2391">
        <v>7.9790000000000001</v>
      </c>
      <c r="R2391">
        <f t="shared" si="690"/>
        <v>7524.6006942216072</v>
      </c>
      <c r="S2391">
        <f t="shared" si="691"/>
        <v>7230.4008289405756</v>
      </c>
      <c r="T2391" s="5">
        <f t="shared" si="678"/>
        <v>0</v>
      </c>
      <c r="U2391" s="6">
        <f>+S2391+SUM($D$17:$E$17)-SUM($Q$27:Q2391)</f>
        <v>7621.6647763090023</v>
      </c>
      <c r="V2391" s="10">
        <f t="shared" si="679"/>
        <v>2.6225526482788197E-3</v>
      </c>
      <c r="W2391" s="10">
        <f>+S2391/SUM(Q$27:Q2391)-1</f>
        <v>0.16455277976843119</v>
      </c>
      <c r="X2391">
        <v>5.9610000000000003</v>
      </c>
      <c r="AC2391">
        <f t="shared" si="692"/>
        <v>17020.179054004064</v>
      </c>
      <c r="AD2391">
        <f t="shared" si="693"/>
        <v>16766.131293860482</v>
      </c>
      <c r="AE2391" s="5">
        <f t="shared" si="680"/>
        <v>0</v>
      </c>
      <c r="AF2391" s="6">
        <f>+AD2391+SUM($D$18:$E$18)-SUM($AB$27:AB2391)</f>
        <v>17470.190399123647</v>
      </c>
      <c r="AG2391" s="10">
        <f t="shared" si="681"/>
        <v>5.9925628397885511E-3</v>
      </c>
      <c r="AH2391" s="10">
        <f>+AD2391/SUM(AB$27:AB2391)-1</f>
        <v>0.50019863667642284</v>
      </c>
      <c r="AI2391" s="6">
        <f t="shared" si="682"/>
        <v>0</v>
      </c>
      <c r="AL2391" s="6">
        <f t="shared" si="683"/>
        <v>0</v>
      </c>
      <c r="AM2391" s="6">
        <f t="shared" si="684"/>
        <v>32607.480019788374</v>
      </c>
      <c r="AN2391" s="6">
        <f t="shared" si="685"/>
        <v>31967.178549333337</v>
      </c>
      <c r="AO2391" s="5">
        <f t="shared" si="686"/>
        <v>0</v>
      </c>
      <c r="AP2391" s="6">
        <f>+AN2391+SUM($D$16:$E$18)-SUM($AL$27:AL2391)</f>
        <v>33531.874338807043</v>
      </c>
      <c r="AQ2391" s="10">
        <f t="shared" si="694"/>
        <v>4.4081834837323974E-3</v>
      </c>
      <c r="AR2391" s="10">
        <f>+AN2391/SUM(AL$27:AL2391)-1</f>
        <v>0.28716677993355288</v>
      </c>
    </row>
    <row r="2392" spans="1:44" x14ac:dyDescent="0.25">
      <c r="A2392" s="1">
        <v>43739</v>
      </c>
      <c r="B2392">
        <v>8.5660000000000007</v>
      </c>
      <c r="G2392">
        <f t="shared" si="687"/>
        <v>8028.0240063008378</v>
      </c>
      <c r="H2392">
        <f t="shared" si="688"/>
        <v>7936.3660687754855</v>
      </c>
      <c r="I2392" s="5">
        <f t="shared" si="677"/>
        <v>0</v>
      </c>
      <c r="J2392" s="6">
        <f>+H2392+SUM($D$16:$E$16)-SUM($F$27:F2392)</f>
        <v>8405.7388056176023</v>
      </c>
      <c r="K2392" s="10">
        <f t="shared" si="689"/>
        <v>-4.0616445405188273E-3</v>
      </c>
      <c r="L2392" s="10">
        <f>+H2392/SUM(F$27:F2392)-1</f>
        <v>6.5194350550791924E-2</v>
      </c>
      <c r="M2392">
        <v>7.9219999999999997</v>
      </c>
      <c r="R2392">
        <f t="shared" si="690"/>
        <v>7470.8468103300629</v>
      </c>
      <c r="S2392">
        <f t="shared" si="691"/>
        <v>7178.7486360279781</v>
      </c>
      <c r="T2392" s="5">
        <f t="shared" si="678"/>
        <v>0</v>
      </c>
      <c r="U2392" s="6">
        <f>+S2392+SUM($D$17:$E$17)-SUM($Q$27:Q2392)</f>
        <v>7570.0125833964048</v>
      </c>
      <c r="V2392" s="10">
        <f t="shared" si="679"/>
        <v>-6.7770223997717371E-3</v>
      </c>
      <c r="W2392" s="10">
        <f>+S2392/SUM(Q$27:Q2392)-1</f>
        <v>0.1562335031113562</v>
      </c>
      <c r="X2392">
        <v>5.8929999999999998</v>
      </c>
      <c r="AC2392">
        <f t="shared" si="692"/>
        <v>16826.021668385496</v>
      </c>
      <c r="AD2392">
        <f t="shared" si="693"/>
        <v>16574.871953484282</v>
      </c>
      <c r="AE2392" s="5">
        <f t="shared" si="680"/>
        <v>0</v>
      </c>
      <c r="AF2392" s="6">
        <f>+AD2392+SUM($D$18:$E$18)-SUM($AB$27:AB2392)</f>
        <v>17278.931058747447</v>
      </c>
      <c r="AG2392" s="10">
        <f t="shared" si="681"/>
        <v>-1.0947753630996204E-2</v>
      </c>
      <c r="AH2392" s="10">
        <f>+AD2392/SUM(AB$27:AB2392)-1</f>
        <v>0.48308514778294898</v>
      </c>
      <c r="AI2392" s="6">
        <f t="shared" si="682"/>
        <v>0</v>
      </c>
      <c r="AL2392" s="6">
        <f t="shared" si="683"/>
        <v>0</v>
      </c>
      <c r="AM2392" s="6">
        <f t="shared" si="684"/>
        <v>32324.892485016397</v>
      </c>
      <c r="AN2392" s="6">
        <f t="shared" si="685"/>
        <v>31689.986658287744</v>
      </c>
      <c r="AO2392" s="5">
        <f t="shared" si="686"/>
        <v>0</v>
      </c>
      <c r="AP2392" s="6">
        <f>+AN2392+SUM($D$16:$E$18)-SUM($AL$27:AL2392)</f>
        <v>33254.68244776145</v>
      </c>
      <c r="AQ2392" s="10">
        <f t="shared" si="694"/>
        <v>-8.2665194389326402E-3</v>
      </c>
      <c r="AR2392" s="10">
        <f>+AN2392/SUM(AL$27:AL2392)-1</f>
        <v>0.27600557616105759</v>
      </c>
    </row>
    <row r="2393" spans="1:44" x14ac:dyDescent="0.25">
      <c r="A2393" s="1">
        <v>43740</v>
      </c>
      <c r="B2393">
        <v>8.4860000000000007</v>
      </c>
      <c r="G2393">
        <f t="shared" si="687"/>
        <v>7953.0482976265357</v>
      </c>
      <c r="H2393">
        <f t="shared" si="688"/>
        <v>7862.246376328364</v>
      </c>
      <c r="I2393" s="5">
        <f t="shared" si="677"/>
        <v>0</v>
      </c>
      <c r="J2393" s="6">
        <f>+H2393+SUM($D$16:$E$16)-SUM($F$27:F2393)</f>
        <v>8331.61911317048</v>
      </c>
      <c r="K2393" s="10">
        <f t="shared" si="689"/>
        <v>-8.8177487025397072E-3</v>
      </c>
      <c r="L2393" s="10">
        <f>+H2393/SUM(F$27:F2393)-1</f>
        <v>5.5246236139857574E-2</v>
      </c>
      <c r="M2393">
        <v>7.734</v>
      </c>
      <c r="R2393">
        <f t="shared" si="690"/>
        <v>7293.5532985474265</v>
      </c>
      <c r="S2393">
        <f t="shared" si="691"/>
        <v>7008.3870172987108</v>
      </c>
      <c r="T2393" s="5">
        <f t="shared" si="678"/>
        <v>0</v>
      </c>
      <c r="U2393" s="6">
        <f>+S2393+SUM($D$17:$E$17)-SUM($Q$27:Q2393)</f>
        <v>7399.6509646671384</v>
      </c>
      <c r="V2393" s="10">
        <f t="shared" si="679"/>
        <v>-2.2504799939557119E-2</v>
      </c>
      <c r="W2393" s="10">
        <f>+S2393/SUM(Q$27:Q2393)-1</f>
        <v>0.12879448536521454</v>
      </c>
      <c r="X2393">
        <v>5.7709999999999999</v>
      </c>
      <c r="AC2393">
        <f t="shared" si="692"/>
        <v>16477.680476540419</v>
      </c>
      <c r="AD2393">
        <f t="shared" si="693"/>
        <v>16231.730195750517</v>
      </c>
      <c r="AE2393" s="5">
        <f t="shared" si="680"/>
        <v>0</v>
      </c>
      <c r="AF2393" s="6">
        <f>+AD2393+SUM($D$18:$E$18)-SUM($AB$27:AB2393)</f>
        <v>16935.789301013683</v>
      </c>
      <c r="AG2393" s="10">
        <f t="shared" si="681"/>
        <v>-1.9858969085940537E-2</v>
      </c>
      <c r="AH2393" s="10">
        <f>+AD2393/SUM(AB$27:AB2393)-1</f>
        <v>0.45238153535642267</v>
      </c>
      <c r="AI2393" s="6">
        <f t="shared" si="682"/>
        <v>0</v>
      </c>
      <c r="AL2393" s="6">
        <f t="shared" si="683"/>
        <v>0</v>
      </c>
      <c r="AM2393" s="6">
        <f t="shared" si="684"/>
        <v>31724.282072714381</v>
      </c>
      <c r="AN2393" s="6">
        <f t="shared" si="685"/>
        <v>31102.363589377594</v>
      </c>
      <c r="AO2393" s="5">
        <f t="shared" si="686"/>
        <v>0</v>
      </c>
      <c r="AP2393" s="6">
        <f>+AN2393+SUM($D$16:$E$18)-SUM($AL$27:AL2393)</f>
        <v>32667.0593788513</v>
      </c>
      <c r="AQ2393" s="10">
        <f t="shared" si="694"/>
        <v>-1.7670385812080025E-2</v>
      </c>
      <c r="AR2393" s="10">
        <f>+AN2393/SUM(AL$27:AL2393)-1</f>
        <v>0.25234478006494654</v>
      </c>
    </row>
    <row r="2394" spans="1:44" x14ac:dyDescent="0.25">
      <c r="A2394" s="1">
        <v>43741</v>
      </c>
      <c r="B2394">
        <v>8.49</v>
      </c>
      <c r="G2394">
        <f t="shared" si="687"/>
        <v>7956.7970830602508</v>
      </c>
      <c r="H2394">
        <f t="shared" si="688"/>
        <v>7865.9523609507205</v>
      </c>
      <c r="I2394" s="5">
        <f t="shared" si="677"/>
        <v>0</v>
      </c>
      <c r="J2394" s="6">
        <f>+H2394+SUM($D$16:$E$16)-SUM($F$27:F2394)</f>
        <v>8335.3250977928365</v>
      </c>
      <c r="K2394" s="10">
        <f t="shared" si="689"/>
        <v>4.4480965488435942E-4</v>
      </c>
      <c r="L2394" s="10">
        <f>+H2394/SUM(F$27:F2394)-1</f>
        <v>5.5743641860404258E-2</v>
      </c>
      <c r="M2394">
        <v>7.702</v>
      </c>
      <c r="R2394">
        <f t="shared" si="690"/>
        <v>7263.3756795205945</v>
      </c>
      <c r="S2394">
        <f t="shared" si="691"/>
        <v>6979.3892949618139</v>
      </c>
      <c r="T2394" s="5">
        <f t="shared" si="678"/>
        <v>0</v>
      </c>
      <c r="U2394" s="6">
        <f>+S2394+SUM($D$17:$E$17)-SUM($Q$27:Q2394)</f>
        <v>7370.6532423302397</v>
      </c>
      <c r="V2394" s="10">
        <f t="shared" si="679"/>
        <v>-3.9187959642098535E-3</v>
      </c>
      <c r="W2394" s="10">
        <f>+S2394/SUM(Q$27:Q2394)-1</f>
        <v>0.12412401425948838</v>
      </c>
      <c r="X2394">
        <v>5.7939999999999996</v>
      </c>
      <c r="AC2394">
        <f t="shared" si="692"/>
        <v>16543.351356970226</v>
      </c>
      <c r="AD2394">
        <f t="shared" si="693"/>
        <v>16296.420854995407</v>
      </c>
      <c r="AE2394" s="5">
        <f t="shared" si="680"/>
        <v>0</v>
      </c>
      <c r="AF2394" s="6">
        <f>+AD2394+SUM($D$18:$E$18)-SUM($AB$27:AB2394)</f>
        <v>17000.47996025857</v>
      </c>
      <c r="AG2394" s="10">
        <f t="shared" si="681"/>
        <v>3.8197605139675961E-3</v>
      </c>
      <c r="AH2394" s="10">
        <f>+AD2394/SUM(AB$27:AB2394)-1</f>
        <v>0.45816992130568579</v>
      </c>
      <c r="AI2394" s="6">
        <f t="shared" si="682"/>
        <v>0</v>
      </c>
      <c r="AL2394" s="6">
        <f t="shared" si="683"/>
        <v>0</v>
      </c>
      <c r="AM2394" s="6">
        <f t="shared" si="684"/>
        <v>31763.524119551072</v>
      </c>
      <c r="AN2394" s="6">
        <f t="shared" si="685"/>
        <v>31141.762510907942</v>
      </c>
      <c r="AO2394" s="5">
        <f t="shared" si="686"/>
        <v>0</v>
      </c>
      <c r="AP2394" s="6">
        <f>+AN2394+SUM($D$16:$E$18)-SUM($AL$27:AL2394)</f>
        <v>32706.458300381644</v>
      </c>
      <c r="AQ2394" s="10">
        <f t="shared" si="694"/>
        <v>1.2060749354088074E-3</v>
      </c>
      <c r="AR2394" s="10">
        <f>+AN2394/SUM(AL$27:AL2394)-1</f>
        <v>0.2539311879138848</v>
      </c>
    </row>
    <row r="2395" spans="1:44" x14ac:dyDescent="0.25">
      <c r="A2395" s="1">
        <v>43742</v>
      </c>
      <c r="B2395">
        <v>8.5210000000000008</v>
      </c>
      <c r="G2395">
        <f t="shared" si="687"/>
        <v>7985.8501701715422</v>
      </c>
      <c r="H2395">
        <f t="shared" si="688"/>
        <v>7894.6737417739796</v>
      </c>
      <c r="I2395" s="5">
        <f t="shared" si="677"/>
        <v>0</v>
      </c>
      <c r="J2395" s="6">
        <f>+H2395+SUM($D$16:$E$16)-SUM($F$27:F2395)</f>
        <v>8364.0464786160956</v>
      </c>
      <c r="K2395" s="10">
        <f t="shared" si="689"/>
        <v>3.445742125986806E-3</v>
      </c>
      <c r="L2395" s="10">
        <f>+H2395/SUM(F$27:F2395)-1</f>
        <v>5.9598536194641394E-2</v>
      </c>
      <c r="M2395">
        <v>7.7709999999999999</v>
      </c>
      <c r="R2395">
        <f t="shared" si="690"/>
        <v>7328.4461705472004</v>
      </c>
      <c r="S2395">
        <f t="shared" si="691"/>
        <v>7041.9156337507466</v>
      </c>
      <c r="T2395" s="5">
        <f t="shared" si="678"/>
        <v>0</v>
      </c>
      <c r="U2395" s="6">
        <f>+S2395+SUM($D$17:$E$17)-SUM($Q$27:Q2395)</f>
        <v>7433.1795811191732</v>
      </c>
      <c r="V2395" s="10">
        <f t="shared" si="679"/>
        <v>8.4831475221001096E-3</v>
      </c>
      <c r="W2395" s="10">
        <f>+S2395/SUM(Q$27:Q2395)-1</f>
        <v>0.13419471758121038</v>
      </c>
      <c r="X2395">
        <v>5.8579999999999997</v>
      </c>
      <c r="AC2395">
        <f t="shared" si="692"/>
        <v>16726.08771990535</v>
      </c>
      <c r="AD2395">
        <f t="shared" si="693"/>
        <v>16476.429645937711</v>
      </c>
      <c r="AE2395" s="5">
        <f t="shared" si="680"/>
        <v>0</v>
      </c>
      <c r="AF2395" s="6">
        <f>+AD2395+SUM($D$18:$E$18)-SUM($AB$27:AB2395)</f>
        <v>17180.488751200875</v>
      </c>
      <c r="AG2395" s="10">
        <f t="shared" si="681"/>
        <v>1.0588453465026015E-2</v>
      </c>
      <c r="AH2395" s="10">
        <f>+AD2395/SUM(AB$27:AB2395)-1</f>
        <v>0.47427673438189633</v>
      </c>
      <c r="AI2395" s="6">
        <f t="shared" si="682"/>
        <v>0</v>
      </c>
      <c r="AL2395" s="6">
        <f t="shared" si="683"/>
        <v>0</v>
      </c>
      <c r="AM2395" s="6">
        <f t="shared" si="684"/>
        <v>32040.384060624092</v>
      </c>
      <c r="AN2395" s="6">
        <f t="shared" si="685"/>
        <v>31413.019021462438</v>
      </c>
      <c r="AO2395" s="5">
        <f t="shared" si="686"/>
        <v>0</v>
      </c>
      <c r="AP2395" s="6">
        <f>+AN2395+SUM($D$16:$E$18)-SUM($AL$27:AL2395)</f>
        <v>32977.714810936144</v>
      </c>
      <c r="AQ2395" s="10">
        <f t="shared" si="694"/>
        <v>8.2936681209329066E-3</v>
      </c>
      <c r="AR2395" s="10">
        <f>+AN2395/SUM(AL$27:AL2395)-1</f>
        <v>0.26485340204321806</v>
      </c>
    </row>
    <row r="2396" spans="1:44" x14ac:dyDescent="0.25">
      <c r="A2396" s="1">
        <v>43745</v>
      </c>
      <c r="B2396">
        <v>8.4909999999999997</v>
      </c>
      <c r="G2396">
        <f t="shared" si="687"/>
        <v>7957.7342794186779</v>
      </c>
      <c r="H2396">
        <f t="shared" si="688"/>
        <v>7866.8788571063078</v>
      </c>
      <c r="I2396" s="5">
        <f t="shared" ref="I2396:I2459" si="695">+C2396*(MAX($A:$A)-$A2396)</f>
        <v>0</v>
      </c>
      <c r="J2396" s="6">
        <f>+H2396+SUM($D$16:$E$16)-SUM($F$27:F2396)</f>
        <v>8336.2515939484256</v>
      </c>
      <c r="K2396" s="10">
        <f t="shared" si="689"/>
        <v>-3.3231384759436766E-3</v>
      </c>
      <c r="L2396" s="10">
        <f>+H2396/SUM(F$27:F2396)-1</f>
        <v>5.5867993290540818E-2</v>
      </c>
      <c r="M2396">
        <v>7.8319999999999999</v>
      </c>
      <c r="R2396">
        <f t="shared" si="690"/>
        <v>7385.9722568170992</v>
      </c>
      <c r="S2396">
        <f t="shared" si="691"/>
        <v>7097.1925419554564</v>
      </c>
      <c r="T2396" s="5">
        <f t="shared" ref="T2396:T2459" si="696">+N2396*(MAX($A:$A)-$A2396)</f>
        <v>0</v>
      </c>
      <c r="U2396" s="6">
        <f>+S2396+SUM($D$17:$E$17)-SUM($Q$27:Q2396)</f>
        <v>7488.4564893238839</v>
      </c>
      <c r="V2396" s="10">
        <f t="shared" ref="V2396:V2459" si="697">+U2396/U2395-1</f>
        <v>7.4365091817663043E-3</v>
      </c>
      <c r="W2396" s="10">
        <f>+S2396/SUM(Q$27:Q2396)-1</f>
        <v>0.14309780312650111</v>
      </c>
      <c r="X2396">
        <v>5.8559999999999999</v>
      </c>
      <c r="AC2396">
        <f t="shared" si="692"/>
        <v>16720.37720856363</v>
      </c>
      <c r="AD2396">
        <f t="shared" si="693"/>
        <v>16470.804371220765</v>
      </c>
      <c r="AE2396" s="5">
        <f t="shared" ref="AE2396:AE2459" si="698">+Y2396*(MAX($A:$A)-$A2396)</f>
        <v>0</v>
      </c>
      <c r="AF2396" s="6">
        <f>+AD2396+SUM($D$18:$E$18)-SUM($AB$27:AB2396)</f>
        <v>17174.86347648393</v>
      </c>
      <c r="AG2396" s="10">
        <f t="shared" ref="AG2396:AG2459" si="699">+AF2396/AF2395-1</f>
        <v>-3.2742227525695E-4</v>
      </c>
      <c r="AH2396" s="10">
        <f>+AD2396/SUM(AB$27:AB2396)-1</f>
        <v>0.47377339647326489</v>
      </c>
      <c r="AI2396" s="6">
        <f t="shared" ref="AI2396:AI2459" si="700">+C2396+N2396+Y2396</f>
        <v>0</v>
      </c>
      <c r="AL2396" s="6">
        <f t="shared" ref="AL2396:AL2459" si="701">+F2396+Q2396+AB2396</f>
        <v>0</v>
      </c>
      <c r="AM2396" s="6">
        <f t="shared" ref="AM2396:AM2459" si="702">+G2396+R2396+AC2396</f>
        <v>32064.083744799405</v>
      </c>
      <c r="AN2396" s="6">
        <f t="shared" ref="AN2396:AN2459" si="703">+H2396+S2396+AD2396</f>
        <v>31434.875770282531</v>
      </c>
      <c r="AO2396" s="5">
        <f t="shared" ref="AO2396:AO2459" si="704">+AI2396*(MAX($A:$A)-$A2396)</f>
        <v>0</v>
      </c>
      <c r="AP2396" s="6">
        <f>+AN2396+SUM($D$16:$E$18)-SUM($AL$27:AL2396)</f>
        <v>32999.571559756238</v>
      </c>
      <c r="AQ2396" s="10">
        <f t="shared" si="694"/>
        <v>6.6277329843500432E-4</v>
      </c>
      <c r="AR2396" s="10">
        <f>+AN2396/SUM(AL$27:AL2396)-1</f>
        <v>0.26573346973374501</v>
      </c>
    </row>
    <row r="2397" spans="1:44" x14ac:dyDescent="0.25">
      <c r="A2397" s="1">
        <v>43746</v>
      </c>
      <c r="B2397">
        <v>8.5050000000000008</v>
      </c>
      <c r="C2397">
        <f>+$C$16</f>
        <v>60</v>
      </c>
      <c r="D2397" s="7">
        <f>+$H$16</f>
        <v>1.0004210526315789</v>
      </c>
      <c r="E2397" s="7">
        <f>+$J$16</f>
        <v>0.46199999999999997</v>
      </c>
      <c r="F2397" s="6">
        <f>+C2397-D2397-E2397</f>
        <v>58.537578947368416</v>
      </c>
      <c r="G2397">
        <f t="shared" ref="G2397:G2460" si="705">+(B2397/B2396*G2396)+F2397</f>
        <v>8029.3926073840494</v>
      </c>
      <c r="H2397">
        <f t="shared" ref="H2397:H2460" si="706">+($B2397/$B2396*H2396)+F2397</f>
        <v>7938.3873822319229</v>
      </c>
      <c r="I2397" s="5">
        <f t="shared" si="695"/>
        <v>80820</v>
      </c>
      <c r="J2397" s="6">
        <f>+H2397+SUM($D$16:$E$16)-SUM($F$27:F2397)</f>
        <v>8349.2225401266696</v>
      </c>
      <c r="K2397" s="10">
        <f t="shared" ref="K2397:K2460" si="707">+J2397/J2396-1</f>
        <v>1.5559686547441665E-3</v>
      </c>
      <c r="L2397" s="10">
        <f>+H2397/SUM(F$27:F2397)-1</f>
        <v>5.7159823915429619E-2</v>
      </c>
      <c r="M2397">
        <v>7.7690000000000001</v>
      </c>
      <c r="N2397">
        <f>+$C$17</f>
        <v>50</v>
      </c>
      <c r="O2397" s="7">
        <f>+$H$17</f>
        <v>0.83368421052631569</v>
      </c>
      <c r="P2397" s="7">
        <f>+$J$17</f>
        <v>0.38500000000000001</v>
      </c>
      <c r="Q2397" s="6">
        <f>+N2397-O2397-P2397</f>
        <v>48.781315789473688</v>
      </c>
      <c r="R2397">
        <f t="shared" ref="R2397:R2460" si="708">+($M2397/$M2396*R2396)+N2397</f>
        <v>7376.5600693580245</v>
      </c>
      <c r="S2397">
        <f t="shared" ref="S2397:S2460" si="709">+($M2397/$M2396*S2396)+Q2397</f>
        <v>7088.8845918941652</v>
      </c>
      <c r="T2397" s="5">
        <f t="shared" si="696"/>
        <v>67350</v>
      </c>
      <c r="U2397" s="6">
        <f>+S2397+SUM($D$17:$E$17)-SUM($Q$27:Q2397)</f>
        <v>7431.3672234731193</v>
      </c>
      <c r="V2397" s="10">
        <f t="shared" si="697"/>
        <v>-7.6236359164475465E-3</v>
      </c>
      <c r="W2397" s="10">
        <f>+S2397/SUM(Q$27:Q2397)-1</f>
        <v>0.13285895580069274</v>
      </c>
      <c r="X2397">
        <v>5.7880000000000003</v>
      </c>
      <c r="Y2397">
        <f>+$C$18</f>
        <v>90</v>
      </c>
      <c r="Z2397" s="7">
        <f>+$H$18</f>
        <v>1.5006315789473685</v>
      </c>
      <c r="AA2397" s="7">
        <f>+$J$18</f>
        <v>0.69300000000000006</v>
      </c>
      <c r="AB2397" s="6">
        <f>+Y2397-Z2397-AA2397</f>
        <v>87.806368421052639</v>
      </c>
      <c r="AC2397">
        <f t="shared" ref="AC2397:AC2460" si="710">+(X2397/X2396*AC2396)+AB2397</f>
        <v>16614.02619136612</v>
      </c>
      <c r="AD2397">
        <f t="shared" ref="AD2397:AD2460" si="711">+($X2397/$X2396*AD2396)+AB2397</f>
        <v>16367.351399265621</v>
      </c>
      <c r="AE2397" s="5">
        <f t="shared" si="698"/>
        <v>121230</v>
      </c>
      <c r="AF2397" s="6">
        <f>+AD2397+SUM($D$18:$E$18)-SUM($AB$27:AB2397)</f>
        <v>16983.604136107737</v>
      </c>
      <c r="AG2397" s="10">
        <f t="shared" si="699"/>
        <v>-1.1136003534355177E-2</v>
      </c>
      <c r="AH2397" s="10">
        <f>+AD2397/SUM(AB$27:AB2397)-1</f>
        <v>0.45310002229905266</v>
      </c>
      <c r="AI2397" s="6">
        <f t="shared" si="700"/>
        <v>200</v>
      </c>
      <c r="AL2397" s="6">
        <f t="shared" si="701"/>
        <v>195.12526315789475</v>
      </c>
      <c r="AM2397" s="6">
        <f t="shared" si="702"/>
        <v>32019.978868108192</v>
      </c>
      <c r="AN2397" s="6">
        <f t="shared" si="703"/>
        <v>31394.623373391711</v>
      </c>
      <c r="AO2397" s="5">
        <f t="shared" si="704"/>
        <v>269400</v>
      </c>
      <c r="AP2397" s="6">
        <f>+AN2397+SUM($D$16:$E$18)-SUM($AL$27:AL2397)</f>
        <v>32764.193899707523</v>
      </c>
      <c r="AQ2397" s="10">
        <f t="shared" ref="AQ2397:AQ2460" si="712">+AP2397/AP2396-1</f>
        <v>-7.1327489698612689E-3</v>
      </c>
      <c r="AR2397" s="10">
        <f>+AN2397/SUM(AL$27:AL2397)-1</f>
        <v>0.25425827816492474</v>
      </c>
    </row>
    <row r="2398" spans="1:44" x14ac:dyDescent="0.25">
      <c r="A2398" s="1">
        <v>43747</v>
      </c>
      <c r="B2398">
        <v>8.4969999999999999</v>
      </c>
      <c r="G2398">
        <f t="shared" si="705"/>
        <v>8021.8399747139638</v>
      </c>
      <c r="H2398">
        <f t="shared" si="706"/>
        <v>7930.9203511845553</v>
      </c>
      <c r="I2398" s="5">
        <f t="shared" si="695"/>
        <v>0</v>
      </c>
      <c r="J2398" s="6">
        <f>+H2398+SUM($D$16:$E$16)-SUM($F$27:F2398)</f>
        <v>8341.755509079303</v>
      </c>
      <c r="K2398" s="10">
        <f t="shared" si="707"/>
        <v>-8.9433848618591938E-4</v>
      </c>
      <c r="L2398" s="10">
        <f>+H2398/SUM(F$27:F2398)-1</f>
        <v>5.616543489822523E-2</v>
      </c>
      <c r="M2398">
        <v>7.7830000000000004</v>
      </c>
      <c r="R2398">
        <f t="shared" si="708"/>
        <v>7389.8528793684527</v>
      </c>
      <c r="S2398">
        <f t="shared" si="709"/>
        <v>7101.6590009927013</v>
      </c>
      <c r="T2398" s="5">
        <f t="shared" si="696"/>
        <v>0</v>
      </c>
      <c r="U2398" s="6">
        <f>+S2398+SUM($D$17:$E$17)-SUM($Q$27:Q2398)</f>
        <v>7444.1416325716555</v>
      </c>
      <c r="V2398" s="10">
        <f t="shared" si="697"/>
        <v>1.7189850419698782E-3</v>
      </c>
      <c r="W2398" s="10">
        <f>+S2398/SUM(Q$27:Q2398)-1</f>
        <v>0.13490040584332497</v>
      </c>
      <c r="X2398">
        <v>5.8019999999999996</v>
      </c>
      <c r="AC2398">
        <f t="shared" si="710"/>
        <v>16654.212156583661</v>
      </c>
      <c r="AD2398">
        <f t="shared" si="711"/>
        <v>16406.940708109731</v>
      </c>
      <c r="AE2398" s="5">
        <f t="shared" si="698"/>
        <v>0</v>
      </c>
      <c r="AF2398" s="6">
        <f>+AD2398+SUM($D$18:$E$18)-SUM($AB$27:AB2398)</f>
        <v>17023.193444951845</v>
      </c>
      <c r="AG2398" s="10">
        <f t="shared" si="699"/>
        <v>2.3310310654227617E-3</v>
      </c>
      <c r="AH2398" s="10">
        <f>+AD2398/SUM(AB$27:AB2398)-1</f>
        <v>0.45661477701781328</v>
      </c>
      <c r="AI2398" s="6">
        <f t="shared" si="700"/>
        <v>0</v>
      </c>
      <c r="AL2398" s="6">
        <f t="shared" si="701"/>
        <v>0</v>
      </c>
      <c r="AM2398" s="6">
        <f t="shared" si="702"/>
        <v>32065.905010666076</v>
      </c>
      <c r="AN2398" s="6">
        <f t="shared" si="703"/>
        <v>31439.520060286988</v>
      </c>
      <c r="AO2398" s="5">
        <f t="shared" si="704"/>
        <v>0</v>
      </c>
      <c r="AP2398" s="6">
        <f>+AN2398+SUM($D$16:$E$18)-SUM($AL$27:AL2398)</f>
        <v>32809.090586602804</v>
      </c>
      <c r="AQ2398" s="10">
        <f t="shared" si="712"/>
        <v>1.3702973139737562E-3</v>
      </c>
      <c r="AR2398" s="10">
        <f>+AN2398/SUM(AL$27:AL2398)-1</f>
        <v>0.25605196240603934</v>
      </c>
    </row>
    <row r="2399" spans="1:44" x14ac:dyDescent="0.25">
      <c r="A2399" s="1">
        <v>43748</v>
      </c>
      <c r="B2399">
        <v>8.4870000000000001</v>
      </c>
      <c r="G2399">
        <f t="shared" si="705"/>
        <v>8012.3991838763577</v>
      </c>
      <c r="H2399">
        <f t="shared" si="706"/>
        <v>7921.5865623753461</v>
      </c>
      <c r="I2399" s="5">
        <f t="shared" si="695"/>
        <v>0</v>
      </c>
      <c r="J2399" s="6">
        <f>+H2399+SUM($D$16:$E$16)-SUM($F$27:F2399)</f>
        <v>8332.4217202700929</v>
      </c>
      <c r="K2399" s="10">
        <f t="shared" si="707"/>
        <v>-1.1189238043539662E-3</v>
      </c>
      <c r="L2399" s="10">
        <f>+H2399/SUM(F$27:F2399)-1</f>
        <v>5.4922448626719689E-2</v>
      </c>
      <c r="M2399">
        <v>7.8129999999999997</v>
      </c>
      <c r="R2399">
        <f t="shared" si="708"/>
        <v>7418.3374722479393</v>
      </c>
      <c r="S2399">
        <f t="shared" si="709"/>
        <v>7129.0327347752755</v>
      </c>
      <c r="T2399" s="5">
        <f t="shared" si="696"/>
        <v>0</v>
      </c>
      <c r="U2399" s="6">
        <f>+S2399+SUM($D$17:$E$17)-SUM($Q$27:Q2399)</f>
        <v>7471.5153663542287</v>
      </c>
      <c r="V2399" s="10">
        <f t="shared" si="697"/>
        <v>3.677218292408746E-3</v>
      </c>
      <c r="W2399" s="10">
        <f>+S2399/SUM(Q$27:Q2399)-1</f>
        <v>0.13927494164896537</v>
      </c>
      <c r="X2399">
        <v>5.782</v>
      </c>
      <c r="AC2399">
        <f t="shared" si="710"/>
        <v>16596.803634844317</v>
      </c>
      <c r="AD2399">
        <f t="shared" si="711"/>
        <v>16350.384552618143</v>
      </c>
      <c r="AE2399" s="5">
        <f t="shared" si="698"/>
        <v>0</v>
      </c>
      <c r="AF2399" s="6">
        <f>+AD2399+SUM($D$18:$E$18)-SUM($AB$27:AB2399)</f>
        <v>16966.637289460254</v>
      </c>
      <c r="AG2399" s="10">
        <f t="shared" si="699"/>
        <v>-3.3222999946794785E-3</v>
      </c>
      <c r="AH2399" s="10">
        <f>+AD2399/SUM(AB$27:AB2399)-1</f>
        <v>0.45159369884815526</v>
      </c>
      <c r="AI2399" s="6">
        <f t="shared" si="700"/>
        <v>0</v>
      </c>
      <c r="AL2399" s="6">
        <f t="shared" si="701"/>
        <v>0</v>
      </c>
      <c r="AM2399" s="6">
        <f t="shared" si="702"/>
        <v>32027.540290968613</v>
      </c>
      <c r="AN2399" s="6">
        <f t="shared" si="703"/>
        <v>31401.003849768764</v>
      </c>
      <c r="AO2399" s="5">
        <f t="shared" si="704"/>
        <v>0</v>
      </c>
      <c r="AP2399" s="6">
        <f>+AN2399+SUM($D$16:$E$18)-SUM($AL$27:AL2399)</f>
        <v>32770.57437608458</v>
      </c>
      <c r="AQ2399" s="10">
        <f t="shared" si="712"/>
        <v>-1.1739493484757002E-3</v>
      </c>
      <c r="AR2399" s="10">
        <f>+AN2399/SUM(AL$27:AL2399)-1</f>
        <v>0.25451318695039959</v>
      </c>
    </row>
    <row r="2400" spans="1:44" x14ac:dyDescent="0.25">
      <c r="A2400" s="1">
        <v>43749</v>
      </c>
      <c r="B2400">
        <v>8.577</v>
      </c>
      <c r="G2400">
        <f t="shared" si="705"/>
        <v>8097.3663014148124</v>
      </c>
      <c r="H2400">
        <f t="shared" si="706"/>
        <v>8005.5906616582233</v>
      </c>
      <c r="I2400" s="5">
        <f t="shared" si="695"/>
        <v>0</v>
      </c>
      <c r="J2400" s="6">
        <f>+H2400+SUM($D$16:$E$16)-SUM($F$27:F2400)</f>
        <v>8416.4258195529728</v>
      </c>
      <c r="K2400" s="10">
        <f t="shared" si="707"/>
        <v>1.0081594775565028E-2</v>
      </c>
      <c r="L2400" s="10">
        <f>+H2400/SUM(F$27:F2400)-1</f>
        <v>6.610932507026912E-2</v>
      </c>
      <c r="M2400">
        <v>7.952</v>
      </c>
      <c r="R2400">
        <f t="shared" si="708"/>
        <v>7550.3160859229001</v>
      </c>
      <c r="S2400">
        <f t="shared" si="709"/>
        <v>7255.8643679678735</v>
      </c>
      <c r="T2400" s="5">
        <f t="shared" si="696"/>
        <v>0</v>
      </c>
      <c r="U2400" s="6">
        <f>+S2400+SUM($D$17:$E$17)-SUM($Q$27:Q2400)</f>
        <v>7598.3469995468267</v>
      </c>
      <c r="V2400" s="10">
        <f t="shared" si="697"/>
        <v>1.6975355998563257E-2</v>
      </c>
      <c r="W2400" s="10">
        <f>+S2400/SUM(Q$27:Q2400)-1</f>
        <v>0.1595436242150996</v>
      </c>
      <c r="X2400">
        <v>5.798</v>
      </c>
      <c r="AC2400">
        <f t="shared" si="710"/>
        <v>16642.730452235792</v>
      </c>
      <c r="AD2400">
        <f t="shared" si="711"/>
        <v>16395.629477011415</v>
      </c>
      <c r="AE2400" s="5">
        <f t="shared" si="698"/>
        <v>0</v>
      </c>
      <c r="AF2400" s="6">
        <f>+AD2400+SUM($D$18:$E$18)-SUM($AB$27:AB2400)</f>
        <v>17011.882213853525</v>
      </c>
      <c r="AG2400" s="10">
        <f t="shared" si="699"/>
        <v>2.666699571716391E-3</v>
      </c>
      <c r="AH2400" s="10">
        <f>+AD2400/SUM(AB$27:AB2400)-1</f>
        <v>0.45561056138388167</v>
      </c>
      <c r="AI2400" s="6">
        <f t="shared" si="700"/>
        <v>0</v>
      </c>
      <c r="AL2400" s="6">
        <f t="shared" si="701"/>
        <v>0</v>
      </c>
      <c r="AM2400" s="6">
        <f t="shared" si="702"/>
        <v>32290.412839573502</v>
      </c>
      <c r="AN2400" s="6">
        <f t="shared" si="703"/>
        <v>31657.084506637511</v>
      </c>
      <c r="AO2400" s="5">
        <f t="shared" si="704"/>
        <v>0</v>
      </c>
      <c r="AP2400" s="6">
        <f>+AN2400+SUM($D$16:$E$18)-SUM($AL$27:AL2400)</f>
        <v>33026.65503295332</v>
      </c>
      <c r="AQ2400" s="10">
        <f t="shared" si="712"/>
        <v>7.8143475280563202E-3</v>
      </c>
      <c r="AR2400" s="10">
        <f>+AN2400/SUM(AL$27:AL2400)-1</f>
        <v>0.26474396054291738</v>
      </c>
    </row>
    <row r="2401" spans="1:44" x14ac:dyDescent="0.25">
      <c r="A2401" s="1">
        <v>43752</v>
      </c>
      <c r="B2401">
        <v>8.6199999999999992</v>
      </c>
      <c r="G2401">
        <f t="shared" si="705"/>
        <v>8137.9617020165178</v>
      </c>
      <c r="H2401">
        <f t="shared" si="706"/>
        <v>8045.7259535378198</v>
      </c>
      <c r="I2401" s="5">
        <f t="shared" si="695"/>
        <v>0</v>
      </c>
      <c r="J2401" s="6">
        <f>+H2401+SUM($D$16:$E$16)-SUM($F$27:F2401)</f>
        <v>8456.5611114325693</v>
      </c>
      <c r="K2401" s="10">
        <f t="shared" si="707"/>
        <v>4.7686859885764932E-3</v>
      </c>
      <c r="L2401" s="10">
        <f>+H2401/SUM(F$27:F2401)-1</f>
        <v>7.1454166037742572E-2</v>
      </c>
      <c r="M2401">
        <v>7.9409999999999998</v>
      </c>
      <c r="R2401">
        <f t="shared" si="708"/>
        <v>7539.8717352004205</v>
      </c>
      <c r="S2401">
        <f t="shared" si="709"/>
        <v>7245.8273322475952</v>
      </c>
      <c r="T2401" s="5">
        <f t="shared" si="696"/>
        <v>0</v>
      </c>
      <c r="U2401" s="6">
        <f>+S2401+SUM($D$17:$E$17)-SUM($Q$27:Q2401)</f>
        <v>7588.3099638265476</v>
      </c>
      <c r="V2401" s="10">
        <f t="shared" si="697"/>
        <v>-1.3209499014559256E-3</v>
      </c>
      <c r="W2401" s="10">
        <f>+S2401/SUM(Q$27:Q2401)-1</f>
        <v>0.15793962775303139</v>
      </c>
      <c r="X2401">
        <v>5.7850000000000001</v>
      </c>
      <c r="AC2401">
        <f t="shared" si="710"/>
        <v>16605.414913105218</v>
      </c>
      <c r="AD2401">
        <f t="shared" si="711"/>
        <v>16358.867975941883</v>
      </c>
      <c r="AE2401" s="5">
        <f t="shared" si="698"/>
        <v>0</v>
      </c>
      <c r="AF2401" s="6">
        <f>+AD2401+SUM($D$18:$E$18)-SUM($AB$27:AB2401)</f>
        <v>16975.120712783995</v>
      </c>
      <c r="AG2401" s="10">
        <f t="shared" si="699"/>
        <v>-2.1609308486507661E-3</v>
      </c>
      <c r="AH2401" s="10">
        <f>+AD2401/SUM(AB$27:AB2401)-1</f>
        <v>0.45234686057360407</v>
      </c>
      <c r="AI2401" s="6">
        <f t="shared" si="700"/>
        <v>0</v>
      </c>
      <c r="AL2401" s="6">
        <f t="shared" si="701"/>
        <v>0</v>
      </c>
      <c r="AM2401" s="6">
        <f t="shared" si="702"/>
        <v>32283.248350322156</v>
      </c>
      <c r="AN2401" s="6">
        <f t="shared" si="703"/>
        <v>31650.421261727301</v>
      </c>
      <c r="AO2401" s="5">
        <f t="shared" si="704"/>
        <v>0</v>
      </c>
      <c r="AP2401" s="6">
        <f>+AN2401+SUM($D$16:$E$18)-SUM($AL$27:AL2401)</f>
        <v>33019.991788043117</v>
      </c>
      <c r="AQ2401" s="10">
        <f t="shared" si="712"/>
        <v>-2.0175355038387632E-4</v>
      </c>
      <c r="AR2401" s="10">
        <f>+AN2401/SUM(AL$27:AL2401)-1</f>
        <v>0.26447775476657553</v>
      </c>
    </row>
    <row r="2402" spans="1:44" x14ac:dyDescent="0.25">
      <c r="A2402" s="1">
        <v>43753</v>
      </c>
      <c r="B2402">
        <v>8.6329999999999991</v>
      </c>
      <c r="G2402">
        <f t="shared" si="705"/>
        <v>8150.2347301054051</v>
      </c>
      <c r="H2402">
        <f t="shared" si="706"/>
        <v>8057.8598789897906</v>
      </c>
      <c r="I2402" s="5">
        <f t="shared" si="695"/>
        <v>0</v>
      </c>
      <c r="J2402" s="6">
        <f>+H2402+SUM($D$16:$E$16)-SUM($F$27:F2402)</f>
        <v>8468.6950368845391</v>
      </c>
      <c r="K2402" s="10">
        <f t="shared" si="707"/>
        <v>1.4348533986900947E-3</v>
      </c>
      <c r="L2402" s="10">
        <f>+H2402/SUM(F$27:F2402)-1</f>
        <v>7.3070048190699843E-2</v>
      </c>
      <c r="M2402">
        <v>7.9909999999999997</v>
      </c>
      <c r="R2402">
        <f t="shared" si="708"/>
        <v>7587.3460566662343</v>
      </c>
      <c r="S2402">
        <f t="shared" si="709"/>
        <v>7291.4502218852203</v>
      </c>
      <c r="T2402" s="5">
        <f t="shared" si="696"/>
        <v>0</v>
      </c>
      <c r="U2402" s="6">
        <f>+S2402+SUM($D$17:$E$17)-SUM($Q$27:Q2402)</f>
        <v>7633.9328534641745</v>
      </c>
      <c r="V2402" s="10">
        <f t="shared" si="697"/>
        <v>6.0122596276523943E-3</v>
      </c>
      <c r="W2402" s="10">
        <f>+S2402/SUM(Q$27:Q2402)-1</f>
        <v>0.16523052076243205</v>
      </c>
      <c r="X2402">
        <v>5.8019999999999996</v>
      </c>
      <c r="AC2402">
        <f t="shared" si="710"/>
        <v>16654.212156583661</v>
      </c>
      <c r="AD2402">
        <f t="shared" si="711"/>
        <v>16406.940708109731</v>
      </c>
      <c r="AE2402" s="5">
        <f t="shared" si="698"/>
        <v>0</v>
      </c>
      <c r="AF2402" s="6">
        <f>+AD2402+SUM($D$18:$E$18)-SUM($AB$27:AB2402)</f>
        <v>17023.193444951845</v>
      </c>
      <c r="AG2402" s="10">
        <f t="shared" si="699"/>
        <v>2.8319523013256021E-3</v>
      </c>
      <c r="AH2402" s="10">
        <f>+AD2402/SUM(AB$27:AB2402)-1</f>
        <v>0.45661477701781328</v>
      </c>
      <c r="AI2402" s="6">
        <f t="shared" si="700"/>
        <v>0</v>
      </c>
      <c r="AL2402" s="6">
        <f t="shared" si="701"/>
        <v>0</v>
      </c>
      <c r="AM2402" s="6">
        <f t="shared" si="702"/>
        <v>32391.7929433553</v>
      </c>
      <c r="AN2402" s="6">
        <f t="shared" si="703"/>
        <v>31756.25080898474</v>
      </c>
      <c r="AO2402" s="5">
        <f t="shared" si="704"/>
        <v>0</v>
      </c>
      <c r="AP2402" s="6">
        <f>+AN2402+SUM($D$16:$E$18)-SUM($AL$27:AL2402)</f>
        <v>33125.821335300556</v>
      </c>
      <c r="AQ2402" s="10">
        <f t="shared" si="712"/>
        <v>3.205014342122281E-3</v>
      </c>
      <c r="AR2402" s="10">
        <f>+AN2402/SUM(AL$27:AL2402)-1</f>
        <v>0.26870579038093467</v>
      </c>
    </row>
    <row r="2403" spans="1:44" x14ac:dyDescent="0.25">
      <c r="A2403" s="1">
        <v>43754</v>
      </c>
      <c r="B2403">
        <v>8.6560000000000006</v>
      </c>
      <c r="G2403">
        <f t="shared" si="705"/>
        <v>8171.9485490319012</v>
      </c>
      <c r="H2403">
        <f t="shared" si="706"/>
        <v>8079.3275932509723</v>
      </c>
      <c r="I2403" s="5">
        <f t="shared" si="695"/>
        <v>0</v>
      </c>
      <c r="J2403" s="6">
        <f>+H2403+SUM($D$16:$E$16)-SUM($F$27:F2403)</f>
        <v>8490.1627511457191</v>
      </c>
      <c r="K2403" s="10">
        <f t="shared" si="707"/>
        <v>2.5349495013906598E-3</v>
      </c>
      <c r="L2403" s="10">
        <f>+H2403/SUM(F$27:F2403)-1</f>
        <v>7.5928916615162656E-2</v>
      </c>
      <c r="M2403">
        <v>7.9829999999999997</v>
      </c>
      <c r="R2403">
        <f t="shared" si="708"/>
        <v>7579.7501652317042</v>
      </c>
      <c r="S2403">
        <f t="shared" si="709"/>
        <v>7284.1505595432009</v>
      </c>
      <c r="T2403" s="5">
        <f t="shared" si="696"/>
        <v>0</v>
      </c>
      <c r="U2403" s="6">
        <f>+S2403+SUM($D$17:$E$17)-SUM($Q$27:Q2403)</f>
        <v>7626.6331911221541</v>
      </c>
      <c r="V2403" s="10">
        <f t="shared" si="697"/>
        <v>-9.5621254236055719E-4</v>
      </c>
      <c r="W2403" s="10">
        <f>+S2403/SUM(Q$27:Q2403)-1</f>
        <v>0.16406397788092808</v>
      </c>
      <c r="X2403">
        <v>5.7859999999999996</v>
      </c>
      <c r="AC2403">
        <f t="shared" si="710"/>
        <v>16608.285339192185</v>
      </c>
      <c r="AD2403">
        <f t="shared" si="711"/>
        <v>16361.695783716461</v>
      </c>
      <c r="AE2403" s="5">
        <f t="shared" si="698"/>
        <v>0</v>
      </c>
      <c r="AF2403" s="6">
        <f>+AD2403+SUM($D$18:$E$18)-SUM($AB$27:AB2403)</f>
        <v>16977.948520558573</v>
      </c>
      <c r="AG2403" s="10">
        <f t="shared" si="699"/>
        <v>-2.6578399957435384E-3</v>
      </c>
      <c r="AH2403" s="10">
        <f>+AD2403/SUM(AB$27:AB2403)-1</f>
        <v>0.45259791448208686</v>
      </c>
      <c r="AI2403" s="6">
        <f t="shared" si="700"/>
        <v>0</v>
      </c>
      <c r="AL2403" s="6">
        <f t="shared" si="701"/>
        <v>0</v>
      </c>
      <c r="AM2403" s="6">
        <f t="shared" si="702"/>
        <v>32359.984053455792</v>
      </c>
      <c r="AN2403" s="6">
        <f t="shared" si="703"/>
        <v>31725.173936510633</v>
      </c>
      <c r="AO2403" s="5">
        <f t="shared" si="704"/>
        <v>0</v>
      </c>
      <c r="AP2403" s="6">
        <f>+AN2403+SUM($D$16:$E$18)-SUM($AL$27:AL2403)</f>
        <v>33094.744462826449</v>
      </c>
      <c r="AQ2403" s="10">
        <f t="shared" si="712"/>
        <v>-9.3814647369938609E-4</v>
      </c>
      <c r="AR2403" s="10">
        <f>+AN2403/SUM(AL$27:AL2403)-1</f>
        <v>0.2674642266871603</v>
      </c>
    </row>
    <row r="2404" spans="1:44" x14ac:dyDescent="0.25">
      <c r="A2404" s="1">
        <v>43755</v>
      </c>
      <c r="B2404">
        <v>8.6319999999999997</v>
      </c>
      <c r="G2404">
        <f t="shared" si="705"/>
        <v>8149.2906510216453</v>
      </c>
      <c r="H2404">
        <f t="shared" si="706"/>
        <v>8056.9265001088706</v>
      </c>
      <c r="I2404" s="5">
        <f t="shared" si="695"/>
        <v>0</v>
      </c>
      <c r="J2404" s="6">
        <f>+H2404+SUM($D$16:$E$16)-SUM($F$27:F2404)</f>
        <v>8467.7616580036192</v>
      </c>
      <c r="K2404" s="10">
        <f t="shared" si="707"/>
        <v>-2.6384762929400063E-3</v>
      </c>
      <c r="L2404" s="10">
        <f>+H2404/SUM(F$27:F2404)-1</f>
        <v>7.2945749563549267E-2</v>
      </c>
      <c r="M2404">
        <v>7.9889999999999999</v>
      </c>
      <c r="R2404">
        <f t="shared" si="708"/>
        <v>7585.4470838076022</v>
      </c>
      <c r="S2404">
        <f t="shared" si="709"/>
        <v>7289.6253062997166</v>
      </c>
      <c r="T2404" s="5">
        <f t="shared" si="696"/>
        <v>0</v>
      </c>
      <c r="U2404" s="6">
        <f>+S2404+SUM($D$17:$E$17)-SUM($Q$27:Q2404)</f>
        <v>7632.1079378786699</v>
      </c>
      <c r="V2404" s="10">
        <f t="shared" si="697"/>
        <v>7.1784581994704943E-4</v>
      </c>
      <c r="W2404" s="10">
        <f>+S2404/SUM(Q$27:Q2404)-1</f>
        <v>0.16493888504205634</v>
      </c>
      <c r="X2404">
        <v>5.78</v>
      </c>
      <c r="AC2404">
        <f t="shared" si="710"/>
        <v>16591.062782670382</v>
      </c>
      <c r="AD2404">
        <f t="shared" si="711"/>
        <v>16344.728937068985</v>
      </c>
      <c r="AE2404" s="5">
        <f t="shared" si="698"/>
        <v>0</v>
      </c>
      <c r="AF2404" s="6">
        <f>+AD2404+SUM($D$18:$E$18)-SUM($AB$27:AB2404)</f>
        <v>16960.981673911097</v>
      </c>
      <c r="AG2404" s="10">
        <f t="shared" si="699"/>
        <v>-9.9934610043905803E-4</v>
      </c>
      <c r="AH2404" s="10">
        <f>+AD2404/SUM(AB$27:AB2404)-1</f>
        <v>0.45109159103118945</v>
      </c>
      <c r="AI2404" s="6">
        <f t="shared" si="700"/>
        <v>0</v>
      </c>
      <c r="AL2404" s="6">
        <f t="shared" si="701"/>
        <v>0</v>
      </c>
      <c r="AM2404" s="6">
        <f t="shared" si="702"/>
        <v>32325.800517499629</v>
      </c>
      <c r="AN2404" s="6">
        <f t="shared" si="703"/>
        <v>31691.280743477575</v>
      </c>
      <c r="AO2404" s="5">
        <f t="shared" si="704"/>
        <v>0</v>
      </c>
      <c r="AP2404" s="6">
        <f>+AN2404+SUM($D$16:$E$18)-SUM($AL$27:AL2404)</f>
        <v>33060.851269793391</v>
      </c>
      <c r="AQ2404" s="10">
        <f t="shared" si="712"/>
        <v>-1.0241261439902782E-3</v>
      </c>
      <c r="AR2404" s="10">
        <f>+AN2404/SUM(AL$27:AL2404)-1</f>
        <v>0.26611014712297654</v>
      </c>
    </row>
    <row r="2405" spans="1:44" x14ac:dyDescent="0.25">
      <c r="A2405" s="1">
        <v>43756</v>
      </c>
      <c r="B2405">
        <v>8.5920000000000005</v>
      </c>
      <c r="G2405">
        <f t="shared" si="705"/>
        <v>8111.527487671221</v>
      </c>
      <c r="H2405">
        <f t="shared" si="706"/>
        <v>8019.5913448720366</v>
      </c>
      <c r="I2405" s="5">
        <f t="shared" si="695"/>
        <v>0</v>
      </c>
      <c r="J2405" s="6">
        <f>+H2405+SUM($D$16:$E$16)-SUM($F$27:F2405)</f>
        <v>8430.4265027667861</v>
      </c>
      <c r="K2405" s="10">
        <f t="shared" si="707"/>
        <v>-4.4090937776388728E-3</v>
      </c>
      <c r="L2405" s="10">
        <f>+H2405/SUM(F$27:F2405)-1</f>
        <v>6.7973804477527322E-2</v>
      </c>
      <c r="M2405">
        <v>7.9470000000000001</v>
      </c>
      <c r="R2405">
        <f t="shared" si="708"/>
        <v>7545.5686537763195</v>
      </c>
      <c r="S2405">
        <f t="shared" si="709"/>
        <v>7251.3020790041119</v>
      </c>
      <c r="T2405" s="5">
        <f t="shared" si="696"/>
        <v>0</v>
      </c>
      <c r="U2405" s="6">
        <f>+S2405+SUM($D$17:$E$17)-SUM($Q$27:Q2405)</f>
        <v>7593.7847105830651</v>
      </c>
      <c r="V2405" s="10">
        <f t="shared" si="697"/>
        <v>-5.0213162087768826E-3</v>
      </c>
      <c r="W2405" s="10">
        <f>+S2405/SUM(Q$27:Q2405)-1</f>
        <v>0.15881453491415964</v>
      </c>
      <c r="X2405">
        <v>5.7759999999999998</v>
      </c>
      <c r="AC2405">
        <f t="shared" si="710"/>
        <v>16579.58107832251</v>
      </c>
      <c r="AD2405">
        <f t="shared" si="711"/>
        <v>16333.417705970665</v>
      </c>
      <c r="AE2405" s="5">
        <f t="shared" si="698"/>
        <v>0</v>
      </c>
      <c r="AF2405" s="6">
        <f>+AD2405+SUM($D$18:$E$18)-SUM($AB$27:AB2405)</f>
        <v>16949.670442812778</v>
      </c>
      <c r="AG2405" s="10">
        <f t="shared" si="699"/>
        <v>-6.6689719473711495E-4</v>
      </c>
      <c r="AH2405" s="10">
        <f>+AD2405/SUM(AB$27:AB2405)-1</f>
        <v>0.45008737539725763</v>
      </c>
      <c r="AI2405" s="6">
        <f t="shared" si="700"/>
        <v>0</v>
      </c>
      <c r="AL2405" s="6">
        <f t="shared" si="701"/>
        <v>0</v>
      </c>
      <c r="AM2405" s="6">
        <f t="shared" si="702"/>
        <v>32236.677219770048</v>
      </c>
      <c r="AN2405" s="6">
        <f t="shared" si="703"/>
        <v>31604.311129846814</v>
      </c>
      <c r="AO2405" s="5">
        <f t="shared" si="704"/>
        <v>0</v>
      </c>
      <c r="AP2405" s="6">
        <f>+AN2405+SUM($D$16:$E$18)-SUM($AL$27:AL2405)</f>
        <v>32973.88165616263</v>
      </c>
      <c r="AQ2405" s="10">
        <f t="shared" si="712"/>
        <v>-2.6305920837017549E-3</v>
      </c>
      <c r="AR2405" s="10">
        <f>+AN2405/SUM(AL$27:AL2405)-1</f>
        <v>0.26263559173341777</v>
      </c>
    </row>
    <row r="2406" spans="1:44" x14ac:dyDescent="0.25">
      <c r="A2406" s="1">
        <v>43759</v>
      </c>
      <c r="B2406">
        <v>8.6059999999999999</v>
      </c>
      <c r="G2406">
        <f t="shared" si="705"/>
        <v>8124.744594843869</v>
      </c>
      <c r="H2406">
        <f t="shared" si="706"/>
        <v>8032.6586492049273</v>
      </c>
      <c r="I2406" s="5">
        <f t="shared" si="695"/>
        <v>0</v>
      </c>
      <c r="J2406" s="6">
        <f>+H2406+SUM($D$16:$E$16)-SUM($F$27:F2406)</f>
        <v>8443.4938070996759</v>
      </c>
      <c r="K2406" s="10">
        <f t="shared" si="707"/>
        <v>1.550016992450054E-3</v>
      </c>
      <c r="L2406" s="10">
        <f>+H2406/SUM(F$27:F2406)-1</f>
        <v>6.9713985257634947E-2</v>
      </c>
      <c r="M2406">
        <v>7.9660000000000002</v>
      </c>
      <c r="R2406">
        <f t="shared" si="708"/>
        <v>7563.6088959333292</v>
      </c>
      <c r="S2406">
        <f t="shared" si="709"/>
        <v>7268.6387770664105</v>
      </c>
      <c r="T2406" s="5">
        <f t="shared" si="696"/>
        <v>0</v>
      </c>
      <c r="U2406" s="6">
        <f>+S2406+SUM($D$17:$E$17)-SUM($Q$27:Q2406)</f>
        <v>7611.1214086453647</v>
      </c>
      <c r="V2406" s="10">
        <f t="shared" si="697"/>
        <v>2.2830115315408683E-3</v>
      </c>
      <c r="W2406" s="10">
        <f>+S2406/SUM(Q$27:Q2406)-1</f>
        <v>0.16158507425773228</v>
      </c>
      <c r="X2406">
        <v>5.758</v>
      </c>
      <c r="AC2406">
        <f t="shared" si="710"/>
        <v>16527.9134087571</v>
      </c>
      <c r="AD2406">
        <f t="shared" si="711"/>
        <v>16282.517166028238</v>
      </c>
      <c r="AE2406" s="5">
        <f t="shared" si="698"/>
        <v>0</v>
      </c>
      <c r="AF2406" s="6">
        <f>+AD2406+SUM($D$18:$E$18)-SUM($AB$27:AB2406)</f>
        <v>16898.76990287035</v>
      </c>
      <c r="AG2406" s="10">
        <f t="shared" si="699"/>
        <v>-3.0030400953318104E-3</v>
      </c>
      <c r="AH2406" s="10">
        <f>+AD2406/SUM(AB$27:AB2406)-1</f>
        <v>0.44556840504456563</v>
      </c>
      <c r="AI2406" s="6">
        <f t="shared" si="700"/>
        <v>0</v>
      </c>
      <c r="AL2406" s="6">
        <f t="shared" si="701"/>
        <v>0</v>
      </c>
      <c r="AM2406" s="6">
        <f t="shared" si="702"/>
        <v>32216.266899534297</v>
      </c>
      <c r="AN2406" s="6">
        <f t="shared" si="703"/>
        <v>31583.814592299575</v>
      </c>
      <c r="AO2406" s="5">
        <f t="shared" si="704"/>
        <v>0</v>
      </c>
      <c r="AP2406" s="6">
        <f>+AN2406+SUM($D$16:$E$18)-SUM($AL$27:AL2406)</f>
        <v>32953.385118615392</v>
      </c>
      <c r="AQ2406" s="10">
        <f t="shared" si="712"/>
        <v>-6.2159917236825901E-4</v>
      </c>
      <c r="AR2406" s="10">
        <f>+AN2406/SUM(AL$27:AL2406)-1</f>
        <v>0.26181672693651969</v>
      </c>
    </row>
    <row r="2407" spans="1:44" x14ac:dyDescent="0.25">
      <c r="A2407" s="1">
        <v>43760</v>
      </c>
      <c r="B2407">
        <v>8.6660000000000004</v>
      </c>
      <c r="G2407">
        <f t="shared" si="705"/>
        <v>8181.3893398695072</v>
      </c>
      <c r="H2407">
        <f t="shared" si="706"/>
        <v>8088.6613820601797</v>
      </c>
      <c r="I2407" s="5">
        <f t="shared" si="695"/>
        <v>0</v>
      </c>
      <c r="J2407" s="6">
        <f>+H2407+SUM($D$16:$E$16)-SUM($F$27:F2407)</f>
        <v>8499.4965399549292</v>
      </c>
      <c r="K2407" s="10">
        <f t="shared" si="707"/>
        <v>6.6326492486041833E-3</v>
      </c>
      <c r="L2407" s="10">
        <f>+H2407/SUM(F$27:F2407)-1</f>
        <v>7.7171902886667976E-2</v>
      </c>
      <c r="M2407">
        <v>7.98</v>
      </c>
      <c r="R2407">
        <f t="shared" si="708"/>
        <v>7576.9017059437574</v>
      </c>
      <c r="S2407">
        <f t="shared" si="709"/>
        <v>7281.4131861649466</v>
      </c>
      <c r="T2407" s="5">
        <f t="shared" si="696"/>
        <v>0</v>
      </c>
      <c r="U2407" s="6">
        <f>+S2407+SUM($D$17:$E$17)-SUM($Q$27:Q2407)</f>
        <v>7623.8958177439008</v>
      </c>
      <c r="V2407" s="10">
        <f t="shared" si="697"/>
        <v>1.6783872458039362E-3</v>
      </c>
      <c r="W2407" s="10">
        <f>+S2407/SUM(Q$27:Q2407)-1</f>
        <v>0.16362652430036451</v>
      </c>
      <c r="X2407">
        <v>5.7869999999999999</v>
      </c>
      <c r="AC2407">
        <f t="shared" si="710"/>
        <v>16611.155765279149</v>
      </c>
      <c r="AD2407">
        <f t="shared" si="711"/>
        <v>16364.523591491041</v>
      </c>
      <c r="AE2407" s="5">
        <f t="shared" si="698"/>
        <v>0</v>
      </c>
      <c r="AF2407" s="6">
        <f>+AD2407+SUM($D$18:$E$18)-SUM($AB$27:AB2407)</f>
        <v>16980.776328333151</v>
      </c>
      <c r="AG2407" s="10">
        <f t="shared" si="699"/>
        <v>4.8528044309823493E-3</v>
      </c>
      <c r="AH2407" s="10">
        <f>+AD2407/SUM(AB$27:AB2407)-1</f>
        <v>0.45284896839056987</v>
      </c>
      <c r="AI2407" s="6">
        <f t="shared" si="700"/>
        <v>0</v>
      </c>
      <c r="AL2407" s="6">
        <f t="shared" si="701"/>
        <v>0</v>
      </c>
      <c r="AM2407" s="6">
        <f t="shared" si="702"/>
        <v>32369.446811092414</v>
      </c>
      <c r="AN2407" s="6">
        <f t="shared" si="703"/>
        <v>31734.598159716166</v>
      </c>
      <c r="AO2407" s="5">
        <f t="shared" si="704"/>
        <v>0</v>
      </c>
      <c r="AP2407" s="6">
        <f>+AN2407+SUM($D$16:$E$18)-SUM($AL$27:AL2407)</f>
        <v>33104.168686031975</v>
      </c>
      <c r="AQ2407" s="10">
        <f t="shared" si="712"/>
        <v>4.5756624660513445E-3</v>
      </c>
      <c r="AR2407" s="10">
        <f>+AN2407/SUM(AL$27:AL2407)-1</f>
        <v>0.26784073733454816</v>
      </c>
    </row>
    <row r="2408" spans="1:44" x14ac:dyDescent="0.25">
      <c r="A2408" s="1">
        <v>43761</v>
      </c>
      <c r="B2408">
        <v>8.6539999999999999</v>
      </c>
      <c r="G2408">
        <f t="shared" si="705"/>
        <v>8170.0603908643789</v>
      </c>
      <c r="H2408">
        <f t="shared" si="706"/>
        <v>8077.4608354891288</v>
      </c>
      <c r="I2408" s="5">
        <f t="shared" si="695"/>
        <v>0</v>
      </c>
      <c r="J2408" s="6">
        <f>+H2408+SUM($D$16:$E$16)-SUM($F$27:F2408)</f>
        <v>8488.2959933838756</v>
      </c>
      <c r="K2408" s="10">
        <f t="shared" si="707"/>
        <v>-1.3177894147495817E-3</v>
      </c>
      <c r="L2408" s="10">
        <f>+H2408/SUM(F$27:F2408)-1</f>
        <v>7.5680319360861281E-2</v>
      </c>
      <c r="M2408">
        <v>7.98</v>
      </c>
      <c r="R2408">
        <f t="shared" si="708"/>
        <v>7576.9017059437574</v>
      </c>
      <c r="S2408">
        <f t="shared" si="709"/>
        <v>7281.4131861649466</v>
      </c>
      <c r="T2408" s="5">
        <f t="shared" si="696"/>
        <v>0</v>
      </c>
      <c r="U2408" s="6">
        <f>+S2408+SUM($D$17:$E$17)-SUM($Q$27:Q2408)</f>
        <v>7623.8958177439008</v>
      </c>
      <c r="V2408" s="10">
        <f t="shared" si="697"/>
        <v>0</v>
      </c>
      <c r="W2408" s="10">
        <f>+S2408/SUM(Q$27:Q2408)-1</f>
        <v>0.16362652430036451</v>
      </c>
      <c r="X2408">
        <v>5.835</v>
      </c>
      <c r="AC2408">
        <f t="shared" si="710"/>
        <v>16748.936217453574</v>
      </c>
      <c r="AD2408">
        <f t="shared" si="711"/>
        <v>16500.258364670852</v>
      </c>
      <c r="AE2408" s="5">
        <f t="shared" si="698"/>
        <v>0</v>
      </c>
      <c r="AF2408" s="6">
        <f>+AD2408+SUM($D$18:$E$18)-SUM($AB$27:AB2408)</f>
        <v>17116.511101512966</v>
      </c>
      <c r="AG2408" s="10">
        <f t="shared" si="699"/>
        <v>7.9934374350916215E-3</v>
      </c>
      <c r="AH2408" s="10">
        <f>+AD2408/SUM(AB$27:AB2408)-1</f>
        <v>0.46489955599774913</v>
      </c>
      <c r="AI2408" s="6">
        <f t="shared" si="700"/>
        <v>0</v>
      </c>
      <c r="AL2408" s="6">
        <f t="shared" si="701"/>
        <v>0</v>
      </c>
      <c r="AM2408" s="6">
        <f t="shared" si="702"/>
        <v>32495.898314261711</v>
      </c>
      <c r="AN2408" s="6">
        <f t="shared" si="703"/>
        <v>31859.132386324927</v>
      </c>
      <c r="AO2408" s="5">
        <f t="shared" si="704"/>
        <v>0</v>
      </c>
      <c r="AP2408" s="6">
        <f>+AN2408+SUM($D$16:$E$18)-SUM($AL$27:AL2408)</f>
        <v>33228.702912640743</v>
      </c>
      <c r="AQ2408" s="10">
        <f t="shared" si="712"/>
        <v>3.7618895610966874E-3</v>
      </c>
      <c r="AR2408" s="10">
        <f>+AN2408/SUM(AL$27:AL2408)-1</f>
        <v>0.27281605055239333</v>
      </c>
    </row>
    <row r="2409" spans="1:44" x14ac:dyDescent="0.25">
      <c r="A2409" s="1">
        <v>43762</v>
      </c>
      <c r="B2409">
        <v>8.7040000000000006</v>
      </c>
      <c r="G2409">
        <f t="shared" si="705"/>
        <v>8217.2643450524101</v>
      </c>
      <c r="H2409">
        <f t="shared" si="706"/>
        <v>8124.1297795351729</v>
      </c>
      <c r="I2409" s="5">
        <f t="shared" si="695"/>
        <v>0</v>
      </c>
      <c r="J2409" s="6">
        <f>+H2409+SUM($D$16:$E$16)-SUM($F$27:F2409)</f>
        <v>8534.9649374299224</v>
      </c>
      <c r="K2409" s="10">
        <f t="shared" si="707"/>
        <v>5.4980344797614933E-3</v>
      </c>
      <c r="L2409" s="10">
        <f>+H2409/SUM(F$27:F2409)-1</f>
        <v>8.189525071838899E-2</v>
      </c>
      <c r="M2409">
        <v>8.0090000000000003</v>
      </c>
      <c r="R2409">
        <f t="shared" si="708"/>
        <v>7604.4368123939284</v>
      </c>
      <c r="S2409">
        <f t="shared" si="709"/>
        <v>7307.8744621547685</v>
      </c>
      <c r="T2409" s="5">
        <f t="shared" si="696"/>
        <v>0</v>
      </c>
      <c r="U2409" s="6">
        <f>+S2409+SUM($D$17:$E$17)-SUM($Q$27:Q2409)</f>
        <v>7650.3570937337217</v>
      </c>
      <c r="V2409" s="10">
        <f t="shared" si="697"/>
        <v>3.4708338915432346E-3</v>
      </c>
      <c r="W2409" s="10">
        <f>+S2409/SUM(Q$27:Q2409)-1</f>
        <v>0.16785524224581705</v>
      </c>
      <c r="X2409">
        <v>5.883</v>
      </c>
      <c r="AC2409">
        <f t="shared" si="710"/>
        <v>16886.716669628</v>
      </c>
      <c r="AD2409">
        <f t="shared" si="711"/>
        <v>16635.993137850663</v>
      </c>
      <c r="AE2409" s="5">
        <f t="shared" si="698"/>
        <v>0</v>
      </c>
      <c r="AF2409" s="6">
        <f>+AD2409+SUM($D$18:$E$18)-SUM($AB$27:AB2409)</f>
        <v>17252.245874692773</v>
      </c>
      <c r="AG2409" s="10">
        <f t="shared" si="699"/>
        <v>7.9300490838818405E-3</v>
      </c>
      <c r="AH2409" s="10">
        <f>+AD2409/SUM(AB$27:AB2409)-1</f>
        <v>0.4769501436049286</v>
      </c>
      <c r="AI2409" s="6">
        <f t="shared" si="700"/>
        <v>0</v>
      </c>
      <c r="AL2409" s="6">
        <f t="shared" si="701"/>
        <v>0</v>
      </c>
      <c r="AM2409" s="6">
        <f t="shared" si="702"/>
        <v>32708.41782707434</v>
      </c>
      <c r="AN2409" s="6">
        <f t="shared" si="703"/>
        <v>32067.997379540604</v>
      </c>
      <c r="AO2409" s="5">
        <f t="shared" si="704"/>
        <v>0</v>
      </c>
      <c r="AP2409" s="6">
        <f>+AN2409+SUM($D$16:$E$18)-SUM($AL$27:AL2409)</f>
        <v>33437.567905856413</v>
      </c>
      <c r="AQ2409" s="10">
        <f t="shared" si="712"/>
        <v>6.2856799967421217E-3</v>
      </c>
      <c r="AR2409" s="10">
        <f>+AN2409/SUM(AL$27:AL2409)-1</f>
        <v>0.28116049360061446</v>
      </c>
    </row>
    <row r="2410" spans="1:44" x14ac:dyDescent="0.25">
      <c r="A2410" s="1">
        <v>43763</v>
      </c>
      <c r="B2410">
        <v>8.7219999999999995</v>
      </c>
      <c r="G2410">
        <f t="shared" si="705"/>
        <v>8234.2577685601009</v>
      </c>
      <c r="H2410">
        <f t="shared" si="706"/>
        <v>8140.9305993917478</v>
      </c>
      <c r="I2410" s="5">
        <f t="shared" si="695"/>
        <v>0</v>
      </c>
      <c r="J2410" s="6">
        <f>+H2410+SUM($D$16:$E$16)-SUM($F$27:F2410)</f>
        <v>8551.7657572864955</v>
      </c>
      <c r="K2410" s="10">
        <f t="shared" si="707"/>
        <v>1.9684696984394456E-3</v>
      </c>
      <c r="L2410" s="10">
        <f>+H2410/SUM(F$27:F2410)-1</f>
        <v>8.4132626007098921E-2</v>
      </c>
      <c r="M2410">
        <v>8.0180000000000007</v>
      </c>
      <c r="R2410">
        <f t="shared" si="708"/>
        <v>7612.982190257776</v>
      </c>
      <c r="S2410">
        <f t="shared" si="709"/>
        <v>7316.0865822895421</v>
      </c>
      <c r="T2410" s="5">
        <f t="shared" si="696"/>
        <v>0</v>
      </c>
      <c r="U2410" s="6">
        <f>+S2410+SUM($D$17:$E$17)-SUM($Q$27:Q2410)</f>
        <v>7658.5692138684963</v>
      </c>
      <c r="V2410" s="10">
        <f t="shared" si="697"/>
        <v>1.0734296496435203E-3</v>
      </c>
      <c r="W2410" s="10">
        <f>+S2410/SUM(Q$27:Q2410)-1</f>
        <v>0.16916760298750932</v>
      </c>
      <c r="X2410">
        <v>5.8860000000000001</v>
      </c>
      <c r="AC2410">
        <f t="shared" si="710"/>
        <v>16895.327947888902</v>
      </c>
      <c r="AD2410">
        <f t="shared" si="711"/>
        <v>16644.476561174404</v>
      </c>
      <c r="AE2410" s="5">
        <f t="shared" si="698"/>
        <v>0</v>
      </c>
      <c r="AF2410" s="6">
        <f>+AD2410+SUM($D$18:$E$18)-SUM($AB$27:AB2410)</f>
        <v>17260.729298016515</v>
      </c>
      <c r="AG2410" s="10">
        <f t="shared" si="699"/>
        <v>4.9172863552704449E-4</v>
      </c>
      <c r="AH2410" s="10">
        <f>+AD2410/SUM(AB$27:AB2410)-1</f>
        <v>0.47770330533037764</v>
      </c>
      <c r="AI2410" s="6">
        <f t="shared" si="700"/>
        <v>0</v>
      </c>
      <c r="AL2410" s="6">
        <f t="shared" si="701"/>
        <v>0</v>
      </c>
      <c r="AM2410" s="6">
        <f t="shared" si="702"/>
        <v>32742.567906706779</v>
      </c>
      <c r="AN2410" s="6">
        <f t="shared" si="703"/>
        <v>32101.493742855695</v>
      </c>
      <c r="AO2410" s="5">
        <f t="shared" si="704"/>
        <v>0</v>
      </c>
      <c r="AP2410" s="6">
        <f>+AN2410+SUM($D$16:$E$18)-SUM($AL$27:AL2410)</f>
        <v>33471.064269171504</v>
      </c>
      <c r="AQ2410" s="10">
        <f t="shared" si="712"/>
        <v>1.001758363808003E-3</v>
      </c>
      <c r="AR2410" s="10">
        <f>+AN2410/SUM(AL$27:AL2410)-1</f>
        <v>0.28249871927310277</v>
      </c>
    </row>
    <row r="2411" spans="1:44" x14ac:dyDescent="0.25">
      <c r="A2411" s="1">
        <v>43767</v>
      </c>
      <c r="B2411">
        <v>8.7579999999999991</v>
      </c>
      <c r="G2411">
        <f t="shared" si="705"/>
        <v>8268.2446155754824</v>
      </c>
      <c r="H2411">
        <f t="shared" si="706"/>
        <v>8174.5322391048976</v>
      </c>
      <c r="I2411" s="5">
        <f t="shared" si="695"/>
        <v>0</v>
      </c>
      <c r="J2411" s="6">
        <f>+H2411+SUM($D$16:$E$16)-SUM($F$27:F2411)</f>
        <v>8585.3673969996453</v>
      </c>
      <c r="K2411" s="10">
        <f t="shared" si="707"/>
        <v>3.9292048761414566E-3</v>
      </c>
      <c r="L2411" s="10">
        <f>+H2411/SUM(F$27:F2411)-1</f>
        <v>8.860737658451856E-2</v>
      </c>
      <c r="M2411">
        <v>8.0399999999999991</v>
      </c>
      <c r="R2411">
        <f t="shared" si="708"/>
        <v>7633.8708917027325</v>
      </c>
      <c r="S2411">
        <f t="shared" si="709"/>
        <v>7336.1606537300959</v>
      </c>
      <c r="T2411" s="5">
        <f t="shared" si="696"/>
        <v>0</v>
      </c>
      <c r="U2411" s="6">
        <f>+S2411+SUM($D$17:$E$17)-SUM($Q$27:Q2411)</f>
        <v>7678.6432853090491</v>
      </c>
      <c r="V2411" s="10">
        <f t="shared" si="697"/>
        <v>2.6211255496917385E-3</v>
      </c>
      <c r="W2411" s="10">
        <f>+S2411/SUM(Q$27:Q2411)-1</f>
        <v>0.17237559591164531</v>
      </c>
      <c r="X2411">
        <v>5.907</v>
      </c>
      <c r="AC2411">
        <f t="shared" si="710"/>
        <v>16955.606895715213</v>
      </c>
      <c r="AD2411">
        <f t="shared" si="711"/>
        <v>16703.860524440573</v>
      </c>
      <c r="AE2411" s="5">
        <f t="shared" si="698"/>
        <v>0</v>
      </c>
      <c r="AF2411" s="6">
        <f>+AD2411+SUM($D$18:$E$18)-SUM($AB$27:AB2411)</f>
        <v>17320.113261282684</v>
      </c>
      <c r="AG2411" s="10">
        <f t="shared" si="699"/>
        <v>3.4404087012125384E-3</v>
      </c>
      <c r="AH2411" s="10">
        <f>+AD2411/SUM(AB$27:AB2411)-1</f>
        <v>0.48297543740851867</v>
      </c>
      <c r="AI2411" s="6">
        <f t="shared" si="700"/>
        <v>0</v>
      </c>
      <c r="AL2411" s="6">
        <f t="shared" si="701"/>
        <v>0</v>
      </c>
      <c r="AM2411" s="6">
        <f t="shared" si="702"/>
        <v>32857.72240299343</v>
      </c>
      <c r="AN2411" s="6">
        <f t="shared" si="703"/>
        <v>32214.553417275565</v>
      </c>
      <c r="AO2411" s="5">
        <f t="shared" si="704"/>
        <v>0</v>
      </c>
      <c r="AP2411" s="6">
        <f>+AN2411+SUM($D$16:$E$18)-SUM($AL$27:AL2411)</f>
        <v>33584.123943591374</v>
      </c>
      <c r="AQ2411" s="10">
        <f t="shared" si="712"/>
        <v>3.3778332684808454E-3</v>
      </c>
      <c r="AR2411" s="10">
        <f>+AN2411/SUM(AL$27:AL2411)-1</f>
        <v>0.28701560838755991</v>
      </c>
    </row>
    <row r="2412" spans="1:44" x14ac:dyDescent="0.25">
      <c r="A2412" s="1">
        <v>43768</v>
      </c>
      <c r="B2412">
        <v>8.75</v>
      </c>
      <c r="G2412">
        <f t="shared" si="705"/>
        <v>8260.6919829053986</v>
      </c>
      <c r="H2412">
        <f t="shared" si="706"/>
        <v>8167.0652080575319</v>
      </c>
      <c r="I2412" s="5">
        <f t="shared" si="695"/>
        <v>0</v>
      </c>
      <c r="J2412" s="6">
        <f>+H2412+SUM($D$16:$E$16)-SUM($F$27:F2412)</f>
        <v>8577.9003659522787</v>
      </c>
      <c r="K2412" s="10">
        <f t="shared" si="707"/>
        <v>-8.6973925541922181E-4</v>
      </c>
      <c r="L2412" s="10">
        <f>+H2412/SUM(F$27:F2412)-1</f>
        <v>8.7612987567314171E-2</v>
      </c>
      <c r="M2412">
        <v>8.0489999999999995</v>
      </c>
      <c r="R2412">
        <f t="shared" si="708"/>
        <v>7642.41626956658</v>
      </c>
      <c r="S2412">
        <f t="shared" si="709"/>
        <v>7344.3727738648695</v>
      </c>
      <c r="T2412" s="5">
        <f t="shared" si="696"/>
        <v>0</v>
      </c>
      <c r="U2412" s="6">
        <f>+S2412+SUM($D$17:$E$17)-SUM($Q$27:Q2412)</f>
        <v>7686.8554054438237</v>
      </c>
      <c r="V2412" s="10">
        <f t="shared" si="697"/>
        <v>1.069475404657183E-3</v>
      </c>
      <c r="W2412" s="10">
        <f>+S2412/SUM(Q$27:Q2412)-1</f>
        <v>0.1736879566533378</v>
      </c>
      <c r="X2412">
        <v>5.9349999999999996</v>
      </c>
      <c r="AC2412">
        <f t="shared" si="710"/>
        <v>17035.978826150291</v>
      </c>
      <c r="AD2412">
        <f t="shared" si="711"/>
        <v>16783.039142128797</v>
      </c>
      <c r="AE2412" s="5">
        <f t="shared" si="698"/>
        <v>0</v>
      </c>
      <c r="AF2412" s="6">
        <f>+AD2412+SUM($D$18:$E$18)-SUM($AB$27:AB2412)</f>
        <v>17399.291878970907</v>
      </c>
      <c r="AG2412" s="10">
        <f t="shared" si="699"/>
        <v>4.5714838288741788E-3</v>
      </c>
      <c r="AH2412" s="10">
        <f>+AD2412/SUM(AB$27:AB2412)-1</f>
        <v>0.4900049468460399</v>
      </c>
      <c r="AI2412" s="6">
        <f t="shared" si="700"/>
        <v>0</v>
      </c>
      <c r="AL2412" s="6">
        <f t="shared" si="701"/>
        <v>0</v>
      </c>
      <c r="AM2412" s="6">
        <f t="shared" si="702"/>
        <v>32939.087078622266</v>
      </c>
      <c r="AN2412" s="6">
        <f t="shared" si="703"/>
        <v>32294.477124051198</v>
      </c>
      <c r="AO2412" s="5">
        <f t="shared" si="704"/>
        <v>0</v>
      </c>
      <c r="AP2412" s="6">
        <f>+AN2412+SUM($D$16:$E$18)-SUM($AL$27:AL2412)</f>
        <v>33664.047650367007</v>
      </c>
      <c r="AQ2412" s="10">
        <f t="shared" si="712"/>
        <v>2.3798062117050822E-3</v>
      </c>
      <c r="AR2412" s="10">
        <f>+AN2412/SUM(AL$27:AL2412)-1</f>
        <v>0.29020867013105334</v>
      </c>
    </row>
    <row r="2413" spans="1:44" x14ac:dyDescent="0.25">
      <c r="A2413" s="1">
        <v>43769</v>
      </c>
      <c r="B2413">
        <v>8.7260000000000009</v>
      </c>
      <c r="G2413">
        <f t="shared" si="705"/>
        <v>8238.0340848951455</v>
      </c>
      <c r="H2413">
        <f t="shared" si="706"/>
        <v>8144.664114915432</v>
      </c>
      <c r="I2413" s="5">
        <f t="shared" si="695"/>
        <v>0</v>
      </c>
      <c r="J2413" s="6">
        <f>+H2413+SUM($D$16:$E$16)-SUM($F$27:F2413)</f>
        <v>8555.4992728101788</v>
      </c>
      <c r="K2413" s="10">
        <f t="shared" si="707"/>
        <v>-2.6114890808262015E-3</v>
      </c>
      <c r="L2413" s="10">
        <f>+H2413/SUM(F$27:F2413)-1</f>
        <v>8.4629820515701226E-2</v>
      </c>
      <c r="M2413">
        <v>7.9880000000000004</v>
      </c>
      <c r="R2413">
        <f t="shared" si="708"/>
        <v>7584.4975973782894</v>
      </c>
      <c r="S2413">
        <f t="shared" si="709"/>
        <v>7288.7128485069679</v>
      </c>
      <c r="T2413" s="5">
        <f t="shared" si="696"/>
        <v>0</v>
      </c>
      <c r="U2413" s="6">
        <f>+S2413+SUM($D$17:$E$17)-SUM($Q$27:Q2413)</f>
        <v>7631.1954800859212</v>
      </c>
      <c r="V2413" s="10">
        <f t="shared" si="697"/>
        <v>-7.240922642890335E-3</v>
      </c>
      <c r="W2413" s="10">
        <f>+S2413/SUM(Q$27:Q2413)-1</f>
        <v>0.16479306718186892</v>
      </c>
      <c r="X2413">
        <v>5.9219999999999997</v>
      </c>
      <c r="AC2413">
        <f t="shared" si="710"/>
        <v>16998.663287019717</v>
      </c>
      <c r="AD2413">
        <f t="shared" si="711"/>
        <v>16746.277641059263</v>
      </c>
      <c r="AE2413" s="5">
        <f t="shared" si="698"/>
        <v>0</v>
      </c>
      <c r="AF2413" s="6">
        <f>+AD2413+SUM($D$18:$E$18)-SUM($AB$27:AB2413)</f>
        <v>17362.530377901378</v>
      </c>
      <c r="AG2413" s="10">
        <f t="shared" si="699"/>
        <v>-2.1128159309724559E-3</v>
      </c>
      <c r="AH2413" s="10">
        <f>+AD2413/SUM(AB$27:AB2413)-1</f>
        <v>0.48674124603576208</v>
      </c>
      <c r="AI2413" s="6">
        <f t="shared" si="700"/>
        <v>0</v>
      </c>
      <c r="AL2413" s="6">
        <f t="shared" si="701"/>
        <v>0</v>
      </c>
      <c r="AM2413" s="6">
        <f t="shared" si="702"/>
        <v>32821.194969293152</v>
      </c>
      <c r="AN2413" s="6">
        <f t="shared" si="703"/>
        <v>32179.654604481664</v>
      </c>
      <c r="AO2413" s="5">
        <f t="shared" si="704"/>
        <v>0</v>
      </c>
      <c r="AP2413" s="6">
        <f>+AN2413+SUM($D$16:$E$18)-SUM($AL$27:AL2413)</f>
        <v>33549.22513079748</v>
      </c>
      <c r="AQ2413" s="10">
        <f t="shared" si="712"/>
        <v>-3.4108352258191976E-3</v>
      </c>
      <c r="AR2413" s="10">
        <f>+AN2413/SUM(AL$27:AL2413)-1</f>
        <v>0.28562135293418889</v>
      </c>
    </row>
    <row r="2414" spans="1:44" x14ac:dyDescent="0.25">
      <c r="A2414" s="1">
        <v>43773</v>
      </c>
      <c r="B2414">
        <v>8.9120000000000008</v>
      </c>
      <c r="G2414">
        <f t="shared" si="705"/>
        <v>8413.6327944746208</v>
      </c>
      <c r="H2414">
        <f t="shared" si="706"/>
        <v>8318.2725867667123</v>
      </c>
      <c r="I2414" s="5">
        <f t="shared" si="695"/>
        <v>0</v>
      </c>
      <c r="J2414" s="6">
        <f>+H2414+SUM($D$16:$E$16)-SUM($F$27:F2414)</f>
        <v>8729.1077446614618</v>
      </c>
      <c r="K2414" s="10">
        <f t="shared" si="707"/>
        <v>2.029203279848546E-2</v>
      </c>
      <c r="L2414" s="10">
        <f>+H2414/SUM(F$27:F2414)-1</f>
        <v>0.10774936516570355</v>
      </c>
      <c r="M2414">
        <v>8.0739999999999998</v>
      </c>
      <c r="R2414">
        <f t="shared" si="708"/>
        <v>7666.1534302994878</v>
      </c>
      <c r="S2414">
        <f t="shared" si="709"/>
        <v>7367.184218683683</v>
      </c>
      <c r="T2414" s="5">
        <f t="shared" si="696"/>
        <v>0</v>
      </c>
      <c r="U2414" s="6">
        <f>+S2414+SUM($D$17:$E$17)-SUM($Q$27:Q2414)</f>
        <v>7709.6668502626371</v>
      </c>
      <c r="V2414" s="10">
        <f t="shared" si="697"/>
        <v>1.028297209545892E-2</v>
      </c>
      <c r="W2414" s="10">
        <f>+S2414/SUM(Q$27:Q2414)-1</f>
        <v>0.17733340315803825</v>
      </c>
      <c r="X2414">
        <v>5.8979999999999997</v>
      </c>
      <c r="AC2414">
        <f t="shared" si="710"/>
        <v>16929.773060932504</v>
      </c>
      <c r="AD2414">
        <f t="shared" si="711"/>
        <v>16678.410254469356</v>
      </c>
      <c r="AE2414" s="5">
        <f t="shared" si="698"/>
        <v>0</v>
      </c>
      <c r="AF2414" s="6">
        <f>+AD2414+SUM($D$18:$E$18)-SUM($AB$27:AB2414)</f>
        <v>17294.662991311467</v>
      </c>
      <c r="AG2414" s="10">
        <f t="shared" si="699"/>
        <v>-3.9088419206620983E-3</v>
      </c>
      <c r="AH2414" s="10">
        <f>+AD2414/SUM(AB$27:AB2414)-1</f>
        <v>0.48071595223217223</v>
      </c>
      <c r="AI2414" s="6">
        <f t="shared" si="700"/>
        <v>0</v>
      </c>
      <c r="AL2414" s="6">
        <f t="shared" si="701"/>
        <v>0</v>
      </c>
      <c r="AM2414" s="6">
        <f t="shared" si="702"/>
        <v>33009.559285706615</v>
      </c>
      <c r="AN2414" s="6">
        <f t="shared" si="703"/>
        <v>32363.86705991975</v>
      </c>
      <c r="AO2414" s="5">
        <f t="shared" si="704"/>
        <v>0</v>
      </c>
      <c r="AP2414" s="6">
        <f>+AN2414+SUM($D$16:$E$18)-SUM($AL$27:AL2414)</f>
        <v>33733.437586235566</v>
      </c>
      <c r="AQ2414" s="10">
        <f t="shared" si="712"/>
        <v>5.4908110312503755E-3</v>
      </c>
      <c r="AR2414" s="10">
        <f>+AN2414/SUM(AL$27:AL2414)-1</f>
        <v>0.29298089327414822</v>
      </c>
    </row>
    <row r="2415" spans="1:44" x14ac:dyDescent="0.25">
      <c r="A2415" s="1">
        <v>43774</v>
      </c>
      <c r="B2415">
        <v>9.032</v>
      </c>
      <c r="G2415">
        <f t="shared" si="705"/>
        <v>8526.9222845258955</v>
      </c>
      <c r="H2415">
        <f t="shared" si="706"/>
        <v>8430.2780524772152</v>
      </c>
      <c r="I2415" s="5">
        <f t="shared" si="695"/>
        <v>0</v>
      </c>
      <c r="J2415" s="6">
        <f>+H2415+SUM($D$16:$E$16)-SUM($F$27:F2415)</f>
        <v>8841.1132103719647</v>
      </c>
      <c r="K2415" s="10">
        <f t="shared" si="707"/>
        <v>1.2831261680668726E-2</v>
      </c>
      <c r="L2415" s="10">
        <f>+H2415/SUM(F$27:F2415)-1</f>
        <v>0.12266520042376938</v>
      </c>
      <c r="M2415">
        <v>8.093</v>
      </c>
      <c r="R2415">
        <f t="shared" si="708"/>
        <v>7684.1936724564976</v>
      </c>
      <c r="S2415">
        <f t="shared" si="709"/>
        <v>7384.5209167459816</v>
      </c>
      <c r="T2415" s="5">
        <f t="shared" si="696"/>
        <v>0</v>
      </c>
      <c r="U2415" s="6">
        <f>+S2415+SUM($D$17:$E$17)-SUM($Q$27:Q2415)</f>
        <v>7727.0035483249349</v>
      </c>
      <c r="V2415" s="10">
        <f t="shared" si="697"/>
        <v>2.2486961368126668E-3</v>
      </c>
      <c r="W2415" s="10">
        <f>+S2415/SUM(Q$27:Q2415)-1</f>
        <v>0.18010394250161066</v>
      </c>
      <c r="X2415">
        <v>5.8869999999999996</v>
      </c>
      <c r="AC2415">
        <f t="shared" si="710"/>
        <v>16898.198373975865</v>
      </c>
      <c r="AD2415">
        <f t="shared" si="711"/>
        <v>16647.304368948982</v>
      </c>
      <c r="AE2415" s="5">
        <f t="shared" si="698"/>
        <v>0</v>
      </c>
      <c r="AF2415" s="6">
        <f>+AD2415+SUM($D$18:$E$18)-SUM($AB$27:AB2415)</f>
        <v>17263.557105791093</v>
      </c>
      <c r="AG2415" s="10">
        <f t="shared" si="699"/>
        <v>-1.7985829232983752E-3</v>
      </c>
      <c r="AH2415" s="10">
        <f>+AD2415/SUM(AB$27:AB2415)-1</f>
        <v>0.47795435923886043</v>
      </c>
      <c r="AI2415" s="6">
        <f t="shared" si="700"/>
        <v>0</v>
      </c>
      <c r="AL2415" s="6">
        <f t="shared" si="701"/>
        <v>0</v>
      </c>
      <c r="AM2415" s="6">
        <f t="shared" si="702"/>
        <v>33109.314330958259</v>
      </c>
      <c r="AN2415" s="6">
        <f t="shared" si="703"/>
        <v>32462.103338172179</v>
      </c>
      <c r="AO2415" s="5">
        <f t="shared" si="704"/>
        <v>0</v>
      </c>
      <c r="AP2415" s="6">
        <f>+AN2415+SUM($D$16:$E$18)-SUM($AL$27:AL2415)</f>
        <v>33831.673864487995</v>
      </c>
      <c r="AQ2415" s="10">
        <f t="shared" si="712"/>
        <v>2.9121336359894112E-3</v>
      </c>
      <c r="AR2415" s="10">
        <f>+AN2415/SUM(AL$27:AL2415)-1</f>
        <v>0.29690556737355633</v>
      </c>
    </row>
    <row r="2416" spans="1:44" x14ac:dyDescent="0.25">
      <c r="A2416" s="1">
        <v>43775</v>
      </c>
      <c r="B2416">
        <v>9.0210000000000008</v>
      </c>
      <c r="G2416">
        <f t="shared" si="705"/>
        <v>8516.5374146045287</v>
      </c>
      <c r="H2416">
        <f t="shared" si="706"/>
        <v>8420.010884787087</v>
      </c>
      <c r="I2416" s="5">
        <f t="shared" si="695"/>
        <v>0</v>
      </c>
      <c r="J2416" s="6">
        <f>+H2416+SUM($D$16:$E$16)-SUM($F$27:F2416)</f>
        <v>8830.8460426818347</v>
      </c>
      <c r="K2416" s="10">
        <f t="shared" si="707"/>
        <v>-1.1612980679950313E-3</v>
      </c>
      <c r="L2416" s="10">
        <f>+H2416/SUM(F$27:F2416)-1</f>
        <v>0.12129791552511349</v>
      </c>
      <c r="M2416">
        <v>8.1050000000000004</v>
      </c>
      <c r="R2416">
        <f t="shared" si="708"/>
        <v>7695.5875096082937</v>
      </c>
      <c r="S2416">
        <f t="shared" si="709"/>
        <v>7395.4704102590122</v>
      </c>
      <c r="T2416" s="5">
        <f t="shared" si="696"/>
        <v>0</v>
      </c>
      <c r="U2416" s="6">
        <f>+S2416+SUM($D$17:$E$17)-SUM($Q$27:Q2416)</f>
        <v>7737.9530418379645</v>
      </c>
      <c r="V2416" s="10">
        <f t="shared" si="697"/>
        <v>1.4170426407276171E-3</v>
      </c>
      <c r="W2416" s="10">
        <f>+S2416/SUM(Q$27:Q2416)-1</f>
        <v>0.18185375682386695</v>
      </c>
      <c r="X2416">
        <v>5.915</v>
      </c>
      <c r="AC2416">
        <f t="shared" si="710"/>
        <v>16978.57030441095</v>
      </c>
      <c r="AD2416">
        <f t="shared" si="711"/>
        <v>16726.482986637209</v>
      </c>
      <c r="AE2416" s="5">
        <f t="shared" si="698"/>
        <v>0</v>
      </c>
      <c r="AF2416" s="6">
        <f>+AD2416+SUM($D$18:$E$18)-SUM($AB$27:AB2416)</f>
        <v>17342.735723479323</v>
      </c>
      <c r="AG2416" s="10">
        <f t="shared" si="699"/>
        <v>4.5864602064931148E-3</v>
      </c>
      <c r="AH2416" s="10">
        <f>+AD2416/SUM(AB$27:AB2416)-1</f>
        <v>0.48498386867638188</v>
      </c>
      <c r="AI2416" s="6">
        <f t="shared" si="700"/>
        <v>0</v>
      </c>
      <c r="AL2416" s="6">
        <f t="shared" si="701"/>
        <v>0</v>
      </c>
      <c r="AM2416" s="6">
        <f t="shared" si="702"/>
        <v>33190.695228623772</v>
      </c>
      <c r="AN2416" s="6">
        <f t="shared" si="703"/>
        <v>32541.964281683307</v>
      </c>
      <c r="AO2416" s="5">
        <f t="shared" si="704"/>
        <v>0</v>
      </c>
      <c r="AP2416" s="6">
        <f>+AN2416+SUM($D$16:$E$18)-SUM($AL$27:AL2416)</f>
        <v>33911.534807999124</v>
      </c>
      <c r="AQ2416" s="10">
        <f t="shared" si="712"/>
        <v>2.3605377561575214E-3</v>
      </c>
      <c r="AR2416" s="10">
        <f>+AN2416/SUM(AL$27:AL2416)-1</f>
        <v>0.30009612163851984</v>
      </c>
    </row>
    <row r="2417" spans="1:44" x14ac:dyDescent="0.25">
      <c r="A2417" s="1">
        <v>43776</v>
      </c>
      <c r="B2417">
        <v>9.08</v>
      </c>
      <c r="G2417">
        <f t="shared" si="705"/>
        <v>8572.2380805464054</v>
      </c>
      <c r="H2417">
        <f t="shared" si="706"/>
        <v>8475.0802387614167</v>
      </c>
      <c r="I2417" s="5">
        <f t="shared" si="695"/>
        <v>0</v>
      </c>
      <c r="J2417" s="6">
        <f>+H2417+SUM($D$16:$E$16)-SUM($F$27:F2417)</f>
        <v>8885.9153966561644</v>
      </c>
      <c r="K2417" s="10">
        <f t="shared" si="707"/>
        <v>6.2360224273150244E-3</v>
      </c>
      <c r="L2417" s="10">
        <f>+H2417/SUM(F$27:F2417)-1</f>
        <v>0.12863153452699594</v>
      </c>
      <c r="M2417">
        <v>8.1150000000000002</v>
      </c>
      <c r="R2417">
        <f t="shared" si="708"/>
        <v>7705.0823739014559</v>
      </c>
      <c r="S2417">
        <f t="shared" si="709"/>
        <v>7404.5949881865363</v>
      </c>
      <c r="T2417" s="5">
        <f t="shared" si="696"/>
        <v>0</v>
      </c>
      <c r="U2417" s="6">
        <f>+S2417+SUM($D$17:$E$17)-SUM($Q$27:Q2417)</f>
        <v>7747.0776197654895</v>
      </c>
      <c r="V2417" s="10">
        <f t="shared" si="697"/>
        <v>1.1791978935760117E-3</v>
      </c>
      <c r="W2417" s="10">
        <f>+S2417/SUM(Q$27:Q2417)-1</f>
        <v>0.18331193542574709</v>
      </c>
      <c r="X2417">
        <v>5.9039999999999999</v>
      </c>
      <c r="AC2417">
        <f t="shared" si="710"/>
        <v>16946.995617454311</v>
      </c>
      <c r="AD2417">
        <f t="shared" si="711"/>
        <v>16695.377101116836</v>
      </c>
      <c r="AE2417" s="5">
        <f t="shared" si="698"/>
        <v>0</v>
      </c>
      <c r="AF2417" s="6">
        <f>+AD2417+SUM($D$18:$E$18)-SUM($AB$27:AB2417)</f>
        <v>17311.62983795895</v>
      </c>
      <c r="AG2417" s="10">
        <f t="shared" si="699"/>
        <v>-1.7935973894972479E-3</v>
      </c>
      <c r="AH2417" s="10">
        <f>+AD2417/SUM(AB$27:AB2417)-1</f>
        <v>0.48222227568307008</v>
      </c>
      <c r="AI2417" s="6">
        <f t="shared" si="700"/>
        <v>0</v>
      </c>
      <c r="AL2417" s="6">
        <f t="shared" si="701"/>
        <v>0</v>
      </c>
      <c r="AM2417" s="6">
        <f t="shared" si="702"/>
        <v>33224.316071902169</v>
      </c>
      <c r="AN2417" s="6">
        <f t="shared" si="703"/>
        <v>32575.05232806479</v>
      </c>
      <c r="AO2417" s="5">
        <f t="shared" si="704"/>
        <v>0</v>
      </c>
      <c r="AP2417" s="6">
        <f>+AN2417+SUM($D$16:$E$18)-SUM($AL$27:AL2417)</f>
        <v>33944.622854380606</v>
      </c>
      <c r="AQ2417" s="10">
        <f t="shared" si="712"/>
        <v>9.7571656867856404E-4</v>
      </c>
      <c r="AR2417" s="10">
        <f>+AN2417/SUM(AL$27:AL2417)-1</f>
        <v>0.30141803448928695</v>
      </c>
    </row>
    <row r="2418" spans="1:44" x14ac:dyDescent="0.25">
      <c r="A2418" s="1">
        <v>43777</v>
      </c>
      <c r="B2418">
        <v>9.0359999999999996</v>
      </c>
      <c r="C2418">
        <f>+$C$16</f>
        <v>60</v>
      </c>
      <c r="D2418" s="7">
        <f>+$H$16</f>
        <v>1.0004210526315789</v>
      </c>
      <c r="E2418" s="7">
        <f>+$J$16</f>
        <v>0.46199999999999997</v>
      </c>
      <c r="F2418" s="6">
        <f>+C2418-D2418-E2418</f>
        <v>58.537578947368416</v>
      </c>
      <c r="G2418">
        <f t="shared" si="705"/>
        <v>8589.2361798083075</v>
      </c>
      <c r="H2418">
        <f t="shared" si="706"/>
        <v>8492.5491469482677</v>
      </c>
      <c r="I2418" s="5">
        <f t="shared" si="695"/>
        <v>78960</v>
      </c>
      <c r="J2418" s="6">
        <f>+H2418+SUM($D$16:$E$16)-SUM($F$27:F2418)</f>
        <v>8844.8467258956462</v>
      </c>
      <c r="K2418" s="10">
        <f t="shared" si="707"/>
        <v>-4.621771525753271E-3</v>
      </c>
      <c r="L2418" s="10">
        <f>+H2418/SUM(F$27:F2418)-1</f>
        <v>0.12220971101120637</v>
      </c>
      <c r="M2418">
        <v>8.1110000000000007</v>
      </c>
      <c r="N2418">
        <f>+$C$17</f>
        <v>50</v>
      </c>
      <c r="O2418" s="7">
        <f>+$H$17</f>
        <v>0.83368421052631569</v>
      </c>
      <c r="P2418" s="7">
        <f>+$J$17</f>
        <v>0.38500000000000001</v>
      </c>
      <c r="Q2418" s="6">
        <f>+N2418-O2418-P2418</f>
        <v>48.781315789473688</v>
      </c>
      <c r="R2418">
        <f t="shared" si="708"/>
        <v>7751.2844281841917</v>
      </c>
      <c r="S2418">
        <f t="shared" si="709"/>
        <v>7449.7264728050004</v>
      </c>
      <c r="T2418" s="5">
        <f t="shared" si="696"/>
        <v>65800</v>
      </c>
      <c r="U2418" s="6">
        <f>+S2418+SUM($D$17:$E$17)-SUM($Q$27:Q2418)</f>
        <v>7743.4277885944794</v>
      </c>
      <c r="V2418" s="10">
        <f t="shared" si="697"/>
        <v>-4.7112360946255372E-4</v>
      </c>
      <c r="W2418" s="10">
        <f>+S2418/SUM(Q$27:Q2418)-1</f>
        <v>0.18131519705169574</v>
      </c>
      <c r="X2418">
        <v>5.9249999999999998</v>
      </c>
      <c r="Y2418">
        <f>+$C$18</f>
        <v>90</v>
      </c>
      <c r="Z2418" s="7">
        <f>+$H$18</f>
        <v>1.5006315789473685</v>
      </c>
      <c r="AA2418" s="7">
        <f>+$J$18</f>
        <v>0.69300000000000006</v>
      </c>
      <c r="AB2418" s="6">
        <f>+Y2418-Z2418-AA2418</f>
        <v>87.806368421052639</v>
      </c>
      <c r="AC2418">
        <f t="shared" si="710"/>
        <v>17095.080933701673</v>
      </c>
      <c r="AD2418">
        <f t="shared" si="711"/>
        <v>16842.567432804055</v>
      </c>
      <c r="AE2418" s="5">
        <f t="shared" si="698"/>
        <v>118440</v>
      </c>
      <c r="AF2418" s="6">
        <f>+AD2418+SUM($D$18:$E$18)-SUM($AB$27:AB2418)</f>
        <v>17371.013801225115</v>
      </c>
      <c r="AG2418" s="10">
        <f t="shared" si="699"/>
        <v>3.4302930354919159E-3</v>
      </c>
      <c r="AH2418" s="10">
        <f>+AD2418/SUM(AB$27:AB2418)-1</f>
        <v>0.48372354828590503</v>
      </c>
      <c r="AI2418" s="6">
        <f t="shared" si="700"/>
        <v>200</v>
      </c>
      <c r="AL2418" s="6">
        <f t="shared" si="701"/>
        <v>195.12526315789475</v>
      </c>
      <c r="AM2418" s="6">
        <f t="shared" si="702"/>
        <v>33435.601541694174</v>
      </c>
      <c r="AN2418" s="6">
        <f t="shared" si="703"/>
        <v>32784.84305255732</v>
      </c>
      <c r="AO2418" s="5">
        <f t="shared" si="704"/>
        <v>263200</v>
      </c>
      <c r="AP2418" s="6">
        <f>+AN2418+SUM($D$16:$E$18)-SUM($AL$27:AL2418)</f>
        <v>33959.288315715239</v>
      </c>
      <c r="AQ2418" s="10">
        <f t="shared" si="712"/>
        <v>4.3204077999470236E-4</v>
      </c>
      <c r="AR2418" s="10">
        <f>+AN2418/SUM(AL$27:AL2418)-1</f>
        <v>0.29966787230549397</v>
      </c>
    </row>
    <row r="2419" spans="1:44" x14ac:dyDescent="0.25">
      <c r="A2419" s="1">
        <v>43780</v>
      </c>
      <c r="B2419">
        <v>8.93</v>
      </c>
      <c r="G2419">
        <f t="shared" si="705"/>
        <v>8488.4771011164448</v>
      </c>
      <c r="H2419">
        <f t="shared" si="706"/>
        <v>8392.9242897574186</v>
      </c>
      <c r="I2419" s="5">
        <f t="shared" si="695"/>
        <v>0</v>
      </c>
      <c r="J2419" s="6">
        <f>+H2419+SUM($D$16:$E$16)-SUM($F$27:F2419)</f>
        <v>8745.2218687047989</v>
      </c>
      <c r="K2419" s="10">
        <f t="shared" si="707"/>
        <v>-1.1263604704326746E-2</v>
      </c>
      <c r="L2419" s="10">
        <f>+H2419/SUM(F$27:F2419)-1</f>
        <v>0.10904523232957875</v>
      </c>
      <c r="M2419">
        <v>8.1029999999999998</v>
      </c>
      <c r="R2419">
        <f t="shared" si="708"/>
        <v>7743.6392210056101</v>
      </c>
      <c r="S2419">
        <f t="shared" si="709"/>
        <v>7442.3786967253009</v>
      </c>
      <c r="T2419" s="5">
        <f t="shared" si="696"/>
        <v>0</v>
      </c>
      <c r="U2419" s="6">
        <f>+S2419+SUM($D$17:$E$17)-SUM($Q$27:Q2419)</f>
        <v>7736.0800125147798</v>
      </c>
      <c r="V2419" s="10">
        <f t="shared" si="697"/>
        <v>-9.4890483650178492E-4</v>
      </c>
      <c r="W2419" s="10">
        <f>+S2419/SUM(Q$27:Q2419)-1</f>
        <v>0.18015004829366177</v>
      </c>
      <c r="X2419">
        <v>5.9059999999999997</v>
      </c>
      <c r="AC2419">
        <f t="shared" si="710"/>
        <v>17040.261264884739</v>
      </c>
      <c r="AD2419">
        <f t="shared" si="711"/>
        <v>16788.557511922489</v>
      </c>
      <c r="AE2419" s="5">
        <f t="shared" si="698"/>
        <v>0</v>
      </c>
      <c r="AF2419" s="6">
        <f>+AD2419+SUM($D$18:$E$18)-SUM($AB$27:AB2419)</f>
        <v>17317.003880343549</v>
      </c>
      <c r="AG2419" s="10">
        <f t="shared" si="699"/>
        <v>-3.1091979719547469E-3</v>
      </c>
      <c r="AH2419" s="10">
        <f>+AD2419/SUM(AB$27:AB2419)-1</f>
        <v>0.47896561623232992</v>
      </c>
      <c r="AI2419" s="6">
        <f t="shared" si="700"/>
        <v>0</v>
      </c>
      <c r="AL2419" s="6">
        <f t="shared" si="701"/>
        <v>0</v>
      </c>
      <c r="AM2419" s="6">
        <f t="shared" si="702"/>
        <v>33272.377587006791</v>
      </c>
      <c r="AN2419" s="6">
        <f t="shared" si="703"/>
        <v>32623.860498405207</v>
      </c>
      <c r="AO2419" s="5">
        <f t="shared" si="704"/>
        <v>0</v>
      </c>
      <c r="AP2419" s="6">
        <f>+AN2419+SUM($D$16:$E$18)-SUM($AL$27:AL2419)</f>
        <v>33798.305761563126</v>
      </c>
      <c r="AQ2419" s="10">
        <f t="shared" si="712"/>
        <v>-4.7404572397241607E-3</v>
      </c>
      <c r="AR2419" s="10">
        <f>+AN2419/SUM(AL$27:AL2419)-1</f>
        <v>0.293286147271832</v>
      </c>
    </row>
    <row r="2420" spans="1:44" x14ac:dyDescent="0.25">
      <c r="A2420" s="1">
        <v>43781</v>
      </c>
      <c r="B2420">
        <v>8.9550000000000001</v>
      </c>
      <c r="G2420">
        <f t="shared" si="705"/>
        <v>8512.2410347701862</v>
      </c>
      <c r="H2420">
        <f t="shared" si="706"/>
        <v>8416.4207183401668</v>
      </c>
      <c r="I2420" s="5">
        <f t="shared" si="695"/>
        <v>0</v>
      </c>
      <c r="J2420" s="6">
        <f>+H2420+SUM($D$16:$E$16)-SUM($F$27:F2420)</f>
        <v>8768.7182972875471</v>
      </c>
      <c r="K2420" s="10">
        <f t="shared" si="707"/>
        <v>2.6867732958075763E-3</v>
      </c>
      <c r="L2420" s="10">
        <f>+H2420/SUM(F$27:F2420)-1</f>
        <v>0.11215006220732127</v>
      </c>
      <c r="M2420">
        <v>8.1129999999999995</v>
      </c>
      <c r="R2420">
        <f t="shared" si="708"/>
        <v>7753.1957299788373</v>
      </c>
      <c r="S2420">
        <f t="shared" si="709"/>
        <v>7451.5634168249253</v>
      </c>
      <c r="T2420" s="5">
        <f t="shared" si="696"/>
        <v>0</v>
      </c>
      <c r="U2420" s="6">
        <f>+S2420+SUM($D$17:$E$17)-SUM($Q$27:Q2420)</f>
        <v>7745.2647326144051</v>
      </c>
      <c r="V2420" s="10">
        <f t="shared" si="697"/>
        <v>1.187257640144157E-3</v>
      </c>
      <c r="W2420" s="10">
        <f>+S2420/SUM(Q$27:Q2420)-1</f>
        <v>0.18160648424120418</v>
      </c>
      <c r="X2420">
        <v>5.923</v>
      </c>
      <c r="AC2420">
        <f t="shared" si="710"/>
        <v>17089.310442247261</v>
      </c>
      <c r="AD2420">
        <f t="shared" si="711"/>
        <v>16836.882177974418</v>
      </c>
      <c r="AE2420" s="5">
        <f t="shared" si="698"/>
        <v>0</v>
      </c>
      <c r="AF2420" s="6">
        <f>+AD2420+SUM($D$18:$E$18)-SUM($AB$27:AB2420)</f>
        <v>17365.328546395478</v>
      </c>
      <c r="AG2420" s="10">
        <f t="shared" si="699"/>
        <v>2.7905904731466702E-3</v>
      </c>
      <c r="AH2420" s="10">
        <f>+AD2420/SUM(AB$27:AB2420)-1</f>
        <v>0.48322271333289724</v>
      </c>
      <c r="AI2420" s="6">
        <f t="shared" si="700"/>
        <v>0</v>
      </c>
      <c r="AL2420" s="6">
        <f t="shared" si="701"/>
        <v>0</v>
      </c>
      <c r="AM2420" s="6">
        <f t="shared" si="702"/>
        <v>33354.747206996282</v>
      </c>
      <c r="AN2420" s="6">
        <f t="shared" si="703"/>
        <v>32704.866313139508</v>
      </c>
      <c r="AO2420" s="5">
        <f t="shared" si="704"/>
        <v>0</v>
      </c>
      <c r="AP2420" s="6">
        <f>+AN2420+SUM($D$16:$E$18)-SUM($AL$27:AL2420)</f>
        <v>33879.311576297427</v>
      </c>
      <c r="AQ2420" s="10">
        <f t="shared" si="712"/>
        <v>2.3967418753405578E-3</v>
      </c>
      <c r="AR2420" s="10">
        <f>+AN2420/SUM(AL$27:AL2420)-1</f>
        <v>0.29649740726509544</v>
      </c>
    </row>
    <row r="2421" spans="1:44" x14ac:dyDescent="0.25">
      <c r="A2421" s="1">
        <v>43782</v>
      </c>
      <c r="B2421">
        <v>8.8610000000000007</v>
      </c>
      <c r="G2421">
        <f t="shared" si="705"/>
        <v>8422.8886442321182</v>
      </c>
      <c r="H2421">
        <f t="shared" si="706"/>
        <v>8328.0741468690358</v>
      </c>
      <c r="I2421" s="5">
        <f t="shared" si="695"/>
        <v>0</v>
      </c>
      <c r="J2421" s="6">
        <f>+H2421+SUM($D$16:$E$16)-SUM($F$27:F2421)</f>
        <v>8680.3717258164161</v>
      </c>
      <c r="K2421" s="10">
        <f t="shared" si="707"/>
        <v>-1.0075197819783943E-2</v>
      </c>
      <c r="L2421" s="10">
        <f>+H2421/SUM(F$27:F2421)-1</f>
        <v>0.10047590186700983</v>
      </c>
      <c r="M2421">
        <v>8.0790000000000006</v>
      </c>
      <c r="R2421">
        <f t="shared" si="708"/>
        <v>7720.7035994698681</v>
      </c>
      <c r="S2421">
        <f t="shared" si="709"/>
        <v>7420.335368486205</v>
      </c>
      <c r="T2421" s="5">
        <f t="shared" si="696"/>
        <v>0</v>
      </c>
      <c r="U2421" s="6">
        <f>+S2421+SUM($D$17:$E$17)-SUM($Q$27:Q2421)</f>
        <v>7714.0366842756848</v>
      </c>
      <c r="V2421" s="10">
        <f t="shared" si="697"/>
        <v>-4.0318890853688893E-3</v>
      </c>
      <c r="W2421" s="10">
        <f>+S2421/SUM(Q$27:Q2421)-1</f>
        <v>0.17665460201956007</v>
      </c>
      <c r="X2421">
        <v>5.968</v>
      </c>
      <c r="AC2421">
        <f t="shared" si="710"/>
        <v>17219.146499971575</v>
      </c>
      <c r="AD2421">
        <f t="shared" si="711"/>
        <v>16964.800411641281</v>
      </c>
      <c r="AE2421" s="5">
        <f t="shared" si="698"/>
        <v>0</v>
      </c>
      <c r="AF2421" s="6">
        <f>+AD2421+SUM($D$18:$E$18)-SUM($AB$27:AB2421)</f>
        <v>17493.246780062342</v>
      </c>
      <c r="AG2421" s="10">
        <f t="shared" si="699"/>
        <v>7.3663008059479118E-3</v>
      </c>
      <c r="AH2421" s="10">
        <f>+AD2421/SUM(AB$27:AB2421)-1</f>
        <v>0.49449149977557472</v>
      </c>
      <c r="AI2421" s="6">
        <f t="shared" si="700"/>
        <v>0</v>
      </c>
      <c r="AL2421" s="6">
        <f t="shared" si="701"/>
        <v>0</v>
      </c>
      <c r="AM2421" s="6">
        <f t="shared" si="702"/>
        <v>33362.738743673559</v>
      </c>
      <c r="AN2421" s="6">
        <f t="shared" si="703"/>
        <v>32713.209926996522</v>
      </c>
      <c r="AO2421" s="5">
        <f t="shared" si="704"/>
        <v>0</v>
      </c>
      <c r="AP2421" s="6">
        <f>+AN2421+SUM($D$16:$E$18)-SUM($AL$27:AL2421)</f>
        <v>33887.655190154444</v>
      </c>
      <c r="AQ2421" s="10">
        <f t="shared" si="712"/>
        <v>2.4627459853276967E-4</v>
      </c>
      <c r="AR2421" s="10">
        <f>+AN2421/SUM(AL$27:AL2421)-1</f>
        <v>0.29682816763663378</v>
      </c>
    </row>
    <row r="2422" spans="1:44" x14ac:dyDescent="0.25">
      <c r="A2422" s="1">
        <v>43783</v>
      </c>
      <c r="B2422">
        <v>8.843</v>
      </c>
      <c r="G2422">
        <f t="shared" si="705"/>
        <v>8405.7786120014243</v>
      </c>
      <c r="H2422">
        <f t="shared" si="706"/>
        <v>8311.1567182894578</v>
      </c>
      <c r="I2422" s="5">
        <f t="shared" si="695"/>
        <v>0</v>
      </c>
      <c r="J2422" s="6">
        <f>+H2422+SUM($D$16:$E$16)-SUM($F$27:F2422)</f>
        <v>8663.4542972368381</v>
      </c>
      <c r="K2422" s="10">
        <f t="shared" si="707"/>
        <v>-1.9489290452001651E-3</v>
      </c>
      <c r="L2422" s="10">
        <f>+H2422/SUM(F$27:F2422)-1</f>
        <v>9.8240424355035438E-2</v>
      </c>
      <c r="M2422">
        <v>8.0410000000000004</v>
      </c>
      <c r="R2422">
        <f t="shared" si="708"/>
        <v>7684.3888653716058</v>
      </c>
      <c r="S2422">
        <f t="shared" si="709"/>
        <v>7385.433432107634</v>
      </c>
      <c r="T2422" s="5">
        <f t="shared" si="696"/>
        <v>0</v>
      </c>
      <c r="U2422" s="6">
        <f>+S2422+SUM($D$17:$E$17)-SUM($Q$27:Q2422)</f>
        <v>7679.1347478971147</v>
      </c>
      <c r="V2422" s="10">
        <f t="shared" si="697"/>
        <v>-4.5244711435861173E-3</v>
      </c>
      <c r="W2422" s="10">
        <f>+S2422/SUM(Q$27:Q2422)-1</f>
        <v>0.17112014541889864</v>
      </c>
      <c r="X2422">
        <v>5.9619999999999997</v>
      </c>
      <c r="AC2422">
        <f t="shared" si="710"/>
        <v>17201.835025608332</v>
      </c>
      <c r="AD2422">
        <f t="shared" si="711"/>
        <v>16947.744647152365</v>
      </c>
      <c r="AE2422" s="5">
        <f t="shared" si="698"/>
        <v>0</v>
      </c>
      <c r="AF2422" s="6">
        <f>+AD2422+SUM($D$18:$E$18)-SUM($AB$27:AB2422)</f>
        <v>17476.191015573426</v>
      </c>
      <c r="AG2422" s="10">
        <f t="shared" si="699"/>
        <v>-9.7499136114376217E-4</v>
      </c>
      <c r="AH2422" s="10">
        <f>+AD2422/SUM(AB$27:AB2422)-1</f>
        <v>0.4929889949165509</v>
      </c>
      <c r="AI2422" s="6">
        <f t="shared" si="700"/>
        <v>0</v>
      </c>
      <c r="AL2422" s="6">
        <f t="shared" si="701"/>
        <v>0</v>
      </c>
      <c r="AM2422" s="6">
        <f t="shared" si="702"/>
        <v>33292.002502981362</v>
      </c>
      <c r="AN2422" s="6">
        <f t="shared" si="703"/>
        <v>32644.334797549458</v>
      </c>
      <c r="AO2422" s="5">
        <f t="shared" si="704"/>
        <v>0</v>
      </c>
      <c r="AP2422" s="6">
        <f>+AN2422+SUM($D$16:$E$18)-SUM($AL$27:AL2422)</f>
        <v>33818.780060707373</v>
      </c>
      <c r="AQ2422" s="10">
        <f t="shared" si="712"/>
        <v>-2.0324548588738223E-3</v>
      </c>
      <c r="AR2422" s="10">
        <f>+AN2422/SUM(AL$27:AL2422)-1</f>
        <v>0.29409779638551226</v>
      </c>
    </row>
    <row r="2423" spans="1:44" x14ac:dyDescent="0.25">
      <c r="A2423" s="1">
        <v>43784</v>
      </c>
      <c r="B2423">
        <v>8.8740000000000006</v>
      </c>
      <c r="G2423">
        <f t="shared" si="705"/>
        <v>8435.245889732063</v>
      </c>
      <c r="H2423">
        <f t="shared" si="706"/>
        <v>8340.2922897320641</v>
      </c>
      <c r="I2423" s="5">
        <f t="shared" si="695"/>
        <v>0</v>
      </c>
      <c r="J2423" s="6">
        <f>+H2423+SUM($D$16:$E$16)-SUM($F$27:F2423)</f>
        <v>8692.5898686794444</v>
      </c>
      <c r="K2423" s="10">
        <f t="shared" si="707"/>
        <v>3.3630432438362945E-3</v>
      </c>
      <c r="L2423" s="10">
        <f>+H2423/SUM(F$27:F2423)-1</f>
        <v>0.10209041340343594</v>
      </c>
      <c r="M2423">
        <v>8.09</v>
      </c>
      <c r="R2423">
        <f t="shared" si="708"/>
        <v>7731.2157593404163</v>
      </c>
      <c r="S2423">
        <f t="shared" si="709"/>
        <v>7430.4385605957914</v>
      </c>
      <c r="T2423" s="5">
        <f t="shared" si="696"/>
        <v>0</v>
      </c>
      <c r="U2423" s="6">
        <f>+S2423+SUM($D$17:$E$17)-SUM($Q$27:Q2423)</f>
        <v>7724.1398763852703</v>
      </c>
      <c r="V2423" s="10">
        <f t="shared" si="697"/>
        <v>5.8607030564843399E-3</v>
      </c>
      <c r="W2423" s="10">
        <f>+S2423/SUM(Q$27:Q2423)-1</f>
        <v>0.1782566815618567</v>
      </c>
      <c r="X2423">
        <v>5.9880000000000004</v>
      </c>
      <c r="AC2423">
        <f t="shared" si="710"/>
        <v>17276.851414515717</v>
      </c>
      <c r="AD2423">
        <f t="shared" si="711"/>
        <v>17021.65295993767</v>
      </c>
      <c r="AE2423" s="5">
        <f t="shared" si="698"/>
        <v>0</v>
      </c>
      <c r="AF2423" s="6">
        <f>+AD2423+SUM($D$18:$E$18)-SUM($AB$27:AB2423)</f>
        <v>17550.09932835873</v>
      </c>
      <c r="AG2423" s="10">
        <f t="shared" si="699"/>
        <v>4.2290858871616432E-3</v>
      </c>
      <c r="AH2423" s="10">
        <f>+AD2423/SUM(AB$27:AB2423)-1</f>
        <v>0.49949984930565416</v>
      </c>
      <c r="AI2423" s="6">
        <f t="shared" si="700"/>
        <v>0</v>
      </c>
      <c r="AL2423" s="6">
        <f t="shared" si="701"/>
        <v>0</v>
      </c>
      <c r="AM2423" s="6">
        <f t="shared" si="702"/>
        <v>33443.313063588197</v>
      </c>
      <c r="AN2423" s="6">
        <f t="shared" si="703"/>
        <v>32792.383810265528</v>
      </c>
      <c r="AO2423" s="5">
        <f t="shared" si="704"/>
        <v>0</v>
      </c>
      <c r="AP2423" s="6">
        <f>+AN2423+SUM($D$16:$E$18)-SUM($AL$27:AL2423)</f>
        <v>33966.829073423447</v>
      </c>
      <c r="AQ2423" s="10">
        <f t="shared" si="712"/>
        <v>4.3777159451143799E-3</v>
      </c>
      <c r="AR2423" s="10">
        <f>+AN2423/SUM(AL$27:AL2423)-1</f>
        <v>0.29996680558116906</v>
      </c>
    </row>
    <row r="2424" spans="1:44" x14ac:dyDescent="0.25">
      <c r="A2424" s="1">
        <v>43787</v>
      </c>
      <c r="B2424">
        <v>8.8719999999999999</v>
      </c>
      <c r="G2424">
        <f t="shared" si="705"/>
        <v>8433.3447750397627</v>
      </c>
      <c r="H2424">
        <f t="shared" si="706"/>
        <v>8338.4125754454435</v>
      </c>
      <c r="I2424" s="5">
        <f t="shared" si="695"/>
        <v>0</v>
      </c>
      <c r="J2424" s="6">
        <f>+H2424+SUM($D$16:$E$16)-SUM($F$27:F2424)</f>
        <v>8690.7101543928238</v>
      </c>
      <c r="K2424" s="10">
        <f t="shared" si="707"/>
        <v>-2.1624329630387518E-4</v>
      </c>
      <c r="L2424" s="10">
        <f>+H2424/SUM(F$27:F2424)-1</f>
        <v>0.10184202701321632</v>
      </c>
      <c r="M2424">
        <v>8.0909999999999993</v>
      </c>
      <c r="R2424">
        <f t="shared" si="708"/>
        <v>7732.1714102377391</v>
      </c>
      <c r="S2424">
        <f t="shared" si="709"/>
        <v>7431.3570326057543</v>
      </c>
      <c r="T2424" s="5">
        <f t="shared" si="696"/>
        <v>0</v>
      </c>
      <c r="U2424" s="6">
        <f>+S2424+SUM($D$17:$E$17)-SUM($Q$27:Q2424)</f>
        <v>7725.0583483952341</v>
      </c>
      <c r="V2424" s="10">
        <f t="shared" si="697"/>
        <v>1.18909292770919E-4</v>
      </c>
      <c r="W2424" s="10">
        <f>+S2424/SUM(Q$27:Q2424)-1</f>
        <v>0.17840232515661114</v>
      </c>
      <c r="X2424">
        <v>5.9980000000000002</v>
      </c>
      <c r="AC2424">
        <f t="shared" si="710"/>
        <v>17305.703871787784</v>
      </c>
      <c r="AD2424">
        <f t="shared" si="711"/>
        <v>17050.079234085861</v>
      </c>
      <c r="AE2424" s="5">
        <f t="shared" si="698"/>
        <v>0</v>
      </c>
      <c r="AF2424" s="6">
        <f>+AD2424+SUM($D$18:$E$18)-SUM($AB$27:AB2424)</f>
        <v>17578.525602506921</v>
      </c>
      <c r="AG2424" s="10">
        <f t="shared" si="699"/>
        <v>1.6197215534989873E-3</v>
      </c>
      <c r="AH2424" s="10">
        <f>+AD2424/SUM(AB$27:AB2424)-1</f>
        <v>0.50200402407069333</v>
      </c>
      <c r="AI2424" s="6">
        <f t="shared" si="700"/>
        <v>0</v>
      </c>
      <c r="AL2424" s="6">
        <f t="shared" si="701"/>
        <v>0</v>
      </c>
      <c r="AM2424" s="6">
        <f t="shared" si="702"/>
        <v>33471.220057065286</v>
      </c>
      <c r="AN2424" s="6">
        <f t="shared" si="703"/>
        <v>32819.848842137057</v>
      </c>
      <c r="AO2424" s="5">
        <f t="shared" si="704"/>
        <v>0</v>
      </c>
      <c r="AP2424" s="6">
        <f>+AN2424+SUM($D$16:$E$18)-SUM($AL$27:AL2424)</f>
        <v>33994.294105294975</v>
      </c>
      <c r="AQ2424" s="10">
        <f t="shared" si="712"/>
        <v>8.085839220421942E-4</v>
      </c>
      <c r="AR2424" s="10">
        <f>+AN2424/SUM(AL$27:AL2424)-1</f>
        <v>0.30105558369360508</v>
      </c>
    </row>
    <row r="2425" spans="1:44" x14ac:dyDescent="0.25">
      <c r="A2425" s="1">
        <v>43788</v>
      </c>
      <c r="B2425">
        <v>8.91</v>
      </c>
      <c r="G2425">
        <f t="shared" si="705"/>
        <v>8469.4659541934489</v>
      </c>
      <c r="H2425">
        <f t="shared" si="706"/>
        <v>8374.12714689122</v>
      </c>
      <c r="I2425" s="5">
        <f t="shared" si="695"/>
        <v>0</v>
      </c>
      <c r="J2425" s="6">
        <f>+H2425+SUM($D$16:$E$16)-SUM($F$27:F2425)</f>
        <v>8726.4247258386004</v>
      </c>
      <c r="K2425" s="10">
        <f t="shared" si="707"/>
        <v>4.1095112840374703E-3</v>
      </c>
      <c r="L2425" s="10">
        <f>+H2425/SUM(F$27:F2425)-1</f>
        <v>0.10656136842738473</v>
      </c>
      <c r="M2425">
        <v>8.06</v>
      </c>
      <c r="R2425">
        <f t="shared" si="708"/>
        <v>7702.5462324207374</v>
      </c>
      <c r="S2425">
        <f t="shared" si="709"/>
        <v>7402.8844002969217</v>
      </c>
      <c r="T2425" s="5">
        <f t="shared" si="696"/>
        <v>0</v>
      </c>
      <c r="U2425" s="6">
        <f>+S2425+SUM($D$17:$E$17)-SUM($Q$27:Q2425)</f>
        <v>7696.5857160864016</v>
      </c>
      <c r="V2425" s="10">
        <f t="shared" si="697"/>
        <v>-3.6857498059865712E-3</v>
      </c>
      <c r="W2425" s="10">
        <f>+S2425/SUM(Q$27:Q2425)-1</f>
        <v>0.17388737371922969</v>
      </c>
      <c r="X2425">
        <v>6.016</v>
      </c>
      <c r="AC2425">
        <f t="shared" si="710"/>
        <v>17357.63829487751</v>
      </c>
      <c r="AD2425">
        <f t="shared" si="711"/>
        <v>17101.246527552605</v>
      </c>
      <c r="AE2425" s="5">
        <f t="shared" si="698"/>
        <v>0</v>
      </c>
      <c r="AF2425" s="6">
        <f>+AD2425+SUM($D$18:$E$18)-SUM($AB$27:AB2425)</f>
        <v>17629.692895973665</v>
      </c>
      <c r="AG2425" s="10">
        <f t="shared" si="699"/>
        <v>2.910784136494815E-3</v>
      </c>
      <c r="AH2425" s="10">
        <f>+AD2425/SUM(AB$27:AB2425)-1</f>
        <v>0.50651153864776433</v>
      </c>
      <c r="AI2425" s="6">
        <f t="shared" si="700"/>
        <v>0</v>
      </c>
      <c r="AL2425" s="6">
        <f t="shared" si="701"/>
        <v>0</v>
      </c>
      <c r="AM2425" s="6">
        <f t="shared" si="702"/>
        <v>33529.650481491699</v>
      </c>
      <c r="AN2425" s="6">
        <f t="shared" si="703"/>
        <v>32878.258074740748</v>
      </c>
      <c r="AO2425" s="5">
        <f t="shared" si="704"/>
        <v>0</v>
      </c>
      <c r="AP2425" s="6">
        <f>+AN2425+SUM($D$16:$E$18)-SUM($AL$27:AL2425)</f>
        <v>34052.703337898667</v>
      </c>
      <c r="AQ2425" s="10">
        <f t="shared" si="712"/>
        <v>1.7182069562253766E-3</v>
      </c>
      <c r="AR2425" s="10">
        <f>+AN2425/SUM(AL$27:AL2425)-1</f>
        <v>0.30337106231094468</v>
      </c>
    </row>
    <row r="2426" spans="1:44" x14ac:dyDescent="0.25">
      <c r="A2426" s="1">
        <v>43789</v>
      </c>
      <c r="B2426">
        <v>8.8800000000000008</v>
      </c>
      <c r="G2426">
        <f t="shared" si="705"/>
        <v>8440.9492338089603</v>
      </c>
      <c r="H2426">
        <f t="shared" si="706"/>
        <v>8345.931432591924</v>
      </c>
      <c r="I2426" s="5">
        <f t="shared" si="695"/>
        <v>0</v>
      </c>
      <c r="J2426" s="6">
        <f>+H2426+SUM($D$16:$E$16)-SUM($F$27:F2426)</f>
        <v>8698.2290115393043</v>
      </c>
      <c r="K2426" s="10">
        <f t="shared" si="707"/>
        <v>-3.2310728832404267E-3</v>
      </c>
      <c r="L2426" s="10">
        <f>+H2426/SUM(F$27:F2426)-1</f>
        <v>0.10283557257409415</v>
      </c>
      <c r="M2426">
        <v>8.0359999999999996</v>
      </c>
      <c r="R2426">
        <f t="shared" si="708"/>
        <v>7679.6106108849917</v>
      </c>
      <c r="S2426">
        <f t="shared" si="709"/>
        <v>7380.8410720578231</v>
      </c>
      <c r="T2426" s="5">
        <f t="shared" si="696"/>
        <v>0</v>
      </c>
      <c r="U2426" s="6">
        <f>+S2426+SUM($D$17:$E$17)-SUM($Q$27:Q2426)</f>
        <v>7674.542387847303</v>
      </c>
      <c r="V2426" s="10">
        <f t="shared" si="697"/>
        <v>-2.8640398551044166E-3</v>
      </c>
      <c r="W2426" s="10">
        <f>+S2426/SUM(Q$27:Q2426)-1</f>
        <v>0.17039192744512777</v>
      </c>
      <c r="X2426">
        <v>6.0170000000000003</v>
      </c>
      <c r="AC2426">
        <f t="shared" si="710"/>
        <v>17360.523540604718</v>
      </c>
      <c r="AD2426">
        <f t="shared" si="711"/>
        <v>17104.089154967427</v>
      </c>
      <c r="AE2426" s="5">
        <f t="shared" si="698"/>
        <v>0</v>
      </c>
      <c r="AF2426" s="6">
        <f>+AD2426+SUM($D$18:$E$18)-SUM($AB$27:AB2426)</f>
        <v>17632.535523388487</v>
      </c>
      <c r="AG2426" s="10">
        <f t="shared" si="699"/>
        <v>1.6124089237368189E-4</v>
      </c>
      <c r="AH2426" s="10">
        <f>+AD2426/SUM(AB$27:AB2426)-1</f>
        <v>0.50676195612426844</v>
      </c>
      <c r="AI2426" s="6">
        <f t="shared" si="700"/>
        <v>0</v>
      </c>
      <c r="AL2426" s="6">
        <f t="shared" si="701"/>
        <v>0</v>
      </c>
      <c r="AM2426" s="6">
        <f t="shared" si="702"/>
        <v>33481.083385298669</v>
      </c>
      <c r="AN2426" s="6">
        <f t="shared" si="703"/>
        <v>32830.861659617178</v>
      </c>
      <c r="AO2426" s="5">
        <f t="shared" si="704"/>
        <v>0</v>
      </c>
      <c r="AP2426" s="6">
        <f>+AN2426+SUM($D$16:$E$18)-SUM($AL$27:AL2426)</f>
        <v>34005.306922775097</v>
      </c>
      <c r="AQ2426" s="10">
        <f t="shared" si="712"/>
        <v>-1.3918546980915547E-3</v>
      </c>
      <c r="AR2426" s="10">
        <f>+AN2426/SUM(AL$27:AL2426)-1</f>
        <v>0.30149215754084091</v>
      </c>
    </row>
    <row r="2427" spans="1:44" x14ac:dyDescent="0.25">
      <c r="A2427" s="1">
        <v>43790</v>
      </c>
      <c r="B2427">
        <v>8.8140000000000001</v>
      </c>
      <c r="G2427">
        <f t="shared" si="705"/>
        <v>8378.2124489630824</v>
      </c>
      <c r="H2427">
        <f t="shared" si="706"/>
        <v>8283.9008611334702</v>
      </c>
      <c r="I2427" s="5">
        <f t="shared" si="695"/>
        <v>0</v>
      </c>
      <c r="J2427" s="6">
        <f>+H2427+SUM($D$16:$E$16)-SUM($F$27:F2427)</f>
        <v>8636.1984400808506</v>
      </c>
      <c r="K2427" s="10">
        <f t="shared" si="707"/>
        <v>-7.1314024241213581E-3</v>
      </c>
      <c r="L2427" s="10">
        <f>+H2427/SUM(F$27:F2427)-1</f>
        <v>9.4638821696854114E-2</v>
      </c>
      <c r="M2427">
        <v>8.0060000000000002</v>
      </c>
      <c r="R2427">
        <f t="shared" si="708"/>
        <v>7650.9410839653128</v>
      </c>
      <c r="S2427">
        <f t="shared" si="709"/>
        <v>7353.2869117589526</v>
      </c>
      <c r="T2427" s="5">
        <f t="shared" si="696"/>
        <v>0</v>
      </c>
      <c r="U2427" s="6">
        <f>+S2427+SUM($D$17:$E$17)-SUM($Q$27:Q2427)</f>
        <v>7646.9882275484324</v>
      </c>
      <c r="V2427" s="10">
        <f t="shared" si="697"/>
        <v>-3.5903326747537267E-3</v>
      </c>
      <c r="W2427" s="10">
        <f>+S2427/SUM(Q$27:Q2427)-1</f>
        <v>0.16602261960250053</v>
      </c>
      <c r="X2427">
        <v>5.9930000000000003</v>
      </c>
      <c r="AC2427">
        <f t="shared" si="710"/>
        <v>17291.277643151749</v>
      </c>
      <c r="AD2427">
        <f t="shared" si="711"/>
        <v>17035.866097011767</v>
      </c>
      <c r="AE2427" s="5">
        <f t="shared" si="698"/>
        <v>0</v>
      </c>
      <c r="AF2427" s="6">
        <f>+AD2427+SUM($D$18:$E$18)-SUM($AB$27:AB2427)</f>
        <v>17564.312465432828</v>
      </c>
      <c r="AG2427" s="10">
        <f t="shared" si="699"/>
        <v>-3.8691575505500619E-3</v>
      </c>
      <c r="AH2427" s="10">
        <f>+AD2427/SUM(AB$27:AB2427)-1</f>
        <v>0.50075193668817386</v>
      </c>
      <c r="AI2427" s="6">
        <f t="shared" si="700"/>
        <v>0</v>
      </c>
      <c r="AL2427" s="6">
        <f t="shared" si="701"/>
        <v>0</v>
      </c>
      <c r="AM2427" s="6">
        <f t="shared" si="702"/>
        <v>33320.431176080143</v>
      </c>
      <c r="AN2427" s="6">
        <f t="shared" si="703"/>
        <v>32673.05386990419</v>
      </c>
      <c r="AO2427" s="5">
        <f t="shared" si="704"/>
        <v>0</v>
      </c>
      <c r="AP2427" s="6">
        <f>+AN2427+SUM($D$16:$E$18)-SUM($AL$27:AL2427)</f>
        <v>33847.499133062112</v>
      </c>
      <c r="AQ2427" s="10">
        <f t="shared" si="712"/>
        <v>-4.6406812345896054E-3</v>
      </c>
      <c r="AR2427" s="10">
        <f>+AN2427/SUM(AL$27:AL2427)-1</f>
        <v>0.29523628759628373</v>
      </c>
    </row>
    <row r="2428" spans="1:44" x14ac:dyDescent="0.25">
      <c r="A2428" s="1">
        <v>43791</v>
      </c>
      <c r="B2428">
        <v>8.8620000000000001</v>
      </c>
      <c r="G2428">
        <f t="shared" si="705"/>
        <v>8423.8392015782647</v>
      </c>
      <c r="H2428">
        <f t="shared" si="706"/>
        <v>8329.0140040123442</v>
      </c>
      <c r="I2428" s="5">
        <f t="shared" si="695"/>
        <v>0</v>
      </c>
      <c r="J2428" s="6">
        <f>+H2428+SUM($D$16:$E$16)-SUM($F$27:F2428)</f>
        <v>8681.3115829597245</v>
      </c>
      <c r="K2428" s="10">
        <f t="shared" si="707"/>
        <v>5.2237269895862859E-3</v>
      </c>
      <c r="L2428" s="10">
        <f>+H2428/SUM(F$27:F2428)-1</f>
        <v>0.10060009506211931</v>
      </c>
      <c r="M2428">
        <v>8.0449999999999999</v>
      </c>
      <c r="R2428">
        <f t="shared" si="708"/>
        <v>7688.211468960897</v>
      </c>
      <c r="S2428">
        <f t="shared" si="709"/>
        <v>7389.1073201474865</v>
      </c>
      <c r="T2428" s="5">
        <f t="shared" si="696"/>
        <v>0</v>
      </c>
      <c r="U2428" s="6">
        <f>+S2428+SUM($D$17:$E$17)-SUM($Q$27:Q2428)</f>
        <v>7682.8086359369663</v>
      </c>
      <c r="V2428" s="10">
        <f t="shared" si="697"/>
        <v>4.6842504947883778E-3</v>
      </c>
      <c r="W2428" s="10">
        <f>+S2428/SUM(Q$27:Q2428)-1</f>
        <v>0.17170271979791618</v>
      </c>
      <c r="X2428">
        <v>6.0129999999999999</v>
      </c>
      <c r="AC2428">
        <f t="shared" si="710"/>
        <v>17348.98255769589</v>
      </c>
      <c r="AD2428">
        <f t="shared" si="711"/>
        <v>17092.718645308152</v>
      </c>
      <c r="AE2428" s="5">
        <f t="shared" si="698"/>
        <v>0</v>
      </c>
      <c r="AF2428" s="6">
        <f>+AD2428+SUM($D$18:$E$18)-SUM($AB$27:AB2428)</f>
        <v>17621.165013729213</v>
      </c>
      <c r="AG2428" s="10">
        <f t="shared" si="699"/>
        <v>3.2368217320359882E-3</v>
      </c>
      <c r="AH2428" s="10">
        <f>+AD2428/SUM(AB$27:AB2428)-1</f>
        <v>0.50576028621825286</v>
      </c>
      <c r="AI2428" s="6">
        <f t="shared" si="700"/>
        <v>0</v>
      </c>
      <c r="AL2428" s="6">
        <f t="shared" si="701"/>
        <v>0</v>
      </c>
      <c r="AM2428" s="6">
        <f t="shared" si="702"/>
        <v>33461.03322823505</v>
      </c>
      <c r="AN2428" s="6">
        <f t="shared" si="703"/>
        <v>32810.839969467983</v>
      </c>
      <c r="AO2428" s="5">
        <f t="shared" si="704"/>
        <v>0</v>
      </c>
      <c r="AP2428" s="6">
        <f>+AN2428+SUM($D$16:$E$18)-SUM($AL$27:AL2428)</f>
        <v>33985.285232625902</v>
      </c>
      <c r="AQ2428" s="10">
        <f t="shared" si="712"/>
        <v>4.0707911394612939E-3</v>
      </c>
      <c r="AR2428" s="10">
        <f>+AN2428/SUM(AL$27:AL2428)-1</f>
        <v>0.30069845090651448</v>
      </c>
    </row>
    <row r="2429" spans="1:44" x14ac:dyDescent="0.25">
      <c r="A2429" s="1">
        <v>43794</v>
      </c>
      <c r="B2429">
        <v>8.9450000000000003</v>
      </c>
      <c r="G2429">
        <f t="shared" si="705"/>
        <v>8502.7354613086864</v>
      </c>
      <c r="H2429">
        <f t="shared" si="706"/>
        <v>8407.0221469070675</v>
      </c>
      <c r="I2429" s="5">
        <f t="shared" si="695"/>
        <v>0</v>
      </c>
      <c r="J2429" s="6">
        <f>+H2429+SUM($D$16:$E$16)-SUM($F$27:F2429)</f>
        <v>8759.3197258544478</v>
      </c>
      <c r="K2429" s="10">
        <f t="shared" si="707"/>
        <v>8.9857554528791628E-3</v>
      </c>
      <c r="L2429" s="10">
        <f>+H2429/SUM(F$27:F2429)-1</f>
        <v>0.11090813025622426</v>
      </c>
      <c r="M2429">
        <v>8.1039999999999992</v>
      </c>
      <c r="R2429">
        <f t="shared" si="708"/>
        <v>7744.5948719029338</v>
      </c>
      <c r="S2429">
        <f t="shared" si="709"/>
        <v>7443.2971687352674</v>
      </c>
      <c r="T2429" s="5">
        <f t="shared" si="696"/>
        <v>0</v>
      </c>
      <c r="U2429" s="6">
        <f>+S2429+SUM($D$17:$E$17)-SUM($Q$27:Q2429)</f>
        <v>7736.9984845247473</v>
      </c>
      <c r="V2429" s="10">
        <f t="shared" si="697"/>
        <v>7.0533903882890048E-3</v>
      </c>
      <c r="W2429" s="10">
        <f>+S2429/SUM(Q$27:Q2429)-1</f>
        <v>0.18029569188841665</v>
      </c>
      <c r="X2429">
        <v>6.08</v>
      </c>
      <c r="AC2429">
        <f t="shared" si="710"/>
        <v>17542.294021418762</v>
      </c>
      <c r="AD2429">
        <f t="shared" si="711"/>
        <v>17283.174682101042</v>
      </c>
      <c r="AE2429" s="5">
        <f t="shared" si="698"/>
        <v>0</v>
      </c>
      <c r="AF2429" s="6">
        <f>+AD2429+SUM($D$18:$E$18)-SUM($AB$27:AB2429)</f>
        <v>17811.621050522102</v>
      </c>
      <c r="AG2429" s="10">
        <f t="shared" si="699"/>
        <v>1.0808368041755445E-2</v>
      </c>
      <c r="AH2429" s="10">
        <f>+AD2429/SUM(AB$27:AB2429)-1</f>
        <v>0.52253825714401758</v>
      </c>
      <c r="AI2429" s="6">
        <f t="shared" si="700"/>
        <v>0</v>
      </c>
      <c r="AL2429" s="6">
        <f t="shared" si="701"/>
        <v>0</v>
      </c>
      <c r="AM2429" s="6">
        <f t="shared" si="702"/>
        <v>33789.624354630381</v>
      </c>
      <c r="AN2429" s="6">
        <f t="shared" si="703"/>
        <v>33133.493997743375</v>
      </c>
      <c r="AO2429" s="5">
        <f t="shared" si="704"/>
        <v>0</v>
      </c>
      <c r="AP2429" s="6">
        <f>+AN2429+SUM($D$16:$E$18)-SUM($AL$27:AL2429)</f>
        <v>34307.939260901294</v>
      </c>
      <c r="AQ2429" s="10">
        <f t="shared" si="712"/>
        <v>9.4939332145327349E-3</v>
      </c>
      <c r="AR2429" s="10">
        <f>+AN2429/SUM(AL$27:AL2429)-1</f>
        <v>0.31348921137308827</v>
      </c>
    </row>
    <row r="2430" spans="1:44" x14ac:dyDescent="0.25">
      <c r="A2430" s="1">
        <v>43795</v>
      </c>
      <c r="B2430">
        <v>8.9079999999999995</v>
      </c>
      <c r="G2430">
        <f t="shared" si="705"/>
        <v>8467.5648395011485</v>
      </c>
      <c r="H2430">
        <f t="shared" si="706"/>
        <v>8372.2474326046013</v>
      </c>
      <c r="I2430" s="5">
        <f t="shared" si="695"/>
        <v>0</v>
      </c>
      <c r="J2430" s="6">
        <f>+H2430+SUM($D$16:$E$16)-SUM($F$27:F2430)</f>
        <v>8724.5450115519816</v>
      </c>
      <c r="K2430" s="10">
        <f t="shared" si="707"/>
        <v>-3.9700245442375603E-3</v>
      </c>
      <c r="L2430" s="10">
        <f>+H2430/SUM(F$27:F2430)-1</f>
        <v>0.10631298203716555</v>
      </c>
      <c r="M2430">
        <v>8.1340000000000003</v>
      </c>
      <c r="R2430">
        <f t="shared" si="708"/>
        <v>7773.2643988226146</v>
      </c>
      <c r="S2430">
        <f t="shared" si="709"/>
        <v>7470.8513290341398</v>
      </c>
      <c r="T2430" s="5">
        <f t="shared" si="696"/>
        <v>0</v>
      </c>
      <c r="U2430" s="6">
        <f>+S2430+SUM($D$17:$E$17)-SUM($Q$27:Q2430)</f>
        <v>7764.5526448236196</v>
      </c>
      <c r="V2430" s="10">
        <f t="shared" si="697"/>
        <v>3.561350096421112E-3</v>
      </c>
      <c r="W2430" s="10">
        <f>+S2430/SUM(Q$27:Q2430)-1</f>
        <v>0.18466499973104411</v>
      </c>
      <c r="X2430">
        <v>6.0910000000000002</v>
      </c>
      <c r="AC2430">
        <f t="shared" si="710"/>
        <v>17574.031724418041</v>
      </c>
      <c r="AD2430">
        <f t="shared" si="711"/>
        <v>17314.443583664055</v>
      </c>
      <c r="AE2430" s="5">
        <f t="shared" si="698"/>
        <v>0</v>
      </c>
      <c r="AF2430" s="6">
        <f>+AD2430+SUM($D$18:$E$18)-SUM($AB$27:AB2430)</f>
        <v>17842.889952085116</v>
      </c>
      <c r="AG2430" s="10">
        <f t="shared" si="699"/>
        <v>1.7555337312824548E-3</v>
      </c>
      <c r="AH2430" s="10">
        <f>+AD2430/SUM(AB$27:AB2430)-1</f>
        <v>0.52529284938556109</v>
      </c>
      <c r="AI2430" s="6">
        <f t="shared" si="700"/>
        <v>0</v>
      </c>
      <c r="AL2430" s="6">
        <f t="shared" si="701"/>
        <v>0</v>
      </c>
      <c r="AM2430" s="6">
        <f t="shared" si="702"/>
        <v>33814.860962741805</v>
      </c>
      <c r="AN2430" s="6">
        <f t="shared" si="703"/>
        <v>33157.542345302798</v>
      </c>
      <c r="AO2430" s="5">
        <f t="shared" si="704"/>
        <v>0</v>
      </c>
      <c r="AP2430" s="6">
        <f>+AN2430+SUM($D$16:$E$18)-SUM($AL$27:AL2430)</f>
        <v>34331.987608460717</v>
      </c>
      <c r="AQ2430" s="10">
        <f t="shared" si="712"/>
        <v>7.0095575769046903E-4</v>
      </c>
      <c r="AR2430" s="10">
        <f>+AN2430/SUM(AL$27:AL2430)-1</f>
        <v>0.31444254412673023</v>
      </c>
    </row>
    <row r="2431" spans="1:44" x14ac:dyDescent="0.25">
      <c r="A2431" s="1">
        <v>43796</v>
      </c>
      <c r="B2431">
        <v>8.9580000000000002</v>
      </c>
      <c r="G2431">
        <f t="shared" si="705"/>
        <v>8515.092706808633</v>
      </c>
      <c r="H2431">
        <f t="shared" si="706"/>
        <v>8419.2402897700977</v>
      </c>
      <c r="I2431" s="5">
        <f t="shared" si="695"/>
        <v>0</v>
      </c>
      <c r="J2431" s="6">
        <f>+H2431+SUM($D$16:$E$16)-SUM($F$27:F2431)</f>
        <v>8771.537868717478</v>
      </c>
      <c r="K2431" s="10">
        <f t="shared" si="707"/>
        <v>5.3862817033178967E-3</v>
      </c>
      <c r="L2431" s="10">
        <f>+H2431/SUM(F$27:F2431)-1</f>
        <v>0.11252264179265059</v>
      </c>
      <c r="M2431">
        <v>8.1489999999999991</v>
      </c>
      <c r="R2431">
        <f t="shared" si="708"/>
        <v>7787.5991622824531</v>
      </c>
      <c r="S2431">
        <f t="shared" si="709"/>
        <v>7484.6284091835741</v>
      </c>
      <c r="T2431" s="5">
        <f t="shared" si="696"/>
        <v>0</v>
      </c>
      <c r="U2431" s="6">
        <f>+S2431+SUM($D$17:$E$17)-SUM($Q$27:Q2431)</f>
        <v>7778.3297249730531</v>
      </c>
      <c r="V2431" s="10">
        <f t="shared" si="697"/>
        <v>1.7743559454925784E-3</v>
      </c>
      <c r="W2431" s="10">
        <f>+S2431/SUM(Q$27:Q2431)-1</f>
        <v>0.18684965365235762</v>
      </c>
      <c r="X2431">
        <v>6.1230000000000002</v>
      </c>
      <c r="AC2431">
        <f t="shared" si="710"/>
        <v>17666.359587688668</v>
      </c>
      <c r="AD2431">
        <f t="shared" si="711"/>
        <v>17405.407660938272</v>
      </c>
      <c r="AE2431" s="5">
        <f t="shared" si="698"/>
        <v>0</v>
      </c>
      <c r="AF2431" s="6">
        <f>+AD2431+SUM($D$18:$E$18)-SUM($AB$27:AB2431)</f>
        <v>17933.854029359332</v>
      </c>
      <c r="AG2431" s="10">
        <f t="shared" si="699"/>
        <v>5.0980574065351281E-3</v>
      </c>
      <c r="AH2431" s="10">
        <f>+AD2431/SUM(AB$27:AB2431)-1</f>
        <v>0.53330620863368772</v>
      </c>
      <c r="AI2431" s="6">
        <f t="shared" si="700"/>
        <v>0</v>
      </c>
      <c r="AL2431" s="6">
        <f t="shared" si="701"/>
        <v>0</v>
      </c>
      <c r="AM2431" s="6">
        <f t="shared" si="702"/>
        <v>33969.051456779751</v>
      </c>
      <c r="AN2431" s="6">
        <f t="shared" si="703"/>
        <v>33309.276359891941</v>
      </c>
      <c r="AO2431" s="5">
        <f t="shared" si="704"/>
        <v>0</v>
      </c>
      <c r="AP2431" s="6">
        <f>+AN2431+SUM($D$16:$E$18)-SUM($AL$27:AL2431)</f>
        <v>34483.72162304986</v>
      </c>
      <c r="AQ2431" s="10">
        <f t="shared" si="712"/>
        <v>4.4196105486111747E-3</v>
      </c>
      <c r="AR2431" s="10">
        <f>+AN2431/SUM(AL$27:AL2431)-1</f>
        <v>0.32045763541697392</v>
      </c>
    </row>
    <row r="2432" spans="1:44" x14ac:dyDescent="0.25">
      <c r="A2432" s="1">
        <v>43797</v>
      </c>
      <c r="B2432">
        <v>8.9309999999999992</v>
      </c>
      <c r="G2432">
        <f t="shared" si="705"/>
        <v>8489.4276584625914</v>
      </c>
      <c r="H2432">
        <f t="shared" si="706"/>
        <v>8393.8641469007289</v>
      </c>
      <c r="I2432" s="5">
        <f t="shared" si="695"/>
        <v>0</v>
      </c>
      <c r="J2432" s="6">
        <f>+H2432+SUM($D$16:$E$16)-SUM($F$27:F2432)</f>
        <v>8746.1617258481092</v>
      </c>
      <c r="K2432" s="10">
        <f t="shared" si="707"/>
        <v>-2.8930095553562074E-3</v>
      </c>
      <c r="L2432" s="10">
        <f>+H2432/SUM(F$27:F2432)-1</f>
        <v>0.10916942552468845</v>
      </c>
      <c r="M2432">
        <v>8.14</v>
      </c>
      <c r="R2432">
        <f t="shared" si="708"/>
        <v>7778.9983042065505</v>
      </c>
      <c r="S2432">
        <f t="shared" si="709"/>
        <v>7476.3621610939135</v>
      </c>
      <c r="T2432" s="5">
        <f t="shared" si="696"/>
        <v>0</v>
      </c>
      <c r="U2432" s="6">
        <f>+S2432+SUM($D$17:$E$17)-SUM($Q$27:Q2432)</f>
        <v>7770.0634768833934</v>
      </c>
      <c r="V2432" s="10">
        <f t="shared" si="697"/>
        <v>-1.0627279097105147E-3</v>
      </c>
      <c r="W2432" s="10">
        <f>+S2432/SUM(Q$27:Q2432)-1</f>
        <v>0.18553886129956942</v>
      </c>
      <c r="X2432">
        <v>6.1219999999999999</v>
      </c>
      <c r="AC2432">
        <f t="shared" si="710"/>
        <v>17663.474341961461</v>
      </c>
      <c r="AD2432">
        <f t="shared" si="711"/>
        <v>17402.565033523453</v>
      </c>
      <c r="AE2432" s="5">
        <f t="shared" si="698"/>
        <v>0</v>
      </c>
      <c r="AF2432" s="6">
        <f>+AD2432+SUM($D$18:$E$18)-SUM($AB$27:AB2432)</f>
        <v>17931.011401944514</v>
      </c>
      <c r="AG2432" s="10">
        <f t="shared" si="699"/>
        <v>-1.5850622014457194E-4</v>
      </c>
      <c r="AH2432" s="10">
        <f>+AD2432/SUM(AB$27:AB2432)-1</f>
        <v>0.53305579115718382</v>
      </c>
      <c r="AI2432" s="6">
        <f t="shared" si="700"/>
        <v>0</v>
      </c>
      <c r="AL2432" s="6">
        <f t="shared" si="701"/>
        <v>0</v>
      </c>
      <c r="AM2432" s="6">
        <f t="shared" si="702"/>
        <v>33931.900304630602</v>
      </c>
      <c r="AN2432" s="6">
        <f t="shared" si="703"/>
        <v>33272.791341518096</v>
      </c>
      <c r="AO2432" s="5">
        <f t="shared" si="704"/>
        <v>0</v>
      </c>
      <c r="AP2432" s="6">
        <f>+AN2432+SUM($D$16:$E$18)-SUM($AL$27:AL2432)</f>
        <v>34447.236604676014</v>
      </c>
      <c r="AQ2432" s="10">
        <f t="shared" si="712"/>
        <v>-1.0580359849980958E-3</v>
      </c>
      <c r="AR2432" s="10">
        <f>+AN2432/SUM(AL$27:AL2432)-1</f>
        <v>0.31901128393909906</v>
      </c>
    </row>
    <row r="2433" spans="1:44" x14ac:dyDescent="0.25">
      <c r="A2433" s="1">
        <v>43798</v>
      </c>
      <c r="B2433">
        <v>8.8230000000000004</v>
      </c>
      <c r="G2433">
        <f t="shared" si="705"/>
        <v>8386.7674650784302</v>
      </c>
      <c r="H2433">
        <f t="shared" si="706"/>
        <v>8292.359575423261</v>
      </c>
      <c r="I2433" s="5">
        <f t="shared" si="695"/>
        <v>0</v>
      </c>
      <c r="J2433" s="6">
        <f>+H2433+SUM($D$16:$E$16)-SUM($F$27:F2433)</f>
        <v>8644.6571543706414</v>
      </c>
      <c r="K2433" s="10">
        <f t="shared" si="707"/>
        <v>-1.1605613371804546E-2</v>
      </c>
      <c r="L2433" s="10">
        <f>+H2433/SUM(F$27:F2433)-1</f>
        <v>9.5756560452841644E-2</v>
      </c>
      <c r="M2433">
        <v>8.1020000000000003</v>
      </c>
      <c r="R2433">
        <f t="shared" si="708"/>
        <v>7742.6835701082891</v>
      </c>
      <c r="S2433">
        <f t="shared" si="709"/>
        <v>7441.4602247153425</v>
      </c>
      <c r="T2433" s="5">
        <f t="shared" si="696"/>
        <v>0</v>
      </c>
      <c r="U2433" s="6">
        <f>+S2433+SUM($D$17:$E$17)-SUM($Q$27:Q2433)</f>
        <v>7735.1615405048215</v>
      </c>
      <c r="V2433" s="10">
        <f t="shared" si="697"/>
        <v>-4.4918470077378592E-3</v>
      </c>
      <c r="W2433" s="10">
        <f>+S2433/SUM(Q$27:Q2433)-1</f>
        <v>0.18000440469890822</v>
      </c>
      <c r="X2433">
        <v>6.0919999999999996</v>
      </c>
      <c r="AC2433">
        <f t="shared" si="710"/>
        <v>17576.916970145248</v>
      </c>
      <c r="AD2433">
        <f t="shared" si="711"/>
        <v>17317.286211078874</v>
      </c>
      <c r="AE2433" s="5">
        <f t="shared" si="698"/>
        <v>0</v>
      </c>
      <c r="AF2433" s="6">
        <f>+AD2433+SUM($D$18:$E$18)-SUM($AB$27:AB2433)</f>
        <v>17845.732579499934</v>
      </c>
      <c r="AG2433" s="10">
        <f t="shared" si="699"/>
        <v>-4.7559404504829983E-3</v>
      </c>
      <c r="AH2433" s="10">
        <f>+AD2433/SUM(AB$27:AB2433)-1</f>
        <v>0.52554326686206498</v>
      </c>
      <c r="AI2433" s="6">
        <f t="shared" si="700"/>
        <v>0</v>
      </c>
      <c r="AL2433" s="6">
        <f t="shared" si="701"/>
        <v>0</v>
      </c>
      <c r="AM2433" s="6">
        <f t="shared" si="702"/>
        <v>33706.368005331969</v>
      </c>
      <c r="AN2433" s="6">
        <f t="shared" si="703"/>
        <v>33051.106011217475</v>
      </c>
      <c r="AO2433" s="5">
        <f t="shared" si="704"/>
        <v>0</v>
      </c>
      <c r="AP2433" s="6">
        <f>+AN2433+SUM($D$16:$E$18)-SUM($AL$27:AL2433)</f>
        <v>34225.551274375393</v>
      </c>
      <c r="AQ2433" s="10">
        <f t="shared" si="712"/>
        <v>-6.435504038966311E-3</v>
      </c>
      <c r="AR2433" s="10">
        <f>+AN2433/SUM(AL$27:AL2433)-1</f>
        <v>0.31022315885668617</v>
      </c>
    </row>
    <row r="2434" spans="1:44" x14ac:dyDescent="0.25">
      <c r="A2434" s="1">
        <v>43801</v>
      </c>
      <c r="B2434">
        <v>8.782</v>
      </c>
      <c r="G2434">
        <f t="shared" si="705"/>
        <v>8347.7946138862935</v>
      </c>
      <c r="H2434">
        <f t="shared" si="706"/>
        <v>8253.8254325475555</v>
      </c>
      <c r="I2434" s="5">
        <f t="shared" si="695"/>
        <v>0</v>
      </c>
      <c r="J2434" s="6">
        <f>+H2434+SUM($D$16:$E$16)-SUM($F$27:F2434)</f>
        <v>8606.1230114949358</v>
      </c>
      <c r="K2434" s="10">
        <f t="shared" si="707"/>
        <v>-4.4575675110750668E-3</v>
      </c>
      <c r="L2434" s="10">
        <f>+H2434/SUM(F$27:F2434)-1</f>
        <v>9.0664639453344131E-2</v>
      </c>
      <c r="M2434">
        <v>7.9880000000000004</v>
      </c>
      <c r="R2434">
        <f t="shared" si="708"/>
        <v>7633.7393678135049</v>
      </c>
      <c r="S2434">
        <f t="shared" si="709"/>
        <v>7336.7544155796295</v>
      </c>
      <c r="T2434" s="5">
        <f t="shared" si="696"/>
        <v>0</v>
      </c>
      <c r="U2434" s="6">
        <f>+S2434+SUM($D$17:$E$17)-SUM($Q$27:Q2434)</f>
        <v>7630.4557313691093</v>
      </c>
      <c r="V2434" s="10">
        <f t="shared" si="697"/>
        <v>-1.3536344210450579E-2</v>
      </c>
      <c r="W2434" s="10">
        <f>+S2434/SUM(Q$27:Q2434)-1</f>
        <v>0.16340103489692415</v>
      </c>
      <c r="X2434">
        <v>6.04</v>
      </c>
      <c r="AC2434">
        <f t="shared" si="710"/>
        <v>17426.884192330483</v>
      </c>
      <c r="AD2434">
        <f t="shared" si="711"/>
        <v>17169.469585508275</v>
      </c>
      <c r="AE2434" s="5">
        <f t="shared" si="698"/>
        <v>0</v>
      </c>
      <c r="AF2434" s="6">
        <f>+AD2434+SUM($D$18:$E$18)-SUM($AB$27:AB2434)</f>
        <v>17697.915953929336</v>
      </c>
      <c r="AG2434" s="10">
        <f t="shared" si="699"/>
        <v>-8.2830236815495395E-3</v>
      </c>
      <c r="AH2434" s="10">
        <f>+AD2434/SUM(AB$27:AB2434)-1</f>
        <v>0.5125215580838598</v>
      </c>
      <c r="AI2434" s="6">
        <f t="shared" si="700"/>
        <v>0</v>
      </c>
      <c r="AL2434" s="6">
        <f t="shared" si="701"/>
        <v>0</v>
      </c>
      <c r="AM2434" s="6">
        <f t="shared" si="702"/>
        <v>33408.418174030281</v>
      </c>
      <c r="AN2434" s="6">
        <f t="shared" si="703"/>
        <v>32760.04943363546</v>
      </c>
      <c r="AO2434" s="5">
        <f t="shared" si="704"/>
        <v>0</v>
      </c>
      <c r="AP2434" s="6">
        <f>+AN2434+SUM($D$16:$E$18)-SUM($AL$27:AL2434)</f>
        <v>33934.494696793379</v>
      </c>
      <c r="AQ2434" s="10">
        <f t="shared" si="712"/>
        <v>-8.504072739360935E-3</v>
      </c>
      <c r="AR2434" s="10">
        <f>+AN2434/SUM(AL$27:AL2434)-1</f>
        <v>0.29868499525162884</v>
      </c>
    </row>
    <row r="2435" spans="1:44" x14ac:dyDescent="0.25">
      <c r="A2435" s="1">
        <v>43802</v>
      </c>
      <c r="B2435">
        <v>8.7530000000000001</v>
      </c>
      <c r="G2435">
        <f t="shared" si="705"/>
        <v>8320.2284508479534</v>
      </c>
      <c r="H2435">
        <f t="shared" si="706"/>
        <v>8226.5695753915679</v>
      </c>
      <c r="I2435" s="5">
        <f t="shared" si="695"/>
        <v>0</v>
      </c>
      <c r="J2435" s="6">
        <f>+H2435+SUM($D$16:$E$16)-SUM($F$27:F2435)</f>
        <v>8578.8671543389482</v>
      </c>
      <c r="K2435" s="10">
        <f t="shared" si="707"/>
        <v>-3.167030859259512E-3</v>
      </c>
      <c r="L2435" s="10">
        <f>+H2435/SUM(F$27:F2435)-1</f>
        <v>8.7063036795163029E-2</v>
      </c>
      <c r="M2435">
        <v>7.9260000000000002</v>
      </c>
      <c r="R2435">
        <f t="shared" si="708"/>
        <v>7574.4890121794988</v>
      </c>
      <c r="S2435">
        <f t="shared" si="709"/>
        <v>7279.8091509619608</v>
      </c>
      <c r="T2435" s="5">
        <f t="shared" si="696"/>
        <v>0</v>
      </c>
      <c r="U2435" s="6">
        <f>+S2435+SUM($D$17:$E$17)-SUM($Q$27:Q2435)</f>
        <v>7573.5104667514406</v>
      </c>
      <c r="V2435" s="10">
        <f t="shared" si="697"/>
        <v>-7.4628916833321401E-3</v>
      </c>
      <c r="W2435" s="10">
        <f>+S2435/SUM(Q$27:Q2435)-1</f>
        <v>0.1543711320221608</v>
      </c>
      <c r="X2435">
        <v>6.0350000000000001</v>
      </c>
      <c r="AC2435">
        <f t="shared" si="710"/>
        <v>17412.457963694447</v>
      </c>
      <c r="AD2435">
        <f t="shared" si="711"/>
        <v>17155.256448434178</v>
      </c>
      <c r="AE2435" s="5">
        <f t="shared" si="698"/>
        <v>0</v>
      </c>
      <c r="AF2435" s="6">
        <f>+AD2435+SUM($D$18:$E$18)-SUM($AB$27:AB2435)</f>
        <v>17683.702816855239</v>
      </c>
      <c r="AG2435" s="10">
        <f t="shared" si="699"/>
        <v>-8.0309665336286695E-4</v>
      </c>
      <c r="AH2435" s="10">
        <f>+AD2435/SUM(AB$27:AB2435)-1</f>
        <v>0.5112694707013401</v>
      </c>
      <c r="AI2435" s="6">
        <f t="shared" si="700"/>
        <v>0</v>
      </c>
      <c r="AL2435" s="6">
        <f t="shared" si="701"/>
        <v>0</v>
      </c>
      <c r="AM2435" s="6">
        <f t="shared" si="702"/>
        <v>33307.1754267219</v>
      </c>
      <c r="AN2435" s="6">
        <f t="shared" si="703"/>
        <v>32661.635174787705</v>
      </c>
      <c r="AO2435" s="5">
        <f t="shared" si="704"/>
        <v>0</v>
      </c>
      <c r="AP2435" s="6">
        <f>+AN2435+SUM($D$16:$E$18)-SUM($AL$27:AL2435)</f>
        <v>33836.080437945624</v>
      </c>
      <c r="AQ2435" s="10">
        <f t="shared" si="712"/>
        <v>-2.9001244818021021E-3</v>
      </c>
      <c r="AR2435" s="10">
        <f>+AN2435/SUM(AL$27:AL2435)-1</f>
        <v>0.29478362381007162</v>
      </c>
    </row>
    <row r="2436" spans="1:44" x14ac:dyDescent="0.25">
      <c r="A2436" s="1">
        <v>43803</v>
      </c>
      <c r="B2436">
        <v>8.7449999999999992</v>
      </c>
      <c r="G2436">
        <f t="shared" si="705"/>
        <v>8312.6239920787557</v>
      </c>
      <c r="H2436">
        <f t="shared" si="706"/>
        <v>8219.0507182450874</v>
      </c>
      <c r="I2436" s="5">
        <f t="shared" si="695"/>
        <v>0</v>
      </c>
      <c r="J2436" s="6">
        <f>+H2436+SUM($D$16:$E$16)-SUM($F$27:F2436)</f>
        <v>8571.3482971924677</v>
      </c>
      <c r="K2436" s="10">
        <f t="shared" si="707"/>
        <v>-8.7643939592629838E-4</v>
      </c>
      <c r="L2436" s="10">
        <f>+H2436/SUM(F$27:F2436)-1</f>
        <v>8.60694912342852E-2</v>
      </c>
      <c r="M2436">
        <v>7.99</v>
      </c>
      <c r="R2436">
        <f t="shared" si="708"/>
        <v>7635.6506696081506</v>
      </c>
      <c r="S2436">
        <f t="shared" si="709"/>
        <v>7338.5913595995544</v>
      </c>
      <c r="T2436" s="5">
        <f t="shared" si="696"/>
        <v>0</v>
      </c>
      <c r="U2436" s="6">
        <f>+S2436+SUM($D$17:$E$17)-SUM($Q$27:Q2436)</f>
        <v>7632.2926753890351</v>
      </c>
      <c r="V2436" s="10">
        <f t="shared" si="697"/>
        <v>7.7615537597333084E-3</v>
      </c>
      <c r="W2436" s="10">
        <f>+S2436/SUM(Q$27:Q2436)-1</f>
        <v>0.16369232208643258</v>
      </c>
      <c r="X2436">
        <v>6.0640000000000001</v>
      </c>
      <c r="AC2436">
        <f t="shared" si="710"/>
        <v>17496.130089783448</v>
      </c>
      <c r="AD2436">
        <f t="shared" si="711"/>
        <v>17237.692643463935</v>
      </c>
      <c r="AE2436" s="5">
        <f t="shared" si="698"/>
        <v>0</v>
      </c>
      <c r="AF2436" s="6">
        <f>+AD2436+SUM($D$18:$E$18)-SUM($AB$27:AB2436)</f>
        <v>17766.139011884996</v>
      </c>
      <c r="AG2436" s="10">
        <f t="shared" si="699"/>
        <v>4.6617043886976184E-3</v>
      </c>
      <c r="AH2436" s="10">
        <f>+AD2436/SUM(AB$27:AB2436)-1</f>
        <v>0.5185315775199546</v>
      </c>
      <c r="AI2436" s="6">
        <f t="shared" si="700"/>
        <v>0</v>
      </c>
      <c r="AL2436" s="6">
        <f t="shared" si="701"/>
        <v>0</v>
      </c>
      <c r="AM2436" s="6">
        <f t="shared" si="702"/>
        <v>33444.404751470356</v>
      </c>
      <c r="AN2436" s="6">
        <f t="shared" si="703"/>
        <v>32795.33472130858</v>
      </c>
      <c r="AO2436" s="5">
        <f t="shared" si="704"/>
        <v>0</v>
      </c>
      <c r="AP2436" s="6">
        <f>+AN2436+SUM($D$16:$E$18)-SUM($AL$27:AL2436)</f>
        <v>33969.779984466499</v>
      </c>
      <c r="AQ2436" s="10">
        <f t="shared" si="712"/>
        <v>3.9513899006735631E-3</v>
      </c>
      <c r="AR2436" s="10">
        <f>+AN2436/SUM(AL$27:AL2436)-1</f>
        <v>0.30008378659799262</v>
      </c>
    </row>
    <row r="2437" spans="1:44" x14ac:dyDescent="0.25">
      <c r="A2437" s="1">
        <v>43804</v>
      </c>
      <c r="B2437">
        <v>8.8070000000000004</v>
      </c>
      <c r="G2437">
        <f t="shared" si="705"/>
        <v>8371.5585475400349</v>
      </c>
      <c r="H2437">
        <f t="shared" si="706"/>
        <v>8277.3218611303018</v>
      </c>
      <c r="I2437" s="5">
        <f t="shared" si="695"/>
        <v>0</v>
      </c>
      <c r="J2437" s="6">
        <f>+H2437+SUM($D$16:$E$16)-SUM($F$27:F2437)</f>
        <v>8629.6194400776822</v>
      </c>
      <c r="K2437" s="10">
        <f t="shared" si="707"/>
        <v>6.7983636721775653E-3</v>
      </c>
      <c r="L2437" s="10">
        <f>+H2437/SUM(F$27:F2437)-1</f>
        <v>9.376946933108643E-2</v>
      </c>
      <c r="M2437">
        <v>7.9939999999999998</v>
      </c>
      <c r="R2437">
        <f t="shared" si="708"/>
        <v>7639.4732731974409</v>
      </c>
      <c r="S2437">
        <f t="shared" si="709"/>
        <v>7342.2652476394042</v>
      </c>
      <c r="T2437" s="5">
        <f t="shared" si="696"/>
        <v>0</v>
      </c>
      <c r="U2437" s="6">
        <f>+S2437+SUM($D$17:$E$17)-SUM($Q$27:Q2437)</f>
        <v>7635.9665634288831</v>
      </c>
      <c r="V2437" s="10">
        <f t="shared" si="697"/>
        <v>4.8136100069839927E-4</v>
      </c>
      <c r="W2437" s="10">
        <f>+S2437/SUM(Q$27:Q2437)-1</f>
        <v>0.16427489646544946</v>
      </c>
      <c r="X2437">
        <v>6.0750000000000002</v>
      </c>
      <c r="AC2437">
        <f t="shared" si="710"/>
        <v>17527.867792782723</v>
      </c>
      <c r="AD2437">
        <f t="shared" si="711"/>
        <v>17268.961545026945</v>
      </c>
      <c r="AE2437" s="5">
        <f t="shared" si="698"/>
        <v>0</v>
      </c>
      <c r="AF2437" s="6">
        <f>+AD2437+SUM($D$18:$E$18)-SUM($AB$27:AB2437)</f>
        <v>17797.407913448005</v>
      </c>
      <c r="AG2437" s="10">
        <f t="shared" si="699"/>
        <v>1.7600279690535015E-3</v>
      </c>
      <c r="AH2437" s="10">
        <f>+AD2437/SUM(AB$27:AB2437)-1</f>
        <v>0.52128616976149766</v>
      </c>
      <c r="AI2437" s="6">
        <f t="shared" si="700"/>
        <v>0</v>
      </c>
      <c r="AL2437" s="6">
        <f t="shared" si="701"/>
        <v>0</v>
      </c>
      <c r="AM2437" s="6">
        <f t="shared" si="702"/>
        <v>33538.899613520203</v>
      </c>
      <c r="AN2437" s="6">
        <f t="shared" si="703"/>
        <v>32888.54865379665</v>
      </c>
      <c r="AO2437" s="5">
        <f t="shared" si="704"/>
        <v>0</v>
      </c>
      <c r="AP2437" s="6">
        <f>+AN2437+SUM($D$16:$E$18)-SUM($AL$27:AL2437)</f>
        <v>34062.993916954569</v>
      </c>
      <c r="AQ2437" s="10">
        <f t="shared" si="712"/>
        <v>2.7440252050703329E-3</v>
      </c>
      <c r="AR2437" s="10">
        <f>+AN2437/SUM(AL$27:AL2437)-1</f>
        <v>0.30377900493750953</v>
      </c>
    </row>
    <row r="2438" spans="1:44" x14ac:dyDescent="0.25">
      <c r="A2438" s="1">
        <v>43805</v>
      </c>
      <c r="B2438">
        <v>8.8840000000000003</v>
      </c>
      <c r="G2438">
        <f t="shared" si="705"/>
        <v>8444.7514631935592</v>
      </c>
      <c r="H2438">
        <f t="shared" si="706"/>
        <v>8349.6908611651652</v>
      </c>
      <c r="I2438" s="5">
        <f t="shared" si="695"/>
        <v>0</v>
      </c>
      <c r="J2438" s="6">
        <f>+H2438+SUM($D$16:$E$16)-SUM($F$27:F2438)</f>
        <v>8701.9884401125455</v>
      </c>
      <c r="K2438" s="10">
        <f t="shared" si="707"/>
        <v>8.3861172021986174E-3</v>
      </c>
      <c r="L2438" s="10">
        <f>+H2438/SUM(F$27:F2438)-1</f>
        <v>0.10333234535453317</v>
      </c>
      <c r="M2438">
        <v>8.0630000000000006</v>
      </c>
      <c r="R2438">
        <f t="shared" si="708"/>
        <v>7705.4131851127058</v>
      </c>
      <c r="S2438">
        <f t="shared" si="709"/>
        <v>7405.6398163268104</v>
      </c>
      <c r="T2438" s="5">
        <f t="shared" si="696"/>
        <v>0</v>
      </c>
      <c r="U2438" s="6">
        <f>+S2438+SUM($D$17:$E$17)-SUM($Q$27:Q2438)</f>
        <v>7699.3411321162894</v>
      </c>
      <c r="V2438" s="10">
        <f t="shared" si="697"/>
        <v>8.2994822149859981E-3</v>
      </c>
      <c r="W2438" s="10">
        <f>+S2438/SUM(Q$27:Q2438)-1</f>
        <v>0.17432430450349279</v>
      </c>
      <c r="X2438">
        <v>6.1319999999999997</v>
      </c>
      <c r="AC2438">
        <f t="shared" si="710"/>
        <v>17692.326799233524</v>
      </c>
      <c r="AD2438">
        <f t="shared" si="711"/>
        <v>17430.99130767164</v>
      </c>
      <c r="AE2438" s="5">
        <f t="shared" si="698"/>
        <v>0</v>
      </c>
      <c r="AF2438" s="6">
        <f>+AD2438+SUM($D$18:$E$18)-SUM($AB$27:AB2438)</f>
        <v>17959.437676092701</v>
      </c>
      <c r="AG2438" s="10">
        <f t="shared" si="699"/>
        <v>9.104121422213618E-3</v>
      </c>
      <c r="AH2438" s="10">
        <f>+AD2438/SUM(AB$27:AB2438)-1</f>
        <v>0.53555996592222277</v>
      </c>
      <c r="AI2438" s="6">
        <f t="shared" si="700"/>
        <v>0</v>
      </c>
      <c r="AL2438" s="6">
        <f t="shared" si="701"/>
        <v>0</v>
      </c>
      <c r="AM2438" s="6">
        <f t="shared" si="702"/>
        <v>33842.491447539789</v>
      </c>
      <c r="AN2438" s="6">
        <f t="shared" si="703"/>
        <v>33186.321985163617</v>
      </c>
      <c r="AO2438" s="5">
        <f t="shared" si="704"/>
        <v>0</v>
      </c>
      <c r="AP2438" s="6">
        <f>+AN2438+SUM($D$16:$E$18)-SUM($AL$27:AL2438)</f>
        <v>34360.767248321536</v>
      </c>
      <c r="AQ2438" s="10">
        <f t="shared" si="712"/>
        <v>8.7418426017671358E-3</v>
      </c>
      <c r="AR2438" s="10">
        <f>+AN2438/SUM(AL$27:AL2438)-1</f>
        <v>0.31558343637512887</v>
      </c>
    </row>
    <row r="2439" spans="1:44" x14ac:dyDescent="0.25">
      <c r="A2439" s="1">
        <v>43808</v>
      </c>
      <c r="B2439">
        <v>8.8729999999999993</v>
      </c>
      <c r="C2439">
        <f>+$C$16</f>
        <v>60</v>
      </c>
      <c r="D2439" s="7">
        <f>+$H$16</f>
        <v>1.0004210526315789</v>
      </c>
      <c r="E2439" s="7">
        <f>+$J$16</f>
        <v>0.46199999999999997</v>
      </c>
      <c r="F2439" s="6">
        <f>+C2439-D2439-E2439</f>
        <v>58.537578947368416</v>
      </c>
      <c r="G2439">
        <f t="shared" si="705"/>
        <v>8492.832911333282</v>
      </c>
      <c r="H2439">
        <f t="shared" si="706"/>
        <v>8397.8900115361248</v>
      </c>
      <c r="I2439" s="5">
        <f t="shared" si="695"/>
        <v>77100</v>
      </c>
      <c r="J2439" s="6">
        <f>+H2439+SUM($D$16:$E$16)-SUM($F$27:F2439)</f>
        <v>8691.6500115361378</v>
      </c>
      <c r="K2439" s="10">
        <f t="shared" si="707"/>
        <v>-1.1880535865517183E-3</v>
      </c>
      <c r="L2439" s="10">
        <f>+H2439/SUM(F$27:F2439)-1</f>
        <v>0.10118354674598984</v>
      </c>
      <c r="M2439">
        <v>8.0609999999999999</v>
      </c>
      <c r="N2439">
        <f>+$C$17</f>
        <v>50</v>
      </c>
      <c r="O2439" s="7">
        <f>+$H$17</f>
        <v>0.83368421052631569</v>
      </c>
      <c r="P2439" s="7">
        <f>+$J$17</f>
        <v>0.38500000000000001</v>
      </c>
      <c r="Q2439" s="6">
        <f>+N2439-O2439-P2439</f>
        <v>48.781315789473688</v>
      </c>
      <c r="R2439">
        <f t="shared" si="708"/>
        <v>7753.5018833180602</v>
      </c>
      <c r="S2439">
        <f t="shared" si="709"/>
        <v>7452.584188096359</v>
      </c>
      <c r="T2439" s="5">
        <f t="shared" si="696"/>
        <v>64250</v>
      </c>
      <c r="U2439" s="6">
        <f>+S2439+SUM($D$17:$E$17)-SUM($Q$27:Q2439)</f>
        <v>7697.5041880963663</v>
      </c>
      <c r="V2439" s="10">
        <f t="shared" si="697"/>
        <v>-2.385845734592662E-4</v>
      </c>
      <c r="W2439" s="10">
        <f>+S2439/SUM(Q$27:Q2439)-1</f>
        <v>0.17269714749403109</v>
      </c>
      <c r="X2439">
        <v>6.1070000000000002</v>
      </c>
      <c r="Y2439">
        <f>+$C$18</f>
        <v>90</v>
      </c>
      <c r="Z2439" s="7">
        <f>+$H$18</f>
        <v>1.5006315789473685</v>
      </c>
      <c r="AA2439" s="7">
        <f>+$J$18</f>
        <v>0.69300000000000006</v>
      </c>
      <c r="AB2439" s="6">
        <f>+Y2439-Z2439-AA2439</f>
        <v>87.806368421052639</v>
      </c>
      <c r="AC2439">
        <f t="shared" si="710"/>
        <v>17708.002024474401</v>
      </c>
      <c r="AD2439">
        <f t="shared" si="711"/>
        <v>17447.731990722212</v>
      </c>
      <c r="AE2439" s="5">
        <f t="shared" si="698"/>
        <v>115650</v>
      </c>
      <c r="AF2439" s="6">
        <f>+AD2439+SUM($D$18:$E$18)-SUM($AB$27:AB2439)</f>
        <v>17888.371990722218</v>
      </c>
      <c r="AG2439" s="10">
        <f t="shared" si="699"/>
        <v>-3.9570106064670263E-3</v>
      </c>
      <c r="AH2439" s="10">
        <f>+AD2439/SUM(AB$27:AB2439)-1</f>
        <v>0.52523672571911573</v>
      </c>
      <c r="AI2439" s="6">
        <f t="shared" si="700"/>
        <v>200</v>
      </c>
      <c r="AL2439" s="6">
        <f t="shared" si="701"/>
        <v>195.12526315789475</v>
      </c>
      <c r="AM2439" s="6">
        <f t="shared" si="702"/>
        <v>33954.336819125747</v>
      </c>
      <c r="AN2439" s="6">
        <f t="shared" si="703"/>
        <v>33298.2061903547</v>
      </c>
      <c r="AO2439" s="5">
        <f t="shared" si="704"/>
        <v>257000</v>
      </c>
      <c r="AP2439" s="6">
        <f>+AN2439+SUM($D$16:$E$18)-SUM($AL$27:AL2439)</f>
        <v>34277.526190354722</v>
      </c>
      <c r="AQ2439" s="10">
        <f t="shared" si="712"/>
        <v>-2.4225610960675326E-3</v>
      </c>
      <c r="AR2439" s="10">
        <f>+AN2439/SUM(AL$27:AL2439)-1</f>
        <v>0.30988652507937364</v>
      </c>
    </row>
    <row r="2440" spans="1:44" x14ac:dyDescent="0.25">
      <c r="A2440" s="1">
        <v>43809</v>
      </c>
      <c r="B2440">
        <v>8.8550000000000004</v>
      </c>
      <c r="G2440">
        <f t="shared" si="705"/>
        <v>8475.6041282380502</v>
      </c>
      <c r="H2440">
        <f t="shared" si="706"/>
        <v>8380.8538320920088</v>
      </c>
      <c r="I2440" s="5">
        <f t="shared" si="695"/>
        <v>0</v>
      </c>
      <c r="J2440" s="6">
        <f>+H2440+SUM($D$16:$E$16)-SUM($F$27:F2440)</f>
        <v>8674.6138320920218</v>
      </c>
      <c r="K2440" s="10">
        <f t="shared" si="707"/>
        <v>-1.9600627523548297E-3</v>
      </c>
      <c r="L2440" s="10">
        <f>+H2440/SUM(F$27:F2440)-1</f>
        <v>9.8949656985883205E-2</v>
      </c>
      <c r="M2440">
        <v>8.0449999999999999</v>
      </c>
      <c r="R2440">
        <f t="shared" si="708"/>
        <v>7738.112225690832</v>
      </c>
      <c r="S2440">
        <f t="shared" si="709"/>
        <v>7437.7918115910197</v>
      </c>
      <c r="T2440" s="5">
        <f t="shared" si="696"/>
        <v>0</v>
      </c>
      <c r="U2440" s="6">
        <f>+S2440+SUM($D$17:$E$17)-SUM($Q$27:Q2440)</f>
        <v>7682.7118115910262</v>
      </c>
      <c r="V2440" s="10">
        <f t="shared" si="697"/>
        <v>-1.921710744661298E-3</v>
      </c>
      <c r="W2440" s="10">
        <f>+S2440/SUM(Q$27:Q2440)-1</f>
        <v>0.17036950149974928</v>
      </c>
      <c r="X2440">
        <v>6.0979999999999999</v>
      </c>
      <c r="AC2440">
        <f t="shared" si="710"/>
        <v>17681.905411043866</v>
      </c>
      <c r="AD2440">
        <f t="shared" si="711"/>
        <v>17422.018942103168</v>
      </c>
      <c r="AE2440" s="5">
        <f t="shared" si="698"/>
        <v>0</v>
      </c>
      <c r="AF2440" s="6">
        <f>+AD2440+SUM($D$18:$E$18)-SUM($AB$27:AB2440)</f>
        <v>17862.658942103175</v>
      </c>
      <c r="AG2440" s="10">
        <f t="shared" si="699"/>
        <v>-1.4374169227014955E-3</v>
      </c>
      <c r="AH2440" s="10">
        <f>+AD2440/SUM(AB$27:AB2440)-1</f>
        <v>0.52298895585969674</v>
      </c>
      <c r="AI2440" s="6">
        <f t="shared" si="700"/>
        <v>0</v>
      </c>
      <c r="AL2440" s="6">
        <f t="shared" si="701"/>
        <v>0</v>
      </c>
      <c r="AM2440" s="6">
        <f t="shared" si="702"/>
        <v>33895.621764972748</v>
      </c>
      <c r="AN2440" s="6">
        <f t="shared" si="703"/>
        <v>33240.664585786195</v>
      </c>
      <c r="AO2440" s="5">
        <f t="shared" si="704"/>
        <v>0</v>
      </c>
      <c r="AP2440" s="6">
        <f>+AN2440+SUM($D$16:$E$18)-SUM($AL$27:AL2440)</f>
        <v>34219.984585786224</v>
      </c>
      <c r="AQ2440" s="10">
        <f t="shared" si="712"/>
        <v>-1.6786977055739394E-3</v>
      </c>
      <c r="AR2440" s="10">
        <f>+AN2440/SUM(AL$27:AL2440)-1</f>
        <v>0.30762295051848443</v>
      </c>
    </row>
    <row r="2441" spans="1:44" x14ac:dyDescent="0.25">
      <c r="A2441" s="1">
        <v>43810</v>
      </c>
      <c r="B2441">
        <v>8.9280000000000008</v>
      </c>
      <c r="G2441">
        <f t="shared" si="705"/>
        <v>8545.4764152353837</v>
      </c>
      <c r="H2441">
        <f t="shared" si="706"/>
        <v>8449.9450042820408</v>
      </c>
      <c r="I2441" s="5">
        <f t="shared" si="695"/>
        <v>0</v>
      </c>
      <c r="J2441" s="6">
        <f>+H2441+SUM($D$16:$E$16)-SUM($F$27:F2441)</f>
        <v>8743.705004282052</v>
      </c>
      <c r="K2441" s="10">
        <f t="shared" si="707"/>
        <v>7.9647548037728999E-3</v>
      </c>
      <c r="L2441" s="10">
        <f>+H2441/SUM(F$27:F2441)-1</f>
        <v>0.10800932101298333</v>
      </c>
      <c r="M2441">
        <v>8.0549999999999997</v>
      </c>
      <c r="R2441">
        <f t="shared" si="708"/>
        <v>7747.7307617078495</v>
      </c>
      <c r="S2441">
        <f t="shared" si="709"/>
        <v>7447.0370469068566</v>
      </c>
      <c r="T2441" s="5">
        <f t="shared" si="696"/>
        <v>0</v>
      </c>
      <c r="U2441" s="6">
        <f>+S2441+SUM($D$17:$E$17)-SUM($Q$27:Q2441)</f>
        <v>7691.9570469068631</v>
      </c>
      <c r="V2441" s="10">
        <f t="shared" si="697"/>
        <v>1.203381767084899E-3</v>
      </c>
      <c r="W2441" s="10">
        <f>+S2441/SUM(Q$27:Q2441)-1</f>
        <v>0.17182428024617535</v>
      </c>
      <c r="X2441">
        <v>6.1050000000000004</v>
      </c>
      <c r="AC2441">
        <f t="shared" si="710"/>
        <v>17702.202777045393</v>
      </c>
      <c r="AD2441">
        <f t="shared" si="711"/>
        <v>17442.017979917982</v>
      </c>
      <c r="AE2441" s="5">
        <f t="shared" si="698"/>
        <v>0</v>
      </c>
      <c r="AF2441" s="6">
        <f>+AD2441+SUM($D$18:$E$18)-SUM($AB$27:AB2441)</f>
        <v>17882.657979917989</v>
      </c>
      <c r="AG2441" s="10">
        <f t="shared" si="699"/>
        <v>1.1196002722571041E-3</v>
      </c>
      <c r="AH2441" s="10">
        <f>+AD2441/SUM(AB$27:AB2441)-1</f>
        <v>0.52473722130591183</v>
      </c>
      <c r="AI2441" s="6">
        <f t="shared" si="700"/>
        <v>0</v>
      </c>
      <c r="AL2441" s="6">
        <f t="shared" si="701"/>
        <v>0</v>
      </c>
      <c r="AM2441" s="6">
        <f t="shared" si="702"/>
        <v>33995.409953988623</v>
      </c>
      <c r="AN2441" s="6">
        <f t="shared" si="703"/>
        <v>33339.00003110688</v>
      </c>
      <c r="AO2441" s="5">
        <f t="shared" si="704"/>
        <v>0</v>
      </c>
      <c r="AP2441" s="6">
        <f>+AN2441+SUM($D$16:$E$18)-SUM($AL$27:AL2441)</f>
        <v>34318.320031106909</v>
      </c>
      <c r="AQ2441" s="10">
        <f t="shared" si="712"/>
        <v>2.873626230724069E-3</v>
      </c>
      <c r="AR2441" s="10">
        <f>+AN2441/SUM(AL$27:AL2441)-1</f>
        <v>0.31149127525726739</v>
      </c>
    </row>
    <row r="2442" spans="1:44" x14ac:dyDescent="0.25">
      <c r="A2442" s="1">
        <v>43811</v>
      </c>
      <c r="B2442">
        <v>9.0120000000000005</v>
      </c>
      <c r="G2442">
        <f t="shared" si="705"/>
        <v>8625.8774030131353</v>
      </c>
      <c r="H2442">
        <f t="shared" si="706"/>
        <v>8529.4471750212524</v>
      </c>
      <c r="I2442" s="5">
        <f t="shared" si="695"/>
        <v>0</v>
      </c>
      <c r="J2442" s="6">
        <f>+H2442+SUM($D$16:$E$16)-SUM($F$27:F2442)</f>
        <v>8823.2071750212672</v>
      </c>
      <c r="K2442" s="10">
        <f t="shared" si="707"/>
        <v>9.0925037727462854E-3</v>
      </c>
      <c r="L2442" s="10">
        <f>+H2442/SUM(F$27:F2442)-1</f>
        <v>0.11843413989348162</v>
      </c>
      <c r="M2442">
        <v>8.0820000000000007</v>
      </c>
      <c r="R2442">
        <f t="shared" si="708"/>
        <v>7773.7008089537985</v>
      </c>
      <c r="S2442">
        <f t="shared" si="709"/>
        <v>7471.9991822596185</v>
      </c>
      <c r="T2442" s="5">
        <f t="shared" si="696"/>
        <v>0</v>
      </c>
      <c r="U2442" s="6">
        <f>+S2442+SUM($D$17:$E$17)-SUM($Q$27:Q2442)</f>
        <v>7716.9191822596249</v>
      </c>
      <c r="V2442" s="10">
        <f t="shared" si="697"/>
        <v>3.2452255259016738E-3</v>
      </c>
      <c r="W2442" s="10">
        <f>+S2442/SUM(Q$27:Q2442)-1</f>
        <v>0.17575218286152583</v>
      </c>
      <c r="X2442">
        <v>6.093</v>
      </c>
      <c r="AC2442">
        <f t="shared" si="710"/>
        <v>17667.407292471347</v>
      </c>
      <c r="AD2442">
        <f t="shared" si="711"/>
        <v>17407.733915092591</v>
      </c>
      <c r="AE2442" s="5">
        <f t="shared" si="698"/>
        <v>0</v>
      </c>
      <c r="AF2442" s="6">
        <f>+AD2442+SUM($D$18:$E$18)-SUM($AB$27:AB2442)</f>
        <v>17848.373915092598</v>
      </c>
      <c r="AG2442" s="10">
        <f t="shared" si="699"/>
        <v>-1.9171682903006415E-3</v>
      </c>
      <c r="AH2442" s="10">
        <f>+AD2442/SUM(AB$27:AB2442)-1</f>
        <v>0.52174019482668643</v>
      </c>
      <c r="AI2442" s="6">
        <f t="shared" si="700"/>
        <v>0</v>
      </c>
      <c r="AL2442" s="6">
        <f t="shared" si="701"/>
        <v>0</v>
      </c>
      <c r="AM2442" s="6">
        <f t="shared" si="702"/>
        <v>34066.985504438286</v>
      </c>
      <c r="AN2442" s="6">
        <f t="shared" si="703"/>
        <v>33409.180272373458</v>
      </c>
      <c r="AO2442" s="5">
        <f t="shared" si="704"/>
        <v>0</v>
      </c>
      <c r="AP2442" s="6">
        <f>+AN2442+SUM($D$16:$E$18)-SUM($AL$27:AL2442)</f>
        <v>34388.50027237348</v>
      </c>
      <c r="AQ2442" s="10">
        <f t="shared" si="712"/>
        <v>2.0449789267935614E-3</v>
      </c>
      <c r="AR2442" s="10">
        <f>+AN2442/SUM(AL$27:AL2442)-1</f>
        <v>0.31425202915002637</v>
      </c>
    </row>
    <row r="2443" spans="1:44" x14ac:dyDescent="0.25">
      <c r="A2443" s="1">
        <v>43812</v>
      </c>
      <c r="B2443">
        <v>9.1229999999999993</v>
      </c>
      <c r="G2443">
        <f t="shared" si="705"/>
        <v>8732.1215654337357</v>
      </c>
      <c r="H2443">
        <f t="shared" si="706"/>
        <v>8634.5036149266398</v>
      </c>
      <c r="I2443" s="5">
        <f t="shared" si="695"/>
        <v>0</v>
      </c>
      <c r="J2443" s="6">
        <f>+H2443+SUM($D$16:$E$16)-SUM($F$27:F2443)</f>
        <v>8928.2636149266509</v>
      </c>
      <c r="K2443" s="10">
        <f t="shared" si="707"/>
        <v>1.1906831362047177E-2</v>
      </c>
      <c r="L2443" s="10">
        <f>+H2443/SUM(F$27:F2443)-1</f>
        <v>0.13220979341414041</v>
      </c>
      <c r="M2443">
        <v>8.1210000000000004</v>
      </c>
      <c r="R2443">
        <f t="shared" si="708"/>
        <v>7811.213099420168</v>
      </c>
      <c r="S2443">
        <f t="shared" si="709"/>
        <v>7508.0555999913831</v>
      </c>
      <c r="T2443" s="5">
        <f t="shared" si="696"/>
        <v>0</v>
      </c>
      <c r="U2443" s="6">
        <f>+S2443+SUM($D$17:$E$17)-SUM($Q$27:Q2443)</f>
        <v>7752.9755999913896</v>
      </c>
      <c r="V2443" s="10">
        <f t="shared" si="697"/>
        <v>4.6723850386634069E-3</v>
      </c>
      <c r="W2443" s="10">
        <f>+S2443/SUM(Q$27:Q2443)-1</f>
        <v>0.18142581997258733</v>
      </c>
      <c r="X2443">
        <v>6.1120000000000001</v>
      </c>
      <c r="AC2443">
        <f t="shared" si="710"/>
        <v>17722.50014304692</v>
      </c>
      <c r="AD2443">
        <f t="shared" si="711"/>
        <v>17462.017017732796</v>
      </c>
      <c r="AE2443" s="5">
        <f t="shared" si="698"/>
        <v>0</v>
      </c>
      <c r="AF2443" s="6">
        <f>+AD2443+SUM($D$18:$E$18)-SUM($AB$27:AB2443)</f>
        <v>17902.657017732803</v>
      </c>
      <c r="AG2443" s="10">
        <f t="shared" si="699"/>
        <v>3.0413472341199732E-3</v>
      </c>
      <c r="AH2443" s="10">
        <f>+AD2443/SUM(AB$27:AB2443)-1</f>
        <v>0.52648548675212692</v>
      </c>
      <c r="AI2443" s="6">
        <f t="shared" si="700"/>
        <v>0</v>
      </c>
      <c r="AL2443" s="6">
        <f t="shared" si="701"/>
        <v>0</v>
      </c>
      <c r="AM2443" s="6">
        <f t="shared" si="702"/>
        <v>34265.834807900828</v>
      </c>
      <c r="AN2443" s="6">
        <f t="shared" si="703"/>
        <v>33604.576232650819</v>
      </c>
      <c r="AO2443" s="5">
        <f t="shared" si="704"/>
        <v>0</v>
      </c>
      <c r="AP2443" s="6">
        <f>+AN2443+SUM($D$16:$E$18)-SUM($AL$27:AL2443)</f>
        <v>34583.896232650848</v>
      </c>
      <c r="AQ2443" s="10">
        <f t="shared" si="712"/>
        <v>5.6820145900442487E-3</v>
      </c>
      <c r="AR2443" s="10">
        <f>+AN2443/SUM(AL$27:AL2443)-1</f>
        <v>0.32193852535222711</v>
      </c>
    </row>
    <row r="2444" spans="1:44" x14ac:dyDescent="0.25">
      <c r="A2444" s="1">
        <v>43815</v>
      </c>
      <c r="B2444">
        <v>9.1509999999999998</v>
      </c>
      <c r="G2444">
        <f t="shared" si="705"/>
        <v>8758.9218946929868</v>
      </c>
      <c r="H2444">
        <f t="shared" si="706"/>
        <v>8661.0043385063782</v>
      </c>
      <c r="I2444" s="5">
        <f t="shared" si="695"/>
        <v>0</v>
      </c>
      <c r="J2444" s="6">
        <f>+H2444+SUM($D$16:$E$16)-SUM($F$27:F2444)</f>
        <v>8954.7643385063893</v>
      </c>
      <c r="K2444" s="10">
        <f t="shared" si="707"/>
        <v>2.9681833694328308E-3</v>
      </c>
      <c r="L2444" s="10">
        <f>+H2444/SUM(F$27:F2444)-1</f>
        <v>0.13568473304097317</v>
      </c>
      <c r="M2444">
        <v>8.2189999999999994</v>
      </c>
      <c r="R2444">
        <f t="shared" si="708"/>
        <v>7905.474752386941</v>
      </c>
      <c r="S2444">
        <f t="shared" si="709"/>
        <v>7598.6589060865863</v>
      </c>
      <c r="T2444" s="5">
        <f t="shared" si="696"/>
        <v>0</v>
      </c>
      <c r="U2444" s="6">
        <f>+S2444+SUM($D$17:$E$17)-SUM($Q$27:Q2444)</f>
        <v>7843.5789060865927</v>
      </c>
      <c r="V2444" s="10">
        <f t="shared" si="697"/>
        <v>1.1686262252044832E-2</v>
      </c>
      <c r="W2444" s="10">
        <f>+S2444/SUM(Q$27:Q2444)-1</f>
        <v>0.19568265168756249</v>
      </c>
      <c r="X2444">
        <v>6.1680000000000001</v>
      </c>
      <c r="AC2444">
        <f t="shared" si="710"/>
        <v>17884.879071059131</v>
      </c>
      <c r="AD2444">
        <f t="shared" si="711"/>
        <v>17622.009320251291</v>
      </c>
      <c r="AE2444" s="5">
        <f t="shared" si="698"/>
        <v>0</v>
      </c>
      <c r="AF2444" s="6">
        <f>+AD2444+SUM($D$18:$E$18)-SUM($AB$27:AB2444)</f>
        <v>18062.649320251301</v>
      </c>
      <c r="AG2444" s="10">
        <f t="shared" si="699"/>
        <v>8.9367909109816512E-3</v>
      </c>
      <c r="AH2444" s="10">
        <f>+AD2444/SUM(AB$27:AB2444)-1</f>
        <v>0.54047161032184521</v>
      </c>
      <c r="AI2444" s="6">
        <f t="shared" si="700"/>
        <v>0</v>
      </c>
      <c r="AL2444" s="6">
        <f t="shared" si="701"/>
        <v>0</v>
      </c>
      <c r="AM2444" s="6">
        <f t="shared" si="702"/>
        <v>34549.275718139063</v>
      </c>
      <c r="AN2444" s="6">
        <f t="shared" si="703"/>
        <v>33881.672564844252</v>
      </c>
      <c r="AO2444" s="5">
        <f t="shared" si="704"/>
        <v>0</v>
      </c>
      <c r="AP2444" s="6">
        <f>+AN2444+SUM($D$16:$E$18)-SUM($AL$27:AL2444)</f>
        <v>34860.992564844273</v>
      </c>
      <c r="AQ2444" s="10">
        <f t="shared" si="712"/>
        <v>8.0122936504711806E-3</v>
      </c>
      <c r="AR2444" s="10">
        <f>+AN2444/SUM(AL$27:AL2444)-1</f>
        <v>0.33283895493135063</v>
      </c>
    </row>
    <row r="2445" spans="1:44" x14ac:dyDescent="0.25">
      <c r="A2445" s="1">
        <v>43816</v>
      </c>
      <c r="B2445">
        <v>9.2449999999999992</v>
      </c>
      <c r="G2445">
        <f t="shared" si="705"/>
        <v>8848.8944286347578</v>
      </c>
      <c r="H2445">
        <f t="shared" si="706"/>
        <v>8749.9710533812122</v>
      </c>
      <c r="I2445" s="5">
        <f t="shared" si="695"/>
        <v>0</v>
      </c>
      <c r="J2445" s="6">
        <f>+H2445+SUM($D$16:$E$16)-SUM($F$27:F2445)</f>
        <v>9043.7310533812233</v>
      </c>
      <c r="K2445" s="10">
        <f t="shared" si="707"/>
        <v>9.9351263206635121E-3</v>
      </c>
      <c r="L2445" s="10">
        <f>+H2445/SUM(F$27:F2445)-1</f>
        <v>0.14735060178819781</v>
      </c>
      <c r="M2445">
        <v>8.218</v>
      </c>
      <c r="R2445">
        <f t="shared" si="708"/>
        <v>7904.5128987852395</v>
      </c>
      <c r="S2445">
        <f t="shared" si="709"/>
        <v>7597.7343825550024</v>
      </c>
      <c r="T2445" s="5">
        <f t="shared" si="696"/>
        <v>0</v>
      </c>
      <c r="U2445" s="6">
        <f>+S2445+SUM($D$17:$E$17)-SUM($Q$27:Q2445)</f>
        <v>7842.6543825550079</v>
      </c>
      <c r="V2445" s="10">
        <f t="shared" si="697"/>
        <v>-1.1787011294894789E-4</v>
      </c>
      <c r="W2445" s="10">
        <f>+S2445/SUM(Q$27:Q2445)-1</f>
        <v>0.19553717381291968</v>
      </c>
      <c r="X2445">
        <v>6.1390000000000002</v>
      </c>
      <c r="AC2445">
        <f t="shared" si="710"/>
        <v>17800.789983338524</v>
      </c>
      <c r="AD2445">
        <f t="shared" si="711"/>
        <v>17539.156163589927</v>
      </c>
      <c r="AE2445" s="5">
        <f t="shared" si="698"/>
        <v>0</v>
      </c>
      <c r="AF2445" s="6">
        <f>+AD2445+SUM($D$18:$E$18)-SUM($AB$27:AB2445)</f>
        <v>17979.796163589934</v>
      </c>
      <c r="AG2445" s="10">
        <f t="shared" si="699"/>
        <v>-4.586988054320229E-3</v>
      </c>
      <c r="AH2445" s="10">
        <f>+AD2445/SUM(AB$27:AB2445)-1</f>
        <v>0.53322879633038389</v>
      </c>
      <c r="AI2445" s="6">
        <f t="shared" si="700"/>
        <v>0</v>
      </c>
      <c r="AL2445" s="6">
        <f t="shared" si="701"/>
        <v>0</v>
      </c>
      <c r="AM2445" s="6">
        <f t="shared" si="702"/>
        <v>34554.197310758522</v>
      </c>
      <c r="AN2445" s="6">
        <f t="shared" si="703"/>
        <v>33886.861599526143</v>
      </c>
      <c r="AO2445" s="5">
        <f t="shared" si="704"/>
        <v>0</v>
      </c>
      <c r="AP2445" s="6">
        <f>+AN2445+SUM($D$16:$E$18)-SUM($AL$27:AL2445)</f>
        <v>34866.181599526171</v>
      </c>
      <c r="AQ2445" s="10">
        <f t="shared" si="712"/>
        <v>1.4884930979075506E-4</v>
      </c>
      <c r="AR2445" s="10">
        <f>+AN2445/SUM(AL$27:AL2445)-1</f>
        <v>0.33304308144102257</v>
      </c>
    </row>
    <row r="2446" spans="1:44" x14ac:dyDescent="0.25">
      <c r="A2446" s="1">
        <v>43817</v>
      </c>
      <c r="B2446">
        <v>9.3079999999999998</v>
      </c>
      <c r="G2446">
        <f t="shared" si="705"/>
        <v>8909.195169468072</v>
      </c>
      <c r="H2446">
        <f t="shared" si="706"/>
        <v>8809.5976814356218</v>
      </c>
      <c r="I2446" s="5">
        <f t="shared" si="695"/>
        <v>0</v>
      </c>
      <c r="J2446" s="6">
        <f>+H2446+SUM($D$16:$E$16)-SUM($F$27:F2446)</f>
        <v>9103.3576814356347</v>
      </c>
      <c r="K2446" s="10">
        <f t="shared" si="707"/>
        <v>6.5931447654139497E-3</v>
      </c>
      <c r="L2446" s="10">
        <f>+H2446/SUM(F$27:F2446)-1</f>
        <v>0.1551692159485718</v>
      </c>
      <c r="M2446">
        <v>8.2100000000000009</v>
      </c>
      <c r="R2446">
        <f t="shared" si="708"/>
        <v>7896.8180699716258</v>
      </c>
      <c r="S2446">
        <f t="shared" si="709"/>
        <v>7590.3381943023332</v>
      </c>
      <c r="T2446" s="5">
        <f t="shared" si="696"/>
        <v>0</v>
      </c>
      <c r="U2446" s="6">
        <f>+S2446+SUM($D$17:$E$17)-SUM($Q$27:Q2446)</f>
        <v>7835.2581943023406</v>
      </c>
      <c r="V2446" s="10">
        <f t="shared" si="697"/>
        <v>-9.4307206360122464E-4</v>
      </c>
      <c r="W2446" s="10">
        <f>+S2446/SUM(Q$27:Q2446)-1</f>
        <v>0.194373350815779</v>
      </c>
      <c r="X2446">
        <v>6.1280000000000001</v>
      </c>
      <c r="AC2446">
        <f t="shared" si="710"/>
        <v>17768.894122478981</v>
      </c>
      <c r="AD2446">
        <f t="shared" si="711"/>
        <v>17507.72910416665</v>
      </c>
      <c r="AE2446" s="5">
        <f t="shared" si="698"/>
        <v>0</v>
      </c>
      <c r="AF2446" s="6">
        <f>+AD2446+SUM($D$18:$E$18)-SUM($AB$27:AB2446)</f>
        <v>17948.369104166661</v>
      </c>
      <c r="AG2446" s="10">
        <f t="shared" si="699"/>
        <v>-1.7479096613405298E-3</v>
      </c>
      <c r="AH2446" s="10">
        <f>+AD2446/SUM(AB$27:AB2446)-1</f>
        <v>0.53048152205776056</v>
      </c>
      <c r="AI2446" s="6">
        <f t="shared" si="700"/>
        <v>0</v>
      </c>
      <c r="AL2446" s="6">
        <f t="shared" si="701"/>
        <v>0</v>
      </c>
      <c r="AM2446" s="6">
        <f t="shared" si="702"/>
        <v>34574.907361918682</v>
      </c>
      <c r="AN2446" s="6">
        <f t="shared" si="703"/>
        <v>33907.664979904606</v>
      </c>
      <c r="AO2446" s="5">
        <f t="shared" si="704"/>
        <v>0</v>
      </c>
      <c r="AP2446" s="6">
        <f>+AN2446+SUM($D$16:$E$18)-SUM($AL$27:AL2446)</f>
        <v>34886.984979904635</v>
      </c>
      <c r="AQ2446" s="10">
        <f t="shared" si="712"/>
        <v>5.9666356979981572E-4</v>
      </c>
      <c r="AR2446" s="10">
        <f>+AN2446/SUM(AL$27:AL2446)-1</f>
        <v>0.33386144587417177</v>
      </c>
    </row>
    <row r="2447" spans="1:44" x14ac:dyDescent="0.25">
      <c r="A2447" s="1">
        <v>43818</v>
      </c>
      <c r="B2447">
        <v>9.3010000000000002</v>
      </c>
      <c r="G2447">
        <f t="shared" si="705"/>
        <v>8902.4950871532601</v>
      </c>
      <c r="H2447">
        <f t="shared" si="706"/>
        <v>8802.9725005406872</v>
      </c>
      <c r="I2447" s="5">
        <f t="shared" si="695"/>
        <v>0</v>
      </c>
      <c r="J2447" s="6">
        <f>+H2447+SUM($D$16:$E$16)-SUM($F$27:F2447)</f>
        <v>9096.7325005407001</v>
      </c>
      <c r="K2447" s="10">
        <f t="shared" si="707"/>
        <v>-7.2777332570872488E-4</v>
      </c>
      <c r="L2447" s="10">
        <f>+H2447/SUM(F$27:F2447)-1</f>
        <v>0.15430048104186356</v>
      </c>
      <c r="M2447">
        <v>8.2230000000000008</v>
      </c>
      <c r="R2447">
        <f t="shared" si="708"/>
        <v>7909.3221667937487</v>
      </c>
      <c r="S2447">
        <f t="shared" si="709"/>
        <v>7602.3570002129209</v>
      </c>
      <c r="T2447" s="5">
        <f t="shared" si="696"/>
        <v>0</v>
      </c>
      <c r="U2447" s="6">
        <f>+S2447+SUM($D$17:$E$17)-SUM($Q$27:Q2447)</f>
        <v>7847.2770002129264</v>
      </c>
      <c r="V2447" s="10">
        <f t="shared" si="697"/>
        <v>1.5339387181045883E-3</v>
      </c>
      <c r="W2447" s="10">
        <f>+S2447/SUM(Q$27:Q2447)-1</f>
        <v>0.19626456318613283</v>
      </c>
      <c r="X2447">
        <v>6.15</v>
      </c>
      <c r="AC2447">
        <f t="shared" si="710"/>
        <v>17832.685844198066</v>
      </c>
      <c r="AD2447">
        <f t="shared" si="711"/>
        <v>17570.5832230132</v>
      </c>
      <c r="AE2447" s="5">
        <f t="shared" si="698"/>
        <v>0</v>
      </c>
      <c r="AF2447" s="6">
        <f>+AD2447+SUM($D$18:$E$18)-SUM($AB$27:AB2447)</f>
        <v>18011.223223013207</v>
      </c>
      <c r="AG2447" s="10">
        <f t="shared" si="699"/>
        <v>3.5019403981364494E-3</v>
      </c>
      <c r="AH2447" s="10">
        <f>+AD2447/SUM(AB$27:AB2447)-1</f>
        <v>0.535976070603007</v>
      </c>
      <c r="AI2447" s="6">
        <f t="shared" si="700"/>
        <v>0</v>
      </c>
      <c r="AL2447" s="6">
        <f t="shared" si="701"/>
        <v>0</v>
      </c>
      <c r="AM2447" s="6">
        <f t="shared" si="702"/>
        <v>34644.503098145076</v>
      </c>
      <c r="AN2447" s="6">
        <f t="shared" si="703"/>
        <v>33975.912723766807</v>
      </c>
      <c r="AO2447" s="5">
        <f t="shared" si="704"/>
        <v>0</v>
      </c>
      <c r="AP2447" s="6">
        <f>+AN2447+SUM($D$16:$E$18)-SUM($AL$27:AL2447)</f>
        <v>34955.232723766836</v>
      </c>
      <c r="AQ2447" s="10">
        <f t="shared" si="712"/>
        <v>1.9562522786509273E-3</v>
      </c>
      <c r="AR2447" s="10">
        <f>+AN2447/SUM(AL$27:AL2447)-1</f>
        <v>0.3365461790859583</v>
      </c>
    </row>
    <row r="2448" spans="1:44" x14ac:dyDescent="0.25">
      <c r="A2448" s="1">
        <v>43819</v>
      </c>
      <c r="B2448">
        <v>9.343</v>
      </c>
      <c r="G2448">
        <f t="shared" si="705"/>
        <v>8942.6955810421368</v>
      </c>
      <c r="H2448">
        <f t="shared" si="706"/>
        <v>8842.723585910293</v>
      </c>
      <c r="I2448" s="5">
        <f t="shared" si="695"/>
        <v>0</v>
      </c>
      <c r="J2448" s="6">
        <f>+H2448+SUM($D$16:$E$16)-SUM($F$27:F2448)</f>
        <v>9136.4835859103077</v>
      </c>
      <c r="K2448" s="10">
        <f t="shared" si="707"/>
        <v>4.3698201928268343E-3</v>
      </c>
      <c r="L2448" s="10">
        <f>+H2448/SUM(F$27:F2448)-1</f>
        <v>0.15951289048211259</v>
      </c>
      <c r="M2448">
        <v>8.2629999999999999</v>
      </c>
      <c r="R2448">
        <f t="shared" si="708"/>
        <v>7947.7963108618196</v>
      </c>
      <c r="S2448">
        <f t="shared" si="709"/>
        <v>7639.3379414762694</v>
      </c>
      <c r="T2448" s="5">
        <f t="shared" si="696"/>
        <v>0</v>
      </c>
      <c r="U2448" s="6">
        <f>+S2448+SUM($D$17:$E$17)-SUM($Q$27:Q2448)</f>
        <v>7884.2579414762758</v>
      </c>
      <c r="V2448" s="10">
        <f t="shared" si="697"/>
        <v>4.7125826273681781E-3</v>
      </c>
      <c r="W2448" s="10">
        <f>+S2448/SUM(Q$27:Q2448)-1</f>
        <v>0.20208367817183692</v>
      </c>
      <c r="X2448">
        <v>6.2069999999999999</v>
      </c>
      <c r="AC2448">
        <f t="shared" si="710"/>
        <v>17997.964395924781</v>
      </c>
      <c r="AD2448">
        <f t="shared" si="711"/>
        <v>17733.432530933809</v>
      </c>
      <c r="AE2448" s="5">
        <f t="shared" si="698"/>
        <v>0</v>
      </c>
      <c r="AF2448" s="6">
        <f>+AD2448+SUM($D$18:$E$18)-SUM($AB$27:AB2448)</f>
        <v>18174.072530933816</v>
      </c>
      <c r="AG2448" s="10">
        <f t="shared" si="699"/>
        <v>9.0415462572543959E-3</v>
      </c>
      <c r="AH2448" s="10">
        <f>+AD2448/SUM(AB$27:AB2448)-1</f>
        <v>0.55021194637932735</v>
      </c>
      <c r="AI2448" s="6">
        <f t="shared" si="700"/>
        <v>0</v>
      </c>
      <c r="AL2448" s="6">
        <f t="shared" si="701"/>
        <v>0</v>
      </c>
      <c r="AM2448" s="6">
        <f t="shared" si="702"/>
        <v>34888.45628782874</v>
      </c>
      <c r="AN2448" s="6">
        <f t="shared" si="703"/>
        <v>34215.494058320372</v>
      </c>
      <c r="AO2448" s="5">
        <f t="shared" si="704"/>
        <v>0</v>
      </c>
      <c r="AP2448" s="6">
        <f>+AN2448+SUM($D$16:$E$18)-SUM($AL$27:AL2448)</f>
        <v>35194.814058320393</v>
      </c>
      <c r="AQ2448" s="10">
        <f t="shared" si="712"/>
        <v>6.8539476320139681E-3</v>
      </c>
      <c r="AR2448" s="10">
        <f>+AN2448/SUM(AL$27:AL2448)-1</f>
        <v>0.34597084178394932</v>
      </c>
    </row>
    <row r="2449" spans="1:44" x14ac:dyDescent="0.25">
      <c r="A2449" s="1">
        <v>43822</v>
      </c>
      <c r="B2449">
        <v>9.3729999999999993</v>
      </c>
      <c r="G2449">
        <f t="shared" si="705"/>
        <v>8971.4102195341893</v>
      </c>
      <c r="H2449">
        <f t="shared" si="706"/>
        <v>8871.1172183171529</v>
      </c>
      <c r="I2449" s="5">
        <f t="shared" si="695"/>
        <v>0</v>
      </c>
      <c r="J2449" s="6">
        <f>+H2449+SUM($D$16:$E$16)-SUM($F$27:F2449)</f>
        <v>9164.8772183171641</v>
      </c>
      <c r="K2449" s="10">
        <f t="shared" si="707"/>
        <v>3.1077199602966843E-3</v>
      </c>
      <c r="L2449" s="10">
        <f>+H2449/SUM(F$27:F2449)-1</f>
        <v>0.16323604008229053</v>
      </c>
      <c r="M2449">
        <v>8.2840000000000007</v>
      </c>
      <c r="R2449">
        <f t="shared" si="708"/>
        <v>7967.9952364975579</v>
      </c>
      <c r="S2449">
        <f t="shared" si="709"/>
        <v>7658.752935639528</v>
      </c>
      <c r="T2449" s="5">
        <f t="shared" si="696"/>
        <v>0</v>
      </c>
      <c r="U2449" s="6">
        <f>+S2449+SUM($D$17:$E$17)-SUM($Q$27:Q2449)</f>
        <v>7903.6729356395344</v>
      </c>
      <c r="V2449" s="10">
        <f t="shared" si="697"/>
        <v>2.4625011392793716E-3</v>
      </c>
      <c r="W2449" s="10">
        <f>+S2449/SUM(Q$27:Q2449)-1</f>
        <v>0.20513871353933166</v>
      </c>
      <c r="X2449">
        <v>6.226</v>
      </c>
      <c r="AC2449">
        <f t="shared" si="710"/>
        <v>18053.05724650035</v>
      </c>
      <c r="AD2449">
        <f t="shared" si="711"/>
        <v>17787.715633574011</v>
      </c>
      <c r="AE2449" s="5">
        <f t="shared" si="698"/>
        <v>0</v>
      </c>
      <c r="AF2449" s="6">
        <f>+AD2449+SUM($D$18:$E$18)-SUM($AB$27:AB2449)</f>
        <v>18228.355633574021</v>
      </c>
      <c r="AG2449" s="10">
        <f t="shared" si="699"/>
        <v>2.9868430726140982E-3</v>
      </c>
      <c r="AH2449" s="10">
        <f>+AD2449/SUM(AB$27:AB2449)-1</f>
        <v>0.5549572383047674</v>
      </c>
      <c r="AI2449" s="6">
        <f t="shared" si="700"/>
        <v>0</v>
      </c>
      <c r="AL2449" s="6">
        <f t="shared" si="701"/>
        <v>0</v>
      </c>
      <c r="AM2449" s="6">
        <f t="shared" si="702"/>
        <v>34992.462702532095</v>
      </c>
      <c r="AN2449" s="6">
        <f t="shared" si="703"/>
        <v>34317.585787530697</v>
      </c>
      <c r="AO2449" s="5">
        <f t="shared" si="704"/>
        <v>0</v>
      </c>
      <c r="AP2449" s="6">
        <f>+AN2449+SUM($D$16:$E$18)-SUM($AL$27:AL2449)</f>
        <v>35296.905787530719</v>
      </c>
      <c r="AQ2449" s="10">
        <f t="shared" si="712"/>
        <v>2.9007605791340207E-3</v>
      </c>
      <c r="AR2449" s="10">
        <f>+AN2449/SUM(AL$27:AL2449)-1</f>
        <v>0.34998693140902337</v>
      </c>
    </row>
    <row r="2450" spans="1:44" x14ac:dyDescent="0.25">
      <c r="A2450" s="1">
        <v>43823</v>
      </c>
      <c r="B2450">
        <v>9.3550000000000004</v>
      </c>
      <c r="G2450">
        <f t="shared" si="705"/>
        <v>8954.1814364389575</v>
      </c>
      <c r="H2450">
        <f t="shared" si="706"/>
        <v>8854.081038873037</v>
      </c>
      <c r="I2450" s="5">
        <f t="shared" si="695"/>
        <v>0</v>
      </c>
      <c r="J2450" s="6">
        <f>+H2450+SUM($D$16:$E$16)-SUM($F$27:F2450)</f>
        <v>9147.8410388730517</v>
      </c>
      <c r="K2450" s="10">
        <f t="shared" si="707"/>
        <v>-1.858855174847629E-3</v>
      </c>
      <c r="L2450" s="10">
        <f>+H2450/SUM(F$27:F2450)-1</f>
        <v>0.1610021503221839</v>
      </c>
      <c r="M2450">
        <v>8.2889999999999997</v>
      </c>
      <c r="R2450">
        <f t="shared" si="708"/>
        <v>7972.8045045060662</v>
      </c>
      <c r="S2450">
        <f t="shared" si="709"/>
        <v>7663.3755532974455</v>
      </c>
      <c r="T2450" s="5">
        <f t="shared" si="696"/>
        <v>0</v>
      </c>
      <c r="U2450" s="6">
        <f>+S2450+SUM($D$17:$E$17)-SUM($Q$27:Q2450)</f>
        <v>7908.2955532974529</v>
      </c>
      <c r="V2450" s="10">
        <f t="shared" si="697"/>
        <v>5.8486955312564426E-4</v>
      </c>
      <c r="W2450" s="10">
        <f>+S2450/SUM(Q$27:Q2450)-1</f>
        <v>0.20586610291254459</v>
      </c>
      <c r="X2450">
        <v>6.2279999999999998</v>
      </c>
      <c r="AC2450">
        <f t="shared" si="710"/>
        <v>18058.856493929357</v>
      </c>
      <c r="AD2450">
        <f t="shared" si="711"/>
        <v>17793.429644378244</v>
      </c>
      <c r="AE2450" s="5">
        <f t="shared" si="698"/>
        <v>0</v>
      </c>
      <c r="AF2450" s="6">
        <f>+AD2450+SUM($D$18:$E$18)-SUM($AB$27:AB2450)</f>
        <v>18234.069644378251</v>
      </c>
      <c r="AG2450" s="10">
        <f t="shared" si="699"/>
        <v>3.1346825347777774E-4</v>
      </c>
      <c r="AH2450" s="10">
        <f>+AD2450/SUM(AB$27:AB2450)-1</f>
        <v>0.55545674271797174</v>
      </c>
      <c r="AI2450" s="6">
        <f t="shared" si="700"/>
        <v>0</v>
      </c>
      <c r="AL2450" s="6">
        <f t="shared" si="701"/>
        <v>0</v>
      </c>
      <c r="AM2450" s="6">
        <f t="shared" si="702"/>
        <v>34985.842434874379</v>
      </c>
      <c r="AN2450" s="6">
        <f t="shared" si="703"/>
        <v>34310.886236548729</v>
      </c>
      <c r="AO2450" s="5">
        <f t="shared" si="704"/>
        <v>0</v>
      </c>
      <c r="AP2450" s="6">
        <f>+AN2450+SUM($D$16:$E$18)-SUM($AL$27:AL2450)</f>
        <v>35290.206236548751</v>
      </c>
      <c r="AQ2450" s="10">
        <f t="shared" si="712"/>
        <v>-1.898056170219764E-4</v>
      </c>
      <c r="AR2450" s="10">
        <f>+AN2450/SUM(AL$27:AL2450)-1</f>
        <v>0.3497233841324765</v>
      </c>
    </row>
    <row r="2451" spans="1:44" x14ac:dyDescent="0.25">
      <c r="A2451" s="1">
        <v>43829</v>
      </c>
      <c r="B2451">
        <v>9.3409999999999993</v>
      </c>
      <c r="G2451">
        <f t="shared" si="705"/>
        <v>8940.7812718093301</v>
      </c>
      <c r="H2451">
        <f t="shared" si="706"/>
        <v>8840.8306770831659</v>
      </c>
      <c r="I2451" s="5">
        <f t="shared" si="695"/>
        <v>0</v>
      </c>
      <c r="J2451" s="6">
        <f>+H2451+SUM($D$16:$E$16)-SUM($F$27:F2451)</f>
        <v>9134.5906770831789</v>
      </c>
      <c r="K2451" s="10">
        <f t="shared" si="707"/>
        <v>-1.4484687407189112E-3</v>
      </c>
      <c r="L2451" s="10">
        <f>+H2451/SUM(F$27:F2451)-1</f>
        <v>0.15926468050876719</v>
      </c>
      <c r="M2451">
        <v>8.2449999999999992</v>
      </c>
      <c r="R2451">
        <f t="shared" si="708"/>
        <v>7930.4829460311876</v>
      </c>
      <c r="S2451">
        <f t="shared" si="709"/>
        <v>7622.6965179077615</v>
      </c>
      <c r="T2451" s="5">
        <f t="shared" si="696"/>
        <v>0</v>
      </c>
      <c r="U2451" s="6">
        <f>+S2451+SUM($D$17:$E$17)-SUM($Q$27:Q2451)</f>
        <v>7867.616517907768</v>
      </c>
      <c r="V2451" s="10">
        <f t="shared" si="697"/>
        <v>-5.1438435900038604E-3</v>
      </c>
      <c r="W2451" s="10">
        <f>+S2451/SUM(Q$27:Q2451)-1</f>
        <v>0.19946507642826994</v>
      </c>
      <c r="X2451">
        <v>6.1630000000000003</v>
      </c>
      <c r="AC2451">
        <f t="shared" si="710"/>
        <v>17870.380952486616</v>
      </c>
      <c r="AD2451">
        <f t="shared" si="711"/>
        <v>17607.724293240706</v>
      </c>
      <c r="AE2451" s="5">
        <f t="shared" si="698"/>
        <v>0</v>
      </c>
      <c r="AF2451" s="6">
        <f>+AD2451+SUM($D$18:$E$18)-SUM($AB$27:AB2451)</f>
        <v>18048.364293240717</v>
      </c>
      <c r="AG2451" s="10">
        <f t="shared" si="699"/>
        <v>-1.0184525712546577E-2</v>
      </c>
      <c r="AH2451" s="10">
        <f>+AD2451/SUM(AB$27:AB2451)-1</f>
        <v>0.53922284928883424</v>
      </c>
      <c r="AI2451" s="6">
        <f t="shared" si="700"/>
        <v>0</v>
      </c>
      <c r="AL2451" s="6">
        <f t="shared" si="701"/>
        <v>0</v>
      </c>
      <c r="AM2451" s="6">
        <f t="shared" si="702"/>
        <v>34741.64517032713</v>
      </c>
      <c r="AN2451" s="6">
        <f t="shared" si="703"/>
        <v>34071.251488231632</v>
      </c>
      <c r="AO2451" s="5">
        <f t="shared" si="704"/>
        <v>0</v>
      </c>
      <c r="AP2451" s="6">
        <f>+AN2451+SUM($D$16:$E$18)-SUM($AL$27:AL2451)</f>
        <v>35050.571488231653</v>
      </c>
      <c r="AQ2451" s="10">
        <f t="shared" si="712"/>
        <v>-6.7904037372532589E-3</v>
      </c>
      <c r="AR2451" s="10">
        <f>+AN2451/SUM(AL$27:AL2451)-1</f>
        <v>0.34029662024114482</v>
      </c>
    </row>
    <row r="2452" spans="1:44" x14ac:dyDescent="0.25">
      <c r="A2452" s="1">
        <v>43830</v>
      </c>
      <c r="B2452">
        <v>9.3109999999999999</v>
      </c>
      <c r="G2452">
        <f t="shared" si="705"/>
        <v>8912.0666333172758</v>
      </c>
      <c r="H2452">
        <f t="shared" si="706"/>
        <v>8812.437044676306</v>
      </c>
      <c r="I2452" s="5">
        <f t="shared" si="695"/>
        <v>0</v>
      </c>
      <c r="J2452" s="6">
        <f>+H2452+SUM($D$16:$E$16)-SUM($F$27:F2452)</f>
        <v>9106.1970446763189</v>
      </c>
      <c r="K2452" s="10">
        <f t="shared" si="707"/>
        <v>-3.1083639552775821E-3</v>
      </c>
      <c r="L2452" s="10">
        <f>+H2452/SUM(F$27:F2452)-1</f>
        <v>0.15554153090858924</v>
      </c>
      <c r="M2452">
        <v>8.2140000000000004</v>
      </c>
      <c r="R2452">
        <f t="shared" si="708"/>
        <v>7900.6654843784336</v>
      </c>
      <c r="S2452">
        <f t="shared" si="709"/>
        <v>7594.0362884286669</v>
      </c>
      <c r="T2452" s="5">
        <f t="shared" si="696"/>
        <v>0</v>
      </c>
      <c r="U2452" s="6">
        <f>+S2452+SUM($D$17:$E$17)-SUM($Q$27:Q2452)</f>
        <v>7838.9562884286725</v>
      </c>
      <c r="V2452" s="10">
        <f t="shared" si="697"/>
        <v>-3.6428096633663865E-3</v>
      </c>
      <c r="W2452" s="10">
        <f>+S2452/SUM(Q$27:Q2452)-1</f>
        <v>0.19495526231434934</v>
      </c>
      <c r="X2452">
        <v>6.1639999999999997</v>
      </c>
      <c r="AC2452">
        <f t="shared" si="710"/>
        <v>17873.280576201119</v>
      </c>
      <c r="AD2452">
        <f t="shared" si="711"/>
        <v>17610.581298642821</v>
      </c>
      <c r="AE2452" s="5">
        <f t="shared" si="698"/>
        <v>0</v>
      </c>
      <c r="AF2452" s="6">
        <f>+AD2452+SUM($D$18:$E$18)-SUM($AB$27:AB2452)</f>
        <v>18051.221298642828</v>
      </c>
      <c r="AG2452" s="10">
        <f t="shared" si="699"/>
        <v>1.5829719279225607E-4</v>
      </c>
      <c r="AH2452" s="10">
        <f>+AD2452/SUM(AB$27:AB2452)-1</f>
        <v>0.5394726014954363</v>
      </c>
      <c r="AI2452" s="6">
        <f t="shared" si="700"/>
        <v>0</v>
      </c>
      <c r="AL2452" s="6">
        <f t="shared" si="701"/>
        <v>0</v>
      </c>
      <c r="AM2452" s="6">
        <f t="shared" si="702"/>
        <v>34686.012693896831</v>
      </c>
      <c r="AN2452" s="6">
        <f t="shared" si="703"/>
        <v>34017.054631747793</v>
      </c>
      <c r="AO2452" s="5">
        <f t="shared" si="704"/>
        <v>0</v>
      </c>
      <c r="AP2452" s="6">
        <f>+AN2452+SUM($D$16:$E$18)-SUM($AL$27:AL2452)</f>
        <v>34996.374631747822</v>
      </c>
      <c r="AQ2452" s="10">
        <f t="shared" si="712"/>
        <v>-1.5462474414155158E-3</v>
      </c>
      <c r="AR2452" s="10">
        <f>+AN2452/SUM(AL$27:AL2452)-1</f>
        <v>0.33816462155016414</v>
      </c>
    </row>
    <row r="2453" spans="1:44" x14ac:dyDescent="0.25">
      <c r="A2453" s="1">
        <v>43832</v>
      </c>
      <c r="B2453">
        <v>9.4269999999999996</v>
      </c>
      <c r="G2453">
        <f t="shared" si="705"/>
        <v>9023.0965688198867</v>
      </c>
      <c r="H2453">
        <f t="shared" si="706"/>
        <v>8922.2257566495045</v>
      </c>
      <c r="I2453" s="5">
        <f t="shared" si="695"/>
        <v>0</v>
      </c>
      <c r="J2453" s="6">
        <f>+H2453+SUM($D$16:$E$16)-SUM($F$27:F2453)</f>
        <v>9215.9857566495157</v>
      </c>
      <c r="K2453" s="10">
        <f t="shared" si="707"/>
        <v>1.205648323164521E-2</v>
      </c>
      <c r="L2453" s="10">
        <f>+H2453/SUM(F$27:F2453)-1</f>
        <v>0.1699377093626111</v>
      </c>
      <c r="M2453">
        <v>8.2729999999999997</v>
      </c>
      <c r="R2453">
        <f t="shared" si="708"/>
        <v>7957.414846878838</v>
      </c>
      <c r="S2453">
        <f t="shared" si="709"/>
        <v>7648.5831767921054</v>
      </c>
      <c r="T2453" s="5">
        <f t="shared" si="696"/>
        <v>0</v>
      </c>
      <c r="U2453" s="6">
        <f>+S2453+SUM($D$17:$E$17)-SUM($Q$27:Q2453)</f>
        <v>7893.5031767921109</v>
      </c>
      <c r="V2453" s="10">
        <f t="shared" si="697"/>
        <v>6.9584376231255352E-3</v>
      </c>
      <c r="W2453" s="10">
        <f>+S2453/SUM(Q$27:Q2453)-1</f>
        <v>0.20353845691826278</v>
      </c>
      <c r="X2453">
        <v>6.1669999999999998</v>
      </c>
      <c r="AC2453">
        <f t="shared" si="710"/>
        <v>17881.979447344631</v>
      </c>
      <c r="AD2453">
        <f t="shared" si="711"/>
        <v>17619.152314849172</v>
      </c>
      <c r="AE2453" s="5">
        <f t="shared" si="698"/>
        <v>0</v>
      </c>
      <c r="AF2453" s="6">
        <f>+AD2453+SUM($D$18:$E$18)-SUM($AB$27:AB2453)</f>
        <v>18059.792314849183</v>
      </c>
      <c r="AG2453" s="10">
        <f t="shared" si="699"/>
        <v>4.7481641627200588E-4</v>
      </c>
      <c r="AH2453" s="10">
        <f>+AD2453/SUM(AB$27:AB2453)-1</f>
        <v>0.54022185811524293</v>
      </c>
      <c r="AI2453" s="6">
        <f t="shared" si="700"/>
        <v>0</v>
      </c>
      <c r="AL2453" s="6">
        <f t="shared" si="701"/>
        <v>0</v>
      </c>
      <c r="AM2453" s="6">
        <f t="shared" si="702"/>
        <v>34862.490863043357</v>
      </c>
      <c r="AN2453" s="6">
        <f t="shared" si="703"/>
        <v>34189.961248290783</v>
      </c>
      <c r="AO2453" s="5">
        <f t="shared" si="704"/>
        <v>0</v>
      </c>
      <c r="AP2453" s="6">
        <f>+AN2453+SUM($D$16:$E$18)-SUM($AL$27:AL2453)</f>
        <v>35169.281248290805</v>
      </c>
      <c r="AQ2453" s="10">
        <f t="shared" si="712"/>
        <v>4.9407008115098794E-3</v>
      </c>
      <c r="AR2453" s="10">
        <f>+AN2453/SUM(AL$27:AL2453)-1</f>
        <v>0.3449664308071545</v>
      </c>
    </row>
    <row r="2454" spans="1:44" x14ac:dyDescent="0.25">
      <c r="A2454" s="1">
        <v>43833</v>
      </c>
      <c r="B2454">
        <v>9.4009999999999998</v>
      </c>
      <c r="G2454">
        <f t="shared" si="705"/>
        <v>8998.2105487934405</v>
      </c>
      <c r="H2454">
        <f t="shared" si="706"/>
        <v>8897.6179418968914</v>
      </c>
      <c r="I2454" s="5">
        <f t="shared" si="695"/>
        <v>0</v>
      </c>
      <c r="J2454" s="6">
        <f>+H2454+SUM($D$16:$E$16)-SUM($F$27:F2454)</f>
        <v>9191.3779418969025</v>
      </c>
      <c r="K2454" s="10">
        <f t="shared" si="707"/>
        <v>-2.6701229149425076E-3</v>
      </c>
      <c r="L2454" s="10">
        <f>+H2454/SUM(F$27:F2454)-1</f>
        <v>0.16671097970912352</v>
      </c>
      <c r="M2454">
        <v>8.2650000000000006</v>
      </c>
      <c r="R2454">
        <f t="shared" si="708"/>
        <v>7949.7200180652253</v>
      </c>
      <c r="S2454">
        <f t="shared" si="709"/>
        <v>7641.1869885394372</v>
      </c>
      <c r="T2454" s="5">
        <f t="shared" si="696"/>
        <v>0</v>
      </c>
      <c r="U2454" s="6">
        <f>+S2454+SUM($D$17:$E$17)-SUM($Q$27:Q2454)</f>
        <v>7886.1069885394436</v>
      </c>
      <c r="V2454" s="10">
        <f t="shared" si="697"/>
        <v>-9.3699693114879246E-4</v>
      </c>
      <c r="W2454" s="10">
        <f>+S2454/SUM(Q$27:Q2454)-1</f>
        <v>0.20237463392112209</v>
      </c>
      <c r="X2454">
        <v>6.1660000000000004</v>
      </c>
      <c r="AC2454">
        <f t="shared" si="710"/>
        <v>17879.079823630131</v>
      </c>
      <c r="AD2454">
        <f t="shared" si="711"/>
        <v>17616.295309447058</v>
      </c>
      <c r="AE2454" s="5">
        <f t="shared" si="698"/>
        <v>0</v>
      </c>
      <c r="AF2454" s="6">
        <f>+AD2454+SUM($D$18:$E$18)-SUM($AB$27:AB2454)</f>
        <v>18056.935309447064</v>
      </c>
      <c r="AG2454" s="10">
        <f t="shared" si="699"/>
        <v>-1.5819702421326909E-4</v>
      </c>
      <c r="AH2454" s="10">
        <f>+AD2454/SUM(AB$27:AB2454)-1</f>
        <v>0.53997210590864086</v>
      </c>
      <c r="AI2454" s="6">
        <f t="shared" si="700"/>
        <v>0</v>
      </c>
      <c r="AL2454" s="6">
        <f t="shared" si="701"/>
        <v>0</v>
      </c>
      <c r="AM2454" s="6">
        <f t="shared" si="702"/>
        <v>34827.010390488795</v>
      </c>
      <c r="AN2454" s="6">
        <f t="shared" si="703"/>
        <v>34155.100239883388</v>
      </c>
      <c r="AO2454" s="5">
        <f t="shared" si="704"/>
        <v>0</v>
      </c>
      <c r="AP2454" s="6">
        <f>+AN2454+SUM($D$16:$E$18)-SUM($AL$27:AL2454)</f>
        <v>35134.420239883417</v>
      </c>
      <c r="AQ2454" s="10">
        <f t="shared" si="712"/>
        <v>-9.9123459934458147E-4</v>
      </c>
      <c r="AR2454" s="10">
        <f>+AN2454/SUM(AL$27:AL2454)-1</f>
        <v>0.34359506668914519</v>
      </c>
    </row>
    <row r="2455" spans="1:44" x14ac:dyDescent="0.25">
      <c r="A2455" s="1">
        <v>43837</v>
      </c>
      <c r="B2455">
        <v>9.3529999999999998</v>
      </c>
      <c r="G2455">
        <f t="shared" si="705"/>
        <v>8952.2671272061525</v>
      </c>
      <c r="H2455">
        <f t="shared" si="706"/>
        <v>8852.1881300459117</v>
      </c>
      <c r="I2455" s="5">
        <f t="shared" si="695"/>
        <v>0</v>
      </c>
      <c r="J2455" s="6">
        <f>+H2455+SUM($D$16:$E$16)-SUM($F$27:F2455)</f>
        <v>9145.9481300459265</v>
      </c>
      <c r="K2455" s="10">
        <f t="shared" si="707"/>
        <v>-4.9426551859971246E-3</v>
      </c>
      <c r="L2455" s="10">
        <f>+H2455/SUM(F$27:F2455)-1</f>
        <v>0.1607539403488385</v>
      </c>
      <c r="M2455">
        <v>8.2579999999999991</v>
      </c>
      <c r="R2455">
        <f t="shared" si="708"/>
        <v>7942.9870428533113</v>
      </c>
      <c r="S2455">
        <f t="shared" si="709"/>
        <v>7634.71532381835</v>
      </c>
      <c r="T2455" s="5">
        <f t="shared" si="696"/>
        <v>0</v>
      </c>
      <c r="U2455" s="6">
        <f>+S2455+SUM($D$17:$E$17)-SUM($Q$27:Q2455)</f>
        <v>7879.6353238183556</v>
      </c>
      <c r="V2455" s="10">
        <f t="shared" si="697"/>
        <v>-8.2064125309144753E-4</v>
      </c>
      <c r="W2455" s="10">
        <f>+S2455/SUM(Q$27:Q2455)-1</f>
        <v>0.20135628879862377</v>
      </c>
      <c r="X2455">
        <v>6.1660000000000004</v>
      </c>
      <c r="AC2455">
        <f t="shared" si="710"/>
        <v>17879.079823630131</v>
      </c>
      <c r="AD2455">
        <f t="shared" si="711"/>
        <v>17616.295309447058</v>
      </c>
      <c r="AE2455" s="5">
        <f t="shared" si="698"/>
        <v>0</v>
      </c>
      <c r="AF2455" s="6">
        <f>+AD2455+SUM($D$18:$E$18)-SUM($AB$27:AB2455)</f>
        <v>18056.935309447064</v>
      </c>
      <c r="AG2455" s="10">
        <f t="shared" si="699"/>
        <v>0</v>
      </c>
      <c r="AH2455" s="10">
        <f>+AD2455/SUM(AB$27:AB2455)-1</f>
        <v>0.53997210590864086</v>
      </c>
      <c r="AI2455" s="6">
        <f t="shared" si="700"/>
        <v>0</v>
      </c>
      <c r="AL2455" s="6">
        <f t="shared" si="701"/>
        <v>0</v>
      </c>
      <c r="AM2455" s="6">
        <f t="shared" si="702"/>
        <v>34774.333993689594</v>
      </c>
      <c r="AN2455" s="6">
        <f t="shared" si="703"/>
        <v>34103.198763311317</v>
      </c>
      <c r="AO2455" s="5">
        <f t="shared" si="704"/>
        <v>0</v>
      </c>
      <c r="AP2455" s="6">
        <f>+AN2455+SUM($D$16:$E$18)-SUM($AL$27:AL2455)</f>
        <v>35082.518763311338</v>
      </c>
      <c r="AQ2455" s="10">
        <f t="shared" si="712"/>
        <v>-1.4772259288104994E-3</v>
      </c>
      <c r="AR2455" s="10">
        <f>+AN2455/SUM(AL$27:AL2455)-1</f>
        <v>0.34155336376962975</v>
      </c>
    </row>
    <row r="2456" spans="1:44" x14ac:dyDescent="0.25">
      <c r="A2456" s="1">
        <v>43838</v>
      </c>
      <c r="B2456">
        <v>9.3529999999999998</v>
      </c>
      <c r="G2456">
        <f t="shared" si="705"/>
        <v>8952.2671272061525</v>
      </c>
      <c r="H2456">
        <f t="shared" si="706"/>
        <v>8852.1881300459117</v>
      </c>
      <c r="I2456" s="5">
        <f t="shared" si="695"/>
        <v>0</v>
      </c>
      <c r="J2456" s="6">
        <f>+H2456+SUM($D$16:$E$16)-SUM($F$27:F2456)</f>
        <v>9145.9481300459265</v>
      </c>
      <c r="K2456" s="10">
        <f t="shared" si="707"/>
        <v>0</v>
      </c>
      <c r="L2456" s="10">
        <f>+H2456/SUM(F$27:F2456)-1</f>
        <v>0.1607539403488385</v>
      </c>
      <c r="M2456">
        <v>8.2620000000000005</v>
      </c>
      <c r="R2456">
        <f t="shared" si="708"/>
        <v>7946.83445726012</v>
      </c>
      <c r="S2456">
        <f t="shared" si="709"/>
        <v>7638.4134179446864</v>
      </c>
      <c r="T2456" s="5">
        <f t="shared" si="696"/>
        <v>0</v>
      </c>
      <c r="U2456" s="6">
        <f>+S2456+SUM($D$17:$E$17)-SUM($Q$27:Q2456)</f>
        <v>7883.3334179446929</v>
      </c>
      <c r="V2456" s="10">
        <f t="shared" si="697"/>
        <v>4.6932300472835031E-4</v>
      </c>
      <c r="W2456" s="10">
        <f>+S2456/SUM(Q$27:Q2456)-1</f>
        <v>0.20193820029719434</v>
      </c>
      <c r="X2456">
        <v>6.1740000000000004</v>
      </c>
      <c r="AC2456">
        <f t="shared" si="710"/>
        <v>17902.276813346161</v>
      </c>
      <c r="AD2456">
        <f t="shared" si="711"/>
        <v>17639.151352663986</v>
      </c>
      <c r="AE2456" s="5">
        <f t="shared" si="698"/>
        <v>0</v>
      </c>
      <c r="AF2456" s="6">
        <f>+AD2456+SUM($D$18:$E$18)-SUM($AB$27:AB2456)</f>
        <v>18079.791352663997</v>
      </c>
      <c r="AG2456" s="10">
        <f t="shared" si="699"/>
        <v>1.265776435770638E-3</v>
      </c>
      <c r="AH2456" s="10">
        <f>+AD2456/SUM(AB$27:AB2456)-1</f>
        <v>0.54197012356145802</v>
      </c>
      <c r="AI2456" s="6">
        <f t="shared" si="700"/>
        <v>0</v>
      </c>
      <c r="AL2456" s="6">
        <f t="shared" si="701"/>
        <v>0</v>
      </c>
      <c r="AM2456" s="6">
        <f t="shared" si="702"/>
        <v>34801.378397812434</v>
      </c>
      <c r="AN2456" s="6">
        <f t="shared" si="703"/>
        <v>34129.752900654581</v>
      </c>
      <c r="AO2456" s="5">
        <f t="shared" si="704"/>
        <v>0</v>
      </c>
      <c r="AP2456" s="6">
        <f>+AN2456+SUM($D$16:$E$18)-SUM($AL$27:AL2456)</f>
        <v>35109.072900654603</v>
      </c>
      <c r="AQ2456" s="10">
        <f t="shared" si="712"/>
        <v>7.5690509915826709E-4</v>
      </c>
      <c r="AR2456" s="10">
        <f>+AN2456/SUM(AL$27:AL2456)-1</f>
        <v>0.34259795177212471</v>
      </c>
    </row>
    <row r="2457" spans="1:44" x14ac:dyDescent="0.25">
      <c r="A2457" s="1">
        <v>43839</v>
      </c>
      <c r="B2457">
        <v>9.4640000000000004</v>
      </c>
      <c r="G2457">
        <f t="shared" si="705"/>
        <v>9058.5112896267547</v>
      </c>
      <c r="H2457">
        <f t="shared" si="706"/>
        <v>8957.2445699513009</v>
      </c>
      <c r="I2457" s="5">
        <f t="shared" si="695"/>
        <v>0</v>
      </c>
      <c r="J2457" s="6">
        <f>+H2457+SUM($D$16:$E$16)-SUM($F$27:F2457)</f>
        <v>9251.0045699513139</v>
      </c>
      <c r="K2457" s="10">
        <f t="shared" si="707"/>
        <v>1.1486664740669061E-2</v>
      </c>
      <c r="L2457" s="10">
        <f>+H2457/SUM(F$27:F2457)-1</f>
        <v>0.17452959386949729</v>
      </c>
      <c r="M2457">
        <v>8.2850000000000001</v>
      </c>
      <c r="R2457">
        <f t="shared" si="708"/>
        <v>7968.9570900992612</v>
      </c>
      <c r="S2457">
        <f t="shared" si="709"/>
        <v>7659.6774591711128</v>
      </c>
      <c r="T2457" s="5">
        <f t="shared" si="696"/>
        <v>0</v>
      </c>
      <c r="U2457" s="6">
        <f>+S2457+SUM($D$17:$E$17)-SUM($Q$27:Q2457)</f>
        <v>7904.5974591711192</v>
      </c>
      <c r="V2457" s="10">
        <f t="shared" si="697"/>
        <v>2.6973413528372792E-3</v>
      </c>
      <c r="W2457" s="10">
        <f>+S2457/SUM(Q$27:Q2457)-1</f>
        <v>0.20528419141397447</v>
      </c>
      <c r="X2457">
        <v>6.21</v>
      </c>
      <c r="AC2457">
        <f t="shared" si="710"/>
        <v>18006.663267068296</v>
      </c>
      <c r="AD2457">
        <f t="shared" si="711"/>
        <v>17742.003547140161</v>
      </c>
      <c r="AE2457" s="5">
        <f t="shared" si="698"/>
        <v>0</v>
      </c>
      <c r="AF2457" s="6">
        <f>+AD2457+SUM($D$18:$E$18)-SUM($AB$27:AB2457)</f>
        <v>18182.643547140171</v>
      </c>
      <c r="AG2457" s="10">
        <f t="shared" si="699"/>
        <v>5.68879322056004E-3</v>
      </c>
      <c r="AH2457" s="10">
        <f>+AD2457/SUM(AB$27:AB2457)-1</f>
        <v>0.55096120299913398</v>
      </c>
      <c r="AI2457" s="6">
        <f t="shared" si="700"/>
        <v>0</v>
      </c>
      <c r="AL2457" s="6">
        <f t="shared" si="701"/>
        <v>0</v>
      </c>
      <c r="AM2457" s="6">
        <f t="shared" si="702"/>
        <v>35034.131646794311</v>
      </c>
      <c r="AN2457" s="6">
        <f t="shared" si="703"/>
        <v>34358.925576262569</v>
      </c>
      <c r="AO2457" s="5">
        <f t="shared" si="704"/>
        <v>0</v>
      </c>
      <c r="AP2457" s="6">
        <f>+AN2457+SUM($D$16:$E$18)-SUM($AL$27:AL2457)</f>
        <v>35338.24557626259</v>
      </c>
      <c r="AQ2457" s="10">
        <f t="shared" si="712"/>
        <v>6.5274487952575733E-3</v>
      </c>
      <c r="AR2457" s="10">
        <f>+AN2457/SUM(AL$27:AL2457)-1</f>
        <v>0.35161315811625027</v>
      </c>
    </row>
    <row r="2458" spans="1:44" x14ac:dyDescent="0.25">
      <c r="A2458" s="1">
        <v>43840</v>
      </c>
      <c r="B2458">
        <v>9.4789999999999992</v>
      </c>
      <c r="G2458">
        <f t="shared" si="705"/>
        <v>9072.8686088727809</v>
      </c>
      <c r="H2458">
        <f t="shared" si="706"/>
        <v>8971.4413861547309</v>
      </c>
      <c r="I2458" s="5">
        <f t="shared" si="695"/>
        <v>0</v>
      </c>
      <c r="J2458" s="6">
        <f>+H2458+SUM($D$16:$E$16)-SUM($F$27:F2458)</f>
        <v>9265.2013861547421</v>
      </c>
      <c r="K2458" s="10">
        <f t="shared" si="707"/>
        <v>1.5346242774045837E-3</v>
      </c>
      <c r="L2458" s="10">
        <f>+H2458/SUM(F$27:F2458)-1</f>
        <v>0.17639116866958626</v>
      </c>
      <c r="M2458">
        <v>8.2910000000000004</v>
      </c>
      <c r="R2458">
        <f t="shared" si="708"/>
        <v>7974.7282117094719</v>
      </c>
      <c r="S2458">
        <f t="shared" si="709"/>
        <v>7665.2246003606151</v>
      </c>
      <c r="T2458" s="5">
        <f t="shared" si="696"/>
        <v>0</v>
      </c>
      <c r="U2458" s="6">
        <f>+S2458+SUM($D$17:$E$17)-SUM($Q$27:Q2458)</f>
        <v>7910.1446003606225</v>
      </c>
      <c r="V2458" s="10">
        <f t="shared" si="697"/>
        <v>7.01761375978327E-4</v>
      </c>
      <c r="W2458" s="10">
        <f>+S2458/SUM(Q$27:Q2458)-1</f>
        <v>0.20615705866182998</v>
      </c>
      <c r="X2458">
        <v>6.2069999999999999</v>
      </c>
      <c r="AC2458">
        <f t="shared" si="710"/>
        <v>17997.964395924784</v>
      </c>
      <c r="AD2458">
        <f t="shared" si="711"/>
        <v>17733.432530933813</v>
      </c>
      <c r="AE2458" s="5">
        <f t="shared" si="698"/>
        <v>0</v>
      </c>
      <c r="AF2458" s="6">
        <f>+AD2458+SUM($D$18:$E$18)-SUM($AB$27:AB2458)</f>
        <v>18174.072530933823</v>
      </c>
      <c r="AG2458" s="10">
        <f t="shared" si="699"/>
        <v>-4.713844928063704E-4</v>
      </c>
      <c r="AH2458" s="10">
        <f>+AD2458/SUM(AB$27:AB2458)-1</f>
        <v>0.5502119463793278</v>
      </c>
      <c r="AI2458" s="6">
        <f t="shared" si="700"/>
        <v>0</v>
      </c>
      <c r="AL2458" s="6">
        <f t="shared" si="701"/>
        <v>0</v>
      </c>
      <c r="AM2458" s="6">
        <f t="shared" si="702"/>
        <v>35045.561216507034</v>
      </c>
      <c r="AN2458" s="6">
        <f t="shared" si="703"/>
        <v>34370.098517449158</v>
      </c>
      <c r="AO2458" s="5">
        <f t="shared" si="704"/>
        <v>0</v>
      </c>
      <c r="AP2458" s="6">
        <f>+AN2458+SUM($D$16:$E$18)-SUM($AL$27:AL2458)</f>
        <v>35349.418517449187</v>
      </c>
      <c r="AQ2458" s="10">
        <f t="shared" si="712"/>
        <v>3.1617136064343576E-4</v>
      </c>
      <c r="AR2458" s="10">
        <f>+AN2458/SUM(AL$27:AL2458)-1</f>
        <v>0.35205267984370181</v>
      </c>
    </row>
    <row r="2459" spans="1:44" x14ac:dyDescent="0.25">
      <c r="A2459" s="1">
        <v>43843</v>
      </c>
      <c r="B2459">
        <v>9.5340000000000007</v>
      </c>
      <c r="G2459">
        <f t="shared" si="705"/>
        <v>9125.5121127748826</v>
      </c>
      <c r="H2459">
        <f t="shared" si="706"/>
        <v>9023.4963789006451</v>
      </c>
      <c r="I2459" s="5">
        <f t="shared" si="695"/>
        <v>0</v>
      </c>
      <c r="J2459" s="6">
        <f>+H2459+SUM($D$16:$E$16)-SUM($F$27:F2459)</f>
        <v>9317.2563789006563</v>
      </c>
      <c r="K2459" s="10">
        <f t="shared" si="707"/>
        <v>5.6183336525961192E-3</v>
      </c>
      <c r="L2459" s="10">
        <f>+H2459/SUM(F$27:F2459)-1</f>
        <v>0.18321694293657931</v>
      </c>
      <c r="M2459">
        <v>8.2899999999999991</v>
      </c>
      <c r="R2459">
        <f t="shared" si="708"/>
        <v>7973.7663581077695</v>
      </c>
      <c r="S2459">
        <f t="shared" si="709"/>
        <v>7664.3000768290303</v>
      </c>
      <c r="T2459" s="5">
        <f t="shared" si="696"/>
        <v>0</v>
      </c>
      <c r="U2459" s="6">
        <f>+S2459+SUM($D$17:$E$17)-SUM($Q$27:Q2459)</f>
        <v>7909.2200768290359</v>
      </c>
      <c r="V2459" s="10">
        <f t="shared" si="697"/>
        <v>-1.1687820871753019E-4</v>
      </c>
      <c r="W2459" s="10">
        <f>+S2459/SUM(Q$27:Q2459)-1</f>
        <v>0.20601158078718718</v>
      </c>
      <c r="X2459">
        <v>6.202</v>
      </c>
      <c r="AC2459">
        <f t="shared" si="710"/>
        <v>17983.466277352265</v>
      </c>
      <c r="AD2459">
        <f t="shared" si="711"/>
        <v>17719.147503923232</v>
      </c>
      <c r="AE2459" s="5">
        <f t="shared" si="698"/>
        <v>0</v>
      </c>
      <c r="AF2459" s="6">
        <f>+AD2459+SUM($D$18:$E$18)-SUM($AB$27:AB2459)</f>
        <v>18159.787503923239</v>
      </c>
      <c r="AG2459" s="10">
        <f t="shared" si="699"/>
        <v>-7.8601133489863972E-4</v>
      </c>
      <c r="AH2459" s="10">
        <f>+AD2459/SUM(AB$27:AB2459)-1</f>
        <v>0.54896318534631705</v>
      </c>
      <c r="AI2459" s="6">
        <f t="shared" si="700"/>
        <v>0</v>
      </c>
      <c r="AL2459" s="6">
        <f t="shared" si="701"/>
        <v>0</v>
      </c>
      <c r="AM2459" s="6">
        <f t="shared" si="702"/>
        <v>35082.744748234916</v>
      </c>
      <c r="AN2459" s="6">
        <f t="shared" si="703"/>
        <v>34406.943959652912</v>
      </c>
      <c r="AO2459" s="5">
        <f t="shared" si="704"/>
        <v>0</v>
      </c>
      <c r="AP2459" s="6">
        <f>+AN2459+SUM($D$16:$E$18)-SUM($AL$27:AL2459)</f>
        <v>35386.263959652933</v>
      </c>
      <c r="AQ2459" s="10">
        <f t="shared" si="712"/>
        <v>1.0423210267394012E-3</v>
      </c>
      <c r="AR2459" s="10">
        <f>+AN2459/SUM(AL$27:AL2459)-1</f>
        <v>0.35350210771910695</v>
      </c>
    </row>
    <row r="2460" spans="1:44" x14ac:dyDescent="0.25">
      <c r="A2460" s="1">
        <v>43844</v>
      </c>
      <c r="B2460">
        <v>9.5449999999999999</v>
      </c>
      <c r="G2460">
        <f t="shared" si="705"/>
        <v>9136.0408135553007</v>
      </c>
      <c r="H2460">
        <f t="shared" si="706"/>
        <v>9033.9073774498265</v>
      </c>
      <c r="I2460" s="5">
        <f t="shared" ref="I2460:I2523" si="713">+C2460*(MAX($A:$A)-$A2460)</f>
        <v>0</v>
      </c>
      <c r="J2460" s="6">
        <f>+H2460+SUM($D$16:$E$16)-SUM($F$27:F2460)</f>
        <v>9327.6673774498377</v>
      </c>
      <c r="K2460" s="10">
        <f t="shared" si="707"/>
        <v>1.1173888670443777E-3</v>
      </c>
      <c r="L2460" s="10">
        <f>+H2460/SUM(F$27:F2460)-1</f>
        <v>0.18458209778997792</v>
      </c>
      <c r="M2460">
        <v>8.2989999999999995</v>
      </c>
      <c r="R2460">
        <f t="shared" si="708"/>
        <v>7982.4230405230865</v>
      </c>
      <c r="S2460">
        <f t="shared" si="709"/>
        <v>7672.6207886132843</v>
      </c>
      <c r="T2460" s="5">
        <f t="shared" ref="T2460:T2523" si="714">+N2460*(MAX($A:$A)-$A2460)</f>
        <v>0</v>
      </c>
      <c r="U2460" s="6">
        <f>+S2460+SUM($D$17:$E$17)-SUM($Q$27:Q2460)</f>
        <v>7917.5407886132898</v>
      </c>
      <c r="V2460" s="10">
        <f t="shared" ref="V2460:V2523" si="715">+U2460/U2459-1</f>
        <v>1.0520268374665243E-3</v>
      </c>
      <c r="W2460" s="10">
        <f>+S2460/SUM(Q$27:Q2460)-1</f>
        <v>0.20732088165897089</v>
      </c>
      <c r="X2460">
        <v>6.23</v>
      </c>
      <c r="AC2460">
        <f t="shared" si="710"/>
        <v>18064.655741358372</v>
      </c>
      <c r="AD2460">
        <f t="shared" si="711"/>
        <v>17799.143655182481</v>
      </c>
      <c r="AE2460" s="5">
        <f t="shared" ref="AE2460:AE2523" si="716">+Y2460*(MAX($A:$A)-$A2460)</f>
        <v>0</v>
      </c>
      <c r="AF2460" s="6">
        <f>+AD2460+SUM($D$18:$E$18)-SUM($AB$27:AB2460)</f>
        <v>18239.783655182488</v>
      </c>
      <c r="AG2460" s="10">
        <f t="shared" ref="AG2460:AG2523" si="717">+AF2460/AF2459-1</f>
        <v>4.4051259543629318E-3</v>
      </c>
      <c r="AH2460" s="10">
        <f>+AD2460/SUM(AB$27:AB2460)-1</f>
        <v>0.55595624713117631</v>
      </c>
      <c r="AI2460" s="6">
        <f t="shared" ref="AI2460:AI2523" si="718">+C2460+N2460+Y2460</f>
        <v>0</v>
      </c>
      <c r="AL2460" s="6">
        <f t="shared" ref="AL2460:AL2523" si="719">+F2460+Q2460+AB2460</f>
        <v>0</v>
      </c>
      <c r="AM2460" s="6">
        <f t="shared" ref="AM2460:AM2523" si="720">+G2460+R2460+AC2460</f>
        <v>35183.119595436758</v>
      </c>
      <c r="AN2460" s="6">
        <f t="shared" ref="AN2460:AN2523" si="721">+H2460+S2460+AD2460</f>
        <v>34505.671821245589</v>
      </c>
      <c r="AO2460" s="5">
        <f t="shared" ref="AO2460:AO2523" si="722">+AI2460*(MAX($A:$A)-$A2460)</f>
        <v>0</v>
      </c>
      <c r="AP2460" s="6">
        <f>+AN2460+SUM($D$16:$E$18)-SUM($AL$27:AL2460)</f>
        <v>35484.99182124561</v>
      </c>
      <c r="AQ2460" s="10">
        <f t="shared" si="712"/>
        <v>2.7900052321219171E-3</v>
      </c>
      <c r="AR2460" s="10">
        <f>+AN2460/SUM(AL$27:AL2460)-1</f>
        <v>0.35738586934911343</v>
      </c>
    </row>
    <row r="2461" spans="1:44" x14ac:dyDescent="0.25">
      <c r="A2461" s="1">
        <v>43845</v>
      </c>
      <c r="B2461">
        <v>9.48</v>
      </c>
      <c r="G2461">
        <f t="shared" ref="G2461:G2524" si="723">+(B2461/B2460*G2460)+F2461</f>
        <v>9073.8257634891834</v>
      </c>
      <c r="H2461">
        <f t="shared" ref="H2461:H2524" si="724">+($B2461/$B2460*H2460)+F2461</f>
        <v>8972.3878405682935</v>
      </c>
      <c r="I2461" s="5">
        <f t="shared" si="713"/>
        <v>0</v>
      </c>
      <c r="J2461" s="6">
        <f>+H2461+SUM($D$16:$E$16)-SUM($F$27:F2461)</f>
        <v>9266.1478405683047</v>
      </c>
      <c r="K2461" s="10">
        <f t="shared" ref="K2461:K2524" si="725">+J2461/J2460-1</f>
        <v>-6.5953827888696193E-3</v>
      </c>
      <c r="L2461" s="10">
        <f>+H2461/SUM(F$27:F2461)-1</f>
        <v>0.17651527365625896</v>
      </c>
      <c r="M2461">
        <v>8.2929999999999993</v>
      </c>
      <c r="R2461">
        <f t="shared" ref="R2461:R2524" si="726">+($M2461/$M2460*R2460)+N2461</f>
        <v>7976.6519189128758</v>
      </c>
      <c r="S2461">
        <f t="shared" ref="S2461:S2524" si="727">+($M2461/$M2460*S2460)+Q2461</f>
        <v>7667.0736474237819</v>
      </c>
      <c r="T2461" s="5">
        <f t="shared" si="714"/>
        <v>0</v>
      </c>
      <c r="U2461" s="6">
        <f>+S2461+SUM($D$17:$E$17)-SUM($Q$27:Q2461)</f>
        <v>7911.9936474237884</v>
      </c>
      <c r="V2461" s="10">
        <f t="shared" si="715"/>
        <v>-7.0061416007849431E-4</v>
      </c>
      <c r="W2461" s="10">
        <f>+S2461/SUM(Q$27:Q2461)-1</f>
        <v>0.20644801441111515</v>
      </c>
      <c r="X2461">
        <v>6.2640000000000002</v>
      </c>
      <c r="AC2461">
        <f t="shared" ref="AC2461:AC2524" si="728">+(X2461/X2460*AC2460)+AB2461</f>
        <v>18163.242947651503</v>
      </c>
      <c r="AD2461">
        <f t="shared" ref="AD2461:AD2524" si="729">+($X2461/$X2460*AD2460)+AB2461</f>
        <v>17896.281838854426</v>
      </c>
      <c r="AE2461" s="5">
        <f t="shared" si="716"/>
        <v>0</v>
      </c>
      <c r="AF2461" s="6">
        <f>+AD2461+SUM($D$18:$E$18)-SUM($AB$27:AB2461)</f>
        <v>18336.921838854432</v>
      </c>
      <c r="AG2461" s="10">
        <f t="shared" si="717"/>
        <v>5.3256214825960768E-3</v>
      </c>
      <c r="AH2461" s="10">
        <f>+AD2461/SUM(AB$27:AB2461)-1</f>
        <v>0.56444782215564837</v>
      </c>
      <c r="AI2461" s="6">
        <f t="shared" si="718"/>
        <v>0</v>
      </c>
      <c r="AL2461" s="6">
        <f t="shared" si="719"/>
        <v>0</v>
      </c>
      <c r="AM2461" s="6">
        <f t="shared" si="720"/>
        <v>35213.720630053562</v>
      </c>
      <c r="AN2461" s="6">
        <f t="shared" si="721"/>
        <v>34535.743326846503</v>
      </c>
      <c r="AO2461" s="5">
        <f t="shared" si="722"/>
        <v>0</v>
      </c>
      <c r="AP2461" s="6">
        <f>+AN2461+SUM($D$16:$E$18)-SUM($AL$27:AL2461)</f>
        <v>35515.063326846532</v>
      </c>
      <c r="AQ2461" s="10">
        <f t="shared" ref="AQ2461:AQ2524" si="730">+AP2461/AP2460-1</f>
        <v>8.4744293453420383E-4</v>
      </c>
      <c r="AR2461" s="10">
        <f>+AN2461/SUM(AL$27:AL2461)-1</f>
        <v>0.35856882376264276</v>
      </c>
    </row>
    <row r="2462" spans="1:44" x14ac:dyDescent="0.25">
      <c r="A2462" s="1">
        <v>43846</v>
      </c>
      <c r="B2462">
        <v>9.5020000000000007</v>
      </c>
      <c r="G2462">
        <f t="shared" si="723"/>
        <v>9094.8831650500233</v>
      </c>
      <c r="H2462">
        <f t="shared" si="724"/>
        <v>8993.2098376666581</v>
      </c>
      <c r="I2462" s="5">
        <f t="shared" si="713"/>
        <v>0</v>
      </c>
      <c r="J2462" s="6">
        <f>+H2462+SUM($D$16:$E$16)-SUM($F$27:F2462)</f>
        <v>9286.9698376666711</v>
      </c>
      <c r="K2462" s="10">
        <f t="shared" si="725"/>
        <v>2.2471039159557282E-3</v>
      </c>
      <c r="L2462" s="10">
        <f>+H2462/SUM(F$27:F2462)-1</f>
        <v>0.17924558336305596</v>
      </c>
      <c r="M2462">
        <v>8.2989999999999995</v>
      </c>
      <c r="R2462">
        <f t="shared" si="726"/>
        <v>7982.4230405230865</v>
      </c>
      <c r="S2462">
        <f t="shared" si="727"/>
        <v>7672.6207886132843</v>
      </c>
      <c r="T2462" s="5">
        <f t="shared" si="714"/>
        <v>0</v>
      </c>
      <c r="U2462" s="6">
        <f>+S2462+SUM($D$17:$E$17)-SUM($Q$27:Q2462)</f>
        <v>7917.5407886132898</v>
      </c>
      <c r="V2462" s="10">
        <f t="shared" si="715"/>
        <v>7.0110536442458127E-4</v>
      </c>
      <c r="W2462" s="10">
        <f>+S2462/SUM(Q$27:Q2462)-1</f>
        <v>0.20732088165897089</v>
      </c>
      <c r="X2462">
        <v>6.2850000000000001</v>
      </c>
      <c r="AC2462">
        <f t="shared" si="728"/>
        <v>18224.135045656079</v>
      </c>
      <c r="AD2462">
        <f t="shared" si="729"/>
        <v>17956.278952298861</v>
      </c>
      <c r="AE2462" s="5">
        <f t="shared" si="716"/>
        <v>0</v>
      </c>
      <c r="AF2462" s="6">
        <f>+AD2462+SUM($D$18:$E$18)-SUM($AB$27:AB2462)</f>
        <v>18396.918952298867</v>
      </c>
      <c r="AG2462" s="10">
        <f t="shared" si="717"/>
        <v>3.2719293876961597E-3</v>
      </c>
      <c r="AH2462" s="10">
        <f>+AD2462/SUM(AB$27:AB2462)-1</f>
        <v>0.56969261849429276</v>
      </c>
      <c r="AI2462" s="6">
        <f t="shared" si="718"/>
        <v>0</v>
      </c>
      <c r="AL2462" s="6">
        <f t="shared" si="719"/>
        <v>0</v>
      </c>
      <c r="AM2462" s="6">
        <f t="shared" si="720"/>
        <v>35301.441251229189</v>
      </c>
      <c r="AN2462" s="6">
        <f t="shared" si="721"/>
        <v>34622.109578578806</v>
      </c>
      <c r="AO2462" s="5">
        <f t="shared" si="722"/>
        <v>0</v>
      </c>
      <c r="AP2462" s="6">
        <f>+AN2462+SUM($D$16:$E$18)-SUM($AL$27:AL2462)</f>
        <v>35601.429578578827</v>
      </c>
      <c r="AQ2462" s="10">
        <f t="shared" si="730"/>
        <v>2.4318202937572142E-3</v>
      </c>
      <c r="AR2462" s="10">
        <f>+AN2462/SUM(AL$27:AL2462)-1</f>
        <v>0.36196630375658079</v>
      </c>
    </row>
    <row r="2463" spans="1:44" x14ac:dyDescent="0.25">
      <c r="A2463" s="1">
        <v>43847</v>
      </c>
      <c r="B2463">
        <v>9.5779999999999994</v>
      </c>
      <c r="G2463">
        <f t="shared" si="723"/>
        <v>9167.6269158965606</v>
      </c>
      <c r="H2463">
        <f t="shared" si="724"/>
        <v>9065.1403730973743</v>
      </c>
      <c r="I2463" s="5">
        <f t="shared" si="713"/>
        <v>0</v>
      </c>
      <c r="J2463" s="6">
        <f>+H2463+SUM($D$16:$E$16)-SUM($F$27:F2463)</f>
        <v>9358.9003730973891</v>
      </c>
      <c r="K2463" s="10">
        <f t="shared" si="725"/>
        <v>7.7453180841589031E-3</v>
      </c>
      <c r="L2463" s="10">
        <f>+H2463/SUM(F$27:F2463)-1</f>
        <v>0.18867756235017374</v>
      </c>
      <c r="M2463">
        <v>8.3469999999999995</v>
      </c>
      <c r="R2463">
        <f t="shared" si="726"/>
        <v>8028.5920134047719</v>
      </c>
      <c r="S2463">
        <f t="shared" si="727"/>
        <v>7716.9979181293029</v>
      </c>
      <c r="T2463" s="5">
        <f t="shared" si="714"/>
        <v>0</v>
      </c>
      <c r="U2463" s="6">
        <f>+S2463+SUM($D$17:$E$17)-SUM($Q$27:Q2463)</f>
        <v>7961.9179181293084</v>
      </c>
      <c r="V2463" s="10">
        <f t="shared" si="715"/>
        <v>5.6049132806288426E-3</v>
      </c>
      <c r="W2463" s="10">
        <f>+S2463/SUM(Q$27:Q2463)-1</f>
        <v>0.21430381964181588</v>
      </c>
      <c r="X2463">
        <v>6.3410000000000002</v>
      </c>
      <c r="AC2463">
        <f t="shared" si="728"/>
        <v>18386.513973668287</v>
      </c>
      <c r="AD2463">
        <f t="shared" si="729"/>
        <v>18116.271254817355</v>
      </c>
      <c r="AE2463" s="5">
        <f t="shared" si="716"/>
        <v>0</v>
      </c>
      <c r="AF2463" s="6">
        <f>+AD2463+SUM($D$18:$E$18)-SUM($AB$27:AB2463)</f>
        <v>18556.911254817365</v>
      </c>
      <c r="AG2463" s="10">
        <f t="shared" si="717"/>
        <v>8.6966900780147682E-3</v>
      </c>
      <c r="AH2463" s="10">
        <f>+AD2463/SUM(AB$27:AB2463)-1</f>
        <v>0.58367874206401127</v>
      </c>
      <c r="AI2463" s="6">
        <f t="shared" si="718"/>
        <v>0</v>
      </c>
      <c r="AL2463" s="6">
        <f t="shared" si="719"/>
        <v>0</v>
      </c>
      <c r="AM2463" s="6">
        <f t="shared" si="720"/>
        <v>35582.732902969619</v>
      </c>
      <c r="AN2463" s="6">
        <f t="shared" si="721"/>
        <v>34898.409546044029</v>
      </c>
      <c r="AO2463" s="5">
        <f t="shared" si="722"/>
        <v>0</v>
      </c>
      <c r="AP2463" s="6">
        <f>+AN2463+SUM($D$16:$E$18)-SUM($AL$27:AL2463)</f>
        <v>35877.729546044051</v>
      </c>
      <c r="AQ2463" s="10">
        <f t="shared" si="730"/>
        <v>7.7609233880728823E-3</v>
      </c>
      <c r="AR2463" s="10">
        <f>+AN2463/SUM(AL$27:AL2463)-1</f>
        <v>0.37283540589960862</v>
      </c>
    </row>
    <row r="2464" spans="1:44" x14ac:dyDescent="0.25">
      <c r="A2464" s="1">
        <v>43850</v>
      </c>
      <c r="B2464">
        <v>9.5850000000000009</v>
      </c>
      <c r="G2464">
        <f t="shared" si="723"/>
        <v>9174.3269982113743</v>
      </c>
      <c r="H2464">
        <f t="shared" si="724"/>
        <v>9071.7655539923089</v>
      </c>
      <c r="I2464" s="5">
        <f t="shared" si="713"/>
        <v>0</v>
      </c>
      <c r="J2464" s="6">
        <f>+H2464+SUM($D$16:$E$16)-SUM($F$27:F2464)</f>
        <v>9365.5255539923201</v>
      </c>
      <c r="K2464" s="10">
        <f t="shared" si="725"/>
        <v>7.0790163703149389E-4</v>
      </c>
      <c r="L2464" s="10">
        <f>+H2464/SUM(F$27:F2464)-1</f>
        <v>0.18954629725688199</v>
      </c>
      <c r="M2464">
        <v>8.3550000000000004</v>
      </c>
      <c r="R2464">
        <f t="shared" si="726"/>
        <v>8036.2868422183874</v>
      </c>
      <c r="S2464">
        <f t="shared" si="727"/>
        <v>7724.3941063819739</v>
      </c>
      <c r="T2464" s="5">
        <f t="shared" si="714"/>
        <v>0</v>
      </c>
      <c r="U2464" s="6">
        <f>+S2464+SUM($D$17:$E$17)-SUM($Q$27:Q2464)</f>
        <v>7969.3141063819794</v>
      </c>
      <c r="V2464" s="10">
        <f t="shared" si="715"/>
        <v>9.2894555416478397E-4</v>
      </c>
      <c r="W2464" s="10">
        <f>+S2464/SUM(Q$27:Q2464)-1</f>
        <v>0.21546764263895679</v>
      </c>
      <c r="X2464">
        <v>6.3440000000000003</v>
      </c>
      <c r="AC2464">
        <f t="shared" si="728"/>
        <v>18395.212844811798</v>
      </c>
      <c r="AD2464">
        <f t="shared" si="729"/>
        <v>18124.842271023703</v>
      </c>
      <c r="AE2464" s="5">
        <f t="shared" si="716"/>
        <v>0</v>
      </c>
      <c r="AF2464" s="6">
        <f>+AD2464+SUM($D$18:$E$18)-SUM($AB$27:AB2464)</f>
        <v>18565.482271023713</v>
      </c>
      <c r="AG2464" s="10">
        <f t="shared" si="717"/>
        <v>4.6187730752467182E-4</v>
      </c>
      <c r="AH2464" s="10">
        <f>+AD2464/SUM(AB$27:AB2464)-1</f>
        <v>0.58442799868381767</v>
      </c>
      <c r="AI2464" s="6">
        <f t="shared" si="718"/>
        <v>0</v>
      </c>
      <c r="AL2464" s="6">
        <f t="shared" si="719"/>
        <v>0</v>
      </c>
      <c r="AM2464" s="6">
        <f t="shared" si="720"/>
        <v>35605.826685241555</v>
      </c>
      <c r="AN2464" s="6">
        <f t="shared" si="721"/>
        <v>34921.001931397986</v>
      </c>
      <c r="AO2464" s="5">
        <f t="shared" si="722"/>
        <v>0</v>
      </c>
      <c r="AP2464" s="6">
        <f>+AN2464+SUM($D$16:$E$18)-SUM($AL$27:AL2464)</f>
        <v>35900.321931398008</v>
      </c>
      <c r="AQ2464" s="10">
        <f t="shared" si="730"/>
        <v>6.2970499080661213E-4</v>
      </c>
      <c r="AR2464" s="10">
        <f>+AN2464/SUM(AL$27:AL2464)-1</f>
        <v>0.37372414630127992</v>
      </c>
    </row>
    <row r="2465" spans="1:44" x14ac:dyDescent="0.25">
      <c r="A2465" s="1">
        <v>43851</v>
      </c>
      <c r="B2465">
        <v>9.4489999999999998</v>
      </c>
      <c r="G2465">
        <f t="shared" si="723"/>
        <v>9044.1539703807266</v>
      </c>
      <c r="H2465">
        <f t="shared" si="724"/>
        <v>8943.0477537478673</v>
      </c>
      <c r="I2465" s="5">
        <f t="shared" si="713"/>
        <v>0</v>
      </c>
      <c r="J2465" s="6">
        <f>+H2465+SUM($D$16:$E$16)-SUM($F$27:F2465)</f>
        <v>9236.8077537478785</v>
      </c>
      <c r="K2465" s="10">
        <f t="shared" si="725"/>
        <v>-1.3743788269262924E-2</v>
      </c>
      <c r="L2465" s="10">
        <f>+H2465/SUM(F$27:F2465)-1</f>
        <v>0.17266801906940787</v>
      </c>
      <c r="M2465">
        <v>8.34</v>
      </c>
      <c r="R2465">
        <f t="shared" si="726"/>
        <v>8021.8590381928598</v>
      </c>
      <c r="S2465">
        <f t="shared" si="727"/>
        <v>7710.5262534082176</v>
      </c>
      <c r="T2465" s="5">
        <f t="shared" si="714"/>
        <v>0</v>
      </c>
      <c r="U2465" s="6">
        <f>+S2465+SUM($D$17:$E$17)-SUM($Q$27:Q2465)</f>
        <v>7955.446253408224</v>
      </c>
      <c r="V2465" s="10">
        <f t="shared" si="715"/>
        <v>-1.7401564035040007E-3</v>
      </c>
      <c r="W2465" s="10">
        <f>+S2465/SUM(Q$27:Q2465)-1</f>
        <v>0.21328547451931779</v>
      </c>
      <c r="X2465">
        <v>6.3479999999999999</v>
      </c>
      <c r="AC2465">
        <f t="shared" si="728"/>
        <v>18406.81133966981</v>
      </c>
      <c r="AD2465">
        <f t="shared" si="729"/>
        <v>18136.270292632165</v>
      </c>
      <c r="AE2465" s="5">
        <f t="shared" si="716"/>
        <v>0</v>
      </c>
      <c r="AF2465" s="6">
        <f>+AD2465+SUM($D$18:$E$18)-SUM($AB$27:AB2465)</f>
        <v>18576.910292632172</v>
      </c>
      <c r="AG2465" s="10">
        <f t="shared" si="717"/>
        <v>6.1555210048580555E-4</v>
      </c>
      <c r="AH2465" s="10">
        <f>+AD2465/SUM(AB$27:AB2465)-1</f>
        <v>0.58542700751022592</v>
      </c>
      <c r="AI2465" s="6">
        <f t="shared" si="718"/>
        <v>0</v>
      </c>
      <c r="AL2465" s="6">
        <f t="shared" si="719"/>
        <v>0</v>
      </c>
      <c r="AM2465" s="6">
        <f t="shared" si="720"/>
        <v>35472.824348243397</v>
      </c>
      <c r="AN2465" s="6">
        <f t="shared" si="721"/>
        <v>34789.844299788252</v>
      </c>
      <c r="AO2465" s="5">
        <f t="shared" si="722"/>
        <v>0</v>
      </c>
      <c r="AP2465" s="6">
        <f>+AN2465+SUM($D$16:$E$18)-SUM($AL$27:AL2465)</f>
        <v>35769.164299788274</v>
      </c>
      <c r="AQ2465" s="10">
        <f t="shared" si="730"/>
        <v>-3.6533831607516998E-3</v>
      </c>
      <c r="AR2465" s="10">
        <f>+AN2465/SUM(AL$27:AL2465)-1</f>
        <v>0.3685646607324542</v>
      </c>
    </row>
    <row r="2466" spans="1:44" x14ac:dyDescent="0.25">
      <c r="A2466" s="1">
        <v>43852</v>
      </c>
      <c r="B2466">
        <v>9.5030000000000001</v>
      </c>
      <c r="G2466">
        <f t="shared" si="723"/>
        <v>9095.840319666424</v>
      </c>
      <c r="H2466">
        <f t="shared" si="724"/>
        <v>8994.1562920802171</v>
      </c>
      <c r="I2466" s="5">
        <f t="shared" si="713"/>
        <v>0</v>
      </c>
      <c r="J2466" s="6">
        <f>+H2466+SUM($D$16:$E$16)-SUM($F$27:F2466)</f>
        <v>9287.9162920802301</v>
      </c>
      <c r="K2466" s="10">
        <f t="shared" si="725"/>
        <v>5.5331386876178446E-3</v>
      </c>
      <c r="L2466" s="10">
        <f>+H2466/SUM(F$27:F2466)-1</f>
        <v>0.17936968834972822</v>
      </c>
      <c r="M2466">
        <v>8.3149999999999995</v>
      </c>
      <c r="R2466">
        <f t="shared" si="726"/>
        <v>7997.8126981503146</v>
      </c>
      <c r="S2466">
        <f t="shared" si="727"/>
        <v>7687.4131651186235</v>
      </c>
      <c r="T2466" s="5">
        <f t="shared" si="714"/>
        <v>0</v>
      </c>
      <c r="U2466" s="6">
        <f>+S2466+SUM($D$17:$E$17)-SUM($Q$27:Q2466)</f>
        <v>7932.3331651186299</v>
      </c>
      <c r="V2466" s="10">
        <f t="shared" si="715"/>
        <v>-2.9053163774052093E-3</v>
      </c>
      <c r="W2466" s="10">
        <f>+S2466/SUM(Q$27:Q2466)-1</f>
        <v>0.20964852765325248</v>
      </c>
      <c r="X2466">
        <v>6.3650000000000002</v>
      </c>
      <c r="AC2466">
        <f t="shared" si="728"/>
        <v>18456.104942816375</v>
      </c>
      <c r="AD2466">
        <f t="shared" si="729"/>
        <v>18184.839384468138</v>
      </c>
      <c r="AE2466" s="5">
        <f t="shared" si="716"/>
        <v>0</v>
      </c>
      <c r="AF2466" s="6">
        <f>+AD2466+SUM($D$18:$E$18)-SUM($AB$27:AB2466)</f>
        <v>18625.479384468148</v>
      </c>
      <c r="AG2466" s="10">
        <f t="shared" si="717"/>
        <v>2.6144870740554271E-3</v>
      </c>
      <c r="AH2466" s="10">
        <f>+AD2466/SUM(AB$27:AB2466)-1</f>
        <v>0.58967279502246206</v>
      </c>
      <c r="AI2466" s="6">
        <f t="shared" si="718"/>
        <v>0</v>
      </c>
      <c r="AL2466" s="6">
        <f t="shared" si="719"/>
        <v>0</v>
      </c>
      <c r="AM2466" s="6">
        <f t="shared" si="720"/>
        <v>35549.757960633113</v>
      </c>
      <c r="AN2466" s="6">
        <f t="shared" si="721"/>
        <v>34866.408841666984</v>
      </c>
      <c r="AO2466" s="5">
        <f t="shared" si="722"/>
        <v>0</v>
      </c>
      <c r="AP2466" s="6">
        <f>+AN2466+SUM($D$16:$E$18)-SUM($AL$27:AL2466)</f>
        <v>35845.728841667005</v>
      </c>
      <c r="AQ2466" s="10">
        <f t="shared" si="730"/>
        <v>2.1405180517226619E-3</v>
      </c>
      <c r="AR2466" s="10">
        <f>+AN2466/SUM(AL$27:AL2466)-1</f>
        <v>0.37157656056671251</v>
      </c>
    </row>
    <row r="2467" spans="1:44" x14ac:dyDescent="0.25">
      <c r="A2467" s="1">
        <v>43853</v>
      </c>
      <c r="B2467">
        <v>9.4499999999999993</v>
      </c>
      <c r="G2467">
        <f t="shared" si="723"/>
        <v>9045.1111249971273</v>
      </c>
      <c r="H2467">
        <f t="shared" si="724"/>
        <v>8943.9942081614281</v>
      </c>
      <c r="I2467" s="5">
        <f t="shared" si="713"/>
        <v>0</v>
      </c>
      <c r="J2467" s="6">
        <f>+H2467+SUM($D$16:$E$16)-SUM($F$27:F2467)</f>
        <v>9237.7542081614411</v>
      </c>
      <c r="K2467" s="10">
        <f t="shared" si="725"/>
        <v>-5.4007898371739582E-3</v>
      </c>
      <c r="L2467" s="10">
        <f>+H2467/SUM(F$27:F2467)-1</f>
        <v>0.17279212405608035</v>
      </c>
      <c r="M2467">
        <v>8.2620000000000005</v>
      </c>
      <c r="R2467">
        <f t="shared" si="726"/>
        <v>7946.8344572601218</v>
      </c>
      <c r="S2467">
        <f t="shared" si="727"/>
        <v>7638.4134179446874</v>
      </c>
      <c r="T2467" s="5">
        <f t="shared" si="714"/>
        <v>0</v>
      </c>
      <c r="U2467" s="6">
        <f>+S2467+SUM($D$17:$E$17)-SUM($Q$27:Q2467)</f>
        <v>7883.3334179446947</v>
      </c>
      <c r="V2467" s="10">
        <f t="shared" si="715"/>
        <v>-6.1772174912426703E-3</v>
      </c>
      <c r="W2467" s="10">
        <f>+S2467/SUM(Q$27:Q2467)-1</f>
        <v>0.20193820029719456</v>
      </c>
      <c r="X2467">
        <v>6.3579999999999997</v>
      </c>
      <c r="AC2467">
        <f t="shared" si="728"/>
        <v>18435.807576814848</v>
      </c>
      <c r="AD2467">
        <f t="shared" si="729"/>
        <v>18164.840346653324</v>
      </c>
      <c r="AE2467" s="5">
        <f t="shared" si="716"/>
        <v>0</v>
      </c>
      <c r="AF2467" s="6">
        <f>+AD2467+SUM($D$18:$E$18)-SUM($AB$27:AB2467)</f>
        <v>18605.480346653334</v>
      </c>
      <c r="AG2467" s="10">
        <f t="shared" si="717"/>
        <v>-1.0737462055065983E-3</v>
      </c>
      <c r="AH2467" s="10">
        <f>+AD2467/SUM(AB$27:AB2467)-1</f>
        <v>0.58792452957624697</v>
      </c>
      <c r="AI2467" s="6">
        <f t="shared" si="718"/>
        <v>0</v>
      </c>
      <c r="AL2467" s="6">
        <f t="shared" si="719"/>
        <v>0</v>
      </c>
      <c r="AM2467" s="6">
        <f t="shared" si="720"/>
        <v>35427.753159072097</v>
      </c>
      <c r="AN2467" s="6">
        <f t="shared" si="721"/>
        <v>34747.24797275944</v>
      </c>
      <c r="AO2467" s="5">
        <f t="shared" si="722"/>
        <v>0</v>
      </c>
      <c r="AP2467" s="6">
        <f>+AN2467+SUM($D$16:$E$18)-SUM($AL$27:AL2467)</f>
        <v>35726.567972759469</v>
      </c>
      <c r="AQ2467" s="10">
        <f t="shared" si="730"/>
        <v>-3.3242696621925694E-3</v>
      </c>
      <c r="AR2467" s="10">
        <f>+AN2467/SUM(AL$27:AL2467)-1</f>
        <v>0.36688900425793003</v>
      </c>
    </row>
    <row r="2468" spans="1:44" x14ac:dyDescent="0.25">
      <c r="A2468" s="1">
        <v>43854</v>
      </c>
      <c r="B2468">
        <v>9.4390000000000001</v>
      </c>
      <c r="G2468">
        <f t="shared" si="723"/>
        <v>9034.5824242167091</v>
      </c>
      <c r="H2468">
        <f t="shared" si="724"/>
        <v>8933.5832096122467</v>
      </c>
      <c r="I2468" s="5">
        <f t="shared" si="713"/>
        <v>0</v>
      </c>
      <c r="J2468" s="6">
        <f>+H2468+SUM($D$16:$E$16)-SUM($F$27:F2468)</f>
        <v>9227.3432096122597</v>
      </c>
      <c r="K2468" s="10">
        <f t="shared" si="725"/>
        <v>-1.1270053645704436E-3</v>
      </c>
      <c r="L2468" s="10">
        <f>+H2468/SUM(F$27:F2468)-1</f>
        <v>0.17142696920268197</v>
      </c>
      <c r="M2468">
        <v>8.31</v>
      </c>
      <c r="R2468">
        <f t="shared" si="726"/>
        <v>7993.0034301418082</v>
      </c>
      <c r="S2468">
        <f t="shared" si="727"/>
        <v>7682.7905474607069</v>
      </c>
      <c r="T2468" s="5">
        <f t="shared" si="714"/>
        <v>0</v>
      </c>
      <c r="U2468" s="6">
        <f>+S2468+SUM($D$17:$E$17)-SUM($Q$27:Q2468)</f>
        <v>7927.7105474607133</v>
      </c>
      <c r="V2468" s="10">
        <f t="shared" si="715"/>
        <v>5.6292341276602542E-3</v>
      </c>
      <c r="W2468" s="10">
        <f>+S2468/SUM(Q$27:Q2468)-1</f>
        <v>0.20892113828003978</v>
      </c>
      <c r="X2468">
        <v>6.3470000000000004</v>
      </c>
      <c r="AC2468">
        <f t="shared" si="728"/>
        <v>18403.91171595531</v>
      </c>
      <c r="AD2468">
        <f t="shared" si="729"/>
        <v>18133.413287230051</v>
      </c>
      <c r="AE2468" s="5">
        <f t="shared" si="716"/>
        <v>0</v>
      </c>
      <c r="AF2468" s="6">
        <f>+AD2468+SUM($D$18:$E$18)-SUM($AB$27:AB2468)</f>
        <v>18574.053287230061</v>
      </c>
      <c r="AG2468" s="10">
        <f t="shared" si="717"/>
        <v>-1.6891291618238435E-3</v>
      </c>
      <c r="AH2468" s="10">
        <f>+AD2468/SUM(AB$27:AB2468)-1</f>
        <v>0.58517725530362408</v>
      </c>
      <c r="AI2468" s="6">
        <f t="shared" si="718"/>
        <v>0</v>
      </c>
      <c r="AL2468" s="6">
        <f t="shared" si="719"/>
        <v>0</v>
      </c>
      <c r="AM2468" s="6">
        <f t="shared" si="720"/>
        <v>35431.497570313826</v>
      </c>
      <c r="AN2468" s="6">
        <f t="shared" si="721"/>
        <v>34749.787044303004</v>
      </c>
      <c r="AO2468" s="5">
        <f t="shared" si="722"/>
        <v>0</v>
      </c>
      <c r="AP2468" s="6">
        <f>+AN2468+SUM($D$16:$E$18)-SUM($AL$27:AL2468)</f>
        <v>35729.107044303033</v>
      </c>
      <c r="AQ2468" s="10">
        <f t="shared" si="730"/>
        <v>7.1069562167291878E-5</v>
      </c>
      <c r="AR2468" s="10">
        <f>+AN2468/SUM(AL$27:AL2468)-1</f>
        <v>0.36698888638317451</v>
      </c>
    </row>
    <row r="2469" spans="1:44" x14ac:dyDescent="0.25">
      <c r="A2469" s="1">
        <v>43857</v>
      </c>
      <c r="B2469">
        <v>9.3209999999999997</v>
      </c>
      <c r="G2469">
        <f t="shared" si="723"/>
        <v>8921.6381794812951</v>
      </c>
      <c r="H2469">
        <f t="shared" si="724"/>
        <v>8821.9015888119229</v>
      </c>
      <c r="I2469" s="5">
        <f t="shared" si="713"/>
        <v>0</v>
      </c>
      <c r="J2469" s="6">
        <f>+H2469+SUM($D$16:$E$16)-SUM($F$27:F2469)</f>
        <v>9115.6615888119377</v>
      </c>
      <c r="K2469" s="10">
        <f t="shared" si="725"/>
        <v>-1.2103334433684165E-2</v>
      </c>
      <c r="L2469" s="10">
        <f>+H2469/SUM(F$27:F2469)-1</f>
        <v>0.15678258077531471</v>
      </c>
      <c r="M2469">
        <v>8.1539999999999999</v>
      </c>
      <c r="R2469">
        <f t="shared" si="726"/>
        <v>7842.9542682763295</v>
      </c>
      <c r="S2469">
        <f t="shared" si="727"/>
        <v>7538.5648765336464</v>
      </c>
      <c r="T2469" s="5">
        <f t="shared" si="714"/>
        <v>0</v>
      </c>
      <c r="U2469" s="6">
        <f>+S2469+SUM($D$17:$E$17)-SUM($Q$27:Q2469)</f>
        <v>7783.4848765336528</v>
      </c>
      <c r="V2469" s="10">
        <f t="shared" si="715"/>
        <v>-1.8192600507249468E-2</v>
      </c>
      <c r="W2469" s="10">
        <f>+S2469/SUM(Q$27:Q2469)-1</f>
        <v>0.18622658983579332</v>
      </c>
      <c r="X2469">
        <v>6.2969999999999997</v>
      </c>
      <c r="AC2469">
        <f t="shared" si="728"/>
        <v>18258.930530230118</v>
      </c>
      <c r="AD2469">
        <f t="shared" si="729"/>
        <v>17990.563017124248</v>
      </c>
      <c r="AE2469" s="5">
        <f t="shared" si="716"/>
        <v>0</v>
      </c>
      <c r="AF2469" s="6">
        <f>+AD2469+SUM($D$18:$E$18)-SUM($AB$27:AB2469)</f>
        <v>18431.203017124259</v>
      </c>
      <c r="AG2469" s="10">
        <f t="shared" si="717"/>
        <v>-7.6908506666132359E-3</v>
      </c>
      <c r="AH2469" s="10">
        <f>+AD2469/SUM(AB$27:AB2469)-1</f>
        <v>0.57268964497351793</v>
      </c>
      <c r="AI2469" s="6">
        <f t="shared" si="718"/>
        <v>0</v>
      </c>
      <c r="AL2469" s="6">
        <f t="shared" si="719"/>
        <v>0</v>
      </c>
      <c r="AM2469" s="6">
        <f t="shared" si="720"/>
        <v>35023.522977987741</v>
      </c>
      <c r="AN2469" s="6">
        <f t="shared" si="721"/>
        <v>34351.029482469821</v>
      </c>
      <c r="AO2469" s="5">
        <f t="shared" si="722"/>
        <v>0</v>
      </c>
      <c r="AP2469" s="6">
        <f>+AN2469+SUM($D$16:$E$18)-SUM($AL$27:AL2469)</f>
        <v>35330.349482469843</v>
      </c>
      <c r="AQ2469" s="10">
        <f t="shared" si="730"/>
        <v>-1.1160580121376773E-2</v>
      </c>
      <c r="AR2469" s="10">
        <f>+AN2469/SUM(AL$27:AL2469)-1</f>
        <v>0.35130254117788562</v>
      </c>
    </row>
    <row r="2470" spans="1:44" x14ac:dyDescent="0.25">
      <c r="A2470" s="1">
        <v>43858</v>
      </c>
      <c r="B2470">
        <v>9.3219999999999992</v>
      </c>
      <c r="G2470">
        <f t="shared" si="723"/>
        <v>8922.5953340976957</v>
      </c>
      <c r="H2470">
        <f t="shared" si="724"/>
        <v>8822.8480432254837</v>
      </c>
      <c r="I2470" s="5">
        <f t="shared" si="713"/>
        <v>0</v>
      </c>
      <c r="J2470" s="6">
        <f>+H2470+SUM($D$16:$E$16)-SUM($F$27:F2470)</f>
        <v>9116.6080432254967</v>
      </c>
      <c r="K2470" s="10">
        <f t="shared" si="725"/>
        <v>1.03827287173619E-4</v>
      </c>
      <c r="L2470" s="10">
        <f>+H2470/SUM(F$27:F2470)-1</f>
        <v>0.15690668576198719</v>
      </c>
      <c r="M2470">
        <v>8.1999999999999993</v>
      </c>
      <c r="R2470">
        <f t="shared" si="726"/>
        <v>7887.1995339546111</v>
      </c>
      <c r="S2470">
        <f t="shared" si="727"/>
        <v>7581.0929589864973</v>
      </c>
      <c r="T2470" s="5">
        <f t="shared" si="714"/>
        <v>0</v>
      </c>
      <c r="U2470" s="6">
        <f>+S2470+SUM($D$17:$E$17)-SUM($Q$27:Q2470)</f>
        <v>7826.0129589865037</v>
      </c>
      <c r="V2470" s="10">
        <f t="shared" si="715"/>
        <v>5.4638870798180417E-3</v>
      </c>
      <c r="W2470" s="10">
        <f>+S2470/SUM(Q$27:Q2470)-1</f>
        <v>0.19291857206935314</v>
      </c>
      <c r="X2470">
        <v>6.3220000000000001</v>
      </c>
      <c r="AC2470">
        <f t="shared" si="728"/>
        <v>18331.42112309271</v>
      </c>
      <c r="AD2470">
        <f t="shared" si="729"/>
        <v>18061.988152177146</v>
      </c>
      <c r="AE2470" s="5">
        <f t="shared" si="716"/>
        <v>0</v>
      </c>
      <c r="AF2470" s="6">
        <f>+AD2470+SUM($D$18:$E$18)-SUM($AB$27:AB2470)</f>
        <v>18502.628152177153</v>
      </c>
      <c r="AG2470" s="10">
        <f t="shared" si="717"/>
        <v>3.875229141935721E-3</v>
      </c>
      <c r="AH2470" s="10">
        <f>+AD2470/SUM(AB$27:AB2470)-1</f>
        <v>0.57893345013857056</v>
      </c>
      <c r="AI2470" s="6">
        <f t="shared" si="718"/>
        <v>0</v>
      </c>
      <c r="AL2470" s="6">
        <f t="shared" si="719"/>
        <v>0</v>
      </c>
      <c r="AM2470" s="6">
        <f t="shared" si="720"/>
        <v>35141.215991145014</v>
      </c>
      <c r="AN2470" s="6">
        <f t="shared" si="721"/>
        <v>34465.92915438913</v>
      </c>
      <c r="AO2470" s="5">
        <f t="shared" si="722"/>
        <v>0</v>
      </c>
      <c r="AP2470" s="6">
        <f>+AN2470+SUM($D$16:$E$18)-SUM($AL$27:AL2470)</f>
        <v>35445.249154389152</v>
      </c>
      <c r="AQ2470" s="10">
        <f t="shared" si="730"/>
        <v>3.2521521468764636E-3</v>
      </c>
      <c r="AR2470" s="10">
        <f>+AN2470/SUM(AL$27:AL2470)-1</f>
        <v>0.35582247030327929</v>
      </c>
    </row>
    <row r="2471" spans="1:44" x14ac:dyDescent="0.25">
      <c r="A2471" s="1">
        <v>43859</v>
      </c>
      <c r="B2471">
        <v>9.2680000000000007</v>
      </c>
      <c r="G2471">
        <f t="shared" si="723"/>
        <v>8870.9089848120002</v>
      </c>
      <c r="H2471">
        <f t="shared" si="724"/>
        <v>8771.7395048931339</v>
      </c>
      <c r="I2471" s="5">
        <f t="shared" si="713"/>
        <v>0</v>
      </c>
      <c r="J2471" s="6">
        <f>+H2471+SUM($D$16:$E$16)-SUM($F$27:F2471)</f>
        <v>9065.4995048931487</v>
      </c>
      <c r="K2471" s="10">
        <f t="shared" si="725"/>
        <v>-5.6060914421265373E-3</v>
      </c>
      <c r="L2471" s="10">
        <f>+H2471/SUM(F$27:F2471)-1</f>
        <v>0.15020501648166684</v>
      </c>
      <c r="M2471">
        <v>8.2059999999999995</v>
      </c>
      <c r="R2471">
        <f t="shared" si="726"/>
        <v>7892.9706555648218</v>
      </c>
      <c r="S2471">
        <f t="shared" si="727"/>
        <v>7586.6401001759996</v>
      </c>
      <c r="T2471" s="5">
        <f t="shared" si="714"/>
        <v>0</v>
      </c>
      <c r="U2471" s="6">
        <f>+S2471+SUM($D$17:$E$17)-SUM($Q$27:Q2471)</f>
        <v>7831.5601001760051</v>
      </c>
      <c r="V2471" s="10">
        <f t="shared" si="715"/>
        <v>7.0880807616502395E-4</v>
      </c>
      <c r="W2471" s="10">
        <f>+S2471/SUM(Q$27:Q2471)-1</f>
        <v>0.19379143931720888</v>
      </c>
      <c r="X2471">
        <v>6.3049999999999997</v>
      </c>
      <c r="AC2471">
        <f t="shared" si="728"/>
        <v>18282.127519946145</v>
      </c>
      <c r="AD2471">
        <f t="shared" si="729"/>
        <v>18013.419060341173</v>
      </c>
      <c r="AE2471" s="5">
        <f t="shared" si="716"/>
        <v>0</v>
      </c>
      <c r="AF2471" s="6">
        <f>+AD2471+SUM($D$18:$E$18)-SUM($AB$27:AB2471)</f>
        <v>18454.059060341184</v>
      </c>
      <c r="AG2471" s="10">
        <f t="shared" si="717"/>
        <v>-2.6249834043308162E-3</v>
      </c>
      <c r="AH2471" s="10">
        <f>+AD2471/SUM(AB$27:AB2471)-1</f>
        <v>0.57468766262633464</v>
      </c>
      <c r="AI2471" s="6">
        <f t="shared" si="718"/>
        <v>0</v>
      </c>
      <c r="AL2471" s="6">
        <f t="shared" si="719"/>
        <v>0</v>
      </c>
      <c r="AM2471" s="6">
        <f t="shared" si="720"/>
        <v>35046.007160322966</v>
      </c>
      <c r="AN2471" s="6">
        <f t="shared" si="721"/>
        <v>34371.798665410308</v>
      </c>
      <c r="AO2471" s="5">
        <f t="shared" si="722"/>
        <v>0</v>
      </c>
      <c r="AP2471" s="6">
        <f>+AN2471+SUM($D$16:$E$18)-SUM($AL$27:AL2471)</f>
        <v>35351.118665410337</v>
      </c>
      <c r="AQ2471" s="10">
        <f t="shared" si="730"/>
        <v>-2.6556588322685926E-3</v>
      </c>
      <c r="AR2471" s="10">
        <f>+AN2471/SUM(AL$27:AL2471)-1</f>
        <v>0.35211956035048408</v>
      </c>
    </row>
    <row r="2472" spans="1:44" x14ac:dyDescent="0.25">
      <c r="A2472" s="1">
        <v>43860</v>
      </c>
      <c r="B2472">
        <v>9.0429999999999993</v>
      </c>
      <c r="G2472">
        <f t="shared" si="723"/>
        <v>8655.5491961215921</v>
      </c>
      <c r="H2472">
        <f t="shared" si="724"/>
        <v>8558.7872618416695</v>
      </c>
      <c r="I2472" s="5">
        <f t="shared" si="713"/>
        <v>0</v>
      </c>
      <c r="J2472" s="6">
        <f>+H2472+SUM($D$16:$E$16)-SUM($F$27:F2472)</f>
        <v>8852.5472618416825</v>
      </c>
      <c r="K2472" s="10">
        <f t="shared" si="725"/>
        <v>-2.3490403693312678E-2</v>
      </c>
      <c r="L2472" s="10">
        <f>+H2472/SUM(F$27:F2472)-1</f>
        <v>0.12228139448033137</v>
      </c>
      <c r="M2472">
        <v>8.1310000000000002</v>
      </c>
      <c r="R2472">
        <f t="shared" si="726"/>
        <v>7820.8316354371891</v>
      </c>
      <c r="S2472">
        <f t="shared" si="727"/>
        <v>7517.3008353072219</v>
      </c>
      <c r="T2472" s="5">
        <f t="shared" si="714"/>
        <v>0</v>
      </c>
      <c r="U2472" s="6">
        <f>+S2472+SUM($D$17:$E$17)-SUM($Q$27:Q2472)</f>
        <v>7762.2208353072283</v>
      </c>
      <c r="V2472" s="10">
        <f t="shared" si="715"/>
        <v>-8.8538252891934288E-3</v>
      </c>
      <c r="W2472" s="10">
        <f>+S2472/SUM(Q$27:Q2472)-1</f>
        <v>0.18288059871901363</v>
      </c>
      <c r="X2472">
        <v>6.2729999999999997</v>
      </c>
      <c r="AC2472">
        <f t="shared" si="728"/>
        <v>18189.339561082026</v>
      </c>
      <c r="AD2472">
        <f t="shared" si="729"/>
        <v>17921.994887473462</v>
      </c>
      <c r="AE2472" s="5">
        <f t="shared" si="716"/>
        <v>0</v>
      </c>
      <c r="AF2472" s="6">
        <f>+AD2472+SUM($D$18:$E$18)-SUM($AB$27:AB2472)</f>
        <v>18362.634887473469</v>
      </c>
      <c r="AG2472" s="10">
        <f t="shared" si="717"/>
        <v>-4.9541497926702815E-3</v>
      </c>
      <c r="AH2472" s="10">
        <f>+AD2472/SUM(AB$27:AB2472)-1</f>
        <v>0.56669559201506692</v>
      </c>
      <c r="AI2472" s="6">
        <f t="shared" si="718"/>
        <v>0</v>
      </c>
      <c r="AL2472" s="6">
        <f t="shared" si="719"/>
        <v>0</v>
      </c>
      <c r="AM2472" s="6">
        <f t="shared" si="720"/>
        <v>34665.720392640811</v>
      </c>
      <c r="AN2472" s="6">
        <f t="shared" si="721"/>
        <v>33998.08298462235</v>
      </c>
      <c r="AO2472" s="5">
        <f t="shared" si="722"/>
        <v>0</v>
      </c>
      <c r="AP2472" s="6">
        <f>+AN2472+SUM($D$16:$E$18)-SUM($AL$27:AL2472)</f>
        <v>34977.402984622371</v>
      </c>
      <c r="AQ2472" s="10">
        <f t="shared" si="730"/>
        <v>-1.0571537617383275E-2</v>
      </c>
      <c r="AR2472" s="10">
        <f>+AN2472/SUM(AL$27:AL2472)-1</f>
        <v>0.33741831393268717</v>
      </c>
    </row>
    <row r="2473" spans="1:44" x14ac:dyDescent="0.25">
      <c r="A2473" s="1">
        <v>43861</v>
      </c>
      <c r="B2473">
        <v>8.8940000000000001</v>
      </c>
      <c r="G2473">
        <f t="shared" si="723"/>
        <v>8512.9331582777231</v>
      </c>
      <c r="H2473">
        <f t="shared" si="724"/>
        <v>8417.765554220925</v>
      </c>
      <c r="I2473" s="5">
        <f t="shared" si="713"/>
        <v>0</v>
      </c>
      <c r="J2473" s="6">
        <f>+H2473+SUM($D$16:$E$16)-SUM($F$27:F2473)</f>
        <v>8711.5255542209379</v>
      </c>
      <c r="K2473" s="10">
        <f t="shared" si="725"/>
        <v>-1.5930071136542767E-2</v>
      </c>
      <c r="L2473" s="10">
        <f>+H2473/SUM(F$27:F2473)-1</f>
        <v>0.10378975146611413</v>
      </c>
      <c r="M2473">
        <v>8.0510000000000002</v>
      </c>
      <c r="R2473">
        <f t="shared" si="726"/>
        <v>7743.8833473010473</v>
      </c>
      <c r="S2473">
        <f t="shared" si="727"/>
        <v>7443.3389527805248</v>
      </c>
      <c r="T2473" s="5">
        <f t="shared" si="714"/>
        <v>0</v>
      </c>
      <c r="U2473" s="6">
        <f>+S2473+SUM($D$17:$E$17)-SUM($Q$27:Q2473)</f>
        <v>7688.2589527805312</v>
      </c>
      <c r="V2473" s="10">
        <f t="shared" si="715"/>
        <v>-9.5284434823439401E-3</v>
      </c>
      <c r="W2473" s="10">
        <f>+S2473/SUM(Q$27:Q2473)-1</f>
        <v>0.17124236874760546</v>
      </c>
      <c r="X2473">
        <v>6.2039999999999997</v>
      </c>
      <c r="AC2473">
        <f t="shared" si="728"/>
        <v>17989.265524781269</v>
      </c>
      <c r="AD2473">
        <f t="shared" si="729"/>
        <v>17724.861514727461</v>
      </c>
      <c r="AE2473" s="5">
        <f t="shared" si="716"/>
        <v>0</v>
      </c>
      <c r="AF2473" s="6">
        <f>+AD2473+SUM($D$18:$E$18)-SUM($AB$27:AB2473)</f>
        <v>18165.501514727468</v>
      </c>
      <c r="AG2473" s="10">
        <f t="shared" si="717"/>
        <v>-1.07355711178726E-2</v>
      </c>
      <c r="AH2473" s="10">
        <f>+AD2473/SUM(AB$27:AB2473)-1</f>
        <v>0.54946268975952095</v>
      </c>
      <c r="AI2473" s="6">
        <f t="shared" si="718"/>
        <v>0</v>
      </c>
      <c r="AL2473" s="6">
        <f t="shared" si="719"/>
        <v>0</v>
      </c>
      <c r="AM2473" s="6">
        <f t="shared" si="720"/>
        <v>34246.082030360041</v>
      </c>
      <c r="AN2473" s="6">
        <f t="shared" si="721"/>
        <v>33585.966021728913</v>
      </c>
      <c r="AO2473" s="5">
        <f t="shared" si="722"/>
        <v>0</v>
      </c>
      <c r="AP2473" s="6">
        <f>+AN2473+SUM($D$16:$E$18)-SUM($AL$27:AL2473)</f>
        <v>34565.286021728942</v>
      </c>
      <c r="AQ2473" s="10">
        <f t="shared" si="730"/>
        <v>-1.1782377413057654E-2</v>
      </c>
      <c r="AR2473" s="10">
        <f>+AN2473/SUM(AL$27:AL2473)-1</f>
        <v>0.32120643593046871</v>
      </c>
    </row>
    <row r="2474" spans="1:44" x14ac:dyDescent="0.25">
      <c r="A2474" s="1">
        <v>43864</v>
      </c>
      <c r="B2474">
        <v>8.9039999999999999</v>
      </c>
      <c r="G2474">
        <f t="shared" si="723"/>
        <v>8522.5047044417406</v>
      </c>
      <c r="H2474">
        <f t="shared" si="724"/>
        <v>8427.2300983565456</v>
      </c>
      <c r="I2474" s="5">
        <f t="shared" si="713"/>
        <v>0</v>
      </c>
      <c r="J2474" s="6">
        <f>+H2474+SUM($D$16:$E$16)-SUM($F$27:F2474)</f>
        <v>8720.9900983565567</v>
      </c>
      <c r="K2474" s="10">
        <f t="shared" si="725"/>
        <v>1.0864393471281542E-3</v>
      </c>
      <c r="L2474" s="10">
        <f>+H2474/SUM(F$27:F2474)-1</f>
        <v>0.10503080133284004</v>
      </c>
      <c r="M2474">
        <v>8.0690000000000008</v>
      </c>
      <c r="R2474">
        <f t="shared" si="726"/>
        <v>7761.1967121316802</v>
      </c>
      <c r="S2474">
        <f t="shared" si="727"/>
        <v>7459.9803763490327</v>
      </c>
      <c r="T2474" s="5">
        <f t="shared" si="714"/>
        <v>0</v>
      </c>
      <c r="U2474" s="6">
        <f>+S2474+SUM($D$17:$E$17)-SUM($Q$27:Q2474)</f>
        <v>7704.9003763490391</v>
      </c>
      <c r="V2474" s="10">
        <f t="shared" si="715"/>
        <v>2.1645243312842233E-3</v>
      </c>
      <c r="W2474" s="10">
        <f>+S2474/SUM(Q$27:Q2474)-1</f>
        <v>0.17386097049117244</v>
      </c>
      <c r="X2474">
        <v>6.2409999999999997</v>
      </c>
      <c r="AC2474">
        <f t="shared" si="728"/>
        <v>18096.551602217907</v>
      </c>
      <c r="AD2474">
        <f t="shared" si="729"/>
        <v>17830.57071460575</v>
      </c>
      <c r="AE2474" s="5">
        <f t="shared" si="716"/>
        <v>0</v>
      </c>
      <c r="AF2474" s="6">
        <f>+AD2474+SUM($D$18:$E$18)-SUM($AB$27:AB2474)</f>
        <v>18271.210714605761</v>
      </c>
      <c r="AG2474" s="10">
        <f t="shared" si="717"/>
        <v>5.8192282658746652E-3</v>
      </c>
      <c r="AH2474" s="10">
        <f>+AD2474/SUM(AB$27:AB2474)-1</f>
        <v>0.5587035214037992</v>
      </c>
      <c r="AI2474" s="6">
        <f t="shared" si="718"/>
        <v>0</v>
      </c>
      <c r="AL2474" s="6">
        <f t="shared" si="719"/>
        <v>0</v>
      </c>
      <c r="AM2474" s="6">
        <f t="shared" si="720"/>
        <v>34380.253018791329</v>
      </c>
      <c r="AN2474" s="6">
        <f t="shared" si="721"/>
        <v>33717.781189311325</v>
      </c>
      <c r="AO2474" s="5">
        <f t="shared" si="722"/>
        <v>0</v>
      </c>
      <c r="AP2474" s="6">
        <f>+AN2474+SUM($D$16:$E$18)-SUM($AL$27:AL2474)</f>
        <v>34697.101189311346</v>
      </c>
      <c r="AQ2474" s="10">
        <f t="shared" si="730"/>
        <v>3.8135129997056705E-3</v>
      </c>
      <c r="AR2474" s="10">
        <f>+AN2474/SUM(AL$27:AL2474)-1</f>
        <v>0.32639178768275912</v>
      </c>
    </row>
    <row r="2475" spans="1:44" x14ac:dyDescent="0.25">
      <c r="A2475" s="1">
        <v>43865</v>
      </c>
      <c r="B2475">
        <v>9.109</v>
      </c>
      <c r="G2475">
        <f t="shared" si="723"/>
        <v>8718.7214008041119</v>
      </c>
      <c r="H2475">
        <f t="shared" si="724"/>
        <v>8621.2532531367669</v>
      </c>
      <c r="I2475" s="5">
        <f t="shared" si="713"/>
        <v>0</v>
      </c>
      <c r="J2475" s="6">
        <f>+H2475+SUM($D$16:$E$16)-SUM($F$27:F2475)</f>
        <v>8915.0132531367817</v>
      </c>
      <c r="K2475" s="10">
        <f t="shared" si="725"/>
        <v>2.2247835692049245E-2</v>
      </c>
      <c r="L2475" s="10">
        <f>+H2475/SUM(F$27:F2475)-1</f>
        <v>0.13047232360072347</v>
      </c>
      <c r="M2475">
        <v>8.1739999999999995</v>
      </c>
      <c r="R2475">
        <f t="shared" si="726"/>
        <v>7862.1913403103654</v>
      </c>
      <c r="S2475">
        <f t="shared" si="727"/>
        <v>7557.0553471653211</v>
      </c>
      <c r="T2475" s="5">
        <f t="shared" si="714"/>
        <v>0</v>
      </c>
      <c r="U2475" s="6">
        <f>+S2475+SUM($D$17:$E$17)-SUM($Q$27:Q2475)</f>
        <v>7801.9753471653285</v>
      </c>
      <c r="V2475" s="10">
        <f t="shared" si="715"/>
        <v>1.259912082890402E-2</v>
      </c>
      <c r="W2475" s="10">
        <f>+S2475/SUM(Q$27:Q2475)-1</f>
        <v>0.18913614732864548</v>
      </c>
      <c r="X2475">
        <v>6.2919999999999998</v>
      </c>
      <c r="AC2475">
        <f t="shared" si="728"/>
        <v>18244.432411657599</v>
      </c>
      <c r="AD2475">
        <f t="shared" si="729"/>
        <v>17976.277990113667</v>
      </c>
      <c r="AE2475" s="5">
        <f t="shared" si="716"/>
        <v>0</v>
      </c>
      <c r="AF2475" s="6">
        <f>+AD2475+SUM($D$18:$E$18)-SUM($AB$27:AB2475)</f>
        <v>18416.917990113674</v>
      </c>
      <c r="AG2475" s="10">
        <f t="shared" si="717"/>
        <v>7.9746918681988799E-3</v>
      </c>
      <c r="AH2475" s="10">
        <f>+AD2475/SUM(AB$27:AB2475)-1</f>
        <v>0.57144088394050718</v>
      </c>
      <c r="AI2475" s="6">
        <f t="shared" si="718"/>
        <v>0</v>
      </c>
      <c r="AL2475" s="6">
        <f t="shared" si="719"/>
        <v>0</v>
      </c>
      <c r="AM2475" s="6">
        <f t="shared" si="720"/>
        <v>34825.345152772075</v>
      </c>
      <c r="AN2475" s="6">
        <f t="shared" si="721"/>
        <v>34154.586590415754</v>
      </c>
      <c r="AO2475" s="5">
        <f t="shared" si="722"/>
        <v>0</v>
      </c>
      <c r="AP2475" s="6">
        <f>+AN2475+SUM($D$16:$E$18)-SUM($AL$27:AL2475)</f>
        <v>35133.906590415776</v>
      </c>
      <c r="AQ2475" s="10">
        <f t="shared" si="730"/>
        <v>1.258910358883214E-2</v>
      </c>
      <c r="AR2475" s="10">
        <f>+AN2475/SUM(AL$27:AL2475)-1</f>
        <v>0.34357486072031862</v>
      </c>
    </row>
    <row r="2476" spans="1:44" x14ac:dyDescent="0.25">
      <c r="A2476" s="1">
        <v>43866</v>
      </c>
      <c r="B2476">
        <v>9.1989999999999998</v>
      </c>
      <c r="G2476">
        <f t="shared" si="723"/>
        <v>8804.8653162802748</v>
      </c>
      <c r="H2476">
        <f t="shared" si="724"/>
        <v>8706.4341503573523</v>
      </c>
      <c r="I2476" s="5">
        <f t="shared" si="713"/>
        <v>0</v>
      </c>
      <c r="J2476" s="6">
        <f>+H2476+SUM($D$16:$E$16)-SUM($F$27:F2476)</f>
        <v>9000.1941503573653</v>
      </c>
      <c r="K2476" s="10">
        <f t="shared" si="725"/>
        <v>9.5547695557953727E-3</v>
      </c>
      <c r="L2476" s="10">
        <f>+H2476/SUM(F$27:F2476)-1</f>
        <v>0.14164177240125753</v>
      </c>
      <c r="M2476">
        <v>8.2530000000000001</v>
      </c>
      <c r="R2476">
        <f t="shared" si="726"/>
        <v>7938.1777748448067</v>
      </c>
      <c r="S2476">
        <f t="shared" si="727"/>
        <v>7630.0927061604352</v>
      </c>
      <c r="T2476" s="5">
        <f t="shared" si="714"/>
        <v>0</v>
      </c>
      <c r="U2476" s="6">
        <f>+S2476+SUM($D$17:$E$17)-SUM($Q$27:Q2476)</f>
        <v>7875.0127061604408</v>
      </c>
      <c r="V2476" s="10">
        <f t="shared" si="715"/>
        <v>9.3613932043055126E-3</v>
      </c>
      <c r="W2476" s="10">
        <f>+S2476/SUM(Q$27:Q2476)-1</f>
        <v>0.20062889942541129</v>
      </c>
      <c r="X2476">
        <v>6.3620000000000001</v>
      </c>
      <c r="AC2476">
        <f t="shared" si="728"/>
        <v>18447.40607167286</v>
      </c>
      <c r="AD2476">
        <f t="shared" si="729"/>
        <v>18176.268368261786</v>
      </c>
      <c r="AE2476" s="5">
        <f t="shared" si="716"/>
        <v>0</v>
      </c>
      <c r="AF2476" s="6">
        <f>+AD2476+SUM($D$18:$E$18)-SUM($AB$27:AB2476)</f>
        <v>18616.908368261793</v>
      </c>
      <c r="AG2476" s="10">
        <f t="shared" si="717"/>
        <v>1.0859057864919475E-2</v>
      </c>
      <c r="AH2476" s="10">
        <f>+AD2476/SUM(AB$27:AB2476)-1</f>
        <v>0.58892353840265543</v>
      </c>
      <c r="AI2476" s="6">
        <f t="shared" si="718"/>
        <v>0</v>
      </c>
      <c r="AL2476" s="6">
        <f t="shared" si="719"/>
        <v>0</v>
      </c>
      <c r="AM2476" s="6">
        <f t="shared" si="720"/>
        <v>35190.449162797944</v>
      </c>
      <c r="AN2476" s="6">
        <f t="shared" si="721"/>
        <v>34512.795224779577</v>
      </c>
      <c r="AO2476" s="5">
        <f t="shared" si="722"/>
        <v>0</v>
      </c>
      <c r="AP2476" s="6">
        <f>+AN2476+SUM($D$16:$E$18)-SUM($AL$27:AL2476)</f>
        <v>35492.115224779598</v>
      </c>
      <c r="AQ2476" s="10">
        <f t="shared" si="730"/>
        <v>1.01955253237207E-2</v>
      </c>
      <c r="AR2476" s="10">
        <f>+AN2476/SUM(AL$27:AL2476)-1</f>
        <v>0.3576660901588633</v>
      </c>
    </row>
    <row r="2477" spans="1:44" x14ac:dyDescent="0.25">
      <c r="A2477" s="1">
        <v>43867</v>
      </c>
      <c r="B2477">
        <v>9.32</v>
      </c>
      <c r="G2477">
        <f t="shared" si="723"/>
        <v>8920.6810248648944</v>
      </c>
      <c r="H2477">
        <f t="shared" si="724"/>
        <v>8820.9551343983621</v>
      </c>
      <c r="I2477" s="5">
        <f t="shared" si="713"/>
        <v>0</v>
      </c>
      <c r="J2477" s="6">
        <f>+H2477+SUM($D$16:$E$16)-SUM($F$27:F2477)</f>
        <v>9114.7151343983751</v>
      </c>
      <c r="K2477" s="10">
        <f t="shared" si="725"/>
        <v>1.2724279290848628E-2</v>
      </c>
      <c r="L2477" s="10">
        <f>+H2477/SUM(F$27:F2477)-1</f>
        <v>0.15665847578864245</v>
      </c>
      <c r="M2477">
        <v>8.2949999999999999</v>
      </c>
      <c r="R2477">
        <f t="shared" si="726"/>
        <v>7978.5756261162805</v>
      </c>
      <c r="S2477">
        <f t="shared" si="727"/>
        <v>7668.9226944869506</v>
      </c>
      <c r="T2477" s="5">
        <f t="shared" si="714"/>
        <v>0</v>
      </c>
      <c r="U2477" s="6">
        <f>+S2477+SUM($D$17:$E$17)-SUM($Q$27:Q2477)</f>
        <v>7913.842694486958</v>
      </c>
      <c r="V2477" s="10">
        <f t="shared" si="715"/>
        <v>4.9307842127215284E-3</v>
      </c>
      <c r="W2477" s="10">
        <f>+S2477/SUM(Q$27:Q2477)-1</f>
        <v>0.20673897016040055</v>
      </c>
      <c r="X2477">
        <v>6.3979999999999997</v>
      </c>
      <c r="AC2477">
        <f t="shared" si="728"/>
        <v>18551.792525394994</v>
      </c>
      <c r="AD2477">
        <f t="shared" si="729"/>
        <v>18279.12056273796</v>
      </c>
      <c r="AE2477" s="5">
        <f t="shared" si="716"/>
        <v>0</v>
      </c>
      <c r="AF2477" s="6">
        <f>+AD2477+SUM($D$18:$E$18)-SUM($AB$27:AB2477)</f>
        <v>18719.760562737967</v>
      </c>
      <c r="AG2477" s="10">
        <f t="shared" si="717"/>
        <v>5.5246656663743288E-3</v>
      </c>
      <c r="AH2477" s="10">
        <f>+AD2477/SUM(AB$27:AB2477)-1</f>
        <v>0.5979146178403314</v>
      </c>
      <c r="AI2477" s="6">
        <f t="shared" si="718"/>
        <v>0</v>
      </c>
      <c r="AL2477" s="6">
        <f t="shared" si="719"/>
        <v>0</v>
      </c>
      <c r="AM2477" s="6">
        <f t="shared" si="720"/>
        <v>35451.049176376167</v>
      </c>
      <c r="AN2477" s="6">
        <f t="shared" si="721"/>
        <v>34768.998391623274</v>
      </c>
      <c r="AO2477" s="5">
        <f t="shared" si="722"/>
        <v>0</v>
      </c>
      <c r="AP2477" s="6">
        <f>+AN2477+SUM($D$16:$E$18)-SUM($AL$27:AL2477)</f>
        <v>35748.318391623296</v>
      </c>
      <c r="AQ2477" s="10">
        <f t="shared" si="730"/>
        <v>7.2185939108195818E-3</v>
      </c>
      <c r="AR2477" s="10">
        <f>+AN2477/SUM(AL$27:AL2477)-1</f>
        <v>0.36774462333908087</v>
      </c>
    </row>
    <row r="2478" spans="1:44" x14ac:dyDescent="0.25">
      <c r="A2478" s="1">
        <v>43868</v>
      </c>
      <c r="B2478">
        <v>9.2309999999999999</v>
      </c>
      <c r="G2478">
        <f t="shared" si="723"/>
        <v>8835.4942640051322</v>
      </c>
      <c r="H2478">
        <f t="shared" si="724"/>
        <v>8736.7206915913393</v>
      </c>
      <c r="I2478" s="5">
        <f t="shared" si="713"/>
        <v>0</v>
      </c>
      <c r="J2478" s="6">
        <f>+H2478+SUM($D$16:$E$16)-SUM($F$27:F2478)</f>
        <v>9030.4806915913541</v>
      </c>
      <c r="K2478" s="10">
        <f t="shared" si="725"/>
        <v>-9.2415880875009737E-3</v>
      </c>
      <c r="L2478" s="10">
        <f>+H2478/SUM(F$27:F2478)-1</f>
        <v>0.14561313197478087</v>
      </c>
      <c r="M2478">
        <v>8.2710000000000008</v>
      </c>
      <c r="R2478">
        <f t="shared" si="726"/>
        <v>7955.4911396754387</v>
      </c>
      <c r="S2478">
        <f t="shared" si="727"/>
        <v>7646.7341297289422</v>
      </c>
      <c r="T2478" s="5">
        <f t="shared" si="714"/>
        <v>0</v>
      </c>
      <c r="U2478" s="6">
        <f>+S2478+SUM($D$17:$E$17)-SUM($Q$27:Q2478)</f>
        <v>7891.6541297289486</v>
      </c>
      <c r="V2478" s="10">
        <f t="shared" si="715"/>
        <v>-2.8037662125210971E-3</v>
      </c>
      <c r="W2478" s="10">
        <f>+S2478/SUM(Q$27:Q2478)-1</f>
        <v>0.20324750116897827</v>
      </c>
      <c r="X2478">
        <v>6.3609999999999998</v>
      </c>
      <c r="AC2478">
        <f t="shared" si="728"/>
        <v>18444.506447958356</v>
      </c>
      <c r="AD2478">
        <f t="shared" si="729"/>
        <v>18173.411362859671</v>
      </c>
      <c r="AE2478" s="5">
        <f t="shared" si="716"/>
        <v>0</v>
      </c>
      <c r="AF2478" s="6">
        <f>+AD2478+SUM($D$18:$E$18)-SUM($AB$27:AB2478)</f>
        <v>18614.051362859682</v>
      </c>
      <c r="AG2478" s="10">
        <f t="shared" si="717"/>
        <v>-5.6469311946596434E-3</v>
      </c>
      <c r="AH2478" s="10">
        <f>+AD2478/SUM(AB$27:AB2478)-1</f>
        <v>0.58867378619605337</v>
      </c>
      <c r="AI2478" s="6">
        <f t="shared" si="718"/>
        <v>0</v>
      </c>
      <c r="AL2478" s="6">
        <f t="shared" si="719"/>
        <v>0</v>
      </c>
      <c r="AM2478" s="6">
        <f t="shared" si="720"/>
        <v>35235.49185163893</v>
      </c>
      <c r="AN2478" s="6">
        <f t="shared" si="721"/>
        <v>34556.866184179955</v>
      </c>
      <c r="AO2478" s="5">
        <f t="shared" si="722"/>
        <v>0</v>
      </c>
      <c r="AP2478" s="6">
        <f>+AN2478+SUM($D$16:$E$18)-SUM($AL$27:AL2478)</f>
        <v>35536.186184179984</v>
      </c>
      <c r="AQ2478" s="10">
        <f t="shared" si="730"/>
        <v>-5.9340471660624949E-3</v>
      </c>
      <c r="AR2478" s="10">
        <f>+AN2478/SUM(AL$27:AL2478)-1</f>
        <v>0.35939975579646144</v>
      </c>
    </row>
    <row r="2479" spans="1:44" x14ac:dyDescent="0.25">
      <c r="A2479" s="1">
        <v>43871</v>
      </c>
      <c r="B2479">
        <v>9.2279999999999998</v>
      </c>
      <c r="G2479">
        <f t="shared" si="723"/>
        <v>8832.6228001559266</v>
      </c>
      <c r="H2479">
        <f t="shared" si="724"/>
        <v>8733.8813283506533</v>
      </c>
      <c r="I2479" s="5">
        <f t="shared" si="713"/>
        <v>0</v>
      </c>
      <c r="J2479" s="6">
        <f>+H2479+SUM($D$16:$E$16)-SUM($F$27:F2479)</f>
        <v>9027.6413283506663</v>
      </c>
      <c r="K2479" s="10">
        <f t="shared" si="725"/>
        <v>-3.1441994481329338E-4</v>
      </c>
      <c r="L2479" s="10">
        <f>+H2479/SUM(F$27:F2479)-1</f>
        <v>0.14524081701476321</v>
      </c>
      <c r="M2479">
        <v>8.2530000000000001</v>
      </c>
      <c r="R2479">
        <f t="shared" si="726"/>
        <v>7938.1777748448058</v>
      </c>
      <c r="S2479">
        <f t="shared" si="727"/>
        <v>7630.0927061604352</v>
      </c>
      <c r="T2479" s="5">
        <f t="shared" si="714"/>
        <v>0</v>
      </c>
      <c r="U2479" s="6">
        <f>+S2479+SUM($D$17:$E$17)-SUM($Q$27:Q2479)</f>
        <v>7875.0127061604408</v>
      </c>
      <c r="V2479" s="10">
        <f t="shared" si="715"/>
        <v>-2.1087370651252657E-3</v>
      </c>
      <c r="W2479" s="10">
        <f>+S2479/SUM(Q$27:Q2479)-1</f>
        <v>0.20062889942541129</v>
      </c>
      <c r="X2479">
        <v>6.39</v>
      </c>
      <c r="AC2479">
        <f t="shared" si="728"/>
        <v>18528.595535678964</v>
      </c>
      <c r="AD2479">
        <f t="shared" si="729"/>
        <v>18256.264519521032</v>
      </c>
      <c r="AE2479" s="5">
        <f t="shared" si="716"/>
        <v>0</v>
      </c>
      <c r="AF2479" s="6">
        <f>+AD2479+SUM($D$18:$E$18)-SUM($AB$27:AB2479)</f>
        <v>18696.904519521042</v>
      </c>
      <c r="AG2479" s="10">
        <f t="shared" si="717"/>
        <v>4.4511082002640645E-3</v>
      </c>
      <c r="AH2479" s="10">
        <f>+AD2479/SUM(AB$27:AB2479)-1</f>
        <v>0.59591660018751447</v>
      </c>
      <c r="AI2479" s="6">
        <f t="shared" si="718"/>
        <v>0</v>
      </c>
      <c r="AL2479" s="6">
        <f t="shared" si="719"/>
        <v>0</v>
      </c>
      <c r="AM2479" s="6">
        <f t="shared" si="720"/>
        <v>35299.396110679692</v>
      </c>
      <c r="AN2479" s="6">
        <f t="shared" si="721"/>
        <v>34620.238554032119</v>
      </c>
      <c r="AO2479" s="5">
        <f t="shared" si="722"/>
        <v>0</v>
      </c>
      <c r="AP2479" s="6">
        <f>+AN2479+SUM($D$16:$E$18)-SUM($AL$27:AL2479)</f>
        <v>35599.558554032148</v>
      </c>
      <c r="AQ2479" s="10">
        <f t="shared" si="730"/>
        <v>1.7833193895291366E-3</v>
      </c>
      <c r="AR2479" s="10">
        <f>+AN2479/SUM(AL$27:AL2479)-1</f>
        <v>0.36189270129800444</v>
      </c>
    </row>
    <row r="2480" spans="1:44" x14ac:dyDescent="0.25">
      <c r="A2480" s="1">
        <v>43872</v>
      </c>
      <c r="B2480">
        <v>9.3450000000000006</v>
      </c>
      <c r="G2480">
        <f t="shared" si="723"/>
        <v>8944.60989027494</v>
      </c>
      <c r="H2480">
        <f t="shared" si="724"/>
        <v>8844.6164947374164</v>
      </c>
      <c r="I2480" s="5">
        <f t="shared" si="713"/>
        <v>0</v>
      </c>
      <c r="J2480" s="6">
        <f>+H2480+SUM($D$16:$E$16)-SUM($F$27:F2480)</f>
        <v>9138.3764947374293</v>
      </c>
      <c r="K2480" s="10">
        <f t="shared" si="725"/>
        <v>1.2266234596517211E-2</v>
      </c>
      <c r="L2480" s="10">
        <f>+H2480/SUM(F$27:F2480)-1</f>
        <v>0.15976110045545777</v>
      </c>
      <c r="M2480">
        <v>8.3070000000000004</v>
      </c>
      <c r="R2480">
        <f t="shared" si="726"/>
        <v>7990.1178693367028</v>
      </c>
      <c r="S2480">
        <f t="shared" si="727"/>
        <v>7680.0169768659571</v>
      </c>
      <c r="T2480" s="5">
        <f t="shared" si="714"/>
        <v>0</v>
      </c>
      <c r="U2480" s="6">
        <f>+S2480+SUM($D$17:$E$17)-SUM($Q$27:Q2480)</f>
        <v>7924.9369768659644</v>
      </c>
      <c r="V2480" s="10">
        <f t="shared" si="715"/>
        <v>6.3395797020706635E-3</v>
      </c>
      <c r="W2480" s="10">
        <f>+S2480/SUM(Q$27:Q2480)-1</f>
        <v>0.20848470465611202</v>
      </c>
      <c r="X2480">
        <v>6.399</v>
      </c>
      <c r="AC2480">
        <f t="shared" si="728"/>
        <v>18554.692149109498</v>
      </c>
      <c r="AD2480">
        <f t="shared" si="729"/>
        <v>18281.977568140075</v>
      </c>
      <c r="AE2480" s="5">
        <f t="shared" si="716"/>
        <v>0</v>
      </c>
      <c r="AF2480" s="6">
        <f>+AD2480+SUM($D$18:$E$18)-SUM($AB$27:AB2480)</f>
        <v>18722.617568140085</v>
      </c>
      <c r="AG2480" s="10">
        <f t="shared" si="717"/>
        <v>1.3752569893159539E-3</v>
      </c>
      <c r="AH2480" s="10">
        <f>+AD2480/SUM(AB$27:AB2480)-1</f>
        <v>0.59816437004693346</v>
      </c>
      <c r="AI2480" s="6">
        <f t="shared" si="718"/>
        <v>0</v>
      </c>
      <c r="AL2480" s="6">
        <f t="shared" si="719"/>
        <v>0</v>
      </c>
      <c r="AM2480" s="6">
        <f t="shared" si="720"/>
        <v>35489.419908721145</v>
      </c>
      <c r="AN2480" s="6">
        <f t="shared" si="721"/>
        <v>34806.611039743453</v>
      </c>
      <c r="AO2480" s="5">
        <f t="shared" si="722"/>
        <v>0</v>
      </c>
      <c r="AP2480" s="6">
        <f>+AN2480+SUM($D$16:$E$18)-SUM($AL$27:AL2480)</f>
        <v>35785.931039743475</v>
      </c>
      <c r="AQ2480" s="10">
        <f t="shared" si="730"/>
        <v>5.2352471008441093E-3</v>
      </c>
      <c r="AR2480" s="10">
        <f>+AN2480/SUM(AL$27:AL2480)-1</f>
        <v>0.36922423159976403</v>
      </c>
    </row>
    <row r="2481" spans="1:44" x14ac:dyDescent="0.25">
      <c r="A2481" s="1">
        <v>43873</v>
      </c>
      <c r="B2481">
        <v>9.4469999999999992</v>
      </c>
      <c r="G2481">
        <f t="shared" si="723"/>
        <v>9042.2396611479235</v>
      </c>
      <c r="H2481">
        <f t="shared" si="724"/>
        <v>8941.1548449207457</v>
      </c>
      <c r="I2481" s="5">
        <f t="shared" si="713"/>
        <v>0</v>
      </c>
      <c r="J2481" s="6">
        <f>+H2481+SUM($D$16:$E$16)-SUM($F$27:F2481)</f>
        <v>9234.9148449207605</v>
      </c>
      <c r="K2481" s="10">
        <f t="shared" si="725"/>
        <v>1.0564059189170472E-2</v>
      </c>
      <c r="L2481" s="10">
        <f>+H2481/SUM(F$27:F2481)-1</f>
        <v>0.17241980909606314</v>
      </c>
      <c r="M2481">
        <v>8.3640000000000008</v>
      </c>
      <c r="R2481">
        <f t="shared" si="726"/>
        <v>8044.9435246337052</v>
      </c>
      <c r="S2481">
        <f t="shared" si="727"/>
        <v>7732.7148181662296</v>
      </c>
      <c r="T2481" s="5">
        <f t="shared" si="714"/>
        <v>0</v>
      </c>
      <c r="U2481" s="6">
        <f>+S2481+SUM($D$17:$E$17)-SUM($Q$27:Q2481)</f>
        <v>7977.634818166237</v>
      </c>
      <c r="V2481" s="10">
        <f t="shared" si="715"/>
        <v>6.6496227609260661E-3</v>
      </c>
      <c r="W2481" s="10">
        <f>+S2481/SUM(Q$27:Q2481)-1</f>
        <v>0.21677694351074051</v>
      </c>
      <c r="X2481">
        <v>6.4059999999999997</v>
      </c>
      <c r="AC2481">
        <f t="shared" si="728"/>
        <v>18574.989515111025</v>
      </c>
      <c r="AD2481">
        <f t="shared" si="729"/>
        <v>18301.976605954889</v>
      </c>
      <c r="AE2481" s="5">
        <f t="shared" si="716"/>
        <v>0</v>
      </c>
      <c r="AF2481" s="6">
        <f>+AD2481+SUM($D$18:$E$18)-SUM($AB$27:AB2481)</f>
        <v>18742.6166059549</v>
      </c>
      <c r="AG2481" s="10">
        <f t="shared" si="717"/>
        <v>1.0681753094634594E-3</v>
      </c>
      <c r="AH2481" s="10">
        <f>+AD2481/SUM(AB$27:AB2481)-1</f>
        <v>0.59991263549314855</v>
      </c>
      <c r="AI2481" s="6">
        <f t="shared" si="718"/>
        <v>0</v>
      </c>
      <c r="AL2481" s="6">
        <f t="shared" si="719"/>
        <v>0</v>
      </c>
      <c r="AM2481" s="6">
        <f t="shared" si="720"/>
        <v>35662.172700892654</v>
      </c>
      <c r="AN2481" s="6">
        <f t="shared" si="721"/>
        <v>34975.846269041867</v>
      </c>
      <c r="AO2481" s="5">
        <f t="shared" si="722"/>
        <v>0</v>
      </c>
      <c r="AP2481" s="6">
        <f>+AN2481+SUM($D$16:$E$18)-SUM($AL$27:AL2481)</f>
        <v>35955.166269041889</v>
      </c>
      <c r="AQ2481" s="10">
        <f t="shared" si="730"/>
        <v>4.7290995198774333E-3</v>
      </c>
      <c r="AR2481" s="10">
        <f>+AN2481/SUM(AL$27:AL2481)-1</f>
        <v>0.37588161563899547</v>
      </c>
    </row>
    <row r="2482" spans="1:44" x14ac:dyDescent="0.25">
      <c r="A2482" s="1">
        <v>43874</v>
      </c>
      <c r="B2482">
        <v>9.4510000000000005</v>
      </c>
      <c r="G2482">
        <f t="shared" si="723"/>
        <v>9046.0682796135316</v>
      </c>
      <c r="H2482">
        <f t="shared" si="724"/>
        <v>8944.9406625749943</v>
      </c>
      <c r="I2482" s="5">
        <f t="shared" si="713"/>
        <v>0</v>
      </c>
      <c r="J2482" s="6">
        <f>+H2482+SUM($D$16:$E$16)-SUM($F$27:F2482)</f>
        <v>9238.7006625750073</v>
      </c>
      <c r="K2482" s="10">
        <f t="shared" si="725"/>
        <v>4.0994613570566329E-4</v>
      </c>
      <c r="L2482" s="10">
        <f>+H2482/SUM(F$27:F2482)-1</f>
        <v>0.1729162290427535</v>
      </c>
      <c r="M2482">
        <v>8.3569999999999993</v>
      </c>
      <c r="R2482">
        <f t="shared" si="726"/>
        <v>8038.2105494217922</v>
      </c>
      <c r="S2482">
        <f t="shared" si="727"/>
        <v>7726.2431534451425</v>
      </c>
      <c r="T2482" s="5">
        <f t="shared" si="714"/>
        <v>0</v>
      </c>
      <c r="U2482" s="6">
        <f>+S2482+SUM($D$17:$E$17)-SUM($Q$27:Q2482)</f>
        <v>7971.163153445149</v>
      </c>
      <c r="V2482" s="10">
        <f t="shared" si="715"/>
        <v>-8.1122599223903968E-4</v>
      </c>
      <c r="W2482" s="10">
        <f>+S2482/SUM(Q$27:Q2482)-1</f>
        <v>0.21575859838824218</v>
      </c>
      <c r="X2482">
        <v>6.4180000000000001</v>
      </c>
      <c r="AC2482">
        <f t="shared" si="728"/>
        <v>18609.784999685071</v>
      </c>
      <c r="AD2482">
        <f t="shared" si="729"/>
        <v>18336.260670780281</v>
      </c>
      <c r="AE2482" s="5">
        <f t="shared" si="716"/>
        <v>0</v>
      </c>
      <c r="AF2482" s="6">
        <f>+AD2482+SUM($D$18:$E$18)-SUM($AB$27:AB2482)</f>
        <v>18776.900670780291</v>
      </c>
      <c r="AG2482" s="10">
        <f t="shared" si="717"/>
        <v>1.8292037630700531E-3</v>
      </c>
      <c r="AH2482" s="10">
        <f>+AD2482/SUM(AB$27:AB2482)-1</f>
        <v>0.60290966197237372</v>
      </c>
      <c r="AI2482" s="6">
        <f t="shared" si="718"/>
        <v>0</v>
      </c>
      <c r="AL2482" s="6">
        <f t="shared" si="719"/>
        <v>0</v>
      </c>
      <c r="AM2482" s="6">
        <f t="shared" si="720"/>
        <v>35694.063828720391</v>
      </c>
      <c r="AN2482" s="6">
        <f t="shared" si="721"/>
        <v>35007.444486800421</v>
      </c>
      <c r="AO2482" s="5">
        <f t="shared" si="722"/>
        <v>0</v>
      </c>
      <c r="AP2482" s="6">
        <f>+AN2482+SUM($D$16:$E$18)-SUM($AL$27:AL2482)</f>
        <v>35986.764486800443</v>
      </c>
      <c r="AQ2482" s="10">
        <f t="shared" si="730"/>
        <v>8.7882274057959897E-4</v>
      </c>
      <c r="AR2482" s="10">
        <f>+AN2482/SUM(AL$27:AL2482)-1</f>
        <v>0.37712462793286639</v>
      </c>
    </row>
    <row r="2483" spans="1:44" x14ac:dyDescent="0.25">
      <c r="A2483" s="1">
        <v>43875</v>
      </c>
      <c r="B2483">
        <v>9.4510000000000005</v>
      </c>
      <c r="G2483">
        <f t="shared" si="723"/>
        <v>9046.0682796135316</v>
      </c>
      <c r="H2483">
        <f t="shared" si="724"/>
        <v>8944.9406625749943</v>
      </c>
      <c r="I2483" s="5">
        <f t="shared" si="713"/>
        <v>0</v>
      </c>
      <c r="J2483" s="6">
        <f>+H2483+SUM($D$16:$E$16)-SUM($F$27:F2483)</f>
        <v>9238.7006625750073</v>
      </c>
      <c r="K2483" s="10">
        <f t="shared" si="725"/>
        <v>0</v>
      </c>
      <c r="L2483" s="10">
        <f>+H2483/SUM(F$27:F2483)-1</f>
        <v>0.1729162290427535</v>
      </c>
      <c r="M2483">
        <v>8.3650000000000002</v>
      </c>
      <c r="R2483">
        <f t="shared" si="726"/>
        <v>8045.9053782354076</v>
      </c>
      <c r="S2483">
        <f t="shared" si="727"/>
        <v>7733.6393416978135</v>
      </c>
      <c r="T2483" s="5">
        <f t="shared" si="714"/>
        <v>0</v>
      </c>
      <c r="U2483" s="6">
        <f>+S2483+SUM($D$17:$E$17)-SUM($Q$27:Q2483)</f>
        <v>7978.5593416978199</v>
      </c>
      <c r="V2483" s="10">
        <f t="shared" si="715"/>
        <v>9.2786813044654082E-4</v>
      </c>
      <c r="W2483" s="10">
        <f>+S2483/SUM(Q$27:Q2483)-1</f>
        <v>0.21692242138538331</v>
      </c>
      <c r="X2483">
        <v>6.4340000000000002</v>
      </c>
      <c r="AC2483">
        <f t="shared" si="728"/>
        <v>18656.178979117129</v>
      </c>
      <c r="AD2483">
        <f t="shared" si="729"/>
        <v>18381.972757214135</v>
      </c>
      <c r="AE2483" s="5">
        <f t="shared" si="716"/>
        <v>0</v>
      </c>
      <c r="AF2483" s="6">
        <f>+AD2483+SUM($D$18:$E$18)-SUM($AB$27:AB2483)</f>
        <v>18822.612757214141</v>
      </c>
      <c r="AG2483" s="10">
        <f t="shared" si="717"/>
        <v>2.4344851813049573E-3</v>
      </c>
      <c r="AH2483" s="10">
        <f>+AD2483/SUM(AB$27:AB2483)-1</f>
        <v>0.60690569727800758</v>
      </c>
      <c r="AI2483" s="6">
        <f t="shared" si="718"/>
        <v>0</v>
      </c>
      <c r="AL2483" s="6">
        <f t="shared" si="719"/>
        <v>0</v>
      </c>
      <c r="AM2483" s="6">
        <f t="shared" si="720"/>
        <v>35748.152636966071</v>
      </c>
      <c r="AN2483" s="6">
        <f t="shared" si="721"/>
        <v>35060.552761486942</v>
      </c>
      <c r="AO2483" s="5">
        <f t="shared" si="722"/>
        <v>0</v>
      </c>
      <c r="AP2483" s="6">
        <f>+AN2483+SUM($D$16:$E$18)-SUM($AL$27:AL2483)</f>
        <v>36039.872761486971</v>
      </c>
      <c r="AQ2483" s="10">
        <f t="shared" si="730"/>
        <v>1.475772424776034E-3</v>
      </c>
      <c r="AR2483" s="10">
        <f>+AN2483/SUM(AL$27:AL2483)-1</f>
        <v>0.37921380393785609</v>
      </c>
    </row>
    <row r="2484" spans="1:44" x14ac:dyDescent="0.25">
      <c r="A2484" s="1">
        <v>43878</v>
      </c>
      <c r="B2484">
        <v>9.4719999999999995</v>
      </c>
      <c r="G2484">
        <f t="shared" si="723"/>
        <v>9066.168526557969</v>
      </c>
      <c r="H2484">
        <f t="shared" si="724"/>
        <v>8964.8162052597963</v>
      </c>
      <c r="I2484" s="5">
        <f t="shared" si="713"/>
        <v>0</v>
      </c>
      <c r="J2484" s="6">
        <f>+H2484+SUM($D$16:$E$16)-SUM($F$27:F2484)</f>
        <v>9258.5762052598111</v>
      </c>
      <c r="K2484" s="10">
        <f t="shared" si="725"/>
        <v>2.1513352808710806E-3</v>
      </c>
      <c r="L2484" s="10">
        <f>+H2484/SUM(F$27:F2484)-1</f>
        <v>0.17552243376287802</v>
      </c>
      <c r="M2484">
        <v>8.3789999999999996</v>
      </c>
      <c r="R2484">
        <f t="shared" si="726"/>
        <v>8059.3713286592329</v>
      </c>
      <c r="S2484">
        <f t="shared" si="727"/>
        <v>7746.5826711399859</v>
      </c>
      <c r="T2484" s="5">
        <f t="shared" si="714"/>
        <v>0</v>
      </c>
      <c r="U2484" s="6">
        <f>+S2484+SUM($D$17:$E$17)-SUM($Q$27:Q2484)</f>
        <v>7991.5026711399923</v>
      </c>
      <c r="V2484" s="10">
        <f t="shared" si="715"/>
        <v>1.6222639812337736E-3</v>
      </c>
      <c r="W2484" s="10">
        <f>+S2484/SUM(Q$27:Q2484)-1</f>
        <v>0.21895911163037973</v>
      </c>
      <c r="X2484">
        <v>6.4459999999999997</v>
      </c>
      <c r="AC2484">
        <f t="shared" si="728"/>
        <v>18690.974463691171</v>
      </c>
      <c r="AD2484">
        <f t="shared" si="729"/>
        <v>18416.256822039522</v>
      </c>
      <c r="AE2484" s="5">
        <f t="shared" si="716"/>
        <v>0</v>
      </c>
      <c r="AF2484" s="6">
        <f>+AD2484+SUM($D$18:$E$18)-SUM($AB$27:AB2484)</f>
        <v>18856.896822039533</v>
      </c>
      <c r="AG2484" s="10">
        <f t="shared" si="717"/>
        <v>1.8214296425054233E-3</v>
      </c>
      <c r="AH2484" s="10">
        <f>+AD2484/SUM(AB$27:AB2484)-1</f>
        <v>0.60990272375723253</v>
      </c>
      <c r="AI2484" s="6">
        <f t="shared" si="718"/>
        <v>0</v>
      </c>
      <c r="AL2484" s="6">
        <f t="shared" si="719"/>
        <v>0</v>
      </c>
      <c r="AM2484" s="6">
        <f t="shared" si="720"/>
        <v>35816.514318908376</v>
      </c>
      <c r="AN2484" s="6">
        <f t="shared" si="721"/>
        <v>35127.65569843931</v>
      </c>
      <c r="AO2484" s="5">
        <f t="shared" si="722"/>
        <v>0</v>
      </c>
      <c r="AP2484" s="6">
        <f>+AN2484+SUM($D$16:$E$18)-SUM($AL$27:AL2484)</f>
        <v>36106.975698439332</v>
      </c>
      <c r="AQ2484" s="10">
        <f t="shared" si="730"/>
        <v>1.8619082646724738E-3</v>
      </c>
      <c r="AR2484" s="10">
        <f>+AN2484/SUM(AL$27:AL2484)-1</f>
        <v>0.38185350267732199</v>
      </c>
    </row>
    <row r="2485" spans="1:44" x14ac:dyDescent="0.25">
      <c r="A2485" s="1">
        <v>43879</v>
      </c>
      <c r="B2485">
        <v>9.4030000000000005</v>
      </c>
      <c r="G2485">
        <f t="shared" si="723"/>
        <v>9000.1248580262454</v>
      </c>
      <c r="H2485">
        <f t="shared" si="724"/>
        <v>8899.5108507240147</v>
      </c>
      <c r="I2485" s="5">
        <f t="shared" si="713"/>
        <v>0</v>
      </c>
      <c r="J2485" s="6">
        <f>+H2485+SUM($D$16:$E$16)-SUM($F$27:F2485)</f>
        <v>9193.2708507240277</v>
      </c>
      <c r="K2485" s="10">
        <f t="shared" si="725"/>
        <v>-7.0534986252728249E-3</v>
      </c>
      <c r="L2485" s="10">
        <f>+H2485/SUM(F$27:F2485)-1</f>
        <v>0.16695918968246848</v>
      </c>
      <c r="M2485">
        <v>8.3510000000000009</v>
      </c>
      <c r="R2485">
        <f t="shared" si="726"/>
        <v>8032.4394278115842</v>
      </c>
      <c r="S2485">
        <f t="shared" si="727"/>
        <v>7720.6960122556429</v>
      </c>
      <c r="T2485" s="5">
        <f t="shared" si="714"/>
        <v>0</v>
      </c>
      <c r="U2485" s="6">
        <f>+S2485+SUM($D$17:$E$17)-SUM($Q$27:Q2485)</f>
        <v>7965.6160122556494</v>
      </c>
      <c r="V2485" s="10">
        <f t="shared" si="715"/>
        <v>-3.2392730065433639E-3</v>
      </c>
      <c r="W2485" s="10">
        <f>+S2485/SUM(Q$27:Q2485)-1</f>
        <v>0.21488573114038712</v>
      </c>
      <c r="X2485">
        <v>6.45</v>
      </c>
      <c r="AC2485">
        <f t="shared" si="728"/>
        <v>18702.57295854919</v>
      </c>
      <c r="AD2485">
        <f t="shared" si="729"/>
        <v>18427.684843647989</v>
      </c>
      <c r="AE2485" s="5">
        <f t="shared" si="716"/>
        <v>0</v>
      </c>
      <c r="AF2485" s="6">
        <f>+AD2485+SUM($D$18:$E$18)-SUM($AB$27:AB2485)</f>
        <v>18868.324843647999</v>
      </c>
      <c r="AG2485" s="10">
        <f t="shared" si="717"/>
        <v>6.060393561209132E-4</v>
      </c>
      <c r="AH2485" s="10">
        <f>+AD2485/SUM(AB$27:AB2485)-1</f>
        <v>0.61090173258364122</v>
      </c>
      <c r="AI2485" s="6">
        <f t="shared" si="718"/>
        <v>0</v>
      </c>
      <c r="AL2485" s="6">
        <f t="shared" si="719"/>
        <v>0</v>
      </c>
      <c r="AM2485" s="6">
        <f t="shared" si="720"/>
        <v>35735.13724438702</v>
      </c>
      <c r="AN2485" s="6">
        <f t="shared" si="721"/>
        <v>35047.891706627648</v>
      </c>
      <c r="AO2485" s="5">
        <f t="shared" si="722"/>
        <v>0</v>
      </c>
      <c r="AP2485" s="6">
        <f>+AN2485+SUM($D$16:$E$18)-SUM($AL$27:AL2485)</f>
        <v>36027.21170662767</v>
      </c>
      <c r="AQ2485" s="10">
        <f t="shared" si="730"/>
        <v>-2.2091019884312724E-3</v>
      </c>
      <c r="AR2485" s="10">
        <f>+AN2485/SUM(AL$27:AL2485)-1</f>
        <v>0.37871574271922248</v>
      </c>
    </row>
    <row r="2486" spans="1:44" x14ac:dyDescent="0.25">
      <c r="A2486" s="1">
        <v>43880</v>
      </c>
      <c r="B2486">
        <v>9.4649999999999999</v>
      </c>
      <c r="G2486">
        <f t="shared" si="723"/>
        <v>9059.4684442431571</v>
      </c>
      <c r="H2486">
        <f t="shared" si="724"/>
        <v>8958.1910243648617</v>
      </c>
      <c r="I2486" s="5">
        <f t="shared" si="713"/>
        <v>0</v>
      </c>
      <c r="J2486" s="6">
        <f>+H2486+SUM($D$16:$E$16)-SUM($F$27:F2486)</f>
        <v>9251.9510243648729</v>
      </c>
      <c r="K2486" s="10">
        <f t="shared" si="725"/>
        <v>6.3829484188671071E-3</v>
      </c>
      <c r="L2486" s="10">
        <f>+H2486/SUM(F$27:F2486)-1</f>
        <v>0.17465369885616977</v>
      </c>
      <c r="M2486">
        <v>8.3870000000000005</v>
      </c>
      <c r="R2486">
        <f t="shared" si="726"/>
        <v>8067.0661574728483</v>
      </c>
      <c r="S2486">
        <f t="shared" si="727"/>
        <v>7753.9788593926569</v>
      </c>
      <c r="T2486" s="5">
        <f t="shared" si="714"/>
        <v>0</v>
      </c>
      <c r="U2486" s="6">
        <f>+S2486+SUM($D$17:$E$17)-SUM($Q$27:Q2486)</f>
        <v>7998.8988593926633</v>
      </c>
      <c r="V2486" s="10">
        <f t="shared" si="715"/>
        <v>4.1783142805034146E-3</v>
      </c>
      <c r="W2486" s="10">
        <f>+S2486/SUM(Q$27:Q2486)-1</f>
        <v>0.22012293462752086</v>
      </c>
      <c r="X2486">
        <v>6.48</v>
      </c>
      <c r="AC2486">
        <f t="shared" si="728"/>
        <v>18789.561669984305</v>
      </c>
      <c r="AD2486">
        <f t="shared" si="729"/>
        <v>18513.395005711471</v>
      </c>
      <c r="AE2486" s="5">
        <f t="shared" si="716"/>
        <v>0</v>
      </c>
      <c r="AF2486" s="6">
        <f>+AD2486+SUM($D$18:$E$18)-SUM($AB$27:AB2486)</f>
        <v>18954.035005711477</v>
      </c>
      <c r="AG2486" s="10">
        <f t="shared" si="717"/>
        <v>4.5425422115483727E-3</v>
      </c>
      <c r="AH2486" s="10">
        <f>+AD2486/SUM(AB$27:AB2486)-1</f>
        <v>0.61839429878170504</v>
      </c>
      <c r="AI2486" s="6">
        <f t="shared" si="718"/>
        <v>0</v>
      </c>
      <c r="AL2486" s="6">
        <f t="shared" si="719"/>
        <v>0</v>
      </c>
      <c r="AM2486" s="6">
        <f t="shared" si="720"/>
        <v>35916.096271700313</v>
      </c>
      <c r="AN2486" s="6">
        <f t="shared" si="721"/>
        <v>35225.564889468988</v>
      </c>
      <c r="AO2486" s="5">
        <f t="shared" si="722"/>
        <v>0</v>
      </c>
      <c r="AP2486" s="6">
        <f>+AN2486+SUM($D$16:$E$18)-SUM($AL$27:AL2486)</f>
        <v>36204.884889469016</v>
      </c>
      <c r="AQ2486" s="10">
        <f t="shared" si="730"/>
        <v>4.9316384595108342E-3</v>
      </c>
      <c r="AR2486" s="10">
        <f>+AN2486/SUM(AL$27:AL2486)-1</f>
        <v>0.3857050594031719</v>
      </c>
    </row>
    <row r="2487" spans="1:44" x14ac:dyDescent="0.25">
      <c r="A2487" s="1">
        <v>43881</v>
      </c>
      <c r="B2487">
        <v>9.4060000000000006</v>
      </c>
      <c r="G2487">
        <f t="shared" si="723"/>
        <v>9002.996321875451</v>
      </c>
      <c r="H2487">
        <f t="shared" si="724"/>
        <v>8902.3502139647007</v>
      </c>
      <c r="I2487" s="5">
        <f t="shared" si="713"/>
        <v>0</v>
      </c>
      <c r="J2487" s="6">
        <f>+H2487+SUM($D$16:$E$16)-SUM($F$27:F2487)</f>
        <v>9196.1102139647155</v>
      </c>
      <c r="K2487" s="10">
        <f t="shared" si="725"/>
        <v>-6.0355713355054741E-3</v>
      </c>
      <c r="L2487" s="10">
        <f>+H2487/SUM(F$27:F2487)-1</f>
        <v>0.16733150464248636</v>
      </c>
      <c r="M2487">
        <v>8.359</v>
      </c>
      <c r="R2487">
        <f t="shared" si="726"/>
        <v>8040.1342566251978</v>
      </c>
      <c r="S2487">
        <f t="shared" si="727"/>
        <v>7728.0922005083121</v>
      </c>
      <c r="T2487" s="5">
        <f t="shared" si="714"/>
        <v>0</v>
      </c>
      <c r="U2487" s="6">
        <f>+S2487+SUM($D$17:$E$17)-SUM($Q$27:Q2487)</f>
        <v>7973.0122005083185</v>
      </c>
      <c r="V2487" s="10">
        <f t="shared" si="715"/>
        <v>-3.2362778101572287E-3</v>
      </c>
      <c r="W2487" s="10">
        <f>+S2487/SUM(Q$27:Q2487)-1</f>
        <v>0.2160495541375278</v>
      </c>
      <c r="X2487">
        <v>6.4450000000000003</v>
      </c>
      <c r="AC2487">
        <f t="shared" si="728"/>
        <v>18688.074839976674</v>
      </c>
      <c r="AD2487">
        <f t="shared" si="729"/>
        <v>18413.399816637411</v>
      </c>
      <c r="AE2487" s="5">
        <f t="shared" si="716"/>
        <v>0</v>
      </c>
      <c r="AF2487" s="6">
        <f>+AD2487+SUM($D$18:$E$18)-SUM($AB$27:AB2487)</f>
        <v>18854.039816637422</v>
      </c>
      <c r="AG2487" s="10">
        <f t="shared" si="717"/>
        <v>-5.2756676372035516E-3</v>
      </c>
      <c r="AH2487" s="10">
        <f>+AD2487/SUM(AB$27:AB2487)-1</f>
        <v>0.60965297155063092</v>
      </c>
      <c r="AI2487" s="6">
        <f t="shared" si="718"/>
        <v>0</v>
      </c>
      <c r="AL2487" s="6">
        <f t="shared" si="719"/>
        <v>0</v>
      </c>
      <c r="AM2487" s="6">
        <f t="shared" si="720"/>
        <v>35731.205418477322</v>
      </c>
      <c r="AN2487" s="6">
        <f t="shared" si="721"/>
        <v>35043.842231110422</v>
      </c>
      <c r="AO2487" s="5">
        <f t="shared" si="722"/>
        <v>0</v>
      </c>
      <c r="AP2487" s="6">
        <f>+AN2487+SUM($D$16:$E$18)-SUM($AL$27:AL2487)</f>
        <v>36023.162231110444</v>
      </c>
      <c r="AQ2487" s="10">
        <f t="shared" si="730"/>
        <v>-5.0192856271565889E-3</v>
      </c>
      <c r="AR2487" s="10">
        <f>+AN2487/SUM(AL$27:AL2487)-1</f>
        <v>0.37855644424580537</v>
      </c>
    </row>
    <row r="2488" spans="1:44" x14ac:dyDescent="0.25">
      <c r="A2488" s="1">
        <v>43882</v>
      </c>
      <c r="B2488">
        <v>9.2739999999999991</v>
      </c>
      <c r="G2488">
        <f t="shared" si="723"/>
        <v>8876.6519125104114</v>
      </c>
      <c r="H2488">
        <f t="shared" si="724"/>
        <v>8777.4182313745077</v>
      </c>
      <c r="I2488" s="5">
        <f t="shared" si="713"/>
        <v>0</v>
      </c>
      <c r="J2488" s="6">
        <f>+H2488+SUM($D$16:$E$16)-SUM($F$27:F2488)</f>
        <v>9071.1782313745207</v>
      </c>
      <c r="K2488" s="10">
        <f t="shared" si="725"/>
        <v>-1.3585307231363974E-2</v>
      </c>
      <c r="L2488" s="10">
        <f>+H2488/SUM(F$27:F2488)-1</f>
        <v>0.15094964640170283</v>
      </c>
      <c r="M2488">
        <v>8.3149999999999995</v>
      </c>
      <c r="R2488">
        <f t="shared" si="726"/>
        <v>7997.8126981503183</v>
      </c>
      <c r="S2488">
        <f t="shared" si="727"/>
        <v>7687.4131651186281</v>
      </c>
      <c r="T2488" s="5">
        <f t="shared" si="714"/>
        <v>0</v>
      </c>
      <c r="U2488" s="6">
        <f>+S2488+SUM($D$17:$E$17)-SUM($Q$27:Q2488)</f>
        <v>7932.3331651186354</v>
      </c>
      <c r="V2488" s="10">
        <f t="shared" si="715"/>
        <v>-5.1020912004987595E-3</v>
      </c>
      <c r="W2488" s="10">
        <f>+S2488/SUM(Q$27:Q2488)-1</f>
        <v>0.20964852765325315</v>
      </c>
      <c r="X2488">
        <v>6.4349999999999996</v>
      </c>
      <c r="AC2488">
        <f t="shared" si="728"/>
        <v>18659.078602831636</v>
      </c>
      <c r="AD2488">
        <f t="shared" si="729"/>
        <v>18384.829762616249</v>
      </c>
      <c r="AE2488" s="5">
        <f t="shared" si="716"/>
        <v>0</v>
      </c>
      <c r="AF2488" s="6">
        <f>+AD2488+SUM($D$18:$E$18)-SUM($AB$27:AB2488)</f>
        <v>18825.46976261626</v>
      </c>
      <c r="AG2488" s="10">
        <f t="shared" si="717"/>
        <v>-1.5153279773998385E-3</v>
      </c>
      <c r="AH2488" s="10">
        <f>+AD2488/SUM(AB$27:AB2488)-1</f>
        <v>0.60715544948460964</v>
      </c>
      <c r="AI2488" s="6">
        <f t="shared" si="718"/>
        <v>0</v>
      </c>
      <c r="AL2488" s="6">
        <f t="shared" si="719"/>
        <v>0</v>
      </c>
      <c r="AM2488" s="6">
        <f t="shared" si="720"/>
        <v>35533.543213492361</v>
      </c>
      <c r="AN2488" s="6">
        <f t="shared" si="721"/>
        <v>34849.661159109382</v>
      </c>
      <c r="AO2488" s="5">
        <f t="shared" si="722"/>
        <v>0</v>
      </c>
      <c r="AP2488" s="6">
        <f>+AN2488+SUM($D$16:$E$18)-SUM($AL$27:AL2488)</f>
        <v>35828.981159109404</v>
      </c>
      <c r="AQ2488" s="10">
        <f t="shared" si="730"/>
        <v>-5.3904504761478345E-3</v>
      </c>
      <c r="AR2488" s="10">
        <f>+AN2488/SUM(AL$27:AL2488)-1</f>
        <v>0.37091773938027695</v>
      </c>
    </row>
    <row r="2489" spans="1:44" x14ac:dyDescent="0.25">
      <c r="A2489" s="1">
        <v>43885</v>
      </c>
      <c r="B2489">
        <v>9.016</v>
      </c>
      <c r="G2489">
        <f t="shared" si="723"/>
        <v>8629.7060214787452</v>
      </c>
      <c r="H2489">
        <f t="shared" si="724"/>
        <v>8533.2329926754974</v>
      </c>
      <c r="I2489" s="5">
        <f t="shared" si="713"/>
        <v>0</v>
      </c>
      <c r="J2489" s="6">
        <f>+H2489+SUM($D$16:$E$16)-SUM($F$27:F2489)</f>
        <v>8826.9929926755103</v>
      </c>
      <c r="K2489" s="10">
        <f t="shared" si="725"/>
        <v>-2.6918800675136745E-2</v>
      </c>
      <c r="L2489" s="10">
        <f>+H2489/SUM(F$27:F2489)-1</f>
        <v>0.11893055984017176</v>
      </c>
      <c r="M2489">
        <v>8.0329999999999995</v>
      </c>
      <c r="R2489">
        <f t="shared" si="726"/>
        <v>7726.5699824704161</v>
      </c>
      <c r="S2489">
        <f t="shared" si="727"/>
        <v>7426.6975292120196</v>
      </c>
      <c r="T2489" s="5">
        <f t="shared" si="714"/>
        <v>0</v>
      </c>
      <c r="U2489" s="6">
        <f>+S2489+SUM($D$17:$E$17)-SUM($Q$27:Q2489)</f>
        <v>7671.6175292120251</v>
      </c>
      <c r="V2489" s="10">
        <f t="shared" si="715"/>
        <v>-3.2867459104349295E-2</v>
      </c>
      <c r="W2489" s="10">
        <f>+S2489/SUM(Q$27:Q2489)-1</f>
        <v>0.16862376700403892</v>
      </c>
      <c r="X2489">
        <v>6.298</v>
      </c>
      <c r="AC2489">
        <f t="shared" si="728"/>
        <v>18261.830153944622</v>
      </c>
      <c r="AD2489">
        <f t="shared" si="729"/>
        <v>17993.420022526363</v>
      </c>
      <c r="AE2489" s="5">
        <f t="shared" si="716"/>
        <v>0</v>
      </c>
      <c r="AF2489" s="6">
        <f>+AD2489+SUM($D$18:$E$18)-SUM($AB$27:AB2489)</f>
        <v>18434.06002252637</v>
      </c>
      <c r="AG2489" s="10">
        <f t="shared" si="717"/>
        <v>-2.0791499230853439E-2</v>
      </c>
      <c r="AH2489" s="10">
        <f>+AD2489/SUM(AB$27:AB2489)-1</f>
        <v>0.57293939718011999</v>
      </c>
      <c r="AI2489" s="6">
        <f t="shared" si="718"/>
        <v>0</v>
      </c>
      <c r="AL2489" s="6">
        <f t="shared" si="719"/>
        <v>0</v>
      </c>
      <c r="AM2489" s="6">
        <f t="shared" si="720"/>
        <v>34618.106157893781</v>
      </c>
      <c r="AN2489" s="6">
        <f t="shared" si="721"/>
        <v>33953.350544413879</v>
      </c>
      <c r="AO2489" s="5">
        <f t="shared" si="722"/>
        <v>0</v>
      </c>
      <c r="AP2489" s="6">
        <f>+AN2489+SUM($D$16:$E$18)-SUM($AL$27:AL2489)</f>
        <v>34932.670544413908</v>
      </c>
      <c r="AQ2489" s="10">
        <f t="shared" si="730"/>
        <v>-2.50163578672572E-2</v>
      </c>
      <c r="AR2489" s="10">
        <f>+AN2489/SUM(AL$27:AL2489)-1</f>
        <v>0.33565862692948856</v>
      </c>
    </row>
    <row r="2490" spans="1:44" x14ac:dyDescent="0.25">
      <c r="A2490" s="1">
        <v>43886</v>
      </c>
      <c r="B2490">
        <v>8.984</v>
      </c>
      <c r="G2490">
        <f t="shared" si="723"/>
        <v>8599.0770737538878</v>
      </c>
      <c r="H2490">
        <f t="shared" si="724"/>
        <v>8502.9464514415122</v>
      </c>
      <c r="I2490" s="5">
        <f t="shared" si="713"/>
        <v>0</v>
      </c>
      <c r="J2490" s="6">
        <f>+H2490+SUM($D$16:$E$16)-SUM($F$27:F2490)</f>
        <v>8796.7064514415251</v>
      </c>
      <c r="K2490" s="10">
        <f t="shared" si="725"/>
        <v>-3.4311278211183183E-3</v>
      </c>
      <c r="L2490" s="10">
        <f>+H2490/SUM(F$27:F2490)-1</f>
        <v>0.11495920026664841</v>
      </c>
      <c r="M2490">
        <v>7.8609999999999998</v>
      </c>
      <c r="R2490">
        <f t="shared" si="726"/>
        <v>7561.1311629777101</v>
      </c>
      <c r="S2490">
        <f t="shared" si="727"/>
        <v>7267.6794817796199</v>
      </c>
      <c r="T2490" s="5">
        <f t="shared" si="714"/>
        <v>0</v>
      </c>
      <c r="U2490" s="6">
        <f>+S2490+SUM($D$17:$E$17)-SUM($Q$27:Q2490)</f>
        <v>7512.5994817796263</v>
      </c>
      <c r="V2490" s="10">
        <f t="shared" si="715"/>
        <v>-2.0728098973507136E-2</v>
      </c>
      <c r="W2490" s="10">
        <f>+S2490/SUM(Q$27:Q2490)-1</f>
        <v>0.14360157256551087</v>
      </c>
      <c r="X2490">
        <v>6.1849999999999996</v>
      </c>
      <c r="AC2490">
        <f t="shared" si="728"/>
        <v>17934.172674205696</v>
      </c>
      <c r="AD2490">
        <f t="shared" si="729"/>
        <v>17670.578412087259</v>
      </c>
      <c r="AE2490" s="5">
        <f t="shared" si="716"/>
        <v>0</v>
      </c>
      <c r="AF2490" s="6">
        <f>+AD2490+SUM($D$18:$E$18)-SUM($AB$27:AB2490)</f>
        <v>18111.21841208727</v>
      </c>
      <c r="AG2490" s="10">
        <f t="shared" si="717"/>
        <v>-1.7513320996274784E-2</v>
      </c>
      <c r="AH2490" s="10">
        <f>+AD2490/SUM(AB$27:AB2490)-1</f>
        <v>0.54471739783408091</v>
      </c>
      <c r="AI2490" s="6">
        <f t="shared" si="718"/>
        <v>0</v>
      </c>
      <c r="AL2490" s="6">
        <f t="shared" si="719"/>
        <v>0</v>
      </c>
      <c r="AM2490" s="6">
        <f t="shared" si="720"/>
        <v>34094.380910937296</v>
      </c>
      <c r="AN2490" s="6">
        <f t="shared" si="721"/>
        <v>33441.20434530839</v>
      </c>
      <c r="AO2490" s="5">
        <f t="shared" si="722"/>
        <v>0</v>
      </c>
      <c r="AP2490" s="6">
        <f>+AN2490+SUM($D$16:$E$18)-SUM($AL$27:AL2490)</f>
        <v>34420.524345308411</v>
      </c>
      <c r="AQ2490" s="10">
        <f t="shared" si="730"/>
        <v>-1.4660951800245181E-2</v>
      </c>
      <c r="AR2490" s="10">
        <f>+AN2490/SUM(AL$27:AL2490)-1</f>
        <v>0.31551179375643867</v>
      </c>
    </row>
    <row r="2491" spans="1:44" x14ac:dyDescent="0.25">
      <c r="A2491" s="1">
        <v>43887</v>
      </c>
      <c r="B2491">
        <v>8.9109999999999996</v>
      </c>
      <c r="G2491">
        <f t="shared" si="723"/>
        <v>8529.2047867565561</v>
      </c>
      <c r="H2491">
        <f t="shared" si="724"/>
        <v>8433.855279251482</v>
      </c>
      <c r="I2491" s="5">
        <f t="shared" si="713"/>
        <v>0</v>
      </c>
      <c r="J2491" s="6">
        <f>+H2491+SUM($D$16:$E$16)-SUM($F$27:F2491)</f>
        <v>8727.6152792514949</v>
      </c>
      <c r="K2491" s="10">
        <f t="shared" si="725"/>
        <v>-7.8542091374105283E-3</v>
      </c>
      <c r="L2491" s="10">
        <f>+H2491/SUM(F$27:F2491)-1</f>
        <v>0.10589953623954873</v>
      </c>
      <c r="M2491">
        <v>7.8550000000000004</v>
      </c>
      <c r="R2491">
        <f t="shared" si="726"/>
        <v>7555.3600413675003</v>
      </c>
      <c r="S2491">
        <f t="shared" si="727"/>
        <v>7262.1323405901185</v>
      </c>
      <c r="T2491" s="5">
        <f t="shared" si="714"/>
        <v>0</v>
      </c>
      <c r="U2491" s="6">
        <f>+S2491+SUM($D$17:$E$17)-SUM($Q$27:Q2491)</f>
        <v>7507.0523405901249</v>
      </c>
      <c r="V2491" s="10">
        <f t="shared" si="715"/>
        <v>-7.3837840057289217E-4</v>
      </c>
      <c r="W2491" s="10">
        <f>+S2491/SUM(Q$27:Q2491)-1</f>
        <v>0.14272870531765536</v>
      </c>
      <c r="X2491">
        <v>6.1660000000000004</v>
      </c>
      <c r="AC2491">
        <f t="shared" si="728"/>
        <v>17879.079823630127</v>
      </c>
      <c r="AD2491">
        <f t="shared" si="729"/>
        <v>17616.295309447058</v>
      </c>
      <c r="AE2491" s="5">
        <f t="shared" si="716"/>
        <v>0</v>
      </c>
      <c r="AF2491" s="6">
        <f>+AD2491+SUM($D$18:$E$18)-SUM($AB$27:AB2491)</f>
        <v>18056.935309447064</v>
      </c>
      <c r="AG2491" s="10">
        <f t="shared" si="717"/>
        <v>-2.9972087689018601E-3</v>
      </c>
      <c r="AH2491" s="10">
        <f>+AD2491/SUM(AB$27:AB2491)-1</f>
        <v>0.53997210590864086</v>
      </c>
      <c r="AI2491" s="6">
        <f t="shared" si="718"/>
        <v>0</v>
      </c>
      <c r="AL2491" s="6">
        <f t="shared" si="719"/>
        <v>0</v>
      </c>
      <c r="AM2491" s="6">
        <f t="shared" si="720"/>
        <v>33963.644651754184</v>
      </c>
      <c r="AN2491" s="6">
        <f t="shared" si="721"/>
        <v>33312.28292928866</v>
      </c>
      <c r="AO2491" s="5">
        <f t="shared" si="722"/>
        <v>0</v>
      </c>
      <c r="AP2491" s="6">
        <f>+AN2491+SUM($D$16:$E$18)-SUM($AL$27:AL2491)</f>
        <v>34291.602929288681</v>
      </c>
      <c r="AQ2491" s="10">
        <f t="shared" si="730"/>
        <v>-3.7454808859500588E-3</v>
      </c>
      <c r="AR2491" s="10">
        <f>+AN2491/SUM(AL$27:AL2491)-1</f>
        <v>0.31044027654998585</v>
      </c>
    </row>
    <row r="2492" spans="1:44" x14ac:dyDescent="0.25">
      <c r="A2492" s="1">
        <v>43888</v>
      </c>
      <c r="B2492">
        <v>8.7080000000000002</v>
      </c>
      <c r="G2492">
        <f t="shared" si="723"/>
        <v>8334.902399626988</v>
      </c>
      <c r="H2492">
        <f t="shared" si="724"/>
        <v>8241.725033298384</v>
      </c>
      <c r="I2492" s="5">
        <f t="shared" si="713"/>
        <v>0</v>
      </c>
      <c r="J2492" s="6">
        <f>+H2492+SUM($D$16:$E$16)-SUM($F$27:F2492)</f>
        <v>8535.4850332983951</v>
      </c>
      <c r="K2492" s="10">
        <f t="shared" si="725"/>
        <v>-2.2014059947149445E-2</v>
      </c>
      <c r="L2492" s="10">
        <f>+H2492/SUM(F$27:F2492)-1</f>
        <v>8.070622394501048E-2</v>
      </c>
      <c r="M2492">
        <v>7.6230000000000002</v>
      </c>
      <c r="R2492">
        <f t="shared" si="726"/>
        <v>7332.2100057726866</v>
      </c>
      <c r="S2492">
        <f t="shared" si="727"/>
        <v>7047.6428812626955</v>
      </c>
      <c r="T2492" s="5">
        <f t="shared" si="714"/>
        <v>0</v>
      </c>
      <c r="U2492" s="6">
        <f>+S2492+SUM($D$17:$E$17)-SUM($Q$27:Q2492)</f>
        <v>7292.562881262701</v>
      </c>
      <c r="V2492" s="10">
        <f t="shared" si="715"/>
        <v>-2.8571728235820881E-2</v>
      </c>
      <c r="W2492" s="10">
        <f>+S2492/SUM(Q$27:Q2492)-1</f>
        <v>0.10897783840057129</v>
      </c>
      <c r="X2492">
        <v>5.9329999999999998</v>
      </c>
      <c r="AC2492">
        <f t="shared" si="728"/>
        <v>17203.467498150752</v>
      </c>
      <c r="AD2492">
        <f t="shared" si="729"/>
        <v>16950.613050754037</v>
      </c>
      <c r="AE2492" s="5">
        <f t="shared" si="716"/>
        <v>0</v>
      </c>
      <c r="AF2492" s="6">
        <f>+AD2492+SUM($D$18:$E$18)-SUM($AB$27:AB2492)</f>
        <v>17391.253050754043</v>
      </c>
      <c r="AG2492" s="10">
        <f t="shared" si="717"/>
        <v>-3.6865738691811534E-2</v>
      </c>
      <c r="AH2492" s="10">
        <f>+AD2492/SUM(AB$27:AB2492)-1</f>
        <v>0.48177984177034805</v>
      </c>
      <c r="AI2492" s="6">
        <f t="shared" si="718"/>
        <v>0</v>
      </c>
      <c r="AL2492" s="6">
        <f t="shared" si="719"/>
        <v>0</v>
      </c>
      <c r="AM2492" s="6">
        <f t="shared" si="720"/>
        <v>32870.579903550431</v>
      </c>
      <c r="AN2492" s="6">
        <f t="shared" si="721"/>
        <v>32239.980965315117</v>
      </c>
      <c r="AO2492" s="5">
        <f t="shared" si="722"/>
        <v>0</v>
      </c>
      <c r="AP2492" s="6">
        <f>+AN2492+SUM($D$16:$E$18)-SUM($AL$27:AL2492)</f>
        <v>33219.300965315138</v>
      </c>
      <c r="AQ2492" s="10">
        <f t="shared" si="730"/>
        <v>-3.1270103243196123E-2</v>
      </c>
      <c r="AR2492" s="10">
        <f>+AN2492/SUM(AL$27:AL2492)-1</f>
        <v>0.26825800746931816</v>
      </c>
    </row>
    <row r="2493" spans="1:44" x14ac:dyDescent="0.25">
      <c r="A2493" s="1">
        <v>43889</v>
      </c>
      <c r="B2493">
        <v>8.5259999999999998</v>
      </c>
      <c r="G2493">
        <f t="shared" si="723"/>
        <v>8160.7002594418582</v>
      </c>
      <c r="H2493">
        <f t="shared" si="724"/>
        <v>8069.4703300300898</v>
      </c>
      <c r="I2493" s="5">
        <f t="shared" si="713"/>
        <v>0</v>
      </c>
      <c r="J2493" s="6">
        <f>+H2493+SUM($D$16:$E$16)-SUM($F$27:F2493)</f>
        <v>8363.2303300301028</v>
      </c>
      <c r="K2493" s="10">
        <f t="shared" si="725"/>
        <v>-2.0181009350528689E-2</v>
      </c>
      <c r="L2493" s="10">
        <f>+H2493/SUM(F$27:F2493)-1</f>
        <v>5.811911637059719E-2</v>
      </c>
      <c r="M2493">
        <v>7.359</v>
      </c>
      <c r="R2493">
        <f t="shared" si="726"/>
        <v>7078.2806549234156</v>
      </c>
      <c r="S2493">
        <f t="shared" si="727"/>
        <v>6803.5686689245931</v>
      </c>
      <c r="T2493" s="5">
        <f t="shared" si="714"/>
        <v>0</v>
      </c>
      <c r="U2493" s="6">
        <f>+S2493+SUM($D$17:$E$17)-SUM($Q$27:Q2493)</f>
        <v>7048.4886689245986</v>
      </c>
      <c r="V2493" s="10">
        <f t="shared" si="715"/>
        <v>-3.3468921188903211E-2</v>
      </c>
      <c r="W2493" s="10">
        <f>+S2493/SUM(Q$27:Q2493)-1</f>
        <v>7.0571679494923822E-2</v>
      </c>
      <c r="X2493">
        <v>5.79</v>
      </c>
      <c r="AC2493">
        <f t="shared" si="728"/>
        <v>16788.821306976715</v>
      </c>
      <c r="AD2493">
        <f t="shared" si="729"/>
        <v>16542.061278251454</v>
      </c>
      <c r="AE2493" s="5">
        <f t="shared" si="716"/>
        <v>0</v>
      </c>
      <c r="AF2493" s="6">
        <f>+AD2493+SUM($D$18:$E$18)-SUM($AB$27:AB2493)</f>
        <v>16982.701278251465</v>
      </c>
      <c r="AG2493" s="10">
        <f t="shared" si="717"/>
        <v>-2.3491796209869076E-2</v>
      </c>
      <c r="AH2493" s="10">
        <f>+AD2493/SUM(AB$27:AB2493)-1</f>
        <v>0.44606527622624581</v>
      </c>
      <c r="AI2493" s="6">
        <f t="shared" si="718"/>
        <v>0</v>
      </c>
      <c r="AL2493" s="6">
        <f t="shared" si="719"/>
        <v>0</v>
      </c>
      <c r="AM2493" s="6">
        <f t="shared" si="720"/>
        <v>32027.80222134199</v>
      </c>
      <c r="AN2493" s="6">
        <f t="shared" si="721"/>
        <v>31415.100277206137</v>
      </c>
      <c r="AO2493" s="5">
        <f t="shared" si="722"/>
        <v>0</v>
      </c>
      <c r="AP2493" s="6">
        <f>+AN2493+SUM($D$16:$E$18)-SUM($AL$27:AL2493)</f>
        <v>32394.420277206158</v>
      </c>
      <c r="AQ2493" s="10">
        <f t="shared" si="730"/>
        <v>-2.4831368034211598E-2</v>
      </c>
      <c r="AR2493" s="10">
        <f>+AN2493/SUM(AL$27:AL2493)-1</f>
        <v>0.23580880909582946</v>
      </c>
    </row>
    <row r="2494" spans="1:44" x14ac:dyDescent="0.25">
      <c r="A2494" s="1">
        <v>43892</v>
      </c>
      <c r="B2494">
        <v>8.5229999999999997</v>
      </c>
      <c r="G2494">
        <f t="shared" si="723"/>
        <v>8157.8287955926526</v>
      </c>
      <c r="H2494">
        <f t="shared" si="724"/>
        <v>8066.6309667894038</v>
      </c>
      <c r="I2494" s="5">
        <f t="shared" si="713"/>
        <v>0</v>
      </c>
      <c r="J2494" s="6">
        <f>+H2494+SUM($D$16:$E$16)-SUM($F$27:F2494)</f>
        <v>8360.390966789415</v>
      </c>
      <c r="K2494" s="10">
        <f t="shared" si="725"/>
        <v>-3.3950556527095888E-4</v>
      </c>
      <c r="L2494" s="10">
        <f>+H2494/SUM(F$27:F2494)-1</f>
        <v>5.7746801410579307E-2</v>
      </c>
      <c r="M2494">
        <v>7.3639999999999999</v>
      </c>
      <c r="R2494">
        <f t="shared" si="726"/>
        <v>7083.0899229319239</v>
      </c>
      <c r="S2494">
        <f t="shared" si="727"/>
        <v>6808.1912865825116</v>
      </c>
      <c r="T2494" s="5">
        <f t="shared" si="714"/>
        <v>0</v>
      </c>
      <c r="U2494" s="6">
        <f>+S2494+SUM($D$17:$E$17)-SUM($Q$27:Q2494)</f>
        <v>7053.1112865825171</v>
      </c>
      <c r="V2494" s="10">
        <f t="shared" si="715"/>
        <v>6.5583104053201779E-4</v>
      </c>
      <c r="W2494" s="10">
        <f>+S2494/SUM(Q$27:Q2494)-1</f>
        <v>7.129906886813675E-2</v>
      </c>
      <c r="X2494">
        <v>5.907</v>
      </c>
      <c r="AC2494">
        <f t="shared" si="728"/>
        <v>17128.077281573653</v>
      </c>
      <c r="AD2494">
        <f t="shared" si="729"/>
        <v>16876.330910299021</v>
      </c>
      <c r="AE2494" s="5">
        <f t="shared" si="716"/>
        <v>0</v>
      </c>
      <c r="AF2494" s="6">
        <f>+AD2494+SUM($D$18:$E$18)-SUM($AB$27:AB2494)</f>
        <v>17316.970910299031</v>
      </c>
      <c r="AG2494" s="10">
        <f t="shared" si="717"/>
        <v>1.9682948346718021E-2</v>
      </c>
      <c r="AH2494" s="10">
        <f>+AD2494/SUM(AB$27:AB2494)-1</f>
        <v>0.47528628439869314</v>
      </c>
      <c r="AI2494" s="6">
        <f t="shared" si="718"/>
        <v>0</v>
      </c>
      <c r="AL2494" s="6">
        <f t="shared" si="719"/>
        <v>0</v>
      </c>
      <c r="AM2494" s="6">
        <f t="shared" si="720"/>
        <v>32368.996000098228</v>
      </c>
      <c r="AN2494" s="6">
        <f t="shared" si="721"/>
        <v>31751.153163670937</v>
      </c>
      <c r="AO2494" s="5">
        <f t="shared" si="722"/>
        <v>0</v>
      </c>
      <c r="AP2494" s="6">
        <f>+AN2494+SUM($D$16:$E$18)-SUM($AL$27:AL2494)</f>
        <v>32730.473163670966</v>
      </c>
      <c r="AQ2494" s="10">
        <f t="shared" si="730"/>
        <v>1.037378917693621E-2</v>
      </c>
      <c r="AR2494" s="10">
        <f>+AN2494/SUM(AL$27:AL2494)-1</f>
        <v>0.24902847459906541</v>
      </c>
    </row>
    <row r="2495" spans="1:44" x14ac:dyDescent="0.25">
      <c r="A2495" s="1">
        <v>43893</v>
      </c>
      <c r="B2495">
        <v>8.5329999999999995</v>
      </c>
      <c r="G2495">
        <f t="shared" si="723"/>
        <v>8167.4003417566701</v>
      </c>
      <c r="H2495">
        <f t="shared" si="724"/>
        <v>8076.0955109250235</v>
      </c>
      <c r="I2495" s="5">
        <f t="shared" si="713"/>
        <v>0</v>
      </c>
      <c r="J2495" s="6">
        <f>+H2495+SUM($D$16:$E$16)-SUM($F$27:F2495)</f>
        <v>8369.8555109250374</v>
      </c>
      <c r="K2495" s="10">
        <f t="shared" si="725"/>
        <v>1.1320695614858156E-3</v>
      </c>
      <c r="L2495" s="10">
        <f>+H2495/SUM(F$27:F2495)-1</f>
        <v>5.8987851277305214E-2</v>
      </c>
      <c r="M2495">
        <v>7.4320000000000004</v>
      </c>
      <c r="R2495">
        <f t="shared" si="726"/>
        <v>7148.4959678476453</v>
      </c>
      <c r="S2495">
        <f t="shared" si="727"/>
        <v>6871.0588867302049</v>
      </c>
      <c r="T2495" s="5">
        <f t="shared" si="714"/>
        <v>0</v>
      </c>
      <c r="U2495" s="6">
        <f>+S2495+SUM($D$17:$E$17)-SUM($Q$27:Q2495)</f>
        <v>7115.9788867302113</v>
      </c>
      <c r="V2495" s="10">
        <f t="shared" si="715"/>
        <v>8.9134564298298802E-3</v>
      </c>
      <c r="W2495" s="10">
        <f>+S2495/SUM(Q$27:Q2495)-1</f>
        <v>8.11915643438339E-2</v>
      </c>
      <c r="X2495">
        <v>5.8819999999999997</v>
      </c>
      <c r="AC2495">
        <f t="shared" si="728"/>
        <v>17055.586688711057</v>
      </c>
      <c r="AD2495">
        <f t="shared" si="729"/>
        <v>16804.905775246119</v>
      </c>
      <c r="AE2495" s="5">
        <f t="shared" si="716"/>
        <v>0</v>
      </c>
      <c r="AF2495" s="6">
        <f>+AD2495+SUM($D$18:$E$18)-SUM($AB$27:AB2495)</f>
        <v>17245.54577524613</v>
      </c>
      <c r="AG2495" s="10">
        <f t="shared" si="717"/>
        <v>-4.1245744087046177E-3</v>
      </c>
      <c r="AH2495" s="10">
        <f>+AD2495/SUM(AB$27:AB2495)-1</f>
        <v>0.46904247923364006</v>
      </c>
      <c r="AI2495" s="6">
        <f t="shared" si="718"/>
        <v>0</v>
      </c>
      <c r="AL2495" s="6">
        <f t="shared" si="719"/>
        <v>0</v>
      </c>
      <c r="AM2495" s="6">
        <f t="shared" si="720"/>
        <v>32371.482998315372</v>
      </c>
      <c r="AN2495" s="6">
        <f t="shared" si="721"/>
        <v>31752.060172901347</v>
      </c>
      <c r="AO2495" s="5">
        <f t="shared" si="722"/>
        <v>0</v>
      </c>
      <c r="AP2495" s="6">
        <f>+AN2495+SUM($D$16:$E$18)-SUM($AL$27:AL2495)</f>
        <v>32731.380172901368</v>
      </c>
      <c r="AQ2495" s="10">
        <f t="shared" si="730"/>
        <v>2.7711460994339632E-5</v>
      </c>
      <c r="AR2495" s="10">
        <f>+AN2495/SUM(AL$27:AL2495)-1</f>
        <v>0.24906415457420406</v>
      </c>
    </row>
    <row r="2496" spans="1:44" x14ac:dyDescent="0.25">
      <c r="A2496" s="1">
        <v>43894</v>
      </c>
      <c r="B2496">
        <v>8.67</v>
      </c>
      <c r="G2496">
        <f t="shared" si="723"/>
        <v>8298.5305242037193</v>
      </c>
      <c r="H2496">
        <f t="shared" si="724"/>
        <v>8205.759765583025</v>
      </c>
      <c r="I2496" s="5">
        <f t="shared" si="713"/>
        <v>0</v>
      </c>
      <c r="J2496" s="6">
        <f>+H2496+SUM($D$16:$E$16)-SUM($F$27:F2496)</f>
        <v>8499.519765583038</v>
      </c>
      <c r="K2496" s="10">
        <f t="shared" si="725"/>
        <v>1.5491815179933699E-2</v>
      </c>
      <c r="L2496" s="10">
        <f>+H2496/SUM(F$27:F2496)-1</f>
        <v>7.5990234451451588E-2</v>
      </c>
      <c r="M2496">
        <v>7.5209999999999999</v>
      </c>
      <c r="R2496">
        <f t="shared" si="726"/>
        <v>7234.1009383991041</v>
      </c>
      <c r="S2496">
        <f t="shared" si="727"/>
        <v>6953.3414810411559</v>
      </c>
      <c r="T2496" s="5">
        <f t="shared" si="714"/>
        <v>0</v>
      </c>
      <c r="U2496" s="6">
        <f>+S2496+SUM($D$17:$E$17)-SUM($Q$27:Q2496)</f>
        <v>7198.2614810411624</v>
      </c>
      <c r="V2496" s="10">
        <f t="shared" si="715"/>
        <v>1.156307454261718E-2</v>
      </c>
      <c r="W2496" s="10">
        <f>+S2496/SUM(Q$27:Q2496)-1</f>
        <v>9.4139095187025568E-2</v>
      </c>
      <c r="X2496">
        <v>6.1070000000000002</v>
      </c>
      <c r="AC2496">
        <f t="shared" si="728"/>
        <v>17708.002024474405</v>
      </c>
      <c r="AD2496">
        <f t="shared" si="729"/>
        <v>17447.731990722215</v>
      </c>
      <c r="AE2496" s="5">
        <f t="shared" si="716"/>
        <v>0</v>
      </c>
      <c r="AF2496" s="6">
        <f>+AD2496+SUM($D$18:$E$18)-SUM($AB$27:AB2496)</f>
        <v>17888.371990722226</v>
      </c>
      <c r="AG2496" s="10">
        <f t="shared" si="717"/>
        <v>3.7274912829885265E-2</v>
      </c>
      <c r="AH2496" s="10">
        <f>+AD2496/SUM(AB$27:AB2496)-1</f>
        <v>0.52523672571911617</v>
      </c>
      <c r="AI2496" s="6">
        <f t="shared" si="718"/>
        <v>0</v>
      </c>
      <c r="AL2496" s="6">
        <f t="shared" si="719"/>
        <v>0</v>
      </c>
      <c r="AM2496" s="6">
        <f t="shared" si="720"/>
        <v>33240.633487077226</v>
      </c>
      <c r="AN2496" s="6">
        <f t="shared" si="721"/>
        <v>32606.833237346396</v>
      </c>
      <c r="AO2496" s="5">
        <f t="shared" si="722"/>
        <v>0</v>
      </c>
      <c r="AP2496" s="6">
        <f>+AN2496+SUM($D$16:$E$18)-SUM($AL$27:AL2496)</f>
        <v>33586.153237346414</v>
      </c>
      <c r="AQ2496" s="10">
        <f t="shared" si="730"/>
        <v>2.6114788314142601E-2</v>
      </c>
      <c r="AR2496" s="10">
        <f>+AN2496/SUM(AL$27:AL2496)-1</f>
        <v>0.28268926076511058</v>
      </c>
    </row>
    <row r="2497" spans="1:44" x14ac:dyDescent="0.25">
      <c r="A2497" s="1">
        <v>43895</v>
      </c>
      <c r="B2497">
        <v>8.6370000000000005</v>
      </c>
      <c r="G2497">
        <f t="shared" si="723"/>
        <v>8266.9444218624594</v>
      </c>
      <c r="H2497">
        <f t="shared" si="724"/>
        <v>8174.5267699354772</v>
      </c>
      <c r="I2497" s="5">
        <f t="shared" si="713"/>
        <v>0</v>
      </c>
      <c r="J2497" s="6">
        <f>+H2497+SUM($D$16:$E$16)-SUM($F$27:F2497)</f>
        <v>8468.2867699354902</v>
      </c>
      <c r="K2497" s="10">
        <f t="shared" si="725"/>
        <v>-3.674677688734751E-3</v>
      </c>
      <c r="L2497" s="10">
        <f>+H2497/SUM(F$27:F2497)-1</f>
        <v>7.1894769891255761E-2</v>
      </c>
      <c r="M2497">
        <v>7.4210000000000003</v>
      </c>
      <c r="R2497">
        <f t="shared" si="726"/>
        <v>7137.9155782289263</v>
      </c>
      <c r="S2497">
        <f t="shared" si="727"/>
        <v>6860.8891278827841</v>
      </c>
      <c r="T2497" s="5">
        <f t="shared" si="714"/>
        <v>0</v>
      </c>
      <c r="U2497" s="6">
        <f>+S2497+SUM($D$17:$E$17)-SUM($Q$27:Q2497)</f>
        <v>7105.8091278827897</v>
      </c>
      <c r="V2497" s="10">
        <f t="shared" si="715"/>
        <v>-1.2843705858959775E-2</v>
      </c>
      <c r="W2497" s="10">
        <f>+S2497/SUM(Q$27:Q2497)-1</f>
        <v>7.9591307722765237E-2</v>
      </c>
      <c r="X2497">
        <v>6.016</v>
      </c>
      <c r="AC2497">
        <f t="shared" si="728"/>
        <v>17444.136266454563</v>
      </c>
      <c r="AD2497">
        <f t="shared" si="729"/>
        <v>17187.744499129662</v>
      </c>
      <c r="AE2497" s="5">
        <f t="shared" si="716"/>
        <v>0</v>
      </c>
      <c r="AF2497" s="6">
        <f>+AD2497+SUM($D$18:$E$18)-SUM($AB$27:AB2497)</f>
        <v>17628.384499129672</v>
      </c>
      <c r="AG2497" s="10">
        <f t="shared" si="717"/>
        <v>-1.4533882218426331E-2</v>
      </c>
      <c r="AH2497" s="10">
        <f>+AD2497/SUM(AB$27:AB2497)-1</f>
        <v>0.50250927491832353</v>
      </c>
      <c r="AI2497" s="6">
        <f t="shared" si="718"/>
        <v>0</v>
      </c>
      <c r="AL2497" s="6">
        <f t="shared" si="719"/>
        <v>0</v>
      </c>
      <c r="AM2497" s="6">
        <f t="shared" si="720"/>
        <v>32848.996266545946</v>
      </c>
      <c r="AN2497" s="6">
        <f t="shared" si="721"/>
        <v>32223.160396947922</v>
      </c>
      <c r="AO2497" s="5">
        <f t="shared" si="722"/>
        <v>0</v>
      </c>
      <c r="AP2497" s="6">
        <f>+AN2497+SUM($D$16:$E$18)-SUM($AL$27:AL2497)</f>
        <v>33202.48039694794</v>
      </c>
      <c r="AQ2497" s="10">
        <f t="shared" si="730"/>
        <v>-1.1423542246328022E-2</v>
      </c>
      <c r="AR2497" s="10">
        <f>+AN2497/SUM(AL$27:AL2497)-1</f>
        <v>0.26759631909720571</v>
      </c>
    </row>
    <row r="2498" spans="1:44" x14ac:dyDescent="0.25">
      <c r="A2498" s="1">
        <v>43896</v>
      </c>
      <c r="B2498">
        <v>8.3490000000000002</v>
      </c>
      <c r="G2498">
        <f t="shared" si="723"/>
        <v>7991.2838923387371</v>
      </c>
      <c r="H2498">
        <f t="shared" si="724"/>
        <v>7901.947898829605</v>
      </c>
      <c r="I2498" s="5">
        <f t="shared" si="713"/>
        <v>0</v>
      </c>
      <c r="J2498" s="6">
        <f>+H2498+SUM($D$16:$E$16)-SUM($F$27:F2498)</f>
        <v>8195.7078988296162</v>
      </c>
      <c r="K2498" s="10">
        <f t="shared" si="725"/>
        <v>-3.2188195618693016E-2</v>
      </c>
      <c r="L2498" s="10">
        <f>+H2498/SUM(F$27:F2498)-1</f>
        <v>3.6152533729546521E-2</v>
      </c>
      <c r="M2498">
        <v>7.1639999999999997</v>
      </c>
      <c r="R2498">
        <f t="shared" si="726"/>
        <v>6890.7192025915683</v>
      </c>
      <c r="S2498">
        <f t="shared" si="727"/>
        <v>6623.286580265768</v>
      </c>
      <c r="T2498" s="5">
        <f t="shared" si="714"/>
        <v>0</v>
      </c>
      <c r="U2498" s="6">
        <f>+S2498+SUM($D$17:$E$17)-SUM($Q$27:Q2498)</f>
        <v>6868.2065802657753</v>
      </c>
      <c r="V2498" s="10">
        <f t="shared" si="715"/>
        <v>-3.3437789186410272E-2</v>
      </c>
      <c r="W2498" s="10">
        <f>+S2498/SUM(Q$27:Q2498)-1</f>
        <v>4.2203493939615866E-2</v>
      </c>
      <c r="X2498">
        <v>5.8570000000000002</v>
      </c>
      <c r="AC2498">
        <f t="shared" si="728"/>
        <v>16983.096095848468</v>
      </c>
      <c r="AD2498">
        <f t="shared" si="729"/>
        <v>16733.480640193222</v>
      </c>
      <c r="AE2498" s="5">
        <f t="shared" si="716"/>
        <v>0</v>
      </c>
      <c r="AF2498" s="6">
        <f>+AD2498+SUM($D$18:$E$18)-SUM($AB$27:AB2498)</f>
        <v>17174.120640193229</v>
      </c>
      <c r="AG2498" s="10">
        <f t="shared" si="717"/>
        <v>-2.5768887611843927E-2</v>
      </c>
      <c r="AH2498" s="10">
        <f>+AD2498/SUM(AB$27:AB2498)-1</f>
        <v>0.46279867406858721</v>
      </c>
      <c r="AI2498" s="6">
        <f t="shared" si="718"/>
        <v>0</v>
      </c>
      <c r="AL2498" s="6">
        <f t="shared" si="719"/>
        <v>0</v>
      </c>
      <c r="AM2498" s="6">
        <f t="shared" si="720"/>
        <v>31865.099190778776</v>
      </c>
      <c r="AN2498" s="6">
        <f t="shared" si="721"/>
        <v>31258.715119288594</v>
      </c>
      <c r="AO2498" s="5">
        <f t="shared" si="722"/>
        <v>0</v>
      </c>
      <c r="AP2498" s="6">
        <f>+AN2498+SUM($D$16:$E$18)-SUM($AL$27:AL2498)</f>
        <v>32238.035119288619</v>
      </c>
      <c r="AQ2498" s="10">
        <f t="shared" si="730"/>
        <v>-2.9047386403937892E-2</v>
      </c>
      <c r="AR2498" s="10">
        <f>+AN2498/SUM(AL$27:AL2498)-1</f>
        <v>0.22965692181675013</v>
      </c>
    </row>
    <row r="2499" spans="1:44" x14ac:dyDescent="0.25">
      <c r="A2499" s="1">
        <v>43899</v>
      </c>
      <c r="B2499">
        <v>7.7960000000000003</v>
      </c>
      <c r="G2499">
        <f t="shared" si="723"/>
        <v>7461.9773894685341</v>
      </c>
      <c r="H2499">
        <f t="shared" si="724"/>
        <v>7378.5586081297879</v>
      </c>
      <c r="I2499" s="5">
        <f t="shared" si="713"/>
        <v>0</v>
      </c>
      <c r="J2499" s="6">
        <f>+H2499+SUM($D$16:$E$16)-SUM($F$27:F2499)</f>
        <v>7672.3186081297999</v>
      </c>
      <c r="K2499" s="10">
        <f t="shared" si="725"/>
        <v>-6.3861389053965545E-2</v>
      </c>
      <c r="L2499" s="10">
        <f>+H2499/SUM(F$27:F2499)-1</f>
        <v>-3.2477523900401817E-2</v>
      </c>
      <c r="M2499">
        <v>6.673</v>
      </c>
      <c r="R2499">
        <f t="shared" si="726"/>
        <v>6418.4490841559937</v>
      </c>
      <c r="S2499">
        <f t="shared" si="727"/>
        <v>6169.345526258162</v>
      </c>
      <c r="T2499" s="5">
        <f t="shared" si="714"/>
        <v>0</v>
      </c>
      <c r="U2499" s="6">
        <f>+S2499+SUM($D$17:$E$17)-SUM($Q$27:Q2499)</f>
        <v>6414.2655262581693</v>
      </c>
      <c r="V2499" s="10">
        <f t="shared" si="715"/>
        <v>-6.6093098497051916E-2</v>
      </c>
      <c r="W2499" s="10">
        <f>+S2499/SUM(Q$27:Q2499)-1</f>
        <v>-2.9226142509902631E-2</v>
      </c>
      <c r="X2499">
        <v>5.5590000000000002</v>
      </c>
      <c r="AC2499">
        <f t="shared" si="728"/>
        <v>16119.008228926352</v>
      </c>
      <c r="AD2499">
        <f t="shared" si="729"/>
        <v>15882.093030362665</v>
      </c>
      <c r="AE2499" s="5">
        <f t="shared" si="716"/>
        <v>0</v>
      </c>
      <c r="AF2499" s="6">
        <f>+AD2499+SUM($D$18:$E$18)-SUM($AB$27:AB2499)</f>
        <v>16322.733030362675</v>
      </c>
      <c r="AG2499" s="10">
        <f t="shared" si="717"/>
        <v>-4.9573869176045005E-2</v>
      </c>
      <c r="AH2499" s="10">
        <f>+AD2499/SUM(AB$27:AB2499)-1</f>
        <v>0.38837251650115712</v>
      </c>
      <c r="AI2499" s="6">
        <f t="shared" si="718"/>
        <v>0</v>
      </c>
      <c r="AL2499" s="6">
        <f t="shared" si="719"/>
        <v>0</v>
      </c>
      <c r="AM2499" s="6">
        <f t="shared" si="720"/>
        <v>29999.43470255088</v>
      </c>
      <c r="AN2499" s="6">
        <f t="shared" si="721"/>
        <v>29429.997164750617</v>
      </c>
      <c r="AO2499" s="5">
        <f t="shared" si="722"/>
        <v>0</v>
      </c>
      <c r="AP2499" s="6">
        <f>+AN2499+SUM($D$16:$E$18)-SUM($AL$27:AL2499)</f>
        <v>30409.317164750642</v>
      </c>
      <c r="AQ2499" s="10">
        <f t="shared" si="730"/>
        <v>-5.6725478081132152E-2</v>
      </c>
      <c r="AR2499" s="10">
        <f>+AN2499/SUM(AL$27:AL2499)-1</f>
        <v>0.15771872210934745</v>
      </c>
    </row>
    <row r="2500" spans="1:44" x14ac:dyDescent="0.25">
      <c r="A2500" s="1">
        <v>43900</v>
      </c>
      <c r="B2500">
        <v>7.9610000000000003</v>
      </c>
      <c r="G2500">
        <f t="shared" si="723"/>
        <v>7619.9079011748327</v>
      </c>
      <c r="H2500">
        <f t="shared" si="724"/>
        <v>7534.7235863675269</v>
      </c>
      <c r="I2500" s="5">
        <f t="shared" si="713"/>
        <v>0</v>
      </c>
      <c r="J2500" s="6">
        <f>+H2500+SUM($D$16:$E$16)-SUM($F$27:F2500)</f>
        <v>7828.4835863675389</v>
      </c>
      <c r="K2500" s="10">
        <f t="shared" si="725"/>
        <v>2.0354339569822022E-2</v>
      </c>
      <c r="L2500" s="10">
        <f>+H2500/SUM(F$27:F2500)-1</f>
        <v>-1.200020109942268E-2</v>
      </c>
      <c r="M2500">
        <v>6.5570000000000004</v>
      </c>
      <c r="R2500">
        <f t="shared" si="726"/>
        <v>6306.8740663585868</v>
      </c>
      <c r="S2500">
        <f t="shared" si="727"/>
        <v>6062.1007965944509</v>
      </c>
      <c r="T2500" s="5">
        <f t="shared" si="714"/>
        <v>0</v>
      </c>
      <c r="U2500" s="6">
        <f>+S2500+SUM($D$17:$E$17)-SUM($Q$27:Q2500)</f>
        <v>6307.0207965944583</v>
      </c>
      <c r="V2500" s="10">
        <f t="shared" si="715"/>
        <v>-1.6719720944616601E-2</v>
      </c>
      <c r="W2500" s="10">
        <f>+S2500/SUM(Q$27:Q2500)-1</f>
        <v>-4.6101575968444553E-2</v>
      </c>
      <c r="X2500">
        <v>5.6360000000000001</v>
      </c>
      <c r="AC2500">
        <f t="shared" si="728"/>
        <v>16342.279254943141</v>
      </c>
      <c r="AD2500">
        <f t="shared" si="729"/>
        <v>16102.082446325594</v>
      </c>
      <c r="AE2500" s="5">
        <f t="shared" si="716"/>
        <v>0</v>
      </c>
      <c r="AF2500" s="6">
        <f>+AD2500+SUM($D$18:$E$18)-SUM($AB$27:AB2500)</f>
        <v>16542.722446325599</v>
      </c>
      <c r="AG2500" s="10">
        <f t="shared" si="717"/>
        <v>1.3477486616592316E-2</v>
      </c>
      <c r="AH2500" s="10">
        <f>+AD2500/SUM(AB$27:AB2500)-1</f>
        <v>0.40760343640952001</v>
      </c>
      <c r="AI2500" s="6">
        <f t="shared" si="718"/>
        <v>0</v>
      </c>
      <c r="AL2500" s="6">
        <f t="shared" si="719"/>
        <v>0</v>
      </c>
      <c r="AM2500" s="6">
        <f t="shared" si="720"/>
        <v>30269.061222476561</v>
      </c>
      <c r="AN2500" s="6">
        <f t="shared" si="721"/>
        <v>29698.906829287575</v>
      </c>
      <c r="AO2500" s="5">
        <f t="shared" si="722"/>
        <v>0</v>
      </c>
      <c r="AP2500" s="6">
        <f>+AN2500+SUM($D$16:$E$18)-SUM($AL$27:AL2500)</f>
        <v>30678.2268292876</v>
      </c>
      <c r="AQ2500" s="10">
        <f t="shared" si="730"/>
        <v>8.8430023956167503E-3</v>
      </c>
      <c r="AR2500" s="10">
        <f>+AN2500/SUM(AL$27:AL2500)-1</f>
        <v>0.16829710414070753</v>
      </c>
    </row>
    <row r="2501" spans="1:44" x14ac:dyDescent="0.25">
      <c r="A2501" s="1">
        <v>43901</v>
      </c>
      <c r="B2501">
        <v>7.8520000000000003</v>
      </c>
      <c r="G2501">
        <f t="shared" si="723"/>
        <v>7515.5780479870346</v>
      </c>
      <c r="H2501">
        <f t="shared" si="724"/>
        <v>7431.5600552892629</v>
      </c>
      <c r="I2501" s="5">
        <f t="shared" si="713"/>
        <v>0</v>
      </c>
      <c r="J2501" s="6">
        <f>+H2501+SUM($D$16:$E$16)-SUM($F$27:F2501)</f>
        <v>7725.3200552892749</v>
      </c>
      <c r="K2501" s="10">
        <f t="shared" si="725"/>
        <v>-1.3177971179234804E-2</v>
      </c>
      <c r="L2501" s="10">
        <f>+H2501/SUM(F$27:F2501)-1</f>
        <v>-2.5527644646736181E-2</v>
      </c>
      <c r="M2501">
        <v>6.48</v>
      </c>
      <c r="R2501">
        <f t="shared" si="726"/>
        <v>6232.8113390275494</v>
      </c>
      <c r="S2501">
        <f t="shared" si="727"/>
        <v>5990.9124846625045</v>
      </c>
      <c r="T2501" s="5">
        <f t="shared" si="714"/>
        <v>0</v>
      </c>
      <c r="U2501" s="6">
        <f>+S2501+SUM($D$17:$E$17)-SUM($Q$27:Q2501)</f>
        <v>6235.8324846625119</v>
      </c>
      <c r="V2501" s="10">
        <f t="shared" si="715"/>
        <v>-1.1287153511589043E-2</v>
      </c>
      <c r="W2501" s="10">
        <f>+S2501/SUM(Q$27:Q2501)-1</f>
        <v>-5.7303372315925083E-2</v>
      </c>
      <c r="X2501">
        <v>5.4960000000000004</v>
      </c>
      <c r="AC2501">
        <f t="shared" si="728"/>
        <v>15936.331934912616</v>
      </c>
      <c r="AD2501">
        <f t="shared" si="729"/>
        <v>15702.101690029358</v>
      </c>
      <c r="AE2501" s="5">
        <f t="shared" si="716"/>
        <v>0</v>
      </c>
      <c r="AF2501" s="6">
        <f>+AD2501+SUM($D$18:$E$18)-SUM($AB$27:AB2501)</f>
        <v>16142.741690029367</v>
      </c>
      <c r="AG2501" s="10">
        <f t="shared" si="717"/>
        <v>-2.4178653640234082E-2</v>
      </c>
      <c r="AH2501" s="10">
        <f>+AD2501/SUM(AB$27:AB2501)-1</f>
        <v>0.37263812748522374</v>
      </c>
      <c r="AI2501" s="6">
        <f t="shared" si="718"/>
        <v>0</v>
      </c>
      <c r="AL2501" s="6">
        <f t="shared" si="719"/>
        <v>0</v>
      </c>
      <c r="AM2501" s="6">
        <f t="shared" si="720"/>
        <v>29684.721321927202</v>
      </c>
      <c r="AN2501" s="6">
        <f t="shared" si="721"/>
        <v>29124.574229981125</v>
      </c>
      <c r="AO2501" s="5">
        <f t="shared" si="722"/>
        <v>0</v>
      </c>
      <c r="AP2501" s="6">
        <f>+AN2501+SUM($D$16:$E$18)-SUM($AL$27:AL2501)</f>
        <v>30103.89422998115</v>
      </c>
      <c r="AQ2501" s="10">
        <f t="shared" si="730"/>
        <v>-1.8721179763823592E-2</v>
      </c>
      <c r="AR2501" s="10">
        <f>+AN2501/SUM(AL$27:AL2501)-1</f>
        <v>0.14570397920044442</v>
      </c>
    </row>
    <row r="2502" spans="1:44" x14ac:dyDescent="0.25">
      <c r="A2502" s="1">
        <v>43902</v>
      </c>
      <c r="B2502">
        <v>7.468</v>
      </c>
      <c r="G2502">
        <f t="shared" si="723"/>
        <v>7148.0306752887382</v>
      </c>
      <c r="H2502">
        <f t="shared" si="724"/>
        <v>7068.1215604814333</v>
      </c>
      <c r="I2502" s="5">
        <f t="shared" si="713"/>
        <v>0</v>
      </c>
      <c r="J2502" s="6">
        <f>+H2502+SUM($D$16:$E$16)-SUM($F$27:F2502)</f>
        <v>7361.8815604814454</v>
      </c>
      <c r="K2502" s="10">
        <f t="shared" si="725"/>
        <v>-4.7045105213342597E-2</v>
      </c>
      <c r="L2502" s="10">
        <f>+H2502/SUM(F$27:F2502)-1</f>
        <v>-7.3183959529015019E-2</v>
      </c>
      <c r="M2502">
        <v>5.8150000000000004</v>
      </c>
      <c r="R2502">
        <f t="shared" si="726"/>
        <v>5593.1786938958649</v>
      </c>
      <c r="S2502">
        <f t="shared" si="727"/>
        <v>5376.1043361593311</v>
      </c>
      <c r="T2502" s="5">
        <f t="shared" si="714"/>
        <v>0</v>
      </c>
      <c r="U2502" s="6">
        <f>+S2502+SUM($D$17:$E$17)-SUM($Q$27:Q2502)</f>
        <v>5621.0243361593375</v>
      </c>
      <c r="V2502" s="10">
        <f t="shared" si="715"/>
        <v>-9.8592794148229634E-2</v>
      </c>
      <c r="W2502" s="10">
        <f>+S2502/SUM(Q$27:Q2502)-1</f>
        <v>-0.1540461589532568</v>
      </c>
      <c r="X2502">
        <v>5.1130000000000004</v>
      </c>
      <c r="AC2502">
        <f t="shared" si="728"/>
        <v>14825.776052257679</v>
      </c>
      <c r="AD2502">
        <f t="shared" si="729"/>
        <v>14607.868621018943</v>
      </c>
      <c r="AE2502" s="5">
        <f t="shared" si="716"/>
        <v>0</v>
      </c>
      <c r="AF2502" s="6">
        <f>+AD2502+SUM($D$18:$E$18)-SUM($AB$27:AB2502)</f>
        <v>15048.508621018949</v>
      </c>
      <c r="AG2502" s="10">
        <f t="shared" si="717"/>
        <v>-6.7784834201136679E-2</v>
      </c>
      <c r="AH2502" s="10">
        <f>+AD2502/SUM(AB$27:AB2502)-1</f>
        <v>0.27698303235661381</v>
      </c>
      <c r="AI2502" s="6">
        <f t="shared" si="718"/>
        <v>0</v>
      </c>
      <c r="AL2502" s="6">
        <f t="shared" si="719"/>
        <v>0</v>
      </c>
      <c r="AM2502" s="6">
        <f t="shared" si="720"/>
        <v>27566.985421442281</v>
      </c>
      <c r="AN2502" s="6">
        <f t="shared" si="721"/>
        <v>27052.094517659709</v>
      </c>
      <c r="AO2502" s="5">
        <f t="shared" si="722"/>
        <v>0</v>
      </c>
      <c r="AP2502" s="6">
        <f>+AN2502+SUM($D$16:$E$18)-SUM($AL$27:AL2502)</f>
        <v>28031.414517659734</v>
      </c>
      <c r="AQ2502" s="10">
        <f t="shared" si="730"/>
        <v>-6.8844239768069193E-2</v>
      </c>
      <c r="AR2502" s="10">
        <f>+AN2502/SUM(AL$27:AL2502)-1</f>
        <v>6.417666709386749E-2</v>
      </c>
    </row>
    <row r="2503" spans="1:44" x14ac:dyDescent="0.25">
      <c r="A2503" s="1">
        <v>43903</v>
      </c>
      <c r="B2503">
        <v>7.5019999999999998</v>
      </c>
      <c r="G2503">
        <f t="shared" si="723"/>
        <v>7180.5739322463987</v>
      </c>
      <c r="H2503">
        <f t="shared" si="724"/>
        <v>7100.3010105425428</v>
      </c>
      <c r="I2503" s="5">
        <f t="shared" si="713"/>
        <v>0</v>
      </c>
      <c r="J2503" s="6">
        <f>+H2503+SUM($D$16:$E$16)-SUM($F$27:F2503)</f>
        <v>7394.061010542554</v>
      </c>
      <c r="K2503" s="10">
        <f t="shared" si="725"/>
        <v>4.3710904334359757E-3</v>
      </c>
      <c r="L2503" s="10">
        <f>+H2503/SUM(F$27:F2503)-1</f>
        <v>-6.8964389982146601E-2</v>
      </c>
      <c r="M2503">
        <v>5.8120000000000003</v>
      </c>
      <c r="R2503">
        <f t="shared" si="726"/>
        <v>5590.2931330907595</v>
      </c>
      <c r="S2503">
        <f t="shared" si="727"/>
        <v>5373.3307655645795</v>
      </c>
      <c r="T2503" s="5">
        <f t="shared" si="714"/>
        <v>0</v>
      </c>
      <c r="U2503" s="6">
        <f>+S2503+SUM($D$17:$E$17)-SUM($Q$27:Q2503)</f>
        <v>5618.2507655645868</v>
      </c>
      <c r="V2503" s="10">
        <f t="shared" si="715"/>
        <v>-4.9342796417173318E-4</v>
      </c>
      <c r="W2503" s="10">
        <f>+S2503/SUM(Q$27:Q2503)-1</f>
        <v>-0.15448259257718477</v>
      </c>
      <c r="X2503">
        <v>5.258</v>
      </c>
      <c r="AC2503">
        <f t="shared" si="728"/>
        <v>15246.221490860722</v>
      </c>
      <c r="AD2503">
        <f t="shared" si="729"/>
        <v>15022.134404325756</v>
      </c>
      <c r="AE2503" s="5">
        <f t="shared" si="716"/>
        <v>0</v>
      </c>
      <c r="AF2503" s="6">
        <f>+AD2503+SUM($D$18:$E$18)-SUM($AB$27:AB2503)</f>
        <v>15462.774404325764</v>
      </c>
      <c r="AG2503" s="10">
        <f t="shared" si="717"/>
        <v>2.7528693622715039E-2</v>
      </c>
      <c r="AH2503" s="10">
        <f>+AD2503/SUM(AB$27:AB2503)-1</f>
        <v>0.31319710231392017</v>
      </c>
      <c r="AI2503" s="6">
        <f t="shared" si="718"/>
        <v>0</v>
      </c>
      <c r="AL2503" s="6">
        <f t="shared" si="719"/>
        <v>0</v>
      </c>
      <c r="AM2503" s="6">
        <f t="shared" si="720"/>
        <v>28017.088556197879</v>
      </c>
      <c r="AN2503" s="6">
        <f t="shared" si="721"/>
        <v>27495.766180432878</v>
      </c>
      <c r="AO2503" s="5">
        <f t="shared" si="722"/>
        <v>0</v>
      </c>
      <c r="AP2503" s="6">
        <f>+AN2503+SUM($D$16:$E$18)-SUM($AL$27:AL2503)</f>
        <v>28475.086180432907</v>
      </c>
      <c r="AQ2503" s="10">
        <f t="shared" si="730"/>
        <v>1.5827658732443295E-2</v>
      </c>
      <c r="AR2503" s="10">
        <f>+AN2503/SUM(AL$27:AL2503)-1</f>
        <v>8.162984548143104E-2</v>
      </c>
    </row>
    <row r="2504" spans="1:44" x14ac:dyDescent="0.25">
      <c r="A2504" s="1">
        <v>43906</v>
      </c>
      <c r="B2504">
        <v>7.0129999999999999</v>
      </c>
      <c r="G2504">
        <f t="shared" si="723"/>
        <v>6712.5253248259123</v>
      </c>
      <c r="H2504">
        <f t="shared" si="724"/>
        <v>6637.484802310697</v>
      </c>
      <c r="I2504" s="5">
        <f t="shared" si="713"/>
        <v>0</v>
      </c>
      <c r="J2504" s="6">
        <f>+H2504+SUM($D$16:$E$16)-SUM($F$27:F2504)</f>
        <v>6931.244802310709</v>
      </c>
      <c r="K2504" s="10">
        <f t="shared" si="725"/>
        <v>-6.2592965837305781E-2</v>
      </c>
      <c r="L2504" s="10">
        <f>+H2504/SUM(F$27:F2504)-1</f>
        <v>-0.12965172846504869</v>
      </c>
      <c r="M2504">
        <v>5.5679999999999996</v>
      </c>
      <c r="R2504">
        <f t="shared" si="726"/>
        <v>5355.6008542755235</v>
      </c>
      <c r="S2504">
        <f t="shared" si="727"/>
        <v>5147.7470238581509</v>
      </c>
      <c r="T2504" s="5">
        <f t="shared" si="714"/>
        <v>0</v>
      </c>
      <c r="U2504" s="6">
        <f>+S2504+SUM($D$17:$E$17)-SUM($Q$27:Q2504)</f>
        <v>5392.6670238581582</v>
      </c>
      <c r="V2504" s="10">
        <f t="shared" si="715"/>
        <v>-4.015195318248832E-2</v>
      </c>
      <c r="W2504" s="10">
        <f>+S2504/SUM(Q$27:Q2504)-1</f>
        <v>-0.18997919398998031</v>
      </c>
      <c r="X2504">
        <v>4.9359999999999999</v>
      </c>
      <c r="AC2504">
        <f t="shared" si="728"/>
        <v>14312.542654790514</v>
      </c>
      <c r="AD2504">
        <f t="shared" si="729"/>
        <v>14102.178664844414</v>
      </c>
      <c r="AE2504" s="5">
        <f t="shared" si="716"/>
        <v>0</v>
      </c>
      <c r="AF2504" s="6">
        <f>+AD2504+SUM($D$18:$E$18)-SUM($AB$27:AB2504)</f>
        <v>14542.818664844423</v>
      </c>
      <c r="AG2504" s="10">
        <f t="shared" si="717"/>
        <v>-5.9494869124132155E-2</v>
      </c>
      <c r="AH2504" s="10">
        <f>+AD2504/SUM(AB$27:AB2504)-1</f>
        <v>0.23277689178803929</v>
      </c>
      <c r="AI2504" s="6">
        <f t="shared" si="718"/>
        <v>0</v>
      </c>
      <c r="AL2504" s="6">
        <f t="shared" si="719"/>
        <v>0</v>
      </c>
      <c r="AM2504" s="6">
        <f t="shared" si="720"/>
        <v>26380.668833891948</v>
      </c>
      <c r="AN2504" s="6">
        <f t="shared" si="721"/>
        <v>25887.410491013263</v>
      </c>
      <c r="AO2504" s="5">
        <f t="shared" si="722"/>
        <v>0</v>
      </c>
      <c r="AP2504" s="6">
        <f>+AN2504+SUM($D$16:$E$18)-SUM($AL$27:AL2504)</f>
        <v>26866.730491013284</v>
      </c>
      <c r="AQ2504" s="10">
        <f t="shared" si="730"/>
        <v>-5.6482908575877455E-2</v>
      </c>
      <c r="AR2504" s="10">
        <f>+AN2504/SUM(AL$27:AL2504)-1</f>
        <v>1.8360267743163794E-2</v>
      </c>
    </row>
    <row r="2505" spans="1:44" x14ac:dyDescent="0.25">
      <c r="A2505" s="1">
        <v>43908</v>
      </c>
      <c r="B2505">
        <v>6.7649999999999997</v>
      </c>
      <c r="G2505">
        <f t="shared" si="723"/>
        <v>6475.1509799582627</v>
      </c>
      <c r="H2505">
        <f t="shared" si="724"/>
        <v>6402.7641077473072</v>
      </c>
      <c r="I2505" s="5">
        <f t="shared" si="713"/>
        <v>0</v>
      </c>
      <c r="J2505" s="6">
        <f>+H2505+SUM($D$16:$E$16)-SUM($F$27:F2505)</f>
        <v>6696.5241077473192</v>
      </c>
      <c r="K2505" s="10">
        <f t="shared" si="725"/>
        <v>-3.3864147243095388E-2</v>
      </c>
      <c r="L2505" s="10">
        <f>+H2505/SUM(F$27:F2505)-1</f>
        <v>-0.16042976515985374</v>
      </c>
      <c r="M2505">
        <v>5.476</v>
      </c>
      <c r="R2505">
        <f t="shared" si="726"/>
        <v>5267.1103229189603</v>
      </c>
      <c r="S2505">
        <f t="shared" si="727"/>
        <v>5062.6908589524492</v>
      </c>
      <c r="T2505" s="5">
        <f t="shared" si="714"/>
        <v>0</v>
      </c>
      <c r="U2505" s="6">
        <f>+S2505+SUM($D$17:$E$17)-SUM($Q$27:Q2505)</f>
        <v>5307.6108589524565</v>
      </c>
      <c r="V2505" s="10">
        <f t="shared" si="715"/>
        <v>-1.5772560132008451E-2</v>
      </c>
      <c r="W2505" s="10">
        <f>+S2505/SUM(Q$27:Q2505)-1</f>
        <v>-0.20336315845709974</v>
      </c>
      <c r="X2505">
        <v>5.1150000000000002</v>
      </c>
      <c r="AC2505">
        <f t="shared" si="728"/>
        <v>14831.575299686687</v>
      </c>
      <c r="AD2505">
        <f t="shared" si="729"/>
        <v>14613.582631823174</v>
      </c>
      <c r="AE2505" s="5">
        <f t="shared" si="716"/>
        <v>0</v>
      </c>
      <c r="AF2505" s="6">
        <f>+AD2505+SUM($D$18:$E$18)-SUM($AB$27:AB2505)</f>
        <v>15054.222631823182</v>
      </c>
      <c r="AG2505" s="10">
        <f t="shared" si="717"/>
        <v>3.5165395289911583E-2</v>
      </c>
      <c r="AH2505" s="10">
        <f>+AD2505/SUM(AB$27:AB2505)-1</f>
        <v>0.27748253676981793</v>
      </c>
      <c r="AI2505" s="6">
        <f t="shared" si="718"/>
        <v>0</v>
      </c>
      <c r="AL2505" s="6">
        <f t="shared" si="719"/>
        <v>0</v>
      </c>
      <c r="AM2505" s="6">
        <f t="shared" si="720"/>
        <v>26573.836602563912</v>
      </c>
      <c r="AN2505" s="6">
        <f t="shared" si="721"/>
        <v>26079.037598522929</v>
      </c>
      <c r="AO2505" s="5">
        <f t="shared" si="722"/>
        <v>0</v>
      </c>
      <c r="AP2505" s="6">
        <f>+AN2505+SUM($D$16:$E$18)-SUM($AL$27:AL2505)</f>
        <v>27058.357598522958</v>
      </c>
      <c r="AQ2505" s="10">
        <f t="shared" si="730"/>
        <v>7.1325056680704435E-3</v>
      </c>
      <c r="AR2505" s="10">
        <f>+AN2505/SUM(AL$27:AL2505)-1</f>
        <v>2.5898504623910634E-2</v>
      </c>
    </row>
    <row r="2506" spans="1:44" x14ac:dyDescent="0.25">
      <c r="A2506" s="1">
        <v>43909</v>
      </c>
      <c r="B2506">
        <v>6.6310000000000002</v>
      </c>
      <c r="G2506">
        <f t="shared" si="723"/>
        <v>6346.89226136042</v>
      </c>
      <c r="H2506">
        <f t="shared" si="724"/>
        <v>6275.9392163299917</v>
      </c>
      <c r="I2506" s="5">
        <f t="shared" si="713"/>
        <v>0</v>
      </c>
      <c r="J2506" s="6">
        <f>+H2506+SUM($D$16:$E$16)-SUM($F$27:F2506)</f>
        <v>6569.6992163300047</v>
      </c>
      <c r="K2506" s="10">
        <f t="shared" si="725"/>
        <v>-1.8938913588108952E-2</v>
      </c>
      <c r="L2506" s="10">
        <f>+H2506/SUM(F$27:F2506)-1</f>
        <v>-0.17705983337398223</v>
      </c>
      <c r="M2506">
        <v>5.5730000000000004</v>
      </c>
      <c r="R2506">
        <f t="shared" si="726"/>
        <v>5360.4101222840336</v>
      </c>
      <c r="S2506">
        <f t="shared" si="727"/>
        <v>5152.3696415160703</v>
      </c>
      <c r="T2506" s="5">
        <f t="shared" si="714"/>
        <v>0</v>
      </c>
      <c r="U2506" s="6">
        <f>+S2506+SUM($D$17:$E$17)-SUM($Q$27:Q2506)</f>
        <v>5397.2896415160767</v>
      </c>
      <c r="V2506" s="10">
        <f t="shared" si="715"/>
        <v>1.6896261792131329E-2</v>
      </c>
      <c r="W2506" s="10">
        <f>+S2506/SUM(Q$27:Q2506)-1</f>
        <v>-0.18925180461676716</v>
      </c>
      <c r="X2506">
        <v>5.1379999999999999</v>
      </c>
      <c r="AC2506">
        <f t="shared" si="728"/>
        <v>14898.266645120271</v>
      </c>
      <c r="AD2506">
        <f t="shared" si="729"/>
        <v>14679.29375607184</v>
      </c>
      <c r="AE2506" s="5">
        <f t="shared" si="716"/>
        <v>0</v>
      </c>
      <c r="AF2506" s="6">
        <f>+AD2506+SUM($D$18:$E$18)-SUM($AB$27:AB2506)</f>
        <v>15119.93375607185</v>
      </c>
      <c r="AG2506" s="10">
        <f t="shared" si="717"/>
        <v>4.3649629645945431E-3</v>
      </c>
      <c r="AH2506" s="10">
        <f>+AD2506/SUM(AB$27:AB2506)-1</f>
        <v>0.28322683752166644</v>
      </c>
      <c r="AI2506" s="6">
        <f t="shared" si="718"/>
        <v>0</v>
      </c>
      <c r="AL2506" s="6">
        <f t="shared" si="719"/>
        <v>0</v>
      </c>
      <c r="AM2506" s="6">
        <f t="shared" si="720"/>
        <v>26605.569028764723</v>
      </c>
      <c r="AN2506" s="6">
        <f t="shared" si="721"/>
        <v>26107.602613917901</v>
      </c>
      <c r="AO2506" s="5">
        <f t="shared" si="722"/>
        <v>0</v>
      </c>
      <c r="AP2506" s="6">
        <f>+AN2506+SUM($D$16:$E$18)-SUM($AL$27:AL2506)</f>
        <v>27086.922613917926</v>
      </c>
      <c r="AQ2506" s="10">
        <f t="shared" si="730"/>
        <v>1.0556817904028293E-3</v>
      </c>
      <c r="AR2506" s="10">
        <f>+AN2506/SUM(AL$27:AL2506)-1</f>
        <v>2.7022196649260533E-2</v>
      </c>
    </row>
    <row r="2507" spans="1:44" x14ac:dyDescent="0.25">
      <c r="A2507" s="1">
        <v>43910</v>
      </c>
      <c r="B2507">
        <v>6.875</v>
      </c>
      <c r="G2507">
        <f t="shared" si="723"/>
        <v>6580.4379877624615</v>
      </c>
      <c r="H2507">
        <f t="shared" si="724"/>
        <v>6506.8740932391329</v>
      </c>
      <c r="I2507" s="5">
        <f t="shared" si="713"/>
        <v>0</v>
      </c>
      <c r="J2507" s="6">
        <f>+H2507+SUM($D$16:$E$16)-SUM($F$27:F2507)</f>
        <v>6800.6340932391458</v>
      </c>
      <c r="K2507" s="10">
        <f t="shared" si="725"/>
        <v>3.5151514446067234E-2</v>
      </c>
      <c r="L2507" s="10">
        <f>+H2507/SUM(F$27:F2507)-1</f>
        <v>-0.14677821662586765</v>
      </c>
      <c r="M2507">
        <v>5.6870000000000003</v>
      </c>
      <c r="R2507">
        <f t="shared" si="726"/>
        <v>5470.0614328780357</v>
      </c>
      <c r="S2507">
        <f t="shared" si="727"/>
        <v>5257.7653241166136</v>
      </c>
      <c r="T2507" s="5">
        <f t="shared" si="714"/>
        <v>0</v>
      </c>
      <c r="U2507" s="6">
        <f>+S2507+SUM($D$17:$E$17)-SUM($Q$27:Q2507)</f>
        <v>5502.68532411662</v>
      </c>
      <c r="V2507" s="10">
        <f t="shared" si="715"/>
        <v>1.9527520218636685E-2</v>
      </c>
      <c r="W2507" s="10">
        <f>+S2507/SUM(Q$27:Q2507)-1</f>
        <v>-0.17266732690751041</v>
      </c>
      <c r="X2507">
        <v>5.0110000000000001</v>
      </c>
      <c r="AC2507">
        <f t="shared" si="728"/>
        <v>14530.014433378296</v>
      </c>
      <c r="AD2507">
        <f t="shared" si="729"/>
        <v>14316.454070003114</v>
      </c>
      <c r="AE2507" s="5">
        <f t="shared" si="716"/>
        <v>0</v>
      </c>
      <c r="AF2507" s="6">
        <f>+AD2507+SUM($D$18:$E$18)-SUM($AB$27:AB2507)</f>
        <v>14757.094070003122</v>
      </c>
      <c r="AG2507" s="10">
        <f t="shared" si="717"/>
        <v>-2.399743887257566E-2</v>
      </c>
      <c r="AH2507" s="10">
        <f>+AD2507/SUM(AB$27:AB2507)-1</f>
        <v>0.25150830728319806</v>
      </c>
      <c r="AI2507" s="6">
        <f t="shared" si="718"/>
        <v>0</v>
      </c>
      <c r="AL2507" s="6">
        <f t="shared" si="719"/>
        <v>0</v>
      </c>
      <c r="AM2507" s="6">
        <f t="shared" si="720"/>
        <v>26580.513854018791</v>
      </c>
      <c r="AN2507" s="6">
        <f t="shared" si="721"/>
        <v>26081.093487358859</v>
      </c>
      <c r="AO2507" s="5">
        <f t="shared" si="722"/>
        <v>0</v>
      </c>
      <c r="AP2507" s="6">
        <f>+AN2507+SUM($D$16:$E$18)-SUM($AL$27:AL2507)</f>
        <v>27060.413487358881</v>
      </c>
      <c r="AQ2507" s="10">
        <f t="shared" si="730"/>
        <v>-9.7866881878361234E-4</v>
      </c>
      <c r="AR2507" s="10">
        <f>+AN2507/SUM(AL$27:AL2507)-1</f>
        <v>2.5979379283279869E-2</v>
      </c>
    </row>
    <row r="2508" spans="1:44" x14ac:dyDescent="0.25">
      <c r="A2508" s="1">
        <v>43913</v>
      </c>
      <c r="B2508">
        <v>6.5529999999999999</v>
      </c>
      <c r="G2508">
        <f t="shared" si="723"/>
        <v>6272.2342012810777</v>
      </c>
      <c r="H2508">
        <f t="shared" si="724"/>
        <v>6202.1157720721503</v>
      </c>
      <c r="I2508" s="5">
        <f t="shared" si="713"/>
        <v>0</v>
      </c>
      <c r="J2508" s="6">
        <f>+H2508+SUM($D$16:$E$16)-SUM($F$27:F2508)</f>
        <v>6495.8757720721615</v>
      </c>
      <c r="K2508" s="10">
        <f t="shared" si="725"/>
        <v>-4.4813221383276591E-2</v>
      </c>
      <c r="L2508" s="10">
        <f>+H2508/SUM(F$27:F2508)-1</f>
        <v>-0.18674002233444531</v>
      </c>
      <c r="M2508">
        <v>5.4980000000000002</v>
      </c>
      <c r="R2508">
        <f t="shared" si="726"/>
        <v>5288.2711021563982</v>
      </c>
      <c r="S2508">
        <f t="shared" si="727"/>
        <v>5083.0303766472907</v>
      </c>
      <c r="T2508" s="5">
        <f t="shared" si="714"/>
        <v>0</v>
      </c>
      <c r="U2508" s="6">
        <f>+S2508+SUM($D$17:$E$17)-SUM($Q$27:Q2508)</f>
        <v>5327.9503766472963</v>
      </c>
      <c r="V2508" s="10">
        <f t="shared" si="715"/>
        <v>-3.1754486614655741E-2</v>
      </c>
      <c r="W2508" s="10">
        <f>+S2508/SUM(Q$27:Q2508)-1</f>
        <v>-0.20016264521496252</v>
      </c>
      <c r="X2508">
        <v>4.8090000000000002</v>
      </c>
      <c r="AC2508">
        <f t="shared" si="728"/>
        <v>13944.290443048538</v>
      </c>
      <c r="AD2508">
        <f t="shared" si="729"/>
        <v>13739.338978775688</v>
      </c>
      <c r="AE2508" s="5">
        <f t="shared" si="716"/>
        <v>0</v>
      </c>
      <c r="AF2508" s="6">
        <f>+AD2508+SUM($D$18:$E$18)-SUM($AB$27:AB2508)</f>
        <v>14179.978978775698</v>
      </c>
      <c r="AG2508" s="10">
        <f t="shared" si="717"/>
        <v>-3.9107637891970248E-2</v>
      </c>
      <c r="AH2508" s="10">
        <f>+AD2508/SUM(AB$27:AB2508)-1</f>
        <v>0.20105836154957069</v>
      </c>
      <c r="AI2508" s="6">
        <f t="shared" si="718"/>
        <v>0</v>
      </c>
      <c r="AL2508" s="6">
        <f t="shared" si="719"/>
        <v>0</v>
      </c>
      <c r="AM2508" s="6">
        <f t="shared" si="720"/>
        <v>25504.795746486016</v>
      </c>
      <c r="AN2508" s="6">
        <f t="shared" si="721"/>
        <v>25024.485127495129</v>
      </c>
      <c r="AO2508" s="5">
        <f t="shared" si="722"/>
        <v>0</v>
      </c>
      <c r="AP2508" s="6">
        <f>+AN2508+SUM($D$16:$E$18)-SUM($AL$27:AL2508)</f>
        <v>26003.805127495154</v>
      </c>
      <c r="AQ2508" s="10">
        <f t="shared" si="730"/>
        <v>-3.9046275488632709E-2</v>
      </c>
      <c r="AR2508" s="10">
        <f>+AN2508/SUM(AL$27:AL2508)-1</f>
        <v>-1.5585534002428236E-2</v>
      </c>
    </row>
    <row r="2509" spans="1:44" x14ac:dyDescent="0.25">
      <c r="A2509" s="1">
        <v>43914</v>
      </c>
      <c r="B2509">
        <v>6.851</v>
      </c>
      <c r="G2509">
        <f t="shared" si="723"/>
        <v>6557.4662769688175</v>
      </c>
      <c r="H2509">
        <f t="shared" si="724"/>
        <v>6484.1591873136431</v>
      </c>
      <c r="I2509" s="5">
        <f t="shared" si="713"/>
        <v>0</v>
      </c>
      <c r="J2509" s="6">
        <f>+H2509+SUM($D$16:$E$16)-SUM($F$27:F2509)</f>
        <v>6777.9191873136542</v>
      </c>
      <c r="K2509" s="10">
        <f t="shared" si="725"/>
        <v>4.3418843761465986E-2</v>
      </c>
      <c r="L2509" s="10">
        <f>+H2509/SUM(F$27:F2509)-1</f>
        <v>-0.14975673630601016</v>
      </c>
      <c r="M2509">
        <v>5.8639999999999999</v>
      </c>
      <c r="R2509">
        <f t="shared" si="726"/>
        <v>5640.3095203792509</v>
      </c>
      <c r="S2509">
        <f t="shared" si="727"/>
        <v>5421.4059892069317</v>
      </c>
      <c r="T2509" s="5">
        <f t="shared" si="714"/>
        <v>0</v>
      </c>
      <c r="U2509" s="6">
        <f>+S2509+SUM($D$17:$E$17)-SUM($Q$27:Q2509)</f>
        <v>5666.3259892069373</v>
      </c>
      <c r="V2509" s="10">
        <f t="shared" si="715"/>
        <v>6.3509527799425536E-2</v>
      </c>
      <c r="W2509" s="10">
        <f>+S2509/SUM(Q$27:Q2509)-1</f>
        <v>-0.14691774309576944</v>
      </c>
      <c r="X2509">
        <v>5.0709999999999997</v>
      </c>
      <c r="AC2509">
        <f t="shared" si="728"/>
        <v>14703.991856248518</v>
      </c>
      <c r="AD2509">
        <f t="shared" si="729"/>
        <v>14487.874394130069</v>
      </c>
      <c r="AE2509" s="5">
        <f t="shared" si="716"/>
        <v>0</v>
      </c>
      <c r="AF2509" s="6">
        <f>+AD2509+SUM($D$18:$E$18)-SUM($AB$27:AB2509)</f>
        <v>14928.514394130079</v>
      </c>
      <c r="AG2509" s="10">
        <f t="shared" si="717"/>
        <v>5.2788189353085269E-2</v>
      </c>
      <c r="AH2509" s="10">
        <f>+AD2509/SUM(AB$27:AB2509)-1</f>
        <v>0.2664934396793246</v>
      </c>
      <c r="AI2509" s="6">
        <f t="shared" si="718"/>
        <v>0</v>
      </c>
      <c r="AL2509" s="6">
        <f t="shared" si="719"/>
        <v>0</v>
      </c>
      <c r="AM2509" s="6">
        <f t="shared" si="720"/>
        <v>26901.767653596587</v>
      </c>
      <c r="AN2509" s="6">
        <f t="shared" si="721"/>
        <v>26393.439570650644</v>
      </c>
      <c r="AO2509" s="5">
        <f t="shared" si="722"/>
        <v>0</v>
      </c>
      <c r="AP2509" s="6">
        <f>+AN2509+SUM($D$16:$E$18)-SUM($AL$27:AL2509)</f>
        <v>27372.759570650673</v>
      </c>
      <c r="AQ2509" s="10">
        <f t="shared" si="730"/>
        <v>5.264438940545868E-2</v>
      </c>
      <c r="AR2509" s="10">
        <f>+AN2509/SUM(AL$27:AL2509)-1</f>
        <v>3.8266465360119017E-2</v>
      </c>
    </row>
    <row r="2510" spans="1:44" x14ac:dyDescent="0.25">
      <c r="A2510" s="1">
        <v>43915</v>
      </c>
      <c r="B2510">
        <v>7.1239999999999997</v>
      </c>
      <c r="G2510">
        <f t="shared" si="723"/>
        <v>6818.7694872465117</v>
      </c>
      <c r="H2510">
        <f t="shared" si="724"/>
        <v>6742.5412422160844</v>
      </c>
      <c r="I2510" s="5">
        <f t="shared" si="713"/>
        <v>0</v>
      </c>
      <c r="J2510" s="6">
        <f>+H2510+SUM($D$16:$E$16)-SUM($F$27:F2510)</f>
        <v>7036.3012422160964</v>
      </c>
      <c r="K2510" s="10">
        <f t="shared" si="725"/>
        <v>3.8121147178334702E-2</v>
      </c>
      <c r="L2510" s="10">
        <f>+H2510/SUM(F$27:F2510)-1</f>
        <v>-0.11587607494439001</v>
      </c>
      <c r="M2510">
        <v>6.0579999999999998</v>
      </c>
      <c r="R2510">
        <f t="shared" si="726"/>
        <v>5826.9091191093967</v>
      </c>
      <c r="S2510">
        <f t="shared" si="727"/>
        <v>5600.763554334173</v>
      </c>
      <c r="T2510" s="5">
        <f t="shared" si="714"/>
        <v>0</v>
      </c>
      <c r="U2510" s="6">
        <f>+S2510+SUM($D$17:$E$17)-SUM($Q$27:Q2510)</f>
        <v>5845.6835543341795</v>
      </c>
      <c r="V2510" s="10">
        <f t="shared" si="715"/>
        <v>3.1653238000933559E-2</v>
      </c>
      <c r="W2510" s="10">
        <f>+S2510/SUM(Q$27:Q2510)-1</f>
        <v>-0.11869503541510429</v>
      </c>
      <c r="X2510">
        <v>5.149</v>
      </c>
      <c r="AC2510">
        <f t="shared" si="728"/>
        <v>14930.16250597981</v>
      </c>
      <c r="AD2510">
        <f t="shared" si="729"/>
        <v>14710.720815495113</v>
      </c>
      <c r="AE2510" s="5">
        <f t="shared" si="716"/>
        <v>0</v>
      </c>
      <c r="AF2510" s="6">
        <f>+AD2510+SUM($D$18:$E$18)-SUM($AB$27:AB2510)</f>
        <v>15151.360815495123</v>
      </c>
      <c r="AG2510" s="10">
        <f t="shared" si="717"/>
        <v>1.4927568509607969E-2</v>
      </c>
      <c r="AH2510" s="10">
        <f>+AD2510/SUM(AB$27:AB2510)-1</f>
        <v>0.28597411179428955</v>
      </c>
      <c r="AI2510" s="6">
        <f t="shared" si="718"/>
        <v>0</v>
      </c>
      <c r="AL2510" s="6">
        <f t="shared" si="719"/>
        <v>0</v>
      </c>
      <c r="AM2510" s="6">
        <f t="shared" si="720"/>
        <v>27575.841112335718</v>
      </c>
      <c r="AN2510" s="6">
        <f t="shared" si="721"/>
        <v>27054.025612045371</v>
      </c>
      <c r="AO2510" s="5">
        <f t="shared" si="722"/>
        <v>0</v>
      </c>
      <c r="AP2510" s="6">
        <f>+AN2510+SUM($D$16:$E$18)-SUM($AL$27:AL2510)</f>
        <v>28033.345612045396</v>
      </c>
      <c r="AQ2510" s="10">
        <f t="shared" si="730"/>
        <v>2.4132972040678435E-2</v>
      </c>
      <c r="AR2510" s="10">
        <f>+AN2510/SUM(AL$27:AL2510)-1</f>
        <v>6.4252632582818325E-2</v>
      </c>
    </row>
    <row r="2511" spans="1:44" x14ac:dyDescent="0.25">
      <c r="A2511" s="1">
        <v>43916</v>
      </c>
      <c r="B2511">
        <v>7.1529999999999996</v>
      </c>
      <c r="G2511">
        <f t="shared" si="723"/>
        <v>6846.5269711221645</v>
      </c>
      <c r="H2511">
        <f t="shared" si="724"/>
        <v>6769.9884202093835</v>
      </c>
      <c r="I2511" s="5">
        <f t="shared" si="713"/>
        <v>0</v>
      </c>
      <c r="J2511" s="6">
        <f>+H2511+SUM($D$16:$E$16)-SUM($F$27:F2511)</f>
        <v>7063.7484202093956</v>
      </c>
      <c r="K2511" s="10">
        <f t="shared" si="725"/>
        <v>3.9007963201778129E-3</v>
      </c>
      <c r="L2511" s="10">
        <f>+H2511/SUM(F$27:F2511)-1</f>
        <v>-0.11227703033088465</v>
      </c>
      <c r="M2511">
        <v>6.2160000000000002</v>
      </c>
      <c r="R2511">
        <f t="shared" si="726"/>
        <v>5978.8819881782792</v>
      </c>
      <c r="S2511">
        <f t="shared" si="727"/>
        <v>5746.8382723244013</v>
      </c>
      <c r="T2511" s="5">
        <f t="shared" si="714"/>
        <v>0</v>
      </c>
      <c r="U2511" s="6">
        <f>+S2511+SUM($D$17:$E$17)-SUM($Q$27:Q2511)</f>
        <v>5991.7582723244077</v>
      </c>
      <c r="V2511" s="10">
        <f t="shared" si="715"/>
        <v>2.4988475108599362E-2</v>
      </c>
      <c r="W2511" s="10">
        <f>+S2511/SUM(Q$27:Q2511)-1</f>
        <v>-9.5709531221572774E-2</v>
      </c>
      <c r="X2511">
        <v>5.282</v>
      </c>
      <c r="AC2511">
        <f t="shared" si="728"/>
        <v>15315.81246000881</v>
      </c>
      <c r="AD2511">
        <f t="shared" si="729"/>
        <v>15090.702533976539</v>
      </c>
      <c r="AE2511" s="5">
        <f t="shared" si="716"/>
        <v>0</v>
      </c>
      <c r="AF2511" s="6">
        <f>+AD2511+SUM($D$18:$E$18)-SUM($AB$27:AB2511)</f>
        <v>15531.342533976547</v>
      </c>
      <c r="AG2511" s="10">
        <f t="shared" si="717"/>
        <v>2.5079048879412813E-2</v>
      </c>
      <c r="AH2511" s="10">
        <f>+AD2511/SUM(AB$27:AB2511)-1</f>
        <v>0.31919115527237096</v>
      </c>
      <c r="AI2511" s="6">
        <f t="shared" si="718"/>
        <v>0</v>
      </c>
      <c r="AL2511" s="6">
        <f t="shared" si="719"/>
        <v>0</v>
      </c>
      <c r="AM2511" s="6">
        <f t="shared" si="720"/>
        <v>28141.221419309251</v>
      </c>
      <c r="AN2511" s="6">
        <f t="shared" si="721"/>
        <v>27607.529226510323</v>
      </c>
      <c r="AO2511" s="5">
        <f t="shared" si="722"/>
        <v>0</v>
      </c>
      <c r="AP2511" s="6">
        <f>+AN2511+SUM($D$16:$E$18)-SUM($AL$27:AL2511)</f>
        <v>28586.849226510345</v>
      </c>
      <c r="AQ2511" s="10">
        <f t="shared" si="730"/>
        <v>1.9744472248332645E-2</v>
      </c>
      <c r="AR2511" s="10">
        <f>+AN2511/SUM(AL$27:AL2511)-1</f>
        <v>8.6026385860266119E-2</v>
      </c>
    </row>
    <row r="2512" spans="1:44" x14ac:dyDescent="0.25">
      <c r="A2512" s="1">
        <v>43917</v>
      </c>
      <c r="B2512">
        <v>7.0780000000000003</v>
      </c>
      <c r="G2512">
        <f t="shared" si="723"/>
        <v>6774.7403748920296</v>
      </c>
      <c r="H2512">
        <f t="shared" si="724"/>
        <v>6699.00433919223</v>
      </c>
      <c r="I2512" s="5">
        <f t="shared" si="713"/>
        <v>0</v>
      </c>
      <c r="J2512" s="6">
        <f>+H2512+SUM($D$16:$E$16)-SUM($F$27:F2512)</f>
        <v>6992.764339192242</v>
      </c>
      <c r="K2512" s="10">
        <f t="shared" si="725"/>
        <v>-1.0049066981783761E-2</v>
      </c>
      <c r="L2512" s="10">
        <f>+H2512/SUM(F$27:F2512)-1</f>
        <v>-0.12158490433132962</v>
      </c>
      <c r="M2512">
        <v>6.0439999999999996</v>
      </c>
      <c r="R2512">
        <f t="shared" si="726"/>
        <v>5813.4431686855723</v>
      </c>
      <c r="S2512">
        <f t="shared" si="727"/>
        <v>5587.8202248920006</v>
      </c>
      <c r="T2512" s="5">
        <f t="shared" si="714"/>
        <v>0</v>
      </c>
      <c r="U2512" s="6">
        <f>+S2512+SUM($D$17:$E$17)-SUM($Q$27:Q2512)</f>
        <v>5832.7402248920071</v>
      </c>
      <c r="V2512" s="10">
        <f t="shared" si="715"/>
        <v>-2.6539463076622472E-2</v>
      </c>
      <c r="W2512" s="10">
        <f>+S2512/SUM(Q$27:Q2512)-1</f>
        <v>-0.12073172566010082</v>
      </c>
      <c r="X2512">
        <v>5.24</v>
      </c>
      <c r="AC2512">
        <f t="shared" si="728"/>
        <v>15194.028263999653</v>
      </c>
      <c r="AD2512">
        <f t="shared" si="729"/>
        <v>14970.708307087669</v>
      </c>
      <c r="AE2512" s="5">
        <f t="shared" si="716"/>
        <v>0</v>
      </c>
      <c r="AF2512" s="6">
        <f>+AD2512+SUM($D$18:$E$18)-SUM($AB$27:AB2512)</f>
        <v>15411.348307087677</v>
      </c>
      <c r="AG2512" s="10">
        <f t="shared" si="717"/>
        <v>-7.7259404089742301E-3</v>
      </c>
      <c r="AH2512" s="10">
        <f>+AD2512/SUM(AB$27:AB2512)-1</f>
        <v>0.30870156259508219</v>
      </c>
      <c r="AI2512" s="6">
        <f t="shared" si="718"/>
        <v>0</v>
      </c>
      <c r="AL2512" s="6">
        <f t="shared" si="719"/>
        <v>0</v>
      </c>
      <c r="AM2512" s="6">
        <f t="shared" si="720"/>
        <v>27782.211807577252</v>
      </c>
      <c r="AN2512" s="6">
        <f t="shared" si="721"/>
        <v>27257.532871171898</v>
      </c>
      <c r="AO2512" s="5">
        <f t="shared" si="722"/>
        <v>0</v>
      </c>
      <c r="AP2512" s="6">
        <f>+AN2512+SUM($D$16:$E$18)-SUM($AL$27:AL2512)</f>
        <v>28236.852871171923</v>
      </c>
      <c r="AQ2512" s="10">
        <f t="shared" si="730"/>
        <v>-1.2243264466300419E-2</v>
      </c>
      <c r="AR2512" s="10">
        <f>+AN2512/SUM(AL$27:AL2512)-1</f>
        <v>7.2258211470815237E-2</v>
      </c>
    </row>
    <row r="2513" spans="1:44" x14ac:dyDescent="0.25">
      <c r="A2513" s="1">
        <v>43920</v>
      </c>
      <c r="B2513">
        <v>7.03</v>
      </c>
      <c r="G2513">
        <f t="shared" si="723"/>
        <v>6728.7969533047426</v>
      </c>
      <c r="H2513">
        <f t="shared" si="724"/>
        <v>6653.5745273412513</v>
      </c>
      <c r="I2513" s="5">
        <f t="shared" si="713"/>
        <v>0</v>
      </c>
      <c r="J2513" s="6">
        <f>+H2513+SUM($D$16:$E$16)-SUM($F$27:F2513)</f>
        <v>6947.3345273412624</v>
      </c>
      <c r="K2513" s="10">
        <f t="shared" si="725"/>
        <v>-6.4966885265044239E-3</v>
      </c>
      <c r="L2513" s="10">
        <f>+H2513/SUM(F$27:F2513)-1</f>
        <v>-0.12754194369161453</v>
      </c>
      <c r="M2513">
        <v>6.0709999999999997</v>
      </c>
      <c r="R2513">
        <f t="shared" si="726"/>
        <v>5839.4132159315204</v>
      </c>
      <c r="S2513">
        <f t="shared" si="727"/>
        <v>5612.7823602447615</v>
      </c>
      <c r="T2513" s="5">
        <f t="shared" si="714"/>
        <v>0</v>
      </c>
      <c r="U2513" s="6">
        <f>+S2513+SUM($D$17:$E$17)-SUM($Q$27:Q2513)</f>
        <v>5857.7023602447671</v>
      </c>
      <c r="V2513" s="10">
        <f t="shared" si="715"/>
        <v>4.2796583407282984E-3</v>
      </c>
      <c r="W2513" s="10">
        <f>+S2513/SUM(Q$27:Q2513)-1</f>
        <v>-0.11680382304475045</v>
      </c>
      <c r="X2513">
        <v>5.4020000000000001</v>
      </c>
      <c r="AC2513">
        <f t="shared" si="728"/>
        <v>15663.767305749261</v>
      </c>
      <c r="AD2513">
        <f t="shared" si="729"/>
        <v>15433.543182230456</v>
      </c>
      <c r="AE2513" s="5">
        <f t="shared" si="716"/>
        <v>0</v>
      </c>
      <c r="AF2513" s="6">
        <f>+AD2513+SUM($D$18:$E$18)-SUM($AB$27:AB2513)</f>
        <v>15874.183182230465</v>
      </c>
      <c r="AG2513" s="10">
        <f t="shared" si="717"/>
        <v>3.003208193860174E-2</v>
      </c>
      <c r="AH2513" s="10">
        <f>+AD2513/SUM(AB$27:AB2513)-1</f>
        <v>0.34916142006462492</v>
      </c>
      <c r="AI2513" s="6">
        <f t="shared" si="718"/>
        <v>0</v>
      </c>
      <c r="AL2513" s="6">
        <f t="shared" si="719"/>
        <v>0</v>
      </c>
      <c r="AM2513" s="6">
        <f t="shared" si="720"/>
        <v>28231.977474985524</v>
      </c>
      <c r="AN2513" s="6">
        <f t="shared" si="721"/>
        <v>27699.900069816467</v>
      </c>
      <c r="AO2513" s="5">
        <f t="shared" si="722"/>
        <v>0</v>
      </c>
      <c r="AP2513" s="6">
        <f>+AN2513+SUM($D$16:$E$18)-SUM($AL$27:AL2513)</f>
        <v>28679.220069816492</v>
      </c>
      <c r="AQ2513" s="10">
        <f t="shared" si="730"/>
        <v>1.5666306746818792E-2</v>
      </c>
      <c r="AR2513" s="10">
        <f>+AN2513/SUM(AL$27:AL2513)-1</f>
        <v>8.9660074782283328E-2</v>
      </c>
    </row>
    <row r="2514" spans="1:44" x14ac:dyDescent="0.25">
      <c r="A2514" s="1">
        <v>43921</v>
      </c>
      <c r="B2514">
        <v>7.1580000000000004</v>
      </c>
      <c r="G2514">
        <f t="shared" si="723"/>
        <v>6851.3127442041741</v>
      </c>
      <c r="H2514">
        <f t="shared" si="724"/>
        <v>6774.7206922771938</v>
      </c>
      <c r="I2514" s="5">
        <f t="shared" si="713"/>
        <v>0</v>
      </c>
      <c r="J2514" s="6">
        <f>+H2514+SUM($D$16:$E$16)-SUM($F$27:F2514)</f>
        <v>7068.4806922772068</v>
      </c>
      <c r="K2514" s="10">
        <f t="shared" si="725"/>
        <v>1.7437790631669392E-2</v>
      </c>
      <c r="L2514" s="10">
        <f>+H2514/SUM(F$27:F2514)-1</f>
        <v>-0.11165650539752159</v>
      </c>
      <c r="M2514">
        <v>6.1520000000000001</v>
      </c>
      <c r="R2514">
        <f t="shared" si="726"/>
        <v>5917.3233576693647</v>
      </c>
      <c r="S2514">
        <f t="shared" si="727"/>
        <v>5687.6687663030425</v>
      </c>
      <c r="T2514" s="5">
        <f t="shared" si="714"/>
        <v>0</v>
      </c>
      <c r="U2514" s="6">
        <f>+S2514+SUM($D$17:$E$17)-SUM($Q$27:Q2514)</f>
        <v>5932.5887663030489</v>
      </c>
      <c r="V2514" s="10">
        <f t="shared" si="715"/>
        <v>1.2784262745496155E-2</v>
      </c>
      <c r="W2514" s="10">
        <f>+S2514/SUM(Q$27:Q2514)-1</f>
        <v>-0.10502011519869958</v>
      </c>
      <c r="X2514">
        <v>5.399</v>
      </c>
      <c r="AC2514">
        <f t="shared" si="728"/>
        <v>15655.06843460575</v>
      </c>
      <c r="AD2514">
        <f t="shared" si="729"/>
        <v>15424.972166024108</v>
      </c>
      <c r="AE2514" s="5">
        <f t="shared" si="716"/>
        <v>0</v>
      </c>
      <c r="AF2514" s="6">
        <f>+AD2514+SUM($D$18:$E$18)-SUM($AB$27:AB2514)</f>
        <v>15865.612166024117</v>
      </c>
      <c r="AG2514" s="10">
        <f t="shared" si="717"/>
        <v>-5.3993431397103553E-4</v>
      </c>
      <c r="AH2514" s="10">
        <f>+AD2514/SUM(AB$27:AB2514)-1</f>
        <v>0.34841216344481851</v>
      </c>
      <c r="AI2514" s="6">
        <f t="shared" si="718"/>
        <v>0</v>
      </c>
      <c r="AL2514" s="6">
        <f t="shared" si="719"/>
        <v>0</v>
      </c>
      <c r="AM2514" s="6">
        <f t="shared" si="720"/>
        <v>28423.704536479287</v>
      </c>
      <c r="AN2514" s="6">
        <f t="shared" si="721"/>
        <v>27887.361624604346</v>
      </c>
      <c r="AO2514" s="5">
        <f t="shared" si="722"/>
        <v>0</v>
      </c>
      <c r="AP2514" s="6">
        <f>+AN2514+SUM($D$16:$E$18)-SUM($AL$27:AL2514)</f>
        <v>28866.681624604371</v>
      </c>
      <c r="AQ2514" s="10">
        <f t="shared" si="730"/>
        <v>6.5364941700478685E-3</v>
      </c>
      <c r="AR2514" s="10">
        <f>+AN2514/SUM(AL$27:AL2514)-1</f>
        <v>9.7034446938648822E-2</v>
      </c>
    </row>
    <row r="2515" spans="1:44" x14ac:dyDescent="0.25">
      <c r="A2515" s="1">
        <v>43922</v>
      </c>
      <c r="B2515">
        <v>7.0289999999999999</v>
      </c>
      <c r="G2515">
        <f t="shared" si="723"/>
        <v>6727.8397986883401</v>
      </c>
      <c r="H2515">
        <f t="shared" si="724"/>
        <v>6652.6280729276887</v>
      </c>
      <c r="I2515" s="5">
        <f t="shared" si="713"/>
        <v>0</v>
      </c>
      <c r="J2515" s="6">
        <f>+H2515+SUM($D$16:$E$16)-SUM($F$27:F2515)</f>
        <v>6946.3880729276998</v>
      </c>
      <c r="K2515" s="10">
        <f t="shared" si="725"/>
        <v>-1.7272823491319866E-2</v>
      </c>
      <c r="L2515" s="10">
        <f>+H2515/SUM(F$27:F2515)-1</f>
        <v>-0.12766604867828724</v>
      </c>
      <c r="M2515">
        <v>6.0129999999999999</v>
      </c>
      <c r="R2515">
        <f t="shared" si="726"/>
        <v>5783.6257070328165</v>
      </c>
      <c r="S2515">
        <f t="shared" si="727"/>
        <v>5559.1599954129051</v>
      </c>
      <c r="T2515" s="5">
        <f t="shared" si="714"/>
        <v>0</v>
      </c>
      <c r="U2515" s="6">
        <f>+S2515+SUM($D$17:$E$17)-SUM($Q$27:Q2515)</f>
        <v>5804.0799954129116</v>
      </c>
      <c r="V2515" s="10">
        <f t="shared" si="715"/>
        <v>-2.1661499886872937E-2</v>
      </c>
      <c r="W2515" s="10">
        <f>+S2515/SUM(Q$27:Q2515)-1</f>
        <v>-0.12524153977402164</v>
      </c>
      <c r="X2515">
        <v>5.2690000000000001</v>
      </c>
      <c r="AC2515">
        <f t="shared" si="728"/>
        <v>15278.117351720262</v>
      </c>
      <c r="AD2515">
        <f t="shared" si="729"/>
        <v>15053.561463749033</v>
      </c>
      <c r="AE2515" s="5">
        <f t="shared" si="716"/>
        <v>0</v>
      </c>
      <c r="AF2515" s="6">
        <f>+AD2515+SUM($D$18:$E$18)-SUM($AB$27:AB2515)</f>
        <v>15494.201463749041</v>
      </c>
      <c r="AG2515" s="10">
        <f t="shared" si="717"/>
        <v>-2.3409793356126807E-2</v>
      </c>
      <c r="AH2515" s="10">
        <f>+AD2515/SUM(AB$27:AB2515)-1</f>
        <v>0.31594437658654373</v>
      </c>
      <c r="AI2515" s="6">
        <f t="shared" si="718"/>
        <v>0</v>
      </c>
      <c r="AL2515" s="6">
        <f t="shared" si="719"/>
        <v>0</v>
      </c>
      <c r="AM2515" s="6">
        <f t="shared" si="720"/>
        <v>27789.582857441419</v>
      </c>
      <c r="AN2515" s="6">
        <f t="shared" si="721"/>
        <v>27265.349532089625</v>
      </c>
      <c r="AO2515" s="5">
        <f t="shared" si="722"/>
        <v>0</v>
      </c>
      <c r="AP2515" s="6">
        <f>+AN2515+SUM($D$16:$E$18)-SUM($AL$27:AL2515)</f>
        <v>28244.669532089651</v>
      </c>
      <c r="AQ2515" s="10">
        <f t="shared" si="730"/>
        <v>-2.1547751854669395E-2</v>
      </c>
      <c r="AR2515" s="10">
        <f>+AN2515/SUM(AL$27:AL2515)-1</f>
        <v>7.2565703674710935E-2</v>
      </c>
    </row>
    <row r="2516" spans="1:44" x14ac:dyDescent="0.25">
      <c r="A2516" s="1">
        <v>43923</v>
      </c>
      <c r="B2516">
        <v>7.1269999999999998</v>
      </c>
      <c r="G2516">
        <f t="shared" si="723"/>
        <v>6821.6409510957183</v>
      </c>
      <c r="H2516">
        <f t="shared" si="724"/>
        <v>6745.3806054567704</v>
      </c>
      <c r="I2516" s="5">
        <f t="shared" si="713"/>
        <v>0</v>
      </c>
      <c r="J2516" s="6">
        <f>+H2516+SUM($D$16:$E$16)-SUM($F$27:F2516)</f>
        <v>7039.1406054567824</v>
      </c>
      <c r="K2516" s="10">
        <f t="shared" si="725"/>
        <v>1.3352627517395632E-2</v>
      </c>
      <c r="L2516" s="10">
        <f>+H2516/SUM(F$27:F2516)-1</f>
        <v>-0.11550375998437223</v>
      </c>
      <c r="M2516">
        <v>6.0149999999999997</v>
      </c>
      <c r="R2516">
        <f t="shared" si="726"/>
        <v>5785.5494142362195</v>
      </c>
      <c r="S2516">
        <f t="shared" si="727"/>
        <v>5561.009042476072</v>
      </c>
      <c r="T2516" s="5">
        <f t="shared" si="714"/>
        <v>0</v>
      </c>
      <c r="U2516" s="6">
        <f>+S2516+SUM($D$17:$E$17)-SUM($Q$27:Q2516)</f>
        <v>5805.9290424760775</v>
      </c>
      <c r="V2516" s="10">
        <f t="shared" si="715"/>
        <v>3.1857711551652734E-4</v>
      </c>
      <c r="W2516" s="10">
        <f>+S2516/SUM(Q$27:Q2516)-1</f>
        <v>-0.12495058402473647</v>
      </c>
      <c r="X2516">
        <v>5.3730000000000002</v>
      </c>
      <c r="AC2516">
        <f t="shared" si="728"/>
        <v>15579.678218028654</v>
      </c>
      <c r="AD2516">
        <f t="shared" si="729"/>
        <v>15350.690025569094</v>
      </c>
      <c r="AE2516" s="5">
        <f t="shared" si="716"/>
        <v>0</v>
      </c>
      <c r="AF2516" s="6">
        <f>+AD2516+SUM($D$18:$E$18)-SUM($AB$27:AB2516)</f>
        <v>15791.330025569101</v>
      </c>
      <c r="AG2516" s="10">
        <f t="shared" si="717"/>
        <v>1.9176758641949787E-2</v>
      </c>
      <c r="AH2516" s="10">
        <f>+AD2516/SUM(AB$27:AB2516)-1</f>
        <v>0.3419186060731636</v>
      </c>
      <c r="AI2516" s="6">
        <f t="shared" si="718"/>
        <v>0</v>
      </c>
      <c r="AL2516" s="6">
        <f t="shared" si="719"/>
        <v>0</v>
      </c>
      <c r="AM2516" s="6">
        <f t="shared" si="720"/>
        <v>28186.868583360592</v>
      </c>
      <c r="AN2516" s="6">
        <f t="shared" si="721"/>
        <v>27657.079673501939</v>
      </c>
      <c r="AO2516" s="5">
        <f t="shared" si="722"/>
        <v>0</v>
      </c>
      <c r="AP2516" s="6">
        <f>+AN2516+SUM($D$16:$E$18)-SUM($AL$27:AL2516)</f>
        <v>28636.399673501965</v>
      </c>
      <c r="AQ2516" s="10">
        <f t="shared" si="730"/>
        <v>1.3869170640048001E-2</v>
      </c>
      <c r="AR2516" s="10">
        <f>+AN2516/SUM(AL$27:AL2516)-1</f>
        <v>8.7975603858825524E-2</v>
      </c>
    </row>
    <row r="2517" spans="1:44" x14ac:dyDescent="0.25">
      <c r="A2517" s="1">
        <v>43924</v>
      </c>
      <c r="B2517">
        <v>7.1280000000000001</v>
      </c>
      <c r="G2517">
        <f t="shared" si="723"/>
        <v>6822.5981057121207</v>
      </c>
      <c r="H2517">
        <f t="shared" si="724"/>
        <v>6746.327059870333</v>
      </c>
      <c r="I2517" s="5">
        <f t="shared" si="713"/>
        <v>0</v>
      </c>
      <c r="J2517" s="6">
        <f>+H2517+SUM($D$16:$E$16)-SUM($F$27:F2517)</f>
        <v>7040.087059870345</v>
      </c>
      <c r="K2517" s="10">
        <f t="shared" si="725"/>
        <v>1.3445596083538902E-4</v>
      </c>
      <c r="L2517" s="10">
        <f>+H2517/SUM(F$27:F2517)-1</f>
        <v>-0.11537965499769953</v>
      </c>
      <c r="M2517">
        <v>5.9850000000000003</v>
      </c>
      <c r="R2517">
        <f t="shared" si="726"/>
        <v>5756.693806185167</v>
      </c>
      <c r="S2517">
        <f t="shared" si="727"/>
        <v>5533.2733365285612</v>
      </c>
      <c r="T2517" s="5">
        <f t="shared" si="714"/>
        <v>0</v>
      </c>
      <c r="U2517" s="6">
        <f>+S2517+SUM($D$17:$E$17)-SUM($Q$27:Q2517)</f>
        <v>5778.1933365285668</v>
      </c>
      <c r="V2517" s="10">
        <f t="shared" si="715"/>
        <v>-4.7771348469120012E-3</v>
      </c>
      <c r="W2517" s="10">
        <f>+S2517/SUM(Q$27:Q2517)-1</f>
        <v>-0.12931492026401448</v>
      </c>
      <c r="X2517">
        <v>5.38</v>
      </c>
      <c r="AC2517">
        <f t="shared" si="728"/>
        <v>15599.975584030179</v>
      </c>
      <c r="AD2517">
        <f t="shared" si="729"/>
        <v>15370.689063383905</v>
      </c>
      <c r="AE2517" s="5">
        <f t="shared" si="716"/>
        <v>0</v>
      </c>
      <c r="AF2517" s="6">
        <f>+AD2517+SUM($D$18:$E$18)-SUM($AB$27:AB2517)</f>
        <v>15811.329063383915</v>
      </c>
      <c r="AG2517" s="10">
        <f t="shared" si="717"/>
        <v>1.2664568331124393E-3</v>
      </c>
      <c r="AH2517" s="10">
        <f>+AD2517/SUM(AB$27:AB2517)-1</f>
        <v>0.34366687151937847</v>
      </c>
      <c r="AI2517" s="6">
        <f t="shared" si="718"/>
        <v>0</v>
      </c>
      <c r="AL2517" s="6">
        <f t="shared" si="719"/>
        <v>0</v>
      </c>
      <c r="AM2517" s="6">
        <f t="shared" si="720"/>
        <v>28179.267495927466</v>
      </c>
      <c r="AN2517" s="6">
        <f t="shared" si="721"/>
        <v>27650.289459782798</v>
      </c>
      <c r="AO2517" s="5">
        <f t="shared" si="722"/>
        <v>0</v>
      </c>
      <c r="AP2517" s="6">
        <f>+AN2517+SUM($D$16:$E$18)-SUM($AL$27:AL2517)</f>
        <v>28629.609459782823</v>
      </c>
      <c r="AQ2517" s="10">
        <f t="shared" si="730"/>
        <v>-2.3711827592021173E-4</v>
      </c>
      <c r="AR2517" s="10">
        <f>+AN2517/SUM(AL$27:AL2517)-1</f>
        <v>8.7708490086922275E-2</v>
      </c>
    </row>
    <row r="2518" spans="1:44" x14ac:dyDescent="0.25">
      <c r="A2518" s="1">
        <v>43927</v>
      </c>
      <c r="B2518">
        <v>7.3220000000000001</v>
      </c>
      <c r="G2518">
        <f t="shared" si="723"/>
        <v>7008.2861012940721</v>
      </c>
      <c r="H2518">
        <f t="shared" si="724"/>
        <v>6929.9392161013711</v>
      </c>
      <c r="I2518" s="5">
        <f t="shared" si="713"/>
        <v>0</v>
      </c>
      <c r="J2518" s="6">
        <f>+H2518+SUM($D$16:$E$16)-SUM($F$27:F2518)</f>
        <v>7223.6992161013832</v>
      </c>
      <c r="K2518" s="10">
        <f t="shared" si="725"/>
        <v>2.6080949662917963E-2</v>
      </c>
      <c r="L2518" s="10">
        <f>+H2518/SUM(F$27:F2518)-1</f>
        <v>-9.1303287583215043E-2</v>
      </c>
      <c r="M2518">
        <v>6.1680000000000001</v>
      </c>
      <c r="R2518">
        <f t="shared" si="726"/>
        <v>5932.7130152965938</v>
      </c>
      <c r="S2518">
        <f t="shared" si="727"/>
        <v>5702.4611428083817</v>
      </c>
      <c r="T2518" s="5">
        <f t="shared" si="714"/>
        <v>0</v>
      </c>
      <c r="U2518" s="6">
        <f>+S2518+SUM($D$17:$E$17)-SUM($Q$27:Q2518)</f>
        <v>5947.3811428083873</v>
      </c>
      <c r="V2518" s="10">
        <f t="shared" si="715"/>
        <v>2.9280398980464861E-2</v>
      </c>
      <c r="W2518" s="10">
        <f>+S2518/SUM(Q$27:Q2518)-1</f>
        <v>-0.10269246920441799</v>
      </c>
      <c r="X2518">
        <v>5.5739999999999998</v>
      </c>
      <c r="AC2518">
        <f t="shared" si="728"/>
        <v>16162.502584643906</v>
      </c>
      <c r="AD2518">
        <f t="shared" si="729"/>
        <v>15924.948111394402</v>
      </c>
      <c r="AE2518" s="5">
        <f t="shared" si="716"/>
        <v>0</v>
      </c>
      <c r="AF2518" s="6">
        <f>+AD2518+SUM($D$18:$E$18)-SUM($AB$27:AB2518)</f>
        <v>16365.588111394411</v>
      </c>
      <c r="AG2518" s="10">
        <f t="shared" si="717"/>
        <v>3.5054551441475956E-2</v>
      </c>
      <c r="AH2518" s="10">
        <f>+AD2518/SUM(AB$27:AB2518)-1</f>
        <v>0.39211879960018869</v>
      </c>
      <c r="AI2518" s="6">
        <f t="shared" si="718"/>
        <v>0</v>
      </c>
      <c r="AL2518" s="6">
        <f t="shared" si="719"/>
        <v>0</v>
      </c>
      <c r="AM2518" s="6">
        <f t="shared" si="720"/>
        <v>29103.501701234571</v>
      </c>
      <c r="AN2518" s="6">
        <f t="shared" si="721"/>
        <v>28557.348470304154</v>
      </c>
      <c r="AO2518" s="5">
        <f t="shared" si="722"/>
        <v>0</v>
      </c>
      <c r="AP2518" s="6">
        <f>+AN2518+SUM($D$16:$E$18)-SUM($AL$27:AL2518)</f>
        <v>29536.668470304179</v>
      </c>
      <c r="AQ2518" s="10">
        <f t="shared" si="730"/>
        <v>3.1682549208208233E-2</v>
      </c>
      <c r="AR2518" s="10">
        <f>+AN2518/SUM(AL$27:AL2518)-1</f>
        <v>0.12339042347821461</v>
      </c>
    </row>
    <row r="2519" spans="1:44" x14ac:dyDescent="0.25">
      <c r="A2519" s="1">
        <v>43928</v>
      </c>
      <c r="B2519">
        <v>7.4409999999999998</v>
      </c>
      <c r="G2519">
        <f t="shared" si="723"/>
        <v>7122.1875006458886</v>
      </c>
      <c r="H2519">
        <f t="shared" si="724"/>
        <v>7042.5672913152566</v>
      </c>
      <c r="I2519" s="5">
        <f t="shared" si="713"/>
        <v>0</v>
      </c>
      <c r="J2519" s="6">
        <f>+H2519+SUM($D$16:$E$16)-SUM($F$27:F2519)</f>
        <v>7336.3272913152678</v>
      </c>
      <c r="K2519" s="10">
        <f t="shared" si="725"/>
        <v>1.5591468006148412E-2</v>
      </c>
      <c r="L2519" s="10">
        <f>+H2519/SUM(F$27:F2519)-1</f>
        <v>-7.6534794169175413E-2</v>
      </c>
      <c r="M2519">
        <v>6.2960000000000003</v>
      </c>
      <c r="R2519">
        <f t="shared" si="726"/>
        <v>6055.8302763144211</v>
      </c>
      <c r="S2519">
        <f t="shared" si="727"/>
        <v>5820.8001548510974</v>
      </c>
      <c r="T2519" s="5">
        <f t="shared" si="714"/>
        <v>0</v>
      </c>
      <c r="U2519" s="6">
        <f>+S2519+SUM($D$17:$E$17)-SUM($Q$27:Q2519)</f>
        <v>6065.7201548511048</v>
      </c>
      <c r="V2519" s="10">
        <f t="shared" si="715"/>
        <v>1.9897667427253074E-2</v>
      </c>
      <c r="W2519" s="10">
        <f>+S2519/SUM(Q$27:Q2519)-1</f>
        <v>-8.4071301250164709E-2</v>
      </c>
      <c r="X2519">
        <v>5.4969999999999999</v>
      </c>
      <c r="AC2519">
        <f t="shared" si="728"/>
        <v>15939.231558627116</v>
      </c>
      <c r="AD2519">
        <f t="shared" si="729"/>
        <v>15704.958695431473</v>
      </c>
      <c r="AE2519" s="5">
        <f t="shared" si="716"/>
        <v>0</v>
      </c>
      <c r="AF2519" s="6">
        <f>+AD2519+SUM($D$18:$E$18)-SUM($AB$27:AB2519)</f>
        <v>16145.598695431481</v>
      </c>
      <c r="AG2519" s="10">
        <f t="shared" si="717"/>
        <v>-1.3442194344959968E-2</v>
      </c>
      <c r="AH2519" s="10">
        <f>+AD2519/SUM(AB$27:AB2519)-1</f>
        <v>0.3728878796918258</v>
      </c>
      <c r="AI2519" s="6">
        <f t="shared" si="718"/>
        <v>0</v>
      </c>
      <c r="AL2519" s="6">
        <f t="shared" si="719"/>
        <v>0</v>
      </c>
      <c r="AM2519" s="6">
        <f t="shared" si="720"/>
        <v>29117.249335587425</v>
      </c>
      <c r="AN2519" s="6">
        <f t="shared" si="721"/>
        <v>28568.326141597827</v>
      </c>
      <c r="AO2519" s="5">
        <f t="shared" si="722"/>
        <v>0</v>
      </c>
      <c r="AP2519" s="6">
        <f>+AN2519+SUM($D$16:$E$18)-SUM($AL$27:AL2519)</f>
        <v>29547.646141597852</v>
      </c>
      <c r="AQ2519" s="10">
        <f t="shared" si="730"/>
        <v>3.716624745513375E-4</v>
      </c>
      <c r="AR2519" s="10">
        <f>+AN2519/SUM(AL$27:AL2519)-1</f>
        <v>0.12382226366870808</v>
      </c>
    </row>
    <row r="2520" spans="1:44" x14ac:dyDescent="0.25">
      <c r="A2520" s="1">
        <v>43929</v>
      </c>
      <c r="B2520">
        <v>7.452</v>
      </c>
      <c r="G2520">
        <f t="shared" si="723"/>
        <v>7132.7162014263085</v>
      </c>
      <c r="H2520">
        <f t="shared" si="724"/>
        <v>7052.9782898644389</v>
      </c>
      <c r="I2520" s="5">
        <f t="shared" si="713"/>
        <v>0</v>
      </c>
      <c r="J2520" s="6">
        <f>+H2520+SUM($D$16:$E$16)-SUM($F$27:F2520)</f>
        <v>7346.738289864451</v>
      </c>
      <c r="K2520" s="10">
        <f t="shared" si="725"/>
        <v>1.4191022477292314E-3</v>
      </c>
      <c r="L2520" s="10">
        <f>+H2520/SUM(F$27:F2520)-1</f>
        <v>-7.5169639315776804E-2</v>
      </c>
      <c r="M2520">
        <v>6.2670000000000003</v>
      </c>
      <c r="R2520">
        <f t="shared" si="726"/>
        <v>6027.9365218650701</v>
      </c>
      <c r="S2520">
        <f t="shared" si="727"/>
        <v>5793.9889724351697</v>
      </c>
      <c r="T2520" s="5">
        <f t="shared" si="714"/>
        <v>0</v>
      </c>
      <c r="U2520" s="6">
        <f>+S2520+SUM($D$17:$E$17)-SUM($Q$27:Q2520)</f>
        <v>6038.908972435177</v>
      </c>
      <c r="V2520" s="10">
        <f t="shared" si="715"/>
        <v>-4.4201152924084885E-3</v>
      </c>
      <c r="W2520" s="10">
        <f>+S2520/SUM(Q$27:Q2520)-1</f>
        <v>-8.8290159614800245E-2</v>
      </c>
      <c r="X2520">
        <v>5.6189999999999998</v>
      </c>
      <c r="AC2520">
        <f t="shared" si="728"/>
        <v>16292.985651796571</v>
      </c>
      <c r="AD2520">
        <f t="shared" si="729"/>
        <v>16053.513354489618</v>
      </c>
      <c r="AE2520" s="5">
        <f t="shared" si="716"/>
        <v>0</v>
      </c>
      <c r="AF2520" s="6">
        <f>+AD2520+SUM($D$18:$E$18)-SUM($AB$27:AB2520)</f>
        <v>16494.153354489623</v>
      </c>
      <c r="AG2520" s="10">
        <f t="shared" si="717"/>
        <v>2.1588215193083515E-2</v>
      </c>
      <c r="AH2520" s="10">
        <f>+AD2520/SUM(AB$27:AB2520)-1</f>
        <v>0.40335764889728365</v>
      </c>
      <c r="AI2520" s="6">
        <f t="shared" si="718"/>
        <v>0</v>
      </c>
      <c r="AL2520" s="6">
        <f t="shared" si="719"/>
        <v>0</v>
      </c>
      <c r="AM2520" s="6">
        <f t="shared" si="720"/>
        <v>29453.63837508795</v>
      </c>
      <c r="AN2520" s="6">
        <f t="shared" si="721"/>
        <v>28900.480616789224</v>
      </c>
      <c r="AO2520" s="5">
        <f t="shared" si="722"/>
        <v>0</v>
      </c>
      <c r="AP2520" s="6">
        <f>+AN2520+SUM($D$16:$E$18)-SUM($AL$27:AL2520)</f>
        <v>29879.800616789249</v>
      </c>
      <c r="AQ2520" s="10">
        <f t="shared" si="730"/>
        <v>1.1241317619672619E-2</v>
      </c>
      <c r="AR2520" s="10">
        <f>+AN2520/SUM(AL$27:AL2520)-1</f>
        <v>0.13688857327141735</v>
      </c>
    </row>
    <row r="2521" spans="1:44" x14ac:dyDescent="0.25">
      <c r="A2521" s="1">
        <v>43930</v>
      </c>
      <c r="B2521">
        <v>7.4889999999999999</v>
      </c>
      <c r="G2521">
        <f t="shared" si="723"/>
        <v>7168.1309222331756</v>
      </c>
      <c r="H2521">
        <f t="shared" si="724"/>
        <v>7087.9971031662353</v>
      </c>
      <c r="I2521" s="5">
        <f t="shared" si="713"/>
        <v>0</v>
      </c>
      <c r="J2521" s="6">
        <f>+H2521+SUM($D$16:$E$16)-SUM($F$27:F2521)</f>
        <v>7381.7571031662474</v>
      </c>
      <c r="K2521" s="10">
        <f t="shared" si="725"/>
        <v>4.7665796602702759E-3</v>
      </c>
      <c r="L2521" s="10">
        <f>+H2521/SUM(F$27:F2521)-1</f>
        <v>-7.0577754808890503E-2</v>
      </c>
      <c r="M2521">
        <v>6.3479999999999999</v>
      </c>
      <c r="R2521">
        <f t="shared" si="726"/>
        <v>6105.8466636029134</v>
      </c>
      <c r="S2521">
        <f t="shared" si="727"/>
        <v>5868.8753784934506</v>
      </c>
      <c r="T2521" s="5">
        <f t="shared" si="714"/>
        <v>0</v>
      </c>
      <c r="U2521" s="6">
        <f>+S2521+SUM($D$17:$E$17)-SUM($Q$27:Q2521)</f>
        <v>6113.7953784934571</v>
      </c>
      <c r="V2521" s="10">
        <f t="shared" si="715"/>
        <v>1.2400651574663968E-2</v>
      </c>
      <c r="W2521" s="10">
        <f>+S2521/SUM(Q$27:Q2521)-1</f>
        <v>-7.6506451768749373E-2</v>
      </c>
      <c r="X2521">
        <v>5.6630000000000003</v>
      </c>
      <c r="AC2521">
        <f t="shared" si="728"/>
        <v>16420.569095234736</v>
      </c>
      <c r="AD2521">
        <f t="shared" si="729"/>
        <v>16179.221592182721</v>
      </c>
      <c r="AE2521" s="5">
        <f t="shared" si="716"/>
        <v>0</v>
      </c>
      <c r="AF2521" s="6">
        <f>+AD2521+SUM($D$18:$E$18)-SUM($AB$27:AB2521)</f>
        <v>16619.86159218273</v>
      </c>
      <c r="AG2521" s="10">
        <f t="shared" si="717"/>
        <v>7.6213816490853237E-3</v>
      </c>
      <c r="AH2521" s="10">
        <f>+AD2521/SUM(AB$27:AB2521)-1</f>
        <v>0.41434674598777677</v>
      </c>
      <c r="AI2521" s="6">
        <f t="shared" si="718"/>
        <v>0</v>
      </c>
      <c r="AL2521" s="6">
        <f t="shared" si="719"/>
        <v>0</v>
      </c>
      <c r="AM2521" s="6">
        <f t="shared" si="720"/>
        <v>29694.546681070824</v>
      </c>
      <c r="AN2521" s="6">
        <f t="shared" si="721"/>
        <v>29136.094073842407</v>
      </c>
      <c r="AO2521" s="5">
        <f t="shared" si="722"/>
        <v>0</v>
      </c>
      <c r="AP2521" s="6">
        <f>+AN2521+SUM($D$16:$E$18)-SUM($AL$27:AL2521)</f>
        <v>30115.414073842436</v>
      </c>
      <c r="AQ2521" s="10">
        <f t="shared" si="730"/>
        <v>7.8853758120727147E-3</v>
      </c>
      <c r="AR2521" s="10">
        <f>+AN2521/SUM(AL$27:AL2521)-1</f>
        <v>0.14615714740291907</v>
      </c>
    </row>
    <row r="2522" spans="1:44" x14ac:dyDescent="0.25">
      <c r="A2522" s="1">
        <v>43935</v>
      </c>
      <c r="B2522">
        <v>7.5709999999999997</v>
      </c>
      <c r="G2522">
        <f t="shared" si="723"/>
        <v>7246.6176007781241</v>
      </c>
      <c r="H2522">
        <f t="shared" si="724"/>
        <v>7165.6063650783235</v>
      </c>
      <c r="I2522" s="5">
        <f t="shared" si="713"/>
        <v>0</v>
      </c>
      <c r="J2522" s="6">
        <f>+H2522+SUM($D$16:$E$16)-SUM($F$27:F2522)</f>
        <v>7459.3663650783355</v>
      </c>
      <c r="K2522" s="10">
        <f t="shared" si="725"/>
        <v>1.051365695557771E-2</v>
      </c>
      <c r="L2522" s="10">
        <f>+H2522/SUM(F$27:F2522)-1</f>
        <v>-6.0401145901737285E-2</v>
      </c>
      <c r="M2522">
        <v>6.3810000000000002</v>
      </c>
      <c r="R2522">
        <f t="shared" si="726"/>
        <v>6137.5878324590722</v>
      </c>
      <c r="S2522">
        <f t="shared" si="727"/>
        <v>5899.384655035713</v>
      </c>
      <c r="T2522" s="5">
        <f t="shared" si="714"/>
        <v>0</v>
      </c>
      <c r="U2522" s="6">
        <f>+S2522+SUM($D$17:$E$17)-SUM($Q$27:Q2522)</f>
        <v>6144.3046550357185</v>
      </c>
      <c r="V2522" s="10">
        <f t="shared" si="715"/>
        <v>4.990235140937882E-3</v>
      </c>
      <c r="W2522" s="10">
        <f>+S2522/SUM(Q$27:Q2522)-1</f>
        <v>-7.1705681905543495E-2</v>
      </c>
      <c r="X2522">
        <v>5.7930000000000001</v>
      </c>
      <c r="AC2522">
        <f t="shared" si="728"/>
        <v>16797.520178120223</v>
      </c>
      <c r="AD2522">
        <f t="shared" si="729"/>
        <v>16550.632294457795</v>
      </c>
      <c r="AE2522" s="5">
        <f t="shared" si="716"/>
        <v>0</v>
      </c>
      <c r="AF2522" s="6">
        <f>+AD2522+SUM($D$18:$E$18)-SUM($AB$27:AB2522)</f>
        <v>16991.272294457805</v>
      </c>
      <c r="AG2522" s="10">
        <f t="shared" si="717"/>
        <v>2.2347400441034448E-2</v>
      </c>
      <c r="AH2522" s="10">
        <f>+AD2522/SUM(AB$27:AB2522)-1</f>
        <v>0.44681453284605155</v>
      </c>
      <c r="AI2522" s="6">
        <f t="shared" si="718"/>
        <v>0</v>
      </c>
      <c r="AL2522" s="6">
        <f t="shared" si="719"/>
        <v>0</v>
      </c>
      <c r="AM2522" s="6">
        <f t="shared" si="720"/>
        <v>30181.725611357419</v>
      </c>
      <c r="AN2522" s="6">
        <f t="shared" si="721"/>
        <v>29615.623314571832</v>
      </c>
      <c r="AO2522" s="5">
        <f t="shared" si="722"/>
        <v>0</v>
      </c>
      <c r="AP2522" s="6">
        <f>+AN2522+SUM($D$16:$E$18)-SUM($AL$27:AL2522)</f>
        <v>30594.943314571854</v>
      </c>
      <c r="AQ2522" s="10">
        <f t="shared" si="730"/>
        <v>1.5923049889123853E-2</v>
      </c>
      <c r="AR2522" s="10">
        <f>+AN2522/SUM(AL$27:AL2522)-1</f>
        <v>0.16502089301198319</v>
      </c>
    </row>
    <row r="2523" spans="1:44" x14ac:dyDescent="0.25">
      <c r="A2523" s="1">
        <v>43936</v>
      </c>
      <c r="B2523">
        <v>7.5579999999999998</v>
      </c>
      <c r="G2523">
        <f t="shared" si="723"/>
        <v>7234.174590764901</v>
      </c>
      <c r="H2523">
        <f t="shared" si="724"/>
        <v>7153.3024577020169</v>
      </c>
      <c r="I2523" s="5">
        <f t="shared" si="713"/>
        <v>0</v>
      </c>
      <c r="J2523" s="6">
        <f>+H2523+SUM($D$16:$E$16)-SUM($F$27:F2523)</f>
        <v>7447.062457702029</v>
      </c>
      <c r="K2523" s="10">
        <f t="shared" si="725"/>
        <v>-1.6494574437191378E-3</v>
      </c>
      <c r="L2523" s="10">
        <f>+H2523/SUM(F$27:F2523)-1</f>
        <v>-6.2014510728481076E-2</v>
      </c>
      <c r="M2523">
        <v>6.2240000000000002</v>
      </c>
      <c r="R2523">
        <f t="shared" si="726"/>
        <v>5986.5768169918929</v>
      </c>
      <c r="S2523">
        <f t="shared" si="727"/>
        <v>5754.2344605770695</v>
      </c>
      <c r="T2523" s="5">
        <f t="shared" si="714"/>
        <v>0</v>
      </c>
      <c r="U2523" s="6">
        <f>+S2523+SUM($D$17:$E$17)-SUM($Q$27:Q2523)</f>
        <v>5999.1544605770769</v>
      </c>
      <c r="V2523" s="10">
        <f t="shared" si="715"/>
        <v>-2.3623534737926777E-2</v>
      </c>
      <c r="W2523" s="10">
        <f>+S2523/SUM(Q$27:Q2523)-1</f>
        <v>-9.4545708224432201E-2</v>
      </c>
      <c r="X2523">
        <v>5.7670000000000003</v>
      </c>
      <c r="AC2523">
        <f t="shared" si="728"/>
        <v>16722.129961543127</v>
      </c>
      <c r="AD2523">
        <f t="shared" si="729"/>
        <v>16476.350154002779</v>
      </c>
      <c r="AE2523" s="5">
        <f t="shared" si="716"/>
        <v>0</v>
      </c>
      <c r="AF2523" s="6">
        <f>+AD2523+SUM($D$18:$E$18)-SUM($AB$27:AB2523)</f>
        <v>16916.990154002786</v>
      </c>
      <c r="AG2523" s="10">
        <f t="shared" si="717"/>
        <v>-4.3717821224752429E-3</v>
      </c>
      <c r="AH2523" s="10">
        <f>+AD2523/SUM(AB$27:AB2523)-1</f>
        <v>0.44032097547439641</v>
      </c>
      <c r="AI2523" s="6">
        <f t="shared" si="718"/>
        <v>0</v>
      </c>
      <c r="AL2523" s="6">
        <f t="shared" si="719"/>
        <v>0</v>
      </c>
      <c r="AM2523" s="6">
        <f t="shared" si="720"/>
        <v>29942.881369299921</v>
      </c>
      <c r="AN2523" s="6">
        <f t="shared" si="721"/>
        <v>29383.887072281865</v>
      </c>
      <c r="AO2523" s="5">
        <f t="shared" si="722"/>
        <v>0</v>
      </c>
      <c r="AP2523" s="6">
        <f>+AN2523+SUM($D$16:$E$18)-SUM($AL$27:AL2523)</f>
        <v>30363.207072281893</v>
      </c>
      <c r="AQ2523" s="10">
        <f t="shared" si="730"/>
        <v>-7.5743314804439521E-3</v>
      </c>
      <c r="AR2523" s="10">
        <f>+AN2523/SUM(AL$27:AL2523)-1</f>
        <v>0.15590484095161483</v>
      </c>
    </row>
    <row r="2524" spans="1:44" x14ac:dyDescent="0.25">
      <c r="A2524" s="1">
        <v>43937</v>
      </c>
      <c r="B2524">
        <v>7.5739999999999998</v>
      </c>
      <c r="G2524">
        <f t="shared" si="723"/>
        <v>7249.4890646273298</v>
      </c>
      <c r="H2524">
        <f t="shared" si="724"/>
        <v>7168.4457283190095</v>
      </c>
      <c r="I2524" s="5">
        <f t="shared" ref="I2524:I2587" si="731">+C2524*(MAX($A:$A)-$A2524)</f>
        <v>0</v>
      </c>
      <c r="J2524" s="6">
        <f>+H2524+SUM($D$16:$E$16)-SUM($F$27:F2524)</f>
        <v>7462.2057283190215</v>
      </c>
      <c r="K2524" s="10">
        <f t="shared" si="725"/>
        <v>2.0334555676151389E-3</v>
      </c>
      <c r="L2524" s="10">
        <f>+H2524/SUM(F$27:F2524)-1</f>
        <v>-6.0028830941719513E-2</v>
      </c>
      <c r="M2524">
        <v>6.226</v>
      </c>
      <c r="R2524">
        <f t="shared" si="726"/>
        <v>5988.5005241952958</v>
      </c>
      <c r="S2524">
        <f t="shared" si="727"/>
        <v>5756.0835076402363</v>
      </c>
      <c r="T2524" s="5">
        <f t="shared" ref="T2524:T2587" si="732">+N2524*(MAX($A:$A)-$A2524)</f>
        <v>0</v>
      </c>
      <c r="U2524" s="6">
        <f>+S2524+SUM($D$17:$E$17)-SUM($Q$27:Q2524)</f>
        <v>6001.0035076402428</v>
      </c>
      <c r="V2524" s="10">
        <f t="shared" ref="V2524:V2587" si="733">+U2524/U2523-1</f>
        <v>3.0821794559821036E-4</v>
      </c>
      <c r="W2524" s="10">
        <f>+S2524/SUM(Q$27:Q2524)-1</f>
        <v>-9.4254752475147141E-2</v>
      </c>
      <c r="X2524">
        <v>5.835</v>
      </c>
      <c r="AC2524">
        <f t="shared" si="728"/>
        <v>16919.30437412938</v>
      </c>
      <c r="AD2524">
        <f t="shared" si="729"/>
        <v>16670.626521346661</v>
      </c>
      <c r="AE2524" s="5">
        <f t="shared" ref="AE2524:AE2587" si="734">+Y2524*(MAX($A:$A)-$A2524)</f>
        <v>0</v>
      </c>
      <c r="AF2524" s="6">
        <f>+AD2524+SUM($D$18:$E$18)-SUM($AB$27:AB2524)</f>
        <v>17111.266521346668</v>
      </c>
      <c r="AG2524" s="10">
        <f t="shared" ref="AG2524:AG2587" si="735">+AF2524/AF2523-1</f>
        <v>1.1484097677855187E-2</v>
      </c>
      <c r="AH2524" s="10">
        <f>+AD2524/SUM(AB$27:AB2524)-1</f>
        <v>0.45730412552333988</v>
      </c>
      <c r="AI2524" s="6">
        <f t="shared" ref="AI2524:AI2587" si="736">+C2524+N2524+Y2524</f>
        <v>0</v>
      </c>
      <c r="AL2524" s="6">
        <f t="shared" ref="AL2524:AL2587" si="737">+F2524+Q2524+AB2524</f>
        <v>0</v>
      </c>
      <c r="AM2524" s="6">
        <f t="shared" ref="AM2524:AM2587" si="738">+G2524+R2524+AC2524</f>
        <v>30157.293962952004</v>
      </c>
      <c r="AN2524" s="6">
        <f t="shared" ref="AN2524:AN2587" si="739">+H2524+S2524+AD2524</f>
        <v>29595.155757305907</v>
      </c>
      <c r="AO2524" s="5">
        <f t="shared" ref="AO2524:AO2587" si="740">+AI2524*(MAX($A:$A)-$A2524)</f>
        <v>0</v>
      </c>
      <c r="AP2524" s="6">
        <f>+AN2524+SUM($D$16:$E$18)-SUM($AL$27:AL2524)</f>
        <v>30574.475757305936</v>
      </c>
      <c r="AQ2524" s="10">
        <f t="shared" si="730"/>
        <v>6.9580490796345984E-3</v>
      </c>
      <c r="AR2524" s="10">
        <f>+AN2524/SUM(AL$27:AL2524)-1</f>
        <v>0.16421573920547905</v>
      </c>
    </row>
    <row r="2525" spans="1:44" x14ac:dyDescent="0.25">
      <c r="A2525" s="1">
        <v>43938</v>
      </c>
      <c r="B2525">
        <v>7.6669999999999998</v>
      </c>
      <c r="G2525">
        <f t="shared" ref="G2525:G2588" si="741">+(B2525/B2524*G2524)+F2525</f>
        <v>7338.5044439526973</v>
      </c>
      <c r="H2525">
        <f t="shared" ref="H2525:H2588" si="742">+($B2525/$B2524*H2524)+F2525</f>
        <v>7256.46598878028</v>
      </c>
      <c r="I2525" s="5">
        <f t="shared" si="731"/>
        <v>0</v>
      </c>
      <c r="J2525" s="6">
        <f>+H2525+SUM($D$16:$E$16)-SUM($F$27:F2525)</f>
        <v>7550.2259887802929</v>
      </c>
      <c r="K2525" s="10">
        <f t="shared" ref="K2525:K2588" si="743">+J2525/J2524-1</f>
        <v>1.1795474912630111E-2</v>
      </c>
      <c r="L2525" s="10">
        <f>+H2525/SUM(F$27:F2525)-1</f>
        <v>-4.8487067181167687E-2</v>
      </c>
      <c r="M2525">
        <v>6.3570000000000002</v>
      </c>
      <c r="R2525">
        <f t="shared" ref="R2525:R2588" si="744">+($M2525/$M2524*R2524)+N2525</f>
        <v>6114.5033460182294</v>
      </c>
      <c r="S2525">
        <f t="shared" ref="S2525:S2588" si="745">+($M2525/$M2524*S2524)+Q2525</f>
        <v>5877.1960902777037</v>
      </c>
      <c r="T2525" s="5">
        <f t="shared" si="732"/>
        <v>0</v>
      </c>
      <c r="U2525" s="6">
        <f>+S2525+SUM($D$17:$E$17)-SUM($Q$27:Q2525)</f>
        <v>6122.1160902777092</v>
      </c>
      <c r="V2525" s="10">
        <f t="shared" si="733"/>
        <v>2.0182054965185436E-2</v>
      </c>
      <c r="W2525" s="10">
        <f>+S2525/SUM(Q$27:Q2525)-1</f>
        <v>-7.5197150896965992E-2</v>
      </c>
      <c r="X2525">
        <v>5.9139999999999997</v>
      </c>
      <c r="AC2525">
        <f t="shared" ref="AC2525:AC2588" si="746">+(X2525/X2524*AC2524)+AB2525</f>
        <v>17148.374647575176</v>
      </c>
      <c r="AD2525">
        <f t="shared" ref="AD2525:AD2588" si="747">+($X2525/$X2524*AD2524)+AB2525</f>
        <v>16896.329948113824</v>
      </c>
      <c r="AE2525" s="5">
        <f t="shared" si="734"/>
        <v>0</v>
      </c>
      <c r="AF2525" s="6">
        <f>+AD2525+SUM($D$18:$E$18)-SUM($AB$27:AB2525)</f>
        <v>17336.96994811383</v>
      </c>
      <c r="AG2525" s="10">
        <f t="shared" si="735"/>
        <v>1.3190340205711415E-2</v>
      </c>
      <c r="AH2525" s="10">
        <f>+AD2525/SUM(AB$27:AB2525)-1</f>
        <v>0.47703454984490712</v>
      </c>
      <c r="AI2525" s="6">
        <f t="shared" si="736"/>
        <v>0</v>
      </c>
      <c r="AL2525" s="6">
        <f t="shared" si="737"/>
        <v>0</v>
      </c>
      <c r="AM2525" s="6">
        <f t="shared" si="738"/>
        <v>30601.382437546104</v>
      </c>
      <c r="AN2525" s="6">
        <f t="shared" si="739"/>
        <v>30029.992027171807</v>
      </c>
      <c r="AO2525" s="5">
        <f t="shared" si="740"/>
        <v>0</v>
      </c>
      <c r="AP2525" s="6">
        <f>+AN2525+SUM($D$16:$E$18)-SUM($AL$27:AL2525)</f>
        <v>31009.312027171833</v>
      </c>
      <c r="AQ2525" s="10">
        <f t="shared" ref="AQ2525:AQ2588" si="748">+AP2525/AP2524-1</f>
        <v>1.4222198716260515E-2</v>
      </c>
      <c r="AR2525" s="10">
        <f>+AN2525/SUM(AL$27:AL2525)-1</f>
        <v>0.18132135045843922</v>
      </c>
    </row>
    <row r="2526" spans="1:44" x14ac:dyDescent="0.25">
      <c r="A2526" s="1">
        <v>43941</v>
      </c>
      <c r="B2526">
        <v>7.6609999999999996</v>
      </c>
      <c r="G2526">
        <f t="shared" si="741"/>
        <v>7332.7615162542861</v>
      </c>
      <c r="H2526">
        <f t="shared" si="742"/>
        <v>7250.7872622989071</v>
      </c>
      <c r="I2526" s="5">
        <f t="shared" si="731"/>
        <v>0</v>
      </c>
      <c r="J2526" s="6">
        <f>+H2526+SUM($D$16:$E$16)-SUM($F$27:F2526)</f>
        <v>7544.5472622989191</v>
      </c>
      <c r="K2526" s="10">
        <f t="shared" si="743"/>
        <v>-7.5212668995772169E-4</v>
      </c>
      <c r="L2526" s="10">
        <f>+H2526/SUM(F$27:F2526)-1</f>
        <v>-4.9231697101203453E-2</v>
      </c>
      <c r="M2526">
        <v>6.4089999999999998</v>
      </c>
      <c r="R2526">
        <f t="shared" si="744"/>
        <v>6164.5197333067226</v>
      </c>
      <c r="S2526">
        <f t="shared" si="745"/>
        <v>5925.2713139200569</v>
      </c>
      <c r="T2526" s="5">
        <f t="shared" si="732"/>
        <v>0</v>
      </c>
      <c r="U2526" s="6">
        <f>+S2526+SUM($D$17:$E$17)-SUM($Q$27:Q2526)</f>
        <v>6170.1913139200633</v>
      </c>
      <c r="V2526" s="10">
        <f t="shared" si="733"/>
        <v>7.8527134953714217E-3</v>
      </c>
      <c r="W2526" s="10">
        <f>+S2526/SUM(Q$27:Q2526)-1</f>
        <v>-6.7632301415550544E-2</v>
      </c>
      <c r="X2526">
        <v>5.9080000000000004</v>
      </c>
      <c r="AC2526">
        <f t="shared" si="746"/>
        <v>17130.976905288157</v>
      </c>
      <c r="AD2526">
        <f t="shared" si="747"/>
        <v>16879.187915701128</v>
      </c>
      <c r="AE2526" s="5">
        <f t="shared" si="734"/>
        <v>0</v>
      </c>
      <c r="AF2526" s="6">
        <f>+AD2526+SUM($D$18:$E$18)-SUM($AB$27:AB2526)</f>
        <v>17319.827915701135</v>
      </c>
      <c r="AG2526" s="10">
        <f t="shared" si="735"/>
        <v>-9.8875596277769873E-4</v>
      </c>
      <c r="AH2526" s="10">
        <f>+AD2526/SUM(AB$27:AB2526)-1</f>
        <v>0.47553603660529431</v>
      </c>
      <c r="AI2526" s="6">
        <f t="shared" si="736"/>
        <v>0</v>
      </c>
      <c r="AL2526" s="6">
        <f t="shared" si="737"/>
        <v>0</v>
      </c>
      <c r="AM2526" s="6">
        <f t="shared" si="738"/>
        <v>30628.258154849165</v>
      </c>
      <c r="AN2526" s="6">
        <f t="shared" si="739"/>
        <v>30055.246491920094</v>
      </c>
      <c r="AO2526" s="5">
        <f t="shared" si="740"/>
        <v>0</v>
      </c>
      <c r="AP2526" s="6">
        <f>+AN2526+SUM($D$16:$E$18)-SUM($AL$27:AL2526)</f>
        <v>31034.566491920119</v>
      </c>
      <c r="AQ2526" s="10">
        <f t="shared" si="748"/>
        <v>8.1441551254535227E-4</v>
      </c>
      <c r="AR2526" s="10">
        <f>+AN2526/SUM(AL$27:AL2526)-1</f>
        <v>0.18231481187443155</v>
      </c>
    </row>
    <row r="2527" spans="1:44" x14ac:dyDescent="0.25">
      <c r="A2527" s="1">
        <v>43942</v>
      </c>
      <c r="B2527">
        <v>7.52</v>
      </c>
      <c r="G2527">
        <f t="shared" si="741"/>
        <v>7197.8027153416306</v>
      </c>
      <c r="H2527">
        <f t="shared" si="742"/>
        <v>7117.337189986657</v>
      </c>
      <c r="I2527" s="5">
        <f t="shared" si="731"/>
        <v>0</v>
      </c>
      <c r="J2527" s="6">
        <f>+H2527+SUM($D$16:$E$16)-SUM($F$27:F2527)</f>
        <v>7411.0971899866699</v>
      </c>
      <c r="K2527" s="10">
        <f t="shared" si="743"/>
        <v>-1.7688281042272269E-2</v>
      </c>
      <c r="L2527" s="10">
        <f>+H2527/SUM(F$27:F2527)-1</f>
        <v>-6.673050022204019E-2</v>
      </c>
      <c r="M2527">
        <v>6.2590000000000003</v>
      </c>
      <c r="R2527">
        <f t="shared" si="744"/>
        <v>6020.2416930514555</v>
      </c>
      <c r="S2527">
        <f t="shared" si="745"/>
        <v>5786.5927841824996</v>
      </c>
      <c r="T2527" s="5">
        <f t="shared" si="732"/>
        <v>0</v>
      </c>
      <c r="U2527" s="6">
        <f>+S2527+SUM($D$17:$E$17)-SUM($Q$27:Q2527)</f>
        <v>6031.512784182506</v>
      </c>
      <c r="V2527" s="10">
        <f t="shared" si="733"/>
        <v>-2.2475563995024928E-2</v>
      </c>
      <c r="W2527" s="10">
        <f>+S2527/SUM(Q$27:Q2527)-1</f>
        <v>-8.9453982611941041E-2</v>
      </c>
      <c r="X2527">
        <v>5.7919999999999998</v>
      </c>
      <c r="AC2527">
        <f t="shared" si="746"/>
        <v>16794.620554405719</v>
      </c>
      <c r="AD2527">
        <f t="shared" si="747"/>
        <v>16547.775289055673</v>
      </c>
      <c r="AE2527" s="5">
        <f t="shared" si="734"/>
        <v>0</v>
      </c>
      <c r="AF2527" s="6">
        <f>+AD2527+SUM($D$18:$E$18)-SUM($AB$27:AB2527)</f>
        <v>16988.41528905568</v>
      </c>
      <c r="AG2527" s="10">
        <f t="shared" si="735"/>
        <v>-1.9134868328860022E-2</v>
      </c>
      <c r="AH2527" s="10">
        <f>+AD2527/SUM(AB$27:AB2527)-1</f>
        <v>0.44656478063944882</v>
      </c>
      <c r="AI2527" s="6">
        <f t="shared" si="736"/>
        <v>0</v>
      </c>
      <c r="AL2527" s="6">
        <f t="shared" si="737"/>
        <v>0</v>
      </c>
      <c r="AM2527" s="6">
        <f t="shared" si="738"/>
        <v>30012.664962798804</v>
      </c>
      <c r="AN2527" s="6">
        <f t="shared" si="739"/>
        <v>29451.705263224831</v>
      </c>
      <c r="AO2527" s="5">
        <f t="shared" si="740"/>
        <v>0</v>
      </c>
      <c r="AP2527" s="6">
        <f>+AN2527+SUM($D$16:$E$18)-SUM($AL$27:AL2527)</f>
        <v>30431.025263224856</v>
      </c>
      <c r="AQ2527" s="10">
        <f t="shared" si="748"/>
        <v>-1.9447387120822057E-2</v>
      </c>
      <c r="AR2527" s="10">
        <f>+AN2527/SUM(AL$27:AL2527)-1</f>
        <v>0.15857267638886374</v>
      </c>
    </row>
    <row r="2528" spans="1:44" x14ac:dyDescent="0.25">
      <c r="A2528" s="1">
        <v>43943</v>
      </c>
      <c r="B2528">
        <v>7.6280000000000001</v>
      </c>
      <c r="G2528">
        <f t="shared" si="741"/>
        <v>7301.1754139130271</v>
      </c>
      <c r="H2528">
        <f t="shared" si="742"/>
        <v>7219.5542666513593</v>
      </c>
      <c r="I2528" s="5">
        <f t="shared" si="731"/>
        <v>0</v>
      </c>
      <c r="J2528" s="6">
        <f>+H2528+SUM($D$16:$E$16)-SUM($F$27:F2528)</f>
        <v>7513.3142666513713</v>
      </c>
      <c r="K2528" s="10">
        <f t="shared" si="743"/>
        <v>1.3792435053045837E-2</v>
      </c>
      <c r="L2528" s="10">
        <f>+H2528/SUM(F$27:F2528)-1</f>
        <v>-5.332716166139928E-2</v>
      </c>
      <c r="M2528">
        <v>6.3230000000000004</v>
      </c>
      <c r="R2528">
        <f t="shared" si="744"/>
        <v>6081.8003235603701</v>
      </c>
      <c r="S2528">
        <f t="shared" si="745"/>
        <v>5845.7622902038584</v>
      </c>
      <c r="T2528" s="5">
        <f t="shared" si="732"/>
        <v>0</v>
      </c>
      <c r="U2528" s="6">
        <f>+S2528+SUM($D$17:$E$17)-SUM($Q$27:Q2528)</f>
        <v>6090.6822902038648</v>
      </c>
      <c r="V2528" s="10">
        <f t="shared" si="733"/>
        <v>9.8100606163895598E-3</v>
      </c>
      <c r="W2528" s="10">
        <f>+S2528/SUM(Q$27:Q2528)-1</f>
        <v>-8.0143398634814345E-2</v>
      </c>
      <c r="X2528">
        <v>5.8579999999999997</v>
      </c>
      <c r="AC2528">
        <f t="shared" si="746"/>
        <v>16985.995719562965</v>
      </c>
      <c r="AD2528">
        <f t="shared" si="747"/>
        <v>16736.337645595326</v>
      </c>
      <c r="AE2528" s="5">
        <f t="shared" si="734"/>
        <v>0</v>
      </c>
      <c r="AF2528" s="6">
        <f>+AD2528+SUM($D$18:$E$18)-SUM($AB$27:AB2528)</f>
        <v>17176.977645595332</v>
      </c>
      <c r="AG2528" s="10">
        <f t="shared" si="735"/>
        <v>1.1099467097506643E-2</v>
      </c>
      <c r="AH2528" s="10">
        <f>+AD2528/SUM(AB$27:AB2528)-1</f>
        <v>0.46304842627518839</v>
      </c>
      <c r="AI2528" s="6">
        <f t="shared" si="736"/>
        <v>0</v>
      </c>
      <c r="AL2528" s="6">
        <f t="shared" si="737"/>
        <v>0</v>
      </c>
      <c r="AM2528" s="6">
        <f t="shared" si="738"/>
        <v>30368.971457036361</v>
      </c>
      <c r="AN2528" s="6">
        <f t="shared" si="739"/>
        <v>29801.654202450543</v>
      </c>
      <c r="AO2528" s="5">
        <f t="shared" si="740"/>
        <v>0</v>
      </c>
      <c r="AP2528" s="6">
        <f>+AN2528+SUM($D$16:$E$18)-SUM($AL$27:AL2528)</f>
        <v>30780.974202450572</v>
      </c>
      <c r="AQ2528" s="10">
        <f t="shared" si="748"/>
        <v>1.1499741996817248E-2</v>
      </c>
      <c r="AR2528" s="10">
        <f>+AN2528/SUM(AL$27:AL2528)-1</f>
        <v>0.17233898552086613</v>
      </c>
    </row>
    <row r="2529" spans="1:44" x14ac:dyDescent="0.25">
      <c r="A2529" s="1">
        <v>43944</v>
      </c>
      <c r="B2529">
        <v>7.6420000000000003</v>
      </c>
      <c r="G2529">
        <f t="shared" si="741"/>
        <v>7314.5755785426527</v>
      </c>
      <c r="H2529">
        <f t="shared" si="742"/>
        <v>7232.8046284412285</v>
      </c>
      <c r="I2529" s="5">
        <f t="shared" si="731"/>
        <v>0</v>
      </c>
      <c r="J2529" s="6">
        <f>+H2529+SUM($D$16:$E$16)-SUM($F$27:F2529)</f>
        <v>7526.5646284412405</v>
      </c>
      <c r="K2529" s="10">
        <f t="shared" si="743"/>
        <v>1.7635841280700948E-3</v>
      </c>
      <c r="L2529" s="10">
        <f>+H2529/SUM(F$27:F2529)-1</f>
        <v>-5.1589691847982788E-2</v>
      </c>
      <c r="M2529">
        <v>6.3739999999999997</v>
      </c>
      <c r="R2529">
        <f t="shared" si="744"/>
        <v>6130.85485724716</v>
      </c>
      <c r="S2529">
        <f t="shared" si="745"/>
        <v>5892.9129903146268</v>
      </c>
      <c r="T2529" s="5">
        <f t="shared" si="732"/>
        <v>0</v>
      </c>
      <c r="U2529" s="6">
        <f>+S2529+SUM($D$17:$E$17)-SUM($Q$27:Q2529)</f>
        <v>6137.8329903146341</v>
      </c>
      <c r="V2529" s="10">
        <f t="shared" si="733"/>
        <v>7.7414479797452973E-3</v>
      </c>
      <c r="W2529" s="10">
        <f>+S2529/SUM(Q$27:Q2529)-1</f>
        <v>-7.2724027028041704E-2</v>
      </c>
      <c r="X2529">
        <v>5.82</v>
      </c>
      <c r="AC2529">
        <f t="shared" si="746"/>
        <v>16875.810018411823</v>
      </c>
      <c r="AD2529">
        <f t="shared" si="747"/>
        <v>16627.771440314922</v>
      </c>
      <c r="AE2529" s="5">
        <f t="shared" si="734"/>
        <v>0</v>
      </c>
      <c r="AF2529" s="6">
        <f>+AD2529+SUM($D$18:$E$18)-SUM($AB$27:AB2529)</f>
        <v>17068.411440314929</v>
      </c>
      <c r="AG2529" s="10">
        <f t="shared" si="735"/>
        <v>-6.3204486563585016E-3</v>
      </c>
      <c r="AH2529" s="10">
        <f>+AD2529/SUM(AB$27:AB2529)-1</f>
        <v>0.4535578424243083</v>
      </c>
      <c r="AI2529" s="6">
        <f t="shared" si="736"/>
        <v>0</v>
      </c>
      <c r="AL2529" s="6">
        <f t="shared" si="737"/>
        <v>0</v>
      </c>
      <c r="AM2529" s="6">
        <f t="shared" si="738"/>
        <v>30321.240454201637</v>
      </c>
      <c r="AN2529" s="6">
        <f t="shared" si="739"/>
        <v>29753.489059070776</v>
      </c>
      <c r="AO2529" s="5">
        <f t="shared" si="740"/>
        <v>0</v>
      </c>
      <c r="AP2529" s="6">
        <f>+AN2529+SUM($D$16:$E$18)-SUM($AL$27:AL2529)</f>
        <v>30732.809059070805</v>
      </c>
      <c r="AQ2529" s="10">
        <f t="shared" si="748"/>
        <v>-1.5647699472726151E-3</v>
      </c>
      <c r="AR2529" s="10">
        <f>+AN2529/SUM(AL$27:AL2529)-1</f>
        <v>0.17044426266609736</v>
      </c>
    </row>
    <row r="2530" spans="1:44" x14ac:dyDescent="0.25">
      <c r="A2530" s="1">
        <v>43945</v>
      </c>
      <c r="B2530">
        <v>7.5529999999999999</v>
      </c>
      <c r="G2530">
        <f t="shared" si="741"/>
        <v>7229.3888176828905</v>
      </c>
      <c r="H2530">
        <f t="shared" si="742"/>
        <v>7148.5701856342048</v>
      </c>
      <c r="I2530" s="5">
        <f t="shared" si="731"/>
        <v>0</v>
      </c>
      <c r="J2530" s="6">
        <f>+H2530+SUM($D$16:$E$16)-SUM($F$27:F2530)</f>
        <v>7442.3301856342177</v>
      </c>
      <c r="K2530" s="10">
        <f t="shared" si="743"/>
        <v>-1.119161888130471E-2</v>
      </c>
      <c r="L2530" s="10">
        <f>+H2530/SUM(F$27:F2530)-1</f>
        <v>-6.2635035661844363E-2</v>
      </c>
      <c r="M2530">
        <v>6.3230000000000004</v>
      </c>
      <c r="R2530">
        <f t="shared" si="744"/>
        <v>6081.8003235603701</v>
      </c>
      <c r="S2530">
        <f t="shared" si="745"/>
        <v>5845.7622902038584</v>
      </c>
      <c r="T2530" s="5">
        <f t="shared" si="732"/>
        <v>0</v>
      </c>
      <c r="U2530" s="6">
        <f>+S2530+SUM($D$17:$E$17)-SUM($Q$27:Q2530)</f>
        <v>6090.6822902038648</v>
      </c>
      <c r="V2530" s="10">
        <f t="shared" si="733"/>
        <v>-7.6819783440136291E-3</v>
      </c>
      <c r="W2530" s="10">
        <f>+S2530/SUM(Q$27:Q2530)-1</f>
        <v>-8.0143398634814345E-2</v>
      </c>
      <c r="X2530">
        <v>5.8529999999999998</v>
      </c>
      <c r="AC2530">
        <f t="shared" si="746"/>
        <v>16971.497600990446</v>
      </c>
      <c r="AD2530">
        <f t="shared" si="747"/>
        <v>16722.052618584748</v>
      </c>
      <c r="AE2530" s="5">
        <f t="shared" si="734"/>
        <v>0</v>
      </c>
      <c r="AF2530" s="6">
        <f>+AD2530+SUM($D$18:$E$18)-SUM($AB$27:AB2530)</f>
        <v>17162.692618584755</v>
      </c>
      <c r="AG2530" s="10">
        <f t="shared" si="735"/>
        <v>5.5237230833993234E-3</v>
      </c>
      <c r="AH2530" s="10">
        <f>+AD2530/SUM(AB$27:AB2530)-1</f>
        <v>0.46179966524217786</v>
      </c>
      <c r="AI2530" s="6">
        <f t="shared" si="736"/>
        <v>0</v>
      </c>
      <c r="AL2530" s="6">
        <f t="shared" si="737"/>
        <v>0</v>
      </c>
      <c r="AM2530" s="6">
        <f t="shared" si="738"/>
        <v>30282.686742233705</v>
      </c>
      <c r="AN2530" s="6">
        <f t="shared" si="739"/>
        <v>29716.385094422811</v>
      </c>
      <c r="AO2530" s="5">
        <f t="shared" si="740"/>
        <v>0</v>
      </c>
      <c r="AP2530" s="6">
        <f>+AN2530+SUM($D$16:$E$18)-SUM($AL$27:AL2530)</f>
        <v>30695.705094422836</v>
      </c>
      <c r="AQ2530" s="10">
        <f t="shared" si="748"/>
        <v>-1.2073079482143312E-3</v>
      </c>
      <c r="AR2530" s="10">
        <f>+AN2530/SUM(AL$27:AL2530)-1</f>
        <v>0.1689846650216611</v>
      </c>
    </row>
    <row r="2531" spans="1:44" x14ac:dyDescent="0.25">
      <c r="A2531" s="1">
        <v>43948</v>
      </c>
      <c r="B2531">
        <v>7.6470000000000002</v>
      </c>
      <c r="G2531">
        <f t="shared" si="741"/>
        <v>7319.3613516246605</v>
      </c>
      <c r="H2531">
        <f t="shared" si="742"/>
        <v>7237.5369005090379</v>
      </c>
      <c r="I2531" s="5">
        <f t="shared" si="731"/>
        <v>0</v>
      </c>
      <c r="J2531" s="6">
        <f>+H2531+SUM($D$16:$E$16)-SUM($F$27:F2531)</f>
        <v>7531.2969005090499</v>
      </c>
      <c r="K2531" s="10">
        <f t="shared" si="743"/>
        <v>1.1954147781102709E-2</v>
      </c>
      <c r="L2531" s="10">
        <f>+H2531/SUM(F$27:F2531)-1</f>
        <v>-5.0969166914619835E-2</v>
      </c>
      <c r="M2531">
        <v>6.4180000000000001</v>
      </c>
      <c r="R2531">
        <f t="shared" si="744"/>
        <v>6173.1764157220387</v>
      </c>
      <c r="S2531">
        <f t="shared" si="745"/>
        <v>5933.5920257043108</v>
      </c>
      <c r="T2531" s="5">
        <f t="shared" si="732"/>
        <v>0</v>
      </c>
      <c r="U2531" s="6">
        <f>+S2531+SUM($D$17:$E$17)-SUM($Q$27:Q2531)</f>
        <v>6178.5120257043172</v>
      </c>
      <c r="V2531" s="10">
        <f t="shared" si="733"/>
        <v>1.4420344275996255E-2</v>
      </c>
      <c r="W2531" s="10">
        <f>+S2531/SUM(Q$27:Q2531)-1</f>
        <v>-6.6323000543767052E-2</v>
      </c>
      <c r="X2531">
        <v>5.9089999999999998</v>
      </c>
      <c r="AC2531">
        <f t="shared" si="746"/>
        <v>17133.876529002653</v>
      </c>
      <c r="AD2531">
        <f t="shared" si="747"/>
        <v>16882.044921103239</v>
      </c>
      <c r="AE2531" s="5">
        <f t="shared" si="734"/>
        <v>0</v>
      </c>
      <c r="AF2531" s="6">
        <f>+AD2531+SUM($D$18:$E$18)-SUM($AB$27:AB2531)</f>
        <v>17322.684921103246</v>
      </c>
      <c r="AG2531" s="10">
        <f t="shared" si="735"/>
        <v>9.3220979990775721E-3</v>
      </c>
      <c r="AH2531" s="10">
        <f>+AD2531/SUM(AB$27:AB2531)-1</f>
        <v>0.47578578881189615</v>
      </c>
      <c r="AI2531" s="6">
        <f t="shared" si="736"/>
        <v>0</v>
      </c>
      <c r="AL2531" s="6">
        <f t="shared" si="737"/>
        <v>0</v>
      </c>
      <c r="AM2531" s="6">
        <f t="shared" si="738"/>
        <v>30626.41429634935</v>
      </c>
      <c r="AN2531" s="6">
        <f t="shared" si="739"/>
        <v>30053.17384731659</v>
      </c>
      <c r="AO2531" s="5">
        <f t="shared" si="740"/>
        <v>0</v>
      </c>
      <c r="AP2531" s="6">
        <f>+AN2531+SUM($D$16:$E$18)-SUM($AL$27:AL2531)</f>
        <v>31032.493847316615</v>
      </c>
      <c r="AQ2531" s="10">
        <f t="shared" si="748"/>
        <v>1.0971852637291946E-2</v>
      </c>
      <c r="AR2531" s="10">
        <f>+AN2531/SUM(AL$27:AL2531)-1</f>
        <v>0.18223327807582712</v>
      </c>
    </row>
    <row r="2532" spans="1:44" x14ac:dyDescent="0.25">
      <c r="A2532" s="1">
        <v>43949</v>
      </c>
      <c r="B2532">
        <v>7.7089999999999996</v>
      </c>
      <c r="G2532">
        <f t="shared" si="741"/>
        <v>7378.7049378415722</v>
      </c>
      <c r="H2532">
        <f t="shared" si="742"/>
        <v>7296.2170741498849</v>
      </c>
      <c r="I2532" s="5">
        <f t="shared" si="731"/>
        <v>0</v>
      </c>
      <c r="J2532" s="6">
        <f>+H2532+SUM($D$16:$E$16)-SUM($F$27:F2532)</f>
        <v>7589.9770741498969</v>
      </c>
      <c r="K2532" s="10">
        <f t="shared" si="743"/>
        <v>7.7915098044907261E-3</v>
      </c>
      <c r="L2532" s="10">
        <f>+H2532/SUM(F$27:F2532)-1</f>
        <v>-4.3274657740918654E-2</v>
      </c>
      <c r="M2532">
        <v>6.5220000000000002</v>
      </c>
      <c r="R2532">
        <f t="shared" si="744"/>
        <v>6273.2091902990242</v>
      </c>
      <c r="S2532">
        <f t="shared" si="745"/>
        <v>6029.7424729890172</v>
      </c>
      <c r="T2532" s="5">
        <f t="shared" si="732"/>
        <v>0</v>
      </c>
      <c r="U2532" s="6">
        <f>+S2532+SUM($D$17:$E$17)-SUM($Q$27:Q2532)</f>
        <v>6274.6624729890236</v>
      </c>
      <c r="V2532" s="10">
        <f t="shared" si="733"/>
        <v>1.5562071722883042E-2</v>
      </c>
      <c r="W2532" s="10">
        <f>+S2532/SUM(Q$27:Q2532)-1</f>
        <v>-5.1193301580936268E-2</v>
      </c>
      <c r="X2532">
        <v>5.8929999999999998</v>
      </c>
      <c r="AC2532">
        <f t="shared" si="746"/>
        <v>17087.482549570592</v>
      </c>
      <c r="AD2532">
        <f t="shared" si="747"/>
        <v>16836.332834669385</v>
      </c>
      <c r="AE2532" s="5">
        <f t="shared" si="734"/>
        <v>0</v>
      </c>
      <c r="AF2532" s="6">
        <f>+AD2532+SUM($D$18:$E$18)-SUM($AB$27:AB2532)</f>
        <v>17276.972834669396</v>
      </c>
      <c r="AG2532" s="10">
        <f t="shared" si="735"/>
        <v>-2.6388568886432928E-3</v>
      </c>
      <c r="AH2532" s="10">
        <f>+AD2532/SUM(AB$27:AB2532)-1</f>
        <v>0.47178975350626229</v>
      </c>
      <c r="AI2532" s="6">
        <f t="shared" si="736"/>
        <v>0</v>
      </c>
      <c r="AL2532" s="6">
        <f t="shared" si="737"/>
        <v>0</v>
      </c>
      <c r="AM2532" s="6">
        <f t="shared" si="738"/>
        <v>30739.396677711189</v>
      </c>
      <c r="AN2532" s="6">
        <f t="shared" si="739"/>
        <v>30162.292381808285</v>
      </c>
      <c r="AO2532" s="5">
        <f t="shared" si="740"/>
        <v>0</v>
      </c>
      <c r="AP2532" s="6">
        <f>+AN2532+SUM($D$16:$E$18)-SUM($AL$27:AL2532)</f>
        <v>31141.612381808311</v>
      </c>
      <c r="AQ2532" s="10">
        <f t="shared" si="748"/>
        <v>3.5162670144581742E-3</v>
      </c>
      <c r="AR2532" s="10">
        <f>+AN2532/SUM(AL$27:AL2532)-1</f>
        <v>0.18652578852368684</v>
      </c>
    </row>
    <row r="2533" spans="1:44" x14ac:dyDescent="0.25">
      <c r="A2533" s="1">
        <v>43950</v>
      </c>
      <c r="B2533">
        <v>7.8490000000000002</v>
      </c>
      <c r="G2533">
        <f t="shared" si="741"/>
        <v>7512.7065841378262</v>
      </c>
      <c r="H2533">
        <f t="shared" si="742"/>
        <v>7428.7206920485723</v>
      </c>
      <c r="I2533" s="5">
        <f t="shared" si="731"/>
        <v>0</v>
      </c>
      <c r="J2533" s="6">
        <f>+H2533+SUM($D$16:$E$16)-SUM($F$27:F2533)</f>
        <v>7722.4806920485853</v>
      </c>
      <c r="K2533" s="10">
        <f t="shared" si="743"/>
        <v>1.7457709898752061E-2</v>
      </c>
      <c r="L2533" s="10">
        <f>+H2533/SUM(F$27:F2533)-1</f>
        <v>-2.5899959606754619E-2</v>
      </c>
      <c r="M2533">
        <v>6.6260000000000003</v>
      </c>
      <c r="R2533">
        <f t="shared" si="744"/>
        <v>6373.2419648760106</v>
      </c>
      <c r="S2533">
        <f t="shared" si="745"/>
        <v>6125.8929202737245</v>
      </c>
      <c r="T2533" s="5">
        <f t="shared" si="732"/>
        <v>0</v>
      </c>
      <c r="U2533" s="6">
        <f>+S2533+SUM($D$17:$E$17)-SUM($Q$27:Q2533)</f>
        <v>6370.81292027373</v>
      </c>
      <c r="V2533" s="10">
        <f t="shared" si="733"/>
        <v>1.5323604687680348E-2</v>
      </c>
      <c r="W2533" s="10">
        <f>+S2533/SUM(Q$27:Q2533)-1</f>
        <v>-3.6063602618105373E-2</v>
      </c>
      <c r="X2533">
        <v>5.87</v>
      </c>
      <c r="AC2533">
        <f t="shared" si="746"/>
        <v>17020.791204137007</v>
      </c>
      <c r="AD2533">
        <f t="shared" si="747"/>
        <v>16770.621710420721</v>
      </c>
      <c r="AE2533" s="5">
        <f t="shared" si="734"/>
        <v>0</v>
      </c>
      <c r="AF2533" s="6">
        <f>+AD2533+SUM($D$18:$E$18)-SUM($AB$27:AB2533)</f>
        <v>17211.261710420731</v>
      </c>
      <c r="AG2533" s="10">
        <f t="shared" si="735"/>
        <v>-3.8033933882678506E-3</v>
      </c>
      <c r="AH2533" s="10">
        <f>+AD2533/SUM(AB$27:AB2533)-1</f>
        <v>0.466045452754414</v>
      </c>
      <c r="AI2533" s="6">
        <f t="shared" si="736"/>
        <v>0</v>
      </c>
      <c r="AL2533" s="6">
        <f t="shared" si="737"/>
        <v>0</v>
      </c>
      <c r="AM2533" s="6">
        <f t="shared" si="738"/>
        <v>30906.739753150843</v>
      </c>
      <c r="AN2533" s="6">
        <f t="shared" si="739"/>
        <v>30325.235322743018</v>
      </c>
      <c r="AO2533" s="5">
        <f t="shared" si="740"/>
        <v>0</v>
      </c>
      <c r="AP2533" s="6">
        <f>+AN2533+SUM($D$16:$E$18)-SUM($AL$27:AL2533)</f>
        <v>31304.555322743039</v>
      </c>
      <c r="AQ2533" s="10">
        <f t="shared" si="748"/>
        <v>5.2323219150307576E-3</v>
      </c>
      <c r="AR2533" s="10">
        <f>+AN2533/SUM(AL$27:AL2533)-1</f>
        <v>0.19293564620391934</v>
      </c>
    </row>
    <row r="2534" spans="1:44" x14ac:dyDescent="0.25">
      <c r="A2534" s="1">
        <v>43951</v>
      </c>
      <c r="B2534">
        <v>7.798</v>
      </c>
      <c r="G2534">
        <f t="shared" si="741"/>
        <v>7463.8916987013336</v>
      </c>
      <c r="H2534">
        <f t="shared" si="742"/>
        <v>7380.4515169569077</v>
      </c>
      <c r="I2534" s="5">
        <f t="shared" si="731"/>
        <v>0</v>
      </c>
      <c r="J2534" s="6">
        <f>+H2534+SUM($D$16:$E$16)-SUM($F$27:F2534)</f>
        <v>7674.2115169569197</v>
      </c>
      <c r="K2534" s="10">
        <f t="shared" si="743"/>
        <v>-6.2504753351297904E-3</v>
      </c>
      <c r="L2534" s="10">
        <f>+H2534/SUM(F$27:F2534)-1</f>
        <v>-3.222931392705719E-2</v>
      </c>
      <c r="M2534">
        <v>6.5220000000000002</v>
      </c>
      <c r="R2534">
        <f t="shared" si="744"/>
        <v>6273.2091902990251</v>
      </c>
      <c r="S2534">
        <f t="shared" si="745"/>
        <v>6029.7424729890172</v>
      </c>
      <c r="T2534" s="5">
        <f t="shared" si="732"/>
        <v>0</v>
      </c>
      <c r="U2534" s="6">
        <f>+S2534+SUM($D$17:$E$17)-SUM($Q$27:Q2534)</f>
        <v>6274.6624729890236</v>
      </c>
      <c r="V2534" s="10">
        <f t="shared" si="733"/>
        <v>-1.5092335701575643E-2</v>
      </c>
      <c r="W2534" s="10">
        <f>+S2534/SUM(Q$27:Q2534)-1</f>
        <v>-5.1193301580936268E-2</v>
      </c>
      <c r="X2534">
        <v>5.8029999999999999</v>
      </c>
      <c r="AC2534">
        <f t="shared" si="746"/>
        <v>16826.516415265254</v>
      </c>
      <c r="AD2534">
        <f t="shared" si="747"/>
        <v>16579.20234847895</v>
      </c>
      <c r="AE2534" s="5">
        <f t="shared" si="734"/>
        <v>0</v>
      </c>
      <c r="AF2534" s="6">
        <f>+AD2534+SUM($D$18:$E$18)-SUM($AB$27:AB2534)</f>
        <v>17019.84234847896</v>
      </c>
      <c r="AG2534" s="10">
        <f t="shared" si="735"/>
        <v>-1.1121750698025457E-2</v>
      </c>
      <c r="AH2534" s="10">
        <f>+AD2534/SUM(AB$27:AB2534)-1</f>
        <v>0.44931205491207216</v>
      </c>
      <c r="AI2534" s="6">
        <f t="shared" si="736"/>
        <v>0</v>
      </c>
      <c r="AL2534" s="6">
        <f t="shared" si="737"/>
        <v>0</v>
      </c>
      <c r="AM2534" s="6">
        <f t="shared" si="738"/>
        <v>30563.617304265612</v>
      </c>
      <c r="AN2534" s="6">
        <f t="shared" si="739"/>
        <v>29989.396338424875</v>
      </c>
      <c r="AO2534" s="5">
        <f t="shared" si="740"/>
        <v>0</v>
      </c>
      <c r="AP2534" s="6">
        <f>+AN2534+SUM($D$16:$E$18)-SUM($AL$27:AL2534)</f>
        <v>30968.716338424903</v>
      </c>
      <c r="AQ2534" s="10">
        <f t="shared" si="748"/>
        <v>-1.072811866693868E-2</v>
      </c>
      <c r="AR2534" s="10">
        <f>+AN2534/SUM(AL$27:AL2534)-1</f>
        <v>0.17972439519418448</v>
      </c>
    </row>
    <row r="2535" spans="1:44" x14ac:dyDescent="0.25">
      <c r="A2535" s="1">
        <v>43956</v>
      </c>
      <c r="B2535">
        <v>7.6630000000000003</v>
      </c>
      <c r="G2535">
        <f t="shared" si="741"/>
        <v>7334.6758254870892</v>
      </c>
      <c r="H2535">
        <f t="shared" si="742"/>
        <v>7252.6801711260305</v>
      </c>
      <c r="I2535" s="5">
        <f t="shared" si="731"/>
        <v>0</v>
      </c>
      <c r="J2535" s="6">
        <f>+H2535+SUM($D$16:$E$16)-SUM($F$27:F2535)</f>
        <v>7546.4401711260425</v>
      </c>
      <c r="K2535" s="10">
        <f t="shared" si="743"/>
        <v>-1.6649442818790439E-2</v>
      </c>
      <c r="L2535" s="10">
        <f>+H2535/SUM(F$27:F2535)-1</f>
        <v>-4.8983487127858272E-2</v>
      </c>
      <c r="M2535">
        <v>6.4219999999999997</v>
      </c>
      <c r="R2535">
        <f t="shared" si="744"/>
        <v>6177.0238301288464</v>
      </c>
      <c r="S2535">
        <f t="shared" si="745"/>
        <v>5937.2901198306445</v>
      </c>
      <c r="T2535" s="5">
        <f t="shared" si="732"/>
        <v>0</v>
      </c>
      <c r="U2535" s="6">
        <f>+S2535+SUM($D$17:$E$17)-SUM($Q$27:Q2535)</f>
        <v>6182.2101198306509</v>
      </c>
      <c r="V2535" s="10">
        <f t="shared" si="733"/>
        <v>-1.4734235276615881E-2</v>
      </c>
      <c r="W2535" s="10">
        <f>+S2535/SUM(Q$27:Q2535)-1</f>
        <v>-6.5741089045196821E-2</v>
      </c>
      <c r="X2535">
        <v>5.8209999999999997</v>
      </c>
      <c r="AC2535">
        <f t="shared" si="746"/>
        <v>16878.709642126323</v>
      </c>
      <c r="AD2535">
        <f t="shared" si="747"/>
        <v>16630.628445717037</v>
      </c>
      <c r="AE2535" s="5">
        <f t="shared" si="734"/>
        <v>0</v>
      </c>
      <c r="AF2535" s="6">
        <f>+AD2535+SUM($D$18:$E$18)-SUM($AB$27:AB2535)</f>
        <v>17071.268445717047</v>
      </c>
      <c r="AG2535" s="10">
        <f t="shared" si="735"/>
        <v>3.0215378136380089E-3</v>
      </c>
      <c r="AH2535" s="10">
        <f>+AD2535/SUM(AB$27:AB2535)-1</f>
        <v>0.45380759463091014</v>
      </c>
      <c r="AI2535" s="6">
        <f t="shared" si="736"/>
        <v>0</v>
      </c>
      <c r="AL2535" s="6">
        <f t="shared" si="737"/>
        <v>0</v>
      </c>
      <c r="AM2535" s="6">
        <f t="shared" si="738"/>
        <v>30390.409297742259</v>
      </c>
      <c r="AN2535" s="6">
        <f t="shared" si="739"/>
        <v>29820.59873667371</v>
      </c>
      <c r="AO2535" s="5">
        <f t="shared" si="740"/>
        <v>0</v>
      </c>
      <c r="AP2535" s="6">
        <f>+AN2535+SUM($D$16:$E$18)-SUM($AL$27:AL2535)</f>
        <v>30799.918736673735</v>
      </c>
      <c r="AQ2535" s="10">
        <f t="shared" si="748"/>
        <v>-5.4505843867260761E-3</v>
      </c>
      <c r="AR2535" s="10">
        <f>+AN2535/SUM(AL$27:AL2535)-1</f>
        <v>0.17308422656961731</v>
      </c>
    </row>
    <row r="2536" spans="1:44" x14ac:dyDescent="0.25">
      <c r="A2536" s="1">
        <v>43957</v>
      </c>
      <c r="B2536">
        <v>7.6989999999999998</v>
      </c>
      <c r="G2536">
        <f t="shared" si="741"/>
        <v>7369.1333916775548</v>
      </c>
      <c r="H2536">
        <f t="shared" si="742"/>
        <v>7286.7525300142643</v>
      </c>
      <c r="I2536" s="5">
        <f t="shared" si="731"/>
        <v>0</v>
      </c>
      <c r="J2536" s="6">
        <f>+H2536+SUM($D$16:$E$16)-SUM($F$27:F2536)</f>
        <v>7580.5125300142763</v>
      </c>
      <c r="K2536" s="10">
        <f t="shared" si="743"/>
        <v>4.5150240531424135E-3</v>
      </c>
      <c r="L2536" s="10">
        <f>+H2536/SUM(F$27:F2536)-1</f>
        <v>-4.4515707607644672E-2</v>
      </c>
      <c r="M2536">
        <v>6.4180000000000001</v>
      </c>
      <c r="R2536">
        <f t="shared" si="744"/>
        <v>6173.1764157220396</v>
      </c>
      <c r="S2536">
        <f t="shared" si="745"/>
        <v>5933.5920257043099</v>
      </c>
      <c r="T2536" s="5">
        <f t="shared" si="732"/>
        <v>0</v>
      </c>
      <c r="U2536" s="6">
        <f>+S2536+SUM($D$17:$E$17)-SUM($Q$27:Q2536)</f>
        <v>6178.5120257043172</v>
      </c>
      <c r="V2536" s="10">
        <f t="shared" si="733"/>
        <v>-5.9818318281856797E-4</v>
      </c>
      <c r="W2536" s="10">
        <f>+S2536/SUM(Q$27:Q2536)-1</f>
        <v>-6.6323000543767163E-2</v>
      </c>
      <c r="X2536">
        <v>5.8140000000000001</v>
      </c>
      <c r="AC2536">
        <f t="shared" si="746"/>
        <v>16858.4122761248</v>
      </c>
      <c r="AD2536">
        <f t="shared" si="747"/>
        <v>16610.629407902226</v>
      </c>
      <c r="AE2536" s="5">
        <f t="shared" si="734"/>
        <v>0</v>
      </c>
      <c r="AF2536" s="6">
        <f>+AD2536+SUM($D$18:$E$18)-SUM($AB$27:AB2536)</f>
        <v>17051.269407902233</v>
      </c>
      <c r="AG2536" s="10">
        <f t="shared" si="735"/>
        <v>-1.1715027432440683E-3</v>
      </c>
      <c r="AH2536" s="10">
        <f>+AD2536/SUM(AB$27:AB2536)-1</f>
        <v>0.45205932918469549</v>
      </c>
      <c r="AI2536" s="6">
        <f t="shared" si="736"/>
        <v>0</v>
      </c>
      <c r="AL2536" s="6">
        <f t="shared" si="737"/>
        <v>0</v>
      </c>
      <c r="AM2536" s="6">
        <f t="shared" si="738"/>
        <v>30400.722083524393</v>
      </c>
      <c r="AN2536" s="6">
        <f t="shared" si="739"/>
        <v>29830.9739636208</v>
      </c>
      <c r="AO2536" s="5">
        <f t="shared" si="740"/>
        <v>0</v>
      </c>
      <c r="AP2536" s="6">
        <f>+AN2536+SUM($D$16:$E$18)-SUM($AL$27:AL2536)</f>
        <v>30810.293963620821</v>
      </c>
      <c r="AQ2536" s="10">
        <f t="shared" si="748"/>
        <v>3.3685890653778472E-4</v>
      </c>
      <c r="AR2536" s="10">
        <f>+AN2536/SUM(AL$27:AL2536)-1</f>
        <v>0.17349236777382937</v>
      </c>
    </row>
    <row r="2537" spans="1:44" x14ac:dyDescent="0.25">
      <c r="A2537" s="1">
        <v>43958</v>
      </c>
      <c r="B2537">
        <v>7.7089999999999996</v>
      </c>
      <c r="G2537">
        <f t="shared" si="741"/>
        <v>7378.7049378415732</v>
      </c>
      <c r="H2537">
        <f t="shared" si="742"/>
        <v>7296.2170741498849</v>
      </c>
      <c r="I2537" s="5">
        <f t="shared" si="731"/>
        <v>0</v>
      </c>
      <c r="J2537" s="6">
        <f>+H2537+SUM($D$16:$E$16)-SUM($F$27:F2537)</f>
        <v>7589.9770741498969</v>
      </c>
      <c r="K2537" s="10">
        <f t="shared" si="743"/>
        <v>1.248536177223647E-3</v>
      </c>
      <c r="L2537" s="10">
        <f>+H2537/SUM(F$27:F2537)-1</f>
        <v>-4.3274657740918654E-2</v>
      </c>
      <c r="M2537">
        <v>6.4770000000000003</v>
      </c>
      <c r="R2537">
        <f t="shared" si="744"/>
        <v>6229.9257782224449</v>
      </c>
      <c r="S2537">
        <f t="shared" si="745"/>
        <v>5988.1389140677502</v>
      </c>
      <c r="T2537" s="5">
        <f t="shared" si="732"/>
        <v>0</v>
      </c>
      <c r="U2537" s="6">
        <f>+S2537+SUM($D$17:$E$17)-SUM($Q$27:Q2537)</f>
        <v>6233.0589140677557</v>
      </c>
      <c r="V2537" s="10">
        <f t="shared" si="733"/>
        <v>8.8284829966354117E-3</v>
      </c>
      <c r="W2537" s="10">
        <f>+S2537/SUM(Q$27:Q2537)-1</f>
        <v>-5.7739805939853395E-2</v>
      </c>
      <c r="X2537">
        <v>5.8140000000000001</v>
      </c>
      <c r="AC2537">
        <f t="shared" si="746"/>
        <v>16858.4122761248</v>
      </c>
      <c r="AD2537">
        <f t="shared" si="747"/>
        <v>16610.629407902226</v>
      </c>
      <c r="AE2537" s="5">
        <f t="shared" si="734"/>
        <v>0</v>
      </c>
      <c r="AF2537" s="6">
        <f>+AD2537+SUM($D$18:$E$18)-SUM($AB$27:AB2537)</f>
        <v>17051.269407902233</v>
      </c>
      <c r="AG2537" s="10">
        <f t="shared" si="735"/>
        <v>0</v>
      </c>
      <c r="AH2537" s="10">
        <f>+AD2537/SUM(AB$27:AB2537)-1</f>
        <v>0.45205932918469549</v>
      </c>
      <c r="AI2537" s="6">
        <f t="shared" si="736"/>
        <v>0</v>
      </c>
      <c r="AL2537" s="6">
        <f t="shared" si="737"/>
        <v>0</v>
      </c>
      <c r="AM2537" s="6">
        <f t="shared" si="738"/>
        <v>30467.042992188817</v>
      </c>
      <c r="AN2537" s="6">
        <f t="shared" si="739"/>
        <v>29894.985396119861</v>
      </c>
      <c r="AO2537" s="5">
        <f t="shared" si="740"/>
        <v>0</v>
      </c>
      <c r="AP2537" s="6">
        <f>+AN2537+SUM($D$16:$E$18)-SUM($AL$27:AL2537)</f>
        <v>30874.305396119886</v>
      </c>
      <c r="AQ2537" s="10">
        <f t="shared" si="748"/>
        <v>2.07759888869119E-3</v>
      </c>
      <c r="AR2537" s="10">
        <f>+AN2537/SUM(AL$27:AL2537)-1</f>
        <v>0.1760104527542099</v>
      </c>
    </row>
    <row r="2538" spans="1:44" x14ac:dyDescent="0.25">
      <c r="A2538" s="1">
        <v>43959</v>
      </c>
      <c r="B2538">
        <v>7.7619999999999996</v>
      </c>
      <c r="G2538">
        <f t="shared" si="741"/>
        <v>7429.4341325108689</v>
      </c>
      <c r="H2538">
        <f t="shared" si="742"/>
        <v>7346.379158068673</v>
      </c>
      <c r="I2538" s="5">
        <f t="shared" si="731"/>
        <v>0</v>
      </c>
      <c r="J2538" s="6">
        <f>+H2538+SUM($D$16:$E$16)-SUM($F$27:F2538)</f>
        <v>7640.1391580686859</v>
      </c>
      <c r="K2538" s="10">
        <f t="shared" si="743"/>
        <v>6.6089901759560643E-3</v>
      </c>
      <c r="L2538" s="10">
        <f>+H2538/SUM(F$27:F2538)-1</f>
        <v>-3.6697093447270901E-2</v>
      </c>
      <c r="M2538">
        <v>6.5209999999999999</v>
      </c>
      <c r="R2538">
        <f t="shared" si="744"/>
        <v>6272.2473366973227</v>
      </c>
      <c r="S2538">
        <f t="shared" si="745"/>
        <v>6028.8179494574333</v>
      </c>
      <c r="T2538" s="5">
        <f t="shared" si="732"/>
        <v>0</v>
      </c>
      <c r="U2538" s="6">
        <f>+S2538+SUM($D$17:$E$17)-SUM($Q$27:Q2538)</f>
        <v>6273.7379494574388</v>
      </c>
      <c r="V2538" s="10">
        <f t="shared" si="733"/>
        <v>6.5263357767839647E-3</v>
      </c>
      <c r="W2538" s="10">
        <f>+S2538/SUM(Q$27:Q2538)-1</f>
        <v>-5.1338779455578964E-2</v>
      </c>
      <c r="X2538">
        <v>5.8470000000000004</v>
      </c>
      <c r="AC2538">
        <f t="shared" si="746"/>
        <v>16954.099858703423</v>
      </c>
      <c r="AD2538">
        <f t="shared" si="747"/>
        <v>16704.910586172053</v>
      </c>
      <c r="AE2538" s="5">
        <f t="shared" si="734"/>
        <v>0</v>
      </c>
      <c r="AF2538" s="6">
        <f>+AD2538+SUM($D$18:$E$18)-SUM($AB$27:AB2538)</f>
        <v>17145.550586172059</v>
      </c>
      <c r="AG2538" s="10">
        <f t="shared" si="735"/>
        <v>5.529276208968481E-3</v>
      </c>
      <c r="AH2538" s="10">
        <f>+AD2538/SUM(AB$27:AB2538)-1</f>
        <v>0.46030115200256527</v>
      </c>
      <c r="AI2538" s="6">
        <f t="shared" si="736"/>
        <v>0</v>
      </c>
      <c r="AL2538" s="6">
        <f t="shared" si="737"/>
        <v>0</v>
      </c>
      <c r="AM2538" s="6">
        <f t="shared" si="738"/>
        <v>30655.781327911616</v>
      </c>
      <c r="AN2538" s="6">
        <f t="shared" si="739"/>
        <v>30080.107693698159</v>
      </c>
      <c r="AO2538" s="5">
        <f t="shared" si="740"/>
        <v>0</v>
      </c>
      <c r="AP2538" s="6">
        <f>+AN2538+SUM($D$16:$E$18)-SUM($AL$27:AL2538)</f>
        <v>31059.427693698181</v>
      </c>
      <c r="AQ2538" s="10">
        <f t="shared" si="748"/>
        <v>5.9959987829090178E-3</v>
      </c>
      <c r="AR2538" s="10">
        <f>+AN2538/SUM(AL$27:AL2538)-1</f>
        <v>0.18329280309174223</v>
      </c>
    </row>
    <row r="2539" spans="1:44" x14ac:dyDescent="0.25">
      <c r="A2539" s="1">
        <v>43962</v>
      </c>
      <c r="B2539">
        <v>7.8170000000000002</v>
      </c>
      <c r="G2539">
        <f t="shared" si="741"/>
        <v>7482.0776364129688</v>
      </c>
      <c r="H2539">
        <f t="shared" si="742"/>
        <v>7398.4341508145862</v>
      </c>
      <c r="I2539" s="5">
        <f t="shared" si="731"/>
        <v>0</v>
      </c>
      <c r="J2539" s="6">
        <f>+H2539+SUM($D$16:$E$16)-SUM($F$27:F2539)</f>
        <v>7692.1941508145983</v>
      </c>
      <c r="K2539" s="10">
        <f t="shared" si="743"/>
        <v>6.813356624654876E-3</v>
      </c>
      <c r="L2539" s="10">
        <f>+H2539/SUM(F$27:F2539)-1</f>
        <v>-2.9871319180277855E-2</v>
      </c>
      <c r="M2539">
        <v>6.5179999999999998</v>
      </c>
      <c r="R2539">
        <f t="shared" si="744"/>
        <v>6269.3617758922173</v>
      </c>
      <c r="S2539">
        <f t="shared" si="745"/>
        <v>6026.0443788626817</v>
      </c>
      <c r="T2539" s="5">
        <f t="shared" si="732"/>
        <v>0</v>
      </c>
      <c r="U2539" s="6">
        <f>+S2539+SUM($D$17:$E$17)-SUM($Q$27:Q2539)</f>
        <v>6270.9643788626881</v>
      </c>
      <c r="V2539" s="10">
        <f t="shared" si="733"/>
        <v>-4.420921972029257E-4</v>
      </c>
      <c r="W2539" s="10">
        <f>+S2539/SUM(Q$27:Q2539)-1</f>
        <v>-5.1775213079506832E-2</v>
      </c>
      <c r="X2539">
        <v>5.8879999999999999</v>
      </c>
      <c r="AC2539">
        <f t="shared" si="746"/>
        <v>17072.984430998076</v>
      </c>
      <c r="AD2539">
        <f t="shared" si="747"/>
        <v>16822.047807658804</v>
      </c>
      <c r="AE2539" s="5">
        <f t="shared" si="734"/>
        <v>0</v>
      </c>
      <c r="AF2539" s="6">
        <f>+AD2539+SUM($D$18:$E$18)-SUM($AB$27:AB2539)</f>
        <v>17262.687807658811</v>
      </c>
      <c r="AG2539" s="10">
        <f t="shared" si="735"/>
        <v>6.8319311705991037E-3</v>
      </c>
      <c r="AH2539" s="10">
        <f>+AD2539/SUM(AB$27:AB2539)-1</f>
        <v>0.47054099247325176</v>
      </c>
      <c r="AI2539" s="6">
        <f t="shared" si="736"/>
        <v>0</v>
      </c>
      <c r="AL2539" s="6">
        <f t="shared" si="737"/>
        <v>0</v>
      </c>
      <c r="AM2539" s="6">
        <f t="shared" si="738"/>
        <v>30824.423843303262</v>
      </c>
      <c r="AN2539" s="6">
        <f t="shared" si="739"/>
        <v>30246.526337336072</v>
      </c>
      <c r="AO2539" s="5">
        <f t="shared" si="740"/>
        <v>0</v>
      </c>
      <c r="AP2539" s="6">
        <f>+AN2539+SUM($D$16:$E$18)-SUM($AL$27:AL2539)</f>
        <v>31225.846337336097</v>
      </c>
      <c r="AQ2539" s="10">
        <f t="shared" si="748"/>
        <v>5.358071799619335E-3</v>
      </c>
      <c r="AR2539" s="10">
        <f>+AN2539/SUM(AL$27:AL2539)-1</f>
        <v>0.18983938814131252</v>
      </c>
    </row>
    <row r="2540" spans="1:44" x14ac:dyDescent="0.25">
      <c r="A2540" s="1">
        <v>43963</v>
      </c>
      <c r="B2540">
        <v>7.734</v>
      </c>
      <c r="G2540">
        <f t="shared" si="741"/>
        <v>7402.6338032516178</v>
      </c>
      <c r="H2540">
        <f t="shared" si="742"/>
        <v>7319.8784344889355</v>
      </c>
      <c r="I2540" s="5">
        <f t="shared" si="731"/>
        <v>0</v>
      </c>
      <c r="J2540" s="6">
        <f>+H2540+SUM($D$16:$E$16)-SUM($F$27:F2540)</f>
        <v>7613.6384344889475</v>
      </c>
      <c r="K2540" s="10">
        <f t="shared" si="743"/>
        <v>-1.021239386129269E-2</v>
      </c>
      <c r="L2540" s="10">
        <f>+H2540/SUM(F$27:F2540)-1</f>
        <v>-4.0172033074103775E-2</v>
      </c>
      <c r="M2540">
        <v>6.5449999999999999</v>
      </c>
      <c r="R2540">
        <f t="shared" si="744"/>
        <v>6295.3318231381654</v>
      </c>
      <c r="S2540">
        <f t="shared" si="745"/>
        <v>6051.0065142154426</v>
      </c>
      <c r="T2540" s="5">
        <f t="shared" si="732"/>
        <v>0</v>
      </c>
      <c r="U2540" s="6">
        <f>+S2540+SUM($D$17:$E$17)-SUM($Q$27:Q2540)</f>
        <v>6295.9265142154482</v>
      </c>
      <c r="V2540" s="10">
        <f t="shared" si="733"/>
        <v>3.9805895624123178E-3</v>
      </c>
      <c r="W2540" s="10">
        <f>+S2540/SUM(Q$27:Q2540)-1</f>
        <v>-4.7847310464156467E-2</v>
      </c>
      <c r="X2540">
        <v>5.851</v>
      </c>
      <c r="AC2540">
        <f t="shared" si="746"/>
        <v>16965.698353561438</v>
      </c>
      <c r="AD2540">
        <f t="shared" si="747"/>
        <v>16716.338607780515</v>
      </c>
      <c r="AE2540" s="5">
        <f t="shared" si="734"/>
        <v>0</v>
      </c>
      <c r="AF2540" s="6">
        <f>+AD2540+SUM($D$18:$E$18)-SUM($AB$27:AB2540)</f>
        <v>17156.978607780526</v>
      </c>
      <c r="AG2540" s="10">
        <f t="shared" si="735"/>
        <v>-6.1235655221306695E-3</v>
      </c>
      <c r="AH2540" s="10">
        <f>+AD2540/SUM(AB$27:AB2540)-1</f>
        <v>0.46130016082897352</v>
      </c>
      <c r="AI2540" s="6">
        <f t="shared" si="736"/>
        <v>0</v>
      </c>
      <c r="AL2540" s="6">
        <f t="shared" si="737"/>
        <v>0</v>
      </c>
      <c r="AM2540" s="6">
        <f t="shared" si="738"/>
        <v>30663.66397995122</v>
      </c>
      <c r="AN2540" s="6">
        <f t="shared" si="739"/>
        <v>30087.223556484892</v>
      </c>
      <c r="AO2540" s="5">
        <f t="shared" si="740"/>
        <v>0</v>
      </c>
      <c r="AP2540" s="6">
        <f>+AN2540+SUM($D$16:$E$18)-SUM($AL$27:AL2540)</f>
        <v>31066.543556484921</v>
      </c>
      <c r="AQ2540" s="10">
        <f t="shared" si="748"/>
        <v>-5.1016321264830689E-3</v>
      </c>
      <c r="AR2540" s="10">
        <f>+AN2540/SUM(AL$27:AL2540)-1</f>
        <v>0.18357272726319374</v>
      </c>
    </row>
    <row r="2541" spans="1:44" x14ac:dyDescent="0.25">
      <c r="A2541" s="1">
        <v>43964</v>
      </c>
      <c r="B2541">
        <v>7.742</v>
      </c>
      <c r="G2541">
        <f t="shared" si="741"/>
        <v>7410.2910401828331</v>
      </c>
      <c r="H2541">
        <f t="shared" si="742"/>
        <v>7327.4500697974327</v>
      </c>
      <c r="I2541" s="5">
        <f t="shared" si="731"/>
        <v>0</v>
      </c>
      <c r="J2541" s="6">
        <f>+H2541+SUM($D$16:$E$16)-SUM($F$27:F2541)</f>
        <v>7621.2100697974447</v>
      </c>
      <c r="K2541" s="10">
        <f t="shared" si="743"/>
        <v>9.9448317301198408E-4</v>
      </c>
      <c r="L2541" s="10">
        <f>+H2541/SUM(F$27:F2541)-1</f>
        <v>-3.9179193180722827E-2</v>
      </c>
      <c r="M2541">
        <v>6.4589999999999996</v>
      </c>
      <c r="R2541">
        <f t="shared" si="744"/>
        <v>6212.612413391812</v>
      </c>
      <c r="S2541">
        <f t="shared" si="745"/>
        <v>5971.4974904992423</v>
      </c>
      <c r="T2541" s="5">
        <f t="shared" si="732"/>
        <v>0</v>
      </c>
      <c r="U2541" s="6">
        <f>+S2541+SUM($D$17:$E$17)-SUM($Q$27:Q2541)</f>
        <v>6216.4174904992478</v>
      </c>
      <c r="V2541" s="10">
        <f t="shared" si="733"/>
        <v>-1.2628645448239939E-2</v>
      </c>
      <c r="W2541" s="10">
        <f>+S2541/SUM(Q$27:Q2541)-1</f>
        <v>-6.035840768342049E-2</v>
      </c>
      <c r="X2541">
        <v>5.8330000000000002</v>
      </c>
      <c r="AC2541">
        <f t="shared" si="746"/>
        <v>16913.505126700369</v>
      </c>
      <c r="AD2541">
        <f t="shared" si="747"/>
        <v>16664.912510542428</v>
      </c>
      <c r="AE2541" s="5">
        <f t="shared" si="734"/>
        <v>0</v>
      </c>
      <c r="AF2541" s="6">
        <f>+AD2541+SUM($D$18:$E$18)-SUM($AB$27:AB2541)</f>
        <v>17105.552510542439</v>
      </c>
      <c r="AG2541" s="10">
        <f t="shared" si="735"/>
        <v>-2.9973865686797607E-3</v>
      </c>
      <c r="AH2541" s="10">
        <f>+AD2541/SUM(AB$27:AB2541)-1</f>
        <v>0.45680462111013553</v>
      </c>
      <c r="AI2541" s="6">
        <f t="shared" si="736"/>
        <v>0</v>
      </c>
      <c r="AL2541" s="6">
        <f t="shared" si="737"/>
        <v>0</v>
      </c>
      <c r="AM2541" s="6">
        <f t="shared" si="738"/>
        <v>30536.408580275012</v>
      </c>
      <c r="AN2541" s="6">
        <f t="shared" si="739"/>
        <v>29963.860070839102</v>
      </c>
      <c r="AO2541" s="5">
        <f t="shared" si="740"/>
        <v>0</v>
      </c>
      <c r="AP2541" s="6">
        <f>+AN2541+SUM($D$16:$E$18)-SUM($AL$27:AL2541)</f>
        <v>30943.180070839127</v>
      </c>
      <c r="AQ2541" s="10">
        <f t="shared" si="748"/>
        <v>-3.9709433854943077E-3</v>
      </c>
      <c r="AR2541" s="10">
        <f>+AN2541/SUM(AL$27:AL2541)-1</f>
        <v>0.17871984820386921</v>
      </c>
    </row>
    <row r="2542" spans="1:44" x14ac:dyDescent="0.25">
      <c r="A2542" s="1">
        <v>43965</v>
      </c>
      <c r="B2542">
        <v>7.6980000000000004</v>
      </c>
      <c r="G2542">
        <f t="shared" si="741"/>
        <v>7368.1762370611541</v>
      </c>
      <c r="H2542">
        <f t="shared" si="742"/>
        <v>7285.8060756007026</v>
      </c>
      <c r="I2542" s="5">
        <f t="shared" si="731"/>
        <v>0</v>
      </c>
      <c r="J2542" s="6">
        <f>+H2542+SUM($D$16:$E$16)-SUM($F$27:F2542)</f>
        <v>7579.5660756007155</v>
      </c>
      <c r="K2542" s="10">
        <f t="shared" si="743"/>
        <v>-5.4642233733672718E-3</v>
      </c>
      <c r="L2542" s="10">
        <f>+H2542/SUM(F$27:F2542)-1</f>
        <v>-4.4639812594317263E-2</v>
      </c>
      <c r="M2542">
        <v>6.33</v>
      </c>
      <c r="R2542">
        <f t="shared" si="744"/>
        <v>6088.5332987722823</v>
      </c>
      <c r="S2542">
        <f t="shared" si="745"/>
        <v>5852.2339549249427</v>
      </c>
      <c r="T2542" s="5">
        <f t="shared" si="732"/>
        <v>0</v>
      </c>
      <c r="U2542" s="6">
        <f>+S2542+SUM($D$17:$E$17)-SUM($Q$27:Q2542)</f>
        <v>6097.1539549249492</v>
      </c>
      <c r="V2542" s="10">
        <f t="shared" si="733"/>
        <v>-1.9185251916650214E-2</v>
      </c>
      <c r="W2542" s="10">
        <f>+S2542/SUM(Q$27:Q2542)-1</f>
        <v>-7.9125053512316357E-2</v>
      </c>
      <c r="X2542">
        <v>5.8109999999999999</v>
      </c>
      <c r="AC2542">
        <f t="shared" si="746"/>
        <v>16849.713404981285</v>
      </c>
      <c r="AD2542">
        <f t="shared" si="747"/>
        <v>16602.058391695875</v>
      </c>
      <c r="AE2542" s="5">
        <f t="shared" si="734"/>
        <v>0</v>
      </c>
      <c r="AF2542" s="6">
        <f>+AD2542+SUM($D$18:$E$18)-SUM($AB$27:AB2542)</f>
        <v>17042.698391695885</v>
      </c>
      <c r="AG2542" s="10">
        <f t="shared" si="735"/>
        <v>-3.674486328799631E-3</v>
      </c>
      <c r="AH2542" s="10">
        <f>+AD2542/SUM(AB$27:AB2542)-1</f>
        <v>0.45131007256488886</v>
      </c>
      <c r="AI2542" s="6">
        <f t="shared" si="736"/>
        <v>0</v>
      </c>
      <c r="AL2542" s="6">
        <f t="shared" si="737"/>
        <v>0</v>
      </c>
      <c r="AM2542" s="6">
        <f t="shared" si="738"/>
        <v>30306.422940814722</v>
      </c>
      <c r="AN2542" s="6">
        <f t="shared" si="739"/>
        <v>29740.098422221519</v>
      </c>
      <c r="AO2542" s="5">
        <f t="shared" si="740"/>
        <v>0</v>
      </c>
      <c r="AP2542" s="6">
        <f>+AN2542+SUM($D$16:$E$18)-SUM($AL$27:AL2542)</f>
        <v>30719.418422221544</v>
      </c>
      <c r="AQ2542" s="10">
        <f t="shared" si="748"/>
        <v>-7.2313720860402997E-3</v>
      </c>
      <c r="AR2542" s="10">
        <f>+AN2542/SUM(AL$27:AL2542)-1</f>
        <v>0.16991750111411452</v>
      </c>
    </row>
    <row r="2543" spans="1:44" x14ac:dyDescent="0.25">
      <c r="A2543" s="1">
        <v>43966</v>
      </c>
      <c r="B2543">
        <v>7.6689999999999996</v>
      </c>
      <c r="G2543">
        <f t="shared" si="741"/>
        <v>7340.4187531855005</v>
      </c>
      <c r="H2543">
        <f t="shared" si="742"/>
        <v>7258.3588976074025</v>
      </c>
      <c r="I2543" s="5">
        <f t="shared" si="731"/>
        <v>0</v>
      </c>
      <c r="J2543" s="6">
        <f>+H2543+SUM($D$16:$E$16)-SUM($F$27:F2543)</f>
        <v>7552.1188976074145</v>
      </c>
      <c r="K2543" s="10">
        <f t="shared" si="743"/>
        <v>-3.6212070347477754E-3</v>
      </c>
      <c r="L2543" s="10">
        <f>+H2543/SUM(F$27:F2543)-1</f>
        <v>-4.8238857207822727E-2</v>
      </c>
      <c r="M2543">
        <v>6.3490000000000002</v>
      </c>
      <c r="R2543">
        <f t="shared" si="744"/>
        <v>6106.8085172046158</v>
      </c>
      <c r="S2543">
        <f t="shared" si="745"/>
        <v>5869.7999020250336</v>
      </c>
      <c r="T2543" s="5">
        <f t="shared" si="732"/>
        <v>0</v>
      </c>
      <c r="U2543" s="6">
        <f>+S2543+SUM($D$17:$E$17)-SUM($Q$27:Q2543)</f>
        <v>6114.71990202504</v>
      </c>
      <c r="V2543" s="10">
        <f t="shared" si="733"/>
        <v>2.8810076356857728E-3</v>
      </c>
      <c r="W2543" s="10">
        <f>+S2543/SUM(Q$27:Q2543)-1</f>
        <v>-7.6360973894106787E-2</v>
      </c>
      <c r="X2543">
        <v>5.8230000000000004</v>
      </c>
      <c r="AC2543">
        <f t="shared" si="746"/>
        <v>16884.508889555334</v>
      </c>
      <c r="AD2543">
        <f t="shared" si="747"/>
        <v>16636.34245652127</v>
      </c>
      <c r="AE2543" s="5">
        <f t="shared" si="734"/>
        <v>0</v>
      </c>
      <c r="AF2543" s="6">
        <f>+AD2543+SUM($D$18:$E$18)-SUM($AB$27:AB2543)</f>
        <v>17076.982456521277</v>
      </c>
      <c r="AG2543" s="10">
        <f t="shared" si="735"/>
        <v>2.0116570766808284E-3</v>
      </c>
      <c r="AH2543" s="10">
        <f>+AD2543/SUM(AB$27:AB2543)-1</f>
        <v>0.45430709904411448</v>
      </c>
      <c r="AI2543" s="6">
        <f t="shared" si="736"/>
        <v>0</v>
      </c>
      <c r="AL2543" s="6">
        <f t="shared" si="737"/>
        <v>0</v>
      </c>
      <c r="AM2543" s="6">
        <f t="shared" si="738"/>
        <v>30331.736159945453</v>
      </c>
      <c r="AN2543" s="6">
        <f t="shared" si="739"/>
        <v>29764.501256153708</v>
      </c>
      <c r="AO2543" s="5">
        <f t="shared" si="740"/>
        <v>0</v>
      </c>
      <c r="AP2543" s="6">
        <f>+AN2543+SUM($D$16:$E$18)-SUM($AL$27:AL2543)</f>
        <v>30743.821256153733</v>
      </c>
      <c r="AQ2543" s="10">
        <f t="shared" si="748"/>
        <v>7.9437812255389595E-4</v>
      </c>
      <c r="AR2543" s="10">
        <f>+AN2543/SUM(AL$27:AL2543)-1</f>
        <v>0.17087746103384083</v>
      </c>
    </row>
    <row r="2544" spans="1:44" x14ac:dyDescent="0.25">
      <c r="A2544" s="1">
        <v>43969</v>
      </c>
      <c r="B2544">
        <v>7.7249999999999996</v>
      </c>
      <c r="G2544">
        <f t="shared" si="741"/>
        <v>7394.019411704001</v>
      </c>
      <c r="H2544">
        <f t="shared" si="742"/>
        <v>7311.3603447668766</v>
      </c>
      <c r="I2544" s="5">
        <f t="shared" si="731"/>
        <v>0</v>
      </c>
      <c r="J2544" s="6">
        <f>+H2544+SUM($D$16:$E$16)-SUM($F$27:F2544)</f>
        <v>7605.1203447668877</v>
      </c>
      <c r="K2544" s="10">
        <f t="shared" si="743"/>
        <v>7.018089608767264E-3</v>
      </c>
      <c r="L2544" s="10">
        <f>+H2544/SUM(F$27:F2544)-1</f>
        <v>-4.1288977954157202E-2</v>
      </c>
      <c r="M2544">
        <v>6.5540000000000003</v>
      </c>
      <c r="R2544">
        <f t="shared" si="744"/>
        <v>6303.9885055534814</v>
      </c>
      <c r="S2544">
        <f t="shared" si="745"/>
        <v>6059.3272259996966</v>
      </c>
      <c r="T2544" s="5">
        <f t="shared" si="732"/>
        <v>0</v>
      </c>
      <c r="U2544" s="6">
        <f>+S2544+SUM($D$17:$E$17)-SUM($Q$27:Q2544)</f>
        <v>6304.2472259997021</v>
      </c>
      <c r="V2544" s="10">
        <f t="shared" si="733"/>
        <v>3.099525849285345E-2</v>
      </c>
      <c r="W2544" s="10">
        <f>+S2544/SUM(Q$27:Q2544)-1</f>
        <v>-4.6538009592372864E-2</v>
      </c>
      <c r="X2544">
        <v>5.9139999999999997</v>
      </c>
      <c r="AC2544">
        <f t="shared" si="746"/>
        <v>17148.374647575176</v>
      </c>
      <c r="AD2544">
        <f t="shared" si="747"/>
        <v>16896.32994811382</v>
      </c>
      <c r="AE2544" s="5">
        <f t="shared" si="734"/>
        <v>0</v>
      </c>
      <c r="AF2544" s="6">
        <f>+AD2544+SUM($D$18:$E$18)-SUM($AB$27:AB2544)</f>
        <v>17336.96994811383</v>
      </c>
      <c r="AG2544" s="10">
        <f t="shared" si="735"/>
        <v>1.5224439812741686E-2</v>
      </c>
      <c r="AH2544" s="10">
        <f>+AD2544/SUM(AB$27:AB2544)-1</f>
        <v>0.47703454984490667</v>
      </c>
      <c r="AI2544" s="6">
        <f t="shared" si="736"/>
        <v>0</v>
      </c>
      <c r="AL2544" s="6">
        <f t="shared" si="737"/>
        <v>0</v>
      </c>
      <c r="AM2544" s="6">
        <f t="shared" si="738"/>
        <v>30846.38256483266</v>
      </c>
      <c r="AN2544" s="6">
        <f t="shared" si="739"/>
        <v>30267.017518880391</v>
      </c>
      <c r="AO2544" s="5">
        <f t="shared" si="740"/>
        <v>0</v>
      </c>
      <c r="AP2544" s="6">
        <f>+AN2544+SUM($D$16:$E$18)-SUM($AL$27:AL2544)</f>
        <v>31246.337518880417</v>
      </c>
      <c r="AQ2544" s="10">
        <f t="shared" si="748"/>
        <v>1.6345276618016324E-2</v>
      </c>
      <c r="AR2544" s="10">
        <f>+AN2544/SUM(AL$27:AL2544)-1</f>
        <v>0.19064547128087916</v>
      </c>
    </row>
    <row r="2545" spans="1:44" x14ac:dyDescent="0.25">
      <c r="A2545" s="1">
        <v>43970</v>
      </c>
      <c r="B2545">
        <v>7.7469999999999999</v>
      </c>
      <c r="G2545">
        <f t="shared" si="741"/>
        <v>7415.0768132648409</v>
      </c>
      <c r="H2545">
        <f t="shared" si="742"/>
        <v>7332.1823418652421</v>
      </c>
      <c r="I2545" s="5">
        <f t="shared" si="731"/>
        <v>0</v>
      </c>
      <c r="J2545" s="6">
        <f>+H2545+SUM($D$16:$E$16)-SUM($F$27:F2545)</f>
        <v>7625.9423418652541</v>
      </c>
      <c r="K2545" s="10">
        <f t="shared" si="743"/>
        <v>2.7378918615921233E-3</v>
      </c>
      <c r="L2545" s="10">
        <f>+H2545/SUM(F$27:F2545)-1</f>
        <v>-3.8558668247359984E-2</v>
      </c>
      <c r="M2545">
        <v>6.5570000000000004</v>
      </c>
      <c r="R2545">
        <f t="shared" si="744"/>
        <v>6306.8740663585877</v>
      </c>
      <c r="S2545">
        <f t="shared" si="745"/>
        <v>6062.1007965944482</v>
      </c>
      <c r="T2545" s="5">
        <f t="shared" si="732"/>
        <v>0</v>
      </c>
      <c r="U2545" s="6">
        <f>+S2545+SUM($D$17:$E$17)-SUM($Q$27:Q2545)</f>
        <v>6307.0207965944546</v>
      </c>
      <c r="V2545" s="10">
        <f t="shared" si="733"/>
        <v>4.3995270098440287E-4</v>
      </c>
      <c r="W2545" s="10">
        <f>+S2545/SUM(Q$27:Q2545)-1</f>
        <v>-4.6101575968444997E-2</v>
      </c>
      <c r="X2545">
        <v>5.82</v>
      </c>
      <c r="AC2545">
        <f t="shared" si="746"/>
        <v>16875.810018411827</v>
      </c>
      <c r="AD2545">
        <f t="shared" si="747"/>
        <v>16627.771440314922</v>
      </c>
      <c r="AE2545" s="5">
        <f t="shared" si="734"/>
        <v>0</v>
      </c>
      <c r="AF2545" s="6">
        <f>+AD2545+SUM($D$18:$E$18)-SUM($AB$27:AB2545)</f>
        <v>17068.411440314929</v>
      </c>
      <c r="AG2545" s="10">
        <f t="shared" si="735"/>
        <v>-1.5490510083517761E-2</v>
      </c>
      <c r="AH2545" s="10">
        <f>+AD2545/SUM(AB$27:AB2545)-1</f>
        <v>0.4535578424243083</v>
      </c>
      <c r="AI2545" s="6">
        <f t="shared" si="736"/>
        <v>0</v>
      </c>
      <c r="AL2545" s="6">
        <f t="shared" si="737"/>
        <v>0</v>
      </c>
      <c r="AM2545" s="6">
        <f t="shared" si="738"/>
        <v>30597.760898035256</v>
      </c>
      <c r="AN2545" s="6">
        <f t="shared" si="739"/>
        <v>30022.054578774612</v>
      </c>
      <c r="AO2545" s="5">
        <f t="shared" si="740"/>
        <v>0</v>
      </c>
      <c r="AP2545" s="6">
        <f>+AN2545+SUM($D$16:$E$18)-SUM($AL$27:AL2545)</f>
        <v>31001.374578774634</v>
      </c>
      <c r="AQ2545" s="10">
        <f t="shared" si="748"/>
        <v>-7.8397328953437873E-3</v>
      </c>
      <c r="AR2545" s="10">
        <f>+AN2545/SUM(AL$27:AL2545)-1</f>
        <v>0.18100910671054593</v>
      </c>
    </row>
    <row r="2546" spans="1:44" x14ac:dyDescent="0.25">
      <c r="A2546" s="1">
        <v>43971</v>
      </c>
      <c r="B2546">
        <v>7.7709999999999999</v>
      </c>
      <c r="G2546">
        <f t="shared" si="741"/>
        <v>7438.048524058484</v>
      </c>
      <c r="H2546">
        <f t="shared" si="742"/>
        <v>7354.8972477907309</v>
      </c>
      <c r="I2546" s="5">
        <f t="shared" si="731"/>
        <v>0</v>
      </c>
      <c r="J2546" s="6">
        <f>+H2546+SUM($D$16:$E$16)-SUM($F$27:F2546)</f>
        <v>7648.6572477907421</v>
      </c>
      <c r="K2546" s="10">
        <f t="shared" si="743"/>
        <v>2.9786359386414496E-3</v>
      </c>
      <c r="L2546" s="10">
        <f>+H2546/SUM(F$27:F2546)-1</f>
        <v>-3.5580148567217584E-2</v>
      </c>
      <c r="M2546">
        <v>6.61</v>
      </c>
      <c r="R2546">
        <f t="shared" si="744"/>
        <v>6357.8523072487824</v>
      </c>
      <c r="S2546">
        <f t="shared" si="745"/>
        <v>6111.1005437683853</v>
      </c>
      <c r="T2546" s="5">
        <f t="shared" si="732"/>
        <v>0</v>
      </c>
      <c r="U2546" s="6">
        <f>+S2546+SUM($D$17:$E$17)-SUM($Q$27:Q2546)</f>
        <v>6356.0205437683917</v>
      </c>
      <c r="V2546" s="10">
        <f t="shared" si="733"/>
        <v>7.769079689795122E-3</v>
      </c>
      <c r="W2546" s="10">
        <f>+S2546/SUM(Q$27:Q2546)-1</f>
        <v>-3.8391248612387074E-2</v>
      </c>
      <c r="X2546">
        <v>5.8470000000000004</v>
      </c>
      <c r="AC2546">
        <f t="shared" si="746"/>
        <v>16954.099858703426</v>
      </c>
      <c r="AD2546">
        <f t="shared" si="747"/>
        <v>16704.910586172053</v>
      </c>
      <c r="AE2546" s="5">
        <f t="shared" si="734"/>
        <v>0</v>
      </c>
      <c r="AF2546" s="6">
        <f>+AD2546+SUM($D$18:$E$18)-SUM($AB$27:AB2546)</f>
        <v>17145.550586172059</v>
      </c>
      <c r="AG2546" s="10">
        <f t="shared" si="735"/>
        <v>4.5194097955085777E-3</v>
      </c>
      <c r="AH2546" s="10">
        <f>+AD2546/SUM(AB$27:AB2546)-1</f>
        <v>0.46030115200256527</v>
      </c>
      <c r="AI2546" s="6">
        <f t="shared" si="736"/>
        <v>0</v>
      </c>
      <c r="AL2546" s="6">
        <f t="shared" si="737"/>
        <v>0</v>
      </c>
      <c r="AM2546" s="6">
        <f t="shared" si="738"/>
        <v>30750.000690010693</v>
      </c>
      <c r="AN2546" s="6">
        <f t="shared" si="739"/>
        <v>30170.908377731168</v>
      </c>
      <c r="AO2546" s="5">
        <f t="shared" si="740"/>
        <v>0</v>
      </c>
      <c r="AP2546" s="6">
        <f>+AN2546+SUM($D$16:$E$18)-SUM($AL$27:AL2546)</f>
        <v>31150.228377731193</v>
      </c>
      <c r="AQ2546" s="10">
        <f t="shared" si="748"/>
        <v>4.8015225446962351E-3</v>
      </c>
      <c r="AR2546" s="10">
        <f>+AN2546/SUM(AL$27:AL2546)-1</f>
        <v>0.18686472500858353</v>
      </c>
    </row>
    <row r="2547" spans="1:44" x14ac:dyDescent="0.25">
      <c r="A2547" s="1">
        <v>43973</v>
      </c>
      <c r="B2547">
        <v>7.6719999999999997</v>
      </c>
      <c r="G2547">
        <f t="shared" si="741"/>
        <v>7343.2902170347043</v>
      </c>
      <c r="H2547">
        <f t="shared" si="742"/>
        <v>7261.1982608480876</v>
      </c>
      <c r="I2547" s="5">
        <f t="shared" si="731"/>
        <v>0</v>
      </c>
      <c r="J2547" s="6">
        <f>+H2547+SUM($D$16:$E$16)-SUM($F$27:F2547)</f>
        <v>7554.9582608480987</v>
      </c>
      <c r="K2547" s="10">
        <f t="shared" si="743"/>
        <v>-1.2250383813408261E-2</v>
      </c>
      <c r="L2547" s="10">
        <f>+H2547/SUM(F$27:F2547)-1</f>
        <v>-4.7866542247805066E-2</v>
      </c>
      <c r="M2547">
        <v>6.5880000000000001</v>
      </c>
      <c r="R2547">
        <f t="shared" si="744"/>
        <v>6336.6915280113426</v>
      </c>
      <c r="S2547">
        <f t="shared" si="745"/>
        <v>6090.7610260735428</v>
      </c>
      <c r="T2547" s="5">
        <f t="shared" si="732"/>
        <v>0</v>
      </c>
      <c r="U2547" s="6">
        <f>+S2547+SUM($D$17:$E$17)-SUM($Q$27:Q2547)</f>
        <v>6335.6810260735483</v>
      </c>
      <c r="V2547" s="10">
        <f t="shared" si="733"/>
        <v>-3.2000396403351061E-3</v>
      </c>
      <c r="W2547" s="10">
        <f>+S2547/SUM(Q$27:Q2547)-1</f>
        <v>-4.1591761854524401E-2</v>
      </c>
      <c r="X2547">
        <v>5.859</v>
      </c>
      <c r="AC2547">
        <f t="shared" si="746"/>
        <v>16988.895343277469</v>
      </c>
      <c r="AD2547">
        <f t="shared" si="747"/>
        <v>16739.19465099744</v>
      </c>
      <c r="AE2547" s="5">
        <f t="shared" si="734"/>
        <v>0</v>
      </c>
      <c r="AF2547" s="6">
        <f>+AD2547+SUM($D$18:$E$18)-SUM($AB$27:AB2547)</f>
        <v>17179.834650997451</v>
      </c>
      <c r="AG2547" s="10">
        <f t="shared" si="735"/>
        <v>1.999589610907071E-3</v>
      </c>
      <c r="AH2547" s="10">
        <f>+AD2547/SUM(AB$27:AB2547)-1</f>
        <v>0.46329817848179022</v>
      </c>
      <c r="AI2547" s="6">
        <f t="shared" si="736"/>
        <v>0</v>
      </c>
      <c r="AL2547" s="6">
        <f t="shared" si="737"/>
        <v>0</v>
      </c>
      <c r="AM2547" s="6">
        <f t="shared" si="738"/>
        <v>30668.877088323516</v>
      </c>
      <c r="AN2547" s="6">
        <f t="shared" si="739"/>
        <v>30091.153937919073</v>
      </c>
      <c r="AO2547" s="5">
        <f t="shared" si="740"/>
        <v>0</v>
      </c>
      <c r="AP2547" s="6">
        <f>+AN2547+SUM($D$16:$E$18)-SUM($AL$27:AL2547)</f>
        <v>31070.473937919098</v>
      </c>
      <c r="AQ2547" s="10">
        <f t="shared" si="748"/>
        <v>-2.5603163753723512E-3</v>
      </c>
      <c r="AR2547" s="10">
        <f>+AN2547/SUM(AL$27:AL2547)-1</f>
        <v>0.18372734080752773</v>
      </c>
    </row>
    <row r="2548" spans="1:44" x14ac:dyDescent="0.25">
      <c r="A2548" s="1">
        <v>43976</v>
      </c>
      <c r="B2548">
        <v>7.6660000000000004</v>
      </c>
      <c r="G2548">
        <f t="shared" si="741"/>
        <v>7337.5472893362949</v>
      </c>
      <c r="H2548">
        <f t="shared" si="742"/>
        <v>7255.5195343667165</v>
      </c>
      <c r="I2548" s="5">
        <f t="shared" si="731"/>
        <v>0</v>
      </c>
      <c r="J2548" s="6">
        <f>+H2548+SUM($D$16:$E$16)-SUM($F$27:F2548)</f>
        <v>7549.2795343667285</v>
      </c>
      <c r="K2548" s="10">
        <f t="shared" si="743"/>
        <v>-7.5165557310874487E-4</v>
      </c>
      <c r="L2548" s="10">
        <f>+H2548/SUM(F$27:F2548)-1</f>
        <v>-4.86111721678405E-2</v>
      </c>
      <c r="M2548">
        <v>6.66</v>
      </c>
      <c r="R2548">
        <f t="shared" si="744"/>
        <v>6405.9449873338708</v>
      </c>
      <c r="S2548">
        <f t="shared" si="745"/>
        <v>6157.3267203475707</v>
      </c>
      <c r="T2548" s="5">
        <f t="shared" si="732"/>
        <v>0</v>
      </c>
      <c r="U2548" s="6">
        <f>+S2548+SUM($D$17:$E$17)-SUM($Q$27:Q2548)</f>
        <v>6402.2467203475762</v>
      </c>
      <c r="V2548" s="10">
        <f t="shared" si="733"/>
        <v>1.0506478151296905E-2</v>
      </c>
      <c r="W2548" s="10">
        <f>+S2548/SUM(Q$27:Q2548)-1</f>
        <v>-3.1117354880256909E-2</v>
      </c>
      <c r="X2548">
        <v>5.8849999999999998</v>
      </c>
      <c r="AC2548">
        <f t="shared" si="746"/>
        <v>17064.285559854565</v>
      </c>
      <c r="AD2548">
        <f t="shared" si="747"/>
        <v>16813.476791452456</v>
      </c>
      <c r="AE2548" s="5">
        <f t="shared" si="734"/>
        <v>0</v>
      </c>
      <c r="AF2548" s="6">
        <f>+AD2548+SUM($D$18:$E$18)-SUM($AB$27:AB2548)</f>
        <v>17254.116791452463</v>
      </c>
      <c r="AG2548" s="10">
        <f t="shared" si="735"/>
        <v>4.3237983347355069E-3</v>
      </c>
      <c r="AH2548" s="10">
        <f>+AD2548/SUM(AB$27:AB2548)-1</f>
        <v>0.46979173585344536</v>
      </c>
      <c r="AI2548" s="6">
        <f t="shared" si="736"/>
        <v>0</v>
      </c>
      <c r="AL2548" s="6">
        <f t="shared" si="737"/>
        <v>0</v>
      </c>
      <c r="AM2548" s="6">
        <f t="shared" si="738"/>
        <v>30807.777836524729</v>
      </c>
      <c r="AN2548" s="6">
        <f t="shared" si="739"/>
        <v>30226.323046166744</v>
      </c>
      <c r="AO2548" s="5">
        <f t="shared" si="740"/>
        <v>0</v>
      </c>
      <c r="AP2548" s="6">
        <f>+AN2548+SUM($D$16:$E$18)-SUM($AL$27:AL2548)</f>
        <v>31205.643046166766</v>
      </c>
      <c r="AQ2548" s="10">
        <f t="shared" si="748"/>
        <v>4.3504038115975696E-3</v>
      </c>
      <c r="AR2548" s="10">
        <f>+AN2548/SUM(AL$27:AL2548)-1</f>
        <v>0.18904463004792849</v>
      </c>
    </row>
    <row r="2549" spans="1:44" x14ac:dyDescent="0.25">
      <c r="A2549" s="1">
        <v>43977</v>
      </c>
      <c r="B2549">
        <v>7.7249999999999996</v>
      </c>
      <c r="G2549">
        <f t="shared" si="741"/>
        <v>7394.0194117040019</v>
      </c>
      <c r="H2549">
        <f t="shared" si="742"/>
        <v>7311.3603447668775</v>
      </c>
      <c r="I2549" s="5">
        <f t="shared" si="731"/>
        <v>0</v>
      </c>
      <c r="J2549" s="6">
        <f>+H2549+SUM($D$16:$E$16)-SUM($F$27:F2549)</f>
        <v>7605.1203447668895</v>
      </c>
      <c r="K2549" s="10">
        <f t="shared" si="743"/>
        <v>7.396839678005751E-3</v>
      </c>
      <c r="L2549" s="10">
        <f>+H2549/SUM(F$27:F2549)-1</f>
        <v>-4.1288977954157091E-2</v>
      </c>
      <c r="M2549">
        <v>6.7130000000000001</v>
      </c>
      <c r="R2549">
        <f t="shared" si="744"/>
        <v>6456.9232282240646</v>
      </c>
      <c r="S2549">
        <f t="shared" si="745"/>
        <v>6206.3264675215069</v>
      </c>
      <c r="T2549" s="5">
        <f t="shared" si="732"/>
        <v>0</v>
      </c>
      <c r="U2549" s="6">
        <f>+S2549+SUM($D$17:$E$17)-SUM($Q$27:Q2549)</f>
        <v>6451.2464675215133</v>
      </c>
      <c r="V2549" s="10">
        <f t="shared" si="733"/>
        <v>7.6535237260080269E-3</v>
      </c>
      <c r="W2549" s="10">
        <f>+S2549/SUM(Q$27:Q2549)-1</f>
        <v>-2.3407027524199098E-2</v>
      </c>
      <c r="X2549">
        <v>5.819</v>
      </c>
      <c r="AC2549">
        <f t="shared" si="746"/>
        <v>16872.910394697315</v>
      </c>
      <c r="AD2549">
        <f t="shared" si="747"/>
        <v>16624.914434912804</v>
      </c>
      <c r="AE2549" s="5">
        <f t="shared" si="734"/>
        <v>0</v>
      </c>
      <c r="AF2549" s="6">
        <f>+AD2549+SUM($D$18:$E$18)-SUM($AB$27:AB2549)</f>
        <v>17065.55443491281</v>
      </c>
      <c r="AG2549" s="10">
        <f t="shared" si="735"/>
        <v>-1.0928542956951892E-2</v>
      </c>
      <c r="AH2549" s="10">
        <f>+AD2549/SUM(AB$27:AB2549)-1</f>
        <v>0.45330809021770579</v>
      </c>
      <c r="AI2549" s="6">
        <f t="shared" si="736"/>
        <v>0</v>
      </c>
      <c r="AL2549" s="6">
        <f t="shared" si="737"/>
        <v>0</v>
      </c>
      <c r="AM2549" s="6">
        <f t="shared" si="738"/>
        <v>30723.853034625383</v>
      </c>
      <c r="AN2549" s="6">
        <f t="shared" si="739"/>
        <v>30142.601247201186</v>
      </c>
      <c r="AO2549" s="5">
        <f t="shared" si="740"/>
        <v>0</v>
      </c>
      <c r="AP2549" s="6">
        <f>+AN2549+SUM($D$16:$E$18)-SUM($AL$27:AL2549)</f>
        <v>31121.921247201211</v>
      </c>
      <c r="AQ2549" s="10">
        <f t="shared" si="748"/>
        <v>-2.682905743736641E-3</v>
      </c>
      <c r="AR2549" s="10">
        <f>+AN2549/SUM(AL$27:AL2549)-1</f>
        <v>0.18575117767114091</v>
      </c>
    </row>
    <row r="2550" spans="1:44" x14ac:dyDescent="0.25">
      <c r="A2550" s="1">
        <v>43978</v>
      </c>
      <c r="B2550">
        <v>7.766</v>
      </c>
      <c r="G2550">
        <f t="shared" si="741"/>
        <v>7433.262750976477</v>
      </c>
      <c r="H2550">
        <f t="shared" si="742"/>
        <v>7350.1649757229225</v>
      </c>
      <c r="I2550" s="5">
        <f t="shared" si="731"/>
        <v>0</v>
      </c>
      <c r="J2550" s="6">
        <f>+H2550+SUM($D$16:$E$16)-SUM($F$27:F2550)</f>
        <v>7643.9249757229345</v>
      </c>
      <c r="K2550" s="10">
        <f t="shared" si="743"/>
        <v>5.1024348329671287E-3</v>
      </c>
      <c r="L2550" s="10">
        <f>+H2550/SUM(F$27:F2550)-1</f>
        <v>-3.6200673500580316E-2</v>
      </c>
      <c r="M2550">
        <v>6.7460000000000004</v>
      </c>
      <c r="R2550">
        <f t="shared" si="744"/>
        <v>6488.6643970802243</v>
      </c>
      <c r="S2550">
        <f t="shared" si="745"/>
        <v>6236.8357440637701</v>
      </c>
      <c r="T2550" s="5">
        <f t="shared" si="732"/>
        <v>0</v>
      </c>
      <c r="U2550" s="6">
        <f>+S2550+SUM($D$17:$E$17)-SUM($Q$27:Q2550)</f>
        <v>6481.7557440637765</v>
      </c>
      <c r="V2550" s="10">
        <f t="shared" si="733"/>
        <v>4.7292064713169157E-3</v>
      </c>
      <c r="W2550" s="10">
        <f>+S2550/SUM(Q$27:Q2550)-1</f>
        <v>-1.8606257660992997E-2</v>
      </c>
      <c r="X2550">
        <v>5.83</v>
      </c>
      <c r="AC2550">
        <f t="shared" si="746"/>
        <v>16904.806255556858</v>
      </c>
      <c r="AD2550">
        <f t="shared" si="747"/>
        <v>16656.34149433608</v>
      </c>
      <c r="AE2550" s="5">
        <f t="shared" si="734"/>
        <v>0</v>
      </c>
      <c r="AF2550" s="6">
        <f>+AD2550+SUM($D$18:$E$18)-SUM($AB$27:AB2550)</f>
        <v>17096.981494336091</v>
      </c>
      <c r="AG2550" s="10">
        <f t="shared" si="735"/>
        <v>1.841549276534904E-3</v>
      </c>
      <c r="AH2550" s="10">
        <f>+AD2550/SUM(AB$27:AB2550)-1</f>
        <v>0.45605536449032935</v>
      </c>
      <c r="AI2550" s="6">
        <f t="shared" si="736"/>
        <v>0</v>
      </c>
      <c r="AL2550" s="6">
        <f t="shared" si="737"/>
        <v>0</v>
      </c>
      <c r="AM2550" s="6">
        <f t="shared" si="738"/>
        <v>30826.733403613558</v>
      </c>
      <c r="AN2550" s="6">
        <f t="shared" si="739"/>
        <v>30243.342214122771</v>
      </c>
      <c r="AO2550" s="5">
        <f t="shared" si="740"/>
        <v>0</v>
      </c>
      <c r="AP2550" s="6">
        <f>+AN2550+SUM($D$16:$E$18)-SUM($AL$27:AL2550)</f>
        <v>31222.662214122796</v>
      </c>
      <c r="AQ2550" s="10">
        <f t="shared" si="748"/>
        <v>3.2369777598690863E-3</v>
      </c>
      <c r="AR2550" s="10">
        <f>+AN2550/SUM(AL$27:AL2550)-1</f>
        <v>0.18971413094074596</v>
      </c>
    </row>
    <row r="2551" spans="1:44" x14ac:dyDescent="0.25">
      <c r="A2551" s="1">
        <v>43979</v>
      </c>
      <c r="B2551">
        <v>7.6989999999999998</v>
      </c>
      <c r="G2551">
        <f t="shared" si="741"/>
        <v>7369.1333916775557</v>
      </c>
      <c r="H2551">
        <f t="shared" si="742"/>
        <v>7286.7525300142652</v>
      </c>
      <c r="I2551" s="5">
        <f t="shared" si="731"/>
        <v>0</v>
      </c>
      <c r="J2551" s="6">
        <f>+H2551+SUM($D$16:$E$16)-SUM($F$27:F2551)</f>
        <v>7580.5125300142781</v>
      </c>
      <c r="K2551" s="10">
        <f t="shared" si="743"/>
        <v>-8.295796454053872E-3</v>
      </c>
      <c r="L2551" s="10">
        <f>+H2551/SUM(F$27:F2551)-1</f>
        <v>-4.4515707607644561E-2</v>
      </c>
      <c r="M2551">
        <v>6.8460000000000001</v>
      </c>
      <c r="R2551">
        <f t="shared" si="744"/>
        <v>6584.849757250402</v>
      </c>
      <c r="S2551">
        <f t="shared" si="745"/>
        <v>6329.2880972221419</v>
      </c>
      <c r="T2551" s="5">
        <f t="shared" si="732"/>
        <v>0</v>
      </c>
      <c r="U2551" s="6">
        <f>+S2551+SUM($D$17:$E$17)-SUM($Q$27:Q2551)</f>
        <v>6574.2080972221493</v>
      </c>
      <c r="V2551" s="10">
        <f t="shared" si="733"/>
        <v>1.4263473788416636E-2</v>
      </c>
      <c r="W2551" s="10">
        <f>+S2551/SUM(Q$27:Q2551)-1</f>
        <v>-4.0584701967326664E-3</v>
      </c>
      <c r="X2551">
        <v>5.9059999999999997</v>
      </c>
      <c r="AC2551">
        <f t="shared" si="746"/>
        <v>17125.177657859142</v>
      </c>
      <c r="AD2551">
        <f t="shared" si="747"/>
        <v>16873.473904896891</v>
      </c>
      <c r="AE2551" s="5">
        <f t="shared" si="734"/>
        <v>0</v>
      </c>
      <c r="AF2551" s="6">
        <f>+AD2551+SUM($D$18:$E$18)-SUM($AB$27:AB2551)</f>
        <v>17314.113904896898</v>
      </c>
      <c r="AG2551" s="10">
        <f t="shared" si="735"/>
        <v>1.2700043609027656E-2</v>
      </c>
      <c r="AH2551" s="10">
        <f>+AD2551/SUM(AB$27:AB2551)-1</f>
        <v>0.47503653219208974</v>
      </c>
      <c r="AI2551" s="6">
        <f t="shared" si="736"/>
        <v>0</v>
      </c>
      <c r="AL2551" s="6">
        <f t="shared" si="737"/>
        <v>0</v>
      </c>
      <c r="AM2551" s="6">
        <f t="shared" si="738"/>
        <v>31079.160806787098</v>
      </c>
      <c r="AN2551" s="6">
        <f t="shared" si="739"/>
        <v>30489.514532133297</v>
      </c>
      <c r="AO2551" s="5">
        <f t="shared" si="740"/>
        <v>0</v>
      </c>
      <c r="AP2551" s="6">
        <f>+AN2551+SUM($D$16:$E$18)-SUM($AL$27:AL2551)</f>
        <v>31468.834532133322</v>
      </c>
      <c r="AQ2551" s="10">
        <f t="shared" si="748"/>
        <v>7.8844115316718533E-3</v>
      </c>
      <c r="AR2551" s="10">
        <f>+AN2551/SUM(AL$27:AL2551)-1</f>
        <v>0.19939807008047494</v>
      </c>
    </row>
    <row r="2552" spans="1:44" x14ac:dyDescent="0.25">
      <c r="A2552" s="1">
        <v>43980</v>
      </c>
      <c r="B2552">
        <v>7.7080000000000002</v>
      </c>
      <c r="G2552">
        <f t="shared" si="741"/>
        <v>7377.7477832251716</v>
      </c>
      <c r="H2552">
        <f t="shared" si="742"/>
        <v>7295.2706197363232</v>
      </c>
      <c r="I2552" s="5">
        <f t="shared" si="731"/>
        <v>0</v>
      </c>
      <c r="J2552" s="6">
        <f>+H2552+SUM($D$16:$E$16)-SUM($F$27:F2552)</f>
        <v>7589.0306197363343</v>
      </c>
      <c r="K2552" s="10">
        <f t="shared" si="743"/>
        <v>1.1236825595011268E-3</v>
      </c>
      <c r="L2552" s="10">
        <f>+H2552/SUM(F$27:F2552)-1</f>
        <v>-4.3398762727591245E-2</v>
      </c>
      <c r="M2552">
        <v>6.8029999999999999</v>
      </c>
      <c r="R2552">
        <f t="shared" si="744"/>
        <v>6543.4900523772249</v>
      </c>
      <c r="S2552">
        <f t="shared" si="745"/>
        <v>6289.5335853640418</v>
      </c>
      <c r="T2552" s="5">
        <f t="shared" si="732"/>
        <v>0</v>
      </c>
      <c r="U2552" s="6">
        <f>+S2552+SUM($D$17:$E$17)-SUM($Q$27:Q2552)</f>
        <v>6534.4535853640491</v>
      </c>
      <c r="V2552" s="10">
        <f t="shared" si="733"/>
        <v>-6.0470419053053615E-3</v>
      </c>
      <c r="W2552" s="10">
        <f>+S2552/SUM(Q$27:Q2552)-1</f>
        <v>-1.0314018806364622E-2</v>
      </c>
      <c r="X2552">
        <v>5.91</v>
      </c>
      <c r="AC2552">
        <f t="shared" si="746"/>
        <v>17136.776152717161</v>
      </c>
      <c r="AD2552">
        <f t="shared" si="747"/>
        <v>16884.901926505358</v>
      </c>
      <c r="AE2552" s="5">
        <f t="shared" si="734"/>
        <v>0</v>
      </c>
      <c r="AF2552" s="6">
        <f>+AD2552+SUM($D$18:$E$18)-SUM($AB$27:AB2552)</f>
        <v>17325.541926505364</v>
      </c>
      <c r="AG2552" s="10">
        <f t="shared" si="735"/>
        <v>6.6004080088877259E-4</v>
      </c>
      <c r="AH2552" s="10">
        <f>+AD2552/SUM(AB$27:AB2552)-1</f>
        <v>0.47603554101849843</v>
      </c>
      <c r="AI2552" s="6">
        <f t="shared" si="736"/>
        <v>0</v>
      </c>
      <c r="AL2552" s="6">
        <f t="shared" si="737"/>
        <v>0</v>
      </c>
      <c r="AM2552" s="6">
        <f t="shared" si="738"/>
        <v>31058.013988319559</v>
      </c>
      <c r="AN2552" s="6">
        <f t="shared" si="739"/>
        <v>30469.706131605722</v>
      </c>
      <c r="AO2552" s="5">
        <f t="shared" si="740"/>
        <v>0</v>
      </c>
      <c r="AP2552" s="6">
        <f>+AN2552+SUM($D$16:$E$18)-SUM($AL$27:AL2552)</f>
        <v>31449.026131605748</v>
      </c>
      <c r="AQ2552" s="10">
        <f t="shared" si="748"/>
        <v>-6.2946088795712285E-4</v>
      </c>
      <c r="AR2552" s="10">
        <f>+AN2552/SUM(AL$27:AL2552)-1</f>
        <v>0.19861884621519765</v>
      </c>
    </row>
    <row r="2553" spans="1:44" x14ac:dyDescent="0.25">
      <c r="A2553" s="1">
        <v>43985</v>
      </c>
      <c r="B2553">
        <v>8.0809999999999995</v>
      </c>
      <c r="G2553">
        <f t="shared" si="741"/>
        <v>7734.7664551430471</v>
      </c>
      <c r="H2553">
        <f t="shared" si="742"/>
        <v>7648.2981159949686</v>
      </c>
      <c r="I2553" s="5">
        <f t="shared" si="731"/>
        <v>0</v>
      </c>
      <c r="J2553" s="6">
        <f>+H2553+SUM($D$16:$E$16)-SUM($F$27:F2553)</f>
        <v>7942.0581159949807</v>
      </c>
      <c r="K2553" s="10">
        <f t="shared" si="743"/>
        <v>4.6518127801533637E-2</v>
      </c>
      <c r="L2553" s="10">
        <f>+H2553/SUM(F$27:F2553)-1</f>
        <v>2.8923973012888737E-3</v>
      </c>
      <c r="M2553">
        <v>7.0510000000000002</v>
      </c>
      <c r="R2553">
        <f t="shared" si="744"/>
        <v>6782.0297455992668</v>
      </c>
      <c r="S2553">
        <f t="shared" si="745"/>
        <v>6518.815421196804</v>
      </c>
      <c r="T2553" s="5">
        <f t="shared" si="732"/>
        <v>0</v>
      </c>
      <c r="U2553" s="6">
        <f>+S2553+SUM($D$17:$E$17)-SUM($Q$27:Q2553)</f>
        <v>6763.7354211968095</v>
      </c>
      <c r="V2553" s="10">
        <f t="shared" si="733"/>
        <v>3.5088142082194684E-2</v>
      </c>
      <c r="W2553" s="10">
        <f>+S2553/SUM(Q$27:Q2553)-1</f>
        <v>2.5764494105001035E-2</v>
      </c>
      <c r="X2553">
        <v>5.9279999999999999</v>
      </c>
      <c r="AC2553">
        <f t="shared" si="746"/>
        <v>17188.96937957823</v>
      </c>
      <c r="AD2553">
        <f t="shared" si="747"/>
        <v>16936.328023743445</v>
      </c>
      <c r="AE2553" s="5">
        <f t="shared" si="734"/>
        <v>0</v>
      </c>
      <c r="AF2553" s="6">
        <f>+AD2553+SUM($D$18:$E$18)-SUM($AB$27:AB2553)</f>
        <v>17376.968023743451</v>
      </c>
      <c r="AG2553" s="10">
        <f t="shared" si="735"/>
        <v>2.9682244547521996E-3</v>
      </c>
      <c r="AH2553" s="10">
        <f>+AD2553/SUM(AB$27:AB2553)-1</f>
        <v>0.48053108073733641</v>
      </c>
      <c r="AI2553" s="6">
        <f t="shared" si="736"/>
        <v>0</v>
      </c>
      <c r="AL2553" s="6">
        <f t="shared" si="737"/>
        <v>0</v>
      </c>
      <c r="AM2553" s="6">
        <f t="shared" si="738"/>
        <v>31705.765580320542</v>
      </c>
      <c r="AN2553" s="6">
        <f t="shared" si="739"/>
        <v>31103.441560935218</v>
      </c>
      <c r="AO2553" s="5">
        <f t="shared" si="740"/>
        <v>0</v>
      </c>
      <c r="AP2553" s="6">
        <f>+AN2553+SUM($D$16:$E$18)-SUM($AL$27:AL2553)</f>
        <v>32082.76156093524</v>
      </c>
      <c r="AQ2553" s="10">
        <f t="shared" si="748"/>
        <v>2.0151194083959156E-2</v>
      </c>
      <c r="AR2553" s="10">
        <f>+AN2553/SUM(AL$27:AL2553)-1</f>
        <v>0.2235487626977426</v>
      </c>
    </row>
    <row r="2554" spans="1:44" x14ac:dyDescent="0.25">
      <c r="A2554" s="1">
        <v>43986</v>
      </c>
      <c r="B2554">
        <v>8.032</v>
      </c>
      <c r="G2554">
        <f t="shared" si="741"/>
        <v>7687.8658789393585</v>
      </c>
      <c r="H2554">
        <f t="shared" si="742"/>
        <v>7601.9218497304282</v>
      </c>
      <c r="I2554" s="5">
        <f t="shared" si="731"/>
        <v>0</v>
      </c>
      <c r="J2554" s="6">
        <f>+H2554+SUM($D$16:$E$16)-SUM($F$27:F2554)</f>
        <v>7895.6818497304403</v>
      </c>
      <c r="K2554" s="10">
        <f t="shared" si="743"/>
        <v>-5.8393259766181815E-3</v>
      </c>
      <c r="L2554" s="10">
        <f>+H2554/SUM(F$27:F2554)-1</f>
        <v>-3.1887470456686273E-3</v>
      </c>
      <c r="M2554">
        <v>7.0410000000000004</v>
      </c>
      <c r="R2554">
        <f t="shared" si="744"/>
        <v>6772.4112095822493</v>
      </c>
      <c r="S2554">
        <f t="shared" si="745"/>
        <v>6509.5701858809671</v>
      </c>
      <c r="T2554" s="5">
        <f t="shared" si="732"/>
        <v>0</v>
      </c>
      <c r="U2554" s="6">
        <f>+S2554+SUM($D$17:$E$17)-SUM($Q$27:Q2554)</f>
        <v>6754.4901858809726</v>
      </c>
      <c r="V2554" s="10">
        <f t="shared" si="733"/>
        <v>-1.3668830520577879E-3</v>
      </c>
      <c r="W2554" s="10">
        <f>+S2554/SUM(Q$27:Q2554)-1</f>
        <v>2.4309715358575179E-2</v>
      </c>
      <c r="X2554">
        <v>5.8230000000000004</v>
      </c>
      <c r="AC2554">
        <f t="shared" si="746"/>
        <v>16884.508889555338</v>
      </c>
      <c r="AD2554">
        <f t="shared" si="747"/>
        <v>16636.34245652127</v>
      </c>
      <c r="AE2554" s="5">
        <f t="shared" si="734"/>
        <v>0</v>
      </c>
      <c r="AF2554" s="6">
        <f>+AD2554+SUM($D$18:$E$18)-SUM($AB$27:AB2554)</f>
        <v>17076.982456521277</v>
      </c>
      <c r="AG2554" s="10">
        <f t="shared" si="735"/>
        <v>-1.7263401003689616E-2</v>
      </c>
      <c r="AH2554" s="10">
        <f>+AD2554/SUM(AB$27:AB2554)-1</f>
        <v>0.45430709904411448</v>
      </c>
      <c r="AI2554" s="6">
        <f t="shared" si="736"/>
        <v>0</v>
      </c>
      <c r="AL2554" s="6">
        <f t="shared" si="737"/>
        <v>0</v>
      </c>
      <c r="AM2554" s="6">
        <f t="shared" si="738"/>
        <v>31344.785978076947</v>
      </c>
      <c r="AN2554" s="6">
        <f t="shared" si="739"/>
        <v>30747.834492132664</v>
      </c>
      <c r="AO2554" s="5">
        <f t="shared" si="740"/>
        <v>0</v>
      </c>
      <c r="AP2554" s="6">
        <f>+AN2554+SUM($D$16:$E$18)-SUM($AL$27:AL2554)</f>
        <v>31727.154492132689</v>
      </c>
      <c r="AQ2554" s="10">
        <f t="shared" si="748"/>
        <v>-1.1084054224170803E-2</v>
      </c>
      <c r="AR2554" s="10">
        <f>+AN2554/SUM(AL$27:AL2554)-1</f>
        <v>0.2095598737772828</v>
      </c>
    </row>
    <row r="2555" spans="1:44" x14ac:dyDescent="0.25">
      <c r="A2555" s="1">
        <v>43987</v>
      </c>
      <c r="B2555">
        <v>8.1539999999999999</v>
      </c>
      <c r="G2555">
        <f t="shared" si="741"/>
        <v>7804.6387421403788</v>
      </c>
      <c r="H2555">
        <f t="shared" si="742"/>
        <v>7717.3892881849988</v>
      </c>
      <c r="I2555" s="5">
        <f t="shared" si="731"/>
        <v>0</v>
      </c>
      <c r="J2555" s="6">
        <f>+H2555+SUM($D$16:$E$16)-SUM($F$27:F2555)</f>
        <v>8011.1492881850108</v>
      </c>
      <c r="K2555" s="10">
        <f t="shared" si="743"/>
        <v>1.4624125015689771E-2</v>
      </c>
      <c r="L2555" s="10">
        <f>+H2555/SUM(F$27:F2555)-1</f>
        <v>1.1952061328388774E-2</v>
      </c>
      <c r="M2555">
        <v>7.1310000000000002</v>
      </c>
      <c r="R2555">
        <f t="shared" si="744"/>
        <v>6858.9780337354096</v>
      </c>
      <c r="S2555">
        <f t="shared" si="745"/>
        <v>6592.7773037235011</v>
      </c>
      <c r="T2555" s="5">
        <f t="shared" si="732"/>
        <v>0</v>
      </c>
      <c r="U2555" s="6">
        <f>+S2555+SUM($D$17:$E$17)-SUM($Q$27:Q2555)</f>
        <v>6837.6973037235084</v>
      </c>
      <c r="V2555" s="10">
        <f t="shared" si="733"/>
        <v>1.2318785808063559E-2</v>
      </c>
      <c r="W2555" s="10">
        <f>+S2555/SUM(Q$27:Q2555)-1</f>
        <v>3.7402724076409433E-2</v>
      </c>
      <c r="X2555">
        <v>5.883</v>
      </c>
      <c r="AC2555">
        <f t="shared" si="746"/>
        <v>17058.486312425564</v>
      </c>
      <c r="AD2555">
        <f t="shared" si="747"/>
        <v>16807.762780648227</v>
      </c>
      <c r="AE2555" s="5">
        <f t="shared" si="734"/>
        <v>0</v>
      </c>
      <c r="AF2555" s="6">
        <f>+AD2555+SUM($D$18:$E$18)-SUM($AB$27:AB2555)</f>
        <v>17248.402780648234</v>
      </c>
      <c r="AG2555" s="10">
        <f t="shared" si="735"/>
        <v>1.0038092184225134E-2</v>
      </c>
      <c r="AH2555" s="10">
        <f>+AD2555/SUM(AB$27:AB2555)-1</f>
        <v>0.46929223144024146</v>
      </c>
      <c r="AI2555" s="6">
        <f t="shared" si="736"/>
        <v>0</v>
      </c>
      <c r="AL2555" s="6">
        <f t="shared" si="737"/>
        <v>0</v>
      </c>
      <c r="AM2555" s="6">
        <f t="shared" si="738"/>
        <v>31722.103088301352</v>
      </c>
      <c r="AN2555" s="6">
        <f t="shared" si="739"/>
        <v>31117.929372556726</v>
      </c>
      <c r="AO2555" s="5">
        <f t="shared" si="740"/>
        <v>0</v>
      </c>
      <c r="AP2555" s="6">
        <f>+AN2555+SUM($D$16:$E$18)-SUM($AL$27:AL2555)</f>
        <v>32097.249372556751</v>
      </c>
      <c r="AQ2555" s="10">
        <f t="shared" si="748"/>
        <v>1.1664925088565203E-2</v>
      </c>
      <c r="AR2555" s="10">
        <f>+AN2555/SUM(AL$27:AL2555)-1</f>
        <v>0.22411868496660037</v>
      </c>
    </row>
    <row r="2556" spans="1:44" x14ac:dyDescent="0.25">
      <c r="A2556" s="1">
        <v>43990</v>
      </c>
      <c r="B2556">
        <v>8.2230000000000008</v>
      </c>
      <c r="G2556">
        <f t="shared" si="741"/>
        <v>7870.6824106721042</v>
      </c>
      <c r="H2556">
        <f t="shared" si="742"/>
        <v>7782.6946427207813</v>
      </c>
      <c r="I2556" s="5">
        <f t="shared" si="731"/>
        <v>0</v>
      </c>
      <c r="J2556" s="6">
        <f>+H2556+SUM($D$16:$E$16)-SUM($F$27:F2556)</f>
        <v>8076.4546427207924</v>
      </c>
      <c r="K2556" s="10">
        <f t="shared" si="743"/>
        <v>8.1518084592551165E-3</v>
      </c>
      <c r="L2556" s="10">
        <f>+H2556/SUM(F$27:F2556)-1</f>
        <v>2.0515305408798312E-2</v>
      </c>
      <c r="M2556">
        <v>7.1189999999999998</v>
      </c>
      <c r="R2556">
        <f t="shared" si="744"/>
        <v>6847.4357905149882</v>
      </c>
      <c r="S2556">
        <f t="shared" si="745"/>
        <v>6581.6830213444964</v>
      </c>
      <c r="T2556" s="5">
        <f t="shared" si="732"/>
        <v>0</v>
      </c>
      <c r="U2556" s="6">
        <f>+S2556+SUM($D$17:$E$17)-SUM($Q$27:Q2556)</f>
        <v>6826.6030213445019</v>
      </c>
      <c r="V2556" s="10">
        <f t="shared" si="733"/>
        <v>-1.6225173309389884E-3</v>
      </c>
      <c r="W2556" s="10">
        <f>+S2556/SUM(Q$27:Q2556)-1</f>
        <v>3.5656989580698184E-2</v>
      </c>
      <c r="X2556">
        <v>5.9279999999999999</v>
      </c>
      <c r="AC2556">
        <f t="shared" si="746"/>
        <v>17188.969379578233</v>
      </c>
      <c r="AD2556">
        <f t="shared" si="747"/>
        <v>16936.328023743445</v>
      </c>
      <c r="AE2556" s="5">
        <f t="shared" si="734"/>
        <v>0</v>
      </c>
      <c r="AF2556" s="6">
        <f>+AD2556+SUM($D$18:$E$18)-SUM($AB$27:AB2556)</f>
        <v>17376.968023743451</v>
      </c>
      <c r="AG2556" s="10">
        <f t="shared" si="735"/>
        <v>7.4537477313239009E-3</v>
      </c>
      <c r="AH2556" s="10">
        <f>+AD2556/SUM(AB$27:AB2556)-1</f>
        <v>0.48053108073733641</v>
      </c>
      <c r="AI2556" s="6">
        <f t="shared" si="736"/>
        <v>0</v>
      </c>
      <c r="AL2556" s="6">
        <f t="shared" si="737"/>
        <v>0</v>
      </c>
      <c r="AM2556" s="6">
        <f t="shared" si="738"/>
        <v>31907.087580765325</v>
      </c>
      <c r="AN2556" s="6">
        <f t="shared" si="739"/>
        <v>31300.705687808724</v>
      </c>
      <c r="AO2556" s="5">
        <f t="shared" si="740"/>
        <v>0</v>
      </c>
      <c r="AP2556" s="6">
        <f>+AN2556+SUM($D$16:$E$18)-SUM($AL$27:AL2556)</f>
        <v>32280.025687808749</v>
      </c>
      <c r="AQ2556" s="10">
        <f t="shared" si="748"/>
        <v>5.6944541611803068E-3</v>
      </c>
      <c r="AR2556" s="10">
        <f>+AN2556/SUM(AL$27:AL2556)-1</f>
        <v>0.23130874893231623</v>
      </c>
    </row>
    <row r="2557" spans="1:44" x14ac:dyDescent="0.25">
      <c r="A2557" s="1">
        <v>43991</v>
      </c>
      <c r="B2557">
        <v>8.2110000000000003</v>
      </c>
      <c r="G2557">
        <f t="shared" si="741"/>
        <v>7859.1965552752818</v>
      </c>
      <c r="H2557">
        <f t="shared" si="742"/>
        <v>7771.3371897580364</v>
      </c>
      <c r="I2557" s="5">
        <f t="shared" si="731"/>
        <v>0</v>
      </c>
      <c r="J2557" s="6">
        <f>+H2557+SUM($D$16:$E$16)-SUM($F$27:F2557)</f>
        <v>8065.0971897580484</v>
      </c>
      <c r="K2557" s="10">
        <f t="shared" si="743"/>
        <v>-1.4062424003061791E-3</v>
      </c>
      <c r="L2557" s="10">
        <f>+H2557/SUM(F$27:F2557)-1</f>
        <v>1.9026045568727001E-2</v>
      </c>
      <c r="M2557">
        <v>7.0570000000000004</v>
      </c>
      <c r="R2557">
        <f t="shared" si="744"/>
        <v>6787.8008672094784</v>
      </c>
      <c r="S2557">
        <f t="shared" si="745"/>
        <v>6524.3625623863063</v>
      </c>
      <c r="T2557" s="5">
        <f t="shared" si="732"/>
        <v>0</v>
      </c>
      <c r="U2557" s="6">
        <f>+S2557+SUM($D$17:$E$17)-SUM($Q$27:Q2557)</f>
        <v>6769.2825623863127</v>
      </c>
      <c r="V2557" s="10">
        <f t="shared" si="733"/>
        <v>-8.3966298873637824E-3</v>
      </c>
      <c r="W2557" s="10">
        <f>+S2557/SUM(Q$27:Q2557)-1</f>
        <v>2.663736135285677E-2</v>
      </c>
      <c r="X2557">
        <v>5.8949999999999996</v>
      </c>
      <c r="AC2557">
        <f t="shared" si="746"/>
        <v>17093.28179699961</v>
      </c>
      <c r="AD2557">
        <f t="shared" si="747"/>
        <v>16842.046845473618</v>
      </c>
      <c r="AE2557" s="5">
        <f t="shared" si="734"/>
        <v>0</v>
      </c>
      <c r="AF2557" s="6">
        <f>+AD2557+SUM($D$18:$E$18)-SUM($AB$27:AB2557)</f>
        <v>17282.686845473625</v>
      </c>
      <c r="AG2557" s="10">
        <f t="shared" si="735"/>
        <v>-5.4256403154453459E-3</v>
      </c>
      <c r="AH2557" s="10">
        <f>+AD2557/SUM(AB$27:AB2557)-1</f>
        <v>0.47228925791946663</v>
      </c>
      <c r="AI2557" s="6">
        <f t="shared" si="736"/>
        <v>0</v>
      </c>
      <c r="AL2557" s="6">
        <f t="shared" si="737"/>
        <v>0</v>
      </c>
      <c r="AM2557" s="6">
        <f t="shared" si="738"/>
        <v>31740.279219484371</v>
      </c>
      <c r="AN2557" s="6">
        <f t="shared" si="739"/>
        <v>31137.746597617959</v>
      </c>
      <c r="AO2557" s="5">
        <f t="shared" si="740"/>
        <v>0</v>
      </c>
      <c r="AP2557" s="6">
        <f>+AN2557+SUM($D$16:$E$18)-SUM($AL$27:AL2557)</f>
        <v>32117.066597617984</v>
      </c>
      <c r="AQ2557" s="10">
        <f t="shared" si="748"/>
        <v>-5.0482949352890216E-3</v>
      </c>
      <c r="AR2557" s="10">
        <f>+AN2557/SUM(AL$27:AL2557)-1</f>
        <v>0.22489825597183044</v>
      </c>
    </row>
    <row r="2558" spans="1:44" x14ac:dyDescent="0.25">
      <c r="A2558" s="1">
        <v>43992</v>
      </c>
      <c r="B2558">
        <v>8.23</v>
      </c>
      <c r="G2558">
        <f t="shared" si="741"/>
        <v>7877.382492986917</v>
      </c>
      <c r="H2558">
        <f t="shared" si="742"/>
        <v>7789.3198236157159</v>
      </c>
      <c r="I2558" s="5">
        <f t="shared" si="731"/>
        <v>0</v>
      </c>
      <c r="J2558" s="6">
        <f>+H2558+SUM($D$16:$E$16)-SUM($F$27:F2558)</f>
        <v>8083.079823615727</v>
      </c>
      <c r="K2558" s="10">
        <f t="shared" si="743"/>
        <v>2.2296859460684271E-3</v>
      </c>
      <c r="L2558" s="10">
        <f>+H2558/SUM(F$27:F2558)-1</f>
        <v>2.1384040315506558E-2</v>
      </c>
      <c r="M2558">
        <v>7.0309999999999997</v>
      </c>
      <c r="R2558">
        <f t="shared" si="744"/>
        <v>6762.7926735652318</v>
      </c>
      <c r="S2558">
        <f t="shared" si="745"/>
        <v>6500.3249505651293</v>
      </c>
      <c r="T2558" s="5">
        <f t="shared" si="732"/>
        <v>0</v>
      </c>
      <c r="U2558" s="6">
        <f>+S2558+SUM($D$17:$E$17)-SUM($Q$27:Q2558)</f>
        <v>6745.2449505651357</v>
      </c>
      <c r="V2558" s="10">
        <f t="shared" si="733"/>
        <v>-3.5509836677143358E-3</v>
      </c>
      <c r="W2558" s="10">
        <f>+S2558/SUM(Q$27:Q2558)-1</f>
        <v>2.2854936612149102E-2</v>
      </c>
      <c r="X2558">
        <v>5.8959999999999999</v>
      </c>
      <c r="AC2558">
        <f t="shared" si="746"/>
        <v>17096.181420714114</v>
      </c>
      <c r="AD2558">
        <f t="shared" si="747"/>
        <v>16844.903850875737</v>
      </c>
      <c r="AE2558" s="5">
        <f t="shared" si="734"/>
        <v>0</v>
      </c>
      <c r="AF2558" s="6">
        <f>+AD2558+SUM($D$18:$E$18)-SUM($AB$27:AB2558)</f>
        <v>17285.543850875743</v>
      </c>
      <c r="AG2558" s="10">
        <f t="shared" si="735"/>
        <v>1.6531025688681922E-4</v>
      </c>
      <c r="AH2558" s="10">
        <f>+AD2558/SUM(AB$27:AB2558)-1</f>
        <v>0.47253901012606914</v>
      </c>
      <c r="AI2558" s="6">
        <f t="shared" si="736"/>
        <v>0</v>
      </c>
      <c r="AL2558" s="6">
        <f t="shared" si="737"/>
        <v>0</v>
      </c>
      <c r="AM2558" s="6">
        <f t="shared" si="738"/>
        <v>31736.356587266262</v>
      </c>
      <c r="AN2558" s="6">
        <f t="shared" si="739"/>
        <v>31134.548625056581</v>
      </c>
      <c r="AO2558" s="5">
        <f t="shared" si="740"/>
        <v>0</v>
      </c>
      <c r="AP2558" s="6">
        <f>+AN2558+SUM($D$16:$E$18)-SUM($AL$27:AL2558)</f>
        <v>32113.868625056606</v>
      </c>
      <c r="AQ2558" s="10">
        <f t="shared" si="748"/>
        <v>-9.9572373823741955E-5</v>
      </c>
      <c r="AR2558" s="10">
        <f>+AN2558/SUM(AL$27:AL2558)-1</f>
        <v>0.2247724539649063</v>
      </c>
    </row>
    <row r="2559" spans="1:44" x14ac:dyDescent="0.25">
      <c r="A2559" s="1">
        <v>43993</v>
      </c>
      <c r="B2559">
        <v>8.0549999999999997</v>
      </c>
      <c r="G2559">
        <f t="shared" si="741"/>
        <v>7709.8804351165991</v>
      </c>
      <c r="H2559">
        <f t="shared" si="742"/>
        <v>7623.6903012423554</v>
      </c>
      <c r="I2559" s="5">
        <f t="shared" si="731"/>
        <v>0</v>
      </c>
      <c r="J2559" s="6">
        <f>+H2559+SUM($D$16:$E$16)-SUM($F$27:F2559)</f>
        <v>7917.4503012423675</v>
      </c>
      <c r="K2559" s="10">
        <f t="shared" si="743"/>
        <v>-2.0490892826451113E-2</v>
      </c>
      <c r="L2559" s="10">
        <f>+H2559/SUM(F$27:F2559)-1</f>
        <v>-3.3433235219881841E-4</v>
      </c>
      <c r="M2559">
        <v>6.8369999999999997</v>
      </c>
      <c r="R2559">
        <f t="shared" si="744"/>
        <v>6576.193074835086</v>
      </c>
      <c r="S2559">
        <f t="shared" si="745"/>
        <v>6320.9673854378871</v>
      </c>
      <c r="T2559" s="5">
        <f t="shared" si="732"/>
        <v>0</v>
      </c>
      <c r="U2559" s="6">
        <f>+S2559+SUM($D$17:$E$17)-SUM($Q$27:Q2559)</f>
        <v>6565.8873854378935</v>
      </c>
      <c r="V2559" s="10">
        <f t="shared" si="733"/>
        <v>-2.6590222659329088E-2</v>
      </c>
      <c r="W2559" s="10">
        <f>+S2559/SUM(Q$27:Q2559)-1</f>
        <v>-5.3677710685162694E-3</v>
      </c>
      <c r="X2559">
        <v>5.6989999999999998</v>
      </c>
      <c r="AC2559">
        <f t="shared" si="746"/>
        <v>16524.955548956874</v>
      </c>
      <c r="AD2559">
        <f t="shared" si="747"/>
        <v>16282.073786658892</v>
      </c>
      <c r="AE2559" s="5">
        <f t="shared" si="734"/>
        <v>0</v>
      </c>
      <c r="AF2559" s="6">
        <f>+AD2559+SUM($D$18:$E$18)-SUM($AB$27:AB2559)</f>
        <v>16722.713786658896</v>
      </c>
      <c r="AG2559" s="10">
        <f t="shared" si="735"/>
        <v>-3.2560737982700649E-2</v>
      </c>
      <c r="AH2559" s="10">
        <f>+AD2559/SUM(AB$27:AB2559)-1</f>
        <v>0.42333782542545251</v>
      </c>
      <c r="AI2559" s="6">
        <f t="shared" si="736"/>
        <v>0</v>
      </c>
      <c r="AL2559" s="6">
        <f t="shared" si="737"/>
        <v>0</v>
      </c>
      <c r="AM2559" s="6">
        <f t="shared" si="738"/>
        <v>30811.02905890856</v>
      </c>
      <c r="AN2559" s="6">
        <f t="shared" si="739"/>
        <v>30226.731473339132</v>
      </c>
      <c r="AO2559" s="5">
        <f t="shared" si="740"/>
        <v>0</v>
      </c>
      <c r="AP2559" s="6">
        <f>+AN2559+SUM($D$16:$E$18)-SUM($AL$27:AL2559)</f>
        <v>31206.051473339157</v>
      </c>
      <c r="AQ2559" s="10">
        <f t="shared" si="748"/>
        <v>-2.8268694822059848E-2</v>
      </c>
      <c r="AR2559" s="10">
        <f>+AN2559/SUM(AL$27:AL2559)-1</f>
        <v>0.18906069677676451</v>
      </c>
    </row>
    <row r="2560" spans="1:44" x14ac:dyDescent="0.25">
      <c r="A2560" s="1">
        <v>43994</v>
      </c>
      <c r="B2560">
        <v>8.0820000000000007</v>
      </c>
      <c r="G2560">
        <f t="shared" si="741"/>
        <v>7735.7236097594496</v>
      </c>
      <c r="H2560">
        <f t="shared" si="742"/>
        <v>7649.2445704085321</v>
      </c>
      <c r="I2560" s="5">
        <f t="shared" si="731"/>
        <v>0</v>
      </c>
      <c r="J2560" s="6">
        <f>+H2560+SUM($D$16:$E$16)-SUM($F$27:F2560)</f>
        <v>7943.0045704085451</v>
      </c>
      <c r="K2560" s="10">
        <f t="shared" si="743"/>
        <v>3.2275881999748179E-3</v>
      </c>
      <c r="L2560" s="10">
        <f>+H2560/SUM(F$27:F2560)-1</f>
        <v>3.0165022879615755E-3</v>
      </c>
      <c r="M2560">
        <v>6.806</v>
      </c>
      <c r="R2560">
        <f t="shared" si="744"/>
        <v>6546.3756131823311</v>
      </c>
      <c r="S2560">
        <f t="shared" si="745"/>
        <v>6292.3071559587925</v>
      </c>
      <c r="T2560" s="5">
        <f t="shared" si="732"/>
        <v>0</v>
      </c>
      <c r="U2560" s="6">
        <f>+S2560+SUM($D$17:$E$17)-SUM($Q$27:Q2560)</f>
        <v>6537.227155958798</v>
      </c>
      <c r="V2560" s="10">
        <f t="shared" si="733"/>
        <v>-4.3650199579510218E-3</v>
      </c>
      <c r="W2560" s="10">
        <f>+S2560/SUM(Q$27:Q2560)-1</f>
        <v>-9.8775851824368655E-3</v>
      </c>
      <c r="X2560">
        <v>5.7389999999999999</v>
      </c>
      <c r="AC2560">
        <f t="shared" si="746"/>
        <v>16640.940497537023</v>
      </c>
      <c r="AD2560">
        <f t="shared" si="747"/>
        <v>16396.35400274353</v>
      </c>
      <c r="AE2560" s="5">
        <f t="shared" si="734"/>
        <v>0</v>
      </c>
      <c r="AF2560" s="6">
        <f>+AD2560+SUM($D$18:$E$18)-SUM($AB$27:AB2560)</f>
        <v>16836.994002743537</v>
      </c>
      <c r="AG2560" s="10">
        <f t="shared" si="735"/>
        <v>6.833831969055737E-3</v>
      </c>
      <c r="AH2560" s="10">
        <f>+AD2560/SUM(AB$27:AB2560)-1</f>
        <v>0.43332791368953694</v>
      </c>
      <c r="AI2560" s="6">
        <f t="shared" si="736"/>
        <v>0</v>
      </c>
      <c r="AL2560" s="6">
        <f t="shared" si="737"/>
        <v>0</v>
      </c>
      <c r="AM2560" s="6">
        <f t="shared" si="738"/>
        <v>30923.039720478802</v>
      </c>
      <c r="AN2560" s="6">
        <f t="shared" si="739"/>
        <v>30337.905729110855</v>
      </c>
      <c r="AO2560" s="5">
        <f t="shared" si="740"/>
        <v>0</v>
      </c>
      <c r="AP2560" s="6">
        <f>+AN2560+SUM($D$16:$E$18)-SUM($AL$27:AL2560)</f>
        <v>31317.22572911088</v>
      </c>
      <c r="AQ2560" s="10">
        <f t="shared" si="748"/>
        <v>3.5625864382970995E-3</v>
      </c>
      <c r="AR2560" s="10">
        <f>+AN2560/SUM(AL$27:AL2560)-1</f>
        <v>0.19343407529267065</v>
      </c>
    </row>
    <row r="2561" spans="1:44" x14ac:dyDescent="0.25">
      <c r="A2561" s="1">
        <v>43997</v>
      </c>
      <c r="B2561">
        <v>7.9320000000000004</v>
      </c>
      <c r="G2561">
        <f t="shared" si="741"/>
        <v>7592.1504172991772</v>
      </c>
      <c r="H2561">
        <f t="shared" si="742"/>
        <v>7507.2764083742231</v>
      </c>
      <c r="I2561" s="5">
        <f t="shared" si="731"/>
        <v>0</v>
      </c>
      <c r="J2561" s="6">
        <f>+H2561+SUM($D$16:$E$16)-SUM($F$27:F2561)</f>
        <v>7801.0364083742343</v>
      </c>
      <c r="K2561" s="10">
        <f t="shared" si="743"/>
        <v>-1.7873357716953753E-2</v>
      </c>
      <c r="L2561" s="10">
        <f>+H2561/SUM(F$27:F2561)-1</f>
        <v>-1.55992457129287E-2</v>
      </c>
      <c r="M2561">
        <v>6.8</v>
      </c>
      <c r="R2561">
        <f t="shared" si="744"/>
        <v>6540.6044915721204</v>
      </c>
      <c r="S2561">
        <f t="shared" si="745"/>
        <v>6286.7600147692901</v>
      </c>
      <c r="T2561" s="5">
        <f t="shared" si="732"/>
        <v>0</v>
      </c>
      <c r="U2561" s="6">
        <f>+S2561+SUM($D$17:$E$17)-SUM($Q$27:Q2561)</f>
        <v>6531.6800147692966</v>
      </c>
      <c r="V2561" s="10">
        <f t="shared" si="733"/>
        <v>-8.4854649489196632E-4</v>
      </c>
      <c r="W2561" s="10">
        <f>+S2561/SUM(Q$27:Q2561)-1</f>
        <v>-1.075045243029249E-2</v>
      </c>
      <c r="X2561">
        <v>5.7649999999999997</v>
      </c>
      <c r="AC2561">
        <f t="shared" si="746"/>
        <v>16716.330714114119</v>
      </c>
      <c r="AD2561">
        <f t="shared" si="747"/>
        <v>16470.636143198546</v>
      </c>
      <c r="AE2561" s="5">
        <f t="shared" si="734"/>
        <v>0</v>
      </c>
      <c r="AF2561" s="6">
        <f>+AD2561+SUM($D$18:$E$18)-SUM($AB$27:AB2561)</f>
        <v>16911.276143198556</v>
      </c>
      <c r="AG2561" s="10">
        <f t="shared" si="735"/>
        <v>4.4118409998195052E-3</v>
      </c>
      <c r="AH2561" s="10">
        <f>+AD2561/SUM(AB$27:AB2561)-1</f>
        <v>0.43982147106119207</v>
      </c>
      <c r="AI2561" s="6">
        <f t="shared" si="736"/>
        <v>0</v>
      </c>
      <c r="AL2561" s="6">
        <f t="shared" si="737"/>
        <v>0</v>
      </c>
      <c r="AM2561" s="6">
        <f t="shared" si="738"/>
        <v>30849.085622985418</v>
      </c>
      <c r="AN2561" s="6">
        <f t="shared" si="739"/>
        <v>30264.672566342058</v>
      </c>
      <c r="AO2561" s="5">
        <f t="shared" si="740"/>
        <v>0</v>
      </c>
      <c r="AP2561" s="6">
        <f>+AN2561+SUM($D$16:$E$18)-SUM($AL$27:AL2561)</f>
        <v>31243.992566342084</v>
      </c>
      <c r="AQ2561" s="10">
        <f t="shared" si="748"/>
        <v>-2.3384307218733413E-3</v>
      </c>
      <c r="AR2561" s="10">
        <f>+AN2561/SUM(AL$27:AL2561)-1</f>
        <v>0.1905532254189144</v>
      </c>
    </row>
    <row r="2562" spans="1:44" x14ac:dyDescent="0.25">
      <c r="A2562" s="1">
        <v>43998</v>
      </c>
      <c r="B2562">
        <v>8.0739999999999998</v>
      </c>
      <c r="G2562">
        <f t="shared" si="741"/>
        <v>7728.0663728282343</v>
      </c>
      <c r="H2562">
        <f t="shared" si="742"/>
        <v>7641.6729351000349</v>
      </c>
      <c r="I2562" s="5">
        <f t="shared" si="731"/>
        <v>0</v>
      </c>
      <c r="J2562" s="6">
        <f>+H2562+SUM($D$16:$E$16)-SUM($F$27:F2562)</f>
        <v>7935.4329351000479</v>
      </c>
      <c r="K2562" s="10">
        <f t="shared" si="743"/>
        <v>1.7228034800804481E-2</v>
      </c>
      <c r="L2562" s="10">
        <f>+H2562/SUM(F$27:F2562)-1</f>
        <v>2.0236623945806276E-3</v>
      </c>
      <c r="M2562">
        <v>6.9489999999999998</v>
      </c>
      <c r="R2562">
        <f t="shared" si="744"/>
        <v>6683.9206782256861</v>
      </c>
      <c r="S2562">
        <f t="shared" si="745"/>
        <v>6424.5140209752644</v>
      </c>
      <c r="T2562" s="5">
        <f t="shared" si="732"/>
        <v>0</v>
      </c>
      <c r="U2562" s="6">
        <f>+S2562+SUM($D$17:$E$17)-SUM($Q$27:Q2562)</f>
        <v>6669.4340209752709</v>
      </c>
      <c r="V2562" s="10">
        <f t="shared" si="733"/>
        <v>2.1090133915698139E-2</v>
      </c>
      <c r="W2562" s="10">
        <f>+S2562/SUM(Q$27:Q2562)-1</f>
        <v>1.0925750891455532E-2</v>
      </c>
      <c r="X2562">
        <v>5.8769999999999998</v>
      </c>
      <c r="AC2562">
        <f t="shared" si="746"/>
        <v>17041.088570138538</v>
      </c>
      <c r="AD2562">
        <f t="shared" si="747"/>
        <v>16790.620748235531</v>
      </c>
      <c r="AE2562" s="5">
        <f t="shared" si="734"/>
        <v>0</v>
      </c>
      <c r="AF2562" s="6">
        <f>+AD2562+SUM($D$18:$E$18)-SUM($AB$27:AB2562)</f>
        <v>17231.260748235538</v>
      </c>
      <c r="AG2562" s="10">
        <f t="shared" si="735"/>
        <v>1.8921375437753296E-2</v>
      </c>
      <c r="AH2562" s="10">
        <f>+AD2562/SUM(AB$27:AB2562)-1</f>
        <v>0.46779371820062865</v>
      </c>
      <c r="AI2562" s="6">
        <f t="shared" si="736"/>
        <v>0</v>
      </c>
      <c r="AL2562" s="6">
        <f t="shared" si="737"/>
        <v>0</v>
      </c>
      <c r="AM2562" s="6">
        <f t="shared" si="738"/>
        <v>31453.07562119246</v>
      </c>
      <c r="AN2562" s="6">
        <f t="shared" si="739"/>
        <v>30856.807704310831</v>
      </c>
      <c r="AO2562" s="5">
        <f t="shared" si="740"/>
        <v>0</v>
      </c>
      <c r="AP2562" s="6">
        <f>+AN2562+SUM($D$16:$E$18)-SUM($AL$27:AL2562)</f>
        <v>31836.12770431086</v>
      </c>
      <c r="AQ2562" s="10">
        <f t="shared" si="748"/>
        <v>1.8951967701037686E-2</v>
      </c>
      <c r="AR2562" s="10">
        <f>+AN2562/SUM(AL$27:AL2562)-1</f>
        <v>0.21384666752859727</v>
      </c>
    </row>
    <row r="2563" spans="1:44" x14ac:dyDescent="0.25">
      <c r="A2563" s="1">
        <v>43999</v>
      </c>
      <c r="B2563">
        <v>8.1549999999999994</v>
      </c>
      <c r="G2563">
        <f t="shared" si="741"/>
        <v>7805.5958967567813</v>
      </c>
      <c r="H2563">
        <f t="shared" si="742"/>
        <v>7718.3357425985614</v>
      </c>
      <c r="I2563" s="5">
        <f t="shared" si="731"/>
        <v>0</v>
      </c>
      <c r="J2563" s="6">
        <f>+H2563+SUM($D$16:$E$16)-SUM($F$27:F2563)</f>
        <v>8012.0957425985735</v>
      </c>
      <c r="K2563" s="10">
        <f t="shared" si="743"/>
        <v>9.6608223049092778E-3</v>
      </c>
      <c r="L2563" s="10">
        <f>+H2563/SUM(F$27:F2563)-1</f>
        <v>1.2076166315061476E-2</v>
      </c>
      <c r="M2563">
        <v>7.0069999999999997</v>
      </c>
      <c r="R2563">
        <f t="shared" si="744"/>
        <v>6739.708187124389</v>
      </c>
      <c r="S2563">
        <f t="shared" si="745"/>
        <v>6478.13638580712</v>
      </c>
      <c r="T2563" s="5">
        <f t="shared" si="732"/>
        <v>0</v>
      </c>
      <c r="U2563" s="6">
        <f>+S2563+SUM($D$17:$E$17)-SUM($Q$27:Q2563)</f>
        <v>6723.0563858071264</v>
      </c>
      <c r="V2563" s="10">
        <f t="shared" si="733"/>
        <v>8.040017288305723E-3</v>
      </c>
      <c r="W2563" s="10">
        <f>+S2563/SUM(Q$27:Q2563)-1</f>
        <v>1.9363467620726382E-2</v>
      </c>
      <c r="X2563">
        <v>5.9139999999999997</v>
      </c>
      <c r="AC2563">
        <f t="shared" si="746"/>
        <v>17148.374647575176</v>
      </c>
      <c r="AD2563">
        <f t="shared" si="747"/>
        <v>16896.329948113824</v>
      </c>
      <c r="AE2563" s="5">
        <f t="shared" si="734"/>
        <v>0</v>
      </c>
      <c r="AF2563" s="6">
        <f>+AD2563+SUM($D$18:$E$18)-SUM($AB$27:AB2563)</f>
        <v>17336.96994811383</v>
      </c>
      <c r="AG2563" s="10">
        <f t="shared" si="735"/>
        <v>6.1347339247430632E-3</v>
      </c>
      <c r="AH2563" s="10">
        <f>+AD2563/SUM(AB$27:AB2563)-1</f>
        <v>0.47703454984490712</v>
      </c>
      <c r="AI2563" s="6">
        <f t="shared" si="736"/>
        <v>0</v>
      </c>
      <c r="AL2563" s="6">
        <f t="shared" si="737"/>
        <v>0</v>
      </c>
      <c r="AM2563" s="6">
        <f t="shared" si="738"/>
        <v>31693.678731456348</v>
      </c>
      <c r="AN2563" s="6">
        <f t="shared" si="739"/>
        <v>31092.802076519503</v>
      </c>
      <c r="AO2563" s="5">
        <f t="shared" si="740"/>
        <v>0</v>
      </c>
      <c r="AP2563" s="6">
        <f>+AN2563+SUM($D$16:$E$18)-SUM($AL$27:AL2563)</f>
        <v>32072.122076519528</v>
      </c>
      <c r="AQ2563" s="10">
        <f t="shared" si="748"/>
        <v>7.4127850723728628E-3</v>
      </c>
      <c r="AR2563" s="10">
        <f>+AN2563/SUM(AL$27:AL2563)-1</f>
        <v>0.22313022611981803</v>
      </c>
    </row>
    <row r="2564" spans="1:44" x14ac:dyDescent="0.25">
      <c r="A2564" s="1">
        <v>44000</v>
      </c>
      <c r="B2564">
        <v>8.1709999999999994</v>
      </c>
      <c r="G2564">
        <f t="shared" si="741"/>
        <v>7820.91037061921</v>
      </c>
      <c r="H2564">
        <f t="shared" si="742"/>
        <v>7733.479013215554</v>
      </c>
      <c r="I2564" s="5">
        <f t="shared" si="731"/>
        <v>0</v>
      </c>
      <c r="J2564" s="6">
        <f>+H2564+SUM($D$16:$E$16)-SUM($F$27:F2564)</f>
        <v>8027.239013215566</v>
      </c>
      <c r="K2564" s="10">
        <f t="shared" si="743"/>
        <v>1.890051130627235E-3</v>
      </c>
      <c r="L2564" s="10">
        <f>+H2564/SUM(F$27:F2564)-1</f>
        <v>1.4061846101822928E-2</v>
      </c>
      <c r="M2564">
        <v>6.99</v>
      </c>
      <c r="R2564">
        <f t="shared" si="744"/>
        <v>6723.3566758954594</v>
      </c>
      <c r="S2564">
        <f t="shared" si="745"/>
        <v>6462.4194857701968</v>
      </c>
      <c r="T2564" s="5">
        <f t="shared" si="732"/>
        <v>0</v>
      </c>
      <c r="U2564" s="6">
        <f>+S2564+SUM($D$17:$E$17)-SUM($Q$27:Q2564)</f>
        <v>6707.3394857702033</v>
      </c>
      <c r="V2564" s="10">
        <f t="shared" si="733"/>
        <v>-2.3377611513273333E-3</v>
      </c>
      <c r="W2564" s="10">
        <f>+S2564/SUM(Q$27:Q2564)-1</f>
        <v>1.6890343751802206E-2</v>
      </c>
      <c r="X2564">
        <v>5.8789999999999996</v>
      </c>
      <c r="AC2564">
        <f t="shared" si="746"/>
        <v>17046.887817567545</v>
      </c>
      <c r="AD2564">
        <f t="shared" si="747"/>
        <v>16796.334759039764</v>
      </c>
      <c r="AE2564" s="5">
        <f t="shared" si="734"/>
        <v>0</v>
      </c>
      <c r="AF2564" s="6">
        <f>+AD2564+SUM($D$18:$E$18)-SUM($AB$27:AB2564)</f>
        <v>17236.974759039775</v>
      </c>
      <c r="AG2564" s="10">
        <f t="shared" si="735"/>
        <v>-5.7677431162032056E-3</v>
      </c>
      <c r="AH2564" s="10">
        <f>+AD2564/SUM(AB$27:AB2564)-1</f>
        <v>0.46829322261383299</v>
      </c>
      <c r="AI2564" s="6">
        <f t="shared" si="736"/>
        <v>0</v>
      </c>
      <c r="AL2564" s="6">
        <f t="shared" si="737"/>
        <v>0</v>
      </c>
      <c r="AM2564" s="6">
        <f t="shared" si="738"/>
        <v>31591.154864082215</v>
      </c>
      <c r="AN2564" s="6">
        <f t="shared" si="739"/>
        <v>30992.233258025517</v>
      </c>
      <c r="AO2564" s="5">
        <f t="shared" si="740"/>
        <v>0</v>
      </c>
      <c r="AP2564" s="6">
        <f>+AN2564+SUM($D$16:$E$18)-SUM($AL$27:AL2564)</f>
        <v>31971.553258025542</v>
      </c>
      <c r="AQ2564" s="10">
        <f t="shared" si="748"/>
        <v>-3.1357082719392082E-3</v>
      </c>
      <c r="AR2564" s="10">
        <f>+AN2564/SUM(AL$27:AL2564)-1</f>
        <v>0.21917404483379466</v>
      </c>
    </row>
    <row r="2565" spans="1:44" x14ac:dyDescent="0.25">
      <c r="A2565" s="1">
        <v>44001</v>
      </c>
      <c r="B2565">
        <v>8.2149999999999999</v>
      </c>
      <c r="G2565">
        <f t="shared" si="741"/>
        <v>7863.0251737408908</v>
      </c>
      <c r="H2565">
        <f t="shared" si="742"/>
        <v>7775.1230074122859</v>
      </c>
      <c r="I2565" s="5">
        <f t="shared" si="731"/>
        <v>0</v>
      </c>
      <c r="J2565" s="6">
        <f>+H2565+SUM($D$16:$E$16)-SUM($F$27:F2565)</f>
        <v>8068.8830074122989</v>
      </c>
      <c r="K2565" s="10">
        <f t="shared" si="743"/>
        <v>5.1878353351846318E-3</v>
      </c>
      <c r="L2565" s="10">
        <f>+H2565/SUM(F$27:F2565)-1</f>
        <v>1.9522465515417586E-2</v>
      </c>
      <c r="M2565">
        <v>7.0279999999999996</v>
      </c>
      <c r="R2565">
        <f t="shared" si="744"/>
        <v>6759.9071127601264</v>
      </c>
      <c r="S2565">
        <f t="shared" si="745"/>
        <v>6497.5513799703776</v>
      </c>
      <c r="T2565" s="5">
        <f t="shared" si="732"/>
        <v>0</v>
      </c>
      <c r="U2565" s="6">
        <f>+S2565+SUM($D$17:$E$17)-SUM($Q$27:Q2565)</f>
        <v>6742.4713799703832</v>
      </c>
      <c r="V2565" s="10">
        <f t="shared" si="733"/>
        <v>5.2378285421086357E-3</v>
      </c>
      <c r="W2565" s="10">
        <f>+S2565/SUM(Q$27:Q2565)-1</f>
        <v>2.2418502988221123E-2</v>
      </c>
      <c r="X2565">
        <v>5.907</v>
      </c>
      <c r="AC2565">
        <f t="shared" si="746"/>
        <v>17128.077281573653</v>
      </c>
      <c r="AD2565">
        <f t="shared" si="747"/>
        <v>16876.330910299013</v>
      </c>
      <c r="AE2565" s="5">
        <f t="shared" si="734"/>
        <v>0</v>
      </c>
      <c r="AF2565" s="6">
        <f>+AD2565+SUM($D$18:$E$18)-SUM($AB$27:AB2565)</f>
        <v>17316.970910299024</v>
      </c>
      <c r="AG2565" s="10">
        <f t="shared" si="735"/>
        <v>4.6409623717349469E-3</v>
      </c>
      <c r="AH2565" s="10">
        <f>+AD2565/SUM(AB$27:AB2565)-1</f>
        <v>0.47528628439869247</v>
      </c>
      <c r="AI2565" s="6">
        <f t="shared" si="736"/>
        <v>0</v>
      </c>
      <c r="AL2565" s="6">
        <f t="shared" si="737"/>
        <v>0</v>
      </c>
      <c r="AM2565" s="6">
        <f t="shared" si="738"/>
        <v>31751.009568074671</v>
      </c>
      <c r="AN2565" s="6">
        <f t="shared" si="739"/>
        <v>31149.005297681677</v>
      </c>
      <c r="AO2565" s="5">
        <f t="shared" si="740"/>
        <v>0</v>
      </c>
      <c r="AP2565" s="6">
        <f>+AN2565+SUM($D$16:$E$18)-SUM($AL$27:AL2565)</f>
        <v>32128.325297681706</v>
      </c>
      <c r="AQ2565" s="10">
        <f t="shared" si="748"/>
        <v>4.903485244865724E-3</v>
      </c>
      <c r="AR2565" s="10">
        <f>+AN2565/SUM(AL$27:AL2565)-1</f>
        <v>0.2253411512863428</v>
      </c>
    </row>
    <row r="2566" spans="1:44" x14ac:dyDescent="0.25">
      <c r="A2566" s="1">
        <v>44004</v>
      </c>
      <c r="B2566">
        <v>8.1630000000000003</v>
      </c>
      <c r="G2566">
        <f t="shared" si="741"/>
        <v>7813.2531336879974</v>
      </c>
      <c r="H2566">
        <f t="shared" si="742"/>
        <v>7725.9073779070595</v>
      </c>
      <c r="I2566" s="5">
        <f t="shared" si="731"/>
        <v>0</v>
      </c>
      <c r="J2566" s="6">
        <f>+H2566+SUM($D$16:$E$16)-SUM($F$27:F2566)</f>
        <v>8019.6673779070725</v>
      </c>
      <c r="K2566" s="10">
        <f t="shared" si="743"/>
        <v>-6.0994352576454469E-3</v>
      </c>
      <c r="L2566" s="10">
        <f>+H2566/SUM(F$27:F2566)-1</f>
        <v>1.3069006208442424E-2</v>
      </c>
      <c r="M2566">
        <v>6.9909999999999997</v>
      </c>
      <c r="R2566">
        <f t="shared" si="744"/>
        <v>6724.3185294971609</v>
      </c>
      <c r="S2566">
        <f t="shared" si="745"/>
        <v>6463.3440093017807</v>
      </c>
      <c r="T2566" s="5">
        <f t="shared" si="732"/>
        <v>0</v>
      </c>
      <c r="U2566" s="6">
        <f>+S2566+SUM($D$17:$E$17)-SUM($Q$27:Q2566)</f>
        <v>6708.2640093017881</v>
      </c>
      <c r="V2566" s="10">
        <f t="shared" si="733"/>
        <v>-5.0734172591690996E-3</v>
      </c>
      <c r="W2566" s="10">
        <f>+S2566/SUM(Q$27:Q2566)-1</f>
        <v>1.7035821626444791E-2</v>
      </c>
      <c r="X2566">
        <v>5.8719999999999999</v>
      </c>
      <c r="AC2566">
        <f t="shared" si="746"/>
        <v>17026.590451566022</v>
      </c>
      <c r="AD2566">
        <f t="shared" si="747"/>
        <v>16776.335721224954</v>
      </c>
      <c r="AE2566" s="5">
        <f t="shared" si="734"/>
        <v>0</v>
      </c>
      <c r="AF2566" s="6">
        <f>+AD2566+SUM($D$18:$E$18)-SUM($AB$27:AB2566)</f>
        <v>17216.975721224961</v>
      </c>
      <c r="AG2566" s="10">
        <f t="shared" si="735"/>
        <v>-5.7744041721865536E-3</v>
      </c>
      <c r="AH2566" s="10">
        <f>+AD2566/SUM(AB$27:AB2566)-1</f>
        <v>0.46654495716761835</v>
      </c>
      <c r="AI2566" s="6">
        <f t="shared" si="736"/>
        <v>0</v>
      </c>
      <c r="AL2566" s="6">
        <f t="shared" si="737"/>
        <v>0</v>
      </c>
      <c r="AM2566" s="6">
        <f t="shared" si="738"/>
        <v>31564.16211475118</v>
      </c>
      <c r="AN2566" s="6">
        <f t="shared" si="739"/>
        <v>30965.587108433792</v>
      </c>
      <c r="AO2566" s="5">
        <f t="shared" si="740"/>
        <v>0</v>
      </c>
      <c r="AP2566" s="6">
        <f>+AN2566+SUM($D$16:$E$18)-SUM($AL$27:AL2566)</f>
        <v>31944.907108433817</v>
      </c>
      <c r="AQ2566" s="10">
        <f t="shared" si="748"/>
        <v>-5.708924680899008E-3</v>
      </c>
      <c r="AR2566" s="10">
        <f>+AN2566/SUM(AL$27:AL2566)-1</f>
        <v>0.21812583724879997</v>
      </c>
    </row>
    <row r="2567" spans="1:44" x14ac:dyDescent="0.25">
      <c r="A2567" s="1">
        <v>44006</v>
      </c>
      <c r="B2567">
        <v>8.2029999999999994</v>
      </c>
      <c r="G2567">
        <f t="shared" si="741"/>
        <v>7851.5393183440683</v>
      </c>
      <c r="H2567">
        <f t="shared" si="742"/>
        <v>7763.7655544495401</v>
      </c>
      <c r="I2567" s="5">
        <f t="shared" si="731"/>
        <v>0</v>
      </c>
      <c r="J2567" s="6">
        <f>+H2567+SUM($D$16:$E$16)-SUM($F$27:F2567)</f>
        <v>8057.5255544495512</v>
      </c>
      <c r="K2567" s="10">
        <f t="shared" si="743"/>
        <v>4.7206666758738969E-3</v>
      </c>
      <c r="L2567" s="10">
        <f>+H2567/SUM(F$27:F2567)-1</f>
        <v>1.8033205675346275E-2</v>
      </c>
      <c r="M2567">
        <v>6.9089999999999998</v>
      </c>
      <c r="R2567">
        <f t="shared" si="744"/>
        <v>6645.4465341576151</v>
      </c>
      <c r="S2567">
        <f t="shared" si="745"/>
        <v>6387.5330797119159</v>
      </c>
      <c r="T2567" s="5">
        <f t="shared" si="732"/>
        <v>0</v>
      </c>
      <c r="U2567" s="6">
        <f>+S2567+SUM($D$17:$E$17)-SUM($Q$27:Q2567)</f>
        <v>6632.4530797119232</v>
      </c>
      <c r="V2567" s="10">
        <f t="shared" si="733"/>
        <v>-1.1301124923638106E-2</v>
      </c>
      <c r="W2567" s="10">
        <f>+S2567/SUM(Q$27:Q2567)-1</f>
        <v>5.1066359057514443E-3</v>
      </c>
      <c r="X2567">
        <v>5.766</v>
      </c>
      <c r="AC2567">
        <f t="shared" si="746"/>
        <v>16719.230337828627</v>
      </c>
      <c r="AD2567">
        <f t="shared" si="747"/>
        <v>16473.493148600661</v>
      </c>
      <c r="AE2567" s="5">
        <f t="shared" si="734"/>
        <v>0</v>
      </c>
      <c r="AF2567" s="6">
        <f>+AD2567+SUM($D$18:$E$18)-SUM($AB$27:AB2567)</f>
        <v>16914.133148600667</v>
      </c>
      <c r="AG2567" s="10">
        <f t="shared" si="735"/>
        <v>-1.7589765910568822E-2</v>
      </c>
      <c r="AH2567" s="10">
        <f>+AD2567/SUM(AB$27:AB2567)-1</f>
        <v>0.44007122326779413</v>
      </c>
      <c r="AI2567" s="6">
        <f t="shared" si="736"/>
        <v>0</v>
      </c>
      <c r="AL2567" s="6">
        <f t="shared" si="737"/>
        <v>0</v>
      </c>
      <c r="AM2567" s="6">
        <f t="shared" si="738"/>
        <v>31216.216190330309</v>
      </c>
      <c r="AN2567" s="6">
        <f t="shared" si="739"/>
        <v>30624.791782762117</v>
      </c>
      <c r="AO2567" s="5">
        <f t="shared" si="740"/>
        <v>0</v>
      </c>
      <c r="AP2567" s="6">
        <f>+AN2567+SUM($D$16:$E$18)-SUM($AL$27:AL2567)</f>
        <v>31604.111782762138</v>
      </c>
      <c r="AQ2567" s="10">
        <f t="shared" si="748"/>
        <v>-1.0668220900279413E-2</v>
      </c>
      <c r="AR2567" s="10">
        <f>+AN2567/SUM(AL$27:AL2567)-1</f>
        <v>0.20471961343135381</v>
      </c>
    </row>
    <row r="2568" spans="1:44" x14ac:dyDescent="0.25">
      <c r="A2568" s="1">
        <v>44007</v>
      </c>
      <c r="B2568">
        <v>8.2140000000000004</v>
      </c>
      <c r="G2568">
        <f t="shared" si="741"/>
        <v>7862.0680191244892</v>
      </c>
      <c r="H2568">
        <f t="shared" si="742"/>
        <v>7774.1765529987233</v>
      </c>
      <c r="I2568" s="5">
        <f t="shared" si="731"/>
        <v>0</v>
      </c>
      <c r="J2568" s="6">
        <f>+H2568+SUM($D$16:$E$16)-SUM($F$27:F2568)</f>
        <v>8067.9365529987363</v>
      </c>
      <c r="K2568" s="10">
        <f t="shared" si="743"/>
        <v>1.2920838387457945E-3</v>
      </c>
      <c r="L2568" s="10">
        <f>+H2568/SUM(F$27:F2568)-1</f>
        <v>1.9398360528744885E-2</v>
      </c>
      <c r="M2568">
        <v>6.9269999999999996</v>
      </c>
      <c r="R2568">
        <f t="shared" si="744"/>
        <v>6662.7598989882463</v>
      </c>
      <c r="S2568">
        <f t="shared" si="745"/>
        <v>6404.174503280422</v>
      </c>
      <c r="T2568" s="5">
        <f t="shared" si="732"/>
        <v>0</v>
      </c>
      <c r="U2568" s="6">
        <f>+S2568+SUM($D$17:$E$17)-SUM($Q$27:Q2568)</f>
        <v>6649.0945032804275</v>
      </c>
      <c r="V2568" s="10">
        <f t="shared" si="733"/>
        <v>2.509090282057036E-3</v>
      </c>
      <c r="W2568" s="10">
        <f>+S2568/SUM(Q$27:Q2568)-1</f>
        <v>7.7252376493182062E-3</v>
      </c>
      <c r="X2568">
        <v>5.8239999999999998</v>
      </c>
      <c r="AC2568">
        <f t="shared" si="746"/>
        <v>16887.408513269846</v>
      </c>
      <c r="AD2568">
        <f t="shared" si="747"/>
        <v>16639.199461923388</v>
      </c>
      <c r="AE2568" s="5">
        <f t="shared" si="734"/>
        <v>0</v>
      </c>
      <c r="AF2568" s="6">
        <f>+AD2568+SUM($D$18:$E$18)-SUM($AB$27:AB2568)</f>
        <v>17079.839461923395</v>
      </c>
      <c r="AG2568" s="10">
        <f t="shared" si="735"/>
        <v>9.7969143240685952E-3</v>
      </c>
      <c r="AH2568" s="10">
        <f>+AD2568/SUM(AB$27:AB2568)-1</f>
        <v>0.45455685125071699</v>
      </c>
      <c r="AI2568" s="6">
        <f t="shared" si="736"/>
        <v>0</v>
      </c>
      <c r="AL2568" s="6">
        <f t="shared" si="737"/>
        <v>0</v>
      </c>
      <c r="AM2568" s="6">
        <f t="shared" si="738"/>
        <v>31412.236431382582</v>
      </c>
      <c r="AN2568" s="6">
        <f t="shared" si="739"/>
        <v>30817.550518202534</v>
      </c>
      <c r="AO2568" s="5">
        <f t="shared" si="740"/>
        <v>0</v>
      </c>
      <c r="AP2568" s="6">
        <f>+AN2568+SUM($D$16:$E$18)-SUM($AL$27:AL2568)</f>
        <v>31796.870518202562</v>
      </c>
      <c r="AQ2568" s="10">
        <f t="shared" si="748"/>
        <v>6.0991663605480806E-3</v>
      </c>
      <c r="AR2568" s="10">
        <f>+AN2568/SUM(AL$27:AL2568)-1</f>
        <v>0.21230236634907351</v>
      </c>
    </row>
    <row r="2569" spans="1:44" x14ac:dyDescent="0.25">
      <c r="A2569" s="1">
        <v>44008</v>
      </c>
      <c r="B2569">
        <v>8.1639999999999997</v>
      </c>
      <c r="G2569">
        <f t="shared" si="741"/>
        <v>7814.2102883043972</v>
      </c>
      <c r="H2569">
        <f t="shared" si="742"/>
        <v>7726.8538323206194</v>
      </c>
      <c r="I2569" s="5">
        <f t="shared" si="731"/>
        <v>0</v>
      </c>
      <c r="J2569" s="6">
        <f>+H2569+SUM($D$16:$E$16)-SUM($F$27:F2569)</f>
        <v>8020.6138323206314</v>
      </c>
      <c r="K2569" s="10">
        <f t="shared" si="743"/>
        <v>-5.8655296019296532E-3</v>
      </c>
      <c r="L2569" s="10">
        <f>+H2569/SUM(F$27:F2569)-1</f>
        <v>1.3193111195114682E-2</v>
      </c>
      <c r="M2569">
        <v>6.9240000000000004</v>
      </c>
      <c r="R2569">
        <f t="shared" si="744"/>
        <v>6659.8743381831418</v>
      </c>
      <c r="S2569">
        <f t="shared" si="745"/>
        <v>6401.4009326856713</v>
      </c>
      <c r="T2569" s="5">
        <f t="shared" si="732"/>
        <v>0</v>
      </c>
      <c r="U2569" s="6">
        <f>+S2569+SUM($D$17:$E$17)-SUM($Q$27:Q2569)</f>
        <v>6646.3209326856786</v>
      </c>
      <c r="V2569" s="10">
        <f t="shared" si="733"/>
        <v>-4.1713508409013667E-4</v>
      </c>
      <c r="W2569" s="10">
        <f>+S2569/SUM(Q$27:Q2569)-1</f>
        <v>7.2888040253904496E-3</v>
      </c>
      <c r="X2569">
        <v>5.7779999999999996</v>
      </c>
      <c r="AC2569">
        <f t="shared" si="746"/>
        <v>16754.025822402673</v>
      </c>
      <c r="AD2569">
        <f t="shared" si="747"/>
        <v>16507.777213426052</v>
      </c>
      <c r="AE2569" s="5">
        <f t="shared" si="734"/>
        <v>0</v>
      </c>
      <c r="AF2569" s="6">
        <f>+AD2569+SUM($D$18:$E$18)-SUM($AB$27:AB2569)</f>
        <v>16948.417213426059</v>
      </c>
      <c r="AG2569" s="10">
        <f t="shared" si="735"/>
        <v>-7.6945833589548984E-3</v>
      </c>
      <c r="AH2569" s="10">
        <f>+AD2569/SUM(AB$27:AB2569)-1</f>
        <v>0.44306824974701953</v>
      </c>
      <c r="AI2569" s="6">
        <f t="shared" si="736"/>
        <v>0</v>
      </c>
      <c r="AL2569" s="6">
        <f t="shared" si="737"/>
        <v>0</v>
      </c>
      <c r="AM2569" s="6">
        <f t="shared" si="738"/>
        <v>31228.110448890213</v>
      </c>
      <c r="AN2569" s="6">
        <f t="shared" si="739"/>
        <v>30636.031978432344</v>
      </c>
      <c r="AO2569" s="5">
        <f t="shared" si="740"/>
        <v>0</v>
      </c>
      <c r="AP2569" s="6">
        <f>+AN2569+SUM($D$16:$E$18)-SUM($AL$27:AL2569)</f>
        <v>31615.351978432369</v>
      </c>
      <c r="AQ2569" s="10">
        <f t="shared" si="748"/>
        <v>-5.7086919816929926E-3</v>
      </c>
      <c r="AR2569" s="10">
        <f>+AN2569/SUM(AL$27:AL2569)-1</f>
        <v>0.20516178081909597</v>
      </c>
    </row>
    <row r="2570" spans="1:44" x14ac:dyDescent="0.25">
      <c r="A2570" s="1">
        <v>44011</v>
      </c>
      <c r="B2570">
        <v>8.0980000000000008</v>
      </c>
      <c r="G2570">
        <f t="shared" si="741"/>
        <v>7751.0380836218783</v>
      </c>
      <c r="H2570">
        <f t="shared" si="742"/>
        <v>7664.3878410255247</v>
      </c>
      <c r="I2570" s="5">
        <f t="shared" si="731"/>
        <v>0</v>
      </c>
      <c r="J2570" s="6">
        <f>+H2570+SUM($D$16:$E$16)-SUM($F$27:F2570)</f>
        <v>7958.1478410255359</v>
      </c>
      <c r="K2570" s="10">
        <f t="shared" si="743"/>
        <v>-7.78818088004396E-3</v>
      </c>
      <c r="L2570" s="10">
        <f>+H2570/SUM(F$27:F2570)-1</f>
        <v>5.0021820747232493E-3</v>
      </c>
      <c r="M2570">
        <v>6.9580000000000002</v>
      </c>
      <c r="R2570">
        <f t="shared" si="744"/>
        <v>6692.577360641003</v>
      </c>
      <c r="S2570">
        <f t="shared" si="745"/>
        <v>6432.8347327595175</v>
      </c>
      <c r="T2570" s="5">
        <f t="shared" si="732"/>
        <v>0</v>
      </c>
      <c r="U2570" s="6">
        <f>+S2570+SUM($D$17:$E$17)-SUM($Q$27:Q2570)</f>
        <v>6677.7547327595248</v>
      </c>
      <c r="V2570" s="10">
        <f t="shared" si="733"/>
        <v>4.7295037949881547E-3</v>
      </c>
      <c r="W2570" s="10">
        <f>+S2570/SUM(Q$27:Q2570)-1</f>
        <v>1.2235051763238802E-2</v>
      </c>
      <c r="X2570">
        <v>5.8029999999999999</v>
      </c>
      <c r="AC2570">
        <f t="shared" si="746"/>
        <v>16826.516415265265</v>
      </c>
      <c r="AD2570">
        <f t="shared" si="747"/>
        <v>16579.20234847895</v>
      </c>
      <c r="AE2570" s="5">
        <f t="shared" si="734"/>
        <v>0</v>
      </c>
      <c r="AF2570" s="6">
        <f>+AD2570+SUM($D$18:$E$18)-SUM($AB$27:AB2570)</f>
        <v>17019.84234847896</v>
      </c>
      <c r="AG2570" s="10">
        <f t="shared" si="735"/>
        <v>4.2142658015476009E-3</v>
      </c>
      <c r="AH2570" s="10">
        <f>+AD2570/SUM(AB$27:AB2570)-1</f>
        <v>0.44931205491207216</v>
      </c>
      <c r="AI2570" s="6">
        <f t="shared" si="736"/>
        <v>0</v>
      </c>
      <c r="AL2570" s="6">
        <f t="shared" si="737"/>
        <v>0</v>
      </c>
      <c r="AM2570" s="6">
        <f t="shared" si="738"/>
        <v>31270.131859528148</v>
      </c>
      <c r="AN2570" s="6">
        <f t="shared" si="739"/>
        <v>30676.424922263992</v>
      </c>
      <c r="AO2570" s="5">
        <f t="shared" si="740"/>
        <v>0</v>
      </c>
      <c r="AP2570" s="6">
        <f>+AN2570+SUM($D$16:$E$18)-SUM($AL$27:AL2570)</f>
        <v>31655.744922264017</v>
      </c>
      <c r="AQ2570" s="10">
        <f t="shared" si="748"/>
        <v>1.2776370118923186E-3</v>
      </c>
      <c r="AR2570" s="10">
        <f>+AN2570/SUM(AL$27:AL2570)-1</f>
        <v>0.20675076049358321</v>
      </c>
    </row>
    <row r="2571" spans="1:44" x14ac:dyDescent="0.25">
      <c r="A2571" s="1">
        <v>44012</v>
      </c>
      <c r="B2571">
        <v>8.1150000000000002</v>
      </c>
      <c r="G2571">
        <f t="shared" si="741"/>
        <v>7767.3097121007086</v>
      </c>
      <c r="H2571">
        <f t="shared" si="742"/>
        <v>7680.477566056079</v>
      </c>
      <c r="I2571" s="5">
        <f t="shared" si="731"/>
        <v>0</v>
      </c>
      <c r="J2571" s="6">
        <f>+H2571+SUM($D$16:$E$16)-SUM($F$27:F2571)</f>
        <v>7974.2375660560911</v>
      </c>
      <c r="K2571" s="10">
        <f t="shared" si="743"/>
        <v>2.0217926773877792E-3</v>
      </c>
      <c r="L2571" s="10">
        <f>+H2571/SUM(F$27:F2571)-1</f>
        <v>7.1119668481574028E-3</v>
      </c>
      <c r="M2571">
        <v>6.9550000000000001</v>
      </c>
      <c r="R2571">
        <f t="shared" si="744"/>
        <v>6689.6917998358977</v>
      </c>
      <c r="S2571">
        <f t="shared" si="745"/>
        <v>6430.0611621647658</v>
      </c>
      <c r="T2571" s="5">
        <f t="shared" si="732"/>
        <v>0</v>
      </c>
      <c r="U2571" s="6">
        <f>+S2571+SUM($D$17:$E$17)-SUM($Q$27:Q2571)</f>
        <v>6674.9811621647723</v>
      </c>
      <c r="V2571" s="10">
        <f t="shared" si="733"/>
        <v>-4.1534478365101712E-4</v>
      </c>
      <c r="W2571" s="10">
        <f>+S2571/SUM(Q$27:Q2571)-1</f>
        <v>1.1798618139311046E-2</v>
      </c>
      <c r="X2571">
        <v>5.8390000000000004</v>
      </c>
      <c r="AC2571">
        <f t="shared" si="746"/>
        <v>16930.902868987399</v>
      </c>
      <c r="AD2571">
        <f t="shared" si="747"/>
        <v>16682.054542955124</v>
      </c>
      <c r="AE2571" s="5">
        <f t="shared" si="734"/>
        <v>0</v>
      </c>
      <c r="AF2571" s="6">
        <f>+AD2571+SUM($D$18:$E$18)-SUM($AB$27:AB2571)</f>
        <v>17122.694542955134</v>
      </c>
      <c r="AG2571" s="10">
        <f t="shared" si="735"/>
        <v>6.0430756272760178E-3</v>
      </c>
      <c r="AH2571" s="10">
        <f>+AD2571/SUM(AB$27:AB2571)-1</f>
        <v>0.45830313434974834</v>
      </c>
      <c r="AI2571" s="6">
        <f t="shared" si="736"/>
        <v>0</v>
      </c>
      <c r="AL2571" s="6">
        <f t="shared" si="737"/>
        <v>0</v>
      </c>
      <c r="AM2571" s="6">
        <f t="shared" si="738"/>
        <v>31387.904380924007</v>
      </c>
      <c r="AN2571" s="6">
        <f t="shared" si="739"/>
        <v>30792.593271175967</v>
      </c>
      <c r="AO2571" s="5">
        <f t="shared" si="740"/>
        <v>0</v>
      </c>
      <c r="AP2571" s="6">
        <f>+AN2571+SUM($D$16:$E$18)-SUM($AL$27:AL2571)</f>
        <v>31771.913271175992</v>
      </c>
      <c r="AQ2571" s="10">
        <f t="shared" si="748"/>
        <v>3.6697398591392094E-3</v>
      </c>
      <c r="AR2571" s="10">
        <f>+AN2571/SUM(AL$27:AL2571)-1</f>
        <v>0.2113205968989027</v>
      </c>
    </row>
    <row r="2572" spans="1:44" x14ac:dyDescent="0.25">
      <c r="A2572" s="1">
        <v>44013</v>
      </c>
      <c r="B2572">
        <v>8.1519999999999992</v>
      </c>
      <c r="G2572">
        <f t="shared" si="741"/>
        <v>7802.7244329075738</v>
      </c>
      <c r="H2572">
        <f t="shared" si="742"/>
        <v>7715.4963793578736</v>
      </c>
      <c r="I2572" s="5">
        <f t="shared" si="731"/>
        <v>0</v>
      </c>
      <c r="J2572" s="6">
        <f>+H2572+SUM($D$16:$E$16)-SUM($F$27:F2572)</f>
        <v>8009.2563793578856</v>
      </c>
      <c r="K2572" s="10">
        <f t="shared" si="743"/>
        <v>4.3914936082238842E-3</v>
      </c>
      <c r="L2572" s="10">
        <f>+H2572/SUM(F$27:F2572)-1</f>
        <v>1.1703851355043371E-2</v>
      </c>
      <c r="M2572">
        <v>6.97</v>
      </c>
      <c r="R2572">
        <f t="shared" si="744"/>
        <v>6704.1196038614244</v>
      </c>
      <c r="S2572">
        <f t="shared" si="745"/>
        <v>6443.9290151385212</v>
      </c>
      <c r="T2572" s="5">
        <f t="shared" si="732"/>
        <v>0</v>
      </c>
      <c r="U2572" s="6">
        <f>+S2572+SUM($D$17:$E$17)-SUM($Q$27:Q2572)</f>
        <v>6688.8490151385276</v>
      </c>
      <c r="V2572" s="10">
        <f t="shared" si="733"/>
        <v>2.0775868331077696E-3</v>
      </c>
      <c r="W2572" s="10">
        <f>+S2572/SUM(Q$27:Q2572)-1</f>
        <v>1.3980786258950051E-2</v>
      </c>
      <c r="X2572">
        <v>5.8760000000000003</v>
      </c>
      <c r="AC2572">
        <f t="shared" si="746"/>
        <v>17038.188946424038</v>
      </c>
      <c r="AD2572">
        <f t="shared" si="747"/>
        <v>16787.763742833413</v>
      </c>
      <c r="AE2572" s="5">
        <f t="shared" si="734"/>
        <v>0</v>
      </c>
      <c r="AF2572" s="6">
        <f>+AD2572+SUM($D$18:$E$18)-SUM($AB$27:AB2572)</f>
        <v>17228.40374283342</v>
      </c>
      <c r="AG2572" s="10">
        <f t="shared" si="735"/>
        <v>6.1736311193951732E-3</v>
      </c>
      <c r="AH2572" s="10">
        <f>+AD2572/SUM(AB$27:AB2572)-1</f>
        <v>0.46754396599402637</v>
      </c>
      <c r="AI2572" s="6">
        <f t="shared" si="736"/>
        <v>0</v>
      </c>
      <c r="AL2572" s="6">
        <f t="shared" si="737"/>
        <v>0</v>
      </c>
      <c r="AM2572" s="6">
        <f t="shared" si="738"/>
        <v>31545.032983193036</v>
      </c>
      <c r="AN2572" s="6">
        <f t="shared" si="739"/>
        <v>30947.189137329806</v>
      </c>
      <c r="AO2572" s="5">
        <f t="shared" si="740"/>
        <v>0</v>
      </c>
      <c r="AP2572" s="6">
        <f>+AN2572+SUM($D$16:$E$18)-SUM($AL$27:AL2572)</f>
        <v>31926.509137329831</v>
      </c>
      <c r="AQ2572" s="10">
        <f t="shared" si="748"/>
        <v>4.8658028502832629E-3</v>
      </c>
      <c r="AR2572" s="10">
        <f>+AN2572/SUM(AL$27:AL2572)-1</f>
        <v>0.21740209692777057</v>
      </c>
    </row>
    <row r="2573" spans="1:44" x14ac:dyDescent="0.25">
      <c r="A2573" s="1">
        <v>44014</v>
      </c>
      <c r="B2573">
        <v>8.3279999999999994</v>
      </c>
      <c r="G2573">
        <f t="shared" si="741"/>
        <v>7971.1836453942933</v>
      </c>
      <c r="H2573">
        <f t="shared" si="742"/>
        <v>7882.0723561447958</v>
      </c>
      <c r="I2573" s="5">
        <f t="shared" si="731"/>
        <v>0</v>
      </c>
      <c r="J2573" s="6">
        <f>+H2573+SUM($D$16:$E$16)-SUM($F$27:F2573)</f>
        <v>8175.8323561448078</v>
      </c>
      <c r="K2573" s="10">
        <f t="shared" si="743"/>
        <v>2.0797932903763083E-2</v>
      </c>
      <c r="L2573" s="10">
        <f>+H2573/SUM(F$27:F2573)-1</f>
        <v>3.3546329009421116E-2</v>
      </c>
      <c r="M2573">
        <v>7.0730000000000004</v>
      </c>
      <c r="R2573">
        <f t="shared" si="744"/>
        <v>6803.1905248367084</v>
      </c>
      <c r="S2573">
        <f t="shared" si="745"/>
        <v>6539.1549388916446</v>
      </c>
      <c r="T2573" s="5">
        <f t="shared" si="732"/>
        <v>0</v>
      </c>
      <c r="U2573" s="6">
        <f>+S2573+SUM($D$17:$E$17)-SUM($Q$27:Q2573)</f>
        <v>6784.0749388916511</v>
      </c>
      <c r="V2573" s="10">
        <f t="shared" si="733"/>
        <v>1.4236518650309504E-2</v>
      </c>
      <c r="W2573" s="10">
        <f>+S2573/SUM(Q$27:Q2573)-1</f>
        <v>2.8965007347138139E-2</v>
      </c>
      <c r="X2573">
        <v>5.9340000000000002</v>
      </c>
      <c r="AC2573">
        <f t="shared" si="746"/>
        <v>17206.367121865256</v>
      </c>
      <c r="AD2573">
        <f t="shared" si="747"/>
        <v>16953.47005615614</v>
      </c>
      <c r="AE2573" s="5">
        <f t="shared" si="734"/>
        <v>0</v>
      </c>
      <c r="AF2573" s="6">
        <f>+AD2573+SUM($D$18:$E$18)-SUM($AB$27:AB2573)</f>
        <v>17394.110056156147</v>
      </c>
      <c r="AG2573" s="10">
        <f t="shared" si="735"/>
        <v>9.6182046692316892E-3</v>
      </c>
      <c r="AH2573" s="10">
        <f>+AD2573/SUM(AB$27:AB2573)-1</f>
        <v>0.48202959397694922</v>
      </c>
      <c r="AI2573" s="6">
        <f t="shared" si="736"/>
        <v>0</v>
      </c>
      <c r="AL2573" s="6">
        <f t="shared" si="737"/>
        <v>0</v>
      </c>
      <c r="AM2573" s="6">
        <f t="shared" si="738"/>
        <v>31980.74129209626</v>
      </c>
      <c r="AN2573" s="6">
        <f t="shared" si="739"/>
        <v>31374.697351192583</v>
      </c>
      <c r="AO2573" s="5">
        <f t="shared" si="740"/>
        <v>0</v>
      </c>
      <c r="AP2573" s="6">
        <f>+AN2573+SUM($D$16:$E$18)-SUM($AL$27:AL2573)</f>
        <v>32354.017351192608</v>
      </c>
      <c r="AQ2573" s="10">
        <f t="shared" si="748"/>
        <v>1.3390383897715852E-2</v>
      </c>
      <c r="AR2573" s="10">
        <f>+AN2573/SUM(AL$27:AL2573)-1</f>
        <v>0.2342194367417636</v>
      </c>
    </row>
    <row r="2574" spans="1:44" x14ac:dyDescent="0.25">
      <c r="A2574" s="1">
        <v>44015</v>
      </c>
      <c r="B2574">
        <v>8.3930000000000007</v>
      </c>
      <c r="G2574">
        <f t="shared" si="741"/>
        <v>8033.3986954604115</v>
      </c>
      <c r="H2574">
        <f t="shared" si="742"/>
        <v>7943.5918930263297</v>
      </c>
      <c r="I2574" s="5">
        <f t="shared" si="731"/>
        <v>0</v>
      </c>
      <c r="J2574" s="6">
        <f>+H2574+SUM($D$16:$E$16)-SUM($F$27:F2574)</f>
        <v>8237.3518930263417</v>
      </c>
      <c r="K2574" s="10">
        <f t="shared" si="743"/>
        <v>7.5245594823500905E-3</v>
      </c>
      <c r="L2574" s="10">
        <f>+H2574/SUM(F$27:F2574)-1</f>
        <v>4.1613153143140291E-2</v>
      </c>
      <c r="M2574">
        <v>7.0510000000000002</v>
      </c>
      <c r="R2574">
        <f t="shared" si="744"/>
        <v>6782.0297455992686</v>
      </c>
      <c r="S2574">
        <f t="shared" si="745"/>
        <v>6518.8154211968022</v>
      </c>
      <c r="T2574" s="5">
        <f t="shared" si="732"/>
        <v>0</v>
      </c>
      <c r="U2574" s="6">
        <f>+S2574+SUM($D$17:$E$17)-SUM($Q$27:Q2574)</f>
        <v>6763.7354211968095</v>
      </c>
      <c r="V2574" s="10">
        <f t="shared" si="733"/>
        <v>-2.9981269190054727E-3</v>
      </c>
      <c r="W2574" s="10">
        <f>+S2574/SUM(Q$27:Q2574)-1</f>
        <v>2.5764494105000812E-2</v>
      </c>
      <c r="X2574">
        <v>5.9180000000000001</v>
      </c>
      <c r="AC2574">
        <f t="shared" si="746"/>
        <v>17159.973142433195</v>
      </c>
      <c r="AD2574">
        <f t="shared" si="747"/>
        <v>16907.757969722286</v>
      </c>
      <c r="AE2574" s="5">
        <f t="shared" si="734"/>
        <v>0</v>
      </c>
      <c r="AF2574" s="6">
        <f>+AD2574+SUM($D$18:$E$18)-SUM($AB$27:AB2574)</f>
        <v>17348.397969722297</v>
      </c>
      <c r="AG2574" s="10">
        <f t="shared" si="735"/>
        <v>-2.628020995973368E-3</v>
      </c>
      <c r="AH2574" s="10">
        <f>+AD2574/SUM(AB$27:AB2574)-1</f>
        <v>0.47803355867131536</v>
      </c>
      <c r="AI2574" s="6">
        <f t="shared" si="736"/>
        <v>0</v>
      </c>
      <c r="AL2574" s="6">
        <f t="shared" si="737"/>
        <v>0</v>
      </c>
      <c r="AM2574" s="6">
        <f t="shared" si="738"/>
        <v>31975.401583492876</v>
      </c>
      <c r="AN2574" s="6">
        <f t="shared" si="739"/>
        <v>31370.165283945418</v>
      </c>
      <c r="AO2574" s="5">
        <f t="shared" si="740"/>
        <v>0</v>
      </c>
      <c r="AP2574" s="6">
        <f>+AN2574+SUM($D$16:$E$18)-SUM($AL$27:AL2574)</f>
        <v>32349.485283945443</v>
      </c>
      <c r="AQ2574" s="10">
        <f t="shared" si="748"/>
        <v>-1.4007741907196003E-4</v>
      </c>
      <c r="AR2574" s="10">
        <f>+AN2574/SUM(AL$27:AL2574)-1</f>
        <v>0.23404115405038128</v>
      </c>
    </row>
    <row r="2575" spans="1:44" x14ac:dyDescent="0.25">
      <c r="A2575" s="1">
        <v>44018</v>
      </c>
      <c r="B2575">
        <v>8.5619999999999994</v>
      </c>
      <c r="G2575">
        <f t="shared" si="741"/>
        <v>8195.1578256323155</v>
      </c>
      <c r="H2575">
        <f t="shared" si="742"/>
        <v>8103.5426889183145</v>
      </c>
      <c r="I2575" s="5">
        <f t="shared" si="731"/>
        <v>0</v>
      </c>
      <c r="J2575" s="6">
        <f>+H2575+SUM($D$16:$E$16)-SUM($F$27:F2575)</f>
        <v>8397.3026889183275</v>
      </c>
      <c r="K2575" s="10">
        <f t="shared" si="743"/>
        <v>1.9417744679257831E-2</v>
      </c>
      <c r="L2575" s="10">
        <f>+H2575/SUM(F$27:F2575)-1</f>
        <v>6.2586895890809568E-2</v>
      </c>
      <c r="M2575">
        <v>7.133</v>
      </c>
      <c r="R2575">
        <f t="shared" si="744"/>
        <v>6860.9017409388152</v>
      </c>
      <c r="S2575">
        <f t="shared" si="745"/>
        <v>6594.6263507866679</v>
      </c>
      <c r="T2575" s="5">
        <f t="shared" si="732"/>
        <v>0</v>
      </c>
      <c r="U2575" s="6">
        <f>+S2575+SUM($D$17:$E$17)-SUM($Q$27:Q2575)</f>
        <v>6839.5463507866743</v>
      </c>
      <c r="V2575" s="10">
        <f t="shared" si="733"/>
        <v>1.1208441026874238E-2</v>
      </c>
      <c r="W2575" s="10">
        <f>+S2575/SUM(Q$27:Q2575)-1</f>
        <v>3.7693679825694604E-2</v>
      </c>
      <c r="X2575">
        <v>5.9420000000000002</v>
      </c>
      <c r="AC2575">
        <f t="shared" si="746"/>
        <v>17229.564111581287</v>
      </c>
      <c r="AD2575">
        <f t="shared" si="747"/>
        <v>16976.326099373073</v>
      </c>
      <c r="AE2575" s="5">
        <f t="shared" si="734"/>
        <v>0</v>
      </c>
      <c r="AF2575" s="6">
        <f>+AD2575+SUM($D$18:$E$18)-SUM($AB$27:AB2575)</f>
        <v>17416.966099373079</v>
      </c>
      <c r="AG2575" s="10">
        <f t="shared" si="735"/>
        <v>3.9524185328496664E-3</v>
      </c>
      <c r="AH2575" s="10">
        <f>+AD2575/SUM(AB$27:AB2575)-1</f>
        <v>0.48402761162976637</v>
      </c>
      <c r="AI2575" s="6">
        <f t="shared" si="736"/>
        <v>0</v>
      </c>
      <c r="AL2575" s="6">
        <f t="shared" si="737"/>
        <v>0</v>
      </c>
      <c r="AM2575" s="6">
        <f t="shared" si="738"/>
        <v>32285.623678152417</v>
      </c>
      <c r="AN2575" s="6">
        <f t="shared" si="739"/>
        <v>31674.495139078055</v>
      </c>
      <c r="AO2575" s="5">
        <f t="shared" si="740"/>
        <v>0</v>
      </c>
      <c r="AP2575" s="6">
        <f>+AN2575+SUM($D$16:$E$18)-SUM($AL$27:AL2575)</f>
        <v>32653.81513907808</v>
      </c>
      <c r="AQ2575" s="10">
        <f t="shared" si="748"/>
        <v>9.4075640604913691E-3</v>
      </c>
      <c r="AR2575" s="10">
        <f>+AN2575/SUM(AL$27:AL2575)-1</f>
        <v>0.24601289733705345</v>
      </c>
    </row>
    <row r="2576" spans="1:44" x14ac:dyDescent="0.25">
      <c r="A2576" s="1">
        <v>44019</v>
      </c>
      <c r="B2576">
        <v>8.5399999999999991</v>
      </c>
      <c r="G2576">
        <f t="shared" si="741"/>
        <v>8174.1004240714756</v>
      </c>
      <c r="H2576">
        <f t="shared" si="742"/>
        <v>8082.720691819949</v>
      </c>
      <c r="I2576" s="5">
        <f t="shared" si="731"/>
        <v>0</v>
      </c>
      <c r="J2576" s="6">
        <f>+H2576+SUM($D$16:$E$16)-SUM($F$27:F2576)</f>
        <v>8376.4806918199611</v>
      </c>
      <c r="K2576" s="10">
        <f t="shared" si="743"/>
        <v>-2.4796054006537283E-3</v>
      </c>
      <c r="L2576" s="10">
        <f>+H2576/SUM(F$27:F2576)-1</f>
        <v>5.985658618401235E-2</v>
      </c>
      <c r="M2576">
        <v>7.1020000000000003</v>
      </c>
      <c r="R2576">
        <f t="shared" si="744"/>
        <v>6831.0842792860603</v>
      </c>
      <c r="S2576">
        <f t="shared" si="745"/>
        <v>6565.9661213075733</v>
      </c>
      <c r="T2576" s="5">
        <f t="shared" si="732"/>
        <v>0</v>
      </c>
      <c r="U2576" s="6">
        <f>+S2576+SUM($D$17:$E$17)-SUM($Q$27:Q2576)</f>
        <v>6810.8861213075807</v>
      </c>
      <c r="V2576" s="10">
        <f t="shared" si="733"/>
        <v>-4.1903699469478806E-3</v>
      </c>
      <c r="W2576" s="10">
        <f>+S2576/SUM(Q$27:Q2576)-1</f>
        <v>3.3183865711773786E-2</v>
      </c>
      <c r="X2576">
        <v>5.9340000000000002</v>
      </c>
      <c r="AC2576">
        <f t="shared" si="746"/>
        <v>17206.367121865256</v>
      </c>
      <c r="AD2576">
        <f t="shared" si="747"/>
        <v>16953.470056156144</v>
      </c>
      <c r="AE2576" s="5">
        <f t="shared" si="734"/>
        <v>0</v>
      </c>
      <c r="AF2576" s="6">
        <f>+AD2576+SUM($D$18:$E$18)-SUM($AB$27:AB2576)</f>
        <v>17394.110056156154</v>
      </c>
      <c r="AG2576" s="10">
        <f t="shared" si="735"/>
        <v>-1.312286140222052E-3</v>
      </c>
      <c r="AH2576" s="10">
        <f>+AD2576/SUM(AB$27:AB2576)-1</f>
        <v>0.48202959397694944</v>
      </c>
      <c r="AI2576" s="6">
        <f t="shared" si="736"/>
        <v>0</v>
      </c>
      <c r="AL2576" s="6">
        <f t="shared" si="737"/>
        <v>0</v>
      </c>
      <c r="AM2576" s="6">
        <f t="shared" si="738"/>
        <v>32211.551825222792</v>
      </c>
      <c r="AN2576" s="6">
        <f t="shared" si="739"/>
        <v>31602.156869283666</v>
      </c>
      <c r="AO2576" s="5">
        <f t="shared" si="740"/>
        <v>0</v>
      </c>
      <c r="AP2576" s="6">
        <f>+AN2576+SUM($D$16:$E$18)-SUM($AL$27:AL2576)</f>
        <v>32581.476869283691</v>
      </c>
      <c r="AQ2576" s="10">
        <f t="shared" si="748"/>
        <v>-2.2153083640085169E-3</v>
      </c>
      <c r="AR2576" s="10">
        <f>+AN2576/SUM(AL$27:AL2576)-1</f>
        <v>0.24316725080854229</v>
      </c>
    </row>
    <row r="2577" spans="1:44" x14ac:dyDescent="0.25">
      <c r="A2577" s="1">
        <v>44020</v>
      </c>
      <c r="B2577">
        <v>8.6159999999999997</v>
      </c>
      <c r="G2577">
        <f t="shared" si="741"/>
        <v>8246.8441749180147</v>
      </c>
      <c r="H2577">
        <f t="shared" si="742"/>
        <v>8154.6512272506661</v>
      </c>
      <c r="I2577" s="5">
        <f t="shared" si="731"/>
        <v>0</v>
      </c>
      <c r="J2577" s="6">
        <f>+H2577+SUM($D$16:$E$16)-SUM($F$27:F2577)</f>
        <v>8448.4112272506791</v>
      </c>
      <c r="K2577" s="10">
        <f t="shared" si="743"/>
        <v>8.5872024394400004E-3</v>
      </c>
      <c r="L2577" s="10">
        <f>+H2577/SUM(F$27:F2577)-1</f>
        <v>6.9288565171130134E-2</v>
      </c>
      <c r="M2577">
        <v>7.0709999999999997</v>
      </c>
      <c r="R2577">
        <f t="shared" si="744"/>
        <v>6801.2668176333045</v>
      </c>
      <c r="S2577">
        <f t="shared" si="745"/>
        <v>6537.3058918284778</v>
      </c>
      <c r="T2577" s="5">
        <f t="shared" si="732"/>
        <v>0</v>
      </c>
      <c r="U2577" s="6">
        <f>+S2577+SUM($D$17:$E$17)-SUM($Q$27:Q2577)</f>
        <v>6782.2258918284833</v>
      </c>
      <c r="V2577" s="10">
        <f t="shared" si="733"/>
        <v>-4.2080030364088916E-3</v>
      </c>
      <c r="W2577" s="10">
        <f>+S2577/SUM(Q$27:Q2577)-1</f>
        <v>2.867405159785319E-2</v>
      </c>
      <c r="X2577">
        <v>5.9240000000000004</v>
      </c>
      <c r="AC2577">
        <f t="shared" si="746"/>
        <v>17177.370884720218</v>
      </c>
      <c r="AD2577">
        <f t="shared" si="747"/>
        <v>16924.900002134986</v>
      </c>
      <c r="AE2577" s="5">
        <f t="shared" si="734"/>
        <v>0</v>
      </c>
      <c r="AF2577" s="6">
        <f>+AD2577+SUM($D$18:$E$18)-SUM($AB$27:AB2577)</f>
        <v>17365.540002134992</v>
      </c>
      <c r="AG2577" s="10">
        <f t="shared" si="735"/>
        <v>-1.6425131224836464E-3</v>
      </c>
      <c r="AH2577" s="10">
        <f>+AD2577/SUM(AB$27:AB2577)-1</f>
        <v>0.47953207191092839</v>
      </c>
      <c r="AI2577" s="6">
        <f t="shared" si="736"/>
        <v>0</v>
      </c>
      <c r="AL2577" s="6">
        <f t="shared" si="737"/>
        <v>0</v>
      </c>
      <c r="AM2577" s="6">
        <f t="shared" si="738"/>
        <v>32225.481877271537</v>
      </c>
      <c r="AN2577" s="6">
        <f t="shared" si="739"/>
        <v>31616.857121214129</v>
      </c>
      <c r="AO2577" s="5">
        <f t="shared" si="740"/>
        <v>0</v>
      </c>
      <c r="AP2577" s="6">
        <f>+AN2577+SUM($D$16:$E$18)-SUM($AL$27:AL2577)</f>
        <v>32596.17712121415</v>
      </c>
      <c r="AQ2577" s="10">
        <f t="shared" si="748"/>
        <v>4.5118433364566002E-4</v>
      </c>
      <c r="AR2577" s="10">
        <f>+AN2577/SUM(AL$27:AL2577)-1</f>
        <v>0.24374553006505573</v>
      </c>
    </row>
    <row r="2578" spans="1:44" x14ac:dyDescent="0.25">
      <c r="A2578" s="1">
        <v>44021</v>
      </c>
      <c r="B2578">
        <v>8.7089999999999996</v>
      </c>
      <c r="G2578">
        <f t="shared" si="741"/>
        <v>8335.8595542433832</v>
      </c>
      <c r="H2578">
        <f t="shared" si="742"/>
        <v>8242.6714877119375</v>
      </c>
      <c r="I2578" s="5">
        <f t="shared" si="731"/>
        <v>0</v>
      </c>
      <c r="J2578" s="6">
        <f>+H2578+SUM($D$16:$E$16)-SUM($F$27:F2578)</f>
        <v>8536.4314877119505</v>
      </c>
      <c r="K2578" s="10">
        <f t="shared" si="743"/>
        <v>1.0418557773011594E-2</v>
      </c>
      <c r="L2578" s="10">
        <f>+H2578/SUM(F$27:F2578)-1</f>
        <v>8.0830328931682072E-2</v>
      </c>
      <c r="M2578">
        <v>7.0129999999999999</v>
      </c>
      <c r="R2578">
        <f t="shared" si="744"/>
        <v>6745.4793087346015</v>
      </c>
      <c r="S2578">
        <f t="shared" si="745"/>
        <v>6483.6835269966223</v>
      </c>
      <c r="T2578" s="5">
        <f t="shared" si="732"/>
        <v>0</v>
      </c>
      <c r="U2578" s="6">
        <f>+S2578+SUM($D$17:$E$17)-SUM($Q$27:Q2578)</f>
        <v>6728.6035269966278</v>
      </c>
      <c r="V2578" s="10">
        <f t="shared" si="733"/>
        <v>-7.906307705920268E-3</v>
      </c>
      <c r="W2578" s="10">
        <f>+S2578/SUM(Q$27:Q2578)-1</f>
        <v>2.0236334868582118E-2</v>
      </c>
      <c r="X2578">
        <v>5.9169999999999998</v>
      </c>
      <c r="AC2578">
        <f t="shared" si="746"/>
        <v>17157.073518718691</v>
      </c>
      <c r="AD2578">
        <f t="shared" si="747"/>
        <v>16904.900964320172</v>
      </c>
      <c r="AE2578" s="5">
        <f t="shared" si="734"/>
        <v>0</v>
      </c>
      <c r="AF2578" s="6">
        <f>+AD2578+SUM($D$18:$E$18)-SUM($AB$27:AB2578)</f>
        <v>17345.540964320178</v>
      </c>
      <c r="AG2578" s="10">
        <f t="shared" si="735"/>
        <v>-1.1516507872691983E-3</v>
      </c>
      <c r="AH2578" s="10">
        <f>+AD2578/SUM(AB$27:AB2578)-1</f>
        <v>0.47778380646471352</v>
      </c>
      <c r="AI2578" s="6">
        <f t="shared" si="736"/>
        <v>0</v>
      </c>
      <c r="AL2578" s="6">
        <f t="shared" si="737"/>
        <v>0</v>
      </c>
      <c r="AM2578" s="6">
        <f t="shared" si="738"/>
        <v>32238.412381696675</v>
      </c>
      <c r="AN2578" s="6">
        <f t="shared" si="739"/>
        <v>31631.255979028731</v>
      </c>
      <c r="AO2578" s="5">
        <f t="shared" si="740"/>
        <v>0</v>
      </c>
      <c r="AP2578" s="6">
        <f>+AN2578+SUM($D$16:$E$18)-SUM($AL$27:AL2578)</f>
        <v>32610.575979028759</v>
      </c>
      <c r="AQ2578" s="10">
        <f t="shared" si="748"/>
        <v>4.417345555911556E-4</v>
      </c>
      <c r="AR2578" s="10">
        <f>+AN2578/SUM(AL$27:AL2578)-1</f>
        <v>0.24431195306454279</v>
      </c>
    </row>
    <row r="2579" spans="1:44" x14ac:dyDescent="0.25">
      <c r="A2579" s="1">
        <v>44022</v>
      </c>
      <c r="B2579">
        <v>8.6159999999999997</v>
      </c>
      <c r="G2579">
        <f t="shared" si="741"/>
        <v>8246.8441749180147</v>
      </c>
      <c r="H2579">
        <f t="shared" si="742"/>
        <v>8154.6512272506661</v>
      </c>
      <c r="I2579" s="5">
        <f t="shared" si="731"/>
        <v>0</v>
      </c>
      <c r="J2579" s="6">
        <f>+H2579+SUM($D$16:$E$16)-SUM($F$27:F2579)</f>
        <v>8448.4112272506791</v>
      </c>
      <c r="K2579" s="10">
        <f t="shared" si="743"/>
        <v>-1.0311130662499335E-2</v>
      </c>
      <c r="L2579" s="10">
        <f>+H2579/SUM(F$27:F2579)-1</f>
        <v>6.9288565171130134E-2</v>
      </c>
      <c r="M2579">
        <v>7.0460000000000003</v>
      </c>
      <c r="R2579">
        <f t="shared" si="744"/>
        <v>6777.2204775907603</v>
      </c>
      <c r="S2579">
        <f t="shared" si="745"/>
        <v>6514.1928035388855</v>
      </c>
      <c r="T2579" s="5">
        <f t="shared" si="732"/>
        <v>0</v>
      </c>
      <c r="U2579" s="6">
        <f>+S2579+SUM($D$17:$E$17)-SUM($Q$27:Q2579)</f>
        <v>6759.1128035388911</v>
      </c>
      <c r="V2579" s="10">
        <f t="shared" si="733"/>
        <v>4.5342657536371345E-3</v>
      </c>
      <c r="W2579" s="10">
        <f>+S2579/SUM(Q$27:Q2579)-1</f>
        <v>2.5037104731788107E-2</v>
      </c>
      <c r="X2579">
        <v>5.93</v>
      </c>
      <c r="AC2579">
        <f t="shared" si="746"/>
        <v>17194.768627007237</v>
      </c>
      <c r="AD2579">
        <f t="shared" si="747"/>
        <v>16942.042034547678</v>
      </c>
      <c r="AE2579" s="5">
        <f t="shared" si="734"/>
        <v>0</v>
      </c>
      <c r="AF2579" s="6">
        <f>+AD2579+SUM($D$18:$E$18)-SUM($AB$27:AB2579)</f>
        <v>17382.682034547688</v>
      </c>
      <c r="AG2579" s="10">
        <f t="shared" si="735"/>
        <v>2.1412460011427381E-3</v>
      </c>
      <c r="AH2579" s="10">
        <f>+AD2579/SUM(AB$27:AB2579)-1</f>
        <v>0.48103058515054076</v>
      </c>
      <c r="AI2579" s="6">
        <f t="shared" si="736"/>
        <v>0</v>
      </c>
      <c r="AL2579" s="6">
        <f t="shared" si="737"/>
        <v>0</v>
      </c>
      <c r="AM2579" s="6">
        <f t="shared" si="738"/>
        <v>32218.833279516013</v>
      </c>
      <c r="AN2579" s="6">
        <f t="shared" si="739"/>
        <v>31610.886065337229</v>
      </c>
      <c r="AO2579" s="5">
        <f t="shared" si="740"/>
        <v>0</v>
      </c>
      <c r="AP2579" s="6">
        <f>+AN2579+SUM($D$16:$E$18)-SUM($AL$27:AL2579)</f>
        <v>32590.20606533725</v>
      </c>
      <c r="AQ2579" s="10">
        <f t="shared" si="748"/>
        <v>-6.2464133429007695E-4</v>
      </c>
      <c r="AR2579" s="10">
        <f>+AN2579/SUM(AL$27:AL2579)-1</f>
        <v>0.24351064036592485</v>
      </c>
    </row>
    <row r="2580" spans="1:44" x14ac:dyDescent="0.25">
      <c r="A2580" s="1">
        <v>44025</v>
      </c>
      <c r="B2580">
        <v>8.5920000000000005</v>
      </c>
      <c r="G2580">
        <f t="shared" si="741"/>
        <v>8223.8724641243716</v>
      </c>
      <c r="H2580">
        <f t="shared" si="742"/>
        <v>8131.9363213251781</v>
      </c>
      <c r="I2580" s="5">
        <f t="shared" si="731"/>
        <v>0</v>
      </c>
      <c r="J2580" s="6">
        <f>+H2580+SUM($D$16:$E$16)-SUM($F$27:F2580)</f>
        <v>8425.6963213251911</v>
      </c>
      <c r="K2580" s="10">
        <f t="shared" si="743"/>
        <v>-2.6886600704544295E-3</v>
      </c>
      <c r="L2580" s="10">
        <f>+H2580/SUM(F$27:F2580)-1</f>
        <v>6.6310045490987735E-2</v>
      </c>
      <c r="M2580">
        <v>7.1180000000000003</v>
      </c>
      <c r="R2580">
        <f t="shared" si="744"/>
        <v>6846.4739369132885</v>
      </c>
      <c r="S2580">
        <f t="shared" si="745"/>
        <v>6580.7584978129134</v>
      </c>
      <c r="T2580" s="5">
        <f t="shared" si="732"/>
        <v>0</v>
      </c>
      <c r="U2580" s="6">
        <f>+S2580+SUM($D$17:$E$17)-SUM($Q$27:Q2580)</f>
        <v>6825.678497812919</v>
      </c>
      <c r="V2580" s="10">
        <f t="shared" si="733"/>
        <v>9.8482887042772305E-3</v>
      </c>
      <c r="W2580" s="10">
        <f>+S2580/SUM(Q$27:Q2580)-1</f>
        <v>3.5511511706055598E-2</v>
      </c>
      <c r="X2580">
        <v>5.9279999999999999</v>
      </c>
      <c r="AC2580">
        <f t="shared" si="746"/>
        <v>17188.96937957823</v>
      </c>
      <c r="AD2580">
        <f t="shared" si="747"/>
        <v>16936.328023743448</v>
      </c>
      <c r="AE2580" s="5">
        <f t="shared" si="734"/>
        <v>0</v>
      </c>
      <c r="AF2580" s="6">
        <f>+AD2580+SUM($D$18:$E$18)-SUM($AB$27:AB2580)</f>
        <v>17376.968023743459</v>
      </c>
      <c r="AG2580" s="10">
        <f t="shared" si="735"/>
        <v>-3.2871859433847295E-4</v>
      </c>
      <c r="AH2580" s="10">
        <f>+AD2580/SUM(AB$27:AB2580)-1</f>
        <v>0.48053108073733686</v>
      </c>
      <c r="AI2580" s="6">
        <f t="shared" si="736"/>
        <v>0</v>
      </c>
      <c r="AL2580" s="6">
        <f t="shared" si="737"/>
        <v>0</v>
      </c>
      <c r="AM2580" s="6">
        <f t="shared" si="738"/>
        <v>32259.315780615889</v>
      </c>
      <c r="AN2580" s="6">
        <f t="shared" si="739"/>
        <v>31649.022842881539</v>
      </c>
      <c r="AO2580" s="5">
        <f t="shared" si="740"/>
        <v>0</v>
      </c>
      <c r="AP2580" s="6">
        <f>+AN2580+SUM($D$16:$E$18)-SUM($AL$27:AL2580)</f>
        <v>32628.342842881564</v>
      </c>
      <c r="AQ2580" s="10">
        <f t="shared" si="748"/>
        <v>1.1701913595716373E-3</v>
      </c>
      <c r="AR2580" s="10">
        <f>+AN2580/SUM(AL$27:AL2580)-1</f>
        <v>0.2450108668564952</v>
      </c>
    </row>
    <row r="2581" spans="1:44" x14ac:dyDescent="0.25">
      <c r="A2581" s="1">
        <v>44026</v>
      </c>
      <c r="B2581">
        <v>8.5239999999999991</v>
      </c>
      <c r="G2581">
        <f t="shared" si="741"/>
        <v>8158.7859502090469</v>
      </c>
      <c r="H2581">
        <f t="shared" si="742"/>
        <v>8067.5774212029573</v>
      </c>
      <c r="I2581" s="5">
        <f t="shared" si="731"/>
        <v>0</v>
      </c>
      <c r="J2581" s="6">
        <f>+H2581+SUM($D$16:$E$16)-SUM($F$27:F2581)</f>
        <v>8361.3374212029703</v>
      </c>
      <c r="K2581" s="10">
        <f t="shared" si="743"/>
        <v>-7.6384072802778702E-3</v>
      </c>
      <c r="L2581" s="10">
        <f>+H2581/SUM(F$27:F2581)-1</f>
        <v>5.7870906397250899E-2</v>
      </c>
      <c r="M2581">
        <v>7.0890000000000004</v>
      </c>
      <c r="R2581">
        <f t="shared" si="744"/>
        <v>6818.5801824639366</v>
      </c>
      <c r="S2581">
        <f t="shared" si="745"/>
        <v>6553.9473153969857</v>
      </c>
      <c r="T2581" s="5">
        <f t="shared" si="732"/>
        <v>0</v>
      </c>
      <c r="U2581" s="6">
        <f>+S2581+SUM($D$17:$E$17)-SUM($Q$27:Q2581)</f>
        <v>6798.8673153969912</v>
      </c>
      <c r="V2581" s="10">
        <f t="shared" si="733"/>
        <v>-3.9279878805482671E-3</v>
      </c>
      <c r="W2581" s="10">
        <f>+S2581/SUM(Q$27:Q2581)-1</f>
        <v>3.1292653341420174E-2</v>
      </c>
      <c r="X2581">
        <v>5.9509999999999996</v>
      </c>
      <c r="AC2581">
        <f t="shared" si="746"/>
        <v>17255.660725011814</v>
      </c>
      <c r="AD2581">
        <f t="shared" si="747"/>
        <v>17002.039147992113</v>
      </c>
      <c r="AE2581" s="5">
        <f t="shared" si="734"/>
        <v>0</v>
      </c>
      <c r="AF2581" s="6">
        <f>+AD2581+SUM($D$18:$E$18)-SUM($AB$27:AB2581)</f>
        <v>17442.679147992123</v>
      </c>
      <c r="AG2581" s="10">
        <f t="shared" si="735"/>
        <v>3.7815068865223456E-3</v>
      </c>
      <c r="AH2581" s="10">
        <f>+AD2581/SUM(AB$27:AB2581)-1</f>
        <v>0.48627538148918514</v>
      </c>
      <c r="AI2581" s="6">
        <f t="shared" si="736"/>
        <v>0</v>
      </c>
      <c r="AL2581" s="6">
        <f t="shared" si="737"/>
        <v>0</v>
      </c>
      <c r="AM2581" s="6">
        <f t="shared" si="738"/>
        <v>32233.026857684796</v>
      </c>
      <c r="AN2581" s="6">
        <f t="shared" si="739"/>
        <v>31623.563884592055</v>
      </c>
      <c r="AO2581" s="5">
        <f t="shared" si="740"/>
        <v>0</v>
      </c>
      <c r="AP2581" s="6">
        <f>+AN2581+SUM($D$16:$E$18)-SUM($AL$27:AL2581)</f>
        <v>32602.88388459208</v>
      </c>
      <c r="AQ2581" s="10">
        <f t="shared" si="748"/>
        <v>-7.8027126330260099E-4</v>
      </c>
      <c r="AR2581" s="10">
        <f>+AN2581/SUM(AL$27:AL2581)-1</f>
        <v>0.24400936106320081</v>
      </c>
    </row>
    <row r="2582" spans="1:44" x14ac:dyDescent="0.25">
      <c r="A2582" s="1">
        <v>44027</v>
      </c>
      <c r="B2582">
        <v>8.5389999999999997</v>
      </c>
      <c r="G2582">
        <f t="shared" si="741"/>
        <v>8173.1432694550749</v>
      </c>
      <c r="H2582">
        <f t="shared" si="742"/>
        <v>8081.7742374063891</v>
      </c>
      <c r="I2582" s="5">
        <f t="shared" si="731"/>
        <v>0</v>
      </c>
      <c r="J2582" s="6">
        <f>+H2582+SUM($D$16:$E$16)-SUM($F$27:F2582)</f>
        <v>8375.5342374064021</v>
      </c>
      <c r="K2582" s="10">
        <f t="shared" si="743"/>
        <v>1.6979121267646224E-3</v>
      </c>
      <c r="L2582" s="10">
        <f>+H2582/SUM(F$27:F2582)-1</f>
        <v>5.9732481197339871E-2</v>
      </c>
      <c r="M2582">
        <v>7.173</v>
      </c>
      <c r="R2582">
        <f t="shared" si="744"/>
        <v>6899.3758850068871</v>
      </c>
      <c r="S2582">
        <f t="shared" si="745"/>
        <v>6631.6072920500183</v>
      </c>
      <c r="T2582" s="5">
        <f t="shared" si="732"/>
        <v>0</v>
      </c>
      <c r="U2582" s="6">
        <f>+S2582+SUM($D$17:$E$17)-SUM($Q$27:Q2582)</f>
        <v>6876.5272920500256</v>
      </c>
      <c r="V2582" s="10">
        <f t="shared" si="733"/>
        <v>1.1422487460104103E-2</v>
      </c>
      <c r="W2582" s="10">
        <f>+S2582/SUM(Q$27:Q2582)-1</f>
        <v>4.3512794811398914E-2</v>
      </c>
      <c r="X2582">
        <v>6.0149999999999997</v>
      </c>
      <c r="AC2582">
        <f t="shared" si="746"/>
        <v>17441.236642740056</v>
      </c>
      <c r="AD2582">
        <f t="shared" si="747"/>
        <v>17184.887493727536</v>
      </c>
      <c r="AE2582" s="5">
        <f t="shared" si="734"/>
        <v>0</v>
      </c>
      <c r="AF2582" s="6">
        <f>+AD2582+SUM($D$18:$E$18)-SUM($AB$27:AB2582)</f>
        <v>17625.527493727546</v>
      </c>
      <c r="AG2582" s="10">
        <f t="shared" si="735"/>
        <v>1.0482813115121115E-2</v>
      </c>
      <c r="AH2582" s="10">
        <f>+AD2582/SUM(AB$27:AB2582)-1</f>
        <v>0.50225952271172059</v>
      </c>
      <c r="AI2582" s="6">
        <f t="shared" si="736"/>
        <v>0</v>
      </c>
      <c r="AL2582" s="6">
        <f t="shared" si="737"/>
        <v>0</v>
      </c>
      <c r="AM2582" s="6">
        <f t="shared" si="738"/>
        <v>32513.755797202019</v>
      </c>
      <c r="AN2582" s="6">
        <f t="shared" si="739"/>
        <v>31898.269023183944</v>
      </c>
      <c r="AO2582" s="5">
        <f t="shared" si="740"/>
        <v>0</v>
      </c>
      <c r="AP2582" s="6">
        <f>+AN2582+SUM($D$16:$E$18)-SUM($AL$27:AL2582)</f>
        <v>32877.589023183973</v>
      </c>
      <c r="AQ2582" s="10">
        <f t="shared" si="748"/>
        <v>8.4257926251032345E-3</v>
      </c>
      <c r="AR2582" s="10">
        <f>+AN2582/SUM(AL$27:AL2582)-1</f>
        <v>0.25481572574706801</v>
      </c>
    </row>
    <row r="2583" spans="1:44" x14ac:dyDescent="0.25">
      <c r="A2583" s="1">
        <v>44028</v>
      </c>
      <c r="B2583">
        <v>8.43</v>
      </c>
      <c r="G2583">
        <f t="shared" si="741"/>
        <v>8068.8134162672777</v>
      </c>
      <c r="H2583">
        <f t="shared" si="742"/>
        <v>7978.6107063281252</v>
      </c>
      <c r="I2583" s="5">
        <f t="shared" si="731"/>
        <v>0</v>
      </c>
      <c r="J2583" s="6">
        <f>+H2583+SUM($D$16:$E$16)-SUM($F$27:F2583)</f>
        <v>8272.3707063281363</v>
      </c>
      <c r="K2583" s="10">
        <f t="shared" si="743"/>
        <v>-1.2317247849996438E-2</v>
      </c>
      <c r="L2583" s="10">
        <f>+H2583/SUM(F$27:F2583)-1</f>
        <v>4.6205037650026481E-2</v>
      </c>
      <c r="M2583">
        <v>7.1630000000000003</v>
      </c>
      <c r="R2583">
        <f t="shared" si="744"/>
        <v>6889.7573489898696</v>
      </c>
      <c r="S2583">
        <f t="shared" si="745"/>
        <v>6622.3620567341814</v>
      </c>
      <c r="T2583" s="5">
        <f t="shared" si="732"/>
        <v>0</v>
      </c>
      <c r="U2583" s="6">
        <f>+S2583+SUM($D$17:$E$17)-SUM($Q$27:Q2583)</f>
        <v>6867.2820567341887</v>
      </c>
      <c r="V2583" s="10">
        <f t="shared" si="733"/>
        <v>-1.3444628259565716E-3</v>
      </c>
      <c r="W2583" s="10">
        <f>+S2583/SUM(Q$27:Q2583)-1</f>
        <v>4.2058016064972836E-2</v>
      </c>
      <c r="X2583">
        <v>5.992</v>
      </c>
      <c r="AC2583">
        <f t="shared" si="746"/>
        <v>17374.545297306471</v>
      </c>
      <c r="AD2583">
        <f t="shared" si="747"/>
        <v>17119.176369478871</v>
      </c>
      <c r="AE2583" s="5">
        <f t="shared" si="734"/>
        <v>0</v>
      </c>
      <c r="AF2583" s="6">
        <f>+AD2583+SUM($D$18:$E$18)-SUM($AB$27:AB2583)</f>
        <v>17559.816369478882</v>
      </c>
      <c r="AG2583" s="10">
        <f t="shared" si="735"/>
        <v>-3.7281791578748225E-3</v>
      </c>
      <c r="AH2583" s="10">
        <f>+AD2583/SUM(AB$27:AB2583)-1</f>
        <v>0.4965152219598723</v>
      </c>
      <c r="AI2583" s="6">
        <f t="shared" si="736"/>
        <v>0</v>
      </c>
      <c r="AL2583" s="6">
        <f t="shared" si="737"/>
        <v>0</v>
      </c>
      <c r="AM2583" s="6">
        <f t="shared" si="738"/>
        <v>32333.116062563618</v>
      </c>
      <c r="AN2583" s="6">
        <f t="shared" si="739"/>
        <v>31720.149132541177</v>
      </c>
      <c r="AO2583" s="5">
        <f t="shared" si="740"/>
        <v>0</v>
      </c>
      <c r="AP2583" s="6">
        <f>+AN2583+SUM($D$16:$E$18)-SUM($AL$27:AL2583)</f>
        <v>32699.469132541202</v>
      </c>
      <c r="AQ2583" s="10">
        <f t="shared" si="748"/>
        <v>-5.4176688721659927E-3</v>
      </c>
      <c r="AR2583" s="10">
        <f>+AN2583/SUM(AL$27:AL2583)-1</f>
        <v>0.24780883644895457</v>
      </c>
    </row>
    <row r="2584" spans="1:44" x14ac:dyDescent="0.25">
      <c r="A2584" s="1">
        <v>44029</v>
      </c>
      <c r="B2584">
        <v>8.468</v>
      </c>
      <c r="G2584">
        <f t="shared" si="741"/>
        <v>8105.1852916905464</v>
      </c>
      <c r="H2584">
        <f t="shared" si="742"/>
        <v>8014.5759740434833</v>
      </c>
      <c r="I2584" s="5">
        <f t="shared" si="731"/>
        <v>0</v>
      </c>
      <c r="J2584" s="6">
        <f>+H2584+SUM($D$16:$E$16)-SUM($F$27:F2584)</f>
        <v>8308.3359740434971</v>
      </c>
      <c r="K2584" s="10">
        <f t="shared" si="743"/>
        <v>4.3476373330135765E-3</v>
      </c>
      <c r="L2584" s="10">
        <f>+H2584/SUM(F$27:F2584)-1</f>
        <v>5.0921027143585373E-2</v>
      </c>
      <c r="M2584">
        <v>7.1749999999999998</v>
      </c>
      <c r="R2584">
        <f t="shared" si="744"/>
        <v>6901.29959221029</v>
      </c>
      <c r="S2584">
        <f t="shared" si="745"/>
        <v>6633.4563391131851</v>
      </c>
      <c r="T2584" s="5">
        <f t="shared" si="732"/>
        <v>0</v>
      </c>
      <c r="U2584" s="6">
        <f>+S2584+SUM($D$17:$E$17)-SUM($Q$27:Q2584)</f>
        <v>6878.3763391131915</v>
      </c>
      <c r="V2584" s="10">
        <f t="shared" si="733"/>
        <v>1.6155274076916637E-3</v>
      </c>
      <c r="W2584" s="10">
        <f>+S2584/SUM(Q$27:Q2584)-1</f>
        <v>4.3803750560684085E-2</v>
      </c>
      <c r="X2584">
        <v>6.0780000000000003</v>
      </c>
      <c r="AC2584">
        <f t="shared" si="746"/>
        <v>17623.912936753793</v>
      </c>
      <c r="AD2584">
        <f t="shared" si="747"/>
        <v>17364.878834060844</v>
      </c>
      <c r="AE2584" s="5">
        <f t="shared" si="734"/>
        <v>0</v>
      </c>
      <c r="AF2584" s="6">
        <f>+AD2584+SUM($D$18:$E$18)-SUM($AB$27:AB2584)</f>
        <v>17805.518834060851</v>
      </c>
      <c r="AG2584" s="10">
        <f t="shared" si="735"/>
        <v>1.3992314008991036E-2</v>
      </c>
      <c r="AH2584" s="10">
        <f>+AD2584/SUM(AB$27:AB2584)-1</f>
        <v>0.51799391172765419</v>
      </c>
      <c r="AI2584" s="6">
        <f t="shared" si="736"/>
        <v>0</v>
      </c>
      <c r="AL2584" s="6">
        <f t="shared" si="737"/>
        <v>0</v>
      </c>
      <c r="AM2584" s="6">
        <f t="shared" si="738"/>
        <v>32630.397820654631</v>
      </c>
      <c r="AN2584" s="6">
        <f t="shared" si="739"/>
        <v>32012.911147217514</v>
      </c>
      <c r="AO2584" s="5">
        <f t="shared" si="740"/>
        <v>0</v>
      </c>
      <c r="AP2584" s="6">
        <f>+AN2584+SUM($D$16:$E$18)-SUM($AL$27:AL2584)</f>
        <v>32992.231147217535</v>
      </c>
      <c r="AQ2584" s="10">
        <f t="shared" si="748"/>
        <v>8.9531121587838047E-3</v>
      </c>
      <c r="AR2584" s="10">
        <f>+AN2584/SUM(AL$27:AL2584)-1</f>
        <v>0.25932552344066107</v>
      </c>
    </row>
    <row r="2585" spans="1:44" x14ac:dyDescent="0.25">
      <c r="A2585" s="1">
        <v>44032</v>
      </c>
      <c r="B2585">
        <v>8.5570000000000004</v>
      </c>
      <c r="G2585">
        <f t="shared" si="741"/>
        <v>8190.3720525503086</v>
      </c>
      <c r="H2585">
        <f t="shared" si="742"/>
        <v>8098.810416850507</v>
      </c>
      <c r="I2585" s="5">
        <f t="shared" si="731"/>
        <v>0</v>
      </c>
      <c r="J2585" s="6">
        <f>+H2585+SUM($D$16:$E$16)-SUM($F$27:F2585)</f>
        <v>8392.5704168505181</v>
      </c>
      <c r="K2585" s="10">
        <f t="shared" si="743"/>
        <v>1.0138545560769652E-2</v>
      </c>
      <c r="L2585" s="10">
        <f>+H2585/SUM(F$27:F2585)-1</f>
        <v>6.1966370957446948E-2</v>
      </c>
      <c r="M2585">
        <v>7.2080000000000002</v>
      </c>
      <c r="R2585">
        <f t="shared" si="744"/>
        <v>6933.0407610664497</v>
      </c>
      <c r="S2585">
        <f t="shared" si="745"/>
        <v>6663.9656156554483</v>
      </c>
      <c r="T2585" s="5">
        <f t="shared" si="732"/>
        <v>0</v>
      </c>
      <c r="U2585" s="6">
        <f>+S2585+SUM($D$17:$E$17)-SUM($Q$27:Q2585)</f>
        <v>6908.8856156554548</v>
      </c>
      <c r="V2585" s="10">
        <f t="shared" si="733"/>
        <v>4.4355346433686549E-3</v>
      </c>
      <c r="W2585" s="10">
        <f>+S2585/SUM(Q$27:Q2585)-1</f>
        <v>4.8604520423890074E-2</v>
      </c>
      <c r="X2585">
        <v>6.085</v>
      </c>
      <c r="AC2585">
        <f t="shared" si="746"/>
        <v>17644.210302755317</v>
      </c>
      <c r="AD2585">
        <f t="shared" si="747"/>
        <v>17384.877871875655</v>
      </c>
      <c r="AE2585" s="5">
        <f t="shared" si="734"/>
        <v>0</v>
      </c>
      <c r="AF2585" s="6">
        <f>+AD2585+SUM($D$18:$E$18)-SUM($AB$27:AB2585)</f>
        <v>17825.517871875665</v>
      </c>
      <c r="AG2585" s="10">
        <f t="shared" si="735"/>
        <v>1.1231932077462314E-3</v>
      </c>
      <c r="AH2585" s="10">
        <f>+AD2585/SUM(AB$27:AB2585)-1</f>
        <v>0.51974217717386884</v>
      </c>
      <c r="AI2585" s="6">
        <f t="shared" si="736"/>
        <v>0</v>
      </c>
      <c r="AL2585" s="6">
        <f t="shared" si="737"/>
        <v>0</v>
      </c>
      <c r="AM2585" s="6">
        <f t="shared" si="738"/>
        <v>32767.623116372073</v>
      </c>
      <c r="AN2585" s="6">
        <f t="shared" si="739"/>
        <v>32147.653904381608</v>
      </c>
      <c r="AO2585" s="5">
        <f t="shared" si="740"/>
        <v>0</v>
      </c>
      <c r="AP2585" s="6">
        <f>+AN2585+SUM($D$16:$E$18)-SUM($AL$27:AL2585)</f>
        <v>33126.973904381637</v>
      </c>
      <c r="AQ2585" s="10">
        <f t="shared" si="748"/>
        <v>4.0840753255775297E-3</v>
      </c>
      <c r="AR2585" s="10">
        <f>+AN2585/SUM(AL$27:AL2585)-1</f>
        <v>0.2646260408604979</v>
      </c>
    </row>
    <row r="2586" spans="1:44" x14ac:dyDescent="0.25">
      <c r="A2586" s="1">
        <v>44033</v>
      </c>
      <c r="B2586">
        <v>8.6389999999999993</v>
      </c>
      <c r="G2586">
        <f t="shared" si="741"/>
        <v>8268.8587310952571</v>
      </c>
      <c r="H2586">
        <f t="shared" si="742"/>
        <v>8176.4196787625951</v>
      </c>
      <c r="I2586" s="5">
        <f t="shared" si="731"/>
        <v>0</v>
      </c>
      <c r="J2586" s="6">
        <f>+H2586+SUM($D$16:$E$16)-SUM($F$27:F2586)</f>
        <v>8470.1796787626081</v>
      </c>
      <c r="K2586" s="10">
        <f t="shared" si="743"/>
        <v>9.2473769128307293E-3</v>
      </c>
      <c r="L2586" s="10">
        <f>+H2586/SUM(F$27:F2586)-1</f>
        <v>7.2142979864600054E-2</v>
      </c>
      <c r="M2586">
        <v>7.2309999999999999</v>
      </c>
      <c r="R2586">
        <f t="shared" si="744"/>
        <v>6955.1633939055901</v>
      </c>
      <c r="S2586">
        <f t="shared" si="745"/>
        <v>6685.2296568818738</v>
      </c>
      <c r="T2586" s="5">
        <f t="shared" si="732"/>
        <v>0</v>
      </c>
      <c r="U2586" s="6">
        <f>+S2586+SUM($D$17:$E$17)-SUM($Q$27:Q2586)</f>
        <v>6930.1496568818811</v>
      </c>
      <c r="V2586" s="10">
        <f t="shared" si="733"/>
        <v>3.0777816292459903E-3</v>
      </c>
      <c r="W2586" s="10">
        <f>+S2586/SUM(Q$27:Q2586)-1</f>
        <v>5.1950511540669986E-2</v>
      </c>
      <c r="X2586">
        <v>6.0730000000000004</v>
      </c>
      <c r="AC2586">
        <f t="shared" si="746"/>
        <v>17609.414818181274</v>
      </c>
      <c r="AD2586">
        <f t="shared" si="747"/>
        <v>17350.593807050263</v>
      </c>
      <c r="AE2586" s="5">
        <f t="shared" si="734"/>
        <v>0</v>
      </c>
      <c r="AF2586" s="6">
        <f>+AD2586+SUM($D$18:$E$18)-SUM($AB$27:AB2586)</f>
        <v>17791.233807050274</v>
      </c>
      <c r="AG2586" s="10">
        <f t="shared" si="735"/>
        <v>-1.9233138174057363E-3</v>
      </c>
      <c r="AH2586" s="10">
        <f>+AD2586/SUM(AB$27:AB2586)-1</f>
        <v>0.51674515069464344</v>
      </c>
      <c r="AI2586" s="6">
        <f t="shared" si="736"/>
        <v>0</v>
      </c>
      <c r="AL2586" s="6">
        <f t="shared" si="737"/>
        <v>0</v>
      </c>
      <c r="AM2586" s="6">
        <f t="shared" si="738"/>
        <v>32833.436943182125</v>
      </c>
      <c r="AN2586" s="6">
        <f t="shared" si="739"/>
        <v>32212.243142694733</v>
      </c>
      <c r="AO2586" s="5">
        <f t="shared" si="740"/>
        <v>0</v>
      </c>
      <c r="AP2586" s="6">
        <f>+AN2586+SUM($D$16:$E$18)-SUM($AL$27:AL2586)</f>
        <v>33191.563142694751</v>
      </c>
      <c r="AQ2586" s="10">
        <f t="shared" si="748"/>
        <v>1.9497476135170722E-3</v>
      </c>
      <c r="AR2586" s="10">
        <f>+AN2586/SUM(AL$27:AL2586)-1</f>
        <v>0.26716685559531705</v>
      </c>
    </row>
    <row r="2587" spans="1:44" x14ac:dyDescent="0.25">
      <c r="A2587" s="1">
        <v>44034</v>
      </c>
      <c r="B2587">
        <v>8.5609999999999999</v>
      </c>
      <c r="G2587">
        <f t="shared" si="741"/>
        <v>8194.2006710159167</v>
      </c>
      <c r="H2587">
        <f t="shared" si="742"/>
        <v>8102.5962345047556</v>
      </c>
      <c r="I2587" s="5">
        <f t="shared" si="731"/>
        <v>0</v>
      </c>
      <c r="J2587" s="6">
        <f>+H2587+SUM($D$16:$E$16)-SUM($F$27:F2587)</f>
        <v>8396.3562345047685</v>
      </c>
      <c r="K2587" s="10">
        <f t="shared" si="743"/>
        <v>-8.7156881031624778E-3</v>
      </c>
      <c r="L2587" s="10">
        <f>+H2587/SUM(F$27:F2587)-1</f>
        <v>6.2462790904137311E-2</v>
      </c>
      <c r="M2587">
        <v>7.2009999999999996</v>
      </c>
      <c r="R2587">
        <f t="shared" si="744"/>
        <v>6926.3077858545366</v>
      </c>
      <c r="S2587">
        <f t="shared" si="745"/>
        <v>6657.4939509343621</v>
      </c>
      <c r="T2587" s="5">
        <f t="shared" si="732"/>
        <v>0</v>
      </c>
      <c r="U2587" s="6">
        <f>+S2587+SUM($D$17:$E$17)-SUM($Q$27:Q2587)</f>
        <v>6902.4139509343686</v>
      </c>
      <c r="V2587" s="10">
        <f t="shared" si="733"/>
        <v>-4.00217994137686E-3</v>
      </c>
      <c r="W2587" s="10">
        <f>+S2587/SUM(Q$27:Q2587)-1</f>
        <v>4.7586175301391753E-2</v>
      </c>
      <c r="X2587">
        <v>6.0789999999999997</v>
      </c>
      <c r="AC2587">
        <f t="shared" si="746"/>
        <v>17626.812560468294</v>
      </c>
      <c r="AD2587">
        <f t="shared" si="747"/>
        <v>17367.735839462955</v>
      </c>
      <c r="AE2587" s="5">
        <f t="shared" si="734"/>
        <v>0</v>
      </c>
      <c r="AF2587" s="6">
        <f>+AD2587+SUM($D$18:$E$18)-SUM($AB$27:AB2587)</f>
        <v>17808.375839462962</v>
      </c>
      <c r="AG2587" s="10">
        <f t="shared" si="735"/>
        <v>9.6351004087735781E-4</v>
      </c>
      <c r="AH2587" s="10">
        <f>+AD2587/SUM(AB$27:AB2587)-1</f>
        <v>0.5182436639342558</v>
      </c>
      <c r="AI2587" s="6">
        <f t="shared" si="736"/>
        <v>0</v>
      </c>
      <c r="AL2587" s="6">
        <f t="shared" si="737"/>
        <v>0</v>
      </c>
      <c r="AM2587" s="6">
        <f t="shared" si="738"/>
        <v>32747.321017338749</v>
      </c>
      <c r="AN2587" s="6">
        <f t="shared" si="739"/>
        <v>32127.826024902075</v>
      </c>
      <c r="AO2587" s="5">
        <f t="shared" si="740"/>
        <v>0</v>
      </c>
      <c r="AP2587" s="6">
        <f>+AN2587+SUM($D$16:$E$18)-SUM($AL$27:AL2587)</f>
        <v>33107.146024902104</v>
      </c>
      <c r="AQ2587" s="10">
        <f t="shared" si="748"/>
        <v>-2.543330587647441E-3</v>
      </c>
      <c r="AR2587" s="10">
        <f>+AN2587/SUM(AL$27:AL2587)-1</f>
        <v>0.26384605073121992</v>
      </c>
    </row>
    <row r="2588" spans="1:44" x14ac:dyDescent="0.25">
      <c r="A2588" s="1">
        <v>44035</v>
      </c>
      <c r="B2588">
        <v>8.5329999999999995</v>
      </c>
      <c r="G2588">
        <f t="shared" si="741"/>
        <v>8167.4003417566655</v>
      </c>
      <c r="H2588">
        <f t="shared" si="742"/>
        <v>8076.0955109250181</v>
      </c>
      <c r="I2588" s="5">
        <f t="shared" ref="I2588:I2651" si="749">+C2588*(MAX($A:$A)-$A2588)</f>
        <v>0</v>
      </c>
      <c r="J2588" s="6">
        <f>+H2588+SUM($D$16:$E$16)-SUM($F$27:F2588)</f>
        <v>8369.8555109250301</v>
      </c>
      <c r="K2588" s="10">
        <f t="shared" si="743"/>
        <v>-3.1562171541548167E-3</v>
      </c>
      <c r="L2588" s="10">
        <f>+H2588/SUM(F$27:F2588)-1</f>
        <v>5.8987851277304548E-2</v>
      </c>
      <c r="M2588">
        <v>7.1950000000000003</v>
      </c>
      <c r="R2588">
        <f t="shared" si="744"/>
        <v>6920.5366642443269</v>
      </c>
      <c r="S2588">
        <f t="shared" si="745"/>
        <v>6651.9468097448607</v>
      </c>
      <c r="T2588" s="5">
        <f t="shared" ref="T2588:T2651" si="750">+N2588*(MAX($A:$A)-$A2588)</f>
        <v>0</v>
      </c>
      <c r="U2588" s="6">
        <f>+S2588+SUM($D$17:$E$17)-SUM($Q$27:Q2588)</f>
        <v>6896.8668097448672</v>
      </c>
      <c r="V2588" s="10">
        <f t="shared" ref="V2588:V2651" si="751">+U2588/U2587-1</f>
        <v>-8.0365234958856835E-4</v>
      </c>
      <c r="W2588" s="10">
        <f>+S2588/SUM(Q$27:Q2588)-1</f>
        <v>4.671330805353624E-2</v>
      </c>
      <c r="X2588">
        <v>6.0810000000000004</v>
      </c>
      <c r="AC2588">
        <f t="shared" si="746"/>
        <v>17632.611807897305</v>
      </c>
      <c r="AD2588">
        <f t="shared" si="747"/>
        <v>17373.449850267192</v>
      </c>
      <c r="AE2588" s="5">
        <f t="shared" ref="AE2588:AE2651" si="752">+Y2588*(MAX($A:$A)-$A2588)</f>
        <v>0</v>
      </c>
      <c r="AF2588" s="6">
        <f>+AD2588+SUM($D$18:$E$18)-SUM($AB$27:AB2588)</f>
        <v>17814.089850267199</v>
      </c>
      <c r="AG2588" s="10">
        <f t="shared" ref="AG2588:AG2651" si="753">+AF2588/AF2587-1</f>
        <v>3.2086086096483335E-4</v>
      </c>
      <c r="AH2588" s="10">
        <f>+AD2588/SUM(AB$27:AB2588)-1</f>
        <v>0.51874316834746037</v>
      </c>
      <c r="AI2588" s="6">
        <f t="shared" ref="AI2588:AI2651" si="754">+C2588+N2588+Y2588</f>
        <v>0</v>
      </c>
      <c r="AL2588" s="6">
        <f t="shared" ref="AL2588:AL2651" si="755">+F2588+Q2588+AB2588</f>
        <v>0</v>
      </c>
      <c r="AM2588" s="6">
        <f t="shared" ref="AM2588:AM2651" si="756">+G2588+R2588+AC2588</f>
        <v>32720.548813898298</v>
      </c>
      <c r="AN2588" s="6">
        <f t="shared" ref="AN2588:AN2651" si="757">+H2588+S2588+AD2588</f>
        <v>32101.492170937072</v>
      </c>
      <c r="AO2588" s="5">
        <f t="shared" ref="AO2588:AO2651" si="758">+AI2588*(MAX($A:$A)-$A2588)</f>
        <v>0</v>
      </c>
      <c r="AP2588" s="6">
        <f>+AN2588+SUM($D$16:$E$18)-SUM($AL$27:AL2588)</f>
        <v>33080.81217093709</v>
      </c>
      <c r="AQ2588" s="10">
        <f t="shared" si="748"/>
        <v>-7.9541298864016508E-4</v>
      </c>
      <c r="AR2588" s="10">
        <f>+AN2588/SUM(AL$27:AL2588)-1</f>
        <v>0.26281012824743888</v>
      </c>
    </row>
    <row r="2589" spans="1:44" x14ac:dyDescent="0.25">
      <c r="A2589" s="1">
        <v>44036</v>
      </c>
      <c r="B2589">
        <v>8.4280000000000008</v>
      </c>
      <c r="G2589">
        <f t="shared" ref="G2589:G2652" si="759">+(B2589/B2588*G2588)+F2589</f>
        <v>8066.8991070344764</v>
      </c>
      <c r="H2589">
        <f t="shared" ref="H2589:H2652" si="760">+($B2589/$B2588*H2588)+F2589</f>
        <v>7976.7177975010036</v>
      </c>
      <c r="I2589" s="5">
        <f t="shared" si="749"/>
        <v>0</v>
      </c>
      <c r="J2589" s="6">
        <f>+H2589+SUM($D$16:$E$16)-SUM($F$27:F2589)</f>
        <v>8270.4777975010147</v>
      </c>
      <c r="K2589" s="10">
        <f t="shared" ref="K2589:K2652" si="761">+J2589/J2588-1</f>
        <v>-1.1873289006518628E-2</v>
      </c>
      <c r="L2589" s="10">
        <f>+H2589/SUM(F$27:F2589)-1</f>
        <v>4.5956827676681522E-2</v>
      </c>
      <c r="M2589">
        <v>7.09</v>
      </c>
      <c r="R2589">
        <f t="shared" ref="R2589:R2652" si="762">+($M2589/$M2588*R2588)+N2589</f>
        <v>6819.542036065639</v>
      </c>
      <c r="S2589">
        <f t="shared" ref="S2589:S2652" si="763">+($M2589/$M2588*S2588)+Q2589</f>
        <v>6554.8718389285696</v>
      </c>
      <c r="T2589" s="5">
        <f t="shared" si="750"/>
        <v>0</v>
      </c>
      <c r="U2589" s="6">
        <f>+S2589+SUM($D$17:$E$17)-SUM($Q$27:Q2589)</f>
        <v>6799.791838928576</v>
      </c>
      <c r="V2589" s="10">
        <f t="shared" si="751"/>
        <v>-1.4075227707620819E-2</v>
      </c>
      <c r="W2589" s="10">
        <f>+S2589/SUM(Q$27:Q2589)-1</f>
        <v>3.1438131216062759E-2</v>
      </c>
      <c r="X2589">
        <v>6.0110000000000001</v>
      </c>
      <c r="AC2589">
        <f t="shared" ref="AC2589:AC2652" si="764">+(X2589/X2588*AC2588)+AB2589</f>
        <v>17429.63814788204</v>
      </c>
      <c r="AD2589">
        <f t="shared" ref="AD2589:AD2652" si="765">+($X2589/$X2588*AD2588)+AB2589</f>
        <v>17173.459472119073</v>
      </c>
      <c r="AE2589" s="5">
        <f t="shared" si="752"/>
        <v>0</v>
      </c>
      <c r="AF2589" s="6">
        <f>+AD2589+SUM($D$18:$E$18)-SUM($AB$27:AB2589)</f>
        <v>17614.09947211908</v>
      </c>
      <c r="AG2589" s="10">
        <f t="shared" si="753"/>
        <v>-1.1226527980328971E-2</v>
      </c>
      <c r="AH2589" s="10">
        <f>+AD2589/SUM(AB$27:AB2589)-1</f>
        <v>0.50126051388531234</v>
      </c>
      <c r="AI2589" s="6">
        <f t="shared" si="754"/>
        <v>0</v>
      </c>
      <c r="AL2589" s="6">
        <f t="shared" si="755"/>
        <v>0</v>
      </c>
      <c r="AM2589" s="6">
        <f t="shared" si="756"/>
        <v>32316.079290982154</v>
      </c>
      <c r="AN2589" s="6">
        <f t="shared" si="757"/>
        <v>31705.049108548646</v>
      </c>
      <c r="AO2589" s="5">
        <f t="shared" si="758"/>
        <v>0</v>
      </c>
      <c r="AP2589" s="6">
        <f>+AN2589+SUM($D$16:$E$18)-SUM($AL$27:AL2589)</f>
        <v>32684.369108548668</v>
      </c>
      <c r="AQ2589" s="10">
        <f t="shared" ref="AQ2589:AQ2652" si="766">+AP2589/AP2588-1</f>
        <v>-1.1984078877504523E-2</v>
      </c>
      <c r="AR2589" s="10">
        <f>+AN2589/SUM(AL$27:AL2589)-1</f>
        <v>0.24721483093877428</v>
      </c>
    </row>
    <row r="2590" spans="1:44" x14ac:dyDescent="0.25">
      <c r="A2590" s="1">
        <v>44039</v>
      </c>
      <c r="B2590">
        <v>8.4149999999999991</v>
      </c>
      <c r="G2590">
        <f t="shared" si="759"/>
        <v>8054.4560970212515</v>
      </c>
      <c r="H2590">
        <f t="shared" si="760"/>
        <v>7964.4138901246952</v>
      </c>
      <c r="I2590" s="5">
        <f t="shared" si="749"/>
        <v>0</v>
      </c>
      <c r="J2590" s="6">
        <f>+H2590+SUM($D$16:$E$16)-SUM($F$27:F2590)</f>
        <v>8258.1738901247081</v>
      </c>
      <c r="K2590" s="10">
        <f t="shared" si="761"/>
        <v>-1.487690031647837E-3</v>
      </c>
      <c r="L2590" s="10">
        <f>+H2590/SUM(F$27:F2590)-1</f>
        <v>4.4343462849937509E-2</v>
      </c>
      <c r="M2590">
        <v>7.0750000000000002</v>
      </c>
      <c r="R2590">
        <f t="shared" si="762"/>
        <v>6805.1142320401123</v>
      </c>
      <c r="S2590">
        <f t="shared" si="763"/>
        <v>6541.0039859548142</v>
      </c>
      <c r="T2590" s="5">
        <f t="shared" si="750"/>
        <v>0</v>
      </c>
      <c r="U2590" s="6">
        <f>+S2590+SUM($D$17:$E$17)-SUM($Q$27:Q2590)</f>
        <v>6785.9239859548206</v>
      </c>
      <c r="V2590" s="10">
        <f t="shared" si="751"/>
        <v>-2.0394525747630121E-3</v>
      </c>
      <c r="W2590" s="10">
        <f>+S2590/SUM(Q$27:Q2590)-1</f>
        <v>2.9255963096423754E-2</v>
      </c>
      <c r="X2590">
        <v>5.9710000000000001</v>
      </c>
      <c r="AC2590">
        <f t="shared" si="764"/>
        <v>17313.653199301891</v>
      </c>
      <c r="AD2590">
        <f t="shared" si="765"/>
        <v>17059.179256034433</v>
      </c>
      <c r="AE2590" s="5">
        <f t="shared" si="752"/>
        <v>0</v>
      </c>
      <c r="AF2590" s="6">
        <f>+AD2590+SUM($D$18:$E$18)-SUM($AB$27:AB2590)</f>
        <v>17499.81925603444</v>
      </c>
      <c r="AG2590" s="10">
        <f t="shared" si="753"/>
        <v>-6.4879965203745726E-3</v>
      </c>
      <c r="AH2590" s="10">
        <f>+AD2590/SUM(AB$27:AB2590)-1</f>
        <v>0.49127042562122747</v>
      </c>
      <c r="AI2590" s="6">
        <f t="shared" si="754"/>
        <v>0</v>
      </c>
      <c r="AL2590" s="6">
        <f t="shared" si="755"/>
        <v>0</v>
      </c>
      <c r="AM2590" s="6">
        <f t="shared" si="756"/>
        <v>32173.223528363254</v>
      </c>
      <c r="AN2590" s="6">
        <f t="shared" si="757"/>
        <v>31564.597132113944</v>
      </c>
      <c r="AO2590" s="5">
        <f t="shared" si="758"/>
        <v>0</v>
      </c>
      <c r="AP2590" s="6">
        <f>+AN2590+SUM($D$16:$E$18)-SUM($AL$27:AL2590)</f>
        <v>32543.917132113969</v>
      </c>
      <c r="AQ2590" s="10">
        <f t="shared" si="766"/>
        <v>-4.297221585285671E-3</v>
      </c>
      <c r="AR2590" s="10">
        <f>+AN2590/SUM(AL$27:AL2590)-1</f>
        <v>0.24168972396151389</v>
      </c>
    </row>
    <row r="2591" spans="1:44" x14ac:dyDescent="0.25">
      <c r="A2591" s="1">
        <v>44040</v>
      </c>
      <c r="B2591">
        <v>8.4879999999999995</v>
      </c>
      <c r="G2591">
        <f t="shared" si="759"/>
        <v>8124.3283840185841</v>
      </c>
      <c r="H2591">
        <f t="shared" si="760"/>
        <v>8033.5050623147254</v>
      </c>
      <c r="I2591" s="5">
        <f t="shared" si="749"/>
        <v>0</v>
      </c>
      <c r="J2591" s="6">
        <f>+H2591+SUM($D$16:$E$16)-SUM($F$27:F2591)</f>
        <v>8327.2650623147383</v>
      </c>
      <c r="K2591" s="10">
        <f t="shared" si="761"/>
        <v>8.3663983235628958E-3</v>
      </c>
      <c r="L2591" s="10">
        <f>+H2591/SUM(F$27:F2591)-1</f>
        <v>5.340312687703741E-2</v>
      </c>
      <c r="M2591">
        <v>7.0780000000000003</v>
      </c>
      <c r="R2591">
        <f t="shared" si="762"/>
        <v>6807.9997928452176</v>
      </c>
      <c r="S2591">
        <f t="shared" si="763"/>
        <v>6543.7775565495658</v>
      </c>
      <c r="T2591" s="5">
        <f t="shared" si="750"/>
        <v>0</v>
      </c>
      <c r="U2591" s="6">
        <f>+S2591+SUM($D$17:$E$17)-SUM($Q$27:Q2591)</f>
        <v>6788.6975565495713</v>
      </c>
      <c r="V2591" s="10">
        <f t="shared" si="751"/>
        <v>4.087240883468013E-4</v>
      </c>
      <c r="W2591" s="10">
        <f>+S2591/SUM(Q$27:Q2591)-1</f>
        <v>2.9692396720351732E-2</v>
      </c>
      <c r="X2591">
        <v>6.0279999999999996</v>
      </c>
      <c r="AC2591">
        <f t="shared" si="764"/>
        <v>17478.931751028602</v>
      </c>
      <c r="AD2591">
        <f t="shared" si="765"/>
        <v>17222.028563955042</v>
      </c>
      <c r="AE2591" s="5">
        <f t="shared" si="752"/>
        <v>0</v>
      </c>
      <c r="AF2591" s="6">
        <f>+AD2591+SUM($D$18:$E$18)-SUM($AB$27:AB2591)</f>
        <v>17662.668563955049</v>
      </c>
      <c r="AG2591" s="10">
        <f t="shared" si="753"/>
        <v>9.3057708504304948E-3</v>
      </c>
      <c r="AH2591" s="10">
        <f>+AD2591/SUM(AB$27:AB2591)-1</f>
        <v>0.50550630139754804</v>
      </c>
      <c r="AI2591" s="6">
        <f t="shared" si="754"/>
        <v>0</v>
      </c>
      <c r="AL2591" s="6">
        <f t="shared" si="755"/>
        <v>0</v>
      </c>
      <c r="AM2591" s="6">
        <f t="shared" si="756"/>
        <v>32411.259927892403</v>
      </c>
      <c r="AN2591" s="6">
        <f t="shared" si="757"/>
        <v>31799.311182819332</v>
      </c>
      <c r="AO2591" s="5">
        <f t="shared" si="758"/>
        <v>0</v>
      </c>
      <c r="AP2591" s="6">
        <f>+AN2591+SUM($D$16:$E$18)-SUM($AL$27:AL2591)</f>
        <v>32778.631182819357</v>
      </c>
      <c r="AQ2591" s="10">
        <f t="shared" si="766"/>
        <v>7.2122249375374814E-3</v>
      </c>
      <c r="AR2591" s="10">
        <f>+AN2591/SUM(AL$27:AL2591)-1</f>
        <v>0.25092291720045901</v>
      </c>
    </row>
    <row r="2592" spans="1:44" x14ac:dyDescent="0.25">
      <c r="A2592" s="1">
        <v>44041</v>
      </c>
      <c r="B2592">
        <v>8.5370000000000008</v>
      </c>
      <c r="G2592">
        <f t="shared" si="759"/>
        <v>8171.2289602222754</v>
      </c>
      <c r="H2592">
        <f t="shared" si="760"/>
        <v>8079.8813285792685</v>
      </c>
      <c r="I2592" s="5">
        <f t="shared" si="749"/>
        <v>0</v>
      </c>
      <c r="J2592" s="6">
        <f>+H2592+SUM($D$16:$E$16)-SUM($F$27:F2592)</f>
        <v>8373.6413285792805</v>
      </c>
      <c r="K2592" s="10">
        <f t="shared" si="761"/>
        <v>5.5692074069335629E-3</v>
      </c>
      <c r="L2592" s="10">
        <f>+H2592/SUM(F$27:F2592)-1</f>
        <v>5.9484271223995133E-2</v>
      </c>
      <c r="M2592">
        <v>7.0830000000000002</v>
      </c>
      <c r="R2592">
        <f t="shared" si="762"/>
        <v>6812.8090608537268</v>
      </c>
      <c r="S2592">
        <f t="shared" si="763"/>
        <v>6548.4001742074843</v>
      </c>
      <c r="T2592" s="5">
        <f t="shared" si="750"/>
        <v>0</v>
      </c>
      <c r="U2592" s="6">
        <f>+S2592+SUM($D$17:$E$17)-SUM($Q$27:Q2592)</f>
        <v>6793.3201742074898</v>
      </c>
      <c r="V2592" s="10">
        <f t="shared" si="751"/>
        <v>6.809285020303868E-4</v>
      </c>
      <c r="W2592" s="10">
        <f>+S2592/SUM(Q$27:Q2592)-1</f>
        <v>3.041978609356466E-2</v>
      </c>
      <c r="X2592">
        <v>6.0529999999999999</v>
      </c>
      <c r="AC2592">
        <f t="shared" si="764"/>
        <v>17551.422343891198</v>
      </c>
      <c r="AD2592">
        <f t="shared" si="765"/>
        <v>17293.453699007943</v>
      </c>
      <c r="AE2592" s="5">
        <f t="shared" si="752"/>
        <v>0</v>
      </c>
      <c r="AF2592" s="6">
        <f>+AD2592+SUM($D$18:$E$18)-SUM($AB$27:AB2592)</f>
        <v>17734.09369900795</v>
      </c>
      <c r="AG2592" s="10">
        <f t="shared" si="753"/>
        <v>4.0438473265960173E-3</v>
      </c>
      <c r="AH2592" s="10">
        <f>+AD2592/SUM(AB$27:AB2592)-1</f>
        <v>0.51175010656260111</v>
      </c>
      <c r="AI2592" s="6">
        <f t="shared" si="754"/>
        <v>0</v>
      </c>
      <c r="AL2592" s="6">
        <f t="shared" si="755"/>
        <v>0</v>
      </c>
      <c r="AM2592" s="6">
        <f t="shared" si="756"/>
        <v>32535.460364967199</v>
      </c>
      <c r="AN2592" s="6">
        <f t="shared" si="757"/>
        <v>31921.735201794698</v>
      </c>
      <c r="AO2592" s="5">
        <f t="shared" si="758"/>
        <v>0</v>
      </c>
      <c r="AP2592" s="6">
        <f>+AN2592+SUM($D$16:$E$18)-SUM($AL$27:AL2592)</f>
        <v>32901.055201794719</v>
      </c>
      <c r="AQ2592" s="10">
        <f t="shared" si="766"/>
        <v>3.7348728289645639E-3</v>
      </c>
      <c r="AR2592" s="10">
        <f>+AN2592/SUM(AL$27:AL2592)-1</f>
        <v>0.2557388394722222</v>
      </c>
    </row>
    <row r="2593" spans="1:44" x14ac:dyDescent="0.25">
      <c r="A2593" s="1">
        <v>44042</v>
      </c>
      <c r="B2593">
        <v>8.4990000000000006</v>
      </c>
      <c r="G2593">
        <f t="shared" si="759"/>
        <v>8134.8570847990059</v>
      </c>
      <c r="H2593">
        <f t="shared" si="760"/>
        <v>8043.9160608639104</v>
      </c>
      <c r="I2593" s="5">
        <f t="shared" si="749"/>
        <v>0</v>
      </c>
      <c r="J2593" s="6">
        <f>+H2593+SUM($D$16:$E$16)-SUM($F$27:F2593)</f>
        <v>8337.6760608639233</v>
      </c>
      <c r="K2593" s="10">
        <f t="shared" si="761"/>
        <v>-4.2950571088599121E-3</v>
      </c>
      <c r="L2593" s="10">
        <f>+H2593/SUM(F$27:F2593)-1</f>
        <v>5.4768281730436463E-2</v>
      </c>
      <c r="M2593">
        <v>6.9569999999999999</v>
      </c>
      <c r="R2593">
        <f t="shared" si="762"/>
        <v>6691.6155070393015</v>
      </c>
      <c r="S2593">
        <f t="shared" si="763"/>
        <v>6431.9102092279354</v>
      </c>
      <c r="T2593" s="5">
        <f t="shared" si="750"/>
        <v>0</v>
      </c>
      <c r="U2593" s="6">
        <f>+S2593+SUM($D$17:$E$17)-SUM($Q$27:Q2593)</f>
        <v>6676.8302092279419</v>
      </c>
      <c r="V2593" s="10">
        <f t="shared" si="751"/>
        <v>-1.714772187859348E-2</v>
      </c>
      <c r="W2593" s="10">
        <f>+S2593/SUM(Q$27:Q2593)-1</f>
        <v>1.2089573888596439E-2</v>
      </c>
      <c r="X2593">
        <v>6.0369999999999999</v>
      </c>
      <c r="AC2593">
        <f t="shared" si="764"/>
        <v>17505.028364459136</v>
      </c>
      <c r="AD2593">
        <f t="shared" si="765"/>
        <v>17247.741612574089</v>
      </c>
      <c r="AE2593" s="5">
        <f t="shared" si="752"/>
        <v>0</v>
      </c>
      <c r="AF2593" s="6">
        <f>+AD2593+SUM($D$18:$E$18)-SUM($AB$27:AB2593)</f>
        <v>17688.3816125741</v>
      </c>
      <c r="AG2593" s="10">
        <f t="shared" si="753"/>
        <v>-2.57763871160821E-3</v>
      </c>
      <c r="AH2593" s="10">
        <f>+AD2593/SUM(AB$27:AB2593)-1</f>
        <v>0.50775407125696725</v>
      </c>
      <c r="AI2593" s="6">
        <f t="shared" si="754"/>
        <v>0</v>
      </c>
      <c r="AL2593" s="6">
        <f t="shared" si="755"/>
        <v>0</v>
      </c>
      <c r="AM2593" s="6">
        <f t="shared" si="756"/>
        <v>32331.500956297445</v>
      </c>
      <c r="AN2593" s="6">
        <f t="shared" si="757"/>
        <v>31723.567882665935</v>
      </c>
      <c r="AO2593" s="5">
        <f t="shared" si="758"/>
        <v>0</v>
      </c>
      <c r="AP2593" s="6">
        <f>+AN2593+SUM($D$16:$E$18)-SUM($AL$27:AL2593)</f>
        <v>32702.88788266596</v>
      </c>
      <c r="AQ2593" s="10">
        <f t="shared" si="766"/>
        <v>-6.0231295900183834E-3</v>
      </c>
      <c r="AR2593" s="10">
        <f>+AN2593/SUM(AL$27:AL2593)-1</f>
        <v>0.24794332341487202</v>
      </c>
    </row>
    <row r="2594" spans="1:44" x14ac:dyDescent="0.25">
      <c r="A2594" s="1">
        <v>44043</v>
      </c>
      <c r="B2594">
        <v>8.4600000000000009</v>
      </c>
      <c r="G2594">
        <f t="shared" si="759"/>
        <v>8097.5280547593347</v>
      </c>
      <c r="H2594">
        <f t="shared" si="760"/>
        <v>8007.0043387349906</v>
      </c>
      <c r="I2594" s="5">
        <f t="shared" si="749"/>
        <v>0</v>
      </c>
      <c r="J2594" s="6">
        <f>+H2594+SUM($D$16:$E$16)-SUM($F$27:F2594)</f>
        <v>8300.7643387350035</v>
      </c>
      <c r="K2594" s="10">
        <f t="shared" si="761"/>
        <v>-4.4270995730067986E-3</v>
      </c>
      <c r="L2594" s="10">
        <f>+H2594/SUM(F$27:F2594)-1</f>
        <v>4.9928187250205092E-2</v>
      </c>
      <c r="M2594">
        <v>6.9029999999999996</v>
      </c>
      <c r="R2594">
        <f t="shared" si="762"/>
        <v>6639.6754125474054</v>
      </c>
      <c r="S2594">
        <f t="shared" si="763"/>
        <v>6381.9859385224145</v>
      </c>
      <c r="T2594" s="5">
        <f t="shared" si="750"/>
        <v>0</v>
      </c>
      <c r="U2594" s="6">
        <f>+S2594+SUM($D$17:$E$17)-SUM($Q$27:Q2594)</f>
        <v>6626.9059385224218</v>
      </c>
      <c r="V2594" s="10">
        <f t="shared" si="751"/>
        <v>-7.4772413167734086E-3</v>
      </c>
      <c r="W2594" s="10">
        <f>+S2594/SUM(Q$27:Q2594)-1</f>
        <v>4.233768657895931E-3</v>
      </c>
      <c r="X2594">
        <v>5.98</v>
      </c>
      <c r="AC2594">
        <f t="shared" si="764"/>
        <v>17339.749812732425</v>
      </c>
      <c r="AD2594">
        <f t="shared" si="765"/>
        <v>17084.89230465348</v>
      </c>
      <c r="AE2594" s="5">
        <f t="shared" si="752"/>
        <v>0</v>
      </c>
      <c r="AF2594" s="6">
        <f>+AD2594+SUM($D$18:$E$18)-SUM($AB$27:AB2594)</f>
        <v>17525.53230465349</v>
      </c>
      <c r="AG2594" s="10">
        <f t="shared" si="753"/>
        <v>-9.2065691190676979E-3</v>
      </c>
      <c r="AH2594" s="10">
        <f>+AD2594/SUM(AB$27:AB2594)-1</f>
        <v>0.4935181954806469</v>
      </c>
      <c r="AI2594" s="6">
        <f t="shared" si="754"/>
        <v>0</v>
      </c>
      <c r="AL2594" s="6">
        <f t="shared" si="755"/>
        <v>0</v>
      </c>
      <c r="AM2594" s="6">
        <f t="shared" si="756"/>
        <v>32076.953280039164</v>
      </c>
      <c r="AN2594" s="6">
        <f t="shared" si="757"/>
        <v>31473.882581910886</v>
      </c>
      <c r="AO2594" s="5">
        <f t="shared" si="758"/>
        <v>0</v>
      </c>
      <c r="AP2594" s="6">
        <f>+AN2594+SUM($D$16:$E$18)-SUM($AL$27:AL2594)</f>
        <v>32453.202581910915</v>
      </c>
      <c r="AQ2594" s="10">
        <f t="shared" si="766"/>
        <v>-7.6349618312268053E-3</v>
      </c>
      <c r="AR2594" s="10">
        <f>+AN2594/SUM(AL$27:AL2594)-1</f>
        <v>0.2381211903816467</v>
      </c>
    </row>
    <row r="2595" spans="1:44" x14ac:dyDescent="0.25">
      <c r="A2595" s="1">
        <v>44047</v>
      </c>
      <c r="B2595">
        <v>8.5779999999999994</v>
      </c>
      <c r="G2595">
        <f t="shared" si="759"/>
        <v>8210.472299494746</v>
      </c>
      <c r="H2595">
        <f t="shared" si="760"/>
        <v>8118.6859595353108</v>
      </c>
      <c r="I2595" s="5">
        <f t="shared" si="749"/>
        <v>0</v>
      </c>
      <c r="J2595" s="6">
        <f>+H2595+SUM($D$16:$E$16)-SUM($F$27:F2595)</f>
        <v>8412.4459595353219</v>
      </c>
      <c r="K2595" s="10">
        <f t="shared" si="761"/>
        <v>1.3454377963624697E-2</v>
      </c>
      <c r="L2595" s="10">
        <f>+H2595/SUM(F$27:F2595)-1</f>
        <v>6.4572575677571686E-2</v>
      </c>
      <c r="M2595">
        <v>6.9820000000000002</v>
      </c>
      <c r="R2595">
        <f t="shared" si="762"/>
        <v>6715.6618470818466</v>
      </c>
      <c r="S2595">
        <f t="shared" si="763"/>
        <v>6455.0232975175286</v>
      </c>
      <c r="T2595" s="5">
        <f t="shared" si="750"/>
        <v>0</v>
      </c>
      <c r="U2595" s="6">
        <f>+S2595+SUM($D$17:$E$17)-SUM($Q$27:Q2595)</f>
        <v>6699.9432975175341</v>
      </c>
      <c r="V2595" s="10">
        <f t="shared" si="751"/>
        <v>1.1021336302744711E-2</v>
      </c>
      <c r="W2595" s="10">
        <f>+S2595/SUM(Q$27:Q2595)-1</f>
        <v>1.5726520754661744E-2</v>
      </c>
      <c r="X2595">
        <v>6.0339999999999998</v>
      </c>
      <c r="AC2595">
        <f t="shared" si="764"/>
        <v>17496.329493315625</v>
      </c>
      <c r="AD2595">
        <f t="shared" si="765"/>
        <v>17239.170596367738</v>
      </c>
      <c r="AE2595" s="5">
        <f t="shared" si="752"/>
        <v>0</v>
      </c>
      <c r="AF2595" s="6">
        <f>+AD2595+SUM($D$18:$E$18)-SUM($AB$27:AB2595)</f>
        <v>17679.810596367744</v>
      </c>
      <c r="AG2595" s="10">
        <f t="shared" si="753"/>
        <v>8.8030588191201353E-3</v>
      </c>
      <c r="AH2595" s="10">
        <f>+AD2595/SUM(AB$27:AB2595)-1</f>
        <v>0.50700481463716063</v>
      </c>
      <c r="AI2595" s="6">
        <f t="shared" si="754"/>
        <v>0</v>
      </c>
      <c r="AL2595" s="6">
        <f t="shared" si="755"/>
        <v>0</v>
      </c>
      <c r="AM2595" s="6">
        <f t="shared" si="756"/>
        <v>32422.463639892216</v>
      </c>
      <c r="AN2595" s="6">
        <f t="shared" si="757"/>
        <v>31812.879853420578</v>
      </c>
      <c r="AO2595" s="5">
        <f t="shared" si="758"/>
        <v>0</v>
      </c>
      <c r="AP2595" s="6">
        <f>+AN2595+SUM($D$16:$E$18)-SUM($AL$27:AL2595)</f>
        <v>32792.199853420607</v>
      </c>
      <c r="AQ2595" s="10">
        <f t="shared" si="766"/>
        <v>1.0445726293239366E-2</v>
      </c>
      <c r="AR2595" s="10">
        <f>+AN2595/SUM(AL$27:AL2595)-1</f>
        <v>0.25145668225321316</v>
      </c>
    </row>
    <row r="2596" spans="1:44" x14ac:dyDescent="0.25">
      <c r="A2596" s="1">
        <v>44048</v>
      </c>
      <c r="B2596">
        <v>8.5830000000000002</v>
      </c>
      <c r="G2596">
        <f t="shared" si="759"/>
        <v>8215.2580725767566</v>
      </c>
      <c r="H2596">
        <f t="shared" si="760"/>
        <v>8123.418231603122</v>
      </c>
      <c r="I2596" s="5">
        <f t="shared" si="749"/>
        <v>0</v>
      </c>
      <c r="J2596" s="6">
        <f>+H2596+SUM($D$16:$E$16)-SUM($F$27:F2596)</f>
        <v>8417.1782316031349</v>
      </c>
      <c r="K2596" s="10">
        <f t="shared" si="761"/>
        <v>5.6253223979996214E-4</v>
      </c>
      <c r="L2596" s="10">
        <f>+H2596/SUM(F$27:F2596)-1</f>
        <v>6.5193100610934751E-2</v>
      </c>
      <c r="M2596">
        <v>7.0140000000000002</v>
      </c>
      <c r="R2596">
        <f t="shared" si="762"/>
        <v>6746.4411623363039</v>
      </c>
      <c r="S2596">
        <f t="shared" si="763"/>
        <v>6484.608050528208</v>
      </c>
      <c r="T2596" s="5">
        <f t="shared" si="750"/>
        <v>0</v>
      </c>
      <c r="U2596" s="6">
        <f>+S2596+SUM($D$17:$E$17)-SUM($Q$27:Q2596)</f>
        <v>6729.5280505282144</v>
      </c>
      <c r="V2596" s="10">
        <f t="shared" si="751"/>
        <v>4.4156721477990324E-3</v>
      </c>
      <c r="W2596" s="10">
        <f>+S2596/SUM(Q$27:Q2596)-1</f>
        <v>2.0381812743224925E-2</v>
      </c>
      <c r="X2596">
        <v>5.9710000000000001</v>
      </c>
      <c r="AC2596">
        <f t="shared" si="764"/>
        <v>17313.653199301891</v>
      </c>
      <c r="AD2596">
        <f t="shared" si="765"/>
        <v>17059.179256034433</v>
      </c>
      <c r="AE2596" s="5">
        <f t="shared" si="752"/>
        <v>0</v>
      </c>
      <c r="AF2596" s="6">
        <f>+AD2596+SUM($D$18:$E$18)-SUM($AB$27:AB2596)</f>
        <v>17499.81925603444</v>
      </c>
      <c r="AG2596" s="10">
        <f t="shared" si="753"/>
        <v>-1.018061473861509E-2</v>
      </c>
      <c r="AH2596" s="10">
        <f>+AD2596/SUM(AB$27:AB2596)-1</f>
        <v>0.49127042562122747</v>
      </c>
      <c r="AI2596" s="6">
        <f t="shared" si="754"/>
        <v>0</v>
      </c>
      <c r="AL2596" s="6">
        <f t="shared" si="755"/>
        <v>0</v>
      </c>
      <c r="AM2596" s="6">
        <f t="shared" si="756"/>
        <v>32275.35243421495</v>
      </c>
      <c r="AN2596" s="6">
        <f t="shared" si="757"/>
        <v>31667.205538165763</v>
      </c>
      <c r="AO2596" s="5">
        <f t="shared" si="758"/>
        <v>0</v>
      </c>
      <c r="AP2596" s="6">
        <f>+AN2596+SUM($D$16:$E$18)-SUM($AL$27:AL2596)</f>
        <v>32646.525538165788</v>
      </c>
      <c r="AQ2596" s="10">
        <f t="shared" si="766"/>
        <v>-4.4423465307595889E-3</v>
      </c>
      <c r="AR2596" s="10">
        <f>+AN2596/SUM(AL$27:AL2596)-1</f>
        <v>0.24572613864640114</v>
      </c>
    </row>
    <row r="2597" spans="1:44" x14ac:dyDescent="0.25">
      <c r="A2597" s="1">
        <v>44049</v>
      </c>
      <c r="B2597">
        <v>8.65</v>
      </c>
      <c r="G2597">
        <f t="shared" si="759"/>
        <v>8279.3874318756789</v>
      </c>
      <c r="H2597">
        <f t="shared" si="760"/>
        <v>8186.8306773117802</v>
      </c>
      <c r="I2597" s="5">
        <f t="shared" si="749"/>
        <v>0</v>
      </c>
      <c r="J2597" s="6">
        <f>+H2597+SUM($D$16:$E$16)-SUM($F$27:F2597)</f>
        <v>8480.5906773117931</v>
      </c>
      <c r="K2597" s="10">
        <f t="shared" si="761"/>
        <v>7.5336940675165831E-3</v>
      </c>
      <c r="L2597" s="10">
        <f>+H2597/SUM(F$27:F2597)-1</f>
        <v>7.3508134717999107E-2</v>
      </c>
      <c r="M2597">
        <v>6.98</v>
      </c>
      <c r="R2597">
        <f t="shared" si="762"/>
        <v>6713.7381398784437</v>
      </c>
      <c r="S2597">
        <f t="shared" si="763"/>
        <v>6453.1742504543618</v>
      </c>
      <c r="T2597" s="5">
        <f t="shared" si="750"/>
        <v>0</v>
      </c>
      <c r="U2597" s="6">
        <f>+S2597+SUM($D$17:$E$17)-SUM($Q$27:Q2597)</f>
        <v>6698.0942504543682</v>
      </c>
      <c r="V2597" s="10">
        <f t="shared" si="751"/>
        <v>-4.6710259379004748E-3</v>
      </c>
      <c r="W2597" s="10">
        <f>+S2597/SUM(Q$27:Q2597)-1</f>
        <v>1.5435565005376573E-2</v>
      </c>
      <c r="X2597">
        <v>5.9470000000000001</v>
      </c>
      <c r="AC2597">
        <f t="shared" si="764"/>
        <v>17244.062230153799</v>
      </c>
      <c r="AD2597">
        <f t="shared" si="765"/>
        <v>16990.61112638365</v>
      </c>
      <c r="AE2597" s="5">
        <f t="shared" si="752"/>
        <v>0</v>
      </c>
      <c r="AF2597" s="6">
        <f>+AD2597+SUM($D$18:$E$18)-SUM($AB$27:AB2597)</f>
        <v>17431.251126383657</v>
      </c>
      <c r="AG2597" s="10">
        <f t="shared" si="753"/>
        <v>-3.9182193054444481E-3</v>
      </c>
      <c r="AH2597" s="10">
        <f>+AD2597/SUM(AB$27:AB2597)-1</f>
        <v>0.4852763726627769</v>
      </c>
      <c r="AI2597" s="6">
        <f t="shared" si="754"/>
        <v>0</v>
      </c>
      <c r="AL2597" s="6">
        <f t="shared" si="755"/>
        <v>0</v>
      </c>
      <c r="AM2597" s="6">
        <f t="shared" si="756"/>
        <v>32237.187801907923</v>
      </c>
      <c r="AN2597" s="6">
        <f t="shared" si="757"/>
        <v>31630.616054149792</v>
      </c>
      <c r="AO2597" s="5">
        <f t="shared" si="758"/>
        <v>0</v>
      </c>
      <c r="AP2597" s="6">
        <f>+AN2597+SUM($D$16:$E$18)-SUM($AL$27:AL2597)</f>
        <v>32609.936054149821</v>
      </c>
      <c r="AQ2597" s="10">
        <f t="shared" si="766"/>
        <v>-1.1207772776061775E-3</v>
      </c>
      <c r="AR2597" s="10">
        <f>+AN2597/SUM(AL$27:AL2597)-1</f>
        <v>0.24428677966717749</v>
      </c>
    </row>
    <row r="2598" spans="1:44" x14ac:dyDescent="0.25">
      <c r="A2598" s="1">
        <v>44050</v>
      </c>
      <c r="B2598">
        <v>8.5990000000000002</v>
      </c>
      <c r="G2598">
        <f t="shared" si="759"/>
        <v>8230.5725464391871</v>
      </c>
      <c r="H2598">
        <f t="shared" si="760"/>
        <v>8138.5615022201155</v>
      </c>
      <c r="I2598" s="5">
        <f t="shared" si="749"/>
        <v>0</v>
      </c>
      <c r="J2598" s="6">
        <f>+H2598+SUM($D$16:$E$16)-SUM($F$27:F2598)</f>
        <v>8432.3215022201293</v>
      </c>
      <c r="K2598" s="10">
        <f t="shared" si="761"/>
        <v>-5.6917232452685651E-3</v>
      </c>
      <c r="L2598" s="10">
        <f>+H2598/SUM(F$27:F2598)-1</f>
        <v>6.7178780397696425E-2</v>
      </c>
      <c r="M2598">
        <v>6.9969999999999999</v>
      </c>
      <c r="R2598">
        <f t="shared" si="762"/>
        <v>6730.0896511073734</v>
      </c>
      <c r="S2598">
        <f t="shared" si="763"/>
        <v>6468.891150491284</v>
      </c>
      <c r="T2598" s="5">
        <f t="shared" si="750"/>
        <v>0</v>
      </c>
      <c r="U2598" s="6">
        <f>+S2598+SUM($D$17:$E$17)-SUM($Q$27:Q2598)</f>
        <v>6713.8111504912895</v>
      </c>
      <c r="V2598" s="10">
        <f t="shared" si="751"/>
        <v>2.3464734070970383E-3</v>
      </c>
      <c r="W2598" s="10">
        <f>+S2598/SUM(Q$27:Q2598)-1</f>
        <v>1.7908688874300749E-2</v>
      </c>
      <c r="X2598">
        <v>5.9850000000000003</v>
      </c>
      <c r="AC2598">
        <f t="shared" si="764"/>
        <v>17354.247931304944</v>
      </c>
      <c r="AD2598">
        <f t="shared" si="765"/>
        <v>17099.177331664057</v>
      </c>
      <c r="AE2598" s="5">
        <f t="shared" si="752"/>
        <v>0</v>
      </c>
      <c r="AF2598" s="6">
        <f>+AD2598+SUM($D$18:$E$18)-SUM($AB$27:AB2598)</f>
        <v>17539.817331664068</v>
      </c>
      <c r="AG2598" s="10">
        <f t="shared" si="753"/>
        <v>6.2282508864832664E-3</v>
      </c>
      <c r="AH2598" s="10">
        <f>+AD2598/SUM(AB$27:AB2598)-1</f>
        <v>0.49476695651365721</v>
      </c>
      <c r="AI2598" s="6">
        <f t="shared" si="754"/>
        <v>0</v>
      </c>
      <c r="AL2598" s="6">
        <f t="shared" si="755"/>
        <v>0</v>
      </c>
      <c r="AM2598" s="6">
        <f t="shared" si="756"/>
        <v>32314.910128851505</v>
      </c>
      <c r="AN2598" s="6">
        <f t="shared" si="757"/>
        <v>31706.629984375457</v>
      </c>
      <c r="AO2598" s="5">
        <f t="shared" si="758"/>
        <v>0</v>
      </c>
      <c r="AP2598" s="6">
        <f>+AN2598+SUM($D$16:$E$18)-SUM($AL$27:AL2598)</f>
        <v>32685.949984375478</v>
      </c>
      <c r="AQ2598" s="10">
        <f t="shared" si="766"/>
        <v>2.3310051911611396E-3</v>
      </c>
      <c r="AR2598" s="10">
        <f>+AN2598/SUM(AL$27:AL2598)-1</f>
        <v>0.24727701951228243</v>
      </c>
    </row>
    <row r="2599" spans="1:44" x14ac:dyDescent="0.25">
      <c r="A2599" s="1">
        <v>44053</v>
      </c>
      <c r="B2599">
        <v>8.5749999999999993</v>
      </c>
      <c r="G2599">
        <f t="shared" si="759"/>
        <v>8207.6008356455422</v>
      </c>
      <c r="H2599">
        <f t="shared" si="760"/>
        <v>8115.8465962946257</v>
      </c>
      <c r="I2599" s="5">
        <f t="shared" si="749"/>
        <v>0</v>
      </c>
      <c r="J2599" s="6">
        <f>+H2599+SUM($D$16:$E$16)-SUM($F$27:F2599)</f>
        <v>8409.6065962946377</v>
      </c>
      <c r="K2599" s="10">
        <f t="shared" si="761"/>
        <v>-2.693790306680155E-3</v>
      </c>
      <c r="L2599" s="10">
        <f>+H2599/SUM(F$27:F2599)-1</f>
        <v>6.4200260717554025E-2</v>
      </c>
      <c r="M2599">
        <v>7.0030000000000001</v>
      </c>
      <c r="R2599">
        <f t="shared" si="762"/>
        <v>6735.860772717584</v>
      </c>
      <c r="S2599">
        <f t="shared" si="763"/>
        <v>6474.4382916807863</v>
      </c>
      <c r="T2599" s="5">
        <f t="shared" si="750"/>
        <v>0</v>
      </c>
      <c r="U2599" s="6">
        <f>+S2599+SUM($D$17:$E$17)-SUM($Q$27:Q2599)</f>
        <v>6719.3582916807927</v>
      </c>
      <c r="V2599" s="10">
        <f t="shared" si="751"/>
        <v>8.2622836197843164E-4</v>
      </c>
      <c r="W2599" s="10">
        <f>+S2599/SUM(Q$27:Q2599)-1</f>
        <v>1.8781556122156262E-2</v>
      </c>
      <c r="X2599">
        <v>5.9749999999999996</v>
      </c>
      <c r="AC2599">
        <f t="shared" si="764"/>
        <v>17325.251694159906</v>
      </c>
      <c r="AD2599">
        <f t="shared" si="765"/>
        <v>17070.607277642895</v>
      </c>
      <c r="AE2599" s="5">
        <f t="shared" si="752"/>
        <v>0</v>
      </c>
      <c r="AF2599" s="6">
        <f>+AD2599+SUM($D$18:$E$18)-SUM($AB$27:AB2599)</f>
        <v>17511.247277642906</v>
      </c>
      <c r="AG2599" s="10">
        <f t="shared" si="753"/>
        <v>-1.6288683901847234E-3</v>
      </c>
      <c r="AH2599" s="10">
        <f>+AD2599/SUM(AB$27:AB2599)-1</f>
        <v>0.49226943444763593</v>
      </c>
      <c r="AI2599" s="6">
        <f t="shared" si="754"/>
        <v>0</v>
      </c>
      <c r="AL2599" s="6">
        <f t="shared" si="755"/>
        <v>0</v>
      </c>
      <c r="AM2599" s="6">
        <f t="shared" si="756"/>
        <v>32268.713302523032</v>
      </c>
      <c r="AN2599" s="6">
        <f t="shared" si="757"/>
        <v>31660.892165618308</v>
      </c>
      <c r="AO2599" s="5">
        <f t="shared" si="758"/>
        <v>0</v>
      </c>
      <c r="AP2599" s="6">
        <f>+AN2599+SUM($D$16:$E$18)-SUM($AL$27:AL2599)</f>
        <v>32640.212165618334</v>
      </c>
      <c r="AQ2599" s="10">
        <f t="shared" si="766"/>
        <v>-1.3993112875412272E-3</v>
      </c>
      <c r="AR2599" s="10">
        <f>+AN2599/SUM(AL$27:AL2599)-1</f>
        <v>0.24547778287671052</v>
      </c>
    </row>
    <row r="2600" spans="1:44" x14ac:dyDescent="0.25">
      <c r="A2600" s="1">
        <v>44054</v>
      </c>
      <c r="B2600">
        <v>8.6</v>
      </c>
      <c r="G2600">
        <f t="shared" si="759"/>
        <v>8231.5297010555878</v>
      </c>
      <c r="H2600">
        <f t="shared" si="760"/>
        <v>8139.5079566336781</v>
      </c>
      <c r="I2600" s="5">
        <f t="shared" si="749"/>
        <v>0</v>
      </c>
      <c r="J2600" s="6">
        <f>+H2600+SUM($D$16:$E$16)-SUM($F$27:F2600)</f>
        <v>8433.2679566336919</v>
      </c>
      <c r="K2600" s="10">
        <f t="shared" si="761"/>
        <v>2.8136108470853127E-3</v>
      </c>
      <c r="L2600" s="10">
        <f>+H2600/SUM(F$27:F2600)-1</f>
        <v>6.7302885384369127E-2</v>
      </c>
      <c r="M2600">
        <v>7.093</v>
      </c>
      <c r="R2600">
        <f t="shared" si="762"/>
        <v>6822.4275968707452</v>
      </c>
      <c r="S2600">
        <f t="shared" si="763"/>
        <v>6557.6454095233212</v>
      </c>
      <c r="T2600" s="5">
        <f t="shared" si="750"/>
        <v>0</v>
      </c>
      <c r="U2600" s="6">
        <f>+S2600+SUM($D$17:$E$17)-SUM($Q$27:Q2600)</f>
        <v>6802.5654095233267</v>
      </c>
      <c r="V2600" s="10">
        <f t="shared" si="751"/>
        <v>1.2383194083511295E-2</v>
      </c>
      <c r="W2600" s="10">
        <f>+S2600/SUM(Q$27:Q2600)-1</f>
        <v>3.1874564839990738E-2</v>
      </c>
      <c r="X2600">
        <v>5.9740000000000002</v>
      </c>
      <c r="AC2600">
        <f t="shared" si="764"/>
        <v>17322.352070445402</v>
      </c>
      <c r="AD2600">
        <f t="shared" si="765"/>
        <v>17067.750272240781</v>
      </c>
      <c r="AE2600" s="5">
        <f t="shared" si="752"/>
        <v>0</v>
      </c>
      <c r="AF2600" s="6">
        <f>+AD2600+SUM($D$18:$E$18)-SUM($AB$27:AB2600)</f>
        <v>17508.390272240787</v>
      </c>
      <c r="AG2600" s="10">
        <f t="shared" si="753"/>
        <v>-1.6315259312027486E-4</v>
      </c>
      <c r="AH2600" s="10">
        <f>+AD2600/SUM(AB$27:AB2600)-1</f>
        <v>0.49201968224103387</v>
      </c>
      <c r="AI2600" s="6">
        <f t="shared" si="754"/>
        <v>0</v>
      </c>
      <c r="AL2600" s="6">
        <f t="shared" si="755"/>
        <v>0</v>
      </c>
      <c r="AM2600" s="6">
        <f t="shared" si="756"/>
        <v>32376.309368371734</v>
      </c>
      <c r="AN2600" s="6">
        <f t="shared" si="757"/>
        <v>31764.90363839778</v>
      </c>
      <c r="AO2600" s="5">
        <f t="shared" si="758"/>
        <v>0</v>
      </c>
      <c r="AP2600" s="6">
        <f>+AN2600+SUM($D$16:$E$18)-SUM($AL$27:AL2600)</f>
        <v>32744.223638397805</v>
      </c>
      <c r="AQ2600" s="10">
        <f t="shared" si="766"/>
        <v>3.1866052907900677E-3</v>
      </c>
      <c r="AR2600" s="10">
        <f>+AN2600/SUM(AL$27:AL2600)-1</f>
        <v>0.24956939147173918</v>
      </c>
    </row>
    <row r="2601" spans="1:44" x14ac:dyDescent="0.25">
      <c r="A2601" s="1">
        <v>44055</v>
      </c>
      <c r="B2601">
        <v>8.5960000000000001</v>
      </c>
      <c r="G2601">
        <f t="shared" si="759"/>
        <v>8227.7010825899815</v>
      </c>
      <c r="H2601">
        <f t="shared" si="760"/>
        <v>8135.7221389794304</v>
      </c>
      <c r="I2601" s="5">
        <f t="shared" si="749"/>
        <v>0</v>
      </c>
      <c r="J2601" s="6">
        <f>+H2601+SUM($D$16:$E$16)-SUM($F$27:F2601)</f>
        <v>8429.4821389794415</v>
      </c>
      <c r="K2601" s="10">
        <f t="shared" si="761"/>
        <v>-4.4891466436480787E-4</v>
      </c>
      <c r="L2601" s="10">
        <f>+H2601/SUM(F$27:F2601)-1</f>
        <v>6.6806465437678764E-2</v>
      </c>
      <c r="M2601">
        <v>7.1820000000000004</v>
      </c>
      <c r="R2601">
        <f t="shared" si="762"/>
        <v>6908.032567422204</v>
      </c>
      <c r="S2601">
        <f t="shared" si="763"/>
        <v>6639.9280038342731</v>
      </c>
      <c r="T2601" s="5">
        <f t="shared" si="750"/>
        <v>0</v>
      </c>
      <c r="U2601" s="6">
        <f>+S2601+SUM($D$17:$E$17)-SUM($Q$27:Q2601)</f>
        <v>6884.8480038342796</v>
      </c>
      <c r="V2601" s="10">
        <f t="shared" si="751"/>
        <v>1.2095818174090667E-2</v>
      </c>
      <c r="W2601" s="10">
        <f>+S2601/SUM(Q$27:Q2601)-1</f>
        <v>4.4822095683182628E-2</v>
      </c>
      <c r="X2601">
        <v>6.0330000000000004</v>
      </c>
      <c r="AC2601">
        <f t="shared" si="764"/>
        <v>17493.429869601121</v>
      </c>
      <c r="AD2601">
        <f t="shared" si="765"/>
        <v>17236.313590965623</v>
      </c>
      <c r="AE2601" s="5">
        <f t="shared" si="752"/>
        <v>0</v>
      </c>
      <c r="AF2601" s="6">
        <f>+AD2601+SUM($D$18:$E$18)-SUM($AB$27:AB2601)</f>
        <v>17676.953590965633</v>
      </c>
      <c r="AG2601" s="10">
        <f t="shared" si="753"/>
        <v>9.6275737577142806E-3</v>
      </c>
      <c r="AH2601" s="10">
        <f>+AD2601/SUM(AB$27:AB2601)-1</f>
        <v>0.50675506243055879</v>
      </c>
      <c r="AI2601" s="6">
        <f t="shared" si="754"/>
        <v>0</v>
      </c>
      <c r="AL2601" s="6">
        <f t="shared" si="755"/>
        <v>0</v>
      </c>
      <c r="AM2601" s="6">
        <f t="shared" si="756"/>
        <v>32629.163519613307</v>
      </c>
      <c r="AN2601" s="6">
        <f t="shared" si="757"/>
        <v>32011.963733779325</v>
      </c>
      <c r="AO2601" s="5">
        <f t="shared" si="758"/>
        <v>0</v>
      </c>
      <c r="AP2601" s="6">
        <f>+AN2601+SUM($D$16:$E$18)-SUM($AL$27:AL2601)</f>
        <v>32991.283733779346</v>
      </c>
      <c r="AQ2601" s="10">
        <f t="shared" si="766"/>
        <v>7.5451505007382291E-3</v>
      </c>
      <c r="AR2601" s="10">
        <f>+AN2601/SUM(AL$27:AL2601)-1</f>
        <v>0.25928825404274614</v>
      </c>
    </row>
    <row r="2602" spans="1:44" x14ac:dyDescent="0.25">
      <c r="A2602" s="1">
        <v>44056</v>
      </c>
      <c r="B2602">
        <v>8.5839999999999996</v>
      </c>
      <c r="G2602">
        <f t="shared" si="759"/>
        <v>8216.2152271931591</v>
      </c>
      <c r="H2602">
        <f t="shared" si="760"/>
        <v>8124.3646860166855</v>
      </c>
      <c r="I2602" s="5">
        <f t="shared" si="749"/>
        <v>0</v>
      </c>
      <c r="J2602" s="6">
        <f>+H2602+SUM($D$16:$E$16)-SUM($F$27:F2602)</f>
        <v>8418.1246860166975</v>
      </c>
      <c r="K2602" s="10">
        <f t="shared" si="761"/>
        <v>-1.3473488377447884E-3</v>
      </c>
      <c r="L2602" s="10">
        <f>+H2602/SUM(F$27:F2602)-1</f>
        <v>6.5317205597607453E-2</v>
      </c>
      <c r="M2602">
        <v>7.173</v>
      </c>
      <c r="R2602">
        <f t="shared" si="762"/>
        <v>6899.3758850068871</v>
      </c>
      <c r="S2602">
        <f t="shared" si="763"/>
        <v>6631.6072920500192</v>
      </c>
      <c r="T2602" s="5">
        <f t="shared" si="750"/>
        <v>0</v>
      </c>
      <c r="U2602" s="6">
        <f>+S2602+SUM($D$17:$E$17)-SUM($Q$27:Q2602)</f>
        <v>6876.5272920500256</v>
      </c>
      <c r="V2602" s="10">
        <f t="shared" si="751"/>
        <v>-1.208554172818288E-3</v>
      </c>
      <c r="W2602" s="10">
        <f>+S2602/SUM(Q$27:Q2602)-1</f>
        <v>4.3512794811399136E-2</v>
      </c>
      <c r="X2602">
        <v>6.0090000000000003</v>
      </c>
      <c r="AC2602">
        <f t="shared" si="764"/>
        <v>17423.838900453029</v>
      </c>
      <c r="AD2602">
        <f t="shared" si="765"/>
        <v>17167.74546131484</v>
      </c>
      <c r="AE2602" s="5">
        <f t="shared" si="752"/>
        <v>0</v>
      </c>
      <c r="AF2602" s="6">
        <f>+AD2602+SUM($D$18:$E$18)-SUM($AB$27:AB2602)</f>
        <v>17608.385461314851</v>
      </c>
      <c r="AG2602" s="10">
        <f t="shared" si="753"/>
        <v>-3.8789562521579501E-3</v>
      </c>
      <c r="AH2602" s="10">
        <f>+AD2602/SUM(AB$27:AB2602)-1</f>
        <v>0.500761009472108</v>
      </c>
      <c r="AI2602" s="6">
        <f t="shared" si="754"/>
        <v>0</v>
      </c>
      <c r="AL2602" s="6">
        <f t="shared" si="755"/>
        <v>0</v>
      </c>
      <c r="AM2602" s="6">
        <f t="shared" si="756"/>
        <v>32539.430012653076</v>
      </c>
      <c r="AN2602" s="6">
        <f t="shared" si="757"/>
        <v>31923.717439381544</v>
      </c>
      <c r="AO2602" s="5">
        <f t="shared" si="758"/>
        <v>0</v>
      </c>
      <c r="AP2602" s="6">
        <f>+AN2602+SUM($D$16:$E$18)-SUM($AL$27:AL2602)</f>
        <v>32903.037439381573</v>
      </c>
      <c r="AQ2602" s="10">
        <f t="shared" si="766"/>
        <v>-2.6748366359390374E-3</v>
      </c>
      <c r="AR2602" s="10">
        <f>+AN2602/SUM(AL$27:AL2602)-1</f>
        <v>0.25581681683501678</v>
      </c>
    </row>
    <row r="2603" spans="1:44" x14ac:dyDescent="0.25">
      <c r="A2603" s="1">
        <v>44057</v>
      </c>
      <c r="B2603">
        <v>8.5709999999999997</v>
      </c>
      <c r="G2603">
        <f t="shared" si="759"/>
        <v>8203.772217179936</v>
      </c>
      <c r="H2603">
        <f t="shared" si="760"/>
        <v>8112.0607786403789</v>
      </c>
      <c r="I2603" s="5">
        <f t="shared" si="749"/>
        <v>0</v>
      </c>
      <c r="J2603" s="6">
        <f>+H2603+SUM($D$16:$E$16)-SUM($F$27:F2603)</f>
        <v>8405.8207786403909</v>
      </c>
      <c r="K2603" s="10">
        <f t="shared" si="761"/>
        <v>-1.4615971888305435E-3</v>
      </c>
      <c r="L2603" s="10">
        <f>+H2603/SUM(F$27:F2603)-1</f>
        <v>6.3703840770863662E-2</v>
      </c>
      <c r="M2603">
        <v>7.1</v>
      </c>
      <c r="R2603">
        <f t="shared" si="762"/>
        <v>6829.1605720826574</v>
      </c>
      <c r="S2603">
        <f t="shared" si="763"/>
        <v>6564.1170742444074</v>
      </c>
      <c r="T2603" s="5">
        <f t="shared" si="750"/>
        <v>0</v>
      </c>
      <c r="U2603" s="6">
        <f>+S2603+SUM($D$17:$E$17)-SUM($Q$27:Q2603)</f>
        <v>6809.0370742444147</v>
      </c>
      <c r="V2603" s="10">
        <f t="shared" si="751"/>
        <v>-9.814578629482984E-3</v>
      </c>
      <c r="W2603" s="10">
        <f>+S2603/SUM(Q$27:Q2603)-1</f>
        <v>3.2892909962488837E-2</v>
      </c>
      <c r="X2603">
        <v>5.9749999999999996</v>
      </c>
      <c r="AC2603">
        <f t="shared" si="764"/>
        <v>17325.251694159899</v>
      </c>
      <c r="AD2603">
        <f t="shared" si="765"/>
        <v>17070.607277642895</v>
      </c>
      <c r="AE2603" s="5">
        <f t="shared" si="752"/>
        <v>0</v>
      </c>
      <c r="AF2603" s="6">
        <f>+AD2603+SUM($D$18:$E$18)-SUM($AB$27:AB2603)</f>
        <v>17511.247277642906</v>
      </c>
      <c r="AG2603" s="10">
        <f t="shared" si="753"/>
        <v>-5.5165866220587834E-3</v>
      </c>
      <c r="AH2603" s="10">
        <f>+AD2603/SUM(AB$27:AB2603)-1</f>
        <v>0.49226943444763593</v>
      </c>
      <c r="AI2603" s="6">
        <f t="shared" si="754"/>
        <v>0</v>
      </c>
      <c r="AL2603" s="6">
        <f t="shared" si="755"/>
        <v>0</v>
      </c>
      <c r="AM2603" s="6">
        <f t="shared" si="756"/>
        <v>32358.18448342249</v>
      </c>
      <c r="AN2603" s="6">
        <f t="shared" si="757"/>
        <v>31746.785130527682</v>
      </c>
      <c r="AO2603" s="5">
        <f t="shared" si="758"/>
        <v>0</v>
      </c>
      <c r="AP2603" s="6">
        <f>+AN2603+SUM($D$16:$E$18)-SUM($AL$27:AL2603)</f>
        <v>32726.105130527711</v>
      </c>
      <c r="AQ2603" s="10">
        <f t="shared" si="766"/>
        <v>-5.3773852696679114E-3</v>
      </c>
      <c r="AR2603" s="10">
        <f>+AN2603/SUM(AL$27:AL2603)-1</f>
        <v>0.2488566446895879</v>
      </c>
    </row>
    <row r="2604" spans="1:44" x14ac:dyDescent="0.25">
      <c r="A2604" s="1">
        <v>44060</v>
      </c>
      <c r="B2604">
        <v>8.6029999999999998</v>
      </c>
      <c r="G2604">
        <f t="shared" si="759"/>
        <v>8234.4011649047934</v>
      </c>
      <c r="H2604">
        <f t="shared" si="760"/>
        <v>8142.347319874365</v>
      </c>
      <c r="I2604" s="5">
        <f t="shared" si="749"/>
        <v>0</v>
      </c>
      <c r="J2604" s="6">
        <f>+H2604+SUM($D$16:$E$16)-SUM($F$27:F2604)</f>
        <v>8436.1073198743761</v>
      </c>
      <c r="K2604" s="10">
        <f t="shared" si="761"/>
        <v>3.6030438944101295E-3</v>
      </c>
      <c r="L2604" s="10">
        <f>+H2604/SUM(F$27:F2604)-1</f>
        <v>6.767520034438701E-2</v>
      </c>
      <c r="M2604">
        <v>7.1139999999999999</v>
      </c>
      <c r="R2604">
        <f t="shared" si="762"/>
        <v>6842.6265225064826</v>
      </c>
      <c r="S2604">
        <f t="shared" si="763"/>
        <v>6577.0604036865798</v>
      </c>
      <c r="T2604" s="5">
        <f t="shared" si="750"/>
        <v>0</v>
      </c>
      <c r="U2604" s="6">
        <f>+S2604+SUM($D$17:$E$17)-SUM($Q$27:Q2604)</f>
        <v>6821.9804036865871</v>
      </c>
      <c r="V2604" s="10">
        <f t="shared" si="751"/>
        <v>1.9009045333489016E-3</v>
      </c>
      <c r="W2604" s="10">
        <f>+S2604/SUM(Q$27:Q2604)-1</f>
        <v>3.4929600207485478E-2</v>
      </c>
      <c r="X2604">
        <v>5.9989999999999997</v>
      </c>
      <c r="AC2604">
        <f t="shared" si="764"/>
        <v>17394.842663307991</v>
      </c>
      <c r="AD2604">
        <f t="shared" si="765"/>
        <v>17139.175407293678</v>
      </c>
      <c r="AE2604" s="5">
        <f t="shared" si="752"/>
        <v>0</v>
      </c>
      <c r="AF2604" s="6">
        <f>+AD2604+SUM($D$18:$E$18)-SUM($AB$27:AB2604)</f>
        <v>17579.815407293689</v>
      </c>
      <c r="AG2604" s="10">
        <f t="shared" si="753"/>
        <v>3.9156622348841541E-3</v>
      </c>
      <c r="AH2604" s="10">
        <f>+AD2604/SUM(AB$27:AB2604)-1</f>
        <v>0.49826348740608672</v>
      </c>
      <c r="AI2604" s="6">
        <f t="shared" si="754"/>
        <v>0</v>
      </c>
      <c r="AL2604" s="6">
        <f t="shared" si="755"/>
        <v>0</v>
      </c>
      <c r="AM2604" s="6">
        <f t="shared" si="756"/>
        <v>32471.870350719266</v>
      </c>
      <c r="AN2604" s="6">
        <f t="shared" si="757"/>
        <v>31858.583130854622</v>
      </c>
      <c r="AO2604" s="5">
        <f t="shared" si="758"/>
        <v>0</v>
      </c>
      <c r="AP2604" s="6">
        <f>+AN2604+SUM($D$16:$E$18)-SUM($AL$27:AL2604)</f>
        <v>32837.90313085464</v>
      </c>
      <c r="AQ2604" s="10">
        <f t="shared" si="766"/>
        <v>3.4161718872753877E-3</v>
      </c>
      <c r="AR2604" s="10">
        <f>+AN2604/SUM(AL$27:AL2604)-1</f>
        <v>0.25325456010046365</v>
      </c>
    </row>
    <row r="2605" spans="1:44" x14ac:dyDescent="0.25">
      <c r="A2605" s="1">
        <v>44061</v>
      </c>
      <c r="B2605">
        <v>8.5790000000000006</v>
      </c>
      <c r="G2605">
        <f t="shared" si="759"/>
        <v>8211.4294541111503</v>
      </c>
      <c r="H2605">
        <f t="shared" si="760"/>
        <v>8119.632413948877</v>
      </c>
      <c r="I2605" s="5">
        <f t="shared" si="749"/>
        <v>0</v>
      </c>
      <c r="J2605" s="6">
        <f>+H2605+SUM($D$16:$E$16)-SUM($F$27:F2605)</f>
        <v>8413.3924139488881</v>
      </c>
      <c r="K2605" s="10">
        <f t="shared" si="761"/>
        <v>-2.6925814317196872E-3</v>
      </c>
      <c r="L2605" s="10">
        <f>+H2605/SUM(F$27:F2605)-1</f>
        <v>6.4696680664244832E-2</v>
      </c>
      <c r="M2605">
        <v>7.0780000000000003</v>
      </c>
      <c r="R2605">
        <f t="shared" si="762"/>
        <v>6807.9997928452194</v>
      </c>
      <c r="S2605">
        <f t="shared" si="763"/>
        <v>6543.7775565495667</v>
      </c>
      <c r="T2605" s="5">
        <f t="shared" si="750"/>
        <v>0</v>
      </c>
      <c r="U2605" s="6">
        <f>+S2605+SUM($D$17:$E$17)-SUM($Q$27:Q2605)</f>
        <v>6788.6975565495732</v>
      </c>
      <c r="V2605" s="10">
        <f t="shared" si="751"/>
        <v>-4.8787661599010157E-3</v>
      </c>
      <c r="W2605" s="10">
        <f>+S2605/SUM(Q$27:Q2605)-1</f>
        <v>2.9692396720351732E-2</v>
      </c>
      <c r="X2605">
        <v>5.9669999999999996</v>
      </c>
      <c r="AC2605">
        <f t="shared" si="764"/>
        <v>17302.054704443872</v>
      </c>
      <c r="AD2605">
        <f t="shared" si="765"/>
        <v>17047.751234425967</v>
      </c>
      <c r="AE2605" s="5">
        <f t="shared" si="752"/>
        <v>0</v>
      </c>
      <c r="AF2605" s="6">
        <f>+AD2605+SUM($D$18:$E$18)-SUM($AB$27:AB2605)</f>
        <v>17488.391234425973</v>
      </c>
      <c r="AG2605" s="10">
        <f t="shared" si="753"/>
        <v>-5.2005195020298212E-3</v>
      </c>
      <c r="AH2605" s="10">
        <f>+AD2605/SUM(AB$27:AB2605)-1</f>
        <v>0.49027141679481878</v>
      </c>
      <c r="AI2605" s="6">
        <f t="shared" si="754"/>
        <v>0</v>
      </c>
      <c r="AL2605" s="6">
        <f t="shared" si="755"/>
        <v>0</v>
      </c>
      <c r="AM2605" s="6">
        <f t="shared" si="756"/>
        <v>32321.483951400241</v>
      </c>
      <c r="AN2605" s="6">
        <f t="shared" si="757"/>
        <v>31711.16120492441</v>
      </c>
      <c r="AO2605" s="5">
        <f t="shared" si="758"/>
        <v>0</v>
      </c>
      <c r="AP2605" s="6">
        <f>+AN2605+SUM($D$16:$E$18)-SUM($AL$27:AL2605)</f>
        <v>32690.481204924439</v>
      </c>
      <c r="AQ2605" s="10">
        <f t="shared" si="766"/>
        <v>-4.489383056608176E-3</v>
      </c>
      <c r="AR2605" s="10">
        <f>+AN2605/SUM(AL$27:AL2605)-1</f>
        <v>0.2474552688962075</v>
      </c>
    </row>
    <row r="2606" spans="1:44" x14ac:dyDescent="0.25">
      <c r="A2606" s="1">
        <v>44062</v>
      </c>
      <c r="B2606">
        <v>8.5310000000000006</v>
      </c>
      <c r="G2606">
        <f t="shared" si="759"/>
        <v>8165.4860325238633</v>
      </c>
      <c r="H2606">
        <f t="shared" si="760"/>
        <v>8074.2026020978983</v>
      </c>
      <c r="I2606" s="5">
        <f t="shared" si="749"/>
        <v>0</v>
      </c>
      <c r="J2606" s="6">
        <f>+H2606+SUM($D$16:$E$16)-SUM($F$27:F2606)</f>
        <v>8367.9626020979122</v>
      </c>
      <c r="K2606" s="10">
        <f t="shared" si="761"/>
        <v>-5.3997020007834351E-3</v>
      </c>
      <c r="L2606" s="10">
        <f>+H2606/SUM(F$27:F2606)-1</f>
        <v>5.8739641303959811E-2</v>
      </c>
      <c r="M2606">
        <v>7.1139999999999999</v>
      </c>
      <c r="R2606">
        <f t="shared" si="762"/>
        <v>6842.6265225064835</v>
      </c>
      <c r="S2606">
        <f t="shared" si="763"/>
        <v>6577.0604036865807</v>
      </c>
      <c r="T2606" s="5">
        <f t="shared" si="750"/>
        <v>0</v>
      </c>
      <c r="U2606" s="6">
        <f>+S2606+SUM($D$17:$E$17)-SUM($Q$27:Q2606)</f>
        <v>6821.9804036865871</v>
      </c>
      <c r="V2606" s="10">
        <f t="shared" si="751"/>
        <v>4.9026852146187849E-3</v>
      </c>
      <c r="W2606" s="10">
        <f>+S2606/SUM(Q$27:Q2606)-1</f>
        <v>3.4929600207485478E-2</v>
      </c>
      <c r="X2606">
        <v>5.9880000000000004</v>
      </c>
      <c r="AC2606">
        <f t="shared" si="764"/>
        <v>17362.946802448456</v>
      </c>
      <c r="AD2606">
        <f t="shared" si="765"/>
        <v>17107.748347870405</v>
      </c>
      <c r="AE2606" s="5">
        <f t="shared" si="752"/>
        <v>0</v>
      </c>
      <c r="AF2606" s="6">
        <f>+AD2606+SUM($D$18:$E$18)-SUM($AB$27:AB2606)</f>
        <v>17548.388347870416</v>
      </c>
      <c r="AG2606" s="10">
        <f t="shared" si="753"/>
        <v>3.4306822531702252E-3</v>
      </c>
      <c r="AH2606" s="10">
        <f>+AD2606/SUM(AB$27:AB2606)-1</f>
        <v>0.49551621313346361</v>
      </c>
      <c r="AI2606" s="6">
        <f t="shared" si="754"/>
        <v>0</v>
      </c>
      <c r="AL2606" s="6">
        <f t="shared" si="755"/>
        <v>0</v>
      </c>
      <c r="AM2606" s="6">
        <f t="shared" si="756"/>
        <v>32371.059357478804</v>
      </c>
      <c r="AN2606" s="6">
        <f t="shared" si="757"/>
        <v>31759.011353654885</v>
      </c>
      <c r="AO2606" s="5">
        <f t="shared" si="758"/>
        <v>0</v>
      </c>
      <c r="AP2606" s="6">
        <f>+AN2606+SUM($D$16:$E$18)-SUM($AL$27:AL2606)</f>
        <v>32738.331353654914</v>
      </c>
      <c r="AQ2606" s="10">
        <f t="shared" si="766"/>
        <v>1.4637333855846979E-3</v>
      </c>
      <c r="AR2606" s="10">
        <f>+AN2606/SUM(AL$27:AL2606)-1</f>
        <v>0.24933760047547571</v>
      </c>
    </row>
    <row r="2607" spans="1:44" x14ac:dyDescent="0.25">
      <c r="A2607" s="1">
        <v>44063</v>
      </c>
      <c r="B2607">
        <v>8.4390000000000001</v>
      </c>
      <c r="G2607">
        <f t="shared" si="759"/>
        <v>8077.4278078148955</v>
      </c>
      <c r="H2607">
        <f t="shared" si="760"/>
        <v>7987.1287960501886</v>
      </c>
      <c r="I2607" s="5">
        <f t="shared" si="749"/>
        <v>0</v>
      </c>
      <c r="J2607" s="6">
        <f>+H2607+SUM($D$16:$E$16)-SUM($F$27:F2607)</f>
        <v>8280.8887960501997</v>
      </c>
      <c r="K2607" s="10">
        <f t="shared" si="761"/>
        <v>-1.0405616060698231E-2</v>
      </c>
      <c r="L2607" s="10">
        <f>+H2607/SUM(F$27:F2607)-1</f>
        <v>4.7321982530080575E-2</v>
      </c>
      <c r="M2607">
        <v>7.0590000000000002</v>
      </c>
      <c r="R2607">
        <f t="shared" si="762"/>
        <v>6789.7245744128859</v>
      </c>
      <c r="S2607">
        <f t="shared" si="763"/>
        <v>6526.2116094494759</v>
      </c>
      <c r="T2607" s="5">
        <f t="shared" si="750"/>
        <v>0</v>
      </c>
      <c r="U2607" s="6">
        <f>+S2607+SUM($D$17:$E$17)-SUM($Q$27:Q2607)</f>
        <v>6771.1316094494823</v>
      </c>
      <c r="V2607" s="10">
        <f t="shared" si="751"/>
        <v>-7.4536705220710209E-3</v>
      </c>
      <c r="W2607" s="10">
        <f>+S2607/SUM(Q$27:Q2607)-1</f>
        <v>2.6928317102142385E-2</v>
      </c>
      <c r="X2607">
        <v>5.9749999999999996</v>
      </c>
      <c r="AC2607">
        <f t="shared" si="764"/>
        <v>17325.251694159906</v>
      </c>
      <c r="AD2607">
        <f t="shared" si="765"/>
        <v>17070.607277642895</v>
      </c>
      <c r="AE2607" s="5">
        <f t="shared" si="752"/>
        <v>0</v>
      </c>
      <c r="AF2607" s="6">
        <f>+AD2607+SUM($D$18:$E$18)-SUM($AB$27:AB2607)</f>
        <v>17511.247277642906</v>
      </c>
      <c r="AG2607" s="10">
        <f t="shared" si="753"/>
        <v>-2.1164946598652978E-3</v>
      </c>
      <c r="AH2607" s="10">
        <f>+AD2607/SUM(AB$27:AB2607)-1</f>
        <v>0.49226943444763593</v>
      </c>
      <c r="AI2607" s="6">
        <f t="shared" si="754"/>
        <v>0</v>
      </c>
      <c r="AL2607" s="6">
        <f t="shared" si="755"/>
        <v>0</v>
      </c>
      <c r="AM2607" s="6">
        <f t="shared" si="756"/>
        <v>32192.404076387687</v>
      </c>
      <c r="AN2607" s="6">
        <f t="shared" si="757"/>
        <v>31583.94768314256</v>
      </c>
      <c r="AO2607" s="5">
        <f t="shared" si="758"/>
        <v>0</v>
      </c>
      <c r="AP2607" s="6">
        <f>+AN2607+SUM($D$16:$E$18)-SUM($AL$27:AL2607)</f>
        <v>32563.267683142582</v>
      </c>
      <c r="AQ2607" s="10">
        <f t="shared" si="766"/>
        <v>-5.347360823653835E-3</v>
      </c>
      <c r="AR2607" s="10">
        <f>+AN2607/SUM(AL$27:AL2607)-1</f>
        <v>0.24245093691996411</v>
      </c>
    </row>
    <row r="2608" spans="1:44" x14ac:dyDescent="0.25">
      <c r="A2608" s="1">
        <v>44064</v>
      </c>
      <c r="B2608">
        <v>8.5220000000000002</v>
      </c>
      <c r="G2608">
        <f t="shared" si="759"/>
        <v>8156.8716409762465</v>
      </c>
      <c r="H2608">
        <f t="shared" si="760"/>
        <v>8065.6845123758403</v>
      </c>
      <c r="I2608" s="5">
        <f t="shared" si="749"/>
        <v>0</v>
      </c>
      <c r="J2608" s="6">
        <f>+H2608+SUM($D$16:$E$16)-SUM($F$27:F2608)</f>
        <v>8359.4445123758524</v>
      </c>
      <c r="K2608" s="10">
        <f t="shared" si="761"/>
        <v>9.486387060664514E-3</v>
      </c>
      <c r="L2608" s="10">
        <f>+H2608/SUM(F$27:F2608)-1</f>
        <v>5.7622696423906605E-2</v>
      </c>
      <c r="M2608">
        <v>7.048</v>
      </c>
      <c r="R2608">
        <f t="shared" si="762"/>
        <v>6779.144184794166</v>
      </c>
      <c r="S2608">
        <f t="shared" si="763"/>
        <v>6516.0418506020542</v>
      </c>
      <c r="T2608" s="5">
        <f t="shared" si="750"/>
        <v>0</v>
      </c>
      <c r="U2608" s="6">
        <f>+S2608+SUM($D$17:$E$17)-SUM($Q$27:Q2608)</f>
        <v>6760.9618506020606</v>
      </c>
      <c r="V2608" s="10">
        <f t="shared" si="751"/>
        <v>-1.5019289882401976E-3</v>
      </c>
      <c r="W2608" s="10">
        <f>+S2608/SUM(Q$27:Q2608)-1</f>
        <v>2.53280604810735E-2</v>
      </c>
      <c r="X2608">
        <v>5.99</v>
      </c>
      <c r="AC2608">
        <f t="shared" si="764"/>
        <v>17368.746049877464</v>
      </c>
      <c r="AD2608">
        <f t="shared" si="765"/>
        <v>17113.462358674638</v>
      </c>
      <c r="AE2608" s="5">
        <f t="shared" si="752"/>
        <v>0</v>
      </c>
      <c r="AF2608" s="6">
        <f>+AD2608+SUM($D$18:$E$18)-SUM($AB$27:AB2608)</f>
        <v>17554.102358674645</v>
      </c>
      <c r="AG2608" s="10">
        <f t="shared" si="753"/>
        <v>2.4472888968025686E-3</v>
      </c>
      <c r="AH2608" s="10">
        <f>+AD2608/SUM(AB$27:AB2608)-1</f>
        <v>0.49601571754666796</v>
      </c>
      <c r="AI2608" s="6">
        <f t="shared" si="754"/>
        <v>0</v>
      </c>
      <c r="AL2608" s="6">
        <f t="shared" si="755"/>
        <v>0</v>
      </c>
      <c r="AM2608" s="6">
        <f t="shared" si="756"/>
        <v>32304.761875647877</v>
      </c>
      <c r="AN2608" s="6">
        <f t="shared" si="757"/>
        <v>31695.188721652532</v>
      </c>
      <c r="AO2608" s="5">
        <f t="shared" si="758"/>
        <v>0</v>
      </c>
      <c r="AP2608" s="6">
        <f>+AN2608+SUM($D$16:$E$18)-SUM($AL$27:AL2608)</f>
        <v>32674.508721652561</v>
      </c>
      <c r="AQ2608" s="10">
        <f t="shared" si="766"/>
        <v>3.4161509708550142E-3</v>
      </c>
      <c r="AR2608" s="10">
        <f>+AN2608/SUM(AL$27:AL2608)-1</f>
        <v>0.2468269425386167</v>
      </c>
    </row>
    <row r="2609" spans="1:44" x14ac:dyDescent="0.25">
      <c r="A2609" s="1">
        <v>44067</v>
      </c>
      <c r="B2609">
        <v>8.61</v>
      </c>
      <c r="G2609">
        <f t="shared" si="759"/>
        <v>8241.1012472196053</v>
      </c>
      <c r="H2609">
        <f t="shared" si="760"/>
        <v>8148.9725007693005</v>
      </c>
      <c r="I2609" s="5">
        <f t="shared" si="749"/>
        <v>0</v>
      </c>
      <c r="J2609" s="6">
        <f>+H2609+SUM($D$16:$E$16)-SUM($F$27:F2609)</f>
        <v>8442.7325007693144</v>
      </c>
      <c r="K2609" s="10">
        <f t="shared" si="761"/>
        <v>9.9633400604737243E-3</v>
      </c>
      <c r="L2609" s="10">
        <f>+H2609/SUM(F$27:F2609)-1</f>
        <v>6.8543935251095256E-2</v>
      </c>
      <c r="M2609">
        <v>7.1260000000000003</v>
      </c>
      <c r="R2609">
        <f t="shared" si="762"/>
        <v>6854.1687657269049</v>
      </c>
      <c r="S2609">
        <f t="shared" si="763"/>
        <v>6588.1546860655835</v>
      </c>
      <c r="T2609" s="5">
        <f t="shared" si="750"/>
        <v>0</v>
      </c>
      <c r="U2609" s="6">
        <f>+S2609+SUM($D$17:$E$17)-SUM($Q$27:Q2609)</f>
        <v>6833.07468606559</v>
      </c>
      <c r="V2609" s="10">
        <f t="shared" si="751"/>
        <v>1.0666061583694209E-2</v>
      </c>
      <c r="W2609" s="10">
        <f>+S2609/SUM(Q$27:Q2609)-1</f>
        <v>3.6675334703196505E-2</v>
      </c>
      <c r="X2609">
        <v>6.0119999999999996</v>
      </c>
      <c r="AC2609">
        <f t="shared" si="764"/>
        <v>17432.537771596544</v>
      </c>
      <c r="AD2609">
        <f t="shared" si="765"/>
        <v>17176.316477521188</v>
      </c>
      <c r="AE2609" s="5">
        <f t="shared" si="752"/>
        <v>0</v>
      </c>
      <c r="AF2609" s="6">
        <f>+AD2609+SUM($D$18:$E$18)-SUM($AB$27:AB2609)</f>
        <v>17616.956477521198</v>
      </c>
      <c r="AG2609" s="10">
        <f t="shared" si="753"/>
        <v>3.5805942999695972E-3</v>
      </c>
      <c r="AH2609" s="10">
        <f>+AD2609/SUM(AB$27:AB2609)-1</f>
        <v>0.5015102660919144</v>
      </c>
      <c r="AI2609" s="6">
        <f t="shared" si="754"/>
        <v>0</v>
      </c>
      <c r="AL2609" s="6">
        <f t="shared" si="755"/>
        <v>0</v>
      </c>
      <c r="AM2609" s="6">
        <f t="shared" si="756"/>
        <v>32527.807784543053</v>
      </c>
      <c r="AN2609" s="6">
        <f t="shared" si="757"/>
        <v>31913.443664356073</v>
      </c>
      <c r="AO2609" s="5">
        <f t="shared" si="758"/>
        <v>0</v>
      </c>
      <c r="AP2609" s="6">
        <f>+AN2609+SUM($D$16:$E$18)-SUM($AL$27:AL2609)</f>
        <v>32892.763664356098</v>
      </c>
      <c r="AQ2609" s="10">
        <f t="shared" si="766"/>
        <v>6.6796702151761256E-3</v>
      </c>
      <c r="AR2609" s="10">
        <f>+AN2609/SUM(AL$27:AL2609)-1</f>
        <v>0.25541266655164629</v>
      </c>
    </row>
    <row r="2610" spans="1:44" x14ac:dyDescent="0.25">
      <c r="A2610" s="1">
        <v>44068</v>
      </c>
      <c r="B2610">
        <v>8.6829999999999998</v>
      </c>
      <c r="G2610">
        <f t="shared" si="759"/>
        <v>8310.973534216937</v>
      </c>
      <c r="H2610">
        <f t="shared" si="760"/>
        <v>8218.0636729593298</v>
      </c>
      <c r="I2610" s="5">
        <f t="shared" si="749"/>
        <v>0</v>
      </c>
      <c r="J2610" s="6">
        <f>+H2610+SUM($D$16:$E$16)-SUM($F$27:F2610)</f>
        <v>8511.8236729593409</v>
      </c>
      <c r="K2610" s="10">
        <f t="shared" si="761"/>
        <v>8.1835083823549315E-3</v>
      </c>
      <c r="L2610" s="10">
        <f>+H2610/SUM(F$27:F2610)-1</f>
        <v>7.7603599278195157E-2</v>
      </c>
      <c r="M2610">
        <v>7.12</v>
      </c>
      <c r="R2610">
        <f t="shared" si="762"/>
        <v>6848.3976441166942</v>
      </c>
      <c r="S2610">
        <f t="shared" si="763"/>
        <v>6582.6075448760812</v>
      </c>
      <c r="T2610" s="5">
        <f t="shared" si="750"/>
        <v>0</v>
      </c>
      <c r="U2610" s="6">
        <f>+S2610+SUM($D$17:$E$17)-SUM($Q$27:Q2610)</f>
        <v>6827.5275448760885</v>
      </c>
      <c r="V2610" s="10">
        <f t="shared" si="751"/>
        <v>-8.1180748701803473E-4</v>
      </c>
      <c r="W2610" s="10">
        <f>+S2610/SUM(Q$27:Q2610)-1</f>
        <v>3.5802467455340992E-2</v>
      </c>
      <c r="X2610">
        <v>6.0039999999999996</v>
      </c>
      <c r="AC2610">
        <f t="shared" si="764"/>
        <v>17409.340781880514</v>
      </c>
      <c r="AD2610">
        <f t="shared" si="765"/>
        <v>17153.460434304259</v>
      </c>
      <c r="AE2610" s="5">
        <f t="shared" si="752"/>
        <v>0</v>
      </c>
      <c r="AF2610" s="6">
        <f>+AD2610+SUM($D$18:$E$18)-SUM($AB$27:AB2610)</f>
        <v>17594.100434304266</v>
      </c>
      <c r="AG2610" s="10">
        <f t="shared" si="753"/>
        <v>-1.2973888677136891E-3</v>
      </c>
      <c r="AH2610" s="10">
        <f>+AD2610/SUM(AB$27:AB2610)-1</f>
        <v>0.49951224843909725</v>
      </c>
      <c r="AI2610" s="6">
        <f t="shared" si="754"/>
        <v>0</v>
      </c>
      <c r="AL2610" s="6">
        <f t="shared" si="755"/>
        <v>0</v>
      </c>
      <c r="AM2610" s="6">
        <f t="shared" si="756"/>
        <v>32568.711960214147</v>
      </c>
      <c r="AN2610" s="6">
        <f t="shared" si="757"/>
        <v>31954.131652139669</v>
      </c>
      <c r="AO2610" s="5">
        <f t="shared" si="758"/>
        <v>0</v>
      </c>
      <c r="AP2610" s="6">
        <f>+AN2610+SUM($D$16:$E$18)-SUM($AL$27:AL2610)</f>
        <v>32933.451652139687</v>
      </c>
      <c r="AQ2610" s="10">
        <f t="shared" si="766"/>
        <v>1.2369890289176677E-3</v>
      </c>
      <c r="AR2610" s="10">
        <f>+AN2610/SUM(AL$27:AL2610)-1</f>
        <v>0.25701325268008968</v>
      </c>
    </row>
    <row r="2611" spans="1:44" x14ac:dyDescent="0.25">
      <c r="A2611" s="1">
        <v>44069</v>
      </c>
      <c r="B2611">
        <v>8.718</v>
      </c>
      <c r="G2611">
        <f t="shared" si="759"/>
        <v>8344.473945791</v>
      </c>
      <c r="H2611">
        <f t="shared" si="760"/>
        <v>8251.189577434001</v>
      </c>
      <c r="I2611" s="5">
        <f t="shared" si="749"/>
        <v>0</v>
      </c>
      <c r="J2611" s="6">
        <f>+H2611+SUM($D$16:$E$16)-SUM($F$27:F2611)</f>
        <v>8544.9495774340139</v>
      </c>
      <c r="K2611" s="10">
        <f t="shared" si="761"/>
        <v>3.8917517264729362E-3</v>
      </c>
      <c r="L2611" s="10">
        <f>+H2611/SUM(F$27:F2611)-1</f>
        <v>8.1947273811736165E-2</v>
      </c>
      <c r="M2611">
        <v>7.157</v>
      </c>
      <c r="R2611">
        <f t="shared" si="762"/>
        <v>6883.9862273796598</v>
      </c>
      <c r="S2611">
        <f t="shared" si="763"/>
        <v>6616.8149155446781</v>
      </c>
      <c r="T2611" s="5">
        <f t="shared" si="750"/>
        <v>0</v>
      </c>
      <c r="U2611" s="6">
        <f>+S2611+SUM($D$17:$E$17)-SUM($Q$27:Q2611)</f>
        <v>6861.7349155446836</v>
      </c>
      <c r="V2611" s="10">
        <f t="shared" si="751"/>
        <v>5.0102134987748403E-3</v>
      </c>
      <c r="W2611" s="10">
        <f>+S2611/SUM(Q$27:Q2611)-1</f>
        <v>4.1185148817117101E-2</v>
      </c>
      <c r="X2611">
        <v>6.0049999999999999</v>
      </c>
      <c r="AC2611">
        <f t="shared" si="764"/>
        <v>17412.240405595017</v>
      </c>
      <c r="AD2611">
        <f t="shared" si="765"/>
        <v>17156.317439706374</v>
      </c>
      <c r="AE2611" s="5">
        <f t="shared" si="752"/>
        <v>0</v>
      </c>
      <c r="AF2611" s="6">
        <f>+AD2611+SUM($D$18:$E$18)-SUM($AB$27:AB2611)</f>
        <v>17596.957439706384</v>
      </c>
      <c r="AG2611" s="10">
        <f t="shared" si="753"/>
        <v>1.6238428402659544E-4</v>
      </c>
      <c r="AH2611" s="10">
        <f>+AD2611/SUM(AB$27:AB2611)-1</f>
        <v>0.49976200064569931</v>
      </c>
      <c r="AI2611" s="6">
        <f t="shared" si="754"/>
        <v>0</v>
      </c>
      <c r="AL2611" s="6">
        <f t="shared" si="755"/>
        <v>0</v>
      </c>
      <c r="AM2611" s="6">
        <f t="shared" si="756"/>
        <v>32640.700578765678</v>
      </c>
      <c r="AN2611" s="6">
        <f t="shared" si="757"/>
        <v>32024.321932685052</v>
      </c>
      <c r="AO2611" s="5">
        <f t="shared" si="758"/>
        <v>0</v>
      </c>
      <c r="AP2611" s="6">
        <f>+AN2611+SUM($D$16:$E$18)-SUM($AL$27:AL2611)</f>
        <v>33003.641932685074</v>
      </c>
      <c r="AQ2611" s="10">
        <f t="shared" si="766"/>
        <v>2.1312761652430012E-3</v>
      </c>
      <c r="AR2611" s="10">
        <f>+AN2611/SUM(AL$27:AL2611)-1</f>
        <v>0.25977440149850772</v>
      </c>
    </row>
    <row r="2612" spans="1:44" x14ac:dyDescent="0.25">
      <c r="A2612" s="1">
        <v>44070</v>
      </c>
      <c r="B2612">
        <v>8.7070000000000007</v>
      </c>
      <c r="G2612">
        <f t="shared" si="759"/>
        <v>8333.94524501058</v>
      </c>
      <c r="H2612">
        <f t="shared" si="760"/>
        <v>8240.7785788848196</v>
      </c>
      <c r="I2612" s="5">
        <f t="shared" si="749"/>
        <v>0</v>
      </c>
      <c r="J2612" s="6">
        <f>+H2612+SUM($D$16:$E$16)-SUM($F$27:F2612)</f>
        <v>8534.5385788848325</v>
      </c>
      <c r="K2612" s="10">
        <f t="shared" si="761"/>
        <v>-1.2183803373955193E-3</v>
      </c>
      <c r="L2612" s="10">
        <f>+H2612/SUM(F$27:F2612)-1</f>
        <v>8.0582118958337556E-2</v>
      </c>
      <c r="M2612">
        <v>7.1239999999999997</v>
      </c>
      <c r="R2612">
        <f t="shared" si="762"/>
        <v>6852.2450585235001</v>
      </c>
      <c r="S2612">
        <f t="shared" si="763"/>
        <v>6586.3056390024149</v>
      </c>
      <c r="T2612" s="5">
        <f t="shared" si="750"/>
        <v>0</v>
      </c>
      <c r="U2612" s="6">
        <f>+S2612+SUM($D$17:$E$17)-SUM($Q$27:Q2612)</f>
        <v>6831.2256390024204</v>
      </c>
      <c r="V2612" s="10">
        <f t="shared" si="751"/>
        <v>-4.4462919243859478E-3</v>
      </c>
      <c r="W2612" s="10">
        <f>+S2612/SUM(Q$27:Q2612)-1</f>
        <v>3.6384378953911112E-2</v>
      </c>
      <c r="X2612">
        <v>6.0019999999999998</v>
      </c>
      <c r="AC2612">
        <f t="shared" si="764"/>
        <v>17403.541534451506</v>
      </c>
      <c r="AD2612">
        <f t="shared" si="765"/>
        <v>17147.746423500026</v>
      </c>
      <c r="AE2612" s="5">
        <f t="shared" si="752"/>
        <v>0</v>
      </c>
      <c r="AF2612" s="6">
        <f>+AD2612+SUM($D$18:$E$18)-SUM($AB$27:AB2612)</f>
        <v>17588.386423500036</v>
      </c>
      <c r="AG2612" s="10">
        <f t="shared" si="753"/>
        <v>-4.8707375895606919E-4</v>
      </c>
      <c r="AH2612" s="10">
        <f>+AD2612/SUM(AB$27:AB2612)-1</f>
        <v>0.49901274402589291</v>
      </c>
      <c r="AI2612" s="6">
        <f t="shared" si="754"/>
        <v>0</v>
      </c>
      <c r="AL2612" s="6">
        <f t="shared" si="755"/>
        <v>0</v>
      </c>
      <c r="AM2612" s="6">
        <f t="shared" si="756"/>
        <v>32589.731837985586</v>
      </c>
      <c r="AN2612" s="6">
        <f t="shared" si="757"/>
        <v>31974.83064138726</v>
      </c>
      <c r="AO2612" s="5">
        <f t="shared" si="758"/>
        <v>0</v>
      </c>
      <c r="AP2612" s="6">
        <f>+AN2612+SUM($D$16:$E$18)-SUM($AL$27:AL2612)</f>
        <v>32954.150641387285</v>
      </c>
      <c r="AQ2612" s="10">
        <f t="shared" si="766"/>
        <v>-1.499570604926892E-3</v>
      </c>
      <c r="AR2612" s="10">
        <f>+AN2612/SUM(AL$27:AL2612)-1</f>
        <v>0.25782751056963438</v>
      </c>
    </row>
    <row r="2613" spans="1:44" x14ac:dyDescent="0.25">
      <c r="A2613" s="1">
        <v>44071</v>
      </c>
      <c r="B2613">
        <v>8.673</v>
      </c>
      <c r="G2613">
        <f t="shared" si="759"/>
        <v>8301.4019880529177</v>
      </c>
      <c r="H2613">
        <f t="shared" si="760"/>
        <v>8208.5991288237092</v>
      </c>
      <c r="I2613" s="5">
        <f t="shared" si="749"/>
        <v>0</v>
      </c>
      <c r="J2613" s="6">
        <f>+H2613+SUM($D$16:$E$16)-SUM($F$27:F2613)</f>
        <v>8502.3591288237221</v>
      </c>
      <c r="K2613" s="10">
        <f t="shared" si="761"/>
        <v>-3.7704967601558392E-3</v>
      </c>
      <c r="L2613" s="10">
        <f>+H2613/SUM(F$27:F2613)-1</f>
        <v>7.6362549411469027E-2</v>
      </c>
      <c r="M2613">
        <v>7.0830000000000002</v>
      </c>
      <c r="R2613">
        <f t="shared" si="762"/>
        <v>6812.8090608537277</v>
      </c>
      <c r="S2613">
        <f t="shared" si="763"/>
        <v>6548.4001742074834</v>
      </c>
      <c r="T2613" s="5">
        <f t="shared" si="750"/>
        <v>0</v>
      </c>
      <c r="U2613" s="6">
        <f>+S2613+SUM($D$17:$E$17)-SUM($Q$27:Q2613)</f>
        <v>6793.3201742074898</v>
      </c>
      <c r="V2613" s="10">
        <f t="shared" si="751"/>
        <v>-5.5488526946777528E-3</v>
      </c>
      <c r="W2613" s="10">
        <f>+S2613/SUM(Q$27:Q2613)-1</f>
        <v>3.0419786093564438E-2</v>
      </c>
      <c r="X2613">
        <v>5.9560000000000004</v>
      </c>
      <c r="AC2613">
        <f t="shared" si="764"/>
        <v>17270.158843584333</v>
      </c>
      <c r="AD2613">
        <f t="shared" si="765"/>
        <v>17016.324175002694</v>
      </c>
      <c r="AE2613" s="5">
        <f t="shared" si="752"/>
        <v>0</v>
      </c>
      <c r="AF2613" s="6">
        <f>+AD2613+SUM($D$18:$E$18)-SUM($AB$27:AB2613)</f>
        <v>17456.9641750027</v>
      </c>
      <c r="AG2613" s="10">
        <f t="shared" si="753"/>
        <v>-7.4721037696636738E-3</v>
      </c>
      <c r="AH2613" s="10">
        <f>+AD2613/SUM(AB$27:AB2613)-1</f>
        <v>0.48752414252219589</v>
      </c>
      <c r="AI2613" s="6">
        <f t="shared" si="754"/>
        <v>0</v>
      </c>
      <c r="AL2613" s="6">
        <f t="shared" si="755"/>
        <v>0</v>
      </c>
      <c r="AM2613" s="6">
        <f t="shared" si="756"/>
        <v>32384.369892490977</v>
      </c>
      <c r="AN2613" s="6">
        <f t="shared" si="757"/>
        <v>31773.323478033886</v>
      </c>
      <c r="AO2613" s="5">
        <f t="shared" si="758"/>
        <v>0</v>
      </c>
      <c r="AP2613" s="6">
        <f>+AN2613+SUM($D$16:$E$18)-SUM($AL$27:AL2613)</f>
        <v>32752.643478033908</v>
      </c>
      <c r="AQ2613" s="10">
        <f t="shared" si="766"/>
        <v>-6.1147733876140142E-3</v>
      </c>
      <c r="AR2613" s="10">
        <f>+AN2613/SUM(AL$27:AL2613)-1</f>
        <v>0.24990061155067123</v>
      </c>
    </row>
    <row r="2614" spans="1:44" x14ac:dyDescent="0.25">
      <c r="A2614" s="1">
        <v>44074</v>
      </c>
      <c r="B2614">
        <v>8.5030000000000001</v>
      </c>
      <c r="G2614">
        <f t="shared" si="759"/>
        <v>8138.6857032646094</v>
      </c>
      <c r="H2614">
        <f t="shared" si="760"/>
        <v>8047.7018785181599</v>
      </c>
      <c r="I2614" s="5">
        <f t="shared" si="749"/>
        <v>0</v>
      </c>
      <c r="J2614" s="6">
        <f>+H2614+SUM($D$16:$E$16)-SUM($F$27:F2614)</f>
        <v>8341.4618785181738</v>
      </c>
      <c r="K2614" s="10">
        <f t="shared" si="761"/>
        <v>-1.8923836063345356E-2</v>
      </c>
      <c r="L2614" s="10">
        <f>+H2614/SUM(F$27:F2614)-1</f>
        <v>5.5264701677127048E-2</v>
      </c>
      <c r="M2614">
        <v>7.0510000000000002</v>
      </c>
      <c r="R2614">
        <f t="shared" si="762"/>
        <v>6782.0297455992704</v>
      </c>
      <c r="S2614">
        <f t="shared" si="763"/>
        <v>6518.815421196804</v>
      </c>
      <c r="T2614" s="5">
        <f t="shared" si="750"/>
        <v>0</v>
      </c>
      <c r="U2614" s="6">
        <f>+S2614+SUM($D$17:$E$17)-SUM($Q$27:Q2614)</f>
        <v>6763.7354211968095</v>
      </c>
      <c r="V2614" s="10">
        <f t="shared" si="751"/>
        <v>-4.3549769850398379E-3</v>
      </c>
      <c r="W2614" s="10">
        <f>+S2614/SUM(Q$27:Q2614)-1</f>
        <v>2.5764494105001035E-2</v>
      </c>
      <c r="X2614">
        <v>5.9480000000000004</v>
      </c>
      <c r="AC2614">
        <f t="shared" si="764"/>
        <v>17246.961853868303</v>
      </c>
      <c r="AD2614">
        <f t="shared" si="765"/>
        <v>16993.468131785765</v>
      </c>
      <c r="AE2614" s="5">
        <f t="shared" si="752"/>
        <v>0</v>
      </c>
      <c r="AF2614" s="6">
        <f>+AD2614+SUM($D$18:$E$18)-SUM($AB$27:AB2614)</f>
        <v>17434.108131785775</v>
      </c>
      <c r="AG2614" s="10">
        <f t="shared" si="753"/>
        <v>-1.3092793791519286E-3</v>
      </c>
      <c r="AH2614" s="10">
        <f>+AD2614/SUM(AB$27:AB2614)-1</f>
        <v>0.48552612486937874</v>
      </c>
      <c r="AI2614" s="6">
        <f t="shared" si="754"/>
        <v>0</v>
      </c>
      <c r="AL2614" s="6">
        <f t="shared" si="755"/>
        <v>0</v>
      </c>
      <c r="AM2614" s="6">
        <f t="shared" si="756"/>
        <v>32167.677302732183</v>
      </c>
      <c r="AN2614" s="6">
        <f t="shared" si="757"/>
        <v>31559.985431500729</v>
      </c>
      <c r="AO2614" s="5">
        <f t="shared" si="758"/>
        <v>0</v>
      </c>
      <c r="AP2614" s="6">
        <f>+AN2614+SUM($D$16:$E$18)-SUM($AL$27:AL2614)</f>
        <v>32539.30543150075</v>
      </c>
      <c r="AQ2614" s="10">
        <f t="shared" si="766"/>
        <v>-6.5136130668731473E-3</v>
      </c>
      <c r="AR2614" s="10">
        <f>+AN2614/SUM(AL$27:AL2614)-1</f>
        <v>0.2415083086487364</v>
      </c>
    </row>
    <row r="2615" spans="1:44" x14ac:dyDescent="0.25">
      <c r="A2615" s="1">
        <v>44075</v>
      </c>
      <c r="B2615">
        <v>8.5820000000000007</v>
      </c>
      <c r="G2615">
        <f t="shared" si="759"/>
        <v>8214.3009179603523</v>
      </c>
      <c r="H2615">
        <f t="shared" si="760"/>
        <v>8122.4717771895621</v>
      </c>
      <c r="I2615" s="5">
        <f t="shared" si="749"/>
        <v>0</v>
      </c>
      <c r="J2615" s="6">
        <f>+H2615+SUM($D$16:$E$16)-SUM($F$27:F2615)</f>
        <v>8416.231777189576</v>
      </c>
      <c r="K2615" s="10">
        <f t="shared" si="761"/>
        <v>8.9636444738729892E-3</v>
      </c>
      <c r="L2615" s="10">
        <f>+H2615/SUM(F$27:F2615)-1</f>
        <v>6.5068995624262493E-2</v>
      </c>
      <c r="M2615">
        <v>7.0229999999999997</v>
      </c>
      <c r="R2615">
        <f t="shared" si="762"/>
        <v>6755.0978447516209</v>
      </c>
      <c r="S2615">
        <f t="shared" si="763"/>
        <v>6492.9287623124601</v>
      </c>
      <c r="T2615" s="5">
        <f t="shared" si="750"/>
        <v>0</v>
      </c>
      <c r="U2615" s="6">
        <f>+S2615+SUM($D$17:$E$17)-SUM($Q$27:Q2615)</f>
        <v>6737.8487623124665</v>
      </c>
      <c r="V2615" s="10">
        <f t="shared" si="751"/>
        <v>-3.8272725457617618E-3</v>
      </c>
      <c r="W2615" s="10">
        <f>+S2615/SUM(Q$27:Q2615)-1</f>
        <v>2.1691113615008195E-2</v>
      </c>
      <c r="X2615">
        <v>5.9290000000000003</v>
      </c>
      <c r="AC2615">
        <f t="shared" si="764"/>
        <v>17191.86900329273</v>
      </c>
      <c r="AD2615">
        <f t="shared" si="765"/>
        <v>16939.185029145559</v>
      </c>
      <c r="AE2615" s="5">
        <f t="shared" si="752"/>
        <v>0</v>
      </c>
      <c r="AF2615" s="6">
        <f>+AD2615+SUM($D$18:$E$18)-SUM($AB$27:AB2615)</f>
        <v>17379.82502914557</v>
      </c>
      <c r="AG2615" s="10">
        <f t="shared" si="753"/>
        <v>-3.1136151175543691E-3</v>
      </c>
      <c r="AH2615" s="10">
        <f>+AD2615/SUM(AB$27:AB2615)-1</f>
        <v>0.48078083294393847</v>
      </c>
      <c r="AI2615" s="6">
        <f t="shared" si="754"/>
        <v>0</v>
      </c>
      <c r="AL2615" s="6">
        <f t="shared" si="755"/>
        <v>0</v>
      </c>
      <c r="AM2615" s="6">
        <f t="shared" si="756"/>
        <v>32161.267766004705</v>
      </c>
      <c r="AN2615" s="6">
        <f t="shared" si="757"/>
        <v>31554.585568647581</v>
      </c>
      <c r="AO2615" s="5">
        <f t="shared" si="758"/>
        <v>0</v>
      </c>
      <c r="AP2615" s="6">
        <f>+AN2615+SUM($D$16:$E$18)-SUM($AL$27:AL2615)</f>
        <v>32533.905568647609</v>
      </c>
      <c r="AQ2615" s="10">
        <f t="shared" si="766"/>
        <v>-1.6594892796673033E-4</v>
      </c>
      <c r="AR2615" s="10">
        <f>+AN2615/SUM(AL$27:AL2615)-1</f>
        <v>0.24129588856976336</v>
      </c>
    </row>
    <row r="2616" spans="1:44" x14ac:dyDescent="0.25">
      <c r="A2616" s="1">
        <v>44076</v>
      </c>
      <c r="B2616">
        <v>8.6809999999999992</v>
      </c>
      <c r="G2616">
        <f t="shared" si="759"/>
        <v>8309.0592249841302</v>
      </c>
      <c r="H2616">
        <f t="shared" si="760"/>
        <v>8216.1707641322046</v>
      </c>
      <c r="I2616" s="5">
        <f t="shared" si="749"/>
        <v>0</v>
      </c>
      <c r="J2616" s="6">
        <f>+H2616+SUM($D$16:$E$16)-SUM($F$27:F2616)</f>
        <v>8509.9307641322157</v>
      </c>
      <c r="K2616" s="10">
        <f t="shared" si="761"/>
        <v>1.1133128153218319E-2</v>
      </c>
      <c r="L2616" s="10">
        <f>+H2616/SUM(F$27:F2616)-1</f>
        <v>7.7355389304849753E-2</v>
      </c>
      <c r="M2616">
        <v>7.0990000000000002</v>
      </c>
      <c r="R2616">
        <f t="shared" si="762"/>
        <v>6828.1987184809559</v>
      </c>
      <c r="S2616">
        <f t="shared" si="763"/>
        <v>6563.1925507128226</v>
      </c>
      <c r="T2616" s="5">
        <f t="shared" si="750"/>
        <v>0</v>
      </c>
      <c r="U2616" s="6">
        <f>+S2616+SUM($D$17:$E$17)-SUM($Q$27:Q2616)</f>
        <v>6808.1125507128281</v>
      </c>
      <c r="V2616" s="10">
        <f t="shared" si="751"/>
        <v>1.0428222846641466E-2</v>
      </c>
      <c r="W2616" s="10">
        <f>+S2616/SUM(Q$27:Q2616)-1</f>
        <v>3.2747432087846029E-2</v>
      </c>
      <c r="X2616">
        <v>6.0650000000000004</v>
      </c>
      <c r="AC2616">
        <f t="shared" si="764"/>
        <v>17586.21782846524</v>
      </c>
      <c r="AD2616">
        <f t="shared" si="765"/>
        <v>17327.737763833331</v>
      </c>
      <c r="AE2616" s="5">
        <f t="shared" si="752"/>
        <v>0</v>
      </c>
      <c r="AF2616" s="6">
        <f>+AD2616+SUM($D$18:$E$18)-SUM($AB$27:AB2616)</f>
        <v>17768.377763833341</v>
      </c>
      <c r="AG2616" s="10">
        <f t="shared" si="753"/>
        <v>2.2356538920051072E-2</v>
      </c>
      <c r="AH2616" s="10">
        <f>+AD2616/SUM(AB$27:AB2616)-1</f>
        <v>0.51474713304182607</v>
      </c>
      <c r="AI2616" s="6">
        <f t="shared" si="754"/>
        <v>0</v>
      </c>
      <c r="AL2616" s="6">
        <f t="shared" si="755"/>
        <v>0</v>
      </c>
      <c r="AM2616" s="6">
        <f t="shared" si="756"/>
        <v>32723.475771930327</v>
      </c>
      <c r="AN2616" s="6">
        <f t="shared" si="757"/>
        <v>32107.101078678359</v>
      </c>
      <c r="AO2616" s="5">
        <f t="shared" si="758"/>
        <v>0</v>
      </c>
      <c r="AP2616" s="6">
        <f>+AN2616+SUM($D$16:$E$18)-SUM($AL$27:AL2616)</f>
        <v>33086.421078678381</v>
      </c>
      <c r="AQ2616" s="10">
        <f t="shared" si="766"/>
        <v>1.6982759996796215E-2</v>
      </c>
      <c r="AR2616" s="10">
        <f>+AN2616/SUM(AL$27:AL2616)-1</f>
        <v>0.26303077174483103</v>
      </c>
    </row>
    <row r="2617" spans="1:44" x14ac:dyDescent="0.25">
      <c r="A2617" s="1">
        <v>44077</v>
      </c>
      <c r="B2617">
        <v>8.6310000000000002</v>
      </c>
      <c r="G2617">
        <f t="shared" si="759"/>
        <v>8261.2014941640409</v>
      </c>
      <c r="H2617">
        <f t="shared" si="760"/>
        <v>8168.8480434541025</v>
      </c>
      <c r="I2617" s="5">
        <f t="shared" si="749"/>
        <v>0</v>
      </c>
      <c r="J2617" s="6">
        <f>+H2617+SUM($D$16:$E$16)-SUM($F$27:F2617)</f>
        <v>8462.6080434541145</v>
      </c>
      <c r="K2617" s="10">
        <f t="shared" si="761"/>
        <v>-5.56088198479332E-3</v>
      </c>
      <c r="L2617" s="10">
        <f>+H2617/SUM(F$27:F2617)-1</f>
        <v>7.1150139971219772E-2</v>
      </c>
      <c r="M2617">
        <v>7.032</v>
      </c>
      <c r="R2617">
        <f t="shared" si="762"/>
        <v>6763.754527166936</v>
      </c>
      <c r="S2617">
        <f t="shared" si="763"/>
        <v>6501.2494740967131</v>
      </c>
      <c r="T2617" s="5">
        <f t="shared" si="750"/>
        <v>0</v>
      </c>
      <c r="U2617" s="6">
        <f>+S2617+SUM($D$17:$E$17)-SUM($Q$27:Q2617)</f>
        <v>6746.1694740967187</v>
      </c>
      <c r="V2617" s="10">
        <f t="shared" si="751"/>
        <v>-9.0984213546270176E-3</v>
      </c>
      <c r="W2617" s="10">
        <f>+S2617/SUM(Q$27:Q2617)-1</f>
        <v>2.3000414486791687E-2</v>
      </c>
      <c r="X2617">
        <v>5.9589999999999996</v>
      </c>
      <c r="AC2617">
        <f t="shared" si="764"/>
        <v>17278.857714727841</v>
      </c>
      <c r="AD2617">
        <f t="shared" si="765"/>
        <v>17024.895191209038</v>
      </c>
      <c r="AE2617" s="5">
        <f t="shared" si="752"/>
        <v>0</v>
      </c>
      <c r="AF2617" s="6">
        <f>+AD2617+SUM($D$18:$E$18)-SUM($AB$27:AB2617)</f>
        <v>17465.535191209048</v>
      </c>
      <c r="AG2617" s="10">
        <f t="shared" si="753"/>
        <v>-1.7043906689147126E-2</v>
      </c>
      <c r="AH2617" s="10">
        <f>+AD2617/SUM(AB$27:AB2617)-1</f>
        <v>0.48827339914200185</v>
      </c>
      <c r="AI2617" s="6">
        <f t="shared" si="754"/>
        <v>0</v>
      </c>
      <c r="AL2617" s="6">
        <f t="shared" si="755"/>
        <v>0</v>
      </c>
      <c r="AM2617" s="6">
        <f t="shared" si="756"/>
        <v>32303.813736058819</v>
      </c>
      <c r="AN2617" s="6">
        <f t="shared" si="757"/>
        <v>31694.992708759855</v>
      </c>
      <c r="AO2617" s="5">
        <f t="shared" si="758"/>
        <v>0</v>
      </c>
      <c r="AP2617" s="6">
        <f>+AN2617+SUM($D$16:$E$18)-SUM($AL$27:AL2617)</f>
        <v>32674.31270875988</v>
      </c>
      <c r="AQ2617" s="10">
        <f t="shared" si="766"/>
        <v>-1.2455513666422835E-2</v>
      </c>
      <c r="AR2617" s="10">
        <f>+AN2617/SUM(AL$27:AL2617)-1</f>
        <v>0.24681923177349652</v>
      </c>
    </row>
    <row r="2618" spans="1:44" x14ac:dyDescent="0.25">
      <c r="A2618" s="1">
        <v>44078</v>
      </c>
      <c r="B2618">
        <v>8.5850000000000009</v>
      </c>
      <c r="G2618">
        <f t="shared" si="759"/>
        <v>8217.1723818095579</v>
      </c>
      <c r="H2618">
        <f t="shared" si="760"/>
        <v>8125.311140430249</v>
      </c>
      <c r="I2618" s="5">
        <f t="shared" si="749"/>
        <v>0</v>
      </c>
      <c r="J2618" s="6">
        <f>+H2618+SUM($D$16:$E$16)-SUM($F$27:F2618)</f>
        <v>8419.0711404302601</v>
      </c>
      <c r="K2618" s="10">
        <f t="shared" si="761"/>
        <v>-5.1446200509700502E-3</v>
      </c>
      <c r="L2618" s="10">
        <f>+H2618/SUM(F$27:F2618)-1</f>
        <v>6.5441310584280377E-2</v>
      </c>
      <c r="M2618">
        <v>6.9640000000000004</v>
      </c>
      <c r="R2618">
        <f t="shared" si="762"/>
        <v>6698.3484822512146</v>
      </c>
      <c r="S2618">
        <f t="shared" si="763"/>
        <v>6438.3818739490207</v>
      </c>
      <c r="T2618" s="5">
        <f t="shared" si="750"/>
        <v>0</v>
      </c>
      <c r="U2618" s="6">
        <f>+S2618+SUM($D$17:$E$17)-SUM($Q$27:Q2618)</f>
        <v>6683.3018739490262</v>
      </c>
      <c r="V2618" s="10">
        <f t="shared" si="751"/>
        <v>-9.3190069400250763E-3</v>
      </c>
      <c r="W2618" s="10">
        <f>+S2618/SUM(Q$27:Q2618)-1</f>
        <v>1.3107919011094538E-2</v>
      </c>
      <c r="X2618">
        <v>5.9139999999999997</v>
      </c>
      <c r="AC2618">
        <f t="shared" si="764"/>
        <v>17148.374647575172</v>
      </c>
      <c r="AD2618">
        <f t="shared" si="765"/>
        <v>16896.32994811382</v>
      </c>
      <c r="AE2618" s="5">
        <f t="shared" si="752"/>
        <v>0</v>
      </c>
      <c r="AF2618" s="6">
        <f>+AD2618+SUM($D$18:$E$18)-SUM($AB$27:AB2618)</f>
        <v>17336.96994811383</v>
      </c>
      <c r="AG2618" s="10">
        <f t="shared" si="753"/>
        <v>-7.3610823652245916E-3</v>
      </c>
      <c r="AH2618" s="10">
        <f>+AD2618/SUM(AB$27:AB2618)-1</f>
        <v>0.47703454984490667</v>
      </c>
      <c r="AI2618" s="6">
        <f t="shared" si="754"/>
        <v>0</v>
      </c>
      <c r="AL2618" s="6">
        <f t="shared" si="755"/>
        <v>0</v>
      </c>
      <c r="AM2618" s="6">
        <f t="shared" si="756"/>
        <v>32063.895511635943</v>
      </c>
      <c r="AN2618" s="6">
        <f t="shared" si="757"/>
        <v>31460.022962493091</v>
      </c>
      <c r="AO2618" s="5">
        <f t="shared" si="758"/>
        <v>0</v>
      </c>
      <c r="AP2618" s="6">
        <f>+AN2618+SUM($D$16:$E$18)-SUM($AL$27:AL2618)</f>
        <v>32439.34296249312</v>
      </c>
      <c r="AQ2618" s="10">
        <f t="shared" si="766"/>
        <v>-7.1912682100201408E-3</v>
      </c>
      <c r="AR2618" s="10">
        <f>+AN2618/SUM(AL$27:AL2618)-1</f>
        <v>0.23757597996958069</v>
      </c>
    </row>
    <row r="2619" spans="1:44" x14ac:dyDescent="0.25">
      <c r="A2619" s="1">
        <v>44081</v>
      </c>
      <c r="B2619">
        <v>8.5329999999999995</v>
      </c>
      <c r="G2619">
        <f t="shared" si="759"/>
        <v>8167.4003417566619</v>
      </c>
      <c r="H2619">
        <f t="shared" si="760"/>
        <v>8076.0955109250208</v>
      </c>
      <c r="I2619" s="5">
        <f t="shared" si="749"/>
        <v>0</v>
      </c>
      <c r="J2619" s="6">
        <f>+H2619+SUM($D$16:$E$16)-SUM($F$27:F2619)</f>
        <v>8369.8555109250337</v>
      </c>
      <c r="K2619" s="10">
        <f t="shared" si="761"/>
        <v>-5.8457315164949231E-3</v>
      </c>
      <c r="L2619" s="10">
        <f>+H2619/SUM(F$27:F2619)-1</f>
        <v>5.898785127730477E-2</v>
      </c>
      <c r="M2619">
        <v>7.048</v>
      </c>
      <c r="R2619">
        <f t="shared" si="762"/>
        <v>6779.1441847941642</v>
      </c>
      <c r="S2619">
        <f t="shared" si="763"/>
        <v>6516.0418506020533</v>
      </c>
      <c r="T2619" s="5">
        <f t="shared" si="750"/>
        <v>0</v>
      </c>
      <c r="U2619" s="6">
        <f>+S2619+SUM($D$17:$E$17)-SUM($Q$27:Q2619)</f>
        <v>6760.9618506020606</v>
      </c>
      <c r="V2619" s="10">
        <f t="shared" si="751"/>
        <v>1.1620001328347396E-2</v>
      </c>
      <c r="W2619" s="10">
        <f>+S2619/SUM(Q$27:Q2619)-1</f>
        <v>2.53280604810735E-2</v>
      </c>
      <c r="X2619">
        <v>5.9480000000000004</v>
      </c>
      <c r="AC2619">
        <f t="shared" si="764"/>
        <v>17246.961853868303</v>
      </c>
      <c r="AD2619">
        <f t="shared" si="765"/>
        <v>16993.468131785765</v>
      </c>
      <c r="AE2619" s="5">
        <f t="shared" si="752"/>
        <v>0</v>
      </c>
      <c r="AF2619" s="6">
        <f>+AD2619+SUM($D$18:$E$18)-SUM($AB$27:AB2619)</f>
        <v>17434.108131785775</v>
      </c>
      <c r="AG2619" s="10">
        <f t="shared" si="753"/>
        <v>5.6029504557406629E-3</v>
      </c>
      <c r="AH2619" s="10">
        <f>+AD2619/SUM(AB$27:AB2619)-1</f>
        <v>0.48552612486937874</v>
      </c>
      <c r="AI2619" s="6">
        <f t="shared" si="754"/>
        <v>0</v>
      </c>
      <c r="AL2619" s="6">
        <f t="shared" si="755"/>
        <v>0</v>
      </c>
      <c r="AM2619" s="6">
        <f t="shared" si="756"/>
        <v>32193.50638041913</v>
      </c>
      <c r="AN2619" s="6">
        <f t="shared" si="757"/>
        <v>31585.60549331284</v>
      </c>
      <c r="AO2619" s="5">
        <f t="shared" si="758"/>
        <v>0</v>
      </c>
      <c r="AP2619" s="6">
        <f>+AN2619+SUM($D$16:$E$18)-SUM($AL$27:AL2619)</f>
        <v>32564.925493312865</v>
      </c>
      <c r="AQ2619" s="10">
        <f t="shared" si="766"/>
        <v>3.8713031569395095E-3</v>
      </c>
      <c r="AR2619" s="10">
        <f>+AN2619/SUM(AL$27:AL2619)-1</f>
        <v>0.24251615194058029</v>
      </c>
    </row>
    <row r="2620" spans="1:44" x14ac:dyDescent="0.25">
      <c r="A2620" s="1">
        <v>44082</v>
      </c>
      <c r="B2620">
        <v>8.51</v>
      </c>
      <c r="G2620">
        <f t="shared" si="759"/>
        <v>8145.3857855794204</v>
      </c>
      <c r="H2620">
        <f t="shared" si="760"/>
        <v>8054.3270594130936</v>
      </c>
      <c r="I2620" s="5">
        <f t="shared" si="749"/>
        <v>0</v>
      </c>
      <c r="J2620" s="6">
        <f>+H2620+SUM($D$16:$E$16)-SUM($F$27:F2620)</f>
        <v>8348.0870594131047</v>
      </c>
      <c r="K2620" s="10">
        <f t="shared" si="761"/>
        <v>-2.6008156871424326E-3</v>
      </c>
      <c r="L2620" s="10">
        <f>+H2620/SUM(F$27:F2620)-1</f>
        <v>5.6133436583835072E-2</v>
      </c>
      <c r="M2620">
        <v>7.0140000000000002</v>
      </c>
      <c r="R2620">
        <f t="shared" si="762"/>
        <v>6746.4411623363039</v>
      </c>
      <c r="S2620">
        <f t="shared" si="763"/>
        <v>6484.6080505282071</v>
      </c>
      <c r="T2620" s="5">
        <f t="shared" si="750"/>
        <v>0</v>
      </c>
      <c r="U2620" s="6">
        <f>+S2620+SUM($D$17:$E$17)-SUM($Q$27:Q2620)</f>
        <v>6729.5280505282144</v>
      </c>
      <c r="V2620" s="10">
        <f t="shared" si="751"/>
        <v>-4.6493088954564499E-3</v>
      </c>
      <c r="W2620" s="10">
        <f>+S2620/SUM(Q$27:Q2620)-1</f>
        <v>2.0381812743224925E-2</v>
      </c>
      <c r="X2620">
        <v>5.8940000000000001</v>
      </c>
      <c r="AC2620">
        <f t="shared" si="764"/>
        <v>17090.382173285099</v>
      </c>
      <c r="AD2620">
        <f t="shared" si="765"/>
        <v>16839.189840071504</v>
      </c>
      <c r="AE2620" s="5">
        <f t="shared" si="752"/>
        <v>0</v>
      </c>
      <c r="AF2620" s="6">
        <f>+AD2620+SUM($D$18:$E$18)-SUM($AB$27:AB2620)</f>
        <v>17279.829840071514</v>
      </c>
      <c r="AG2620" s="10">
        <f t="shared" si="753"/>
        <v>-8.8492219130488214E-3</v>
      </c>
      <c r="AH2620" s="10">
        <f>+AD2620/SUM(AB$27:AB2620)-1</f>
        <v>0.47203950571286479</v>
      </c>
      <c r="AI2620" s="6">
        <f t="shared" si="754"/>
        <v>0</v>
      </c>
      <c r="AL2620" s="6">
        <f t="shared" si="755"/>
        <v>0</v>
      </c>
      <c r="AM2620" s="6">
        <f t="shared" si="756"/>
        <v>31982.209121200824</v>
      </c>
      <c r="AN2620" s="6">
        <f t="shared" si="757"/>
        <v>31378.124950012803</v>
      </c>
      <c r="AO2620" s="5">
        <f t="shared" si="758"/>
        <v>0</v>
      </c>
      <c r="AP2620" s="6">
        <f>+AN2620+SUM($D$16:$E$18)-SUM($AL$27:AL2620)</f>
        <v>32357.444950012828</v>
      </c>
      <c r="AQ2620" s="10">
        <f t="shared" si="766"/>
        <v>-6.3712887456979228E-3</v>
      </c>
      <c r="AR2620" s="10">
        <f>+AN2620/SUM(AL$27:AL2620)-1</f>
        <v>0.23435427179811219</v>
      </c>
    </row>
    <row r="2621" spans="1:44" x14ac:dyDescent="0.25">
      <c r="A2621" s="1">
        <v>44083</v>
      </c>
      <c r="B2621">
        <v>8.4860000000000007</v>
      </c>
      <c r="G2621">
        <f t="shared" si="759"/>
        <v>8122.4140747857782</v>
      </c>
      <c r="H2621">
        <f t="shared" si="760"/>
        <v>8031.6121534876056</v>
      </c>
      <c r="I2621" s="5">
        <f t="shared" si="749"/>
        <v>0</v>
      </c>
      <c r="J2621" s="6">
        <f>+H2621+SUM($D$16:$E$16)-SUM($F$27:F2621)</f>
        <v>8325.3721534876167</v>
      </c>
      <c r="K2621" s="10">
        <f t="shared" si="761"/>
        <v>-2.7209713750978581E-3</v>
      </c>
      <c r="L2621" s="10">
        <f>+H2621/SUM(F$27:F2621)-1</f>
        <v>5.3154916903692895E-2</v>
      </c>
      <c r="M2621">
        <v>7.109</v>
      </c>
      <c r="R2621">
        <f t="shared" si="762"/>
        <v>6837.8172544979734</v>
      </c>
      <c r="S2621">
        <f t="shared" si="763"/>
        <v>6572.4377860286604</v>
      </c>
      <c r="T2621" s="5">
        <f t="shared" si="750"/>
        <v>0</v>
      </c>
      <c r="U2621" s="6">
        <f>+S2621+SUM($D$17:$E$17)-SUM($Q$27:Q2621)</f>
        <v>6817.3577860286669</v>
      </c>
      <c r="V2621" s="10">
        <f t="shared" si="751"/>
        <v>1.3051396002957238E-2</v>
      </c>
      <c r="W2621" s="10">
        <f>+S2621/SUM(Q$27:Q2621)-1</f>
        <v>3.4202210834272329E-2</v>
      </c>
      <c r="X2621">
        <v>5.9710000000000001</v>
      </c>
      <c r="AC2621">
        <f t="shared" si="764"/>
        <v>17313.653199301887</v>
      </c>
      <c r="AD2621">
        <f t="shared" si="765"/>
        <v>17059.179256034433</v>
      </c>
      <c r="AE2621" s="5">
        <f t="shared" si="752"/>
        <v>0</v>
      </c>
      <c r="AF2621" s="6">
        <f>+AD2621+SUM($D$18:$E$18)-SUM($AB$27:AB2621)</f>
        <v>17499.81925603444</v>
      </c>
      <c r="AG2621" s="10">
        <f t="shared" si="753"/>
        <v>1.2730994344213764E-2</v>
      </c>
      <c r="AH2621" s="10">
        <f>+AD2621/SUM(AB$27:AB2621)-1</f>
        <v>0.49127042562122747</v>
      </c>
      <c r="AI2621" s="6">
        <f t="shared" si="754"/>
        <v>0</v>
      </c>
      <c r="AL2621" s="6">
        <f t="shared" si="755"/>
        <v>0</v>
      </c>
      <c r="AM2621" s="6">
        <f t="shared" si="756"/>
        <v>32273.884528585637</v>
      </c>
      <c r="AN2621" s="6">
        <f t="shared" si="757"/>
        <v>31663.229195550699</v>
      </c>
      <c r="AO2621" s="5">
        <f t="shared" si="758"/>
        <v>0</v>
      </c>
      <c r="AP2621" s="6">
        <f>+AN2621+SUM($D$16:$E$18)-SUM($AL$27:AL2621)</f>
        <v>32642.54919555072</v>
      </c>
      <c r="AQ2621" s="10">
        <f t="shared" si="766"/>
        <v>8.8110864741741679E-3</v>
      </c>
      <c r="AR2621" s="10">
        <f>+AN2621/SUM(AL$27:AL2621)-1</f>
        <v>0.24556971707880071</v>
      </c>
    </row>
    <row r="2622" spans="1:44" x14ac:dyDescent="0.25">
      <c r="A2622" s="1">
        <v>44084</v>
      </c>
      <c r="B2622">
        <v>8.4320000000000004</v>
      </c>
      <c r="G2622">
        <f t="shared" si="759"/>
        <v>8070.7277255000799</v>
      </c>
      <c r="H2622">
        <f t="shared" si="760"/>
        <v>7980.503615155254</v>
      </c>
      <c r="I2622" s="5">
        <f t="shared" si="749"/>
        <v>0</v>
      </c>
      <c r="J2622" s="6">
        <f>+H2622+SUM($D$16:$E$16)-SUM($F$27:F2622)</f>
        <v>8274.2636151552651</v>
      </c>
      <c r="K2622" s="10">
        <f t="shared" si="761"/>
        <v>-6.1388893361291608E-3</v>
      </c>
      <c r="L2622" s="10">
        <f>+H2622/SUM(F$27:F2622)-1</f>
        <v>4.6453247623372329E-2</v>
      </c>
      <c r="M2622">
        <v>7.093</v>
      </c>
      <c r="R2622">
        <f t="shared" si="762"/>
        <v>6822.4275968707443</v>
      </c>
      <c r="S2622">
        <f t="shared" si="763"/>
        <v>6557.6454095233203</v>
      </c>
      <c r="T2622" s="5">
        <f t="shared" si="750"/>
        <v>0</v>
      </c>
      <c r="U2622" s="6">
        <f>+S2622+SUM($D$17:$E$17)-SUM($Q$27:Q2622)</f>
        <v>6802.5654095233267</v>
      </c>
      <c r="V2622" s="10">
        <f t="shared" si="751"/>
        <v>-2.1698107932159871E-3</v>
      </c>
      <c r="W2622" s="10">
        <f>+S2622/SUM(Q$27:Q2622)-1</f>
        <v>3.1874564839990516E-2</v>
      </c>
      <c r="X2622">
        <v>5.9009999999999998</v>
      </c>
      <c r="AC2622">
        <f t="shared" si="764"/>
        <v>17110.679539286626</v>
      </c>
      <c r="AD2622">
        <f t="shared" si="765"/>
        <v>16859.188877886314</v>
      </c>
      <c r="AE2622" s="5">
        <f t="shared" si="752"/>
        <v>0</v>
      </c>
      <c r="AF2622" s="6">
        <f>+AD2622+SUM($D$18:$E$18)-SUM($AB$27:AB2622)</f>
        <v>17299.828877886321</v>
      </c>
      <c r="AG2622" s="10">
        <f t="shared" si="753"/>
        <v>-1.1428139640879853E-2</v>
      </c>
      <c r="AH2622" s="10">
        <f>+AD2622/SUM(AB$27:AB2622)-1</f>
        <v>0.47378777115907944</v>
      </c>
      <c r="AI2622" s="6">
        <f t="shared" si="754"/>
        <v>0</v>
      </c>
      <c r="AL2622" s="6">
        <f t="shared" si="755"/>
        <v>0</v>
      </c>
      <c r="AM2622" s="6">
        <f t="shared" si="756"/>
        <v>32003.834861657451</v>
      </c>
      <c r="AN2622" s="6">
        <f t="shared" si="757"/>
        <v>31397.33790256489</v>
      </c>
      <c r="AO2622" s="5">
        <f t="shared" si="758"/>
        <v>0</v>
      </c>
      <c r="AP2622" s="6">
        <f>+AN2622+SUM($D$16:$E$18)-SUM($AL$27:AL2622)</f>
        <v>32376.657902564915</v>
      </c>
      <c r="AQ2622" s="10">
        <f t="shared" si="766"/>
        <v>-8.145543149615464E-3</v>
      </c>
      <c r="AR2622" s="10">
        <f>+AN2622/SUM(AL$27:AL2622)-1</f>
        <v>0.23511007190070932</v>
      </c>
    </row>
    <row r="2623" spans="1:44" x14ac:dyDescent="0.25">
      <c r="A2623" s="1">
        <v>44085</v>
      </c>
      <c r="B2623">
        <v>8.4749999999999996</v>
      </c>
      <c r="G2623">
        <f t="shared" si="759"/>
        <v>8111.8853740053564</v>
      </c>
      <c r="H2623">
        <f t="shared" si="760"/>
        <v>8021.2011549384206</v>
      </c>
      <c r="I2623" s="5">
        <f t="shared" si="749"/>
        <v>0</v>
      </c>
      <c r="J2623" s="6">
        <f>+H2623+SUM($D$16:$E$16)-SUM($F$27:F2623)</f>
        <v>8314.9611549384317</v>
      </c>
      <c r="K2623" s="10">
        <f t="shared" si="761"/>
        <v>4.9185693949398424E-3</v>
      </c>
      <c r="L2623" s="10">
        <f>+H2623/SUM(F$27:F2623)-1</f>
        <v>5.1789762050293842E-2</v>
      </c>
      <c r="M2623">
        <v>7.1</v>
      </c>
      <c r="R2623">
        <f t="shared" si="762"/>
        <v>6829.1605720826565</v>
      </c>
      <c r="S2623">
        <f t="shared" si="763"/>
        <v>6564.1170742444065</v>
      </c>
      <c r="T2623" s="5">
        <f t="shared" si="750"/>
        <v>0</v>
      </c>
      <c r="U2623" s="6">
        <f>+S2623+SUM($D$17:$E$17)-SUM($Q$27:Q2623)</f>
        <v>6809.0370742444129</v>
      </c>
      <c r="V2623" s="10">
        <f t="shared" si="751"/>
        <v>9.51356485602739E-4</v>
      </c>
      <c r="W2623" s="10">
        <f>+S2623/SUM(Q$27:Q2623)-1</f>
        <v>3.2892909962488837E-2</v>
      </c>
      <c r="X2623">
        <v>5.9329999999999998</v>
      </c>
      <c r="AC2623">
        <f t="shared" si="764"/>
        <v>17203.467498150745</v>
      </c>
      <c r="AD2623">
        <f t="shared" si="765"/>
        <v>16950.613050754022</v>
      </c>
      <c r="AE2623" s="5">
        <f t="shared" si="752"/>
        <v>0</v>
      </c>
      <c r="AF2623" s="6">
        <f>+AD2623+SUM($D$18:$E$18)-SUM($AB$27:AB2623)</f>
        <v>17391.253050754029</v>
      </c>
      <c r="AG2623" s="10">
        <f t="shared" si="753"/>
        <v>5.2846865430311585E-3</v>
      </c>
      <c r="AH2623" s="10">
        <f>+AD2623/SUM(AB$27:AB2623)-1</f>
        <v>0.48177984177034672</v>
      </c>
      <c r="AI2623" s="6">
        <f t="shared" si="754"/>
        <v>0</v>
      </c>
      <c r="AL2623" s="6">
        <f t="shared" si="755"/>
        <v>0</v>
      </c>
      <c r="AM2623" s="6">
        <f t="shared" si="756"/>
        <v>32144.513444238757</v>
      </c>
      <c r="AN2623" s="6">
        <f t="shared" si="757"/>
        <v>31535.931279936849</v>
      </c>
      <c r="AO2623" s="5">
        <f t="shared" si="758"/>
        <v>0</v>
      </c>
      <c r="AP2623" s="6">
        <f>+AN2623+SUM($D$16:$E$18)-SUM($AL$27:AL2623)</f>
        <v>32515.251279936874</v>
      </c>
      <c r="AQ2623" s="10">
        <f t="shared" si="766"/>
        <v>4.2806573114817503E-3</v>
      </c>
      <c r="AR2623" s="10">
        <f>+AN2623/SUM(AL$27:AL2623)-1</f>
        <v>0.24056206521371104</v>
      </c>
    </row>
    <row r="2624" spans="1:44" x14ac:dyDescent="0.25">
      <c r="A2624" s="1">
        <v>44088</v>
      </c>
      <c r="B2624">
        <v>8.5579999999999998</v>
      </c>
      <c r="G2624">
        <f t="shared" si="759"/>
        <v>8191.3292071667065</v>
      </c>
      <c r="H2624">
        <f t="shared" si="760"/>
        <v>8099.7568712640705</v>
      </c>
      <c r="I2624" s="5">
        <f t="shared" si="749"/>
        <v>0</v>
      </c>
      <c r="J2624" s="6">
        <f>+H2624+SUM($D$16:$E$16)-SUM($F$27:F2624)</f>
        <v>8393.5168712640843</v>
      </c>
      <c r="K2624" s="10">
        <f t="shared" si="761"/>
        <v>9.4475145297578944E-3</v>
      </c>
      <c r="L2624" s="10">
        <f>+H2624/SUM(F$27:F2624)-1</f>
        <v>6.209047594411965E-2</v>
      </c>
      <c r="M2624">
        <v>7.0990000000000002</v>
      </c>
      <c r="R2624">
        <f t="shared" si="762"/>
        <v>6828.198718480955</v>
      </c>
      <c r="S2624">
        <f t="shared" si="763"/>
        <v>6563.1925507128235</v>
      </c>
      <c r="T2624" s="5">
        <f t="shared" si="750"/>
        <v>0</v>
      </c>
      <c r="U2624" s="6">
        <f>+S2624+SUM($D$17:$E$17)-SUM($Q$27:Q2624)</f>
        <v>6808.1125507128299</v>
      </c>
      <c r="V2624" s="10">
        <f t="shared" si="751"/>
        <v>-1.3577889523908038E-4</v>
      </c>
      <c r="W2624" s="10">
        <f>+S2624/SUM(Q$27:Q2624)-1</f>
        <v>3.2747432087846251E-2</v>
      </c>
      <c r="X2624">
        <v>5.9619999999999997</v>
      </c>
      <c r="AC2624">
        <f t="shared" si="764"/>
        <v>17287.556585871353</v>
      </c>
      <c r="AD2624">
        <f t="shared" si="765"/>
        <v>17033.466207415386</v>
      </c>
      <c r="AE2624" s="5">
        <f t="shared" si="752"/>
        <v>0</v>
      </c>
      <c r="AF2624" s="6">
        <f>+AD2624+SUM($D$18:$E$18)-SUM($AB$27:AB2624)</f>
        <v>17474.106207415396</v>
      </c>
      <c r="AG2624" s="10">
        <f t="shared" si="753"/>
        <v>4.7640705600437983E-3</v>
      </c>
      <c r="AH2624" s="10">
        <f>+AD2624/SUM(AB$27:AB2624)-1</f>
        <v>0.48902265576180826</v>
      </c>
      <c r="AI2624" s="6">
        <f t="shared" si="754"/>
        <v>0</v>
      </c>
      <c r="AL2624" s="6">
        <f t="shared" si="755"/>
        <v>0</v>
      </c>
      <c r="AM2624" s="6">
        <f t="shared" si="756"/>
        <v>32307.084511519013</v>
      </c>
      <c r="AN2624" s="6">
        <f t="shared" si="757"/>
        <v>31696.415629392279</v>
      </c>
      <c r="AO2624" s="5">
        <f t="shared" si="758"/>
        <v>0</v>
      </c>
      <c r="AP2624" s="6">
        <f>+AN2624+SUM($D$16:$E$18)-SUM($AL$27:AL2624)</f>
        <v>32675.735629392304</v>
      </c>
      <c r="AQ2624" s="10">
        <f t="shared" si="766"/>
        <v>4.9356638235318329E-3</v>
      </c>
      <c r="AR2624" s="10">
        <f>+AN2624/SUM(AL$27:AL2624)-1</f>
        <v>0.24687520669755147</v>
      </c>
    </row>
    <row r="2625" spans="1:44" x14ac:dyDescent="0.25">
      <c r="A2625" s="1">
        <v>44089</v>
      </c>
      <c r="B2625">
        <v>8.6560000000000006</v>
      </c>
      <c r="G2625">
        <f t="shared" si="759"/>
        <v>8285.1303595740847</v>
      </c>
      <c r="H2625">
        <f t="shared" si="760"/>
        <v>8192.5094037931522</v>
      </c>
      <c r="I2625" s="5">
        <f t="shared" si="749"/>
        <v>0</v>
      </c>
      <c r="J2625" s="6">
        <f>+H2625+SUM($D$16:$E$16)-SUM($F$27:F2625)</f>
        <v>8486.2694037931651</v>
      </c>
      <c r="K2625" s="10">
        <f t="shared" si="761"/>
        <v>1.1050496943257215E-2</v>
      </c>
      <c r="L2625" s="10">
        <f>+H2625/SUM(F$27:F2625)-1</f>
        <v>7.4252764638034652E-2</v>
      </c>
      <c r="M2625">
        <v>7.1509999999999998</v>
      </c>
      <c r="R2625">
        <f t="shared" si="762"/>
        <v>6878.2151057694473</v>
      </c>
      <c r="S2625">
        <f t="shared" si="763"/>
        <v>6611.2677743551767</v>
      </c>
      <c r="T2625" s="5">
        <f t="shared" si="750"/>
        <v>0</v>
      </c>
      <c r="U2625" s="6">
        <f>+S2625+SUM($D$17:$E$17)-SUM($Q$27:Q2625)</f>
        <v>6856.1877743551822</v>
      </c>
      <c r="V2625" s="10">
        <f t="shared" si="751"/>
        <v>7.0614613498596324E-3</v>
      </c>
      <c r="W2625" s="10">
        <f>+S2625/SUM(Q$27:Q2625)-1</f>
        <v>4.0312281569261588E-2</v>
      </c>
      <c r="X2625">
        <v>5.9870000000000001</v>
      </c>
      <c r="AC2625">
        <f t="shared" si="764"/>
        <v>17360.047178733948</v>
      </c>
      <c r="AD2625">
        <f t="shared" si="765"/>
        <v>17104.891342468287</v>
      </c>
      <c r="AE2625" s="5">
        <f t="shared" si="752"/>
        <v>0</v>
      </c>
      <c r="AF2625" s="6">
        <f>+AD2625+SUM($D$18:$E$18)-SUM($AB$27:AB2625)</f>
        <v>17545.531342468297</v>
      </c>
      <c r="AG2625" s="10">
        <f t="shared" si="753"/>
        <v>4.0874843156550877E-3</v>
      </c>
      <c r="AH2625" s="10">
        <f>+AD2625/SUM(AB$27:AB2625)-1</f>
        <v>0.49526646092686133</v>
      </c>
      <c r="AI2625" s="6">
        <f t="shared" si="754"/>
        <v>0</v>
      </c>
      <c r="AL2625" s="6">
        <f t="shared" si="755"/>
        <v>0</v>
      </c>
      <c r="AM2625" s="6">
        <f t="shared" si="756"/>
        <v>32523.392644077481</v>
      </c>
      <c r="AN2625" s="6">
        <f t="shared" si="757"/>
        <v>31908.668520616615</v>
      </c>
      <c r="AO2625" s="5">
        <f t="shared" si="758"/>
        <v>0</v>
      </c>
      <c r="AP2625" s="6">
        <f>+AN2625+SUM($D$16:$E$18)-SUM($AL$27:AL2625)</f>
        <v>32887.988520616636</v>
      </c>
      <c r="AQ2625" s="10">
        <f t="shared" si="766"/>
        <v>6.4957341322533502E-3</v>
      </c>
      <c r="AR2625" s="10">
        <f>+AN2625/SUM(AL$27:AL2625)-1</f>
        <v>0.25522482170487359</v>
      </c>
    </row>
    <row r="2626" spans="1:44" x14ac:dyDescent="0.25">
      <c r="A2626" s="1">
        <v>44090</v>
      </c>
      <c r="B2626">
        <v>8.6999999999999993</v>
      </c>
      <c r="G2626">
        <f t="shared" si="759"/>
        <v>8327.2451626957627</v>
      </c>
      <c r="H2626">
        <f t="shared" si="760"/>
        <v>8234.1533979898813</v>
      </c>
      <c r="I2626" s="5">
        <f t="shared" si="749"/>
        <v>0</v>
      </c>
      <c r="J2626" s="6">
        <f>+H2626+SUM($D$16:$E$16)-SUM($F$27:F2626)</f>
        <v>8527.9133979898943</v>
      </c>
      <c r="K2626" s="10">
        <f t="shared" si="761"/>
        <v>4.9072203833306904E-3</v>
      </c>
      <c r="L2626" s="10">
        <f>+H2626/SUM(F$27:F2626)-1</f>
        <v>7.9713384051628866E-2</v>
      </c>
      <c r="M2626">
        <v>7.1689999999999996</v>
      </c>
      <c r="R2626">
        <f t="shared" si="762"/>
        <v>6895.5284706000793</v>
      </c>
      <c r="S2626">
        <f t="shared" si="763"/>
        <v>6627.9091979236837</v>
      </c>
      <c r="T2626" s="5">
        <f t="shared" si="750"/>
        <v>0</v>
      </c>
      <c r="U2626" s="6">
        <f>+S2626+SUM($D$17:$E$17)-SUM($Q$27:Q2626)</f>
        <v>6872.8291979236901</v>
      </c>
      <c r="V2626" s="10">
        <f t="shared" si="751"/>
        <v>2.4272123395967515E-3</v>
      </c>
      <c r="W2626" s="10">
        <f>+S2626/SUM(Q$27:Q2626)-1</f>
        <v>4.2930883312828572E-2</v>
      </c>
      <c r="X2626">
        <v>6.0039999999999996</v>
      </c>
      <c r="AC2626">
        <f t="shared" si="764"/>
        <v>17409.34078188051</v>
      </c>
      <c r="AD2626">
        <f t="shared" si="765"/>
        <v>17153.460434304256</v>
      </c>
      <c r="AE2626" s="5">
        <f t="shared" si="752"/>
        <v>0</v>
      </c>
      <c r="AF2626" s="6">
        <f>+AD2626+SUM($D$18:$E$18)-SUM($AB$27:AB2626)</f>
        <v>17594.100434304266</v>
      </c>
      <c r="AG2626" s="10">
        <f t="shared" si="753"/>
        <v>2.7681744649368234E-3</v>
      </c>
      <c r="AH2626" s="10">
        <f>+AD2626/SUM(AB$27:AB2626)-1</f>
        <v>0.49951224843909703</v>
      </c>
      <c r="AI2626" s="6">
        <f t="shared" si="754"/>
        <v>0</v>
      </c>
      <c r="AL2626" s="6">
        <f t="shared" si="755"/>
        <v>0</v>
      </c>
      <c r="AM2626" s="6">
        <f t="shared" si="756"/>
        <v>32632.114415176351</v>
      </c>
      <c r="AN2626" s="6">
        <f t="shared" si="757"/>
        <v>32015.523030217821</v>
      </c>
      <c r="AO2626" s="5">
        <f t="shared" si="758"/>
        <v>0</v>
      </c>
      <c r="AP2626" s="6">
        <f>+AN2626+SUM($D$16:$E$18)-SUM($AL$27:AL2626)</f>
        <v>32994.843030217846</v>
      </c>
      <c r="AQ2626" s="10">
        <f t="shared" si="766"/>
        <v>3.2490436298415748E-3</v>
      </c>
      <c r="AR2626" s="10">
        <f>+AN2626/SUM(AL$27:AL2626)-1</f>
        <v>0.25942826982668654</v>
      </c>
    </row>
    <row r="2627" spans="1:44" x14ac:dyDescent="0.25">
      <c r="A2627" s="1">
        <v>44091</v>
      </c>
      <c r="B2627">
        <v>8.6669999999999998</v>
      </c>
      <c r="G2627">
        <f t="shared" si="759"/>
        <v>8295.6590603545028</v>
      </c>
      <c r="H2627">
        <f t="shared" si="760"/>
        <v>8202.9204023423335</v>
      </c>
      <c r="I2627" s="5">
        <f t="shared" si="749"/>
        <v>0</v>
      </c>
      <c r="J2627" s="6">
        <f>+H2627+SUM($D$16:$E$16)-SUM($F$27:F2627)</f>
        <v>8496.6804023423465</v>
      </c>
      <c r="K2627" s="10">
        <f t="shared" si="761"/>
        <v>-3.6624428731780734E-3</v>
      </c>
      <c r="L2627" s="10">
        <f>+H2627/SUM(F$27:F2627)-1</f>
        <v>7.5617919491433039E-2</v>
      </c>
      <c r="M2627">
        <v>7.15</v>
      </c>
      <c r="R2627">
        <f t="shared" si="762"/>
        <v>6877.2532521677467</v>
      </c>
      <c r="S2627">
        <f t="shared" si="763"/>
        <v>6610.3432508235937</v>
      </c>
      <c r="T2627" s="5">
        <f t="shared" si="750"/>
        <v>0</v>
      </c>
      <c r="U2627" s="6">
        <f>+S2627+SUM($D$17:$E$17)-SUM($Q$27:Q2627)</f>
        <v>6855.2632508235993</v>
      </c>
      <c r="V2627" s="10">
        <f t="shared" si="751"/>
        <v>-2.5558538695240607E-3</v>
      </c>
      <c r="W2627" s="10">
        <f>+S2627/SUM(Q$27:Q2627)-1</f>
        <v>4.0166803694619224E-2</v>
      </c>
      <c r="X2627">
        <v>5.992</v>
      </c>
      <c r="AC2627">
        <f t="shared" si="764"/>
        <v>17374.545297306468</v>
      </c>
      <c r="AD2627">
        <f t="shared" si="765"/>
        <v>17119.176369478864</v>
      </c>
      <c r="AE2627" s="5">
        <f t="shared" si="752"/>
        <v>0</v>
      </c>
      <c r="AF2627" s="6">
        <f>+AD2627+SUM($D$18:$E$18)-SUM($AB$27:AB2627)</f>
        <v>17559.816369478875</v>
      </c>
      <c r="AG2627" s="10">
        <f t="shared" si="753"/>
        <v>-1.9486114083188122E-3</v>
      </c>
      <c r="AH2627" s="10">
        <f>+AD2627/SUM(AB$27:AB2627)-1</f>
        <v>0.49651522195987163</v>
      </c>
      <c r="AI2627" s="6">
        <f t="shared" si="754"/>
        <v>0</v>
      </c>
      <c r="AL2627" s="6">
        <f t="shared" si="755"/>
        <v>0</v>
      </c>
      <c r="AM2627" s="6">
        <f t="shared" si="756"/>
        <v>32547.457609828718</v>
      </c>
      <c r="AN2627" s="6">
        <f t="shared" si="757"/>
        <v>31932.440022644791</v>
      </c>
      <c r="AO2627" s="5">
        <f t="shared" si="758"/>
        <v>0</v>
      </c>
      <c r="AP2627" s="6">
        <f>+AN2627+SUM($D$16:$E$18)-SUM($AL$27:AL2627)</f>
        <v>32911.760022644812</v>
      </c>
      <c r="AQ2627" s="10">
        <f t="shared" si="766"/>
        <v>-2.5180603980126115E-3</v>
      </c>
      <c r="AR2627" s="10">
        <f>+AN2627/SUM(AL$27:AL2627)-1</f>
        <v>0.25615994625811833</v>
      </c>
    </row>
    <row r="2628" spans="1:44" x14ac:dyDescent="0.25">
      <c r="A2628" s="1">
        <v>44092</v>
      </c>
      <c r="B2628">
        <v>8.6270000000000007</v>
      </c>
      <c r="G2628">
        <f t="shared" si="759"/>
        <v>8257.372875698431</v>
      </c>
      <c r="H2628">
        <f t="shared" si="760"/>
        <v>8165.0622257998521</v>
      </c>
      <c r="I2628" s="5">
        <f t="shared" si="749"/>
        <v>0</v>
      </c>
      <c r="J2628" s="6">
        <f>+H2628+SUM($D$16:$E$16)-SUM($F$27:F2628)</f>
        <v>8458.8222257998641</v>
      </c>
      <c r="K2628" s="10">
        <f t="shared" si="761"/>
        <v>-4.4556432335675078E-3</v>
      </c>
      <c r="L2628" s="10">
        <f>+H2628/SUM(F$27:F2628)-1</f>
        <v>7.0653720024529187E-2</v>
      </c>
      <c r="M2628">
        <v>7.1269999999999998</v>
      </c>
      <c r="R2628">
        <f t="shared" si="762"/>
        <v>6855.1306193286055</v>
      </c>
      <c r="S2628">
        <f t="shared" si="763"/>
        <v>6589.0792095971674</v>
      </c>
      <c r="T2628" s="5">
        <f t="shared" si="750"/>
        <v>0</v>
      </c>
      <c r="U2628" s="6">
        <f>+S2628+SUM($D$17:$E$17)-SUM($Q$27:Q2628)</f>
        <v>6833.9992095971729</v>
      </c>
      <c r="V2628" s="10">
        <f t="shared" si="751"/>
        <v>-3.1018562596952792E-3</v>
      </c>
      <c r="W2628" s="10">
        <f>+S2628/SUM(Q$27:Q2628)-1</f>
        <v>3.682081257783909E-2</v>
      </c>
      <c r="X2628">
        <v>5.9429999999999996</v>
      </c>
      <c r="AC2628">
        <f t="shared" si="764"/>
        <v>17232.463735295783</v>
      </c>
      <c r="AD2628">
        <f t="shared" si="765"/>
        <v>16979.18310477518</v>
      </c>
      <c r="AE2628" s="5">
        <f t="shared" si="752"/>
        <v>0</v>
      </c>
      <c r="AF2628" s="6">
        <f>+AD2628+SUM($D$18:$E$18)-SUM($AB$27:AB2628)</f>
        <v>17419.823104775191</v>
      </c>
      <c r="AG2628" s="10">
        <f t="shared" si="753"/>
        <v>-7.972364958611422E-3</v>
      </c>
      <c r="AH2628" s="10">
        <f>+AD2628/SUM(AB$27:AB2628)-1</f>
        <v>0.48427736383636777</v>
      </c>
      <c r="AI2628" s="6">
        <f t="shared" si="754"/>
        <v>0</v>
      </c>
      <c r="AL2628" s="6">
        <f t="shared" si="755"/>
        <v>0</v>
      </c>
      <c r="AM2628" s="6">
        <f t="shared" si="756"/>
        <v>32344.967230322822</v>
      </c>
      <c r="AN2628" s="6">
        <f t="shared" si="757"/>
        <v>31733.324540172202</v>
      </c>
      <c r="AO2628" s="5">
        <f t="shared" si="758"/>
        <v>0</v>
      </c>
      <c r="AP2628" s="6">
        <f>+AN2628+SUM($D$16:$E$18)-SUM($AL$27:AL2628)</f>
        <v>32712.644540172227</v>
      </c>
      <c r="AQ2628" s="10">
        <f t="shared" si="766"/>
        <v>-6.0499797742686878E-3</v>
      </c>
      <c r="AR2628" s="10">
        <f>+AN2628/SUM(AL$27:AL2628)-1</f>
        <v>0.24832713130302708</v>
      </c>
    </row>
    <row r="2629" spans="1:44" x14ac:dyDescent="0.25">
      <c r="A2629" s="1">
        <v>44095</v>
      </c>
      <c r="B2629">
        <v>8.6069999999999993</v>
      </c>
      <c r="G2629">
        <f t="shared" si="759"/>
        <v>8238.2297833703924</v>
      </c>
      <c r="H2629">
        <f t="shared" si="760"/>
        <v>8146.133137528609</v>
      </c>
      <c r="I2629" s="5">
        <f t="shared" si="749"/>
        <v>0</v>
      </c>
      <c r="J2629" s="6">
        <f>+H2629+SUM($D$16:$E$16)-SUM($F$27:F2629)</f>
        <v>8439.8931375286229</v>
      </c>
      <c r="K2629" s="10">
        <f t="shared" si="761"/>
        <v>-2.2377924214445066E-3</v>
      </c>
      <c r="L2629" s="10">
        <f>+H2629/SUM(F$27:F2629)-1</f>
        <v>6.8171620291076929E-2</v>
      </c>
      <c r="M2629">
        <v>6.9539999999999997</v>
      </c>
      <c r="R2629">
        <f t="shared" si="762"/>
        <v>6688.7299462341971</v>
      </c>
      <c r="S2629">
        <f t="shared" si="763"/>
        <v>6429.1366386331838</v>
      </c>
      <c r="T2629" s="5">
        <f t="shared" si="750"/>
        <v>0</v>
      </c>
      <c r="U2629" s="6">
        <f>+S2629+SUM($D$17:$E$17)-SUM($Q$27:Q2629)</f>
        <v>6674.0566386331893</v>
      </c>
      <c r="V2629" s="10">
        <f t="shared" si="751"/>
        <v>-2.3403949292146842E-2</v>
      </c>
      <c r="W2629" s="10">
        <f>+S2629/SUM(Q$27:Q2629)-1</f>
        <v>1.1653140264668682E-2</v>
      </c>
      <c r="X2629">
        <v>5.9089999999999998</v>
      </c>
      <c r="AC2629">
        <f t="shared" si="764"/>
        <v>17133.876529002657</v>
      </c>
      <c r="AD2629">
        <f t="shared" si="765"/>
        <v>16882.044921103239</v>
      </c>
      <c r="AE2629" s="5">
        <f t="shared" si="752"/>
        <v>0</v>
      </c>
      <c r="AF2629" s="6">
        <f>+AD2629+SUM($D$18:$E$18)-SUM($AB$27:AB2629)</f>
        <v>17322.684921103246</v>
      </c>
      <c r="AG2629" s="10">
        <f t="shared" si="753"/>
        <v>-5.5763013830671948E-3</v>
      </c>
      <c r="AH2629" s="10">
        <f>+AD2629/SUM(AB$27:AB2629)-1</f>
        <v>0.47578578881189615</v>
      </c>
      <c r="AI2629" s="6">
        <f t="shared" si="754"/>
        <v>0</v>
      </c>
      <c r="AL2629" s="6">
        <f t="shared" si="755"/>
        <v>0</v>
      </c>
      <c r="AM2629" s="6">
        <f t="shared" si="756"/>
        <v>32060.836258607247</v>
      </c>
      <c r="AN2629" s="6">
        <f t="shared" si="757"/>
        <v>31457.314697265032</v>
      </c>
      <c r="AO2629" s="5">
        <f t="shared" si="758"/>
        <v>0</v>
      </c>
      <c r="AP2629" s="6">
        <f>+AN2629+SUM($D$16:$E$18)-SUM($AL$27:AL2629)</f>
        <v>32436.634697265054</v>
      </c>
      <c r="AQ2629" s="10">
        <f t="shared" si="766"/>
        <v>-8.4374053760228884E-3</v>
      </c>
      <c r="AR2629" s="10">
        <f>+AN2629/SUM(AL$27:AL2629)-1</f>
        <v>0.23746944209458842</v>
      </c>
    </row>
    <row r="2630" spans="1:44" x14ac:dyDescent="0.25">
      <c r="A2630" s="1">
        <v>44096</v>
      </c>
      <c r="B2630">
        <v>8.5540000000000003</v>
      </c>
      <c r="G2630">
        <f t="shared" si="759"/>
        <v>8187.5005887010975</v>
      </c>
      <c r="H2630">
        <f t="shared" si="760"/>
        <v>8095.971053609821</v>
      </c>
      <c r="I2630" s="5">
        <f t="shared" si="749"/>
        <v>0</v>
      </c>
      <c r="J2630" s="6">
        <f>+H2630+SUM($D$16:$E$16)-SUM($F$27:F2630)</f>
        <v>8389.7310536098339</v>
      </c>
      <c r="K2630" s="10">
        <f t="shared" si="761"/>
        <v>-5.9434501244737259E-3</v>
      </c>
      <c r="L2630" s="10">
        <f>+H2630/SUM(F$27:F2630)-1</f>
        <v>6.1594055997429065E-2</v>
      </c>
      <c r="M2630">
        <v>6.9489999999999998</v>
      </c>
      <c r="R2630">
        <f t="shared" si="762"/>
        <v>6683.9206782256879</v>
      </c>
      <c r="S2630">
        <f t="shared" si="763"/>
        <v>6424.5140209752653</v>
      </c>
      <c r="T2630" s="5">
        <f t="shared" si="750"/>
        <v>0</v>
      </c>
      <c r="U2630" s="6">
        <f>+S2630+SUM($D$17:$E$17)-SUM($Q$27:Q2630)</f>
        <v>6669.4340209752709</v>
      </c>
      <c r="V2630" s="10">
        <f t="shared" si="751"/>
        <v>-6.9262487692423047E-4</v>
      </c>
      <c r="W2630" s="10">
        <f>+S2630/SUM(Q$27:Q2630)-1</f>
        <v>1.0925750891455532E-2</v>
      </c>
      <c r="X2630">
        <v>5.9260000000000002</v>
      </c>
      <c r="AC2630">
        <f t="shared" si="764"/>
        <v>17183.170132149222</v>
      </c>
      <c r="AD2630">
        <f t="shared" si="765"/>
        <v>16930.614012939212</v>
      </c>
      <c r="AE2630" s="5">
        <f t="shared" si="752"/>
        <v>0</v>
      </c>
      <c r="AF2630" s="6">
        <f>+AD2630+SUM($D$18:$E$18)-SUM($AB$27:AB2630)</f>
        <v>17371.254012939222</v>
      </c>
      <c r="AG2630" s="10">
        <f t="shared" si="753"/>
        <v>2.803785444184026E-3</v>
      </c>
      <c r="AH2630" s="10">
        <f>+AD2630/SUM(AB$27:AB2630)-1</f>
        <v>0.48003157632413207</v>
      </c>
      <c r="AI2630" s="6">
        <f t="shared" si="754"/>
        <v>0</v>
      </c>
      <c r="AL2630" s="6">
        <f t="shared" si="755"/>
        <v>0</v>
      </c>
      <c r="AM2630" s="6">
        <f t="shared" si="756"/>
        <v>32054.591399076009</v>
      </c>
      <c r="AN2630" s="6">
        <f t="shared" si="757"/>
        <v>31451.099087524297</v>
      </c>
      <c r="AO2630" s="5">
        <f t="shared" si="758"/>
        <v>0</v>
      </c>
      <c r="AP2630" s="6">
        <f>+AN2630+SUM($D$16:$E$18)-SUM($AL$27:AL2630)</f>
        <v>32430.419087524326</v>
      </c>
      <c r="AQ2630" s="10">
        <f t="shared" si="766"/>
        <v>-1.916231384279099E-4</v>
      </c>
      <c r="AR2630" s="10">
        <f>+AN2630/SUM(AL$27:AL2630)-1</f>
        <v>0.23722493212315054</v>
      </c>
    </row>
    <row r="2631" spans="1:44" x14ac:dyDescent="0.25">
      <c r="A2631" s="1">
        <v>44097</v>
      </c>
      <c r="B2631">
        <v>8.5280000000000005</v>
      </c>
      <c r="G2631">
        <f t="shared" si="759"/>
        <v>8162.6145686746504</v>
      </c>
      <c r="H2631">
        <f t="shared" si="760"/>
        <v>8071.3632388572078</v>
      </c>
      <c r="I2631" s="5">
        <f t="shared" si="749"/>
        <v>0</v>
      </c>
      <c r="J2631" s="6">
        <f>+H2631+SUM($D$16:$E$16)-SUM($F$27:F2631)</f>
        <v>8365.1232388572207</v>
      </c>
      <c r="K2631" s="10">
        <f t="shared" si="761"/>
        <v>-2.9330874369357662E-3</v>
      </c>
      <c r="L2631" s="10">
        <f>+H2631/SUM(F$27:F2631)-1</f>
        <v>5.8367326343941484E-2</v>
      </c>
      <c r="M2631">
        <v>6.9720000000000004</v>
      </c>
      <c r="R2631">
        <f t="shared" si="762"/>
        <v>6706.0433110648291</v>
      </c>
      <c r="S2631">
        <f t="shared" si="763"/>
        <v>6445.7780622016917</v>
      </c>
      <c r="T2631" s="5">
        <f t="shared" si="750"/>
        <v>0</v>
      </c>
      <c r="U2631" s="6">
        <f>+S2631+SUM($D$17:$E$17)-SUM($Q$27:Q2631)</f>
        <v>6690.6980622016972</v>
      </c>
      <c r="V2631" s="10">
        <f t="shared" si="751"/>
        <v>3.1882827177764916E-3</v>
      </c>
      <c r="W2631" s="10">
        <f>+S2631/SUM(Q$27:Q2631)-1</f>
        <v>1.4271742008235666E-2</v>
      </c>
      <c r="X2631">
        <v>5.9009999999999998</v>
      </c>
      <c r="AC2631">
        <f t="shared" si="764"/>
        <v>17110.679539286626</v>
      </c>
      <c r="AD2631">
        <f t="shared" si="765"/>
        <v>16859.18887788631</v>
      </c>
      <c r="AE2631" s="5">
        <f t="shared" si="752"/>
        <v>0</v>
      </c>
      <c r="AF2631" s="6">
        <f>+AD2631+SUM($D$18:$E$18)-SUM($AB$27:AB2631)</f>
        <v>17299.828877886321</v>
      </c>
      <c r="AG2631" s="10">
        <f t="shared" si="753"/>
        <v>-4.1116856042574534E-3</v>
      </c>
      <c r="AH2631" s="10">
        <f>+AD2631/SUM(AB$27:AB2631)-1</f>
        <v>0.473787771159079</v>
      </c>
      <c r="AI2631" s="6">
        <f t="shared" si="754"/>
        <v>0</v>
      </c>
      <c r="AL2631" s="6">
        <f t="shared" si="755"/>
        <v>0</v>
      </c>
      <c r="AM2631" s="6">
        <f t="shared" si="756"/>
        <v>31979.337419026106</v>
      </c>
      <c r="AN2631" s="6">
        <f t="shared" si="757"/>
        <v>31376.330178945209</v>
      </c>
      <c r="AO2631" s="5">
        <f t="shared" si="758"/>
        <v>0</v>
      </c>
      <c r="AP2631" s="6">
        <f>+AN2631+SUM($D$16:$E$18)-SUM($AL$27:AL2631)</f>
        <v>32355.650178945234</v>
      </c>
      <c r="AQ2631" s="10">
        <f t="shared" si="766"/>
        <v>-2.3055178034333546E-3</v>
      </c>
      <c r="AR2631" s="10">
        <f>+AN2631/SUM(AL$27:AL2631)-1</f>
        <v>0.23428366900276631</v>
      </c>
    </row>
    <row r="2632" spans="1:44" x14ac:dyDescent="0.25">
      <c r="A2632" s="1">
        <v>44098</v>
      </c>
      <c r="B2632">
        <v>8.4280000000000008</v>
      </c>
      <c r="G2632">
        <f t="shared" si="759"/>
        <v>8066.89910703447</v>
      </c>
      <c r="H2632">
        <f t="shared" si="760"/>
        <v>7976.7177975010027</v>
      </c>
      <c r="I2632" s="5">
        <f t="shared" si="749"/>
        <v>0</v>
      </c>
      <c r="J2632" s="6">
        <f>+H2632+SUM($D$16:$E$16)-SUM($F$27:F2632)</f>
        <v>8270.4777975010147</v>
      </c>
      <c r="K2632" s="10">
        <f t="shared" si="761"/>
        <v>-1.1314291332441329E-2</v>
      </c>
      <c r="L2632" s="10">
        <f>+H2632/SUM(F$27:F2632)-1</f>
        <v>4.5956827676681522E-2</v>
      </c>
      <c r="M2632">
        <v>6.923</v>
      </c>
      <c r="R2632">
        <f t="shared" si="762"/>
        <v>6658.9124845814413</v>
      </c>
      <c r="S2632">
        <f t="shared" si="763"/>
        <v>6400.4764091540892</v>
      </c>
      <c r="T2632" s="5">
        <f t="shared" si="750"/>
        <v>0</v>
      </c>
      <c r="U2632" s="6">
        <f>+S2632+SUM($D$17:$E$17)-SUM($Q$27:Q2632)</f>
        <v>6645.3964091540956</v>
      </c>
      <c r="V2632" s="10">
        <f t="shared" si="751"/>
        <v>-6.7708410432579802E-3</v>
      </c>
      <c r="W2632" s="10">
        <f>+S2632/SUM(Q$27:Q2632)-1</f>
        <v>7.1433261507480861E-3</v>
      </c>
      <c r="X2632">
        <v>5.8730000000000002</v>
      </c>
      <c r="AC2632">
        <f t="shared" si="764"/>
        <v>17029.490075280522</v>
      </c>
      <c r="AD2632">
        <f t="shared" si="765"/>
        <v>16779.192726627065</v>
      </c>
      <c r="AE2632" s="5">
        <f t="shared" si="752"/>
        <v>0</v>
      </c>
      <c r="AF2632" s="6">
        <f>+AD2632+SUM($D$18:$E$18)-SUM($AB$27:AB2632)</f>
        <v>17219.832726627072</v>
      </c>
      <c r="AG2632" s="10">
        <f t="shared" si="753"/>
        <v>-4.6241007251525135E-3</v>
      </c>
      <c r="AH2632" s="10">
        <f>+AD2632/SUM(AB$27:AB2632)-1</f>
        <v>0.46679470937421996</v>
      </c>
      <c r="AI2632" s="6">
        <f t="shared" si="754"/>
        <v>0</v>
      </c>
      <c r="AL2632" s="6">
        <f t="shared" si="755"/>
        <v>0</v>
      </c>
      <c r="AM2632" s="6">
        <f t="shared" si="756"/>
        <v>31755.301666896434</v>
      </c>
      <c r="AN2632" s="6">
        <f t="shared" si="757"/>
        <v>31156.386933282156</v>
      </c>
      <c r="AO2632" s="5">
        <f t="shared" si="758"/>
        <v>0</v>
      </c>
      <c r="AP2632" s="6">
        <f>+AN2632+SUM($D$16:$E$18)-SUM($AL$27:AL2632)</f>
        <v>32135.706933282181</v>
      </c>
      <c r="AQ2632" s="10">
        <f t="shared" si="766"/>
        <v>-6.797676586520196E-3</v>
      </c>
      <c r="AR2632" s="10">
        <f>+AN2632/SUM(AL$27:AL2632)-1</f>
        <v>0.22563153044223005</v>
      </c>
    </row>
    <row r="2633" spans="1:44" x14ac:dyDescent="0.25">
      <c r="A2633" s="1">
        <v>44099</v>
      </c>
      <c r="B2633">
        <v>8.4320000000000004</v>
      </c>
      <c r="G2633">
        <f t="shared" si="759"/>
        <v>8070.7277255000763</v>
      </c>
      <c r="H2633">
        <f t="shared" si="760"/>
        <v>7980.5036151552504</v>
      </c>
      <c r="I2633" s="5">
        <f t="shared" si="749"/>
        <v>0</v>
      </c>
      <c r="J2633" s="6">
        <f>+H2633+SUM($D$16:$E$16)-SUM($F$27:F2633)</f>
        <v>8274.2636151552615</v>
      </c>
      <c r="K2633" s="10">
        <f t="shared" si="761"/>
        <v>4.5775077896847982E-4</v>
      </c>
      <c r="L2633" s="10">
        <f>+H2633/SUM(F$27:F2633)-1</f>
        <v>4.6453247623371885E-2</v>
      </c>
      <c r="M2633">
        <v>6.9189999999999996</v>
      </c>
      <c r="R2633">
        <f t="shared" si="762"/>
        <v>6655.0650701746335</v>
      </c>
      <c r="S2633">
        <f t="shared" si="763"/>
        <v>6396.7783150277537</v>
      </c>
      <c r="T2633" s="5">
        <f t="shared" si="750"/>
        <v>0</v>
      </c>
      <c r="U2633" s="6">
        <f>+S2633+SUM($D$17:$E$17)-SUM($Q$27:Q2633)</f>
        <v>6641.6983150277601</v>
      </c>
      <c r="V2633" s="10">
        <f t="shared" si="751"/>
        <v>-5.5648962058019169E-4</v>
      </c>
      <c r="W2633" s="10">
        <f>+S2633/SUM(Q$27:Q2633)-1</f>
        <v>6.5614146521775218E-3</v>
      </c>
      <c r="X2633">
        <v>5.9329999999999998</v>
      </c>
      <c r="AC2633">
        <f t="shared" si="764"/>
        <v>17203.467498150749</v>
      </c>
      <c r="AD2633">
        <f t="shared" si="765"/>
        <v>16950.613050754022</v>
      </c>
      <c r="AE2633" s="5">
        <f t="shared" si="752"/>
        <v>0</v>
      </c>
      <c r="AF2633" s="6">
        <f>+AD2633+SUM($D$18:$E$18)-SUM($AB$27:AB2633)</f>
        <v>17391.253050754029</v>
      </c>
      <c r="AG2633" s="10">
        <f t="shared" si="753"/>
        <v>9.954819355584732E-3</v>
      </c>
      <c r="AH2633" s="10">
        <f>+AD2633/SUM(AB$27:AB2633)-1</f>
        <v>0.48177984177034672</v>
      </c>
      <c r="AI2633" s="6">
        <f t="shared" si="754"/>
        <v>0</v>
      </c>
      <c r="AL2633" s="6">
        <f t="shared" si="755"/>
        <v>0</v>
      </c>
      <c r="AM2633" s="6">
        <f t="shared" si="756"/>
        <v>31929.260293825457</v>
      </c>
      <c r="AN2633" s="6">
        <f t="shared" si="757"/>
        <v>31327.894980937024</v>
      </c>
      <c r="AO2633" s="5">
        <f t="shared" si="758"/>
        <v>0</v>
      </c>
      <c r="AP2633" s="6">
        <f>+AN2633+SUM($D$16:$E$18)-SUM($AL$27:AL2633)</f>
        <v>32307.214980937049</v>
      </c>
      <c r="AQ2633" s="10">
        <f t="shared" si="766"/>
        <v>5.33699314631364E-3</v>
      </c>
      <c r="AR2633" s="10">
        <f>+AN2633/SUM(AL$27:AL2633)-1</f>
        <v>0.23237832272531866</v>
      </c>
    </row>
    <row r="2634" spans="1:44" x14ac:dyDescent="0.25">
      <c r="A2634" s="1">
        <v>44102</v>
      </c>
      <c r="B2634">
        <v>8.4760000000000009</v>
      </c>
      <c r="G2634">
        <f t="shared" si="759"/>
        <v>8112.8425286217571</v>
      </c>
      <c r="H2634">
        <f t="shared" si="760"/>
        <v>8022.1476093519823</v>
      </c>
      <c r="I2634" s="5">
        <f t="shared" si="749"/>
        <v>0</v>
      </c>
      <c r="J2634" s="6">
        <f>+H2634+SUM($D$16:$E$16)-SUM($F$27:F2634)</f>
        <v>8315.9076093519943</v>
      </c>
      <c r="K2634" s="10">
        <f t="shared" si="761"/>
        <v>5.0329547297063293E-3</v>
      </c>
      <c r="L2634" s="10">
        <f>+H2634/SUM(F$27:F2634)-1</f>
        <v>5.1913867036966543E-2</v>
      </c>
      <c r="M2634">
        <v>7.0119999999999996</v>
      </c>
      <c r="R2634">
        <f t="shared" si="762"/>
        <v>6744.5174551328992</v>
      </c>
      <c r="S2634">
        <f t="shared" si="763"/>
        <v>6482.7590034650393</v>
      </c>
      <c r="T2634" s="5">
        <f t="shared" si="750"/>
        <v>0</v>
      </c>
      <c r="U2634" s="6">
        <f>+S2634+SUM($D$17:$E$17)-SUM($Q$27:Q2634)</f>
        <v>6727.6790034650448</v>
      </c>
      <c r="V2634" s="10">
        <f t="shared" si="751"/>
        <v>1.2945587763711242E-2</v>
      </c>
      <c r="W2634" s="10">
        <f>+S2634/SUM(Q$27:Q2634)-1</f>
        <v>2.0090856993939532E-2</v>
      </c>
      <c r="X2634">
        <v>5.9630000000000001</v>
      </c>
      <c r="AC2634">
        <f t="shared" si="764"/>
        <v>17290.456209585864</v>
      </c>
      <c r="AD2634">
        <f t="shared" si="765"/>
        <v>17036.3232128175</v>
      </c>
      <c r="AE2634" s="5">
        <f t="shared" si="752"/>
        <v>0</v>
      </c>
      <c r="AF2634" s="6">
        <f>+AD2634+SUM($D$18:$E$18)-SUM($AB$27:AB2634)</f>
        <v>17476.963212817507</v>
      </c>
      <c r="AG2634" s="10">
        <f t="shared" si="753"/>
        <v>4.9283488552174237E-3</v>
      </c>
      <c r="AH2634" s="10">
        <f>+AD2634/SUM(AB$27:AB2634)-1</f>
        <v>0.48927240796841032</v>
      </c>
      <c r="AI2634" s="6">
        <f t="shared" si="754"/>
        <v>0</v>
      </c>
      <c r="AL2634" s="6">
        <f t="shared" si="755"/>
        <v>0</v>
      </c>
      <c r="AM2634" s="6">
        <f t="shared" si="756"/>
        <v>32147.816193340521</v>
      </c>
      <c r="AN2634" s="6">
        <f t="shared" si="757"/>
        <v>31541.229825634524</v>
      </c>
      <c r="AO2634" s="5">
        <f t="shared" si="758"/>
        <v>0</v>
      </c>
      <c r="AP2634" s="6">
        <f>+AN2634+SUM($D$16:$E$18)-SUM($AL$27:AL2634)</f>
        <v>32520.549825634549</v>
      </c>
      <c r="AQ2634" s="10">
        <f t="shared" si="766"/>
        <v>6.6033189435665829E-3</v>
      </c>
      <c r="AR2634" s="10">
        <f>+AN2634/SUM(AL$27:AL2634)-1</f>
        <v>0.24077049967328001</v>
      </c>
    </row>
    <row r="2635" spans="1:44" x14ac:dyDescent="0.25">
      <c r="A2635" s="1">
        <v>44103</v>
      </c>
      <c r="B2635">
        <v>8.4190000000000005</v>
      </c>
      <c r="G2635">
        <f t="shared" si="759"/>
        <v>8058.2847154868532</v>
      </c>
      <c r="H2635">
        <f t="shared" si="760"/>
        <v>7968.1997077789447</v>
      </c>
      <c r="I2635" s="5">
        <f t="shared" si="749"/>
        <v>0</v>
      </c>
      <c r="J2635" s="6">
        <f>+H2635+SUM($D$16:$E$16)-SUM($F$27:F2635)</f>
        <v>8261.9597077789585</v>
      </c>
      <c r="K2635" s="10">
        <f t="shared" si="761"/>
        <v>-6.4873137253673718E-3</v>
      </c>
      <c r="L2635" s="10">
        <f>+H2635/SUM(F$27:F2635)-1</f>
        <v>4.4839882796628094E-2</v>
      </c>
      <c r="M2635">
        <v>6.9960000000000004</v>
      </c>
      <c r="R2635">
        <f t="shared" si="762"/>
        <v>6729.1277975056719</v>
      </c>
      <c r="S2635">
        <f t="shared" si="763"/>
        <v>6467.966626959701</v>
      </c>
      <c r="T2635" s="5">
        <f t="shared" si="750"/>
        <v>0</v>
      </c>
      <c r="U2635" s="6">
        <f>+S2635+SUM($D$17:$E$17)-SUM($Q$27:Q2635)</f>
        <v>6712.8866269597065</v>
      </c>
      <c r="V2635" s="10">
        <f t="shared" si="751"/>
        <v>-2.198733990982582E-3</v>
      </c>
      <c r="W2635" s="10">
        <f>+S2635/SUM(Q$27:Q2635)-1</f>
        <v>1.7763210999658163E-2</v>
      </c>
      <c r="X2635">
        <v>5.9210000000000003</v>
      </c>
      <c r="AC2635">
        <f t="shared" si="764"/>
        <v>17168.672013576706</v>
      </c>
      <c r="AD2635">
        <f t="shared" si="765"/>
        <v>16916.328985928631</v>
      </c>
      <c r="AE2635" s="5">
        <f t="shared" si="752"/>
        <v>0</v>
      </c>
      <c r="AF2635" s="6">
        <f>+AD2635+SUM($D$18:$E$18)-SUM($AB$27:AB2635)</f>
        <v>17356.968985928637</v>
      </c>
      <c r="AG2635" s="10">
        <f t="shared" si="753"/>
        <v>-6.8658510879548995E-3</v>
      </c>
      <c r="AH2635" s="10">
        <f>+AD2635/SUM(AB$27:AB2635)-1</f>
        <v>0.47878281529112154</v>
      </c>
      <c r="AI2635" s="6">
        <f t="shared" si="754"/>
        <v>0</v>
      </c>
      <c r="AL2635" s="6">
        <f t="shared" si="755"/>
        <v>0</v>
      </c>
      <c r="AM2635" s="6">
        <f t="shared" si="756"/>
        <v>31956.084526569233</v>
      </c>
      <c r="AN2635" s="6">
        <f t="shared" si="757"/>
        <v>31352.495320667276</v>
      </c>
      <c r="AO2635" s="5">
        <f t="shared" si="758"/>
        <v>0</v>
      </c>
      <c r="AP2635" s="6">
        <f>+AN2635+SUM($D$16:$E$18)-SUM($AL$27:AL2635)</f>
        <v>32331.815320667305</v>
      </c>
      <c r="AQ2635" s="10">
        <f t="shared" si="766"/>
        <v>-5.8035459418485091E-3</v>
      </c>
      <c r="AR2635" s="10">
        <f>+AN2635/SUM(AL$27:AL2635)-1</f>
        <v>0.23334605213815318</v>
      </c>
    </row>
    <row r="2636" spans="1:44" x14ac:dyDescent="0.25">
      <c r="A2636" s="1">
        <v>44104</v>
      </c>
      <c r="B2636">
        <v>8.5109999999999992</v>
      </c>
      <c r="G2636">
        <f t="shared" si="759"/>
        <v>8146.3429401958183</v>
      </c>
      <c r="H2636">
        <f t="shared" si="760"/>
        <v>8055.2735138266517</v>
      </c>
      <c r="I2636" s="5">
        <f t="shared" si="749"/>
        <v>0</v>
      </c>
      <c r="J2636" s="6">
        <f>+H2636+SUM($D$16:$E$16)-SUM($F$27:F2636)</f>
        <v>8349.0335138266637</v>
      </c>
      <c r="K2636" s="10">
        <f t="shared" si="761"/>
        <v>1.0539122572302384E-2</v>
      </c>
      <c r="L2636" s="10">
        <f>+H2636/SUM(F$27:F2636)-1</f>
        <v>5.6257541570507108E-2</v>
      </c>
      <c r="M2636">
        <v>6.98</v>
      </c>
      <c r="R2636">
        <f t="shared" si="762"/>
        <v>6713.7381398784428</v>
      </c>
      <c r="S2636">
        <f t="shared" si="763"/>
        <v>6453.1742504543608</v>
      </c>
      <c r="T2636" s="5">
        <f t="shared" si="750"/>
        <v>0</v>
      </c>
      <c r="U2636" s="6">
        <f>+S2636+SUM($D$17:$E$17)-SUM($Q$27:Q2636)</f>
        <v>6698.0942504543682</v>
      </c>
      <c r="V2636" s="10">
        <f t="shared" si="751"/>
        <v>-2.2035790751969708E-3</v>
      </c>
      <c r="W2636" s="10">
        <f>+S2636/SUM(Q$27:Q2636)-1</f>
        <v>1.543556500537635E-2</v>
      </c>
      <c r="X2636">
        <v>5.9790000000000001</v>
      </c>
      <c r="AC2636">
        <f t="shared" si="764"/>
        <v>17336.850189017921</v>
      </c>
      <c r="AD2636">
        <f t="shared" si="765"/>
        <v>17082.035299251354</v>
      </c>
      <c r="AE2636" s="5">
        <f t="shared" si="752"/>
        <v>0</v>
      </c>
      <c r="AF2636" s="6">
        <f>+AD2636+SUM($D$18:$E$18)-SUM($AB$27:AB2636)</f>
        <v>17522.675299251365</v>
      </c>
      <c r="AG2636" s="10">
        <f t="shared" si="753"/>
        <v>9.5469614226462163E-3</v>
      </c>
      <c r="AH2636" s="10">
        <f>+AD2636/SUM(AB$27:AB2636)-1</f>
        <v>0.49326844327404396</v>
      </c>
      <c r="AI2636" s="6">
        <f t="shared" si="754"/>
        <v>0</v>
      </c>
      <c r="AL2636" s="6">
        <f t="shared" si="755"/>
        <v>0</v>
      </c>
      <c r="AM2636" s="6">
        <f t="shared" si="756"/>
        <v>32196.931269092183</v>
      </c>
      <c r="AN2636" s="6">
        <f t="shared" si="757"/>
        <v>31590.483063532367</v>
      </c>
      <c r="AO2636" s="5">
        <f t="shared" si="758"/>
        <v>0</v>
      </c>
      <c r="AP2636" s="6">
        <f>+AN2636+SUM($D$16:$E$18)-SUM($AL$27:AL2636)</f>
        <v>32569.803063532392</v>
      </c>
      <c r="AQ2636" s="10">
        <f t="shared" si="766"/>
        <v>7.3607912362705363E-3</v>
      </c>
      <c r="AR2636" s="10">
        <f>+AN2636/SUM(AL$27:AL2636)-1</f>
        <v>0.24270802604542441</v>
      </c>
    </row>
    <row r="2637" spans="1:44" x14ac:dyDescent="0.25">
      <c r="A2637" s="1">
        <v>44105</v>
      </c>
      <c r="B2637">
        <v>8.5410000000000004</v>
      </c>
      <c r="G2637">
        <f t="shared" si="759"/>
        <v>8175.0575786878744</v>
      </c>
      <c r="H2637">
        <f t="shared" si="760"/>
        <v>8083.6671462335144</v>
      </c>
      <c r="I2637" s="5">
        <f t="shared" si="749"/>
        <v>0</v>
      </c>
      <c r="J2637" s="6">
        <f>+H2637+SUM($D$16:$E$16)-SUM($F$27:F2637)</f>
        <v>8377.4271462335273</v>
      </c>
      <c r="K2637" s="10">
        <f t="shared" si="761"/>
        <v>3.4008286539803922E-3</v>
      </c>
      <c r="L2637" s="10">
        <f>+H2637/SUM(F$27:F2637)-1</f>
        <v>5.9980691170685274E-2</v>
      </c>
      <c r="M2637">
        <v>6.9850000000000003</v>
      </c>
      <c r="R2637">
        <f t="shared" si="762"/>
        <v>6718.547407886952</v>
      </c>
      <c r="S2637">
        <f t="shared" si="763"/>
        <v>6457.7968681122802</v>
      </c>
      <c r="T2637" s="5">
        <f t="shared" si="750"/>
        <v>0</v>
      </c>
      <c r="U2637" s="6">
        <f>+S2637+SUM($D$17:$E$17)-SUM($Q$27:Q2637)</f>
        <v>6702.7168681122866</v>
      </c>
      <c r="V2637" s="10">
        <f t="shared" si="751"/>
        <v>6.9013923738148186E-4</v>
      </c>
      <c r="W2637" s="10">
        <f>+S2637/SUM(Q$27:Q2637)-1</f>
        <v>1.61629543785895E-2</v>
      </c>
      <c r="X2637">
        <v>5.9889999999999999</v>
      </c>
      <c r="AC2637">
        <f t="shared" si="764"/>
        <v>17365.846426162956</v>
      </c>
      <c r="AD2637">
        <f t="shared" si="765"/>
        <v>17110.605353272513</v>
      </c>
      <c r="AE2637" s="5">
        <f t="shared" si="752"/>
        <v>0</v>
      </c>
      <c r="AF2637" s="6">
        <f>+AD2637+SUM($D$18:$E$18)-SUM($AB$27:AB2637)</f>
        <v>17551.245353272519</v>
      </c>
      <c r="AG2637" s="10">
        <f t="shared" si="753"/>
        <v>1.6304618748699262E-3</v>
      </c>
      <c r="AH2637" s="10">
        <f>+AD2637/SUM(AB$27:AB2637)-1</f>
        <v>0.49576596534006501</v>
      </c>
      <c r="AI2637" s="6">
        <f t="shared" si="754"/>
        <v>0</v>
      </c>
      <c r="AL2637" s="6">
        <f t="shared" si="755"/>
        <v>0</v>
      </c>
      <c r="AM2637" s="6">
        <f t="shared" si="756"/>
        <v>32259.451412737784</v>
      </c>
      <c r="AN2637" s="6">
        <f t="shared" si="757"/>
        <v>31652.069367618307</v>
      </c>
      <c r="AO2637" s="5">
        <f t="shared" si="758"/>
        <v>0</v>
      </c>
      <c r="AP2637" s="6">
        <f>+AN2637+SUM($D$16:$E$18)-SUM($AL$27:AL2637)</f>
        <v>32631.389367618332</v>
      </c>
      <c r="AQ2637" s="10">
        <f t="shared" si="766"/>
        <v>1.8909019488329015E-3</v>
      </c>
      <c r="AR2637" s="10">
        <f>+AN2637/SUM(AL$27:AL2637)-1</f>
        <v>0.24513071120120866</v>
      </c>
    </row>
    <row r="2638" spans="1:44" x14ac:dyDescent="0.25">
      <c r="A2638" s="1">
        <v>44106</v>
      </c>
      <c r="B2638">
        <v>8.532</v>
      </c>
      <c r="G2638">
        <f t="shared" si="759"/>
        <v>8166.4431871402585</v>
      </c>
      <c r="H2638">
        <f t="shared" si="760"/>
        <v>8075.1490565114564</v>
      </c>
      <c r="I2638" s="5">
        <f t="shared" si="749"/>
        <v>0</v>
      </c>
      <c r="J2638" s="6">
        <f>+H2638+SUM($D$16:$E$16)-SUM($F$27:F2638)</f>
        <v>8368.9090565114675</v>
      </c>
      <c r="K2638" s="10">
        <f t="shared" si="761"/>
        <v>-1.0167906653643088E-3</v>
      </c>
      <c r="L2638" s="10">
        <f>+H2638/SUM(F$27:F2638)-1</f>
        <v>5.8863746290632069E-2</v>
      </c>
      <c r="M2638">
        <v>6.9909999999999997</v>
      </c>
      <c r="R2638">
        <f t="shared" si="762"/>
        <v>6724.3185294971618</v>
      </c>
      <c r="S2638">
        <f t="shared" si="763"/>
        <v>6463.3440093017816</v>
      </c>
      <c r="T2638" s="5">
        <f t="shared" si="750"/>
        <v>0</v>
      </c>
      <c r="U2638" s="6">
        <f>+S2638+SUM($D$17:$E$17)-SUM($Q$27:Q2638)</f>
        <v>6708.2640093017881</v>
      </c>
      <c r="V2638" s="10">
        <f t="shared" si="751"/>
        <v>8.2759592843495433E-4</v>
      </c>
      <c r="W2638" s="10">
        <f>+S2638/SUM(Q$27:Q2638)-1</f>
        <v>1.7035821626445014E-2</v>
      </c>
      <c r="X2638">
        <v>5.9829999999999997</v>
      </c>
      <c r="AC2638">
        <f t="shared" si="764"/>
        <v>17348.448683875933</v>
      </c>
      <c r="AD2638">
        <f t="shared" si="765"/>
        <v>17093.463320859817</v>
      </c>
      <c r="AE2638" s="5">
        <f t="shared" si="752"/>
        <v>0</v>
      </c>
      <c r="AF2638" s="6">
        <f>+AD2638+SUM($D$18:$E$18)-SUM($AB$27:AB2638)</f>
        <v>17534.103320859824</v>
      </c>
      <c r="AG2638" s="10">
        <f t="shared" si="753"/>
        <v>-9.7668467779121748E-4</v>
      </c>
      <c r="AH2638" s="10">
        <f>+AD2638/SUM(AB$27:AB2638)-1</f>
        <v>0.4942674521004522</v>
      </c>
      <c r="AI2638" s="6">
        <f t="shared" si="754"/>
        <v>0</v>
      </c>
      <c r="AL2638" s="6">
        <f t="shared" si="755"/>
        <v>0</v>
      </c>
      <c r="AM2638" s="6">
        <f t="shared" si="756"/>
        <v>32239.210400513351</v>
      </c>
      <c r="AN2638" s="6">
        <f t="shared" si="757"/>
        <v>31631.956386673053</v>
      </c>
      <c r="AO2638" s="5">
        <f t="shared" si="758"/>
        <v>0</v>
      </c>
      <c r="AP2638" s="6">
        <f>+AN2638+SUM($D$16:$E$18)-SUM($AL$27:AL2638)</f>
        <v>32611.276386673078</v>
      </c>
      <c r="AQ2638" s="10">
        <f t="shared" si="766"/>
        <v>-6.1636912601747973E-4</v>
      </c>
      <c r="AR2638" s="10">
        <f>+AN2638/SUM(AL$27:AL2638)-1</f>
        <v>0.24433950573600249</v>
      </c>
    </row>
    <row r="2639" spans="1:44" x14ac:dyDescent="0.25">
      <c r="A2639" s="1">
        <v>44109</v>
      </c>
      <c r="B2639">
        <v>8.548</v>
      </c>
      <c r="G2639">
        <f t="shared" si="759"/>
        <v>8181.7576610026881</v>
      </c>
      <c r="H2639">
        <f t="shared" si="760"/>
        <v>8090.2923271284499</v>
      </c>
      <c r="I2639" s="5">
        <f t="shared" si="749"/>
        <v>0</v>
      </c>
      <c r="J2639" s="6">
        <f>+H2639+SUM($D$16:$E$16)-SUM($F$27:F2639)</f>
        <v>8384.0523271284619</v>
      </c>
      <c r="K2639" s="10">
        <f t="shared" si="761"/>
        <v>1.8094676994024894E-3</v>
      </c>
      <c r="L2639" s="10">
        <f>+H2639/SUM(F$27:F2639)-1</f>
        <v>6.0849426077393742E-2</v>
      </c>
      <c r="M2639">
        <v>7.0510000000000002</v>
      </c>
      <c r="R2639">
        <f t="shared" si="762"/>
        <v>6782.0297455992686</v>
      </c>
      <c r="S2639">
        <f t="shared" si="763"/>
        <v>6518.8154211968049</v>
      </c>
      <c r="T2639" s="5">
        <f t="shared" si="750"/>
        <v>0</v>
      </c>
      <c r="U2639" s="6">
        <f>+S2639+SUM($D$17:$E$17)-SUM($Q$27:Q2639)</f>
        <v>6763.7354211968113</v>
      </c>
      <c r="V2639" s="10">
        <f t="shared" si="751"/>
        <v>8.2691157977841101E-3</v>
      </c>
      <c r="W2639" s="10">
        <f>+S2639/SUM(Q$27:Q2639)-1</f>
        <v>2.5764494105001257E-2</v>
      </c>
      <c r="X2639">
        <v>6.024</v>
      </c>
      <c r="AC2639">
        <f t="shared" si="764"/>
        <v>17467.333256170587</v>
      </c>
      <c r="AD2639">
        <f t="shared" si="765"/>
        <v>17210.600542346572</v>
      </c>
      <c r="AE2639" s="5">
        <f t="shared" si="752"/>
        <v>0</v>
      </c>
      <c r="AF2639" s="6">
        <f>+AD2639+SUM($D$18:$E$18)-SUM($AB$27:AB2639)</f>
        <v>17651.240542346583</v>
      </c>
      <c r="AG2639" s="10">
        <f t="shared" si="753"/>
        <v>6.6805367427831275E-3</v>
      </c>
      <c r="AH2639" s="10">
        <f>+AD2639/SUM(AB$27:AB2639)-1</f>
        <v>0.50450729257113913</v>
      </c>
      <c r="AI2639" s="6">
        <f t="shared" si="754"/>
        <v>0</v>
      </c>
      <c r="AL2639" s="6">
        <f t="shared" si="755"/>
        <v>0</v>
      </c>
      <c r="AM2639" s="6">
        <f t="shared" si="756"/>
        <v>32431.120662772544</v>
      </c>
      <c r="AN2639" s="6">
        <f t="shared" si="757"/>
        <v>31819.708290671828</v>
      </c>
      <c r="AO2639" s="5">
        <f t="shared" si="758"/>
        <v>0</v>
      </c>
      <c r="AP2639" s="6">
        <f>+AN2639+SUM($D$16:$E$18)-SUM($AL$27:AL2639)</f>
        <v>32799.028290671849</v>
      </c>
      <c r="AQ2639" s="10">
        <f t="shared" si="766"/>
        <v>5.7572694111260869E-3</v>
      </c>
      <c r="AR2639" s="10">
        <f>+AN2639/SUM(AL$27:AL2639)-1</f>
        <v>0.25172529966436219</v>
      </c>
    </row>
    <row r="2640" spans="1:44" x14ac:dyDescent="0.25">
      <c r="A2640" s="1">
        <v>44110</v>
      </c>
      <c r="B2640">
        <v>8.61</v>
      </c>
      <c r="G2640">
        <f t="shared" si="759"/>
        <v>8241.1012472195998</v>
      </c>
      <c r="H2640">
        <f t="shared" si="760"/>
        <v>8148.9725007692969</v>
      </c>
      <c r="I2640" s="5">
        <f t="shared" si="749"/>
        <v>0</v>
      </c>
      <c r="J2640" s="6">
        <f>+H2640+SUM($D$16:$E$16)-SUM($F$27:F2640)</f>
        <v>8442.7325007693107</v>
      </c>
      <c r="K2640" s="10">
        <f t="shared" si="761"/>
        <v>6.9990228294467549E-3</v>
      </c>
      <c r="L2640" s="10">
        <f>+H2640/SUM(F$27:F2640)-1</f>
        <v>6.8543935251094812E-2</v>
      </c>
      <c r="M2640">
        <v>7.056</v>
      </c>
      <c r="R2640">
        <f t="shared" si="762"/>
        <v>6786.8390136077769</v>
      </c>
      <c r="S2640">
        <f t="shared" si="763"/>
        <v>6523.4380388547224</v>
      </c>
      <c r="T2640" s="5">
        <f t="shared" si="750"/>
        <v>0</v>
      </c>
      <c r="U2640" s="6">
        <f>+S2640+SUM($D$17:$E$17)-SUM($Q$27:Q2640)</f>
        <v>6768.358038854728</v>
      </c>
      <c r="V2640" s="10">
        <f t="shared" si="751"/>
        <v>6.8344152602861641E-4</v>
      </c>
      <c r="W2640" s="10">
        <f>+S2640/SUM(Q$27:Q2640)-1</f>
        <v>2.6491883478214184E-2</v>
      </c>
      <c r="X2640">
        <v>5.98</v>
      </c>
      <c r="AC2640">
        <f t="shared" si="764"/>
        <v>17339.749812732425</v>
      </c>
      <c r="AD2640">
        <f t="shared" si="765"/>
        <v>17084.892304653473</v>
      </c>
      <c r="AE2640" s="5">
        <f t="shared" si="752"/>
        <v>0</v>
      </c>
      <c r="AF2640" s="6">
        <f>+AD2640+SUM($D$18:$E$18)-SUM($AB$27:AB2640)</f>
        <v>17525.532304653483</v>
      </c>
      <c r="AG2640" s="10">
        <f t="shared" si="753"/>
        <v>-7.1217791968511968E-3</v>
      </c>
      <c r="AH2640" s="10">
        <f>+AD2640/SUM(AB$27:AB2640)-1</f>
        <v>0.49351819548064624</v>
      </c>
      <c r="AI2640" s="6">
        <f t="shared" si="754"/>
        <v>0</v>
      </c>
      <c r="AL2640" s="6">
        <f t="shared" si="755"/>
        <v>0</v>
      </c>
      <c r="AM2640" s="6">
        <f t="shared" si="756"/>
        <v>32367.690073559803</v>
      </c>
      <c r="AN2640" s="6">
        <f t="shared" si="757"/>
        <v>31757.302844277492</v>
      </c>
      <c r="AO2640" s="5">
        <f t="shared" si="758"/>
        <v>0</v>
      </c>
      <c r="AP2640" s="6">
        <f>+AN2640+SUM($D$16:$E$18)-SUM($AL$27:AL2640)</f>
        <v>32736.622844277521</v>
      </c>
      <c r="AQ2640" s="10">
        <f t="shared" si="766"/>
        <v>-1.9026614398840458E-3</v>
      </c>
      <c r="AR2640" s="10">
        <f>+AN2640/SUM(AL$27:AL2640)-1</f>
        <v>0.24927039104687698</v>
      </c>
    </row>
    <row r="2641" spans="1:44" x14ac:dyDescent="0.25">
      <c r="A2641" s="1">
        <v>44111</v>
      </c>
      <c r="B2641">
        <v>8.6820000000000004</v>
      </c>
      <c r="G2641">
        <f t="shared" si="759"/>
        <v>8310.0163796005327</v>
      </c>
      <c r="H2641">
        <f t="shared" si="760"/>
        <v>8217.1172185457672</v>
      </c>
      <c r="I2641" s="5">
        <f t="shared" si="749"/>
        <v>0</v>
      </c>
      <c r="J2641" s="6">
        <f>+H2641+SUM($D$16:$E$16)-SUM($F$27:F2641)</f>
        <v>8510.8772185457783</v>
      </c>
      <c r="K2641" s="10">
        <f t="shared" si="761"/>
        <v>8.0714055278026109E-3</v>
      </c>
      <c r="L2641" s="10">
        <f>+H2641/SUM(F$27:F2641)-1</f>
        <v>7.7479494291522455E-2</v>
      </c>
      <c r="M2641">
        <v>7.04</v>
      </c>
      <c r="R2641">
        <f t="shared" si="762"/>
        <v>6771.4493559805478</v>
      </c>
      <c r="S2641">
        <f t="shared" si="763"/>
        <v>6508.6456623493823</v>
      </c>
      <c r="T2641" s="5">
        <f t="shared" si="750"/>
        <v>0</v>
      </c>
      <c r="U2641" s="6">
        <f>+S2641+SUM($D$17:$E$17)-SUM($Q$27:Q2641)</f>
        <v>6753.5656623493896</v>
      </c>
      <c r="V2641" s="10">
        <f t="shared" si="751"/>
        <v>-2.1855192087092412E-3</v>
      </c>
      <c r="W2641" s="10">
        <f>+S2641/SUM(Q$27:Q2641)-1</f>
        <v>2.4164237483932371E-2</v>
      </c>
      <c r="X2641">
        <v>6.0369999999999999</v>
      </c>
      <c r="AC2641">
        <f t="shared" si="764"/>
        <v>17505.02836445914</v>
      </c>
      <c r="AD2641">
        <f t="shared" si="765"/>
        <v>17247.741612574082</v>
      </c>
      <c r="AE2641" s="5">
        <f t="shared" si="752"/>
        <v>0</v>
      </c>
      <c r="AF2641" s="6">
        <f>+AD2641+SUM($D$18:$E$18)-SUM($AB$27:AB2641)</f>
        <v>17688.381612574092</v>
      </c>
      <c r="AG2641" s="10">
        <f t="shared" si="753"/>
        <v>9.2921176424050067E-3</v>
      </c>
      <c r="AH2641" s="10">
        <f>+AD2641/SUM(AB$27:AB2641)-1</f>
        <v>0.50775407125696681</v>
      </c>
      <c r="AI2641" s="6">
        <f t="shared" si="754"/>
        <v>0</v>
      </c>
      <c r="AL2641" s="6">
        <f t="shared" si="755"/>
        <v>0</v>
      </c>
      <c r="AM2641" s="6">
        <f t="shared" si="756"/>
        <v>32586.494100040221</v>
      </c>
      <c r="AN2641" s="6">
        <f t="shared" si="757"/>
        <v>31973.504493469231</v>
      </c>
      <c r="AO2641" s="5">
        <f t="shared" si="758"/>
        <v>0</v>
      </c>
      <c r="AP2641" s="6">
        <f>+AN2641+SUM($D$16:$E$18)-SUM($AL$27:AL2641)</f>
        <v>32952.824493469248</v>
      </c>
      <c r="AQ2641" s="10">
        <f t="shared" si="766"/>
        <v>6.6042746748851133E-3</v>
      </c>
      <c r="AR2641" s="10">
        <f>+AN2641/SUM(AL$27:AL2641)-1</f>
        <v>0.2577753424955298</v>
      </c>
    </row>
    <row r="2642" spans="1:44" x14ac:dyDescent="0.25">
      <c r="A2642" s="1">
        <v>44112</v>
      </c>
      <c r="B2642">
        <v>8.7650000000000006</v>
      </c>
      <c r="G2642">
        <f t="shared" si="759"/>
        <v>8389.4602127618837</v>
      </c>
      <c r="H2642">
        <f t="shared" si="760"/>
        <v>8295.672934871418</v>
      </c>
      <c r="I2642" s="5">
        <f t="shared" si="749"/>
        <v>0</v>
      </c>
      <c r="J2642" s="6">
        <f>+H2642+SUM($D$16:$E$16)-SUM($F$27:F2642)</f>
        <v>8589.4329348714309</v>
      </c>
      <c r="K2642" s="10">
        <f t="shared" si="761"/>
        <v>9.2300375517666566E-3</v>
      </c>
      <c r="L2642" s="10">
        <f>+H2642/SUM(F$27:F2642)-1</f>
        <v>8.7780208185348263E-2</v>
      </c>
      <c r="M2642">
        <v>7.0839999999999996</v>
      </c>
      <c r="R2642">
        <f t="shared" si="762"/>
        <v>6813.7709144554256</v>
      </c>
      <c r="S2642">
        <f t="shared" si="763"/>
        <v>6549.3246977390654</v>
      </c>
      <c r="T2642" s="5">
        <f t="shared" si="750"/>
        <v>0</v>
      </c>
      <c r="U2642" s="6">
        <f>+S2642+SUM($D$17:$E$17)-SUM($Q$27:Q2642)</f>
        <v>6794.2446977390728</v>
      </c>
      <c r="V2642" s="10">
        <f t="shared" si="751"/>
        <v>6.0233419534907462E-3</v>
      </c>
      <c r="W2642" s="10">
        <f>+S2642/SUM(Q$27:Q2642)-1</f>
        <v>3.0565263968206802E-2</v>
      </c>
      <c r="X2642">
        <v>6.093</v>
      </c>
      <c r="AC2642">
        <f t="shared" si="764"/>
        <v>17667.407292471351</v>
      </c>
      <c r="AD2642">
        <f t="shared" si="765"/>
        <v>17407.733915092576</v>
      </c>
      <c r="AE2642" s="5">
        <f t="shared" si="752"/>
        <v>0</v>
      </c>
      <c r="AF2642" s="6">
        <f>+AD2642+SUM($D$18:$E$18)-SUM($AB$27:AB2642)</f>
        <v>17848.373915092583</v>
      </c>
      <c r="AG2642" s="10">
        <f t="shared" si="753"/>
        <v>9.0450503625927325E-3</v>
      </c>
      <c r="AH2642" s="10">
        <f>+AD2642/SUM(AB$27:AB2642)-1</f>
        <v>0.5217401948266851</v>
      </c>
      <c r="AI2642" s="6">
        <f t="shared" si="754"/>
        <v>0</v>
      </c>
      <c r="AL2642" s="6">
        <f t="shared" si="755"/>
        <v>0</v>
      </c>
      <c r="AM2642" s="6">
        <f t="shared" si="756"/>
        <v>32870.638419688665</v>
      </c>
      <c r="AN2642" s="6">
        <f t="shared" si="757"/>
        <v>32252.731547703061</v>
      </c>
      <c r="AO2642" s="5">
        <f t="shared" si="758"/>
        <v>0</v>
      </c>
      <c r="AP2642" s="6">
        <f>+AN2642+SUM($D$16:$E$18)-SUM($AL$27:AL2642)</f>
        <v>33232.051547703086</v>
      </c>
      <c r="AQ2642" s="10">
        <f t="shared" si="766"/>
        <v>8.4735393255646052E-3</v>
      </c>
      <c r="AR2642" s="10">
        <f>+AN2642/SUM(AL$27:AL2642)-1</f>
        <v>0.26875959052641751</v>
      </c>
    </row>
    <row r="2643" spans="1:44" x14ac:dyDescent="0.25">
      <c r="A2643" s="1">
        <v>44113</v>
      </c>
      <c r="B2643">
        <v>8.7690000000000001</v>
      </c>
      <c r="G2643">
        <f t="shared" si="759"/>
        <v>8393.2888312274899</v>
      </c>
      <c r="H2643">
        <f t="shared" si="760"/>
        <v>8299.4587525256647</v>
      </c>
      <c r="I2643" s="5">
        <f t="shared" si="749"/>
        <v>0</v>
      </c>
      <c r="J2643" s="6">
        <f>+H2643+SUM($D$16:$E$16)-SUM($F$27:F2643)</f>
        <v>8593.2187525256777</v>
      </c>
      <c r="K2643" s="10">
        <f t="shared" si="761"/>
        <v>4.4075292082168538E-4</v>
      </c>
      <c r="L2643" s="10">
        <f>+H2643/SUM(F$27:F2643)-1</f>
        <v>8.8276628132038626E-2</v>
      </c>
      <c r="M2643">
        <v>7.1239999999999997</v>
      </c>
      <c r="R2643">
        <f t="shared" si="762"/>
        <v>6852.2450585234974</v>
      </c>
      <c r="S2643">
        <f t="shared" si="763"/>
        <v>6586.305639002414</v>
      </c>
      <c r="T2643" s="5">
        <f t="shared" si="750"/>
        <v>0</v>
      </c>
      <c r="U2643" s="6">
        <f>+S2643+SUM($D$17:$E$17)-SUM($Q$27:Q2643)</f>
        <v>6831.2256390024204</v>
      </c>
      <c r="V2643" s="10">
        <f t="shared" si="751"/>
        <v>5.4429804795894654E-3</v>
      </c>
      <c r="W2643" s="10">
        <f>+S2643/SUM(Q$27:Q2643)-1</f>
        <v>3.638437895391089E-2</v>
      </c>
      <c r="X2643">
        <v>6.1070000000000002</v>
      </c>
      <c r="AC2643">
        <f t="shared" si="764"/>
        <v>17708.002024474405</v>
      </c>
      <c r="AD2643">
        <f t="shared" si="765"/>
        <v>17447.731990722201</v>
      </c>
      <c r="AE2643" s="5">
        <f t="shared" si="752"/>
        <v>0</v>
      </c>
      <c r="AF2643" s="6">
        <f>+AD2643+SUM($D$18:$E$18)-SUM($AB$27:AB2643)</f>
        <v>17888.371990722211</v>
      </c>
      <c r="AG2643" s="10">
        <f t="shared" si="753"/>
        <v>2.2409926988253837E-3</v>
      </c>
      <c r="AH2643" s="10">
        <f>+AD2643/SUM(AB$27:AB2643)-1</f>
        <v>0.52523672571911484</v>
      </c>
      <c r="AI2643" s="6">
        <f t="shared" si="754"/>
        <v>0</v>
      </c>
      <c r="AL2643" s="6">
        <f t="shared" si="755"/>
        <v>0</v>
      </c>
      <c r="AM2643" s="6">
        <f t="shared" si="756"/>
        <v>32953.535914225387</v>
      </c>
      <c r="AN2643" s="6">
        <f t="shared" si="757"/>
        <v>32333.49638225028</v>
      </c>
      <c r="AO2643" s="5">
        <f t="shared" si="758"/>
        <v>0</v>
      </c>
      <c r="AP2643" s="6">
        <f>+AN2643+SUM($D$16:$E$18)-SUM($AL$27:AL2643)</f>
        <v>33312.816382250297</v>
      </c>
      <c r="AQ2643" s="10">
        <f t="shared" si="766"/>
        <v>2.4303294796974573E-3</v>
      </c>
      <c r="AR2643" s="10">
        <f>+AN2643/SUM(AL$27:AL2643)-1</f>
        <v>0.27193672168684357</v>
      </c>
    </row>
    <row r="2644" spans="1:44" x14ac:dyDescent="0.25">
      <c r="A2644" s="1">
        <v>44116</v>
      </c>
      <c r="B2644">
        <v>8.8670000000000009</v>
      </c>
      <c r="G2644">
        <f t="shared" si="759"/>
        <v>8487.089983634869</v>
      </c>
      <c r="H2644">
        <f t="shared" si="760"/>
        <v>8392.2112850547473</v>
      </c>
      <c r="I2644" s="5">
        <f t="shared" si="749"/>
        <v>0</v>
      </c>
      <c r="J2644" s="6">
        <f>+H2644+SUM($D$16:$E$16)-SUM($F$27:F2644)</f>
        <v>8685.9712850547585</v>
      </c>
      <c r="K2644" s="10">
        <f t="shared" si="761"/>
        <v>1.0793689210090163E-2</v>
      </c>
      <c r="L2644" s="10">
        <f>+H2644/SUM(F$27:F2644)-1</f>
        <v>0.10043891682595363</v>
      </c>
      <c r="M2644">
        <v>7.1639999999999997</v>
      </c>
      <c r="R2644">
        <f t="shared" si="762"/>
        <v>6890.7192025915683</v>
      </c>
      <c r="S2644">
        <f t="shared" si="763"/>
        <v>6623.2865802657625</v>
      </c>
      <c r="T2644" s="5">
        <f t="shared" si="750"/>
        <v>0</v>
      </c>
      <c r="U2644" s="6">
        <f>+S2644+SUM($D$17:$E$17)-SUM($Q$27:Q2644)</f>
        <v>6868.206580265768</v>
      </c>
      <c r="V2644" s="10">
        <f t="shared" si="751"/>
        <v>5.4135148240759268E-3</v>
      </c>
      <c r="W2644" s="10">
        <f>+S2644/SUM(Q$27:Q2644)-1</f>
        <v>4.22034939396152E-2</v>
      </c>
      <c r="X2644">
        <v>6.141</v>
      </c>
      <c r="AC2644">
        <f t="shared" si="764"/>
        <v>17806.589230767531</v>
      </c>
      <c r="AD2644">
        <f t="shared" si="765"/>
        <v>17544.870174394142</v>
      </c>
      <c r="AE2644" s="5">
        <f t="shared" si="752"/>
        <v>0</v>
      </c>
      <c r="AF2644" s="6">
        <f>+AD2644+SUM($D$18:$E$18)-SUM($AB$27:AB2644)</f>
        <v>17985.510174394149</v>
      </c>
      <c r="AG2644" s="10">
        <f t="shared" si="753"/>
        <v>5.4302417079832299E-3</v>
      </c>
      <c r="AH2644" s="10">
        <f>+AD2644/SUM(AB$27:AB2644)-1</f>
        <v>0.53372830074358668</v>
      </c>
      <c r="AI2644" s="6">
        <f t="shared" si="754"/>
        <v>0</v>
      </c>
      <c r="AL2644" s="6">
        <f t="shared" si="755"/>
        <v>0</v>
      </c>
      <c r="AM2644" s="6">
        <f t="shared" si="756"/>
        <v>33184.398416993965</v>
      </c>
      <c r="AN2644" s="6">
        <f t="shared" si="757"/>
        <v>32560.368039714653</v>
      </c>
      <c r="AO2644" s="5">
        <f t="shared" si="758"/>
        <v>0</v>
      </c>
      <c r="AP2644" s="6">
        <f>+AN2644+SUM($D$16:$E$18)-SUM($AL$27:AL2644)</f>
        <v>33539.688039714674</v>
      </c>
      <c r="AQ2644" s="10">
        <f t="shared" si="766"/>
        <v>6.8103415472628992E-3</v>
      </c>
      <c r="AR2644" s="10">
        <f>+AN2644/SUM(AL$27:AL2644)-1</f>
        <v>0.28086141046245361</v>
      </c>
    </row>
    <row r="2645" spans="1:44" x14ac:dyDescent="0.25">
      <c r="A2645" s="1">
        <v>44117</v>
      </c>
      <c r="B2645">
        <v>8.9290000000000003</v>
      </c>
      <c r="G2645">
        <f t="shared" si="759"/>
        <v>8546.4335698517807</v>
      </c>
      <c r="H2645">
        <f t="shared" si="760"/>
        <v>8450.8914586955943</v>
      </c>
      <c r="I2645" s="5">
        <f t="shared" si="749"/>
        <v>0</v>
      </c>
      <c r="J2645" s="6">
        <f>+H2645+SUM($D$16:$E$16)-SUM($F$27:F2645)</f>
        <v>8744.6514586956073</v>
      </c>
      <c r="K2645" s="10">
        <f t="shared" si="761"/>
        <v>6.7557411503091913E-3</v>
      </c>
      <c r="L2645" s="10">
        <f>+H2645/SUM(F$27:F2645)-1</f>
        <v>0.10813342599965492</v>
      </c>
      <c r="M2645">
        <v>7.1440000000000001</v>
      </c>
      <c r="R2645">
        <f t="shared" si="762"/>
        <v>6871.4821305575333</v>
      </c>
      <c r="S2645">
        <f t="shared" si="763"/>
        <v>6604.7961096340887</v>
      </c>
      <c r="T2645" s="5">
        <f t="shared" si="750"/>
        <v>0</v>
      </c>
      <c r="U2645" s="6">
        <f>+S2645+SUM($D$17:$E$17)-SUM($Q$27:Q2645)</f>
        <v>6849.7161096340942</v>
      </c>
      <c r="V2645" s="10">
        <f t="shared" si="751"/>
        <v>-2.6921832381689992E-3</v>
      </c>
      <c r="W2645" s="10">
        <f>+S2645/SUM(Q$27:Q2645)-1</f>
        <v>3.9293936446763045E-2</v>
      </c>
      <c r="X2645">
        <v>6.157</v>
      </c>
      <c r="AC2645">
        <f t="shared" si="764"/>
        <v>17852.983210199593</v>
      </c>
      <c r="AD2645">
        <f t="shared" si="765"/>
        <v>17590.582260828</v>
      </c>
      <c r="AE2645" s="5">
        <f t="shared" si="752"/>
        <v>0</v>
      </c>
      <c r="AF2645" s="6">
        <f>+AD2645+SUM($D$18:$E$18)-SUM($AB$27:AB2645)</f>
        <v>18031.222260828006</v>
      </c>
      <c r="AG2645" s="10">
        <f t="shared" si="753"/>
        <v>2.5416063259042776E-3</v>
      </c>
      <c r="AH2645" s="10">
        <f>+AD2645/SUM(AB$27:AB2645)-1</f>
        <v>0.53772433604922054</v>
      </c>
      <c r="AI2645" s="6">
        <f t="shared" si="754"/>
        <v>0</v>
      </c>
      <c r="AL2645" s="6">
        <f t="shared" si="755"/>
        <v>0</v>
      </c>
      <c r="AM2645" s="6">
        <f t="shared" si="756"/>
        <v>33270.898910608907</v>
      </c>
      <c r="AN2645" s="6">
        <f t="shared" si="757"/>
        <v>32646.269829157682</v>
      </c>
      <c r="AO2645" s="5">
        <f t="shared" si="758"/>
        <v>0</v>
      </c>
      <c r="AP2645" s="6">
        <f>+AN2645+SUM($D$16:$E$18)-SUM($AL$27:AL2645)</f>
        <v>33625.589829157703</v>
      </c>
      <c r="AQ2645" s="10">
        <f t="shared" si="766"/>
        <v>2.5611982240654196E-3</v>
      </c>
      <c r="AR2645" s="10">
        <f>+AN2645/SUM(AL$27:AL2645)-1</f>
        <v>0.28424061941528378</v>
      </c>
    </row>
    <row r="2646" spans="1:44" x14ac:dyDescent="0.25">
      <c r="A2646" s="1">
        <v>44118</v>
      </c>
      <c r="B2646">
        <v>8.9039999999999999</v>
      </c>
      <c r="G2646">
        <f t="shared" si="759"/>
        <v>8522.5047044417352</v>
      </c>
      <c r="H2646">
        <f t="shared" si="760"/>
        <v>8427.2300983565419</v>
      </c>
      <c r="I2646" s="5">
        <f t="shared" si="749"/>
        <v>0</v>
      </c>
      <c r="J2646" s="6">
        <f>+H2646+SUM($D$16:$E$16)-SUM($F$27:F2646)</f>
        <v>8720.9900983565531</v>
      </c>
      <c r="K2646" s="10">
        <f t="shared" si="761"/>
        <v>-2.7058094254317488E-3</v>
      </c>
      <c r="L2646" s="10">
        <f>+H2646/SUM(F$27:F2646)-1</f>
        <v>0.1050308013328396</v>
      </c>
      <c r="M2646">
        <v>7.1390000000000002</v>
      </c>
      <c r="R2646">
        <f t="shared" si="762"/>
        <v>6866.672862549025</v>
      </c>
      <c r="S2646">
        <f t="shared" si="763"/>
        <v>6600.1734919761702</v>
      </c>
      <c r="T2646" s="5">
        <f t="shared" si="750"/>
        <v>0</v>
      </c>
      <c r="U2646" s="6">
        <f>+S2646+SUM($D$17:$E$17)-SUM($Q$27:Q2646)</f>
        <v>6845.0934919761758</v>
      </c>
      <c r="V2646" s="10">
        <f t="shared" si="751"/>
        <v>-6.7486266349303659E-4</v>
      </c>
      <c r="W2646" s="10">
        <f>+S2646/SUM(Q$27:Q2646)-1</f>
        <v>3.8566547073550117E-2</v>
      </c>
      <c r="X2646">
        <v>6.1310000000000002</v>
      </c>
      <c r="AC2646">
        <f t="shared" si="764"/>
        <v>17777.592993622497</v>
      </c>
      <c r="AD2646">
        <f t="shared" si="765"/>
        <v>17516.300120372984</v>
      </c>
      <c r="AE2646" s="5">
        <f t="shared" si="752"/>
        <v>0</v>
      </c>
      <c r="AF2646" s="6">
        <f>+AD2646+SUM($D$18:$E$18)-SUM($AB$27:AB2646)</f>
        <v>17956.940120372994</v>
      </c>
      <c r="AG2646" s="10">
        <f t="shared" si="753"/>
        <v>-4.1196397770764115E-3</v>
      </c>
      <c r="AH2646" s="10">
        <f>+AD2646/SUM(AB$27:AB2646)-1</f>
        <v>0.53123077867756563</v>
      </c>
      <c r="AI2646" s="6">
        <f t="shared" si="754"/>
        <v>0</v>
      </c>
      <c r="AL2646" s="6">
        <f t="shared" si="755"/>
        <v>0</v>
      </c>
      <c r="AM2646" s="6">
        <f t="shared" si="756"/>
        <v>33166.770560613259</v>
      </c>
      <c r="AN2646" s="6">
        <f t="shared" si="757"/>
        <v>32543.703710705697</v>
      </c>
      <c r="AO2646" s="5">
        <f t="shared" si="758"/>
        <v>0</v>
      </c>
      <c r="AP2646" s="6">
        <f>+AN2646+SUM($D$16:$E$18)-SUM($AL$27:AL2646)</f>
        <v>33523.023710705718</v>
      </c>
      <c r="AQ2646" s="10">
        <f t="shared" si="766"/>
        <v>-3.0502399801191071E-3</v>
      </c>
      <c r="AR2646" s="10">
        <f>+AN2646/SUM(AL$27:AL2646)-1</f>
        <v>0.28020586824214488</v>
      </c>
    </row>
    <row r="2647" spans="1:44" x14ac:dyDescent="0.25">
      <c r="A2647" s="1">
        <v>44119</v>
      </c>
      <c r="B2647">
        <v>8.8620000000000001</v>
      </c>
      <c r="G2647">
        <f t="shared" si="759"/>
        <v>8482.3042105528602</v>
      </c>
      <c r="H2647">
        <f t="shared" si="760"/>
        <v>8387.4790129869361</v>
      </c>
      <c r="I2647" s="5">
        <f t="shared" si="749"/>
        <v>0</v>
      </c>
      <c r="J2647" s="6">
        <f>+H2647+SUM($D$16:$E$16)-SUM($F$27:F2647)</f>
        <v>8681.2390129869491</v>
      </c>
      <c r="K2647" s="10">
        <f t="shared" si="761"/>
        <v>-4.5580931661756141E-3</v>
      </c>
      <c r="L2647" s="10">
        <f>+H2647/SUM(F$27:F2647)-1</f>
        <v>9.9818391892590563E-2</v>
      </c>
      <c r="M2647">
        <v>7.0339999999999998</v>
      </c>
      <c r="R2647">
        <f t="shared" si="762"/>
        <v>6765.678234370338</v>
      </c>
      <c r="S2647">
        <f t="shared" si="763"/>
        <v>6503.09852115988</v>
      </c>
      <c r="T2647" s="5">
        <f t="shared" si="750"/>
        <v>0</v>
      </c>
      <c r="U2647" s="6">
        <f>+S2647+SUM($D$17:$E$17)-SUM($Q$27:Q2647)</f>
        <v>6748.0185211598864</v>
      </c>
      <c r="V2647" s="10">
        <f t="shared" si="751"/>
        <v>-1.4181686624160861E-2</v>
      </c>
      <c r="W2647" s="10">
        <f>+S2647/SUM(Q$27:Q2647)-1</f>
        <v>2.3291370236076636E-2</v>
      </c>
      <c r="X2647">
        <v>6.0789999999999997</v>
      </c>
      <c r="AC2647">
        <f t="shared" si="764"/>
        <v>17626.812560468301</v>
      </c>
      <c r="AD2647">
        <f t="shared" si="765"/>
        <v>17367.735839462952</v>
      </c>
      <c r="AE2647" s="5">
        <f t="shared" si="752"/>
        <v>0</v>
      </c>
      <c r="AF2647" s="6">
        <f>+AD2647+SUM($D$18:$E$18)-SUM($AB$27:AB2647)</f>
        <v>17808.375839462962</v>
      </c>
      <c r="AG2647" s="10">
        <f t="shared" si="753"/>
        <v>-8.2733628287526839E-3</v>
      </c>
      <c r="AH2647" s="10">
        <f>+AD2647/SUM(AB$27:AB2647)-1</f>
        <v>0.51824366393425558</v>
      </c>
      <c r="AI2647" s="6">
        <f t="shared" si="754"/>
        <v>0</v>
      </c>
      <c r="AL2647" s="6">
        <f t="shared" si="755"/>
        <v>0</v>
      </c>
      <c r="AM2647" s="6">
        <f t="shared" si="756"/>
        <v>32874.795005391497</v>
      </c>
      <c r="AN2647" s="6">
        <f t="shared" si="757"/>
        <v>32258.313373609766</v>
      </c>
      <c r="AO2647" s="5">
        <f t="shared" si="758"/>
        <v>0</v>
      </c>
      <c r="AP2647" s="6">
        <f>+AN2647+SUM($D$16:$E$18)-SUM($AL$27:AL2647)</f>
        <v>33237.633373609788</v>
      </c>
      <c r="AQ2647" s="10">
        <f t="shared" si="766"/>
        <v>-8.5132635874010099E-3</v>
      </c>
      <c r="AR2647" s="10">
        <f>+AN2647/SUM(AL$27:AL2647)-1</f>
        <v>0.26897916867722649</v>
      </c>
    </row>
    <row r="2648" spans="1:44" x14ac:dyDescent="0.25">
      <c r="A2648" s="1">
        <v>44120</v>
      </c>
      <c r="B2648">
        <v>8.8610000000000007</v>
      </c>
      <c r="G2648">
        <f t="shared" si="759"/>
        <v>8481.3470559364596</v>
      </c>
      <c r="H2648">
        <f t="shared" si="760"/>
        <v>8386.5325585733754</v>
      </c>
      <c r="I2648" s="5">
        <f t="shared" si="749"/>
        <v>0</v>
      </c>
      <c r="J2648" s="6">
        <f>+H2648+SUM($D$16:$E$16)-SUM($F$27:F2648)</f>
        <v>8680.2925585733865</v>
      </c>
      <c r="K2648" s="10">
        <f t="shared" si="761"/>
        <v>-1.0902296459602834E-4</v>
      </c>
      <c r="L2648" s="10">
        <f>+H2648/SUM(F$27:F2648)-1</f>
        <v>9.9694286905918084E-2</v>
      </c>
      <c r="M2648">
        <v>7.0810000000000004</v>
      </c>
      <c r="R2648">
        <f t="shared" si="762"/>
        <v>6810.885353650322</v>
      </c>
      <c r="S2648">
        <f t="shared" si="763"/>
        <v>6546.5511271443147</v>
      </c>
      <c r="T2648" s="5">
        <f t="shared" si="750"/>
        <v>0</v>
      </c>
      <c r="U2648" s="6">
        <f>+S2648+SUM($D$17:$E$17)-SUM($Q$27:Q2648)</f>
        <v>6791.4711271443202</v>
      </c>
      <c r="V2648" s="10">
        <f t="shared" si="751"/>
        <v>6.4393133848370532E-3</v>
      </c>
      <c r="W2648" s="10">
        <f>+S2648/SUM(Q$27:Q2648)-1</f>
        <v>3.0128830344279045E-2</v>
      </c>
      <c r="X2648">
        <v>6.1150000000000002</v>
      </c>
      <c r="AC2648">
        <f t="shared" si="764"/>
        <v>17731.199014190439</v>
      </c>
      <c r="AD2648">
        <f t="shared" si="765"/>
        <v>17470.58803393913</v>
      </c>
      <c r="AE2648" s="5">
        <f t="shared" si="752"/>
        <v>0</v>
      </c>
      <c r="AF2648" s="6">
        <f>+AD2648+SUM($D$18:$E$18)-SUM($AB$27:AB2648)</f>
        <v>17911.228033939136</v>
      </c>
      <c r="AG2648" s="10">
        <f t="shared" si="753"/>
        <v>5.7754954973634476E-3</v>
      </c>
      <c r="AH2648" s="10">
        <f>+AD2648/SUM(AB$27:AB2648)-1</f>
        <v>0.52723474337193199</v>
      </c>
      <c r="AI2648" s="6">
        <f t="shared" si="754"/>
        <v>0</v>
      </c>
      <c r="AL2648" s="6">
        <f t="shared" si="755"/>
        <v>0</v>
      </c>
      <c r="AM2648" s="6">
        <f t="shared" si="756"/>
        <v>33023.43142377722</v>
      </c>
      <c r="AN2648" s="6">
        <f t="shared" si="757"/>
        <v>32403.671719656821</v>
      </c>
      <c r="AO2648" s="5">
        <f t="shared" si="758"/>
        <v>0</v>
      </c>
      <c r="AP2648" s="6">
        <f>+AN2648+SUM($D$16:$E$18)-SUM($AL$27:AL2648)</f>
        <v>33382.991719656842</v>
      </c>
      <c r="AQ2648" s="10">
        <f t="shared" si="766"/>
        <v>4.3733061380497595E-3</v>
      </c>
      <c r="AR2648" s="10">
        <f>+AN2648/SUM(AL$27:AL2648)-1</f>
        <v>0.27469728267130744</v>
      </c>
    </row>
    <row r="2649" spans="1:44" x14ac:dyDescent="0.25">
      <c r="A2649" s="1">
        <v>44123</v>
      </c>
      <c r="B2649">
        <v>8.8320000000000007</v>
      </c>
      <c r="G2649">
        <f t="shared" si="759"/>
        <v>8453.5895720608078</v>
      </c>
      <c r="H2649">
        <f t="shared" si="760"/>
        <v>8359.0853805800762</v>
      </c>
      <c r="I2649" s="5">
        <f t="shared" si="749"/>
        <v>0</v>
      </c>
      <c r="J2649" s="6">
        <f>+H2649+SUM($D$16:$E$16)-SUM($F$27:F2649)</f>
        <v>8652.8453805800891</v>
      </c>
      <c r="K2649" s="10">
        <f t="shared" si="761"/>
        <v>-3.1620107050640556E-3</v>
      </c>
      <c r="L2649" s="10">
        <f>+H2649/SUM(F$27:F2649)-1</f>
        <v>9.6095242292412619E-2</v>
      </c>
      <c r="M2649">
        <v>7.07</v>
      </c>
      <c r="R2649">
        <f t="shared" si="762"/>
        <v>6800.3049640316021</v>
      </c>
      <c r="S2649">
        <f t="shared" si="763"/>
        <v>6536.3813682968939</v>
      </c>
      <c r="T2649" s="5">
        <f t="shared" si="750"/>
        <v>0</v>
      </c>
      <c r="U2649" s="6">
        <f>+S2649+SUM($D$17:$E$17)-SUM($Q$27:Q2649)</f>
        <v>6781.3013682969004</v>
      </c>
      <c r="V2649" s="10">
        <f t="shared" si="751"/>
        <v>-1.4974309184313528E-3</v>
      </c>
      <c r="W2649" s="10">
        <f>+S2649/SUM(Q$27:Q2649)-1</f>
        <v>2.8528573723210604E-2</v>
      </c>
      <c r="X2649">
        <v>6.0410000000000004</v>
      </c>
      <c r="AC2649">
        <f t="shared" si="764"/>
        <v>17516.626859317163</v>
      </c>
      <c r="AD2649">
        <f t="shared" si="765"/>
        <v>17259.169634182548</v>
      </c>
      <c r="AE2649" s="5">
        <f t="shared" si="752"/>
        <v>0</v>
      </c>
      <c r="AF2649" s="6">
        <f>+AD2649+SUM($D$18:$E$18)-SUM($AB$27:AB2649)</f>
        <v>17699.809634182559</v>
      </c>
      <c r="AG2649" s="10">
        <f t="shared" si="753"/>
        <v>-1.1803679756405949E-2</v>
      </c>
      <c r="AH2649" s="10">
        <f>+AD2649/SUM(AB$27:AB2649)-1</f>
        <v>0.50875308008337528</v>
      </c>
      <c r="AI2649" s="6">
        <f t="shared" si="754"/>
        <v>0</v>
      </c>
      <c r="AL2649" s="6">
        <f t="shared" si="755"/>
        <v>0</v>
      </c>
      <c r="AM2649" s="6">
        <f t="shared" si="756"/>
        <v>32770.521395409574</v>
      </c>
      <c r="AN2649" s="6">
        <f t="shared" si="757"/>
        <v>32154.636383059518</v>
      </c>
      <c r="AO2649" s="5">
        <f t="shared" si="758"/>
        <v>0</v>
      </c>
      <c r="AP2649" s="6">
        <f>+AN2649+SUM($D$16:$E$18)-SUM($AL$27:AL2649)</f>
        <v>33133.956383059543</v>
      </c>
      <c r="AQ2649" s="10">
        <f t="shared" si="766"/>
        <v>-7.4599466305669271E-3</v>
      </c>
      <c r="AR2649" s="10">
        <f>+AN2649/SUM(AL$27:AL2649)-1</f>
        <v>0.26490071796110692</v>
      </c>
    </row>
    <row r="2650" spans="1:44" x14ac:dyDescent="0.25">
      <c r="A2650" s="1">
        <v>44124</v>
      </c>
      <c r="B2650">
        <v>8.8539999999999992</v>
      </c>
      <c r="G2650">
        <f t="shared" si="759"/>
        <v>8474.6469736216459</v>
      </c>
      <c r="H2650">
        <f t="shared" si="760"/>
        <v>8379.9073776784408</v>
      </c>
      <c r="I2650" s="5">
        <f t="shared" si="749"/>
        <v>0</v>
      </c>
      <c r="J2650" s="6">
        <f>+H2650+SUM($D$16:$E$16)-SUM($F$27:F2650)</f>
        <v>8673.6673776784519</v>
      </c>
      <c r="K2650" s="10">
        <f t="shared" si="761"/>
        <v>2.4063757275836206E-3</v>
      </c>
      <c r="L2650" s="10">
        <f>+H2650/SUM(F$27:F2650)-1</f>
        <v>9.8825551999209837E-2</v>
      </c>
      <c r="M2650">
        <v>7.0590000000000002</v>
      </c>
      <c r="R2650">
        <f t="shared" si="762"/>
        <v>6789.7245744128822</v>
      </c>
      <c r="S2650">
        <f t="shared" si="763"/>
        <v>6526.2116094494722</v>
      </c>
      <c r="T2650" s="5">
        <f t="shared" si="750"/>
        <v>0</v>
      </c>
      <c r="U2650" s="6">
        <f>+S2650+SUM($D$17:$E$17)-SUM($Q$27:Q2650)</f>
        <v>6771.1316094494787</v>
      </c>
      <c r="V2650" s="10">
        <f t="shared" si="751"/>
        <v>-1.499676580510978E-3</v>
      </c>
      <c r="W2650" s="10">
        <f>+S2650/SUM(Q$27:Q2650)-1</f>
        <v>2.6928317102141719E-2</v>
      </c>
      <c r="X2650">
        <v>6.0170000000000003</v>
      </c>
      <c r="AC2650">
        <f t="shared" si="764"/>
        <v>17447.035890169074</v>
      </c>
      <c r="AD2650">
        <f t="shared" si="765"/>
        <v>17190.601504531765</v>
      </c>
      <c r="AE2650" s="5">
        <f t="shared" si="752"/>
        <v>0</v>
      </c>
      <c r="AF2650" s="6">
        <f>+AD2650+SUM($D$18:$E$18)-SUM($AB$27:AB2650)</f>
        <v>17631.241504531776</v>
      </c>
      <c r="AG2650" s="10">
        <f t="shared" si="753"/>
        <v>-3.8739472947980635E-3</v>
      </c>
      <c r="AH2650" s="10">
        <f>+AD2650/SUM(AB$27:AB2650)-1</f>
        <v>0.50275902712492471</v>
      </c>
      <c r="AI2650" s="6">
        <f t="shared" si="754"/>
        <v>0</v>
      </c>
      <c r="AL2650" s="6">
        <f t="shared" si="755"/>
        <v>0</v>
      </c>
      <c r="AM2650" s="6">
        <f t="shared" si="756"/>
        <v>32711.407438203601</v>
      </c>
      <c r="AN2650" s="6">
        <f t="shared" si="757"/>
        <v>32096.720491659678</v>
      </c>
      <c r="AO2650" s="5">
        <f t="shared" si="758"/>
        <v>0</v>
      </c>
      <c r="AP2650" s="6">
        <f>+AN2650+SUM($D$16:$E$18)-SUM($AL$27:AL2650)</f>
        <v>33076.040491659704</v>
      </c>
      <c r="AQ2650" s="10">
        <f t="shared" si="766"/>
        <v>-1.7479316605080175E-3</v>
      </c>
      <c r="AR2650" s="10">
        <f>+AN2650/SUM(AL$27:AL2650)-1</f>
        <v>0.26262241968585065</v>
      </c>
    </row>
    <row r="2651" spans="1:44" x14ac:dyDescent="0.25">
      <c r="A2651" s="1">
        <v>44125</v>
      </c>
      <c r="B2651">
        <v>8.8580000000000005</v>
      </c>
      <c r="G2651">
        <f t="shared" si="759"/>
        <v>8478.475592087254</v>
      </c>
      <c r="H2651">
        <f t="shared" si="760"/>
        <v>8383.6931953326894</v>
      </c>
      <c r="I2651" s="5">
        <f t="shared" si="749"/>
        <v>0</v>
      </c>
      <c r="J2651" s="6">
        <f>+H2651+SUM($D$16:$E$16)-SUM($F$27:F2651)</f>
        <v>8677.4531953327023</v>
      </c>
      <c r="K2651" s="10">
        <f t="shared" si="761"/>
        <v>4.3647254262868529E-4</v>
      </c>
      <c r="L2651" s="10">
        <f>+H2651/SUM(F$27:F2651)-1</f>
        <v>9.93219719459002E-2</v>
      </c>
      <c r="M2651">
        <v>6.9669999999999996</v>
      </c>
      <c r="R2651">
        <f t="shared" si="762"/>
        <v>6701.2340430563172</v>
      </c>
      <c r="S2651">
        <f t="shared" si="763"/>
        <v>6441.1554445437696</v>
      </c>
      <c r="T2651" s="5">
        <f t="shared" si="750"/>
        <v>0</v>
      </c>
      <c r="U2651" s="6">
        <f>+S2651+SUM($D$17:$E$17)-SUM($Q$27:Q2651)</f>
        <v>6686.0754445437751</v>
      </c>
      <c r="V2651" s="10">
        <f t="shared" si="751"/>
        <v>-1.2561587901644522E-2</v>
      </c>
      <c r="W2651" s="10">
        <f>+S2651/SUM(Q$27:Q2651)-1</f>
        <v>1.3544352635022072E-2</v>
      </c>
      <c r="X2651">
        <v>5.9669999999999996</v>
      </c>
      <c r="AC2651">
        <f t="shared" si="764"/>
        <v>17302.054704443886</v>
      </c>
      <c r="AD2651">
        <f t="shared" si="765"/>
        <v>17047.751234425967</v>
      </c>
      <c r="AE2651" s="5">
        <f t="shared" si="752"/>
        <v>0</v>
      </c>
      <c r="AF2651" s="6">
        <f>+AD2651+SUM($D$18:$E$18)-SUM($AB$27:AB2651)</f>
        <v>17488.391234425973</v>
      </c>
      <c r="AG2651" s="10">
        <f t="shared" si="753"/>
        <v>-8.1021106805828635E-3</v>
      </c>
      <c r="AH2651" s="10">
        <f>+AD2651/SUM(AB$27:AB2651)-1</f>
        <v>0.49027141679481878</v>
      </c>
      <c r="AI2651" s="6">
        <f t="shared" si="754"/>
        <v>0</v>
      </c>
      <c r="AL2651" s="6">
        <f t="shared" si="755"/>
        <v>0</v>
      </c>
      <c r="AM2651" s="6">
        <f t="shared" si="756"/>
        <v>32481.764339587458</v>
      </c>
      <c r="AN2651" s="6">
        <f t="shared" si="757"/>
        <v>31872.599874302425</v>
      </c>
      <c r="AO2651" s="5">
        <f t="shared" si="758"/>
        <v>0</v>
      </c>
      <c r="AP2651" s="6">
        <f>+AN2651+SUM($D$16:$E$18)-SUM($AL$27:AL2651)</f>
        <v>32851.919874302446</v>
      </c>
      <c r="AQ2651" s="10">
        <f t="shared" si="766"/>
        <v>-6.7759203951202052E-3</v>
      </c>
      <c r="AR2651" s="10">
        <f>+AN2651/SUM(AL$27:AL2651)-1</f>
        <v>0.25380595146559637</v>
      </c>
    </row>
    <row r="2652" spans="1:44" x14ac:dyDescent="0.25">
      <c r="A2652" s="1">
        <v>44126</v>
      </c>
      <c r="B2652">
        <v>8.8819999999999997</v>
      </c>
      <c r="G2652">
        <f t="shared" si="759"/>
        <v>8501.447302880897</v>
      </c>
      <c r="H2652">
        <f t="shared" si="760"/>
        <v>8406.4081012581792</v>
      </c>
      <c r="I2652" s="5">
        <f t="shared" ref="I2652:I2715" si="767">+C2652*(MAX($A:$A)-$A2652)</f>
        <v>0</v>
      </c>
      <c r="J2652" s="6">
        <f>+H2652+SUM($D$16:$E$16)-SUM($F$27:F2652)</f>
        <v>8700.1681012581903</v>
      </c>
      <c r="K2652" s="10">
        <f t="shared" si="761"/>
        <v>2.6176927047794063E-3</v>
      </c>
      <c r="L2652" s="10">
        <f>+H2652/SUM(F$27:F2652)-1</f>
        <v>0.10230049162604282</v>
      </c>
      <c r="M2652">
        <v>6.9429999999999996</v>
      </c>
      <c r="R2652">
        <f t="shared" si="762"/>
        <v>6678.1495566154745</v>
      </c>
      <c r="S2652">
        <f t="shared" si="763"/>
        <v>6418.9668797857603</v>
      </c>
      <c r="T2652" s="5">
        <f t="shared" ref="T2652:T2715" si="768">+N2652*(MAX($A:$A)-$A2652)</f>
        <v>0</v>
      </c>
      <c r="U2652" s="6">
        <f>+S2652+SUM($D$17:$E$17)-SUM($Q$27:Q2652)</f>
        <v>6663.8868797857658</v>
      </c>
      <c r="V2652" s="10">
        <f t="shared" ref="V2652:V2715" si="769">+U2652/U2651-1</f>
        <v>-3.3186231507627006E-3</v>
      </c>
      <c r="W2652" s="10">
        <f>+S2652/SUM(Q$27:Q2652)-1</f>
        <v>1.0052883643599575E-2</v>
      </c>
      <c r="X2652">
        <v>6.0030000000000001</v>
      </c>
      <c r="AC2652">
        <f t="shared" si="764"/>
        <v>17406.441158166021</v>
      </c>
      <c r="AD2652">
        <f t="shared" si="765"/>
        <v>17150.603428902141</v>
      </c>
      <c r="AE2652" s="5">
        <f t="shared" ref="AE2652:AE2715" si="770">+Y2652*(MAX($A:$A)-$A2652)</f>
        <v>0</v>
      </c>
      <c r="AF2652" s="6">
        <f>+AD2652+SUM($D$18:$E$18)-SUM($AB$27:AB2652)</f>
        <v>17591.243428902148</v>
      </c>
      <c r="AG2652" s="10">
        <f t="shared" ref="AG2652:AG2715" si="771">+AF2652/AF2651-1</f>
        <v>5.8811695768623551E-3</v>
      </c>
      <c r="AH2652" s="10">
        <f>+AD2652/SUM(AB$27:AB2652)-1</f>
        <v>0.49926249623249497</v>
      </c>
      <c r="AI2652" s="6">
        <f t="shared" ref="AI2652:AI2715" si="772">+C2652+N2652+Y2652</f>
        <v>0</v>
      </c>
      <c r="AL2652" s="6">
        <f t="shared" ref="AL2652:AL2715" si="773">+F2652+Q2652+AB2652</f>
        <v>0</v>
      </c>
      <c r="AM2652" s="6">
        <f t="shared" ref="AM2652:AM2715" si="774">+G2652+R2652+AC2652</f>
        <v>32586.038017662391</v>
      </c>
      <c r="AN2652" s="6">
        <f t="shared" ref="AN2652:AN2715" si="775">+H2652+S2652+AD2652</f>
        <v>31975.978409946081</v>
      </c>
      <c r="AO2652" s="5">
        <f t="shared" ref="AO2652:AO2715" si="776">+AI2652*(MAX($A:$A)-$A2652)</f>
        <v>0</v>
      </c>
      <c r="AP2652" s="6">
        <f>+AN2652+SUM($D$16:$E$18)-SUM($AL$27:AL2652)</f>
        <v>32955.298409946103</v>
      </c>
      <c r="AQ2652" s="10">
        <f t="shared" si="766"/>
        <v>3.1468034756934049E-3</v>
      </c>
      <c r="AR2652" s="10">
        <f>+AN2652/SUM(AL$27:AL2652)-1</f>
        <v>0.25787266154745314</v>
      </c>
    </row>
    <row r="2653" spans="1:44" x14ac:dyDescent="0.25">
      <c r="A2653" s="1">
        <v>44127</v>
      </c>
      <c r="B2653">
        <v>8.8780000000000001</v>
      </c>
      <c r="G2653">
        <f t="shared" ref="G2653:G2716" si="777">+(B2653/B2652*G2652)+F2653</f>
        <v>8497.6186844152908</v>
      </c>
      <c r="H2653">
        <f t="shared" ref="H2653:H2716" si="778">+($B2653/$B2652*H2652)+F2653</f>
        <v>8402.6222836039324</v>
      </c>
      <c r="I2653" s="5">
        <f t="shared" si="767"/>
        <v>0</v>
      </c>
      <c r="J2653" s="6">
        <f>+H2653+SUM($D$16:$E$16)-SUM($F$27:F2653)</f>
        <v>8696.3822836039435</v>
      </c>
      <c r="K2653" s="10">
        <f t="shared" ref="K2653:K2716" si="779">+J2653/J2652-1</f>
        <v>-4.3514304668423875E-4</v>
      </c>
      <c r="L2653" s="10">
        <f>+H2653/SUM(F$27:F2653)-1</f>
        <v>0.10180407167935246</v>
      </c>
      <c r="M2653">
        <v>6.9809999999999999</v>
      </c>
      <c r="R2653">
        <f t="shared" ref="R2653:R2716" si="780">+($M2653/$M2652*R2652)+N2653</f>
        <v>6714.6999934801424</v>
      </c>
      <c r="S2653">
        <f t="shared" ref="S2653:S2716" si="781">+($M2653/$M2652*S2652)+Q2653</f>
        <v>6454.098773985942</v>
      </c>
      <c r="T2653" s="5">
        <f t="shared" si="768"/>
        <v>0</v>
      </c>
      <c r="U2653" s="6">
        <f>+S2653+SUM($D$17:$E$17)-SUM($Q$27:Q2653)</f>
        <v>6699.0187739859475</v>
      </c>
      <c r="V2653" s="10">
        <f t="shared" si="769"/>
        <v>5.2719823781448572E-3</v>
      </c>
      <c r="W2653" s="10">
        <f>+S2653/SUM(Q$27:Q2653)-1</f>
        <v>1.5581042880018492E-2</v>
      </c>
      <c r="X2653">
        <v>6.01</v>
      </c>
      <c r="AC2653">
        <f t="shared" ref="AC2653:AC2716" si="782">+(X2653/X2652*AC2652)+AB2653</f>
        <v>17426.738524167544</v>
      </c>
      <c r="AD2653">
        <f t="shared" ref="AD2653:AD2716" si="783">+($X2653/$X2652*AD2652)+AB2653</f>
        <v>17170.602466716951</v>
      </c>
      <c r="AE2653" s="5">
        <f t="shared" si="770"/>
        <v>0</v>
      </c>
      <c r="AF2653" s="6">
        <f>+AD2653+SUM($D$18:$E$18)-SUM($AB$27:AB2653)</f>
        <v>17611.242466716962</v>
      </c>
      <c r="AG2653" s="10">
        <f t="shared" si="771"/>
        <v>1.1368745987538897E-3</v>
      </c>
      <c r="AH2653" s="10">
        <f>+AD2653/SUM(AB$27:AB2653)-1</f>
        <v>0.50101076167870962</v>
      </c>
      <c r="AI2653" s="6">
        <f t="shared" si="772"/>
        <v>0</v>
      </c>
      <c r="AL2653" s="6">
        <f t="shared" si="773"/>
        <v>0</v>
      </c>
      <c r="AM2653" s="6">
        <f t="shared" si="774"/>
        <v>32639.057202062977</v>
      </c>
      <c r="AN2653" s="6">
        <f t="shared" si="775"/>
        <v>32027.323524306827</v>
      </c>
      <c r="AO2653" s="5">
        <f t="shared" si="776"/>
        <v>0</v>
      </c>
      <c r="AP2653" s="6">
        <f>+AN2653+SUM($D$16:$E$18)-SUM($AL$27:AL2653)</f>
        <v>33006.643524306855</v>
      </c>
      <c r="AQ2653" s="10">
        <f t="shared" ref="AQ2653:AQ2716" si="784">+AP2653/AP2652-1</f>
        <v>1.5580230444902643E-3</v>
      </c>
      <c r="AR2653" s="10">
        <f>+AN2653/SUM(AL$27:AL2653)-1</f>
        <v>0.25989247826206285</v>
      </c>
    </row>
    <row r="2654" spans="1:44" x14ac:dyDescent="0.25">
      <c r="A2654" s="1">
        <v>44131</v>
      </c>
      <c r="B2654">
        <v>8.8480000000000008</v>
      </c>
      <c r="G2654">
        <f t="shared" si="777"/>
        <v>8468.9040459232365</v>
      </c>
      <c r="H2654">
        <f t="shared" si="778"/>
        <v>8374.2286511970724</v>
      </c>
      <c r="I2654" s="5">
        <f t="shared" si="767"/>
        <v>0</v>
      </c>
      <c r="J2654" s="6">
        <f>+H2654+SUM($D$16:$E$16)-SUM($F$27:F2654)</f>
        <v>8667.9886511970835</v>
      </c>
      <c r="K2654" s="10">
        <f t="shared" si="779"/>
        <v>-3.2649935893909188E-3</v>
      </c>
      <c r="L2654" s="10">
        <f>+H2654/SUM(F$27:F2654)-1</f>
        <v>9.8080922079174737E-2</v>
      </c>
      <c r="M2654">
        <v>6.83</v>
      </c>
      <c r="R2654">
        <f t="shared" si="780"/>
        <v>6569.4600996231738</v>
      </c>
      <c r="S2654">
        <f t="shared" si="781"/>
        <v>6314.4957207168009</v>
      </c>
      <c r="T2654" s="5">
        <f t="shared" si="768"/>
        <v>0</v>
      </c>
      <c r="U2654" s="6">
        <f>+S2654+SUM($D$17:$E$17)-SUM($Q$27:Q2654)</f>
        <v>6559.4157207168073</v>
      </c>
      <c r="V2654" s="10">
        <f t="shared" si="769"/>
        <v>-2.0839328561259696E-2</v>
      </c>
      <c r="W2654" s="10">
        <f>+S2654/SUM(Q$27:Q2654)-1</f>
        <v>-6.3861161910145903E-3</v>
      </c>
      <c r="X2654">
        <v>5.96</v>
      </c>
      <c r="AC2654">
        <f t="shared" si="782"/>
        <v>17281.757338442356</v>
      </c>
      <c r="AD2654">
        <f t="shared" si="783"/>
        <v>17027.752196611153</v>
      </c>
      <c r="AE2654" s="5">
        <f t="shared" si="770"/>
        <v>0</v>
      </c>
      <c r="AF2654" s="6">
        <f>+AD2654+SUM($D$18:$E$18)-SUM($AB$27:AB2654)</f>
        <v>17468.392196611159</v>
      </c>
      <c r="AG2654" s="10">
        <f t="shared" si="771"/>
        <v>-8.1113113044563034E-3</v>
      </c>
      <c r="AH2654" s="10">
        <f>+AD2654/SUM(AB$27:AB2654)-1</f>
        <v>0.48852315134860391</v>
      </c>
      <c r="AI2654" s="6">
        <f t="shared" si="772"/>
        <v>0</v>
      </c>
      <c r="AL2654" s="6">
        <f t="shared" si="773"/>
        <v>0</v>
      </c>
      <c r="AM2654" s="6">
        <f t="shared" si="774"/>
        <v>32320.121483988765</v>
      </c>
      <c r="AN2654" s="6">
        <f t="shared" si="775"/>
        <v>31716.476568525024</v>
      </c>
      <c r="AO2654" s="5">
        <f t="shared" si="776"/>
        <v>0</v>
      </c>
      <c r="AP2654" s="6">
        <f>+AN2654+SUM($D$16:$E$18)-SUM($AL$27:AL2654)</f>
        <v>32695.796568525049</v>
      </c>
      <c r="AQ2654" s="10">
        <f t="shared" si="784"/>
        <v>-9.417708757719967E-3</v>
      </c>
      <c r="AR2654" s="10">
        <f>+AN2654/SUM(AL$27:AL2654)-1</f>
        <v>0.24766436493929578</v>
      </c>
    </row>
    <row r="2655" spans="1:44" x14ac:dyDescent="0.25">
      <c r="A2655" s="1">
        <v>44132</v>
      </c>
      <c r="B2655">
        <v>8.81</v>
      </c>
      <c r="G2655">
        <f t="shared" si="777"/>
        <v>8432.5321704999678</v>
      </c>
      <c r="H2655">
        <f t="shared" si="778"/>
        <v>8338.2633834817134</v>
      </c>
      <c r="I2655" s="5">
        <f t="shared" si="767"/>
        <v>0</v>
      </c>
      <c r="J2655" s="6">
        <f>+H2655+SUM($D$16:$E$16)-SUM($F$27:F2655)</f>
        <v>8632.0233834817263</v>
      </c>
      <c r="K2655" s="10">
        <f t="shared" si="779"/>
        <v>-4.1492056764967922E-3</v>
      </c>
      <c r="L2655" s="10">
        <f>+H2655/SUM(F$27:F2655)-1</f>
        <v>9.3364932585615845E-2</v>
      </c>
      <c r="M2655">
        <v>6.66</v>
      </c>
      <c r="R2655">
        <f t="shared" si="780"/>
        <v>6405.9449873338708</v>
      </c>
      <c r="S2655">
        <f t="shared" si="781"/>
        <v>6157.3267203475689</v>
      </c>
      <c r="T2655" s="5">
        <f t="shared" si="768"/>
        <v>0</v>
      </c>
      <c r="U2655" s="6">
        <f>+S2655+SUM($D$17:$E$17)-SUM($Q$27:Q2655)</f>
        <v>6402.2467203475762</v>
      </c>
      <c r="V2655" s="10">
        <f t="shared" si="769"/>
        <v>-2.3960823198450276E-2</v>
      </c>
      <c r="W2655" s="10">
        <f>+S2655/SUM(Q$27:Q2655)-1</f>
        <v>-3.1117354880257242E-2</v>
      </c>
      <c r="X2655">
        <v>5.8250000000000002</v>
      </c>
      <c r="AC2655">
        <f t="shared" si="782"/>
        <v>16890.308136984349</v>
      </c>
      <c r="AD2655">
        <f t="shared" si="783"/>
        <v>16642.056467325496</v>
      </c>
      <c r="AE2655" s="5">
        <f t="shared" si="770"/>
        <v>0</v>
      </c>
      <c r="AF2655" s="6">
        <f>+AD2655+SUM($D$18:$E$18)-SUM($AB$27:AB2655)</f>
        <v>17082.696467325506</v>
      </c>
      <c r="AG2655" s="10">
        <f t="shared" si="771"/>
        <v>-2.2079635317581059E-2</v>
      </c>
      <c r="AH2655" s="10">
        <f>+AD2655/SUM(AB$27:AB2655)-1</f>
        <v>0.45480660345731816</v>
      </c>
      <c r="AI2655" s="6">
        <f t="shared" si="772"/>
        <v>0</v>
      </c>
      <c r="AL2655" s="6">
        <f t="shared" si="773"/>
        <v>0</v>
      </c>
      <c r="AM2655" s="6">
        <f t="shared" si="774"/>
        <v>31728.78529481819</v>
      </c>
      <c r="AN2655" s="6">
        <f t="shared" si="775"/>
        <v>31137.646571154779</v>
      </c>
      <c r="AO2655" s="5">
        <f t="shared" si="776"/>
        <v>0</v>
      </c>
      <c r="AP2655" s="6">
        <f>+AN2655+SUM($D$16:$E$18)-SUM($AL$27:AL2655)</f>
        <v>32116.966571154804</v>
      </c>
      <c r="AQ2655" s="10">
        <f t="shared" si="784"/>
        <v>-1.7703498862831291E-2</v>
      </c>
      <c r="AR2655" s="10">
        <f>+AN2655/SUM(AL$27:AL2655)-1</f>
        <v>0.22489432112574526</v>
      </c>
    </row>
    <row r="2656" spans="1:44" x14ac:dyDescent="0.25">
      <c r="A2656" s="1">
        <v>44133</v>
      </c>
      <c r="B2656">
        <v>8.8620000000000001</v>
      </c>
      <c r="G2656">
        <f t="shared" si="777"/>
        <v>8482.3042105528602</v>
      </c>
      <c r="H2656">
        <f t="shared" si="778"/>
        <v>8387.4790129869398</v>
      </c>
      <c r="I2656" s="5">
        <f t="shared" si="767"/>
        <v>0</v>
      </c>
      <c r="J2656" s="6">
        <f>+H2656+SUM($D$16:$E$16)-SUM($F$27:F2656)</f>
        <v>8681.2390129869527</v>
      </c>
      <c r="K2656" s="10">
        <f t="shared" si="779"/>
        <v>5.7015171668099995E-3</v>
      </c>
      <c r="L2656" s="10">
        <f>+H2656/SUM(F$27:F2656)-1</f>
        <v>9.9818391892591007E-2</v>
      </c>
      <c r="M2656">
        <v>6.6440000000000001</v>
      </c>
      <c r="R2656">
        <f t="shared" si="780"/>
        <v>6390.5553297066426</v>
      </c>
      <c r="S2656">
        <f t="shared" si="781"/>
        <v>6142.5343438422296</v>
      </c>
      <c r="T2656" s="5">
        <f t="shared" si="768"/>
        <v>0</v>
      </c>
      <c r="U2656" s="6">
        <f>+S2656+SUM($D$17:$E$17)-SUM($Q$27:Q2656)</f>
        <v>6387.4543438422361</v>
      </c>
      <c r="V2656" s="10">
        <f t="shared" si="769"/>
        <v>-2.3104977286062534E-3</v>
      </c>
      <c r="W2656" s="10">
        <f>+S2656/SUM(Q$27:Q2656)-1</f>
        <v>-3.3445000874538833E-2</v>
      </c>
      <c r="X2656">
        <v>5.8239999999999998</v>
      </c>
      <c r="AC2656">
        <f t="shared" si="782"/>
        <v>16887.408513269846</v>
      </c>
      <c r="AD2656">
        <f t="shared" si="783"/>
        <v>16639.199461923377</v>
      </c>
      <c r="AE2656" s="5">
        <f t="shared" si="770"/>
        <v>0</v>
      </c>
      <c r="AF2656" s="6">
        <f>+AD2656+SUM($D$18:$E$18)-SUM($AB$27:AB2656)</f>
        <v>17079.839461923388</v>
      </c>
      <c r="AG2656" s="10">
        <f t="shared" si="771"/>
        <v>-1.6724557552039165E-4</v>
      </c>
      <c r="AH2656" s="10">
        <f>+AD2656/SUM(AB$27:AB2656)-1</f>
        <v>0.45455685125071588</v>
      </c>
      <c r="AI2656" s="6">
        <f t="shared" si="772"/>
        <v>0</v>
      </c>
      <c r="AL2656" s="6">
        <f t="shared" si="773"/>
        <v>0</v>
      </c>
      <c r="AM2656" s="6">
        <f t="shared" si="774"/>
        <v>31760.268053529348</v>
      </c>
      <c r="AN2656" s="6">
        <f t="shared" si="775"/>
        <v>31169.212818752545</v>
      </c>
      <c r="AO2656" s="5">
        <f t="shared" si="776"/>
        <v>0</v>
      </c>
      <c r="AP2656" s="6">
        <f>+AN2656+SUM($D$16:$E$18)-SUM($AL$27:AL2656)</f>
        <v>32148.53281875257</v>
      </c>
      <c r="AQ2656" s="10">
        <f t="shared" si="784"/>
        <v>9.8285270895148713E-4</v>
      </c>
      <c r="AR2656" s="10">
        <f>+AN2656/SUM(AL$27:AL2656)-1</f>
        <v>0.22613607577580841</v>
      </c>
    </row>
    <row r="2657" spans="1:44" x14ac:dyDescent="0.25">
      <c r="A2657" s="1">
        <v>44134</v>
      </c>
      <c r="B2657">
        <v>8.7590000000000003</v>
      </c>
      <c r="G2657">
        <f t="shared" si="777"/>
        <v>8383.7172850634743</v>
      </c>
      <c r="H2657">
        <f t="shared" si="778"/>
        <v>8289.9942083900478</v>
      </c>
      <c r="I2657" s="5">
        <f t="shared" si="767"/>
        <v>0</v>
      </c>
      <c r="J2657" s="6">
        <f>+H2657+SUM($D$16:$E$16)-SUM($F$27:F2657)</f>
        <v>8583.7542083900589</v>
      </c>
      <c r="K2657" s="10">
        <f t="shared" si="779"/>
        <v>-1.1229365353385479E-2</v>
      </c>
      <c r="L2657" s="10">
        <f>+H2657/SUM(F$27:F2657)-1</f>
        <v>8.7035578265312941E-2</v>
      </c>
      <c r="M2657">
        <v>6.6360000000000001</v>
      </c>
      <c r="R2657">
        <f t="shared" si="780"/>
        <v>6382.8605008930281</v>
      </c>
      <c r="S2657">
        <f t="shared" si="781"/>
        <v>6135.1381555895596</v>
      </c>
      <c r="T2657" s="5">
        <f t="shared" si="768"/>
        <v>0</v>
      </c>
      <c r="U2657" s="6">
        <f>+S2657+SUM($D$17:$E$17)-SUM($Q$27:Q2657)</f>
        <v>6380.0581555895669</v>
      </c>
      <c r="V2657" s="10">
        <f t="shared" si="769"/>
        <v>-1.1579242456424277E-3</v>
      </c>
      <c r="W2657" s="10">
        <f>+S2657/SUM(Q$27:Q2657)-1</f>
        <v>-3.4608823871679739E-2</v>
      </c>
      <c r="X2657">
        <v>5.7969999999999997</v>
      </c>
      <c r="AC2657">
        <f t="shared" si="782"/>
        <v>16809.118672978242</v>
      </c>
      <c r="AD2657">
        <f t="shared" si="783"/>
        <v>16562.060316066247</v>
      </c>
      <c r="AE2657" s="5">
        <f t="shared" si="770"/>
        <v>0</v>
      </c>
      <c r="AF2657" s="6">
        <f>+AD2657+SUM($D$18:$E$18)-SUM($AB$27:AB2657)</f>
        <v>17002.700316066257</v>
      </c>
      <c r="AG2657" s="10">
        <f t="shared" si="771"/>
        <v>-4.5163858846039018E-3</v>
      </c>
      <c r="AH2657" s="10">
        <f>+AD2657/SUM(AB$27:AB2657)-1</f>
        <v>0.4478135416724589</v>
      </c>
      <c r="AI2657" s="6">
        <f t="shared" si="772"/>
        <v>0</v>
      </c>
      <c r="AL2657" s="6">
        <f t="shared" si="773"/>
        <v>0</v>
      </c>
      <c r="AM2657" s="6">
        <f t="shared" si="774"/>
        <v>31575.696458934744</v>
      </c>
      <c r="AN2657" s="6">
        <f t="shared" si="775"/>
        <v>30987.192680045853</v>
      </c>
      <c r="AO2657" s="5">
        <f t="shared" si="776"/>
        <v>0</v>
      </c>
      <c r="AP2657" s="6">
        <f>+AN2657+SUM($D$16:$E$18)-SUM($AL$27:AL2657)</f>
        <v>31966.512680045878</v>
      </c>
      <c r="AQ2657" s="10">
        <f t="shared" si="784"/>
        <v>-5.6618490098098162E-3</v>
      </c>
      <c r="AR2657" s="10">
        <f>+AN2657/SUM(AL$27:AL2657)-1</f>
        <v>0.21897575832140936</v>
      </c>
    </row>
    <row r="2658" spans="1:44" x14ac:dyDescent="0.25">
      <c r="A2658" s="1">
        <v>44137</v>
      </c>
      <c r="B2658">
        <v>8.85</v>
      </c>
      <c r="G2658">
        <f t="shared" si="777"/>
        <v>8470.8183551560396</v>
      </c>
      <c r="H2658">
        <f t="shared" si="778"/>
        <v>8376.1215600241958</v>
      </c>
      <c r="I2658" s="5">
        <f t="shared" si="767"/>
        <v>0</v>
      </c>
      <c r="J2658" s="6">
        <f>+H2658+SUM($D$16:$E$16)-SUM($F$27:F2658)</f>
        <v>8669.8815600242087</v>
      </c>
      <c r="K2658" s="10">
        <f t="shared" si="779"/>
        <v>1.0033762563933291E-2</v>
      </c>
      <c r="L2658" s="10">
        <f>+H2658/SUM(F$27:F2658)-1</f>
        <v>9.8329132052519919E-2</v>
      </c>
      <c r="M2658">
        <v>6.7279999999999998</v>
      </c>
      <c r="R2658">
        <f t="shared" si="780"/>
        <v>6471.3510322495922</v>
      </c>
      <c r="S2658">
        <f t="shared" si="781"/>
        <v>6220.1943204952622</v>
      </c>
      <c r="T2658" s="5">
        <f t="shared" si="768"/>
        <v>0</v>
      </c>
      <c r="U2658" s="6">
        <f>+S2658+SUM($D$17:$E$17)-SUM($Q$27:Q2658)</f>
        <v>6465.1143204952687</v>
      </c>
      <c r="V2658" s="10">
        <f t="shared" si="769"/>
        <v>1.3331565768124554E-2</v>
      </c>
      <c r="W2658" s="10">
        <f>+S2658/SUM(Q$27:Q2658)-1</f>
        <v>-2.1224859404560092E-2</v>
      </c>
      <c r="X2658">
        <v>5.8810000000000002</v>
      </c>
      <c r="AC2658">
        <f t="shared" si="782"/>
        <v>17052.68706499656</v>
      </c>
      <c r="AD2658">
        <f t="shared" si="783"/>
        <v>16802.04876984399</v>
      </c>
      <c r="AE2658" s="5">
        <f t="shared" si="770"/>
        <v>0</v>
      </c>
      <c r="AF2658" s="6">
        <f>+AD2658+SUM($D$18:$E$18)-SUM($AB$27:AB2658)</f>
        <v>17242.688769843997</v>
      </c>
      <c r="AG2658" s="10">
        <f t="shared" si="771"/>
        <v>1.411472585627882E-2</v>
      </c>
      <c r="AH2658" s="10">
        <f>+AD2658/SUM(AB$27:AB2658)-1</f>
        <v>0.46879272702703667</v>
      </c>
      <c r="AI2658" s="6">
        <f t="shared" si="772"/>
        <v>0</v>
      </c>
      <c r="AL2658" s="6">
        <f t="shared" si="773"/>
        <v>0</v>
      </c>
      <c r="AM2658" s="6">
        <f t="shared" si="774"/>
        <v>31994.856452402193</v>
      </c>
      <c r="AN2658" s="6">
        <f t="shared" si="775"/>
        <v>31398.364650363448</v>
      </c>
      <c r="AO2658" s="5">
        <f t="shared" si="776"/>
        <v>0</v>
      </c>
      <c r="AP2658" s="6">
        <f>+AN2658+SUM($D$16:$E$18)-SUM($AL$27:AL2658)</f>
        <v>32377.684650363477</v>
      </c>
      <c r="AQ2658" s="10">
        <f t="shared" si="784"/>
        <v>1.2862584493749329E-2</v>
      </c>
      <c r="AR2658" s="10">
        <f>+AN2658/SUM(AL$27:AL2658)-1</f>
        <v>0.23515046215771873</v>
      </c>
    </row>
    <row r="2659" spans="1:44" x14ac:dyDescent="0.25">
      <c r="A2659" s="1">
        <v>44138</v>
      </c>
      <c r="B2659">
        <v>8.8149999999999995</v>
      </c>
      <c r="G2659">
        <f t="shared" si="777"/>
        <v>8437.3179435819766</v>
      </c>
      <c r="H2659">
        <f t="shared" si="778"/>
        <v>8342.9956555495246</v>
      </c>
      <c r="I2659" s="5">
        <f t="shared" si="767"/>
        <v>0</v>
      </c>
      <c r="J2659" s="6">
        <f>+H2659+SUM($D$16:$E$16)-SUM($F$27:F2659)</f>
        <v>8636.7556555495357</v>
      </c>
      <c r="K2659" s="10">
        <f t="shared" si="779"/>
        <v>-3.8208024233471471E-3</v>
      </c>
      <c r="L2659" s="10">
        <f>+H2659/SUM(F$27:F2659)-1</f>
        <v>9.398545751897891E-2</v>
      </c>
      <c r="M2659">
        <v>6.8369999999999997</v>
      </c>
      <c r="R2659">
        <f t="shared" si="780"/>
        <v>6576.1930748350869</v>
      </c>
      <c r="S2659">
        <f t="shared" si="781"/>
        <v>6320.967385437888</v>
      </c>
      <c r="T2659" s="5">
        <f t="shared" si="768"/>
        <v>0</v>
      </c>
      <c r="U2659" s="6">
        <f>+S2659+SUM($D$17:$E$17)-SUM($Q$27:Q2659)</f>
        <v>6565.8873854378953</v>
      </c>
      <c r="V2659" s="10">
        <f t="shared" si="769"/>
        <v>1.5587205414630212E-2</v>
      </c>
      <c r="W2659" s="10">
        <f>+S2659/SUM(Q$27:Q2659)-1</f>
        <v>-5.3677710685161584E-3</v>
      </c>
      <c r="X2659">
        <v>5.9480000000000004</v>
      </c>
      <c r="AC2659">
        <f t="shared" si="782"/>
        <v>17246.961853868313</v>
      </c>
      <c r="AD2659">
        <f t="shared" si="783"/>
        <v>16993.468131785761</v>
      </c>
      <c r="AE2659" s="5">
        <f t="shared" si="770"/>
        <v>0</v>
      </c>
      <c r="AF2659" s="6">
        <f>+AD2659+SUM($D$18:$E$18)-SUM($AB$27:AB2659)</f>
        <v>17434.108131785768</v>
      </c>
      <c r="AG2659" s="10">
        <f t="shared" si="771"/>
        <v>1.1101479850204488E-2</v>
      </c>
      <c r="AH2659" s="10">
        <f>+AD2659/SUM(AB$27:AB2659)-1</f>
        <v>0.48552612486937852</v>
      </c>
      <c r="AI2659" s="6">
        <f t="shared" si="772"/>
        <v>0</v>
      </c>
      <c r="AL2659" s="6">
        <f t="shared" si="773"/>
        <v>0</v>
      </c>
      <c r="AM2659" s="6">
        <f t="shared" si="774"/>
        <v>32260.472872285376</v>
      </c>
      <c r="AN2659" s="6">
        <f t="shared" si="775"/>
        <v>31657.431172773173</v>
      </c>
      <c r="AO2659" s="5">
        <f t="shared" si="776"/>
        <v>0</v>
      </c>
      <c r="AP2659" s="6">
        <f>+AN2659+SUM($D$16:$E$18)-SUM($AL$27:AL2659)</f>
        <v>32636.751172773194</v>
      </c>
      <c r="AQ2659" s="10">
        <f t="shared" si="784"/>
        <v>8.0013912423724243E-3</v>
      </c>
      <c r="AR2659" s="10">
        <f>+AN2659/SUM(AL$27:AL2659)-1</f>
        <v>0.24534163416451493</v>
      </c>
    </row>
    <row r="2660" spans="1:44" x14ac:dyDescent="0.25">
      <c r="A2660" s="1">
        <v>44139</v>
      </c>
      <c r="B2660">
        <v>8.9380000000000006</v>
      </c>
      <c r="G2660">
        <f t="shared" si="777"/>
        <v>8555.0479613993994</v>
      </c>
      <c r="H2660">
        <f t="shared" si="778"/>
        <v>8459.4095484176578</v>
      </c>
      <c r="I2660" s="5">
        <f t="shared" si="767"/>
        <v>0</v>
      </c>
      <c r="J2660" s="6">
        <f>+H2660+SUM($D$16:$E$16)-SUM($F$27:F2660)</f>
        <v>8753.1695484176707</v>
      </c>
      <c r="K2660" s="10">
        <f t="shared" si="779"/>
        <v>1.3478891554994155E-2</v>
      </c>
      <c r="L2660" s="10">
        <f>+H2660/SUM(F$27:F2660)-1</f>
        <v>0.10925037087970879</v>
      </c>
      <c r="M2660">
        <v>6.9770000000000003</v>
      </c>
      <c r="R2660">
        <f t="shared" si="780"/>
        <v>6710.8525790733365</v>
      </c>
      <c r="S2660">
        <f t="shared" si="781"/>
        <v>6450.4006798596083</v>
      </c>
      <c r="T2660" s="5">
        <f t="shared" si="768"/>
        <v>0</v>
      </c>
      <c r="U2660" s="6">
        <f>+S2660+SUM($D$17:$E$17)-SUM($Q$27:Q2660)</f>
        <v>6695.3206798596157</v>
      </c>
      <c r="V2660" s="10">
        <f t="shared" si="769"/>
        <v>1.9712993358488529E-2</v>
      </c>
      <c r="W2660" s="10">
        <f>+S2660/SUM(Q$27:Q2660)-1</f>
        <v>1.4999131381448372E-2</v>
      </c>
      <c r="X2660">
        <v>6.1070000000000002</v>
      </c>
      <c r="AC2660">
        <f t="shared" si="782"/>
        <v>17708.002024474408</v>
      </c>
      <c r="AD2660">
        <f t="shared" si="783"/>
        <v>17447.731990722197</v>
      </c>
      <c r="AE2660" s="5">
        <f t="shared" si="770"/>
        <v>0</v>
      </c>
      <c r="AF2660" s="6">
        <f>+AD2660+SUM($D$18:$E$18)-SUM($AB$27:AB2660)</f>
        <v>17888.371990722204</v>
      </c>
      <c r="AG2660" s="10">
        <f t="shared" si="771"/>
        <v>2.6056042299532622E-2</v>
      </c>
      <c r="AH2660" s="10">
        <f>+AD2660/SUM(AB$27:AB2660)-1</f>
        <v>0.52523672571911462</v>
      </c>
      <c r="AI2660" s="6">
        <f t="shared" si="772"/>
        <v>0</v>
      </c>
      <c r="AL2660" s="6">
        <f t="shared" si="773"/>
        <v>0</v>
      </c>
      <c r="AM2660" s="6">
        <f t="shared" si="774"/>
        <v>32973.902564947144</v>
      </c>
      <c r="AN2660" s="6">
        <f t="shared" si="775"/>
        <v>32357.542218999464</v>
      </c>
      <c r="AO2660" s="5">
        <f t="shared" si="776"/>
        <v>0</v>
      </c>
      <c r="AP2660" s="6">
        <f>+AN2660+SUM($D$16:$E$18)-SUM($AL$27:AL2660)</f>
        <v>33336.862218999493</v>
      </c>
      <c r="AQ2660" s="10">
        <f t="shared" si="784"/>
        <v>2.1451615772661858E-2</v>
      </c>
      <c r="AR2660" s="10">
        <f>+AN2660/SUM(AL$27:AL2660)-1</f>
        <v>0.27288263803326651</v>
      </c>
    </row>
    <row r="2661" spans="1:44" x14ac:dyDescent="0.25">
      <c r="A2661" s="1">
        <v>44140</v>
      </c>
      <c r="B2661">
        <v>9.0730000000000004</v>
      </c>
      <c r="G2661">
        <f t="shared" si="777"/>
        <v>8684.2638346136428</v>
      </c>
      <c r="H2661">
        <f t="shared" si="778"/>
        <v>8587.180894248535</v>
      </c>
      <c r="I2661" s="5">
        <f t="shared" si="767"/>
        <v>0</v>
      </c>
      <c r="J2661" s="6">
        <f>+H2661+SUM($D$16:$E$16)-SUM($F$27:F2661)</f>
        <v>8880.9408942485497</v>
      </c>
      <c r="K2661" s="10">
        <f t="shared" si="779"/>
        <v>1.4597151937263186E-2</v>
      </c>
      <c r="L2661" s="10">
        <f>+H2661/SUM(F$27:F2661)-1</f>
        <v>0.12600454408050998</v>
      </c>
      <c r="M2661">
        <v>7.0449999999999999</v>
      </c>
      <c r="R2661">
        <f t="shared" si="780"/>
        <v>6776.2586239890579</v>
      </c>
      <c r="S2661">
        <f t="shared" si="781"/>
        <v>6513.2682800073017</v>
      </c>
      <c r="T2661" s="5">
        <f t="shared" si="768"/>
        <v>0</v>
      </c>
      <c r="U2661" s="6">
        <f>+S2661+SUM($D$17:$E$17)-SUM($Q$27:Q2661)</f>
        <v>6758.1882800073081</v>
      </c>
      <c r="V2661" s="10">
        <f t="shared" si="769"/>
        <v>9.3897817824926122E-3</v>
      </c>
      <c r="W2661" s="10">
        <f>+S2661/SUM(Q$27:Q2661)-1</f>
        <v>2.4891626857145521E-2</v>
      </c>
      <c r="X2661">
        <v>6.0990000000000002</v>
      </c>
      <c r="AC2661">
        <f t="shared" si="782"/>
        <v>17684.805034758378</v>
      </c>
      <c r="AD2661">
        <f t="shared" si="783"/>
        <v>17424.875947505268</v>
      </c>
      <c r="AE2661" s="5">
        <f t="shared" si="770"/>
        <v>0</v>
      </c>
      <c r="AF2661" s="6">
        <f>+AD2661+SUM($D$18:$E$18)-SUM($AB$27:AB2661)</f>
        <v>17865.515947505279</v>
      </c>
      <c r="AG2661" s="10">
        <f t="shared" si="771"/>
        <v>-1.2777039312901195E-3</v>
      </c>
      <c r="AH2661" s="10">
        <f>+AD2661/SUM(AB$27:AB2661)-1</f>
        <v>0.52323870806629746</v>
      </c>
      <c r="AI2661" s="6">
        <f t="shared" si="772"/>
        <v>0</v>
      </c>
      <c r="AL2661" s="6">
        <f t="shared" si="773"/>
        <v>0</v>
      </c>
      <c r="AM2661" s="6">
        <f t="shared" si="774"/>
        <v>33145.327493361081</v>
      </c>
      <c r="AN2661" s="6">
        <f t="shared" si="775"/>
        <v>32525.325121761103</v>
      </c>
      <c r="AO2661" s="5">
        <f t="shared" si="776"/>
        <v>0</v>
      </c>
      <c r="AP2661" s="6">
        <f>+AN2661+SUM($D$16:$E$18)-SUM($AL$27:AL2661)</f>
        <v>33504.645121761132</v>
      </c>
      <c r="AQ2661" s="10">
        <f t="shared" si="784"/>
        <v>5.0329542612446154E-3</v>
      </c>
      <c r="AR2661" s="10">
        <f>+AN2661/SUM(AL$27:AL2661)-1</f>
        <v>0.2794828903774853</v>
      </c>
    </row>
    <row r="2662" spans="1:44" x14ac:dyDescent="0.25">
      <c r="A2662" s="1">
        <v>44141</v>
      </c>
      <c r="B2662">
        <v>9.1639999999999997</v>
      </c>
      <c r="G2662">
        <f t="shared" si="777"/>
        <v>8771.3649047062063</v>
      </c>
      <c r="H2662">
        <f t="shared" si="778"/>
        <v>8673.3082458826811</v>
      </c>
      <c r="I2662" s="5">
        <f t="shared" si="767"/>
        <v>0</v>
      </c>
      <c r="J2662" s="6">
        <f>+H2662+SUM($D$16:$E$16)-SUM($F$27:F2662)</f>
        <v>8967.0682458826959</v>
      </c>
      <c r="K2662" s="10">
        <f t="shared" si="779"/>
        <v>9.6979985183691664E-3</v>
      </c>
      <c r="L2662" s="10">
        <f>+H2662/SUM(F$27:F2662)-1</f>
        <v>0.13729809786771652</v>
      </c>
      <c r="M2662">
        <v>7.0430000000000001</v>
      </c>
      <c r="R2662">
        <f t="shared" si="780"/>
        <v>6774.3349167856541</v>
      </c>
      <c r="S2662">
        <f t="shared" si="781"/>
        <v>6511.4192329441339</v>
      </c>
      <c r="T2662" s="5">
        <f t="shared" si="768"/>
        <v>0</v>
      </c>
      <c r="U2662" s="6">
        <f>+S2662+SUM($D$17:$E$17)-SUM($Q$27:Q2662)</f>
        <v>6756.3392329441403</v>
      </c>
      <c r="V2662" s="10">
        <f t="shared" si="769"/>
        <v>-2.7360099875251009E-4</v>
      </c>
      <c r="W2662" s="10">
        <f>+S2662/SUM(Q$27:Q2662)-1</f>
        <v>2.460067110786035E-2</v>
      </c>
      <c r="X2662">
        <v>6.0810000000000004</v>
      </c>
      <c r="AC2662">
        <f t="shared" si="782"/>
        <v>17632.611807897312</v>
      </c>
      <c r="AD2662">
        <f t="shared" si="783"/>
        <v>17373.449850267181</v>
      </c>
      <c r="AE2662" s="5">
        <f t="shared" si="770"/>
        <v>0</v>
      </c>
      <c r="AF2662" s="6">
        <f>+AD2662+SUM($D$18:$E$18)-SUM($AB$27:AB2662)</f>
        <v>17814.089850267192</v>
      </c>
      <c r="AG2662" s="10">
        <f t="shared" si="771"/>
        <v>-2.8785117311581621E-3</v>
      </c>
      <c r="AH2662" s="10">
        <f>+AD2662/SUM(AB$27:AB2662)-1</f>
        <v>0.51874316834745948</v>
      </c>
      <c r="AI2662" s="6">
        <f t="shared" si="772"/>
        <v>0</v>
      </c>
      <c r="AL2662" s="6">
        <f t="shared" si="773"/>
        <v>0</v>
      </c>
      <c r="AM2662" s="6">
        <f t="shared" si="774"/>
        <v>33178.311629389173</v>
      </c>
      <c r="AN2662" s="6">
        <f t="shared" si="775"/>
        <v>32558.177329093996</v>
      </c>
      <c r="AO2662" s="5">
        <f t="shared" si="776"/>
        <v>0</v>
      </c>
      <c r="AP2662" s="6">
        <f>+AN2662+SUM($D$16:$E$18)-SUM($AL$27:AL2662)</f>
        <v>33537.497329094025</v>
      </c>
      <c r="AQ2662" s="10">
        <f t="shared" si="784"/>
        <v>9.8052694524897177E-4</v>
      </c>
      <c r="AR2662" s="10">
        <f>+AN2662/SUM(AL$27:AL2662)-1</f>
        <v>0.28077523217687439</v>
      </c>
    </row>
    <row r="2663" spans="1:44" x14ac:dyDescent="0.25">
      <c r="A2663" s="1">
        <v>44144</v>
      </c>
      <c r="B2663">
        <v>9.2910000000000004</v>
      </c>
      <c r="G2663">
        <f t="shared" si="777"/>
        <v>8892.9235409892372</v>
      </c>
      <c r="H2663">
        <f t="shared" si="778"/>
        <v>8793.5079564050629</v>
      </c>
      <c r="I2663" s="5">
        <f t="shared" si="767"/>
        <v>0</v>
      </c>
      <c r="J2663" s="6">
        <f>+H2663+SUM($D$16:$E$16)-SUM($F$27:F2663)</f>
        <v>9087.2679564050741</v>
      </c>
      <c r="K2663" s="10">
        <f t="shared" si="779"/>
        <v>1.3404571842928537E-2</v>
      </c>
      <c r="L2663" s="10">
        <f>+H2663/SUM(F$27:F2663)-1</f>
        <v>0.15305943117513698</v>
      </c>
      <c r="M2663">
        <v>7.2389999999999999</v>
      </c>
      <c r="R2663">
        <f t="shared" si="780"/>
        <v>6962.8582227192037</v>
      </c>
      <c r="S2663">
        <f t="shared" si="781"/>
        <v>6692.6258451345429</v>
      </c>
      <c r="T2663" s="5">
        <f t="shared" si="768"/>
        <v>0</v>
      </c>
      <c r="U2663" s="6">
        <f>+S2663+SUM($D$17:$E$17)-SUM($Q$27:Q2663)</f>
        <v>6937.5458451345485</v>
      </c>
      <c r="V2663" s="10">
        <f t="shared" si="769"/>
        <v>2.6820235921079627E-2</v>
      </c>
      <c r="W2663" s="10">
        <f>+S2663/SUM(Q$27:Q2663)-1</f>
        <v>5.311433453781067E-2</v>
      </c>
      <c r="X2663">
        <v>6.1029999999999998</v>
      </c>
      <c r="AC2663">
        <f t="shared" si="782"/>
        <v>17696.403529616393</v>
      </c>
      <c r="AD2663">
        <f t="shared" si="783"/>
        <v>17436.303969113731</v>
      </c>
      <c r="AE2663" s="5">
        <f t="shared" si="770"/>
        <v>0</v>
      </c>
      <c r="AF2663" s="6">
        <f>+AD2663+SUM($D$18:$E$18)-SUM($AB$27:AB2663)</f>
        <v>17876.943969113738</v>
      </c>
      <c r="AG2663" s="10">
        <f t="shared" si="771"/>
        <v>3.5283373652459371E-3</v>
      </c>
      <c r="AH2663" s="10">
        <f>+AD2663/SUM(AB$27:AB2663)-1</f>
        <v>0.52423771689270593</v>
      </c>
      <c r="AI2663" s="6">
        <f t="shared" si="772"/>
        <v>0</v>
      </c>
      <c r="AL2663" s="6">
        <f t="shared" si="773"/>
        <v>0</v>
      </c>
      <c r="AM2663" s="6">
        <f t="shared" si="774"/>
        <v>33552.18529332483</v>
      </c>
      <c r="AN2663" s="6">
        <f t="shared" si="775"/>
        <v>32922.437770653341</v>
      </c>
      <c r="AO2663" s="5">
        <f t="shared" si="776"/>
        <v>0</v>
      </c>
      <c r="AP2663" s="6">
        <f>+AN2663+SUM($D$16:$E$18)-SUM($AL$27:AL2663)</f>
        <v>33901.757770653363</v>
      </c>
      <c r="AQ2663" s="10">
        <f t="shared" si="784"/>
        <v>1.0861288723632345E-2</v>
      </c>
      <c r="AR2663" s="10">
        <f>+AN2663/SUM(AL$27:AL2663)-1</f>
        <v>0.29510452791402009</v>
      </c>
    </row>
    <row r="2664" spans="1:44" x14ac:dyDescent="0.25">
      <c r="A2664" s="1">
        <v>44145</v>
      </c>
      <c r="B2664">
        <v>9.2149999999999999</v>
      </c>
      <c r="G2664">
        <f t="shared" si="777"/>
        <v>8820.1797901426999</v>
      </c>
      <c r="H2664">
        <f t="shared" si="778"/>
        <v>8721.5774209743468</v>
      </c>
      <c r="I2664" s="5">
        <f t="shared" si="767"/>
        <v>0</v>
      </c>
      <c r="J2664" s="6">
        <f>+H2664+SUM($D$16:$E$16)-SUM($F$27:F2664)</f>
        <v>9015.3374209743597</v>
      </c>
      <c r="K2664" s="10">
        <f t="shared" si="779"/>
        <v>-7.91552926311756E-3</v>
      </c>
      <c r="L2664" s="10">
        <f>+H2664/SUM(F$27:F2664)-1</f>
        <v>0.14362745218801942</v>
      </c>
      <c r="M2664">
        <v>7.306</v>
      </c>
      <c r="R2664">
        <f t="shared" si="780"/>
        <v>7027.3024140332227</v>
      </c>
      <c r="S2664">
        <f t="shared" si="781"/>
        <v>6754.5689217506515</v>
      </c>
      <c r="T2664" s="5">
        <f t="shared" si="768"/>
        <v>0</v>
      </c>
      <c r="U2664" s="6">
        <f>+S2664+SUM($D$17:$E$17)-SUM($Q$27:Q2664)</f>
        <v>6999.4889217506579</v>
      </c>
      <c r="V2664" s="10">
        <f t="shared" si="769"/>
        <v>8.9286727610673466E-3</v>
      </c>
      <c r="W2664" s="10">
        <f>+S2664/SUM(Q$27:Q2664)-1</f>
        <v>6.2861352138865012E-2</v>
      </c>
      <c r="X2664">
        <v>6.1219999999999999</v>
      </c>
      <c r="AC2664">
        <f t="shared" si="782"/>
        <v>17751.496380191962</v>
      </c>
      <c r="AD2664">
        <f t="shared" si="783"/>
        <v>17490.587071753933</v>
      </c>
      <c r="AE2664" s="5">
        <f t="shared" si="770"/>
        <v>0</v>
      </c>
      <c r="AF2664" s="6">
        <f>+AD2664+SUM($D$18:$E$18)-SUM($AB$27:AB2664)</f>
        <v>17931.227071753943</v>
      </c>
      <c r="AG2664" s="10">
        <f t="shared" si="771"/>
        <v>3.0364867023129349E-3</v>
      </c>
      <c r="AH2664" s="10">
        <f>+AD2664/SUM(AB$27:AB2664)-1</f>
        <v>0.52898300881814597</v>
      </c>
      <c r="AI2664" s="6">
        <f t="shared" si="772"/>
        <v>0</v>
      </c>
      <c r="AL2664" s="6">
        <f t="shared" si="773"/>
        <v>0</v>
      </c>
      <c r="AM2664" s="6">
        <f t="shared" si="774"/>
        <v>33598.978584367884</v>
      </c>
      <c r="AN2664" s="6">
        <f t="shared" si="775"/>
        <v>32966.733414478935</v>
      </c>
      <c r="AO2664" s="5">
        <f t="shared" si="776"/>
        <v>0</v>
      </c>
      <c r="AP2664" s="6">
        <f>+AN2664+SUM($D$16:$E$18)-SUM($AL$27:AL2664)</f>
        <v>33946.053414478956</v>
      </c>
      <c r="AQ2664" s="10">
        <f t="shared" si="784"/>
        <v>1.3065884112928305E-3</v>
      </c>
      <c r="AR2664" s="10">
        <f>+AN2664/SUM(AL$27:AL2664)-1</f>
        <v>0.29684703219894071</v>
      </c>
    </row>
    <row r="2665" spans="1:44" x14ac:dyDescent="0.25">
      <c r="A2665" s="1">
        <v>44146</v>
      </c>
      <c r="B2665">
        <v>9.2919999999999998</v>
      </c>
      <c r="G2665">
        <f t="shared" si="777"/>
        <v>8893.8806956056396</v>
      </c>
      <c r="H2665">
        <f t="shared" si="778"/>
        <v>8794.4544108186255</v>
      </c>
      <c r="I2665" s="5">
        <f t="shared" si="767"/>
        <v>0</v>
      </c>
      <c r="J2665" s="6">
        <f>+H2665+SUM($D$16:$E$16)-SUM($F$27:F2665)</f>
        <v>9088.2144108186367</v>
      </c>
      <c r="K2665" s="10">
        <f t="shared" si="779"/>
        <v>8.0836674703630429E-3</v>
      </c>
      <c r="L2665" s="10">
        <f>+H2665/SUM(F$27:F2665)-1</f>
        <v>0.15318353616180969</v>
      </c>
      <c r="M2665">
        <v>7.3869999999999996</v>
      </c>
      <c r="R2665">
        <f t="shared" si="780"/>
        <v>7105.212555771066</v>
      </c>
      <c r="S2665">
        <f t="shared" si="781"/>
        <v>6829.4553278089315</v>
      </c>
      <c r="T2665" s="5">
        <f t="shared" si="768"/>
        <v>0</v>
      </c>
      <c r="U2665" s="6">
        <f>+S2665+SUM($D$17:$E$17)-SUM($Q$27:Q2665)</f>
        <v>7074.375327808938</v>
      </c>
      <c r="V2665" s="10">
        <f t="shared" si="769"/>
        <v>1.0698839143179928E-2</v>
      </c>
      <c r="W2665" s="10">
        <f>+S2665/SUM(Q$27:Q2665)-1</f>
        <v>7.4645059984915774E-2</v>
      </c>
      <c r="X2665">
        <v>6.1970000000000001</v>
      </c>
      <c r="AC2665">
        <f t="shared" si="782"/>
        <v>17968.968158779746</v>
      </c>
      <c r="AD2665">
        <f t="shared" si="783"/>
        <v>17704.862476912633</v>
      </c>
      <c r="AE2665" s="5">
        <f t="shared" si="770"/>
        <v>0</v>
      </c>
      <c r="AF2665" s="6">
        <f>+AD2665+SUM($D$18:$E$18)-SUM($AB$27:AB2665)</f>
        <v>18145.502476912639</v>
      </c>
      <c r="AG2665" s="10">
        <f t="shared" si="771"/>
        <v>1.1949846170663525E-2</v>
      </c>
      <c r="AH2665" s="10">
        <f>+AD2665/SUM(AB$27:AB2665)-1</f>
        <v>0.54771442431330475</v>
      </c>
      <c r="AI2665" s="6">
        <f t="shared" si="772"/>
        <v>0</v>
      </c>
      <c r="AL2665" s="6">
        <f t="shared" si="773"/>
        <v>0</v>
      </c>
      <c r="AM2665" s="6">
        <f t="shared" si="774"/>
        <v>33968.06141015645</v>
      </c>
      <c r="AN2665" s="6">
        <f t="shared" si="775"/>
        <v>33328.772215540186</v>
      </c>
      <c r="AO2665" s="5">
        <f t="shared" si="776"/>
        <v>0</v>
      </c>
      <c r="AP2665" s="6">
        <f>+AN2665+SUM($D$16:$E$18)-SUM($AL$27:AL2665)</f>
        <v>34308.092215540208</v>
      </c>
      <c r="AQ2665" s="10">
        <f t="shared" si="784"/>
        <v>1.0665121999331895E-2</v>
      </c>
      <c r="AR2665" s="10">
        <f>+AN2665/SUM(AL$27:AL2665)-1</f>
        <v>0.31108893292941886</v>
      </c>
    </row>
    <row r="2666" spans="1:44" x14ac:dyDescent="0.25">
      <c r="A2666" s="1">
        <v>44147</v>
      </c>
      <c r="B2666">
        <v>9.23</v>
      </c>
      <c r="G2666">
        <f t="shared" si="777"/>
        <v>8834.5371093887279</v>
      </c>
      <c r="H2666">
        <f t="shared" si="778"/>
        <v>8735.7742371777786</v>
      </c>
      <c r="I2666" s="5">
        <f t="shared" si="767"/>
        <v>0</v>
      </c>
      <c r="J2666" s="6">
        <f>+H2666+SUM($D$16:$E$16)-SUM($F$27:F2666)</f>
        <v>9029.5342371777915</v>
      </c>
      <c r="K2666" s="10">
        <f t="shared" si="779"/>
        <v>-6.4567329717697408E-3</v>
      </c>
      <c r="L2666" s="10">
        <f>+H2666/SUM(F$27:F2666)-1</f>
        <v>0.14548902698810839</v>
      </c>
      <c r="M2666">
        <v>7.3780000000000001</v>
      </c>
      <c r="R2666">
        <f t="shared" si="780"/>
        <v>7096.55587335575</v>
      </c>
      <c r="S2666">
        <f t="shared" si="781"/>
        <v>6821.1346160246785</v>
      </c>
      <c r="T2666" s="5">
        <f t="shared" si="768"/>
        <v>0</v>
      </c>
      <c r="U2666" s="6">
        <f>+S2666+SUM($D$17:$E$17)-SUM($Q$27:Q2666)</f>
        <v>7066.0546160246859</v>
      </c>
      <c r="V2666" s="10">
        <f t="shared" si="769"/>
        <v>-1.1761761849903296E-3</v>
      </c>
      <c r="W2666" s="10">
        <f>+S2666/SUM(Q$27:Q2666)-1</f>
        <v>7.3335759113132504E-2</v>
      </c>
      <c r="X2666">
        <v>6.141</v>
      </c>
      <c r="AC2666">
        <f t="shared" si="782"/>
        <v>17806.589230767535</v>
      </c>
      <c r="AD2666">
        <f t="shared" si="783"/>
        <v>17544.870174394138</v>
      </c>
      <c r="AE2666" s="5">
        <f t="shared" si="770"/>
        <v>0</v>
      </c>
      <c r="AF2666" s="6">
        <f>+AD2666+SUM($D$18:$E$18)-SUM($AB$27:AB2666)</f>
        <v>17985.510174394149</v>
      </c>
      <c r="AG2666" s="10">
        <f t="shared" si="771"/>
        <v>-8.8171877699202428E-3</v>
      </c>
      <c r="AH2666" s="10">
        <f>+AD2666/SUM(AB$27:AB2666)-1</f>
        <v>0.53372830074358624</v>
      </c>
      <c r="AI2666" s="6">
        <f t="shared" si="772"/>
        <v>0</v>
      </c>
      <c r="AL2666" s="6">
        <f t="shared" si="773"/>
        <v>0</v>
      </c>
      <c r="AM2666" s="6">
        <f t="shared" si="774"/>
        <v>33737.682213512016</v>
      </c>
      <c r="AN2666" s="6">
        <f t="shared" si="775"/>
        <v>33101.779027596596</v>
      </c>
      <c r="AO2666" s="5">
        <f t="shared" si="776"/>
        <v>0</v>
      </c>
      <c r="AP2666" s="6">
        <f>+AN2666+SUM($D$16:$E$18)-SUM($AL$27:AL2666)</f>
        <v>34081.099027596618</v>
      </c>
      <c r="AQ2666" s="10">
        <f t="shared" si="784"/>
        <v>-6.6163162474178749E-3</v>
      </c>
      <c r="AR2666" s="10">
        <f>+AN2666/SUM(AL$27:AL2666)-1</f>
        <v>0.30215946338164956</v>
      </c>
    </row>
    <row r="2667" spans="1:44" x14ac:dyDescent="0.25">
      <c r="A2667" s="1">
        <v>44148</v>
      </c>
      <c r="B2667">
        <v>9.2720000000000002</v>
      </c>
      <c r="G2667">
        <f t="shared" si="777"/>
        <v>8874.7376032776028</v>
      </c>
      <c r="H2667">
        <f t="shared" si="778"/>
        <v>8775.5253225473843</v>
      </c>
      <c r="I2667" s="5">
        <f t="shared" si="767"/>
        <v>0</v>
      </c>
      <c r="J2667" s="6">
        <f>+H2667+SUM($D$16:$E$16)-SUM($F$27:F2667)</f>
        <v>9069.2853225473991</v>
      </c>
      <c r="K2667" s="10">
        <f t="shared" si="779"/>
        <v>4.4023406219491079E-3</v>
      </c>
      <c r="L2667" s="10">
        <f>+H2667/SUM(F$27:F2667)-1</f>
        <v>0.15070143642835765</v>
      </c>
      <c r="M2667">
        <v>7.3689999999999998</v>
      </c>
      <c r="R2667">
        <f t="shared" si="780"/>
        <v>7087.8991909404331</v>
      </c>
      <c r="S2667">
        <f t="shared" si="781"/>
        <v>6812.8139042404246</v>
      </c>
      <c r="T2667" s="5">
        <f t="shared" si="768"/>
        <v>0</v>
      </c>
      <c r="U2667" s="6">
        <f>+S2667+SUM($D$17:$E$17)-SUM($Q$27:Q2667)</f>
        <v>7057.7339042404319</v>
      </c>
      <c r="V2667" s="10">
        <f t="shared" si="769"/>
        <v>-1.1775612044355732E-3</v>
      </c>
      <c r="W2667" s="10">
        <f>+S2667/SUM(Q$27:Q2667)-1</f>
        <v>7.202645824134879E-2</v>
      </c>
      <c r="X2667">
        <v>6.194</v>
      </c>
      <c r="AC2667">
        <f t="shared" si="782"/>
        <v>17960.269287636234</v>
      </c>
      <c r="AD2667">
        <f t="shared" si="783"/>
        <v>17696.291460706285</v>
      </c>
      <c r="AE2667" s="5">
        <f t="shared" si="770"/>
        <v>0</v>
      </c>
      <c r="AF2667" s="6">
        <f>+AD2667+SUM($D$18:$E$18)-SUM($AB$27:AB2667)</f>
        <v>18136.931460706292</v>
      </c>
      <c r="AG2667" s="10">
        <f t="shared" si="771"/>
        <v>8.4190709545577391E-3</v>
      </c>
      <c r="AH2667" s="10">
        <f>+AD2667/SUM(AB$27:AB2667)-1</f>
        <v>0.54696516769349834</v>
      </c>
      <c r="AI2667" s="6">
        <f t="shared" si="772"/>
        <v>0</v>
      </c>
      <c r="AL2667" s="6">
        <f t="shared" si="773"/>
        <v>0</v>
      </c>
      <c r="AM2667" s="6">
        <f t="shared" si="774"/>
        <v>33922.906081854271</v>
      </c>
      <c r="AN2667" s="6">
        <f t="shared" si="775"/>
        <v>33284.630687494093</v>
      </c>
      <c r="AO2667" s="5">
        <f t="shared" si="776"/>
        <v>0</v>
      </c>
      <c r="AP2667" s="6">
        <f>+AN2667+SUM($D$16:$E$18)-SUM($AL$27:AL2667)</f>
        <v>34263.950687494114</v>
      </c>
      <c r="AQ2667" s="10">
        <f t="shared" si="784"/>
        <v>5.3651925881097462E-3</v>
      </c>
      <c r="AR2667" s="10">
        <f>+AN2667/SUM(AL$27:AL2667)-1</f>
        <v>0.30935249125885411</v>
      </c>
    </row>
    <row r="2668" spans="1:44" x14ac:dyDescent="0.25">
      <c r="A2668" s="1">
        <v>44151</v>
      </c>
      <c r="B2668">
        <v>9.3689999999999998</v>
      </c>
      <c r="G2668">
        <f t="shared" si="777"/>
        <v>8967.5816010685776</v>
      </c>
      <c r="H2668">
        <f t="shared" si="778"/>
        <v>8867.3314006629025</v>
      </c>
      <c r="I2668" s="5">
        <f t="shared" si="767"/>
        <v>0</v>
      </c>
      <c r="J2668" s="6">
        <f>+H2668+SUM($D$16:$E$16)-SUM($F$27:F2668)</f>
        <v>9161.0914006629137</v>
      </c>
      <c r="K2668" s="10">
        <f t="shared" si="779"/>
        <v>1.012274670499913E-2</v>
      </c>
      <c r="L2668" s="10">
        <f>+H2668/SUM(F$27:F2668)-1</f>
        <v>0.16273962013559973</v>
      </c>
      <c r="M2668">
        <v>7.4349999999999996</v>
      </c>
      <c r="R2668">
        <f t="shared" si="780"/>
        <v>7151.3815286527515</v>
      </c>
      <c r="S2668">
        <f t="shared" si="781"/>
        <v>6873.8324573249502</v>
      </c>
      <c r="T2668" s="5">
        <f t="shared" si="768"/>
        <v>0</v>
      </c>
      <c r="U2668" s="6">
        <f>+S2668+SUM($D$17:$E$17)-SUM($Q$27:Q2668)</f>
        <v>7118.7524573249566</v>
      </c>
      <c r="V2668" s="10">
        <f t="shared" si="769"/>
        <v>8.6456295905210645E-3</v>
      </c>
      <c r="W2668" s="10">
        <f>+S2668/SUM(Q$27:Q2668)-1</f>
        <v>8.1627997967760768E-2</v>
      </c>
      <c r="X2668">
        <v>6.1760000000000002</v>
      </c>
      <c r="AC2668">
        <f t="shared" si="782"/>
        <v>17908.076060775165</v>
      </c>
      <c r="AD2668">
        <f t="shared" si="783"/>
        <v>17644.865363468198</v>
      </c>
      <c r="AE2668" s="5">
        <f t="shared" si="770"/>
        <v>0</v>
      </c>
      <c r="AF2668" s="6">
        <f>+AD2668+SUM($D$18:$E$18)-SUM($AB$27:AB2668)</f>
        <v>18085.505363468204</v>
      </c>
      <c r="AG2668" s="10">
        <f t="shared" si="771"/>
        <v>-2.8354353849493474E-3</v>
      </c>
      <c r="AH2668" s="10">
        <f>+AD2668/SUM(AB$27:AB2668)-1</f>
        <v>0.54246962797466036</v>
      </c>
      <c r="AI2668" s="6">
        <f t="shared" si="772"/>
        <v>0</v>
      </c>
      <c r="AL2668" s="6">
        <f t="shared" si="773"/>
        <v>0</v>
      </c>
      <c r="AM2668" s="6">
        <f t="shared" si="774"/>
        <v>34027.039190496493</v>
      </c>
      <c r="AN2668" s="6">
        <f t="shared" si="775"/>
        <v>33386.029221456047</v>
      </c>
      <c r="AO2668" s="5">
        <f t="shared" si="776"/>
        <v>0</v>
      </c>
      <c r="AP2668" s="6">
        <f>+AN2668+SUM($D$16:$E$18)-SUM($AL$27:AL2668)</f>
        <v>34365.349221456068</v>
      </c>
      <c r="AQ2668" s="10">
        <f t="shared" si="784"/>
        <v>2.9593357428852052E-3</v>
      </c>
      <c r="AR2668" s="10">
        <f>+AN2668/SUM(AL$27:AL2668)-1</f>
        <v>0.31334131193406622</v>
      </c>
    </row>
    <row r="2669" spans="1:44" x14ac:dyDescent="0.25">
      <c r="A2669" s="1">
        <v>44152</v>
      </c>
      <c r="B2669">
        <v>9.3450000000000006</v>
      </c>
      <c r="G2669">
        <f t="shared" si="777"/>
        <v>8944.6098902749345</v>
      </c>
      <c r="H2669">
        <f t="shared" si="778"/>
        <v>8844.6164947374127</v>
      </c>
      <c r="I2669" s="5">
        <f t="shared" si="767"/>
        <v>0</v>
      </c>
      <c r="J2669" s="6">
        <f>+H2669+SUM($D$16:$E$16)-SUM($F$27:F2669)</f>
        <v>9138.3764947374257</v>
      </c>
      <c r="K2669" s="10">
        <f t="shared" si="779"/>
        <v>-2.4794977947545371E-3</v>
      </c>
      <c r="L2669" s="10">
        <f>+H2669/SUM(F$27:F2669)-1</f>
        <v>0.15976110045545733</v>
      </c>
      <c r="M2669">
        <v>7.4290000000000003</v>
      </c>
      <c r="R2669">
        <f t="shared" si="780"/>
        <v>7145.6104070425408</v>
      </c>
      <c r="S2669">
        <f t="shared" si="781"/>
        <v>6868.2853161354478</v>
      </c>
      <c r="T2669" s="5">
        <f t="shared" si="768"/>
        <v>0</v>
      </c>
      <c r="U2669" s="6">
        <f>+S2669+SUM($D$17:$E$17)-SUM($Q$27:Q2669)</f>
        <v>7113.2053161354534</v>
      </c>
      <c r="V2669" s="10">
        <f t="shared" si="769"/>
        <v>-7.792293976728315E-4</v>
      </c>
      <c r="W2669" s="10">
        <f>+S2669/SUM(Q$27:Q2669)-1</f>
        <v>8.0755130719905255E-2</v>
      </c>
      <c r="X2669">
        <v>6.1180000000000003</v>
      </c>
      <c r="AC2669">
        <f t="shared" si="782"/>
        <v>17739.89788533395</v>
      </c>
      <c r="AD2669">
        <f t="shared" si="783"/>
        <v>17479.159050145474</v>
      </c>
      <c r="AE2669" s="5">
        <f t="shared" si="770"/>
        <v>0</v>
      </c>
      <c r="AF2669" s="6">
        <f>+AD2669+SUM($D$18:$E$18)-SUM($AB$27:AB2669)</f>
        <v>17919.799050145484</v>
      </c>
      <c r="AG2669" s="10">
        <f t="shared" si="771"/>
        <v>-9.1623822499004026E-3</v>
      </c>
      <c r="AH2669" s="10">
        <f>+AD2669/SUM(AB$27:AB2669)-1</f>
        <v>0.52798399999173795</v>
      </c>
      <c r="AI2669" s="6">
        <f t="shared" si="772"/>
        <v>0</v>
      </c>
      <c r="AL2669" s="6">
        <f t="shared" si="773"/>
        <v>0</v>
      </c>
      <c r="AM2669" s="6">
        <f t="shared" si="774"/>
        <v>33830.118182651422</v>
      </c>
      <c r="AN2669" s="6">
        <f t="shared" si="775"/>
        <v>33192.060861018334</v>
      </c>
      <c r="AO2669" s="5">
        <f t="shared" si="776"/>
        <v>0</v>
      </c>
      <c r="AP2669" s="6">
        <f>+AN2669+SUM($D$16:$E$18)-SUM($AL$27:AL2669)</f>
        <v>34171.380861018362</v>
      </c>
      <c r="AQ2669" s="10">
        <f t="shared" si="784"/>
        <v>-5.6443005769486465E-3</v>
      </c>
      <c r="AR2669" s="10">
        <f>+AN2669/SUM(AL$27:AL2669)-1</f>
        <v>0.30571097472681164</v>
      </c>
    </row>
    <row r="2670" spans="1:44" x14ac:dyDescent="0.25">
      <c r="A2670" s="1">
        <v>44153</v>
      </c>
      <c r="B2670">
        <v>9.3710000000000004</v>
      </c>
      <c r="G2670">
        <f t="shared" si="777"/>
        <v>8969.4959103013807</v>
      </c>
      <c r="H2670">
        <f t="shared" si="778"/>
        <v>8869.2243094900259</v>
      </c>
      <c r="I2670" s="5">
        <f t="shared" si="767"/>
        <v>0</v>
      </c>
      <c r="J2670" s="6">
        <f>+H2670+SUM($D$16:$E$16)-SUM($F$27:F2670)</f>
        <v>9162.9843094900389</v>
      </c>
      <c r="K2670" s="10">
        <f t="shared" si="779"/>
        <v>2.6927994011609613E-3</v>
      </c>
      <c r="L2670" s="10">
        <f>+H2670/SUM(F$27:F2670)-1</f>
        <v>0.16298783010894491</v>
      </c>
      <c r="M2670">
        <v>7.4560000000000004</v>
      </c>
      <c r="R2670">
        <f t="shared" si="780"/>
        <v>7171.580454288488</v>
      </c>
      <c r="S2670">
        <f t="shared" si="781"/>
        <v>6893.2474514882078</v>
      </c>
      <c r="T2670" s="5">
        <f t="shared" si="768"/>
        <v>0</v>
      </c>
      <c r="U2670" s="6">
        <f>+S2670+SUM($D$17:$E$17)-SUM($Q$27:Q2670)</f>
        <v>7138.1674514882152</v>
      </c>
      <c r="V2670" s="10">
        <f t="shared" si="769"/>
        <v>3.5092668133924754E-3</v>
      </c>
      <c r="W2670" s="10">
        <f>+S2670/SUM(Q$27:Q2670)-1</f>
        <v>8.4683033335255287E-2</v>
      </c>
      <c r="X2670">
        <v>6.0510000000000002</v>
      </c>
      <c r="AC2670">
        <f t="shared" si="782"/>
        <v>17545.623096462201</v>
      </c>
      <c r="AD2670">
        <f t="shared" si="783"/>
        <v>17287.739688203703</v>
      </c>
      <c r="AE2670" s="5">
        <f t="shared" si="770"/>
        <v>0</v>
      </c>
      <c r="AF2670" s="6">
        <f>+AD2670+SUM($D$18:$E$18)-SUM($AB$27:AB2670)</f>
        <v>17728.379688203713</v>
      </c>
      <c r="AG2670" s="10">
        <f t="shared" si="771"/>
        <v>-1.0682003821924413E-2</v>
      </c>
      <c r="AH2670" s="10">
        <f>+AD2670/SUM(AB$27:AB2670)-1</f>
        <v>0.51125060214939611</v>
      </c>
      <c r="AI2670" s="6">
        <f t="shared" si="772"/>
        <v>0</v>
      </c>
      <c r="AL2670" s="6">
        <f t="shared" si="773"/>
        <v>0</v>
      </c>
      <c r="AM2670" s="6">
        <f t="shared" si="774"/>
        <v>33686.699461052071</v>
      </c>
      <c r="AN2670" s="6">
        <f t="shared" si="775"/>
        <v>33050.211449181937</v>
      </c>
      <c r="AO2670" s="5">
        <f t="shared" si="776"/>
        <v>0</v>
      </c>
      <c r="AP2670" s="6">
        <f>+AN2670+SUM($D$16:$E$18)-SUM($AL$27:AL2670)</f>
        <v>34029.531449181959</v>
      </c>
      <c r="AQ2670" s="10">
        <f t="shared" si="784"/>
        <v>-4.1511173462182027E-3</v>
      </c>
      <c r="AR2670" s="10">
        <f>+AN2670/SUM(AL$27:AL2670)-1</f>
        <v>0.30013089536479631</v>
      </c>
    </row>
    <row r="2671" spans="1:44" x14ac:dyDescent="0.25">
      <c r="A2671" s="1">
        <v>44154</v>
      </c>
      <c r="B2671">
        <v>9.3729999999999993</v>
      </c>
      <c r="G2671">
        <f t="shared" si="777"/>
        <v>8971.410219534182</v>
      </c>
      <c r="H2671">
        <f t="shared" si="778"/>
        <v>8871.1172183171475</v>
      </c>
      <c r="I2671" s="5">
        <f t="shared" si="767"/>
        <v>0</v>
      </c>
      <c r="J2671" s="6">
        <f>+H2671+SUM($D$16:$E$16)-SUM($F$27:F2671)</f>
        <v>9164.8772183171604</v>
      </c>
      <c r="K2671" s="10">
        <f t="shared" si="779"/>
        <v>2.0658213123447844E-4</v>
      </c>
      <c r="L2671" s="10">
        <f>+H2671/SUM(F$27:F2671)-1</f>
        <v>0.16323604008228987</v>
      </c>
      <c r="M2671">
        <v>7.4180000000000001</v>
      </c>
      <c r="R2671">
        <f t="shared" si="780"/>
        <v>7135.03001742382</v>
      </c>
      <c r="S2671">
        <f t="shared" si="781"/>
        <v>6858.1155572880261</v>
      </c>
      <c r="T2671" s="5">
        <f t="shared" si="768"/>
        <v>0</v>
      </c>
      <c r="U2671" s="6">
        <f>+S2671+SUM($D$17:$E$17)-SUM($Q$27:Q2671)</f>
        <v>7103.0355572880335</v>
      </c>
      <c r="V2671" s="10">
        <f t="shared" si="769"/>
        <v>-4.9216965613292363E-3</v>
      </c>
      <c r="W2671" s="10">
        <f>+S2671/SUM(Q$27:Q2671)-1</f>
        <v>7.915487409883637E-2</v>
      </c>
      <c r="X2671">
        <v>6.0519999999999996</v>
      </c>
      <c r="AC2671">
        <f t="shared" si="782"/>
        <v>17548.522720176701</v>
      </c>
      <c r="AD2671">
        <f t="shared" si="783"/>
        <v>17290.596693605818</v>
      </c>
      <c r="AE2671" s="5">
        <f t="shared" si="770"/>
        <v>0</v>
      </c>
      <c r="AF2671" s="6">
        <f>+AD2671+SUM($D$18:$E$18)-SUM($AB$27:AB2671)</f>
        <v>17731.236693605824</v>
      </c>
      <c r="AG2671" s="10">
        <f t="shared" si="771"/>
        <v>1.6115434418484398E-4</v>
      </c>
      <c r="AH2671" s="10">
        <f>+AD2671/SUM(AB$27:AB2671)-1</f>
        <v>0.51150035435599817</v>
      </c>
      <c r="AI2671" s="6">
        <f t="shared" si="772"/>
        <v>0</v>
      </c>
      <c r="AL2671" s="6">
        <f t="shared" si="773"/>
        <v>0</v>
      </c>
      <c r="AM2671" s="6">
        <f t="shared" si="774"/>
        <v>33654.962957134703</v>
      </c>
      <c r="AN2671" s="6">
        <f t="shared" si="775"/>
        <v>33019.829469210992</v>
      </c>
      <c r="AO2671" s="5">
        <f t="shared" si="776"/>
        <v>0</v>
      </c>
      <c r="AP2671" s="6">
        <f>+AN2671+SUM($D$16:$E$18)-SUM($AL$27:AL2671)</f>
        <v>33999.149469211014</v>
      </c>
      <c r="AQ2671" s="10">
        <f t="shared" si="784"/>
        <v>-8.9281217451719908E-4</v>
      </c>
      <c r="AR2671" s="10">
        <f>+AN2671/SUM(AL$27:AL2671)-1</f>
        <v>0.29893572749474151</v>
      </c>
    </row>
    <row r="2672" spans="1:44" x14ac:dyDescent="0.25">
      <c r="A2672" s="1">
        <v>44155</v>
      </c>
      <c r="B2672">
        <v>9.4039999999999999</v>
      </c>
      <c r="G2672">
        <f t="shared" si="777"/>
        <v>9001.0820126426406</v>
      </c>
      <c r="H2672">
        <f t="shared" si="778"/>
        <v>8900.4573051375719</v>
      </c>
      <c r="I2672" s="5">
        <f t="shared" si="767"/>
        <v>0</v>
      </c>
      <c r="J2672" s="6">
        <f>+H2672+SUM($D$16:$E$16)-SUM($F$27:F2672)</f>
        <v>9194.217305137583</v>
      </c>
      <c r="K2672" s="10">
        <f t="shared" si="779"/>
        <v>3.201361690016169E-3</v>
      </c>
      <c r="L2672" s="10">
        <f>+H2672/SUM(F$27:F2672)-1</f>
        <v>0.16708329466914051</v>
      </c>
      <c r="M2672">
        <v>7.4340000000000002</v>
      </c>
      <c r="R2672">
        <f t="shared" si="780"/>
        <v>7150.4196750510482</v>
      </c>
      <c r="S2672">
        <f t="shared" si="781"/>
        <v>6872.9079337933654</v>
      </c>
      <c r="T2672" s="5">
        <f t="shared" si="768"/>
        <v>0</v>
      </c>
      <c r="U2672" s="6">
        <f>+S2672+SUM($D$17:$E$17)-SUM($Q$27:Q2672)</f>
        <v>7117.8279337933718</v>
      </c>
      <c r="V2672" s="10">
        <f t="shared" si="769"/>
        <v>2.0825429333746204E-3</v>
      </c>
      <c r="W2672" s="10">
        <f>+S2672/SUM(Q$27:Q2672)-1</f>
        <v>8.1482520093117961E-2</v>
      </c>
      <c r="X2672">
        <v>6.0279999999999996</v>
      </c>
      <c r="AC2672">
        <f t="shared" si="782"/>
        <v>17478.931751028609</v>
      </c>
      <c r="AD2672">
        <f t="shared" si="783"/>
        <v>17222.028563955035</v>
      </c>
      <c r="AE2672" s="5">
        <f t="shared" si="770"/>
        <v>0</v>
      </c>
      <c r="AF2672" s="6">
        <f>+AD2672+SUM($D$18:$E$18)-SUM($AB$27:AB2672)</f>
        <v>17662.668563955041</v>
      </c>
      <c r="AG2672" s="10">
        <f t="shared" si="771"/>
        <v>-3.8670810635283992E-3</v>
      </c>
      <c r="AH2672" s="10">
        <f>+AD2672/SUM(AB$27:AB2672)-1</f>
        <v>0.50550630139754738</v>
      </c>
      <c r="AI2672" s="6">
        <f t="shared" si="772"/>
        <v>0</v>
      </c>
      <c r="AL2672" s="6">
        <f t="shared" si="773"/>
        <v>0</v>
      </c>
      <c r="AM2672" s="6">
        <f t="shared" si="774"/>
        <v>33630.433438722299</v>
      </c>
      <c r="AN2672" s="6">
        <f t="shared" si="775"/>
        <v>32995.39380288597</v>
      </c>
      <c r="AO2672" s="5">
        <f t="shared" si="776"/>
        <v>0</v>
      </c>
      <c r="AP2672" s="6">
        <f>+AN2672+SUM($D$16:$E$18)-SUM($AL$27:AL2672)</f>
        <v>33974.713802885992</v>
      </c>
      <c r="AQ2672" s="10">
        <f t="shared" si="784"/>
        <v>-7.1871404745438294E-4</v>
      </c>
      <c r="AR2672" s="10">
        <f>+AN2672/SUM(AL$27:AL2672)-1</f>
        <v>0.29797447601267946</v>
      </c>
    </row>
    <row r="2673" spans="1:44" x14ac:dyDescent="0.25">
      <c r="A2673" s="1">
        <v>44158</v>
      </c>
      <c r="B2673">
        <v>9.532</v>
      </c>
      <c r="G2673">
        <f t="shared" si="777"/>
        <v>9123.5978035420721</v>
      </c>
      <c r="H2673">
        <f t="shared" si="778"/>
        <v>9021.6034700735145</v>
      </c>
      <c r="I2673" s="5">
        <f t="shared" si="767"/>
        <v>0</v>
      </c>
      <c r="J2673" s="6">
        <f>+H2673+SUM($D$16:$E$16)-SUM($F$27:F2673)</f>
        <v>9315.3634700735274</v>
      </c>
      <c r="K2673" s="10">
        <f t="shared" si="779"/>
        <v>1.3176343446684724E-2</v>
      </c>
      <c r="L2673" s="10">
        <f>+H2673/SUM(F$27:F2673)-1</f>
        <v>0.18296873296323346</v>
      </c>
      <c r="M2673">
        <v>7.4169999999999998</v>
      </c>
      <c r="R2673">
        <f t="shared" si="780"/>
        <v>7134.0681638221176</v>
      </c>
      <c r="S2673">
        <f t="shared" si="781"/>
        <v>6857.1910337564423</v>
      </c>
      <c r="T2673" s="5">
        <f t="shared" si="768"/>
        <v>0</v>
      </c>
      <c r="U2673" s="6">
        <f>+S2673+SUM($D$17:$E$17)-SUM($Q$27:Q2673)</f>
        <v>7102.1110337564487</v>
      </c>
      <c r="V2673" s="10">
        <f t="shared" si="769"/>
        <v>-2.2081033965859476E-3</v>
      </c>
      <c r="W2673" s="10">
        <f>+S2673/SUM(Q$27:Q2673)-1</f>
        <v>7.9009396224193784E-2</v>
      </c>
      <c r="X2673">
        <v>6.0119999999999996</v>
      </c>
      <c r="AC2673">
        <f t="shared" si="782"/>
        <v>17432.537771596548</v>
      </c>
      <c r="AD2673">
        <f t="shared" si="783"/>
        <v>17176.316477521181</v>
      </c>
      <c r="AE2673" s="5">
        <f t="shared" si="770"/>
        <v>0</v>
      </c>
      <c r="AF2673" s="6">
        <f>+AD2673+SUM($D$18:$E$18)-SUM($AB$27:AB2673)</f>
        <v>17616.956477521191</v>
      </c>
      <c r="AG2673" s="10">
        <f t="shared" si="771"/>
        <v>-2.5880622890210869E-3</v>
      </c>
      <c r="AH2673" s="10">
        <f>+AD2673/SUM(AB$27:AB2673)-1</f>
        <v>0.50151026609191374</v>
      </c>
      <c r="AI2673" s="6">
        <f t="shared" si="772"/>
        <v>0</v>
      </c>
      <c r="AL2673" s="6">
        <f t="shared" si="773"/>
        <v>0</v>
      </c>
      <c r="AM2673" s="6">
        <f t="shared" si="774"/>
        <v>33690.203738960736</v>
      </c>
      <c r="AN2673" s="6">
        <f t="shared" si="775"/>
        <v>33055.110981351136</v>
      </c>
      <c r="AO2673" s="5">
        <f t="shared" si="776"/>
        <v>0</v>
      </c>
      <c r="AP2673" s="6">
        <f>+AN2673+SUM($D$16:$E$18)-SUM($AL$27:AL2673)</f>
        <v>34034.430981351165</v>
      </c>
      <c r="AQ2673" s="10">
        <f t="shared" si="784"/>
        <v>1.7576948200841436E-3</v>
      </c>
      <c r="AR2673" s="10">
        <f>+AN2673/SUM(AL$27:AL2673)-1</f>
        <v>0.30032363340993107</v>
      </c>
    </row>
    <row r="2674" spans="1:44" x14ac:dyDescent="0.25">
      <c r="A2674" s="1">
        <v>44159</v>
      </c>
      <c r="B2674">
        <v>9.5380000000000003</v>
      </c>
      <c r="G2674">
        <f t="shared" si="777"/>
        <v>9129.3407312404834</v>
      </c>
      <c r="H2674">
        <f t="shared" si="778"/>
        <v>9027.2821965548883</v>
      </c>
      <c r="I2674" s="5">
        <f t="shared" si="767"/>
        <v>0</v>
      </c>
      <c r="J2674" s="6">
        <f>+H2674+SUM($D$16:$E$16)-SUM($F$27:F2674)</f>
        <v>9321.0421965548994</v>
      </c>
      <c r="K2674" s="10">
        <f t="shared" si="779"/>
        <v>6.0960868565307358E-4</v>
      </c>
      <c r="L2674" s="10">
        <f>+H2674/SUM(F$27:F2674)-1</f>
        <v>0.18371336288326923</v>
      </c>
      <c r="M2674">
        <v>7.4459999999999997</v>
      </c>
      <c r="R2674">
        <f t="shared" si="780"/>
        <v>7161.9619182714687</v>
      </c>
      <c r="S2674">
        <f t="shared" si="781"/>
        <v>6884.00221617237</v>
      </c>
      <c r="T2674" s="5">
        <f t="shared" si="768"/>
        <v>0</v>
      </c>
      <c r="U2674" s="6">
        <f>+S2674+SUM($D$17:$E$17)-SUM($Q$27:Q2674)</f>
        <v>7128.9222161723765</v>
      </c>
      <c r="V2674" s="10">
        <f t="shared" si="769"/>
        <v>3.7751004297867929E-3</v>
      </c>
      <c r="W2674" s="10">
        <f>+S2674/SUM(Q$27:Q2674)-1</f>
        <v>8.3228254588829209E-2</v>
      </c>
      <c r="X2674">
        <v>5.9989999999999997</v>
      </c>
      <c r="AC2674">
        <f t="shared" si="782"/>
        <v>17394.842663307998</v>
      </c>
      <c r="AD2674">
        <f t="shared" si="783"/>
        <v>17139.175407293675</v>
      </c>
      <c r="AE2674" s="5">
        <f t="shared" si="770"/>
        <v>0</v>
      </c>
      <c r="AF2674" s="6">
        <f>+AD2674+SUM($D$18:$E$18)-SUM($AB$27:AB2674)</f>
        <v>17579.815407293681</v>
      </c>
      <c r="AG2674" s="10">
        <f t="shared" si="771"/>
        <v>-2.1082569100344672E-3</v>
      </c>
      <c r="AH2674" s="10">
        <f>+AD2674/SUM(AB$27:AB2674)-1</f>
        <v>0.49826348740608628</v>
      </c>
      <c r="AI2674" s="6">
        <f t="shared" si="772"/>
        <v>0</v>
      </c>
      <c r="AL2674" s="6">
        <f t="shared" si="773"/>
        <v>0</v>
      </c>
      <c r="AM2674" s="6">
        <f t="shared" si="774"/>
        <v>33686.14531281995</v>
      </c>
      <c r="AN2674" s="6">
        <f t="shared" si="775"/>
        <v>33050.459820020929</v>
      </c>
      <c r="AO2674" s="5">
        <f t="shared" si="776"/>
        <v>0</v>
      </c>
      <c r="AP2674" s="6">
        <f>+AN2674+SUM($D$16:$E$18)-SUM($AL$27:AL2674)</f>
        <v>34029.779820020951</v>
      </c>
      <c r="AQ2674" s="10">
        <f t="shared" si="784"/>
        <v>-1.3666046988602965E-4</v>
      </c>
      <c r="AR2674" s="10">
        <f>+AN2674/SUM(AL$27:AL2674)-1</f>
        <v>0.30014066578946608</v>
      </c>
    </row>
    <row r="2675" spans="1:44" x14ac:dyDescent="0.25">
      <c r="A2675" s="1">
        <v>44160</v>
      </c>
      <c r="B2675">
        <v>9.4760000000000009</v>
      </c>
      <c r="G2675">
        <f t="shared" si="777"/>
        <v>9069.9971450235716</v>
      </c>
      <c r="H2675">
        <f t="shared" si="778"/>
        <v>8968.6020229140413</v>
      </c>
      <c r="I2675" s="5">
        <f t="shared" si="767"/>
        <v>0</v>
      </c>
      <c r="J2675" s="6">
        <f>+H2675+SUM($D$16:$E$16)-SUM($F$27:F2675)</f>
        <v>9262.3620229140543</v>
      </c>
      <c r="K2675" s="10">
        <f t="shared" si="779"/>
        <v>-6.2954519895354055E-3</v>
      </c>
      <c r="L2675" s="10">
        <f>+H2675/SUM(F$27:F2675)-1</f>
        <v>0.17601885370956794</v>
      </c>
      <c r="M2675">
        <v>7.468</v>
      </c>
      <c r="R2675">
        <f t="shared" si="780"/>
        <v>7183.1226975089075</v>
      </c>
      <c r="S2675">
        <f t="shared" si="781"/>
        <v>6904.3417338672116</v>
      </c>
      <c r="T2675" s="5">
        <f t="shared" si="768"/>
        <v>0</v>
      </c>
      <c r="U2675" s="6">
        <f>+S2675+SUM($D$17:$E$17)-SUM($Q$27:Q2675)</f>
        <v>7149.261733867218</v>
      </c>
      <c r="V2675" s="10">
        <f t="shared" si="769"/>
        <v>2.8530985579700019E-3</v>
      </c>
      <c r="W2675" s="10">
        <f>+S2675/SUM(Q$27:Q2675)-1</f>
        <v>8.6428767830966535E-2</v>
      </c>
      <c r="X2675">
        <v>5.99</v>
      </c>
      <c r="AC2675">
        <f t="shared" si="782"/>
        <v>17368.746049877467</v>
      </c>
      <c r="AD2675">
        <f t="shared" si="783"/>
        <v>17113.462358674631</v>
      </c>
      <c r="AE2675" s="5">
        <f t="shared" si="770"/>
        <v>0</v>
      </c>
      <c r="AF2675" s="6">
        <f>+AD2675+SUM($D$18:$E$18)-SUM($AB$27:AB2675)</f>
        <v>17554.102358674638</v>
      </c>
      <c r="AG2675" s="10">
        <f t="shared" si="771"/>
        <v>-1.4626461099458421E-3</v>
      </c>
      <c r="AH2675" s="10">
        <f>+AD2675/SUM(AB$27:AB2675)-1</f>
        <v>0.49601571754666729</v>
      </c>
      <c r="AI2675" s="6">
        <f t="shared" si="772"/>
        <v>0</v>
      </c>
      <c r="AL2675" s="6">
        <f t="shared" si="773"/>
        <v>0</v>
      </c>
      <c r="AM2675" s="6">
        <f t="shared" si="774"/>
        <v>33621.865892409944</v>
      </c>
      <c r="AN2675" s="6">
        <f t="shared" si="775"/>
        <v>32986.406115455888</v>
      </c>
      <c r="AO2675" s="5">
        <f t="shared" si="776"/>
        <v>0</v>
      </c>
      <c r="AP2675" s="6">
        <f>+AN2675+SUM($D$16:$E$18)-SUM($AL$27:AL2675)</f>
        <v>33965.726115455909</v>
      </c>
      <c r="AQ2675" s="10">
        <f t="shared" si="784"/>
        <v>-1.8822838379740636E-3</v>
      </c>
      <c r="AR2675" s="10">
        <f>+AN2675/SUM(AL$27:AL2675)-1</f>
        <v>0.29762091790840839</v>
      </c>
    </row>
    <row r="2676" spans="1:44" x14ac:dyDescent="0.25">
      <c r="A2676" s="1">
        <v>44161</v>
      </c>
      <c r="B2676">
        <v>9.52</v>
      </c>
      <c r="G2676">
        <f t="shared" si="777"/>
        <v>9112.1119481452497</v>
      </c>
      <c r="H2676">
        <f t="shared" si="778"/>
        <v>9010.2460171107705</v>
      </c>
      <c r="I2676" s="5">
        <f t="shared" si="767"/>
        <v>0</v>
      </c>
      <c r="J2676" s="6">
        <f>+H2676+SUM($D$16:$E$16)-SUM($F$27:F2676)</f>
        <v>9304.0060171107834</v>
      </c>
      <c r="K2676" s="10">
        <f t="shared" si="779"/>
        <v>4.4960447555069116E-3</v>
      </c>
      <c r="L2676" s="10">
        <f>+H2676/SUM(F$27:F2676)-1</f>
        <v>0.18147947312316215</v>
      </c>
      <c r="M2676">
        <v>7.4740000000000002</v>
      </c>
      <c r="R2676">
        <f t="shared" si="780"/>
        <v>7188.8938191191182</v>
      </c>
      <c r="S2676">
        <f t="shared" si="781"/>
        <v>6909.8888750567139</v>
      </c>
      <c r="T2676" s="5">
        <f t="shared" si="768"/>
        <v>0</v>
      </c>
      <c r="U2676" s="6">
        <f>+S2676+SUM($D$17:$E$17)-SUM($Q$27:Q2676)</f>
        <v>7154.8088750567194</v>
      </c>
      <c r="V2676" s="10">
        <f t="shared" si="769"/>
        <v>7.7590405778882321E-4</v>
      </c>
      <c r="W2676" s="10">
        <f>+S2676/SUM(Q$27:Q2676)-1</f>
        <v>8.7301635078822049E-2</v>
      </c>
      <c r="X2676">
        <v>5.9950000000000001</v>
      </c>
      <c r="AC2676">
        <f t="shared" si="782"/>
        <v>17383.244168449986</v>
      </c>
      <c r="AD2676">
        <f t="shared" si="783"/>
        <v>17127.747385685212</v>
      </c>
      <c r="AE2676" s="5">
        <f t="shared" si="770"/>
        <v>0</v>
      </c>
      <c r="AF2676" s="6">
        <f>+AD2676+SUM($D$18:$E$18)-SUM($AB$27:AB2676)</f>
        <v>17568.387385685222</v>
      </c>
      <c r="AG2676" s="10">
        <f t="shared" si="771"/>
        <v>8.1377143181149414E-4</v>
      </c>
      <c r="AH2676" s="10">
        <f>+AD2676/SUM(AB$27:AB2676)-1</f>
        <v>0.49726447857967804</v>
      </c>
      <c r="AI2676" s="6">
        <f t="shared" si="772"/>
        <v>0</v>
      </c>
      <c r="AL2676" s="6">
        <f t="shared" si="773"/>
        <v>0</v>
      </c>
      <c r="AM2676" s="6">
        <f t="shared" si="774"/>
        <v>33684.249935714353</v>
      </c>
      <c r="AN2676" s="6">
        <f t="shared" si="775"/>
        <v>33047.882277852696</v>
      </c>
      <c r="AO2676" s="5">
        <f t="shared" si="776"/>
        <v>0</v>
      </c>
      <c r="AP2676" s="6">
        <f>+AN2676+SUM($D$16:$E$18)-SUM($AL$27:AL2676)</f>
        <v>34027.202277852717</v>
      </c>
      <c r="AQ2676" s="10">
        <f t="shared" si="784"/>
        <v>1.8099469502828036E-3</v>
      </c>
      <c r="AR2676" s="10">
        <f>+AN2676/SUM(AL$27:AL2676)-1</f>
        <v>0.30003927030483557</v>
      </c>
    </row>
    <row r="2677" spans="1:44" x14ac:dyDescent="0.25">
      <c r="A2677" s="1">
        <v>44162</v>
      </c>
      <c r="B2677">
        <v>9.5210000000000008</v>
      </c>
      <c r="G2677">
        <f t="shared" si="777"/>
        <v>9113.069102761654</v>
      </c>
      <c r="H2677">
        <f t="shared" si="778"/>
        <v>9011.1924715243349</v>
      </c>
      <c r="I2677" s="5">
        <f t="shared" si="767"/>
        <v>0</v>
      </c>
      <c r="J2677" s="6">
        <f>+H2677+SUM($D$16:$E$16)-SUM($F$27:F2677)</f>
        <v>9304.9524715243497</v>
      </c>
      <c r="K2677" s="10">
        <f t="shared" si="779"/>
        <v>1.0172547307307767E-4</v>
      </c>
      <c r="L2677" s="10">
        <f>+H2677/SUM(F$27:F2677)-1</f>
        <v>0.18160357810983507</v>
      </c>
      <c r="M2677">
        <v>7.492</v>
      </c>
      <c r="R2677">
        <f t="shared" si="780"/>
        <v>7206.2071839497503</v>
      </c>
      <c r="S2677">
        <f t="shared" si="781"/>
        <v>6926.5302986252209</v>
      </c>
      <c r="T2677" s="5">
        <f t="shared" si="768"/>
        <v>0</v>
      </c>
      <c r="U2677" s="6">
        <f>+S2677+SUM($D$17:$E$17)-SUM($Q$27:Q2677)</f>
        <v>7171.4502986252273</v>
      </c>
      <c r="V2677" s="10">
        <f t="shared" si="769"/>
        <v>2.3259074923054346E-3</v>
      </c>
      <c r="W2677" s="10">
        <f>+S2677/SUM(Q$27:Q2677)-1</f>
        <v>8.9920236822389032E-2</v>
      </c>
      <c r="X2677">
        <v>6.0010000000000003</v>
      </c>
      <c r="AC2677">
        <f t="shared" si="782"/>
        <v>17400.641910737009</v>
      </c>
      <c r="AD2677">
        <f t="shared" si="783"/>
        <v>17144.889418097908</v>
      </c>
      <c r="AE2677" s="5">
        <f t="shared" si="770"/>
        <v>0</v>
      </c>
      <c r="AF2677" s="6">
        <f>+AD2677+SUM($D$18:$E$18)-SUM($AB$27:AB2677)</f>
        <v>17585.529418097918</v>
      </c>
      <c r="AG2677" s="10">
        <f t="shared" si="771"/>
        <v>9.7573169559450612E-4</v>
      </c>
      <c r="AH2677" s="10">
        <f>+AD2677/SUM(AB$27:AB2677)-1</f>
        <v>0.49876299181929062</v>
      </c>
      <c r="AI2677" s="6">
        <f t="shared" si="772"/>
        <v>0</v>
      </c>
      <c r="AL2677" s="6">
        <f t="shared" si="773"/>
        <v>0</v>
      </c>
      <c r="AM2677" s="6">
        <f t="shared" si="774"/>
        <v>33719.918197448409</v>
      </c>
      <c r="AN2677" s="6">
        <f t="shared" si="775"/>
        <v>33082.612188247462</v>
      </c>
      <c r="AO2677" s="5">
        <f t="shared" si="776"/>
        <v>0</v>
      </c>
      <c r="AP2677" s="6">
        <f>+AN2677+SUM($D$16:$E$18)-SUM($AL$27:AL2677)</f>
        <v>34061.932188247491</v>
      </c>
      <c r="AQ2677" s="10">
        <f t="shared" si="784"/>
        <v>1.0206513633175263E-3</v>
      </c>
      <c r="AR2677" s="10">
        <f>+AN2677/SUM(AL$27:AL2677)-1</f>
        <v>0.3014054772825705</v>
      </c>
    </row>
    <row r="2678" spans="1:44" x14ac:dyDescent="0.25">
      <c r="A2678" s="1">
        <v>44165</v>
      </c>
      <c r="B2678">
        <v>9.3309999999999995</v>
      </c>
      <c r="G2678">
        <f t="shared" si="777"/>
        <v>8931.2097256453089</v>
      </c>
      <c r="H2678">
        <f t="shared" si="778"/>
        <v>8831.3661329475435</v>
      </c>
      <c r="I2678" s="5">
        <f t="shared" si="767"/>
        <v>0</v>
      </c>
      <c r="J2678" s="6">
        <f>+H2678+SUM($D$16:$E$16)-SUM($F$27:F2678)</f>
        <v>9125.1261329475565</v>
      </c>
      <c r="K2678" s="10">
        <f t="shared" si="779"/>
        <v>-1.932587395014751E-2</v>
      </c>
      <c r="L2678" s="10">
        <f>+H2678/SUM(F$27:F2678)-1</f>
        <v>0.15802363064204084</v>
      </c>
      <c r="M2678">
        <v>7.4480000000000004</v>
      </c>
      <c r="R2678">
        <f t="shared" si="780"/>
        <v>7163.8856254748725</v>
      </c>
      <c r="S2678">
        <f t="shared" si="781"/>
        <v>6885.8512632355378</v>
      </c>
      <c r="T2678" s="5">
        <f t="shared" si="768"/>
        <v>0</v>
      </c>
      <c r="U2678" s="6">
        <f>+S2678+SUM($D$17:$E$17)-SUM($Q$27:Q2678)</f>
        <v>7130.7712632355442</v>
      </c>
      <c r="V2678" s="10">
        <f t="shared" si="769"/>
        <v>-5.6723582672645323E-3</v>
      </c>
      <c r="W2678" s="10">
        <f>+S2678/SUM(Q$27:Q2678)-1</f>
        <v>8.3519210338114602E-2</v>
      </c>
      <c r="X2678">
        <v>5.992</v>
      </c>
      <c r="AC2678">
        <f t="shared" si="782"/>
        <v>17374.545297306475</v>
      </c>
      <c r="AD2678">
        <f t="shared" si="783"/>
        <v>17119.176369478864</v>
      </c>
      <c r="AE2678" s="5">
        <f t="shared" si="770"/>
        <v>0</v>
      </c>
      <c r="AF2678" s="6">
        <f>+AD2678+SUM($D$18:$E$18)-SUM($AB$27:AB2678)</f>
        <v>17559.816369478875</v>
      </c>
      <c r="AG2678" s="10">
        <f t="shared" si="771"/>
        <v>-1.4621708569422243E-3</v>
      </c>
      <c r="AH2678" s="10">
        <f>+AD2678/SUM(AB$27:AB2678)-1</f>
        <v>0.49651522195987163</v>
      </c>
      <c r="AI2678" s="6">
        <f t="shared" si="772"/>
        <v>0</v>
      </c>
      <c r="AL2678" s="6">
        <f t="shared" si="773"/>
        <v>0</v>
      </c>
      <c r="AM2678" s="6">
        <f t="shared" si="774"/>
        <v>33469.640648426655</v>
      </c>
      <c r="AN2678" s="6">
        <f t="shared" si="775"/>
        <v>32836.393765661946</v>
      </c>
      <c r="AO2678" s="5">
        <f t="shared" si="776"/>
        <v>0</v>
      </c>
      <c r="AP2678" s="6">
        <f>+AN2678+SUM($D$16:$E$18)-SUM($AL$27:AL2678)</f>
        <v>33815.713765661974</v>
      </c>
      <c r="AQ2678" s="10">
        <f t="shared" si="784"/>
        <v>-7.228551252605353E-3</v>
      </c>
      <c r="AR2678" s="10">
        <f>+AN2678/SUM(AL$27:AL2678)-1</f>
        <v>0.29171972447873062</v>
      </c>
    </row>
    <row r="2679" spans="1:44" x14ac:dyDescent="0.25">
      <c r="A2679" s="1">
        <v>44166</v>
      </c>
      <c r="B2679">
        <v>9.3989999999999991</v>
      </c>
      <c r="G2679">
        <f t="shared" si="777"/>
        <v>8996.2962395606319</v>
      </c>
      <c r="H2679">
        <f t="shared" si="778"/>
        <v>8895.7250330697625</v>
      </c>
      <c r="I2679" s="5">
        <f t="shared" si="767"/>
        <v>0</v>
      </c>
      <c r="J2679" s="6">
        <f>+H2679+SUM($D$16:$E$16)-SUM($F$27:F2679)</f>
        <v>9189.4850330697773</v>
      </c>
      <c r="K2679" s="10">
        <f t="shared" si="779"/>
        <v>7.052932659181943E-3</v>
      </c>
      <c r="L2679" s="10">
        <f>+H2679/SUM(F$27:F2679)-1</f>
        <v>0.16646276973577767</v>
      </c>
      <c r="M2679">
        <v>7.4749999999999996</v>
      </c>
      <c r="R2679">
        <f t="shared" si="780"/>
        <v>7189.8556727208206</v>
      </c>
      <c r="S2679">
        <f t="shared" si="781"/>
        <v>6910.8133985882978</v>
      </c>
      <c r="T2679" s="5">
        <f t="shared" si="768"/>
        <v>0</v>
      </c>
      <c r="U2679" s="6">
        <f>+S2679+SUM($D$17:$E$17)-SUM($Q$27:Q2679)</f>
        <v>7155.7333985883042</v>
      </c>
      <c r="V2679" s="10">
        <f t="shared" si="769"/>
        <v>3.500622082979854E-3</v>
      </c>
      <c r="W2679" s="10">
        <f>+S2679/SUM(Q$27:Q2679)-1</f>
        <v>8.7447112953464856E-2</v>
      </c>
      <c r="X2679">
        <v>5.9930000000000003</v>
      </c>
      <c r="AC2679">
        <f t="shared" si="782"/>
        <v>17377.444921020979</v>
      </c>
      <c r="AD2679">
        <f t="shared" si="783"/>
        <v>17122.033374880983</v>
      </c>
      <c r="AE2679" s="5">
        <f t="shared" si="770"/>
        <v>0</v>
      </c>
      <c r="AF2679" s="6">
        <f>+AD2679+SUM($D$18:$E$18)-SUM($AB$27:AB2679)</f>
        <v>17562.673374880993</v>
      </c>
      <c r="AG2679" s="10">
        <f t="shared" si="771"/>
        <v>1.6270132568618756E-4</v>
      </c>
      <c r="AH2679" s="10">
        <f>+AD2679/SUM(AB$27:AB2679)-1</f>
        <v>0.49676497416647392</v>
      </c>
      <c r="AI2679" s="6">
        <f t="shared" si="772"/>
        <v>0</v>
      </c>
      <c r="AL2679" s="6">
        <f t="shared" si="773"/>
        <v>0</v>
      </c>
      <c r="AM2679" s="6">
        <f t="shared" si="774"/>
        <v>33563.596833302436</v>
      </c>
      <c r="AN2679" s="6">
        <f t="shared" si="775"/>
        <v>32928.571806539039</v>
      </c>
      <c r="AO2679" s="5">
        <f t="shared" si="776"/>
        <v>0</v>
      </c>
      <c r="AP2679" s="6">
        <f>+AN2679+SUM($D$16:$E$18)-SUM($AL$27:AL2679)</f>
        <v>33907.891806539061</v>
      </c>
      <c r="AQ2679" s="10">
        <f t="shared" si="784"/>
        <v>2.7258936929697164E-3</v>
      </c>
      <c r="AR2679" s="10">
        <f>+AN2679/SUM(AL$27:AL2679)-1</f>
        <v>0.29534582892900874</v>
      </c>
    </row>
    <row r="2680" spans="1:44" x14ac:dyDescent="0.25">
      <c r="A2680" s="1">
        <v>44167</v>
      </c>
      <c r="B2680">
        <v>9.4190000000000005</v>
      </c>
      <c r="G2680">
        <f t="shared" si="777"/>
        <v>9015.4393318886705</v>
      </c>
      <c r="H2680">
        <f t="shared" si="778"/>
        <v>8914.6541213410055</v>
      </c>
      <c r="I2680" s="5">
        <f t="shared" si="767"/>
        <v>0</v>
      </c>
      <c r="J2680" s="6">
        <f>+H2680+SUM($D$16:$E$16)-SUM($F$27:F2680)</f>
        <v>9208.4141213410185</v>
      </c>
      <c r="K2680" s="10">
        <f t="shared" si="779"/>
        <v>2.0598638773687838E-3</v>
      </c>
      <c r="L2680" s="10">
        <f>+H2680/SUM(F$27:F2680)-1</f>
        <v>0.16894486946922993</v>
      </c>
      <c r="M2680">
        <v>7.4790000000000001</v>
      </c>
      <c r="R2680">
        <f t="shared" si="780"/>
        <v>7193.7030871276274</v>
      </c>
      <c r="S2680">
        <f t="shared" si="781"/>
        <v>6914.5114927146324</v>
      </c>
      <c r="T2680" s="5">
        <f t="shared" si="768"/>
        <v>0</v>
      </c>
      <c r="U2680" s="6">
        <f>+S2680+SUM($D$17:$E$17)-SUM($Q$27:Q2680)</f>
        <v>7159.4314927146379</v>
      </c>
      <c r="V2680" s="10">
        <f t="shared" si="769"/>
        <v>5.1680155203426281E-4</v>
      </c>
      <c r="W2680" s="10">
        <f>+S2680/SUM(Q$27:Q2680)-1</f>
        <v>8.8029024452035198E-2</v>
      </c>
      <c r="X2680">
        <v>5.9820000000000002</v>
      </c>
      <c r="AC2680">
        <f t="shared" si="782"/>
        <v>17345.549060161437</v>
      </c>
      <c r="AD2680">
        <f t="shared" si="783"/>
        <v>17090.606315457706</v>
      </c>
      <c r="AE2680" s="5">
        <f t="shared" si="770"/>
        <v>0</v>
      </c>
      <c r="AF2680" s="6">
        <f>+AD2680+SUM($D$18:$E$18)-SUM($AB$27:AB2680)</f>
        <v>17531.246315457713</v>
      </c>
      <c r="AG2680" s="10">
        <f t="shared" si="771"/>
        <v>-1.7894234409795429E-3</v>
      </c>
      <c r="AH2680" s="10">
        <f>+AD2680/SUM(AB$27:AB2680)-1</f>
        <v>0.49401769989385058</v>
      </c>
      <c r="AI2680" s="6">
        <f t="shared" si="772"/>
        <v>0</v>
      </c>
      <c r="AL2680" s="6">
        <f t="shared" si="773"/>
        <v>0</v>
      </c>
      <c r="AM2680" s="6">
        <f t="shared" si="774"/>
        <v>33554.691479177738</v>
      </c>
      <c r="AN2680" s="6">
        <f t="shared" si="775"/>
        <v>32919.771929513343</v>
      </c>
      <c r="AO2680" s="5">
        <f t="shared" si="776"/>
        <v>0</v>
      </c>
      <c r="AP2680" s="6">
        <f>+AN2680+SUM($D$16:$E$18)-SUM($AL$27:AL2680)</f>
        <v>33899.091929513364</v>
      </c>
      <c r="AQ2680" s="10">
        <f t="shared" si="784"/>
        <v>-2.5952297700793103E-4</v>
      </c>
      <c r="AR2680" s="10">
        <f>+AN2680/SUM(AL$27:AL2680)-1</f>
        <v>0.29499965891995705</v>
      </c>
    </row>
    <row r="2681" spans="1:44" x14ac:dyDescent="0.25">
      <c r="A2681" s="1">
        <v>44168</v>
      </c>
      <c r="B2681">
        <v>9.4369999999999994</v>
      </c>
      <c r="G2681">
        <f t="shared" si="777"/>
        <v>9032.6681149839023</v>
      </c>
      <c r="H2681">
        <f t="shared" si="778"/>
        <v>8931.6903007851215</v>
      </c>
      <c r="I2681" s="5">
        <f t="shared" si="767"/>
        <v>0</v>
      </c>
      <c r="J2681" s="6">
        <f>+H2681+SUM($D$16:$E$16)-SUM($F$27:F2681)</f>
        <v>9225.4503007851345</v>
      </c>
      <c r="K2681" s="10">
        <f t="shared" si="779"/>
        <v>1.850066604262901E-3</v>
      </c>
      <c r="L2681" s="10">
        <f>+H2681/SUM(F$27:F2681)-1</f>
        <v>0.17117875922933656</v>
      </c>
      <c r="M2681">
        <v>7.4749999999999996</v>
      </c>
      <c r="R2681">
        <f t="shared" si="780"/>
        <v>7189.8556727208197</v>
      </c>
      <c r="S2681">
        <f t="shared" si="781"/>
        <v>6910.8133985882969</v>
      </c>
      <c r="T2681" s="5">
        <f t="shared" si="768"/>
        <v>0</v>
      </c>
      <c r="U2681" s="6">
        <f>+S2681+SUM($D$17:$E$17)-SUM($Q$27:Q2681)</f>
        <v>7155.7333985883024</v>
      </c>
      <c r="V2681" s="10">
        <f t="shared" si="769"/>
        <v>-5.1653460614831115E-4</v>
      </c>
      <c r="W2681" s="10">
        <f>+S2681/SUM(Q$27:Q2681)-1</f>
        <v>8.7447112953464634E-2</v>
      </c>
      <c r="X2681">
        <v>5.931</v>
      </c>
      <c r="AC2681">
        <f t="shared" si="782"/>
        <v>17197.668250721745</v>
      </c>
      <c r="AD2681">
        <f t="shared" si="783"/>
        <v>16944.899039949792</v>
      </c>
      <c r="AE2681" s="5">
        <f t="shared" si="770"/>
        <v>0</v>
      </c>
      <c r="AF2681" s="6">
        <f>+AD2681+SUM($D$18:$E$18)-SUM($AB$27:AB2681)</f>
        <v>17385.539039949799</v>
      </c>
      <c r="AG2681" s="10">
        <f t="shared" si="771"/>
        <v>-8.3112901893027669E-3</v>
      </c>
      <c r="AH2681" s="10">
        <f>+AD2681/SUM(AB$27:AB2681)-1</f>
        <v>0.48128033735714282</v>
      </c>
      <c r="AI2681" s="6">
        <f t="shared" si="772"/>
        <v>0</v>
      </c>
      <c r="AL2681" s="6">
        <f t="shared" si="773"/>
        <v>0</v>
      </c>
      <c r="AM2681" s="6">
        <f t="shared" si="774"/>
        <v>33420.192038426467</v>
      </c>
      <c r="AN2681" s="6">
        <f t="shared" si="775"/>
        <v>32787.40273932321</v>
      </c>
      <c r="AO2681" s="5">
        <f t="shared" si="776"/>
        <v>0</v>
      </c>
      <c r="AP2681" s="6">
        <f>+AN2681+SUM($D$16:$E$18)-SUM($AL$27:AL2681)</f>
        <v>33766.722739323232</v>
      </c>
      <c r="AQ2681" s="10">
        <f t="shared" si="784"/>
        <v>-3.9048004726902619E-3</v>
      </c>
      <c r="AR2681" s="10">
        <f>+AN2681/SUM(AL$27:AL2681)-1</f>
        <v>0.28979251299820619</v>
      </c>
    </row>
    <row r="2682" spans="1:44" x14ac:dyDescent="0.25">
      <c r="A2682" s="1">
        <v>44169</v>
      </c>
      <c r="B2682">
        <v>9.5459999999999994</v>
      </c>
      <c r="G2682">
        <f t="shared" si="777"/>
        <v>9136.9979681716995</v>
      </c>
      <c r="H2682">
        <f t="shared" si="778"/>
        <v>9034.8538318633855</v>
      </c>
      <c r="I2682" s="5">
        <f t="shared" si="767"/>
        <v>0</v>
      </c>
      <c r="J2682" s="6">
        <f>+H2682+SUM($D$16:$E$16)-SUM($F$27:F2682)</f>
        <v>9328.6138318634003</v>
      </c>
      <c r="K2682" s="10">
        <f t="shared" si="779"/>
        <v>1.1182492747208839E-2</v>
      </c>
      <c r="L2682" s="10">
        <f>+H2682/SUM(F$27:F2682)-1</f>
        <v>0.18470620277664995</v>
      </c>
      <c r="M2682">
        <v>7.5039999999999996</v>
      </c>
      <c r="R2682">
        <f t="shared" si="780"/>
        <v>7217.7494271701707</v>
      </c>
      <c r="S2682">
        <f t="shared" si="781"/>
        <v>6937.6245810042246</v>
      </c>
      <c r="T2682" s="5">
        <f t="shared" si="768"/>
        <v>0</v>
      </c>
      <c r="U2682" s="6">
        <f>+S2682+SUM($D$17:$E$17)-SUM($Q$27:Q2682)</f>
        <v>7182.5445810042302</v>
      </c>
      <c r="V2682" s="10">
        <f t="shared" si="769"/>
        <v>3.7468112522494046E-3</v>
      </c>
      <c r="W2682" s="10">
        <f>+S2682/SUM(Q$27:Q2682)-1</f>
        <v>9.1665971318100059E-2</v>
      </c>
      <c r="X2682">
        <v>5.976</v>
      </c>
      <c r="AC2682">
        <f t="shared" si="782"/>
        <v>17328.151317874414</v>
      </c>
      <c r="AD2682">
        <f t="shared" si="783"/>
        <v>17073.46428304501</v>
      </c>
      <c r="AE2682" s="5">
        <f t="shared" si="770"/>
        <v>0</v>
      </c>
      <c r="AF2682" s="6">
        <f>+AD2682+SUM($D$18:$E$18)-SUM($AB$27:AB2682)</f>
        <v>17514.104283045017</v>
      </c>
      <c r="AG2682" s="10">
        <f t="shared" si="771"/>
        <v>7.3949529433507966E-3</v>
      </c>
      <c r="AH2682" s="10">
        <f>+AD2682/SUM(AB$27:AB2682)-1</f>
        <v>0.49251918665423799</v>
      </c>
      <c r="AI2682" s="6">
        <f t="shared" si="772"/>
        <v>0</v>
      </c>
      <c r="AL2682" s="6">
        <f t="shared" si="773"/>
        <v>0</v>
      </c>
      <c r="AM2682" s="6">
        <f t="shared" si="774"/>
        <v>33682.898713216287</v>
      </c>
      <c r="AN2682" s="6">
        <f t="shared" si="775"/>
        <v>33045.942695912621</v>
      </c>
      <c r="AO2682" s="5">
        <f t="shared" si="776"/>
        <v>0</v>
      </c>
      <c r="AP2682" s="6">
        <f>+AN2682+SUM($D$16:$E$18)-SUM($AL$27:AL2682)</f>
        <v>34025.26269591265</v>
      </c>
      <c r="AQ2682" s="10">
        <f t="shared" si="784"/>
        <v>7.6566493759353538E-3</v>
      </c>
      <c r="AR2682" s="10">
        <f>+AN2682/SUM(AL$27:AL2682)-1</f>
        <v>0.29996297093203861</v>
      </c>
    </row>
    <row r="2683" spans="1:44" x14ac:dyDescent="0.25">
      <c r="A2683" s="1">
        <v>44172</v>
      </c>
      <c r="B2683">
        <v>9.57</v>
      </c>
      <c r="G2683">
        <f t="shared" si="777"/>
        <v>9159.9696789653426</v>
      </c>
      <c r="H2683">
        <f t="shared" si="778"/>
        <v>9057.5687377888753</v>
      </c>
      <c r="I2683" s="5">
        <f t="shared" si="767"/>
        <v>0</v>
      </c>
      <c r="J2683" s="6">
        <f>+H2683+SUM($D$16:$E$16)-SUM($F$27:F2683)</f>
        <v>9351.3287377888882</v>
      </c>
      <c r="K2683" s="10">
        <f t="shared" si="779"/>
        <v>2.4349711902427185E-3</v>
      </c>
      <c r="L2683" s="10">
        <f>+H2683/SUM(F$27:F2683)-1</f>
        <v>0.18768472245679257</v>
      </c>
      <c r="M2683">
        <v>7.4980000000000002</v>
      </c>
      <c r="R2683">
        <f t="shared" si="780"/>
        <v>7211.9783055599601</v>
      </c>
      <c r="S2683">
        <f t="shared" si="781"/>
        <v>6932.0774398147223</v>
      </c>
      <c r="T2683" s="5">
        <f t="shared" si="768"/>
        <v>0</v>
      </c>
      <c r="U2683" s="6">
        <f>+S2683+SUM($D$17:$E$17)-SUM($Q$27:Q2683)</f>
        <v>7176.9974398147288</v>
      </c>
      <c r="V2683" s="10">
        <f t="shared" si="769"/>
        <v>-7.7230863337374167E-4</v>
      </c>
      <c r="W2683" s="10">
        <f>+S2683/SUM(Q$27:Q2683)-1</f>
        <v>9.0793104070244546E-2</v>
      </c>
      <c r="X2683">
        <v>5.9690000000000003</v>
      </c>
      <c r="AC2683">
        <f t="shared" si="782"/>
        <v>17307.85395187289</v>
      </c>
      <c r="AD2683">
        <f t="shared" si="783"/>
        <v>17053.4652452302</v>
      </c>
      <c r="AE2683" s="5">
        <f t="shared" si="770"/>
        <v>0</v>
      </c>
      <c r="AF2683" s="6">
        <f>+AD2683+SUM($D$18:$E$18)-SUM($AB$27:AB2683)</f>
        <v>17494.10524523021</v>
      </c>
      <c r="AG2683" s="10">
        <f t="shared" si="771"/>
        <v>-1.1418818508559525E-3</v>
      </c>
      <c r="AH2683" s="10">
        <f>+AD2683/SUM(AB$27:AB2683)-1</f>
        <v>0.49077092120802313</v>
      </c>
      <c r="AI2683" s="6">
        <f t="shared" si="772"/>
        <v>0</v>
      </c>
      <c r="AL2683" s="6">
        <f t="shared" si="773"/>
        <v>0</v>
      </c>
      <c r="AM2683" s="6">
        <f t="shared" si="774"/>
        <v>33679.801936398195</v>
      </c>
      <c r="AN2683" s="6">
        <f t="shared" si="775"/>
        <v>33043.111422833797</v>
      </c>
      <c r="AO2683" s="5">
        <f t="shared" si="776"/>
        <v>0</v>
      </c>
      <c r="AP2683" s="6">
        <f>+AN2683+SUM($D$16:$E$18)-SUM($AL$27:AL2683)</f>
        <v>34022.431422833819</v>
      </c>
      <c r="AQ2683" s="10">
        <f t="shared" si="784"/>
        <v>-8.3210910203246335E-5</v>
      </c>
      <c r="AR2683" s="10">
        <f>+AN2683/SUM(AL$27:AL2683)-1</f>
        <v>0.29985159416797003</v>
      </c>
    </row>
    <row r="2684" spans="1:44" x14ac:dyDescent="0.25">
      <c r="A2684" s="1">
        <v>44174</v>
      </c>
      <c r="B2684">
        <v>9.5909999999999993</v>
      </c>
      <c r="G2684">
        <f t="shared" si="777"/>
        <v>9180.0699259097801</v>
      </c>
      <c r="H2684">
        <f t="shared" si="778"/>
        <v>9077.4442804736773</v>
      </c>
      <c r="I2684" s="5">
        <f t="shared" si="767"/>
        <v>0</v>
      </c>
      <c r="J2684" s="6">
        <f>+H2684+SUM($D$16:$E$16)-SUM($F$27:F2684)</f>
        <v>9371.2042804736884</v>
      </c>
      <c r="K2684" s="10">
        <f t="shared" si="779"/>
        <v>2.1254244441737402E-3</v>
      </c>
      <c r="L2684" s="10">
        <f>+H2684/SUM(F$27:F2684)-1</f>
        <v>0.19029092717691709</v>
      </c>
      <c r="M2684">
        <v>7.5279999999999996</v>
      </c>
      <c r="R2684">
        <f t="shared" si="780"/>
        <v>7240.8339136110135</v>
      </c>
      <c r="S2684">
        <f t="shared" si="781"/>
        <v>6959.8131457622339</v>
      </c>
      <c r="T2684" s="5">
        <f t="shared" si="768"/>
        <v>0</v>
      </c>
      <c r="U2684" s="6">
        <f>+S2684+SUM($D$17:$E$17)-SUM($Q$27:Q2684)</f>
        <v>7204.7331457622395</v>
      </c>
      <c r="V2684" s="10">
        <f t="shared" si="769"/>
        <v>3.8645277750337659E-3</v>
      </c>
      <c r="W2684" s="10">
        <f>+S2684/SUM(Q$27:Q2684)-1</f>
        <v>9.5157440309522556E-2</v>
      </c>
      <c r="X2684">
        <v>6.0010000000000003</v>
      </c>
      <c r="AC2684">
        <f t="shared" si="782"/>
        <v>17400.641910737009</v>
      </c>
      <c r="AD2684">
        <f t="shared" si="783"/>
        <v>17144.889418097908</v>
      </c>
      <c r="AE2684" s="5">
        <f t="shared" si="770"/>
        <v>0</v>
      </c>
      <c r="AF2684" s="6">
        <f>+AD2684+SUM($D$18:$E$18)-SUM($AB$27:AB2684)</f>
        <v>17585.529418097918</v>
      </c>
      <c r="AG2684" s="10">
        <f t="shared" si="771"/>
        <v>5.2259987913720884E-3</v>
      </c>
      <c r="AH2684" s="10">
        <f>+AD2684/SUM(AB$27:AB2684)-1</f>
        <v>0.49876299181929062</v>
      </c>
      <c r="AI2684" s="6">
        <f t="shared" si="772"/>
        <v>0</v>
      </c>
      <c r="AL2684" s="6">
        <f t="shared" si="773"/>
        <v>0</v>
      </c>
      <c r="AM2684" s="6">
        <f t="shared" si="774"/>
        <v>33821.545750257807</v>
      </c>
      <c r="AN2684" s="6">
        <f t="shared" si="775"/>
        <v>33182.146844333824</v>
      </c>
      <c r="AO2684" s="5">
        <f t="shared" si="776"/>
        <v>0</v>
      </c>
      <c r="AP2684" s="6">
        <f>+AN2684+SUM($D$16:$E$18)-SUM($AL$27:AL2684)</f>
        <v>34161.466844333845</v>
      </c>
      <c r="AQ2684" s="10">
        <f t="shared" si="784"/>
        <v>4.0865809904084838E-3</v>
      </c>
      <c r="AR2684" s="10">
        <f>+AN2684/SUM(AL$27:AL2684)-1</f>
        <v>0.30532097663531643</v>
      </c>
    </row>
    <row r="2685" spans="1:44" x14ac:dyDescent="0.25">
      <c r="A2685" s="1">
        <v>44175</v>
      </c>
      <c r="B2685">
        <v>9.5570000000000004</v>
      </c>
      <c r="G2685">
        <f t="shared" si="777"/>
        <v>9147.5266689521195</v>
      </c>
      <c r="H2685">
        <f t="shared" si="778"/>
        <v>9045.2648304125687</v>
      </c>
      <c r="I2685" s="5">
        <f t="shared" si="767"/>
        <v>0</v>
      </c>
      <c r="J2685" s="6">
        <f>+H2685+SUM($D$16:$E$16)-SUM($F$27:F2685)</f>
        <v>9339.0248304125817</v>
      </c>
      <c r="K2685" s="10">
        <f t="shared" si="779"/>
        <v>-3.4338649652699837E-3</v>
      </c>
      <c r="L2685" s="10">
        <f>+H2685/SUM(F$27:F2685)-1</f>
        <v>0.18607135763004878</v>
      </c>
      <c r="M2685">
        <v>7.5149999999999997</v>
      </c>
      <c r="R2685">
        <f t="shared" si="780"/>
        <v>7228.3298167888906</v>
      </c>
      <c r="S2685">
        <f t="shared" si="781"/>
        <v>6947.7943398516454</v>
      </c>
      <c r="T2685" s="5">
        <f t="shared" si="768"/>
        <v>0</v>
      </c>
      <c r="U2685" s="6">
        <f>+S2685+SUM($D$17:$E$17)-SUM($Q$27:Q2685)</f>
        <v>7192.7143398516519</v>
      </c>
      <c r="V2685" s="10">
        <f t="shared" si="769"/>
        <v>-1.6681819669694953E-3</v>
      </c>
      <c r="W2685" s="10">
        <f>+S2685/SUM(Q$27:Q2685)-1</f>
        <v>9.3266227939168722E-2</v>
      </c>
      <c r="X2685">
        <v>5.992</v>
      </c>
      <c r="AC2685">
        <f t="shared" si="782"/>
        <v>17374.545297306475</v>
      </c>
      <c r="AD2685">
        <f t="shared" si="783"/>
        <v>17119.176369478864</v>
      </c>
      <c r="AE2685" s="5">
        <f t="shared" si="770"/>
        <v>0</v>
      </c>
      <c r="AF2685" s="6">
        <f>+AD2685+SUM($D$18:$E$18)-SUM($AB$27:AB2685)</f>
        <v>17559.816369478875</v>
      </c>
      <c r="AG2685" s="10">
        <f t="shared" si="771"/>
        <v>-1.4621708569422243E-3</v>
      </c>
      <c r="AH2685" s="10">
        <f>+AD2685/SUM(AB$27:AB2685)-1</f>
        <v>0.49651522195987163</v>
      </c>
      <c r="AI2685" s="6">
        <f t="shared" si="772"/>
        <v>0</v>
      </c>
      <c r="AL2685" s="6">
        <f t="shared" si="773"/>
        <v>0</v>
      </c>
      <c r="AM2685" s="6">
        <f t="shared" si="774"/>
        <v>33750.401783047484</v>
      </c>
      <c r="AN2685" s="6">
        <f t="shared" si="775"/>
        <v>33112.23553974308</v>
      </c>
      <c r="AO2685" s="5">
        <f t="shared" si="776"/>
        <v>0</v>
      </c>
      <c r="AP2685" s="6">
        <f>+AN2685+SUM($D$16:$E$18)-SUM($AL$27:AL2685)</f>
        <v>34091.555539743102</v>
      </c>
      <c r="AQ2685" s="10">
        <f t="shared" si="784"/>
        <v>-2.0464959806706373E-3</v>
      </c>
      <c r="AR2685" s="10">
        <f>+AN2685/SUM(AL$27:AL2685)-1</f>
        <v>0.3025708021871607</v>
      </c>
    </row>
    <row r="2686" spans="1:44" x14ac:dyDescent="0.25">
      <c r="A2686" s="1">
        <v>44176</v>
      </c>
      <c r="B2686">
        <v>9.5709999999999997</v>
      </c>
      <c r="G2686">
        <f t="shared" si="777"/>
        <v>9160.9268335817451</v>
      </c>
      <c r="H2686">
        <f t="shared" si="778"/>
        <v>9058.5151922024379</v>
      </c>
      <c r="I2686" s="5">
        <f t="shared" si="767"/>
        <v>0</v>
      </c>
      <c r="J2686" s="6">
        <f>+H2686+SUM($D$16:$E$16)-SUM($F$27:F2686)</f>
        <v>9352.2751922024509</v>
      </c>
      <c r="K2686" s="10">
        <f t="shared" si="779"/>
        <v>1.4188164214661292E-3</v>
      </c>
      <c r="L2686" s="10">
        <f>+H2686/SUM(F$27:F2686)-1</f>
        <v>0.18780882744346528</v>
      </c>
      <c r="M2686">
        <v>7.4640000000000004</v>
      </c>
      <c r="R2686">
        <f t="shared" si="780"/>
        <v>7179.2752831020998</v>
      </c>
      <c r="S2686">
        <f t="shared" si="781"/>
        <v>6900.6436397408761</v>
      </c>
      <c r="T2686" s="5">
        <f t="shared" si="768"/>
        <v>0</v>
      </c>
      <c r="U2686" s="6">
        <f>+S2686+SUM($D$17:$E$17)-SUM($Q$27:Q2686)</f>
        <v>7145.5636397408825</v>
      </c>
      <c r="V2686" s="10">
        <f t="shared" si="769"/>
        <v>-6.5553416808906695E-3</v>
      </c>
      <c r="W2686" s="10">
        <f>+S2686/SUM(Q$27:Q2686)-1</f>
        <v>8.5846856332395971E-2</v>
      </c>
      <c r="X2686">
        <v>5.98</v>
      </c>
      <c r="AC2686">
        <f t="shared" si="782"/>
        <v>17339.749812732432</v>
      </c>
      <c r="AD2686">
        <f t="shared" si="783"/>
        <v>17084.892304653473</v>
      </c>
      <c r="AE2686" s="5">
        <f t="shared" si="770"/>
        <v>0</v>
      </c>
      <c r="AF2686" s="6">
        <f>+AD2686+SUM($D$18:$E$18)-SUM($AB$27:AB2686)</f>
        <v>17525.532304653483</v>
      </c>
      <c r="AG2686" s="10">
        <f t="shared" si="771"/>
        <v>-1.9524159082313641E-3</v>
      </c>
      <c r="AH2686" s="10">
        <f>+AD2686/SUM(AB$27:AB2686)-1</f>
        <v>0.49351819548064624</v>
      </c>
      <c r="AI2686" s="6">
        <f t="shared" si="772"/>
        <v>0</v>
      </c>
      <c r="AL2686" s="6">
        <f t="shared" si="773"/>
        <v>0</v>
      </c>
      <c r="AM2686" s="6">
        <f t="shared" si="774"/>
        <v>33679.951929416275</v>
      </c>
      <c r="AN2686" s="6">
        <f t="shared" si="775"/>
        <v>33044.051136596783</v>
      </c>
      <c r="AO2686" s="5">
        <f t="shared" si="776"/>
        <v>0</v>
      </c>
      <c r="AP2686" s="6">
        <f>+AN2686+SUM($D$16:$E$18)-SUM($AL$27:AL2686)</f>
        <v>34023.371136596805</v>
      </c>
      <c r="AQ2686" s="10">
        <f t="shared" si="784"/>
        <v>-2.0000378999077695E-3</v>
      </c>
      <c r="AR2686" s="10">
        <f>+AN2686/SUM(AL$27:AL2686)-1</f>
        <v>0.29988856067567093</v>
      </c>
    </row>
    <row r="2687" spans="1:44" x14ac:dyDescent="0.25">
      <c r="A2687" s="1">
        <v>44179</v>
      </c>
      <c r="B2687">
        <v>9.51</v>
      </c>
      <c r="G2687">
        <f t="shared" si="777"/>
        <v>9102.540401981234</v>
      </c>
      <c r="H2687">
        <f t="shared" si="778"/>
        <v>9000.7814729751517</v>
      </c>
      <c r="I2687" s="5">
        <f t="shared" si="767"/>
        <v>0</v>
      </c>
      <c r="J2687" s="6">
        <f>+H2687+SUM($D$16:$E$16)-SUM($F$27:F2687)</f>
        <v>9294.5414729751647</v>
      </c>
      <c r="K2687" s="10">
        <f t="shared" si="779"/>
        <v>-6.1732271603194278E-3</v>
      </c>
      <c r="L2687" s="10">
        <f>+H2687/SUM(F$27:F2687)-1</f>
        <v>0.18023842325643646</v>
      </c>
      <c r="M2687">
        <v>7.48</v>
      </c>
      <c r="R2687">
        <f t="shared" si="780"/>
        <v>7194.664940729328</v>
      </c>
      <c r="S2687">
        <f t="shared" si="781"/>
        <v>6915.4360162462153</v>
      </c>
      <c r="T2687" s="5">
        <f t="shared" si="768"/>
        <v>0</v>
      </c>
      <c r="U2687" s="6">
        <f>+S2687+SUM($D$17:$E$17)-SUM($Q$27:Q2687)</f>
        <v>7160.3560162462209</v>
      </c>
      <c r="V2687" s="10">
        <f t="shared" si="769"/>
        <v>2.0701483117537833E-3</v>
      </c>
      <c r="W2687" s="10">
        <f>+S2687/SUM(Q$27:Q2687)-1</f>
        <v>8.8174502326677562E-2</v>
      </c>
      <c r="X2687">
        <v>5.931</v>
      </c>
      <c r="AC2687">
        <f t="shared" si="782"/>
        <v>17197.668250721748</v>
      </c>
      <c r="AD2687">
        <f t="shared" si="783"/>
        <v>16944.899039949789</v>
      </c>
      <c r="AE2687" s="5">
        <f t="shared" si="770"/>
        <v>0</v>
      </c>
      <c r="AF2687" s="6">
        <f>+AD2687+SUM($D$18:$E$18)-SUM($AB$27:AB2687)</f>
        <v>17385.539039949799</v>
      </c>
      <c r="AG2687" s="10">
        <f t="shared" si="771"/>
        <v>-7.9879607803131636E-3</v>
      </c>
      <c r="AH2687" s="10">
        <f>+AD2687/SUM(AB$27:AB2687)-1</f>
        <v>0.4812803373571426</v>
      </c>
      <c r="AI2687" s="6">
        <f t="shared" si="772"/>
        <v>0</v>
      </c>
      <c r="AL2687" s="6">
        <f t="shared" si="773"/>
        <v>0</v>
      </c>
      <c r="AM2687" s="6">
        <f t="shared" si="774"/>
        <v>33494.873593432312</v>
      </c>
      <c r="AN2687" s="6">
        <f t="shared" si="775"/>
        <v>32861.116529171151</v>
      </c>
      <c r="AO2687" s="5">
        <f t="shared" si="776"/>
        <v>0</v>
      </c>
      <c r="AP2687" s="6">
        <f>+AN2687+SUM($D$16:$E$18)-SUM($AL$27:AL2687)</f>
        <v>33840.436529171173</v>
      </c>
      <c r="AQ2687" s="10">
        <f t="shared" si="784"/>
        <v>-5.3767337366772416E-3</v>
      </c>
      <c r="AR2687" s="10">
        <f>+AN2687/SUM(AL$27:AL2687)-1</f>
        <v>0.29269226980439478</v>
      </c>
    </row>
    <row r="2688" spans="1:44" x14ac:dyDescent="0.25">
      <c r="A2688" s="1">
        <v>44180</v>
      </c>
      <c r="B2688">
        <v>9.4870000000000001</v>
      </c>
      <c r="G2688">
        <f t="shared" si="777"/>
        <v>9080.5258458039916</v>
      </c>
      <c r="H2688">
        <f t="shared" si="778"/>
        <v>8979.0130214632245</v>
      </c>
      <c r="I2688" s="5">
        <f t="shared" si="767"/>
        <v>0</v>
      </c>
      <c r="J2688" s="6">
        <f>+H2688+SUM($D$16:$E$16)-SUM($F$27:F2688)</f>
        <v>9272.7730214632356</v>
      </c>
      <c r="K2688" s="10">
        <f t="shared" si="779"/>
        <v>-2.3420683607925374E-3</v>
      </c>
      <c r="L2688" s="10">
        <f>+H2688/SUM(F$27:F2688)-1</f>
        <v>0.17738400856296654</v>
      </c>
      <c r="M2688">
        <v>7.4790000000000001</v>
      </c>
      <c r="R2688">
        <f t="shared" si="780"/>
        <v>7193.7030871276265</v>
      </c>
      <c r="S2688">
        <f t="shared" si="781"/>
        <v>6914.5114927146315</v>
      </c>
      <c r="T2688" s="5">
        <f t="shared" si="768"/>
        <v>0</v>
      </c>
      <c r="U2688" s="6">
        <f>+S2688+SUM($D$17:$E$17)-SUM($Q$27:Q2688)</f>
        <v>7159.4314927146379</v>
      </c>
      <c r="V2688" s="10">
        <f t="shared" si="769"/>
        <v>-1.2911697819006918E-4</v>
      </c>
      <c r="W2688" s="10">
        <f>+S2688/SUM(Q$27:Q2688)-1</f>
        <v>8.8029024452034976E-2</v>
      </c>
      <c r="X2688">
        <v>5.9580000000000002</v>
      </c>
      <c r="AC2688">
        <f t="shared" si="782"/>
        <v>17275.958091013348</v>
      </c>
      <c r="AD2688">
        <f t="shared" si="783"/>
        <v>17022.03818580692</v>
      </c>
      <c r="AE2688" s="5">
        <f t="shared" si="770"/>
        <v>0</v>
      </c>
      <c r="AF2688" s="6">
        <f>+AD2688+SUM($D$18:$E$18)-SUM($AB$27:AB2688)</f>
        <v>17462.67818580693</v>
      </c>
      <c r="AG2688" s="10">
        <f t="shared" si="771"/>
        <v>4.4369717660104335E-3</v>
      </c>
      <c r="AH2688" s="10">
        <f>+AD2688/SUM(AB$27:AB2688)-1</f>
        <v>0.48802364693539957</v>
      </c>
      <c r="AI2688" s="6">
        <f t="shared" si="772"/>
        <v>0</v>
      </c>
      <c r="AL2688" s="6">
        <f t="shared" si="773"/>
        <v>0</v>
      </c>
      <c r="AM2688" s="6">
        <f t="shared" si="774"/>
        <v>33550.187023944964</v>
      </c>
      <c r="AN2688" s="6">
        <f t="shared" si="775"/>
        <v>32915.562699984774</v>
      </c>
      <c r="AO2688" s="5">
        <f t="shared" si="776"/>
        <v>0</v>
      </c>
      <c r="AP2688" s="6">
        <f>+AN2688+SUM($D$16:$E$18)-SUM($AL$27:AL2688)</f>
        <v>33894.882699984795</v>
      </c>
      <c r="AQ2688" s="10">
        <f t="shared" si="784"/>
        <v>1.6089086429689203E-3</v>
      </c>
      <c r="AR2688" s="10">
        <f>+AN2688/SUM(AL$27:AL2688)-1</f>
        <v>0.29483407603513379</v>
      </c>
    </row>
    <row r="2689" spans="1:44" x14ac:dyDescent="0.25">
      <c r="A2689" s="1">
        <v>44181</v>
      </c>
      <c r="B2689">
        <v>9.5359999999999996</v>
      </c>
      <c r="G2689">
        <f t="shared" si="777"/>
        <v>9127.4264220076802</v>
      </c>
      <c r="H2689">
        <f t="shared" si="778"/>
        <v>9025.3892877277649</v>
      </c>
      <c r="I2689" s="5">
        <f t="shared" si="767"/>
        <v>0</v>
      </c>
      <c r="J2689" s="6">
        <f>+H2689+SUM($D$16:$E$16)-SUM($F$27:F2689)</f>
        <v>9319.1492877277778</v>
      </c>
      <c r="K2689" s="10">
        <f t="shared" si="779"/>
        <v>5.001337373102599E-3</v>
      </c>
      <c r="L2689" s="10">
        <f>+H2689/SUM(F$27:F2689)-1</f>
        <v>0.18346515290992405</v>
      </c>
      <c r="M2689">
        <v>7.532</v>
      </c>
      <c r="R2689">
        <f t="shared" si="780"/>
        <v>7244.6813280178212</v>
      </c>
      <c r="S2689">
        <f t="shared" si="781"/>
        <v>6963.5112398885685</v>
      </c>
      <c r="T2689" s="5">
        <f t="shared" si="768"/>
        <v>0</v>
      </c>
      <c r="U2689" s="6">
        <f>+S2689+SUM($D$17:$E$17)-SUM($Q$27:Q2689)</f>
        <v>7208.431239888575</v>
      </c>
      <c r="V2689" s="10">
        <f t="shared" si="769"/>
        <v>6.8440835314644843E-3</v>
      </c>
      <c r="W2689" s="10">
        <f>+S2689/SUM(Q$27:Q2689)-1</f>
        <v>9.5739351808092898E-2</v>
      </c>
      <c r="X2689">
        <v>5.9630000000000001</v>
      </c>
      <c r="AC2689">
        <f t="shared" si="782"/>
        <v>17290.456209585867</v>
      </c>
      <c r="AD2689">
        <f t="shared" si="783"/>
        <v>17036.3232128175</v>
      </c>
      <c r="AE2689" s="5">
        <f t="shared" si="770"/>
        <v>0</v>
      </c>
      <c r="AF2689" s="6">
        <f>+AD2689+SUM($D$18:$E$18)-SUM($AB$27:AB2689)</f>
        <v>17476.963212817507</v>
      </c>
      <c r="AG2689" s="10">
        <f t="shared" si="771"/>
        <v>8.1803185391038369E-4</v>
      </c>
      <c r="AH2689" s="10">
        <f>+AD2689/SUM(AB$27:AB2689)-1</f>
        <v>0.48927240796841032</v>
      </c>
      <c r="AI2689" s="6">
        <f t="shared" si="772"/>
        <v>0</v>
      </c>
      <c r="AL2689" s="6">
        <f t="shared" si="773"/>
        <v>0</v>
      </c>
      <c r="AM2689" s="6">
        <f t="shared" si="774"/>
        <v>33662.563959611369</v>
      </c>
      <c r="AN2689" s="6">
        <f t="shared" si="775"/>
        <v>33025.223740433838</v>
      </c>
      <c r="AO2689" s="5">
        <f t="shared" si="776"/>
        <v>0</v>
      </c>
      <c r="AP2689" s="6">
        <f>+AN2689+SUM($D$16:$E$18)-SUM($AL$27:AL2689)</f>
        <v>34004.543740433859</v>
      </c>
      <c r="AQ2689" s="10">
        <f t="shared" si="784"/>
        <v>3.2353273330287813E-3</v>
      </c>
      <c r="AR2689" s="10">
        <f>+AN2689/SUM(AL$27:AL2689)-1</f>
        <v>0.29914792760987785</v>
      </c>
    </row>
    <row r="2690" spans="1:44" x14ac:dyDescent="0.25">
      <c r="A2690" s="1">
        <v>44182</v>
      </c>
      <c r="B2690">
        <v>9.58</v>
      </c>
      <c r="G2690">
        <f t="shared" si="777"/>
        <v>9169.5412251293619</v>
      </c>
      <c r="H2690">
        <f t="shared" si="778"/>
        <v>9067.0332819244959</v>
      </c>
      <c r="I2690" s="5">
        <f t="shared" si="767"/>
        <v>0</v>
      </c>
      <c r="J2690" s="6">
        <f>+H2690+SUM($D$16:$E$16)-SUM($F$27:F2690)</f>
        <v>9360.793281924507</v>
      </c>
      <c r="K2690" s="10">
        <f t="shared" si="779"/>
        <v>4.4686476105249007E-3</v>
      </c>
      <c r="L2690" s="10">
        <f>+H2690/SUM(F$27:F2690)-1</f>
        <v>0.18892577232351848</v>
      </c>
      <c r="M2690">
        <v>7.5609999999999999</v>
      </c>
      <c r="R2690">
        <f t="shared" si="780"/>
        <v>7272.5750824671732</v>
      </c>
      <c r="S2690">
        <f t="shared" si="781"/>
        <v>6990.3224223044963</v>
      </c>
      <c r="T2690" s="5">
        <f t="shared" si="768"/>
        <v>0</v>
      </c>
      <c r="U2690" s="6">
        <f>+S2690+SUM($D$17:$E$17)-SUM($Q$27:Q2690)</f>
        <v>7235.2424223045027</v>
      </c>
      <c r="V2690" s="10">
        <f t="shared" si="769"/>
        <v>3.7194198742669382E-3</v>
      </c>
      <c r="W2690" s="10">
        <f>+S2690/SUM(Q$27:Q2690)-1</f>
        <v>9.9958210172728545E-2</v>
      </c>
      <c r="X2690">
        <v>5.976</v>
      </c>
      <c r="AC2690">
        <f t="shared" si="782"/>
        <v>17328.151317874417</v>
      </c>
      <c r="AD2690">
        <f t="shared" si="783"/>
        <v>17073.464283045007</v>
      </c>
      <c r="AE2690" s="5">
        <f t="shared" si="770"/>
        <v>0</v>
      </c>
      <c r="AF2690" s="6">
        <f>+AD2690+SUM($D$18:$E$18)-SUM($AB$27:AB2690)</f>
        <v>17514.104283045017</v>
      </c>
      <c r="AG2690" s="10">
        <f t="shared" si="771"/>
        <v>2.1251443843670614E-3</v>
      </c>
      <c r="AH2690" s="10">
        <f>+AD2690/SUM(AB$27:AB2690)-1</f>
        <v>0.49251918665423755</v>
      </c>
      <c r="AI2690" s="6">
        <f t="shared" si="772"/>
        <v>0</v>
      </c>
      <c r="AL2690" s="6">
        <f t="shared" si="773"/>
        <v>0</v>
      </c>
      <c r="AM2690" s="6">
        <f t="shared" si="774"/>
        <v>33770.267625470951</v>
      </c>
      <c r="AN2690" s="6">
        <f t="shared" si="775"/>
        <v>33130.819987274001</v>
      </c>
      <c r="AO2690" s="5">
        <f t="shared" si="776"/>
        <v>0</v>
      </c>
      <c r="AP2690" s="6">
        <f>+AN2690+SUM($D$16:$E$18)-SUM($AL$27:AL2690)</f>
        <v>34110.139987274029</v>
      </c>
      <c r="AQ2690" s="10">
        <f t="shared" si="784"/>
        <v>3.1053569677692572E-3</v>
      </c>
      <c r="AR2690" s="10">
        <f>+AN2690/SUM(AL$27:AL2690)-1</f>
        <v>0.30330187812733711</v>
      </c>
    </row>
    <row r="2691" spans="1:44" x14ac:dyDescent="0.25">
      <c r="A2691" s="1">
        <v>44183</v>
      </c>
      <c r="B2691">
        <v>9.5739999999999998</v>
      </c>
      <c r="G2691">
        <f t="shared" si="777"/>
        <v>9163.7982974309507</v>
      </c>
      <c r="H2691">
        <f t="shared" si="778"/>
        <v>9061.3545554431239</v>
      </c>
      <c r="I2691" s="5">
        <f t="shared" si="767"/>
        <v>0</v>
      </c>
      <c r="J2691" s="6">
        <f>+H2691+SUM($D$16:$E$16)-SUM($F$27:F2691)</f>
        <v>9355.1145554431387</v>
      </c>
      <c r="K2691" s="10">
        <f t="shared" si="779"/>
        <v>-6.0665013213501151E-4</v>
      </c>
      <c r="L2691" s="10">
        <f>+H2691/SUM(F$27:F2691)-1</f>
        <v>0.18818114240348294</v>
      </c>
      <c r="M2691">
        <v>7.5590000000000002</v>
      </c>
      <c r="R2691">
        <f t="shared" si="780"/>
        <v>7270.6513752637702</v>
      </c>
      <c r="S2691">
        <f t="shared" si="781"/>
        <v>6988.4733752413294</v>
      </c>
      <c r="T2691" s="5">
        <f t="shared" si="768"/>
        <v>0</v>
      </c>
      <c r="U2691" s="6">
        <f>+S2691+SUM($D$17:$E$17)-SUM($Q$27:Q2691)</f>
        <v>7233.3933752413368</v>
      </c>
      <c r="V2691" s="10">
        <f t="shared" si="769"/>
        <v>-2.5556117614877749E-4</v>
      </c>
      <c r="W2691" s="10">
        <f>+S2691/SUM(Q$27:Q2691)-1</f>
        <v>9.9667254423443374E-2</v>
      </c>
      <c r="X2691">
        <v>5.9740000000000002</v>
      </c>
      <c r="AC2691">
        <f t="shared" si="782"/>
        <v>17322.352070445409</v>
      </c>
      <c r="AD2691">
        <f t="shared" si="783"/>
        <v>17067.750272240773</v>
      </c>
      <c r="AE2691" s="5">
        <f t="shared" si="770"/>
        <v>0</v>
      </c>
      <c r="AF2691" s="6">
        <f>+AD2691+SUM($D$18:$E$18)-SUM($AB$27:AB2691)</f>
        <v>17508.39027224078</v>
      </c>
      <c r="AG2691" s="10">
        <f t="shared" si="771"/>
        <v>-3.2625195738777979E-4</v>
      </c>
      <c r="AH2691" s="10">
        <f>+AD2691/SUM(AB$27:AB2691)-1</f>
        <v>0.49201968224103321</v>
      </c>
      <c r="AI2691" s="6">
        <f t="shared" si="772"/>
        <v>0</v>
      </c>
      <c r="AL2691" s="6">
        <f t="shared" si="773"/>
        <v>0</v>
      </c>
      <c r="AM2691" s="6">
        <f t="shared" si="774"/>
        <v>33756.801743140131</v>
      </c>
      <c r="AN2691" s="6">
        <f t="shared" si="775"/>
        <v>33117.57820292523</v>
      </c>
      <c r="AO2691" s="5">
        <f t="shared" si="776"/>
        <v>0</v>
      </c>
      <c r="AP2691" s="6">
        <f>+AN2691+SUM($D$16:$E$18)-SUM($AL$27:AL2691)</f>
        <v>34096.898202925251</v>
      </c>
      <c r="AQ2691" s="10">
        <f t="shared" si="784"/>
        <v>-3.8820668439698558E-4</v>
      </c>
      <c r="AR2691" s="10">
        <f>+AN2691/SUM(AL$27:AL2691)-1</f>
        <v>0.30278097214257294</v>
      </c>
    </row>
    <row r="2692" spans="1:44" x14ac:dyDescent="0.25">
      <c r="A2692" s="1">
        <v>44186</v>
      </c>
      <c r="B2692">
        <v>9.5020000000000007</v>
      </c>
      <c r="G2692">
        <f t="shared" si="777"/>
        <v>9094.8831650500215</v>
      </c>
      <c r="H2692">
        <f t="shared" si="778"/>
        <v>8993.2098376666563</v>
      </c>
      <c r="I2692" s="5">
        <f t="shared" si="767"/>
        <v>0</v>
      </c>
      <c r="J2692" s="6">
        <f>+H2692+SUM($D$16:$E$16)-SUM($F$27:F2692)</f>
        <v>9286.9698376666674</v>
      </c>
      <c r="K2692" s="10">
        <f t="shared" si="779"/>
        <v>-7.284220558990584E-3</v>
      </c>
      <c r="L2692" s="10">
        <f>+H2692/SUM(F$27:F2692)-1</f>
        <v>0.17924558336305574</v>
      </c>
      <c r="M2692">
        <v>7.4130000000000003</v>
      </c>
      <c r="R2692">
        <f t="shared" si="780"/>
        <v>7130.2207494153108</v>
      </c>
      <c r="S2692">
        <f t="shared" si="781"/>
        <v>6853.4929396301068</v>
      </c>
      <c r="T2692" s="5">
        <f t="shared" si="768"/>
        <v>0</v>
      </c>
      <c r="U2692" s="6">
        <f>+S2692+SUM($D$17:$E$17)-SUM($Q$27:Q2692)</f>
        <v>7098.4129396301132</v>
      </c>
      <c r="V2692" s="10">
        <f t="shared" si="769"/>
        <v>-1.8660734818216618E-2</v>
      </c>
      <c r="W2692" s="10">
        <f>+S2692/SUM(Q$27:Q2692)-1</f>
        <v>7.842748472562322E-2</v>
      </c>
      <c r="X2692">
        <v>5.9059999999999997</v>
      </c>
      <c r="AC2692">
        <f t="shared" si="782"/>
        <v>17125.177657859153</v>
      </c>
      <c r="AD2692">
        <f t="shared" si="783"/>
        <v>16873.473904896888</v>
      </c>
      <c r="AE2692" s="5">
        <f t="shared" si="770"/>
        <v>0</v>
      </c>
      <c r="AF2692" s="6">
        <f>+AD2692+SUM($D$18:$E$18)-SUM($AB$27:AB2692)</f>
        <v>17314.113904896898</v>
      </c>
      <c r="AG2692" s="10">
        <f t="shared" si="771"/>
        <v>-1.1096186703805855E-2</v>
      </c>
      <c r="AH2692" s="10">
        <f>+AD2692/SUM(AB$27:AB2692)-1</f>
        <v>0.47503653219208952</v>
      </c>
      <c r="AI2692" s="6">
        <f t="shared" si="772"/>
        <v>0</v>
      </c>
      <c r="AL2692" s="6">
        <f t="shared" si="773"/>
        <v>0</v>
      </c>
      <c r="AM2692" s="6">
        <f t="shared" si="774"/>
        <v>33350.281572324486</v>
      </c>
      <c r="AN2692" s="6">
        <f t="shared" si="775"/>
        <v>32720.176682193651</v>
      </c>
      <c r="AO2692" s="5">
        <f t="shared" si="776"/>
        <v>0</v>
      </c>
      <c r="AP2692" s="6">
        <f>+AN2692+SUM($D$16:$E$18)-SUM($AL$27:AL2692)</f>
        <v>33699.496682193669</v>
      </c>
      <c r="AQ2692" s="10">
        <f t="shared" si="784"/>
        <v>-1.1655063705985125E-2</v>
      </c>
      <c r="AR2692" s="10">
        <f>+AN2692/SUM(AL$27:AL2692)-1</f>
        <v>0.28714797095096123</v>
      </c>
    </row>
    <row r="2693" spans="1:44" x14ac:dyDescent="0.25">
      <c r="A2693" s="1">
        <v>44187</v>
      </c>
      <c r="B2693">
        <v>9.4320000000000004</v>
      </c>
      <c r="G2693">
        <f t="shared" si="777"/>
        <v>9027.8823419018936</v>
      </c>
      <c r="H2693">
        <f t="shared" si="778"/>
        <v>8926.9580287173121</v>
      </c>
      <c r="I2693" s="5">
        <f t="shared" si="767"/>
        <v>0</v>
      </c>
      <c r="J2693" s="6">
        <f>+H2693+SUM($D$16:$E$16)-SUM($F$27:F2693)</f>
        <v>9220.7180287173251</v>
      </c>
      <c r="K2693" s="10">
        <f t="shared" si="779"/>
        <v>-7.1338456038302356E-3</v>
      </c>
      <c r="L2693" s="10">
        <f>+H2693/SUM(F$27:F2693)-1</f>
        <v>0.17055823429597372</v>
      </c>
      <c r="M2693">
        <v>7.4550000000000001</v>
      </c>
      <c r="R2693">
        <f t="shared" si="780"/>
        <v>7170.6186006867847</v>
      </c>
      <c r="S2693">
        <f t="shared" si="781"/>
        <v>6892.3229279566222</v>
      </c>
      <c r="T2693" s="5">
        <f t="shared" si="768"/>
        <v>0</v>
      </c>
      <c r="U2693" s="6">
        <f>+S2693+SUM($D$17:$E$17)-SUM($Q$27:Q2693)</f>
        <v>7137.2429279566286</v>
      </c>
      <c r="V2693" s="10">
        <f t="shared" si="769"/>
        <v>5.470235200002227E-3</v>
      </c>
      <c r="W2693" s="10">
        <f>+S2693/SUM(Q$27:Q2693)-1</f>
        <v>8.4537555460612479E-2</v>
      </c>
      <c r="X2693">
        <v>5.9169999999999998</v>
      </c>
      <c r="AC2693">
        <f t="shared" si="782"/>
        <v>17157.073518718695</v>
      </c>
      <c r="AD2693">
        <f t="shared" si="783"/>
        <v>16904.900964320164</v>
      </c>
      <c r="AE2693" s="5">
        <f t="shared" si="770"/>
        <v>0</v>
      </c>
      <c r="AF2693" s="6">
        <f>+AD2693+SUM($D$18:$E$18)-SUM($AB$27:AB2693)</f>
        <v>17345.540964320171</v>
      </c>
      <c r="AG2693" s="10">
        <f t="shared" si="771"/>
        <v>1.8151122024434585E-3</v>
      </c>
      <c r="AH2693" s="10">
        <f>+AD2693/SUM(AB$27:AB2693)-1</f>
        <v>0.47778380646471286</v>
      </c>
      <c r="AI2693" s="6">
        <f t="shared" si="772"/>
        <v>0</v>
      </c>
      <c r="AL2693" s="6">
        <f t="shared" si="773"/>
        <v>0</v>
      </c>
      <c r="AM2693" s="6">
        <f t="shared" si="774"/>
        <v>33355.574461307377</v>
      </c>
      <c r="AN2693" s="6">
        <f t="shared" si="775"/>
        <v>32724.181920994099</v>
      </c>
      <c r="AO2693" s="5">
        <f t="shared" si="776"/>
        <v>0</v>
      </c>
      <c r="AP2693" s="6">
        <f>+AN2693+SUM($D$16:$E$18)-SUM($AL$27:AL2693)</f>
        <v>33703.501920994124</v>
      </c>
      <c r="AQ2693" s="10">
        <f t="shared" si="784"/>
        <v>1.1885159111502119E-4</v>
      </c>
      <c r="AR2693" s="10">
        <f>+AN2693/SUM(AL$27:AL2693)-1</f>
        <v>0.28730552923816877</v>
      </c>
    </row>
    <row r="2694" spans="1:44" x14ac:dyDescent="0.25">
      <c r="A2694" s="1">
        <v>44188</v>
      </c>
      <c r="B2694">
        <v>9.49</v>
      </c>
      <c r="G2694">
        <f t="shared" si="777"/>
        <v>9083.397309653199</v>
      </c>
      <c r="H2694">
        <f t="shared" si="778"/>
        <v>8981.8523847039105</v>
      </c>
      <c r="I2694" s="5">
        <f t="shared" si="767"/>
        <v>0</v>
      </c>
      <c r="J2694" s="6">
        <f>+H2694+SUM($D$16:$E$16)-SUM($F$27:F2694)</f>
        <v>9275.6123847039235</v>
      </c>
      <c r="K2694" s="10">
        <f t="shared" si="779"/>
        <v>5.9533710732324607E-3</v>
      </c>
      <c r="L2694" s="10">
        <f>+H2694/SUM(F$27:F2694)-1</f>
        <v>0.17775632352298443</v>
      </c>
      <c r="M2694">
        <v>7.5140000000000002</v>
      </c>
      <c r="R2694">
        <f t="shared" si="780"/>
        <v>7227.3679631871901</v>
      </c>
      <c r="S2694">
        <f t="shared" si="781"/>
        <v>6946.8698163200615</v>
      </c>
      <c r="T2694" s="5">
        <f t="shared" si="768"/>
        <v>0</v>
      </c>
      <c r="U2694" s="6">
        <f>+S2694+SUM($D$17:$E$17)-SUM($Q$27:Q2694)</f>
        <v>7191.7898163200671</v>
      </c>
      <c r="V2694" s="10">
        <f t="shared" si="769"/>
        <v>7.6425713561993902E-3</v>
      </c>
      <c r="W2694" s="10">
        <f>+S2694/SUM(Q$27:Q2694)-1</f>
        <v>9.3120750064526137E-2</v>
      </c>
      <c r="X2694">
        <v>5.9210000000000003</v>
      </c>
      <c r="AC2694">
        <f t="shared" si="782"/>
        <v>17168.672013576714</v>
      </c>
      <c r="AD2694">
        <f t="shared" si="783"/>
        <v>16916.328985928631</v>
      </c>
      <c r="AE2694" s="5">
        <f t="shared" si="770"/>
        <v>0</v>
      </c>
      <c r="AF2694" s="6">
        <f>+AD2694+SUM($D$18:$E$18)-SUM($AB$27:AB2694)</f>
        <v>17356.968985928637</v>
      </c>
      <c r="AG2694" s="10">
        <f t="shared" si="771"/>
        <v>6.5884492342860312E-4</v>
      </c>
      <c r="AH2694" s="10">
        <f>+AD2694/SUM(AB$27:AB2694)-1</f>
        <v>0.47878281529112154</v>
      </c>
      <c r="AI2694" s="6">
        <f t="shared" si="772"/>
        <v>0</v>
      </c>
      <c r="AL2694" s="6">
        <f t="shared" si="773"/>
        <v>0</v>
      </c>
      <c r="AM2694" s="6">
        <f t="shared" si="774"/>
        <v>33479.437286417102</v>
      </c>
      <c r="AN2694" s="6">
        <f t="shared" si="775"/>
        <v>32845.051186952602</v>
      </c>
      <c r="AO2694" s="5">
        <f t="shared" si="776"/>
        <v>0</v>
      </c>
      <c r="AP2694" s="6">
        <f>+AN2694+SUM($D$16:$E$18)-SUM($AL$27:AL2694)</f>
        <v>33824.371186952631</v>
      </c>
      <c r="AQ2694" s="10">
        <f t="shared" si="784"/>
        <v>3.5862524387477723E-3</v>
      </c>
      <c r="AR2694" s="10">
        <f>+AN2694/SUM(AL$27:AL2694)-1</f>
        <v>0.29206029055684724</v>
      </c>
    </row>
    <row r="2695" spans="1:44" x14ac:dyDescent="0.25">
      <c r="A2695" s="1">
        <v>44189</v>
      </c>
      <c r="B2695">
        <v>9.4740000000000002</v>
      </c>
      <c r="G2695">
        <f t="shared" si="777"/>
        <v>9068.0828357907703</v>
      </c>
      <c r="H2695">
        <f t="shared" si="778"/>
        <v>8966.7091140869179</v>
      </c>
      <c r="I2695" s="5">
        <f t="shared" si="767"/>
        <v>0</v>
      </c>
      <c r="J2695" s="6">
        <f>+H2695+SUM($D$16:$E$16)-SUM($F$27:F2695)</f>
        <v>9260.469114086929</v>
      </c>
      <c r="K2695" s="10">
        <f t="shared" si="779"/>
        <v>-1.6325898484036427E-3</v>
      </c>
      <c r="L2695" s="10">
        <f>+H2695/SUM(F$27:F2695)-1</f>
        <v>0.17577064373622275</v>
      </c>
      <c r="M2695">
        <v>7.5309999999999997</v>
      </c>
      <c r="R2695">
        <f t="shared" si="780"/>
        <v>7243.7194744161206</v>
      </c>
      <c r="S2695">
        <f t="shared" si="781"/>
        <v>6962.5867163569847</v>
      </c>
      <c r="T2695" s="5">
        <f t="shared" si="768"/>
        <v>0</v>
      </c>
      <c r="U2695" s="6">
        <f>+S2695+SUM($D$17:$E$17)-SUM($Q$27:Q2695)</f>
        <v>7207.506716356992</v>
      </c>
      <c r="V2695" s="10">
        <f t="shared" si="769"/>
        <v>2.185394795779283E-3</v>
      </c>
      <c r="W2695" s="10">
        <f>+S2695/SUM(Q$27:Q2695)-1</f>
        <v>9.5593873933450313E-2</v>
      </c>
      <c r="X2695">
        <v>5.9329999999999998</v>
      </c>
      <c r="AC2695">
        <f t="shared" si="782"/>
        <v>17203.467498150756</v>
      </c>
      <c r="AD2695">
        <f t="shared" si="783"/>
        <v>16950.613050754018</v>
      </c>
      <c r="AE2695" s="5">
        <f t="shared" si="770"/>
        <v>0</v>
      </c>
      <c r="AF2695" s="6">
        <f>+AD2695+SUM($D$18:$E$18)-SUM($AB$27:AB2695)</f>
        <v>17391.253050754029</v>
      </c>
      <c r="AG2695" s="10">
        <f t="shared" si="771"/>
        <v>1.9752333977889336E-3</v>
      </c>
      <c r="AH2695" s="10">
        <f>+AD2695/SUM(AB$27:AB2695)-1</f>
        <v>0.4817798417703465</v>
      </c>
      <c r="AI2695" s="6">
        <f t="shared" si="772"/>
        <v>0</v>
      </c>
      <c r="AL2695" s="6">
        <f t="shared" si="773"/>
        <v>0</v>
      </c>
      <c r="AM2695" s="6">
        <f t="shared" si="774"/>
        <v>33515.269808357647</v>
      </c>
      <c r="AN2695" s="6">
        <f t="shared" si="775"/>
        <v>32879.908881197916</v>
      </c>
      <c r="AO2695" s="5">
        <f t="shared" si="776"/>
        <v>0</v>
      </c>
      <c r="AP2695" s="6">
        <f>+AN2695+SUM($D$16:$E$18)-SUM($AL$27:AL2695)</f>
        <v>33859.228881197938</v>
      </c>
      <c r="AQ2695" s="10">
        <f t="shared" si="784"/>
        <v>1.0305496605582665E-3</v>
      </c>
      <c r="AR2695" s="10">
        <f>+AN2695/SUM(AL$27:AL2695)-1</f>
        <v>0.29343152430218034</v>
      </c>
    </row>
    <row r="2696" spans="1:44" x14ac:dyDescent="0.25">
      <c r="A2696" s="1">
        <v>44195</v>
      </c>
      <c r="B2696">
        <v>9.609</v>
      </c>
      <c r="G2696">
        <f t="shared" si="777"/>
        <v>9197.2987090050137</v>
      </c>
      <c r="H2696">
        <f t="shared" si="778"/>
        <v>9094.4804599177951</v>
      </c>
      <c r="I2696" s="5">
        <f t="shared" si="767"/>
        <v>0</v>
      </c>
      <c r="J2696" s="6">
        <f>+H2696+SUM($D$16:$E$16)-SUM($F$27:F2696)</f>
        <v>9388.240459917808</v>
      </c>
      <c r="K2696" s="10">
        <f t="shared" si="779"/>
        <v>1.3797502508432924E-2</v>
      </c>
      <c r="L2696" s="10">
        <f>+H2696/SUM(F$27:F2696)-1</f>
        <v>0.19252481693702395</v>
      </c>
      <c r="M2696">
        <v>7.6189999999999998</v>
      </c>
      <c r="R2696">
        <f t="shared" si="780"/>
        <v>7328.362591365878</v>
      </c>
      <c r="S2696">
        <f t="shared" si="781"/>
        <v>7043.9447871363518</v>
      </c>
      <c r="T2696" s="5">
        <f t="shared" si="768"/>
        <v>0</v>
      </c>
      <c r="U2696" s="6">
        <f>+S2696+SUM($D$17:$E$17)-SUM($Q$27:Q2696)</f>
        <v>7288.8647871363582</v>
      </c>
      <c r="V2696" s="10">
        <f t="shared" si="769"/>
        <v>1.1287963227939679E-2</v>
      </c>
      <c r="W2696" s="10">
        <f>+S2696/SUM(Q$27:Q2696)-1</f>
        <v>0.1083959269019994</v>
      </c>
      <c r="X2696">
        <v>5.9470000000000001</v>
      </c>
      <c r="AC2696">
        <f t="shared" si="782"/>
        <v>17244.06223015381</v>
      </c>
      <c r="AD2696">
        <f t="shared" si="783"/>
        <v>16990.611126383643</v>
      </c>
      <c r="AE2696" s="5">
        <f t="shared" si="770"/>
        <v>0</v>
      </c>
      <c r="AF2696" s="6">
        <f>+AD2696+SUM($D$18:$E$18)-SUM($AB$27:AB2696)</f>
        <v>17431.25112638365</v>
      </c>
      <c r="AG2696" s="10">
        <f t="shared" si="771"/>
        <v>2.2998961324345313E-3</v>
      </c>
      <c r="AH2696" s="10">
        <f>+AD2696/SUM(AB$27:AB2696)-1</f>
        <v>0.48527637266277623</v>
      </c>
      <c r="AI2696" s="6">
        <f t="shared" si="772"/>
        <v>0</v>
      </c>
      <c r="AL2696" s="6">
        <f t="shared" si="773"/>
        <v>0</v>
      </c>
      <c r="AM2696" s="6">
        <f t="shared" si="774"/>
        <v>33769.723530524701</v>
      </c>
      <c r="AN2696" s="6">
        <f t="shared" si="775"/>
        <v>33129.03637343779</v>
      </c>
      <c r="AO2696" s="5">
        <f t="shared" si="776"/>
        <v>0</v>
      </c>
      <c r="AP2696" s="6">
        <f>+AN2696+SUM($D$16:$E$18)-SUM($AL$27:AL2696)</f>
        <v>34108.356373437811</v>
      </c>
      <c r="AQ2696" s="10">
        <f t="shared" si="784"/>
        <v>7.3577426442281713E-3</v>
      </c>
      <c r="AR2696" s="10">
        <f>+AN2696/SUM(AL$27:AL2696)-1</f>
        <v>0.30323171423572548</v>
      </c>
    </row>
    <row r="2697" spans="1:44" x14ac:dyDescent="0.25">
      <c r="A2697" s="1">
        <v>44196</v>
      </c>
      <c r="B2697">
        <v>9.6199999999999992</v>
      </c>
      <c r="G2697">
        <f t="shared" si="777"/>
        <v>9207.8274097854337</v>
      </c>
      <c r="H2697">
        <f t="shared" si="778"/>
        <v>9104.8914584669783</v>
      </c>
      <c r="I2697" s="5">
        <f t="shared" si="767"/>
        <v>0</v>
      </c>
      <c r="J2697" s="6">
        <f>+H2697+SUM($D$16:$E$16)-SUM($F$27:F2697)</f>
        <v>9398.6514584669894</v>
      </c>
      <c r="K2697" s="10">
        <f t="shared" si="779"/>
        <v>1.1089403380357687E-3</v>
      </c>
      <c r="L2697" s="10">
        <f>+H2697/SUM(F$27:F2697)-1</f>
        <v>0.19388997179042256</v>
      </c>
      <c r="M2697">
        <v>7.5789999999999997</v>
      </c>
      <c r="R2697">
        <f t="shared" si="780"/>
        <v>7289.888447297807</v>
      </c>
      <c r="S2697">
        <f t="shared" si="781"/>
        <v>7006.9638458730033</v>
      </c>
      <c r="T2697" s="5">
        <f t="shared" si="768"/>
        <v>0</v>
      </c>
      <c r="U2697" s="6">
        <f>+S2697+SUM($D$17:$E$17)-SUM($Q$27:Q2697)</f>
        <v>7251.8838458730106</v>
      </c>
      <c r="V2697" s="10">
        <f t="shared" si="769"/>
        <v>-5.0736215231503845E-3</v>
      </c>
      <c r="W2697" s="10">
        <f>+S2697/SUM(Q$27:Q2697)-1</f>
        <v>0.10257681191629531</v>
      </c>
      <c r="X2697">
        <v>5.9880000000000004</v>
      </c>
      <c r="AC2697">
        <f t="shared" si="782"/>
        <v>17362.946802448463</v>
      </c>
      <c r="AD2697">
        <f t="shared" si="783"/>
        <v>17107.748347870398</v>
      </c>
      <c r="AE2697" s="5">
        <f t="shared" si="770"/>
        <v>0</v>
      </c>
      <c r="AF2697" s="6">
        <f>+AD2697+SUM($D$18:$E$18)-SUM($AB$27:AB2697)</f>
        <v>17548.388347870408</v>
      </c>
      <c r="AG2697" s="10">
        <f t="shared" si="771"/>
        <v>6.7199549038372552E-3</v>
      </c>
      <c r="AH2697" s="10">
        <f>+AD2697/SUM(AB$27:AB2697)-1</f>
        <v>0.49551621313346295</v>
      </c>
      <c r="AI2697" s="6">
        <f t="shared" si="772"/>
        <v>0</v>
      </c>
      <c r="AL2697" s="6">
        <f t="shared" si="773"/>
        <v>0</v>
      </c>
      <c r="AM2697" s="6">
        <f t="shared" si="774"/>
        <v>33860.662659531707</v>
      </c>
      <c r="AN2697" s="6">
        <f t="shared" si="775"/>
        <v>33219.603652210382</v>
      </c>
      <c r="AO2697" s="5">
        <f t="shared" si="776"/>
        <v>0</v>
      </c>
      <c r="AP2697" s="6">
        <f>+AN2697+SUM($D$16:$E$18)-SUM($AL$27:AL2697)</f>
        <v>34198.923652210404</v>
      </c>
      <c r="AQ2697" s="10">
        <f t="shared" si="784"/>
        <v>2.6552812390314706E-3</v>
      </c>
      <c r="AR2697" s="10">
        <f>+AN2697/SUM(AL$27:AL2697)-1</f>
        <v>0.30679445444458664</v>
      </c>
    </row>
    <row r="2698" spans="1:44" x14ac:dyDescent="0.25">
      <c r="A2698" s="1">
        <v>44200</v>
      </c>
      <c r="B2698">
        <v>9.6859999999999999</v>
      </c>
      <c r="G2698">
        <f t="shared" si="777"/>
        <v>9270.9996144679535</v>
      </c>
      <c r="H2698">
        <f t="shared" si="778"/>
        <v>9167.3574497620739</v>
      </c>
      <c r="I2698" s="5">
        <f t="shared" si="767"/>
        <v>0</v>
      </c>
      <c r="J2698" s="6">
        <f>+H2698+SUM($D$16:$E$16)-SUM($F$27:F2698)</f>
        <v>9461.117449762085</v>
      </c>
      <c r="K2698" s="10">
        <f t="shared" si="779"/>
        <v>6.6462717094186718E-3</v>
      </c>
      <c r="L2698" s="10">
        <f>+H2698/SUM(F$27:F2698)-1</f>
        <v>0.20208090091081421</v>
      </c>
      <c r="M2698">
        <v>7.633</v>
      </c>
      <c r="R2698">
        <f t="shared" si="780"/>
        <v>7341.8285417897041</v>
      </c>
      <c r="S2698">
        <f t="shared" si="781"/>
        <v>7056.8881165785242</v>
      </c>
      <c r="T2698" s="5">
        <f t="shared" si="768"/>
        <v>0</v>
      </c>
      <c r="U2698" s="6">
        <f>+S2698+SUM($D$17:$E$17)-SUM($Q$27:Q2698)</f>
        <v>7301.8081165785306</v>
      </c>
      <c r="V2698" s="10">
        <f t="shared" si="769"/>
        <v>6.8843174775794491E-3</v>
      </c>
      <c r="W2698" s="10">
        <f>+S2698/SUM(Q$27:Q2698)-1</f>
        <v>0.11043261714699604</v>
      </c>
      <c r="X2698">
        <v>5.9720000000000004</v>
      </c>
      <c r="AC2698">
        <f t="shared" si="782"/>
        <v>17316.552823016402</v>
      </c>
      <c r="AD2698">
        <f t="shared" si="783"/>
        <v>17062.03626143654</v>
      </c>
      <c r="AE2698" s="5">
        <f t="shared" si="770"/>
        <v>0</v>
      </c>
      <c r="AF2698" s="6">
        <f>+AD2698+SUM($D$18:$E$18)-SUM($AB$27:AB2698)</f>
        <v>17502.676261436551</v>
      </c>
      <c r="AG2698" s="10">
        <f t="shared" si="771"/>
        <v>-2.6049165044494949E-3</v>
      </c>
      <c r="AH2698" s="10">
        <f>+AD2698/SUM(AB$27:AB2698)-1</f>
        <v>0.49152017782782886</v>
      </c>
      <c r="AI2698" s="6">
        <f t="shared" si="772"/>
        <v>0</v>
      </c>
      <c r="AL2698" s="6">
        <f t="shared" si="773"/>
        <v>0</v>
      </c>
      <c r="AM2698" s="6">
        <f t="shared" si="774"/>
        <v>33929.380979274065</v>
      </c>
      <c r="AN2698" s="6">
        <f t="shared" si="775"/>
        <v>33286.281827777137</v>
      </c>
      <c r="AO2698" s="5">
        <f t="shared" si="776"/>
        <v>0</v>
      </c>
      <c r="AP2698" s="6">
        <f>+AN2698+SUM($D$16:$E$18)-SUM($AL$27:AL2698)</f>
        <v>34265.601827777165</v>
      </c>
      <c r="AQ2698" s="10">
        <f t="shared" si="784"/>
        <v>1.9497156180952047E-3</v>
      </c>
      <c r="AR2698" s="10">
        <f>+AN2698/SUM(AL$27:AL2698)-1</f>
        <v>0.30941744389910775</v>
      </c>
    </row>
    <row r="2699" spans="1:44" x14ac:dyDescent="0.25">
      <c r="A2699" s="1">
        <v>44201</v>
      </c>
      <c r="B2699">
        <v>9.8040000000000003</v>
      </c>
      <c r="G2699">
        <f t="shared" si="777"/>
        <v>9383.9438592033675</v>
      </c>
      <c r="H2699">
        <f t="shared" si="778"/>
        <v>9279.0390705623977</v>
      </c>
      <c r="I2699" s="5">
        <f t="shared" si="767"/>
        <v>0</v>
      </c>
      <c r="J2699" s="6">
        <f>+H2699+SUM($D$16:$E$16)-SUM($F$27:F2699)</f>
        <v>9572.7990705624106</v>
      </c>
      <c r="K2699" s="10">
        <f t="shared" si="779"/>
        <v>1.1804273796763187E-2</v>
      </c>
      <c r="L2699" s="10">
        <f>+H2699/SUM(F$27:F2699)-1</f>
        <v>0.21672528933818147</v>
      </c>
      <c r="M2699">
        <v>7.6269999999999998</v>
      </c>
      <c r="R2699">
        <f t="shared" si="780"/>
        <v>7336.0574201794925</v>
      </c>
      <c r="S2699">
        <f t="shared" si="781"/>
        <v>7051.340975389021</v>
      </c>
      <c r="T2699" s="5">
        <f t="shared" si="768"/>
        <v>0</v>
      </c>
      <c r="U2699" s="6">
        <f>+S2699+SUM($D$17:$E$17)-SUM($Q$27:Q2699)</f>
        <v>7296.2609753890274</v>
      </c>
      <c r="V2699" s="10">
        <f t="shared" si="769"/>
        <v>-7.5969418819821222E-4</v>
      </c>
      <c r="W2699" s="10">
        <f>+S2699/SUM(Q$27:Q2699)-1</f>
        <v>0.1095597498991403</v>
      </c>
      <c r="X2699">
        <v>5.9710000000000001</v>
      </c>
      <c r="AC2699">
        <f t="shared" si="782"/>
        <v>17313.653199301898</v>
      </c>
      <c r="AD2699">
        <f t="shared" si="783"/>
        <v>17059.179256034422</v>
      </c>
      <c r="AE2699" s="5">
        <f t="shared" si="770"/>
        <v>0</v>
      </c>
      <c r="AF2699" s="6">
        <f>+AD2699+SUM($D$18:$E$18)-SUM($AB$27:AB2699)</f>
        <v>17499.819256034432</v>
      </c>
      <c r="AG2699" s="10">
        <f t="shared" si="771"/>
        <v>-1.6323248853167271E-4</v>
      </c>
      <c r="AH2699" s="10">
        <f>+AD2699/SUM(AB$27:AB2699)-1</f>
        <v>0.49127042562122658</v>
      </c>
      <c r="AI2699" s="6">
        <f t="shared" si="772"/>
        <v>0</v>
      </c>
      <c r="AL2699" s="6">
        <f t="shared" si="773"/>
        <v>0</v>
      </c>
      <c r="AM2699" s="6">
        <f t="shared" si="774"/>
        <v>34033.654478684759</v>
      </c>
      <c r="AN2699" s="6">
        <f t="shared" si="775"/>
        <v>33389.559301985842</v>
      </c>
      <c r="AO2699" s="5">
        <f t="shared" si="776"/>
        <v>0</v>
      </c>
      <c r="AP2699" s="6">
        <f>+AN2699+SUM($D$16:$E$18)-SUM($AL$27:AL2699)</f>
        <v>34368.879301985871</v>
      </c>
      <c r="AQ2699" s="10">
        <f t="shared" si="784"/>
        <v>3.0140277333459142E-3</v>
      </c>
      <c r="AR2699" s="10">
        <f>+AN2699/SUM(AL$27:AL2699)-1</f>
        <v>0.31348017842110742</v>
      </c>
    </row>
    <row r="2700" spans="1:44" x14ac:dyDescent="0.25">
      <c r="A2700" s="1">
        <v>44203</v>
      </c>
      <c r="B2700">
        <v>9.8970000000000002</v>
      </c>
      <c r="G2700">
        <f t="shared" si="777"/>
        <v>9472.959238528736</v>
      </c>
      <c r="H2700">
        <f t="shared" si="778"/>
        <v>9367.0593310236691</v>
      </c>
      <c r="I2700" s="5">
        <f t="shared" si="767"/>
        <v>0</v>
      </c>
      <c r="J2700" s="6">
        <f>+H2700+SUM($D$16:$E$16)-SUM($F$27:F2700)</f>
        <v>9660.819331023682</v>
      </c>
      <c r="K2700" s="10">
        <f t="shared" si="779"/>
        <v>9.1948300400397365E-3</v>
      </c>
      <c r="L2700" s="10">
        <f>+H2700/SUM(F$27:F2700)-1</f>
        <v>0.22826705309873341</v>
      </c>
      <c r="M2700">
        <v>7.7370000000000001</v>
      </c>
      <c r="R2700">
        <f t="shared" si="780"/>
        <v>7441.8613163666887</v>
      </c>
      <c r="S2700">
        <f t="shared" si="781"/>
        <v>7153.0385638632306</v>
      </c>
      <c r="T2700" s="5">
        <f t="shared" si="768"/>
        <v>0</v>
      </c>
      <c r="U2700" s="6">
        <f>+S2700+SUM($D$17:$E$17)-SUM($Q$27:Q2700)</f>
        <v>7397.958563863237</v>
      </c>
      <c r="V2700" s="10">
        <f t="shared" si="769"/>
        <v>1.3938315641017329E-2</v>
      </c>
      <c r="W2700" s="10">
        <f>+S2700/SUM(Q$27:Q2700)-1</f>
        <v>0.12556231610982671</v>
      </c>
      <c r="X2700">
        <v>6.0890000000000004</v>
      </c>
      <c r="AC2700">
        <f t="shared" si="782"/>
        <v>17655.808797613339</v>
      </c>
      <c r="AD2700">
        <f t="shared" si="783"/>
        <v>17396.305893484106</v>
      </c>
      <c r="AE2700" s="5">
        <f t="shared" si="770"/>
        <v>0</v>
      </c>
      <c r="AF2700" s="6">
        <f>+AD2700+SUM($D$18:$E$18)-SUM($AB$27:AB2700)</f>
        <v>17836.945893484117</v>
      </c>
      <c r="AG2700" s="10">
        <f t="shared" si="771"/>
        <v>1.9264578251768638E-2</v>
      </c>
      <c r="AH2700" s="10">
        <f>+AD2700/SUM(AB$27:AB2700)-1</f>
        <v>0.52074118600027619</v>
      </c>
      <c r="AI2700" s="6">
        <f t="shared" si="772"/>
        <v>0</v>
      </c>
      <c r="AL2700" s="6">
        <f t="shared" si="773"/>
        <v>0</v>
      </c>
      <c r="AM2700" s="6">
        <f t="shared" si="774"/>
        <v>34570.629352508768</v>
      </c>
      <c r="AN2700" s="6">
        <f t="shared" si="775"/>
        <v>33916.403788371012</v>
      </c>
      <c r="AO2700" s="5">
        <f t="shared" si="776"/>
        <v>0</v>
      </c>
      <c r="AP2700" s="6">
        <f>+AN2700+SUM($D$16:$E$18)-SUM($AL$27:AL2700)</f>
        <v>34895.723788371033</v>
      </c>
      <c r="AQ2700" s="10">
        <f t="shared" si="784"/>
        <v>1.5329114509553321E-2</v>
      </c>
      <c r="AR2700" s="10">
        <f>+AN2700/SUM(AL$27:AL2700)-1</f>
        <v>0.33420521356513855</v>
      </c>
    </row>
    <row r="2701" spans="1:44" x14ac:dyDescent="0.25">
      <c r="A2701" s="1">
        <v>44204</v>
      </c>
      <c r="B2701">
        <v>10.106999999999999</v>
      </c>
      <c r="G2701">
        <f t="shared" si="777"/>
        <v>9673.9617079731161</v>
      </c>
      <c r="H2701">
        <f t="shared" si="778"/>
        <v>9565.8147578716998</v>
      </c>
      <c r="I2701" s="5">
        <f t="shared" si="767"/>
        <v>0</v>
      </c>
      <c r="J2701" s="6">
        <f>+H2701+SUM($D$16:$E$16)-SUM($F$27:F2701)</f>
        <v>9859.5747578717128</v>
      </c>
      <c r="K2701" s="10">
        <f t="shared" si="779"/>
        <v>2.057335097963886E-2</v>
      </c>
      <c r="L2701" s="10">
        <f>+H2701/SUM(F$27:F2701)-1</f>
        <v>0.25432910029997946</v>
      </c>
      <c r="M2701">
        <v>7.7709999999999999</v>
      </c>
      <c r="R2701">
        <f t="shared" si="780"/>
        <v>7474.5643388245498</v>
      </c>
      <c r="S2701">
        <f t="shared" si="781"/>
        <v>7184.4723639370777</v>
      </c>
      <c r="T2701" s="5">
        <f t="shared" si="768"/>
        <v>0</v>
      </c>
      <c r="U2701" s="6">
        <f>+S2701+SUM($D$17:$E$17)-SUM($Q$27:Q2701)</f>
        <v>7429.3923639370851</v>
      </c>
      <c r="V2701" s="10">
        <f t="shared" si="769"/>
        <v>4.2489829866569906E-3</v>
      </c>
      <c r="W2701" s="10">
        <f>+S2701/SUM(Q$27:Q2701)-1</f>
        <v>0.13050856384767551</v>
      </c>
      <c r="X2701">
        <v>6.14</v>
      </c>
      <c r="AC2701">
        <f t="shared" si="782"/>
        <v>17803.689607053027</v>
      </c>
      <c r="AD2701">
        <f t="shared" si="783"/>
        <v>17542.013168992016</v>
      </c>
      <c r="AE2701" s="5">
        <f t="shared" si="770"/>
        <v>0</v>
      </c>
      <c r="AF2701" s="6">
        <f>+AD2701+SUM($D$18:$E$18)-SUM($AB$27:AB2701)</f>
        <v>17982.653168992023</v>
      </c>
      <c r="AG2701" s="10">
        <f t="shared" si="771"/>
        <v>8.1688466387697112E-3</v>
      </c>
      <c r="AH2701" s="10">
        <f>+AD2701/SUM(AB$27:AB2701)-1</f>
        <v>0.53347854853698373</v>
      </c>
      <c r="AI2701" s="6">
        <f t="shared" si="772"/>
        <v>0</v>
      </c>
      <c r="AL2701" s="6">
        <f t="shared" si="773"/>
        <v>0</v>
      </c>
      <c r="AM2701" s="6">
        <f t="shared" si="774"/>
        <v>34952.215653850697</v>
      </c>
      <c r="AN2701" s="6">
        <f t="shared" si="775"/>
        <v>34292.300290800791</v>
      </c>
      <c r="AO2701" s="5">
        <f t="shared" si="776"/>
        <v>0</v>
      </c>
      <c r="AP2701" s="6">
        <f>+AN2701+SUM($D$16:$E$18)-SUM($AL$27:AL2701)</f>
        <v>35271.620290800813</v>
      </c>
      <c r="AQ2701" s="10">
        <f t="shared" si="784"/>
        <v>1.0771993288044346E-2</v>
      </c>
      <c r="AR2701" s="10">
        <f>+AN2701/SUM(AL$27:AL2701)-1</f>
        <v>0.34899224925536321</v>
      </c>
    </row>
    <row r="2702" spans="1:44" x14ac:dyDescent="0.25">
      <c r="A2702" s="1">
        <v>44207</v>
      </c>
      <c r="B2702">
        <v>10.199</v>
      </c>
      <c r="G2702">
        <f t="shared" si="777"/>
        <v>9762.0199326820821</v>
      </c>
      <c r="H2702">
        <f t="shared" si="778"/>
        <v>9652.8885639194086</v>
      </c>
      <c r="I2702" s="5">
        <f t="shared" si="767"/>
        <v>0</v>
      </c>
      <c r="J2702" s="6">
        <f>+H2702+SUM($D$16:$E$16)-SUM($F$27:F2702)</f>
        <v>9946.6485639194216</v>
      </c>
      <c r="K2702" s="10">
        <f t="shared" si="779"/>
        <v>8.8313956926175941E-3</v>
      </c>
      <c r="L2702" s="10">
        <f>+H2702/SUM(F$27:F2702)-1</f>
        <v>0.2657467590738587</v>
      </c>
      <c r="M2702">
        <v>7.7389999999999999</v>
      </c>
      <c r="R2702">
        <f t="shared" si="780"/>
        <v>7443.7850235700935</v>
      </c>
      <c r="S2702">
        <f t="shared" si="781"/>
        <v>7154.8876109263992</v>
      </c>
      <c r="T2702" s="5">
        <f t="shared" si="768"/>
        <v>0</v>
      </c>
      <c r="U2702" s="6">
        <f>+S2702+SUM($D$17:$E$17)-SUM($Q$27:Q2702)</f>
        <v>7399.8076109264048</v>
      </c>
      <c r="V2702" s="10">
        <f t="shared" si="769"/>
        <v>-3.9821228387785235E-3</v>
      </c>
      <c r="W2702" s="10">
        <f>+S2702/SUM(Q$27:Q2702)-1</f>
        <v>0.1258532718591121</v>
      </c>
      <c r="X2702">
        <v>6.1829999999999998</v>
      </c>
      <c r="AC2702">
        <f t="shared" si="782"/>
        <v>17928.373426776689</v>
      </c>
      <c r="AD2702">
        <f t="shared" si="783"/>
        <v>17664.864401283001</v>
      </c>
      <c r="AE2702" s="5">
        <f t="shared" si="770"/>
        <v>0</v>
      </c>
      <c r="AF2702" s="6">
        <f>+AD2702+SUM($D$18:$E$18)-SUM($AB$27:AB2702)</f>
        <v>18105.504401283011</v>
      </c>
      <c r="AG2702" s="10">
        <f t="shared" si="771"/>
        <v>6.8316522115225986E-3</v>
      </c>
      <c r="AH2702" s="10">
        <f>+AD2702/SUM(AB$27:AB2702)-1</f>
        <v>0.54421789342087434</v>
      </c>
      <c r="AI2702" s="6">
        <f t="shared" si="772"/>
        <v>0</v>
      </c>
      <c r="AL2702" s="6">
        <f t="shared" si="773"/>
        <v>0</v>
      </c>
      <c r="AM2702" s="6">
        <f t="shared" si="774"/>
        <v>35134.178383028862</v>
      </c>
      <c r="AN2702" s="6">
        <f t="shared" si="775"/>
        <v>34472.640576128804</v>
      </c>
      <c r="AO2702" s="5">
        <f t="shared" si="776"/>
        <v>0</v>
      </c>
      <c r="AP2702" s="6">
        <f>+AN2702+SUM($D$16:$E$18)-SUM($AL$27:AL2702)</f>
        <v>35451.960576128826</v>
      </c>
      <c r="AQ2702" s="10">
        <f t="shared" si="784"/>
        <v>5.1129005087142687E-3</v>
      </c>
      <c r="AR2702" s="10">
        <f>+AN2702/SUM(AL$27:AL2702)-1</f>
        <v>0.35608648455229508</v>
      </c>
    </row>
    <row r="2703" spans="1:44" x14ac:dyDescent="0.25">
      <c r="A2703" s="1">
        <v>44208</v>
      </c>
      <c r="B2703">
        <v>10.205</v>
      </c>
      <c r="G2703">
        <f t="shared" si="777"/>
        <v>9767.7628603804933</v>
      </c>
      <c r="H2703">
        <f t="shared" si="778"/>
        <v>9658.5672904007806</v>
      </c>
      <c r="I2703" s="5">
        <f t="shared" si="767"/>
        <v>0</v>
      </c>
      <c r="J2703" s="6">
        <f>+H2703+SUM($D$16:$E$16)-SUM($F$27:F2703)</f>
        <v>9952.3272904007936</v>
      </c>
      <c r="K2703" s="10">
        <f t="shared" si="779"/>
        <v>5.709185807540873E-4</v>
      </c>
      <c r="L2703" s="10">
        <f>+H2703/SUM(F$27:F2703)-1</f>
        <v>0.26649138899389424</v>
      </c>
      <c r="M2703">
        <v>7.7160000000000002</v>
      </c>
      <c r="R2703">
        <f t="shared" si="780"/>
        <v>7421.6623907309522</v>
      </c>
      <c r="S2703">
        <f t="shared" si="781"/>
        <v>7133.6235696999738</v>
      </c>
      <c r="T2703" s="5">
        <f t="shared" si="768"/>
        <v>0</v>
      </c>
      <c r="U2703" s="6">
        <f>+S2703+SUM($D$17:$E$17)-SUM($Q$27:Q2703)</f>
        <v>7378.5435696999803</v>
      </c>
      <c r="V2703" s="10">
        <f t="shared" si="769"/>
        <v>-2.8735937938476619E-3</v>
      </c>
      <c r="W2703" s="10">
        <f>+S2703/SUM(Q$27:Q2703)-1</f>
        <v>0.12250728074233219</v>
      </c>
      <c r="X2703">
        <v>6.15</v>
      </c>
      <c r="AC2703">
        <f t="shared" si="782"/>
        <v>17832.685844198066</v>
      </c>
      <c r="AD2703">
        <f t="shared" si="783"/>
        <v>17570.583223013175</v>
      </c>
      <c r="AE2703" s="5">
        <f t="shared" si="770"/>
        <v>0</v>
      </c>
      <c r="AF2703" s="6">
        <f>+AD2703+SUM($D$18:$E$18)-SUM($AB$27:AB2703)</f>
        <v>18011.223223013185</v>
      </c>
      <c r="AG2703" s="10">
        <f t="shared" si="771"/>
        <v>-5.207321275354504E-3</v>
      </c>
      <c r="AH2703" s="10">
        <f>+AD2703/SUM(AB$27:AB2703)-1</f>
        <v>0.53597607060300478</v>
      </c>
      <c r="AI2703" s="6">
        <f t="shared" si="772"/>
        <v>0</v>
      </c>
      <c r="AL2703" s="6">
        <f t="shared" si="773"/>
        <v>0</v>
      </c>
      <c r="AM2703" s="6">
        <f t="shared" si="774"/>
        <v>35022.111095309512</v>
      </c>
      <c r="AN2703" s="6">
        <f t="shared" si="775"/>
        <v>34362.774083113924</v>
      </c>
      <c r="AO2703" s="5">
        <f t="shared" si="776"/>
        <v>0</v>
      </c>
      <c r="AP2703" s="6">
        <f>+AN2703+SUM($D$16:$E$18)-SUM($AL$27:AL2703)</f>
        <v>35342.094083113945</v>
      </c>
      <c r="AQ2703" s="10">
        <f t="shared" si="784"/>
        <v>-3.0990244609732098E-3</v>
      </c>
      <c r="AR2703" s="10">
        <f>+AN2703/SUM(AL$27:AL2703)-1</f>
        <v>0.35176455087408987</v>
      </c>
    </row>
    <row r="2704" spans="1:44" x14ac:dyDescent="0.25">
      <c r="A2704" s="1">
        <v>44209</v>
      </c>
      <c r="B2704">
        <v>10.257</v>
      </c>
      <c r="G2704">
        <f t="shared" si="777"/>
        <v>9817.5349004333875</v>
      </c>
      <c r="H2704">
        <f t="shared" si="778"/>
        <v>9707.782919906007</v>
      </c>
      <c r="I2704" s="5">
        <f t="shared" si="767"/>
        <v>0</v>
      </c>
      <c r="J2704" s="6">
        <f>+H2704+SUM($D$16:$E$16)-SUM($F$27:F2704)</f>
        <v>10001.54291990602</v>
      </c>
      <c r="K2704" s="10">
        <f t="shared" si="779"/>
        <v>4.9451377621689829E-3</v>
      </c>
      <c r="L2704" s="10">
        <f>+H2704/SUM(F$27:F2704)-1</f>
        <v>0.2729448483008694</v>
      </c>
      <c r="M2704">
        <v>7.7320000000000002</v>
      </c>
      <c r="R2704">
        <f t="shared" si="780"/>
        <v>7437.0520483581813</v>
      </c>
      <c r="S2704">
        <f t="shared" si="781"/>
        <v>7148.415946205314</v>
      </c>
      <c r="T2704" s="5">
        <f t="shared" si="768"/>
        <v>0</v>
      </c>
      <c r="U2704" s="6">
        <f>+S2704+SUM($D$17:$E$17)-SUM($Q$27:Q2704)</f>
        <v>7393.3359462053204</v>
      </c>
      <c r="V2704" s="10">
        <f t="shared" si="769"/>
        <v>2.0047827007603214E-3</v>
      </c>
      <c r="W2704" s="10">
        <f>+S2704/SUM(Q$27:Q2704)-1</f>
        <v>0.124834926736614</v>
      </c>
      <c r="X2704">
        <v>6.1790000000000003</v>
      </c>
      <c r="AC2704">
        <f t="shared" si="782"/>
        <v>17916.774931918673</v>
      </c>
      <c r="AD2704">
        <f t="shared" si="783"/>
        <v>17653.436379674535</v>
      </c>
      <c r="AE2704" s="5">
        <f t="shared" si="770"/>
        <v>0</v>
      </c>
      <c r="AF2704" s="6">
        <f>+AD2704+SUM($D$18:$E$18)-SUM($AB$27:AB2704)</f>
        <v>18094.076379674545</v>
      </c>
      <c r="AG2704" s="10">
        <f t="shared" si="771"/>
        <v>4.6000849379013165E-3</v>
      </c>
      <c r="AH2704" s="10">
        <f>+AD2704/SUM(AB$27:AB2704)-1</f>
        <v>0.54321888459446566</v>
      </c>
      <c r="AI2704" s="6">
        <f t="shared" si="772"/>
        <v>0</v>
      </c>
      <c r="AL2704" s="6">
        <f t="shared" si="773"/>
        <v>0</v>
      </c>
      <c r="AM2704" s="6">
        <f t="shared" si="774"/>
        <v>35171.361880710247</v>
      </c>
      <c r="AN2704" s="6">
        <f t="shared" si="775"/>
        <v>34509.635245785859</v>
      </c>
      <c r="AO2704" s="5">
        <f t="shared" si="776"/>
        <v>0</v>
      </c>
      <c r="AP2704" s="6">
        <f>+AN2704+SUM($D$16:$E$18)-SUM($AL$27:AL2704)</f>
        <v>35488.955245785881</v>
      </c>
      <c r="AQ2704" s="10">
        <f t="shared" si="784"/>
        <v>4.1554176820015609E-3</v>
      </c>
      <c r="AR2704" s="10">
        <f>+AN2704/SUM(AL$27:AL2704)-1</f>
        <v>0.35754178274483195</v>
      </c>
    </row>
    <row r="2705" spans="1:44" x14ac:dyDescent="0.25">
      <c r="A2705" s="1">
        <v>44210</v>
      </c>
      <c r="B2705">
        <v>10.33</v>
      </c>
      <c r="G2705">
        <f t="shared" si="777"/>
        <v>9887.4071874307192</v>
      </c>
      <c r="H2705">
        <f t="shared" si="778"/>
        <v>9776.8740920960372</v>
      </c>
      <c r="I2705" s="5">
        <f t="shared" si="767"/>
        <v>0</v>
      </c>
      <c r="J2705" s="6">
        <f>+H2705+SUM($D$16:$E$16)-SUM($F$27:F2705)</f>
        <v>10070.63409209605</v>
      </c>
      <c r="K2705" s="10">
        <f t="shared" si="779"/>
        <v>6.9080513620072281E-3</v>
      </c>
      <c r="L2705" s="10">
        <f>+H2705/SUM(F$27:F2705)-1</f>
        <v>0.2820045123279693</v>
      </c>
      <c r="M2705">
        <v>7.7539999999999996</v>
      </c>
      <c r="R2705">
        <f t="shared" si="780"/>
        <v>7458.2128275956193</v>
      </c>
      <c r="S2705">
        <f t="shared" si="781"/>
        <v>7168.7554639001546</v>
      </c>
      <c r="T2705" s="5">
        <f t="shared" si="768"/>
        <v>0</v>
      </c>
      <c r="U2705" s="6">
        <f>+S2705+SUM($D$17:$E$17)-SUM($Q$27:Q2705)</f>
        <v>7413.6754639001601</v>
      </c>
      <c r="V2705" s="10">
        <f t="shared" si="769"/>
        <v>2.7510609341754311E-3</v>
      </c>
      <c r="W2705" s="10">
        <f>+S2705/SUM(Q$27:Q2705)-1</f>
        <v>0.12803543997875111</v>
      </c>
      <c r="X2705">
        <v>6.1660000000000004</v>
      </c>
      <c r="AC2705">
        <f t="shared" si="782"/>
        <v>17879.079823630127</v>
      </c>
      <c r="AD2705">
        <f t="shared" si="783"/>
        <v>17616.295309447029</v>
      </c>
      <c r="AE2705" s="5">
        <f t="shared" si="770"/>
        <v>0</v>
      </c>
      <c r="AF2705" s="6">
        <f>+AD2705+SUM($D$18:$E$18)-SUM($AB$27:AB2705)</f>
        <v>18056.935309447035</v>
      </c>
      <c r="AG2705" s="10">
        <f t="shared" si="771"/>
        <v>-2.0526646095753165E-3</v>
      </c>
      <c r="AH2705" s="10">
        <f>+AD2705/SUM(AB$27:AB2705)-1</f>
        <v>0.53997210590863842</v>
      </c>
      <c r="AI2705" s="6">
        <f t="shared" si="772"/>
        <v>0</v>
      </c>
      <c r="AL2705" s="6">
        <f t="shared" si="773"/>
        <v>0</v>
      </c>
      <c r="AM2705" s="6">
        <f t="shared" si="774"/>
        <v>35224.699838656466</v>
      </c>
      <c r="AN2705" s="6">
        <f t="shared" si="775"/>
        <v>34561.924865443216</v>
      </c>
      <c r="AO2705" s="5">
        <f t="shared" si="776"/>
        <v>0</v>
      </c>
      <c r="AP2705" s="6">
        <f>+AN2705+SUM($D$16:$E$18)-SUM($AL$27:AL2705)</f>
        <v>35541.244865443237</v>
      </c>
      <c r="AQ2705" s="10">
        <f t="shared" si="784"/>
        <v>1.4734054382614659E-3</v>
      </c>
      <c r="AR2705" s="10">
        <f>+AN2705/SUM(AL$27:AL2705)-1</f>
        <v>0.35959875445673561</v>
      </c>
    </row>
    <row r="2706" spans="1:44" x14ac:dyDescent="0.25">
      <c r="A2706" s="1">
        <v>44211</v>
      </c>
      <c r="B2706">
        <v>10.287000000000001</v>
      </c>
      <c r="G2706">
        <f t="shared" si="777"/>
        <v>9846.2495389254418</v>
      </c>
      <c r="H2706">
        <f t="shared" si="778"/>
        <v>9736.1765523128706</v>
      </c>
      <c r="I2706" s="5">
        <f t="shared" si="767"/>
        <v>0</v>
      </c>
      <c r="J2706" s="6">
        <f>+H2706+SUM($D$16:$E$16)-SUM($F$27:F2706)</f>
        <v>10029.936552312884</v>
      </c>
      <c r="K2706" s="10">
        <f t="shared" si="779"/>
        <v>-4.0412092635863095E-3</v>
      </c>
      <c r="L2706" s="10">
        <f>+H2706/SUM(F$27:F2706)-1</f>
        <v>0.27666799790104779</v>
      </c>
      <c r="M2706">
        <v>7.7009999999999996</v>
      </c>
      <c r="R2706">
        <f t="shared" si="780"/>
        <v>7407.2345867054246</v>
      </c>
      <c r="S2706">
        <f t="shared" si="781"/>
        <v>7119.7557167262175</v>
      </c>
      <c r="T2706" s="5">
        <f t="shared" si="768"/>
        <v>0</v>
      </c>
      <c r="U2706" s="6">
        <f>+S2706+SUM($D$17:$E$17)-SUM($Q$27:Q2706)</f>
        <v>7364.6757167262231</v>
      </c>
      <c r="V2706" s="10">
        <f t="shared" si="769"/>
        <v>-6.6093730987463184E-3</v>
      </c>
      <c r="W2706" s="10">
        <f>+S2706/SUM(Q$27:Q2706)-1</f>
        <v>0.12032511262269319</v>
      </c>
      <c r="X2706">
        <v>6.1820000000000004</v>
      </c>
      <c r="AC2706">
        <f t="shared" si="782"/>
        <v>17925.473803062185</v>
      </c>
      <c r="AD2706">
        <f t="shared" si="783"/>
        <v>17662.007395880883</v>
      </c>
      <c r="AE2706" s="5">
        <f t="shared" si="770"/>
        <v>0</v>
      </c>
      <c r="AF2706" s="6">
        <f>+AD2706+SUM($D$18:$E$18)-SUM($AB$27:AB2706)</f>
        <v>18102.647395880893</v>
      </c>
      <c r="AG2706" s="10">
        <f t="shared" si="771"/>
        <v>2.531552871540832E-3</v>
      </c>
      <c r="AH2706" s="10">
        <f>+AD2706/SUM(AB$27:AB2706)-1</f>
        <v>0.54396814121427206</v>
      </c>
      <c r="AI2706" s="6">
        <f t="shared" si="772"/>
        <v>0</v>
      </c>
      <c r="AL2706" s="6">
        <f t="shared" si="773"/>
        <v>0</v>
      </c>
      <c r="AM2706" s="6">
        <f t="shared" si="774"/>
        <v>35178.957928693053</v>
      </c>
      <c r="AN2706" s="6">
        <f t="shared" si="775"/>
        <v>34517.93966491997</v>
      </c>
      <c r="AO2706" s="5">
        <f t="shared" si="776"/>
        <v>0</v>
      </c>
      <c r="AP2706" s="6">
        <f>+AN2706+SUM($D$16:$E$18)-SUM($AL$27:AL2706)</f>
        <v>35497.259664919999</v>
      </c>
      <c r="AQ2706" s="10">
        <f t="shared" si="784"/>
        <v>-1.2375818767678126E-3</v>
      </c>
      <c r="AR2706" s="10">
        <f>+AN2706/SUM(AL$27:AL2706)-1</f>
        <v>0.35786846240619852</v>
      </c>
    </row>
    <row r="2707" spans="1:44" x14ac:dyDescent="0.25">
      <c r="A2707" s="1">
        <v>44214</v>
      </c>
      <c r="B2707">
        <v>10.275</v>
      </c>
      <c r="G2707">
        <f t="shared" si="777"/>
        <v>9834.7636835286194</v>
      </c>
      <c r="H2707">
        <f t="shared" si="778"/>
        <v>9724.8190993501266</v>
      </c>
      <c r="I2707" s="5">
        <f t="shared" si="767"/>
        <v>0</v>
      </c>
      <c r="J2707" s="6">
        <f>+H2707+SUM($D$16:$E$16)-SUM($F$27:F2707)</f>
        <v>10018.57909935014</v>
      </c>
      <c r="K2707" s="10">
        <f t="shared" si="779"/>
        <v>-1.1323554145639125E-3</v>
      </c>
      <c r="L2707" s="10">
        <f>+H2707/SUM(F$27:F2707)-1</f>
        <v>0.27517873806097648</v>
      </c>
      <c r="M2707">
        <v>7.6970000000000001</v>
      </c>
      <c r="R2707">
        <f t="shared" si="780"/>
        <v>7403.3871722986178</v>
      </c>
      <c r="S2707">
        <f t="shared" si="781"/>
        <v>7116.057622599883</v>
      </c>
      <c r="T2707" s="5">
        <f t="shared" si="768"/>
        <v>0</v>
      </c>
      <c r="U2707" s="6">
        <f>+S2707+SUM($D$17:$E$17)-SUM($Q$27:Q2707)</f>
        <v>7360.9776225998894</v>
      </c>
      <c r="V2707" s="10">
        <f t="shared" si="769"/>
        <v>-5.0213943812005279E-4</v>
      </c>
      <c r="W2707" s="10">
        <f>+S2707/SUM(Q$27:Q2707)-1</f>
        <v>0.11974320112412284</v>
      </c>
      <c r="X2707">
        <v>6.1970000000000001</v>
      </c>
      <c r="AC2707">
        <f t="shared" si="782"/>
        <v>17968.968158779742</v>
      </c>
      <c r="AD2707">
        <f t="shared" si="783"/>
        <v>17704.862476912622</v>
      </c>
      <c r="AE2707" s="5">
        <f t="shared" si="770"/>
        <v>0</v>
      </c>
      <c r="AF2707" s="6">
        <f>+AD2707+SUM($D$18:$E$18)-SUM($AB$27:AB2707)</f>
        <v>18145.502476912632</v>
      </c>
      <c r="AG2707" s="10">
        <f t="shared" si="771"/>
        <v>2.3673377763238079E-3</v>
      </c>
      <c r="AH2707" s="10">
        <f>+AD2707/SUM(AB$27:AB2707)-1</f>
        <v>0.54771442431330386</v>
      </c>
      <c r="AI2707" s="6">
        <f t="shared" si="772"/>
        <v>0</v>
      </c>
      <c r="AL2707" s="6">
        <f t="shared" si="773"/>
        <v>0</v>
      </c>
      <c r="AM2707" s="6">
        <f t="shared" si="774"/>
        <v>35207.119014606978</v>
      </c>
      <c r="AN2707" s="6">
        <f t="shared" si="775"/>
        <v>34545.739198862633</v>
      </c>
      <c r="AO2707" s="5">
        <f t="shared" si="776"/>
        <v>0</v>
      </c>
      <c r="AP2707" s="6">
        <f>+AN2707+SUM($D$16:$E$18)-SUM($AL$27:AL2707)</f>
        <v>35525.059198862655</v>
      </c>
      <c r="AQ2707" s="10">
        <f t="shared" si="784"/>
        <v>7.8314591619399465E-4</v>
      </c>
      <c r="AR2707" s="10">
        <f>+AN2707/SUM(AL$27:AL2707)-1</f>
        <v>0.35896204188332748</v>
      </c>
    </row>
    <row r="2708" spans="1:44" x14ac:dyDescent="0.25">
      <c r="A2708" s="1">
        <v>44215</v>
      </c>
      <c r="B2708">
        <v>10.393000000000001</v>
      </c>
      <c r="G2708">
        <f t="shared" si="777"/>
        <v>9947.7079282640334</v>
      </c>
      <c r="H2708">
        <f t="shared" si="778"/>
        <v>9836.5007201504504</v>
      </c>
      <c r="I2708" s="5">
        <f t="shared" si="767"/>
        <v>0</v>
      </c>
      <c r="J2708" s="6">
        <f>+H2708+SUM($D$16:$E$16)-SUM($F$27:F2708)</f>
        <v>10130.260720150462</v>
      </c>
      <c r="K2708" s="10">
        <f t="shared" si="779"/>
        <v>1.1147451119846608E-2</v>
      </c>
      <c r="L2708" s="10">
        <f>+H2708/SUM(F$27:F2708)-1</f>
        <v>0.28982312648834374</v>
      </c>
      <c r="M2708">
        <v>7.6920000000000002</v>
      </c>
      <c r="R2708">
        <f t="shared" si="780"/>
        <v>7398.5779042901095</v>
      </c>
      <c r="S2708">
        <f t="shared" si="781"/>
        <v>7111.4350049419645</v>
      </c>
      <c r="T2708" s="5">
        <f t="shared" si="768"/>
        <v>0</v>
      </c>
      <c r="U2708" s="6">
        <f>+S2708+SUM($D$17:$E$17)-SUM($Q$27:Q2708)</f>
        <v>7356.3550049419709</v>
      </c>
      <c r="V2708" s="10">
        <f t="shared" si="769"/>
        <v>-6.2798963601329305E-4</v>
      </c>
      <c r="W2708" s="10">
        <f>+S2708/SUM(Q$27:Q2708)-1</f>
        <v>0.11901581175090969</v>
      </c>
      <c r="X2708">
        <v>6.1849999999999996</v>
      </c>
      <c r="AC2708">
        <f t="shared" si="782"/>
        <v>17934.172674205696</v>
      </c>
      <c r="AD2708">
        <f t="shared" si="783"/>
        <v>17670.57841208723</v>
      </c>
      <c r="AE2708" s="5">
        <f t="shared" si="770"/>
        <v>0</v>
      </c>
      <c r="AF2708" s="6">
        <f>+AD2708+SUM($D$18:$E$18)-SUM($AB$27:AB2708)</f>
        <v>18111.218412087241</v>
      </c>
      <c r="AG2708" s="10">
        <f t="shared" si="771"/>
        <v>-1.8893973792686314E-3</v>
      </c>
      <c r="AH2708" s="10">
        <f>+AD2708/SUM(AB$27:AB2708)-1</f>
        <v>0.54471739783407847</v>
      </c>
      <c r="AI2708" s="6">
        <f t="shared" si="772"/>
        <v>0</v>
      </c>
      <c r="AL2708" s="6">
        <f t="shared" si="773"/>
        <v>0</v>
      </c>
      <c r="AM2708" s="6">
        <f t="shared" si="774"/>
        <v>35280.458506759838</v>
      </c>
      <c r="AN2708" s="6">
        <f t="shared" si="775"/>
        <v>34618.514137179649</v>
      </c>
      <c r="AO2708" s="5">
        <f t="shared" si="776"/>
        <v>0</v>
      </c>
      <c r="AP2708" s="6">
        <f>+AN2708+SUM($D$16:$E$18)-SUM($AL$27:AL2708)</f>
        <v>35597.834137179671</v>
      </c>
      <c r="AQ2708" s="10">
        <f t="shared" si="784"/>
        <v>2.0485522039423998E-3</v>
      </c>
      <c r="AR2708" s="10">
        <f>+AN2708/SUM(AL$27:AL2708)-1</f>
        <v>0.36182486610034359</v>
      </c>
    </row>
    <row r="2709" spans="1:44" x14ac:dyDescent="0.25">
      <c r="A2709" s="1">
        <v>44216</v>
      </c>
      <c r="B2709">
        <v>10.548999999999999</v>
      </c>
      <c r="G2709">
        <f t="shared" si="777"/>
        <v>10097.024048422714</v>
      </c>
      <c r="H2709">
        <f t="shared" si="778"/>
        <v>9984.1476086661296</v>
      </c>
      <c r="I2709" s="5">
        <f t="shared" si="767"/>
        <v>0</v>
      </c>
      <c r="J2709" s="6">
        <f>+H2709+SUM($D$16:$E$16)-SUM($F$27:F2709)</f>
        <v>10277.907608666141</v>
      </c>
      <c r="K2709" s="10">
        <f t="shared" si="779"/>
        <v>1.4574835988375945E-2</v>
      </c>
      <c r="L2709" s="10">
        <f>+H2709/SUM(F$27:F2709)-1</f>
        <v>0.30918350440926923</v>
      </c>
      <c r="M2709">
        <v>7.7309999999999999</v>
      </c>
      <c r="R2709">
        <f t="shared" si="780"/>
        <v>7436.090194756478</v>
      </c>
      <c r="S2709">
        <f t="shared" si="781"/>
        <v>7147.4914226737292</v>
      </c>
      <c r="T2709" s="5">
        <f t="shared" si="768"/>
        <v>0</v>
      </c>
      <c r="U2709" s="6">
        <f>+S2709+SUM($D$17:$E$17)-SUM($Q$27:Q2709)</f>
        <v>7392.4114226737356</v>
      </c>
      <c r="V2709" s="10">
        <f t="shared" si="769"/>
        <v>4.901397187539569E-3</v>
      </c>
      <c r="W2709" s="10">
        <f>+S2709/SUM(Q$27:Q2709)-1</f>
        <v>0.1246894488619712</v>
      </c>
      <c r="X2709">
        <v>6.22</v>
      </c>
      <c r="AC2709">
        <f t="shared" si="782"/>
        <v>18035.659504213327</v>
      </c>
      <c r="AD2709">
        <f t="shared" si="783"/>
        <v>17770.573601161286</v>
      </c>
      <c r="AE2709" s="5">
        <f t="shared" si="770"/>
        <v>0</v>
      </c>
      <c r="AF2709" s="6">
        <f>+AD2709+SUM($D$18:$E$18)-SUM($AB$27:AB2709)</f>
        <v>18211.213601161297</v>
      </c>
      <c r="AG2709" s="10">
        <f t="shared" si="771"/>
        <v>5.5211740479768068E-3</v>
      </c>
      <c r="AH2709" s="10">
        <f>+AD2709/SUM(AB$27:AB2709)-1</f>
        <v>0.55345872506515215</v>
      </c>
      <c r="AI2709" s="6">
        <f t="shared" si="772"/>
        <v>0</v>
      </c>
      <c r="AL2709" s="6">
        <f t="shared" si="773"/>
        <v>0</v>
      </c>
      <c r="AM2709" s="6">
        <f t="shared" si="774"/>
        <v>35568.773747392523</v>
      </c>
      <c r="AN2709" s="6">
        <f t="shared" si="775"/>
        <v>34902.212632501149</v>
      </c>
      <c r="AO2709" s="5">
        <f t="shared" si="776"/>
        <v>0</v>
      </c>
      <c r="AP2709" s="6">
        <f>+AN2709+SUM($D$16:$E$18)-SUM($AL$27:AL2709)</f>
        <v>35881.53263250117</v>
      </c>
      <c r="AQ2709" s="10">
        <f t="shared" si="784"/>
        <v>7.9695437151665605E-3</v>
      </c>
      <c r="AR2709" s="10">
        <f>+AN2709/SUM(AL$27:AL2709)-1</f>
        <v>0.37298501190767452</v>
      </c>
    </row>
    <row r="2710" spans="1:44" x14ac:dyDescent="0.25">
      <c r="A2710" s="1">
        <v>44217</v>
      </c>
      <c r="B2710">
        <v>10.584</v>
      </c>
      <c r="G2710">
        <f t="shared" si="777"/>
        <v>10130.524459996777</v>
      </c>
      <c r="H2710">
        <f t="shared" si="778"/>
        <v>10017.273513140803</v>
      </c>
      <c r="I2710" s="5">
        <f t="shared" si="767"/>
        <v>0</v>
      </c>
      <c r="J2710" s="6">
        <f>+H2710+SUM($D$16:$E$16)-SUM($F$27:F2710)</f>
        <v>10311.033513140817</v>
      </c>
      <c r="K2710" s="10">
        <f t="shared" si="779"/>
        <v>3.2230202620955328E-3</v>
      </c>
      <c r="L2710" s="10">
        <f>+H2710/SUM(F$27:F2710)-1</f>
        <v>0.31352717894281046</v>
      </c>
      <c r="M2710">
        <v>7.7380000000000004</v>
      </c>
      <c r="R2710">
        <f t="shared" si="780"/>
        <v>7442.8231699683911</v>
      </c>
      <c r="S2710">
        <f t="shared" si="781"/>
        <v>7153.9630873948154</v>
      </c>
      <c r="T2710" s="5">
        <f t="shared" si="768"/>
        <v>0</v>
      </c>
      <c r="U2710" s="6">
        <f>+S2710+SUM($D$17:$E$17)-SUM($Q$27:Q2710)</f>
        <v>7398.8830873948218</v>
      </c>
      <c r="V2710" s="10">
        <f t="shared" si="769"/>
        <v>8.7544704306319332E-4</v>
      </c>
      <c r="W2710" s="10">
        <f>+S2710/SUM(Q$27:Q2710)-1</f>
        <v>0.12570779398446952</v>
      </c>
      <c r="X2710">
        <v>6.1920000000000002</v>
      </c>
      <c r="AC2710">
        <f t="shared" si="782"/>
        <v>17954.470040207223</v>
      </c>
      <c r="AD2710">
        <f t="shared" si="783"/>
        <v>17690.577449902041</v>
      </c>
      <c r="AE2710" s="5">
        <f t="shared" si="770"/>
        <v>0</v>
      </c>
      <c r="AF2710" s="6">
        <f>+AD2710+SUM($D$18:$E$18)-SUM($AB$27:AB2710)</f>
        <v>18131.217449902048</v>
      </c>
      <c r="AG2710" s="10">
        <f t="shared" si="771"/>
        <v>-4.3926864519423514E-3</v>
      </c>
      <c r="AH2710" s="10">
        <f>+AD2710/SUM(AB$27:AB2710)-1</f>
        <v>0.54646566328029311</v>
      </c>
      <c r="AI2710" s="6">
        <f t="shared" si="772"/>
        <v>0</v>
      </c>
      <c r="AL2710" s="6">
        <f t="shared" si="773"/>
        <v>0</v>
      </c>
      <c r="AM2710" s="6">
        <f t="shared" si="774"/>
        <v>35527.817670172386</v>
      </c>
      <c r="AN2710" s="6">
        <f t="shared" si="775"/>
        <v>34861.814050437657</v>
      </c>
      <c r="AO2710" s="5">
        <f t="shared" si="776"/>
        <v>0</v>
      </c>
      <c r="AP2710" s="6">
        <f>+AN2710+SUM($D$16:$E$18)-SUM($AL$27:AL2710)</f>
        <v>35841.134050437686</v>
      </c>
      <c r="AQ2710" s="10">
        <f t="shared" si="784"/>
        <v>-1.12588786207235E-3</v>
      </c>
      <c r="AR2710" s="10">
        <f>+AN2710/SUM(AL$27:AL2710)-1</f>
        <v>0.37139581043613679</v>
      </c>
    </row>
    <row r="2711" spans="1:44" x14ac:dyDescent="0.25">
      <c r="A2711" s="1">
        <v>44218</v>
      </c>
      <c r="B2711">
        <v>10.449</v>
      </c>
      <c r="G2711">
        <f t="shared" si="777"/>
        <v>10001.308586782532</v>
      </c>
      <c r="H2711">
        <f t="shared" si="778"/>
        <v>9889.5021673099254</v>
      </c>
      <c r="I2711" s="5">
        <f t="shared" si="767"/>
        <v>0</v>
      </c>
      <c r="J2711" s="6">
        <f>+H2711+SUM($D$16:$E$16)-SUM($F$27:F2711)</f>
        <v>10183.262167309938</v>
      </c>
      <c r="K2711" s="10">
        <f t="shared" si="779"/>
        <v>-1.2391710847224124E-2</v>
      </c>
      <c r="L2711" s="10">
        <f>+H2711/SUM(F$27:F2711)-1</f>
        <v>0.29677300574200927</v>
      </c>
      <c r="M2711">
        <v>7.7050000000000001</v>
      </c>
      <c r="R2711">
        <f t="shared" si="780"/>
        <v>7411.0820011122314</v>
      </c>
      <c r="S2711">
        <f t="shared" si="781"/>
        <v>7123.4538108525521</v>
      </c>
      <c r="T2711" s="5">
        <f t="shared" si="768"/>
        <v>0</v>
      </c>
      <c r="U2711" s="6">
        <f>+S2711+SUM($D$17:$E$17)-SUM($Q$27:Q2711)</f>
        <v>7368.3738108525586</v>
      </c>
      <c r="V2711" s="10">
        <f t="shared" si="769"/>
        <v>-4.1234975849585576E-3</v>
      </c>
      <c r="W2711" s="10">
        <f>+S2711/SUM(Q$27:Q2711)-1</f>
        <v>0.12090702412126353</v>
      </c>
      <c r="X2711">
        <v>6.1779999999999999</v>
      </c>
      <c r="AC2711">
        <f t="shared" si="782"/>
        <v>17913.875308204169</v>
      </c>
      <c r="AD2711">
        <f t="shared" si="783"/>
        <v>17650.579374272416</v>
      </c>
      <c r="AE2711" s="5">
        <f t="shared" si="770"/>
        <v>0</v>
      </c>
      <c r="AF2711" s="6">
        <f>+AD2711+SUM($D$18:$E$18)-SUM($AB$27:AB2711)</f>
        <v>18091.219374272427</v>
      </c>
      <c r="AG2711" s="10">
        <f t="shared" si="771"/>
        <v>-2.206033640054117E-3</v>
      </c>
      <c r="AH2711" s="10">
        <f>+AD2711/SUM(AB$27:AB2711)-1</f>
        <v>0.54296913238786337</v>
      </c>
      <c r="AI2711" s="6">
        <f t="shared" si="772"/>
        <v>0</v>
      </c>
      <c r="AL2711" s="6">
        <f t="shared" si="773"/>
        <v>0</v>
      </c>
      <c r="AM2711" s="6">
        <f t="shared" si="774"/>
        <v>35326.265896098936</v>
      </c>
      <c r="AN2711" s="6">
        <f t="shared" si="775"/>
        <v>34663.53535243489</v>
      </c>
      <c r="AO2711" s="5">
        <f t="shared" si="776"/>
        <v>0</v>
      </c>
      <c r="AP2711" s="6">
        <f>+AN2711+SUM($D$16:$E$18)-SUM($AL$27:AL2711)</f>
        <v>35642.855352434912</v>
      </c>
      <c r="AQ2711" s="10">
        <f t="shared" si="784"/>
        <v>-5.5321546947634248E-3</v>
      </c>
      <c r="AR2711" s="10">
        <f>+AN2711/SUM(AL$27:AL2711)-1</f>
        <v>0.36359591295098803</v>
      </c>
    </row>
    <row r="2712" spans="1:44" x14ac:dyDescent="0.25">
      <c r="A2712" s="1">
        <v>44221</v>
      </c>
      <c r="B2712">
        <v>10.587999999999999</v>
      </c>
      <c r="G2712">
        <f t="shared" si="777"/>
        <v>10134.353078462384</v>
      </c>
      <c r="H2712">
        <f t="shared" si="778"/>
        <v>10021.059330795051</v>
      </c>
      <c r="I2712" s="5">
        <f t="shared" si="767"/>
        <v>0</v>
      </c>
      <c r="J2712" s="6">
        <f>+H2712+SUM($D$16:$E$16)-SUM($F$27:F2712)</f>
        <v>10314.819330795064</v>
      </c>
      <c r="K2712" s="10">
        <f t="shared" si="779"/>
        <v>1.29189606752389E-2</v>
      </c>
      <c r="L2712" s="10">
        <f>+H2712/SUM(F$27:F2712)-1</f>
        <v>0.31402359888950082</v>
      </c>
      <c r="M2712">
        <v>7.6529999999999996</v>
      </c>
      <c r="R2712">
        <f t="shared" si="780"/>
        <v>7361.0656138237382</v>
      </c>
      <c r="S2712">
        <f t="shared" si="781"/>
        <v>7075.378587210198</v>
      </c>
      <c r="T2712" s="5">
        <f t="shared" si="768"/>
        <v>0</v>
      </c>
      <c r="U2712" s="6">
        <f>+S2712+SUM($D$17:$E$17)-SUM($Q$27:Q2712)</f>
        <v>7320.2985872102045</v>
      </c>
      <c r="V2712" s="10">
        <f t="shared" si="769"/>
        <v>-6.5245364684872742E-3</v>
      </c>
      <c r="W2712" s="10">
        <f>+S2712/SUM(Q$27:Q2712)-1</f>
        <v>0.11334217463984797</v>
      </c>
      <c r="X2712">
        <v>6.2229999999999999</v>
      </c>
      <c r="AC2712">
        <f t="shared" si="782"/>
        <v>18044.358375356838</v>
      </c>
      <c r="AD2712">
        <f t="shared" si="783"/>
        <v>17779.144617367638</v>
      </c>
      <c r="AE2712" s="5">
        <f t="shared" si="770"/>
        <v>0</v>
      </c>
      <c r="AF2712" s="6">
        <f>+AD2712+SUM($D$18:$E$18)-SUM($AB$27:AB2712)</f>
        <v>18219.784617367644</v>
      </c>
      <c r="AG2712" s="10">
        <f t="shared" si="771"/>
        <v>7.1064995916223506E-3</v>
      </c>
      <c r="AH2712" s="10">
        <f>+AD2712/SUM(AB$27:AB2712)-1</f>
        <v>0.55420798168495877</v>
      </c>
      <c r="AI2712" s="6">
        <f t="shared" si="772"/>
        <v>0</v>
      </c>
      <c r="AL2712" s="6">
        <f t="shared" si="773"/>
        <v>0</v>
      </c>
      <c r="AM2712" s="6">
        <f t="shared" si="774"/>
        <v>35539.777067642965</v>
      </c>
      <c r="AN2712" s="6">
        <f t="shared" si="775"/>
        <v>34875.582535372887</v>
      </c>
      <c r="AO2712" s="5">
        <f t="shared" si="776"/>
        <v>0</v>
      </c>
      <c r="AP2712" s="6">
        <f>+AN2712+SUM($D$16:$E$18)-SUM($AL$27:AL2712)</f>
        <v>35854.902535372908</v>
      </c>
      <c r="AQ2712" s="10">
        <f t="shared" si="784"/>
        <v>5.9492198602295598E-3</v>
      </c>
      <c r="AR2712" s="10">
        <f>+AN2712/SUM(AL$27:AL2712)-1</f>
        <v>0.37193743579530225</v>
      </c>
    </row>
    <row r="2713" spans="1:44" x14ac:dyDescent="0.25">
      <c r="A2713" s="1">
        <v>44222</v>
      </c>
      <c r="B2713">
        <v>10.425000000000001</v>
      </c>
      <c r="G2713">
        <f t="shared" si="777"/>
        <v>9978.3368759888908</v>
      </c>
      <c r="H2713">
        <f t="shared" si="778"/>
        <v>9866.7872613844374</v>
      </c>
      <c r="I2713" s="5">
        <f t="shared" si="767"/>
        <v>0</v>
      </c>
      <c r="J2713" s="6">
        <f>+H2713+SUM($D$16:$E$16)-SUM($F$27:F2713)</f>
        <v>10160.54726138445</v>
      </c>
      <c r="K2713" s="10">
        <f t="shared" si="779"/>
        <v>-1.4956352066199718E-2</v>
      </c>
      <c r="L2713" s="10">
        <f>+H2713/SUM(F$27:F2713)-1</f>
        <v>0.29379448606186709</v>
      </c>
      <c r="M2713">
        <v>7.6749999999999998</v>
      </c>
      <c r="R2713">
        <f t="shared" si="780"/>
        <v>7382.226393061178</v>
      </c>
      <c r="S2713">
        <f t="shared" si="781"/>
        <v>7095.7181049050405</v>
      </c>
      <c r="T2713" s="5">
        <f t="shared" si="768"/>
        <v>0</v>
      </c>
      <c r="U2713" s="6">
        <f>+S2713+SUM($D$17:$E$17)-SUM($Q$27:Q2713)</f>
        <v>7340.6381049050478</v>
      </c>
      <c r="V2713" s="10">
        <f t="shared" si="769"/>
        <v>2.7785092988392712E-3</v>
      </c>
      <c r="W2713" s="10">
        <f>+S2713/SUM(Q$27:Q2713)-1</f>
        <v>0.1165426878819853</v>
      </c>
      <c r="X2713">
        <v>6.2110000000000003</v>
      </c>
      <c r="AC2713">
        <f t="shared" si="782"/>
        <v>18009.562890782796</v>
      </c>
      <c r="AD2713">
        <f t="shared" si="783"/>
        <v>17744.860552542246</v>
      </c>
      <c r="AE2713" s="5">
        <f t="shared" si="770"/>
        <v>0</v>
      </c>
      <c r="AF2713" s="6">
        <f>+AD2713+SUM($D$18:$E$18)-SUM($AB$27:AB2713)</f>
        <v>18185.500552542253</v>
      </c>
      <c r="AG2713" s="10">
        <f t="shared" si="771"/>
        <v>-1.881694298005665E-3</v>
      </c>
      <c r="AH2713" s="10">
        <f>+AD2713/SUM(AB$27:AB2713)-1</f>
        <v>0.5512109552057336</v>
      </c>
      <c r="AI2713" s="6">
        <f t="shared" si="772"/>
        <v>0</v>
      </c>
      <c r="AL2713" s="6">
        <f t="shared" si="773"/>
        <v>0</v>
      </c>
      <c r="AM2713" s="6">
        <f t="shared" si="774"/>
        <v>35370.126159832864</v>
      </c>
      <c r="AN2713" s="6">
        <f t="shared" si="775"/>
        <v>34707.365918831725</v>
      </c>
      <c r="AO2713" s="5">
        <f t="shared" si="776"/>
        <v>0</v>
      </c>
      <c r="AP2713" s="6">
        <f>+AN2713+SUM($D$16:$E$18)-SUM($AL$27:AL2713)</f>
        <v>35686.685918831747</v>
      </c>
      <c r="AQ2713" s="10">
        <f t="shared" si="784"/>
        <v>-4.6915931893889429E-3</v>
      </c>
      <c r="AR2713" s="10">
        <f>+AN2713/SUM(AL$27:AL2713)-1</f>
        <v>0.36532012199641239</v>
      </c>
    </row>
    <row r="2714" spans="1:44" x14ac:dyDescent="0.25">
      <c r="A2714" s="1">
        <v>44223</v>
      </c>
      <c r="B2714">
        <v>10.359</v>
      </c>
      <c r="G2714">
        <f t="shared" si="777"/>
        <v>9915.164671306371</v>
      </c>
      <c r="H2714">
        <f t="shared" si="778"/>
        <v>9804.3212700893419</v>
      </c>
      <c r="I2714" s="5">
        <f t="shared" si="767"/>
        <v>0</v>
      </c>
      <c r="J2714" s="6">
        <f>+H2714+SUM($D$16:$E$16)-SUM($F$27:F2714)</f>
        <v>10098.081270089355</v>
      </c>
      <c r="K2714" s="10">
        <f t="shared" si="779"/>
        <v>-6.1478963374836937E-3</v>
      </c>
      <c r="L2714" s="10">
        <f>+H2714/SUM(F$27:F2714)-1</f>
        <v>0.28560355694147543</v>
      </c>
      <c r="M2714">
        <v>7.6</v>
      </c>
      <c r="R2714">
        <f t="shared" si="780"/>
        <v>7310.0873729335444</v>
      </c>
      <c r="S2714">
        <f t="shared" si="781"/>
        <v>7026.3788400362619</v>
      </c>
      <c r="T2714" s="5">
        <f t="shared" si="768"/>
        <v>0</v>
      </c>
      <c r="U2714" s="6">
        <f>+S2714+SUM($D$17:$E$17)-SUM($Q$27:Q2714)</f>
        <v>7271.2988400362674</v>
      </c>
      <c r="V2714" s="10">
        <f t="shared" si="769"/>
        <v>-9.4459451450750187E-3</v>
      </c>
      <c r="W2714" s="10">
        <f>+S2714/SUM(Q$27:Q2714)-1</f>
        <v>0.10563184728379005</v>
      </c>
      <c r="X2714">
        <v>6.0830000000000002</v>
      </c>
      <c r="AC2714">
        <f t="shared" si="782"/>
        <v>17638.411055326316</v>
      </c>
      <c r="AD2714">
        <f t="shared" si="783"/>
        <v>17379.163861071404</v>
      </c>
      <c r="AE2714" s="5">
        <f t="shared" si="770"/>
        <v>0</v>
      </c>
      <c r="AF2714" s="6">
        <f>+AD2714+SUM($D$18:$E$18)-SUM($AB$27:AB2714)</f>
        <v>17819.803861071414</v>
      </c>
      <c r="AG2714" s="10">
        <f t="shared" si="771"/>
        <v>-2.0109245297606937E-2</v>
      </c>
      <c r="AH2714" s="10">
        <f>+AD2714/SUM(AB$27:AB2714)-1</f>
        <v>0.51924267276066294</v>
      </c>
      <c r="AI2714" s="6">
        <f t="shared" si="772"/>
        <v>0</v>
      </c>
      <c r="AL2714" s="6">
        <f t="shared" si="773"/>
        <v>0</v>
      </c>
      <c r="AM2714" s="6">
        <f t="shared" si="774"/>
        <v>34863.663099566227</v>
      </c>
      <c r="AN2714" s="6">
        <f t="shared" si="775"/>
        <v>34209.863971197003</v>
      </c>
      <c r="AO2714" s="5">
        <f t="shared" si="776"/>
        <v>0</v>
      </c>
      <c r="AP2714" s="6">
        <f>+AN2714+SUM($D$16:$E$18)-SUM($AL$27:AL2714)</f>
        <v>35189.183971197024</v>
      </c>
      <c r="AQ2714" s="10">
        <f t="shared" si="784"/>
        <v>-1.3940827925750132E-2</v>
      </c>
      <c r="AR2714" s="10">
        <f>+AN2714/SUM(AL$27:AL2714)-1</f>
        <v>0.34574936513095</v>
      </c>
    </row>
    <row r="2715" spans="1:44" x14ac:dyDescent="0.25">
      <c r="A2715" s="1">
        <v>44224</v>
      </c>
      <c r="B2715">
        <v>10.183</v>
      </c>
      <c r="G2715">
        <f t="shared" si="777"/>
        <v>9746.7054588196515</v>
      </c>
      <c r="H2715">
        <f t="shared" si="778"/>
        <v>9637.7452933024197</v>
      </c>
      <c r="I2715" s="5">
        <f t="shared" si="767"/>
        <v>0</v>
      </c>
      <c r="J2715" s="6">
        <f>+H2715+SUM($D$16:$E$16)-SUM($F$27:F2715)</f>
        <v>9931.5052933024308</v>
      </c>
      <c r="K2715" s="10">
        <f t="shared" si="779"/>
        <v>-1.6495804730778274E-2</v>
      </c>
      <c r="L2715" s="10">
        <f>+H2715/SUM(F$27:F2715)-1</f>
        <v>0.26376107928709747</v>
      </c>
      <c r="M2715">
        <v>7.5919999999999996</v>
      </c>
      <c r="R2715">
        <f t="shared" si="780"/>
        <v>7302.3925441199299</v>
      </c>
      <c r="S2715">
        <f t="shared" si="781"/>
        <v>7018.9826517835918</v>
      </c>
      <c r="T2715" s="5">
        <f t="shared" si="768"/>
        <v>0</v>
      </c>
      <c r="U2715" s="6">
        <f>+S2715+SUM($D$17:$E$17)-SUM($Q$27:Q2715)</f>
        <v>7263.9026517835982</v>
      </c>
      <c r="V2715" s="10">
        <f t="shared" si="769"/>
        <v>-1.0171756677012089E-3</v>
      </c>
      <c r="W2715" s="10">
        <f>+S2715/SUM(Q$27:Q2715)-1</f>
        <v>0.10446802428664914</v>
      </c>
      <c r="X2715">
        <v>6.1150000000000002</v>
      </c>
      <c r="AC2715">
        <f t="shared" si="782"/>
        <v>17731.199014190439</v>
      </c>
      <c r="AD2715">
        <f t="shared" si="783"/>
        <v>17470.588033939115</v>
      </c>
      <c r="AE2715" s="5">
        <f t="shared" si="770"/>
        <v>0</v>
      </c>
      <c r="AF2715" s="6">
        <f>+AD2715+SUM($D$18:$E$18)-SUM($AB$27:AB2715)</f>
        <v>17911.228033939122</v>
      </c>
      <c r="AG2715" s="10">
        <f t="shared" si="771"/>
        <v>5.130481434053813E-3</v>
      </c>
      <c r="AH2715" s="10">
        <f>+AD2715/SUM(AB$27:AB2715)-1</f>
        <v>0.52723474337193066</v>
      </c>
      <c r="AI2715" s="6">
        <f t="shared" si="772"/>
        <v>0</v>
      </c>
      <c r="AL2715" s="6">
        <f t="shared" si="773"/>
        <v>0</v>
      </c>
      <c r="AM2715" s="6">
        <f t="shared" si="774"/>
        <v>34780.297017130019</v>
      </c>
      <c r="AN2715" s="6">
        <f t="shared" si="775"/>
        <v>34127.315979025123</v>
      </c>
      <c r="AO2715" s="5">
        <f t="shared" si="776"/>
        <v>0</v>
      </c>
      <c r="AP2715" s="6">
        <f>+AN2715+SUM($D$16:$E$18)-SUM($AL$27:AL2715)</f>
        <v>35106.635979025144</v>
      </c>
      <c r="AQ2715" s="10">
        <f t="shared" si="784"/>
        <v>-2.3458342267739241E-3</v>
      </c>
      <c r="AR2715" s="10">
        <f>+AN2715/SUM(AL$27:AL2715)-1</f>
        <v>0.34250208802538551</v>
      </c>
    </row>
    <row r="2716" spans="1:44" x14ac:dyDescent="0.25">
      <c r="A2716" s="1">
        <v>44225</v>
      </c>
      <c r="B2716">
        <v>9.984</v>
      </c>
      <c r="G2716">
        <f t="shared" si="777"/>
        <v>9556.2316901556915</v>
      </c>
      <c r="H2716">
        <f t="shared" si="778"/>
        <v>9449.4008650035703</v>
      </c>
      <c r="I2716" s="5">
        <f t="shared" ref="I2716:I2779" si="785">+C2716*(MAX($A:$A)-$A2716)</f>
        <v>0</v>
      </c>
      <c r="J2716" s="6">
        <f>+H2716+SUM($D$16:$E$16)-SUM($F$27:F2716)</f>
        <v>9743.1608650035814</v>
      </c>
      <c r="K2716" s="10">
        <f t="shared" si="779"/>
        <v>-1.8964338510282452E-2</v>
      </c>
      <c r="L2716" s="10">
        <f>+H2716/SUM(F$27:F2716)-1</f>
        <v>0.2390641869392498</v>
      </c>
      <c r="M2716">
        <v>7.4829999999999997</v>
      </c>
      <c r="R2716">
        <f t="shared" si="780"/>
        <v>7197.5505015344352</v>
      </c>
      <c r="S2716">
        <f t="shared" si="781"/>
        <v>6918.209586840966</v>
      </c>
      <c r="T2716" s="5">
        <f t="shared" ref="T2716:T2779" si="786">+N2716*(MAX($A:$A)-$A2716)</f>
        <v>0</v>
      </c>
      <c r="U2716" s="6">
        <f>+S2716+SUM($D$17:$E$17)-SUM($Q$27:Q2716)</f>
        <v>7163.1295868409734</v>
      </c>
      <c r="V2716" s="10">
        <f t="shared" ref="V2716:V2779" si="787">+U2716/U2715-1</f>
        <v>-1.3873129882581936E-2</v>
      </c>
      <c r="W2716" s="10">
        <f>+S2716/SUM(Q$27:Q2716)-1</f>
        <v>8.8610935950605318E-2</v>
      </c>
      <c r="X2716">
        <v>6.0469999999999997</v>
      </c>
      <c r="AC2716">
        <f t="shared" si="782"/>
        <v>17534.024601604182</v>
      </c>
      <c r="AD2716">
        <f t="shared" si="783"/>
        <v>17276.311666595229</v>
      </c>
      <c r="AE2716" s="5">
        <f t="shared" ref="AE2716:AE2779" si="788">+Y2716*(MAX($A:$A)-$A2716)</f>
        <v>0</v>
      </c>
      <c r="AF2716" s="6">
        <f>+AD2716+SUM($D$18:$E$18)-SUM($AB$27:AB2716)</f>
        <v>17716.95166659524</v>
      </c>
      <c r="AG2716" s="10">
        <f t="shared" ref="AG2716:AG2779" si="789">+AF2716/AF2715-1</f>
        <v>-1.0846624641021707E-2</v>
      </c>
      <c r="AH2716" s="10">
        <f>+AD2716/SUM(AB$27:AB2716)-1</f>
        <v>0.51025159332298675</v>
      </c>
      <c r="AI2716" s="6">
        <f t="shared" ref="AI2716:AI2779" si="790">+C2716+N2716+Y2716</f>
        <v>0</v>
      </c>
      <c r="AL2716" s="6">
        <f t="shared" ref="AL2716:AL2779" si="791">+F2716+Q2716+AB2716</f>
        <v>0</v>
      </c>
      <c r="AM2716" s="6">
        <f t="shared" ref="AM2716:AM2779" si="792">+G2716+R2716+AC2716</f>
        <v>34287.806793294309</v>
      </c>
      <c r="AN2716" s="6">
        <f t="shared" ref="AN2716:AN2779" si="793">+H2716+S2716+AD2716</f>
        <v>33643.922118439761</v>
      </c>
      <c r="AO2716" s="5">
        <f t="shared" ref="AO2716:AO2779" si="794">+AI2716*(MAX($A:$A)-$A2716)</f>
        <v>0</v>
      </c>
      <c r="AP2716" s="6">
        <f>+AN2716+SUM($D$16:$E$18)-SUM($AL$27:AL2716)</f>
        <v>34623.242118439783</v>
      </c>
      <c r="AQ2716" s="10">
        <f t="shared" si="784"/>
        <v>-1.376930164639445E-2</v>
      </c>
      <c r="AR2716" s="10">
        <f>+AN2716/SUM(AL$27:AL2716)-1</f>
        <v>0.32348631580428977</v>
      </c>
    </row>
    <row r="2717" spans="1:44" x14ac:dyDescent="0.25">
      <c r="A2717" s="1">
        <v>44228</v>
      </c>
      <c r="B2717">
        <v>10.225</v>
      </c>
      <c r="G2717">
        <f t="shared" ref="G2717:G2780" si="795">+(B2717/B2716*G2716)+F2717</f>
        <v>9786.9059527085283</v>
      </c>
      <c r="H2717">
        <f t="shared" ref="H2717:H2780" si="796">+($B2717/$B2716*H2716)+F2717</f>
        <v>9677.4963786720255</v>
      </c>
      <c r="I2717" s="5">
        <f t="shared" si="785"/>
        <v>0</v>
      </c>
      <c r="J2717" s="6">
        <f>+H2717+SUM($D$16:$E$16)-SUM($F$27:F2717)</f>
        <v>9971.2563786720384</v>
      </c>
      <c r="K2717" s="10">
        <f t="shared" ref="K2717:K2780" si="797">+J2717/J2716-1</f>
        <v>2.3410833181226831E-2</v>
      </c>
      <c r="L2717" s="10">
        <f>+H2717/SUM(F$27:F2717)-1</f>
        <v>0.26897348872734672</v>
      </c>
      <c r="M2717">
        <v>7.5570000000000004</v>
      </c>
      <c r="R2717">
        <f t="shared" ref="R2717:R2780" si="798">+($M2717/$M2716*R2716)+N2717</f>
        <v>7268.7276680603673</v>
      </c>
      <c r="S2717">
        <f t="shared" ref="S2717:S2780" si="799">+($M2717/$M2716*S2716)+Q2717</f>
        <v>6986.6243281781617</v>
      </c>
      <c r="T2717" s="5">
        <f t="shared" si="786"/>
        <v>0</v>
      </c>
      <c r="U2717" s="6">
        <f>+S2717+SUM($D$17:$E$17)-SUM($Q$27:Q2717)</f>
        <v>7231.5443281781672</v>
      </c>
      <c r="V2717" s="10">
        <f t="shared" si="787"/>
        <v>9.5509568140266232E-3</v>
      </c>
      <c r="W2717" s="10">
        <f>+S2717/SUM(Q$27:Q2717)-1</f>
        <v>9.9376298674158203E-2</v>
      </c>
      <c r="X2717">
        <v>6.1070000000000002</v>
      </c>
      <c r="AC2717">
        <f t="shared" ref="AC2717:AC2780" si="800">+(X2717/X2716*AC2716)+AB2717</f>
        <v>17708.002024474408</v>
      </c>
      <c r="AD2717">
        <f t="shared" ref="AD2717:AD2780" si="801">+($X2717/$X2716*AD2716)+AB2717</f>
        <v>17447.731990722186</v>
      </c>
      <c r="AE2717" s="5">
        <f t="shared" si="788"/>
        <v>0</v>
      </c>
      <c r="AF2717" s="6">
        <f>+AD2717+SUM($D$18:$E$18)-SUM($AB$27:AB2717)</f>
        <v>17888.371990722197</v>
      </c>
      <c r="AG2717" s="10">
        <f t="shared" si="789"/>
        <v>9.6754976450132979E-3</v>
      </c>
      <c r="AH2717" s="10">
        <f>+AD2717/SUM(AB$27:AB2717)-1</f>
        <v>0.52523672571911351</v>
      </c>
      <c r="AI2717" s="6">
        <f t="shared" si="790"/>
        <v>0</v>
      </c>
      <c r="AL2717" s="6">
        <f t="shared" si="791"/>
        <v>0</v>
      </c>
      <c r="AM2717" s="6">
        <f t="shared" si="792"/>
        <v>34763.635645243303</v>
      </c>
      <c r="AN2717" s="6">
        <f t="shared" si="793"/>
        <v>34111.852697572373</v>
      </c>
      <c r="AO2717" s="5">
        <f t="shared" si="794"/>
        <v>0</v>
      </c>
      <c r="AP2717" s="6">
        <f>+AN2717+SUM($D$16:$E$18)-SUM($AL$27:AL2717)</f>
        <v>35091.172697572401</v>
      </c>
      <c r="AQ2717" s="10">
        <f t="shared" ref="AQ2717:AQ2780" si="802">+AP2717/AP2716-1</f>
        <v>1.3514926693806162E-2</v>
      </c>
      <c r="AR2717" s="10">
        <f>+AN2717/SUM(AL$27:AL2717)-1</f>
        <v>0.34189379267479891</v>
      </c>
    </row>
    <row r="2718" spans="1:44" x14ac:dyDescent="0.25">
      <c r="A2718" s="1">
        <v>44229</v>
      </c>
      <c r="B2718">
        <v>10.448</v>
      </c>
      <c r="G2718">
        <f t="shared" si="795"/>
        <v>10000.351432166131</v>
      </c>
      <c r="H2718">
        <f t="shared" si="796"/>
        <v>9888.5557128963646</v>
      </c>
      <c r="I2718" s="5">
        <f t="shared" si="785"/>
        <v>0</v>
      </c>
      <c r="J2718" s="6">
        <f>+H2718+SUM($D$16:$E$16)-SUM($F$27:F2718)</f>
        <v>10182.315712896376</v>
      </c>
      <c r="K2718" s="10">
        <f t="shared" si="797"/>
        <v>2.1166774397234578E-2</v>
      </c>
      <c r="L2718" s="10">
        <f>+H2718/SUM(F$27:F2718)-1</f>
        <v>0.29664890075533679</v>
      </c>
      <c r="M2718">
        <v>7.6459999999999999</v>
      </c>
      <c r="R2718">
        <f t="shared" si="798"/>
        <v>7354.332638611826</v>
      </c>
      <c r="S2718">
        <f t="shared" si="799"/>
        <v>7068.9069224891127</v>
      </c>
      <c r="T2718" s="5">
        <f t="shared" si="786"/>
        <v>0</v>
      </c>
      <c r="U2718" s="6">
        <f>+S2718+SUM($D$17:$E$17)-SUM($Q$27:Q2718)</f>
        <v>7313.8269224891201</v>
      </c>
      <c r="V2718" s="10">
        <f t="shared" si="787"/>
        <v>1.1378288035977846E-2</v>
      </c>
      <c r="W2718" s="10">
        <f>+S2718/SUM(Q$27:Q2718)-1</f>
        <v>0.11232382951734987</v>
      </c>
      <c r="X2718">
        <v>6.165</v>
      </c>
      <c r="AC2718">
        <f t="shared" si="800"/>
        <v>17876.180199915623</v>
      </c>
      <c r="AD2718">
        <f t="shared" si="801"/>
        <v>17613.43830404491</v>
      </c>
      <c r="AE2718" s="5">
        <f t="shared" si="788"/>
        <v>0</v>
      </c>
      <c r="AF2718" s="6">
        <f>+AD2718+SUM($D$18:$E$18)-SUM($AB$27:AB2718)</f>
        <v>18054.078304044917</v>
      </c>
      <c r="AG2718" s="10">
        <f t="shared" si="789"/>
        <v>9.2633535018538105E-3</v>
      </c>
      <c r="AH2718" s="10">
        <f>+AD2718/SUM(AB$27:AB2718)-1</f>
        <v>0.53972235370203614</v>
      </c>
      <c r="AI2718" s="6">
        <f t="shared" si="790"/>
        <v>0</v>
      </c>
      <c r="AL2718" s="6">
        <f t="shared" si="791"/>
        <v>0</v>
      </c>
      <c r="AM2718" s="6">
        <f t="shared" si="792"/>
        <v>35230.864270693579</v>
      </c>
      <c r="AN2718" s="6">
        <f t="shared" si="793"/>
        <v>34570.900939430387</v>
      </c>
      <c r="AO2718" s="5">
        <f t="shared" si="794"/>
        <v>0</v>
      </c>
      <c r="AP2718" s="6">
        <f>+AN2718+SUM($D$16:$E$18)-SUM($AL$27:AL2718)</f>
        <v>35550.220939430408</v>
      </c>
      <c r="AQ2718" s="10">
        <f t="shared" si="802"/>
        <v>1.3081587378519277E-2</v>
      </c>
      <c r="AR2718" s="10">
        <f>+AN2718/SUM(AL$27:AL2718)-1</f>
        <v>0.35995185571080013</v>
      </c>
    </row>
    <row r="2719" spans="1:44" x14ac:dyDescent="0.25">
      <c r="A2719" s="1">
        <v>44230</v>
      </c>
      <c r="B2719">
        <v>10.552</v>
      </c>
      <c r="G2719">
        <f t="shared" si="795"/>
        <v>10099.89551227192</v>
      </c>
      <c r="H2719">
        <f t="shared" si="796"/>
        <v>9986.9869719068192</v>
      </c>
      <c r="I2719" s="5">
        <f t="shared" si="785"/>
        <v>0</v>
      </c>
      <c r="J2719" s="6">
        <f>+H2719+SUM($D$16:$E$16)-SUM($F$27:F2719)</f>
        <v>10280.746971906832</v>
      </c>
      <c r="K2719" s="10">
        <f t="shared" si="797"/>
        <v>9.6668834267030768E-3</v>
      </c>
      <c r="L2719" s="10">
        <f>+H2719/SUM(F$27:F2719)-1</f>
        <v>0.30955581936928755</v>
      </c>
      <c r="M2719">
        <v>7.6769999999999996</v>
      </c>
      <c r="R2719">
        <f t="shared" si="798"/>
        <v>7384.15010026458</v>
      </c>
      <c r="S2719">
        <f t="shared" si="799"/>
        <v>7097.5671519682073</v>
      </c>
      <c r="T2719" s="5">
        <f t="shared" si="786"/>
        <v>0</v>
      </c>
      <c r="U2719" s="6">
        <f>+S2719+SUM($D$17:$E$17)-SUM($Q$27:Q2719)</f>
        <v>7342.4871519682138</v>
      </c>
      <c r="V2719" s="10">
        <f t="shared" si="787"/>
        <v>3.9186365473000695E-3</v>
      </c>
      <c r="W2719" s="10">
        <f>+S2719/SUM(Q$27:Q2719)-1</f>
        <v>0.11683364363127047</v>
      </c>
      <c r="X2719">
        <v>6.1749999999999998</v>
      </c>
      <c r="AC2719">
        <f t="shared" si="800"/>
        <v>17905.176437060662</v>
      </c>
      <c r="AD2719">
        <f t="shared" si="801"/>
        <v>17642.008358066072</v>
      </c>
      <c r="AE2719" s="5">
        <f t="shared" si="788"/>
        <v>0</v>
      </c>
      <c r="AF2719" s="6">
        <f>+AD2719+SUM($D$18:$E$18)-SUM($AB$27:AB2719)</f>
        <v>18082.648358066079</v>
      </c>
      <c r="AG2719" s="10">
        <f t="shared" si="789"/>
        <v>1.5824709265142012E-3</v>
      </c>
      <c r="AH2719" s="10">
        <f>+AD2719/SUM(AB$27:AB2719)-1</f>
        <v>0.54221987576805741</v>
      </c>
      <c r="AI2719" s="6">
        <f t="shared" si="790"/>
        <v>0</v>
      </c>
      <c r="AL2719" s="6">
        <f t="shared" si="791"/>
        <v>0</v>
      </c>
      <c r="AM2719" s="6">
        <f t="shared" si="792"/>
        <v>35389.222049597163</v>
      </c>
      <c r="AN2719" s="6">
        <f t="shared" si="793"/>
        <v>34726.562481941102</v>
      </c>
      <c r="AO2719" s="5">
        <f t="shared" si="794"/>
        <v>0</v>
      </c>
      <c r="AP2719" s="6">
        <f>+AN2719+SUM($D$16:$E$18)-SUM($AL$27:AL2719)</f>
        <v>35705.882481941124</v>
      </c>
      <c r="AQ2719" s="10">
        <f t="shared" si="802"/>
        <v>4.3786378367640655E-3</v>
      </c>
      <c r="AR2719" s="10">
        <f>+AN2719/SUM(AL$27:AL2719)-1</f>
        <v>0.36607527737028023</v>
      </c>
    </row>
    <row r="2720" spans="1:44" x14ac:dyDescent="0.25">
      <c r="A2720" s="1">
        <v>44231</v>
      </c>
      <c r="B2720">
        <v>10.571</v>
      </c>
      <c r="G2720">
        <f t="shared" si="795"/>
        <v>10118.081449983556</v>
      </c>
      <c r="H2720">
        <f t="shared" si="796"/>
        <v>10004.9696057645</v>
      </c>
      <c r="I2720" s="5">
        <f t="shared" si="785"/>
        <v>0</v>
      </c>
      <c r="J2720" s="6">
        <f>+H2720+SUM($D$16:$E$16)-SUM($F$27:F2720)</f>
        <v>10298.729605764511</v>
      </c>
      <c r="K2720" s="10">
        <f t="shared" si="797"/>
        <v>1.7491563508778007E-3</v>
      </c>
      <c r="L2720" s="10">
        <f>+H2720/SUM(F$27:F2720)-1</f>
        <v>0.31191381411606711</v>
      </c>
      <c r="M2720">
        <v>7.7009999999999996</v>
      </c>
      <c r="R2720">
        <f t="shared" si="798"/>
        <v>7407.2345867054237</v>
      </c>
      <c r="S2720">
        <f t="shared" si="799"/>
        <v>7119.7557167262175</v>
      </c>
      <c r="T2720" s="5">
        <f t="shared" si="786"/>
        <v>0</v>
      </c>
      <c r="U2720" s="6">
        <f>+S2720+SUM($D$17:$E$17)-SUM($Q$27:Q2720)</f>
        <v>7364.6757167262231</v>
      </c>
      <c r="V2720" s="10">
        <f t="shared" si="787"/>
        <v>3.0219412439913551E-3</v>
      </c>
      <c r="W2720" s="10">
        <f>+S2720/SUM(Q$27:Q2720)-1</f>
        <v>0.12032511262269319</v>
      </c>
      <c r="X2720">
        <v>6.2089999999999996</v>
      </c>
      <c r="AC2720">
        <f t="shared" si="800"/>
        <v>18003.763643353792</v>
      </c>
      <c r="AD2720">
        <f t="shared" si="801"/>
        <v>17739.146541738017</v>
      </c>
      <c r="AE2720" s="5">
        <f t="shared" si="788"/>
        <v>0</v>
      </c>
      <c r="AF2720" s="6">
        <f>+AD2720+SUM($D$18:$E$18)-SUM($AB$27:AB2720)</f>
        <v>18179.786541738024</v>
      </c>
      <c r="AG2720" s="10">
        <f t="shared" si="789"/>
        <v>5.3719002741439148E-3</v>
      </c>
      <c r="AH2720" s="10">
        <f>+AD2720/SUM(AB$27:AB2720)-1</f>
        <v>0.55071145079252948</v>
      </c>
      <c r="AI2720" s="6">
        <f t="shared" si="790"/>
        <v>0</v>
      </c>
      <c r="AL2720" s="6">
        <f t="shared" si="791"/>
        <v>0</v>
      </c>
      <c r="AM2720" s="6">
        <f t="shared" si="792"/>
        <v>35529.079680042771</v>
      </c>
      <c r="AN2720" s="6">
        <f t="shared" si="793"/>
        <v>34863.871864228735</v>
      </c>
      <c r="AO2720" s="5">
        <f t="shared" si="794"/>
        <v>0</v>
      </c>
      <c r="AP2720" s="6">
        <f>+AN2720+SUM($D$16:$E$18)-SUM($AL$27:AL2720)</f>
        <v>35843.191864228764</v>
      </c>
      <c r="AQ2720" s="10">
        <f t="shared" si="802"/>
        <v>3.8455675295825387E-3</v>
      </c>
      <c r="AR2720" s="10">
        <f>+AN2720/SUM(AL$27:AL2720)-1</f>
        <v>0.3714767608194891</v>
      </c>
    </row>
    <row r="2721" spans="1:44" x14ac:dyDescent="0.25">
      <c r="A2721" s="1">
        <v>44232</v>
      </c>
      <c r="B2721">
        <v>10.597</v>
      </c>
      <c r="G2721">
        <f t="shared" si="795"/>
        <v>10142.967470010002</v>
      </c>
      <c r="H2721">
        <f t="shared" si="796"/>
        <v>10029.577420517113</v>
      </c>
      <c r="I2721" s="5">
        <f t="shared" si="785"/>
        <v>0</v>
      </c>
      <c r="J2721" s="6">
        <f>+H2721+SUM($D$16:$E$16)-SUM($F$27:F2721)</f>
        <v>10323.337420517124</v>
      </c>
      <c r="K2721" s="10">
        <f t="shared" si="797"/>
        <v>2.3894029355659985E-3</v>
      </c>
      <c r="L2721" s="10">
        <f>+H2721/SUM(F$27:F2721)-1</f>
        <v>0.31514054376955469</v>
      </c>
      <c r="M2721">
        <v>7.7</v>
      </c>
      <c r="R2721">
        <f t="shared" si="798"/>
        <v>7406.2727331037222</v>
      </c>
      <c r="S2721">
        <f t="shared" si="799"/>
        <v>7118.8311931946337</v>
      </c>
      <c r="T2721" s="5">
        <f t="shared" si="786"/>
        <v>0</v>
      </c>
      <c r="U2721" s="6">
        <f>+S2721+SUM($D$17:$E$17)-SUM($Q$27:Q2721)</f>
        <v>7363.7511931946401</v>
      </c>
      <c r="V2721" s="10">
        <f t="shared" si="787"/>
        <v>-1.2553485952992993E-4</v>
      </c>
      <c r="W2721" s="10">
        <f>+S2721/SUM(Q$27:Q2721)-1</f>
        <v>0.1201796347480506</v>
      </c>
      <c r="X2721">
        <v>6.2089999999999996</v>
      </c>
      <c r="AC2721">
        <f t="shared" si="800"/>
        <v>18003.763643353792</v>
      </c>
      <c r="AD2721">
        <f t="shared" si="801"/>
        <v>17739.146541738017</v>
      </c>
      <c r="AE2721" s="5">
        <f t="shared" si="788"/>
        <v>0</v>
      </c>
      <c r="AF2721" s="6">
        <f>+AD2721+SUM($D$18:$E$18)-SUM($AB$27:AB2721)</f>
        <v>18179.786541738024</v>
      </c>
      <c r="AG2721" s="10">
        <f t="shared" si="789"/>
        <v>0</v>
      </c>
      <c r="AH2721" s="10">
        <f>+AD2721/SUM(AB$27:AB2721)-1</f>
        <v>0.55071145079252948</v>
      </c>
      <c r="AI2721" s="6">
        <f t="shared" si="790"/>
        <v>0</v>
      </c>
      <c r="AL2721" s="6">
        <f t="shared" si="791"/>
        <v>0</v>
      </c>
      <c r="AM2721" s="6">
        <f t="shared" si="792"/>
        <v>35553.003846467516</v>
      </c>
      <c r="AN2721" s="6">
        <f t="shared" si="793"/>
        <v>34887.555155449765</v>
      </c>
      <c r="AO2721" s="5">
        <f t="shared" si="794"/>
        <v>0</v>
      </c>
      <c r="AP2721" s="6">
        <f>+AN2721+SUM($D$16:$E$18)-SUM($AL$27:AL2721)</f>
        <v>35866.875155449787</v>
      </c>
      <c r="AQ2721" s="10">
        <f t="shared" si="802"/>
        <v>6.6074727135734257E-4</v>
      </c>
      <c r="AR2721" s="10">
        <f>+AN2721/SUM(AL$27:AL2721)-1</f>
        <v>0.37240841533152524</v>
      </c>
    </row>
    <row r="2722" spans="1:44" x14ac:dyDescent="0.25">
      <c r="A2722" s="1">
        <v>44235</v>
      </c>
      <c r="B2722">
        <v>10.632999999999999</v>
      </c>
      <c r="G2722">
        <f t="shared" si="795"/>
        <v>10177.425036200468</v>
      </c>
      <c r="H2722">
        <f t="shared" si="796"/>
        <v>10063.649779405347</v>
      </c>
      <c r="I2722" s="5">
        <f t="shared" si="785"/>
        <v>0</v>
      </c>
      <c r="J2722" s="6">
        <f>+H2722+SUM($D$16:$E$16)-SUM($F$27:F2722)</f>
        <v>10357.40977940536</v>
      </c>
      <c r="K2722" s="10">
        <f t="shared" si="797"/>
        <v>3.30051779771523E-3</v>
      </c>
      <c r="L2722" s="10">
        <f>+H2722/SUM(F$27:F2722)-1</f>
        <v>0.31960832328976818</v>
      </c>
      <c r="M2722">
        <v>7.7169999999999996</v>
      </c>
      <c r="R2722">
        <f t="shared" si="798"/>
        <v>7422.6242443326519</v>
      </c>
      <c r="S2722">
        <f t="shared" si="799"/>
        <v>7134.5480932315559</v>
      </c>
      <c r="T2722" s="5">
        <f t="shared" si="786"/>
        <v>0</v>
      </c>
      <c r="U2722" s="6">
        <f>+S2722+SUM($D$17:$E$17)-SUM($Q$27:Q2722)</f>
        <v>7379.4680932315614</v>
      </c>
      <c r="V2722" s="10">
        <f t="shared" si="787"/>
        <v>2.1343605486625616E-3</v>
      </c>
      <c r="W2722" s="10">
        <f>+S2722/SUM(Q$27:Q2722)-1</f>
        <v>0.12265275861697456</v>
      </c>
      <c r="X2722">
        <v>6.2130000000000001</v>
      </c>
      <c r="AC2722">
        <f t="shared" si="800"/>
        <v>18015.362138211811</v>
      </c>
      <c r="AD2722">
        <f t="shared" si="801"/>
        <v>17750.574563346483</v>
      </c>
      <c r="AE2722" s="5">
        <f t="shared" si="788"/>
        <v>0</v>
      </c>
      <c r="AF2722" s="6">
        <f>+AD2722+SUM($D$18:$E$18)-SUM($AB$27:AB2722)</f>
        <v>18191.21456334649</v>
      </c>
      <c r="AG2722" s="10">
        <f t="shared" si="789"/>
        <v>6.2861142963521743E-4</v>
      </c>
      <c r="AH2722" s="10">
        <f>+AD2722/SUM(AB$27:AB2722)-1</f>
        <v>0.55171045961893816</v>
      </c>
      <c r="AI2722" s="6">
        <f t="shared" si="790"/>
        <v>0</v>
      </c>
      <c r="AL2722" s="6">
        <f t="shared" si="791"/>
        <v>0</v>
      </c>
      <c r="AM2722" s="6">
        <f t="shared" si="792"/>
        <v>35615.41141874493</v>
      </c>
      <c r="AN2722" s="6">
        <f t="shared" si="793"/>
        <v>34948.772435983381</v>
      </c>
      <c r="AO2722" s="5">
        <f t="shared" si="794"/>
        <v>0</v>
      </c>
      <c r="AP2722" s="6">
        <f>+AN2722+SUM($D$16:$E$18)-SUM($AL$27:AL2722)</f>
        <v>35928.092435983403</v>
      </c>
      <c r="AQ2722" s="10">
        <f t="shared" si="802"/>
        <v>1.7067915804847011E-3</v>
      </c>
      <c r="AR2722" s="10">
        <f>+AN2722/SUM(AL$27:AL2722)-1</f>
        <v>0.37481658382007943</v>
      </c>
    </row>
    <row r="2723" spans="1:44" x14ac:dyDescent="0.25">
      <c r="A2723" s="1">
        <v>44236</v>
      </c>
      <c r="B2723">
        <v>10.646000000000001</v>
      </c>
      <c r="G2723">
        <f t="shared" si="795"/>
        <v>10189.868046213693</v>
      </c>
      <c r="H2723">
        <f t="shared" si="796"/>
        <v>10075.953686781655</v>
      </c>
      <c r="I2723" s="5">
        <f t="shared" si="785"/>
        <v>0</v>
      </c>
      <c r="J2723" s="6">
        <f>+H2723+SUM($D$16:$E$16)-SUM($F$27:F2723)</f>
        <v>10369.71368678167</v>
      </c>
      <c r="K2723" s="10">
        <f t="shared" si="797"/>
        <v>1.1879328556425595E-3</v>
      </c>
      <c r="L2723" s="10">
        <f>+H2723/SUM(F$27:F2723)-1</f>
        <v>0.32122168811651242</v>
      </c>
      <c r="M2723">
        <v>7.7160000000000002</v>
      </c>
      <c r="R2723">
        <f t="shared" si="798"/>
        <v>7421.6623907309504</v>
      </c>
      <c r="S2723">
        <f t="shared" si="799"/>
        <v>7133.6235696999729</v>
      </c>
      <c r="T2723" s="5">
        <f t="shared" si="786"/>
        <v>0</v>
      </c>
      <c r="U2723" s="6">
        <f>+S2723+SUM($D$17:$E$17)-SUM($Q$27:Q2723)</f>
        <v>7378.5435696999784</v>
      </c>
      <c r="V2723" s="10">
        <f t="shared" si="787"/>
        <v>-1.2528322094529365E-4</v>
      </c>
      <c r="W2723" s="10">
        <f>+S2723/SUM(Q$27:Q2723)-1</f>
        <v>0.12250728074233219</v>
      </c>
      <c r="X2723">
        <v>6.2039999999999997</v>
      </c>
      <c r="AC2723">
        <f t="shared" si="800"/>
        <v>17989.265524781276</v>
      </c>
      <c r="AD2723">
        <f t="shared" si="801"/>
        <v>17724.861514727439</v>
      </c>
      <c r="AE2723" s="5">
        <f t="shared" si="788"/>
        <v>0</v>
      </c>
      <c r="AF2723" s="6">
        <f>+AD2723+SUM($D$18:$E$18)-SUM($AB$27:AB2723)</f>
        <v>18165.501514727446</v>
      </c>
      <c r="AG2723" s="10">
        <f t="shared" si="789"/>
        <v>-1.4134871824805773E-3</v>
      </c>
      <c r="AH2723" s="10">
        <f>+AD2723/SUM(AB$27:AB2723)-1</f>
        <v>0.54946268975951917</v>
      </c>
      <c r="AI2723" s="6">
        <f t="shared" si="790"/>
        <v>0</v>
      </c>
      <c r="AL2723" s="6">
        <f t="shared" si="791"/>
        <v>0</v>
      </c>
      <c r="AM2723" s="6">
        <f t="shared" si="792"/>
        <v>35600.795961725918</v>
      </c>
      <c r="AN2723" s="6">
        <f t="shared" si="793"/>
        <v>34934.438771209068</v>
      </c>
      <c r="AO2723" s="5">
        <f t="shared" si="794"/>
        <v>0</v>
      </c>
      <c r="AP2723" s="6">
        <f>+AN2723+SUM($D$16:$E$18)-SUM($AL$27:AL2723)</f>
        <v>35913.75877120909</v>
      </c>
      <c r="AQ2723" s="10">
        <f t="shared" si="802"/>
        <v>-3.9895423893854254E-4</v>
      </c>
      <c r="AR2723" s="10">
        <f>+AN2723/SUM(AL$27:AL2723)-1</f>
        <v>0.37425272538771992</v>
      </c>
    </row>
    <row r="2724" spans="1:44" x14ac:dyDescent="0.25">
      <c r="A2724" s="1">
        <v>44237</v>
      </c>
      <c r="B2724">
        <v>10.696999999999999</v>
      </c>
      <c r="G2724">
        <f t="shared" si="795"/>
        <v>10238.682931650184</v>
      </c>
      <c r="H2724">
        <f t="shared" si="796"/>
        <v>10124.222861873319</v>
      </c>
      <c r="I2724" s="5">
        <f t="shared" si="785"/>
        <v>0</v>
      </c>
      <c r="J2724" s="6">
        <f>+H2724+SUM($D$16:$E$16)-SUM($F$27:F2724)</f>
        <v>10417.982861873334</v>
      </c>
      <c r="K2724" s="10">
        <f t="shared" si="797"/>
        <v>4.6548223557216772E-3</v>
      </c>
      <c r="L2724" s="10">
        <f>+H2724/SUM(F$27:F2724)-1</f>
        <v>0.32755104243681488</v>
      </c>
      <c r="M2724">
        <v>7.6959999999999997</v>
      </c>
      <c r="R2724">
        <f t="shared" si="798"/>
        <v>7402.4253186969145</v>
      </c>
      <c r="S2724">
        <f t="shared" si="799"/>
        <v>7115.1330990682982</v>
      </c>
      <c r="T2724" s="5">
        <f t="shared" si="786"/>
        <v>0</v>
      </c>
      <c r="U2724" s="6">
        <f>+S2724+SUM($D$17:$E$17)-SUM($Q$27:Q2724)</f>
        <v>7360.0530990683046</v>
      </c>
      <c r="V2724" s="10">
        <f t="shared" si="787"/>
        <v>-2.5059783759501242E-3</v>
      </c>
      <c r="W2724" s="10">
        <f>+S2724/SUM(Q$27:Q2724)-1</f>
        <v>0.11959772324948004</v>
      </c>
      <c r="X2724">
        <v>6.1769999999999996</v>
      </c>
      <c r="AC2724">
        <f t="shared" si="800"/>
        <v>17910.975684489673</v>
      </c>
      <c r="AD2724">
        <f t="shared" si="801"/>
        <v>17647.722368870309</v>
      </c>
      <c r="AE2724" s="5">
        <f t="shared" si="788"/>
        <v>0</v>
      </c>
      <c r="AF2724" s="6">
        <f>+AD2724+SUM($D$18:$E$18)-SUM($AB$27:AB2724)</f>
        <v>18088.362368870316</v>
      </c>
      <c r="AG2724" s="10">
        <f t="shared" si="789"/>
        <v>-4.2464638696922963E-3</v>
      </c>
      <c r="AH2724" s="10">
        <f>+AD2724/SUM(AB$27:AB2724)-1</f>
        <v>0.54271938018126198</v>
      </c>
      <c r="AI2724" s="6">
        <f t="shared" si="790"/>
        <v>0</v>
      </c>
      <c r="AL2724" s="6">
        <f t="shared" si="791"/>
        <v>0</v>
      </c>
      <c r="AM2724" s="6">
        <f t="shared" si="792"/>
        <v>35552.083934836774</v>
      </c>
      <c r="AN2724" s="6">
        <f t="shared" si="793"/>
        <v>34887.078329811928</v>
      </c>
      <c r="AO2724" s="5">
        <f t="shared" si="794"/>
        <v>0</v>
      </c>
      <c r="AP2724" s="6">
        <f>+AN2724+SUM($D$16:$E$18)-SUM($AL$27:AL2724)</f>
        <v>35866.398329811957</v>
      </c>
      <c r="AQ2724" s="10">
        <f t="shared" si="802"/>
        <v>-1.318726945259252E-3</v>
      </c>
      <c r="AR2724" s="10">
        <f>+AN2724/SUM(AL$27:AL2724)-1</f>
        <v>0.37238965794038403</v>
      </c>
    </row>
    <row r="2725" spans="1:44" x14ac:dyDescent="0.25">
      <c r="A2725" s="1">
        <v>44238</v>
      </c>
      <c r="B2725">
        <v>10.75</v>
      </c>
      <c r="G2725">
        <f t="shared" si="795"/>
        <v>10289.412126319481</v>
      </c>
      <c r="H2725">
        <f t="shared" si="796"/>
        <v>10174.384945792108</v>
      </c>
      <c r="I2725" s="5">
        <f t="shared" si="785"/>
        <v>0</v>
      </c>
      <c r="J2725" s="6">
        <f>+H2725+SUM($D$16:$E$16)-SUM($F$27:F2725)</f>
        <v>10468.144945792123</v>
      </c>
      <c r="K2725" s="10">
        <f t="shared" si="797"/>
        <v>4.8149516642388424E-3</v>
      </c>
      <c r="L2725" s="10">
        <f>+H2725/SUM(F$27:F2725)-1</f>
        <v>0.33412860673046274</v>
      </c>
      <c r="M2725">
        <v>7.718</v>
      </c>
      <c r="R2725">
        <f t="shared" si="798"/>
        <v>7423.5860979343533</v>
      </c>
      <c r="S2725">
        <f t="shared" si="799"/>
        <v>7135.4726167631397</v>
      </c>
      <c r="T2725" s="5">
        <f t="shared" si="786"/>
        <v>0</v>
      </c>
      <c r="U2725" s="6">
        <f>+S2725+SUM($D$17:$E$17)-SUM($Q$27:Q2725)</f>
        <v>7380.3926167631462</v>
      </c>
      <c r="V2725" s="10">
        <f t="shared" si="787"/>
        <v>2.7635014885172282E-3</v>
      </c>
      <c r="W2725" s="10">
        <f>+S2725/SUM(Q$27:Q2725)-1</f>
        <v>0.12279823649161736</v>
      </c>
      <c r="X2725">
        <v>6.17</v>
      </c>
      <c r="AC2725">
        <f t="shared" si="800"/>
        <v>17890.67831848815</v>
      </c>
      <c r="AD2725">
        <f t="shared" si="801"/>
        <v>17627.723331055498</v>
      </c>
      <c r="AE2725" s="5">
        <f t="shared" si="788"/>
        <v>0</v>
      </c>
      <c r="AF2725" s="6">
        <f>+AD2725+SUM($D$18:$E$18)-SUM($AB$27:AB2725)</f>
        <v>18068.363331055509</v>
      </c>
      <c r="AG2725" s="10">
        <f t="shared" si="789"/>
        <v>-1.1056300955815113E-3</v>
      </c>
      <c r="AH2725" s="10">
        <f>+AD2725/SUM(AB$27:AB2725)-1</f>
        <v>0.54097111473504733</v>
      </c>
      <c r="AI2725" s="6">
        <f t="shared" si="790"/>
        <v>0</v>
      </c>
      <c r="AL2725" s="6">
        <f t="shared" si="791"/>
        <v>0</v>
      </c>
      <c r="AM2725" s="6">
        <f t="shared" si="792"/>
        <v>35603.676542741989</v>
      </c>
      <c r="AN2725" s="6">
        <f t="shared" si="793"/>
        <v>34937.58089361075</v>
      </c>
      <c r="AO2725" s="5">
        <f t="shared" si="794"/>
        <v>0</v>
      </c>
      <c r="AP2725" s="6">
        <f>+AN2725+SUM($D$16:$E$18)-SUM($AL$27:AL2725)</f>
        <v>35916.900893610771</v>
      </c>
      <c r="AQ2725" s="10">
        <f t="shared" si="802"/>
        <v>1.4080745809605943E-3</v>
      </c>
      <c r="AR2725" s="10">
        <f>+AN2725/SUM(AL$27:AL2725)-1</f>
        <v>0.37437633035822748</v>
      </c>
    </row>
    <row r="2726" spans="1:44" x14ac:dyDescent="0.25">
      <c r="A2726" s="1">
        <v>44239</v>
      </c>
      <c r="B2726">
        <v>10.77</v>
      </c>
      <c r="G2726">
        <f t="shared" si="795"/>
        <v>10308.555218647516</v>
      </c>
      <c r="H2726">
        <f t="shared" si="796"/>
        <v>10193.314034063349</v>
      </c>
      <c r="I2726" s="5">
        <f t="shared" si="785"/>
        <v>0</v>
      </c>
      <c r="J2726" s="6">
        <f>+H2726+SUM($D$16:$E$16)-SUM($F$27:F2726)</f>
        <v>10487.07403406336</v>
      </c>
      <c r="K2726" s="10">
        <f t="shared" si="797"/>
        <v>1.8082562258412427E-3</v>
      </c>
      <c r="L2726" s="10">
        <f>+H2726/SUM(F$27:F2726)-1</f>
        <v>0.33661070646391478</v>
      </c>
      <c r="M2726">
        <v>7.7679999999999998</v>
      </c>
      <c r="R2726">
        <f t="shared" si="798"/>
        <v>7471.6787780194427</v>
      </c>
      <c r="S2726">
        <f t="shared" si="799"/>
        <v>7181.6987933423261</v>
      </c>
      <c r="T2726" s="5">
        <f t="shared" si="786"/>
        <v>0</v>
      </c>
      <c r="U2726" s="6">
        <f>+S2726+SUM($D$17:$E$17)-SUM($Q$27:Q2726)</f>
        <v>7426.6187933423325</v>
      </c>
      <c r="V2726" s="10">
        <f t="shared" si="787"/>
        <v>6.2633763513058049E-3</v>
      </c>
      <c r="W2726" s="10">
        <f>+S2726/SUM(Q$27:Q2726)-1</f>
        <v>0.13007213022374753</v>
      </c>
      <c r="X2726">
        <v>6.2039999999999997</v>
      </c>
      <c r="AC2726">
        <f t="shared" si="800"/>
        <v>17989.265524781276</v>
      </c>
      <c r="AD2726">
        <f t="shared" si="801"/>
        <v>17724.861514727439</v>
      </c>
      <c r="AE2726" s="5">
        <f t="shared" si="788"/>
        <v>0</v>
      </c>
      <c r="AF2726" s="6">
        <f>+AD2726+SUM($D$18:$E$18)-SUM($AB$27:AB2726)</f>
        <v>18165.501514727446</v>
      </c>
      <c r="AG2726" s="10">
        <f t="shared" si="789"/>
        <v>5.3761473517071057E-3</v>
      </c>
      <c r="AH2726" s="10">
        <f>+AD2726/SUM(AB$27:AB2726)-1</f>
        <v>0.54946268975951917</v>
      </c>
      <c r="AI2726" s="6">
        <f t="shared" si="790"/>
        <v>0</v>
      </c>
      <c r="AL2726" s="6">
        <f t="shared" si="791"/>
        <v>0</v>
      </c>
      <c r="AM2726" s="6">
        <f t="shared" si="792"/>
        <v>35769.499521448233</v>
      </c>
      <c r="AN2726" s="6">
        <f t="shared" si="793"/>
        <v>35099.874342133116</v>
      </c>
      <c r="AO2726" s="5">
        <f t="shared" si="794"/>
        <v>0</v>
      </c>
      <c r="AP2726" s="6">
        <f>+AN2726+SUM($D$16:$E$18)-SUM($AL$27:AL2726)</f>
        <v>36079.194342133138</v>
      </c>
      <c r="AQ2726" s="10">
        <f t="shared" si="802"/>
        <v>4.5185816282728997E-3</v>
      </c>
      <c r="AR2726" s="10">
        <f>+AN2726/SUM(AL$27:AL2726)-1</f>
        <v>0.3807606382729789</v>
      </c>
    </row>
    <row r="2727" spans="1:44" x14ac:dyDescent="0.25">
      <c r="A2727" s="1">
        <v>44242</v>
      </c>
      <c r="B2727">
        <v>10.804</v>
      </c>
      <c r="G2727">
        <f t="shared" si="795"/>
        <v>10341.098475605177</v>
      </c>
      <c r="H2727">
        <f t="shared" si="796"/>
        <v>10225.493484124459</v>
      </c>
      <c r="I2727" s="5">
        <f t="shared" si="785"/>
        <v>0</v>
      </c>
      <c r="J2727" s="6">
        <f>+H2727+SUM($D$16:$E$16)-SUM($F$27:F2727)</f>
        <v>10519.253484124474</v>
      </c>
      <c r="K2727" s="10">
        <f t="shared" si="797"/>
        <v>3.0684869732577891E-3</v>
      </c>
      <c r="L2727" s="10">
        <f>+H2727/SUM(F$27:F2727)-1</f>
        <v>0.34083027601078331</v>
      </c>
      <c r="M2727">
        <v>7.8479999999999999</v>
      </c>
      <c r="R2727">
        <f t="shared" si="798"/>
        <v>7548.6270661555855</v>
      </c>
      <c r="S2727">
        <f t="shared" si="799"/>
        <v>7255.6606758690241</v>
      </c>
      <c r="T2727" s="5">
        <f t="shared" si="786"/>
        <v>0</v>
      </c>
      <c r="U2727" s="6">
        <f>+S2727+SUM($D$17:$E$17)-SUM($Q$27:Q2727)</f>
        <v>7500.5806758690314</v>
      </c>
      <c r="V2727" s="10">
        <f t="shared" si="787"/>
        <v>9.9590250401706548E-3</v>
      </c>
      <c r="W2727" s="10">
        <f>+S2727/SUM(Q$27:Q2727)-1</f>
        <v>0.14171036019515593</v>
      </c>
      <c r="X2727">
        <v>6.2119999999999997</v>
      </c>
      <c r="AC2727">
        <f t="shared" si="800"/>
        <v>18012.462514497307</v>
      </c>
      <c r="AD2727">
        <f t="shared" si="801"/>
        <v>17747.717557944368</v>
      </c>
      <c r="AE2727" s="5">
        <f t="shared" si="788"/>
        <v>0</v>
      </c>
      <c r="AF2727" s="6">
        <f>+AD2727+SUM($D$18:$E$18)-SUM($AB$27:AB2727)</f>
        <v>18188.357557944379</v>
      </c>
      <c r="AG2727" s="10">
        <f t="shared" si="789"/>
        <v>1.2582115169461616E-3</v>
      </c>
      <c r="AH2727" s="10">
        <f>+AD2727/SUM(AB$27:AB2727)-1</f>
        <v>0.5514607074123361</v>
      </c>
      <c r="AI2727" s="6">
        <f t="shared" si="790"/>
        <v>0</v>
      </c>
      <c r="AL2727" s="6">
        <f t="shared" si="791"/>
        <v>0</v>
      </c>
      <c r="AM2727" s="6">
        <f t="shared" si="792"/>
        <v>35902.18805625807</v>
      </c>
      <c r="AN2727" s="6">
        <f t="shared" si="793"/>
        <v>35228.871717937851</v>
      </c>
      <c r="AO2727" s="5">
        <f t="shared" si="794"/>
        <v>0</v>
      </c>
      <c r="AP2727" s="6">
        <f>+AN2727+SUM($D$16:$E$18)-SUM($AL$27:AL2727)</f>
        <v>36208.19171793788</v>
      </c>
      <c r="AQ2727" s="10">
        <f t="shared" si="802"/>
        <v>3.5753951316506161E-3</v>
      </c>
      <c r="AR2727" s="10">
        <f>+AN2727/SUM(AL$27:AL2727)-1</f>
        <v>0.38583514358930948</v>
      </c>
    </row>
    <row r="2728" spans="1:44" x14ac:dyDescent="0.25">
      <c r="A2728" s="1">
        <v>44243</v>
      </c>
      <c r="B2728">
        <v>10.872</v>
      </c>
      <c r="G2728">
        <f t="shared" si="795"/>
        <v>10406.1849895205</v>
      </c>
      <c r="H2728">
        <f t="shared" si="796"/>
        <v>10289.852384246678</v>
      </c>
      <c r="I2728" s="5">
        <f t="shared" si="785"/>
        <v>0</v>
      </c>
      <c r="J2728" s="6">
        <f>+H2728+SUM($D$16:$E$16)-SUM($F$27:F2728)</f>
        <v>10583.612384246691</v>
      </c>
      <c r="K2728" s="10">
        <f t="shared" si="797"/>
        <v>6.1182003285067399E-3</v>
      </c>
      <c r="L2728" s="10">
        <f>+H2728/SUM(F$27:F2728)-1</f>
        <v>0.34926941510451992</v>
      </c>
      <c r="M2728">
        <v>7.8490000000000002</v>
      </c>
      <c r="R2728">
        <f t="shared" si="798"/>
        <v>7549.5889197572887</v>
      </c>
      <c r="S2728">
        <f t="shared" si="799"/>
        <v>7256.5851994006089</v>
      </c>
      <c r="T2728" s="5">
        <f t="shared" si="786"/>
        <v>0</v>
      </c>
      <c r="U2728" s="6">
        <f>+S2728+SUM($D$17:$E$17)-SUM($Q$27:Q2728)</f>
        <v>7501.5051994006144</v>
      </c>
      <c r="V2728" s="10">
        <f t="shared" si="787"/>
        <v>1.2326026097642107E-4</v>
      </c>
      <c r="W2728" s="10">
        <f>+S2728/SUM(Q$27:Q2728)-1</f>
        <v>0.14185583806979873</v>
      </c>
      <c r="X2728">
        <v>6.2080000000000002</v>
      </c>
      <c r="AC2728">
        <f t="shared" si="800"/>
        <v>18000.864019639295</v>
      </c>
      <c r="AD2728">
        <f t="shared" si="801"/>
        <v>17736.289536335906</v>
      </c>
      <c r="AE2728" s="5">
        <f t="shared" si="788"/>
        <v>0</v>
      </c>
      <c r="AF2728" s="6">
        <f>+AD2728+SUM($D$18:$E$18)-SUM($AB$27:AB2728)</f>
        <v>18176.929536335912</v>
      </c>
      <c r="AG2728" s="10">
        <f t="shared" si="789"/>
        <v>-6.2831520504580407E-4</v>
      </c>
      <c r="AH2728" s="10">
        <f>+AD2728/SUM(AB$27:AB2728)-1</f>
        <v>0.55046169858592786</v>
      </c>
      <c r="AI2728" s="6">
        <f t="shared" si="790"/>
        <v>0</v>
      </c>
      <c r="AL2728" s="6">
        <f t="shared" si="791"/>
        <v>0</v>
      </c>
      <c r="AM2728" s="6">
        <f t="shared" si="792"/>
        <v>35956.637928917087</v>
      </c>
      <c r="AN2728" s="6">
        <f t="shared" si="793"/>
        <v>35282.727119983188</v>
      </c>
      <c r="AO2728" s="5">
        <f t="shared" si="794"/>
        <v>0</v>
      </c>
      <c r="AP2728" s="6">
        <f>+AN2728+SUM($D$16:$E$18)-SUM($AL$27:AL2728)</f>
        <v>36262.04711998321</v>
      </c>
      <c r="AQ2728" s="10">
        <f t="shared" si="802"/>
        <v>1.4873817081191287E-3</v>
      </c>
      <c r="AR2728" s="10">
        <f>+AN2728/SUM(AL$27:AL2728)-1</f>
        <v>0.38795371012825863</v>
      </c>
    </row>
    <row r="2729" spans="1:44" x14ac:dyDescent="0.25">
      <c r="A2729" s="1">
        <v>44244</v>
      </c>
      <c r="B2729">
        <v>10.959</v>
      </c>
      <c r="G2729">
        <f t="shared" si="795"/>
        <v>10489.457441147459</v>
      </c>
      <c r="H2729">
        <f t="shared" si="796"/>
        <v>10372.193918226578</v>
      </c>
      <c r="I2729" s="5">
        <f t="shared" si="785"/>
        <v>0</v>
      </c>
      <c r="J2729" s="6">
        <f>+H2729+SUM($D$16:$E$16)-SUM($F$27:F2729)</f>
        <v>10665.953918226591</v>
      </c>
      <c r="K2729" s="10">
        <f t="shared" si="797"/>
        <v>7.7800972853523387E-3</v>
      </c>
      <c r="L2729" s="10">
        <f>+H2729/SUM(F$27:F2729)-1</f>
        <v>0.36006654894503631</v>
      </c>
      <c r="M2729">
        <v>7.8029999999999999</v>
      </c>
      <c r="R2729">
        <f t="shared" si="798"/>
        <v>7505.3436540790062</v>
      </c>
      <c r="S2729">
        <f t="shared" si="799"/>
        <v>7214.057116947758</v>
      </c>
      <c r="T2729" s="5">
        <f t="shared" si="786"/>
        <v>0</v>
      </c>
      <c r="U2729" s="6">
        <f>+S2729+SUM($D$17:$E$17)-SUM($Q$27:Q2729)</f>
        <v>7458.9771169477654</v>
      </c>
      <c r="V2729" s="10">
        <f t="shared" si="787"/>
        <v>-5.6692732088283737E-3</v>
      </c>
      <c r="W2729" s="10">
        <f>+S2729/SUM(Q$27:Q2729)-1</f>
        <v>0.13516385583623891</v>
      </c>
      <c r="X2729">
        <v>6.218</v>
      </c>
      <c r="AC2729">
        <f t="shared" si="800"/>
        <v>18029.86025678433</v>
      </c>
      <c r="AD2729">
        <f t="shared" si="801"/>
        <v>17764.859590357064</v>
      </c>
      <c r="AE2729" s="5">
        <f t="shared" si="788"/>
        <v>0</v>
      </c>
      <c r="AF2729" s="6">
        <f>+AD2729+SUM($D$18:$E$18)-SUM($AB$27:AB2729)</f>
        <v>18205.499590357074</v>
      </c>
      <c r="AG2729" s="10">
        <f t="shared" si="789"/>
        <v>1.5717755831121671E-3</v>
      </c>
      <c r="AH2729" s="10">
        <f>+AD2729/SUM(AB$27:AB2729)-1</f>
        <v>0.55295922065194891</v>
      </c>
      <c r="AI2729" s="6">
        <f t="shared" si="790"/>
        <v>0</v>
      </c>
      <c r="AL2729" s="6">
        <f t="shared" si="791"/>
        <v>0</v>
      </c>
      <c r="AM2729" s="6">
        <f t="shared" si="792"/>
        <v>36024.661352010793</v>
      </c>
      <c r="AN2729" s="6">
        <f t="shared" si="793"/>
        <v>35351.110625531401</v>
      </c>
      <c r="AO2729" s="5">
        <f t="shared" si="794"/>
        <v>0</v>
      </c>
      <c r="AP2729" s="6">
        <f>+AN2729+SUM($D$16:$E$18)-SUM($AL$27:AL2729)</f>
        <v>36330.43062553143</v>
      </c>
      <c r="AQ2729" s="10">
        <f t="shared" si="802"/>
        <v>1.885814811335651E-3</v>
      </c>
      <c r="AR2729" s="10">
        <f>+AN2729/SUM(AL$27:AL2729)-1</f>
        <v>0.39064378394013999</v>
      </c>
    </row>
    <row r="2730" spans="1:44" x14ac:dyDescent="0.25">
      <c r="A2730" s="1">
        <v>44245</v>
      </c>
      <c r="B2730">
        <v>10.81</v>
      </c>
      <c r="G2730">
        <f t="shared" si="795"/>
        <v>10346.84140330359</v>
      </c>
      <c r="H2730">
        <f t="shared" si="796"/>
        <v>10231.172210605831</v>
      </c>
      <c r="I2730" s="5">
        <f t="shared" si="785"/>
        <v>0</v>
      </c>
      <c r="J2730" s="6">
        <f>+H2730+SUM($D$16:$E$16)-SUM($F$27:F2730)</f>
        <v>10524.932210605843</v>
      </c>
      <c r="K2730" s="10">
        <f t="shared" si="797"/>
        <v>-1.3221668563536793E-2</v>
      </c>
      <c r="L2730" s="10">
        <f>+H2730/SUM(F$27:F2730)-1</f>
        <v>0.34157490593081885</v>
      </c>
      <c r="M2730">
        <v>7.7350000000000003</v>
      </c>
      <c r="R2730">
        <f t="shared" si="798"/>
        <v>7439.9376091632848</v>
      </c>
      <c r="S2730">
        <f t="shared" si="799"/>
        <v>7151.1895168000647</v>
      </c>
      <c r="T2730" s="5">
        <f t="shared" si="786"/>
        <v>0</v>
      </c>
      <c r="U2730" s="6">
        <f>+S2730+SUM($D$17:$E$17)-SUM($Q$27:Q2730)</f>
        <v>7396.1095168000711</v>
      </c>
      <c r="V2730" s="10">
        <f t="shared" si="787"/>
        <v>-8.4284479174565607E-3</v>
      </c>
      <c r="W2730" s="10">
        <f>+S2730/SUM(Q$27:Q2730)-1</f>
        <v>0.12527136036054176</v>
      </c>
      <c r="X2730">
        <v>6.1619999999999999</v>
      </c>
      <c r="AC2730">
        <f t="shared" si="800"/>
        <v>17867.481328772119</v>
      </c>
      <c r="AD2730">
        <f t="shared" si="801"/>
        <v>17604.86728783857</v>
      </c>
      <c r="AE2730" s="5">
        <f t="shared" si="788"/>
        <v>0</v>
      </c>
      <c r="AF2730" s="6">
        <f>+AD2730+SUM($D$18:$E$18)-SUM($AB$27:AB2730)</f>
        <v>18045.507287838576</v>
      </c>
      <c r="AG2730" s="10">
        <f t="shared" si="789"/>
        <v>-8.7881302968055852E-3</v>
      </c>
      <c r="AH2730" s="10">
        <f>+AD2730/SUM(AB$27:AB2730)-1</f>
        <v>0.5389730970822304</v>
      </c>
      <c r="AI2730" s="6">
        <f t="shared" si="790"/>
        <v>0</v>
      </c>
      <c r="AL2730" s="6">
        <f t="shared" si="791"/>
        <v>0</v>
      </c>
      <c r="AM2730" s="6">
        <f t="shared" si="792"/>
        <v>35654.260341238994</v>
      </c>
      <c r="AN2730" s="6">
        <f t="shared" si="793"/>
        <v>34987.229015244462</v>
      </c>
      <c r="AO2730" s="5">
        <f t="shared" si="794"/>
        <v>0</v>
      </c>
      <c r="AP2730" s="6">
        <f>+AN2730+SUM($D$16:$E$18)-SUM($AL$27:AL2730)</f>
        <v>35966.549015244484</v>
      </c>
      <c r="AQ2730" s="10">
        <f t="shared" si="802"/>
        <v>-1.0015890371286362E-2</v>
      </c>
      <c r="AR2730" s="10">
        <f>+AN2730/SUM(AL$27:AL2730)-1</f>
        <v>0.37632939068681459</v>
      </c>
    </row>
    <row r="2731" spans="1:44" x14ac:dyDescent="0.25">
      <c r="A2731" s="1">
        <v>44246</v>
      </c>
      <c r="B2731">
        <v>10.803000000000001</v>
      </c>
      <c r="G2731">
        <f t="shared" si="795"/>
        <v>10340.141320988778</v>
      </c>
      <c r="H2731">
        <f t="shared" si="796"/>
        <v>10224.547029710897</v>
      </c>
      <c r="I2731" s="5">
        <f t="shared" si="785"/>
        <v>0</v>
      </c>
      <c r="J2731" s="6">
        <f>+H2731+SUM($D$16:$E$16)-SUM($F$27:F2731)</f>
        <v>10518.307029710912</v>
      </c>
      <c r="K2731" s="10">
        <f t="shared" si="797"/>
        <v>-6.2947492319753717E-4</v>
      </c>
      <c r="L2731" s="10">
        <f>+H2731/SUM(F$27:F2731)-1</f>
        <v>0.3407061710241106</v>
      </c>
      <c r="M2731">
        <v>7.7519999999999998</v>
      </c>
      <c r="R2731">
        <f t="shared" si="798"/>
        <v>7456.2891203922154</v>
      </c>
      <c r="S2731">
        <f t="shared" si="799"/>
        <v>7166.9064168369878</v>
      </c>
      <c r="T2731" s="5">
        <f t="shared" si="786"/>
        <v>0</v>
      </c>
      <c r="U2731" s="6">
        <f>+S2731+SUM($D$17:$E$17)-SUM($Q$27:Q2731)</f>
        <v>7411.8264168369942</v>
      </c>
      <c r="V2731" s="10">
        <f t="shared" si="787"/>
        <v>2.1250226218558765E-3</v>
      </c>
      <c r="W2731" s="10">
        <f>+S2731/SUM(Q$27:Q2731)-1</f>
        <v>0.12774448422946594</v>
      </c>
      <c r="X2731">
        <v>6.0880000000000001</v>
      </c>
      <c r="AC2731">
        <f t="shared" si="800"/>
        <v>17652.909173898843</v>
      </c>
      <c r="AD2731">
        <f t="shared" si="801"/>
        <v>17393.448888081988</v>
      </c>
      <c r="AE2731" s="5">
        <f t="shared" si="788"/>
        <v>0</v>
      </c>
      <c r="AF2731" s="6">
        <f>+AD2731+SUM($D$18:$E$18)-SUM($AB$27:AB2731)</f>
        <v>17834.088888081998</v>
      </c>
      <c r="AG2731" s="10">
        <f t="shared" si="789"/>
        <v>-1.1715846852310974E-2</v>
      </c>
      <c r="AH2731" s="10">
        <f>+AD2731/SUM(AB$27:AB2731)-1</f>
        <v>0.52049143379367391</v>
      </c>
      <c r="AI2731" s="6">
        <f t="shared" si="790"/>
        <v>0</v>
      </c>
      <c r="AL2731" s="6">
        <f t="shared" si="791"/>
        <v>0</v>
      </c>
      <c r="AM2731" s="6">
        <f t="shared" si="792"/>
        <v>35449.339615279838</v>
      </c>
      <c r="AN2731" s="6">
        <f t="shared" si="793"/>
        <v>34784.902334629878</v>
      </c>
      <c r="AO2731" s="5">
        <f t="shared" si="794"/>
        <v>0</v>
      </c>
      <c r="AP2731" s="6">
        <f>+AN2731+SUM($D$16:$E$18)-SUM($AL$27:AL2731)</f>
        <v>35764.2223346299</v>
      </c>
      <c r="AQ2731" s="10">
        <f t="shared" si="802"/>
        <v>-5.6254126724482045E-3</v>
      </c>
      <c r="AR2731" s="10">
        <f>+AN2731/SUM(AL$27:AL2731)-1</f>
        <v>0.36837025345623764</v>
      </c>
    </row>
    <row r="2732" spans="1:44" x14ac:dyDescent="0.25">
      <c r="A2732" s="1">
        <v>44249</v>
      </c>
      <c r="B2732">
        <v>10.609</v>
      </c>
      <c r="G2732">
        <f t="shared" si="795"/>
        <v>10154.453325406826</v>
      </c>
      <c r="H2732">
        <f t="shared" si="796"/>
        <v>10040.934873479857</v>
      </c>
      <c r="I2732" s="5">
        <f t="shared" si="785"/>
        <v>0</v>
      </c>
      <c r="J2732" s="6">
        <f>+H2732+SUM($D$16:$E$16)-SUM($F$27:F2732)</f>
        <v>10334.694873479868</v>
      </c>
      <c r="K2732" s="10">
        <f t="shared" si="797"/>
        <v>-1.7456436260359864E-2</v>
      </c>
      <c r="L2732" s="10">
        <f>+H2732/SUM(F$27:F2732)-1</f>
        <v>0.31662980360962578</v>
      </c>
      <c r="M2732">
        <v>7.7210000000000001</v>
      </c>
      <c r="R2732">
        <f t="shared" si="798"/>
        <v>7426.4716587394605</v>
      </c>
      <c r="S2732">
        <f t="shared" si="799"/>
        <v>7138.2461873578923</v>
      </c>
      <c r="T2732" s="5">
        <f t="shared" si="786"/>
        <v>0</v>
      </c>
      <c r="U2732" s="6">
        <f>+S2732+SUM($D$17:$E$17)-SUM($Q$27:Q2732)</f>
        <v>7383.1661873578987</v>
      </c>
      <c r="V2732" s="10">
        <f t="shared" si="787"/>
        <v>-3.8668241627988209E-3</v>
      </c>
      <c r="W2732" s="10">
        <f>+S2732/SUM(Q$27:Q2732)-1</f>
        <v>0.12323467011554534</v>
      </c>
      <c r="X2732">
        <v>6.0359999999999996</v>
      </c>
      <c r="AC2732">
        <f t="shared" si="800"/>
        <v>17502.128740744647</v>
      </c>
      <c r="AD2732">
        <f t="shared" si="801"/>
        <v>17244.884607171956</v>
      </c>
      <c r="AE2732" s="5">
        <f t="shared" si="788"/>
        <v>0</v>
      </c>
      <c r="AF2732" s="6">
        <f>+AD2732+SUM($D$18:$E$18)-SUM($AB$27:AB2732)</f>
        <v>17685.524607171967</v>
      </c>
      <c r="AG2732" s="10">
        <f t="shared" si="789"/>
        <v>-8.3303544039927679E-3</v>
      </c>
      <c r="AH2732" s="10">
        <f>+AD2732/SUM(AB$27:AB2732)-1</f>
        <v>0.50750431905036386</v>
      </c>
      <c r="AI2732" s="6">
        <f t="shared" si="790"/>
        <v>0</v>
      </c>
      <c r="AL2732" s="6">
        <f t="shared" si="791"/>
        <v>0</v>
      </c>
      <c r="AM2732" s="6">
        <f t="shared" si="792"/>
        <v>35083.053724890939</v>
      </c>
      <c r="AN2732" s="6">
        <f t="shared" si="793"/>
        <v>34424.065668009702</v>
      </c>
      <c r="AO2732" s="5">
        <f t="shared" si="794"/>
        <v>0</v>
      </c>
      <c r="AP2732" s="6">
        <f>+AN2732+SUM($D$16:$E$18)-SUM($AL$27:AL2732)</f>
        <v>35403.385668009723</v>
      </c>
      <c r="AQ2732" s="10">
        <f t="shared" si="802"/>
        <v>-1.0089319522845752E-2</v>
      </c>
      <c r="AR2732" s="10">
        <f>+AN2732/SUM(AL$27:AL2732)-1</f>
        <v>0.35417564235141374</v>
      </c>
    </row>
    <row r="2733" spans="1:44" x14ac:dyDescent="0.25">
      <c r="A2733" s="1">
        <v>44250</v>
      </c>
      <c r="B2733">
        <v>10.55</v>
      </c>
      <c r="G2733">
        <f t="shared" si="795"/>
        <v>10097.98120303912</v>
      </c>
      <c r="H2733">
        <f t="shared" si="796"/>
        <v>9985.0940630796958</v>
      </c>
      <c r="I2733" s="5">
        <f t="shared" si="785"/>
        <v>0</v>
      </c>
      <c r="J2733" s="6">
        <f>+H2733+SUM($D$16:$E$16)-SUM($F$27:F2733)</f>
        <v>10278.854063079711</v>
      </c>
      <c r="K2733" s="10">
        <f t="shared" si="797"/>
        <v>-5.4032374524624061E-3</v>
      </c>
      <c r="L2733" s="10">
        <f>+H2733/SUM(F$27:F2733)-1</f>
        <v>0.30930760939594237</v>
      </c>
      <c r="M2733">
        <v>7.68</v>
      </c>
      <c r="R2733">
        <f t="shared" si="798"/>
        <v>7387.0356610696872</v>
      </c>
      <c r="S2733">
        <f t="shared" si="799"/>
        <v>7100.3407225629589</v>
      </c>
      <c r="T2733" s="5">
        <f t="shared" si="786"/>
        <v>0</v>
      </c>
      <c r="U2733" s="6">
        <f>+S2733+SUM($D$17:$E$17)-SUM($Q$27:Q2733)</f>
        <v>7345.2607225629663</v>
      </c>
      <c r="V2733" s="10">
        <f t="shared" si="787"/>
        <v>-5.1340392228793608E-3</v>
      </c>
      <c r="W2733" s="10">
        <f>+S2733/SUM(Q$27:Q2733)-1</f>
        <v>0.11727007725519845</v>
      </c>
      <c r="X2733">
        <v>6.0279999999999996</v>
      </c>
      <c r="AC2733">
        <f t="shared" si="800"/>
        <v>17478.931751028616</v>
      </c>
      <c r="AD2733">
        <f t="shared" si="801"/>
        <v>17222.028563955027</v>
      </c>
      <c r="AE2733" s="5">
        <f t="shared" si="788"/>
        <v>0</v>
      </c>
      <c r="AF2733" s="6">
        <f>+AD2733+SUM($D$18:$E$18)-SUM($AB$27:AB2733)</f>
        <v>17662.668563955034</v>
      </c>
      <c r="AG2733" s="10">
        <f t="shared" si="789"/>
        <v>-1.2923587919841939E-3</v>
      </c>
      <c r="AH2733" s="10">
        <f>+AD2733/SUM(AB$27:AB2733)-1</f>
        <v>0.50550630139754671</v>
      </c>
      <c r="AI2733" s="6">
        <f t="shared" si="790"/>
        <v>0</v>
      </c>
      <c r="AL2733" s="6">
        <f t="shared" si="791"/>
        <v>0</v>
      </c>
      <c r="AM2733" s="6">
        <f t="shared" si="792"/>
        <v>34963.948615137429</v>
      </c>
      <c r="AN2733" s="6">
        <f t="shared" si="793"/>
        <v>34307.463349597681</v>
      </c>
      <c r="AO2733" s="5">
        <f t="shared" si="794"/>
        <v>0</v>
      </c>
      <c r="AP2733" s="6">
        <f>+AN2733+SUM($D$16:$E$18)-SUM($AL$27:AL2733)</f>
        <v>35286.78334959771</v>
      </c>
      <c r="AQ2733" s="10">
        <f t="shared" si="802"/>
        <v>-3.293535807717185E-3</v>
      </c>
      <c r="AR2733" s="10">
        <f>+AN2733/SUM(AL$27:AL2733)-1</f>
        <v>0.34958873443187644</v>
      </c>
    </row>
    <row r="2734" spans="1:44" x14ac:dyDescent="0.25">
      <c r="A2734" s="1">
        <v>44251</v>
      </c>
      <c r="B2734">
        <v>10.471</v>
      </c>
      <c r="G2734">
        <f t="shared" si="795"/>
        <v>10022.365988343377</v>
      </c>
      <c r="H2734">
        <f t="shared" si="796"/>
        <v>9910.3241644082937</v>
      </c>
      <c r="I2734" s="5">
        <f t="shared" si="785"/>
        <v>0</v>
      </c>
      <c r="J2734" s="6">
        <f>+H2734+SUM($D$16:$E$16)-SUM($F$27:F2734)</f>
        <v>10204.084164408308</v>
      </c>
      <c r="K2734" s="10">
        <f t="shared" si="797"/>
        <v>-7.2741473137521995E-3</v>
      </c>
      <c r="L2734" s="10">
        <f>+H2734/SUM(F$27:F2734)-1</f>
        <v>0.29950331544880693</v>
      </c>
      <c r="M2734">
        <v>7.6970000000000001</v>
      </c>
      <c r="R2734">
        <f t="shared" si="798"/>
        <v>7403.3871722986178</v>
      </c>
      <c r="S2734">
        <f t="shared" si="799"/>
        <v>7116.0576225998821</v>
      </c>
      <c r="T2734" s="5">
        <f t="shared" si="786"/>
        <v>0</v>
      </c>
      <c r="U2734" s="6">
        <f>+S2734+SUM($D$17:$E$17)-SUM($Q$27:Q2734)</f>
        <v>7360.9776225998876</v>
      </c>
      <c r="V2734" s="10">
        <f t="shared" si="787"/>
        <v>2.1397334458996831E-3</v>
      </c>
      <c r="W2734" s="10">
        <f>+S2734/SUM(Q$27:Q2734)-1</f>
        <v>0.11974320112412262</v>
      </c>
      <c r="X2734">
        <v>6.0359999999999996</v>
      </c>
      <c r="AC2734">
        <f t="shared" si="800"/>
        <v>17502.128740744647</v>
      </c>
      <c r="AD2734">
        <f t="shared" si="801"/>
        <v>17244.884607171956</v>
      </c>
      <c r="AE2734" s="5">
        <f t="shared" si="788"/>
        <v>0</v>
      </c>
      <c r="AF2734" s="6">
        <f>+AD2734+SUM($D$18:$E$18)-SUM($AB$27:AB2734)</f>
        <v>17685.524607171967</v>
      </c>
      <c r="AG2734" s="10">
        <f t="shared" si="789"/>
        <v>1.2940311445108765E-3</v>
      </c>
      <c r="AH2734" s="10">
        <f>+AD2734/SUM(AB$27:AB2734)-1</f>
        <v>0.50750431905036386</v>
      </c>
      <c r="AI2734" s="6">
        <f t="shared" si="790"/>
        <v>0</v>
      </c>
      <c r="AL2734" s="6">
        <f t="shared" si="791"/>
        <v>0</v>
      </c>
      <c r="AM2734" s="6">
        <f t="shared" si="792"/>
        <v>34927.881901386645</v>
      </c>
      <c r="AN2734" s="6">
        <f t="shared" si="793"/>
        <v>34271.266394180129</v>
      </c>
      <c r="AO2734" s="5">
        <f t="shared" si="794"/>
        <v>0</v>
      </c>
      <c r="AP2734" s="6">
        <f>+AN2734+SUM($D$16:$E$18)-SUM($AL$27:AL2734)</f>
        <v>35250.586394180151</v>
      </c>
      <c r="AQ2734" s="10">
        <f t="shared" si="802"/>
        <v>-1.0257935686271979E-3</v>
      </c>
      <c r="AR2734" s="10">
        <f>+AN2734/SUM(AL$27:AL2734)-1</f>
        <v>0.34816481676257927</v>
      </c>
    </row>
    <row r="2735" spans="1:44" x14ac:dyDescent="0.25">
      <c r="A2735" s="1">
        <v>44252</v>
      </c>
      <c r="B2735">
        <v>10.391</v>
      </c>
      <c r="G2735">
        <f t="shared" si="795"/>
        <v>9945.7936190312321</v>
      </c>
      <c r="H2735">
        <f t="shared" si="796"/>
        <v>9834.6078113233289</v>
      </c>
      <c r="I2735" s="5">
        <f t="shared" si="785"/>
        <v>0</v>
      </c>
      <c r="J2735" s="6">
        <f>+H2735+SUM($D$16:$E$16)-SUM($F$27:F2735)</f>
        <v>10128.367811323344</v>
      </c>
      <c r="K2735" s="10">
        <f t="shared" si="797"/>
        <v>-7.420200761285578E-3</v>
      </c>
      <c r="L2735" s="10">
        <f>+H2735/SUM(F$27:F2735)-1</f>
        <v>0.28957491651499878</v>
      </c>
      <c r="M2735">
        <v>7.6929999999999996</v>
      </c>
      <c r="R2735">
        <f t="shared" si="798"/>
        <v>7399.53975789181</v>
      </c>
      <c r="S2735">
        <f t="shared" si="799"/>
        <v>7112.3595284735466</v>
      </c>
      <c r="T2735" s="5">
        <f t="shared" si="786"/>
        <v>0</v>
      </c>
      <c r="U2735" s="6">
        <f>+S2735+SUM($D$17:$E$17)-SUM($Q$27:Q2735)</f>
        <v>7357.2795284735521</v>
      </c>
      <c r="V2735" s="10">
        <f t="shared" si="787"/>
        <v>-5.0239170881072326E-4</v>
      </c>
      <c r="W2735" s="10">
        <f>+S2735/SUM(Q$27:Q2735)-1</f>
        <v>0.11916128962555206</v>
      </c>
      <c r="X2735">
        <v>5.9589999999999996</v>
      </c>
      <c r="AC2735">
        <f t="shared" si="800"/>
        <v>17278.857714727859</v>
      </c>
      <c r="AD2735">
        <f t="shared" si="801"/>
        <v>17024.895191209027</v>
      </c>
      <c r="AE2735" s="5">
        <f t="shared" si="788"/>
        <v>0</v>
      </c>
      <c r="AF2735" s="6">
        <f>+AD2735+SUM($D$18:$E$18)-SUM($AB$27:AB2735)</f>
        <v>17465.535191209034</v>
      </c>
      <c r="AG2735" s="10">
        <f t="shared" si="789"/>
        <v>-1.2438953372846062E-2</v>
      </c>
      <c r="AH2735" s="10">
        <f>+AD2735/SUM(AB$27:AB2735)-1</f>
        <v>0.48827339914200096</v>
      </c>
      <c r="AI2735" s="6">
        <f t="shared" si="790"/>
        <v>0</v>
      </c>
      <c r="AL2735" s="6">
        <f t="shared" si="791"/>
        <v>0</v>
      </c>
      <c r="AM2735" s="6">
        <f t="shared" si="792"/>
        <v>34624.1910916509</v>
      </c>
      <c r="AN2735" s="6">
        <f t="shared" si="793"/>
        <v>33971.8625310059</v>
      </c>
      <c r="AO2735" s="5">
        <f t="shared" si="794"/>
        <v>0</v>
      </c>
      <c r="AP2735" s="6">
        <f>+AN2735+SUM($D$16:$E$18)-SUM($AL$27:AL2735)</f>
        <v>34951.182531005921</v>
      </c>
      <c r="AQ2735" s="10">
        <f t="shared" si="802"/>
        <v>-8.4935853215667434E-3</v>
      </c>
      <c r="AR2735" s="10">
        <f>+AN2735/SUM(AL$27:AL2735)-1</f>
        <v>0.33638685239757282</v>
      </c>
    </row>
    <row r="2736" spans="1:44" x14ac:dyDescent="0.25">
      <c r="A2736" s="1">
        <v>44253</v>
      </c>
      <c r="B2736">
        <v>10.199999999999999</v>
      </c>
      <c r="G2736">
        <f t="shared" si="795"/>
        <v>9762.9770872984845</v>
      </c>
      <c r="H2736">
        <f t="shared" si="796"/>
        <v>9653.8350183329749</v>
      </c>
      <c r="I2736" s="5">
        <f t="shared" si="785"/>
        <v>0</v>
      </c>
      <c r="J2736" s="6">
        <f>+H2736+SUM($D$16:$E$16)-SUM($F$27:F2736)</f>
        <v>9947.5950183329878</v>
      </c>
      <c r="K2736" s="10">
        <f t="shared" si="797"/>
        <v>-1.7848166294697099E-2</v>
      </c>
      <c r="L2736" s="10">
        <f>+H2736/SUM(F$27:F2736)-1</f>
        <v>0.26587086406053184</v>
      </c>
      <c r="M2736">
        <v>7.5869999999999997</v>
      </c>
      <c r="R2736">
        <f t="shared" si="798"/>
        <v>7297.5832761114216</v>
      </c>
      <c r="S2736">
        <f t="shared" si="799"/>
        <v>7014.3600341256724</v>
      </c>
      <c r="T2736" s="5">
        <f t="shared" si="786"/>
        <v>0</v>
      </c>
      <c r="U2736" s="6">
        <f>+S2736+SUM($D$17:$E$17)-SUM($Q$27:Q2736)</f>
        <v>7259.280034125678</v>
      </c>
      <c r="V2736" s="10">
        <f t="shared" si="787"/>
        <v>-1.3320072177304687E-2</v>
      </c>
      <c r="W2736" s="10">
        <f>+S2736/SUM(Q$27:Q2736)-1</f>
        <v>0.10374063491343621</v>
      </c>
      <c r="X2736">
        <v>5.8979999999999997</v>
      </c>
      <c r="AC2736">
        <f t="shared" si="800"/>
        <v>17101.980668143133</v>
      </c>
      <c r="AD2736">
        <f t="shared" si="801"/>
        <v>16850.617861679955</v>
      </c>
      <c r="AE2736" s="5">
        <f t="shared" si="788"/>
        <v>0</v>
      </c>
      <c r="AF2736" s="6">
        <f>+AD2736+SUM($D$18:$E$18)-SUM($AB$27:AB2736)</f>
        <v>17291.257861679966</v>
      </c>
      <c r="AG2736" s="10">
        <f t="shared" si="789"/>
        <v>-9.9783560950819084E-3</v>
      </c>
      <c r="AH2736" s="10">
        <f>+AD2736/SUM(AB$27:AB2736)-1</f>
        <v>0.47303851453927215</v>
      </c>
      <c r="AI2736" s="6">
        <f t="shared" si="790"/>
        <v>0</v>
      </c>
      <c r="AL2736" s="6">
        <f t="shared" si="791"/>
        <v>0</v>
      </c>
      <c r="AM2736" s="6">
        <f t="shared" si="792"/>
        <v>34162.541031553039</v>
      </c>
      <c r="AN2736" s="6">
        <f t="shared" si="793"/>
        <v>33518.812914138602</v>
      </c>
      <c r="AO2736" s="5">
        <f t="shared" si="794"/>
        <v>0</v>
      </c>
      <c r="AP2736" s="6">
        <f>+AN2736+SUM($D$16:$E$18)-SUM($AL$27:AL2736)</f>
        <v>34498.132914138623</v>
      </c>
      <c r="AQ2736" s="10">
        <f t="shared" si="802"/>
        <v>-1.2962354462982439E-2</v>
      </c>
      <c r="AR2736" s="10">
        <f>+AN2736/SUM(AL$27:AL2736)-1</f>
        <v>0.31856476357590102</v>
      </c>
    </row>
    <row r="2737" spans="1:44" x14ac:dyDescent="0.25">
      <c r="A2737" s="1">
        <v>44256</v>
      </c>
      <c r="B2737">
        <v>10.371</v>
      </c>
      <c r="G2737">
        <f t="shared" si="795"/>
        <v>9926.6505267031953</v>
      </c>
      <c r="H2737">
        <f t="shared" si="796"/>
        <v>9815.6787230520877</v>
      </c>
      <c r="I2737" s="5">
        <f t="shared" si="785"/>
        <v>0</v>
      </c>
      <c r="J2737" s="6">
        <f>+H2737+SUM($D$16:$E$16)-SUM($F$27:F2737)</f>
        <v>10109.438723052099</v>
      </c>
      <c r="K2737" s="10">
        <f t="shared" si="797"/>
        <v>1.626963144567517E-2</v>
      </c>
      <c r="L2737" s="10">
        <f>+H2737/SUM(F$27:F2737)-1</f>
        <v>0.28709281678154674</v>
      </c>
      <c r="M2737">
        <v>7.6820000000000004</v>
      </c>
      <c r="R2737">
        <f t="shared" si="798"/>
        <v>7388.959368273092</v>
      </c>
      <c r="S2737">
        <f t="shared" si="799"/>
        <v>7102.1897696261267</v>
      </c>
      <c r="T2737" s="5">
        <f t="shared" si="786"/>
        <v>0</v>
      </c>
      <c r="U2737" s="6">
        <f>+S2737+SUM($D$17:$E$17)-SUM($Q$27:Q2737)</f>
        <v>7347.1097696261322</v>
      </c>
      <c r="V2737" s="10">
        <f t="shared" si="787"/>
        <v>1.2098959550750132E-2</v>
      </c>
      <c r="W2737" s="10">
        <f>+S2737/SUM(Q$27:Q2737)-1</f>
        <v>0.11756103300448362</v>
      </c>
      <c r="X2737">
        <v>6.0170000000000003</v>
      </c>
      <c r="AC2737">
        <f t="shared" si="800"/>
        <v>17447.035890169082</v>
      </c>
      <c r="AD2737">
        <f t="shared" si="801"/>
        <v>17190.601504531758</v>
      </c>
      <c r="AE2737" s="5">
        <f t="shared" si="788"/>
        <v>0</v>
      </c>
      <c r="AF2737" s="6">
        <f>+AD2737+SUM($D$18:$E$18)-SUM($AB$27:AB2737)</f>
        <v>17631.241504531768</v>
      </c>
      <c r="AG2737" s="10">
        <f t="shared" si="789"/>
        <v>1.9662169494635728E-2</v>
      </c>
      <c r="AH2737" s="10">
        <f>+AD2737/SUM(AB$27:AB2737)-1</f>
        <v>0.50275902712492404</v>
      </c>
      <c r="AI2737" s="6">
        <f t="shared" si="790"/>
        <v>0</v>
      </c>
      <c r="AL2737" s="6">
        <f t="shared" si="791"/>
        <v>0</v>
      </c>
      <c r="AM2737" s="6">
        <f t="shared" si="792"/>
        <v>34762.645785145374</v>
      </c>
      <c r="AN2737" s="6">
        <f t="shared" si="793"/>
        <v>34108.469997209977</v>
      </c>
      <c r="AO2737" s="5">
        <f t="shared" si="794"/>
        <v>0</v>
      </c>
      <c r="AP2737" s="6">
        <f>+AN2737+SUM($D$16:$E$18)-SUM($AL$27:AL2737)</f>
        <v>35087.789997209999</v>
      </c>
      <c r="AQ2737" s="10">
        <f t="shared" si="802"/>
        <v>1.7092434669985002E-2</v>
      </c>
      <c r="AR2737" s="10">
        <f>+AN2737/SUM(AL$27:AL2737)-1</f>
        <v>0.34176072383626277</v>
      </c>
    </row>
    <row r="2738" spans="1:44" x14ac:dyDescent="0.25">
      <c r="A2738" s="1">
        <v>44257</v>
      </c>
      <c r="B2738">
        <v>10.353</v>
      </c>
      <c r="G2738">
        <f t="shared" si="795"/>
        <v>9909.4217436079616</v>
      </c>
      <c r="H2738">
        <f t="shared" si="796"/>
        <v>9798.6425436079699</v>
      </c>
      <c r="I2738" s="5">
        <f t="shared" si="785"/>
        <v>0</v>
      </c>
      <c r="J2738" s="6">
        <f>+H2738+SUM($D$16:$E$16)-SUM($F$27:F2738)</f>
        <v>10092.402543607983</v>
      </c>
      <c r="K2738" s="10">
        <f t="shared" si="797"/>
        <v>-1.6851755978567473E-3</v>
      </c>
      <c r="L2738" s="10">
        <f>+H2738/SUM(F$27:F2738)-1</f>
        <v>0.28485892702143989</v>
      </c>
      <c r="M2738">
        <v>7.7119999999999997</v>
      </c>
      <c r="R2738">
        <f t="shared" si="798"/>
        <v>7417.8149763241445</v>
      </c>
      <c r="S2738">
        <f t="shared" si="799"/>
        <v>7129.9254755736374</v>
      </c>
      <c r="T2738" s="5">
        <f t="shared" si="786"/>
        <v>0</v>
      </c>
      <c r="U2738" s="6">
        <f>+S2738+SUM($D$17:$E$17)-SUM($Q$27:Q2738)</f>
        <v>7374.8454755736429</v>
      </c>
      <c r="V2738" s="10">
        <f t="shared" si="787"/>
        <v>3.7750498927038301E-3</v>
      </c>
      <c r="W2738" s="10">
        <f>+S2738/SUM(Q$27:Q2738)-1</f>
        <v>0.12192536924376163</v>
      </c>
      <c r="X2738">
        <v>5.9880000000000004</v>
      </c>
      <c r="AC2738">
        <f t="shared" si="800"/>
        <v>17362.946802448474</v>
      </c>
      <c r="AD2738">
        <f t="shared" si="801"/>
        <v>17107.748347870394</v>
      </c>
      <c r="AE2738" s="5">
        <f t="shared" si="788"/>
        <v>0</v>
      </c>
      <c r="AF2738" s="6">
        <f>+AD2738+SUM($D$18:$E$18)-SUM($AB$27:AB2738)</f>
        <v>17548.388347870401</v>
      </c>
      <c r="AG2738" s="10">
        <f t="shared" si="789"/>
        <v>-4.6992241947381164E-3</v>
      </c>
      <c r="AH2738" s="10">
        <f>+AD2738/SUM(AB$27:AB2738)-1</f>
        <v>0.49551621313346272</v>
      </c>
      <c r="AI2738" s="6">
        <f t="shared" si="790"/>
        <v>0</v>
      </c>
      <c r="AL2738" s="6">
        <f t="shared" si="791"/>
        <v>0</v>
      </c>
      <c r="AM2738" s="6">
        <f t="shared" si="792"/>
        <v>34690.183522380583</v>
      </c>
      <c r="AN2738" s="6">
        <f t="shared" si="793"/>
        <v>34036.316367052001</v>
      </c>
      <c r="AO2738" s="5">
        <f t="shared" si="794"/>
        <v>0</v>
      </c>
      <c r="AP2738" s="6">
        <f>+AN2738+SUM($D$16:$E$18)-SUM($AL$27:AL2738)</f>
        <v>35015.636367052022</v>
      </c>
      <c r="AQ2738" s="10">
        <f t="shared" si="802"/>
        <v>-2.0563743160716408E-3</v>
      </c>
      <c r="AR2738" s="10">
        <f>+AN2738/SUM(AL$27:AL2738)-1</f>
        <v>0.33892234067113991</v>
      </c>
    </row>
    <row r="2739" spans="1:44" x14ac:dyDescent="0.25">
      <c r="A2739" s="1">
        <v>44258</v>
      </c>
      <c r="B2739">
        <v>10.452</v>
      </c>
      <c r="G2739">
        <f t="shared" si="795"/>
        <v>10004.180050631741</v>
      </c>
      <c r="H2739">
        <f t="shared" si="796"/>
        <v>9892.3415305506151</v>
      </c>
      <c r="I2739" s="5">
        <f t="shared" si="785"/>
        <v>0</v>
      </c>
      <c r="J2739" s="6">
        <f>+H2739+SUM($D$16:$E$16)-SUM($F$27:F2739)</f>
        <v>10186.101530550626</v>
      </c>
      <c r="K2739" s="10">
        <f t="shared" si="797"/>
        <v>9.2841111457635517E-3</v>
      </c>
      <c r="L2739" s="10">
        <f>+H2739/SUM(F$27:F2739)-1</f>
        <v>0.29714532070202759</v>
      </c>
      <c r="M2739">
        <v>7.7060000000000004</v>
      </c>
      <c r="R2739">
        <f t="shared" si="798"/>
        <v>7412.0438547139347</v>
      </c>
      <c r="S2739">
        <f t="shared" si="799"/>
        <v>7124.378334384136</v>
      </c>
      <c r="T2739" s="5">
        <f t="shared" si="786"/>
        <v>0</v>
      </c>
      <c r="U2739" s="6">
        <f>+S2739+SUM($D$17:$E$17)-SUM($Q$27:Q2739)</f>
        <v>7369.2983343841415</v>
      </c>
      <c r="V2739" s="10">
        <f t="shared" si="787"/>
        <v>-7.5217049738518504E-4</v>
      </c>
      <c r="W2739" s="10">
        <f>+S2739/SUM(Q$27:Q2739)-1</f>
        <v>0.12105250199590611</v>
      </c>
      <c r="X2739">
        <v>5.9240000000000004</v>
      </c>
      <c r="AC2739">
        <f t="shared" si="800"/>
        <v>17177.370884720232</v>
      </c>
      <c r="AD2739">
        <f t="shared" si="801"/>
        <v>16924.900002134971</v>
      </c>
      <c r="AE2739" s="5">
        <f t="shared" si="788"/>
        <v>0</v>
      </c>
      <c r="AF2739" s="6">
        <f>+AD2739+SUM($D$18:$E$18)-SUM($AB$27:AB2739)</f>
        <v>17365.540002134978</v>
      </c>
      <c r="AG2739" s="10">
        <f t="shared" si="789"/>
        <v>-1.0419666017797757E-2</v>
      </c>
      <c r="AH2739" s="10">
        <f>+AD2739/SUM(AB$27:AB2739)-1</f>
        <v>0.47953207191092706</v>
      </c>
      <c r="AI2739" s="6">
        <f t="shared" si="790"/>
        <v>0</v>
      </c>
      <c r="AL2739" s="6">
        <f t="shared" si="791"/>
        <v>0</v>
      </c>
      <c r="AM2739" s="6">
        <f t="shared" si="792"/>
        <v>34593.594790065908</v>
      </c>
      <c r="AN2739" s="6">
        <f t="shared" si="793"/>
        <v>33941.619867069719</v>
      </c>
      <c r="AO2739" s="5">
        <f t="shared" si="794"/>
        <v>0</v>
      </c>
      <c r="AP2739" s="6">
        <f>+AN2739+SUM($D$16:$E$18)-SUM($AL$27:AL2739)</f>
        <v>34920.939867069741</v>
      </c>
      <c r="AQ2739" s="10">
        <f t="shared" si="802"/>
        <v>-2.7044060827461358E-3</v>
      </c>
      <c r="AR2739" s="10">
        <f>+AN2739/SUM(AL$27:AL2739)-1</f>
        <v>0.33519716494876417</v>
      </c>
    </row>
    <row r="2740" spans="1:44" x14ac:dyDescent="0.25">
      <c r="A2740" s="1">
        <v>44259</v>
      </c>
      <c r="B2740">
        <v>10.302</v>
      </c>
      <c r="G2740">
        <f t="shared" si="795"/>
        <v>9860.6068581714699</v>
      </c>
      <c r="H2740">
        <f t="shared" si="796"/>
        <v>9750.3733685163061</v>
      </c>
      <c r="I2740" s="5">
        <f t="shared" si="785"/>
        <v>0</v>
      </c>
      <c r="J2740" s="6">
        <f>+H2740+SUM($D$16:$E$16)-SUM($F$27:F2740)</f>
        <v>10044.133368516319</v>
      </c>
      <c r="K2740" s="10">
        <f t="shared" si="797"/>
        <v>-1.3937438342678021E-2</v>
      </c>
      <c r="L2740" s="10">
        <f>+H2740/SUM(F$27:F2740)-1</f>
        <v>0.27852957270113743</v>
      </c>
      <c r="M2740">
        <v>7.7</v>
      </c>
      <c r="R2740">
        <f t="shared" si="798"/>
        <v>7406.2727331037231</v>
      </c>
      <c r="S2740">
        <f t="shared" si="799"/>
        <v>7118.8311931946328</v>
      </c>
      <c r="T2740" s="5">
        <f t="shared" si="786"/>
        <v>0</v>
      </c>
      <c r="U2740" s="6">
        <f>+S2740+SUM($D$17:$E$17)-SUM($Q$27:Q2740)</f>
        <v>7363.7511931946401</v>
      </c>
      <c r="V2740" s="10">
        <f t="shared" si="787"/>
        <v>-7.5273668371100833E-4</v>
      </c>
      <c r="W2740" s="10">
        <f>+S2740/SUM(Q$27:Q2740)-1</f>
        <v>0.12017963474805038</v>
      </c>
      <c r="X2740">
        <v>5.8869999999999996</v>
      </c>
      <c r="AC2740">
        <f t="shared" si="800"/>
        <v>17070.084807283591</v>
      </c>
      <c r="AD2740">
        <f t="shared" si="801"/>
        <v>16819.190802256679</v>
      </c>
      <c r="AE2740" s="5">
        <f t="shared" si="788"/>
        <v>0</v>
      </c>
      <c r="AF2740" s="6">
        <f>+AD2740+SUM($D$18:$E$18)-SUM($AB$27:AB2740)</f>
        <v>17259.830802256685</v>
      </c>
      <c r="AG2740" s="10">
        <f t="shared" si="789"/>
        <v>-6.0872970184224773E-3</v>
      </c>
      <c r="AH2740" s="10">
        <f>+AD2740/SUM(AB$27:AB2740)-1</f>
        <v>0.47029124026664881</v>
      </c>
      <c r="AI2740" s="6">
        <f t="shared" si="790"/>
        <v>0</v>
      </c>
      <c r="AL2740" s="6">
        <f t="shared" si="791"/>
        <v>0</v>
      </c>
      <c r="AM2740" s="6">
        <f t="shared" si="792"/>
        <v>34336.964398558783</v>
      </c>
      <c r="AN2740" s="6">
        <f t="shared" si="793"/>
        <v>33688.395363967618</v>
      </c>
      <c r="AO2740" s="5">
        <f t="shared" si="794"/>
        <v>0</v>
      </c>
      <c r="AP2740" s="6">
        <f>+AN2740+SUM($D$16:$E$18)-SUM($AL$27:AL2740)</f>
        <v>34667.71536396764</v>
      </c>
      <c r="AQ2740" s="10">
        <f t="shared" si="802"/>
        <v>-7.2513656295055684E-3</v>
      </c>
      <c r="AR2740" s="10">
        <f>+AN2740/SUM(AL$27:AL2740)-1</f>
        <v>0.32523580659398776</v>
      </c>
    </row>
    <row r="2741" spans="1:44" x14ac:dyDescent="0.25">
      <c r="A2741" s="1">
        <v>44260</v>
      </c>
      <c r="B2741">
        <v>10.356999999999999</v>
      </c>
      <c r="G2741">
        <f t="shared" si="795"/>
        <v>9913.2503620735697</v>
      </c>
      <c r="H2741">
        <f t="shared" si="796"/>
        <v>9802.4283612622185</v>
      </c>
      <c r="I2741" s="5">
        <f t="shared" si="785"/>
        <v>0</v>
      </c>
      <c r="J2741" s="6">
        <f>+H2741+SUM($D$16:$E$16)-SUM($F$27:F2741)</f>
        <v>10096.18836126223</v>
      </c>
      <c r="K2741" s="10">
        <f t="shared" si="797"/>
        <v>5.1826265976393504E-3</v>
      </c>
      <c r="L2741" s="10">
        <f>+H2741/SUM(F$27:F2741)-1</f>
        <v>0.28535534696813025</v>
      </c>
      <c r="M2741">
        <v>7.6429999999999998</v>
      </c>
      <c r="R2741">
        <f t="shared" si="798"/>
        <v>7351.4470778067216</v>
      </c>
      <c r="S2741">
        <f t="shared" si="799"/>
        <v>7066.1333518943611</v>
      </c>
      <c r="T2741" s="5">
        <f t="shared" si="786"/>
        <v>0</v>
      </c>
      <c r="U2741" s="6">
        <f>+S2741+SUM($D$17:$E$17)-SUM($Q$27:Q2741)</f>
        <v>7311.0533518943676</v>
      </c>
      <c r="V2741" s="10">
        <f t="shared" si="787"/>
        <v>-7.1563853690459478E-3</v>
      </c>
      <c r="W2741" s="10">
        <f>+S2741/SUM(Q$27:Q2741)-1</f>
        <v>0.11188739589342189</v>
      </c>
      <c r="X2741">
        <v>6.0010000000000003</v>
      </c>
      <c r="AC2741">
        <f t="shared" si="800"/>
        <v>17400.64191073702</v>
      </c>
      <c r="AD2741">
        <f t="shared" si="801"/>
        <v>17144.8894180979</v>
      </c>
      <c r="AE2741" s="5">
        <f t="shared" si="788"/>
        <v>0</v>
      </c>
      <c r="AF2741" s="6">
        <f>+AD2741+SUM($D$18:$E$18)-SUM($AB$27:AB2741)</f>
        <v>17585.529418097911</v>
      </c>
      <c r="AG2741" s="10">
        <f t="shared" si="789"/>
        <v>1.8870324951194783E-2</v>
      </c>
      <c r="AH2741" s="10">
        <f>+AD2741/SUM(AB$27:AB2741)-1</f>
        <v>0.49876299181928996</v>
      </c>
      <c r="AI2741" s="6">
        <f t="shared" si="790"/>
        <v>0</v>
      </c>
      <c r="AL2741" s="6">
        <f t="shared" si="791"/>
        <v>0</v>
      </c>
      <c r="AM2741" s="6">
        <f t="shared" si="792"/>
        <v>34665.339350617316</v>
      </c>
      <c r="AN2741" s="6">
        <f t="shared" si="793"/>
        <v>34013.451131254478</v>
      </c>
      <c r="AO2741" s="5">
        <f t="shared" si="794"/>
        <v>0</v>
      </c>
      <c r="AP2741" s="6">
        <f>+AN2741+SUM($D$16:$E$18)-SUM($AL$27:AL2741)</f>
        <v>34992.7711312545</v>
      </c>
      <c r="AQ2741" s="10">
        <f t="shared" si="802"/>
        <v>9.376325029618604E-3</v>
      </c>
      <c r="AR2741" s="10">
        <f>+AN2741/SUM(AL$27:AL2741)-1</f>
        <v>0.33802286686487193</v>
      </c>
    </row>
    <row r="2742" spans="1:44" x14ac:dyDescent="0.25">
      <c r="A2742" s="1">
        <v>44263</v>
      </c>
      <c r="B2742">
        <v>10.218999999999999</v>
      </c>
      <c r="G2742">
        <f t="shared" si="795"/>
        <v>9781.1630250101189</v>
      </c>
      <c r="H2742">
        <f t="shared" si="796"/>
        <v>9671.8176521906553</v>
      </c>
      <c r="I2742" s="5">
        <f t="shared" si="785"/>
        <v>0</v>
      </c>
      <c r="J2742" s="6">
        <f>+H2742+SUM($D$16:$E$16)-SUM($F$27:F2742)</f>
        <v>9965.5776521906701</v>
      </c>
      <c r="K2742" s="10">
        <f t="shared" si="797"/>
        <v>-1.2936635529968488E-2</v>
      </c>
      <c r="L2742" s="10">
        <f>+H2742/SUM(F$27:F2742)-1</f>
        <v>0.2682288588073114</v>
      </c>
      <c r="M2742">
        <v>7.7460000000000004</v>
      </c>
      <c r="R2742">
        <f t="shared" si="798"/>
        <v>7450.5179987820065</v>
      </c>
      <c r="S2742">
        <f t="shared" si="799"/>
        <v>7161.3592756474854</v>
      </c>
      <c r="T2742" s="5">
        <f t="shared" si="786"/>
        <v>0</v>
      </c>
      <c r="U2742" s="6">
        <f>+S2742+SUM($D$17:$E$17)-SUM($Q$27:Q2742)</f>
        <v>7406.2792756474928</v>
      </c>
      <c r="V2742" s="10">
        <f t="shared" si="787"/>
        <v>1.3024925297317358E-2</v>
      </c>
      <c r="W2742" s="10">
        <f>+S2742/SUM(Q$27:Q2742)-1</f>
        <v>0.12687161698161042</v>
      </c>
      <c r="X2742">
        <v>6.0179999999999998</v>
      </c>
      <c r="AC2742">
        <f t="shared" si="800"/>
        <v>17449.935513883582</v>
      </c>
      <c r="AD2742">
        <f t="shared" si="801"/>
        <v>17193.458509933869</v>
      </c>
      <c r="AE2742" s="5">
        <f t="shared" si="788"/>
        <v>0</v>
      </c>
      <c r="AF2742" s="6">
        <f>+AD2742+SUM($D$18:$E$18)-SUM($AB$27:AB2742)</f>
        <v>17634.09850993388</v>
      </c>
      <c r="AG2742" s="10">
        <f t="shared" si="789"/>
        <v>2.7618782853351398E-3</v>
      </c>
      <c r="AH2742" s="10">
        <f>+AD2742/SUM(AB$27:AB2742)-1</f>
        <v>0.50300877933152566</v>
      </c>
      <c r="AI2742" s="6">
        <f t="shared" si="790"/>
        <v>0</v>
      </c>
      <c r="AL2742" s="6">
        <f t="shared" si="791"/>
        <v>0</v>
      </c>
      <c r="AM2742" s="6">
        <f t="shared" si="792"/>
        <v>34681.616537675705</v>
      </c>
      <c r="AN2742" s="6">
        <f t="shared" si="793"/>
        <v>34026.635437772013</v>
      </c>
      <c r="AO2742" s="5">
        <f t="shared" si="794"/>
        <v>0</v>
      </c>
      <c r="AP2742" s="6">
        <f>+AN2742+SUM($D$16:$E$18)-SUM($AL$27:AL2742)</f>
        <v>35005.955437772034</v>
      </c>
      <c r="AQ2742" s="10">
        <f t="shared" si="802"/>
        <v>3.7677229014199121E-4</v>
      </c>
      <c r="AR2742" s="10">
        <f>+AN2742/SUM(AL$27:AL2742)-1</f>
        <v>0.33854151178379355</v>
      </c>
    </row>
    <row r="2743" spans="1:44" x14ac:dyDescent="0.25">
      <c r="A2743" s="1">
        <v>44264</v>
      </c>
      <c r="B2743">
        <v>10.236000000000001</v>
      </c>
      <c r="G2743">
        <f t="shared" si="795"/>
        <v>9797.4346534889519</v>
      </c>
      <c r="H2743">
        <f t="shared" si="796"/>
        <v>9687.9073772212123</v>
      </c>
      <c r="I2743" s="5">
        <f t="shared" si="785"/>
        <v>0</v>
      </c>
      <c r="J2743" s="6">
        <f>+H2743+SUM($D$16:$E$16)-SUM($F$27:F2743)</f>
        <v>9981.6673772212271</v>
      </c>
      <c r="K2743" s="10">
        <f t="shared" si="797"/>
        <v>1.614530094702582E-3</v>
      </c>
      <c r="L2743" s="10">
        <f>+H2743/SUM(F$27:F2743)-1</f>
        <v>0.270338643580746</v>
      </c>
      <c r="M2743">
        <v>7.82</v>
      </c>
      <c r="R2743">
        <f t="shared" si="798"/>
        <v>7521.6951653079386</v>
      </c>
      <c r="S2743">
        <f t="shared" si="799"/>
        <v>7229.7740169846811</v>
      </c>
      <c r="T2743" s="5">
        <f t="shared" si="786"/>
        <v>0</v>
      </c>
      <c r="U2743" s="6">
        <f>+S2743+SUM($D$17:$E$17)-SUM($Q$27:Q2743)</f>
        <v>7474.6940169846866</v>
      </c>
      <c r="V2743" s="10">
        <f t="shared" si="787"/>
        <v>9.2373969156345215E-3</v>
      </c>
      <c r="W2743" s="10">
        <f>+S2743/SUM(Q$27:Q2743)-1</f>
        <v>0.13763697970516309</v>
      </c>
      <c r="X2743">
        <v>6.0659999999999998</v>
      </c>
      <c r="AC2743">
        <f t="shared" si="800"/>
        <v>17589.117452179762</v>
      </c>
      <c r="AD2743">
        <f t="shared" si="801"/>
        <v>17330.594769235435</v>
      </c>
      <c r="AE2743" s="5">
        <f t="shared" si="788"/>
        <v>0</v>
      </c>
      <c r="AF2743" s="6">
        <f>+AD2743+SUM($D$18:$E$18)-SUM($AB$27:AB2743)</f>
        <v>17771.234769235445</v>
      </c>
      <c r="AG2743" s="10">
        <f t="shared" si="789"/>
        <v>7.7767660889673795E-3</v>
      </c>
      <c r="AH2743" s="10">
        <f>+AD2743/SUM(AB$27:AB2743)-1</f>
        <v>0.51499688524842724</v>
      </c>
      <c r="AI2743" s="6">
        <f t="shared" si="790"/>
        <v>0</v>
      </c>
      <c r="AL2743" s="6">
        <f t="shared" si="791"/>
        <v>0</v>
      </c>
      <c r="AM2743" s="6">
        <f t="shared" si="792"/>
        <v>34908.247270976652</v>
      </c>
      <c r="AN2743" s="6">
        <f t="shared" si="793"/>
        <v>34248.276163441333</v>
      </c>
      <c r="AO2743" s="5">
        <f t="shared" si="794"/>
        <v>0</v>
      </c>
      <c r="AP2743" s="6">
        <f>+AN2743+SUM($D$16:$E$18)-SUM($AL$27:AL2743)</f>
        <v>35227.596163441354</v>
      </c>
      <c r="AQ2743" s="10">
        <f t="shared" si="802"/>
        <v>6.3315148207658822E-3</v>
      </c>
      <c r="AR2743" s="10">
        <f>+AN2743/SUM(AL$27:AL2743)-1</f>
        <v>0.34726042589896755</v>
      </c>
    </row>
    <row r="2744" spans="1:44" x14ac:dyDescent="0.25">
      <c r="A2744" s="1">
        <v>44265</v>
      </c>
      <c r="B2744">
        <v>10.263</v>
      </c>
      <c r="G2744">
        <f t="shared" si="795"/>
        <v>9823.2778281318006</v>
      </c>
      <c r="H2744">
        <f t="shared" si="796"/>
        <v>9713.4616463873881</v>
      </c>
      <c r="I2744" s="5">
        <f t="shared" si="785"/>
        <v>0</v>
      </c>
      <c r="J2744" s="6">
        <f>+H2744+SUM($D$16:$E$16)-SUM($F$27:F2744)</f>
        <v>10007.221646387403</v>
      </c>
      <c r="K2744" s="10">
        <f t="shared" si="797"/>
        <v>2.5601202885694452E-3</v>
      </c>
      <c r="L2744" s="10">
        <f>+H2744/SUM(F$27:F2744)-1</f>
        <v>0.27368947822090606</v>
      </c>
      <c r="M2744">
        <v>7.8680000000000003</v>
      </c>
      <c r="R2744">
        <f t="shared" si="798"/>
        <v>7567.8641381896241</v>
      </c>
      <c r="S2744">
        <f t="shared" si="799"/>
        <v>7274.1511465006997</v>
      </c>
      <c r="T2744" s="5">
        <f t="shared" si="786"/>
        <v>0</v>
      </c>
      <c r="U2744" s="6">
        <f>+S2744+SUM($D$17:$E$17)-SUM($Q$27:Q2744)</f>
        <v>7519.0711465007053</v>
      </c>
      <c r="V2744" s="10">
        <f t="shared" si="787"/>
        <v>5.9369827601212233E-3</v>
      </c>
      <c r="W2744" s="10">
        <f>+S2744/SUM(Q$27:Q2744)-1</f>
        <v>0.14461991768800808</v>
      </c>
      <c r="X2744">
        <v>6.1029999999999998</v>
      </c>
      <c r="AC2744">
        <f t="shared" si="800"/>
        <v>17696.4035296164</v>
      </c>
      <c r="AD2744">
        <f t="shared" si="801"/>
        <v>17436.303969113724</v>
      </c>
      <c r="AE2744" s="5">
        <f t="shared" si="788"/>
        <v>0</v>
      </c>
      <c r="AF2744" s="6">
        <f>+AD2744+SUM($D$18:$E$18)-SUM($AB$27:AB2744)</f>
        <v>17876.94396911373</v>
      </c>
      <c r="AG2744" s="10">
        <f t="shared" si="789"/>
        <v>5.9483317423325577E-3</v>
      </c>
      <c r="AH2744" s="10">
        <f>+AD2744/SUM(AB$27:AB2744)-1</f>
        <v>0.52423771689270526</v>
      </c>
      <c r="AI2744" s="6">
        <f t="shared" si="790"/>
        <v>0</v>
      </c>
      <c r="AL2744" s="6">
        <f t="shared" si="791"/>
        <v>0</v>
      </c>
      <c r="AM2744" s="6">
        <f t="shared" si="792"/>
        <v>35087.545495937826</v>
      </c>
      <c r="AN2744" s="6">
        <f t="shared" si="793"/>
        <v>34423.916762001812</v>
      </c>
      <c r="AO2744" s="5">
        <f t="shared" si="794"/>
        <v>0</v>
      </c>
      <c r="AP2744" s="6">
        <f>+AN2744+SUM($D$16:$E$18)-SUM($AL$27:AL2744)</f>
        <v>35403.236762001834</v>
      </c>
      <c r="AQ2744" s="10">
        <f t="shared" si="802"/>
        <v>4.9858808913778585E-3</v>
      </c>
      <c r="AR2744" s="10">
        <f>+AN2744/SUM(AL$27:AL2744)-1</f>
        <v>0.35416978467931814</v>
      </c>
    </row>
    <row r="2745" spans="1:44" x14ac:dyDescent="0.25">
      <c r="A2745" s="1">
        <v>44266</v>
      </c>
      <c r="B2745">
        <v>10.42</v>
      </c>
      <c r="G2745">
        <f t="shared" si="795"/>
        <v>9973.5511029068857</v>
      </c>
      <c r="H2745">
        <f t="shared" si="796"/>
        <v>9862.0549893166299</v>
      </c>
      <c r="I2745" s="5">
        <f t="shared" si="785"/>
        <v>0</v>
      </c>
      <c r="J2745" s="6">
        <f>+H2745+SUM($D$16:$E$16)-SUM($F$27:F2745)</f>
        <v>10155.814989316645</v>
      </c>
      <c r="K2745" s="10">
        <f t="shared" si="797"/>
        <v>1.4848611151016433E-2</v>
      </c>
      <c r="L2745" s="10">
        <f>+H2745/SUM(F$27:F2745)-1</f>
        <v>0.29317396112850447</v>
      </c>
      <c r="M2745">
        <v>7.9089999999999998</v>
      </c>
      <c r="R2745">
        <f t="shared" si="798"/>
        <v>7607.3001358593965</v>
      </c>
      <c r="S2745">
        <f t="shared" si="799"/>
        <v>7312.0566112956321</v>
      </c>
      <c r="T2745" s="5">
        <f t="shared" si="786"/>
        <v>0</v>
      </c>
      <c r="U2745" s="6">
        <f>+S2745+SUM($D$17:$E$17)-SUM($Q$27:Q2745)</f>
        <v>7556.9766112956395</v>
      </c>
      <c r="V2745" s="10">
        <f t="shared" si="787"/>
        <v>5.0412430014810106E-3</v>
      </c>
      <c r="W2745" s="10">
        <f>+S2745/SUM(Q$27:Q2745)-1</f>
        <v>0.15058451054835498</v>
      </c>
      <c r="X2745">
        <v>6.0990000000000002</v>
      </c>
      <c r="AC2745">
        <f t="shared" si="800"/>
        <v>17684.805034758389</v>
      </c>
      <c r="AD2745">
        <f t="shared" si="801"/>
        <v>17424.875947505261</v>
      </c>
      <c r="AE2745" s="5">
        <f t="shared" si="788"/>
        <v>0</v>
      </c>
      <c r="AF2745" s="6">
        <f>+AD2745+SUM($D$18:$E$18)-SUM($AB$27:AB2745)</f>
        <v>17865.515947505271</v>
      </c>
      <c r="AG2745" s="10">
        <f t="shared" si="789"/>
        <v>-6.3926035838135498E-4</v>
      </c>
      <c r="AH2745" s="10">
        <f>+AD2745/SUM(AB$27:AB2745)-1</f>
        <v>0.5232387080662968</v>
      </c>
      <c r="AI2745" s="6">
        <f t="shared" si="790"/>
        <v>0</v>
      </c>
      <c r="AL2745" s="6">
        <f t="shared" si="791"/>
        <v>0</v>
      </c>
      <c r="AM2745" s="6">
        <f t="shared" si="792"/>
        <v>35265.65627352467</v>
      </c>
      <c r="AN2745" s="6">
        <f t="shared" si="793"/>
        <v>34598.987548117526</v>
      </c>
      <c r="AO2745" s="5">
        <f t="shared" si="794"/>
        <v>0</v>
      </c>
      <c r="AP2745" s="6">
        <f>+AN2745+SUM($D$16:$E$18)-SUM($AL$27:AL2745)</f>
        <v>35578.307548117547</v>
      </c>
      <c r="AQ2745" s="10">
        <f t="shared" si="802"/>
        <v>4.9450502871426494E-3</v>
      </c>
      <c r="AR2745" s="10">
        <f>+AN2745/SUM(AL$27:AL2745)-1</f>
        <v>0.36105672814879708</v>
      </c>
    </row>
    <row r="2746" spans="1:44" x14ac:dyDescent="0.25">
      <c r="A2746" s="1">
        <v>44267</v>
      </c>
      <c r="B2746">
        <v>10.423999999999999</v>
      </c>
      <c r="G2746">
        <f t="shared" si="795"/>
        <v>9977.379721372492</v>
      </c>
      <c r="H2746">
        <f t="shared" si="796"/>
        <v>9865.8408069708785</v>
      </c>
      <c r="I2746" s="5">
        <f t="shared" si="785"/>
        <v>0</v>
      </c>
      <c r="J2746" s="6">
        <f>+H2746+SUM($D$16:$E$16)-SUM($F$27:F2746)</f>
        <v>10159.600806970891</v>
      </c>
      <c r="K2746" s="10">
        <f t="shared" si="797"/>
        <v>3.7277339713548407E-4</v>
      </c>
      <c r="L2746" s="10">
        <f>+H2746/SUM(F$27:F2746)-1</f>
        <v>0.29367038107519483</v>
      </c>
      <c r="M2746">
        <v>7.9020000000000001</v>
      </c>
      <c r="R2746">
        <f t="shared" si="798"/>
        <v>7600.5671606474843</v>
      </c>
      <c r="S2746">
        <f t="shared" si="799"/>
        <v>7305.5849465745468</v>
      </c>
      <c r="T2746" s="5">
        <f t="shared" si="786"/>
        <v>0</v>
      </c>
      <c r="U2746" s="6">
        <f>+S2746+SUM($D$17:$E$17)-SUM($Q$27:Q2746)</f>
        <v>7550.5049465745533</v>
      </c>
      <c r="V2746" s="10">
        <f t="shared" si="787"/>
        <v>-8.5638279089195191E-4</v>
      </c>
      <c r="W2746" s="10">
        <f>+S2746/SUM(Q$27:Q2746)-1</f>
        <v>0.14956616542585688</v>
      </c>
      <c r="X2746">
        <v>6.1159999999999997</v>
      </c>
      <c r="AC2746">
        <f t="shared" si="800"/>
        <v>17734.09863790495</v>
      </c>
      <c r="AD2746">
        <f t="shared" si="801"/>
        <v>17473.44503934123</v>
      </c>
      <c r="AE2746" s="5">
        <f t="shared" si="788"/>
        <v>0</v>
      </c>
      <c r="AF2746" s="6">
        <f>+AD2746+SUM($D$18:$E$18)-SUM($AB$27:AB2746)</f>
        <v>17914.08503934124</v>
      </c>
      <c r="AG2746" s="10">
        <f t="shared" si="789"/>
        <v>2.7185944127603445E-3</v>
      </c>
      <c r="AH2746" s="10">
        <f>+AD2746/SUM(AB$27:AB2746)-1</f>
        <v>0.52748449557853272</v>
      </c>
      <c r="AI2746" s="6">
        <f t="shared" si="790"/>
        <v>0</v>
      </c>
      <c r="AL2746" s="6">
        <f t="shared" si="791"/>
        <v>0</v>
      </c>
      <c r="AM2746" s="6">
        <f t="shared" si="792"/>
        <v>35312.045519924926</v>
      </c>
      <c r="AN2746" s="6">
        <f t="shared" si="793"/>
        <v>34644.87079288665</v>
      </c>
      <c r="AO2746" s="5">
        <f t="shared" si="794"/>
        <v>0</v>
      </c>
      <c r="AP2746" s="6">
        <f>+AN2746+SUM($D$16:$E$18)-SUM($AL$27:AL2746)</f>
        <v>35624.190792886671</v>
      </c>
      <c r="AQ2746" s="10">
        <f t="shared" si="802"/>
        <v>1.2896410181137963E-3</v>
      </c>
      <c r="AR2746" s="10">
        <f>+AN2746/SUM(AL$27:AL2746)-1</f>
        <v>0.3628616855602087</v>
      </c>
    </row>
    <row r="2747" spans="1:44" x14ac:dyDescent="0.25">
      <c r="A2747" s="1">
        <v>44270</v>
      </c>
      <c r="B2747">
        <v>10.404999999999999</v>
      </c>
      <c r="G2747">
        <f t="shared" si="795"/>
        <v>9959.1937836608577</v>
      </c>
      <c r="H2747">
        <f t="shared" si="796"/>
        <v>9847.8581731131981</v>
      </c>
      <c r="I2747" s="5">
        <f t="shared" si="785"/>
        <v>0</v>
      </c>
      <c r="J2747" s="6">
        <f>+H2747+SUM($D$16:$E$16)-SUM($F$27:F2747)</f>
        <v>10141.618173113213</v>
      </c>
      <c r="K2747" s="10">
        <f t="shared" si="797"/>
        <v>-1.7700138223285533E-3</v>
      </c>
      <c r="L2747" s="10">
        <f>+H2747/SUM(F$27:F2747)-1</f>
        <v>0.29131238632841527</v>
      </c>
      <c r="M2747">
        <v>7.9119999999999999</v>
      </c>
      <c r="R2747">
        <f t="shared" si="798"/>
        <v>7610.1856966645018</v>
      </c>
      <c r="S2747">
        <f t="shared" si="799"/>
        <v>7314.8301818903838</v>
      </c>
      <c r="T2747" s="5">
        <f t="shared" si="786"/>
        <v>0</v>
      </c>
      <c r="U2747" s="6">
        <f>+S2747+SUM($D$17:$E$17)-SUM($Q$27:Q2747)</f>
        <v>7559.7501818903902</v>
      </c>
      <c r="V2747" s="10">
        <f t="shared" si="787"/>
        <v>1.2244525871121237E-3</v>
      </c>
      <c r="W2747" s="10">
        <f>+S2747/SUM(Q$27:Q2747)-1</f>
        <v>0.15102094417228273</v>
      </c>
      <c r="X2747">
        <v>6.1310000000000002</v>
      </c>
      <c r="AC2747">
        <f t="shared" si="800"/>
        <v>17777.592993622507</v>
      </c>
      <c r="AD2747">
        <f t="shared" si="801"/>
        <v>17516.300120372969</v>
      </c>
      <c r="AE2747" s="5">
        <f t="shared" si="788"/>
        <v>0</v>
      </c>
      <c r="AF2747" s="6">
        <f>+AD2747+SUM($D$18:$E$18)-SUM($AB$27:AB2747)</f>
        <v>17956.940120372979</v>
      </c>
      <c r="AG2747" s="10">
        <f t="shared" si="789"/>
        <v>2.3922562016214233E-3</v>
      </c>
      <c r="AH2747" s="10">
        <f>+AD2747/SUM(AB$27:AB2747)-1</f>
        <v>0.5312307786775643</v>
      </c>
      <c r="AI2747" s="6">
        <f t="shared" si="790"/>
        <v>0</v>
      </c>
      <c r="AL2747" s="6">
        <f t="shared" si="791"/>
        <v>0</v>
      </c>
      <c r="AM2747" s="6">
        <f t="shared" si="792"/>
        <v>35346.97247394787</v>
      </c>
      <c r="AN2747" s="6">
        <f t="shared" si="793"/>
        <v>34678.988475376551</v>
      </c>
      <c r="AO2747" s="5">
        <f t="shared" si="794"/>
        <v>0</v>
      </c>
      <c r="AP2747" s="6">
        <f>+AN2747+SUM($D$16:$E$18)-SUM($AL$27:AL2747)</f>
        <v>35658.308475376572</v>
      </c>
      <c r="AQ2747" s="10">
        <f t="shared" si="802"/>
        <v>9.5771108706044217E-4</v>
      </c>
      <c r="AR2747" s="10">
        <f>+AN2747/SUM(AL$27:AL2747)-1</f>
        <v>0.36420380868554991</v>
      </c>
    </row>
    <row r="2748" spans="1:44" x14ac:dyDescent="0.25">
      <c r="A2748" s="1">
        <v>44271</v>
      </c>
      <c r="B2748">
        <v>10.47</v>
      </c>
      <c r="G2748">
        <f t="shared" si="795"/>
        <v>10021.408833726977</v>
      </c>
      <c r="H2748">
        <f t="shared" si="796"/>
        <v>9909.3777099947329</v>
      </c>
      <c r="I2748" s="5">
        <f t="shared" si="785"/>
        <v>0</v>
      </c>
      <c r="J2748" s="6">
        <f>+H2748+SUM($D$16:$E$16)-SUM($F$27:F2748)</f>
        <v>10203.137709994746</v>
      </c>
      <c r="K2748" s="10">
        <f t="shared" si="797"/>
        <v>6.0660474326108549E-3</v>
      </c>
      <c r="L2748" s="10">
        <f>+H2748/SUM(F$27:F2748)-1</f>
        <v>0.29937921046213445</v>
      </c>
      <c r="M2748">
        <v>7.9649999999999999</v>
      </c>
      <c r="R2748">
        <f t="shared" si="798"/>
        <v>7661.1639375546974</v>
      </c>
      <c r="S2748">
        <f t="shared" si="799"/>
        <v>7363.8299290643217</v>
      </c>
      <c r="T2748" s="5">
        <f t="shared" si="786"/>
        <v>0</v>
      </c>
      <c r="U2748" s="6">
        <f>+S2748+SUM($D$17:$E$17)-SUM($Q$27:Q2748)</f>
        <v>7608.7499290643291</v>
      </c>
      <c r="V2748" s="10">
        <f t="shared" si="787"/>
        <v>6.4816622236167909E-3</v>
      </c>
      <c r="W2748" s="10">
        <f>+S2748/SUM(Q$27:Q2748)-1</f>
        <v>0.15873127152834088</v>
      </c>
      <c r="X2748">
        <v>6.1559999999999997</v>
      </c>
      <c r="AC2748">
        <f t="shared" si="800"/>
        <v>17850.083586485103</v>
      </c>
      <c r="AD2748">
        <f t="shared" si="801"/>
        <v>17587.725255425867</v>
      </c>
      <c r="AE2748" s="5">
        <f t="shared" si="788"/>
        <v>0</v>
      </c>
      <c r="AF2748" s="6">
        <f>+AD2748+SUM($D$18:$E$18)-SUM($AB$27:AB2748)</f>
        <v>18028.365255425873</v>
      </c>
      <c r="AG2748" s="10">
        <f t="shared" si="789"/>
        <v>3.9775782830537842E-3</v>
      </c>
      <c r="AH2748" s="10">
        <f>+AD2748/SUM(AB$27:AB2748)-1</f>
        <v>0.53747458384261715</v>
      </c>
      <c r="AI2748" s="6">
        <f t="shared" si="790"/>
        <v>0</v>
      </c>
      <c r="AL2748" s="6">
        <f t="shared" si="791"/>
        <v>0</v>
      </c>
      <c r="AM2748" s="6">
        <f t="shared" si="792"/>
        <v>35532.656357766777</v>
      </c>
      <c r="AN2748" s="6">
        <f t="shared" si="793"/>
        <v>34860.932894484926</v>
      </c>
      <c r="AO2748" s="5">
        <f t="shared" si="794"/>
        <v>0</v>
      </c>
      <c r="AP2748" s="6">
        <f>+AN2748+SUM($D$16:$E$18)-SUM($AL$27:AL2748)</f>
        <v>35840.252894484947</v>
      </c>
      <c r="AQ2748" s="10">
        <f t="shared" si="802"/>
        <v>5.1024411108568923E-3</v>
      </c>
      <c r="AR2748" s="10">
        <f>+AN2748/SUM(AL$27:AL2748)-1</f>
        <v>0.37136114747854743</v>
      </c>
    </row>
    <row r="2749" spans="1:44" x14ac:dyDescent="0.25">
      <c r="A2749" s="1">
        <v>44273</v>
      </c>
      <c r="B2749">
        <v>10.419</v>
      </c>
      <c r="G2749">
        <f t="shared" si="795"/>
        <v>9972.5939482904851</v>
      </c>
      <c r="H2749">
        <f t="shared" si="796"/>
        <v>9861.1085349030691</v>
      </c>
      <c r="I2749" s="5">
        <f t="shared" si="785"/>
        <v>0</v>
      </c>
      <c r="J2749" s="6">
        <f>+H2749+SUM($D$16:$E$16)-SUM($F$27:F2749)</f>
        <v>10154.868534903082</v>
      </c>
      <c r="K2749" s="10">
        <f t="shared" si="797"/>
        <v>-4.730816780447844E-3</v>
      </c>
      <c r="L2749" s="10">
        <f>+H2749/SUM(F$27:F2749)-1</f>
        <v>0.29304985614183199</v>
      </c>
      <c r="M2749">
        <v>7.9740000000000002</v>
      </c>
      <c r="R2749">
        <f t="shared" si="798"/>
        <v>7669.8206199700135</v>
      </c>
      <c r="S2749">
        <f t="shared" si="799"/>
        <v>7372.1506408485757</v>
      </c>
      <c r="T2749" s="5">
        <f t="shared" si="786"/>
        <v>0</v>
      </c>
      <c r="U2749" s="6">
        <f>+S2749+SUM($D$17:$E$17)-SUM($Q$27:Q2749)</f>
        <v>7617.070640848583</v>
      </c>
      <c r="V2749" s="10">
        <f t="shared" si="787"/>
        <v>1.0935714620439185E-3</v>
      </c>
      <c r="W2749" s="10">
        <f>+S2749/SUM(Q$27:Q2749)-1</f>
        <v>0.16004057240012459</v>
      </c>
      <c r="X2749">
        <v>6.0919999999999996</v>
      </c>
      <c r="AC2749">
        <f t="shared" si="800"/>
        <v>17664.507668756862</v>
      </c>
      <c r="AD2749">
        <f t="shared" si="801"/>
        <v>17404.876909690443</v>
      </c>
      <c r="AE2749" s="5">
        <f t="shared" si="788"/>
        <v>0</v>
      </c>
      <c r="AF2749" s="6">
        <f>+AD2749+SUM($D$18:$E$18)-SUM($AB$27:AB2749)</f>
        <v>17845.51690969045</v>
      </c>
      <c r="AG2749" s="10">
        <f t="shared" si="789"/>
        <v>-1.0142258776368651E-2</v>
      </c>
      <c r="AH2749" s="10">
        <f>+AD2749/SUM(AB$27:AB2749)-1</f>
        <v>0.52149044262008148</v>
      </c>
      <c r="AI2749" s="6">
        <f t="shared" si="790"/>
        <v>0</v>
      </c>
      <c r="AL2749" s="6">
        <f t="shared" si="791"/>
        <v>0</v>
      </c>
      <c r="AM2749" s="6">
        <f t="shared" si="792"/>
        <v>35306.922237017359</v>
      </c>
      <c r="AN2749" s="6">
        <f t="shared" si="793"/>
        <v>34638.136085442093</v>
      </c>
      <c r="AO2749" s="5">
        <f t="shared" si="794"/>
        <v>0</v>
      </c>
      <c r="AP2749" s="6">
        <f>+AN2749+SUM($D$16:$E$18)-SUM($AL$27:AL2749)</f>
        <v>35617.456085442114</v>
      </c>
      <c r="AQ2749" s="10">
        <f t="shared" si="802"/>
        <v>-6.2163849596361676E-3</v>
      </c>
      <c r="AR2749" s="10">
        <f>+AN2749/SUM(AL$27:AL2749)-1</f>
        <v>0.36259675529695223</v>
      </c>
    </row>
    <row r="2750" spans="1:44" x14ac:dyDescent="0.25">
      <c r="A2750" s="1">
        <v>44274</v>
      </c>
      <c r="B2750">
        <v>10.364000000000001</v>
      </c>
      <c r="G2750">
        <f t="shared" si="795"/>
        <v>9919.9504443883852</v>
      </c>
      <c r="H2750">
        <f t="shared" si="796"/>
        <v>9809.0535421571567</v>
      </c>
      <c r="I2750" s="5">
        <f t="shared" si="785"/>
        <v>0</v>
      </c>
      <c r="J2750" s="6">
        <f>+H2750+SUM($D$16:$E$16)-SUM($F$27:F2750)</f>
        <v>10102.813542157168</v>
      </c>
      <c r="K2750" s="10">
        <f t="shared" si="797"/>
        <v>-5.1261119301542202E-3</v>
      </c>
      <c r="L2750" s="10">
        <f>+H2750/SUM(F$27:F2750)-1</f>
        <v>0.28622408187483894</v>
      </c>
      <c r="M2750">
        <v>7.9340000000000002</v>
      </c>
      <c r="R2750">
        <f t="shared" si="798"/>
        <v>7631.3464759019425</v>
      </c>
      <c r="S2750">
        <f t="shared" si="799"/>
        <v>7335.1696995852271</v>
      </c>
      <c r="T2750" s="5">
        <f t="shared" si="786"/>
        <v>0</v>
      </c>
      <c r="U2750" s="6">
        <f>+S2750+SUM($D$17:$E$17)-SUM($Q$27:Q2750)</f>
        <v>7580.0896995852336</v>
      </c>
      <c r="V2750" s="10">
        <f t="shared" si="787"/>
        <v>-4.8550083105477482E-3</v>
      </c>
      <c r="W2750" s="10">
        <f>+S2750/SUM(Q$27:Q2750)-1</f>
        <v>0.15422145741442028</v>
      </c>
      <c r="X2750">
        <v>6.109</v>
      </c>
      <c r="AC2750">
        <f t="shared" si="800"/>
        <v>17713.801271903427</v>
      </c>
      <c r="AD2750">
        <f t="shared" si="801"/>
        <v>17453.446001526416</v>
      </c>
      <c r="AE2750" s="5">
        <f t="shared" si="788"/>
        <v>0</v>
      </c>
      <c r="AF2750" s="6">
        <f>+AD2750+SUM($D$18:$E$18)-SUM($AB$27:AB2750)</f>
        <v>17894.086001526426</v>
      </c>
      <c r="AG2750" s="10">
        <f t="shared" si="789"/>
        <v>2.7216410755579457E-3</v>
      </c>
      <c r="AH2750" s="10">
        <f>+AD2750/SUM(AB$27:AB2750)-1</f>
        <v>0.52573623013231763</v>
      </c>
      <c r="AI2750" s="6">
        <f t="shared" si="790"/>
        <v>0</v>
      </c>
      <c r="AL2750" s="6">
        <f t="shared" si="791"/>
        <v>0</v>
      </c>
      <c r="AM2750" s="6">
        <f t="shared" si="792"/>
        <v>35265.098192193749</v>
      </c>
      <c r="AN2750" s="6">
        <f t="shared" si="793"/>
        <v>34597.6692432688</v>
      </c>
      <c r="AO2750" s="5">
        <f t="shared" si="794"/>
        <v>0</v>
      </c>
      <c r="AP2750" s="6">
        <f>+AN2750+SUM($D$16:$E$18)-SUM($AL$27:AL2750)</f>
        <v>35576.989243268821</v>
      </c>
      <c r="AQ2750" s="10">
        <f t="shared" si="802"/>
        <v>-1.1361519496568828E-3</v>
      </c>
      <c r="AR2750" s="10">
        <f>+AN2750/SUM(AL$27:AL2750)-1</f>
        <v>0.36100486860575076</v>
      </c>
    </row>
    <row r="2751" spans="1:44" x14ac:dyDescent="0.25">
      <c r="A2751" s="1">
        <v>44277</v>
      </c>
      <c r="B2751">
        <v>10.362</v>
      </c>
      <c r="G2751">
        <f t="shared" si="795"/>
        <v>9918.0361351555821</v>
      </c>
      <c r="H2751">
        <f t="shared" si="796"/>
        <v>9807.1606333300315</v>
      </c>
      <c r="I2751" s="5">
        <f t="shared" si="785"/>
        <v>0</v>
      </c>
      <c r="J2751" s="6">
        <f>+H2751+SUM($D$16:$E$16)-SUM($F$27:F2751)</f>
        <v>10100.920633330043</v>
      </c>
      <c r="K2751" s="10">
        <f t="shared" si="797"/>
        <v>-1.873645216975417E-4</v>
      </c>
      <c r="L2751" s="10">
        <f>+H2751/SUM(F$27:F2751)-1</f>
        <v>0.28597587190149376</v>
      </c>
      <c r="M2751">
        <v>7.9409999999999998</v>
      </c>
      <c r="R2751">
        <f t="shared" si="798"/>
        <v>7638.0794511138547</v>
      </c>
      <c r="S2751">
        <f t="shared" si="799"/>
        <v>7341.6413643063133</v>
      </c>
      <c r="T2751" s="5">
        <f t="shared" si="786"/>
        <v>0</v>
      </c>
      <c r="U2751" s="6">
        <f>+S2751+SUM($D$17:$E$17)-SUM($Q$27:Q2751)</f>
        <v>7586.5613643063198</v>
      </c>
      <c r="V2751" s="10">
        <f t="shared" si="787"/>
        <v>8.537715221814679E-4</v>
      </c>
      <c r="W2751" s="10">
        <f>+S2751/SUM(Q$27:Q2751)-1</f>
        <v>0.1552398025369186</v>
      </c>
      <c r="X2751">
        <v>6.1260000000000003</v>
      </c>
      <c r="AC2751">
        <f t="shared" si="800"/>
        <v>17763.094875049992</v>
      </c>
      <c r="AD2751">
        <f t="shared" si="801"/>
        <v>17502.015093362388</v>
      </c>
      <c r="AE2751" s="5">
        <f t="shared" si="788"/>
        <v>0</v>
      </c>
      <c r="AF2751" s="6">
        <f>+AD2751+SUM($D$18:$E$18)-SUM($AB$27:AB2751)</f>
        <v>17942.655093362395</v>
      </c>
      <c r="AG2751" s="10">
        <f t="shared" si="789"/>
        <v>2.7142538507876068E-3</v>
      </c>
      <c r="AH2751" s="10">
        <f>+AD2751/SUM(AB$27:AB2751)-1</f>
        <v>0.52998201764455355</v>
      </c>
      <c r="AI2751" s="6">
        <f t="shared" si="790"/>
        <v>0</v>
      </c>
      <c r="AL2751" s="6">
        <f t="shared" si="791"/>
        <v>0</v>
      </c>
      <c r="AM2751" s="6">
        <f t="shared" si="792"/>
        <v>35319.210461319424</v>
      </c>
      <c r="AN2751" s="6">
        <f t="shared" si="793"/>
        <v>34650.817090998731</v>
      </c>
      <c r="AO2751" s="5">
        <f t="shared" si="794"/>
        <v>0</v>
      </c>
      <c r="AP2751" s="6">
        <f>+AN2751+SUM($D$16:$E$18)-SUM($AL$27:AL2751)</f>
        <v>35630.13709099876</v>
      </c>
      <c r="AQ2751" s="10">
        <f t="shared" si="802"/>
        <v>1.493882671367297E-3</v>
      </c>
      <c r="AR2751" s="10">
        <f>+AN2751/SUM(AL$27:AL2751)-1</f>
        <v>0.36309560133713048</v>
      </c>
    </row>
    <row r="2752" spans="1:44" x14ac:dyDescent="0.25">
      <c r="A2752" s="1">
        <v>44278</v>
      </c>
      <c r="B2752">
        <v>10.321999999999999</v>
      </c>
      <c r="G2752">
        <f t="shared" si="795"/>
        <v>9879.7499504995085</v>
      </c>
      <c r="H2752">
        <f t="shared" si="796"/>
        <v>9769.3024567875491</v>
      </c>
      <c r="I2752" s="5">
        <f t="shared" si="785"/>
        <v>0</v>
      </c>
      <c r="J2752" s="6">
        <f>+H2752+SUM($D$16:$E$16)-SUM($F$27:F2752)</f>
        <v>10063.06245678756</v>
      </c>
      <c r="K2752" s="10">
        <f t="shared" si="797"/>
        <v>-3.747992674802525E-3</v>
      </c>
      <c r="L2752" s="10">
        <f>+H2752/SUM(F$27:F2752)-1</f>
        <v>0.28101167243458969</v>
      </c>
      <c r="M2752">
        <v>7.9379999999999997</v>
      </c>
      <c r="R2752">
        <f t="shared" si="798"/>
        <v>7635.1938903087494</v>
      </c>
      <c r="S2752">
        <f t="shared" si="799"/>
        <v>7338.8677937115617</v>
      </c>
      <c r="T2752" s="5">
        <f t="shared" si="786"/>
        <v>0</v>
      </c>
      <c r="U2752" s="6">
        <f>+S2752+SUM($D$17:$E$17)-SUM($Q$27:Q2752)</f>
        <v>7583.7877937115672</v>
      </c>
      <c r="V2752" s="10">
        <f t="shared" si="787"/>
        <v>-3.6558995064639443E-4</v>
      </c>
      <c r="W2752" s="10">
        <f>+S2752/SUM(Q$27:Q2752)-1</f>
        <v>0.15480336891299062</v>
      </c>
      <c r="X2752">
        <v>6.1</v>
      </c>
      <c r="AC2752">
        <f t="shared" si="800"/>
        <v>17687.704658472892</v>
      </c>
      <c r="AD2752">
        <f t="shared" si="801"/>
        <v>17427.732952907372</v>
      </c>
      <c r="AE2752" s="5">
        <f t="shared" si="788"/>
        <v>0</v>
      </c>
      <c r="AF2752" s="6">
        <f>+AD2752+SUM($D$18:$E$18)-SUM($AB$27:AB2752)</f>
        <v>17868.372952907383</v>
      </c>
      <c r="AG2752" s="10">
        <f t="shared" si="789"/>
        <v>-4.1399748291707228E-3</v>
      </c>
      <c r="AH2752" s="10">
        <f>+AD2752/SUM(AB$27:AB2752)-1</f>
        <v>0.52348846027289864</v>
      </c>
      <c r="AI2752" s="6">
        <f t="shared" si="790"/>
        <v>0</v>
      </c>
      <c r="AL2752" s="6">
        <f t="shared" si="791"/>
        <v>0</v>
      </c>
      <c r="AM2752" s="6">
        <f t="shared" si="792"/>
        <v>35202.648499281146</v>
      </c>
      <c r="AN2752" s="6">
        <f t="shared" si="793"/>
        <v>34535.903203406488</v>
      </c>
      <c r="AO2752" s="5">
        <f t="shared" si="794"/>
        <v>0</v>
      </c>
      <c r="AP2752" s="6">
        <f>+AN2752+SUM($D$16:$E$18)-SUM($AL$27:AL2752)</f>
        <v>35515.223203406509</v>
      </c>
      <c r="AQ2752" s="10">
        <f t="shared" si="802"/>
        <v>-3.2251879160263286E-3</v>
      </c>
      <c r="AR2752" s="10">
        <f>+AN2752/SUM(AL$27:AL2752)-1</f>
        <v>0.35857511299487355</v>
      </c>
    </row>
    <row r="2753" spans="1:44" x14ac:dyDescent="0.25">
      <c r="A2753" s="1">
        <v>44279</v>
      </c>
      <c r="B2753">
        <v>10.172000000000001</v>
      </c>
      <c r="G2753">
        <f t="shared" si="795"/>
        <v>9736.176758039237</v>
      </c>
      <c r="H2753">
        <f t="shared" si="796"/>
        <v>9627.3342947532419</v>
      </c>
      <c r="I2753" s="5">
        <f t="shared" si="785"/>
        <v>0</v>
      </c>
      <c r="J2753" s="6">
        <f>+H2753+SUM($D$16:$E$16)-SUM($F$27:F2753)</f>
        <v>9921.0942947532567</v>
      </c>
      <c r="K2753" s="10">
        <f t="shared" si="797"/>
        <v>-1.4107848643883369E-2</v>
      </c>
      <c r="L2753" s="10">
        <f>+H2753/SUM(F$27:F2753)-1</f>
        <v>0.26239592443369952</v>
      </c>
      <c r="M2753">
        <v>7.9210000000000003</v>
      </c>
      <c r="R2753">
        <f t="shared" si="798"/>
        <v>7618.8423790798197</v>
      </c>
      <c r="S2753">
        <f t="shared" si="799"/>
        <v>7323.1508936746386</v>
      </c>
      <c r="T2753" s="5">
        <f t="shared" si="786"/>
        <v>0</v>
      </c>
      <c r="U2753" s="6">
        <f>+S2753+SUM($D$17:$E$17)-SUM($Q$27:Q2753)</f>
        <v>7568.070893674646</v>
      </c>
      <c r="V2753" s="10">
        <f t="shared" si="787"/>
        <v>-2.0724340480562375E-3</v>
      </c>
      <c r="W2753" s="10">
        <f>+S2753/SUM(Q$27:Q2753)-1</f>
        <v>0.15233024504406645</v>
      </c>
      <c r="X2753">
        <v>6.0739999999999998</v>
      </c>
      <c r="AC2753">
        <f t="shared" si="800"/>
        <v>17612.314441895796</v>
      </c>
      <c r="AD2753">
        <f t="shared" si="801"/>
        <v>17353.450812452356</v>
      </c>
      <c r="AE2753" s="5">
        <f t="shared" si="788"/>
        <v>0</v>
      </c>
      <c r="AF2753" s="6">
        <f>+AD2753+SUM($D$18:$E$18)-SUM($AB$27:AB2753)</f>
        <v>17794.090812452363</v>
      </c>
      <c r="AG2753" s="10">
        <f t="shared" si="789"/>
        <v>-4.1571854723869706E-3</v>
      </c>
      <c r="AH2753" s="10">
        <f>+AD2753/SUM(AB$27:AB2753)-1</f>
        <v>0.5169949029012435</v>
      </c>
      <c r="AI2753" s="6">
        <f t="shared" si="790"/>
        <v>0</v>
      </c>
      <c r="AL2753" s="6">
        <f t="shared" si="791"/>
        <v>0</v>
      </c>
      <c r="AM2753" s="6">
        <f t="shared" si="792"/>
        <v>34967.333579014856</v>
      </c>
      <c r="AN2753" s="6">
        <f t="shared" si="793"/>
        <v>34303.936000880232</v>
      </c>
      <c r="AO2753" s="5">
        <f t="shared" si="794"/>
        <v>0</v>
      </c>
      <c r="AP2753" s="6">
        <f>+AN2753+SUM($D$16:$E$18)-SUM($AL$27:AL2753)</f>
        <v>35283.256000880254</v>
      </c>
      <c r="AQ2753" s="10">
        <f t="shared" si="802"/>
        <v>-6.5314865458597771E-3</v>
      </c>
      <c r="AR2753" s="10">
        <f>+AN2753/SUM(AL$27:AL2753)-1</f>
        <v>0.34944997540900813</v>
      </c>
    </row>
    <row r="2754" spans="1:44" x14ac:dyDescent="0.25">
      <c r="A2754" s="1">
        <v>44280</v>
      </c>
      <c r="B2754">
        <v>10.151999999999999</v>
      </c>
      <c r="G2754">
        <f t="shared" si="795"/>
        <v>9717.0336657112002</v>
      </c>
      <c r="H2754">
        <f t="shared" si="796"/>
        <v>9608.4052064819989</v>
      </c>
      <c r="I2754" s="5">
        <f t="shared" si="785"/>
        <v>0</v>
      </c>
      <c r="J2754" s="6">
        <f>+H2754+SUM($D$16:$E$16)-SUM($F$27:F2754)</f>
        <v>9902.1652064820119</v>
      </c>
      <c r="K2754" s="10">
        <f t="shared" si="797"/>
        <v>-1.9079637496496327E-3</v>
      </c>
      <c r="L2754" s="10">
        <f>+H2754/SUM(F$27:F2754)-1</f>
        <v>0.25991382470024726</v>
      </c>
      <c r="M2754">
        <v>7.9109999999999996</v>
      </c>
      <c r="R2754">
        <f t="shared" si="798"/>
        <v>7609.2238430628013</v>
      </c>
      <c r="S2754">
        <f t="shared" si="799"/>
        <v>7313.9056583588008</v>
      </c>
      <c r="T2754" s="5">
        <f t="shared" si="786"/>
        <v>0</v>
      </c>
      <c r="U2754" s="6">
        <f>+S2754+SUM($D$17:$E$17)-SUM($Q$27:Q2754)</f>
        <v>7558.8256583588072</v>
      </c>
      <c r="V2754" s="10">
        <f t="shared" si="787"/>
        <v>-1.2216105591142945E-3</v>
      </c>
      <c r="W2754" s="10">
        <f>+S2754/SUM(Q$27:Q2754)-1</f>
        <v>0.15087546629764037</v>
      </c>
      <c r="X2754">
        <v>6.14</v>
      </c>
      <c r="AC2754">
        <f t="shared" si="800"/>
        <v>17803.689607053046</v>
      </c>
      <c r="AD2754">
        <f t="shared" si="801"/>
        <v>17542.013168992013</v>
      </c>
      <c r="AE2754" s="5">
        <f t="shared" si="788"/>
        <v>0</v>
      </c>
      <c r="AF2754" s="6">
        <f>+AD2754+SUM($D$18:$E$18)-SUM($AB$27:AB2754)</f>
        <v>17982.653168992023</v>
      </c>
      <c r="AG2754" s="10">
        <f t="shared" si="789"/>
        <v>1.0596908744992195E-2</v>
      </c>
      <c r="AH2754" s="10">
        <f>+AD2754/SUM(AB$27:AB2754)-1</f>
        <v>0.53347854853698329</v>
      </c>
      <c r="AI2754" s="6">
        <f t="shared" si="790"/>
        <v>0</v>
      </c>
      <c r="AL2754" s="6">
        <f t="shared" si="791"/>
        <v>0</v>
      </c>
      <c r="AM2754" s="6">
        <f t="shared" si="792"/>
        <v>35129.947115827046</v>
      </c>
      <c r="AN2754" s="6">
        <f t="shared" si="793"/>
        <v>34464.324033832818</v>
      </c>
      <c r="AO2754" s="5">
        <f t="shared" si="794"/>
        <v>0</v>
      </c>
      <c r="AP2754" s="6">
        <f>+AN2754+SUM($D$16:$E$18)-SUM($AL$27:AL2754)</f>
        <v>35443.644033832839</v>
      </c>
      <c r="AQ2754" s="10">
        <f t="shared" si="802"/>
        <v>4.5457265323978202E-3</v>
      </c>
      <c r="AR2754" s="10">
        <f>+AN2754/SUM(AL$27:AL2754)-1</f>
        <v>0.35575932798937138</v>
      </c>
    </row>
    <row r="2755" spans="1:44" x14ac:dyDescent="0.25">
      <c r="A2755" s="1">
        <v>44281</v>
      </c>
      <c r="B2755">
        <v>10.236000000000001</v>
      </c>
      <c r="G2755">
        <f t="shared" si="795"/>
        <v>9797.4346534889537</v>
      </c>
      <c r="H2755">
        <f t="shared" si="796"/>
        <v>9687.9073772212141</v>
      </c>
      <c r="I2755" s="5">
        <f t="shared" si="785"/>
        <v>0</v>
      </c>
      <c r="J2755" s="6">
        <f>+H2755+SUM($D$16:$E$16)-SUM($F$27:F2755)</f>
        <v>9981.6673772212271</v>
      </c>
      <c r="K2755" s="10">
        <f t="shared" si="797"/>
        <v>8.0287663436651169E-3</v>
      </c>
      <c r="L2755" s="10">
        <f>+H2755/SUM(F$27:F2755)-1</f>
        <v>0.27033864358074622</v>
      </c>
      <c r="M2755">
        <v>7.9630000000000001</v>
      </c>
      <c r="R2755">
        <f t="shared" si="798"/>
        <v>7659.2402303512945</v>
      </c>
      <c r="S2755">
        <f t="shared" si="799"/>
        <v>7361.980882001154</v>
      </c>
      <c r="T2755" s="5">
        <f t="shared" si="786"/>
        <v>0</v>
      </c>
      <c r="U2755" s="6">
        <f>+S2755+SUM($D$17:$E$17)-SUM($Q$27:Q2755)</f>
        <v>7606.9008820011595</v>
      </c>
      <c r="V2755" s="10">
        <f t="shared" si="787"/>
        <v>6.3601445271050938E-3</v>
      </c>
      <c r="W2755" s="10">
        <f>+S2755/SUM(Q$27:Q2755)-1</f>
        <v>0.15844031577905571</v>
      </c>
      <c r="X2755">
        <v>6.2089999999999996</v>
      </c>
      <c r="AC2755">
        <f t="shared" si="800"/>
        <v>18003.763643353803</v>
      </c>
      <c r="AD2755">
        <f t="shared" si="801"/>
        <v>17739.146541738013</v>
      </c>
      <c r="AE2755" s="5">
        <f t="shared" si="788"/>
        <v>0</v>
      </c>
      <c r="AF2755" s="6">
        <f>+AD2755+SUM($D$18:$E$18)-SUM($AB$27:AB2755)</f>
        <v>18179.786541738024</v>
      </c>
      <c r="AG2755" s="10">
        <f t="shared" si="789"/>
        <v>1.096241866500125E-2</v>
      </c>
      <c r="AH2755" s="10">
        <f>+AD2755/SUM(AB$27:AB2755)-1</f>
        <v>0.55071145079252926</v>
      </c>
      <c r="AI2755" s="6">
        <f t="shared" si="790"/>
        <v>0</v>
      </c>
      <c r="AL2755" s="6">
        <f t="shared" si="791"/>
        <v>0</v>
      </c>
      <c r="AM2755" s="6">
        <f t="shared" si="792"/>
        <v>35460.438527194055</v>
      </c>
      <c r="AN2755" s="6">
        <f t="shared" si="793"/>
        <v>34789.034800960377</v>
      </c>
      <c r="AO2755" s="5">
        <f t="shared" si="794"/>
        <v>0</v>
      </c>
      <c r="AP2755" s="6">
        <f>+AN2755+SUM($D$16:$E$18)-SUM($AL$27:AL2755)</f>
        <v>35768.354800960398</v>
      </c>
      <c r="AQ2755" s="10">
        <f t="shared" si="802"/>
        <v>9.1613257039147022E-3</v>
      </c>
      <c r="AR2755" s="10">
        <f>+AN2755/SUM(AL$27:AL2755)-1</f>
        <v>0.36853281662647941</v>
      </c>
    </row>
    <row r="2756" spans="1:44" x14ac:dyDescent="0.25">
      <c r="A2756" s="1">
        <v>44284</v>
      </c>
      <c r="B2756">
        <v>10.292</v>
      </c>
      <c r="G2756">
        <f t="shared" si="795"/>
        <v>9851.0353120074542</v>
      </c>
      <c r="H2756">
        <f t="shared" si="796"/>
        <v>9740.9088243806891</v>
      </c>
      <c r="I2756" s="5">
        <f t="shared" si="785"/>
        <v>0</v>
      </c>
      <c r="J2756" s="6">
        <f>+H2756+SUM($D$16:$E$16)-SUM($F$27:F2756)</f>
        <v>10034.668824380704</v>
      </c>
      <c r="K2756" s="10">
        <f t="shared" si="797"/>
        <v>5.3098791170329562E-3</v>
      </c>
      <c r="L2756" s="10">
        <f>+H2756/SUM(F$27:F2756)-1</f>
        <v>0.27728852283441174</v>
      </c>
      <c r="M2756">
        <v>7.9779999999999998</v>
      </c>
      <c r="R2756">
        <f t="shared" si="798"/>
        <v>7673.6680343768203</v>
      </c>
      <c r="S2756">
        <f t="shared" si="799"/>
        <v>7375.8487349749084</v>
      </c>
      <c r="T2756" s="5">
        <f t="shared" si="786"/>
        <v>0</v>
      </c>
      <c r="U2756" s="6">
        <f>+S2756+SUM($D$17:$E$17)-SUM($Q$27:Q2756)</f>
        <v>7620.7687349749149</v>
      </c>
      <c r="V2756" s="10">
        <f t="shared" si="787"/>
        <v>1.8230621364567767E-3</v>
      </c>
      <c r="W2756" s="10">
        <f>+S2756/SUM(Q$27:Q2756)-1</f>
        <v>0.16062248389869449</v>
      </c>
      <c r="X2756">
        <v>6.2430000000000003</v>
      </c>
      <c r="AC2756">
        <f t="shared" si="800"/>
        <v>18102.350849646929</v>
      </c>
      <c r="AD2756">
        <f t="shared" si="801"/>
        <v>17836.284725409958</v>
      </c>
      <c r="AE2756" s="5">
        <f t="shared" si="788"/>
        <v>0</v>
      </c>
      <c r="AF2756" s="6">
        <f>+AD2756+SUM($D$18:$E$18)-SUM($AB$27:AB2756)</f>
        <v>18276.924725409968</v>
      </c>
      <c r="AG2756" s="10">
        <f t="shared" si="789"/>
        <v>5.3431971518989041E-3</v>
      </c>
      <c r="AH2756" s="10">
        <f>+AD2756/SUM(AB$27:AB2756)-1</f>
        <v>0.55920302581700132</v>
      </c>
      <c r="AI2756" s="6">
        <f t="shared" si="790"/>
        <v>0</v>
      </c>
      <c r="AL2756" s="6">
        <f t="shared" si="791"/>
        <v>0</v>
      </c>
      <c r="AM2756" s="6">
        <f t="shared" si="792"/>
        <v>35627.054196031204</v>
      </c>
      <c r="AN2756" s="6">
        <f t="shared" si="793"/>
        <v>34953.042284765557</v>
      </c>
      <c r="AO2756" s="5">
        <f t="shared" si="794"/>
        <v>0</v>
      </c>
      <c r="AP2756" s="6">
        <f>+AN2756+SUM($D$16:$E$18)-SUM($AL$27:AL2756)</f>
        <v>35932.362284765579</v>
      </c>
      <c r="AQ2756" s="10">
        <f t="shared" si="802"/>
        <v>4.5852677518389839E-3</v>
      </c>
      <c r="AR2756" s="10">
        <f>+AN2756/SUM(AL$27:AL2756)-1</f>
        <v>0.37498455134817754</v>
      </c>
    </row>
    <row r="2757" spans="1:44" x14ac:dyDescent="0.25">
      <c r="A2757" s="1">
        <v>44285</v>
      </c>
      <c r="B2757">
        <v>10.385</v>
      </c>
      <c r="G2757">
        <f t="shared" si="795"/>
        <v>9940.0506913328209</v>
      </c>
      <c r="H2757">
        <f t="shared" si="796"/>
        <v>9828.9290848419587</v>
      </c>
      <c r="I2757" s="5">
        <f t="shared" si="785"/>
        <v>0</v>
      </c>
      <c r="J2757" s="6">
        <f>+H2757+SUM($D$16:$E$16)-SUM($F$27:F2757)</f>
        <v>10122.689084841972</v>
      </c>
      <c r="K2757" s="10">
        <f t="shared" si="797"/>
        <v>8.7716158850612569E-3</v>
      </c>
      <c r="L2757" s="10">
        <f>+H2757/SUM(F$27:F2757)-1</f>
        <v>0.28883028659496346</v>
      </c>
      <c r="M2757">
        <v>8.0310000000000006</v>
      </c>
      <c r="R2757">
        <f t="shared" si="798"/>
        <v>7724.646275267015</v>
      </c>
      <c r="S2757">
        <f t="shared" si="799"/>
        <v>7424.8484821488455</v>
      </c>
      <c r="T2757" s="5">
        <f t="shared" si="786"/>
        <v>0</v>
      </c>
      <c r="U2757" s="6">
        <f>+S2757+SUM($D$17:$E$17)-SUM($Q$27:Q2757)</f>
        <v>7669.7684821488519</v>
      </c>
      <c r="V2757" s="10">
        <f t="shared" si="787"/>
        <v>6.4297643555375483E-3</v>
      </c>
      <c r="W2757" s="10">
        <f>+S2757/SUM(Q$27:Q2757)-1</f>
        <v>0.16833281125475263</v>
      </c>
      <c r="X2757">
        <v>6.2380000000000004</v>
      </c>
      <c r="AC2757">
        <f t="shared" si="800"/>
        <v>18087.85273107441</v>
      </c>
      <c r="AD2757">
        <f t="shared" si="801"/>
        <v>17821.999698399381</v>
      </c>
      <c r="AE2757" s="5">
        <f t="shared" si="788"/>
        <v>0</v>
      </c>
      <c r="AF2757" s="6">
        <f>+AD2757+SUM($D$18:$E$18)-SUM($AB$27:AB2757)</f>
        <v>18262.639698399391</v>
      </c>
      <c r="AG2757" s="10">
        <f t="shared" si="789"/>
        <v>-7.8158810769279885E-4</v>
      </c>
      <c r="AH2757" s="10">
        <f>+AD2757/SUM(AB$27:AB2757)-1</f>
        <v>0.55795426478399079</v>
      </c>
      <c r="AI2757" s="6">
        <f t="shared" si="790"/>
        <v>0</v>
      </c>
      <c r="AL2757" s="6">
        <f t="shared" si="791"/>
        <v>0</v>
      </c>
      <c r="AM2757" s="6">
        <f t="shared" si="792"/>
        <v>35752.549697674243</v>
      </c>
      <c r="AN2757" s="6">
        <f t="shared" si="793"/>
        <v>35075.777265390185</v>
      </c>
      <c r="AO2757" s="5">
        <f t="shared" si="794"/>
        <v>0</v>
      </c>
      <c r="AP2757" s="6">
        <f>+AN2757+SUM($D$16:$E$18)-SUM($AL$27:AL2757)</f>
        <v>36055.097265390214</v>
      </c>
      <c r="AQ2757" s="10">
        <f t="shared" si="802"/>
        <v>3.4157225637423405E-3</v>
      </c>
      <c r="AR2757" s="10">
        <f>+AN2757/SUM(AL$27:AL2757)-1</f>
        <v>0.37981270624508157</v>
      </c>
    </row>
    <row r="2758" spans="1:44" x14ac:dyDescent="0.25">
      <c r="A2758" s="1">
        <v>44286</v>
      </c>
      <c r="B2758">
        <v>10.35</v>
      </c>
      <c r="G2758">
        <f t="shared" si="795"/>
        <v>9906.5502797587578</v>
      </c>
      <c r="H2758">
        <f t="shared" si="796"/>
        <v>9795.8031803672857</v>
      </c>
      <c r="I2758" s="5">
        <f t="shared" si="785"/>
        <v>0</v>
      </c>
      <c r="J2758" s="6">
        <f>+H2758+SUM($D$16:$E$16)-SUM($F$27:F2758)</f>
        <v>10089.563180367299</v>
      </c>
      <c r="K2758" s="10">
        <f t="shared" si="797"/>
        <v>-3.2724411662783393E-3</v>
      </c>
      <c r="L2758" s="10">
        <f>+H2758/SUM(F$27:F2758)-1</f>
        <v>0.28448661206142223</v>
      </c>
      <c r="M2758">
        <v>8.0269999999999992</v>
      </c>
      <c r="R2758">
        <f t="shared" si="798"/>
        <v>7720.7988608602063</v>
      </c>
      <c r="S2758">
        <f t="shared" si="799"/>
        <v>7421.1503880225091</v>
      </c>
      <c r="T2758" s="5">
        <f t="shared" si="786"/>
        <v>0</v>
      </c>
      <c r="U2758" s="6">
        <f>+S2758+SUM($D$17:$E$17)-SUM($Q$27:Q2758)</f>
        <v>7666.0703880225165</v>
      </c>
      <c r="V2758" s="10">
        <f t="shared" si="787"/>
        <v>-4.8216502687692397E-4</v>
      </c>
      <c r="W2758" s="10">
        <f>+S2758/SUM(Q$27:Q2758)-1</f>
        <v>0.16775089975618185</v>
      </c>
      <c r="X2758">
        <v>6.2249999999999996</v>
      </c>
      <c r="AC2758">
        <f t="shared" si="800"/>
        <v>18050.15762278586</v>
      </c>
      <c r="AD2758">
        <f t="shared" si="801"/>
        <v>17784.858628171871</v>
      </c>
      <c r="AE2758" s="5">
        <f t="shared" si="788"/>
        <v>0</v>
      </c>
      <c r="AF2758" s="6">
        <f>+AD2758+SUM($D$18:$E$18)-SUM($AB$27:AB2758)</f>
        <v>18225.498628171881</v>
      </c>
      <c r="AG2758" s="10">
        <f t="shared" si="789"/>
        <v>-2.0337186102820093E-3</v>
      </c>
      <c r="AH2758" s="10">
        <f>+AD2758/SUM(AB$27:AB2758)-1</f>
        <v>0.55470748609816312</v>
      </c>
      <c r="AI2758" s="6">
        <f t="shared" si="790"/>
        <v>0</v>
      </c>
      <c r="AL2758" s="6">
        <f t="shared" si="791"/>
        <v>0</v>
      </c>
      <c r="AM2758" s="6">
        <f t="shared" si="792"/>
        <v>35677.506763404825</v>
      </c>
      <c r="AN2758" s="6">
        <f t="shared" si="793"/>
        <v>35001.812196561666</v>
      </c>
      <c r="AO2758" s="5">
        <f t="shared" si="794"/>
        <v>0</v>
      </c>
      <c r="AP2758" s="6">
        <f>+AN2758+SUM($D$16:$E$18)-SUM($AL$27:AL2758)</f>
        <v>35981.132196561695</v>
      </c>
      <c r="AQ2758" s="10">
        <f t="shared" si="802"/>
        <v>-2.0514455496842832E-3</v>
      </c>
      <c r="AR2758" s="10">
        <f>+AN2758/SUM(AL$27:AL2758)-1</f>
        <v>0.37690306461360201</v>
      </c>
    </row>
    <row r="2759" spans="1:44" x14ac:dyDescent="0.25">
      <c r="A2759" s="1">
        <v>44287</v>
      </c>
      <c r="B2759">
        <v>10.467000000000001</v>
      </c>
      <c r="G2759">
        <f t="shared" si="795"/>
        <v>10018.537369877771</v>
      </c>
      <c r="H2759">
        <f t="shared" si="796"/>
        <v>9906.5383467540469</v>
      </c>
      <c r="I2759" s="5">
        <f t="shared" si="785"/>
        <v>0</v>
      </c>
      <c r="J2759" s="6">
        <f>+H2759+SUM($D$16:$E$16)-SUM($F$27:F2759)</f>
        <v>10200.298346754058</v>
      </c>
      <c r="K2759" s="10">
        <f t="shared" si="797"/>
        <v>1.0975219086018839E-2</v>
      </c>
      <c r="L2759" s="10">
        <f>+H2759/SUM(F$27:F2759)-1</f>
        <v>0.29900689550211679</v>
      </c>
      <c r="M2759">
        <v>8.0630000000000006</v>
      </c>
      <c r="R2759">
        <f t="shared" si="798"/>
        <v>7755.4255905214713</v>
      </c>
      <c r="S2759">
        <f t="shared" si="799"/>
        <v>7454.4332351595231</v>
      </c>
      <c r="T2759" s="5">
        <f t="shared" si="786"/>
        <v>0</v>
      </c>
      <c r="U2759" s="6">
        <f>+S2759+SUM($D$17:$E$17)-SUM($Q$27:Q2759)</f>
        <v>7699.3532351595286</v>
      </c>
      <c r="V2759" s="10">
        <f t="shared" si="787"/>
        <v>4.3415785992537703E-3</v>
      </c>
      <c r="W2759" s="10">
        <f>+S2759/SUM(Q$27:Q2759)-1</f>
        <v>0.17298810324331559</v>
      </c>
      <c r="X2759">
        <v>6.2140000000000004</v>
      </c>
      <c r="AC2759">
        <f t="shared" si="800"/>
        <v>18018.261761926322</v>
      </c>
      <c r="AD2759">
        <f t="shared" si="801"/>
        <v>17753.431568748598</v>
      </c>
      <c r="AE2759" s="5">
        <f t="shared" si="788"/>
        <v>0</v>
      </c>
      <c r="AF2759" s="6">
        <f>+AD2759+SUM($D$18:$E$18)-SUM($AB$27:AB2759)</f>
        <v>18194.071568748608</v>
      </c>
      <c r="AG2759" s="10">
        <f t="shared" si="789"/>
        <v>-1.7243456579396632E-3</v>
      </c>
      <c r="AH2759" s="10">
        <f>+AD2759/SUM(AB$27:AB2759)-1</f>
        <v>0.55196021182554023</v>
      </c>
      <c r="AI2759" s="6">
        <f t="shared" si="790"/>
        <v>0</v>
      </c>
      <c r="AL2759" s="6">
        <f t="shared" si="791"/>
        <v>0</v>
      </c>
      <c r="AM2759" s="6">
        <f t="shared" si="792"/>
        <v>35792.224722325569</v>
      </c>
      <c r="AN2759" s="6">
        <f t="shared" si="793"/>
        <v>35114.403150662169</v>
      </c>
      <c r="AO2759" s="5">
        <f t="shared" si="794"/>
        <v>0</v>
      </c>
      <c r="AP2759" s="6">
        <f>+AN2759+SUM($D$16:$E$18)-SUM($AL$27:AL2759)</f>
        <v>36093.72315066219</v>
      </c>
      <c r="AQ2759" s="10">
        <f t="shared" si="802"/>
        <v>3.1291665166459648E-3</v>
      </c>
      <c r="AR2759" s="10">
        <f>+AN2759/SUM(AL$27:AL2759)-1</f>
        <v>0.38133217328026636</v>
      </c>
    </row>
    <row r="2760" spans="1:44" x14ac:dyDescent="0.25">
      <c r="A2760" s="1">
        <v>44292</v>
      </c>
      <c r="B2760">
        <v>10.515000000000001</v>
      </c>
      <c r="G2760">
        <f t="shared" si="795"/>
        <v>10064.480791465059</v>
      </c>
      <c r="H2760">
        <f t="shared" si="796"/>
        <v>9951.9681586050265</v>
      </c>
      <c r="I2760" s="5">
        <f t="shared" si="785"/>
        <v>0</v>
      </c>
      <c r="J2760" s="6">
        <f>+H2760+SUM($D$16:$E$16)-SUM($F$27:F2760)</f>
        <v>10245.728158605041</v>
      </c>
      <c r="K2760" s="10">
        <f t="shared" si="797"/>
        <v>4.4537728512068497E-3</v>
      </c>
      <c r="L2760" s="10">
        <f>+H2760/SUM(F$27:F2760)-1</f>
        <v>0.30496393486240159</v>
      </c>
      <c r="M2760">
        <v>8.1150000000000002</v>
      </c>
      <c r="R2760">
        <f t="shared" si="798"/>
        <v>7805.4419778099627</v>
      </c>
      <c r="S2760">
        <f t="shared" si="799"/>
        <v>7502.5084588018753</v>
      </c>
      <c r="T2760" s="5">
        <f t="shared" si="786"/>
        <v>0</v>
      </c>
      <c r="U2760" s="6">
        <f>+S2760+SUM($D$17:$E$17)-SUM($Q$27:Q2760)</f>
        <v>7747.4284588018827</v>
      </c>
      <c r="V2760" s="10">
        <f t="shared" si="787"/>
        <v>6.2440600104975985E-3</v>
      </c>
      <c r="W2760" s="10">
        <f>+S2760/SUM(Q$27:Q2760)-1</f>
        <v>0.18055295272473093</v>
      </c>
      <c r="X2760">
        <v>6.2450000000000001</v>
      </c>
      <c r="AC2760">
        <f t="shared" si="800"/>
        <v>18108.150097075937</v>
      </c>
      <c r="AD2760">
        <f t="shared" si="801"/>
        <v>17841.998736214191</v>
      </c>
      <c r="AE2760" s="5">
        <f t="shared" si="788"/>
        <v>0</v>
      </c>
      <c r="AF2760" s="6">
        <f>+AD2760+SUM($D$18:$E$18)-SUM($AB$27:AB2760)</f>
        <v>18282.638736214198</v>
      </c>
      <c r="AG2760" s="10">
        <f t="shared" si="789"/>
        <v>4.8679135470544033E-3</v>
      </c>
      <c r="AH2760" s="10">
        <f>+AD2760/SUM(AB$27:AB2760)-1</f>
        <v>0.55970253023020566</v>
      </c>
      <c r="AI2760" s="6">
        <f t="shared" si="790"/>
        <v>0</v>
      </c>
      <c r="AL2760" s="6">
        <f t="shared" si="791"/>
        <v>0</v>
      </c>
      <c r="AM2760" s="6">
        <f t="shared" si="792"/>
        <v>35978.072866350958</v>
      </c>
      <c r="AN2760" s="6">
        <f t="shared" si="793"/>
        <v>35296.475353621092</v>
      </c>
      <c r="AO2760" s="5">
        <f t="shared" si="794"/>
        <v>0</v>
      </c>
      <c r="AP2760" s="6">
        <f>+AN2760+SUM($D$16:$E$18)-SUM($AL$27:AL2760)</f>
        <v>36275.795353621113</v>
      </c>
      <c r="AQ2760" s="10">
        <f t="shared" si="802"/>
        <v>5.04442842316144E-3</v>
      </c>
      <c r="AR2760" s="10">
        <f>+AN2760/SUM(AL$27:AL2760)-1</f>
        <v>0.38849453884086205</v>
      </c>
    </row>
    <row r="2761" spans="1:44" x14ac:dyDescent="0.25">
      <c r="A2761" s="1">
        <v>44293</v>
      </c>
      <c r="B2761">
        <v>10.416</v>
      </c>
      <c r="G2761">
        <f t="shared" si="795"/>
        <v>9969.7224844412794</v>
      </c>
      <c r="H2761">
        <f t="shared" si="796"/>
        <v>9858.2691716623831</v>
      </c>
      <c r="I2761" s="5">
        <f t="shared" si="785"/>
        <v>0</v>
      </c>
      <c r="J2761" s="6">
        <f>+H2761+SUM($D$16:$E$16)-SUM($F$27:F2761)</f>
        <v>10152.029171662394</v>
      </c>
      <c r="K2761" s="10">
        <f t="shared" si="797"/>
        <v>-9.1451759691625334E-3</v>
      </c>
      <c r="L2761" s="10">
        <f>+H2761/SUM(F$27:F2761)-1</f>
        <v>0.2926775411818141</v>
      </c>
      <c r="M2761">
        <v>8.1189999999999998</v>
      </c>
      <c r="R2761">
        <f t="shared" si="798"/>
        <v>7809.2893922167696</v>
      </c>
      <c r="S2761">
        <f t="shared" si="799"/>
        <v>7506.2065529282099</v>
      </c>
      <c r="T2761" s="5">
        <f t="shared" si="786"/>
        <v>0</v>
      </c>
      <c r="U2761" s="6">
        <f>+S2761+SUM($D$17:$E$17)-SUM($Q$27:Q2761)</f>
        <v>7751.1265529282164</v>
      </c>
      <c r="V2761" s="10">
        <f t="shared" si="787"/>
        <v>4.7733181997089424E-4</v>
      </c>
      <c r="W2761" s="10">
        <f>+S2761/SUM(Q$27:Q2761)-1</f>
        <v>0.18113486422330127</v>
      </c>
      <c r="X2761">
        <v>6.202</v>
      </c>
      <c r="AC2761">
        <f t="shared" si="800"/>
        <v>17983.466277352276</v>
      </c>
      <c r="AD2761">
        <f t="shared" si="801"/>
        <v>17719.147503923203</v>
      </c>
      <c r="AE2761" s="5">
        <f t="shared" si="788"/>
        <v>0</v>
      </c>
      <c r="AF2761" s="6">
        <f>+AD2761+SUM($D$18:$E$18)-SUM($AB$27:AB2761)</f>
        <v>18159.787503923209</v>
      </c>
      <c r="AG2761" s="10">
        <f t="shared" si="789"/>
        <v>-6.7195569558372581E-3</v>
      </c>
      <c r="AH2761" s="10">
        <f>+AD2761/SUM(AB$27:AB2761)-1</f>
        <v>0.54896318534631439</v>
      </c>
      <c r="AI2761" s="6">
        <f t="shared" si="790"/>
        <v>0</v>
      </c>
      <c r="AL2761" s="6">
        <f t="shared" si="791"/>
        <v>0</v>
      </c>
      <c r="AM2761" s="6">
        <f t="shared" si="792"/>
        <v>35762.478154010329</v>
      </c>
      <c r="AN2761" s="6">
        <f t="shared" si="793"/>
        <v>35083.623228513796</v>
      </c>
      <c r="AO2761" s="5">
        <f t="shared" si="794"/>
        <v>0</v>
      </c>
      <c r="AP2761" s="6">
        <f>+AN2761+SUM($D$16:$E$18)-SUM($AL$27:AL2761)</f>
        <v>36062.943228513817</v>
      </c>
      <c r="AQ2761" s="10">
        <f t="shared" si="802"/>
        <v>-5.8676073958513486E-3</v>
      </c>
      <c r="AR2761" s="10">
        <f>+AN2761/SUM(AL$27:AL2761)-1</f>
        <v>0.38012135114063939</v>
      </c>
    </row>
    <row r="2762" spans="1:44" x14ac:dyDescent="0.25">
      <c r="A2762" s="1">
        <v>44294</v>
      </c>
      <c r="B2762">
        <v>10.454000000000001</v>
      </c>
      <c r="G2762">
        <f t="shared" si="795"/>
        <v>10006.094359864548</v>
      </c>
      <c r="H2762">
        <f t="shared" si="796"/>
        <v>9894.2344393777421</v>
      </c>
      <c r="I2762" s="5">
        <f t="shared" si="785"/>
        <v>0</v>
      </c>
      <c r="J2762" s="6">
        <f>+H2762+SUM($D$16:$E$16)-SUM($F$27:F2762)</f>
        <v>10187.994439377755</v>
      </c>
      <c r="K2762" s="10">
        <f t="shared" si="797"/>
        <v>3.5426678851309124E-3</v>
      </c>
      <c r="L2762" s="10">
        <f>+H2762/SUM(F$27:F2762)-1</f>
        <v>0.29739353067537322</v>
      </c>
      <c r="M2762">
        <v>8.1579999999999995</v>
      </c>
      <c r="R2762">
        <f t="shared" si="798"/>
        <v>7846.801682683139</v>
      </c>
      <c r="S2762">
        <f t="shared" si="799"/>
        <v>7542.2629706599746</v>
      </c>
      <c r="T2762" s="5">
        <f t="shared" si="786"/>
        <v>0</v>
      </c>
      <c r="U2762" s="6">
        <f>+S2762+SUM($D$17:$E$17)-SUM($Q$27:Q2762)</f>
        <v>7787.182970659981</v>
      </c>
      <c r="V2762" s="10">
        <f t="shared" si="787"/>
        <v>4.651764809354475E-3</v>
      </c>
      <c r="W2762" s="10">
        <f>+S2762/SUM(Q$27:Q2762)-1</f>
        <v>0.18680850133436278</v>
      </c>
      <c r="X2762">
        <v>6.23</v>
      </c>
      <c r="AC2762">
        <f t="shared" si="800"/>
        <v>18064.655741358383</v>
      </c>
      <c r="AD2762">
        <f t="shared" si="801"/>
        <v>17799.143655182452</v>
      </c>
      <c r="AE2762" s="5">
        <f t="shared" si="788"/>
        <v>0</v>
      </c>
      <c r="AF2762" s="6">
        <f>+AD2762+SUM($D$18:$E$18)-SUM($AB$27:AB2762)</f>
        <v>18239.783655182458</v>
      </c>
      <c r="AG2762" s="10">
        <f t="shared" si="789"/>
        <v>4.4051259543629318E-3</v>
      </c>
      <c r="AH2762" s="10">
        <f>+AD2762/SUM(AB$27:AB2762)-1</f>
        <v>0.55595624713117386</v>
      </c>
      <c r="AI2762" s="6">
        <f t="shared" si="790"/>
        <v>0</v>
      </c>
      <c r="AL2762" s="6">
        <f t="shared" si="791"/>
        <v>0</v>
      </c>
      <c r="AM2762" s="6">
        <f t="shared" si="792"/>
        <v>35917.55178390607</v>
      </c>
      <c r="AN2762" s="6">
        <f t="shared" si="793"/>
        <v>35235.641065220167</v>
      </c>
      <c r="AO2762" s="5">
        <f t="shared" si="794"/>
        <v>0</v>
      </c>
      <c r="AP2762" s="6">
        <f>+AN2762+SUM($D$16:$E$18)-SUM($AL$27:AL2762)</f>
        <v>36214.961065220195</v>
      </c>
      <c r="AQ2762" s="10">
        <f t="shared" si="802"/>
        <v>4.2153474757484766E-3</v>
      </c>
      <c r="AR2762" s="10">
        <f>+AN2762/SUM(AL$27:AL2762)-1</f>
        <v>0.38610143651626161</v>
      </c>
    </row>
    <row r="2763" spans="1:44" x14ac:dyDescent="0.25">
      <c r="A2763" s="1">
        <v>44295</v>
      </c>
      <c r="B2763">
        <v>10.39</v>
      </c>
      <c r="G2763">
        <f t="shared" si="795"/>
        <v>9944.8364644148314</v>
      </c>
      <c r="H2763">
        <f t="shared" si="796"/>
        <v>9833.6613569097699</v>
      </c>
      <c r="I2763" s="5">
        <f t="shared" si="785"/>
        <v>0</v>
      </c>
      <c r="J2763" s="6">
        <f>+H2763+SUM($D$16:$E$16)-SUM($F$27:F2763)</f>
        <v>10127.421356909781</v>
      </c>
      <c r="K2763" s="10">
        <f t="shared" si="797"/>
        <v>-5.9455354857529397E-3</v>
      </c>
      <c r="L2763" s="10">
        <f>+H2763/SUM(F$27:F2763)-1</f>
        <v>0.28945081152832652</v>
      </c>
      <c r="M2763">
        <v>8.1649999999999991</v>
      </c>
      <c r="R2763">
        <f t="shared" si="798"/>
        <v>7853.5346578950503</v>
      </c>
      <c r="S2763">
        <f t="shared" si="799"/>
        <v>7548.7346353810599</v>
      </c>
      <c r="T2763" s="5">
        <f t="shared" si="786"/>
        <v>0</v>
      </c>
      <c r="U2763" s="6">
        <f>+S2763+SUM($D$17:$E$17)-SUM($Q$27:Q2763)</f>
        <v>7793.6546353810672</v>
      </c>
      <c r="V2763" s="10">
        <f t="shared" si="787"/>
        <v>8.3106622066919655E-4</v>
      </c>
      <c r="W2763" s="10">
        <f>+S2763/SUM(Q$27:Q2763)-1</f>
        <v>0.18782684645686087</v>
      </c>
      <c r="X2763">
        <v>6.258</v>
      </c>
      <c r="AC2763">
        <f t="shared" si="800"/>
        <v>18145.845205364487</v>
      </c>
      <c r="AD2763">
        <f t="shared" si="801"/>
        <v>17879.139806441697</v>
      </c>
      <c r="AE2763" s="5">
        <f t="shared" si="788"/>
        <v>0</v>
      </c>
      <c r="AF2763" s="6">
        <f>+AD2763+SUM($D$18:$E$18)-SUM($AB$27:AB2763)</f>
        <v>18319.779806441707</v>
      </c>
      <c r="AG2763" s="10">
        <f t="shared" si="789"/>
        <v>4.3858059268437888E-3</v>
      </c>
      <c r="AH2763" s="10">
        <f>+AD2763/SUM(AB$27:AB2763)-1</f>
        <v>0.5629493089160329</v>
      </c>
      <c r="AI2763" s="6">
        <f t="shared" si="790"/>
        <v>0</v>
      </c>
      <c r="AL2763" s="6">
        <f t="shared" si="791"/>
        <v>0</v>
      </c>
      <c r="AM2763" s="6">
        <f t="shared" si="792"/>
        <v>35944.216327674367</v>
      </c>
      <c r="AN2763" s="6">
        <f t="shared" si="793"/>
        <v>35261.535798732526</v>
      </c>
      <c r="AO2763" s="5">
        <f t="shared" si="794"/>
        <v>0</v>
      </c>
      <c r="AP2763" s="6">
        <f>+AN2763+SUM($D$16:$E$18)-SUM($AL$27:AL2763)</f>
        <v>36240.855798732548</v>
      </c>
      <c r="AQ2763" s="10">
        <f t="shared" si="802"/>
        <v>7.1502861664596296E-4</v>
      </c>
      <c r="AR2763" s="10">
        <f>+AN2763/SUM(AL$27:AL2763)-1</f>
        <v>0.38712008485739013</v>
      </c>
    </row>
    <row r="2764" spans="1:44" x14ac:dyDescent="0.25">
      <c r="A2764" s="1">
        <v>44298</v>
      </c>
      <c r="B2764">
        <v>10.287000000000001</v>
      </c>
      <c r="G2764">
        <f t="shared" si="795"/>
        <v>9846.2495389254454</v>
      </c>
      <c r="H2764">
        <f t="shared" si="796"/>
        <v>9736.1765523128779</v>
      </c>
      <c r="I2764" s="5">
        <f t="shared" si="785"/>
        <v>0</v>
      </c>
      <c r="J2764" s="6">
        <f>+H2764+SUM($D$16:$E$16)-SUM($F$27:F2764)</f>
        <v>10029.936552312891</v>
      </c>
      <c r="K2764" s="10">
        <f t="shared" si="797"/>
        <v>-9.6258268676041592E-3</v>
      </c>
      <c r="L2764" s="10">
        <f>+H2764/SUM(F$27:F2764)-1</f>
        <v>0.27666799790104868</v>
      </c>
      <c r="M2764">
        <v>8.14</v>
      </c>
      <c r="R2764">
        <f t="shared" si="798"/>
        <v>7829.488317852507</v>
      </c>
      <c r="S2764">
        <f t="shared" si="799"/>
        <v>7525.6215470914685</v>
      </c>
      <c r="T2764" s="5">
        <f t="shared" si="786"/>
        <v>0</v>
      </c>
      <c r="U2764" s="6">
        <f>+S2764+SUM($D$17:$E$17)-SUM($Q$27:Q2764)</f>
        <v>7770.541547091475</v>
      </c>
      <c r="V2764" s="10">
        <f t="shared" si="787"/>
        <v>-2.9656290111529371E-3</v>
      </c>
      <c r="W2764" s="10">
        <f>+S2764/SUM(Q$27:Q2764)-1</f>
        <v>0.18418989959079601</v>
      </c>
      <c r="X2764">
        <v>6.25</v>
      </c>
      <c r="AC2764">
        <f t="shared" si="800"/>
        <v>18122.648215648456</v>
      </c>
      <c r="AD2764">
        <f t="shared" si="801"/>
        <v>17856.283763224768</v>
      </c>
      <c r="AE2764" s="5">
        <f t="shared" si="788"/>
        <v>0</v>
      </c>
      <c r="AF2764" s="6">
        <f>+AD2764+SUM($D$18:$E$18)-SUM($AB$27:AB2764)</f>
        <v>18296.923763224775</v>
      </c>
      <c r="AG2764" s="10">
        <f t="shared" si="789"/>
        <v>-1.2476156077430023E-3</v>
      </c>
      <c r="AH2764" s="10">
        <f>+AD2764/SUM(AB$27:AB2764)-1</f>
        <v>0.56095129126321597</v>
      </c>
      <c r="AI2764" s="6">
        <f t="shared" si="790"/>
        <v>0</v>
      </c>
      <c r="AL2764" s="6">
        <f t="shared" si="791"/>
        <v>0</v>
      </c>
      <c r="AM2764" s="6">
        <f t="shared" si="792"/>
        <v>35798.386072426409</v>
      </c>
      <c r="AN2764" s="6">
        <f t="shared" si="793"/>
        <v>35118.081862629115</v>
      </c>
      <c r="AO2764" s="5">
        <f t="shared" si="794"/>
        <v>0</v>
      </c>
      <c r="AP2764" s="6">
        <f>+AN2764+SUM($D$16:$E$18)-SUM($AL$27:AL2764)</f>
        <v>36097.401862629136</v>
      </c>
      <c r="AQ2764" s="10">
        <f t="shared" si="802"/>
        <v>-3.9583484700278504E-3</v>
      </c>
      <c r="AR2764" s="10">
        <f>+AN2764/SUM(AL$27:AL2764)-1</f>
        <v>0.38147688663832557</v>
      </c>
    </row>
    <row r="2765" spans="1:44" x14ac:dyDescent="0.25">
      <c r="A2765" s="1">
        <v>44299</v>
      </c>
      <c r="B2765">
        <v>10.266999999999999</v>
      </c>
      <c r="G2765">
        <f t="shared" si="795"/>
        <v>9827.1064465974068</v>
      </c>
      <c r="H2765">
        <f t="shared" si="796"/>
        <v>9717.2474640416349</v>
      </c>
      <c r="I2765" s="5">
        <f t="shared" si="785"/>
        <v>0</v>
      </c>
      <c r="J2765" s="6">
        <f>+H2765+SUM($D$16:$E$16)-SUM($F$27:F2765)</f>
        <v>10011.007464041646</v>
      </c>
      <c r="K2765" s="10">
        <f t="shared" si="797"/>
        <v>-1.8872590242736687E-3</v>
      </c>
      <c r="L2765" s="10">
        <f>+H2765/SUM(F$27:F2765)-1</f>
        <v>0.27418589816759642</v>
      </c>
      <c r="M2765">
        <v>8.1530000000000005</v>
      </c>
      <c r="R2765">
        <f t="shared" si="798"/>
        <v>7841.9924146746298</v>
      </c>
      <c r="S2765">
        <f t="shared" si="799"/>
        <v>7537.6403530020571</v>
      </c>
      <c r="T2765" s="5">
        <f t="shared" si="786"/>
        <v>0</v>
      </c>
      <c r="U2765" s="6">
        <f>+S2765+SUM($D$17:$E$17)-SUM($Q$27:Q2765)</f>
        <v>7782.5603530020644</v>
      </c>
      <c r="V2765" s="10">
        <f t="shared" si="787"/>
        <v>1.5467140659055634E-3</v>
      </c>
      <c r="W2765" s="10">
        <f>+S2765/SUM(Q$27:Q2765)-1</f>
        <v>0.18608111196114985</v>
      </c>
      <c r="X2765">
        <v>6.2560000000000002</v>
      </c>
      <c r="AC2765">
        <f t="shared" si="800"/>
        <v>18140.045957935479</v>
      </c>
      <c r="AD2765">
        <f t="shared" si="801"/>
        <v>17873.425795637464</v>
      </c>
      <c r="AE2765" s="5">
        <f t="shared" si="788"/>
        <v>0</v>
      </c>
      <c r="AF2765" s="6">
        <f>+AD2765+SUM($D$18:$E$18)-SUM($AB$27:AB2765)</f>
        <v>18314.065795637471</v>
      </c>
      <c r="AG2765" s="10">
        <f t="shared" si="789"/>
        <v>9.3688057263219271E-4</v>
      </c>
      <c r="AH2765" s="10">
        <f>+AD2765/SUM(AB$27:AB2765)-1</f>
        <v>0.56244980450282855</v>
      </c>
      <c r="AI2765" s="6">
        <f t="shared" si="790"/>
        <v>0</v>
      </c>
      <c r="AL2765" s="6">
        <f t="shared" si="791"/>
        <v>0</v>
      </c>
      <c r="AM2765" s="6">
        <f t="shared" si="792"/>
        <v>35809.144819207519</v>
      </c>
      <c r="AN2765" s="6">
        <f t="shared" si="793"/>
        <v>35128.313612681159</v>
      </c>
      <c r="AO2765" s="5">
        <f t="shared" si="794"/>
        <v>0</v>
      </c>
      <c r="AP2765" s="6">
        <f>+AN2765+SUM($D$16:$E$18)-SUM($AL$27:AL2765)</f>
        <v>36107.63361268118</v>
      </c>
      <c r="AQ2765" s="10">
        <f t="shared" si="802"/>
        <v>2.8344837922089638E-4</v>
      </c>
      <c r="AR2765" s="10">
        <f>+AN2765/SUM(AL$27:AL2765)-1</f>
        <v>0.38187938374115848</v>
      </c>
    </row>
    <row r="2766" spans="1:44" x14ac:dyDescent="0.25">
      <c r="A2766" s="1">
        <v>44300</v>
      </c>
      <c r="B2766">
        <v>10.316000000000001</v>
      </c>
      <c r="G2766">
        <f t="shared" si="795"/>
        <v>9874.0070228010954</v>
      </c>
      <c r="H2766">
        <f t="shared" si="796"/>
        <v>9763.6237303061753</v>
      </c>
      <c r="I2766" s="5">
        <f t="shared" si="785"/>
        <v>0</v>
      </c>
      <c r="J2766" s="6">
        <f>+H2766+SUM($D$16:$E$16)-SUM($F$27:F2766)</f>
        <v>10057.383730306188</v>
      </c>
      <c r="K2766" s="10">
        <f t="shared" si="797"/>
        <v>4.6325273885889917E-3</v>
      </c>
      <c r="L2766" s="10">
        <f>+H2766/SUM(F$27:F2766)-1</f>
        <v>0.2802670425145537</v>
      </c>
      <c r="M2766">
        <v>8.1690000000000005</v>
      </c>
      <c r="R2766">
        <f t="shared" si="798"/>
        <v>7857.382072301858</v>
      </c>
      <c r="S2766">
        <f t="shared" si="799"/>
        <v>7552.4327295073963</v>
      </c>
      <c r="T2766" s="5">
        <f t="shared" si="786"/>
        <v>0</v>
      </c>
      <c r="U2766" s="6">
        <f>+S2766+SUM($D$17:$E$17)-SUM($Q$27:Q2766)</f>
        <v>7797.3527295074027</v>
      </c>
      <c r="V2766" s="10">
        <f t="shared" si="787"/>
        <v>1.9007082289612676E-3</v>
      </c>
      <c r="W2766" s="10">
        <f>+S2766/SUM(Q$27:Q2766)-1</f>
        <v>0.18840875795543166</v>
      </c>
      <c r="X2766">
        <v>6.25</v>
      </c>
      <c r="AC2766">
        <f t="shared" si="800"/>
        <v>18122.648215648456</v>
      </c>
      <c r="AD2766">
        <f t="shared" si="801"/>
        <v>17856.283763224768</v>
      </c>
      <c r="AE2766" s="5">
        <f t="shared" si="788"/>
        <v>0</v>
      </c>
      <c r="AF2766" s="6">
        <f>+AD2766+SUM($D$18:$E$18)-SUM($AB$27:AB2766)</f>
        <v>18296.923763224775</v>
      </c>
      <c r="AG2766" s="10">
        <f t="shared" si="789"/>
        <v>-9.3600364899748545E-4</v>
      </c>
      <c r="AH2766" s="10">
        <f>+AD2766/SUM(AB$27:AB2766)-1</f>
        <v>0.56095129126321597</v>
      </c>
      <c r="AI2766" s="6">
        <f t="shared" si="790"/>
        <v>0</v>
      </c>
      <c r="AL2766" s="6">
        <f t="shared" si="791"/>
        <v>0</v>
      </c>
      <c r="AM2766" s="6">
        <f t="shared" si="792"/>
        <v>35854.03731075141</v>
      </c>
      <c r="AN2766" s="6">
        <f t="shared" si="793"/>
        <v>35172.340223038336</v>
      </c>
      <c r="AO2766" s="5">
        <f t="shared" si="794"/>
        <v>0</v>
      </c>
      <c r="AP2766" s="6">
        <f>+AN2766+SUM($D$16:$E$18)-SUM($AL$27:AL2766)</f>
        <v>36151.660223038358</v>
      </c>
      <c r="AQ2766" s="10">
        <f t="shared" si="802"/>
        <v>1.2193158607247678E-3</v>
      </c>
      <c r="AR2766" s="10">
        <f>+AN2766/SUM(AL$27:AL2766)-1</f>
        <v>0.38361130477384431</v>
      </c>
    </row>
    <row r="2767" spans="1:44" x14ac:dyDescent="0.25">
      <c r="A2767" s="1">
        <v>44301</v>
      </c>
      <c r="B2767">
        <v>10.353999999999999</v>
      </c>
      <c r="G2767">
        <f t="shared" si="795"/>
        <v>9910.3788982243641</v>
      </c>
      <c r="H2767">
        <f t="shared" si="796"/>
        <v>9799.5889980215325</v>
      </c>
      <c r="I2767" s="5">
        <f t="shared" si="785"/>
        <v>0</v>
      </c>
      <c r="J2767" s="6">
        <f>+H2767+SUM($D$16:$E$16)-SUM($F$27:F2767)</f>
        <v>10093.348998021545</v>
      </c>
      <c r="K2767" s="10">
        <f t="shared" si="797"/>
        <v>3.5760063133498665E-3</v>
      </c>
      <c r="L2767" s="10">
        <f>+H2767/SUM(F$27:F2767)-1</f>
        <v>0.28498303200811259</v>
      </c>
      <c r="M2767">
        <v>8.1940000000000008</v>
      </c>
      <c r="R2767">
        <f t="shared" si="798"/>
        <v>7881.4284123444031</v>
      </c>
      <c r="S2767">
        <f t="shared" si="799"/>
        <v>7575.5458177969904</v>
      </c>
      <c r="T2767" s="5">
        <f t="shared" si="786"/>
        <v>0</v>
      </c>
      <c r="U2767" s="6">
        <f>+S2767+SUM($D$17:$E$17)-SUM($Q$27:Q2767)</f>
        <v>7820.4658177969968</v>
      </c>
      <c r="V2767" s="10">
        <f t="shared" si="787"/>
        <v>2.9642224856811783E-3</v>
      </c>
      <c r="W2767" s="10">
        <f>+S2767/SUM(Q$27:Q2767)-1</f>
        <v>0.19204570482149674</v>
      </c>
      <c r="X2767">
        <v>6.3239999999999998</v>
      </c>
      <c r="AC2767">
        <f t="shared" si="800"/>
        <v>18337.220370521736</v>
      </c>
      <c r="AD2767">
        <f t="shared" si="801"/>
        <v>18067.70216298135</v>
      </c>
      <c r="AE2767" s="5">
        <f t="shared" si="788"/>
        <v>0</v>
      </c>
      <c r="AF2767" s="6">
        <f>+AD2767+SUM($D$18:$E$18)-SUM($AB$27:AB2767)</f>
        <v>18508.34216298136</v>
      </c>
      <c r="AG2767" s="10">
        <f t="shared" si="789"/>
        <v>1.1554860395796007E-2</v>
      </c>
      <c r="AH2767" s="10">
        <f>+AD2767/SUM(AB$27:AB2767)-1</f>
        <v>0.57943295455177246</v>
      </c>
      <c r="AI2767" s="6">
        <f t="shared" si="790"/>
        <v>0</v>
      </c>
      <c r="AL2767" s="6">
        <f t="shared" si="791"/>
        <v>0</v>
      </c>
      <c r="AM2767" s="6">
        <f t="shared" si="792"/>
        <v>36129.027681090505</v>
      </c>
      <c r="AN2767" s="6">
        <f t="shared" si="793"/>
        <v>35442.836978799867</v>
      </c>
      <c r="AO2767" s="5">
        <f t="shared" si="794"/>
        <v>0</v>
      </c>
      <c r="AP2767" s="6">
        <f>+AN2767+SUM($D$16:$E$18)-SUM($AL$27:AL2767)</f>
        <v>36422.156978799889</v>
      </c>
      <c r="AQ2767" s="10">
        <f t="shared" si="802"/>
        <v>7.4822775521981022E-3</v>
      </c>
      <c r="AR2767" s="10">
        <f>+AN2767/SUM(AL$27:AL2767)-1</f>
        <v>0.39425211988034548</v>
      </c>
    </row>
    <row r="2768" spans="1:44" x14ac:dyDescent="0.25">
      <c r="A2768" s="1">
        <v>44302</v>
      </c>
      <c r="B2768">
        <v>10.420999999999999</v>
      </c>
      <c r="G2768">
        <f t="shared" si="795"/>
        <v>9974.5082575232846</v>
      </c>
      <c r="H2768">
        <f t="shared" si="796"/>
        <v>9863.0014437301907</v>
      </c>
      <c r="I2768" s="5">
        <f t="shared" si="785"/>
        <v>0</v>
      </c>
      <c r="J2768" s="6">
        <f>+H2768+SUM($D$16:$E$16)-SUM($F$27:F2768)</f>
        <v>10156.761443730204</v>
      </c>
      <c r="K2768" s="10">
        <f t="shared" si="797"/>
        <v>6.2825971559179461E-3</v>
      </c>
      <c r="L2768" s="10">
        <f>+H2768/SUM(F$27:F2768)-1</f>
        <v>0.29329806611517695</v>
      </c>
      <c r="M2768">
        <v>8.2560000000000002</v>
      </c>
      <c r="R2768">
        <f t="shared" si="798"/>
        <v>7941.0633356499138</v>
      </c>
      <c r="S2768">
        <f t="shared" si="799"/>
        <v>7632.8662767551805</v>
      </c>
      <c r="T2768" s="5">
        <f t="shared" si="786"/>
        <v>0</v>
      </c>
      <c r="U2768" s="6">
        <f>+S2768+SUM($D$17:$E$17)-SUM($Q$27:Q2768)</f>
        <v>7877.786276755186</v>
      </c>
      <c r="V2768" s="10">
        <f t="shared" si="787"/>
        <v>7.3295453613191341E-3</v>
      </c>
      <c r="W2768" s="10">
        <f>+S2768/SUM(Q$27:Q2768)-1</f>
        <v>0.20106533304933816</v>
      </c>
      <c r="X2768">
        <v>6.3449999999999998</v>
      </c>
      <c r="AC2768">
        <f t="shared" si="800"/>
        <v>18398.112468526317</v>
      </c>
      <c r="AD2768">
        <f t="shared" si="801"/>
        <v>18127.699276425788</v>
      </c>
      <c r="AE2768" s="5">
        <f t="shared" si="788"/>
        <v>0</v>
      </c>
      <c r="AF2768" s="6">
        <f>+AD2768+SUM($D$18:$E$18)-SUM($AB$27:AB2768)</f>
        <v>18568.339276425795</v>
      </c>
      <c r="AG2768" s="10">
        <f t="shared" si="789"/>
        <v>3.2416254744001005E-3</v>
      </c>
      <c r="AH2768" s="10">
        <f>+AD2768/SUM(AB$27:AB2768)-1</f>
        <v>0.58467775089041707</v>
      </c>
      <c r="AI2768" s="6">
        <f t="shared" si="790"/>
        <v>0</v>
      </c>
      <c r="AL2768" s="6">
        <f t="shared" si="791"/>
        <v>0</v>
      </c>
      <c r="AM2768" s="6">
        <f t="shared" si="792"/>
        <v>36313.684061699518</v>
      </c>
      <c r="AN2768" s="6">
        <f t="shared" si="793"/>
        <v>35623.566996911162</v>
      </c>
      <c r="AO2768" s="5">
        <f t="shared" si="794"/>
        <v>0</v>
      </c>
      <c r="AP2768" s="6">
        <f>+AN2768+SUM($D$16:$E$18)-SUM($AL$27:AL2768)</f>
        <v>36602.886996911184</v>
      </c>
      <c r="AQ2768" s="10">
        <f t="shared" si="802"/>
        <v>4.9620899228042248E-3</v>
      </c>
      <c r="AR2768" s="10">
        <f>+AN2768/SUM(AL$27:AL2768)-1</f>
        <v>0.40136168650528625</v>
      </c>
    </row>
    <row r="2769" spans="1:44" x14ac:dyDescent="0.25">
      <c r="A2769" s="1">
        <v>44305</v>
      </c>
      <c r="B2769">
        <v>10.388</v>
      </c>
      <c r="G2769">
        <f t="shared" si="795"/>
        <v>9942.9221551820247</v>
      </c>
      <c r="H2769">
        <f t="shared" si="796"/>
        <v>9831.7684480826429</v>
      </c>
      <c r="I2769" s="5">
        <f t="shared" si="785"/>
        <v>0</v>
      </c>
      <c r="J2769" s="6">
        <f>+H2769+SUM($D$16:$E$16)-SUM($F$27:F2769)</f>
        <v>10125.528448082656</v>
      </c>
      <c r="K2769" s="10">
        <f t="shared" si="797"/>
        <v>-3.0750939480642669E-3</v>
      </c>
      <c r="L2769" s="10">
        <f>+H2769/SUM(F$27:F2769)-1</f>
        <v>0.28920260155498112</v>
      </c>
      <c r="M2769">
        <v>8.266</v>
      </c>
      <c r="R2769">
        <f t="shared" si="798"/>
        <v>7950.6818716669313</v>
      </c>
      <c r="S2769">
        <f t="shared" si="799"/>
        <v>7642.1115120710174</v>
      </c>
      <c r="T2769" s="5">
        <f t="shared" si="786"/>
        <v>0</v>
      </c>
      <c r="U2769" s="6">
        <f>+S2769+SUM($D$17:$E$17)-SUM($Q$27:Q2769)</f>
        <v>7887.0315120710229</v>
      </c>
      <c r="V2769" s="10">
        <f t="shared" si="787"/>
        <v>1.1735829065477876E-3</v>
      </c>
      <c r="W2769" s="10">
        <f>+S2769/SUM(Q$27:Q2769)-1</f>
        <v>0.20252011179576423</v>
      </c>
      <c r="X2769">
        <v>6.34</v>
      </c>
      <c r="AC2769">
        <f t="shared" si="800"/>
        <v>18383.614349953798</v>
      </c>
      <c r="AD2769">
        <f t="shared" si="801"/>
        <v>18113.414249415207</v>
      </c>
      <c r="AE2769" s="5">
        <f t="shared" si="788"/>
        <v>0</v>
      </c>
      <c r="AF2769" s="6">
        <f>+AD2769+SUM($D$18:$E$18)-SUM($AB$27:AB2769)</f>
        <v>18554.054249415218</v>
      </c>
      <c r="AG2769" s="10">
        <f t="shared" si="789"/>
        <v>-7.6932173620469779E-4</v>
      </c>
      <c r="AH2769" s="10">
        <f>+AD2769/SUM(AB$27:AB2769)-1</f>
        <v>0.58342898985740654</v>
      </c>
      <c r="AI2769" s="6">
        <f t="shared" si="790"/>
        <v>0</v>
      </c>
      <c r="AL2769" s="6">
        <f t="shared" si="791"/>
        <v>0</v>
      </c>
      <c r="AM2769" s="6">
        <f t="shared" si="792"/>
        <v>36277.218376802753</v>
      </c>
      <c r="AN2769" s="6">
        <f t="shared" si="793"/>
        <v>35587.294209568863</v>
      </c>
      <c r="AO2769" s="5">
        <f t="shared" si="794"/>
        <v>0</v>
      </c>
      <c r="AP2769" s="6">
        <f>+AN2769+SUM($D$16:$E$18)-SUM($AL$27:AL2769)</f>
        <v>36566.614209568885</v>
      </c>
      <c r="AQ2769" s="10">
        <f t="shared" si="802"/>
        <v>-9.9098159512278627E-4</v>
      </c>
      <c r="AR2769" s="10">
        <f>+AN2769/SUM(AL$27:AL2769)-1</f>
        <v>0.39993478575588459</v>
      </c>
    </row>
    <row r="2770" spans="1:44" x14ac:dyDescent="0.25">
      <c r="A2770" s="1">
        <v>44306</v>
      </c>
      <c r="B2770">
        <v>10.348000000000001</v>
      </c>
      <c r="G2770">
        <f t="shared" si="795"/>
        <v>9904.6359705259529</v>
      </c>
      <c r="H2770">
        <f t="shared" si="796"/>
        <v>9793.9102715401605</v>
      </c>
      <c r="I2770" s="5">
        <f t="shared" si="785"/>
        <v>0</v>
      </c>
      <c r="J2770" s="6">
        <f>+H2770+SUM($D$16:$E$16)-SUM($F$27:F2770)</f>
        <v>10087.670271540173</v>
      </c>
      <c r="K2770" s="10">
        <f t="shared" si="797"/>
        <v>-3.7388840233470999E-3</v>
      </c>
      <c r="L2770" s="10">
        <f>+H2770/SUM(F$27:F2770)-1</f>
        <v>0.28423840208807705</v>
      </c>
      <c r="M2770">
        <v>8.1370000000000005</v>
      </c>
      <c r="R2770">
        <f t="shared" si="798"/>
        <v>7826.6027570474025</v>
      </c>
      <c r="S2770">
        <f t="shared" si="799"/>
        <v>7522.8479764967187</v>
      </c>
      <c r="T2770" s="5">
        <f t="shared" si="786"/>
        <v>0</v>
      </c>
      <c r="U2770" s="6">
        <f>+S2770+SUM($D$17:$E$17)-SUM($Q$27:Q2770)</f>
        <v>7767.7679764967261</v>
      </c>
      <c r="V2770" s="10">
        <f t="shared" si="787"/>
        <v>-1.5121473192007073E-2</v>
      </c>
      <c r="W2770" s="10">
        <f>+S2770/SUM(Q$27:Q2770)-1</f>
        <v>0.18375346596686848</v>
      </c>
      <c r="X2770">
        <v>6.33</v>
      </c>
      <c r="AC2770">
        <f t="shared" si="800"/>
        <v>18354.618112808759</v>
      </c>
      <c r="AD2770">
        <f t="shared" si="801"/>
        <v>18084.844195394049</v>
      </c>
      <c r="AE2770" s="5">
        <f t="shared" si="788"/>
        <v>0</v>
      </c>
      <c r="AF2770" s="6">
        <f>+AD2770+SUM($D$18:$E$18)-SUM($AB$27:AB2770)</f>
        <v>18525.484195394056</v>
      </c>
      <c r="AG2770" s="10">
        <f t="shared" si="789"/>
        <v>-1.5398280956336885E-3</v>
      </c>
      <c r="AH2770" s="10">
        <f>+AD2770/SUM(AB$27:AB2770)-1</f>
        <v>0.58093146779138549</v>
      </c>
      <c r="AI2770" s="6">
        <f t="shared" si="790"/>
        <v>0</v>
      </c>
      <c r="AL2770" s="6">
        <f t="shared" si="791"/>
        <v>0</v>
      </c>
      <c r="AM2770" s="6">
        <f t="shared" si="792"/>
        <v>36085.856840382112</v>
      </c>
      <c r="AN2770" s="6">
        <f t="shared" si="793"/>
        <v>35401.602443430929</v>
      </c>
      <c r="AO2770" s="5">
        <f t="shared" si="794"/>
        <v>0</v>
      </c>
      <c r="AP2770" s="6">
        <f>+AN2770+SUM($D$16:$E$18)-SUM($AL$27:AL2770)</f>
        <v>36380.922443430958</v>
      </c>
      <c r="AQ2770" s="10">
        <f t="shared" si="802"/>
        <v>-5.0781777353982038E-3</v>
      </c>
      <c r="AR2770" s="10">
        <f>+AN2770/SUM(AL$27:AL2770)-1</f>
        <v>0.39263003363525151</v>
      </c>
    </row>
    <row r="2771" spans="1:44" x14ac:dyDescent="0.25">
      <c r="A2771" s="1">
        <v>44307</v>
      </c>
      <c r="B2771">
        <v>10.3</v>
      </c>
      <c r="G2771">
        <f t="shared" si="795"/>
        <v>9858.6925489386667</v>
      </c>
      <c r="H2771">
        <f t="shared" si="796"/>
        <v>9748.4804596891827</v>
      </c>
      <c r="I2771" s="5">
        <f t="shared" si="785"/>
        <v>0</v>
      </c>
      <c r="J2771" s="6">
        <f>+H2771+SUM($D$16:$E$16)-SUM($F$27:F2771)</f>
        <v>10042.240459689197</v>
      </c>
      <c r="K2771" s="10">
        <f t="shared" si="797"/>
        <v>-4.5034988880578997E-3</v>
      </c>
      <c r="L2771" s="10">
        <f>+H2771/SUM(F$27:F2771)-1</f>
        <v>0.27828136272779225</v>
      </c>
      <c r="M2771">
        <v>8.1560000000000006</v>
      </c>
      <c r="R2771">
        <f t="shared" si="798"/>
        <v>7844.877975479737</v>
      </c>
      <c r="S2771">
        <f t="shared" si="799"/>
        <v>7540.4139235968096</v>
      </c>
      <c r="T2771" s="5">
        <f t="shared" si="786"/>
        <v>0</v>
      </c>
      <c r="U2771" s="6">
        <f>+S2771+SUM($D$17:$E$17)-SUM($Q$27:Q2771)</f>
        <v>7785.3339235968169</v>
      </c>
      <c r="V2771" s="10">
        <f t="shared" si="787"/>
        <v>2.2613892630729548E-3</v>
      </c>
      <c r="W2771" s="10">
        <f>+S2771/SUM(Q$27:Q2771)-1</f>
        <v>0.18651754558507805</v>
      </c>
      <c r="X2771">
        <v>6.37</v>
      </c>
      <c r="AC2771">
        <f t="shared" si="800"/>
        <v>18470.603061388909</v>
      </c>
      <c r="AD2771">
        <f t="shared" si="801"/>
        <v>18199.124411478686</v>
      </c>
      <c r="AE2771" s="5">
        <f t="shared" si="788"/>
        <v>0</v>
      </c>
      <c r="AF2771" s="6">
        <f>+AD2771+SUM($D$18:$E$18)-SUM($AB$27:AB2771)</f>
        <v>18639.764411478696</v>
      </c>
      <c r="AG2771" s="10">
        <f t="shared" si="789"/>
        <v>6.1688112914777271E-3</v>
      </c>
      <c r="AH2771" s="10">
        <f>+AD2771/SUM(AB$27:AB2771)-1</f>
        <v>0.59092155605546992</v>
      </c>
      <c r="AI2771" s="6">
        <f t="shared" si="790"/>
        <v>0</v>
      </c>
      <c r="AL2771" s="6">
        <f t="shared" si="791"/>
        <v>0</v>
      </c>
      <c r="AM2771" s="6">
        <f t="shared" si="792"/>
        <v>36174.173585807308</v>
      </c>
      <c r="AN2771" s="6">
        <f t="shared" si="793"/>
        <v>35488.018794764677</v>
      </c>
      <c r="AO2771" s="5">
        <f t="shared" si="794"/>
        <v>0</v>
      </c>
      <c r="AP2771" s="6">
        <f>+AN2771+SUM($D$16:$E$18)-SUM($AL$27:AL2771)</f>
        <v>36467.338794764699</v>
      </c>
      <c r="AQ2771" s="10">
        <f t="shared" si="802"/>
        <v>2.3753205122303278E-3</v>
      </c>
      <c r="AR2771" s="10">
        <f>+AN2771/SUM(AL$27:AL2771)-1</f>
        <v>0.39602948444985397</v>
      </c>
    </row>
    <row r="2772" spans="1:44" x14ac:dyDescent="0.25">
      <c r="A2772" s="1">
        <v>44308</v>
      </c>
      <c r="B2772">
        <v>10.319000000000001</v>
      </c>
      <c r="G2772">
        <f t="shared" si="795"/>
        <v>9876.8784866503029</v>
      </c>
      <c r="H2772">
        <f t="shared" si="796"/>
        <v>9766.4630935468631</v>
      </c>
      <c r="I2772" s="5">
        <f t="shared" si="785"/>
        <v>0</v>
      </c>
      <c r="J2772" s="6">
        <f>+H2772+SUM($D$16:$E$16)-SUM($F$27:F2772)</f>
        <v>10060.223093546876</v>
      </c>
      <c r="K2772" s="10">
        <f t="shared" si="797"/>
        <v>1.790699389231154E-3</v>
      </c>
      <c r="L2772" s="10">
        <f>+H2772/SUM(F$27:F2772)-1</f>
        <v>0.2806393574745718</v>
      </c>
      <c r="M2772">
        <v>8.2129999999999992</v>
      </c>
      <c r="R2772">
        <f t="shared" si="798"/>
        <v>7899.7036307767376</v>
      </c>
      <c r="S2772">
        <f t="shared" si="799"/>
        <v>7593.1117648970812</v>
      </c>
      <c r="T2772" s="5">
        <f t="shared" si="786"/>
        <v>0</v>
      </c>
      <c r="U2772" s="6">
        <f>+S2772+SUM($D$17:$E$17)-SUM($Q$27:Q2772)</f>
        <v>7838.0317648970877</v>
      </c>
      <c r="V2772" s="10">
        <f t="shared" si="787"/>
        <v>6.7688607601721351E-3</v>
      </c>
      <c r="W2772" s="10">
        <f>+S2772/SUM(Q$27:Q2772)-1</f>
        <v>0.19480978443970631</v>
      </c>
      <c r="X2772">
        <v>6.3789999999999996</v>
      </c>
      <c r="AC2772">
        <f t="shared" si="800"/>
        <v>18496.69967481944</v>
      </c>
      <c r="AD2772">
        <f t="shared" si="801"/>
        <v>18224.837460097729</v>
      </c>
      <c r="AE2772" s="5">
        <f t="shared" si="788"/>
        <v>0</v>
      </c>
      <c r="AF2772" s="6">
        <f>+AD2772+SUM($D$18:$E$18)-SUM($AB$27:AB2772)</f>
        <v>18665.47746009774</v>
      </c>
      <c r="AG2772" s="10">
        <f t="shared" si="789"/>
        <v>1.3794728329941108E-3</v>
      </c>
      <c r="AH2772" s="10">
        <f>+AD2772/SUM(AB$27:AB2772)-1</f>
        <v>0.59316932591488891</v>
      </c>
      <c r="AI2772" s="6">
        <f t="shared" si="790"/>
        <v>0</v>
      </c>
      <c r="AL2772" s="6">
        <f t="shared" si="791"/>
        <v>0</v>
      </c>
      <c r="AM2772" s="6">
        <f t="shared" si="792"/>
        <v>36273.281792246475</v>
      </c>
      <c r="AN2772" s="6">
        <f t="shared" si="793"/>
        <v>35584.412318541668</v>
      </c>
      <c r="AO2772" s="5">
        <f t="shared" si="794"/>
        <v>0</v>
      </c>
      <c r="AP2772" s="6">
        <f>+AN2772+SUM($D$16:$E$18)-SUM($AL$27:AL2772)</f>
        <v>36563.73231854169</v>
      </c>
      <c r="AQ2772" s="10">
        <f t="shared" si="802"/>
        <v>2.6432837427343703E-3</v>
      </c>
      <c r="AR2772" s="10">
        <f>+AN2772/SUM(AL$27:AL2772)-1</f>
        <v>0.39982141778039382</v>
      </c>
    </row>
    <row r="2773" spans="1:44" x14ac:dyDescent="0.25">
      <c r="A2773" s="1">
        <v>44309</v>
      </c>
      <c r="B2773">
        <v>10.375999999999999</v>
      </c>
      <c r="G2773">
        <f t="shared" si="795"/>
        <v>9931.4362997852058</v>
      </c>
      <c r="H2773">
        <f t="shared" si="796"/>
        <v>9820.4109951199007</v>
      </c>
      <c r="I2773" s="5">
        <f t="shared" si="785"/>
        <v>0</v>
      </c>
      <c r="J2773" s="6">
        <f>+H2773+SUM($D$16:$E$16)-SUM($F$27:F2773)</f>
        <v>10114.170995119912</v>
      </c>
      <c r="K2773" s="10">
        <f t="shared" si="797"/>
        <v>5.3624955501871963E-3</v>
      </c>
      <c r="L2773" s="10">
        <f>+H2773/SUM(F$27:F2773)-1</f>
        <v>0.28771334171491003</v>
      </c>
      <c r="M2773">
        <v>8.2089999999999996</v>
      </c>
      <c r="R2773">
        <f t="shared" si="798"/>
        <v>7895.8562163699307</v>
      </c>
      <c r="S2773">
        <f t="shared" si="799"/>
        <v>7589.4136707707466</v>
      </c>
      <c r="T2773" s="5">
        <f t="shared" si="786"/>
        <v>0</v>
      </c>
      <c r="U2773" s="6">
        <f>+S2773+SUM($D$17:$E$17)-SUM($Q$27:Q2773)</f>
        <v>7834.333670770754</v>
      </c>
      <c r="V2773" s="10">
        <f t="shared" si="787"/>
        <v>-4.7181412850294535E-4</v>
      </c>
      <c r="W2773" s="10">
        <f>+S2773/SUM(Q$27:Q2773)-1</f>
        <v>0.19422787294113597</v>
      </c>
      <c r="X2773">
        <v>6.3789999999999996</v>
      </c>
      <c r="AC2773">
        <f t="shared" si="800"/>
        <v>18496.69967481944</v>
      </c>
      <c r="AD2773">
        <f t="shared" si="801"/>
        <v>18224.837460097729</v>
      </c>
      <c r="AE2773" s="5">
        <f t="shared" si="788"/>
        <v>0</v>
      </c>
      <c r="AF2773" s="6">
        <f>+AD2773+SUM($D$18:$E$18)-SUM($AB$27:AB2773)</f>
        <v>18665.47746009774</v>
      </c>
      <c r="AG2773" s="10">
        <f t="shared" si="789"/>
        <v>0</v>
      </c>
      <c r="AH2773" s="10">
        <f>+AD2773/SUM(AB$27:AB2773)-1</f>
        <v>0.59316932591488891</v>
      </c>
      <c r="AI2773" s="6">
        <f t="shared" si="790"/>
        <v>0</v>
      </c>
      <c r="AL2773" s="6">
        <f t="shared" si="791"/>
        <v>0</v>
      </c>
      <c r="AM2773" s="6">
        <f t="shared" si="792"/>
        <v>36323.992190974575</v>
      </c>
      <c r="AN2773" s="6">
        <f t="shared" si="793"/>
        <v>35634.662125988376</v>
      </c>
      <c r="AO2773" s="5">
        <f t="shared" si="794"/>
        <v>0</v>
      </c>
      <c r="AP2773" s="6">
        <f>+AN2773+SUM($D$16:$E$18)-SUM($AL$27:AL2773)</f>
        <v>36613.982125988405</v>
      </c>
      <c r="AQ2773" s="10">
        <f t="shared" si="802"/>
        <v>1.3743073876850698E-3</v>
      </c>
      <c r="AR2773" s="10">
        <f>+AN2773/SUM(AL$27:AL2773)-1</f>
        <v>0.40179814725602969</v>
      </c>
    </row>
    <row r="2774" spans="1:44" x14ac:dyDescent="0.25">
      <c r="A2774" s="1">
        <v>44312</v>
      </c>
      <c r="B2774">
        <v>10.401999999999999</v>
      </c>
      <c r="G2774">
        <f t="shared" si="795"/>
        <v>9956.3223198116539</v>
      </c>
      <c r="H2774">
        <f t="shared" si="796"/>
        <v>9845.0188098725139</v>
      </c>
      <c r="I2774" s="5">
        <f t="shared" si="785"/>
        <v>0</v>
      </c>
      <c r="J2774" s="6">
        <f>+H2774+SUM($D$16:$E$16)-SUM($F$27:F2774)</f>
        <v>10138.778809872525</v>
      </c>
      <c r="K2774" s="10">
        <f t="shared" si="797"/>
        <v>2.4330036306965397E-3</v>
      </c>
      <c r="L2774" s="10">
        <f>+H2774/SUM(F$27:F2774)-1</f>
        <v>0.29094007136839761</v>
      </c>
      <c r="M2774">
        <v>8.2249999999999996</v>
      </c>
      <c r="R2774">
        <f t="shared" si="798"/>
        <v>7911.2458739971598</v>
      </c>
      <c r="S2774">
        <f t="shared" si="799"/>
        <v>7604.2060472760868</v>
      </c>
      <c r="T2774" s="5">
        <f t="shared" si="786"/>
        <v>0</v>
      </c>
      <c r="U2774" s="6">
        <f>+S2774+SUM($D$17:$E$17)-SUM($Q$27:Q2774)</f>
        <v>7849.1260472760923</v>
      </c>
      <c r="V2774" s="10">
        <f t="shared" si="787"/>
        <v>1.8881473686176431E-3</v>
      </c>
      <c r="W2774" s="10">
        <f>+S2774/SUM(Q$27:Q2774)-1</f>
        <v>0.19655551893541778</v>
      </c>
      <c r="X2774">
        <v>6.34</v>
      </c>
      <c r="AC2774">
        <f t="shared" si="800"/>
        <v>18383.614349953794</v>
      </c>
      <c r="AD2774">
        <f t="shared" si="801"/>
        <v>18113.414249415207</v>
      </c>
      <c r="AE2774" s="5">
        <f t="shared" si="788"/>
        <v>0</v>
      </c>
      <c r="AF2774" s="6">
        <f>+AD2774+SUM($D$18:$E$18)-SUM($AB$27:AB2774)</f>
        <v>18554.054249415218</v>
      </c>
      <c r="AG2774" s="10">
        <f t="shared" si="789"/>
        <v>-5.9694808729494619E-3</v>
      </c>
      <c r="AH2774" s="10">
        <f>+AD2774/SUM(AB$27:AB2774)-1</f>
        <v>0.58342898985740654</v>
      </c>
      <c r="AI2774" s="6">
        <f t="shared" si="790"/>
        <v>0</v>
      </c>
      <c r="AL2774" s="6">
        <f t="shared" si="791"/>
        <v>0</v>
      </c>
      <c r="AM2774" s="6">
        <f t="shared" si="792"/>
        <v>36251.18254376261</v>
      </c>
      <c r="AN2774" s="6">
        <f t="shared" si="793"/>
        <v>35562.639106563809</v>
      </c>
      <c r="AO2774" s="5">
        <f t="shared" si="794"/>
        <v>0</v>
      </c>
      <c r="AP2774" s="6">
        <f>+AN2774+SUM($D$16:$E$18)-SUM($AL$27:AL2774)</f>
        <v>36541.959106563838</v>
      </c>
      <c r="AQ2774" s="10">
        <f t="shared" si="802"/>
        <v>-1.9670905824101803E-3</v>
      </c>
      <c r="AR2774" s="10">
        <f>+AN2774/SUM(AL$27:AL2774)-1</f>
        <v>0.39896490206256652</v>
      </c>
    </row>
    <row r="2775" spans="1:44" x14ac:dyDescent="0.25">
      <c r="A2775" s="1">
        <v>44313</v>
      </c>
      <c r="B2775">
        <v>10.422000000000001</v>
      </c>
      <c r="G2775">
        <f t="shared" si="795"/>
        <v>9975.4654121396907</v>
      </c>
      <c r="H2775">
        <f t="shared" si="796"/>
        <v>9863.9478981437551</v>
      </c>
      <c r="I2775" s="5">
        <f t="shared" si="785"/>
        <v>0</v>
      </c>
      <c r="J2775" s="6">
        <f>+H2775+SUM($D$16:$E$16)-SUM($F$27:F2775)</f>
        <v>10157.70789814377</v>
      </c>
      <c r="K2775" s="10">
        <f t="shared" si="797"/>
        <v>1.8669988394275361E-3</v>
      </c>
      <c r="L2775" s="10">
        <f>+H2775/SUM(F$27:F2775)-1</f>
        <v>0.29342217110184965</v>
      </c>
      <c r="M2775">
        <v>8.2100000000000009</v>
      </c>
      <c r="R2775">
        <f t="shared" si="798"/>
        <v>7896.818069971634</v>
      </c>
      <c r="S2775">
        <f t="shared" si="799"/>
        <v>7590.3381943023323</v>
      </c>
      <c r="T2775" s="5">
        <f t="shared" si="786"/>
        <v>0</v>
      </c>
      <c r="U2775" s="6">
        <f>+S2775+SUM($D$17:$E$17)-SUM($Q$27:Q2775)</f>
        <v>7835.2581943023388</v>
      </c>
      <c r="V2775" s="10">
        <f t="shared" si="787"/>
        <v>-1.7668021752008656E-3</v>
      </c>
      <c r="W2775" s="10">
        <f>+S2775/SUM(Q$27:Q2775)-1</f>
        <v>0.19437335081577878</v>
      </c>
      <c r="X2775">
        <v>6.319</v>
      </c>
      <c r="AC2775">
        <f t="shared" si="800"/>
        <v>18322.722251949217</v>
      </c>
      <c r="AD2775">
        <f t="shared" si="801"/>
        <v>18053.417135970773</v>
      </c>
      <c r="AE2775" s="5">
        <f t="shared" si="788"/>
        <v>0</v>
      </c>
      <c r="AF2775" s="6">
        <f>+AD2775+SUM($D$18:$E$18)-SUM($AB$27:AB2775)</f>
        <v>18494.057135970783</v>
      </c>
      <c r="AG2775" s="10">
        <f t="shared" si="789"/>
        <v>-3.2336390008305127E-3</v>
      </c>
      <c r="AH2775" s="10">
        <f>+AD2775/SUM(AB$27:AB2775)-1</f>
        <v>0.57818419351876216</v>
      </c>
      <c r="AI2775" s="6">
        <f t="shared" si="790"/>
        <v>0</v>
      </c>
      <c r="AL2775" s="6">
        <f t="shared" si="791"/>
        <v>0</v>
      </c>
      <c r="AM2775" s="6">
        <f t="shared" si="792"/>
        <v>36195.005734060542</v>
      </c>
      <c r="AN2775" s="6">
        <f t="shared" si="793"/>
        <v>35507.70322841686</v>
      </c>
      <c r="AO2775" s="5">
        <f t="shared" si="794"/>
        <v>0</v>
      </c>
      <c r="AP2775" s="6">
        <f>+AN2775+SUM($D$16:$E$18)-SUM($AL$27:AL2775)</f>
        <v>36487.023228416889</v>
      </c>
      <c r="AQ2775" s="10">
        <f t="shared" si="802"/>
        <v>-1.5033643376027861E-3</v>
      </c>
      <c r="AR2775" s="10">
        <f>+AN2775/SUM(AL$27:AL2775)-1</f>
        <v>0.39680383169989542</v>
      </c>
    </row>
    <row r="2776" spans="1:44" x14ac:dyDescent="0.25">
      <c r="A2776" s="1">
        <v>44314</v>
      </c>
      <c r="B2776">
        <v>10.436</v>
      </c>
      <c r="G2776">
        <f t="shared" si="795"/>
        <v>9988.8655767693144</v>
      </c>
      <c r="H2776">
        <f t="shared" si="796"/>
        <v>9877.1982599336225</v>
      </c>
      <c r="I2776" s="5">
        <f t="shared" si="785"/>
        <v>0</v>
      </c>
      <c r="J2776" s="6">
        <f>+H2776+SUM($D$16:$E$16)-SUM($F$27:F2776)</f>
        <v>10170.958259933635</v>
      </c>
      <c r="K2776" s="10">
        <f t="shared" si="797"/>
        <v>1.304463755281482E-3</v>
      </c>
      <c r="L2776" s="10">
        <f>+H2776/SUM(F$27:F2776)-1</f>
        <v>0.29515964091526592</v>
      </c>
      <c r="M2776">
        <v>8.2140000000000004</v>
      </c>
      <c r="R2776">
        <f t="shared" si="798"/>
        <v>7900.6654843784409</v>
      </c>
      <c r="S2776">
        <f t="shared" si="799"/>
        <v>7594.0362884286669</v>
      </c>
      <c r="T2776" s="5">
        <f t="shared" si="786"/>
        <v>0</v>
      </c>
      <c r="U2776" s="6">
        <f>+S2776+SUM($D$17:$E$17)-SUM($Q$27:Q2776)</f>
        <v>7838.9562884286725</v>
      </c>
      <c r="V2776" s="10">
        <f t="shared" si="787"/>
        <v>4.7198114403212976E-4</v>
      </c>
      <c r="W2776" s="10">
        <f>+S2776/SUM(Q$27:Q2776)-1</f>
        <v>0.19495526231434934</v>
      </c>
      <c r="X2776">
        <v>6.3179999999999996</v>
      </c>
      <c r="AC2776">
        <f t="shared" si="800"/>
        <v>18319.822628234713</v>
      </c>
      <c r="AD2776">
        <f t="shared" si="801"/>
        <v>18050.560130568658</v>
      </c>
      <c r="AE2776" s="5">
        <f t="shared" si="788"/>
        <v>0</v>
      </c>
      <c r="AF2776" s="6">
        <f>+AD2776+SUM($D$18:$E$18)-SUM($AB$27:AB2776)</f>
        <v>18491.200130568664</v>
      </c>
      <c r="AG2776" s="10">
        <f t="shared" si="789"/>
        <v>-1.5448234971449093E-4</v>
      </c>
      <c r="AH2776" s="10">
        <f>+AD2776/SUM(AB$27:AB2776)-1</f>
        <v>0.5779344413121601</v>
      </c>
      <c r="AI2776" s="6">
        <f t="shared" si="790"/>
        <v>0</v>
      </c>
      <c r="AL2776" s="6">
        <f t="shared" si="791"/>
        <v>0</v>
      </c>
      <c r="AM2776" s="6">
        <f t="shared" si="792"/>
        <v>36209.353689382464</v>
      </c>
      <c r="AN2776" s="6">
        <f t="shared" si="793"/>
        <v>35521.79467893095</v>
      </c>
      <c r="AO2776" s="5">
        <f t="shared" si="794"/>
        <v>0</v>
      </c>
      <c r="AP2776" s="6">
        <f>+AN2776+SUM($D$16:$E$18)-SUM($AL$27:AL2776)</f>
        <v>36501.114678930971</v>
      </c>
      <c r="AQ2776" s="10">
        <f t="shared" si="802"/>
        <v>3.8620444386117114E-4</v>
      </c>
      <c r="AR2776" s="10">
        <f>+AN2776/SUM(AL$27:AL2776)-1</f>
        <v>0.39735816189539319</v>
      </c>
    </row>
    <row r="2777" spans="1:44" x14ac:dyDescent="0.25">
      <c r="A2777" s="1">
        <v>44315</v>
      </c>
      <c r="B2777">
        <v>10.433</v>
      </c>
      <c r="G2777">
        <f t="shared" si="795"/>
        <v>9985.9941129201088</v>
      </c>
      <c r="H2777">
        <f t="shared" si="796"/>
        <v>9874.3588966929365</v>
      </c>
      <c r="I2777" s="5">
        <f t="shared" si="785"/>
        <v>0</v>
      </c>
      <c r="J2777" s="6">
        <f>+H2777+SUM($D$16:$E$16)-SUM($F$27:F2777)</f>
        <v>10168.118896692951</v>
      </c>
      <c r="K2777" s="10">
        <f t="shared" si="797"/>
        <v>-2.791637885163345E-4</v>
      </c>
      <c r="L2777" s="10">
        <f>+H2777/SUM(F$27:F2777)-1</f>
        <v>0.29478732595524826</v>
      </c>
      <c r="M2777">
        <v>8.1940000000000008</v>
      </c>
      <c r="R2777">
        <f t="shared" si="798"/>
        <v>7881.4284123444058</v>
      </c>
      <c r="S2777">
        <f t="shared" si="799"/>
        <v>7575.5458177969931</v>
      </c>
      <c r="T2777" s="5">
        <f t="shared" si="786"/>
        <v>0</v>
      </c>
      <c r="U2777" s="6">
        <f>+S2777+SUM($D$17:$E$17)-SUM($Q$27:Q2777)</f>
        <v>7820.4658177969986</v>
      </c>
      <c r="V2777" s="10">
        <f t="shared" si="787"/>
        <v>-2.3587924146187822E-3</v>
      </c>
      <c r="W2777" s="10">
        <f>+S2777/SUM(Q$27:Q2777)-1</f>
        <v>0.19204570482149719</v>
      </c>
      <c r="X2777">
        <v>6.3090000000000002</v>
      </c>
      <c r="AC2777">
        <f t="shared" si="800"/>
        <v>18293.726014804182</v>
      </c>
      <c r="AD2777">
        <f t="shared" si="801"/>
        <v>18024.847081949614</v>
      </c>
      <c r="AE2777" s="5">
        <f t="shared" si="788"/>
        <v>0</v>
      </c>
      <c r="AF2777" s="6">
        <f>+AD2777+SUM($D$18:$E$18)-SUM($AB$27:AB2777)</f>
        <v>18465.487081949621</v>
      </c>
      <c r="AG2777" s="10">
        <f t="shared" si="789"/>
        <v>-1.3905559637816811E-3</v>
      </c>
      <c r="AH2777" s="10">
        <f>+AD2777/SUM(AB$27:AB2777)-1</f>
        <v>0.57568667145274111</v>
      </c>
      <c r="AI2777" s="6">
        <f t="shared" si="790"/>
        <v>0</v>
      </c>
      <c r="AL2777" s="6">
        <f t="shared" si="791"/>
        <v>0</v>
      </c>
      <c r="AM2777" s="6">
        <f t="shared" si="792"/>
        <v>36161.148540068694</v>
      </c>
      <c r="AN2777" s="6">
        <f t="shared" si="793"/>
        <v>35474.751796439545</v>
      </c>
      <c r="AO2777" s="5">
        <f t="shared" si="794"/>
        <v>0</v>
      </c>
      <c r="AP2777" s="6">
        <f>+AN2777+SUM($D$16:$E$18)-SUM($AL$27:AL2777)</f>
        <v>36454.071796439574</v>
      </c>
      <c r="AQ2777" s="10">
        <f t="shared" si="802"/>
        <v>-1.2888067365940392E-3</v>
      </c>
      <c r="AR2777" s="10">
        <f>+AN2777/SUM(AL$27:AL2777)-1</f>
        <v>0.39550758659640817</v>
      </c>
    </row>
    <row r="2778" spans="1:44" x14ac:dyDescent="0.25">
      <c r="A2778" s="1">
        <v>44316</v>
      </c>
      <c r="B2778">
        <v>10.371</v>
      </c>
      <c r="G2778">
        <f t="shared" si="795"/>
        <v>9926.6505267031971</v>
      </c>
      <c r="H2778">
        <f t="shared" si="796"/>
        <v>9815.6787230520895</v>
      </c>
      <c r="I2778" s="5">
        <f t="shared" si="785"/>
        <v>0</v>
      </c>
      <c r="J2778" s="6">
        <f>+H2778+SUM($D$16:$E$16)-SUM($F$27:F2778)</f>
        <v>10109.438723052102</v>
      </c>
      <c r="K2778" s="10">
        <f t="shared" si="797"/>
        <v>-5.7709960157855678E-3</v>
      </c>
      <c r="L2778" s="10">
        <f>+H2778/SUM(F$27:F2778)-1</f>
        <v>0.28709281678154697</v>
      </c>
      <c r="M2778">
        <v>8.17</v>
      </c>
      <c r="R2778">
        <f t="shared" si="798"/>
        <v>7858.3439259035622</v>
      </c>
      <c r="S2778">
        <f t="shared" si="799"/>
        <v>7553.3572530389829</v>
      </c>
      <c r="T2778" s="5">
        <f t="shared" si="786"/>
        <v>0</v>
      </c>
      <c r="U2778" s="6">
        <f>+S2778+SUM($D$17:$E$17)-SUM($Q$27:Q2778)</f>
        <v>7798.2772530389893</v>
      </c>
      <c r="V2778" s="10">
        <f t="shared" si="787"/>
        <v>-2.8372433656720375E-3</v>
      </c>
      <c r="W2778" s="10">
        <f>+S2778/SUM(Q$27:Q2778)-1</f>
        <v>0.18855423583007469</v>
      </c>
      <c r="X2778">
        <v>6.3280000000000003</v>
      </c>
      <c r="AC2778">
        <f t="shared" si="800"/>
        <v>18348.818865379755</v>
      </c>
      <c r="AD2778">
        <f t="shared" si="801"/>
        <v>18079.13018458982</v>
      </c>
      <c r="AE2778" s="5">
        <f t="shared" si="788"/>
        <v>0</v>
      </c>
      <c r="AF2778" s="6">
        <f>+AD2778+SUM($D$18:$E$18)-SUM($AB$27:AB2778)</f>
        <v>18519.770184589826</v>
      </c>
      <c r="AG2778" s="10">
        <f t="shared" si="789"/>
        <v>2.939705971431783E-3</v>
      </c>
      <c r="AH2778" s="10">
        <f>+AD2778/SUM(AB$27:AB2778)-1</f>
        <v>0.58043196337818137</v>
      </c>
      <c r="AI2778" s="6">
        <f t="shared" si="790"/>
        <v>0</v>
      </c>
      <c r="AL2778" s="6">
        <f t="shared" si="791"/>
        <v>0</v>
      </c>
      <c r="AM2778" s="6">
        <f t="shared" si="792"/>
        <v>36133.813317986511</v>
      </c>
      <c r="AN2778" s="6">
        <f t="shared" si="793"/>
        <v>35448.166160680892</v>
      </c>
      <c r="AO2778" s="5">
        <f t="shared" si="794"/>
        <v>0</v>
      </c>
      <c r="AP2778" s="6">
        <f>+AN2778+SUM($D$16:$E$18)-SUM($AL$27:AL2778)</f>
        <v>36427.486160680914</v>
      </c>
      <c r="AQ2778" s="10">
        <f t="shared" si="802"/>
        <v>-7.2929125468113032E-4</v>
      </c>
      <c r="AR2778" s="10">
        <f>+AN2778/SUM(AL$27:AL2778)-1</f>
        <v>0.39446175950765006</v>
      </c>
    </row>
    <row r="2779" spans="1:44" x14ac:dyDescent="0.25">
      <c r="A2779" s="1">
        <v>44320</v>
      </c>
      <c r="B2779">
        <v>10.303000000000001</v>
      </c>
      <c r="G2779">
        <f t="shared" si="795"/>
        <v>9861.5640127878742</v>
      </c>
      <c r="H2779">
        <f t="shared" si="796"/>
        <v>9751.3198229298705</v>
      </c>
      <c r="I2779" s="5">
        <f t="shared" si="785"/>
        <v>0</v>
      </c>
      <c r="J2779" s="6">
        <f>+H2779+SUM($D$16:$E$16)-SUM($F$27:F2779)</f>
        <v>10045.079822929885</v>
      </c>
      <c r="K2779" s="10">
        <f t="shared" si="797"/>
        <v>-6.3662189252369217E-3</v>
      </c>
      <c r="L2779" s="10">
        <f>+H2779/SUM(F$27:F2779)-1</f>
        <v>0.27865367768781013</v>
      </c>
      <c r="M2779">
        <v>8.1120000000000001</v>
      </c>
      <c r="R2779">
        <f t="shared" si="798"/>
        <v>7802.5564170048592</v>
      </c>
      <c r="S2779">
        <f t="shared" si="799"/>
        <v>7499.7348882071274</v>
      </c>
      <c r="T2779" s="5">
        <f t="shared" si="786"/>
        <v>0</v>
      </c>
      <c r="U2779" s="6">
        <f>+S2779+SUM($D$17:$E$17)-SUM($Q$27:Q2779)</f>
        <v>7744.6548882071338</v>
      </c>
      <c r="V2779" s="10">
        <f t="shared" si="787"/>
        <v>-6.8761808655827261E-3</v>
      </c>
      <c r="W2779" s="10">
        <f>+S2779/SUM(Q$27:Q2779)-1</f>
        <v>0.18011651910080362</v>
      </c>
      <c r="X2779">
        <v>6.32</v>
      </c>
      <c r="AC2779">
        <f t="shared" si="800"/>
        <v>18325.621875663724</v>
      </c>
      <c r="AD2779">
        <f t="shared" si="801"/>
        <v>18056.274141372891</v>
      </c>
      <c r="AE2779" s="5">
        <f t="shared" si="788"/>
        <v>0</v>
      </c>
      <c r="AF2779" s="6">
        <f>+AD2779+SUM($D$18:$E$18)-SUM($AB$27:AB2779)</f>
        <v>18496.914141372901</v>
      </c>
      <c r="AG2779" s="10">
        <f t="shared" si="789"/>
        <v>-1.2341429180338093E-3</v>
      </c>
      <c r="AH2779" s="10">
        <f>+AD2779/SUM(AB$27:AB2779)-1</f>
        <v>0.57843394572536444</v>
      </c>
      <c r="AI2779" s="6">
        <f t="shared" si="790"/>
        <v>0</v>
      </c>
      <c r="AL2779" s="6">
        <f t="shared" si="791"/>
        <v>0</v>
      </c>
      <c r="AM2779" s="6">
        <f t="shared" si="792"/>
        <v>35989.742305456457</v>
      </c>
      <c r="AN2779" s="6">
        <f t="shared" si="793"/>
        <v>35307.328852509891</v>
      </c>
      <c r="AO2779" s="5">
        <f t="shared" si="794"/>
        <v>0</v>
      </c>
      <c r="AP2779" s="6">
        <f>+AN2779+SUM($D$16:$E$18)-SUM($AL$27:AL2779)</f>
        <v>36286.648852509912</v>
      </c>
      <c r="AQ2779" s="10">
        <f t="shared" si="802"/>
        <v>-3.8662373667447403E-3</v>
      </c>
      <c r="AR2779" s="10">
        <f>+AN2779/SUM(AL$27:AL2779)-1</f>
        <v>0.38892149433099066</v>
      </c>
    </row>
    <row r="2780" spans="1:44" x14ac:dyDescent="0.25">
      <c r="A2780" s="1">
        <v>44321</v>
      </c>
      <c r="B2780">
        <v>10.314</v>
      </c>
      <c r="G2780">
        <f t="shared" si="795"/>
        <v>9872.0927135682923</v>
      </c>
      <c r="H2780">
        <f t="shared" si="796"/>
        <v>9761.7308214790519</v>
      </c>
      <c r="I2780" s="5">
        <f t="shared" ref="I2780:I2843" si="803">+C2780*(MAX($A:$A)-$A2780)</f>
        <v>0</v>
      </c>
      <c r="J2780" s="6">
        <f>+H2780+SUM($D$16:$E$16)-SUM($F$27:F2780)</f>
        <v>10055.490821479067</v>
      </c>
      <c r="K2780" s="10">
        <f t="shared" si="797"/>
        <v>1.0364276573906483E-3</v>
      </c>
      <c r="L2780" s="10">
        <f>+H2780/SUM(F$27:F2780)-1</f>
        <v>0.28001883254120874</v>
      </c>
      <c r="M2780">
        <v>8.2149999999999999</v>
      </c>
      <c r="R2780">
        <f t="shared" si="798"/>
        <v>7901.6273379801432</v>
      </c>
      <c r="S2780">
        <f t="shared" si="799"/>
        <v>7594.9608119602508</v>
      </c>
      <c r="T2780" s="5">
        <f t="shared" ref="T2780:T2843" si="804">+N2780*(MAX($A:$A)-$A2780)</f>
        <v>0</v>
      </c>
      <c r="U2780" s="6">
        <f>+S2780+SUM($D$17:$E$17)-SUM($Q$27:Q2780)</f>
        <v>7839.8808119602572</v>
      </c>
      <c r="V2780" s="10">
        <f t="shared" ref="V2780:V2843" si="805">+U2780/U2779-1</f>
        <v>1.2295696209539964E-2</v>
      </c>
      <c r="W2780" s="10">
        <f>+S2780/SUM(Q$27:Q2780)-1</f>
        <v>0.19510074018899193</v>
      </c>
      <c r="X2780">
        <v>6.3250000000000002</v>
      </c>
      <c r="AC2780">
        <f t="shared" si="800"/>
        <v>18340.11999423624</v>
      </c>
      <c r="AD2780">
        <f t="shared" si="801"/>
        <v>18070.559168383468</v>
      </c>
      <c r="AE2780" s="5">
        <f t="shared" ref="AE2780:AE2843" si="806">+Y2780*(MAX($A:$A)-$A2780)</f>
        <v>0</v>
      </c>
      <c r="AF2780" s="6">
        <f>+AD2780+SUM($D$18:$E$18)-SUM($AB$27:AB2780)</f>
        <v>18511.199168383479</v>
      </c>
      <c r="AG2780" s="10">
        <f t="shared" ref="AG2780:AG2843" si="807">+AF2780/AF2779-1</f>
        <v>7.7229244302023936E-4</v>
      </c>
      <c r="AH2780" s="10">
        <f>+AD2780/SUM(AB$27:AB2780)-1</f>
        <v>0.57968270675837474</v>
      </c>
      <c r="AI2780" s="6">
        <f t="shared" ref="AI2780:AI2843" si="808">+C2780+N2780+Y2780</f>
        <v>0</v>
      </c>
      <c r="AL2780" s="6">
        <f t="shared" ref="AL2780:AL2843" si="809">+F2780+Q2780+AB2780</f>
        <v>0</v>
      </c>
      <c r="AM2780" s="6">
        <f t="shared" ref="AM2780:AM2843" si="810">+G2780+R2780+AC2780</f>
        <v>36113.840045784673</v>
      </c>
      <c r="AN2780" s="6">
        <f t="shared" ref="AN2780:AN2843" si="811">+H2780+S2780+AD2780</f>
        <v>35427.250801822767</v>
      </c>
      <c r="AO2780" s="5">
        <f t="shared" ref="AO2780:AO2843" si="812">+AI2780*(MAX($A:$A)-$A2780)</f>
        <v>0</v>
      </c>
      <c r="AP2780" s="6">
        <f>+AN2780+SUM($D$16:$E$18)-SUM($AL$27:AL2780)</f>
        <v>36406.570801822789</v>
      </c>
      <c r="AQ2780" s="10">
        <f t="shared" si="802"/>
        <v>3.304850491989697E-3</v>
      </c>
      <c r="AR2780" s="10">
        <f>+AN2780/SUM(AL$27:AL2780)-1</f>
        <v>0.39363899005938485</v>
      </c>
    </row>
    <row r="2781" spans="1:44" x14ac:dyDescent="0.25">
      <c r="A2781" s="1">
        <v>44322</v>
      </c>
      <c r="B2781">
        <v>10.327999999999999</v>
      </c>
      <c r="G2781">
        <f t="shared" ref="G2781:G2844" si="813">+(B2781/B2780*G2780)+F2781</f>
        <v>9885.4928781979161</v>
      </c>
      <c r="H2781">
        <f t="shared" ref="H2781:H2844" si="814">+($B2781/$B2780*H2780)+F2781</f>
        <v>9774.9811832689193</v>
      </c>
      <c r="I2781" s="5">
        <f t="shared" si="803"/>
        <v>0</v>
      </c>
      <c r="J2781" s="6">
        <f>+H2781+SUM($D$16:$E$16)-SUM($F$27:F2781)</f>
        <v>10068.741183268932</v>
      </c>
      <c r="K2781" s="10">
        <f t="shared" ref="K2781:K2844" si="815">+J2781/J2780-1</f>
        <v>1.3177240201505125E-3</v>
      </c>
      <c r="L2781" s="10">
        <f>+H2781/SUM(F$27:F2781)-1</f>
        <v>0.28175630235462501</v>
      </c>
      <c r="M2781">
        <v>8.2370000000000001</v>
      </c>
      <c r="R2781">
        <f t="shared" ref="R2781:R2844" si="816">+($M2781/$M2780*R2780)+N2781</f>
        <v>7922.788117217583</v>
      </c>
      <c r="S2781">
        <f t="shared" ref="S2781:S2844" si="817">+($M2781/$M2780*S2780)+Q2781</f>
        <v>7615.3003296550933</v>
      </c>
      <c r="T2781" s="5">
        <f t="shared" si="804"/>
        <v>0</v>
      </c>
      <c r="U2781" s="6">
        <f>+S2781+SUM($D$17:$E$17)-SUM($Q$27:Q2781)</f>
        <v>7860.2203296550988</v>
      </c>
      <c r="V2781" s="10">
        <f t="shared" si="805"/>
        <v>2.5943656775766488E-3</v>
      </c>
      <c r="W2781" s="10">
        <f>+S2781/SUM(Q$27:Q2781)-1</f>
        <v>0.19830125343112925</v>
      </c>
      <c r="X2781">
        <v>6.3280000000000003</v>
      </c>
      <c r="AC2781">
        <f t="shared" ref="AC2781:AC2844" si="818">+(X2781/X2780*AC2780)+AB2781</f>
        <v>18348.818865379752</v>
      </c>
      <c r="AD2781">
        <f t="shared" ref="AD2781:AD2844" si="819">+($X2781/$X2780*AD2780)+AB2781</f>
        <v>18079.130184589816</v>
      </c>
      <c r="AE2781" s="5">
        <f t="shared" si="806"/>
        <v>0</v>
      </c>
      <c r="AF2781" s="6">
        <f>+AD2781+SUM($D$18:$E$18)-SUM($AB$27:AB2781)</f>
        <v>18519.770184589826</v>
      </c>
      <c r="AG2781" s="10">
        <f t="shared" si="807"/>
        <v>4.6301788060199023E-4</v>
      </c>
      <c r="AH2781" s="10">
        <f>+AD2781/SUM(AB$27:AB2781)-1</f>
        <v>0.58043196337818115</v>
      </c>
      <c r="AI2781" s="6">
        <f t="shared" si="808"/>
        <v>0</v>
      </c>
      <c r="AL2781" s="6">
        <f t="shared" si="809"/>
        <v>0</v>
      </c>
      <c r="AM2781" s="6">
        <f t="shared" si="810"/>
        <v>36157.09986079525</v>
      </c>
      <c r="AN2781" s="6">
        <f t="shared" si="811"/>
        <v>35469.411697513831</v>
      </c>
      <c r="AO2781" s="5">
        <f t="shared" si="812"/>
        <v>0</v>
      </c>
      <c r="AP2781" s="6">
        <f>+AN2781+SUM($D$16:$E$18)-SUM($AL$27:AL2781)</f>
        <v>36448.731697513853</v>
      </c>
      <c r="AQ2781" s="10">
        <f t="shared" ref="AQ2781:AQ2844" si="820">+AP2781/AP2780-1</f>
        <v>1.1580573166465324E-3</v>
      </c>
      <c r="AR2781" s="10">
        <f>+AN2781/SUM(AL$27:AL2781)-1</f>
        <v>0.39529751751384556</v>
      </c>
    </row>
    <row r="2782" spans="1:44" x14ac:dyDescent="0.25">
      <c r="A2782" s="1">
        <v>44323</v>
      </c>
      <c r="B2782">
        <v>10.316000000000001</v>
      </c>
      <c r="G2782">
        <f t="shared" si="813"/>
        <v>9874.0070228010954</v>
      </c>
      <c r="H2782">
        <f t="shared" si="814"/>
        <v>9763.6237303061753</v>
      </c>
      <c r="I2782" s="5">
        <f t="shared" si="803"/>
        <v>0</v>
      </c>
      <c r="J2782" s="6">
        <f>+H2782+SUM($D$16:$E$16)-SUM($F$27:F2782)</f>
        <v>10057.383730306188</v>
      </c>
      <c r="K2782" s="10">
        <f t="shared" si="815"/>
        <v>-1.1279913502609817E-3</v>
      </c>
      <c r="L2782" s="10">
        <f>+H2782/SUM(F$27:F2782)-1</f>
        <v>0.2802670425145537</v>
      </c>
      <c r="M2782">
        <v>8.3000000000000007</v>
      </c>
      <c r="R2782">
        <f t="shared" si="816"/>
        <v>7983.384894124797</v>
      </c>
      <c r="S2782">
        <f t="shared" si="817"/>
        <v>7673.5453121448691</v>
      </c>
      <c r="T2782" s="5">
        <f t="shared" si="804"/>
        <v>0</v>
      </c>
      <c r="U2782" s="6">
        <f>+S2782+SUM($D$17:$E$17)-SUM($Q$27:Q2782)</f>
        <v>7918.4653121448764</v>
      </c>
      <c r="V2782" s="10">
        <f t="shared" si="805"/>
        <v>7.4100953977116468E-3</v>
      </c>
      <c r="W2782" s="10">
        <f>+S2782/SUM(Q$27:Q2782)-1</f>
        <v>0.20746635953361348</v>
      </c>
      <c r="X2782">
        <v>6.3230000000000004</v>
      </c>
      <c r="AC2782">
        <f t="shared" si="818"/>
        <v>18334.320746807232</v>
      </c>
      <c r="AD2782">
        <f t="shared" si="819"/>
        <v>18064.845157579235</v>
      </c>
      <c r="AE2782" s="5">
        <f t="shared" si="806"/>
        <v>0</v>
      </c>
      <c r="AF2782" s="6">
        <f>+AD2782+SUM($D$18:$E$18)-SUM($AB$27:AB2782)</f>
        <v>18505.485157579242</v>
      </c>
      <c r="AG2782" s="10">
        <f t="shared" si="807"/>
        <v>-7.7133932377149161E-4</v>
      </c>
      <c r="AH2782" s="10">
        <f>+AD2782/SUM(AB$27:AB2782)-1</f>
        <v>0.5791832023451704</v>
      </c>
      <c r="AI2782" s="6">
        <f t="shared" si="808"/>
        <v>0</v>
      </c>
      <c r="AL2782" s="6">
        <f t="shared" si="809"/>
        <v>0</v>
      </c>
      <c r="AM2782" s="6">
        <f t="shared" si="810"/>
        <v>36191.712663733124</v>
      </c>
      <c r="AN2782" s="6">
        <f t="shared" si="811"/>
        <v>35502.01420003028</v>
      </c>
      <c r="AO2782" s="5">
        <f t="shared" si="812"/>
        <v>0</v>
      </c>
      <c r="AP2782" s="6">
        <f>+AN2782+SUM($D$16:$E$18)-SUM($AL$27:AL2782)</f>
        <v>36481.334200030309</v>
      </c>
      <c r="AQ2782" s="10">
        <f t="shared" si="820"/>
        <v>8.9447563736988478E-4</v>
      </c>
      <c r="AR2782" s="10">
        <f>+AN2782/SUM(AL$27:AL2782)-1</f>
        <v>0.39658003641249229</v>
      </c>
    </row>
    <row r="2783" spans="1:44" x14ac:dyDescent="0.25">
      <c r="A2783" s="1">
        <v>44326</v>
      </c>
      <c r="B2783">
        <v>10.292999999999999</v>
      </c>
      <c r="G2783">
        <f t="shared" si="813"/>
        <v>9851.992466623853</v>
      </c>
      <c r="H2783">
        <f t="shared" si="814"/>
        <v>9741.8552787942463</v>
      </c>
      <c r="I2783" s="5">
        <f t="shared" si="803"/>
        <v>0</v>
      </c>
      <c r="J2783" s="6">
        <f>+H2783+SUM($D$16:$E$16)-SUM($F$27:F2783)</f>
        <v>10035.615278794259</v>
      </c>
      <c r="K2783" s="10">
        <f t="shared" si="815"/>
        <v>-2.164424873869919E-3</v>
      </c>
      <c r="L2783" s="10">
        <f>+H2783/SUM(F$27:F2783)-1</f>
        <v>0.27741262782108378</v>
      </c>
      <c r="M2783">
        <v>8.3130000000000006</v>
      </c>
      <c r="R2783">
        <f t="shared" si="816"/>
        <v>7995.8889909469208</v>
      </c>
      <c r="S2783">
        <f t="shared" si="817"/>
        <v>7685.5641180554576</v>
      </c>
      <c r="T2783" s="5">
        <f t="shared" si="804"/>
        <v>0</v>
      </c>
      <c r="U2783" s="6">
        <f>+S2783+SUM($D$17:$E$17)-SUM($Q$27:Q2783)</f>
        <v>7930.484118055464</v>
      </c>
      <c r="V2783" s="10">
        <f t="shared" si="805"/>
        <v>1.5178201124597113E-3</v>
      </c>
      <c r="W2783" s="10">
        <f>+S2783/SUM(Q$27:Q2783)-1</f>
        <v>0.20935757190396753</v>
      </c>
      <c r="X2783">
        <v>6.3239999999999998</v>
      </c>
      <c r="AC2783">
        <f t="shared" si="818"/>
        <v>18337.220370521736</v>
      </c>
      <c r="AD2783">
        <f t="shared" si="819"/>
        <v>18067.70216298135</v>
      </c>
      <c r="AE2783" s="5">
        <f t="shared" si="806"/>
        <v>0</v>
      </c>
      <c r="AF2783" s="6">
        <f>+AD2783+SUM($D$18:$E$18)-SUM($AB$27:AB2783)</f>
        <v>18508.34216298136</v>
      </c>
      <c r="AG2783" s="10">
        <f t="shared" si="807"/>
        <v>1.5438694947955689E-4</v>
      </c>
      <c r="AH2783" s="10">
        <f>+AD2783/SUM(AB$27:AB2783)-1</f>
        <v>0.57943295455177246</v>
      </c>
      <c r="AI2783" s="6">
        <f t="shared" si="808"/>
        <v>0</v>
      </c>
      <c r="AL2783" s="6">
        <f t="shared" si="809"/>
        <v>0</v>
      </c>
      <c r="AM2783" s="6">
        <f t="shared" si="810"/>
        <v>36185.101828092505</v>
      </c>
      <c r="AN2783" s="6">
        <f t="shared" si="811"/>
        <v>35495.121559831052</v>
      </c>
      <c r="AO2783" s="5">
        <f t="shared" si="812"/>
        <v>0</v>
      </c>
      <c r="AP2783" s="6">
        <f>+AN2783+SUM($D$16:$E$18)-SUM($AL$27:AL2783)</f>
        <v>36474.441559831073</v>
      </c>
      <c r="AQ2783" s="10">
        <f t="shared" si="820"/>
        <v>-1.8893607787051625E-4</v>
      </c>
      <c r="AR2783" s="10">
        <f>+AN2783/SUM(AL$27:AL2783)-1</f>
        <v>0.39630889338251718</v>
      </c>
    </row>
    <row r="2784" spans="1:44" x14ac:dyDescent="0.25">
      <c r="A2784" s="1">
        <v>44327</v>
      </c>
      <c r="B2784">
        <v>10.182</v>
      </c>
      <c r="G2784">
        <f t="shared" si="813"/>
        <v>9745.7483042032527</v>
      </c>
      <c r="H2784">
        <f t="shared" si="814"/>
        <v>9636.7988388888589</v>
      </c>
      <c r="I2784" s="5">
        <f t="shared" si="803"/>
        <v>0</v>
      </c>
      <c r="J2784" s="6">
        <f>+H2784+SUM($D$16:$E$16)-SUM($F$27:F2784)</f>
        <v>9930.5588388888718</v>
      </c>
      <c r="K2784" s="10">
        <f t="shared" si="815"/>
        <v>-1.0468360632294949E-2</v>
      </c>
      <c r="L2784" s="10">
        <f>+H2784/SUM(F$27:F2784)-1</f>
        <v>0.26363697430042521</v>
      </c>
      <c r="M2784">
        <v>8.1790000000000003</v>
      </c>
      <c r="R2784">
        <f t="shared" si="816"/>
        <v>7867.0006083188819</v>
      </c>
      <c r="S2784">
        <f t="shared" si="817"/>
        <v>7561.6779648232387</v>
      </c>
      <c r="T2784" s="5">
        <f t="shared" si="804"/>
        <v>0</v>
      </c>
      <c r="U2784" s="6">
        <f>+S2784+SUM($D$17:$E$17)-SUM($Q$27:Q2784)</f>
        <v>7806.5979648232451</v>
      </c>
      <c r="V2784" s="10">
        <f t="shared" si="805"/>
        <v>-1.5621512052481745E-2</v>
      </c>
      <c r="W2784" s="10">
        <f>+S2784/SUM(Q$27:Q2784)-1</f>
        <v>0.1898635367018584</v>
      </c>
      <c r="X2784">
        <v>6.2460000000000004</v>
      </c>
      <c r="AC2784">
        <f t="shared" si="818"/>
        <v>18111.049720790445</v>
      </c>
      <c r="AD2784">
        <f t="shared" si="819"/>
        <v>17844.855741616306</v>
      </c>
      <c r="AE2784" s="5">
        <f t="shared" si="806"/>
        <v>0</v>
      </c>
      <c r="AF2784" s="6">
        <f>+AD2784+SUM($D$18:$E$18)-SUM($AB$27:AB2784)</f>
        <v>18285.495741616316</v>
      </c>
      <c r="AG2784" s="10">
        <f t="shared" si="807"/>
        <v>-1.2040323190629199E-2</v>
      </c>
      <c r="AH2784" s="10">
        <f>+AD2784/SUM(AB$27:AB2784)-1</f>
        <v>0.5599522824368075</v>
      </c>
      <c r="AI2784" s="6">
        <f t="shared" si="808"/>
        <v>0</v>
      </c>
      <c r="AL2784" s="6">
        <f t="shared" si="809"/>
        <v>0</v>
      </c>
      <c r="AM2784" s="6">
        <f t="shared" si="810"/>
        <v>35723.798633312574</v>
      </c>
      <c r="AN2784" s="6">
        <f t="shared" si="811"/>
        <v>35043.332545328405</v>
      </c>
      <c r="AO2784" s="5">
        <f t="shared" si="812"/>
        <v>0</v>
      </c>
      <c r="AP2784" s="6">
        <f>+AN2784+SUM($D$16:$E$18)-SUM($AL$27:AL2784)</f>
        <v>36022.652545328427</v>
      </c>
      <c r="AQ2784" s="10">
        <f t="shared" si="820"/>
        <v>-1.2386454601684638E-2</v>
      </c>
      <c r="AR2784" s="10">
        <f>+AN2784/SUM(AL$27:AL2784)-1</f>
        <v>0.37853639420064455</v>
      </c>
    </row>
    <row r="2785" spans="1:44" x14ac:dyDescent="0.25">
      <c r="A2785" s="1">
        <v>44328</v>
      </c>
      <c r="B2785">
        <v>10.132999999999999</v>
      </c>
      <c r="G2785">
        <f t="shared" si="813"/>
        <v>9698.8477279995623</v>
      </c>
      <c r="H2785">
        <f t="shared" si="814"/>
        <v>9590.4225726243167</v>
      </c>
      <c r="I2785" s="5">
        <f t="shared" si="803"/>
        <v>0</v>
      </c>
      <c r="J2785" s="6">
        <f>+H2785+SUM($D$16:$E$16)-SUM($F$27:F2785)</f>
        <v>9884.1825726243296</v>
      </c>
      <c r="K2785" s="10">
        <f t="shared" si="815"/>
        <v>-4.6700560378263312E-3</v>
      </c>
      <c r="L2785" s="10">
        <f>+H2785/SUM(F$27:F2785)-1</f>
        <v>0.25755582995346749</v>
      </c>
      <c r="M2785">
        <v>8.1769999999999996</v>
      </c>
      <c r="R2785">
        <f t="shared" si="816"/>
        <v>7865.0769011154771</v>
      </c>
      <c r="S2785">
        <f t="shared" si="817"/>
        <v>7559.82891776007</v>
      </c>
      <c r="T2785" s="5">
        <f t="shared" si="804"/>
        <v>0</v>
      </c>
      <c r="U2785" s="6">
        <f>+S2785+SUM($D$17:$E$17)-SUM($Q$27:Q2785)</f>
        <v>7804.7489177600773</v>
      </c>
      <c r="V2785" s="10">
        <f t="shared" si="805"/>
        <v>-2.3685696016362279E-4</v>
      </c>
      <c r="W2785" s="10">
        <f>+S2785/SUM(Q$27:Q2785)-1</f>
        <v>0.18957258095257301</v>
      </c>
      <c r="X2785">
        <v>6.2320000000000002</v>
      </c>
      <c r="AC2785">
        <f t="shared" si="818"/>
        <v>18070.454988787391</v>
      </c>
      <c r="AD2785">
        <f t="shared" si="819"/>
        <v>17804.857665986681</v>
      </c>
      <c r="AE2785" s="5">
        <f t="shared" si="806"/>
        <v>0</v>
      </c>
      <c r="AF2785" s="6">
        <f>+AD2785+SUM($D$18:$E$18)-SUM($AB$27:AB2785)</f>
        <v>18245.497665986688</v>
      </c>
      <c r="AG2785" s="10">
        <f t="shared" si="807"/>
        <v>-2.1874209042413995E-3</v>
      </c>
      <c r="AH2785" s="10">
        <f>+AD2785/SUM(AB$27:AB2785)-1</f>
        <v>0.55645575154437799</v>
      </c>
      <c r="AI2785" s="6">
        <f t="shared" si="808"/>
        <v>0</v>
      </c>
      <c r="AL2785" s="6">
        <f t="shared" si="809"/>
        <v>0</v>
      </c>
      <c r="AM2785" s="6">
        <f t="shared" si="810"/>
        <v>35634.379617902436</v>
      </c>
      <c r="AN2785" s="6">
        <f t="shared" si="811"/>
        <v>34955.109156371065</v>
      </c>
      <c r="AO2785" s="5">
        <f t="shared" si="812"/>
        <v>0</v>
      </c>
      <c r="AP2785" s="6">
        <f>+AN2785+SUM($D$16:$E$18)-SUM($AL$27:AL2785)</f>
        <v>35934.429156371087</v>
      </c>
      <c r="AQ2785" s="10">
        <f t="shared" si="820"/>
        <v>-2.4491086225904013E-3</v>
      </c>
      <c r="AR2785" s="10">
        <f>+AN2785/SUM(AL$27:AL2785)-1</f>
        <v>0.37506585804829373</v>
      </c>
    </row>
    <row r="2786" spans="1:44" x14ac:dyDescent="0.25">
      <c r="A2786" s="1">
        <v>44330</v>
      </c>
      <c r="B2786">
        <v>10.038</v>
      </c>
      <c r="G2786">
        <f t="shared" si="813"/>
        <v>9607.9180394413906</v>
      </c>
      <c r="H2786">
        <f t="shared" si="814"/>
        <v>9500.5094033359219</v>
      </c>
      <c r="I2786" s="5">
        <f t="shared" si="803"/>
        <v>0</v>
      </c>
      <c r="J2786" s="6">
        <f>+H2786+SUM($D$16:$E$16)-SUM($F$27:F2786)</f>
        <v>9794.269403335933</v>
      </c>
      <c r="K2786" s="10">
        <f t="shared" si="815"/>
        <v>-9.0966722465674055E-3</v>
      </c>
      <c r="L2786" s="10">
        <f>+H2786/SUM(F$27:F2786)-1</f>
        <v>0.24576585621957037</v>
      </c>
      <c r="M2786">
        <v>8.2449999999999992</v>
      </c>
      <c r="R2786">
        <f t="shared" si="816"/>
        <v>7930.4829460311985</v>
      </c>
      <c r="S2786">
        <f t="shared" si="817"/>
        <v>7622.6965179077633</v>
      </c>
      <c r="T2786" s="5">
        <f t="shared" si="804"/>
        <v>0</v>
      </c>
      <c r="U2786" s="6">
        <f>+S2786+SUM($D$17:$E$17)-SUM($Q$27:Q2786)</f>
        <v>7867.6165179077698</v>
      </c>
      <c r="V2786" s="10">
        <f t="shared" si="805"/>
        <v>8.0550445389260261E-3</v>
      </c>
      <c r="W2786" s="10">
        <f>+S2786/SUM(Q$27:Q2786)-1</f>
        <v>0.19946507642827016</v>
      </c>
      <c r="X2786">
        <v>6.3090000000000002</v>
      </c>
      <c r="AC2786">
        <f t="shared" si="818"/>
        <v>18293.726014804179</v>
      </c>
      <c r="AD2786">
        <f t="shared" si="819"/>
        <v>18024.847081949611</v>
      </c>
      <c r="AE2786" s="5">
        <f t="shared" si="806"/>
        <v>0</v>
      </c>
      <c r="AF2786" s="6">
        <f>+AD2786+SUM($D$18:$E$18)-SUM($AB$27:AB2786)</f>
        <v>18465.487081949621</v>
      </c>
      <c r="AG2786" s="10">
        <f t="shared" si="807"/>
        <v>1.2057189120855627E-2</v>
      </c>
      <c r="AH2786" s="10">
        <f>+AD2786/SUM(AB$27:AB2786)-1</f>
        <v>0.57568667145274066</v>
      </c>
      <c r="AI2786" s="6">
        <f t="shared" si="808"/>
        <v>0</v>
      </c>
      <c r="AL2786" s="6">
        <f t="shared" si="809"/>
        <v>0</v>
      </c>
      <c r="AM2786" s="6">
        <f t="shared" si="810"/>
        <v>35832.127000276771</v>
      </c>
      <c r="AN2786" s="6">
        <f t="shared" si="811"/>
        <v>35148.053003193301</v>
      </c>
      <c r="AO2786" s="5">
        <f t="shared" si="812"/>
        <v>0</v>
      </c>
      <c r="AP2786" s="6">
        <f>+AN2786+SUM($D$16:$E$18)-SUM($AL$27:AL2786)</f>
        <v>36127.373003193323</v>
      </c>
      <c r="AQ2786" s="10">
        <f t="shared" si="820"/>
        <v>5.369331066388483E-3</v>
      </c>
      <c r="AR2786" s="10">
        <f>+AN2786/SUM(AL$27:AL2786)-1</f>
        <v>0.38265589288694613</v>
      </c>
    </row>
    <row r="2787" spans="1:44" x14ac:dyDescent="0.25">
      <c r="A2787" s="1">
        <v>44333</v>
      </c>
      <c r="B2787">
        <v>10.042</v>
      </c>
      <c r="G2787">
        <f t="shared" si="813"/>
        <v>9611.7466579069969</v>
      </c>
      <c r="H2787">
        <f t="shared" si="814"/>
        <v>9504.2952209901687</v>
      </c>
      <c r="I2787" s="5">
        <f t="shared" si="803"/>
        <v>0</v>
      </c>
      <c r="J2787" s="6">
        <f>+H2787+SUM($D$16:$E$16)-SUM($F$27:F2787)</f>
        <v>9798.0552209901834</v>
      </c>
      <c r="K2787" s="10">
        <f t="shared" si="815"/>
        <v>3.8653395147170144E-4</v>
      </c>
      <c r="L2787" s="10">
        <f>+H2787/SUM(F$27:F2787)-1</f>
        <v>0.24626227616626073</v>
      </c>
      <c r="M2787">
        <v>8.2680000000000007</v>
      </c>
      <c r="R2787">
        <f t="shared" si="816"/>
        <v>7952.6055788703416</v>
      </c>
      <c r="S2787">
        <f t="shared" si="817"/>
        <v>7643.9605591341906</v>
      </c>
      <c r="T2787" s="5">
        <f t="shared" si="804"/>
        <v>0</v>
      </c>
      <c r="U2787" s="6">
        <f>+S2787+SUM($D$17:$E$17)-SUM($Q$27:Q2787)</f>
        <v>7888.8805591341961</v>
      </c>
      <c r="V2787" s="10">
        <f t="shared" si="805"/>
        <v>2.702729750239774E-3</v>
      </c>
      <c r="W2787" s="10">
        <f>+S2787/SUM(Q$27:Q2787)-1</f>
        <v>0.20281106754505029</v>
      </c>
      <c r="X2787">
        <v>6.3159999999999998</v>
      </c>
      <c r="AC2787">
        <f t="shared" si="818"/>
        <v>18314.023380805706</v>
      </c>
      <c r="AD2787">
        <f t="shared" si="819"/>
        <v>18044.846119764421</v>
      </c>
      <c r="AE2787" s="5">
        <f t="shared" si="806"/>
        <v>0</v>
      </c>
      <c r="AF2787" s="6">
        <f>+AD2787+SUM($D$18:$E$18)-SUM($AB$27:AB2787)</f>
        <v>18485.486119764428</v>
      </c>
      <c r="AG2787" s="10">
        <f t="shared" si="807"/>
        <v>1.0830495684219787E-3</v>
      </c>
      <c r="AH2787" s="10">
        <f>+AD2787/SUM(AB$27:AB2787)-1</f>
        <v>0.57743493689895531</v>
      </c>
      <c r="AI2787" s="6">
        <f t="shared" si="808"/>
        <v>0</v>
      </c>
      <c r="AL2787" s="6">
        <f t="shared" si="809"/>
        <v>0</v>
      </c>
      <c r="AM2787" s="6">
        <f t="shared" si="810"/>
        <v>35878.375617583049</v>
      </c>
      <c r="AN2787" s="6">
        <f t="shared" si="811"/>
        <v>35193.101899888781</v>
      </c>
      <c r="AO2787" s="5">
        <f t="shared" si="812"/>
        <v>0</v>
      </c>
      <c r="AP2787" s="6">
        <f>+AN2787+SUM($D$16:$E$18)-SUM($AL$27:AL2787)</f>
        <v>36172.42189988881</v>
      </c>
      <c r="AQ2787" s="10">
        <f t="shared" si="820"/>
        <v>1.2469463719797513E-3</v>
      </c>
      <c r="AR2787" s="10">
        <f>+AN2787/SUM(AL$27:AL2787)-1</f>
        <v>0.38442802867149162</v>
      </c>
    </row>
    <row r="2788" spans="1:44" x14ac:dyDescent="0.25">
      <c r="A2788" s="1">
        <v>44334</v>
      </c>
      <c r="B2788">
        <v>10.117000000000001</v>
      </c>
      <c r="G2788">
        <f t="shared" si="813"/>
        <v>9683.5332541371336</v>
      </c>
      <c r="H2788">
        <f t="shared" si="814"/>
        <v>9575.2793020073241</v>
      </c>
      <c r="I2788" s="5">
        <f t="shared" si="803"/>
        <v>0</v>
      </c>
      <c r="J2788" s="6">
        <f>+H2788+SUM($D$16:$E$16)-SUM($F$27:F2788)</f>
        <v>9869.0393020073352</v>
      </c>
      <c r="K2788" s="10">
        <f t="shared" si="815"/>
        <v>7.244711263219239E-3</v>
      </c>
      <c r="L2788" s="10">
        <f>+H2788/SUM(F$27:F2788)-1</f>
        <v>0.25557015016670581</v>
      </c>
      <c r="M2788">
        <v>8.2710000000000008</v>
      </c>
      <c r="R2788">
        <f t="shared" si="816"/>
        <v>7955.491139675446</v>
      </c>
      <c r="S2788">
        <f t="shared" si="817"/>
        <v>7646.7341297289413</v>
      </c>
      <c r="T2788" s="5">
        <f t="shared" si="804"/>
        <v>0</v>
      </c>
      <c r="U2788" s="6">
        <f>+S2788+SUM($D$17:$E$17)-SUM($Q$27:Q2788)</f>
        <v>7891.6541297289486</v>
      </c>
      <c r="V2788" s="10">
        <f t="shared" si="805"/>
        <v>3.5157974239341527E-4</v>
      </c>
      <c r="W2788" s="10">
        <f>+S2788/SUM(Q$27:Q2788)-1</f>
        <v>0.20324750116897805</v>
      </c>
      <c r="X2788">
        <v>6.2969999999999997</v>
      </c>
      <c r="AC2788">
        <f t="shared" si="818"/>
        <v>18258.930530230133</v>
      </c>
      <c r="AD2788">
        <f t="shared" si="819"/>
        <v>17990.563017124216</v>
      </c>
      <c r="AE2788" s="5">
        <f t="shared" si="806"/>
        <v>0</v>
      </c>
      <c r="AF2788" s="6">
        <f>+AD2788+SUM($D$18:$E$18)-SUM($AB$27:AB2788)</f>
        <v>18431.203017124222</v>
      </c>
      <c r="AG2788" s="10">
        <f t="shared" si="807"/>
        <v>-2.936525568682069E-3</v>
      </c>
      <c r="AH2788" s="10">
        <f>+AD2788/SUM(AB$27:AB2788)-1</f>
        <v>0.57268964497351504</v>
      </c>
      <c r="AI2788" s="6">
        <f t="shared" si="808"/>
        <v>0</v>
      </c>
      <c r="AL2788" s="6">
        <f t="shared" si="809"/>
        <v>0</v>
      </c>
      <c r="AM2788" s="6">
        <f t="shared" si="810"/>
        <v>35897.954924042715</v>
      </c>
      <c r="AN2788" s="6">
        <f t="shared" si="811"/>
        <v>35212.576448860476</v>
      </c>
      <c r="AO2788" s="5">
        <f t="shared" si="812"/>
        <v>0</v>
      </c>
      <c r="AP2788" s="6">
        <f>+AN2788+SUM($D$16:$E$18)-SUM($AL$27:AL2788)</f>
        <v>36191.896448860498</v>
      </c>
      <c r="AQ2788" s="10">
        <f t="shared" si="820"/>
        <v>5.3838111878667938E-4</v>
      </c>
      <c r="AR2788" s="10">
        <f>+AN2788/SUM(AL$27:AL2788)-1</f>
        <v>0.38519411946732007</v>
      </c>
    </row>
    <row r="2789" spans="1:44" x14ac:dyDescent="0.25">
      <c r="A2789" s="1">
        <v>44335</v>
      </c>
      <c r="B2789">
        <v>10.106999999999999</v>
      </c>
      <c r="G2789">
        <f t="shared" si="813"/>
        <v>9673.9617079731142</v>
      </c>
      <c r="H2789">
        <f t="shared" si="814"/>
        <v>9565.8147578717017</v>
      </c>
      <c r="I2789" s="5">
        <f t="shared" si="803"/>
        <v>0</v>
      </c>
      <c r="J2789" s="6">
        <f>+H2789+SUM($D$16:$E$16)-SUM($F$27:F2789)</f>
        <v>9859.5747578717164</v>
      </c>
      <c r="K2789" s="10">
        <f t="shared" si="815"/>
        <v>-9.5901372423290443E-4</v>
      </c>
      <c r="L2789" s="10">
        <f>+H2789/SUM(F$27:F2789)-1</f>
        <v>0.25432910029997968</v>
      </c>
      <c r="M2789">
        <v>8.1820000000000004</v>
      </c>
      <c r="R2789">
        <f t="shared" si="816"/>
        <v>7869.8861691239872</v>
      </c>
      <c r="S2789">
        <f t="shared" si="817"/>
        <v>7564.4515354179903</v>
      </c>
      <c r="T2789" s="5">
        <f t="shared" si="804"/>
        <v>0</v>
      </c>
      <c r="U2789" s="6">
        <f>+S2789+SUM($D$17:$E$17)-SUM($Q$27:Q2789)</f>
        <v>7809.3715354179958</v>
      </c>
      <c r="V2789" s="10">
        <f t="shared" si="805"/>
        <v>-1.0426533266452043E-2</v>
      </c>
      <c r="W2789" s="10">
        <f>+S2789/SUM(Q$27:Q2789)-1</f>
        <v>0.19029997032578638</v>
      </c>
      <c r="X2789">
        <v>6.2729999999999997</v>
      </c>
      <c r="AC2789">
        <f t="shared" si="818"/>
        <v>18189.339561082044</v>
      </c>
      <c r="AD2789">
        <f t="shared" si="819"/>
        <v>17921.994887473433</v>
      </c>
      <c r="AE2789" s="5">
        <f t="shared" si="806"/>
        <v>0</v>
      </c>
      <c r="AF2789" s="6">
        <f>+AD2789+SUM($D$18:$E$18)-SUM($AB$27:AB2789)</f>
        <v>18362.634887473439</v>
      </c>
      <c r="AG2789" s="10">
        <f t="shared" si="807"/>
        <v>-3.7202199762585986E-3</v>
      </c>
      <c r="AH2789" s="10">
        <f>+AD2789/SUM(AB$27:AB2789)-1</f>
        <v>0.56669559201506425</v>
      </c>
      <c r="AI2789" s="6">
        <f t="shared" si="808"/>
        <v>0</v>
      </c>
      <c r="AL2789" s="6">
        <f t="shared" si="809"/>
        <v>0</v>
      </c>
      <c r="AM2789" s="6">
        <f t="shared" si="810"/>
        <v>35733.187438179142</v>
      </c>
      <c r="AN2789" s="6">
        <f t="shared" si="811"/>
        <v>35052.261180763126</v>
      </c>
      <c r="AO2789" s="5">
        <f t="shared" si="812"/>
        <v>0</v>
      </c>
      <c r="AP2789" s="6">
        <f>+AN2789+SUM($D$16:$E$18)-SUM($AL$27:AL2789)</f>
        <v>36031.581180763154</v>
      </c>
      <c r="AQ2789" s="10">
        <f t="shared" si="820"/>
        <v>-4.4295901521455017E-3</v>
      </c>
      <c r="AR2789" s="10">
        <f>+AN2789/SUM(AL$27:AL2789)-1</f>
        <v>0.37888762931452513</v>
      </c>
    </row>
    <row r="2790" spans="1:44" x14ac:dyDescent="0.25">
      <c r="A2790" s="1">
        <v>44336</v>
      </c>
      <c r="B2790">
        <v>10.095000000000001</v>
      </c>
      <c r="G2790">
        <f t="shared" si="813"/>
        <v>9662.4758525762936</v>
      </c>
      <c r="H2790">
        <f t="shared" si="814"/>
        <v>9554.4573049089577</v>
      </c>
      <c r="I2790" s="5">
        <f t="shared" si="803"/>
        <v>0</v>
      </c>
      <c r="J2790" s="6">
        <f>+H2790+SUM($D$16:$E$16)-SUM($F$27:F2790)</f>
        <v>9848.2173049089724</v>
      </c>
      <c r="K2790" s="10">
        <f t="shared" si="815"/>
        <v>-1.1519211772978988E-3</v>
      </c>
      <c r="L2790" s="10">
        <f>+H2790/SUM(F$27:F2790)-1</f>
        <v>0.25283984045990859</v>
      </c>
      <c r="M2790">
        <v>8.2579999999999991</v>
      </c>
      <c r="R2790">
        <f t="shared" si="816"/>
        <v>7942.9870428533213</v>
      </c>
      <c r="S2790">
        <f t="shared" si="817"/>
        <v>7634.7153238183519</v>
      </c>
      <c r="T2790" s="5">
        <f t="shared" si="804"/>
        <v>0</v>
      </c>
      <c r="U2790" s="6">
        <f>+S2790+SUM($D$17:$E$17)-SUM($Q$27:Q2790)</f>
        <v>7879.6353238183592</v>
      </c>
      <c r="V2790" s="10">
        <f t="shared" si="805"/>
        <v>8.9973678524186695E-3</v>
      </c>
      <c r="W2790" s="10">
        <f>+S2790/SUM(Q$27:Q2790)-1</f>
        <v>0.20135628879862399</v>
      </c>
      <c r="X2790">
        <v>6.335</v>
      </c>
      <c r="AC2790">
        <f t="shared" si="818"/>
        <v>18369.116231381278</v>
      </c>
      <c r="AD2790">
        <f t="shared" si="819"/>
        <v>18099.129222404623</v>
      </c>
      <c r="AE2790" s="5">
        <f t="shared" si="806"/>
        <v>0</v>
      </c>
      <c r="AF2790" s="6">
        <f>+AD2790+SUM($D$18:$E$18)-SUM($AB$27:AB2790)</f>
        <v>18539.769222404633</v>
      </c>
      <c r="AG2790" s="10">
        <f t="shared" si="807"/>
        <v>9.6464552073640686E-3</v>
      </c>
      <c r="AH2790" s="10">
        <f>+AD2790/SUM(AB$27:AB2790)-1</f>
        <v>0.58218022882439535</v>
      </c>
      <c r="AI2790" s="6">
        <f t="shared" si="808"/>
        <v>0</v>
      </c>
      <c r="AL2790" s="6">
        <f t="shared" si="809"/>
        <v>0</v>
      </c>
      <c r="AM2790" s="6">
        <f t="shared" si="810"/>
        <v>35974.579126810888</v>
      </c>
      <c r="AN2790" s="6">
        <f t="shared" si="811"/>
        <v>35288.301851131931</v>
      </c>
      <c r="AO2790" s="5">
        <f t="shared" si="812"/>
        <v>0</v>
      </c>
      <c r="AP2790" s="6">
        <f>+AN2790+SUM($D$16:$E$18)-SUM($AL$27:AL2790)</f>
        <v>36267.62185113196</v>
      </c>
      <c r="AQ2790" s="10">
        <f t="shared" si="820"/>
        <v>6.5509384443784846E-3</v>
      </c>
      <c r="AR2790" s="10">
        <f>+AN2790/SUM(AL$27:AL2790)-1</f>
        <v>0.38817300918511877</v>
      </c>
    </row>
    <row r="2791" spans="1:44" x14ac:dyDescent="0.25">
      <c r="A2791" s="1">
        <v>44337</v>
      </c>
      <c r="B2791">
        <v>10.093</v>
      </c>
      <c r="G2791">
        <f t="shared" si="813"/>
        <v>9660.5615433434887</v>
      </c>
      <c r="H2791">
        <f t="shared" si="814"/>
        <v>9552.5643960818325</v>
      </c>
      <c r="I2791" s="5">
        <f t="shared" si="803"/>
        <v>0</v>
      </c>
      <c r="J2791" s="6">
        <f>+H2791+SUM($D$16:$E$16)-SUM($F$27:F2791)</f>
        <v>9846.3243960818472</v>
      </c>
      <c r="K2791" s="10">
        <f t="shared" si="815"/>
        <v>-1.9220827166166465E-4</v>
      </c>
      <c r="L2791" s="10">
        <f>+H2791/SUM(F$27:F2791)-1</f>
        <v>0.25259163048656319</v>
      </c>
      <c r="M2791">
        <v>8.3059999999999992</v>
      </c>
      <c r="R2791">
        <f t="shared" si="816"/>
        <v>7989.1560157350077</v>
      </c>
      <c r="S2791">
        <f t="shared" si="817"/>
        <v>7679.0924533343714</v>
      </c>
      <c r="T2791" s="5">
        <f t="shared" si="804"/>
        <v>0</v>
      </c>
      <c r="U2791" s="6">
        <f>+S2791+SUM($D$17:$E$17)-SUM($Q$27:Q2791)</f>
        <v>7924.0124533343778</v>
      </c>
      <c r="V2791" s="10">
        <f t="shared" si="805"/>
        <v>5.6318760567353188E-3</v>
      </c>
      <c r="W2791" s="10">
        <f>+S2791/SUM(Q$27:Q2791)-1</f>
        <v>0.20833922678146921</v>
      </c>
      <c r="X2791">
        <v>6.36</v>
      </c>
      <c r="AC2791">
        <f t="shared" si="818"/>
        <v>18441.606824243874</v>
      </c>
      <c r="AD2791">
        <f t="shared" si="819"/>
        <v>18170.554357457524</v>
      </c>
      <c r="AE2791" s="5">
        <f t="shared" si="806"/>
        <v>0</v>
      </c>
      <c r="AF2791" s="6">
        <f>+AD2791+SUM($D$18:$E$18)-SUM($AB$27:AB2791)</f>
        <v>18611.194357457534</v>
      </c>
      <c r="AG2791" s="10">
        <f t="shared" si="807"/>
        <v>3.8525363609480667E-3</v>
      </c>
      <c r="AH2791" s="10">
        <f>+AD2791/SUM(AB$27:AB2791)-1</f>
        <v>0.58842403398944843</v>
      </c>
      <c r="AI2791" s="6">
        <f t="shared" si="808"/>
        <v>0</v>
      </c>
      <c r="AL2791" s="6">
        <f t="shared" si="809"/>
        <v>0</v>
      </c>
      <c r="AM2791" s="6">
        <f t="shared" si="810"/>
        <v>36091.324383322368</v>
      </c>
      <c r="AN2791" s="6">
        <f t="shared" si="811"/>
        <v>35402.211206873733</v>
      </c>
      <c r="AO2791" s="5">
        <f t="shared" si="812"/>
        <v>0</v>
      </c>
      <c r="AP2791" s="6">
        <f>+AN2791+SUM($D$16:$E$18)-SUM($AL$27:AL2791)</f>
        <v>36381.531206873755</v>
      </c>
      <c r="AQ2791" s="10">
        <f t="shared" si="820"/>
        <v>3.1408002490309617E-3</v>
      </c>
      <c r="AR2791" s="10">
        <f>+AN2791/SUM(AL$27:AL2791)-1</f>
        <v>0.39265398120246076</v>
      </c>
    </row>
    <row r="2792" spans="1:44" x14ac:dyDescent="0.25">
      <c r="A2792" s="1">
        <v>44341</v>
      </c>
      <c r="B2792">
        <v>10.117000000000001</v>
      </c>
      <c r="G2792">
        <f t="shared" si="813"/>
        <v>9683.5332541371336</v>
      </c>
      <c r="H2792">
        <f t="shared" si="814"/>
        <v>9575.2793020073241</v>
      </c>
      <c r="I2792" s="5">
        <f t="shared" si="803"/>
        <v>0</v>
      </c>
      <c r="J2792" s="6">
        <f>+H2792+SUM($D$16:$E$16)-SUM($F$27:F2792)</f>
        <v>9869.0393020073352</v>
      </c>
      <c r="K2792" s="10">
        <f t="shared" si="815"/>
        <v>2.306942673402812E-3</v>
      </c>
      <c r="L2792" s="10">
        <f>+H2792/SUM(F$27:F2792)-1</f>
        <v>0.25557015016670581</v>
      </c>
      <c r="M2792">
        <v>8.34</v>
      </c>
      <c r="R2792">
        <f t="shared" si="816"/>
        <v>8021.8590381928698</v>
      </c>
      <c r="S2792">
        <f t="shared" si="817"/>
        <v>7710.5262534082185</v>
      </c>
      <c r="T2792" s="5">
        <f t="shared" si="804"/>
        <v>0</v>
      </c>
      <c r="U2792" s="6">
        <f>+S2792+SUM($D$17:$E$17)-SUM($Q$27:Q2792)</f>
        <v>7955.446253408224</v>
      </c>
      <c r="V2792" s="10">
        <f t="shared" si="805"/>
        <v>3.9669044261305686E-3</v>
      </c>
      <c r="W2792" s="10">
        <f>+S2792/SUM(Q$27:Q2792)-1</f>
        <v>0.21328547451931779</v>
      </c>
      <c r="X2792">
        <v>6.343</v>
      </c>
      <c r="AC2792">
        <f t="shared" si="818"/>
        <v>18392.313221097309</v>
      </c>
      <c r="AD2792">
        <f t="shared" si="819"/>
        <v>18121.985265621552</v>
      </c>
      <c r="AE2792" s="5">
        <f t="shared" si="806"/>
        <v>0</v>
      </c>
      <c r="AF2792" s="6">
        <f>+AD2792+SUM($D$18:$E$18)-SUM($AB$27:AB2792)</f>
        <v>18562.625265621558</v>
      </c>
      <c r="AG2792" s="10">
        <f t="shared" si="807"/>
        <v>-2.6096708735146024E-3</v>
      </c>
      <c r="AH2792" s="10">
        <f>+AD2792/SUM(AB$27:AB2792)-1</f>
        <v>0.5841782464772125</v>
      </c>
      <c r="AI2792" s="6">
        <f t="shared" si="808"/>
        <v>0</v>
      </c>
      <c r="AL2792" s="6">
        <f t="shared" si="809"/>
        <v>0</v>
      </c>
      <c r="AM2792" s="6">
        <f t="shared" si="810"/>
        <v>36097.705513427311</v>
      </c>
      <c r="AN2792" s="6">
        <f t="shared" si="811"/>
        <v>35407.790821037095</v>
      </c>
      <c r="AO2792" s="5">
        <f t="shared" si="812"/>
        <v>0</v>
      </c>
      <c r="AP2792" s="6">
        <f>+AN2792+SUM($D$16:$E$18)-SUM($AL$27:AL2792)</f>
        <v>36387.110821037117</v>
      </c>
      <c r="AQ2792" s="10">
        <f t="shared" si="820"/>
        <v>1.5336391785258918E-4</v>
      </c>
      <c r="AR2792" s="10">
        <f>+AN2792/SUM(AL$27:AL2792)-1</f>
        <v>0.39287347234759773</v>
      </c>
    </row>
    <row r="2793" spans="1:44" x14ac:dyDescent="0.25">
      <c r="A2793" s="1">
        <v>44342</v>
      </c>
      <c r="B2793">
        <v>10.194000000000001</v>
      </c>
      <c r="G2793">
        <f t="shared" si="813"/>
        <v>9757.2341596000733</v>
      </c>
      <c r="H2793">
        <f t="shared" si="814"/>
        <v>9648.1562918516029</v>
      </c>
      <c r="I2793" s="5">
        <f t="shared" si="803"/>
        <v>0</v>
      </c>
      <c r="J2793" s="6">
        <f>+H2793+SUM($D$16:$E$16)-SUM($F$27:F2793)</f>
        <v>9941.9162918516158</v>
      </c>
      <c r="K2793" s="10">
        <f t="shared" si="815"/>
        <v>7.3844056765948185E-3</v>
      </c>
      <c r="L2793" s="10">
        <f>+H2793/SUM(F$27:F2793)-1</f>
        <v>0.2651262341404963</v>
      </c>
      <c r="M2793">
        <v>8.3360000000000003</v>
      </c>
      <c r="R2793">
        <f t="shared" si="816"/>
        <v>8018.011623786063</v>
      </c>
      <c r="S2793">
        <f t="shared" si="817"/>
        <v>7706.8281592818839</v>
      </c>
      <c r="T2793" s="5">
        <f t="shared" si="804"/>
        <v>0</v>
      </c>
      <c r="U2793" s="6">
        <f>+S2793+SUM($D$17:$E$17)-SUM($Q$27:Q2793)</f>
        <v>7951.7481592818904</v>
      </c>
      <c r="V2793" s="10">
        <f t="shared" si="805"/>
        <v>-4.648506203847047E-4</v>
      </c>
      <c r="W2793" s="10">
        <f>+S2793/SUM(Q$27:Q2793)-1</f>
        <v>0.21270356302074744</v>
      </c>
      <c r="X2793">
        <v>6.3419999999999996</v>
      </c>
      <c r="AC2793">
        <f t="shared" si="818"/>
        <v>18389.413597382805</v>
      </c>
      <c r="AD2793">
        <f t="shared" si="819"/>
        <v>18119.128260219437</v>
      </c>
      <c r="AE2793" s="5">
        <f t="shared" si="806"/>
        <v>0</v>
      </c>
      <c r="AF2793" s="6">
        <f>+AD2793+SUM($D$18:$E$18)-SUM($AB$27:AB2793)</f>
        <v>18559.768260219447</v>
      </c>
      <c r="AG2793" s="10">
        <f t="shared" si="807"/>
        <v>-1.5391171029033313E-4</v>
      </c>
      <c r="AH2793" s="10">
        <f>+AD2793/SUM(AB$27:AB2793)-1</f>
        <v>0.58392849427061044</v>
      </c>
      <c r="AI2793" s="6">
        <f t="shared" si="808"/>
        <v>0</v>
      </c>
      <c r="AL2793" s="6">
        <f t="shared" si="809"/>
        <v>0</v>
      </c>
      <c r="AM2793" s="6">
        <f t="shared" si="810"/>
        <v>36164.659380768942</v>
      </c>
      <c r="AN2793" s="6">
        <f t="shared" si="811"/>
        <v>35474.112711352922</v>
      </c>
      <c r="AO2793" s="5">
        <f t="shared" si="812"/>
        <v>0</v>
      </c>
      <c r="AP2793" s="6">
        <f>+AN2793+SUM($D$16:$E$18)-SUM($AL$27:AL2793)</f>
        <v>36453.432711352943</v>
      </c>
      <c r="AQ2793" s="10">
        <f t="shared" si="820"/>
        <v>1.8226753600201206E-3</v>
      </c>
      <c r="AR2793" s="10">
        <f>+AN2793/SUM(AL$27:AL2793)-1</f>
        <v>0.39548244623483542</v>
      </c>
    </row>
    <row r="2794" spans="1:44" x14ac:dyDescent="0.25">
      <c r="A2794" s="1">
        <v>44343</v>
      </c>
      <c r="B2794">
        <v>10.239000000000001</v>
      </c>
      <c r="G2794">
        <f t="shared" si="813"/>
        <v>9800.3061173381557</v>
      </c>
      <c r="H2794">
        <f t="shared" si="814"/>
        <v>9690.7467404618947</v>
      </c>
      <c r="I2794" s="5">
        <f t="shared" si="803"/>
        <v>0</v>
      </c>
      <c r="J2794" s="6">
        <f>+H2794+SUM($D$16:$E$16)-SUM($F$27:F2794)</f>
        <v>9984.5067404619076</v>
      </c>
      <c r="K2794" s="10">
        <f t="shared" si="815"/>
        <v>4.2839275004959987E-3</v>
      </c>
      <c r="L2794" s="10">
        <f>+H2794/SUM(F$27:F2794)-1</f>
        <v>0.27071095854076321</v>
      </c>
      <c r="M2794">
        <v>8.3420000000000005</v>
      </c>
      <c r="R2794">
        <f t="shared" si="816"/>
        <v>8023.7827453962736</v>
      </c>
      <c r="S2794">
        <f t="shared" si="817"/>
        <v>7712.3753004713863</v>
      </c>
      <c r="T2794" s="5">
        <f t="shared" si="804"/>
        <v>0</v>
      </c>
      <c r="U2794" s="6">
        <f>+S2794+SUM($D$17:$E$17)-SUM($Q$27:Q2794)</f>
        <v>7957.2953004713936</v>
      </c>
      <c r="V2794" s="10">
        <f t="shared" si="805"/>
        <v>6.976002104679413E-4</v>
      </c>
      <c r="W2794" s="10">
        <f>+S2794/SUM(Q$27:Q2794)-1</f>
        <v>0.21357643026860318</v>
      </c>
      <c r="X2794">
        <v>6.3339999999999996</v>
      </c>
      <c r="AC2794">
        <f t="shared" si="818"/>
        <v>18366.216607666775</v>
      </c>
      <c r="AD2794">
        <f t="shared" si="819"/>
        <v>18096.272217002508</v>
      </c>
      <c r="AE2794" s="5">
        <f t="shared" si="806"/>
        <v>0</v>
      </c>
      <c r="AF2794" s="6">
        <f>+AD2794+SUM($D$18:$E$18)-SUM($AB$27:AB2794)</f>
        <v>18536.912217002515</v>
      </c>
      <c r="AG2794" s="10">
        <f t="shared" si="807"/>
        <v>-1.2314832220142735E-3</v>
      </c>
      <c r="AH2794" s="10">
        <f>+AD2794/SUM(AB$27:AB2794)-1</f>
        <v>0.58193047661779351</v>
      </c>
      <c r="AI2794" s="6">
        <f t="shared" si="808"/>
        <v>0</v>
      </c>
      <c r="AL2794" s="6">
        <f t="shared" si="809"/>
        <v>0</v>
      </c>
      <c r="AM2794" s="6">
        <f t="shared" si="810"/>
        <v>36190.305470401203</v>
      </c>
      <c r="AN2794" s="6">
        <f t="shared" si="811"/>
        <v>35499.39425793579</v>
      </c>
      <c r="AO2794" s="5">
        <f t="shared" si="812"/>
        <v>0</v>
      </c>
      <c r="AP2794" s="6">
        <f>+AN2794+SUM($D$16:$E$18)-SUM($AL$27:AL2794)</f>
        <v>36478.714257935819</v>
      </c>
      <c r="AQ2794" s="10">
        <f t="shared" si="820"/>
        <v>6.9352992852711459E-4</v>
      </c>
      <c r="AR2794" s="10">
        <f>+AN2794/SUM(AL$27:AL2794)-1</f>
        <v>0.39647697299741091</v>
      </c>
    </row>
    <row r="2795" spans="1:44" x14ac:dyDescent="0.25">
      <c r="A2795" s="1">
        <v>44344</v>
      </c>
      <c r="B2795">
        <v>10.307</v>
      </c>
      <c r="G2795">
        <f t="shared" si="813"/>
        <v>9865.3926312534786</v>
      </c>
      <c r="H2795">
        <f t="shared" si="814"/>
        <v>9755.1056405841136</v>
      </c>
      <c r="I2795" s="5">
        <f t="shared" si="803"/>
        <v>0</v>
      </c>
      <c r="J2795" s="6">
        <f>+H2795+SUM($D$16:$E$16)-SUM($F$27:F2795)</f>
        <v>10048.865640584128</v>
      </c>
      <c r="K2795" s="10">
        <f t="shared" si="815"/>
        <v>6.4458767764068448E-3</v>
      </c>
      <c r="L2795" s="10">
        <f>+H2795/SUM(F$27:F2795)-1</f>
        <v>0.27915009763450005</v>
      </c>
      <c r="M2795">
        <v>8.3859999999999992</v>
      </c>
      <c r="R2795">
        <f t="shared" si="816"/>
        <v>8066.1043038711505</v>
      </c>
      <c r="S2795">
        <f t="shared" si="817"/>
        <v>7753.0543358610685</v>
      </c>
      <c r="T2795" s="5">
        <f t="shared" si="804"/>
        <v>0</v>
      </c>
      <c r="U2795" s="6">
        <f>+S2795+SUM($D$17:$E$17)-SUM($Q$27:Q2795)</f>
        <v>7997.9743358610749</v>
      </c>
      <c r="V2795" s="10">
        <f t="shared" si="805"/>
        <v>5.1121686268538191E-3</v>
      </c>
      <c r="W2795" s="10">
        <f>+S2795/SUM(Q$27:Q2795)-1</f>
        <v>0.21997745675287739</v>
      </c>
      <c r="X2795">
        <v>6.3659999999999997</v>
      </c>
      <c r="AC2795">
        <f t="shared" si="818"/>
        <v>18459.004566530897</v>
      </c>
      <c r="AD2795">
        <f t="shared" si="819"/>
        <v>18187.69638987022</v>
      </c>
      <c r="AE2795" s="5">
        <f t="shared" si="806"/>
        <v>0</v>
      </c>
      <c r="AF2795" s="6">
        <f>+AD2795+SUM($D$18:$E$18)-SUM($AB$27:AB2795)</f>
        <v>18628.33638987023</v>
      </c>
      <c r="AG2795" s="10">
        <f t="shared" si="807"/>
        <v>4.9320065713995831E-3</v>
      </c>
      <c r="AH2795" s="10">
        <f>+AD2795/SUM(AB$27:AB2795)-1</f>
        <v>0.58992254722906123</v>
      </c>
      <c r="AI2795" s="6">
        <f t="shared" si="808"/>
        <v>0</v>
      </c>
      <c r="AL2795" s="6">
        <f t="shared" si="809"/>
        <v>0</v>
      </c>
      <c r="AM2795" s="6">
        <f t="shared" si="810"/>
        <v>36390.501501655526</v>
      </c>
      <c r="AN2795" s="6">
        <f t="shared" si="811"/>
        <v>35695.856366315405</v>
      </c>
      <c r="AO2795" s="5">
        <f t="shared" si="812"/>
        <v>0</v>
      </c>
      <c r="AP2795" s="6">
        <f>+AN2795+SUM($D$16:$E$18)-SUM($AL$27:AL2795)</f>
        <v>36675.176366315427</v>
      </c>
      <c r="AQ2795" s="10">
        <f t="shared" si="820"/>
        <v>5.3856642805569788E-3</v>
      </c>
      <c r="AR2795" s="10">
        <f>+AN2795/SUM(AL$27:AL2795)-1</f>
        <v>0.40420540938776783</v>
      </c>
    </row>
    <row r="2796" spans="1:44" x14ac:dyDescent="0.25">
      <c r="A2796" s="1">
        <v>44347</v>
      </c>
      <c r="B2796">
        <v>10.335000000000001</v>
      </c>
      <c r="G2796">
        <f t="shared" si="813"/>
        <v>9892.1929605127298</v>
      </c>
      <c r="H2796">
        <f t="shared" si="814"/>
        <v>9781.606364163852</v>
      </c>
      <c r="I2796" s="5">
        <f t="shared" si="803"/>
        <v>0</v>
      </c>
      <c r="J2796" s="6">
        <f>+H2796+SUM($D$16:$E$16)-SUM($F$27:F2796)</f>
        <v>10075.366364163867</v>
      </c>
      <c r="K2796" s="10">
        <f t="shared" si="815"/>
        <v>2.6371855816949008E-3</v>
      </c>
      <c r="L2796" s="10">
        <f>+H2796/SUM(F$27:F2796)-1</f>
        <v>0.28262503726133281</v>
      </c>
      <c r="M2796">
        <v>8.3569999999999993</v>
      </c>
      <c r="R2796">
        <f t="shared" si="816"/>
        <v>8038.2105494217994</v>
      </c>
      <c r="S2796">
        <f t="shared" si="817"/>
        <v>7726.2431534451407</v>
      </c>
      <c r="T2796" s="5">
        <f t="shared" si="804"/>
        <v>0</v>
      </c>
      <c r="U2796" s="6">
        <f>+S2796+SUM($D$17:$E$17)-SUM($Q$27:Q2796)</f>
        <v>7971.1631534451471</v>
      </c>
      <c r="V2796" s="10">
        <f t="shared" si="805"/>
        <v>-3.3522466177107191E-3</v>
      </c>
      <c r="W2796" s="10">
        <f>+S2796/SUM(Q$27:Q2796)-1</f>
        <v>0.21575859838824196</v>
      </c>
      <c r="X2796">
        <v>6.3449999999999998</v>
      </c>
      <c r="AC2796">
        <f t="shared" si="818"/>
        <v>18398.11246852632</v>
      </c>
      <c r="AD2796">
        <f t="shared" si="819"/>
        <v>18127.699276425785</v>
      </c>
      <c r="AE2796" s="5">
        <f t="shared" si="806"/>
        <v>0</v>
      </c>
      <c r="AF2796" s="6">
        <f>+AD2796+SUM($D$18:$E$18)-SUM($AB$27:AB2796)</f>
        <v>18568.339276425795</v>
      </c>
      <c r="AG2796" s="10">
        <f t="shared" si="807"/>
        <v>-3.2207445790521927E-3</v>
      </c>
      <c r="AH2796" s="10">
        <f>+AD2796/SUM(AB$27:AB2796)-1</f>
        <v>0.58467775089041685</v>
      </c>
      <c r="AI2796" s="6">
        <f t="shared" si="808"/>
        <v>0</v>
      </c>
      <c r="AL2796" s="6">
        <f t="shared" si="809"/>
        <v>0</v>
      </c>
      <c r="AM2796" s="6">
        <f t="shared" si="810"/>
        <v>36328.515978460848</v>
      </c>
      <c r="AN2796" s="6">
        <f t="shared" si="811"/>
        <v>35635.548794034781</v>
      </c>
      <c r="AO2796" s="5">
        <f t="shared" si="812"/>
        <v>0</v>
      </c>
      <c r="AP2796" s="6">
        <f>+AN2796+SUM($D$16:$E$18)-SUM($AL$27:AL2796)</f>
        <v>36614.868794034803</v>
      </c>
      <c r="AQ2796" s="10">
        <f t="shared" si="820"/>
        <v>-1.6443703413520083E-3</v>
      </c>
      <c r="AR2796" s="10">
        <f>+AN2796/SUM(AL$27:AL2796)-1</f>
        <v>0.40183302704863988</v>
      </c>
    </row>
    <row r="2797" spans="1:44" x14ac:dyDescent="0.25">
      <c r="A2797" s="1">
        <v>44348</v>
      </c>
      <c r="B2797">
        <v>10.403</v>
      </c>
      <c r="G2797">
        <f t="shared" si="813"/>
        <v>9957.2794744280527</v>
      </c>
      <c r="H2797">
        <f t="shared" si="814"/>
        <v>9845.965264286071</v>
      </c>
      <c r="I2797" s="5">
        <f t="shared" si="803"/>
        <v>0</v>
      </c>
      <c r="J2797" s="6">
        <f>+H2797+SUM($D$16:$E$16)-SUM($F$27:F2797)</f>
        <v>10139.725264286084</v>
      </c>
      <c r="K2797" s="10">
        <f t="shared" si="815"/>
        <v>6.3877478789386988E-3</v>
      </c>
      <c r="L2797" s="10">
        <f>+H2797/SUM(F$27:F2797)-1</f>
        <v>0.29106417635506965</v>
      </c>
      <c r="M2797">
        <v>8.3989999999999991</v>
      </c>
      <c r="R2797">
        <f t="shared" si="816"/>
        <v>8078.6084006932742</v>
      </c>
      <c r="S2797">
        <f t="shared" si="817"/>
        <v>7765.073141771657</v>
      </c>
      <c r="T2797" s="5">
        <f t="shared" si="804"/>
        <v>0</v>
      </c>
      <c r="U2797" s="6">
        <f>+S2797+SUM($D$17:$E$17)-SUM($Q$27:Q2797)</f>
        <v>8009.9931417716625</v>
      </c>
      <c r="V2797" s="10">
        <f t="shared" si="805"/>
        <v>4.871307684843007E-3</v>
      </c>
      <c r="W2797" s="10">
        <f>+S2797/SUM(Q$27:Q2797)-1</f>
        <v>0.22186866912323122</v>
      </c>
      <c r="X2797">
        <v>6.3120000000000003</v>
      </c>
      <c r="AC2797">
        <f t="shared" si="818"/>
        <v>18302.424885947697</v>
      </c>
      <c r="AD2797">
        <f t="shared" si="819"/>
        <v>18033.418098155958</v>
      </c>
      <c r="AE2797" s="5">
        <f t="shared" si="806"/>
        <v>0</v>
      </c>
      <c r="AF2797" s="6">
        <f>+AD2797+SUM($D$18:$E$18)-SUM($AB$27:AB2797)</f>
        <v>18474.058098155969</v>
      </c>
      <c r="AG2797" s="10">
        <f t="shared" si="807"/>
        <v>-5.0775234589517382E-3</v>
      </c>
      <c r="AH2797" s="10">
        <f>+AD2797/SUM(AB$27:AB2797)-1</f>
        <v>0.57643592807254707</v>
      </c>
      <c r="AI2797" s="6">
        <f t="shared" si="808"/>
        <v>0</v>
      </c>
      <c r="AL2797" s="6">
        <f t="shared" si="809"/>
        <v>0</v>
      </c>
      <c r="AM2797" s="6">
        <f t="shared" si="810"/>
        <v>36338.312761069028</v>
      </c>
      <c r="AN2797" s="6">
        <f t="shared" si="811"/>
        <v>35644.456504213682</v>
      </c>
      <c r="AO2797" s="5">
        <f t="shared" si="812"/>
        <v>0</v>
      </c>
      <c r="AP2797" s="6">
        <f>+AN2797+SUM($D$16:$E$18)-SUM($AL$27:AL2797)</f>
        <v>36623.776504213703</v>
      </c>
      <c r="AQ2797" s="10">
        <f t="shared" si="820"/>
        <v>2.4328122624184267E-4</v>
      </c>
      <c r="AR2797" s="10">
        <f>+AN2797/SUM(AL$27:AL2797)-1</f>
        <v>0.40218343900374487</v>
      </c>
    </row>
    <row r="2798" spans="1:44" x14ac:dyDescent="0.25">
      <c r="A2798" s="1">
        <v>44350</v>
      </c>
      <c r="B2798">
        <v>10.433999999999999</v>
      </c>
      <c r="G2798">
        <f t="shared" si="813"/>
        <v>9986.9512675365095</v>
      </c>
      <c r="H2798">
        <f t="shared" si="814"/>
        <v>9875.3053511064954</v>
      </c>
      <c r="I2798" s="5">
        <f t="shared" si="803"/>
        <v>0</v>
      </c>
      <c r="J2798" s="6">
        <f>+H2798+SUM($D$16:$E$16)-SUM($F$27:F2798)</f>
        <v>10169.065351106507</v>
      </c>
      <c r="K2798" s="10">
        <f t="shared" si="815"/>
        <v>2.8935780857657356E-3</v>
      </c>
      <c r="L2798" s="10">
        <f>+H2798/SUM(F$27:F2798)-1</f>
        <v>0.29491143094192029</v>
      </c>
      <c r="M2798">
        <v>8.4160000000000004</v>
      </c>
      <c r="R2798">
        <f t="shared" si="816"/>
        <v>8094.9599119222057</v>
      </c>
      <c r="S2798">
        <f t="shared" si="817"/>
        <v>7780.7900418085819</v>
      </c>
      <c r="T2798" s="5">
        <f t="shared" si="804"/>
        <v>0</v>
      </c>
      <c r="U2798" s="6">
        <f>+S2798+SUM($D$17:$E$17)-SUM($Q$27:Q2798)</f>
        <v>8025.7100418085874</v>
      </c>
      <c r="V2798" s="10">
        <f t="shared" si="805"/>
        <v>1.9621614848783775E-3</v>
      </c>
      <c r="W2798" s="10">
        <f>+S2798/SUM(Q$27:Q2798)-1</f>
        <v>0.22434179299215584</v>
      </c>
      <c r="X2798">
        <v>6.3540000000000001</v>
      </c>
      <c r="AC2798">
        <f t="shared" si="818"/>
        <v>18424.209081956855</v>
      </c>
      <c r="AD2798">
        <f t="shared" si="819"/>
        <v>18153.412325044828</v>
      </c>
      <c r="AE2798" s="5">
        <f t="shared" si="806"/>
        <v>0</v>
      </c>
      <c r="AF2798" s="6">
        <f>+AD2798+SUM($D$18:$E$18)-SUM($AB$27:AB2798)</f>
        <v>18594.052325044839</v>
      </c>
      <c r="AG2798" s="10">
        <f t="shared" si="807"/>
        <v>6.495282533556912E-3</v>
      </c>
      <c r="AH2798" s="10">
        <f>+AD2798/SUM(AB$27:AB2798)-1</f>
        <v>0.58692552074983584</v>
      </c>
      <c r="AI2798" s="6">
        <f t="shared" si="808"/>
        <v>0</v>
      </c>
      <c r="AL2798" s="6">
        <f t="shared" si="809"/>
        <v>0</v>
      </c>
      <c r="AM2798" s="6">
        <f t="shared" si="810"/>
        <v>36506.12026141557</v>
      </c>
      <c r="AN2798" s="6">
        <f t="shared" si="811"/>
        <v>35809.507717959903</v>
      </c>
      <c r="AO2798" s="5">
        <f t="shared" si="812"/>
        <v>0</v>
      </c>
      <c r="AP2798" s="6">
        <f>+AN2798+SUM($D$16:$E$18)-SUM($AL$27:AL2798)</f>
        <v>36788.827717959924</v>
      </c>
      <c r="AQ2798" s="10">
        <f t="shared" si="820"/>
        <v>4.5066683313566003E-3</v>
      </c>
      <c r="AR2798" s="10">
        <f>+AN2798/SUM(AL$27:AL2798)-1</f>
        <v>0.40867623202683556</v>
      </c>
    </row>
    <row r="2799" spans="1:44" x14ac:dyDescent="0.25">
      <c r="A2799" s="1">
        <v>44351</v>
      </c>
      <c r="B2799">
        <v>10.398999999999999</v>
      </c>
      <c r="G2799">
        <f t="shared" si="813"/>
        <v>9953.4508559624464</v>
      </c>
      <c r="H2799">
        <f t="shared" si="814"/>
        <v>9842.1794466318224</v>
      </c>
      <c r="I2799" s="5">
        <f t="shared" si="803"/>
        <v>0</v>
      </c>
      <c r="J2799" s="6">
        <f>+H2799+SUM($D$16:$E$16)-SUM($F$27:F2799)</f>
        <v>10135.939446631837</v>
      </c>
      <c r="K2799" s="10">
        <f t="shared" si="815"/>
        <v>-3.2575171199057396E-3</v>
      </c>
      <c r="L2799" s="10">
        <f>+H2799/SUM(F$27:F2799)-1</f>
        <v>0.29056775640837929</v>
      </c>
      <c r="M2799">
        <v>8.4280000000000008</v>
      </c>
      <c r="R2799">
        <f t="shared" si="816"/>
        <v>8106.5021551426271</v>
      </c>
      <c r="S2799">
        <f t="shared" si="817"/>
        <v>7791.8843241875866</v>
      </c>
      <c r="T2799" s="5">
        <f t="shared" si="804"/>
        <v>0</v>
      </c>
      <c r="U2799" s="6">
        <f>+S2799+SUM($D$17:$E$17)-SUM($Q$27:Q2799)</f>
        <v>8036.8043241875939</v>
      </c>
      <c r="V2799" s="10">
        <f t="shared" si="805"/>
        <v>1.3823427860228943E-3</v>
      </c>
      <c r="W2799" s="10">
        <f>+S2799/SUM(Q$27:Q2799)-1</f>
        <v>0.22608752748786709</v>
      </c>
      <c r="X2799">
        <v>6.3650000000000002</v>
      </c>
      <c r="AC2799">
        <f t="shared" si="818"/>
        <v>18456.104942816397</v>
      </c>
      <c r="AD2799">
        <f t="shared" si="819"/>
        <v>18184.839384468105</v>
      </c>
      <c r="AE2799" s="5">
        <f t="shared" si="806"/>
        <v>0</v>
      </c>
      <c r="AF2799" s="6">
        <f>+AD2799+SUM($D$18:$E$18)-SUM($AB$27:AB2799)</f>
        <v>18625.479384468112</v>
      </c>
      <c r="AG2799" s="10">
        <f t="shared" si="807"/>
        <v>1.6901673112397209E-3</v>
      </c>
      <c r="AH2799" s="10">
        <f>+AD2799/SUM(AB$27:AB2799)-1</f>
        <v>0.58967279502245917</v>
      </c>
      <c r="AI2799" s="6">
        <f t="shared" si="808"/>
        <v>0</v>
      </c>
      <c r="AL2799" s="6">
        <f t="shared" si="809"/>
        <v>0</v>
      </c>
      <c r="AM2799" s="6">
        <f t="shared" si="810"/>
        <v>36516.057953921467</v>
      </c>
      <c r="AN2799" s="6">
        <f t="shared" si="811"/>
        <v>35818.903155287509</v>
      </c>
      <c r="AO2799" s="5">
        <f t="shared" si="812"/>
        <v>0</v>
      </c>
      <c r="AP2799" s="6">
        <f>+AN2799+SUM($D$16:$E$18)-SUM($AL$27:AL2799)</f>
        <v>36798.223155287531</v>
      </c>
      <c r="AQ2799" s="10">
        <f t="shared" si="820"/>
        <v>2.5538833146954154E-4</v>
      </c>
      <c r="AR2799" s="10">
        <f>+AN2799/SUM(AL$27:AL2799)-1</f>
        <v>0.4090458302172697</v>
      </c>
    </row>
    <row r="2800" spans="1:44" x14ac:dyDescent="0.25">
      <c r="A2800" s="1">
        <v>44355</v>
      </c>
      <c r="B2800">
        <v>10.346</v>
      </c>
      <c r="G2800">
        <f t="shared" si="813"/>
        <v>9902.7216612931516</v>
      </c>
      <c r="H2800">
        <f t="shared" si="814"/>
        <v>9792.0173627130353</v>
      </c>
      <c r="I2800" s="5">
        <f t="shared" si="803"/>
        <v>0</v>
      </c>
      <c r="J2800" s="6">
        <f>+H2800+SUM($D$16:$E$16)-SUM($F$27:F2800)</f>
        <v>10085.777362713048</v>
      </c>
      <c r="K2800" s="10">
        <f t="shared" si="815"/>
        <v>-4.9489328722713832E-3</v>
      </c>
      <c r="L2800" s="10">
        <f>+H2800/SUM(F$27:F2800)-1</f>
        <v>0.28399019211473164</v>
      </c>
      <c r="M2800">
        <v>8.4610000000000003</v>
      </c>
      <c r="R2800">
        <f t="shared" si="816"/>
        <v>8138.2433239987859</v>
      </c>
      <c r="S2800">
        <f t="shared" si="817"/>
        <v>7822.3936007298489</v>
      </c>
      <c r="T2800" s="5">
        <f t="shared" si="804"/>
        <v>0</v>
      </c>
      <c r="U2800" s="6">
        <f>+S2800+SUM($D$17:$E$17)-SUM($Q$27:Q2800)</f>
        <v>8067.3136007298554</v>
      </c>
      <c r="V2800" s="10">
        <f t="shared" si="805"/>
        <v>3.7961950187639371E-3</v>
      </c>
      <c r="W2800" s="10">
        <f>+S2800/SUM(Q$27:Q2800)-1</f>
        <v>0.23088829735107308</v>
      </c>
      <c r="X2800">
        <v>6.3970000000000002</v>
      </c>
      <c r="AC2800">
        <f t="shared" si="818"/>
        <v>18548.89290168052</v>
      </c>
      <c r="AD2800">
        <f t="shared" si="819"/>
        <v>18276.263557335817</v>
      </c>
      <c r="AE2800" s="5">
        <f t="shared" si="806"/>
        <v>0</v>
      </c>
      <c r="AF2800" s="6">
        <f>+AD2800+SUM($D$18:$E$18)-SUM($AB$27:AB2800)</f>
        <v>18716.903557335827</v>
      </c>
      <c r="AG2800" s="10">
        <f t="shared" si="807"/>
        <v>4.9085540823154972E-3</v>
      </c>
      <c r="AH2800" s="10">
        <f>+AD2800/SUM(AB$27:AB2800)-1</f>
        <v>0.59766486563372689</v>
      </c>
      <c r="AI2800" s="6">
        <f t="shared" si="808"/>
        <v>0</v>
      </c>
      <c r="AL2800" s="6">
        <f t="shared" si="809"/>
        <v>0</v>
      </c>
      <c r="AM2800" s="6">
        <f t="shared" si="810"/>
        <v>36589.857886972459</v>
      </c>
      <c r="AN2800" s="6">
        <f t="shared" si="811"/>
        <v>35890.674520778703</v>
      </c>
      <c r="AO2800" s="5">
        <f t="shared" si="812"/>
        <v>0</v>
      </c>
      <c r="AP2800" s="6">
        <f>+AN2800+SUM($D$16:$E$18)-SUM($AL$27:AL2800)</f>
        <v>36869.994520778724</v>
      </c>
      <c r="AQ2800" s="10">
        <f t="shared" si="820"/>
        <v>1.9504030177848186E-3</v>
      </c>
      <c r="AR2800" s="10">
        <f>+AN2800/SUM(AL$27:AL2800)-1</f>
        <v>0.41186917583552995</v>
      </c>
    </row>
    <row r="2801" spans="1:44" x14ac:dyDescent="0.25">
      <c r="A2801" s="1">
        <v>44356</v>
      </c>
      <c r="B2801">
        <v>10.323</v>
      </c>
      <c r="G2801">
        <f t="shared" si="813"/>
        <v>9880.707105115911</v>
      </c>
      <c r="H2801">
        <f t="shared" si="814"/>
        <v>9770.2489112011081</v>
      </c>
      <c r="I2801" s="5">
        <f t="shared" si="803"/>
        <v>0</v>
      </c>
      <c r="J2801" s="6">
        <f>+H2801+SUM($D$16:$E$16)-SUM($F$27:F2801)</f>
        <v>10064.008911201123</v>
      </c>
      <c r="K2801" s="10">
        <f t="shared" si="815"/>
        <v>-2.1583315523504565E-3</v>
      </c>
      <c r="L2801" s="10">
        <f>+H2801/SUM(F$27:F2801)-1</f>
        <v>0.28113577742126172</v>
      </c>
      <c r="M2801">
        <v>8.4659999999999993</v>
      </c>
      <c r="R2801">
        <f t="shared" si="816"/>
        <v>8143.0525920072942</v>
      </c>
      <c r="S2801">
        <f t="shared" si="817"/>
        <v>7827.0162183877665</v>
      </c>
      <c r="T2801" s="5">
        <f t="shared" si="804"/>
        <v>0</v>
      </c>
      <c r="U2801" s="6">
        <f>+S2801+SUM($D$17:$E$17)-SUM($Q$27:Q2801)</f>
        <v>8071.936218387772</v>
      </c>
      <c r="V2801" s="10">
        <f t="shared" si="805"/>
        <v>5.7300582160313418E-4</v>
      </c>
      <c r="W2801" s="10">
        <f>+S2801/SUM(Q$27:Q2801)-1</f>
        <v>0.23161568672428579</v>
      </c>
      <c r="X2801">
        <v>6.4359999999999999</v>
      </c>
      <c r="AC2801">
        <f t="shared" si="818"/>
        <v>18661.978226546165</v>
      </c>
      <c r="AD2801">
        <f t="shared" si="819"/>
        <v>18387.686768018339</v>
      </c>
      <c r="AE2801" s="5">
        <f t="shared" si="806"/>
        <v>0</v>
      </c>
      <c r="AF2801" s="6">
        <f>+AD2801+SUM($D$18:$E$18)-SUM($AB$27:AB2801)</f>
        <v>18828.326768018349</v>
      </c>
      <c r="AG2801" s="10">
        <f t="shared" si="807"/>
        <v>5.9530792762381157E-3</v>
      </c>
      <c r="AH2801" s="10">
        <f>+AD2801/SUM(AB$27:AB2801)-1</f>
        <v>0.60740520169120926</v>
      </c>
      <c r="AI2801" s="6">
        <f t="shared" si="808"/>
        <v>0</v>
      </c>
      <c r="AL2801" s="6">
        <f t="shared" si="809"/>
        <v>0</v>
      </c>
      <c r="AM2801" s="6">
        <f t="shared" si="810"/>
        <v>36685.737923669367</v>
      </c>
      <c r="AN2801" s="6">
        <f t="shared" si="811"/>
        <v>35984.951897607214</v>
      </c>
      <c r="AO2801" s="5">
        <f t="shared" si="812"/>
        <v>0</v>
      </c>
      <c r="AP2801" s="6">
        <f>+AN2801+SUM($D$16:$E$18)-SUM($AL$27:AL2801)</f>
        <v>36964.271897607236</v>
      </c>
      <c r="AQ2801" s="10">
        <f t="shared" si="820"/>
        <v>2.5570217206130064E-3</v>
      </c>
      <c r="AR2801" s="10">
        <f>+AN2801/SUM(AL$27:AL2801)-1</f>
        <v>0.41557786407001118</v>
      </c>
    </row>
    <row r="2802" spans="1:44" x14ac:dyDescent="0.25">
      <c r="A2802" s="1">
        <v>44357</v>
      </c>
      <c r="B2802">
        <v>10.359</v>
      </c>
      <c r="G2802">
        <f t="shared" si="813"/>
        <v>9915.1646713063765</v>
      </c>
      <c r="H2802">
        <f t="shared" si="814"/>
        <v>9804.3212700893419</v>
      </c>
      <c r="I2802" s="5">
        <f t="shared" si="803"/>
        <v>0</v>
      </c>
      <c r="J2802" s="6">
        <f>+H2802+SUM($D$16:$E$16)-SUM($F$27:F2802)</f>
        <v>10098.081270089355</v>
      </c>
      <c r="K2802" s="10">
        <f t="shared" si="815"/>
        <v>3.3855652542507109E-3</v>
      </c>
      <c r="L2802" s="10">
        <f>+H2802/SUM(F$27:F2802)-1</f>
        <v>0.28560355694147543</v>
      </c>
      <c r="M2802">
        <v>8.4649999999999999</v>
      </c>
      <c r="R2802">
        <f t="shared" si="816"/>
        <v>8142.0907384055927</v>
      </c>
      <c r="S2802">
        <f t="shared" si="817"/>
        <v>7826.0916948561826</v>
      </c>
      <c r="T2802" s="5">
        <f t="shared" si="804"/>
        <v>0</v>
      </c>
      <c r="U2802" s="6">
        <f>+S2802+SUM($D$17:$E$17)-SUM($Q$27:Q2802)</f>
        <v>8071.011694856189</v>
      </c>
      <c r="V2802" s="10">
        <f t="shared" si="805"/>
        <v>-1.1453553479234824E-4</v>
      </c>
      <c r="W2802" s="10">
        <f>+S2802/SUM(Q$27:Q2802)-1</f>
        <v>0.2314702088496432</v>
      </c>
      <c r="X2802">
        <v>6.49</v>
      </c>
      <c r="AC2802">
        <f t="shared" si="818"/>
        <v>18818.557907129369</v>
      </c>
      <c r="AD2802">
        <f t="shared" si="819"/>
        <v>18541.9650597326</v>
      </c>
      <c r="AE2802" s="5">
        <f t="shared" si="806"/>
        <v>0</v>
      </c>
      <c r="AF2802" s="6">
        <f>+AD2802+SUM($D$18:$E$18)-SUM($AB$27:AB2802)</f>
        <v>18982.60505973261</v>
      </c>
      <c r="AG2802" s="10">
        <f t="shared" si="807"/>
        <v>8.1939459419366756E-3</v>
      </c>
      <c r="AH2802" s="10">
        <f>+AD2802/SUM(AB$27:AB2802)-1</f>
        <v>0.62089182084772343</v>
      </c>
      <c r="AI2802" s="6">
        <f t="shared" si="808"/>
        <v>0</v>
      </c>
      <c r="AL2802" s="6">
        <f t="shared" si="809"/>
        <v>0</v>
      </c>
      <c r="AM2802" s="6">
        <f t="shared" si="810"/>
        <v>36875.813316841333</v>
      </c>
      <c r="AN2802" s="6">
        <f t="shared" si="811"/>
        <v>36172.378024678124</v>
      </c>
      <c r="AO2802" s="5">
        <f t="shared" si="812"/>
        <v>0</v>
      </c>
      <c r="AP2802" s="6">
        <f>+AN2802+SUM($D$16:$E$18)-SUM($AL$27:AL2802)</f>
        <v>37151.698024678146</v>
      </c>
      <c r="AQ2802" s="10">
        <f t="shared" si="820"/>
        <v>5.0704671686780944E-3</v>
      </c>
      <c r="AR2802" s="10">
        <f>+AN2802/SUM(AL$27:AL2802)-1</f>
        <v>0.42295084256904847</v>
      </c>
    </row>
    <row r="2803" spans="1:44" x14ac:dyDescent="0.25">
      <c r="A2803" s="1">
        <v>44358</v>
      </c>
      <c r="B2803">
        <v>10.439</v>
      </c>
      <c r="G2803">
        <f t="shared" si="813"/>
        <v>9991.7370406185219</v>
      </c>
      <c r="H2803">
        <f t="shared" si="814"/>
        <v>9880.0376231743066</v>
      </c>
      <c r="I2803" s="5">
        <f t="shared" si="803"/>
        <v>0</v>
      </c>
      <c r="J2803" s="6">
        <f>+H2803+SUM($D$16:$E$16)-SUM($F$27:F2803)</f>
        <v>10173.79762317432</v>
      </c>
      <c r="K2803" s="10">
        <f t="shared" si="815"/>
        <v>7.4980930594445994E-3</v>
      </c>
      <c r="L2803" s="10">
        <f>+H2803/SUM(F$27:F2803)-1</f>
        <v>0.29553195587528358</v>
      </c>
      <c r="M2803">
        <v>8.4969999999999999</v>
      </c>
      <c r="R2803">
        <f t="shared" si="816"/>
        <v>8172.87005366005</v>
      </c>
      <c r="S2803">
        <f t="shared" si="817"/>
        <v>7855.676447866862</v>
      </c>
      <c r="T2803" s="5">
        <f t="shared" si="804"/>
        <v>0</v>
      </c>
      <c r="U2803" s="6">
        <f>+S2803+SUM($D$17:$E$17)-SUM($Q$27:Q2803)</f>
        <v>8100.5964478668693</v>
      </c>
      <c r="V2803" s="10">
        <f t="shared" si="805"/>
        <v>3.6655569498846852E-3</v>
      </c>
      <c r="W2803" s="10">
        <f>+S2803/SUM(Q$27:Q2803)-1</f>
        <v>0.2361255008382066</v>
      </c>
      <c r="X2803">
        <v>6.5030000000000001</v>
      </c>
      <c r="AC2803">
        <f t="shared" si="818"/>
        <v>18856.253015417919</v>
      </c>
      <c r="AD2803">
        <f t="shared" si="819"/>
        <v>18579.106129960106</v>
      </c>
      <c r="AE2803" s="5">
        <f t="shared" si="806"/>
        <v>0</v>
      </c>
      <c r="AF2803" s="6">
        <f>+AD2803+SUM($D$18:$E$18)-SUM($AB$27:AB2803)</f>
        <v>19019.746129960113</v>
      </c>
      <c r="AG2803" s="10">
        <f t="shared" si="807"/>
        <v>1.9565844682871703E-3</v>
      </c>
      <c r="AH2803" s="10">
        <f>+AD2803/SUM(AB$27:AB2803)-1</f>
        <v>0.62413859953355089</v>
      </c>
      <c r="AI2803" s="6">
        <f t="shared" si="808"/>
        <v>0</v>
      </c>
      <c r="AL2803" s="6">
        <f t="shared" si="809"/>
        <v>0</v>
      </c>
      <c r="AM2803" s="6">
        <f t="shared" si="810"/>
        <v>37020.860109696492</v>
      </c>
      <c r="AN2803" s="6">
        <f t="shared" si="811"/>
        <v>36314.820201001276</v>
      </c>
      <c r="AO2803" s="5">
        <f t="shared" si="812"/>
        <v>0</v>
      </c>
      <c r="AP2803" s="6">
        <f>+AN2803+SUM($D$16:$E$18)-SUM($AL$27:AL2803)</f>
        <v>37294.140201001297</v>
      </c>
      <c r="AQ2803" s="10">
        <f t="shared" si="820"/>
        <v>3.8340690707738823E-3</v>
      </c>
      <c r="AR2803" s="10">
        <f>+AN2803/SUM(AL$27:AL2803)-1</f>
        <v>0.42855424013052801</v>
      </c>
    </row>
    <row r="2804" spans="1:44" x14ac:dyDescent="0.25">
      <c r="A2804" s="1">
        <v>44361</v>
      </c>
      <c r="B2804">
        <v>10.430999999999999</v>
      </c>
      <c r="G2804">
        <f t="shared" si="813"/>
        <v>9984.0798036873075</v>
      </c>
      <c r="H2804">
        <f t="shared" si="814"/>
        <v>9872.4659878658094</v>
      </c>
      <c r="I2804" s="5">
        <f t="shared" si="803"/>
        <v>0</v>
      </c>
      <c r="J2804" s="6">
        <f>+H2804+SUM($D$16:$E$16)-SUM($F$27:F2804)</f>
        <v>10166.225987865822</v>
      </c>
      <c r="K2804" s="10">
        <f t="shared" si="815"/>
        <v>-7.4422900758808197E-4</v>
      </c>
      <c r="L2804" s="10">
        <f>+H2804/SUM(F$27:F2804)-1</f>
        <v>0.29453911598190263</v>
      </c>
      <c r="M2804">
        <v>8.516</v>
      </c>
      <c r="R2804">
        <f t="shared" si="816"/>
        <v>8191.1452720923844</v>
      </c>
      <c r="S2804">
        <f t="shared" si="817"/>
        <v>7873.2423949669528</v>
      </c>
      <c r="T2804" s="5">
        <f t="shared" si="804"/>
        <v>0</v>
      </c>
      <c r="U2804" s="6">
        <f>+S2804+SUM($D$17:$E$17)-SUM($Q$27:Q2804)</f>
        <v>8118.1623949669602</v>
      </c>
      <c r="V2804" s="10">
        <f t="shared" si="805"/>
        <v>2.1684757675735078E-3</v>
      </c>
      <c r="W2804" s="10">
        <f>+S2804/SUM(Q$27:Q2804)-1</f>
        <v>0.23888958045641617</v>
      </c>
      <c r="X2804">
        <v>6.4969999999999999</v>
      </c>
      <c r="AC2804">
        <f t="shared" si="818"/>
        <v>18838.855273130896</v>
      </c>
      <c r="AD2804">
        <f t="shared" si="819"/>
        <v>18561.96409754741</v>
      </c>
      <c r="AE2804" s="5">
        <f t="shared" si="806"/>
        <v>0</v>
      </c>
      <c r="AF2804" s="6">
        <f>+AD2804+SUM($D$18:$E$18)-SUM($AB$27:AB2804)</f>
        <v>19002.604097547417</v>
      </c>
      <c r="AG2804" s="10">
        <f t="shared" si="807"/>
        <v>-9.01275563594095E-4</v>
      </c>
      <c r="AH2804" s="10">
        <f>+AD2804/SUM(AB$27:AB2804)-1</f>
        <v>0.62264008629393808</v>
      </c>
      <c r="AI2804" s="6">
        <f t="shared" si="808"/>
        <v>0</v>
      </c>
      <c r="AL2804" s="6">
        <f t="shared" si="809"/>
        <v>0</v>
      </c>
      <c r="AM2804" s="6">
        <f t="shared" si="810"/>
        <v>37014.080348910589</v>
      </c>
      <c r="AN2804" s="6">
        <f t="shared" si="811"/>
        <v>36307.672480380177</v>
      </c>
      <c r="AO2804" s="5">
        <f t="shared" si="812"/>
        <v>0</v>
      </c>
      <c r="AP2804" s="6">
        <f>+AN2804+SUM($D$16:$E$18)-SUM($AL$27:AL2804)</f>
        <v>37286.992480380199</v>
      </c>
      <c r="AQ2804" s="10">
        <f t="shared" si="820"/>
        <v>-1.9165800800269306E-4</v>
      </c>
      <c r="AR2804" s="10">
        <f>+AN2804/SUM(AL$27:AL2804)-1</f>
        <v>0.42827306273397148</v>
      </c>
    </row>
    <row r="2805" spans="1:44" x14ac:dyDescent="0.25">
      <c r="A2805" s="1">
        <v>44362</v>
      </c>
      <c r="B2805">
        <v>10.385999999999999</v>
      </c>
      <c r="G2805">
        <f t="shared" si="813"/>
        <v>9941.007845949227</v>
      </c>
      <c r="H2805">
        <f t="shared" si="814"/>
        <v>9829.8755392555177</v>
      </c>
      <c r="I2805" s="5">
        <f t="shared" si="803"/>
        <v>0</v>
      </c>
      <c r="J2805" s="6">
        <f>+H2805+SUM($D$16:$E$16)-SUM($F$27:F2805)</f>
        <v>10123.635539255531</v>
      </c>
      <c r="K2805" s="10">
        <f t="shared" si="815"/>
        <v>-4.1894060451859172E-3</v>
      </c>
      <c r="L2805" s="10">
        <f>+H2805/SUM(F$27:F2805)-1</f>
        <v>0.28895439158163572</v>
      </c>
      <c r="M2805">
        <v>8.5329999999999995</v>
      </c>
      <c r="R2805">
        <f t="shared" si="816"/>
        <v>8207.4967833213141</v>
      </c>
      <c r="S2805">
        <f t="shared" si="817"/>
        <v>7888.9592950038759</v>
      </c>
      <c r="T2805" s="5">
        <f t="shared" si="804"/>
        <v>0</v>
      </c>
      <c r="U2805" s="6">
        <f>+S2805+SUM($D$17:$E$17)-SUM($Q$27:Q2805)</f>
        <v>8133.8792950038815</v>
      </c>
      <c r="V2805" s="10">
        <f t="shared" si="805"/>
        <v>1.9360169546085437E-3</v>
      </c>
      <c r="W2805" s="10">
        <f>+S2805/SUM(Q$27:Q2805)-1</f>
        <v>0.24136270432534035</v>
      </c>
      <c r="X2805">
        <v>6.5090000000000003</v>
      </c>
      <c r="AC2805">
        <f t="shared" si="818"/>
        <v>18873.650757704941</v>
      </c>
      <c r="AD2805">
        <f t="shared" si="819"/>
        <v>18596.248162372802</v>
      </c>
      <c r="AE2805" s="5">
        <f t="shared" si="806"/>
        <v>0</v>
      </c>
      <c r="AF2805" s="6">
        <f>+AD2805+SUM($D$18:$E$18)-SUM($AB$27:AB2805)</f>
        <v>19036.888162372808</v>
      </c>
      <c r="AG2805" s="10">
        <f t="shared" si="807"/>
        <v>1.8041771879999668E-3</v>
      </c>
      <c r="AH2805" s="10">
        <f>+AD2805/SUM(AB$27:AB2805)-1</f>
        <v>0.62563711277316347</v>
      </c>
      <c r="AI2805" s="6">
        <f t="shared" si="808"/>
        <v>0</v>
      </c>
      <c r="AL2805" s="6">
        <f t="shared" si="809"/>
        <v>0</v>
      </c>
      <c r="AM2805" s="6">
        <f t="shared" si="810"/>
        <v>37022.155386975486</v>
      </c>
      <c r="AN2805" s="6">
        <f t="shared" si="811"/>
        <v>36315.082996632191</v>
      </c>
      <c r="AO2805" s="5">
        <f t="shared" si="812"/>
        <v>0</v>
      </c>
      <c r="AP2805" s="6">
        <f>+AN2805+SUM($D$16:$E$18)-SUM($AL$27:AL2805)</f>
        <v>37294.402996632212</v>
      </c>
      <c r="AQ2805" s="10">
        <f t="shared" si="820"/>
        <v>1.9874266490949033E-4</v>
      </c>
      <c r="AR2805" s="10">
        <f>+AN2805/SUM(AL$27:AL2805)-1</f>
        <v>0.42856457799839442</v>
      </c>
    </row>
    <row r="2806" spans="1:44" x14ac:dyDescent="0.25">
      <c r="A2806" s="1">
        <v>44363</v>
      </c>
      <c r="B2806">
        <v>10.327</v>
      </c>
      <c r="G2806">
        <f t="shared" si="813"/>
        <v>9884.5357235815209</v>
      </c>
      <c r="H2806">
        <f t="shared" si="814"/>
        <v>9774.0347288553567</v>
      </c>
      <c r="I2806" s="5">
        <f t="shared" si="803"/>
        <v>0</v>
      </c>
      <c r="J2806" s="6">
        <f>+H2806+SUM($D$16:$E$16)-SUM($F$27:F2806)</f>
        <v>10067.79472885537</v>
      </c>
      <c r="K2806" s="10">
        <f t="shared" si="815"/>
        <v>-5.5158850971700479E-3</v>
      </c>
      <c r="L2806" s="10">
        <f>+H2806/SUM(F$27:F2806)-1</f>
        <v>0.28163219736795231</v>
      </c>
      <c r="M2806">
        <v>8.5500000000000007</v>
      </c>
      <c r="R2806">
        <f t="shared" si="816"/>
        <v>8223.8482945502456</v>
      </c>
      <c r="S2806">
        <f t="shared" si="817"/>
        <v>7904.6761950408008</v>
      </c>
      <c r="T2806" s="5">
        <f t="shared" si="804"/>
        <v>0</v>
      </c>
      <c r="U2806" s="6">
        <f>+S2806+SUM($D$17:$E$17)-SUM($Q$27:Q2806)</f>
        <v>8149.5961950408064</v>
      </c>
      <c r="V2806" s="10">
        <f t="shared" si="805"/>
        <v>1.9322760354434365E-3</v>
      </c>
      <c r="W2806" s="10">
        <f>+S2806/SUM(Q$27:Q2806)-1</f>
        <v>0.24383582819426497</v>
      </c>
      <c r="X2806">
        <v>6.492</v>
      </c>
      <c r="AC2806">
        <f t="shared" si="818"/>
        <v>18824.357154558376</v>
      </c>
      <c r="AD2806">
        <f t="shared" si="819"/>
        <v>18547.679070536829</v>
      </c>
      <c r="AE2806" s="5">
        <f t="shared" si="806"/>
        <v>0</v>
      </c>
      <c r="AF2806" s="6">
        <f>+AD2806+SUM($D$18:$E$18)-SUM($AB$27:AB2806)</f>
        <v>18988.31907053684</v>
      </c>
      <c r="AG2806" s="10">
        <f t="shared" si="807"/>
        <v>-2.5513146592922586E-3</v>
      </c>
      <c r="AH2806" s="10">
        <f>+AD2806/SUM(AB$27:AB2806)-1</f>
        <v>0.62139132526092755</v>
      </c>
      <c r="AI2806" s="6">
        <f t="shared" si="808"/>
        <v>0</v>
      </c>
      <c r="AL2806" s="6">
        <f t="shared" si="809"/>
        <v>0</v>
      </c>
      <c r="AM2806" s="6">
        <f t="shared" si="810"/>
        <v>36932.741172690141</v>
      </c>
      <c r="AN2806" s="6">
        <f t="shared" si="811"/>
        <v>36226.38999443299</v>
      </c>
      <c r="AO2806" s="5">
        <f t="shared" si="812"/>
        <v>0</v>
      </c>
      <c r="AP2806" s="6">
        <f>+AN2806+SUM($D$16:$E$18)-SUM($AL$27:AL2806)</f>
        <v>37205.709994433011</v>
      </c>
      <c r="AQ2806" s="10">
        <f t="shared" si="820"/>
        <v>-2.3781853327216051E-3</v>
      </c>
      <c r="AR2806" s="10">
        <f>+AN2806/SUM(AL$27:AL2806)-1</f>
        <v>0.42507556817650149</v>
      </c>
    </row>
    <row r="2807" spans="1:44" x14ac:dyDescent="0.25">
      <c r="A2807" s="1">
        <v>44364</v>
      </c>
      <c r="B2807">
        <v>10.412000000000001</v>
      </c>
      <c r="G2807">
        <f t="shared" si="813"/>
        <v>9965.8938659756768</v>
      </c>
      <c r="H2807">
        <f t="shared" si="814"/>
        <v>9854.4833540081327</v>
      </c>
      <c r="I2807" s="5">
        <f t="shared" si="803"/>
        <v>0</v>
      </c>
      <c r="J2807" s="6">
        <f>+H2807+SUM($D$16:$E$16)-SUM($F$27:F2807)</f>
        <v>10148.243354008144</v>
      </c>
      <c r="K2807" s="10">
        <f t="shared" si="815"/>
        <v>7.990689850101873E-3</v>
      </c>
      <c r="L2807" s="10">
        <f>+H2807/SUM(F$27:F2807)-1</f>
        <v>0.29218112123512352</v>
      </c>
      <c r="M2807">
        <v>8.5470000000000006</v>
      </c>
      <c r="R2807">
        <f t="shared" si="816"/>
        <v>8220.9627337451402</v>
      </c>
      <c r="S2807">
        <f t="shared" si="817"/>
        <v>7901.9026244460501</v>
      </c>
      <c r="T2807" s="5">
        <f t="shared" si="804"/>
        <v>0</v>
      </c>
      <c r="U2807" s="6">
        <f>+S2807+SUM($D$17:$E$17)-SUM($Q$27:Q2807)</f>
        <v>8146.8226244460575</v>
      </c>
      <c r="V2807" s="10">
        <f t="shared" si="805"/>
        <v>-3.4033227271268451E-4</v>
      </c>
      <c r="W2807" s="10">
        <f>+S2807/SUM(Q$27:Q2807)-1</f>
        <v>0.24339939457033721</v>
      </c>
      <c r="X2807">
        <v>6.556</v>
      </c>
      <c r="AC2807">
        <f t="shared" si="818"/>
        <v>19009.933072286618</v>
      </c>
      <c r="AD2807">
        <f t="shared" si="819"/>
        <v>18730.527416272253</v>
      </c>
      <c r="AE2807" s="5">
        <f t="shared" si="806"/>
        <v>0</v>
      </c>
      <c r="AF2807" s="6">
        <f>+AD2807+SUM($D$18:$E$18)-SUM($AB$27:AB2807)</f>
        <v>19171.167416272263</v>
      </c>
      <c r="AG2807" s="10">
        <f t="shared" si="807"/>
        <v>9.629517234052587E-3</v>
      </c>
      <c r="AH2807" s="10">
        <f>+AD2807/SUM(AB$27:AB2807)-1</f>
        <v>0.63737546648346299</v>
      </c>
      <c r="AI2807" s="6">
        <f t="shared" si="808"/>
        <v>0</v>
      </c>
      <c r="AL2807" s="6">
        <f t="shared" si="809"/>
        <v>0</v>
      </c>
      <c r="AM2807" s="6">
        <f t="shared" si="810"/>
        <v>37196.789672007435</v>
      </c>
      <c r="AN2807" s="6">
        <f t="shared" si="811"/>
        <v>36486.913394726434</v>
      </c>
      <c r="AO2807" s="5">
        <f t="shared" si="812"/>
        <v>0</v>
      </c>
      <c r="AP2807" s="6">
        <f>+AN2807+SUM($D$16:$E$18)-SUM($AL$27:AL2807)</f>
        <v>37466.233394726456</v>
      </c>
      <c r="AQ2807" s="10">
        <f t="shared" si="820"/>
        <v>7.0022424066742417E-3</v>
      </c>
      <c r="AR2807" s="10">
        <f>+AN2807/SUM(AL$27:AL2807)-1</f>
        <v>0.43532405091942739</v>
      </c>
    </row>
    <row r="2808" spans="1:44" x14ac:dyDescent="0.25">
      <c r="A2808" s="1">
        <v>44365</v>
      </c>
      <c r="B2808">
        <v>10.439</v>
      </c>
      <c r="G2808">
        <f t="shared" si="813"/>
        <v>9991.7370406185255</v>
      </c>
      <c r="H2808">
        <f t="shared" si="814"/>
        <v>9880.0376231743066</v>
      </c>
      <c r="I2808" s="5">
        <f t="shared" si="803"/>
        <v>0</v>
      </c>
      <c r="J2808" s="6">
        <f>+H2808+SUM($D$16:$E$16)-SUM($F$27:F2808)</f>
        <v>10173.79762317432</v>
      </c>
      <c r="K2808" s="10">
        <f t="shared" si="815"/>
        <v>2.5180977904006863E-3</v>
      </c>
      <c r="L2808" s="10">
        <f>+H2808/SUM(F$27:F2808)-1</f>
        <v>0.29553195587528358</v>
      </c>
      <c r="M2808">
        <v>8.4619999999999997</v>
      </c>
      <c r="R2808">
        <f t="shared" si="816"/>
        <v>8139.2051776004882</v>
      </c>
      <c r="S2808">
        <f t="shared" si="817"/>
        <v>7823.3181242614337</v>
      </c>
      <c r="T2808" s="5">
        <f t="shared" si="804"/>
        <v>0</v>
      </c>
      <c r="U2808" s="6">
        <f>+S2808+SUM($D$17:$E$17)-SUM($Q$27:Q2808)</f>
        <v>8068.2381242614401</v>
      </c>
      <c r="V2808" s="10">
        <f t="shared" si="805"/>
        <v>-9.6460305823782289E-3</v>
      </c>
      <c r="W2808" s="10">
        <f>+S2808/SUM(Q$27:Q2808)-1</f>
        <v>0.23103377522571567</v>
      </c>
      <c r="X2808">
        <v>6.53</v>
      </c>
      <c r="AC2808">
        <f t="shared" si="818"/>
        <v>18934.542855709522</v>
      </c>
      <c r="AD2808">
        <f t="shared" si="819"/>
        <v>18656.24527581724</v>
      </c>
      <c r="AE2808" s="5">
        <f t="shared" si="806"/>
        <v>0</v>
      </c>
      <c r="AF2808" s="6">
        <f>+AD2808+SUM($D$18:$E$18)-SUM($AB$27:AB2808)</f>
        <v>19096.885275817251</v>
      </c>
      <c r="AG2808" s="10">
        <f t="shared" si="807"/>
        <v>-3.8746800777486046E-3</v>
      </c>
      <c r="AH2808" s="10">
        <f>+AD2808/SUM(AB$27:AB2808)-1</f>
        <v>0.6308819091118083</v>
      </c>
      <c r="AI2808" s="6">
        <f t="shared" si="808"/>
        <v>0</v>
      </c>
      <c r="AL2808" s="6">
        <f t="shared" si="809"/>
        <v>0</v>
      </c>
      <c r="AM2808" s="6">
        <f t="shared" si="810"/>
        <v>37065.485073928532</v>
      </c>
      <c r="AN2808" s="6">
        <f t="shared" si="811"/>
        <v>36359.601023252981</v>
      </c>
      <c r="AO2808" s="5">
        <f t="shared" si="812"/>
        <v>0</v>
      </c>
      <c r="AP2808" s="6">
        <f>+AN2808+SUM($D$16:$E$18)-SUM($AL$27:AL2808)</f>
        <v>37338.921023253002</v>
      </c>
      <c r="AQ2808" s="10">
        <f t="shared" si="820"/>
        <v>-3.3980563280047171E-3</v>
      </c>
      <c r="AR2808" s="10">
        <f>+AN2808/SUM(AL$27:AL2808)-1</f>
        <v>0.4303158303889989</v>
      </c>
    </row>
    <row r="2809" spans="1:44" x14ac:dyDescent="0.25">
      <c r="A2809" s="1">
        <v>44368</v>
      </c>
      <c r="B2809">
        <v>10.311</v>
      </c>
      <c r="G2809">
        <f t="shared" si="813"/>
        <v>9869.221249719094</v>
      </c>
      <c r="H2809">
        <f t="shared" si="814"/>
        <v>9758.8914582383622</v>
      </c>
      <c r="I2809" s="5">
        <f t="shared" si="803"/>
        <v>0</v>
      </c>
      <c r="J2809" s="6">
        <f>+H2809+SUM($D$16:$E$16)-SUM($F$27:F2809)</f>
        <v>10052.651458238375</v>
      </c>
      <c r="K2809" s="10">
        <f t="shared" si="815"/>
        <v>-1.1907664121408534E-2</v>
      </c>
      <c r="L2809" s="10">
        <f>+H2809/SUM(F$27:F2809)-1</f>
        <v>0.27964651758119041</v>
      </c>
      <c r="M2809">
        <v>8.4860000000000007</v>
      </c>
      <c r="R2809">
        <f t="shared" si="816"/>
        <v>8162.2896640413328</v>
      </c>
      <c r="S2809">
        <f t="shared" si="817"/>
        <v>7845.5066890194448</v>
      </c>
      <c r="T2809" s="5">
        <f t="shared" si="804"/>
        <v>0</v>
      </c>
      <c r="U2809" s="6">
        <f>+S2809+SUM($D$17:$E$17)-SUM($Q$27:Q2809)</f>
        <v>8090.4266890194513</v>
      </c>
      <c r="V2809" s="10">
        <f t="shared" si="805"/>
        <v>2.7501127775702017E-3</v>
      </c>
      <c r="W2809" s="10">
        <f>+S2809/SUM(Q$27:Q2809)-1</f>
        <v>0.23452524421713861</v>
      </c>
      <c r="X2809">
        <v>6.5449999999999999</v>
      </c>
      <c r="AC2809">
        <f t="shared" si="818"/>
        <v>18978.037211427076</v>
      </c>
      <c r="AD2809">
        <f t="shared" si="819"/>
        <v>18699.100356848976</v>
      </c>
      <c r="AE2809" s="5">
        <f t="shared" si="806"/>
        <v>0</v>
      </c>
      <c r="AF2809" s="6">
        <f>+AD2809+SUM($D$18:$E$18)-SUM($AB$27:AB2809)</f>
        <v>19139.740356848983</v>
      </c>
      <c r="AG2809" s="10">
        <f t="shared" si="807"/>
        <v>2.2440874735734084E-3</v>
      </c>
      <c r="AH2809" s="10">
        <f>+AD2809/SUM(AB$27:AB2809)-1</f>
        <v>0.63462819221083966</v>
      </c>
      <c r="AI2809" s="6">
        <f t="shared" si="808"/>
        <v>0</v>
      </c>
      <c r="AL2809" s="6">
        <f t="shared" si="809"/>
        <v>0</v>
      </c>
      <c r="AM2809" s="6">
        <f t="shared" si="810"/>
        <v>37009.548125187503</v>
      </c>
      <c r="AN2809" s="6">
        <f t="shared" si="811"/>
        <v>36303.498504106785</v>
      </c>
      <c r="AO2809" s="5">
        <f t="shared" si="812"/>
        <v>0</v>
      </c>
      <c r="AP2809" s="6">
        <f>+AN2809+SUM($D$16:$E$18)-SUM($AL$27:AL2809)</f>
        <v>37282.818504106806</v>
      </c>
      <c r="AQ2809" s="10">
        <f t="shared" si="820"/>
        <v>-1.5025211658167281E-3</v>
      </c>
      <c r="AR2809" s="10">
        <f>+AN2809/SUM(AL$27:AL2809)-1</f>
        <v>0.42810886664348957</v>
      </c>
    </row>
    <row r="2810" spans="1:44" x14ac:dyDescent="0.25">
      <c r="A2810" s="1">
        <v>44369</v>
      </c>
      <c r="B2810">
        <v>10.315</v>
      </c>
      <c r="G2810">
        <f t="shared" si="813"/>
        <v>9873.0498681847002</v>
      </c>
      <c r="H2810">
        <f t="shared" si="814"/>
        <v>9762.677275892609</v>
      </c>
      <c r="I2810" s="5">
        <f t="shared" si="803"/>
        <v>0</v>
      </c>
      <c r="J2810" s="6">
        <f>+H2810+SUM($D$16:$E$16)-SUM($F$27:F2810)</f>
        <v>10056.437275892622</v>
      </c>
      <c r="K2810" s="10">
        <f t="shared" si="815"/>
        <v>3.7659891720842609E-4</v>
      </c>
      <c r="L2810" s="10">
        <f>+H2810/SUM(F$27:F2810)-1</f>
        <v>0.28014293752788055</v>
      </c>
      <c r="M2810">
        <v>8.5079999999999991</v>
      </c>
      <c r="R2810">
        <f t="shared" si="816"/>
        <v>8183.4504432787699</v>
      </c>
      <c r="S2810">
        <f t="shared" si="817"/>
        <v>7865.8462067142846</v>
      </c>
      <c r="T2810" s="5">
        <f t="shared" si="804"/>
        <v>0</v>
      </c>
      <c r="U2810" s="6">
        <f>+S2810+SUM($D$17:$E$17)-SUM($Q$27:Q2810)</f>
        <v>8110.766206714291</v>
      </c>
      <c r="V2810" s="10">
        <f t="shared" si="805"/>
        <v>2.5140228663644848E-3</v>
      </c>
      <c r="W2810" s="10">
        <f>+S2810/SUM(Q$27:Q2810)-1</f>
        <v>0.23772575745927549</v>
      </c>
      <c r="X2810">
        <v>6.5789999999999997</v>
      </c>
      <c r="AC2810">
        <f t="shared" si="818"/>
        <v>19076.624417720202</v>
      </c>
      <c r="AD2810">
        <f t="shared" si="819"/>
        <v>18796.238540520917</v>
      </c>
      <c r="AE2810" s="5">
        <f t="shared" si="806"/>
        <v>0</v>
      </c>
      <c r="AF2810" s="6">
        <f>+AD2810+SUM($D$18:$E$18)-SUM($AB$27:AB2810)</f>
        <v>19236.878540520927</v>
      </c>
      <c r="AG2810" s="10">
        <f t="shared" si="807"/>
        <v>5.0752090603560784E-3</v>
      </c>
      <c r="AH2810" s="10">
        <f>+AD2810/SUM(AB$27:AB2810)-1</f>
        <v>0.64311976723531128</v>
      </c>
      <c r="AI2810" s="6">
        <f t="shared" si="808"/>
        <v>0</v>
      </c>
      <c r="AL2810" s="6">
        <f t="shared" si="809"/>
        <v>0</v>
      </c>
      <c r="AM2810" s="6">
        <f t="shared" si="810"/>
        <v>37133.124729183677</v>
      </c>
      <c r="AN2810" s="6">
        <f t="shared" si="811"/>
        <v>36424.762023127812</v>
      </c>
      <c r="AO2810" s="5">
        <f t="shared" si="812"/>
        <v>0</v>
      </c>
      <c r="AP2810" s="6">
        <f>+AN2810+SUM($D$16:$E$18)-SUM($AL$27:AL2810)</f>
        <v>37404.082023127834</v>
      </c>
      <c r="AQ2810" s="10">
        <f t="shared" si="820"/>
        <v>3.2525308945638987E-3</v>
      </c>
      <c r="AR2810" s="10">
        <f>+AN2810/SUM(AL$27:AL2810)-1</f>
        <v>0.43287913710915094</v>
      </c>
    </row>
    <row r="2811" spans="1:44" x14ac:dyDescent="0.25">
      <c r="A2811" s="1">
        <v>44371</v>
      </c>
      <c r="B2811">
        <v>10.398</v>
      </c>
      <c r="G2811">
        <f t="shared" si="813"/>
        <v>9952.4937013460494</v>
      </c>
      <c r="H2811">
        <f t="shared" si="814"/>
        <v>9841.2329922182598</v>
      </c>
      <c r="I2811" s="5">
        <f t="shared" si="803"/>
        <v>0</v>
      </c>
      <c r="J2811" s="6">
        <f>+H2811+SUM($D$16:$E$16)-SUM($F$27:F2811)</f>
        <v>10134.992992218275</v>
      </c>
      <c r="K2811" s="10">
        <f t="shared" si="815"/>
        <v>7.8114857350095601E-3</v>
      </c>
      <c r="L2811" s="10">
        <f>+H2811/SUM(F$27:F2811)-1</f>
        <v>0.29044365142170658</v>
      </c>
      <c r="M2811">
        <v>8.5239999999999991</v>
      </c>
      <c r="R2811">
        <f t="shared" si="816"/>
        <v>8198.840100905998</v>
      </c>
      <c r="S2811">
        <f t="shared" si="817"/>
        <v>7880.6385832196238</v>
      </c>
      <c r="T2811" s="5">
        <f t="shared" si="804"/>
        <v>0</v>
      </c>
      <c r="U2811" s="6">
        <f>+S2811+SUM($D$17:$E$17)-SUM($Q$27:Q2811)</f>
        <v>8125.5585832196311</v>
      </c>
      <c r="V2811" s="10">
        <f t="shared" si="805"/>
        <v>1.8237952036017635E-3</v>
      </c>
      <c r="W2811" s="10">
        <f>+S2811/SUM(Q$27:Q2811)-1</f>
        <v>0.24005340345355708</v>
      </c>
      <c r="X2811">
        <v>6.569</v>
      </c>
      <c r="AC2811">
        <f t="shared" si="818"/>
        <v>19047.628180575168</v>
      </c>
      <c r="AD2811">
        <f t="shared" si="819"/>
        <v>18767.668486499759</v>
      </c>
      <c r="AE2811" s="5">
        <f t="shared" si="806"/>
        <v>0</v>
      </c>
      <c r="AF2811" s="6">
        <f>+AD2811+SUM($D$18:$E$18)-SUM($AB$27:AB2811)</f>
        <v>19208.308486499765</v>
      </c>
      <c r="AG2811" s="10">
        <f t="shared" si="807"/>
        <v>-1.4851709938793478E-3</v>
      </c>
      <c r="AH2811" s="10">
        <f>+AD2811/SUM(AB$27:AB2811)-1</f>
        <v>0.64062224516929023</v>
      </c>
      <c r="AI2811" s="6">
        <f t="shared" si="808"/>
        <v>0</v>
      </c>
      <c r="AL2811" s="6">
        <f t="shared" si="809"/>
        <v>0</v>
      </c>
      <c r="AM2811" s="6">
        <f t="shared" si="810"/>
        <v>37198.961982827212</v>
      </c>
      <c r="AN2811" s="6">
        <f t="shared" si="811"/>
        <v>36489.540061937645</v>
      </c>
      <c r="AO2811" s="5">
        <f t="shared" si="812"/>
        <v>0</v>
      </c>
      <c r="AP2811" s="6">
        <f>+AN2811+SUM($D$16:$E$18)-SUM($AL$27:AL2811)</f>
        <v>37468.860061937667</v>
      </c>
      <c r="AQ2811" s="10">
        <f t="shared" si="820"/>
        <v>1.7318441011271446E-3</v>
      </c>
      <c r="AR2811" s="10">
        <f>+AN2811/SUM(AL$27:AL2811)-1</f>
        <v>0.43542737888749161</v>
      </c>
    </row>
    <row r="2812" spans="1:44" x14ac:dyDescent="0.25">
      <c r="A2812" s="1">
        <v>44372</v>
      </c>
      <c r="B2812">
        <v>10.468999999999999</v>
      </c>
      <c r="G2812">
        <f t="shared" si="813"/>
        <v>10020.451679110578</v>
      </c>
      <c r="H2812">
        <f t="shared" si="814"/>
        <v>9908.4312555811666</v>
      </c>
      <c r="I2812" s="5">
        <f t="shared" si="803"/>
        <v>0</v>
      </c>
      <c r="J2812" s="6">
        <f>+H2812+SUM($D$16:$E$16)-SUM($F$27:F2812)</f>
        <v>10202.19125558118</v>
      </c>
      <c r="K2812" s="10">
        <f t="shared" si="815"/>
        <v>6.6303216405281251E-3</v>
      </c>
      <c r="L2812" s="10">
        <f>+H2812/SUM(F$27:F2812)-1</f>
        <v>0.2992551054754613</v>
      </c>
      <c r="M2812">
        <v>8.5389999999999997</v>
      </c>
      <c r="R2812">
        <f t="shared" si="816"/>
        <v>8213.2679049315266</v>
      </c>
      <c r="S2812">
        <f t="shared" si="817"/>
        <v>7894.506436193381</v>
      </c>
      <c r="T2812" s="5">
        <f t="shared" si="804"/>
        <v>0</v>
      </c>
      <c r="U2812" s="6">
        <f>+S2812+SUM($D$17:$E$17)-SUM($Q$27:Q2812)</f>
        <v>8139.4264361933865</v>
      </c>
      <c r="V2812" s="10">
        <f t="shared" si="805"/>
        <v>1.706695340600195E-3</v>
      </c>
      <c r="W2812" s="10">
        <f>+S2812/SUM(Q$27:Q2812)-1</f>
        <v>0.24223557157319631</v>
      </c>
      <c r="X2812">
        <v>6.5780000000000003</v>
      </c>
      <c r="AC2812">
        <f t="shared" si="818"/>
        <v>19073.724794005702</v>
      </c>
      <c r="AD2812">
        <f t="shared" si="819"/>
        <v>18793.381535118802</v>
      </c>
      <c r="AE2812" s="5">
        <f t="shared" si="806"/>
        <v>0</v>
      </c>
      <c r="AF2812" s="6">
        <f>+AD2812+SUM($D$18:$E$18)-SUM($AB$27:AB2812)</f>
        <v>19234.021535118809</v>
      </c>
      <c r="AG2812" s="10">
        <f t="shared" si="807"/>
        <v>1.3386420067709182E-3</v>
      </c>
      <c r="AH2812" s="10">
        <f>+AD2812/SUM(AB$27:AB2812)-1</f>
        <v>0.64287001502870922</v>
      </c>
      <c r="AI2812" s="6">
        <f t="shared" si="808"/>
        <v>0</v>
      </c>
      <c r="AL2812" s="6">
        <f t="shared" si="809"/>
        <v>0</v>
      </c>
      <c r="AM2812" s="6">
        <f t="shared" si="810"/>
        <v>37307.444378047803</v>
      </c>
      <c r="AN2812" s="6">
        <f t="shared" si="811"/>
        <v>36596.319226893349</v>
      </c>
      <c r="AO2812" s="5">
        <f t="shared" si="812"/>
        <v>0</v>
      </c>
      <c r="AP2812" s="6">
        <f>+AN2812+SUM($D$16:$E$18)-SUM($AL$27:AL2812)</f>
        <v>37575.639226893371</v>
      </c>
      <c r="AQ2812" s="10">
        <f t="shared" si="820"/>
        <v>2.8498108770640407E-3</v>
      </c>
      <c r="AR2812" s="10">
        <f>+AN2812/SUM(AL$27:AL2812)-1</f>
        <v>0.43962786309781587</v>
      </c>
    </row>
    <row r="2813" spans="1:44" x14ac:dyDescent="0.25">
      <c r="A2813" s="1">
        <v>44375</v>
      </c>
      <c r="B2813">
        <v>10.484999999999999</v>
      </c>
      <c r="G2813">
        <f t="shared" si="813"/>
        <v>10035.766152973007</v>
      </c>
      <c r="H2813">
        <f t="shared" si="814"/>
        <v>9923.5745261981592</v>
      </c>
      <c r="I2813" s="5">
        <f t="shared" si="803"/>
        <v>0</v>
      </c>
      <c r="J2813" s="6">
        <f>+H2813+SUM($D$16:$E$16)-SUM($F$27:F2813)</f>
        <v>10217.33452619817</v>
      </c>
      <c r="K2813" s="10">
        <f t="shared" si="815"/>
        <v>1.4843155002319808E-3</v>
      </c>
      <c r="L2813" s="10">
        <f>+H2813/SUM(F$27:F2813)-1</f>
        <v>0.30124078526222298</v>
      </c>
      <c r="M2813">
        <v>8.5090000000000003</v>
      </c>
      <c r="R2813">
        <f t="shared" si="816"/>
        <v>8184.4122968804731</v>
      </c>
      <c r="S2813">
        <f t="shared" si="817"/>
        <v>7866.7707302458693</v>
      </c>
      <c r="T2813" s="5">
        <f t="shared" si="804"/>
        <v>0</v>
      </c>
      <c r="U2813" s="6">
        <f>+S2813+SUM($D$17:$E$17)-SUM($Q$27:Q2813)</f>
        <v>8111.6907302458758</v>
      </c>
      <c r="V2813" s="10">
        <f t="shared" si="805"/>
        <v>-3.407574988844253E-3</v>
      </c>
      <c r="W2813" s="10">
        <f>+S2813/SUM(Q$27:Q2813)-1</f>
        <v>0.2378712353339183</v>
      </c>
      <c r="X2813">
        <v>6.5949999999999998</v>
      </c>
      <c r="AC2813">
        <f t="shared" si="818"/>
        <v>19123.018397152264</v>
      </c>
      <c r="AD2813">
        <f t="shared" si="819"/>
        <v>18841.950626954775</v>
      </c>
      <c r="AE2813" s="5">
        <f t="shared" si="806"/>
        <v>0</v>
      </c>
      <c r="AF2813" s="6">
        <f>+AD2813+SUM($D$18:$E$18)-SUM($AB$27:AB2813)</f>
        <v>19282.590626954785</v>
      </c>
      <c r="AG2813" s="10">
        <f t="shared" si="807"/>
        <v>2.525165719883038E-3</v>
      </c>
      <c r="AH2813" s="10">
        <f>+AD2813/SUM(AB$27:AB2813)-1</f>
        <v>0.64711580254094536</v>
      </c>
      <c r="AI2813" s="6">
        <f t="shared" si="808"/>
        <v>0</v>
      </c>
      <c r="AL2813" s="6">
        <f t="shared" si="809"/>
        <v>0</v>
      </c>
      <c r="AM2813" s="6">
        <f t="shared" si="810"/>
        <v>37343.196847005747</v>
      </c>
      <c r="AN2813" s="6">
        <f t="shared" si="811"/>
        <v>36632.295883398809</v>
      </c>
      <c r="AO2813" s="5">
        <f t="shared" si="812"/>
        <v>0</v>
      </c>
      <c r="AP2813" s="6">
        <f>+AN2813+SUM($D$16:$E$18)-SUM($AL$27:AL2813)</f>
        <v>37611.61588339883</v>
      </c>
      <c r="AQ2813" s="10">
        <f t="shared" si="820"/>
        <v>9.5744629354732602E-4</v>
      </c>
      <c r="AR2813" s="10">
        <f>+AN2813/SUM(AL$27:AL2813)-1</f>
        <v>0.44104311463732859</v>
      </c>
    </row>
    <row r="2814" spans="1:44" x14ac:dyDescent="0.25">
      <c r="A2814" s="1">
        <v>44376</v>
      </c>
      <c r="B2814">
        <v>10.474</v>
      </c>
      <c r="G2814">
        <f t="shared" si="813"/>
        <v>10025.237452192589</v>
      </c>
      <c r="H2814">
        <f t="shared" si="814"/>
        <v>9913.1635276489778</v>
      </c>
      <c r="I2814" s="5">
        <f t="shared" si="803"/>
        <v>0</v>
      </c>
      <c r="J2814" s="6">
        <f>+H2814+SUM($D$16:$E$16)-SUM($F$27:F2814)</f>
        <v>10206.923527648989</v>
      </c>
      <c r="K2814" s="10">
        <f t="shared" si="815"/>
        <v>-1.018954456515675E-3</v>
      </c>
      <c r="L2814" s="10">
        <f>+H2814/SUM(F$27:F2814)-1</f>
        <v>0.29987563040882437</v>
      </c>
      <c r="M2814">
        <v>8.5220000000000002</v>
      </c>
      <c r="R2814">
        <f t="shared" si="816"/>
        <v>8196.9163937025969</v>
      </c>
      <c r="S2814">
        <f t="shared" si="817"/>
        <v>7878.7895361564588</v>
      </c>
      <c r="T2814" s="5">
        <f t="shared" si="804"/>
        <v>0</v>
      </c>
      <c r="U2814" s="6">
        <f>+S2814+SUM($D$17:$E$17)-SUM($Q$27:Q2814)</f>
        <v>8123.7095361564652</v>
      </c>
      <c r="V2814" s="10">
        <f t="shared" si="805"/>
        <v>1.4816647121143056E-3</v>
      </c>
      <c r="W2814" s="10">
        <f>+S2814/SUM(Q$27:Q2814)-1</f>
        <v>0.23976244770427235</v>
      </c>
      <c r="X2814">
        <v>6.5890000000000004</v>
      </c>
      <c r="AC2814">
        <f t="shared" si="818"/>
        <v>19105.620654865244</v>
      </c>
      <c r="AD2814">
        <f t="shared" si="819"/>
        <v>18824.808594542079</v>
      </c>
      <c r="AE2814" s="5">
        <f t="shared" si="806"/>
        <v>0</v>
      </c>
      <c r="AF2814" s="6">
        <f>+AD2814+SUM($D$18:$E$18)-SUM($AB$27:AB2814)</f>
        <v>19265.448594542089</v>
      </c>
      <c r="AG2814" s="10">
        <f t="shared" si="807"/>
        <v>-8.8899011260101801E-4</v>
      </c>
      <c r="AH2814" s="10">
        <f>+AD2814/SUM(AB$27:AB2814)-1</f>
        <v>0.64561728930133278</v>
      </c>
      <c r="AI2814" s="6">
        <f t="shared" si="808"/>
        <v>0</v>
      </c>
      <c r="AL2814" s="6">
        <f t="shared" si="809"/>
        <v>0</v>
      </c>
      <c r="AM2814" s="6">
        <f t="shared" si="810"/>
        <v>37327.774500760424</v>
      </c>
      <c r="AN2814" s="6">
        <f t="shared" si="811"/>
        <v>36616.761658347517</v>
      </c>
      <c r="AO2814" s="5">
        <f t="shared" si="812"/>
        <v>0</v>
      </c>
      <c r="AP2814" s="6">
        <f>+AN2814+SUM($D$16:$E$18)-SUM($AL$27:AL2814)</f>
        <v>37596.081658347539</v>
      </c>
      <c r="AQ2814" s="10">
        <f t="shared" si="820"/>
        <v>-4.1301668876581044E-4</v>
      </c>
      <c r="AR2814" s="10">
        <f>+AN2814/SUM(AL$27:AL2814)-1</f>
        <v>0.44043202850386187</v>
      </c>
    </row>
    <row r="2815" spans="1:44" x14ac:dyDescent="0.25">
      <c r="A2815" s="1">
        <v>44377</v>
      </c>
      <c r="B2815">
        <v>10.484999999999999</v>
      </c>
      <c r="G2815">
        <f t="shared" si="813"/>
        <v>10035.766152973009</v>
      </c>
      <c r="H2815">
        <f t="shared" si="814"/>
        <v>9923.574526198161</v>
      </c>
      <c r="I2815" s="5">
        <f t="shared" si="803"/>
        <v>0</v>
      </c>
      <c r="J2815" s="6">
        <f>+H2815+SUM($D$16:$E$16)-SUM($F$27:F2815)</f>
        <v>10217.334526198174</v>
      </c>
      <c r="K2815" s="10">
        <f t="shared" si="815"/>
        <v>1.0199937837276352E-3</v>
      </c>
      <c r="L2815" s="10">
        <f>+H2815/SUM(F$27:F2815)-1</f>
        <v>0.3012407852622232</v>
      </c>
      <c r="M2815">
        <v>8.4779999999999998</v>
      </c>
      <c r="R2815">
        <f t="shared" si="816"/>
        <v>8154.5948352277182</v>
      </c>
      <c r="S2815">
        <f t="shared" si="817"/>
        <v>7838.1105007667747</v>
      </c>
      <c r="T2815" s="5">
        <f t="shared" si="804"/>
        <v>0</v>
      </c>
      <c r="U2815" s="6">
        <f>+S2815+SUM($D$17:$E$17)-SUM($Q$27:Q2815)</f>
        <v>8083.0305007667821</v>
      </c>
      <c r="V2815" s="10">
        <f t="shared" si="805"/>
        <v>-5.0074458236882835E-3</v>
      </c>
      <c r="W2815" s="10">
        <f>+S2815/SUM(Q$27:Q2815)-1</f>
        <v>0.2333614212199977</v>
      </c>
      <c r="X2815">
        <v>6.5890000000000004</v>
      </c>
      <c r="AC2815">
        <f t="shared" si="818"/>
        <v>19105.620654865244</v>
      </c>
      <c r="AD2815">
        <f t="shared" si="819"/>
        <v>18824.808594542079</v>
      </c>
      <c r="AE2815" s="5">
        <f t="shared" si="806"/>
        <v>0</v>
      </c>
      <c r="AF2815" s="6">
        <f>+AD2815+SUM($D$18:$E$18)-SUM($AB$27:AB2815)</f>
        <v>19265.448594542089</v>
      </c>
      <c r="AG2815" s="10">
        <f t="shared" si="807"/>
        <v>0</v>
      </c>
      <c r="AH2815" s="10">
        <f>+AD2815/SUM(AB$27:AB2815)-1</f>
        <v>0.64561728930133278</v>
      </c>
      <c r="AI2815" s="6">
        <f t="shared" si="808"/>
        <v>0</v>
      </c>
      <c r="AL2815" s="6">
        <f t="shared" si="809"/>
        <v>0</v>
      </c>
      <c r="AM2815" s="6">
        <f t="shared" si="810"/>
        <v>37295.98164306597</v>
      </c>
      <c r="AN2815" s="6">
        <f t="shared" si="811"/>
        <v>36586.493621507019</v>
      </c>
      <c r="AO2815" s="5">
        <f t="shared" si="812"/>
        <v>0</v>
      </c>
      <c r="AP2815" s="6">
        <f>+AN2815+SUM($D$16:$E$18)-SUM($AL$27:AL2815)</f>
        <v>37565.813621507041</v>
      </c>
      <c r="AQ2815" s="10">
        <f t="shared" si="820"/>
        <v>-8.0508487867314571E-4</v>
      </c>
      <c r="AR2815" s="10">
        <f>+AN2815/SUM(AL$27:AL2815)-1</f>
        <v>0.43924134293445549</v>
      </c>
    </row>
    <row r="2816" spans="1:44" x14ac:dyDescent="0.25">
      <c r="A2816" s="1">
        <v>44378</v>
      </c>
      <c r="B2816">
        <v>10.435</v>
      </c>
      <c r="G2816">
        <f t="shared" si="813"/>
        <v>9987.9084221529192</v>
      </c>
      <c r="H2816">
        <f t="shared" si="814"/>
        <v>9876.2518055200599</v>
      </c>
      <c r="I2816" s="5">
        <f t="shared" si="803"/>
        <v>0</v>
      </c>
      <c r="J2816" s="6">
        <f>+H2816+SUM($D$16:$E$16)-SUM($F$27:F2816)</f>
        <v>10170.011805520073</v>
      </c>
      <c r="K2816" s="10">
        <f t="shared" si="815"/>
        <v>-4.6316111659808756E-3</v>
      </c>
      <c r="L2816" s="10">
        <f>+H2816/SUM(F$27:F2816)-1</f>
        <v>0.29503553592859322</v>
      </c>
      <c r="M2816">
        <v>8.5090000000000003</v>
      </c>
      <c r="R2816">
        <f t="shared" si="816"/>
        <v>8184.4122968804741</v>
      </c>
      <c r="S2816">
        <f t="shared" si="817"/>
        <v>7866.7707302458712</v>
      </c>
      <c r="T2816" s="5">
        <f t="shared" si="804"/>
        <v>0</v>
      </c>
      <c r="U2816" s="6">
        <f>+S2816+SUM($D$17:$E$17)-SUM($Q$27:Q2816)</f>
        <v>8111.6907302458776</v>
      </c>
      <c r="V2816" s="10">
        <f t="shared" si="805"/>
        <v>3.5457282360096265E-3</v>
      </c>
      <c r="W2816" s="10">
        <f>+S2816/SUM(Q$27:Q2816)-1</f>
        <v>0.23787123533391852</v>
      </c>
      <c r="X2816">
        <v>6.6109999999999998</v>
      </c>
      <c r="AC2816">
        <f t="shared" si="818"/>
        <v>19169.412376584325</v>
      </c>
      <c r="AD2816">
        <f t="shared" si="819"/>
        <v>18887.662713388629</v>
      </c>
      <c r="AE2816" s="5">
        <f t="shared" si="806"/>
        <v>0</v>
      </c>
      <c r="AF2816" s="6">
        <f>+AD2816+SUM($D$18:$E$18)-SUM($AB$27:AB2816)</f>
        <v>19328.302713388635</v>
      </c>
      <c r="AG2816" s="10">
        <f t="shared" si="807"/>
        <v>3.2625307704670092E-3</v>
      </c>
      <c r="AH2816" s="10">
        <f>+AD2816/SUM(AB$27:AB2816)-1</f>
        <v>0.651111837846579</v>
      </c>
      <c r="AI2816" s="6">
        <f t="shared" si="808"/>
        <v>0</v>
      </c>
      <c r="AL2816" s="6">
        <f t="shared" si="809"/>
        <v>0</v>
      </c>
      <c r="AM2816" s="6">
        <f t="shared" si="810"/>
        <v>37341.733095617717</v>
      </c>
      <c r="AN2816" s="6">
        <f t="shared" si="811"/>
        <v>36630.685249154558</v>
      </c>
      <c r="AO2816" s="5">
        <f t="shared" si="812"/>
        <v>0</v>
      </c>
      <c r="AP2816" s="6">
        <f>+AN2816+SUM($D$16:$E$18)-SUM($AL$27:AL2816)</f>
        <v>37610.005249154579</v>
      </c>
      <c r="AQ2816" s="10">
        <f t="shared" si="820"/>
        <v>1.176378823916524E-3</v>
      </c>
      <c r="AR2816" s="10">
        <f>+AN2816/SUM(AL$27:AL2816)-1</f>
        <v>0.44097975542568468</v>
      </c>
    </row>
    <row r="2817" spans="1:44" x14ac:dyDescent="0.25">
      <c r="A2817" s="1">
        <v>44379</v>
      </c>
      <c r="B2817">
        <v>10.371</v>
      </c>
      <c r="G2817">
        <f t="shared" si="813"/>
        <v>9926.6505267032044</v>
      </c>
      <c r="H2817">
        <f t="shared" si="814"/>
        <v>9815.6787230520895</v>
      </c>
      <c r="I2817" s="5">
        <f t="shared" si="803"/>
        <v>0</v>
      </c>
      <c r="J2817" s="6">
        <f>+H2817+SUM($D$16:$E$16)-SUM($F$27:F2817)</f>
        <v>10109.438723052102</v>
      </c>
      <c r="K2817" s="10">
        <f t="shared" si="815"/>
        <v>-5.956048392696367E-3</v>
      </c>
      <c r="L2817" s="10">
        <f>+H2817/SUM(F$27:F2817)-1</f>
        <v>0.28709281678154697</v>
      </c>
      <c r="M2817">
        <v>8.5220000000000002</v>
      </c>
      <c r="R2817">
        <f t="shared" si="816"/>
        <v>8196.9163937025987</v>
      </c>
      <c r="S2817">
        <f t="shared" si="817"/>
        <v>7878.7895361564606</v>
      </c>
      <c r="T2817" s="5">
        <f t="shared" si="804"/>
        <v>0</v>
      </c>
      <c r="U2817" s="6">
        <f>+S2817+SUM($D$17:$E$17)-SUM($Q$27:Q2817)</f>
        <v>8123.709536156467</v>
      </c>
      <c r="V2817" s="10">
        <f t="shared" si="805"/>
        <v>1.4816647121143056E-3</v>
      </c>
      <c r="W2817" s="10">
        <f>+S2817/SUM(Q$27:Q2817)-1</f>
        <v>0.23976244770427257</v>
      </c>
      <c r="X2817">
        <v>6.6310000000000002</v>
      </c>
      <c r="AC2817">
        <f t="shared" si="818"/>
        <v>19227.404850874402</v>
      </c>
      <c r="AD2817">
        <f t="shared" si="819"/>
        <v>18944.802821430949</v>
      </c>
      <c r="AE2817" s="5">
        <f t="shared" si="806"/>
        <v>0</v>
      </c>
      <c r="AF2817" s="6">
        <f>+AD2817+SUM($D$18:$E$18)-SUM($AB$27:AB2817)</f>
        <v>19385.442821430959</v>
      </c>
      <c r="AG2817" s="10">
        <f t="shared" si="807"/>
        <v>2.9562920702159712E-3</v>
      </c>
      <c r="AH2817" s="10">
        <f>+AD2817/SUM(AB$27:AB2817)-1</f>
        <v>0.65610688197862155</v>
      </c>
      <c r="AI2817" s="6">
        <f t="shared" si="808"/>
        <v>0</v>
      </c>
      <c r="AL2817" s="6">
        <f t="shared" si="809"/>
        <v>0</v>
      </c>
      <c r="AM2817" s="6">
        <f t="shared" si="810"/>
        <v>37350.971771280208</v>
      </c>
      <c r="AN2817" s="6">
        <f t="shared" si="811"/>
        <v>36639.271080639504</v>
      </c>
      <c r="AO2817" s="5">
        <f t="shared" si="812"/>
        <v>0</v>
      </c>
      <c r="AP2817" s="6">
        <f>+AN2817+SUM($D$16:$E$18)-SUM($AL$27:AL2817)</f>
        <v>37618.591080639526</v>
      </c>
      <c r="AQ2817" s="10">
        <f t="shared" si="820"/>
        <v>2.2828583585843276E-4</v>
      </c>
      <c r="AR2817" s="10">
        <f>+AN2817/SUM(AL$27:AL2817)-1</f>
        <v>0.44131750530039082</v>
      </c>
    </row>
    <row r="2818" spans="1:44" x14ac:dyDescent="0.25">
      <c r="A2818" s="1">
        <v>44382</v>
      </c>
      <c r="B2818">
        <v>10.340999999999999</v>
      </c>
      <c r="G2818">
        <f t="shared" si="813"/>
        <v>9897.9358882111483</v>
      </c>
      <c r="H2818">
        <f t="shared" si="814"/>
        <v>9787.2850906452259</v>
      </c>
      <c r="I2818" s="5">
        <f t="shared" si="803"/>
        <v>0</v>
      </c>
      <c r="J2818" s="6">
        <f>+H2818+SUM($D$16:$E$16)-SUM($F$27:F2818)</f>
        <v>10081.045090645239</v>
      </c>
      <c r="K2818" s="10">
        <f t="shared" si="815"/>
        <v>-2.8086259964283933E-3</v>
      </c>
      <c r="L2818" s="10">
        <f>+H2818/SUM(F$27:F2818)-1</f>
        <v>0.2833696671813688</v>
      </c>
      <c r="M2818">
        <v>8.5429999999999993</v>
      </c>
      <c r="R2818">
        <f t="shared" si="816"/>
        <v>8217.1153193383361</v>
      </c>
      <c r="S2818">
        <f t="shared" si="817"/>
        <v>7898.2045303197183</v>
      </c>
      <c r="T2818" s="5">
        <f t="shared" si="804"/>
        <v>0</v>
      </c>
      <c r="U2818" s="6">
        <f>+S2818+SUM($D$17:$E$17)-SUM($Q$27:Q2818)</f>
        <v>8143.1245303197256</v>
      </c>
      <c r="V2818" s="10">
        <f t="shared" si="805"/>
        <v>2.3899173249422034E-3</v>
      </c>
      <c r="W2818" s="10">
        <f>+S2818/SUM(Q$27:Q2818)-1</f>
        <v>0.24281748307176709</v>
      </c>
      <c r="X2818">
        <v>6.6120000000000001</v>
      </c>
      <c r="AC2818">
        <f t="shared" si="818"/>
        <v>19172.312000298829</v>
      </c>
      <c r="AD2818">
        <f t="shared" si="819"/>
        <v>18890.519718790747</v>
      </c>
      <c r="AE2818" s="5">
        <f t="shared" si="806"/>
        <v>0</v>
      </c>
      <c r="AF2818" s="6">
        <f>+AD2818+SUM($D$18:$E$18)-SUM($AB$27:AB2818)</f>
        <v>19331.159718790754</v>
      </c>
      <c r="AG2818" s="10">
        <f t="shared" si="807"/>
        <v>-2.8001992598380987E-3</v>
      </c>
      <c r="AH2818" s="10">
        <f>+AD2818/SUM(AB$27:AB2818)-1</f>
        <v>0.65136159005318128</v>
      </c>
      <c r="AI2818" s="6">
        <f t="shared" si="808"/>
        <v>0</v>
      </c>
      <c r="AL2818" s="6">
        <f t="shared" si="809"/>
        <v>0</v>
      </c>
      <c r="AM2818" s="6">
        <f t="shared" si="810"/>
        <v>37287.363207848313</v>
      </c>
      <c r="AN2818" s="6">
        <f t="shared" si="811"/>
        <v>36576.009339755692</v>
      </c>
      <c r="AO2818" s="5">
        <f t="shared" si="812"/>
        <v>0</v>
      </c>
      <c r="AP2818" s="6">
        <f>+AN2818+SUM($D$16:$E$18)-SUM($AL$27:AL2818)</f>
        <v>37555.329339755714</v>
      </c>
      <c r="AQ2818" s="10">
        <f t="shared" si="820"/>
        <v>-1.6816616217285585E-3</v>
      </c>
      <c r="AR2818" s="10">
        <f>+AN2818/SUM(AL$27:AL2818)-1</f>
        <v>0.43882891172681959</v>
      </c>
    </row>
    <row r="2819" spans="1:44" x14ac:dyDescent="0.25">
      <c r="A2819" s="1">
        <v>44383</v>
      </c>
      <c r="B2819">
        <v>10.321999999999999</v>
      </c>
      <c r="G2819">
        <f t="shared" si="813"/>
        <v>9879.7499504995139</v>
      </c>
      <c r="H2819">
        <f t="shared" si="814"/>
        <v>9769.3024567875473</v>
      </c>
      <c r="I2819" s="5">
        <f t="shared" si="803"/>
        <v>0</v>
      </c>
      <c r="J2819" s="6">
        <f>+H2819+SUM($D$16:$E$16)-SUM($F$27:F2819)</f>
        <v>10063.06245678756</v>
      </c>
      <c r="K2819" s="10">
        <f t="shared" si="815"/>
        <v>-1.7838065097403044E-3</v>
      </c>
      <c r="L2819" s="10">
        <f>+H2819/SUM(F$27:F2819)-1</f>
        <v>0.28101167243458924</v>
      </c>
      <c r="M2819">
        <v>8.5180000000000007</v>
      </c>
      <c r="R2819">
        <f t="shared" si="816"/>
        <v>8193.0689792957928</v>
      </c>
      <c r="S2819">
        <f t="shared" si="817"/>
        <v>7875.0914420301269</v>
      </c>
      <c r="T2819" s="5">
        <f t="shared" si="804"/>
        <v>0</v>
      </c>
      <c r="U2819" s="6">
        <f>+S2819+SUM($D$17:$E$17)-SUM($Q$27:Q2819)</f>
        <v>8120.0114420301334</v>
      </c>
      <c r="V2819" s="10">
        <f t="shared" si="805"/>
        <v>-2.8383562358077485E-3</v>
      </c>
      <c r="W2819" s="10">
        <f>+S2819/SUM(Q$27:Q2819)-1</f>
        <v>0.23918053620570245</v>
      </c>
      <c r="X2819">
        <v>6.6189999999999998</v>
      </c>
      <c r="AC2819">
        <f t="shared" si="818"/>
        <v>19192.609366300356</v>
      </c>
      <c r="AD2819">
        <f t="shared" si="819"/>
        <v>18910.518756605557</v>
      </c>
      <c r="AE2819" s="5">
        <f t="shared" si="806"/>
        <v>0</v>
      </c>
      <c r="AF2819" s="6">
        <f>+AD2819+SUM($D$18:$E$18)-SUM($AB$27:AB2819)</f>
        <v>19351.158756605568</v>
      </c>
      <c r="AG2819" s="10">
        <f t="shared" si="807"/>
        <v>1.0345493030805564E-3</v>
      </c>
      <c r="AH2819" s="10">
        <f>+AD2819/SUM(AB$27:AB2819)-1</f>
        <v>0.65310985549939615</v>
      </c>
      <c r="AI2819" s="6">
        <f t="shared" si="808"/>
        <v>0</v>
      </c>
      <c r="AL2819" s="6">
        <f t="shared" si="809"/>
        <v>0</v>
      </c>
      <c r="AM2819" s="6">
        <f t="shared" si="810"/>
        <v>37265.428296095663</v>
      </c>
      <c r="AN2819" s="6">
        <f t="shared" si="811"/>
        <v>36554.912655423235</v>
      </c>
      <c r="AO2819" s="5">
        <f t="shared" si="812"/>
        <v>0</v>
      </c>
      <c r="AP2819" s="6">
        <f>+AN2819+SUM($D$16:$E$18)-SUM($AL$27:AL2819)</f>
        <v>37534.232655423257</v>
      </c>
      <c r="AQ2819" s="10">
        <f t="shared" si="820"/>
        <v>-5.6174941621733865E-4</v>
      </c>
      <c r="AR2819" s="10">
        <f>+AN2819/SUM(AL$27:AL2819)-1</f>
        <v>0.43799900928784252</v>
      </c>
    </row>
    <row r="2820" spans="1:44" x14ac:dyDescent="0.25">
      <c r="A2820" s="1">
        <v>44384</v>
      </c>
      <c r="B2820">
        <v>10.288</v>
      </c>
      <c r="G2820">
        <f t="shared" si="813"/>
        <v>9847.2066935418534</v>
      </c>
      <c r="H2820">
        <f t="shared" si="814"/>
        <v>9737.1230067264387</v>
      </c>
      <c r="I2820" s="5">
        <f t="shared" si="803"/>
        <v>0</v>
      </c>
      <c r="J2820" s="6">
        <f>+H2820+SUM($D$16:$E$16)-SUM($F$27:F2820)</f>
        <v>10030.883006726453</v>
      </c>
      <c r="K2820" s="10">
        <f t="shared" si="815"/>
        <v>-3.1977790259466454E-3</v>
      </c>
      <c r="L2820" s="10">
        <f>+H2820/SUM(F$27:F2820)-1</f>
        <v>0.27679210288772116</v>
      </c>
      <c r="M2820">
        <v>8.5609999999999999</v>
      </c>
      <c r="R2820">
        <f t="shared" si="816"/>
        <v>8234.4286841689682</v>
      </c>
      <c r="S2820">
        <f t="shared" si="817"/>
        <v>7914.8459538882262</v>
      </c>
      <c r="T2820" s="5">
        <f t="shared" si="804"/>
        <v>0</v>
      </c>
      <c r="U2820" s="6">
        <f>+S2820+SUM($D$17:$E$17)-SUM($Q$27:Q2820)</f>
        <v>8159.7659538882335</v>
      </c>
      <c r="V2820" s="10">
        <f t="shared" si="805"/>
        <v>4.895868945741455E-3</v>
      </c>
      <c r="W2820" s="10">
        <f>+S2820/SUM(Q$27:Q2820)-1</f>
        <v>0.2454360848153343</v>
      </c>
      <c r="X2820">
        <v>6.6529999999999996</v>
      </c>
      <c r="AC2820">
        <f t="shared" si="818"/>
        <v>19291.196572593482</v>
      </c>
      <c r="AD2820">
        <f t="shared" si="819"/>
        <v>19007.656940277499</v>
      </c>
      <c r="AE2820" s="5">
        <f t="shared" si="806"/>
        <v>0</v>
      </c>
      <c r="AF2820" s="6">
        <f>+AD2820+SUM($D$18:$E$18)-SUM($AB$27:AB2820)</f>
        <v>19448.296940277505</v>
      </c>
      <c r="AG2820" s="10">
        <f t="shared" si="807"/>
        <v>5.0197605680217805E-3</v>
      </c>
      <c r="AH2820" s="10">
        <f>+AD2820/SUM(AB$27:AB2820)-1</f>
        <v>0.66160143052386777</v>
      </c>
      <c r="AI2820" s="6">
        <f t="shared" si="808"/>
        <v>0</v>
      </c>
      <c r="AL2820" s="6">
        <f t="shared" si="809"/>
        <v>0</v>
      </c>
      <c r="AM2820" s="6">
        <f t="shared" si="810"/>
        <v>37372.831950304302</v>
      </c>
      <c r="AN2820" s="6">
        <f t="shared" si="811"/>
        <v>36659.625900892162</v>
      </c>
      <c r="AO2820" s="5">
        <f t="shared" si="812"/>
        <v>0</v>
      </c>
      <c r="AP2820" s="6">
        <f>+AN2820+SUM($D$16:$E$18)-SUM($AL$27:AL2820)</f>
        <v>37638.945900892184</v>
      </c>
      <c r="AQ2820" s="10">
        <f t="shared" si="820"/>
        <v>2.7898064796003652E-3</v>
      </c>
      <c r="AR2820" s="10">
        <f>+AN2820/SUM(AL$27:AL2820)-1</f>
        <v>0.44211822425254543</v>
      </c>
    </row>
    <row r="2821" spans="1:44" x14ac:dyDescent="0.25">
      <c r="A2821" s="1">
        <v>44385</v>
      </c>
      <c r="B2821">
        <v>10.071999999999999</v>
      </c>
      <c r="G2821">
        <f t="shared" si="813"/>
        <v>9640.4612963990603</v>
      </c>
      <c r="H2821">
        <f t="shared" si="814"/>
        <v>9532.6888533970323</v>
      </c>
      <c r="I2821" s="5">
        <f t="shared" si="803"/>
        <v>0</v>
      </c>
      <c r="J2821" s="6">
        <f>+H2821+SUM($D$16:$E$16)-SUM($F$27:F2821)</f>
        <v>9826.4488533970471</v>
      </c>
      <c r="K2821" s="10">
        <f t="shared" si="815"/>
        <v>-2.0380474300449758E-2</v>
      </c>
      <c r="L2821" s="10">
        <f>+H2821/SUM(F$27:F2821)-1</f>
        <v>0.2499854257664389</v>
      </c>
      <c r="M2821">
        <v>8.4710000000000001</v>
      </c>
      <c r="R2821">
        <f t="shared" si="816"/>
        <v>8147.861860015807</v>
      </c>
      <c r="S2821">
        <f t="shared" si="817"/>
        <v>7831.6388360456913</v>
      </c>
      <c r="T2821" s="5">
        <f t="shared" si="804"/>
        <v>0</v>
      </c>
      <c r="U2821" s="6">
        <f>+S2821+SUM($D$17:$E$17)-SUM($Q$27:Q2821)</f>
        <v>8076.5588360456977</v>
      </c>
      <c r="V2821" s="10">
        <f t="shared" si="805"/>
        <v>-1.0197243194565719E-2</v>
      </c>
      <c r="W2821" s="10">
        <f>+S2821/SUM(Q$27:Q2821)-1</f>
        <v>0.23234307609749982</v>
      </c>
      <c r="X2821">
        <v>6.5890000000000004</v>
      </c>
      <c r="AC2821">
        <f t="shared" si="818"/>
        <v>19105.620654865244</v>
      </c>
      <c r="AD2821">
        <f t="shared" si="819"/>
        <v>18824.808594542079</v>
      </c>
      <c r="AE2821" s="5">
        <f t="shared" si="806"/>
        <v>0</v>
      </c>
      <c r="AF2821" s="6">
        <f>+AD2821+SUM($D$18:$E$18)-SUM($AB$27:AB2821)</f>
        <v>19265.448594542089</v>
      </c>
      <c r="AG2821" s="10">
        <f t="shared" si="807"/>
        <v>-9.4017664527086264E-3</v>
      </c>
      <c r="AH2821" s="10">
        <f>+AD2821/SUM(AB$27:AB2821)-1</f>
        <v>0.64561728930133278</v>
      </c>
      <c r="AI2821" s="6">
        <f t="shared" si="808"/>
        <v>0</v>
      </c>
      <c r="AL2821" s="6">
        <f t="shared" si="809"/>
        <v>0</v>
      </c>
      <c r="AM2821" s="6">
        <f t="shared" si="810"/>
        <v>36893.943811280114</v>
      </c>
      <c r="AN2821" s="6">
        <f t="shared" si="811"/>
        <v>36189.136283984801</v>
      </c>
      <c r="AO2821" s="5">
        <f t="shared" si="812"/>
        <v>0</v>
      </c>
      <c r="AP2821" s="6">
        <f>+AN2821+SUM($D$16:$E$18)-SUM($AL$27:AL2821)</f>
        <v>37168.456283984822</v>
      </c>
      <c r="AQ2821" s="10">
        <f t="shared" si="820"/>
        <v>-1.2500074208938172E-2</v>
      </c>
      <c r="AR2821" s="10">
        <f>+AN2821/SUM(AL$27:AL2821)-1</f>
        <v>0.42361007982417598</v>
      </c>
    </row>
    <row r="2822" spans="1:44" x14ac:dyDescent="0.25">
      <c r="A2822" s="1">
        <v>44386</v>
      </c>
      <c r="B2822">
        <v>10.069000000000001</v>
      </c>
      <c r="G2822">
        <f t="shared" si="813"/>
        <v>9637.5898325498565</v>
      </c>
      <c r="H2822">
        <f t="shared" si="814"/>
        <v>9529.8494901563481</v>
      </c>
      <c r="I2822" s="5">
        <f t="shared" si="803"/>
        <v>0</v>
      </c>
      <c r="J2822" s="6">
        <f>+H2822+SUM($D$16:$E$16)-SUM($F$27:F2822)</f>
        <v>9823.6094901563592</v>
      </c>
      <c r="K2822" s="10">
        <f t="shared" si="815"/>
        <v>-2.8895110360305232E-4</v>
      </c>
      <c r="L2822" s="10">
        <f>+H2822/SUM(F$27:F2822)-1</f>
        <v>0.24961311080642146</v>
      </c>
      <c r="M2822">
        <v>8.516</v>
      </c>
      <c r="R2822">
        <f t="shared" si="816"/>
        <v>8191.1452720923862</v>
      </c>
      <c r="S2822">
        <f t="shared" si="817"/>
        <v>7873.2423949669583</v>
      </c>
      <c r="T2822" s="5">
        <f t="shared" si="804"/>
        <v>0</v>
      </c>
      <c r="U2822" s="6">
        <f>+S2822+SUM($D$17:$E$17)-SUM($Q$27:Q2822)</f>
        <v>8118.1623949669638</v>
      </c>
      <c r="V2822" s="10">
        <f t="shared" si="805"/>
        <v>5.1511491175659785E-3</v>
      </c>
      <c r="W2822" s="10">
        <f>+S2822/SUM(Q$27:Q2822)-1</f>
        <v>0.23888958045641706</v>
      </c>
      <c r="X2822">
        <v>6.6029999999999998</v>
      </c>
      <c r="AC2822">
        <f t="shared" si="818"/>
        <v>19146.215386868294</v>
      </c>
      <c r="AD2822">
        <f t="shared" si="819"/>
        <v>18864.8066701717</v>
      </c>
      <c r="AE2822" s="5">
        <f t="shared" si="806"/>
        <v>0</v>
      </c>
      <c r="AF2822" s="6">
        <f>+AD2822+SUM($D$18:$E$18)-SUM($AB$27:AB2822)</f>
        <v>19305.44667017171</v>
      </c>
      <c r="AG2822" s="10">
        <f t="shared" si="807"/>
        <v>2.0761559448427835E-3</v>
      </c>
      <c r="AH2822" s="10">
        <f>+AD2822/SUM(AB$27:AB2822)-1</f>
        <v>0.64911382019376207</v>
      </c>
      <c r="AI2822" s="6">
        <f t="shared" si="808"/>
        <v>0</v>
      </c>
      <c r="AL2822" s="6">
        <f t="shared" si="809"/>
        <v>0</v>
      </c>
      <c r="AM2822" s="6">
        <f t="shared" si="810"/>
        <v>36974.950491510535</v>
      </c>
      <c r="AN2822" s="6">
        <f t="shared" si="811"/>
        <v>36267.898555295003</v>
      </c>
      <c r="AO2822" s="5">
        <f t="shared" si="812"/>
        <v>0</v>
      </c>
      <c r="AP2822" s="6">
        <f>+AN2822+SUM($D$16:$E$18)-SUM($AL$27:AL2822)</f>
        <v>37247.218555295025</v>
      </c>
      <c r="AQ2822" s="10">
        <f t="shared" si="820"/>
        <v>2.1190622152402749E-3</v>
      </c>
      <c r="AR2822" s="10">
        <f>+AN2822/SUM(AL$27:AL2822)-1</f>
        <v>0.42670843405034953</v>
      </c>
    </row>
    <row r="2823" spans="1:44" x14ac:dyDescent="0.25">
      <c r="A2823" s="1">
        <v>44389</v>
      </c>
      <c r="B2823">
        <v>10.109</v>
      </c>
      <c r="G2823">
        <f t="shared" si="813"/>
        <v>9675.8760172059283</v>
      </c>
      <c r="H2823">
        <f t="shared" si="814"/>
        <v>9567.7076666988305</v>
      </c>
      <c r="I2823" s="5">
        <f t="shared" si="803"/>
        <v>0</v>
      </c>
      <c r="J2823" s="6">
        <f>+H2823+SUM($D$16:$E$16)-SUM($F$27:F2823)</f>
        <v>9861.4676666988416</v>
      </c>
      <c r="K2823" s="10">
        <f t="shared" si="815"/>
        <v>3.8537949396724169E-3</v>
      </c>
      <c r="L2823" s="10">
        <f>+H2823/SUM(F$27:F2823)-1</f>
        <v>0.25457731027332553</v>
      </c>
      <c r="M2823">
        <v>8.5679999999999996</v>
      </c>
      <c r="R2823">
        <f t="shared" si="816"/>
        <v>8241.1616593808776</v>
      </c>
      <c r="S2823">
        <f t="shared" si="817"/>
        <v>7921.3176186093106</v>
      </c>
      <c r="T2823" s="5">
        <f t="shared" si="804"/>
        <v>0</v>
      </c>
      <c r="U2823" s="6">
        <f>+S2823+SUM($D$17:$E$17)-SUM($Q$27:Q2823)</f>
        <v>8166.2376186093179</v>
      </c>
      <c r="V2823" s="10">
        <f t="shared" si="805"/>
        <v>5.9219342140974796E-3</v>
      </c>
      <c r="W2823" s="10">
        <f>+S2823/SUM(Q$27:Q2823)-1</f>
        <v>0.24645442993783218</v>
      </c>
      <c r="X2823">
        <v>6.63</v>
      </c>
      <c r="AC2823">
        <f t="shared" si="818"/>
        <v>19224.505227159894</v>
      </c>
      <c r="AD2823">
        <f t="shared" si="819"/>
        <v>18941.94581602883</v>
      </c>
      <c r="AE2823" s="5">
        <f t="shared" si="806"/>
        <v>0</v>
      </c>
      <c r="AF2823" s="6">
        <f>+AD2823+SUM($D$18:$E$18)-SUM($AB$27:AB2823)</f>
        <v>19382.585816028841</v>
      </c>
      <c r="AG2823" s="10">
        <f t="shared" si="807"/>
        <v>3.9957193001038949E-3</v>
      </c>
      <c r="AH2823" s="10">
        <f>+AD2823/SUM(AB$27:AB2823)-1</f>
        <v>0.65585712977201904</v>
      </c>
      <c r="AI2823" s="6">
        <f t="shared" si="808"/>
        <v>0</v>
      </c>
      <c r="AL2823" s="6">
        <f t="shared" si="809"/>
        <v>0</v>
      </c>
      <c r="AM2823" s="6">
        <f t="shared" si="810"/>
        <v>37141.542903746697</v>
      </c>
      <c r="AN2823" s="6">
        <f t="shared" si="811"/>
        <v>36430.971101336967</v>
      </c>
      <c r="AO2823" s="5">
        <f t="shared" si="812"/>
        <v>0</v>
      </c>
      <c r="AP2823" s="6">
        <f>+AN2823+SUM($D$16:$E$18)-SUM($AL$27:AL2823)</f>
        <v>37410.291101336989</v>
      </c>
      <c r="AQ2823" s="10">
        <f t="shared" si="820"/>
        <v>4.3781133831477526E-3</v>
      </c>
      <c r="AR2823" s="10">
        <f>+AN2823/SUM(AL$27:AL2823)-1</f>
        <v>0.43312339014286816</v>
      </c>
    </row>
    <row r="2824" spans="1:44" x14ac:dyDescent="0.25">
      <c r="A2824" s="1">
        <v>44390</v>
      </c>
      <c r="B2824">
        <v>10.241</v>
      </c>
      <c r="G2824">
        <f t="shared" si="813"/>
        <v>9802.2204265709661</v>
      </c>
      <c r="H2824">
        <f t="shared" si="814"/>
        <v>9692.6396492890217</v>
      </c>
      <c r="I2824" s="5">
        <f t="shared" si="803"/>
        <v>0</v>
      </c>
      <c r="J2824" s="6">
        <f>+H2824+SUM($D$16:$E$16)-SUM($F$27:F2824)</f>
        <v>9986.3996492890328</v>
      </c>
      <c r="K2824" s="10">
        <f t="shared" si="815"/>
        <v>1.2668700726168103E-2</v>
      </c>
      <c r="L2824" s="10">
        <f>+H2824/SUM(F$27:F2824)-1</f>
        <v>0.27095916851410884</v>
      </c>
      <c r="M2824">
        <v>8.5670000000000002</v>
      </c>
      <c r="R2824">
        <f t="shared" si="816"/>
        <v>8240.199805779177</v>
      </c>
      <c r="S2824">
        <f t="shared" si="817"/>
        <v>7920.3930950777276</v>
      </c>
      <c r="T2824" s="5">
        <f t="shared" si="804"/>
        <v>0</v>
      </c>
      <c r="U2824" s="6">
        <f>+S2824+SUM($D$17:$E$17)-SUM($Q$27:Q2824)</f>
        <v>8165.3130950777349</v>
      </c>
      <c r="V2824" s="10">
        <f t="shared" si="805"/>
        <v>-1.1321291086074936E-4</v>
      </c>
      <c r="W2824" s="10">
        <f>+S2824/SUM(Q$27:Q2824)-1</f>
        <v>0.24630895206318981</v>
      </c>
      <c r="X2824">
        <v>6.641</v>
      </c>
      <c r="AC2824">
        <f t="shared" si="818"/>
        <v>19256.401088019436</v>
      </c>
      <c r="AD2824">
        <f t="shared" si="819"/>
        <v>18973.372875452107</v>
      </c>
      <c r="AE2824" s="5">
        <f t="shared" si="806"/>
        <v>0</v>
      </c>
      <c r="AF2824" s="6">
        <f>+AD2824+SUM($D$18:$E$18)-SUM($AB$27:AB2824)</f>
        <v>19414.012875452114</v>
      </c>
      <c r="AG2824" s="10">
        <f t="shared" si="807"/>
        <v>1.6214069537245912E-3</v>
      </c>
      <c r="AH2824" s="10">
        <f>+AD2824/SUM(AB$27:AB2824)-1</f>
        <v>0.65860440404464238</v>
      </c>
      <c r="AI2824" s="6">
        <f t="shared" si="808"/>
        <v>0</v>
      </c>
      <c r="AL2824" s="6">
        <f t="shared" si="809"/>
        <v>0</v>
      </c>
      <c r="AM2824" s="6">
        <f t="shared" si="810"/>
        <v>37298.821320369578</v>
      </c>
      <c r="AN2824" s="6">
        <f t="shared" si="811"/>
        <v>36586.405619818855</v>
      </c>
      <c r="AO2824" s="5">
        <f t="shared" si="812"/>
        <v>0</v>
      </c>
      <c r="AP2824" s="6">
        <f>+AN2824+SUM($D$16:$E$18)-SUM($AL$27:AL2824)</f>
        <v>37565.725619818884</v>
      </c>
      <c r="AQ2824" s="10">
        <f t="shared" si="820"/>
        <v>4.1548599036786982E-3</v>
      </c>
      <c r="AR2824" s="10">
        <f>+AN2824/SUM(AL$27:AL2824)-1</f>
        <v>0.43923788111958029</v>
      </c>
    </row>
    <row r="2825" spans="1:44" x14ac:dyDescent="0.25">
      <c r="A2825" s="1">
        <v>44391</v>
      </c>
      <c r="B2825">
        <v>10.243</v>
      </c>
      <c r="G2825">
        <f t="shared" si="813"/>
        <v>9804.134735803771</v>
      </c>
      <c r="H2825">
        <f t="shared" si="814"/>
        <v>9694.5325581161469</v>
      </c>
      <c r="I2825" s="5">
        <f t="shared" si="803"/>
        <v>0</v>
      </c>
      <c r="J2825" s="6">
        <f>+H2825+SUM($D$16:$E$16)-SUM($F$27:F2825)</f>
        <v>9988.292558116158</v>
      </c>
      <c r="K2825" s="10">
        <f t="shared" si="815"/>
        <v>1.8954867555898147E-4</v>
      </c>
      <c r="L2825" s="10">
        <f>+H2825/SUM(F$27:F2825)-1</f>
        <v>0.27120737848745424</v>
      </c>
      <c r="M2825">
        <v>8.5559999999999992</v>
      </c>
      <c r="R2825">
        <f t="shared" si="816"/>
        <v>8229.6194161604562</v>
      </c>
      <c r="S2825">
        <f t="shared" si="817"/>
        <v>7910.2233362303059</v>
      </c>
      <c r="T2825" s="5">
        <f t="shared" si="804"/>
        <v>0</v>
      </c>
      <c r="U2825" s="6">
        <f>+S2825+SUM($D$17:$E$17)-SUM($Q$27:Q2825)</f>
        <v>8155.1433362303114</v>
      </c>
      <c r="V2825" s="10">
        <f t="shared" si="805"/>
        <v>-1.2454830242276671E-3</v>
      </c>
      <c r="W2825" s="10">
        <f>+S2825/SUM(Q$27:Q2825)-1</f>
        <v>0.24470869544212093</v>
      </c>
      <c r="X2825">
        <v>6.6269999999999998</v>
      </c>
      <c r="AC2825">
        <f t="shared" si="818"/>
        <v>19215.806356016383</v>
      </c>
      <c r="AD2825">
        <f t="shared" si="819"/>
        <v>18933.374799822483</v>
      </c>
      <c r="AE2825" s="5">
        <f t="shared" si="806"/>
        <v>0</v>
      </c>
      <c r="AF2825" s="6">
        <f>+AD2825+SUM($D$18:$E$18)-SUM($AB$27:AB2825)</f>
        <v>19374.014799822493</v>
      </c>
      <c r="AG2825" s="10">
        <f t="shared" si="807"/>
        <v>-2.0602683168196023E-3</v>
      </c>
      <c r="AH2825" s="10">
        <f>+AD2825/SUM(AB$27:AB2825)-1</f>
        <v>0.65510787315221286</v>
      </c>
      <c r="AI2825" s="6">
        <f t="shared" si="808"/>
        <v>0</v>
      </c>
      <c r="AL2825" s="6">
        <f t="shared" si="809"/>
        <v>0</v>
      </c>
      <c r="AM2825" s="6">
        <f t="shared" si="810"/>
        <v>37249.560507980612</v>
      </c>
      <c r="AN2825" s="6">
        <f t="shared" si="811"/>
        <v>36538.13069416894</v>
      </c>
      <c r="AO2825" s="5">
        <f t="shared" si="812"/>
        <v>0</v>
      </c>
      <c r="AP2825" s="6">
        <f>+AN2825+SUM($D$16:$E$18)-SUM($AL$27:AL2825)</f>
        <v>37517.450694168961</v>
      </c>
      <c r="AQ2825" s="10">
        <f t="shared" si="820"/>
        <v>-1.2850790142717727E-3</v>
      </c>
      <c r="AR2825" s="10">
        <f>+AN2825/SUM(AL$27:AL2825)-1</f>
        <v>0.43733883964429654</v>
      </c>
    </row>
    <row r="2826" spans="1:44" x14ac:dyDescent="0.25">
      <c r="A2826" s="1">
        <v>44392</v>
      </c>
      <c r="B2826">
        <v>10.305</v>
      </c>
      <c r="G2826">
        <f t="shared" si="813"/>
        <v>9863.4783220206828</v>
      </c>
      <c r="H2826">
        <f t="shared" si="814"/>
        <v>9753.2127317569939</v>
      </c>
      <c r="I2826" s="5">
        <f t="shared" si="803"/>
        <v>0</v>
      </c>
      <c r="J2826" s="6">
        <f>+H2826+SUM($D$16:$E$16)-SUM($F$27:F2826)</f>
        <v>10046.972731757007</v>
      </c>
      <c r="K2826" s="10">
        <f t="shared" si="815"/>
        <v>5.8748953636893475E-3</v>
      </c>
      <c r="L2826" s="10">
        <f>+H2826/SUM(F$27:F2826)-1</f>
        <v>0.27890188766115531</v>
      </c>
      <c r="M2826">
        <v>8.5039999999999996</v>
      </c>
      <c r="R2826">
        <f t="shared" si="816"/>
        <v>8179.603028871963</v>
      </c>
      <c r="S2826">
        <f t="shared" si="817"/>
        <v>7862.1481125879527</v>
      </c>
      <c r="T2826" s="5">
        <f t="shared" si="804"/>
        <v>0</v>
      </c>
      <c r="U2826" s="6">
        <f>+S2826+SUM($D$17:$E$17)-SUM($Q$27:Q2826)</f>
        <v>8107.0681125879591</v>
      </c>
      <c r="V2826" s="10">
        <f t="shared" si="805"/>
        <v>-5.8950801549706444E-3</v>
      </c>
      <c r="W2826" s="10">
        <f>+S2826/SUM(Q$27:Q2826)-1</f>
        <v>0.23714384596070559</v>
      </c>
      <c r="X2826">
        <v>6.5919999999999996</v>
      </c>
      <c r="AC2826">
        <f t="shared" si="818"/>
        <v>19114.319526008749</v>
      </c>
      <c r="AD2826">
        <f t="shared" si="819"/>
        <v>18833.379610748423</v>
      </c>
      <c r="AE2826" s="5">
        <f t="shared" si="806"/>
        <v>0</v>
      </c>
      <c r="AF2826" s="6">
        <f>+AD2826+SUM($D$18:$E$18)-SUM($AB$27:AB2826)</f>
        <v>19274.01961074843</v>
      </c>
      <c r="AG2826" s="10">
        <f t="shared" si="807"/>
        <v>-5.1613044641103389E-3</v>
      </c>
      <c r="AH2826" s="10">
        <f>+AD2826/SUM(AB$27:AB2826)-1</f>
        <v>0.64636654592113874</v>
      </c>
      <c r="AI2826" s="6">
        <f t="shared" si="808"/>
        <v>0</v>
      </c>
      <c r="AL2826" s="6">
        <f t="shared" si="809"/>
        <v>0</v>
      </c>
      <c r="AM2826" s="6">
        <f t="shared" si="810"/>
        <v>37157.400876901389</v>
      </c>
      <c r="AN2826" s="6">
        <f t="shared" si="811"/>
        <v>36448.740455093372</v>
      </c>
      <c r="AO2826" s="5">
        <f t="shared" si="812"/>
        <v>0</v>
      </c>
      <c r="AP2826" s="6">
        <f>+AN2826+SUM($D$16:$E$18)-SUM($AL$27:AL2826)</f>
        <v>37428.060455093393</v>
      </c>
      <c r="AQ2826" s="10">
        <f t="shared" si="820"/>
        <v>-2.3826309469758833E-3</v>
      </c>
      <c r="AR2826" s="10">
        <f>+AN2826/SUM(AL$27:AL2826)-1</f>
        <v>0.43382240188277454</v>
      </c>
    </row>
    <row r="2827" spans="1:44" x14ac:dyDescent="0.25">
      <c r="A2827" s="1">
        <v>44393</v>
      </c>
      <c r="B2827">
        <v>10.257999999999999</v>
      </c>
      <c r="G2827">
        <f t="shared" si="813"/>
        <v>9818.4920550497973</v>
      </c>
      <c r="H2827">
        <f t="shared" si="814"/>
        <v>9708.7293743195769</v>
      </c>
      <c r="I2827" s="5">
        <f t="shared" si="803"/>
        <v>0</v>
      </c>
      <c r="J2827" s="6">
        <f>+H2827+SUM($D$16:$E$16)-SUM($F$27:F2827)</f>
        <v>10002.48937431959</v>
      </c>
      <c r="K2827" s="10">
        <f t="shared" si="815"/>
        <v>-4.4275383864447182E-3</v>
      </c>
      <c r="L2827" s="10">
        <f>+H2827/SUM(F$27:F2827)-1</f>
        <v>0.27306895328754299</v>
      </c>
      <c r="M2827">
        <v>8.4809999999999999</v>
      </c>
      <c r="R2827">
        <f t="shared" si="816"/>
        <v>8157.4803960328218</v>
      </c>
      <c r="S2827">
        <f t="shared" si="817"/>
        <v>7840.8840713615273</v>
      </c>
      <c r="T2827" s="5">
        <f t="shared" si="804"/>
        <v>0</v>
      </c>
      <c r="U2827" s="6">
        <f>+S2827+SUM($D$17:$E$17)-SUM($Q$27:Q2827)</f>
        <v>8085.8040713615346</v>
      </c>
      <c r="V2827" s="10">
        <f t="shared" si="805"/>
        <v>-2.6229015139773715E-3</v>
      </c>
      <c r="W2827" s="10">
        <f>+S2827/SUM(Q$27:Q2827)-1</f>
        <v>0.23379785484392568</v>
      </c>
      <c r="X2827">
        <v>6.5960000000000001</v>
      </c>
      <c r="AC2827">
        <f t="shared" si="818"/>
        <v>19125.918020866764</v>
      </c>
      <c r="AD2827">
        <f t="shared" si="819"/>
        <v>18844.807632356886</v>
      </c>
      <c r="AE2827" s="5">
        <f t="shared" si="806"/>
        <v>0</v>
      </c>
      <c r="AF2827" s="6">
        <f>+AD2827+SUM($D$18:$E$18)-SUM($AB$27:AB2827)</f>
        <v>19285.447632356896</v>
      </c>
      <c r="AG2827" s="10">
        <f t="shared" si="807"/>
        <v>5.9292362668839083E-4</v>
      </c>
      <c r="AH2827" s="10">
        <f>+AD2827/SUM(AB$27:AB2827)-1</f>
        <v>0.64736555474754698</v>
      </c>
      <c r="AI2827" s="6">
        <f t="shared" si="808"/>
        <v>0</v>
      </c>
      <c r="AL2827" s="6">
        <f t="shared" si="809"/>
        <v>0</v>
      </c>
      <c r="AM2827" s="6">
        <f t="shared" si="810"/>
        <v>37101.890471949388</v>
      </c>
      <c r="AN2827" s="6">
        <f t="shared" si="811"/>
        <v>36394.421078037994</v>
      </c>
      <c r="AO2827" s="5">
        <f t="shared" si="812"/>
        <v>0</v>
      </c>
      <c r="AP2827" s="6">
        <f>+AN2827+SUM($D$16:$E$18)-SUM($AL$27:AL2827)</f>
        <v>37373.741078038016</v>
      </c>
      <c r="AQ2827" s="10">
        <f t="shared" si="820"/>
        <v>-1.4513008794712068E-3</v>
      </c>
      <c r="AR2827" s="10">
        <f>+AN2827/SUM(AL$27:AL2827)-1</f>
        <v>0.43168558347133246</v>
      </c>
    </row>
    <row r="2828" spans="1:44" x14ac:dyDescent="0.25">
      <c r="A2828" s="1">
        <v>44396</v>
      </c>
      <c r="B2828">
        <v>10.087999999999999</v>
      </c>
      <c r="G2828">
        <f t="shared" si="813"/>
        <v>9655.775770261489</v>
      </c>
      <c r="H2828">
        <f t="shared" si="814"/>
        <v>9547.8321240140267</v>
      </c>
      <c r="I2828" s="5">
        <f t="shared" si="803"/>
        <v>0</v>
      </c>
      <c r="J2828" s="6">
        <f>+H2828+SUM($D$16:$E$16)-SUM($F$27:F2828)</f>
        <v>9841.5921240140415</v>
      </c>
      <c r="K2828" s="10">
        <f t="shared" si="815"/>
        <v>-1.6085720692554428E-2</v>
      </c>
      <c r="L2828" s="10">
        <f>+H2828/SUM(F$27:F2828)-1</f>
        <v>0.25197110555320079</v>
      </c>
      <c r="M2828">
        <v>8.3369999999999997</v>
      </c>
      <c r="R2828">
        <f t="shared" si="816"/>
        <v>8018.9734773877653</v>
      </c>
      <c r="S2828">
        <f t="shared" si="817"/>
        <v>7707.7526828134723</v>
      </c>
      <c r="T2828" s="5">
        <f t="shared" si="804"/>
        <v>0</v>
      </c>
      <c r="U2828" s="6">
        <f>+S2828+SUM($D$17:$E$17)-SUM($Q$27:Q2828)</f>
        <v>7952.6726828134788</v>
      </c>
      <c r="V2828" s="10">
        <f t="shared" si="805"/>
        <v>-1.6464829888666599E-2</v>
      </c>
      <c r="W2828" s="10">
        <f>+S2828/SUM(Q$27:Q2828)-1</f>
        <v>0.2128490408953907</v>
      </c>
      <c r="X2828">
        <v>6.5460000000000003</v>
      </c>
      <c r="AC2828">
        <f t="shared" si="818"/>
        <v>18980.936835141576</v>
      </c>
      <c r="AD2828">
        <f t="shared" si="819"/>
        <v>18701.957362251087</v>
      </c>
      <c r="AE2828" s="5">
        <f t="shared" si="806"/>
        <v>0</v>
      </c>
      <c r="AF2828" s="6">
        <f>+AD2828+SUM($D$18:$E$18)-SUM($AB$27:AB2828)</f>
        <v>19142.597362251094</v>
      </c>
      <c r="AG2828" s="10">
        <f t="shared" si="807"/>
        <v>-7.407153457311022E-3</v>
      </c>
      <c r="AH2828" s="10">
        <f>+AD2828/SUM(AB$27:AB2828)-1</f>
        <v>0.63487794441744128</v>
      </c>
      <c r="AI2828" s="6">
        <f t="shared" si="808"/>
        <v>0</v>
      </c>
      <c r="AL2828" s="6">
        <f t="shared" si="809"/>
        <v>0</v>
      </c>
      <c r="AM2828" s="6">
        <f t="shared" si="810"/>
        <v>36655.686082790831</v>
      </c>
      <c r="AN2828" s="6">
        <f t="shared" si="811"/>
        <v>35957.542169078588</v>
      </c>
      <c r="AO2828" s="5">
        <f t="shared" si="812"/>
        <v>0</v>
      </c>
      <c r="AP2828" s="6">
        <f>+AN2828+SUM($D$16:$E$18)-SUM($AL$27:AL2828)</f>
        <v>36936.862169078609</v>
      </c>
      <c r="AQ2828" s="10">
        <f t="shared" si="820"/>
        <v>-1.1689461540582258E-2</v>
      </c>
      <c r="AR2828" s="10">
        <f>+AN2828/SUM(AL$27:AL2828)-1</f>
        <v>0.41449961877804298</v>
      </c>
    </row>
    <row r="2829" spans="1:44" x14ac:dyDescent="0.25">
      <c r="A2829" s="1">
        <v>44397</v>
      </c>
      <c r="B2829">
        <v>10.069000000000001</v>
      </c>
      <c r="G2829">
        <f t="shared" si="813"/>
        <v>9637.5898325498565</v>
      </c>
      <c r="H2829">
        <f t="shared" si="814"/>
        <v>9529.8494901563481</v>
      </c>
      <c r="I2829" s="5">
        <f t="shared" si="803"/>
        <v>0</v>
      </c>
      <c r="J2829" s="6">
        <f>+H2829+SUM($D$16:$E$16)-SUM($F$27:F2829)</f>
        <v>9823.6094901563592</v>
      </c>
      <c r="K2829" s="10">
        <f t="shared" si="815"/>
        <v>-1.8272077963690236E-3</v>
      </c>
      <c r="L2829" s="10">
        <f>+H2829/SUM(F$27:F2829)-1</f>
        <v>0.24961311080642146</v>
      </c>
      <c r="M2829">
        <v>8.3390000000000004</v>
      </c>
      <c r="R2829">
        <f t="shared" si="816"/>
        <v>8020.8971845911701</v>
      </c>
      <c r="S2829">
        <f t="shared" si="817"/>
        <v>7709.601729876641</v>
      </c>
      <c r="T2829" s="5">
        <f t="shared" si="804"/>
        <v>0</v>
      </c>
      <c r="U2829" s="6">
        <f>+S2829+SUM($D$17:$E$17)-SUM($Q$27:Q2829)</f>
        <v>7954.5217298766484</v>
      </c>
      <c r="V2829" s="10">
        <f t="shared" si="805"/>
        <v>2.3250637074068159E-4</v>
      </c>
      <c r="W2829" s="10">
        <f>+S2829/SUM(Q$27:Q2829)-1</f>
        <v>0.21313999664467609</v>
      </c>
      <c r="X2829">
        <v>6.6150000000000002</v>
      </c>
      <c r="AC2829">
        <f t="shared" si="818"/>
        <v>19181.010871442333</v>
      </c>
      <c r="AD2829">
        <f t="shared" si="819"/>
        <v>18899.090734997088</v>
      </c>
      <c r="AE2829" s="5">
        <f t="shared" si="806"/>
        <v>0</v>
      </c>
      <c r="AF2829" s="6">
        <f>+AD2829+SUM($D$18:$E$18)-SUM($AB$27:AB2829)</f>
        <v>19339.730734997094</v>
      </c>
      <c r="AG2829" s="10">
        <f t="shared" si="807"/>
        <v>1.0298151761513052E-2</v>
      </c>
      <c r="AH2829" s="10">
        <f>+AD2829/SUM(AB$27:AB2829)-1</f>
        <v>0.65211084667298702</v>
      </c>
      <c r="AI2829" s="6">
        <f t="shared" si="808"/>
        <v>0</v>
      </c>
      <c r="AL2829" s="6">
        <f t="shared" si="809"/>
        <v>0</v>
      </c>
      <c r="AM2829" s="6">
        <f t="shared" si="810"/>
        <v>36839.497888583355</v>
      </c>
      <c r="AN2829" s="6">
        <f t="shared" si="811"/>
        <v>36138.541955030072</v>
      </c>
      <c r="AO2829" s="5">
        <f t="shared" si="812"/>
        <v>0</v>
      </c>
      <c r="AP2829" s="6">
        <f>+AN2829+SUM($D$16:$E$18)-SUM($AL$27:AL2829)</f>
        <v>37117.861955030094</v>
      </c>
      <c r="AQ2829" s="10">
        <f t="shared" si="820"/>
        <v>4.9002480265636361E-3</v>
      </c>
      <c r="AR2829" s="10">
        <f>+AN2829/SUM(AL$27:AL2829)-1</f>
        <v>0.42161979754397239</v>
      </c>
    </row>
    <row r="2830" spans="1:44" x14ac:dyDescent="0.25">
      <c r="A2830" s="1">
        <v>44398</v>
      </c>
      <c r="B2830">
        <v>10.074999999999999</v>
      </c>
      <c r="G2830">
        <f t="shared" si="813"/>
        <v>9643.3327602482641</v>
      </c>
      <c r="H2830">
        <f t="shared" si="814"/>
        <v>9535.5282166377183</v>
      </c>
      <c r="I2830" s="5">
        <f t="shared" si="803"/>
        <v>0</v>
      </c>
      <c r="J2830" s="6">
        <f>+H2830+SUM($D$16:$E$16)-SUM($F$27:F2830)</f>
        <v>9829.2882166377312</v>
      </c>
      <c r="K2830" s="10">
        <f t="shared" si="815"/>
        <v>5.7806924095071821E-4</v>
      </c>
      <c r="L2830" s="10">
        <f>+H2830/SUM(F$27:F2830)-1</f>
        <v>0.25035774072645678</v>
      </c>
      <c r="M2830">
        <v>8.4550000000000001</v>
      </c>
      <c r="R2830">
        <f t="shared" si="816"/>
        <v>8132.4722023885761</v>
      </c>
      <c r="S2830">
        <f t="shared" si="817"/>
        <v>7816.846459540352</v>
      </c>
      <c r="T2830" s="5">
        <f t="shared" si="804"/>
        <v>0</v>
      </c>
      <c r="U2830" s="6">
        <f>+S2830+SUM($D$17:$E$17)-SUM($Q$27:Q2830)</f>
        <v>8061.7664595403594</v>
      </c>
      <c r="V2830" s="10">
        <f t="shared" si="805"/>
        <v>1.3482234797462134E-2</v>
      </c>
      <c r="W2830" s="10">
        <f>+S2830/SUM(Q$27:Q2830)-1</f>
        <v>0.23001543010321823</v>
      </c>
      <c r="X2830">
        <v>6.6040000000000001</v>
      </c>
      <c r="AC2830">
        <f t="shared" si="818"/>
        <v>19149.115010582791</v>
      </c>
      <c r="AD2830">
        <f t="shared" si="819"/>
        <v>18867.663675573811</v>
      </c>
      <c r="AE2830" s="5">
        <f t="shared" si="806"/>
        <v>0</v>
      </c>
      <c r="AF2830" s="6">
        <f>+AD2830+SUM($D$18:$E$18)-SUM($AB$27:AB2830)</f>
        <v>19308.303675573821</v>
      </c>
      <c r="AG2830" s="10">
        <f t="shared" si="807"/>
        <v>-1.6249998437880553E-3</v>
      </c>
      <c r="AH2830" s="10">
        <f>+AD2830/SUM(AB$27:AB2830)-1</f>
        <v>0.64936357240036369</v>
      </c>
      <c r="AI2830" s="6">
        <f t="shared" si="808"/>
        <v>0</v>
      </c>
      <c r="AL2830" s="6">
        <f t="shared" si="809"/>
        <v>0</v>
      </c>
      <c r="AM2830" s="6">
        <f t="shared" si="810"/>
        <v>36924.919973219628</v>
      </c>
      <c r="AN2830" s="6">
        <f t="shared" si="811"/>
        <v>36220.038351751879</v>
      </c>
      <c r="AO2830" s="5">
        <f t="shared" si="812"/>
        <v>0</v>
      </c>
      <c r="AP2830" s="6">
        <f>+AN2830+SUM($D$16:$E$18)-SUM($AL$27:AL2830)</f>
        <v>37199.3583517519</v>
      </c>
      <c r="AQ2830" s="10">
        <f t="shared" si="820"/>
        <v>2.1956112887251411E-3</v>
      </c>
      <c r="AR2830" s="10">
        <f>+AN2830/SUM(AL$27:AL2830)-1</f>
        <v>0.42482570693435084</v>
      </c>
    </row>
    <row r="2831" spans="1:44" x14ac:dyDescent="0.25">
      <c r="A2831" s="1">
        <v>44399</v>
      </c>
      <c r="B2831">
        <v>10.159000000000001</v>
      </c>
      <c r="G2831">
        <f t="shared" si="813"/>
        <v>9723.7337480260176</v>
      </c>
      <c r="H2831">
        <f t="shared" si="814"/>
        <v>9615.0303873769317</v>
      </c>
      <c r="I2831" s="5">
        <f t="shared" si="803"/>
        <v>0</v>
      </c>
      <c r="J2831" s="6">
        <f>+H2831+SUM($D$16:$E$16)-SUM($F$27:F2831)</f>
        <v>9908.7903873769428</v>
      </c>
      <c r="K2831" s="10">
        <f t="shared" si="815"/>
        <v>8.0882937794661824E-3</v>
      </c>
      <c r="L2831" s="10">
        <f>+H2831/SUM(F$27:F2831)-1</f>
        <v>0.26078255960695529</v>
      </c>
      <c r="M2831">
        <v>8.5020000000000007</v>
      </c>
      <c r="R2831">
        <f t="shared" si="816"/>
        <v>8177.6793216685601</v>
      </c>
      <c r="S2831">
        <f t="shared" si="817"/>
        <v>7860.2990655247877</v>
      </c>
      <c r="T2831" s="5">
        <f t="shared" si="804"/>
        <v>0</v>
      </c>
      <c r="U2831" s="6">
        <f>+S2831+SUM($D$17:$E$17)-SUM($Q$27:Q2831)</f>
        <v>8105.219065524795</v>
      </c>
      <c r="V2831" s="10">
        <f t="shared" si="805"/>
        <v>5.3899608978393854E-3</v>
      </c>
      <c r="W2831" s="10">
        <f>+S2831/SUM(Q$27:Q2831)-1</f>
        <v>0.23685289021142064</v>
      </c>
      <c r="X2831">
        <v>6.6360000000000001</v>
      </c>
      <c r="AC2831">
        <f t="shared" si="818"/>
        <v>19241.902969446914</v>
      </c>
      <c r="AD2831">
        <f t="shared" si="819"/>
        <v>18959.087848441523</v>
      </c>
      <c r="AE2831" s="5">
        <f t="shared" si="806"/>
        <v>0</v>
      </c>
      <c r="AF2831" s="6">
        <f>+AD2831+SUM($D$18:$E$18)-SUM($AB$27:AB2831)</f>
        <v>19399.727848441529</v>
      </c>
      <c r="AG2831" s="10">
        <f t="shared" si="807"/>
        <v>4.7349665928118068E-3</v>
      </c>
      <c r="AH2831" s="10">
        <f>+AD2831/SUM(AB$27:AB2831)-1</f>
        <v>0.65735564301163141</v>
      </c>
      <c r="AI2831" s="6">
        <f t="shared" si="808"/>
        <v>0</v>
      </c>
      <c r="AL2831" s="6">
        <f t="shared" si="809"/>
        <v>0</v>
      </c>
      <c r="AM2831" s="6">
        <f t="shared" si="810"/>
        <v>37143.316039141493</v>
      </c>
      <c r="AN2831" s="6">
        <f t="shared" si="811"/>
        <v>36434.417301343245</v>
      </c>
      <c r="AO2831" s="5">
        <f t="shared" si="812"/>
        <v>0</v>
      </c>
      <c r="AP2831" s="6">
        <f>+AN2831+SUM($D$16:$E$18)-SUM($AL$27:AL2831)</f>
        <v>37413.737301343266</v>
      </c>
      <c r="AQ2831" s="10">
        <f t="shared" si="820"/>
        <v>5.7629743923062193E-3</v>
      </c>
      <c r="AR2831" s="10">
        <f>+AN2831/SUM(AL$27:AL2831)-1</f>
        <v>0.43325895693361782</v>
      </c>
    </row>
    <row r="2832" spans="1:44" x14ac:dyDescent="0.25">
      <c r="A2832" s="1">
        <v>44400</v>
      </c>
      <c r="B2832">
        <v>10.116</v>
      </c>
      <c r="G2832">
        <f t="shared" si="813"/>
        <v>9682.5760995207384</v>
      </c>
      <c r="H2832">
        <f t="shared" si="814"/>
        <v>9574.3328475937615</v>
      </c>
      <c r="I2832" s="5">
        <f t="shared" si="803"/>
        <v>0</v>
      </c>
      <c r="J2832" s="6">
        <f>+H2832+SUM($D$16:$E$16)-SUM($F$27:F2832)</f>
        <v>9868.0928475937726</v>
      </c>
      <c r="K2832" s="10">
        <f t="shared" si="815"/>
        <v>-4.1072157339220317E-3</v>
      </c>
      <c r="L2832" s="10">
        <f>+H2832/SUM(F$27:F2832)-1</f>
        <v>0.25544604518003333</v>
      </c>
      <c r="M2832">
        <v>8.5719999999999992</v>
      </c>
      <c r="R2832">
        <f t="shared" si="816"/>
        <v>8245.0090737876835</v>
      </c>
      <c r="S2832">
        <f t="shared" si="817"/>
        <v>7925.015712735647</v>
      </c>
      <c r="T2832" s="5">
        <f t="shared" si="804"/>
        <v>0</v>
      </c>
      <c r="U2832" s="6">
        <f>+S2832+SUM($D$17:$E$17)-SUM($Q$27:Q2832)</f>
        <v>8169.9357127356534</v>
      </c>
      <c r="V2832" s="10">
        <f t="shared" si="805"/>
        <v>7.9845648449068385E-3</v>
      </c>
      <c r="W2832" s="10">
        <f>+S2832/SUM(Q$27:Q2832)-1</f>
        <v>0.24703634143640274</v>
      </c>
      <c r="X2832">
        <v>6.6959999999999997</v>
      </c>
      <c r="AC2832">
        <f t="shared" si="818"/>
        <v>19415.88039231714</v>
      </c>
      <c r="AD2832">
        <f t="shared" si="819"/>
        <v>19130.508172568479</v>
      </c>
      <c r="AE2832" s="5">
        <f t="shared" si="806"/>
        <v>0</v>
      </c>
      <c r="AF2832" s="6">
        <f>+AD2832+SUM($D$18:$E$18)-SUM($AB$27:AB2832)</f>
        <v>19571.148172568486</v>
      </c>
      <c r="AG2832" s="10">
        <f t="shared" si="807"/>
        <v>8.8362231401470925E-3</v>
      </c>
      <c r="AH2832" s="10">
        <f>+AD2832/SUM(AB$27:AB2832)-1</f>
        <v>0.67234077540775838</v>
      </c>
      <c r="AI2832" s="6">
        <f t="shared" si="808"/>
        <v>0</v>
      </c>
      <c r="AL2832" s="6">
        <f t="shared" si="809"/>
        <v>0</v>
      </c>
      <c r="AM2832" s="6">
        <f t="shared" si="810"/>
        <v>37343.465565625564</v>
      </c>
      <c r="AN2832" s="6">
        <f t="shared" si="811"/>
        <v>36629.85673289789</v>
      </c>
      <c r="AO2832" s="5">
        <f t="shared" si="812"/>
        <v>0</v>
      </c>
      <c r="AP2832" s="6">
        <f>+AN2832+SUM($D$16:$E$18)-SUM($AL$27:AL2832)</f>
        <v>37609.176732897919</v>
      </c>
      <c r="AQ2832" s="10">
        <f t="shared" si="820"/>
        <v>5.2237345331345164E-3</v>
      </c>
      <c r="AR2832" s="10">
        <f>+AN2832/SUM(AL$27:AL2832)-1</f>
        <v>0.44094716321113081</v>
      </c>
    </row>
    <row r="2833" spans="1:44" x14ac:dyDescent="0.25">
      <c r="A2833" s="1">
        <v>44403</v>
      </c>
      <c r="B2833">
        <v>9.9209999999999994</v>
      </c>
      <c r="G2833">
        <f t="shared" si="813"/>
        <v>9495.9309493223845</v>
      </c>
      <c r="H2833">
        <f t="shared" si="814"/>
        <v>9389.7742369491607</v>
      </c>
      <c r="I2833" s="5">
        <f t="shared" si="803"/>
        <v>0</v>
      </c>
      <c r="J2833" s="6">
        <f>+H2833+SUM($D$16:$E$16)-SUM($F$27:F2833)</f>
        <v>9683.5342369491736</v>
      </c>
      <c r="K2833" s="10">
        <f t="shared" si="815"/>
        <v>-1.8702561223833847E-2</v>
      </c>
      <c r="L2833" s="10">
        <f>+H2833/SUM(F$27:F2833)-1</f>
        <v>0.23124557277887603</v>
      </c>
      <c r="M2833">
        <v>8.5670000000000002</v>
      </c>
      <c r="R2833">
        <f t="shared" si="816"/>
        <v>8240.1998057791752</v>
      </c>
      <c r="S2833">
        <f t="shared" si="817"/>
        <v>7920.3930950777294</v>
      </c>
      <c r="T2833" s="5">
        <f t="shared" si="804"/>
        <v>0</v>
      </c>
      <c r="U2833" s="6">
        <f>+S2833+SUM($D$17:$E$17)-SUM($Q$27:Q2833)</f>
        <v>8165.3130950777349</v>
      </c>
      <c r="V2833" s="10">
        <f t="shared" si="805"/>
        <v>-5.6580832707320283E-4</v>
      </c>
      <c r="W2833" s="10">
        <f>+S2833/SUM(Q$27:Q2833)-1</f>
        <v>0.24630895206319003</v>
      </c>
      <c r="X2833">
        <v>6.62</v>
      </c>
      <c r="AC2833">
        <f t="shared" si="818"/>
        <v>19195.508990014856</v>
      </c>
      <c r="AD2833">
        <f t="shared" si="819"/>
        <v>18913.375762007669</v>
      </c>
      <c r="AE2833" s="5">
        <f t="shared" si="806"/>
        <v>0</v>
      </c>
      <c r="AF2833" s="6">
        <f>+AD2833+SUM($D$18:$E$18)-SUM($AB$27:AB2833)</f>
        <v>19354.015762007679</v>
      </c>
      <c r="AG2833" s="10">
        <f t="shared" si="807"/>
        <v>-1.1094515694544005E-2</v>
      </c>
      <c r="AH2833" s="10">
        <f>+AD2833/SUM(AB$27:AB2833)-1</f>
        <v>0.65335960770599777</v>
      </c>
      <c r="AI2833" s="6">
        <f t="shared" si="808"/>
        <v>0</v>
      </c>
      <c r="AL2833" s="6">
        <f t="shared" si="809"/>
        <v>0</v>
      </c>
      <c r="AM2833" s="6">
        <f t="shared" si="810"/>
        <v>36931.639745116416</v>
      </c>
      <c r="AN2833" s="6">
        <f t="shared" si="811"/>
        <v>36223.543094034554</v>
      </c>
      <c r="AO2833" s="5">
        <f t="shared" si="812"/>
        <v>0</v>
      </c>
      <c r="AP2833" s="6">
        <f>+AN2833+SUM($D$16:$E$18)-SUM($AL$27:AL2833)</f>
        <v>37202.863094034576</v>
      </c>
      <c r="AQ2833" s="10">
        <f t="shared" si="820"/>
        <v>-1.0803577056445635E-2</v>
      </c>
      <c r="AR2833" s="10">
        <f>+AN2833/SUM(AL$27:AL2833)-1</f>
        <v>0.42496357666414086</v>
      </c>
    </row>
    <row r="2834" spans="1:44" x14ac:dyDescent="0.25">
      <c r="A2834" s="1">
        <v>44404</v>
      </c>
      <c r="B2834">
        <v>9.7530000000000001</v>
      </c>
      <c r="G2834">
        <f t="shared" si="813"/>
        <v>9335.1289737668812</v>
      </c>
      <c r="H2834">
        <f t="shared" si="814"/>
        <v>9230.7698954707357</v>
      </c>
      <c r="I2834" s="5">
        <f t="shared" si="803"/>
        <v>0</v>
      </c>
      <c r="J2834" s="6">
        <f>+H2834+SUM($D$16:$E$16)-SUM($F$27:F2834)</f>
        <v>9524.5298954707505</v>
      </c>
      <c r="K2834" s="10">
        <f t="shared" si="815"/>
        <v>-1.6420073248846978E-2</v>
      </c>
      <c r="L2834" s="10">
        <f>+H2834/SUM(F$27:F2834)-1</f>
        <v>0.21039593501787901</v>
      </c>
      <c r="M2834">
        <v>8.5350000000000001</v>
      </c>
      <c r="R2834">
        <f t="shared" si="816"/>
        <v>8209.420490524717</v>
      </c>
      <c r="S2834">
        <f t="shared" si="817"/>
        <v>7890.80834206705</v>
      </c>
      <c r="T2834" s="5">
        <f t="shared" si="804"/>
        <v>0</v>
      </c>
      <c r="U2834" s="6">
        <f>+S2834+SUM($D$17:$E$17)-SUM($Q$27:Q2834)</f>
        <v>8135.7283420670565</v>
      </c>
      <c r="V2834" s="10">
        <f t="shared" si="805"/>
        <v>-3.6232233432068606E-3</v>
      </c>
      <c r="W2834" s="10">
        <f>+S2834/SUM(Q$27:Q2834)-1</f>
        <v>0.24165366007462663</v>
      </c>
      <c r="X2834">
        <v>6.61</v>
      </c>
      <c r="AC2834">
        <f t="shared" si="818"/>
        <v>19166.512752869821</v>
      </c>
      <c r="AD2834">
        <f t="shared" si="819"/>
        <v>18884.80570798651</v>
      </c>
      <c r="AE2834" s="5">
        <f t="shared" si="806"/>
        <v>0</v>
      </c>
      <c r="AF2834" s="6">
        <f>+AD2834+SUM($D$18:$E$18)-SUM($AB$27:AB2834)</f>
        <v>19325.445707986517</v>
      </c>
      <c r="AG2834" s="10">
        <f t="shared" si="807"/>
        <v>-1.4761822234973243E-3</v>
      </c>
      <c r="AH2834" s="10">
        <f>+AD2834/SUM(AB$27:AB2834)-1</f>
        <v>0.65086208563997672</v>
      </c>
      <c r="AI2834" s="6">
        <f t="shared" si="808"/>
        <v>0</v>
      </c>
      <c r="AL2834" s="6">
        <f t="shared" si="809"/>
        <v>0</v>
      </c>
      <c r="AM2834" s="6">
        <f t="shared" si="810"/>
        <v>36711.062217161423</v>
      </c>
      <c r="AN2834" s="6">
        <f t="shared" si="811"/>
        <v>36006.3839455243</v>
      </c>
      <c r="AO2834" s="5">
        <f t="shared" si="812"/>
        <v>0</v>
      </c>
      <c r="AP2834" s="6">
        <f>+AN2834+SUM($D$16:$E$18)-SUM($AL$27:AL2834)</f>
        <v>36985.703945524321</v>
      </c>
      <c r="AQ2834" s="10">
        <f t="shared" si="820"/>
        <v>-5.8371622625215114E-3</v>
      </c>
      <c r="AR2834" s="10">
        <f>+AN2834/SUM(AL$27:AL2834)-1</f>
        <v>0.41642095905870091</v>
      </c>
    </row>
    <row r="2835" spans="1:44" x14ac:dyDescent="0.25">
      <c r="A2835" s="1">
        <v>44405</v>
      </c>
      <c r="B2835">
        <v>9.8219999999999992</v>
      </c>
      <c r="G2835">
        <f t="shared" si="813"/>
        <v>9401.1726422986048</v>
      </c>
      <c r="H2835">
        <f t="shared" si="814"/>
        <v>9296.0752500065155</v>
      </c>
      <c r="I2835" s="5">
        <f t="shared" si="803"/>
        <v>0</v>
      </c>
      <c r="J2835" s="6">
        <f>+H2835+SUM($D$16:$E$16)-SUM($F$27:F2835)</f>
        <v>9589.8352500065266</v>
      </c>
      <c r="K2835" s="10">
        <f t="shared" si="815"/>
        <v>6.8565436039873529E-3</v>
      </c>
      <c r="L2835" s="10">
        <f>+H2835/SUM(F$27:F2835)-1</f>
        <v>0.21895917909828833</v>
      </c>
      <c r="M2835">
        <v>8.5589999999999993</v>
      </c>
      <c r="R2835">
        <f t="shared" si="816"/>
        <v>8232.5049769655598</v>
      </c>
      <c r="S2835">
        <f t="shared" si="817"/>
        <v>7912.9969068250584</v>
      </c>
      <c r="T2835" s="5">
        <f t="shared" si="804"/>
        <v>0</v>
      </c>
      <c r="U2835" s="6">
        <f>+S2835+SUM($D$17:$E$17)-SUM($Q$27:Q2835)</f>
        <v>8157.916906825064</v>
      </c>
      <c r="V2835" s="10">
        <f t="shared" si="805"/>
        <v>2.7272991212450304E-3</v>
      </c>
      <c r="W2835" s="10">
        <f>+S2835/SUM(Q$27:Q2835)-1</f>
        <v>0.24514512906604891</v>
      </c>
      <c r="X2835">
        <v>6.665</v>
      </c>
      <c r="AC2835">
        <f t="shared" si="818"/>
        <v>19325.992057167525</v>
      </c>
      <c r="AD2835">
        <f t="shared" si="819"/>
        <v>19041.941005102886</v>
      </c>
      <c r="AE2835" s="5">
        <f t="shared" si="806"/>
        <v>0</v>
      </c>
      <c r="AF2835" s="6">
        <f>+AD2835+SUM($D$18:$E$18)-SUM($AB$27:AB2835)</f>
        <v>19482.581005102897</v>
      </c>
      <c r="AG2835" s="10">
        <f t="shared" si="807"/>
        <v>8.1310050743843565E-3</v>
      </c>
      <c r="AH2835" s="10">
        <f>+AD2835/SUM(AB$27:AB2835)-1</f>
        <v>0.66459845700309295</v>
      </c>
      <c r="AI2835" s="6">
        <f t="shared" si="808"/>
        <v>0</v>
      </c>
      <c r="AL2835" s="6">
        <f t="shared" si="809"/>
        <v>0</v>
      </c>
      <c r="AM2835" s="6">
        <f t="shared" si="810"/>
        <v>36959.669676431688</v>
      </c>
      <c r="AN2835" s="6">
        <f t="shared" si="811"/>
        <v>36251.013161934461</v>
      </c>
      <c r="AO2835" s="5">
        <f t="shared" si="812"/>
        <v>0</v>
      </c>
      <c r="AP2835" s="6">
        <f>+AN2835+SUM($D$16:$E$18)-SUM($AL$27:AL2835)</f>
        <v>37230.333161934483</v>
      </c>
      <c r="AQ2835" s="10">
        <f t="shared" si="820"/>
        <v>6.6141560201333771E-3</v>
      </c>
      <c r="AR2835" s="10">
        <f>+AN2835/SUM(AL$27:AL2835)-1</f>
        <v>0.42604419558935858</v>
      </c>
    </row>
    <row r="2836" spans="1:44" x14ac:dyDescent="0.25">
      <c r="A2836" s="1">
        <v>44406</v>
      </c>
      <c r="B2836">
        <v>9.9009999999999998</v>
      </c>
      <c r="G2836">
        <f t="shared" si="813"/>
        <v>9476.7878569943477</v>
      </c>
      <c r="H2836">
        <f t="shared" si="814"/>
        <v>9370.8451486779177</v>
      </c>
      <c r="I2836" s="5">
        <f t="shared" si="803"/>
        <v>0</v>
      </c>
      <c r="J2836" s="6">
        <f>+H2836+SUM($D$16:$E$16)-SUM($F$27:F2836)</f>
        <v>9664.6051486779288</v>
      </c>
      <c r="K2836" s="10">
        <f t="shared" si="815"/>
        <v>7.7967865685024673E-3</v>
      </c>
      <c r="L2836" s="10">
        <f>+H2836/SUM(F$27:F2836)-1</f>
        <v>0.22876347304542377</v>
      </c>
      <c r="M2836">
        <v>8.5869999999999997</v>
      </c>
      <c r="R2836">
        <f t="shared" si="816"/>
        <v>8259.4368778132084</v>
      </c>
      <c r="S2836">
        <f t="shared" si="817"/>
        <v>7938.8835657094023</v>
      </c>
      <c r="T2836" s="5">
        <f t="shared" si="804"/>
        <v>0</v>
      </c>
      <c r="U2836" s="6">
        <f>+S2836+SUM($D$17:$E$17)-SUM($Q$27:Q2836)</f>
        <v>8183.8035657094088</v>
      </c>
      <c r="V2836" s="10">
        <f t="shared" si="805"/>
        <v>3.1731947236048885E-3</v>
      </c>
      <c r="W2836" s="10">
        <f>+S2836/SUM(Q$27:Q2836)-1</f>
        <v>0.24921850955604175</v>
      </c>
      <c r="X2836">
        <v>6.6470000000000002</v>
      </c>
      <c r="AC2836">
        <f t="shared" si="818"/>
        <v>19273.798830306459</v>
      </c>
      <c r="AD2836">
        <f t="shared" si="819"/>
        <v>18990.514907864799</v>
      </c>
      <c r="AE2836" s="5">
        <f t="shared" si="806"/>
        <v>0</v>
      </c>
      <c r="AF2836" s="6">
        <f>+AD2836+SUM($D$18:$E$18)-SUM($AB$27:AB2836)</f>
        <v>19431.15490786481</v>
      </c>
      <c r="AG2836" s="10">
        <f t="shared" si="807"/>
        <v>-2.6395936567448208E-3</v>
      </c>
      <c r="AH2836" s="10">
        <f>+AD2836/SUM(AB$27:AB2836)-1</f>
        <v>0.66010291728425474</v>
      </c>
      <c r="AI2836" s="6">
        <f t="shared" si="808"/>
        <v>0</v>
      </c>
      <c r="AL2836" s="6">
        <f t="shared" si="809"/>
        <v>0</v>
      </c>
      <c r="AM2836" s="6">
        <f t="shared" si="810"/>
        <v>37010.02356511401</v>
      </c>
      <c r="AN2836" s="6">
        <f t="shared" si="811"/>
        <v>36300.243622252121</v>
      </c>
      <c r="AO2836" s="5">
        <f t="shared" si="812"/>
        <v>0</v>
      </c>
      <c r="AP2836" s="6">
        <f>+AN2836+SUM($D$16:$E$18)-SUM($AL$27:AL2836)</f>
        <v>37279.563622252143</v>
      </c>
      <c r="AQ2836" s="10">
        <f t="shared" si="820"/>
        <v>1.3223212401438644E-3</v>
      </c>
      <c r="AR2836" s="10">
        <f>+AN2836/SUM(AL$27:AL2836)-1</f>
        <v>0.4279808259358977</v>
      </c>
    </row>
    <row r="2837" spans="1:44" x14ac:dyDescent="0.25">
      <c r="A2837" s="1">
        <v>44407</v>
      </c>
      <c r="B2837">
        <v>9.8740000000000006</v>
      </c>
      <c r="G2837">
        <f t="shared" si="813"/>
        <v>9450.9446823514991</v>
      </c>
      <c r="H2837">
        <f t="shared" si="814"/>
        <v>9345.2908795117437</v>
      </c>
      <c r="I2837" s="5">
        <f t="shared" si="803"/>
        <v>0</v>
      </c>
      <c r="J2837" s="6">
        <f>+H2837+SUM($D$16:$E$16)-SUM($F$27:F2837)</f>
        <v>9639.0508795117566</v>
      </c>
      <c r="K2837" s="10">
        <f t="shared" si="815"/>
        <v>-2.6441089701081388E-3</v>
      </c>
      <c r="L2837" s="10">
        <f>+H2837/SUM(F$27:F2837)-1</f>
        <v>0.22541263840526371</v>
      </c>
      <c r="M2837">
        <v>8.5790000000000006</v>
      </c>
      <c r="R2837">
        <f t="shared" si="816"/>
        <v>8251.7420489995948</v>
      </c>
      <c r="S2837">
        <f t="shared" si="817"/>
        <v>7931.4873774567341</v>
      </c>
      <c r="T2837" s="5">
        <f t="shared" si="804"/>
        <v>0</v>
      </c>
      <c r="U2837" s="6">
        <f>+S2837+SUM($D$17:$E$17)-SUM($Q$27:Q2837)</f>
        <v>8176.4073774567414</v>
      </c>
      <c r="V2837" s="10">
        <f t="shared" si="805"/>
        <v>-9.0375925977226323E-4</v>
      </c>
      <c r="W2837" s="10">
        <f>+S2837/SUM(Q$27:Q2837)-1</f>
        <v>0.24805468655890128</v>
      </c>
      <c r="X2837">
        <v>6.6479999999999997</v>
      </c>
      <c r="AC2837">
        <f t="shared" si="818"/>
        <v>19276.698454020963</v>
      </c>
      <c r="AD2837">
        <f t="shared" si="819"/>
        <v>18993.371913266914</v>
      </c>
      <c r="AE2837" s="5">
        <f t="shared" si="806"/>
        <v>0</v>
      </c>
      <c r="AF2837" s="6">
        <f>+AD2837+SUM($D$18:$E$18)-SUM($AB$27:AB2837)</f>
        <v>19434.011913266921</v>
      </c>
      <c r="AG2837" s="10">
        <f t="shared" si="807"/>
        <v>1.4703219729650385E-4</v>
      </c>
      <c r="AH2837" s="10">
        <f>+AD2837/SUM(AB$27:AB2837)-1</f>
        <v>0.6603526694908568</v>
      </c>
      <c r="AI2837" s="6">
        <f t="shared" si="808"/>
        <v>0</v>
      </c>
      <c r="AL2837" s="6">
        <f t="shared" si="809"/>
        <v>0</v>
      </c>
      <c r="AM2837" s="6">
        <f t="shared" si="810"/>
        <v>36979.385185372055</v>
      </c>
      <c r="AN2837" s="6">
        <f t="shared" si="811"/>
        <v>36270.150170235393</v>
      </c>
      <c r="AO2837" s="5">
        <f t="shared" si="812"/>
        <v>0</v>
      </c>
      <c r="AP2837" s="6">
        <f>+AN2837+SUM($D$16:$E$18)-SUM($AL$27:AL2837)</f>
        <v>37249.470170235421</v>
      </c>
      <c r="AQ2837" s="10">
        <f t="shared" si="820"/>
        <v>-8.0723723919229329E-4</v>
      </c>
      <c r="AR2837" s="10">
        <f>+AN2837/SUM(AL$27:AL2837)-1</f>
        <v>0.42679700819314936</v>
      </c>
    </row>
    <row r="2838" spans="1:44" x14ac:dyDescent="0.25">
      <c r="A2838" s="1">
        <v>44411</v>
      </c>
      <c r="B2838">
        <v>9.9610000000000003</v>
      </c>
      <c r="G2838">
        <f t="shared" si="813"/>
        <v>9534.2171339784582</v>
      </c>
      <c r="H2838">
        <f t="shared" si="814"/>
        <v>9427.6324134916431</v>
      </c>
      <c r="I2838" s="5">
        <f t="shared" si="803"/>
        <v>0</v>
      </c>
      <c r="J2838" s="6">
        <f>+H2838+SUM($D$16:$E$16)-SUM($F$27:F2838)</f>
        <v>9721.392413491656</v>
      </c>
      <c r="K2838" s="10">
        <f t="shared" si="815"/>
        <v>8.5424939663842903E-3</v>
      </c>
      <c r="L2838" s="10">
        <f>+H2838/SUM(F$27:F2838)-1</f>
        <v>0.2362097722457801</v>
      </c>
      <c r="M2838">
        <v>8.6170000000000009</v>
      </c>
      <c r="R2838">
        <f t="shared" si="816"/>
        <v>8288.2924858642637</v>
      </c>
      <c r="S2838">
        <f t="shared" si="817"/>
        <v>7966.6192716569158</v>
      </c>
      <c r="T2838" s="5">
        <f t="shared" si="804"/>
        <v>0</v>
      </c>
      <c r="U2838" s="6">
        <f>+S2838+SUM($D$17:$E$17)-SUM($Q$27:Q2838)</f>
        <v>8211.5392716569222</v>
      </c>
      <c r="V2838" s="10">
        <f t="shared" si="805"/>
        <v>4.2967397022124487E-3</v>
      </c>
      <c r="W2838" s="10">
        <f>+S2838/SUM(Q$27:Q2838)-1</f>
        <v>0.2535828457953202</v>
      </c>
      <c r="X2838">
        <v>6.72</v>
      </c>
      <c r="AC2838">
        <f t="shared" si="818"/>
        <v>19485.471361465232</v>
      </c>
      <c r="AD2838">
        <f t="shared" si="819"/>
        <v>19199.076302219262</v>
      </c>
      <c r="AE2838" s="5">
        <f t="shared" si="806"/>
        <v>0</v>
      </c>
      <c r="AF2838" s="6">
        <f>+AD2838+SUM($D$18:$E$18)-SUM($AB$27:AB2838)</f>
        <v>19639.716302219269</v>
      </c>
      <c r="AG2838" s="10">
        <f t="shared" si="807"/>
        <v>1.0584761904561812E-2</v>
      </c>
      <c r="AH2838" s="10">
        <f>+AD2838/SUM(AB$27:AB2838)-1</f>
        <v>0.67833482836620895</v>
      </c>
      <c r="AI2838" s="6">
        <f t="shared" si="808"/>
        <v>0</v>
      </c>
      <c r="AL2838" s="6">
        <f t="shared" si="809"/>
        <v>0</v>
      </c>
      <c r="AM2838" s="6">
        <f t="shared" si="810"/>
        <v>37307.980981307948</v>
      </c>
      <c r="AN2838" s="6">
        <f t="shared" si="811"/>
        <v>36593.327987367826</v>
      </c>
      <c r="AO2838" s="5">
        <f t="shared" si="812"/>
        <v>0</v>
      </c>
      <c r="AP2838" s="6">
        <f>+AN2838+SUM($D$16:$E$18)-SUM($AL$27:AL2838)</f>
        <v>37572.647987367847</v>
      </c>
      <c r="AQ2838" s="10">
        <f t="shared" si="820"/>
        <v>8.6760379585388847E-3</v>
      </c>
      <c r="AR2838" s="10">
        <f>+AN2838/SUM(AL$27:AL2838)-1</f>
        <v>0.43951019356554832</v>
      </c>
    </row>
    <row r="2839" spans="1:44" x14ac:dyDescent="0.25">
      <c r="A2839" s="1">
        <v>44412</v>
      </c>
      <c r="B2839">
        <v>10.01</v>
      </c>
      <c r="G2839">
        <f t="shared" si="813"/>
        <v>9581.1177101821449</v>
      </c>
      <c r="H2839">
        <f t="shared" si="814"/>
        <v>9474.0086797561835</v>
      </c>
      <c r="I2839" s="5">
        <f t="shared" si="803"/>
        <v>0</v>
      </c>
      <c r="J2839" s="6">
        <f>+H2839+SUM($D$16:$E$16)-SUM($F$27:F2839)</f>
        <v>9767.7686797561946</v>
      </c>
      <c r="K2839" s="10">
        <f t="shared" si="815"/>
        <v>4.7705374180941895E-3</v>
      </c>
      <c r="L2839" s="10">
        <f>+H2839/SUM(F$27:F2839)-1</f>
        <v>0.2422909165927376</v>
      </c>
      <c r="M2839">
        <v>8.6460000000000008</v>
      </c>
      <c r="R2839">
        <f t="shared" si="816"/>
        <v>8316.1862403136147</v>
      </c>
      <c r="S2839">
        <f t="shared" si="817"/>
        <v>7993.4304540728435</v>
      </c>
      <c r="T2839" s="5">
        <f t="shared" si="804"/>
        <v>0</v>
      </c>
      <c r="U2839" s="6">
        <f>+S2839+SUM($D$17:$E$17)-SUM($Q$27:Q2839)</f>
        <v>8238.35045407285</v>
      </c>
      <c r="V2839" s="10">
        <f t="shared" si="805"/>
        <v>3.2650617051142028E-3</v>
      </c>
      <c r="W2839" s="10">
        <f>+S2839/SUM(Q$27:Q2839)-1</f>
        <v>0.25780170415995585</v>
      </c>
      <c r="X2839">
        <v>6.7249999999999996</v>
      </c>
      <c r="AC2839">
        <f t="shared" si="818"/>
        <v>19499.969480037751</v>
      </c>
      <c r="AD2839">
        <f t="shared" si="819"/>
        <v>19213.361329229843</v>
      </c>
      <c r="AE2839" s="5">
        <f t="shared" si="806"/>
        <v>0</v>
      </c>
      <c r="AF2839" s="6">
        <f>+AD2839+SUM($D$18:$E$18)-SUM($AB$27:AB2839)</f>
        <v>19654.001329229854</v>
      </c>
      <c r="AG2839" s="10">
        <f t="shared" si="807"/>
        <v>7.2735404069823595E-4</v>
      </c>
      <c r="AH2839" s="10">
        <f>+AD2839/SUM(AB$27:AB2839)-1</f>
        <v>0.6795835893992197</v>
      </c>
      <c r="AI2839" s="6">
        <f t="shared" si="808"/>
        <v>0</v>
      </c>
      <c r="AL2839" s="6">
        <f t="shared" si="809"/>
        <v>0</v>
      </c>
      <c r="AM2839" s="6">
        <f t="shared" si="810"/>
        <v>37397.273430533511</v>
      </c>
      <c r="AN2839" s="6">
        <f t="shared" si="811"/>
        <v>36680.800463058869</v>
      </c>
      <c r="AO2839" s="5">
        <f t="shared" si="812"/>
        <v>0</v>
      </c>
      <c r="AP2839" s="6">
        <f>+AN2839+SUM($D$16:$E$18)-SUM($AL$27:AL2839)</f>
        <v>37660.120463058891</v>
      </c>
      <c r="AQ2839" s="10">
        <f t="shared" si="820"/>
        <v>2.3280891919157387E-3</v>
      </c>
      <c r="AR2839" s="10">
        <f>+AN2839/SUM(AL$27:AL2839)-1</f>
        <v>0.44295119025371887</v>
      </c>
    </row>
    <row r="2840" spans="1:44" x14ac:dyDescent="0.25">
      <c r="A2840" s="1">
        <v>44413</v>
      </c>
      <c r="B2840">
        <v>10.010999999999999</v>
      </c>
      <c r="G2840">
        <f t="shared" si="813"/>
        <v>9582.0748647985456</v>
      </c>
      <c r="H2840">
        <f t="shared" si="814"/>
        <v>9474.9551341697443</v>
      </c>
      <c r="I2840" s="5">
        <f t="shared" si="803"/>
        <v>0</v>
      </c>
      <c r="J2840" s="6">
        <f>+H2840+SUM($D$16:$E$16)-SUM($F$27:F2840)</f>
        <v>9768.7151341697572</v>
      </c>
      <c r="K2840" s="10">
        <f t="shared" si="815"/>
        <v>9.6895662110130232E-5</v>
      </c>
      <c r="L2840" s="10">
        <f>+H2840/SUM(F$27:F2840)-1</f>
        <v>0.24241502157940986</v>
      </c>
      <c r="M2840">
        <v>8.6780000000000008</v>
      </c>
      <c r="R2840">
        <f t="shared" si="816"/>
        <v>8346.9655555680711</v>
      </c>
      <c r="S2840">
        <f t="shared" si="817"/>
        <v>8023.015207083522</v>
      </c>
      <c r="T2840" s="5">
        <f t="shared" si="804"/>
        <v>0</v>
      </c>
      <c r="U2840" s="6">
        <f>+S2840+SUM($D$17:$E$17)-SUM($Q$27:Q2840)</f>
        <v>8267.9352070835266</v>
      </c>
      <c r="V2840" s="10">
        <f t="shared" si="805"/>
        <v>3.5911015409706426E-3</v>
      </c>
      <c r="W2840" s="10">
        <f>+S2840/SUM(Q$27:Q2840)-1</f>
        <v>0.26245699614851903</v>
      </c>
      <c r="X2840">
        <v>6.7240000000000002</v>
      </c>
      <c r="AC2840">
        <f t="shared" si="818"/>
        <v>19497.069856323247</v>
      </c>
      <c r="AD2840">
        <f t="shared" si="819"/>
        <v>19210.504323827729</v>
      </c>
      <c r="AE2840" s="5">
        <f t="shared" si="806"/>
        <v>0</v>
      </c>
      <c r="AF2840" s="6">
        <f>+AD2840+SUM($D$18:$E$18)-SUM($AB$27:AB2840)</f>
        <v>19651.144323827735</v>
      </c>
      <c r="AG2840" s="10">
        <f t="shared" si="807"/>
        <v>-1.4536507626405903E-4</v>
      </c>
      <c r="AH2840" s="10">
        <f>+AD2840/SUM(AB$27:AB2840)-1</f>
        <v>0.67933383719261764</v>
      </c>
      <c r="AI2840" s="6">
        <f t="shared" si="808"/>
        <v>0</v>
      </c>
      <c r="AL2840" s="6">
        <f t="shared" si="809"/>
        <v>0</v>
      </c>
      <c r="AM2840" s="6">
        <f t="shared" si="810"/>
        <v>37426.110276689869</v>
      </c>
      <c r="AN2840" s="6">
        <f t="shared" si="811"/>
        <v>36708.474665080998</v>
      </c>
      <c r="AO2840" s="5">
        <f t="shared" si="812"/>
        <v>0</v>
      </c>
      <c r="AP2840" s="6">
        <f>+AN2840+SUM($D$16:$E$18)-SUM($AL$27:AL2840)</f>
        <v>37687.794665081019</v>
      </c>
      <c r="AQ2840" s="10">
        <f t="shared" si="820"/>
        <v>7.3484103826149116E-4</v>
      </c>
      <c r="AR2840" s="10">
        <f>+AN2840/SUM(AL$27:AL2840)-1</f>
        <v>0.444039839417397</v>
      </c>
    </row>
    <row r="2841" spans="1:44" x14ac:dyDescent="0.25">
      <c r="A2841" s="1">
        <v>44414</v>
      </c>
      <c r="B2841">
        <v>10.025</v>
      </c>
      <c r="G2841">
        <f t="shared" si="813"/>
        <v>9595.4750294281712</v>
      </c>
      <c r="H2841">
        <f t="shared" si="814"/>
        <v>9488.2054959596135</v>
      </c>
      <c r="I2841" s="5">
        <f t="shared" si="803"/>
        <v>0</v>
      </c>
      <c r="J2841" s="6">
        <f>+H2841+SUM($D$16:$E$16)-SUM($F$27:F2841)</f>
        <v>9781.9654959596264</v>
      </c>
      <c r="K2841" s="10">
        <f t="shared" si="815"/>
        <v>1.3564078395040813E-3</v>
      </c>
      <c r="L2841" s="10">
        <f>+H2841/SUM(F$27:F2841)-1</f>
        <v>0.24415249139282635</v>
      </c>
      <c r="M2841">
        <v>8.69</v>
      </c>
      <c r="R2841">
        <f t="shared" si="816"/>
        <v>8358.5077987884906</v>
      </c>
      <c r="S2841">
        <f t="shared" si="817"/>
        <v>8034.1094894625257</v>
      </c>
      <c r="T2841" s="5">
        <f t="shared" si="804"/>
        <v>0</v>
      </c>
      <c r="U2841" s="6">
        <f>+S2841+SUM($D$17:$E$17)-SUM($Q$27:Q2841)</f>
        <v>8279.0294894625331</v>
      </c>
      <c r="V2841" s="10">
        <f t="shared" si="805"/>
        <v>1.3418443784491974E-3</v>
      </c>
      <c r="W2841" s="10">
        <f>+S2841/SUM(Q$27:Q2841)-1</f>
        <v>0.26420273064423005</v>
      </c>
      <c r="X2841">
        <v>6.7270000000000003</v>
      </c>
      <c r="AC2841">
        <f t="shared" si="818"/>
        <v>19505.768727466759</v>
      </c>
      <c r="AD2841">
        <f t="shared" si="819"/>
        <v>19219.075340034076</v>
      </c>
      <c r="AE2841" s="5">
        <f t="shared" si="806"/>
        <v>0</v>
      </c>
      <c r="AF2841" s="6">
        <f>+AD2841+SUM($D$18:$E$18)-SUM($AB$27:AB2841)</f>
        <v>19659.715340034083</v>
      </c>
      <c r="AG2841" s="10">
        <f t="shared" si="807"/>
        <v>4.3615863102464125E-4</v>
      </c>
      <c r="AH2841" s="10">
        <f>+AD2841/SUM(AB$27:AB2841)-1</f>
        <v>0.68008309381242404</v>
      </c>
      <c r="AI2841" s="6">
        <f t="shared" si="808"/>
        <v>0</v>
      </c>
      <c r="AL2841" s="6">
        <f t="shared" si="809"/>
        <v>0</v>
      </c>
      <c r="AM2841" s="6">
        <f t="shared" si="810"/>
        <v>37459.751555683426</v>
      </c>
      <c r="AN2841" s="6">
        <f t="shared" si="811"/>
        <v>36741.390325456217</v>
      </c>
      <c r="AO2841" s="5">
        <f t="shared" si="812"/>
        <v>0</v>
      </c>
      <c r="AP2841" s="6">
        <f>+AN2841+SUM($D$16:$E$18)-SUM($AL$27:AL2841)</f>
        <v>37720.710325456239</v>
      </c>
      <c r="AQ2841" s="10">
        <f t="shared" si="820"/>
        <v>8.7337719459923413E-4</v>
      </c>
      <c r="AR2841" s="10">
        <f>+AN2841/SUM(AL$27:AL2841)-1</f>
        <v>0.44533467733578536</v>
      </c>
    </row>
    <row r="2842" spans="1:44" x14ac:dyDescent="0.25">
      <c r="A2842" s="1">
        <v>44417</v>
      </c>
      <c r="B2842">
        <v>10.054</v>
      </c>
      <c r="G2842">
        <f t="shared" si="813"/>
        <v>9623.2325133038248</v>
      </c>
      <c r="H2842">
        <f t="shared" si="814"/>
        <v>9515.6526739529127</v>
      </c>
      <c r="I2842" s="5">
        <f t="shared" si="803"/>
        <v>0</v>
      </c>
      <c r="J2842" s="6">
        <f>+H2842+SUM($D$16:$E$16)-SUM($F$27:F2842)</f>
        <v>9809.4126739529274</v>
      </c>
      <c r="K2842" s="10">
        <f t="shared" si="815"/>
        <v>2.8058960139081268E-3</v>
      </c>
      <c r="L2842" s="10">
        <f>+H2842/SUM(F$27:F2842)-1</f>
        <v>0.24775153600633182</v>
      </c>
      <c r="M2842">
        <v>8.7050000000000001</v>
      </c>
      <c r="R2842">
        <f t="shared" si="816"/>
        <v>8372.9356028140173</v>
      </c>
      <c r="S2842">
        <f t="shared" si="817"/>
        <v>8047.977342436282</v>
      </c>
      <c r="T2842" s="5">
        <f t="shared" si="804"/>
        <v>0</v>
      </c>
      <c r="U2842" s="6">
        <f>+S2842+SUM($D$17:$E$17)-SUM($Q$27:Q2842)</f>
        <v>8292.8973424362885</v>
      </c>
      <c r="V2842" s="10">
        <f t="shared" si="805"/>
        <v>1.675057806160174E-3</v>
      </c>
      <c r="W2842" s="10">
        <f>+S2842/SUM(Q$27:Q2842)-1</f>
        <v>0.26638489876386928</v>
      </c>
      <c r="X2842">
        <v>6.742</v>
      </c>
      <c r="AC2842">
        <f t="shared" si="818"/>
        <v>19549.263083184316</v>
      </c>
      <c r="AD2842">
        <f t="shared" si="819"/>
        <v>19261.930421065816</v>
      </c>
      <c r="AE2842" s="5">
        <f t="shared" si="806"/>
        <v>0</v>
      </c>
      <c r="AF2842" s="6">
        <f>+AD2842+SUM($D$18:$E$18)-SUM($AB$27:AB2842)</f>
        <v>19702.570421065822</v>
      </c>
      <c r="AG2842" s="10">
        <f t="shared" si="807"/>
        <v>2.1798423980468051E-3</v>
      </c>
      <c r="AH2842" s="10">
        <f>+AD2842/SUM(AB$27:AB2842)-1</f>
        <v>0.68382937691145562</v>
      </c>
      <c r="AI2842" s="6">
        <f t="shared" si="808"/>
        <v>0</v>
      </c>
      <c r="AL2842" s="6">
        <f t="shared" si="809"/>
        <v>0</v>
      </c>
      <c r="AM2842" s="6">
        <f t="shared" si="810"/>
        <v>37545.431199302155</v>
      </c>
      <c r="AN2842" s="6">
        <f t="shared" si="811"/>
        <v>36825.560437455009</v>
      </c>
      <c r="AO2842" s="5">
        <f t="shared" si="812"/>
        <v>0</v>
      </c>
      <c r="AP2842" s="6">
        <f>+AN2842+SUM($D$16:$E$18)-SUM($AL$27:AL2842)</f>
        <v>37804.880437455038</v>
      </c>
      <c r="AQ2842" s="10">
        <f t="shared" si="820"/>
        <v>2.2314031541976753E-3</v>
      </c>
      <c r="AR2842" s="10">
        <f>+AN2842/SUM(AL$27:AL2842)-1</f>
        <v>0.44864576547342727</v>
      </c>
    </row>
    <row r="2843" spans="1:44" x14ac:dyDescent="0.25">
      <c r="A2843" s="1">
        <v>44418</v>
      </c>
      <c r="B2843">
        <v>10.083</v>
      </c>
      <c r="G2843">
        <f t="shared" si="813"/>
        <v>9650.9899971794766</v>
      </c>
      <c r="H2843">
        <f t="shared" si="814"/>
        <v>9543.0998519462119</v>
      </c>
      <c r="I2843" s="5">
        <f t="shared" si="803"/>
        <v>0</v>
      </c>
      <c r="J2843" s="6">
        <f>+H2843+SUM($D$16:$E$16)-SUM($F$27:F2843)</f>
        <v>9836.8598519462248</v>
      </c>
      <c r="K2843" s="10">
        <f t="shared" si="815"/>
        <v>2.7980449906219729E-3</v>
      </c>
      <c r="L2843" s="10">
        <f>+H2843/SUM(F$27:F2843)-1</f>
        <v>0.25135058061983706</v>
      </c>
      <c r="M2843">
        <v>8.73</v>
      </c>
      <c r="R2843">
        <f t="shared" si="816"/>
        <v>8396.9819428565625</v>
      </c>
      <c r="S2843">
        <f t="shared" si="817"/>
        <v>8071.0904307258752</v>
      </c>
      <c r="T2843" s="5">
        <f t="shared" si="804"/>
        <v>0</v>
      </c>
      <c r="U2843" s="6">
        <f>+S2843+SUM($D$17:$E$17)-SUM($Q$27:Q2843)</f>
        <v>8316.0104307258807</v>
      </c>
      <c r="V2843" s="10">
        <f t="shared" si="805"/>
        <v>2.7870944659253993E-3</v>
      </c>
      <c r="W2843" s="10">
        <f>+S2843/SUM(Q$27:Q2843)-1</f>
        <v>0.27002184562993437</v>
      </c>
      <c r="X2843">
        <v>6.7480000000000002</v>
      </c>
      <c r="AC2843">
        <f t="shared" si="818"/>
        <v>19566.660825471339</v>
      </c>
      <c r="AD2843">
        <f t="shared" si="819"/>
        <v>19279.072453478511</v>
      </c>
      <c r="AE2843" s="5">
        <f t="shared" si="806"/>
        <v>0</v>
      </c>
      <c r="AF2843" s="6">
        <f>+AD2843+SUM($D$18:$E$18)-SUM($AB$27:AB2843)</f>
        <v>19719.712453478518</v>
      </c>
      <c r="AG2843" s="10">
        <f t="shared" si="807"/>
        <v>8.700404082488955E-4</v>
      </c>
      <c r="AH2843" s="10">
        <f>+AD2843/SUM(AB$27:AB2843)-1</f>
        <v>0.68532789015106843</v>
      </c>
      <c r="AI2843" s="6">
        <f t="shared" si="808"/>
        <v>0</v>
      </c>
      <c r="AL2843" s="6">
        <f t="shared" si="809"/>
        <v>0</v>
      </c>
      <c r="AM2843" s="6">
        <f t="shared" si="810"/>
        <v>37614.632765507384</v>
      </c>
      <c r="AN2843" s="6">
        <f t="shared" si="811"/>
        <v>36893.262736150602</v>
      </c>
      <c r="AO2843" s="5">
        <f t="shared" si="812"/>
        <v>0</v>
      </c>
      <c r="AP2843" s="6">
        <f>+AN2843+SUM($D$16:$E$18)-SUM($AL$27:AL2843)</f>
        <v>37872.582736150624</v>
      </c>
      <c r="AQ2843" s="10">
        <f t="shared" si="820"/>
        <v>1.7908348846016331E-3</v>
      </c>
      <c r="AR2843" s="10">
        <f>+AN2843/SUM(AL$27:AL2843)-1</f>
        <v>0.45130904193556742</v>
      </c>
    </row>
    <row r="2844" spans="1:44" x14ac:dyDescent="0.25">
      <c r="A2844" s="1">
        <v>44419</v>
      </c>
      <c r="B2844">
        <v>10.077</v>
      </c>
      <c r="G2844">
        <f t="shared" si="813"/>
        <v>9645.2470694810654</v>
      </c>
      <c r="H2844">
        <f t="shared" si="814"/>
        <v>9537.4211254648399</v>
      </c>
      <c r="I2844" s="5">
        <f t="shared" ref="I2844:I2907" si="821">+C2844*(MAX($A:$A)-$A2844)</f>
        <v>0</v>
      </c>
      <c r="J2844" s="6">
        <f>+H2844+SUM($D$16:$E$16)-SUM($F$27:F2844)</f>
        <v>9831.1811254648528</v>
      </c>
      <c r="K2844" s="10">
        <f t="shared" si="815"/>
        <v>-5.7729057512678761E-4</v>
      </c>
      <c r="L2844" s="10">
        <f>+H2844/SUM(F$27:F2844)-1</f>
        <v>0.25060595069980152</v>
      </c>
      <c r="M2844">
        <v>8.7609999999999992</v>
      </c>
      <c r="R2844">
        <f t="shared" si="816"/>
        <v>8426.7994045093164</v>
      </c>
      <c r="S2844">
        <f t="shared" si="817"/>
        <v>8099.7506602049689</v>
      </c>
      <c r="T2844" s="5">
        <f t="shared" ref="T2844:T2907" si="822">+N2844*(MAX($A:$A)-$A2844)</f>
        <v>0</v>
      </c>
      <c r="U2844" s="6">
        <f>+S2844+SUM($D$17:$E$17)-SUM($Q$27:Q2844)</f>
        <v>8344.6706602049744</v>
      </c>
      <c r="V2844" s="10">
        <f t="shared" ref="V2844:V2907" si="823">+U2844/U2843-1</f>
        <v>3.4463917184615056E-3</v>
      </c>
      <c r="W2844" s="10">
        <f>+S2844/SUM(Q$27:Q2844)-1</f>
        <v>0.27453165974385496</v>
      </c>
      <c r="X2844">
        <v>6.7009999999999996</v>
      </c>
      <c r="AC2844">
        <f t="shared" si="818"/>
        <v>19430.378510889663</v>
      </c>
      <c r="AD2844">
        <f t="shared" si="819"/>
        <v>19144.79319957906</v>
      </c>
      <c r="AE2844" s="5">
        <f t="shared" ref="AE2844:AE2907" si="824">+Y2844*(MAX($A:$A)-$A2844)</f>
        <v>0</v>
      </c>
      <c r="AF2844" s="6">
        <f>+AD2844+SUM($D$18:$E$18)-SUM($AB$27:AB2844)</f>
        <v>19585.433199579071</v>
      </c>
      <c r="AG2844" s="10">
        <f t="shared" ref="AG2844:AG2907" si="825">+AF2844/AF2843-1</f>
        <v>-6.8093920850129663E-3</v>
      </c>
      <c r="AH2844" s="10">
        <f>+AD2844/SUM(AB$27:AB2844)-1</f>
        <v>0.67358953644076891</v>
      </c>
      <c r="AI2844" s="6">
        <f t="shared" ref="AI2844:AI2907" si="826">+C2844+N2844+Y2844</f>
        <v>0</v>
      </c>
      <c r="AL2844" s="6">
        <f t="shared" ref="AL2844:AL2907" si="827">+F2844+Q2844+AB2844</f>
        <v>0</v>
      </c>
      <c r="AM2844" s="6">
        <f t="shared" ref="AM2844:AM2907" si="828">+G2844+R2844+AC2844</f>
        <v>37502.424984880046</v>
      </c>
      <c r="AN2844" s="6">
        <f t="shared" ref="AN2844:AN2907" si="829">+H2844+S2844+AD2844</f>
        <v>36781.964985248866</v>
      </c>
      <c r="AO2844" s="5">
        <f t="shared" ref="AO2844:AO2907" si="830">+AI2844*(MAX($A:$A)-$A2844)</f>
        <v>0</v>
      </c>
      <c r="AP2844" s="6">
        <f>+AN2844+SUM($D$16:$E$18)-SUM($AL$27:AL2844)</f>
        <v>37761.284985248887</v>
      </c>
      <c r="AQ2844" s="10">
        <f t="shared" si="820"/>
        <v>-2.9387420360824645E-3</v>
      </c>
      <c r="AR2844" s="10">
        <f>+AN2844/SUM(AL$27:AL2844)-1</f>
        <v>0.44693080536196916</v>
      </c>
    </row>
    <row r="2845" spans="1:44" x14ac:dyDescent="0.25">
      <c r="A2845" s="1">
        <v>44420</v>
      </c>
      <c r="B2845">
        <v>10.045</v>
      </c>
      <c r="G2845">
        <f t="shared" ref="G2845:G2908" si="831">+(B2845/B2844*G2844)+F2845</f>
        <v>9614.618121756208</v>
      </c>
      <c r="H2845">
        <f t="shared" ref="H2845:H2908" si="832">+($B2845/$B2844*H2844)+F2845</f>
        <v>9507.1345842308547</v>
      </c>
      <c r="I2845" s="5">
        <f t="shared" si="821"/>
        <v>0</v>
      </c>
      <c r="J2845" s="6">
        <f>+H2845+SUM($D$16:$E$16)-SUM($F$27:F2845)</f>
        <v>9800.8945842308676</v>
      </c>
      <c r="K2845" s="10">
        <f t="shared" ref="K2845:K2908" si="833">+J2845/J2844-1</f>
        <v>-3.0806615041947261E-3</v>
      </c>
      <c r="L2845" s="10">
        <f>+H2845/SUM(F$27:F2845)-1</f>
        <v>0.24663459112627839</v>
      </c>
      <c r="M2845">
        <v>8.7759999999999998</v>
      </c>
      <c r="R2845">
        <f t="shared" ref="R2845:R2908" si="834">+($M2845/$M2844*R2844)+N2845</f>
        <v>8441.227208534845</v>
      </c>
      <c r="S2845">
        <f t="shared" ref="S2845:S2908" si="835">+($M2845/$M2844*S2844)+Q2845</f>
        <v>8113.6185131787252</v>
      </c>
      <c r="T2845" s="5">
        <f t="shared" si="822"/>
        <v>0</v>
      </c>
      <c r="U2845" s="6">
        <f>+S2845+SUM($D$17:$E$17)-SUM($Q$27:Q2845)</f>
        <v>8358.5385131787298</v>
      </c>
      <c r="V2845" s="10">
        <f t="shared" si="823"/>
        <v>1.6618814017297368E-3</v>
      </c>
      <c r="W2845" s="10">
        <f>+S2845/SUM(Q$27:Q2845)-1</f>
        <v>0.27671382786349397</v>
      </c>
      <c r="X2845">
        <v>6.7320000000000002</v>
      </c>
      <c r="AC2845">
        <f t="shared" ref="AC2845:AC2908" si="836">+(X2845/X2844*AC2844)+AB2845</f>
        <v>19520.266846039278</v>
      </c>
      <c r="AD2845">
        <f t="shared" ref="AD2845:AD2908" si="837">+($X2845/$X2844*AD2844)+AB2845</f>
        <v>19233.360367044654</v>
      </c>
      <c r="AE2845" s="5">
        <f t="shared" si="824"/>
        <v>0</v>
      </c>
      <c r="AF2845" s="6">
        <f>+AD2845+SUM($D$18:$E$18)-SUM($AB$27:AB2845)</f>
        <v>19674.00036704466</v>
      </c>
      <c r="AG2845" s="10">
        <f t="shared" si="825"/>
        <v>4.5220938726795445E-3</v>
      </c>
      <c r="AH2845" s="10">
        <f>+AD2845/SUM(AB$27:AB2845)-1</f>
        <v>0.68133185484543435</v>
      </c>
      <c r="AI2845" s="6">
        <f t="shared" si="826"/>
        <v>0</v>
      </c>
      <c r="AL2845" s="6">
        <f t="shared" si="827"/>
        <v>0</v>
      </c>
      <c r="AM2845" s="6">
        <f t="shared" si="828"/>
        <v>37576.112176330331</v>
      </c>
      <c r="AN2845" s="6">
        <f t="shared" si="829"/>
        <v>36854.113464454233</v>
      </c>
      <c r="AO2845" s="5">
        <f t="shared" si="830"/>
        <v>0</v>
      </c>
      <c r="AP2845" s="6">
        <f>+AN2845+SUM($D$16:$E$18)-SUM($AL$27:AL2845)</f>
        <v>37833.433464454254</v>
      </c>
      <c r="AQ2845" s="10">
        <f t="shared" ref="AQ2845:AQ2908" si="838">+AP2845/AP2844-1</f>
        <v>1.9106468234211249E-3</v>
      </c>
      <c r="AR2845" s="10">
        <f>+AN2845/SUM(AL$27:AL2845)-1</f>
        <v>0.44976898589865688</v>
      </c>
    </row>
    <row r="2846" spans="1:44" x14ac:dyDescent="0.25">
      <c r="A2846" s="1">
        <v>44421</v>
      </c>
      <c r="B2846">
        <v>9.9529999999999994</v>
      </c>
      <c r="G2846">
        <f t="shared" si="831"/>
        <v>9526.5598970472402</v>
      </c>
      <c r="H2846">
        <f t="shared" si="832"/>
        <v>9420.0607781831459</v>
      </c>
      <c r="I2846" s="5">
        <f t="shared" si="821"/>
        <v>0</v>
      </c>
      <c r="J2846" s="6">
        <f>+H2846+SUM($D$16:$E$16)-SUM($F$27:F2846)</f>
        <v>9713.8207781831588</v>
      </c>
      <c r="K2846" s="10">
        <f t="shared" si="833"/>
        <v>-8.8842712570141869E-3</v>
      </c>
      <c r="L2846" s="10">
        <f>+H2846/SUM(F$27:F2846)-1</f>
        <v>0.23521693235239916</v>
      </c>
      <c r="M2846">
        <v>8.7929999999999993</v>
      </c>
      <c r="R2846">
        <f t="shared" si="834"/>
        <v>8457.5787197637746</v>
      </c>
      <c r="S2846">
        <f t="shared" si="835"/>
        <v>8129.3354132156473</v>
      </c>
      <c r="T2846" s="5">
        <f t="shared" si="822"/>
        <v>0</v>
      </c>
      <c r="U2846" s="6">
        <f>+S2846+SUM($D$17:$E$17)-SUM($Q$27:Q2846)</f>
        <v>8374.2554132156547</v>
      </c>
      <c r="V2846" s="10">
        <f t="shared" si="823"/>
        <v>1.8803406854133176E-3</v>
      </c>
      <c r="W2846" s="10">
        <f>+S2846/SUM(Q$27:Q2846)-1</f>
        <v>0.27918695173241814</v>
      </c>
      <c r="X2846">
        <v>6.7370000000000001</v>
      </c>
      <c r="AC2846">
        <f t="shared" si="836"/>
        <v>19534.764964611793</v>
      </c>
      <c r="AD2846">
        <f t="shared" si="837"/>
        <v>19247.645394055231</v>
      </c>
      <c r="AE2846" s="5">
        <f t="shared" si="824"/>
        <v>0</v>
      </c>
      <c r="AF2846" s="6">
        <f>+AD2846+SUM($D$18:$E$18)-SUM($AB$27:AB2846)</f>
        <v>19688.285394055238</v>
      </c>
      <c r="AG2846" s="10">
        <f t="shared" si="825"/>
        <v>7.260865479348233E-4</v>
      </c>
      <c r="AH2846" s="10">
        <f>+AD2846/SUM(AB$27:AB2846)-1</f>
        <v>0.68258061587844465</v>
      </c>
      <c r="AI2846" s="6">
        <f t="shared" si="826"/>
        <v>0</v>
      </c>
      <c r="AL2846" s="6">
        <f t="shared" si="827"/>
        <v>0</v>
      </c>
      <c r="AM2846" s="6">
        <f t="shared" si="828"/>
        <v>37518.903581422812</v>
      </c>
      <c r="AN2846" s="6">
        <f t="shared" si="829"/>
        <v>36797.041585454026</v>
      </c>
      <c r="AO2846" s="5">
        <f t="shared" si="830"/>
        <v>0</v>
      </c>
      <c r="AP2846" s="6">
        <f>+AN2846+SUM($D$16:$E$18)-SUM($AL$27:AL2846)</f>
        <v>37776.361585454055</v>
      </c>
      <c r="AQ2846" s="10">
        <f t="shared" si="838"/>
        <v>-1.508503822520324E-3</v>
      </c>
      <c r="AR2846" s="10">
        <f>+AN2846/SUM(AL$27:AL2846)-1</f>
        <v>0.44752388942601318</v>
      </c>
    </row>
    <row r="2847" spans="1:44" x14ac:dyDescent="0.25">
      <c r="A2847" s="1">
        <v>44424</v>
      </c>
      <c r="B2847">
        <v>9.9160000000000004</v>
      </c>
      <c r="G2847">
        <f t="shared" si="831"/>
        <v>9491.145176240374</v>
      </c>
      <c r="H2847">
        <f t="shared" si="832"/>
        <v>9385.0419648813513</v>
      </c>
      <c r="I2847" s="5">
        <f t="shared" si="821"/>
        <v>0</v>
      </c>
      <c r="J2847" s="6">
        <f>+H2847+SUM($D$16:$E$16)-SUM($F$27:F2847)</f>
        <v>9678.8019648813643</v>
      </c>
      <c r="K2847" s="10">
        <f t="shared" si="833"/>
        <v>-3.6050503814570867E-3</v>
      </c>
      <c r="L2847" s="10">
        <f>+H2847/SUM(F$27:F2847)-1</f>
        <v>0.23062504784551319</v>
      </c>
      <c r="M2847">
        <v>8.7639999999999993</v>
      </c>
      <c r="R2847">
        <f t="shared" si="834"/>
        <v>8429.6849653144236</v>
      </c>
      <c r="S2847">
        <f t="shared" si="835"/>
        <v>8102.5242307997196</v>
      </c>
      <c r="T2847" s="5">
        <f t="shared" si="822"/>
        <v>0</v>
      </c>
      <c r="U2847" s="6">
        <f>+S2847+SUM($D$17:$E$17)-SUM($Q$27:Q2847)</f>
        <v>8347.4442307997269</v>
      </c>
      <c r="V2847" s="10">
        <f t="shared" si="823"/>
        <v>-3.2016198566879872E-3</v>
      </c>
      <c r="W2847" s="10">
        <f>+S2847/SUM(Q$27:Q2847)-1</f>
        <v>0.2749680933677825</v>
      </c>
      <c r="X2847">
        <v>6.7809999999999997</v>
      </c>
      <c r="AC2847">
        <f t="shared" si="836"/>
        <v>19662.348408049958</v>
      </c>
      <c r="AD2847">
        <f t="shared" si="837"/>
        <v>19373.353631748334</v>
      </c>
      <c r="AE2847" s="5">
        <f t="shared" si="824"/>
        <v>0</v>
      </c>
      <c r="AF2847" s="6">
        <f>+AD2847+SUM($D$18:$E$18)-SUM($AB$27:AB2847)</f>
        <v>19813.993631748344</v>
      </c>
      <c r="AG2847" s="10">
        <f t="shared" si="825"/>
        <v>6.3849256132311183E-3</v>
      </c>
      <c r="AH2847" s="10">
        <f>+AD2847/SUM(AB$27:AB2847)-1</f>
        <v>0.69356971296893777</v>
      </c>
      <c r="AI2847" s="6">
        <f t="shared" si="826"/>
        <v>0</v>
      </c>
      <c r="AL2847" s="6">
        <f t="shared" si="827"/>
        <v>0</v>
      </c>
      <c r="AM2847" s="6">
        <f t="shared" si="828"/>
        <v>37583.178549604752</v>
      </c>
      <c r="AN2847" s="6">
        <f t="shared" si="829"/>
        <v>36860.919827429403</v>
      </c>
      <c r="AO2847" s="5">
        <f t="shared" si="830"/>
        <v>0</v>
      </c>
      <c r="AP2847" s="6">
        <f>+AN2847+SUM($D$16:$E$18)-SUM($AL$27:AL2847)</f>
        <v>37840.239827429425</v>
      </c>
      <c r="AQ2847" s="10">
        <f t="shared" si="838"/>
        <v>1.6909580302186811E-3</v>
      </c>
      <c r="AR2847" s="10">
        <f>+AN2847/SUM(AL$27:AL2847)-1</f>
        <v>0.4500367349508132</v>
      </c>
    </row>
    <row r="2848" spans="1:44" x14ac:dyDescent="0.25">
      <c r="A2848" s="1">
        <v>44425</v>
      </c>
      <c r="B2848">
        <v>9.8719999999999999</v>
      </c>
      <c r="G2848">
        <f t="shared" si="831"/>
        <v>9449.0303731186941</v>
      </c>
      <c r="H2848">
        <f t="shared" si="832"/>
        <v>9343.3979706846203</v>
      </c>
      <c r="I2848" s="5">
        <f t="shared" si="821"/>
        <v>0</v>
      </c>
      <c r="J2848" s="6">
        <f>+H2848+SUM($D$16:$E$16)-SUM($F$27:F2848)</f>
        <v>9637.1579706846351</v>
      </c>
      <c r="K2848" s="10">
        <f t="shared" si="833"/>
        <v>-4.3025980227543448E-3</v>
      </c>
      <c r="L2848" s="10">
        <f>+H2848/SUM(F$27:F2848)-1</f>
        <v>0.22516442843191853</v>
      </c>
      <c r="M2848">
        <v>8.7710000000000008</v>
      </c>
      <c r="R2848">
        <f t="shared" si="834"/>
        <v>8436.4179405263367</v>
      </c>
      <c r="S2848">
        <f t="shared" si="835"/>
        <v>8108.9958955208067</v>
      </c>
      <c r="T2848" s="5">
        <f t="shared" si="822"/>
        <v>0</v>
      </c>
      <c r="U2848" s="6">
        <f>+S2848+SUM($D$17:$E$17)-SUM($Q$27:Q2848)</f>
        <v>8353.9158955208113</v>
      </c>
      <c r="V2848" s="10">
        <f t="shared" si="823"/>
        <v>7.7528696714201928E-4</v>
      </c>
      <c r="W2848" s="10">
        <f>+S2848/SUM(Q$27:Q2848)-1</f>
        <v>0.27598643849028104</v>
      </c>
      <c r="X2848">
        <v>6.88</v>
      </c>
      <c r="AC2848">
        <f t="shared" si="836"/>
        <v>19949.41115578583</v>
      </c>
      <c r="AD2848">
        <f t="shared" si="837"/>
        <v>19656.197166557813</v>
      </c>
      <c r="AE2848" s="5">
        <f t="shared" si="824"/>
        <v>0</v>
      </c>
      <c r="AF2848" s="6">
        <f>+AD2848+SUM($D$18:$E$18)-SUM($AB$27:AB2848)</f>
        <v>20096.837166557823</v>
      </c>
      <c r="AG2848" s="10">
        <f t="shared" si="825"/>
        <v>1.4274938211157773E-2</v>
      </c>
      <c r="AH2848" s="10">
        <f>+AD2848/SUM(AB$27:AB2848)-1</f>
        <v>0.71829518142254711</v>
      </c>
      <c r="AI2848" s="6">
        <f t="shared" si="826"/>
        <v>0</v>
      </c>
      <c r="AL2848" s="6">
        <f t="shared" si="827"/>
        <v>0</v>
      </c>
      <c r="AM2848" s="6">
        <f t="shared" si="828"/>
        <v>37834.859469430856</v>
      </c>
      <c r="AN2848" s="6">
        <f t="shared" si="829"/>
        <v>37108.591032763245</v>
      </c>
      <c r="AO2848" s="5">
        <f t="shared" si="830"/>
        <v>0</v>
      </c>
      <c r="AP2848" s="6">
        <f>+AN2848+SUM($D$16:$E$18)-SUM($AL$27:AL2848)</f>
        <v>38087.911032763266</v>
      </c>
      <c r="AQ2848" s="10">
        <f t="shared" si="838"/>
        <v>6.5451806453487027E-3</v>
      </c>
      <c r="AR2848" s="10">
        <f>+AN2848/SUM(AL$27:AL2848)-1</f>
        <v>0.45977963739613892</v>
      </c>
    </row>
    <row r="2849" spans="1:44" x14ac:dyDescent="0.25">
      <c r="A2849" s="1">
        <v>44426</v>
      </c>
      <c r="B2849">
        <v>9.8879999999999999</v>
      </c>
      <c r="G2849">
        <f t="shared" si="831"/>
        <v>9464.3448469811228</v>
      </c>
      <c r="H2849">
        <f t="shared" si="832"/>
        <v>9358.5412413016129</v>
      </c>
      <c r="I2849" s="5">
        <f t="shared" si="821"/>
        <v>0</v>
      </c>
      <c r="J2849" s="6">
        <f>+H2849+SUM($D$16:$E$16)-SUM($F$27:F2849)</f>
        <v>9652.3012413016259</v>
      </c>
      <c r="K2849" s="10">
        <f t="shared" si="833"/>
        <v>1.5713419519587379E-3</v>
      </c>
      <c r="L2849" s="10">
        <f>+H2849/SUM(F$27:F2849)-1</f>
        <v>0.2271501082186802</v>
      </c>
      <c r="M2849">
        <v>8.7840000000000007</v>
      </c>
      <c r="R2849">
        <f t="shared" si="834"/>
        <v>8448.9220373484586</v>
      </c>
      <c r="S2849">
        <f t="shared" si="835"/>
        <v>8121.0147014313943</v>
      </c>
      <c r="T2849" s="5">
        <f t="shared" si="822"/>
        <v>0</v>
      </c>
      <c r="U2849" s="6">
        <f>+S2849+SUM($D$17:$E$17)-SUM($Q$27:Q2849)</f>
        <v>8365.9347014314008</v>
      </c>
      <c r="V2849" s="10">
        <f t="shared" si="823"/>
        <v>1.4387032453886395E-3</v>
      </c>
      <c r="W2849" s="10">
        <f>+S2849/SUM(Q$27:Q2849)-1</f>
        <v>0.27787765086063465</v>
      </c>
      <c r="X2849">
        <v>6.843</v>
      </c>
      <c r="AC2849">
        <f t="shared" si="836"/>
        <v>19842.125078349192</v>
      </c>
      <c r="AD2849">
        <f t="shared" si="837"/>
        <v>19550.48796667952</v>
      </c>
      <c r="AE2849" s="5">
        <f t="shared" si="824"/>
        <v>0</v>
      </c>
      <c r="AF2849" s="6">
        <f>+AD2849+SUM($D$18:$E$18)-SUM($AB$27:AB2849)</f>
        <v>19991.127966679531</v>
      </c>
      <c r="AG2849" s="10">
        <f t="shared" si="825"/>
        <v>-5.2599918585297667E-3</v>
      </c>
      <c r="AH2849" s="10">
        <f>+AD2849/SUM(AB$27:AB2849)-1</f>
        <v>0.70905434977826864</v>
      </c>
      <c r="AI2849" s="6">
        <f t="shared" si="826"/>
        <v>0</v>
      </c>
      <c r="AL2849" s="6">
        <f t="shared" si="827"/>
        <v>0</v>
      </c>
      <c r="AM2849" s="6">
        <f t="shared" si="828"/>
        <v>37755.391962678776</v>
      </c>
      <c r="AN2849" s="6">
        <f t="shared" si="829"/>
        <v>37030.043909412532</v>
      </c>
      <c r="AO2849" s="5">
        <f t="shared" si="830"/>
        <v>0</v>
      </c>
      <c r="AP2849" s="6">
        <f>+AN2849+SUM($D$16:$E$18)-SUM($AL$27:AL2849)</f>
        <v>38009.363909412554</v>
      </c>
      <c r="AQ2849" s="10">
        <f t="shared" si="838"/>
        <v>-2.0622586332745829E-3</v>
      </c>
      <c r="AR2849" s="10">
        <f>+AN2849/SUM(AL$27:AL2849)-1</f>
        <v>0.45668974667131512</v>
      </c>
    </row>
    <row r="2850" spans="1:44" x14ac:dyDescent="0.25">
      <c r="A2850" s="1">
        <v>44427</v>
      </c>
      <c r="B2850">
        <v>9.7629999999999999</v>
      </c>
      <c r="G2850">
        <f t="shared" si="831"/>
        <v>9344.7005199308969</v>
      </c>
      <c r="H2850">
        <f t="shared" si="832"/>
        <v>9240.2344396063563</v>
      </c>
      <c r="I2850" s="5">
        <f t="shared" si="821"/>
        <v>0</v>
      </c>
      <c r="J2850" s="6">
        <f>+H2850+SUM($D$16:$E$16)-SUM($F$27:F2850)</f>
        <v>9533.9944396063693</v>
      </c>
      <c r="K2850" s="10">
        <f t="shared" si="833"/>
        <v>-1.2256849298178607E-2</v>
      </c>
      <c r="L2850" s="10">
        <f>+H2850/SUM(F$27:F2850)-1</f>
        <v>0.21163698488460514</v>
      </c>
      <c r="M2850">
        <v>8.7119999999999997</v>
      </c>
      <c r="R2850">
        <f t="shared" si="834"/>
        <v>8379.6685780259286</v>
      </c>
      <c r="S2850">
        <f t="shared" si="835"/>
        <v>8054.4490071573655</v>
      </c>
      <c r="T2850" s="5">
        <f t="shared" si="822"/>
        <v>0</v>
      </c>
      <c r="U2850" s="6">
        <f>+S2850+SUM($D$17:$E$17)-SUM($Q$27:Q2850)</f>
        <v>8299.3690071573728</v>
      </c>
      <c r="V2850" s="10">
        <f t="shared" si="823"/>
        <v>-7.9567551803433334E-3</v>
      </c>
      <c r="W2850" s="10">
        <f>+S2850/SUM(Q$27:Q2850)-1</f>
        <v>0.26740324388636716</v>
      </c>
      <c r="X2850">
        <v>6.8609999999999998</v>
      </c>
      <c r="AC2850">
        <f t="shared" si="836"/>
        <v>19894.318305210258</v>
      </c>
      <c r="AD2850">
        <f t="shared" si="837"/>
        <v>19601.914063917608</v>
      </c>
      <c r="AE2850" s="5">
        <f t="shared" si="824"/>
        <v>0</v>
      </c>
      <c r="AF2850" s="6">
        <f>+AD2850+SUM($D$18:$E$18)-SUM($AB$27:AB2850)</f>
        <v>20042.554063917618</v>
      </c>
      <c r="AG2850" s="10">
        <f t="shared" si="825"/>
        <v>2.5724460032372498E-3</v>
      </c>
      <c r="AH2850" s="10">
        <f>+AD2850/SUM(AB$27:AB2850)-1</f>
        <v>0.71354988949710663</v>
      </c>
      <c r="AI2850" s="6">
        <f t="shared" si="826"/>
        <v>0</v>
      </c>
      <c r="AL2850" s="6">
        <f t="shared" si="827"/>
        <v>0</v>
      </c>
      <c r="AM2850" s="6">
        <f t="shared" si="828"/>
        <v>37618.687403167089</v>
      </c>
      <c r="AN2850" s="6">
        <f t="shared" si="829"/>
        <v>36896.597510681328</v>
      </c>
      <c r="AO2850" s="5">
        <f t="shared" si="830"/>
        <v>0</v>
      </c>
      <c r="AP2850" s="6">
        <f>+AN2850+SUM($D$16:$E$18)-SUM($AL$27:AL2850)</f>
        <v>37875.917510681349</v>
      </c>
      <c r="AQ2850" s="10">
        <f t="shared" si="838"/>
        <v>-3.5108821881167929E-3</v>
      </c>
      <c r="AR2850" s="10">
        <f>+AN2850/SUM(AL$27:AL2850)-1</f>
        <v>0.45144022546530471</v>
      </c>
    </row>
    <row r="2851" spans="1:44" x14ac:dyDescent="0.25">
      <c r="A2851" s="1">
        <v>44428</v>
      </c>
      <c r="B2851">
        <v>9.6649999999999991</v>
      </c>
      <c r="G2851">
        <f t="shared" si="831"/>
        <v>9250.8993675235197</v>
      </c>
      <c r="H2851">
        <f t="shared" si="832"/>
        <v>9147.4819070772737</v>
      </c>
      <c r="I2851" s="5">
        <f t="shared" si="821"/>
        <v>0</v>
      </c>
      <c r="J2851" s="6">
        <f>+H2851+SUM($D$16:$E$16)-SUM($F$27:F2851)</f>
        <v>9441.2419070772848</v>
      </c>
      <c r="K2851" s="10">
        <f t="shared" si="833"/>
        <v>-9.7286119807002969E-3</v>
      </c>
      <c r="L2851" s="10">
        <f>+H2851/SUM(F$27:F2851)-1</f>
        <v>0.19947469619069014</v>
      </c>
      <c r="M2851">
        <v>8.718</v>
      </c>
      <c r="R2851">
        <f t="shared" si="834"/>
        <v>8385.4396996361393</v>
      </c>
      <c r="S2851">
        <f t="shared" si="835"/>
        <v>8059.9961483468678</v>
      </c>
      <c r="T2851" s="5">
        <f t="shared" si="822"/>
        <v>0</v>
      </c>
      <c r="U2851" s="6">
        <f>+S2851+SUM($D$17:$E$17)-SUM($Q$27:Q2851)</f>
        <v>8304.9161483468743</v>
      </c>
      <c r="V2851" s="10">
        <f t="shared" si="823"/>
        <v>6.683810762864173E-4</v>
      </c>
      <c r="W2851" s="10">
        <f>+S2851/SUM(Q$27:Q2851)-1</f>
        <v>0.26827611113422267</v>
      </c>
      <c r="X2851">
        <v>6.8869999999999996</v>
      </c>
      <c r="AC2851">
        <f t="shared" si="836"/>
        <v>19969.708521787354</v>
      </c>
      <c r="AD2851">
        <f t="shared" si="837"/>
        <v>19676.19620437262</v>
      </c>
      <c r="AE2851" s="5">
        <f t="shared" si="824"/>
        <v>0</v>
      </c>
      <c r="AF2851" s="6">
        <f>+AD2851+SUM($D$18:$E$18)-SUM($AB$27:AB2851)</f>
        <v>20116.83620437263</v>
      </c>
      <c r="AG2851" s="10">
        <f t="shared" si="825"/>
        <v>3.7062212838803177E-3</v>
      </c>
      <c r="AH2851" s="10">
        <f>+AD2851/SUM(AB$27:AB2851)-1</f>
        <v>0.72004344686876132</v>
      </c>
      <c r="AI2851" s="6">
        <f t="shared" si="826"/>
        <v>0</v>
      </c>
      <c r="AL2851" s="6">
        <f t="shared" si="827"/>
        <v>0</v>
      </c>
      <c r="AM2851" s="6">
        <f t="shared" si="828"/>
        <v>37606.047588947011</v>
      </c>
      <c r="AN2851" s="6">
        <f t="shared" si="829"/>
        <v>36883.67425979676</v>
      </c>
      <c r="AO2851" s="5">
        <f t="shared" si="830"/>
        <v>0</v>
      </c>
      <c r="AP2851" s="6">
        <f>+AN2851+SUM($D$16:$E$18)-SUM($AL$27:AL2851)</f>
        <v>37862.994259796789</v>
      </c>
      <c r="AQ2851" s="10">
        <f t="shared" si="838"/>
        <v>-3.4119967868539991E-4</v>
      </c>
      <c r="AR2851" s="10">
        <f>+AN2851/SUM(AL$27:AL2851)-1</f>
        <v>0.4509318499661219</v>
      </c>
    </row>
    <row r="2852" spans="1:44" x14ac:dyDescent="0.25">
      <c r="A2852" s="1">
        <v>44431</v>
      </c>
      <c r="B2852">
        <v>9.7200000000000006</v>
      </c>
      <c r="G2852">
        <f t="shared" si="831"/>
        <v>9303.5428714256213</v>
      </c>
      <c r="H2852">
        <f t="shared" si="832"/>
        <v>9199.5368998231879</v>
      </c>
      <c r="I2852" s="5">
        <f t="shared" si="821"/>
        <v>0</v>
      </c>
      <c r="J2852" s="6">
        <f>+H2852+SUM($D$16:$E$16)-SUM($F$27:F2852)</f>
        <v>9493.2968998231991</v>
      </c>
      <c r="K2852" s="10">
        <f t="shared" si="833"/>
        <v>5.5135747244112743E-3</v>
      </c>
      <c r="L2852" s="10">
        <f>+H2852/SUM(F$27:F2852)-1</f>
        <v>0.20630047045768318</v>
      </c>
      <c r="M2852">
        <v>8.7550000000000008</v>
      </c>
      <c r="R2852">
        <f t="shared" si="834"/>
        <v>8421.0282828991058</v>
      </c>
      <c r="S2852">
        <f t="shared" si="835"/>
        <v>8094.2035190154666</v>
      </c>
      <c r="T2852" s="5">
        <f t="shared" si="822"/>
        <v>0</v>
      </c>
      <c r="U2852" s="6">
        <f>+S2852+SUM($D$17:$E$17)-SUM($Q$27:Q2852)</f>
        <v>8339.123519015473</v>
      </c>
      <c r="V2852" s="10">
        <f t="shared" si="823"/>
        <v>4.1189302887070234E-3</v>
      </c>
      <c r="W2852" s="10">
        <f>+S2852/SUM(Q$27:Q2852)-1</f>
        <v>0.27365879249599923</v>
      </c>
      <c r="X2852">
        <v>6.8879999999999999</v>
      </c>
      <c r="AC2852">
        <f t="shared" si="836"/>
        <v>19972.608145501858</v>
      </c>
      <c r="AD2852">
        <f t="shared" si="837"/>
        <v>19679.053209774735</v>
      </c>
      <c r="AE2852" s="5">
        <f t="shared" si="824"/>
        <v>0</v>
      </c>
      <c r="AF2852" s="6">
        <f>+AD2852+SUM($D$18:$E$18)-SUM($AB$27:AB2852)</f>
        <v>20119.693209774741</v>
      </c>
      <c r="AG2852" s="10">
        <f t="shared" si="825"/>
        <v>1.4202061263945964E-4</v>
      </c>
      <c r="AH2852" s="10">
        <f>+AD2852/SUM(AB$27:AB2852)-1</f>
        <v>0.72029319907536338</v>
      </c>
      <c r="AI2852" s="6">
        <f t="shared" si="826"/>
        <v>0</v>
      </c>
      <c r="AL2852" s="6">
        <f t="shared" si="827"/>
        <v>0</v>
      </c>
      <c r="AM2852" s="6">
        <f t="shared" si="828"/>
        <v>37697.179299826588</v>
      </c>
      <c r="AN2852" s="6">
        <f t="shared" si="829"/>
        <v>36972.793628613392</v>
      </c>
      <c r="AO2852" s="5">
        <f t="shared" si="830"/>
        <v>0</v>
      </c>
      <c r="AP2852" s="6">
        <f>+AN2852+SUM($D$16:$E$18)-SUM($AL$27:AL2852)</f>
        <v>37952.113628613413</v>
      </c>
      <c r="AQ2852" s="10">
        <f t="shared" si="838"/>
        <v>2.3537327292482146E-3</v>
      </c>
      <c r="AR2852" s="10">
        <f>+AN2852/SUM(AL$27:AL2852)-1</f>
        <v>0.45443763221965061</v>
      </c>
    </row>
    <row r="2853" spans="1:44" x14ac:dyDescent="0.25">
      <c r="A2853" s="1">
        <v>44432</v>
      </c>
      <c r="B2853">
        <v>9.8629999999999995</v>
      </c>
      <c r="G2853">
        <f t="shared" si="831"/>
        <v>9440.4159815710791</v>
      </c>
      <c r="H2853">
        <f t="shared" si="832"/>
        <v>9334.8798809625605</v>
      </c>
      <c r="I2853" s="5">
        <f t="shared" si="821"/>
        <v>0</v>
      </c>
      <c r="J2853" s="6">
        <f>+H2853+SUM($D$16:$E$16)-SUM($F$27:F2853)</f>
        <v>9628.6398809625716</v>
      </c>
      <c r="K2853" s="10">
        <f t="shared" si="833"/>
        <v>1.4256688963545816E-2</v>
      </c>
      <c r="L2853" s="10">
        <f>+H2853/SUM(F$27:F2853)-1</f>
        <v>0.2240474835518651</v>
      </c>
      <c r="M2853">
        <v>8.7569999999999997</v>
      </c>
      <c r="R2853">
        <f t="shared" si="834"/>
        <v>8422.9519901025087</v>
      </c>
      <c r="S2853">
        <f t="shared" si="835"/>
        <v>8096.0525660786334</v>
      </c>
      <c r="T2853" s="5">
        <f t="shared" si="822"/>
        <v>0</v>
      </c>
      <c r="U2853" s="6">
        <f>+S2853+SUM($D$17:$E$17)-SUM($Q$27:Q2853)</f>
        <v>8340.9725660786389</v>
      </c>
      <c r="V2853" s="10">
        <f t="shared" si="823"/>
        <v>2.2173158353511191E-4</v>
      </c>
      <c r="W2853" s="10">
        <f>+S2853/SUM(Q$27:Q2853)-1</f>
        <v>0.2739497482452844</v>
      </c>
      <c r="X2853">
        <v>6.87</v>
      </c>
      <c r="AC2853">
        <f t="shared" si="836"/>
        <v>19920.414918640792</v>
      </c>
      <c r="AD2853">
        <f t="shared" si="837"/>
        <v>19627.627112536647</v>
      </c>
      <c r="AE2853" s="5">
        <f t="shared" si="824"/>
        <v>0</v>
      </c>
      <c r="AF2853" s="6">
        <f>+AD2853+SUM($D$18:$E$18)-SUM($AB$27:AB2853)</f>
        <v>20068.267112536654</v>
      </c>
      <c r="AG2853" s="10">
        <f t="shared" si="825"/>
        <v>-2.5560080216880943E-3</v>
      </c>
      <c r="AH2853" s="10">
        <f>+AD2853/SUM(AB$27:AB2853)-1</f>
        <v>0.7157976593565254</v>
      </c>
      <c r="AI2853" s="6">
        <f t="shared" si="826"/>
        <v>0</v>
      </c>
      <c r="AL2853" s="6">
        <f t="shared" si="827"/>
        <v>0</v>
      </c>
      <c r="AM2853" s="6">
        <f t="shared" si="828"/>
        <v>37783.782890314382</v>
      </c>
      <c r="AN2853" s="6">
        <f t="shared" si="829"/>
        <v>37058.559559577843</v>
      </c>
      <c r="AO2853" s="5">
        <f t="shared" si="830"/>
        <v>0</v>
      </c>
      <c r="AP2853" s="6">
        <f>+AN2853+SUM($D$16:$E$18)-SUM($AL$27:AL2853)</f>
        <v>38037.879559577865</v>
      </c>
      <c r="AQ2853" s="10">
        <f t="shared" si="838"/>
        <v>2.2598459680989169E-3</v>
      </c>
      <c r="AR2853" s="10">
        <f>+AN2853/SUM(AL$27:AL2853)-1</f>
        <v>0.4578114967647553</v>
      </c>
    </row>
    <row r="2854" spans="1:44" x14ac:dyDescent="0.25">
      <c r="A2854" s="1">
        <v>44433</v>
      </c>
      <c r="B2854">
        <v>9.9269999999999996</v>
      </c>
      <c r="G2854">
        <f t="shared" si="831"/>
        <v>9501.6738770207958</v>
      </c>
      <c r="H2854">
        <f t="shared" si="832"/>
        <v>9395.4529634305327</v>
      </c>
      <c r="I2854" s="5">
        <f t="shared" si="821"/>
        <v>0</v>
      </c>
      <c r="J2854" s="6">
        <f>+H2854+SUM($D$16:$E$16)-SUM($F$27:F2854)</f>
        <v>9689.2129634305456</v>
      </c>
      <c r="K2854" s="10">
        <f t="shared" si="833"/>
        <v>6.2909282325260829E-3</v>
      </c>
      <c r="L2854" s="10">
        <f>+H2854/SUM(F$27:F2854)-1</f>
        <v>0.23199020269891157</v>
      </c>
      <c r="M2854">
        <v>8.7569999999999997</v>
      </c>
      <c r="R2854">
        <f t="shared" si="834"/>
        <v>8422.9519901025087</v>
      </c>
      <c r="S2854">
        <f t="shared" si="835"/>
        <v>8096.0525660786334</v>
      </c>
      <c r="T2854" s="5">
        <f t="shared" si="822"/>
        <v>0</v>
      </c>
      <c r="U2854" s="6">
        <f>+S2854+SUM($D$17:$E$17)-SUM($Q$27:Q2854)</f>
        <v>8340.9725660786389</v>
      </c>
      <c r="V2854" s="10">
        <f t="shared" si="823"/>
        <v>0</v>
      </c>
      <c r="W2854" s="10">
        <f>+S2854/SUM(Q$27:Q2854)-1</f>
        <v>0.2739497482452844</v>
      </c>
      <c r="X2854">
        <v>6.8579999999999997</v>
      </c>
      <c r="AC2854">
        <f t="shared" si="836"/>
        <v>19885.619434066746</v>
      </c>
      <c r="AD2854">
        <f t="shared" si="837"/>
        <v>19593.343047711256</v>
      </c>
      <c r="AE2854" s="5">
        <f t="shared" si="824"/>
        <v>0</v>
      </c>
      <c r="AF2854" s="6">
        <f>+AD2854+SUM($D$18:$E$18)-SUM($AB$27:AB2854)</f>
        <v>20033.983047711263</v>
      </c>
      <c r="AG2854" s="10">
        <f t="shared" si="825"/>
        <v>-1.7083719602264402E-3</v>
      </c>
      <c r="AH2854" s="10">
        <f>+AD2854/SUM(AB$27:AB2854)-1</f>
        <v>0.7128006328773</v>
      </c>
      <c r="AI2854" s="6">
        <f t="shared" si="826"/>
        <v>0</v>
      </c>
      <c r="AL2854" s="6">
        <f t="shared" si="827"/>
        <v>0</v>
      </c>
      <c r="AM2854" s="6">
        <f t="shared" si="828"/>
        <v>37810.245301190051</v>
      </c>
      <c r="AN2854" s="6">
        <f t="shared" si="829"/>
        <v>37084.848577220422</v>
      </c>
      <c r="AO2854" s="5">
        <f t="shared" si="830"/>
        <v>0</v>
      </c>
      <c r="AP2854" s="6">
        <f>+AN2854+SUM($D$16:$E$18)-SUM($AL$27:AL2854)</f>
        <v>38064.168577220451</v>
      </c>
      <c r="AQ2854" s="10">
        <f t="shared" si="838"/>
        <v>6.9112731695275542E-4</v>
      </c>
      <c r="AR2854" s="10">
        <f>+AN2854/SUM(AL$27:AL2854)-1</f>
        <v>0.45884565547500933</v>
      </c>
    </row>
    <row r="2855" spans="1:44" x14ac:dyDescent="0.25">
      <c r="A2855" s="1">
        <v>44434</v>
      </c>
      <c r="B2855">
        <v>9.8759999999999994</v>
      </c>
      <c r="G2855">
        <f t="shared" si="831"/>
        <v>9452.858991584304</v>
      </c>
      <c r="H2855">
        <f t="shared" si="832"/>
        <v>9347.1837883388689</v>
      </c>
      <c r="I2855" s="5">
        <f t="shared" si="821"/>
        <v>0</v>
      </c>
      <c r="J2855" s="6">
        <f>+H2855+SUM($D$16:$E$16)-SUM($F$27:F2855)</f>
        <v>9640.9437883388819</v>
      </c>
      <c r="K2855" s="10">
        <f t="shared" si="833"/>
        <v>-4.9817436435594109E-3</v>
      </c>
      <c r="L2855" s="10">
        <f>+H2855/SUM(F$27:F2855)-1</f>
        <v>0.22566084837860911</v>
      </c>
      <c r="M2855">
        <v>8.7449999999999992</v>
      </c>
      <c r="R2855">
        <f t="shared" si="834"/>
        <v>8411.4097468820873</v>
      </c>
      <c r="S2855">
        <f t="shared" si="835"/>
        <v>8084.9582836996287</v>
      </c>
      <c r="T2855" s="5">
        <f t="shared" si="822"/>
        <v>0</v>
      </c>
      <c r="U2855" s="6">
        <f>+S2855+SUM($D$17:$E$17)-SUM($Q$27:Q2855)</f>
        <v>8329.8782836996361</v>
      </c>
      <c r="V2855" s="10">
        <f t="shared" si="823"/>
        <v>-1.3300945772345418E-3</v>
      </c>
      <c r="W2855" s="10">
        <f>+S2855/SUM(Q$27:Q2855)-1</f>
        <v>0.27220401374957315</v>
      </c>
      <c r="X2855">
        <v>6.8330000000000002</v>
      </c>
      <c r="AC2855">
        <f t="shared" si="836"/>
        <v>19813.128841204154</v>
      </c>
      <c r="AD2855">
        <f t="shared" si="837"/>
        <v>19521.917912658359</v>
      </c>
      <c r="AE2855" s="5">
        <f t="shared" si="824"/>
        <v>0</v>
      </c>
      <c r="AF2855" s="6">
        <f>+AD2855+SUM($D$18:$E$18)-SUM($AB$27:AB2855)</f>
        <v>19962.557912658369</v>
      </c>
      <c r="AG2855" s="10">
        <f t="shared" si="825"/>
        <v>-3.5651989363669756E-3</v>
      </c>
      <c r="AH2855" s="10">
        <f>+AD2855/SUM(AB$27:AB2855)-1</f>
        <v>0.70655682771224737</v>
      </c>
      <c r="AI2855" s="6">
        <f t="shared" si="826"/>
        <v>0</v>
      </c>
      <c r="AL2855" s="6">
        <f t="shared" si="827"/>
        <v>0</v>
      </c>
      <c r="AM2855" s="6">
        <f t="shared" si="828"/>
        <v>37677.397579670549</v>
      </c>
      <c r="AN2855" s="6">
        <f t="shared" si="829"/>
        <v>36954.059984696854</v>
      </c>
      <c r="AO2855" s="5">
        <f t="shared" si="830"/>
        <v>0</v>
      </c>
      <c r="AP2855" s="6">
        <f>+AN2855+SUM($D$16:$E$18)-SUM($AL$27:AL2855)</f>
        <v>37933.379984696876</v>
      </c>
      <c r="AQ2855" s="10">
        <f t="shared" si="838"/>
        <v>-3.4360028712632218E-3</v>
      </c>
      <c r="AR2855" s="10">
        <f>+AN2855/SUM(AL$27:AL2855)-1</f>
        <v>0.45370068718448486</v>
      </c>
    </row>
    <row r="2856" spans="1:44" x14ac:dyDescent="0.25">
      <c r="A2856" s="1">
        <v>44435</v>
      </c>
      <c r="B2856">
        <v>9.8870000000000005</v>
      </c>
      <c r="G2856">
        <f t="shared" si="831"/>
        <v>9463.3876923647258</v>
      </c>
      <c r="H2856">
        <f t="shared" si="832"/>
        <v>9357.5947868880521</v>
      </c>
      <c r="I2856" s="5">
        <f t="shared" si="821"/>
        <v>0</v>
      </c>
      <c r="J2856" s="6">
        <f>+H2856+SUM($D$16:$E$16)-SUM($F$27:F2856)</f>
        <v>9651.3547868880669</v>
      </c>
      <c r="K2856" s="10">
        <f t="shared" si="833"/>
        <v>1.0798733793861981E-3</v>
      </c>
      <c r="L2856" s="10">
        <f>+H2856/SUM(F$27:F2856)-1</f>
        <v>0.22702600323200772</v>
      </c>
      <c r="M2856">
        <v>8.7560000000000002</v>
      </c>
      <c r="R2856">
        <f t="shared" si="834"/>
        <v>8421.9901365008081</v>
      </c>
      <c r="S2856">
        <f t="shared" si="835"/>
        <v>8095.1280425470513</v>
      </c>
      <c r="T2856" s="5">
        <f t="shared" si="822"/>
        <v>0</v>
      </c>
      <c r="U2856" s="6">
        <f>+S2856+SUM($D$17:$E$17)-SUM($Q$27:Q2856)</f>
        <v>8340.048042547056</v>
      </c>
      <c r="V2856" s="10">
        <f t="shared" si="823"/>
        <v>1.2208772446675731E-3</v>
      </c>
      <c r="W2856" s="10">
        <f>+S2856/SUM(Q$27:Q2856)-1</f>
        <v>0.27380427037064203</v>
      </c>
      <c r="X2856">
        <v>6.8330000000000002</v>
      </c>
      <c r="AC2856">
        <f t="shared" si="836"/>
        <v>19813.128841204154</v>
      </c>
      <c r="AD2856">
        <f t="shared" si="837"/>
        <v>19521.917912658359</v>
      </c>
      <c r="AE2856" s="5">
        <f t="shared" si="824"/>
        <v>0</v>
      </c>
      <c r="AF2856" s="6">
        <f>+AD2856+SUM($D$18:$E$18)-SUM($AB$27:AB2856)</f>
        <v>19962.557912658369</v>
      </c>
      <c r="AG2856" s="10">
        <f t="shared" si="825"/>
        <v>0</v>
      </c>
      <c r="AH2856" s="10">
        <f>+AD2856/SUM(AB$27:AB2856)-1</f>
        <v>0.70655682771224737</v>
      </c>
      <c r="AI2856" s="6">
        <f t="shared" si="826"/>
        <v>0</v>
      </c>
      <c r="AL2856" s="6">
        <f t="shared" si="827"/>
        <v>0</v>
      </c>
      <c r="AM2856" s="6">
        <f t="shared" si="828"/>
        <v>37698.506670069692</v>
      </c>
      <c r="AN2856" s="6">
        <f t="shared" si="829"/>
        <v>36974.640742093463</v>
      </c>
      <c r="AO2856" s="5">
        <f t="shared" si="830"/>
        <v>0</v>
      </c>
      <c r="AP2856" s="6">
        <f>+AN2856+SUM($D$16:$E$18)-SUM($AL$27:AL2856)</f>
        <v>37953.960742093492</v>
      </c>
      <c r="AQ2856" s="10">
        <f t="shared" si="838"/>
        <v>5.4255005498893283E-4</v>
      </c>
      <c r="AR2856" s="10">
        <f>+AN2856/SUM(AL$27:AL2856)-1</f>
        <v>0.4545102940634751</v>
      </c>
    </row>
    <row r="2857" spans="1:44" x14ac:dyDescent="0.25">
      <c r="A2857" s="1">
        <v>44438</v>
      </c>
      <c r="B2857">
        <v>9.9309999999999992</v>
      </c>
      <c r="G2857">
        <f t="shared" si="831"/>
        <v>9505.5024954864039</v>
      </c>
      <c r="H2857">
        <f t="shared" si="832"/>
        <v>9399.2387810847813</v>
      </c>
      <c r="I2857" s="5">
        <f t="shared" si="821"/>
        <v>0</v>
      </c>
      <c r="J2857" s="6">
        <f>+H2857+SUM($D$16:$E$16)-SUM($F$27:F2857)</f>
        <v>9692.9987810847924</v>
      </c>
      <c r="K2857" s="10">
        <f t="shared" si="833"/>
        <v>4.3148340431233834E-3</v>
      </c>
      <c r="L2857" s="10">
        <f>+H2857/SUM(F$27:F2857)-1</f>
        <v>0.23248662264560194</v>
      </c>
      <c r="M2857">
        <v>8.7680000000000007</v>
      </c>
      <c r="R2857">
        <f t="shared" si="834"/>
        <v>8433.5323797212313</v>
      </c>
      <c r="S2857">
        <f t="shared" si="835"/>
        <v>8106.2223249260569</v>
      </c>
      <c r="T2857" s="5">
        <f t="shared" si="822"/>
        <v>0</v>
      </c>
      <c r="U2857" s="6">
        <f>+S2857+SUM($D$17:$E$17)-SUM($Q$27:Q2857)</f>
        <v>8351.1423249260624</v>
      </c>
      <c r="V2857" s="10">
        <f t="shared" si="823"/>
        <v>1.330242022876682E-3</v>
      </c>
      <c r="W2857" s="10">
        <f>+S2857/SUM(Q$27:Q2857)-1</f>
        <v>0.27555000486635328</v>
      </c>
      <c r="X2857">
        <v>6.8540000000000001</v>
      </c>
      <c r="AC2857">
        <f t="shared" si="836"/>
        <v>19874.020939208731</v>
      </c>
      <c r="AD2857">
        <f t="shared" si="837"/>
        <v>19581.915026102793</v>
      </c>
      <c r="AE2857" s="5">
        <f t="shared" si="824"/>
        <v>0</v>
      </c>
      <c r="AF2857" s="6">
        <f>+AD2857+SUM($D$18:$E$18)-SUM($AB$27:AB2857)</f>
        <v>20022.555026102804</v>
      </c>
      <c r="AG2857" s="10">
        <f t="shared" si="825"/>
        <v>3.0054822486647037E-3</v>
      </c>
      <c r="AH2857" s="10">
        <f>+AD2857/SUM(AB$27:AB2857)-1</f>
        <v>0.71180162405089176</v>
      </c>
      <c r="AI2857" s="6">
        <f t="shared" si="826"/>
        <v>0</v>
      </c>
      <c r="AL2857" s="6">
        <f t="shared" si="827"/>
        <v>0</v>
      </c>
      <c r="AM2857" s="6">
        <f t="shared" si="828"/>
        <v>37813.055814416366</v>
      </c>
      <c r="AN2857" s="6">
        <f t="shared" si="829"/>
        <v>37087.376132113626</v>
      </c>
      <c r="AO2857" s="5">
        <f t="shared" si="830"/>
        <v>0</v>
      </c>
      <c r="AP2857" s="6">
        <f>+AN2857+SUM($D$16:$E$18)-SUM($AL$27:AL2857)</f>
        <v>38066.696132113648</v>
      </c>
      <c r="AQ2857" s="10">
        <f t="shared" si="838"/>
        <v>2.9703195085810652E-3</v>
      </c>
      <c r="AR2857" s="10">
        <f>+AN2857/SUM(AL$27:AL2857)-1</f>
        <v>0.45894508455767746</v>
      </c>
    </row>
    <row r="2858" spans="1:44" x14ac:dyDescent="0.25">
      <c r="A2858" s="1">
        <v>44439</v>
      </c>
      <c r="B2858">
        <v>10.038</v>
      </c>
      <c r="G2858">
        <f t="shared" si="831"/>
        <v>9607.9180394413997</v>
      </c>
      <c r="H2858">
        <f t="shared" si="832"/>
        <v>9500.5094033359237</v>
      </c>
      <c r="I2858" s="5">
        <f t="shared" si="821"/>
        <v>0</v>
      </c>
      <c r="J2858" s="6">
        <f>+H2858+SUM($D$16:$E$16)-SUM($F$27:F2858)</f>
        <v>9794.2694033359367</v>
      </c>
      <c r="K2858" s="10">
        <f t="shared" si="833"/>
        <v>1.044781130569894E-2</v>
      </c>
      <c r="L2858" s="10">
        <f>+H2858/SUM(F$27:F2858)-1</f>
        <v>0.24576585621957059</v>
      </c>
      <c r="M2858">
        <v>8.7409999999999997</v>
      </c>
      <c r="R2858">
        <f t="shared" si="834"/>
        <v>8407.5623324752814</v>
      </c>
      <c r="S2858">
        <f t="shared" si="835"/>
        <v>8081.2601895732951</v>
      </c>
      <c r="T2858" s="5">
        <f t="shared" si="822"/>
        <v>0</v>
      </c>
      <c r="U2858" s="6">
        <f>+S2858+SUM($D$17:$E$17)-SUM($Q$27:Q2858)</f>
        <v>8326.1801895733006</v>
      </c>
      <c r="V2858" s="10">
        <f t="shared" si="823"/>
        <v>-2.9890683671209839E-3</v>
      </c>
      <c r="W2858" s="10">
        <f>+S2858/SUM(Q$27:Q2858)-1</f>
        <v>0.27162210225100281</v>
      </c>
      <c r="X2858">
        <v>6.8440000000000003</v>
      </c>
      <c r="AC2858">
        <f t="shared" si="836"/>
        <v>19845.024702063693</v>
      </c>
      <c r="AD2858">
        <f t="shared" si="837"/>
        <v>19553.344972081635</v>
      </c>
      <c r="AE2858" s="5">
        <f t="shared" si="824"/>
        <v>0</v>
      </c>
      <c r="AF2858" s="6">
        <f>+AD2858+SUM($D$18:$E$18)-SUM($AB$27:AB2858)</f>
        <v>19993.984972081642</v>
      </c>
      <c r="AG2858" s="10">
        <f t="shared" si="825"/>
        <v>-1.4268935200285604E-3</v>
      </c>
      <c r="AH2858" s="10">
        <f>+AD2858/SUM(AB$27:AB2858)-1</f>
        <v>0.70930410198487071</v>
      </c>
      <c r="AI2858" s="6">
        <f t="shared" si="826"/>
        <v>0</v>
      </c>
      <c r="AL2858" s="6">
        <f t="shared" si="827"/>
        <v>0</v>
      </c>
      <c r="AM2858" s="6">
        <f t="shared" si="828"/>
        <v>37860.50507398037</v>
      </c>
      <c r="AN2858" s="6">
        <f t="shared" si="829"/>
        <v>37135.114564990858</v>
      </c>
      <c r="AO2858" s="5">
        <f t="shared" si="830"/>
        <v>0</v>
      </c>
      <c r="AP2858" s="6">
        <f>+AN2858+SUM($D$16:$E$18)-SUM($AL$27:AL2858)</f>
        <v>38114.434564990879</v>
      </c>
      <c r="AQ2858" s="10">
        <f t="shared" si="838"/>
        <v>1.2540734481276683E-3</v>
      </c>
      <c r="AR2858" s="10">
        <f>+AN2858/SUM(AL$27:AL2858)-1</f>
        <v>0.4608230214530411</v>
      </c>
    </row>
    <row r="2859" spans="1:44" x14ac:dyDescent="0.25">
      <c r="A2859" s="1">
        <v>44440</v>
      </c>
      <c r="B2859">
        <v>10.063000000000001</v>
      </c>
      <c r="G2859">
        <f t="shared" si="831"/>
        <v>9631.8469048514453</v>
      </c>
      <c r="H2859">
        <f t="shared" si="832"/>
        <v>9524.1707636749761</v>
      </c>
      <c r="I2859" s="5">
        <f t="shared" si="821"/>
        <v>0</v>
      </c>
      <c r="J2859" s="6">
        <f>+H2859+SUM($D$16:$E$16)-SUM($F$27:F2859)</f>
        <v>9817.9307636749909</v>
      </c>
      <c r="K2859" s="10">
        <f t="shared" si="833"/>
        <v>2.4158371966973569E-3</v>
      </c>
      <c r="L2859" s="10">
        <f>+H2859/SUM(F$27:F2859)-1</f>
        <v>0.24886848088638591</v>
      </c>
      <c r="M2859">
        <v>8.7739999999999991</v>
      </c>
      <c r="R2859">
        <f t="shared" si="834"/>
        <v>8439.3035013314384</v>
      </c>
      <c r="S2859">
        <f t="shared" si="835"/>
        <v>8111.7694661155565</v>
      </c>
      <c r="T2859" s="5">
        <f t="shared" si="822"/>
        <v>0</v>
      </c>
      <c r="U2859" s="6">
        <f>+S2859+SUM($D$17:$E$17)-SUM($Q$27:Q2859)</f>
        <v>8356.6894661155638</v>
      </c>
      <c r="V2859" s="10">
        <f t="shared" si="823"/>
        <v>3.6642585012116591E-3</v>
      </c>
      <c r="W2859" s="10">
        <f>+S2859/SUM(Q$27:Q2859)-1</f>
        <v>0.27642287211420857</v>
      </c>
      <c r="X2859">
        <v>6.8449999999999998</v>
      </c>
      <c r="AC2859">
        <f t="shared" si="836"/>
        <v>19847.924325778196</v>
      </c>
      <c r="AD2859">
        <f t="shared" si="837"/>
        <v>19556.20197748375</v>
      </c>
      <c r="AE2859" s="5">
        <f t="shared" si="824"/>
        <v>0</v>
      </c>
      <c r="AF2859" s="6">
        <f>+AD2859+SUM($D$18:$E$18)-SUM($AB$27:AB2859)</f>
        <v>19996.84197748376</v>
      </c>
      <c r="AG2859" s="10">
        <f t="shared" si="825"/>
        <v>1.4289324544902726E-4</v>
      </c>
      <c r="AH2859" s="10">
        <f>+AD2859/SUM(AB$27:AB2859)-1</f>
        <v>0.70955385419147254</v>
      </c>
      <c r="AI2859" s="6">
        <f t="shared" si="826"/>
        <v>0</v>
      </c>
      <c r="AL2859" s="6">
        <f t="shared" si="827"/>
        <v>0</v>
      </c>
      <c r="AM2859" s="6">
        <f t="shared" si="828"/>
        <v>37919.074731961082</v>
      </c>
      <c r="AN2859" s="6">
        <f t="shared" si="829"/>
        <v>37192.142207274286</v>
      </c>
      <c r="AO2859" s="5">
        <f t="shared" si="830"/>
        <v>0</v>
      </c>
      <c r="AP2859" s="6">
        <f>+AN2859+SUM($D$16:$E$18)-SUM($AL$27:AL2859)</f>
        <v>38171.462207274308</v>
      </c>
      <c r="AQ2859" s="10">
        <f t="shared" si="838"/>
        <v>1.4962216528802141E-3</v>
      </c>
      <c r="AR2859" s="10">
        <f>+AN2859/SUM(AL$27:AL2859)-1</f>
        <v>0.46306637773947523</v>
      </c>
    </row>
    <row r="2860" spans="1:44" x14ac:dyDescent="0.25">
      <c r="A2860" s="1">
        <v>44441</v>
      </c>
      <c r="B2860">
        <v>10.058999999999999</v>
      </c>
      <c r="G2860">
        <f t="shared" si="831"/>
        <v>9628.0182863858372</v>
      </c>
      <c r="H2860">
        <f t="shared" si="832"/>
        <v>9520.3849460207257</v>
      </c>
      <c r="I2860" s="5">
        <f t="shared" si="821"/>
        <v>0</v>
      </c>
      <c r="J2860" s="6">
        <f>+H2860+SUM($D$16:$E$16)-SUM($F$27:F2860)</f>
        <v>9814.1449460207405</v>
      </c>
      <c r="K2860" s="10">
        <f t="shared" si="833"/>
        <v>-3.8560239885343517E-4</v>
      </c>
      <c r="L2860" s="10">
        <f>+H2860/SUM(F$27:F2860)-1</f>
        <v>0.24837206093969511</v>
      </c>
      <c r="M2860">
        <v>8.7949999999999999</v>
      </c>
      <c r="R2860">
        <f t="shared" si="834"/>
        <v>8459.5024269671776</v>
      </c>
      <c r="S2860">
        <f t="shared" si="835"/>
        <v>8131.184460278816</v>
      </c>
      <c r="T2860" s="5">
        <f t="shared" si="822"/>
        <v>0</v>
      </c>
      <c r="U2860" s="6">
        <f>+S2860+SUM($D$17:$E$17)-SUM($Q$27:Q2860)</f>
        <v>8376.1044602788206</v>
      </c>
      <c r="V2860" s="10">
        <f t="shared" si="823"/>
        <v>2.3232877375640726E-3</v>
      </c>
      <c r="W2860" s="10">
        <f>+S2860/SUM(Q$27:Q2860)-1</f>
        <v>0.27947790748170354</v>
      </c>
      <c r="X2860">
        <v>6.9050000000000002</v>
      </c>
      <c r="AC2860">
        <f t="shared" si="836"/>
        <v>20021.901748648423</v>
      </c>
      <c r="AD2860">
        <f t="shared" si="837"/>
        <v>19727.622301610711</v>
      </c>
      <c r="AE2860" s="5">
        <f t="shared" si="824"/>
        <v>0</v>
      </c>
      <c r="AF2860" s="6">
        <f>+AD2860+SUM($D$18:$E$18)-SUM($AB$27:AB2860)</f>
        <v>20168.262301610717</v>
      </c>
      <c r="AG2860" s="10">
        <f t="shared" si="825"/>
        <v>8.5723697931889831E-3</v>
      </c>
      <c r="AH2860" s="10">
        <f>+AD2860/SUM(AB$27:AB2860)-1</f>
        <v>0.72453898658759974</v>
      </c>
      <c r="AI2860" s="6">
        <f t="shared" si="826"/>
        <v>0</v>
      </c>
      <c r="AL2860" s="6">
        <f t="shared" si="827"/>
        <v>0</v>
      </c>
      <c r="AM2860" s="6">
        <f t="shared" si="828"/>
        <v>38109.422462001436</v>
      </c>
      <c r="AN2860" s="6">
        <f t="shared" si="829"/>
        <v>37379.191707910257</v>
      </c>
      <c r="AO2860" s="5">
        <f t="shared" si="830"/>
        <v>0</v>
      </c>
      <c r="AP2860" s="6">
        <f>+AN2860+SUM($D$16:$E$18)-SUM($AL$27:AL2860)</f>
        <v>38358.511707910278</v>
      </c>
      <c r="AQ2860" s="10">
        <f t="shared" si="838"/>
        <v>4.9002445759158686E-3</v>
      </c>
      <c r="AR2860" s="10">
        <f>+AN2860/SUM(AL$27:AL2860)-1</f>
        <v>0.47042454048870019</v>
      </c>
    </row>
    <row r="2861" spans="1:44" x14ac:dyDescent="0.25">
      <c r="A2861" s="1">
        <v>44442</v>
      </c>
      <c r="B2861">
        <v>10.079000000000001</v>
      </c>
      <c r="G2861">
        <f t="shared" si="831"/>
        <v>9647.161378713874</v>
      </c>
      <c r="H2861">
        <f t="shared" si="832"/>
        <v>9539.3140342919669</v>
      </c>
      <c r="I2861" s="5">
        <f t="shared" si="821"/>
        <v>0</v>
      </c>
      <c r="J2861" s="6">
        <f>+H2861+SUM($D$16:$E$16)-SUM($F$27:F2861)</f>
        <v>9833.074034291978</v>
      </c>
      <c r="K2861" s="10">
        <f t="shared" si="833"/>
        <v>1.9287557271010503E-3</v>
      </c>
      <c r="L2861" s="10">
        <f>+H2861/SUM(F$27:F2861)-1</f>
        <v>0.25085416067314714</v>
      </c>
      <c r="M2861">
        <v>8.7629999999999999</v>
      </c>
      <c r="R2861">
        <f t="shared" si="834"/>
        <v>8428.7231117127212</v>
      </c>
      <c r="S2861">
        <f t="shared" si="835"/>
        <v>8101.5997072681375</v>
      </c>
      <c r="T2861" s="5">
        <f t="shared" si="822"/>
        <v>0</v>
      </c>
      <c r="U2861" s="6">
        <f>+S2861+SUM($D$17:$E$17)-SUM($Q$27:Q2861)</f>
        <v>8346.519707268144</v>
      </c>
      <c r="V2861" s="10">
        <f t="shared" si="823"/>
        <v>-3.5320420311104606E-3</v>
      </c>
      <c r="W2861" s="10">
        <f>+S2861/SUM(Q$27:Q2861)-1</f>
        <v>0.27482261549314035</v>
      </c>
      <c r="X2861">
        <v>6.8970000000000002</v>
      </c>
      <c r="AC2861">
        <f t="shared" si="836"/>
        <v>19998.704758932392</v>
      </c>
      <c r="AD2861">
        <f t="shared" si="837"/>
        <v>19704.766258393782</v>
      </c>
      <c r="AE2861" s="5">
        <f t="shared" si="824"/>
        <v>0</v>
      </c>
      <c r="AF2861" s="6">
        <f>+AD2861+SUM($D$18:$E$18)-SUM($AB$27:AB2861)</f>
        <v>20145.406258393792</v>
      </c>
      <c r="AG2861" s="10">
        <f t="shared" si="825"/>
        <v>-1.1332678480238112E-3</v>
      </c>
      <c r="AH2861" s="10">
        <f>+AD2861/SUM(AB$27:AB2861)-1</f>
        <v>0.72254096893478281</v>
      </c>
      <c r="AI2861" s="6">
        <f t="shared" si="826"/>
        <v>0</v>
      </c>
      <c r="AL2861" s="6">
        <f t="shared" si="827"/>
        <v>0</v>
      </c>
      <c r="AM2861" s="6">
        <f t="shared" si="828"/>
        <v>38074.589249358985</v>
      </c>
      <c r="AN2861" s="6">
        <f t="shared" si="829"/>
        <v>37345.679999953885</v>
      </c>
      <c r="AO2861" s="5">
        <f t="shared" si="830"/>
        <v>0</v>
      </c>
      <c r="AP2861" s="6">
        <f>+AN2861+SUM($D$16:$E$18)-SUM($AL$27:AL2861)</f>
        <v>38324.999999953914</v>
      </c>
      <c r="AQ2861" s="10">
        <f t="shared" si="838"/>
        <v>-8.7364463490002819E-4</v>
      </c>
      <c r="AR2861" s="10">
        <f>+AN2861/SUM(AL$27:AL2861)-1</f>
        <v>0.46910625522031357</v>
      </c>
    </row>
    <row r="2862" spans="1:44" x14ac:dyDescent="0.25">
      <c r="A2862" s="1">
        <v>44445</v>
      </c>
      <c r="B2862">
        <v>10.135</v>
      </c>
      <c r="G2862">
        <f t="shared" si="831"/>
        <v>9700.7620372323745</v>
      </c>
      <c r="H2862">
        <f t="shared" si="832"/>
        <v>9592.3154814514401</v>
      </c>
      <c r="I2862" s="5">
        <f t="shared" si="821"/>
        <v>0</v>
      </c>
      <c r="J2862" s="6">
        <f>+H2862+SUM($D$16:$E$16)-SUM($F$27:F2862)</f>
        <v>9886.0754814514548</v>
      </c>
      <c r="K2862" s="10">
        <f t="shared" si="833"/>
        <v>5.3901198114281179E-3</v>
      </c>
      <c r="L2862" s="10">
        <f>+H2862/SUM(F$27:F2862)-1</f>
        <v>0.25780403992681267</v>
      </c>
      <c r="M2862">
        <v>8.7970000000000006</v>
      </c>
      <c r="R2862">
        <f t="shared" si="834"/>
        <v>8461.4261341705824</v>
      </c>
      <c r="S2862">
        <f t="shared" si="835"/>
        <v>8133.0335073419837</v>
      </c>
      <c r="T2862" s="5">
        <f t="shared" si="822"/>
        <v>0</v>
      </c>
      <c r="U2862" s="6">
        <f>+S2862+SUM($D$17:$E$17)-SUM($Q$27:Q2862)</f>
        <v>8377.9535073419902</v>
      </c>
      <c r="V2862" s="10">
        <f t="shared" si="823"/>
        <v>3.766096669786112E-3</v>
      </c>
      <c r="W2862" s="10">
        <f>+S2862/SUM(Q$27:Q2862)-1</f>
        <v>0.27976886323098871</v>
      </c>
      <c r="X2862">
        <v>6.923</v>
      </c>
      <c r="AC2862">
        <f t="shared" si="836"/>
        <v>20074.094975509492</v>
      </c>
      <c r="AD2862">
        <f t="shared" si="837"/>
        <v>19779.048398848798</v>
      </c>
      <c r="AE2862" s="5">
        <f t="shared" si="824"/>
        <v>0</v>
      </c>
      <c r="AF2862" s="6">
        <f>+AD2862+SUM($D$18:$E$18)-SUM($AB$27:AB2862)</f>
        <v>20219.688398848804</v>
      </c>
      <c r="AG2862" s="10">
        <f t="shared" si="825"/>
        <v>3.6872992037111363E-3</v>
      </c>
      <c r="AH2862" s="10">
        <f>+AD2862/SUM(AB$27:AB2862)-1</f>
        <v>0.72903452630643772</v>
      </c>
      <c r="AI2862" s="6">
        <f t="shared" si="826"/>
        <v>0</v>
      </c>
      <c r="AL2862" s="6">
        <f t="shared" si="827"/>
        <v>0</v>
      </c>
      <c r="AM2862" s="6">
        <f t="shared" si="828"/>
        <v>38236.28314691245</v>
      </c>
      <c r="AN2862" s="6">
        <f t="shared" si="829"/>
        <v>37504.397387642224</v>
      </c>
      <c r="AO2862" s="5">
        <f t="shared" si="830"/>
        <v>0</v>
      </c>
      <c r="AP2862" s="6">
        <f>+AN2862+SUM($D$16:$E$18)-SUM($AL$27:AL2862)</f>
        <v>38483.717387642246</v>
      </c>
      <c r="AQ2862" s="10">
        <f t="shared" si="838"/>
        <v>4.1413538861976296E-3</v>
      </c>
      <c r="AR2862" s="10">
        <f>+AN2862/SUM(AL$27:AL2862)-1</f>
        <v>0.47534988787248267</v>
      </c>
    </row>
    <row r="2863" spans="1:44" x14ac:dyDescent="0.25">
      <c r="A2863" s="1">
        <v>44446</v>
      </c>
      <c r="B2863">
        <v>10.146000000000001</v>
      </c>
      <c r="G2863">
        <f t="shared" si="831"/>
        <v>9711.2907380127963</v>
      </c>
      <c r="H2863">
        <f t="shared" si="832"/>
        <v>9602.7264800006233</v>
      </c>
      <c r="I2863" s="5">
        <f t="shared" si="821"/>
        <v>0</v>
      </c>
      <c r="J2863" s="6">
        <f>+H2863+SUM($D$16:$E$16)-SUM($F$27:F2863)</f>
        <v>9896.4864800006362</v>
      </c>
      <c r="K2863" s="10">
        <f t="shared" si="833"/>
        <v>1.0530972142297479E-3</v>
      </c>
      <c r="L2863" s="10">
        <f>+H2863/SUM(F$27:F2863)-1</f>
        <v>0.25916919478021128</v>
      </c>
      <c r="M2863">
        <v>8.7829999999999995</v>
      </c>
      <c r="R2863">
        <f t="shared" si="834"/>
        <v>8447.9601837467562</v>
      </c>
      <c r="S2863">
        <f t="shared" si="835"/>
        <v>8120.0901778998104</v>
      </c>
      <c r="T2863" s="5">
        <f t="shared" si="822"/>
        <v>0</v>
      </c>
      <c r="U2863" s="6">
        <f>+S2863+SUM($D$17:$E$17)-SUM($Q$27:Q2863)</f>
        <v>8365.0101778998178</v>
      </c>
      <c r="V2863" s="10">
        <f t="shared" si="823"/>
        <v>-1.5449273418418619E-3</v>
      </c>
      <c r="W2863" s="10">
        <f>+S2863/SUM(Q$27:Q2863)-1</f>
        <v>0.27773217298599207</v>
      </c>
      <c r="X2863">
        <v>6.8760000000000003</v>
      </c>
      <c r="AC2863">
        <f t="shared" si="836"/>
        <v>19937.812660927815</v>
      </c>
      <c r="AD2863">
        <f t="shared" si="837"/>
        <v>19644.769144949347</v>
      </c>
      <c r="AE2863" s="5">
        <f t="shared" si="824"/>
        <v>0</v>
      </c>
      <c r="AF2863" s="6">
        <f>+AD2863+SUM($D$18:$E$18)-SUM($AB$27:AB2863)</f>
        <v>20085.409144949357</v>
      </c>
      <c r="AG2863" s="10">
        <f t="shared" si="825"/>
        <v>-6.6410149973968879E-3</v>
      </c>
      <c r="AH2863" s="10">
        <f>+AD2863/SUM(AB$27:AB2863)-1</f>
        <v>0.71729617259613843</v>
      </c>
      <c r="AI2863" s="6">
        <f t="shared" si="826"/>
        <v>0</v>
      </c>
      <c r="AL2863" s="6">
        <f t="shared" si="827"/>
        <v>0</v>
      </c>
      <c r="AM2863" s="6">
        <f t="shared" si="828"/>
        <v>38097.063582687362</v>
      </c>
      <c r="AN2863" s="6">
        <f t="shared" si="829"/>
        <v>37367.585802849775</v>
      </c>
      <c r="AO2863" s="5">
        <f t="shared" si="830"/>
        <v>0</v>
      </c>
      <c r="AP2863" s="6">
        <f>+AN2863+SUM($D$16:$E$18)-SUM($AL$27:AL2863)</f>
        <v>38346.905802849797</v>
      </c>
      <c r="AQ2863" s="10">
        <f t="shared" si="838"/>
        <v>-3.5550511769526505E-3</v>
      </c>
      <c r="AR2863" s="10">
        <f>+AN2863/SUM(AL$27:AL2863)-1</f>
        <v>0.46996798680640373</v>
      </c>
    </row>
    <row r="2864" spans="1:44" x14ac:dyDescent="0.25">
      <c r="A2864" s="1">
        <v>44447</v>
      </c>
      <c r="B2864">
        <v>10.099</v>
      </c>
      <c r="G2864">
        <f t="shared" si="831"/>
        <v>9666.3044710419108</v>
      </c>
      <c r="H2864">
        <f t="shared" si="832"/>
        <v>9558.2431225632063</v>
      </c>
      <c r="I2864" s="5">
        <f t="shared" si="821"/>
        <v>0</v>
      </c>
      <c r="J2864" s="6">
        <f>+H2864+SUM($D$16:$E$16)-SUM($F$27:F2864)</f>
        <v>9852.0031225632192</v>
      </c>
      <c r="K2864" s="10">
        <f t="shared" si="833"/>
        <v>-4.4948636596746638E-3</v>
      </c>
      <c r="L2864" s="10">
        <f>+H2864/SUM(F$27:F2864)-1</f>
        <v>0.25333626040659896</v>
      </c>
      <c r="M2864">
        <v>8.7240000000000002</v>
      </c>
      <c r="R2864">
        <f t="shared" si="834"/>
        <v>8391.2108212463518</v>
      </c>
      <c r="S2864">
        <f t="shared" si="835"/>
        <v>8065.543289536371</v>
      </c>
      <c r="T2864" s="5">
        <f t="shared" si="822"/>
        <v>0</v>
      </c>
      <c r="U2864" s="6">
        <f>+S2864+SUM($D$17:$E$17)-SUM($Q$27:Q2864)</f>
        <v>8310.4632895363757</v>
      </c>
      <c r="V2864" s="10">
        <f t="shared" si="823"/>
        <v>-6.5208394494908895E-3</v>
      </c>
      <c r="W2864" s="10">
        <f>+S2864/SUM(Q$27:Q2864)-1</f>
        <v>0.26914897838207841</v>
      </c>
      <c r="X2864">
        <v>6.8689999999999998</v>
      </c>
      <c r="AC2864">
        <f t="shared" si="836"/>
        <v>19917.515294926288</v>
      </c>
      <c r="AD2864">
        <f t="shared" si="837"/>
        <v>19624.770107134533</v>
      </c>
      <c r="AE2864" s="5">
        <f t="shared" si="824"/>
        <v>0</v>
      </c>
      <c r="AF2864" s="6">
        <f>+AD2864+SUM($D$18:$E$18)-SUM($AB$27:AB2864)</f>
        <v>20065.410107134543</v>
      </c>
      <c r="AG2864" s="10">
        <f t="shared" si="825"/>
        <v>-9.9569979732494485E-4</v>
      </c>
      <c r="AH2864" s="10">
        <f>+AD2864/SUM(AB$27:AB2864)-1</f>
        <v>0.71554790714992333</v>
      </c>
      <c r="AI2864" s="6">
        <f t="shared" si="826"/>
        <v>0</v>
      </c>
      <c r="AL2864" s="6">
        <f t="shared" si="827"/>
        <v>0</v>
      </c>
      <c r="AM2864" s="6">
        <f t="shared" si="828"/>
        <v>37975.030587214555</v>
      </c>
      <c r="AN2864" s="6">
        <f t="shared" si="829"/>
        <v>37248.556519234109</v>
      </c>
      <c r="AO2864" s="5">
        <f t="shared" si="830"/>
        <v>0</v>
      </c>
      <c r="AP2864" s="6">
        <f>+AN2864+SUM($D$16:$E$18)-SUM($AL$27:AL2864)</f>
        <v>38227.876519234138</v>
      </c>
      <c r="AQ2864" s="10">
        <f t="shared" si="838"/>
        <v>-3.1040127260232309E-3</v>
      </c>
      <c r="AR2864" s="10">
        <f>+AN2864/SUM(AL$27:AL2864)-1</f>
        <v>0.46528560680651121</v>
      </c>
    </row>
    <row r="2865" spans="1:44" x14ac:dyDescent="0.25">
      <c r="A2865" s="1">
        <v>44448</v>
      </c>
      <c r="B2865">
        <v>10.010999999999999</v>
      </c>
      <c r="G2865">
        <f t="shared" si="831"/>
        <v>9582.0748647985511</v>
      </c>
      <c r="H2865">
        <f t="shared" si="832"/>
        <v>9474.9551341697443</v>
      </c>
      <c r="I2865" s="5">
        <f t="shared" si="821"/>
        <v>0</v>
      </c>
      <c r="J2865" s="6">
        <f>+H2865+SUM($D$16:$E$16)-SUM($F$27:F2865)</f>
        <v>9768.7151341697572</v>
      </c>
      <c r="K2865" s="10">
        <f t="shared" si="833"/>
        <v>-8.4539141286622543E-3</v>
      </c>
      <c r="L2865" s="10">
        <f>+H2865/SUM(F$27:F2865)-1</f>
        <v>0.24241502157940986</v>
      </c>
      <c r="M2865">
        <v>8.6969999999999992</v>
      </c>
      <c r="R2865">
        <f t="shared" si="834"/>
        <v>8365.2407740004019</v>
      </c>
      <c r="S2865">
        <f t="shared" si="835"/>
        <v>8040.5811541836092</v>
      </c>
      <c r="T2865" s="5">
        <f t="shared" si="822"/>
        <v>0</v>
      </c>
      <c r="U2865" s="6">
        <f>+S2865+SUM($D$17:$E$17)-SUM($Q$27:Q2865)</f>
        <v>8285.5011541836138</v>
      </c>
      <c r="V2865" s="10">
        <f t="shared" si="823"/>
        <v>-3.0036996113310677E-3</v>
      </c>
      <c r="W2865" s="10">
        <f>+S2865/SUM(Q$27:Q2865)-1</f>
        <v>0.26522107576672793</v>
      </c>
      <c r="X2865">
        <v>6.8129999999999997</v>
      </c>
      <c r="AC2865">
        <f t="shared" si="836"/>
        <v>19755.136366914077</v>
      </c>
      <c r="AD2865">
        <f t="shared" si="837"/>
        <v>19464.777804616038</v>
      </c>
      <c r="AE2865" s="5">
        <f t="shared" si="824"/>
        <v>0</v>
      </c>
      <c r="AF2865" s="6">
        <f>+AD2865+SUM($D$18:$E$18)-SUM($AB$27:AB2865)</f>
        <v>19905.417804616045</v>
      </c>
      <c r="AG2865" s="10">
        <f t="shared" si="825"/>
        <v>-7.973537628399141E-3</v>
      </c>
      <c r="AH2865" s="10">
        <f>+AD2865/SUM(AB$27:AB2865)-1</f>
        <v>0.70156178358020482</v>
      </c>
      <c r="AI2865" s="6">
        <f t="shared" si="826"/>
        <v>0</v>
      </c>
      <c r="AL2865" s="6">
        <f t="shared" si="827"/>
        <v>0</v>
      </c>
      <c r="AM2865" s="6">
        <f t="shared" si="828"/>
        <v>37702.452005713028</v>
      </c>
      <c r="AN2865" s="6">
        <f t="shared" si="829"/>
        <v>36980.314092969391</v>
      </c>
      <c r="AO2865" s="5">
        <f t="shared" si="830"/>
        <v>0</v>
      </c>
      <c r="AP2865" s="6">
        <f>+AN2865+SUM($D$16:$E$18)-SUM($AL$27:AL2865)</f>
        <v>37959.634092969412</v>
      </c>
      <c r="AQ2865" s="10">
        <f t="shared" si="838"/>
        <v>-7.0169324244249154E-3</v>
      </c>
      <c r="AR2865" s="10">
        <f>+AN2865/SUM(AL$27:AL2865)-1</f>
        <v>0.45473347262816843</v>
      </c>
    </row>
    <row r="2866" spans="1:44" x14ac:dyDescent="0.25">
      <c r="A2866" s="1">
        <v>44449</v>
      </c>
      <c r="B2866">
        <v>10.029</v>
      </c>
      <c r="G2866">
        <f t="shared" si="831"/>
        <v>9599.3036478937847</v>
      </c>
      <c r="H2866">
        <f t="shared" si="832"/>
        <v>9491.9913136138621</v>
      </c>
      <c r="I2866" s="5">
        <f t="shared" si="821"/>
        <v>0</v>
      </c>
      <c r="J2866" s="6">
        <f>+H2866+SUM($D$16:$E$16)-SUM($F$27:F2866)</f>
        <v>9785.7513136138768</v>
      </c>
      <c r="K2866" s="10">
        <f t="shared" si="833"/>
        <v>1.7439529365053108E-3</v>
      </c>
      <c r="L2866" s="10">
        <f>+H2866/SUM(F$27:F2866)-1</f>
        <v>0.24464891133951694</v>
      </c>
      <c r="M2866">
        <v>8.6780000000000008</v>
      </c>
      <c r="R2866">
        <f t="shared" si="834"/>
        <v>8346.9655555680692</v>
      </c>
      <c r="S2866">
        <f t="shared" si="835"/>
        <v>8023.0152070835202</v>
      </c>
      <c r="T2866" s="5">
        <f t="shared" si="822"/>
        <v>0</v>
      </c>
      <c r="U2866" s="6">
        <f>+S2866+SUM($D$17:$E$17)-SUM($Q$27:Q2866)</f>
        <v>8267.9352070835266</v>
      </c>
      <c r="V2866" s="10">
        <f t="shared" si="823"/>
        <v>-2.1200826326863709E-3</v>
      </c>
      <c r="W2866" s="10">
        <f>+S2866/SUM(Q$27:Q2866)-1</f>
        <v>0.26245699614851881</v>
      </c>
      <c r="X2866">
        <v>6.7350000000000003</v>
      </c>
      <c r="AC2866">
        <f t="shared" si="836"/>
        <v>19528.965717182786</v>
      </c>
      <c r="AD2866">
        <f t="shared" si="837"/>
        <v>19241.931383250994</v>
      </c>
      <c r="AE2866" s="5">
        <f t="shared" si="824"/>
        <v>0</v>
      </c>
      <c r="AF2866" s="6">
        <f>+AD2866+SUM($D$18:$E$18)-SUM($AB$27:AB2866)</f>
        <v>19682.571383251001</v>
      </c>
      <c r="AG2866" s="10">
        <f t="shared" si="825"/>
        <v>-1.1195264703932284E-2</v>
      </c>
      <c r="AH2866" s="10">
        <f>+AD2866/SUM(AB$27:AB2866)-1</f>
        <v>0.68208111146524009</v>
      </c>
      <c r="AI2866" s="6">
        <f t="shared" si="826"/>
        <v>0</v>
      </c>
      <c r="AL2866" s="6">
        <f t="shared" si="827"/>
        <v>0</v>
      </c>
      <c r="AM2866" s="6">
        <f t="shared" si="828"/>
        <v>37475.234920644638</v>
      </c>
      <c r="AN2866" s="6">
        <f t="shared" si="829"/>
        <v>36756.937903948376</v>
      </c>
      <c r="AO2866" s="5">
        <f t="shared" si="830"/>
        <v>0</v>
      </c>
      <c r="AP2866" s="6">
        <f>+AN2866+SUM($D$16:$E$18)-SUM($AL$27:AL2866)</f>
        <v>37736.257903948397</v>
      </c>
      <c r="AQ2866" s="10">
        <f t="shared" si="838"/>
        <v>-5.884571713044684E-3</v>
      </c>
      <c r="AR2866" s="10">
        <f>+AN2866/SUM(AL$27:AL2866)-1</f>
        <v>0.44594628876758646</v>
      </c>
    </row>
    <row r="2867" spans="1:44" x14ac:dyDescent="0.25">
      <c r="A2867" s="1">
        <v>44452</v>
      </c>
      <c r="B2867">
        <v>10.02</v>
      </c>
      <c r="G2867">
        <f t="shared" si="831"/>
        <v>9590.6892563461679</v>
      </c>
      <c r="H2867">
        <f t="shared" si="832"/>
        <v>9483.4732238918041</v>
      </c>
      <c r="I2867" s="5">
        <f t="shared" si="821"/>
        <v>0</v>
      </c>
      <c r="J2867" s="6">
        <f>+H2867+SUM($D$16:$E$16)-SUM($F$27:F2867)</f>
        <v>9777.233223891817</v>
      </c>
      <c r="K2867" s="10">
        <f t="shared" si="833"/>
        <v>-8.7045842971811282E-4</v>
      </c>
      <c r="L2867" s="10">
        <f>+H2867/SUM(F$27:F2867)-1</f>
        <v>0.24353196645946351</v>
      </c>
      <c r="M2867">
        <v>8.6850000000000005</v>
      </c>
      <c r="R2867">
        <f t="shared" si="834"/>
        <v>8353.6985307799805</v>
      </c>
      <c r="S2867">
        <f t="shared" si="835"/>
        <v>8029.4868718046055</v>
      </c>
      <c r="T2867" s="5">
        <f t="shared" si="822"/>
        <v>0</v>
      </c>
      <c r="U2867" s="6">
        <f>+S2867+SUM($D$17:$E$17)-SUM($Q$27:Q2867)</f>
        <v>8274.406871804611</v>
      </c>
      <c r="V2867" s="10">
        <f t="shared" si="823"/>
        <v>7.8274255409493954E-4</v>
      </c>
      <c r="W2867" s="10">
        <f>+S2867/SUM(Q$27:Q2867)-1</f>
        <v>0.26347534127101691</v>
      </c>
      <c r="X2867">
        <v>6.6980000000000004</v>
      </c>
      <c r="AC2867">
        <f t="shared" si="836"/>
        <v>19421.679639746148</v>
      </c>
      <c r="AD2867">
        <f t="shared" si="837"/>
        <v>19136.222183372702</v>
      </c>
      <c r="AE2867" s="5">
        <f t="shared" si="824"/>
        <v>0</v>
      </c>
      <c r="AF2867" s="6">
        <f>+AD2867+SUM($D$18:$E$18)-SUM($AB$27:AB2867)</f>
        <v>19576.862183372708</v>
      </c>
      <c r="AG2867" s="10">
        <f t="shared" si="825"/>
        <v>-5.3707006986011274E-3</v>
      </c>
      <c r="AH2867" s="10">
        <f>+AD2867/SUM(AB$27:AB2867)-1</f>
        <v>0.67284027982096162</v>
      </c>
      <c r="AI2867" s="6">
        <f t="shared" si="826"/>
        <v>0</v>
      </c>
      <c r="AL2867" s="6">
        <f t="shared" si="827"/>
        <v>0</v>
      </c>
      <c r="AM2867" s="6">
        <f t="shared" si="828"/>
        <v>37366.067426872294</v>
      </c>
      <c r="AN2867" s="6">
        <f t="shared" si="829"/>
        <v>36649.182279069108</v>
      </c>
      <c r="AO2867" s="5">
        <f t="shared" si="830"/>
        <v>0</v>
      </c>
      <c r="AP2867" s="6">
        <f>+AN2867+SUM($D$16:$E$18)-SUM($AL$27:AL2867)</f>
        <v>37628.502279069129</v>
      </c>
      <c r="AQ2867" s="10">
        <f t="shared" si="838"/>
        <v>-2.8554931215899471E-3</v>
      </c>
      <c r="AR2867" s="10">
        <f>+AN2867/SUM(AL$27:AL2867)-1</f>
        <v>0.44170739252723146</v>
      </c>
    </row>
    <row r="2868" spans="1:44" x14ac:dyDescent="0.25">
      <c r="A2868" s="1">
        <v>44453</v>
      </c>
      <c r="B2868">
        <v>9.9809999999999999</v>
      </c>
      <c r="G2868">
        <f t="shared" si="831"/>
        <v>9553.3602263064986</v>
      </c>
      <c r="H2868">
        <f t="shared" si="832"/>
        <v>9446.5615017628843</v>
      </c>
      <c r="I2868" s="5">
        <f t="shared" si="821"/>
        <v>0</v>
      </c>
      <c r="J2868" s="6">
        <f>+H2868+SUM($D$16:$E$16)-SUM($F$27:F2868)</f>
        <v>9740.3215017628972</v>
      </c>
      <c r="K2868" s="10">
        <f t="shared" si="833"/>
        <v>-3.7752727467645908E-3</v>
      </c>
      <c r="L2868" s="10">
        <f>+H2868/SUM(F$27:F2868)-1</f>
        <v>0.23869187197923214</v>
      </c>
      <c r="M2868">
        <v>8.6829999999999998</v>
      </c>
      <c r="R2868">
        <f t="shared" si="834"/>
        <v>8351.7748235765757</v>
      </c>
      <c r="S2868">
        <f t="shared" si="835"/>
        <v>8027.6378247414368</v>
      </c>
      <c r="T2868" s="5">
        <f t="shared" si="822"/>
        <v>0</v>
      </c>
      <c r="U2868" s="6">
        <f>+S2868+SUM($D$17:$E$17)-SUM($Q$27:Q2868)</f>
        <v>8272.5578247414414</v>
      </c>
      <c r="V2868" s="10">
        <f t="shared" si="823"/>
        <v>-2.2346581354004691E-4</v>
      </c>
      <c r="W2868" s="10">
        <f>+S2868/SUM(Q$27:Q2868)-1</f>
        <v>0.26318438552173151</v>
      </c>
      <c r="X2868">
        <v>6.7009999999999996</v>
      </c>
      <c r="AC2868">
        <f t="shared" si="836"/>
        <v>19430.378510889655</v>
      </c>
      <c r="AD2868">
        <f t="shared" si="837"/>
        <v>19144.793199579046</v>
      </c>
      <c r="AE2868" s="5">
        <f t="shared" si="824"/>
        <v>0</v>
      </c>
      <c r="AF2868" s="6">
        <f>+AD2868+SUM($D$18:$E$18)-SUM($AB$27:AB2868)</f>
        <v>19585.433199579056</v>
      </c>
      <c r="AG2868" s="10">
        <f t="shared" si="825"/>
        <v>4.3781358452976704E-4</v>
      </c>
      <c r="AH2868" s="10">
        <f>+AD2868/SUM(AB$27:AB2868)-1</f>
        <v>0.67358953644076758</v>
      </c>
      <c r="AI2868" s="6">
        <f t="shared" si="826"/>
        <v>0</v>
      </c>
      <c r="AL2868" s="6">
        <f t="shared" si="827"/>
        <v>0</v>
      </c>
      <c r="AM2868" s="6">
        <f t="shared" si="828"/>
        <v>37335.513560772728</v>
      </c>
      <c r="AN2868" s="6">
        <f t="shared" si="829"/>
        <v>36618.99252608337</v>
      </c>
      <c r="AO2868" s="5">
        <f t="shared" si="830"/>
        <v>0</v>
      </c>
      <c r="AP2868" s="6">
        <f>+AN2868+SUM($D$16:$E$18)-SUM($AL$27:AL2868)</f>
        <v>37598.312526083391</v>
      </c>
      <c r="AQ2868" s="10">
        <f t="shared" si="838"/>
        <v>-8.0231077925552174E-4</v>
      </c>
      <c r="AR2868" s="10">
        <f>+AN2868/SUM(AL$27:AL2868)-1</f>
        <v>0.44051978649207668</v>
      </c>
    </row>
    <row r="2869" spans="1:44" x14ac:dyDescent="0.25">
      <c r="A2869" s="1">
        <v>44454</v>
      </c>
      <c r="B2869">
        <v>9.9320000000000004</v>
      </c>
      <c r="G2869">
        <f t="shared" si="831"/>
        <v>9506.45965010281</v>
      </c>
      <c r="H2869">
        <f t="shared" si="832"/>
        <v>9400.1852354983439</v>
      </c>
      <c r="I2869" s="5">
        <f t="shared" si="821"/>
        <v>0</v>
      </c>
      <c r="J2869" s="6">
        <f>+H2869+SUM($D$16:$E$16)-SUM($F$27:F2869)</f>
        <v>9693.945235498355</v>
      </c>
      <c r="K2869" s="10">
        <f t="shared" si="833"/>
        <v>-4.7612664793609261E-3</v>
      </c>
      <c r="L2869" s="10">
        <f>+H2869/SUM(F$27:F2869)-1</f>
        <v>0.23261072763227464</v>
      </c>
      <c r="M2869">
        <v>8.6340000000000003</v>
      </c>
      <c r="R2869">
        <f t="shared" si="834"/>
        <v>8304.6439970931897</v>
      </c>
      <c r="S2869">
        <f t="shared" si="835"/>
        <v>7982.3361716938352</v>
      </c>
      <c r="T2869" s="5">
        <f t="shared" si="822"/>
        <v>0</v>
      </c>
      <c r="U2869" s="6">
        <f>+S2869+SUM($D$17:$E$17)-SUM($Q$27:Q2869)</f>
        <v>8227.2561716938399</v>
      </c>
      <c r="V2869" s="10">
        <f t="shared" si="823"/>
        <v>-5.4761361609482195E-3</v>
      </c>
      <c r="W2869" s="10">
        <f>+S2869/SUM(Q$27:Q2869)-1</f>
        <v>0.25605596966424393</v>
      </c>
      <c r="X2869">
        <v>6.7140000000000004</v>
      </c>
      <c r="AC2869">
        <f t="shared" si="836"/>
        <v>19468.073619178209</v>
      </c>
      <c r="AD2869">
        <f t="shared" si="837"/>
        <v>19181.934269806556</v>
      </c>
      <c r="AE2869" s="5">
        <f t="shared" si="824"/>
        <v>0</v>
      </c>
      <c r="AF2869" s="6">
        <f>+AD2869+SUM($D$18:$E$18)-SUM($AB$27:AB2869)</f>
        <v>19622.574269806566</v>
      </c>
      <c r="AG2869" s="10">
        <f t="shared" si="825"/>
        <v>1.8963619466076942E-3</v>
      </c>
      <c r="AH2869" s="10">
        <f>+AD2869/SUM(AB$27:AB2869)-1</f>
        <v>0.67683631512659526</v>
      </c>
      <c r="AI2869" s="6">
        <f t="shared" si="826"/>
        <v>0</v>
      </c>
      <c r="AL2869" s="6">
        <f t="shared" si="827"/>
        <v>0</v>
      </c>
      <c r="AM2869" s="6">
        <f t="shared" si="828"/>
        <v>37279.177266374209</v>
      </c>
      <c r="AN2869" s="6">
        <f t="shared" si="829"/>
        <v>36564.455676998739</v>
      </c>
      <c r="AO2869" s="5">
        <f t="shared" si="830"/>
        <v>0</v>
      </c>
      <c r="AP2869" s="6">
        <f>+AN2869+SUM($D$16:$E$18)-SUM($AL$27:AL2869)</f>
        <v>37543.775676998761</v>
      </c>
      <c r="AQ2869" s="10">
        <f t="shared" si="838"/>
        <v>-1.4505132124426057E-3</v>
      </c>
      <c r="AR2869" s="10">
        <f>+AN2869/SUM(AL$27:AL2869)-1</f>
        <v>0.43837441315491077</v>
      </c>
    </row>
    <row r="2870" spans="1:44" x14ac:dyDescent="0.25">
      <c r="A2870" s="1">
        <v>44455</v>
      </c>
      <c r="B2870">
        <v>9.9039999999999999</v>
      </c>
      <c r="G2870">
        <f t="shared" si="831"/>
        <v>9479.6593208435588</v>
      </c>
      <c r="H2870">
        <f t="shared" si="832"/>
        <v>9373.6845119186055</v>
      </c>
      <c r="I2870" s="5">
        <f t="shared" si="821"/>
        <v>0</v>
      </c>
      <c r="J2870" s="6">
        <f>+H2870+SUM($D$16:$E$16)-SUM($F$27:F2870)</f>
        <v>9667.4445119186166</v>
      </c>
      <c r="K2870" s="10">
        <f t="shared" si="833"/>
        <v>-2.7337397660031071E-3</v>
      </c>
      <c r="L2870" s="10">
        <f>+H2870/SUM(F$27:F2870)-1</f>
        <v>0.22913578800544188</v>
      </c>
      <c r="M2870">
        <v>8.657</v>
      </c>
      <c r="R2870">
        <f t="shared" si="834"/>
        <v>8326.76662993233</v>
      </c>
      <c r="S2870">
        <f t="shared" si="835"/>
        <v>8003.6002129202607</v>
      </c>
      <c r="T2870" s="5">
        <f t="shared" si="822"/>
        <v>0</v>
      </c>
      <c r="U2870" s="6">
        <f>+S2870+SUM($D$17:$E$17)-SUM($Q$27:Q2870)</f>
        <v>8248.5202129202662</v>
      </c>
      <c r="V2870" s="10">
        <f t="shared" si="823"/>
        <v>2.5845847974912406E-3</v>
      </c>
      <c r="W2870" s="10">
        <f>+S2870/SUM(Q$27:Q2870)-1</f>
        <v>0.25940196078102384</v>
      </c>
      <c r="X2870">
        <v>6.73</v>
      </c>
      <c r="AC2870">
        <f t="shared" si="836"/>
        <v>19514.467598610267</v>
      </c>
      <c r="AD2870">
        <f t="shared" si="837"/>
        <v>19227.64635624041</v>
      </c>
      <c r="AE2870" s="5">
        <f t="shared" si="824"/>
        <v>0</v>
      </c>
      <c r="AF2870" s="6">
        <f>+AD2870+SUM($D$18:$E$18)-SUM($AB$27:AB2870)</f>
        <v>19668.286356240416</v>
      </c>
      <c r="AG2870" s="10">
        <f t="shared" si="825"/>
        <v>2.329566233528757E-3</v>
      </c>
      <c r="AH2870" s="10">
        <f>+AD2870/SUM(AB$27:AB2870)-1</f>
        <v>0.68083235043222912</v>
      </c>
      <c r="AI2870" s="6">
        <f t="shared" si="826"/>
        <v>0</v>
      </c>
      <c r="AL2870" s="6">
        <f t="shared" si="827"/>
        <v>0</v>
      </c>
      <c r="AM2870" s="6">
        <f t="shared" si="828"/>
        <v>37320.893549386157</v>
      </c>
      <c r="AN2870" s="6">
        <f t="shared" si="829"/>
        <v>36604.931081079274</v>
      </c>
      <c r="AO2870" s="5">
        <f t="shared" si="830"/>
        <v>0</v>
      </c>
      <c r="AP2870" s="6">
        <f>+AN2870+SUM($D$16:$E$18)-SUM($AL$27:AL2870)</f>
        <v>37584.251081079303</v>
      </c>
      <c r="AQ2870" s="10">
        <f t="shared" si="838"/>
        <v>1.078085604089507E-3</v>
      </c>
      <c r="AR2870" s="10">
        <f>+AN2870/SUM(AL$27:AL2870)-1</f>
        <v>0.4399666366548538</v>
      </c>
    </row>
    <row r="2871" spans="1:44" x14ac:dyDescent="0.25">
      <c r="A2871" s="1">
        <v>44456</v>
      </c>
      <c r="B2871">
        <v>9.9039999999999999</v>
      </c>
      <c r="G2871">
        <f t="shared" si="831"/>
        <v>9479.6593208435588</v>
      </c>
      <c r="H2871">
        <f t="shared" si="832"/>
        <v>9373.6845119186055</v>
      </c>
      <c r="I2871" s="5">
        <f t="shared" si="821"/>
        <v>0</v>
      </c>
      <c r="J2871" s="6">
        <f>+H2871+SUM($D$16:$E$16)-SUM($F$27:F2871)</f>
        <v>9667.4445119186166</v>
      </c>
      <c r="K2871" s="10">
        <f t="shared" si="833"/>
        <v>0</v>
      </c>
      <c r="L2871" s="10">
        <f>+H2871/SUM(F$27:F2871)-1</f>
        <v>0.22913578800544188</v>
      </c>
      <c r="M2871">
        <v>8.6150000000000002</v>
      </c>
      <c r="R2871">
        <f t="shared" si="834"/>
        <v>8286.3687786608552</v>
      </c>
      <c r="S2871">
        <f t="shared" si="835"/>
        <v>7964.7702245937444</v>
      </c>
      <c r="T2871" s="5">
        <f t="shared" si="822"/>
        <v>0</v>
      </c>
      <c r="U2871" s="6">
        <f>+S2871+SUM($D$17:$E$17)-SUM($Q$27:Q2871)</f>
        <v>8209.690224593749</v>
      </c>
      <c r="V2871" s="10">
        <f t="shared" si="823"/>
        <v>-4.7075096289023177E-3</v>
      </c>
      <c r="W2871" s="10">
        <f>+S2871/SUM(Q$27:Q2871)-1</f>
        <v>0.25329189004603436</v>
      </c>
      <c r="X2871">
        <v>6.7539999999999996</v>
      </c>
      <c r="AC2871">
        <f t="shared" si="836"/>
        <v>19584.058567758351</v>
      </c>
      <c r="AD2871">
        <f t="shared" si="837"/>
        <v>19296.214485891189</v>
      </c>
      <c r="AE2871" s="5">
        <f t="shared" si="824"/>
        <v>0</v>
      </c>
      <c r="AF2871" s="6">
        <f>+AD2871+SUM($D$18:$E$18)-SUM($AB$27:AB2871)</f>
        <v>19736.854485891199</v>
      </c>
      <c r="AG2871" s="10">
        <f t="shared" si="825"/>
        <v>3.4862279513754313E-3</v>
      </c>
      <c r="AH2871" s="10">
        <f>+AD2871/SUM(AB$27:AB2871)-1</f>
        <v>0.68682640339067946</v>
      </c>
      <c r="AI2871" s="6">
        <f t="shared" si="826"/>
        <v>0</v>
      </c>
      <c r="AL2871" s="6">
        <f t="shared" si="827"/>
        <v>0</v>
      </c>
      <c r="AM2871" s="6">
        <f t="shared" si="828"/>
        <v>37350.086667262767</v>
      </c>
      <c r="AN2871" s="6">
        <f t="shared" si="829"/>
        <v>36634.669222403536</v>
      </c>
      <c r="AO2871" s="5">
        <f t="shared" si="830"/>
        <v>0</v>
      </c>
      <c r="AP2871" s="6">
        <f>+AN2871+SUM($D$16:$E$18)-SUM($AL$27:AL2871)</f>
        <v>37613.989222403558</v>
      </c>
      <c r="AQ2871" s="10">
        <f t="shared" si="838"/>
        <v>7.9123942792169721E-4</v>
      </c>
      <c r="AR2871" s="10">
        <f>+AN2871/SUM(AL$27:AL2871)-1</f>
        <v>0.441136477167549</v>
      </c>
    </row>
    <row r="2872" spans="1:44" x14ac:dyDescent="0.25">
      <c r="A2872" s="1">
        <v>44459</v>
      </c>
      <c r="B2872">
        <v>9.7729999999999997</v>
      </c>
      <c r="G2872">
        <f t="shared" si="831"/>
        <v>9354.2720660949217</v>
      </c>
      <c r="H2872">
        <f t="shared" si="832"/>
        <v>9249.6989837419751</v>
      </c>
      <c r="I2872" s="5">
        <f t="shared" si="821"/>
        <v>0</v>
      </c>
      <c r="J2872" s="6">
        <f>+H2872+SUM($D$16:$E$16)-SUM($F$27:F2872)</f>
        <v>9543.458983741988</v>
      </c>
      <c r="K2872" s="10">
        <f t="shared" si="833"/>
        <v>-1.2825057131051754E-2</v>
      </c>
      <c r="L2872" s="10">
        <f>+H2872/SUM(F$27:F2872)-1</f>
        <v>0.21287803475133082</v>
      </c>
      <c r="M2872">
        <v>8.5050000000000008</v>
      </c>
      <c r="R2872">
        <f t="shared" si="834"/>
        <v>8180.56488247366</v>
      </c>
      <c r="S2872">
        <f t="shared" si="835"/>
        <v>7863.0726361195357</v>
      </c>
      <c r="T2872" s="5">
        <f t="shared" si="822"/>
        <v>0</v>
      </c>
      <c r="U2872" s="6">
        <f>+S2872+SUM($D$17:$E$17)-SUM($Q$27:Q2872)</f>
        <v>8107.9926361195421</v>
      </c>
      <c r="V2872" s="10">
        <f t="shared" si="823"/>
        <v>-1.2387506189886599E-2</v>
      </c>
      <c r="W2872" s="10">
        <f>+S2872/SUM(Q$27:Q2872)-1</f>
        <v>0.23728932383534795</v>
      </c>
      <c r="X2872">
        <v>6.7220000000000004</v>
      </c>
      <c r="AC2872">
        <f t="shared" si="836"/>
        <v>19491.270608894236</v>
      </c>
      <c r="AD2872">
        <f t="shared" si="837"/>
        <v>19204.790313023481</v>
      </c>
      <c r="AE2872" s="5">
        <f t="shared" si="824"/>
        <v>0</v>
      </c>
      <c r="AF2872" s="6">
        <f>+AD2872+SUM($D$18:$E$18)-SUM($AB$27:AB2872)</f>
        <v>19645.430313023491</v>
      </c>
      <c r="AG2872" s="10">
        <f t="shared" si="825"/>
        <v>-4.6321551862816834E-3</v>
      </c>
      <c r="AH2872" s="10">
        <f>+AD2872/SUM(AB$27:AB2872)-1</f>
        <v>0.67883433277941196</v>
      </c>
      <c r="AI2872" s="6">
        <f t="shared" si="826"/>
        <v>0</v>
      </c>
      <c r="AL2872" s="6">
        <f t="shared" si="827"/>
        <v>0</v>
      </c>
      <c r="AM2872" s="6">
        <f t="shared" si="828"/>
        <v>37026.107557462819</v>
      </c>
      <c r="AN2872" s="6">
        <f t="shared" si="829"/>
        <v>36317.561932884986</v>
      </c>
      <c r="AO2872" s="5">
        <f t="shared" si="830"/>
        <v>0</v>
      </c>
      <c r="AP2872" s="6">
        <f>+AN2872+SUM($D$16:$E$18)-SUM($AL$27:AL2872)</f>
        <v>37296.881932885008</v>
      </c>
      <c r="AQ2872" s="10">
        <f t="shared" si="838"/>
        <v>-8.4305678837616194E-3</v>
      </c>
      <c r="AR2872" s="10">
        <f>+AN2872/SUM(AL$27:AL2872)-1</f>
        <v>0.42866209451851889</v>
      </c>
    </row>
    <row r="2873" spans="1:44" x14ac:dyDescent="0.25">
      <c r="A2873" s="1">
        <v>44460</v>
      </c>
      <c r="B2873">
        <v>9.7970000000000006</v>
      </c>
      <c r="G2873">
        <f t="shared" si="831"/>
        <v>9377.2437768885666</v>
      </c>
      <c r="H2873">
        <f t="shared" si="832"/>
        <v>9272.4138896674649</v>
      </c>
      <c r="I2873" s="5">
        <f t="shared" si="821"/>
        <v>0</v>
      </c>
      <c r="J2873" s="6">
        <f>+H2873+SUM($D$16:$E$16)-SUM($F$27:F2873)</f>
        <v>9566.173889667476</v>
      </c>
      <c r="K2873" s="10">
        <f t="shared" si="833"/>
        <v>2.3801544035746414E-3</v>
      </c>
      <c r="L2873" s="10">
        <f>+H2873/SUM(F$27:F2873)-1</f>
        <v>0.21585655443147345</v>
      </c>
      <c r="M2873">
        <v>8.5449999999999999</v>
      </c>
      <c r="R2873">
        <f t="shared" si="834"/>
        <v>8219.03902654173</v>
      </c>
      <c r="S2873">
        <f t="shared" si="835"/>
        <v>7900.0535773828833</v>
      </c>
      <c r="T2873" s="5">
        <f t="shared" si="822"/>
        <v>0</v>
      </c>
      <c r="U2873" s="6">
        <f>+S2873+SUM($D$17:$E$17)-SUM($Q$27:Q2873)</f>
        <v>8144.9735773828897</v>
      </c>
      <c r="V2873" s="10">
        <f t="shared" si="823"/>
        <v>4.561047712180244E-3</v>
      </c>
      <c r="W2873" s="10">
        <f>+S2873/SUM(Q$27:Q2873)-1</f>
        <v>0.24310843882105204</v>
      </c>
      <c r="X2873">
        <v>6.7480000000000002</v>
      </c>
      <c r="AC2873">
        <f t="shared" si="836"/>
        <v>19566.660825471332</v>
      </c>
      <c r="AD2873">
        <f t="shared" si="837"/>
        <v>19279.072453478493</v>
      </c>
      <c r="AE2873" s="5">
        <f t="shared" si="824"/>
        <v>0</v>
      </c>
      <c r="AF2873" s="6">
        <f>+AD2873+SUM($D$18:$E$18)-SUM($AB$27:AB2873)</f>
        <v>19719.712453478503</v>
      </c>
      <c r="AG2873" s="10">
        <f t="shared" si="825"/>
        <v>3.7811409203782897E-3</v>
      </c>
      <c r="AH2873" s="10">
        <f>+AD2873/SUM(AB$27:AB2873)-1</f>
        <v>0.68532789015106688</v>
      </c>
      <c r="AI2873" s="6">
        <f t="shared" si="826"/>
        <v>0</v>
      </c>
      <c r="AL2873" s="6">
        <f t="shared" si="827"/>
        <v>0</v>
      </c>
      <c r="AM2873" s="6">
        <f t="shared" si="828"/>
        <v>37162.94362890163</v>
      </c>
      <c r="AN2873" s="6">
        <f t="shared" si="829"/>
        <v>36451.539920528841</v>
      </c>
      <c r="AO2873" s="5">
        <f t="shared" si="830"/>
        <v>0</v>
      </c>
      <c r="AP2873" s="6">
        <f>+AN2873+SUM($D$16:$E$18)-SUM($AL$27:AL2873)</f>
        <v>37430.859920528863</v>
      </c>
      <c r="AQ2873" s="10">
        <f t="shared" si="838"/>
        <v>3.5922034416964177E-3</v>
      </c>
      <c r="AR2873" s="10">
        <f>+AN2873/SUM(AL$27:AL2873)-1</f>
        <v>0.43393252739615451</v>
      </c>
    </row>
    <row r="2874" spans="1:44" x14ac:dyDescent="0.25">
      <c r="A2874" s="1">
        <v>44461</v>
      </c>
      <c r="B2874">
        <v>9.81</v>
      </c>
      <c r="G2874">
        <f t="shared" si="831"/>
        <v>9389.6867869017915</v>
      </c>
      <c r="H2874">
        <f t="shared" si="832"/>
        <v>9284.7177970437715</v>
      </c>
      <c r="I2874" s="5">
        <f t="shared" si="821"/>
        <v>0</v>
      </c>
      <c r="J2874" s="6">
        <f>+H2874+SUM($D$16:$E$16)-SUM($F$27:F2874)</f>
        <v>9578.4777970437826</v>
      </c>
      <c r="K2874" s="10">
        <f t="shared" si="833"/>
        <v>1.2861889735871213E-3</v>
      </c>
      <c r="L2874" s="10">
        <f>+H2874/SUM(F$27:F2874)-1</f>
        <v>0.21746991925821724</v>
      </c>
      <c r="M2874">
        <v>8.6129999999999995</v>
      </c>
      <c r="R2874">
        <f t="shared" si="834"/>
        <v>8284.4450714574505</v>
      </c>
      <c r="S2874">
        <f t="shared" si="835"/>
        <v>7962.9211775305757</v>
      </c>
      <c r="T2874" s="5">
        <f t="shared" si="822"/>
        <v>0</v>
      </c>
      <c r="U2874" s="6">
        <f>+S2874+SUM($D$17:$E$17)-SUM($Q$27:Q2874)</f>
        <v>8207.8411775305831</v>
      </c>
      <c r="V2874" s="10">
        <f t="shared" si="823"/>
        <v>7.7185763158600373E-3</v>
      </c>
      <c r="W2874" s="10">
        <f>+S2874/SUM(Q$27:Q2874)-1</f>
        <v>0.25300093429674897</v>
      </c>
      <c r="X2874">
        <v>6.7409999999999997</v>
      </c>
      <c r="AC2874">
        <f t="shared" si="836"/>
        <v>19546.363459469805</v>
      </c>
      <c r="AD2874">
        <f t="shared" si="837"/>
        <v>19259.073415663679</v>
      </c>
      <c r="AE2874" s="5">
        <f t="shared" si="824"/>
        <v>0</v>
      </c>
      <c r="AF2874" s="6">
        <f>+AD2874+SUM($D$18:$E$18)-SUM($AB$27:AB2874)</f>
        <v>19699.713415663689</v>
      </c>
      <c r="AG2874" s="10">
        <f t="shared" si="825"/>
        <v>-1.0141647786190422E-3</v>
      </c>
      <c r="AH2874" s="10">
        <f>+AD2874/SUM(AB$27:AB2874)-1</f>
        <v>0.68357962470485178</v>
      </c>
      <c r="AI2874" s="6">
        <f t="shared" si="826"/>
        <v>0</v>
      </c>
      <c r="AL2874" s="6">
        <f t="shared" si="827"/>
        <v>0</v>
      </c>
      <c r="AM2874" s="6">
        <f t="shared" si="828"/>
        <v>37220.495317829045</v>
      </c>
      <c r="AN2874" s="6">
        <f t="shared" si="829"/>
        <v>36506.712390238026</v>
      </c>
      <c r="AO2874" s="5">
        <f t="shared" si="830"/>
        <v>0</v>
      </c>
      <c r="AP2874" s="6">
        <f>+AN2874+SUM($D$16:$E$18)-SUM($AL$27:AL2874)</f>
        <v>37486.032390238048</v>
      </c>
      <c r="AQ2874" s="10">
        <f t="shared" si="838"/>
        <v>1.473983494536979E-3</v>
      </c>
      <c r="AR2874" s="10">
        <f>+AN2874/SUM(AL$27:AL2874)-1</f>
        <v>0.43610290480970848</v>
      </c>
    </row>
    <row r="2875" spans="1:44" x14ac:dyDescent="0.25">
      <c r="A2875" s="1">
        <v>44462</v>
      </c>
      <c r="B2875">
        <v>9.8550000000000004</v>
      </c>
      <c r="G2875">
        <f t="shared" si="831"/>
        <v>9432.7587446398738</v>
      </c>
      <c r="H2875">
        <f t="shared" si="832"/>
        <v>9327.3082456540651</v>
      </c>
      <c r="I2875" s="5">
        <f t="shared" si="821"/>
        <v>0</v>
      </c>
      <c r="J2875" s="6">
        <f>+H2875+SUM($D$16:$E$16)-SUM($F$27:F2875)</f>
        <v>9621.0682456540781</v>
      </c>
      <c r="K2875" s="10">
        <f t="shared" si="833"/>
        <v>4.4464735955687118E-3</v>
      </c>
      <c r="L2875" s="10">
        <f>+H2875/SUM(F$27:F2875)-1</f>
        <v>0.22305464365848438</v>
      </c>
      <c r="M2875">
        <v>8.6639999999999997</v>
      </c>
      <c r="R2875">
        <f t="shared" si="834"/>
        <v>8333.4996051442413</v>
      </c>
      <c r="S2875">
        <f t="shared" si="835"/>
        <v>8010.0718776413451</v>
      </c>
      <c r="T2875" s="5">
        <f t="shared" si="822"/>
        <v>0</v>
      </c>
      <c r="U2875" s="6">
        <f>+S2875+SUM($D$17:$E$17)-SUM($Q$27:Q2875)</f>
        <v>8254.9918776413506</v>
      </c>
      <c r="V2875" s="10">
        <f t="shared" si="823"/>
        <v>5.7445921638743513E-3</v>
      </c>
      <c r="W2875" s="10">
        <f>+S2875/SUM(Q$27:Q2875)-1</f>
        <v>0.26042030590352172</v>
      </c>
      <c r="X2875">
        <v>6.7779999999999996</v>
      </c>
      <c r="AC2875">
        <f t="shared" si="836"/>
        <v>19653.649536906447</v>
      </c>
      <c r="AD2875">
        <f t="shared" si="837"/>
        <v>19364.782615541972</v>
      </c>
      <c r="AE2875" s="5">
        <f t="shared" si="824"/>
        <v>0</v>
      </c>
      <c r="AF2875" s="6">
        <f>+AD2875+SUM($D$18:$E$18)-SUM($AB$27:AB2875)</f>
        <v>19805.422615541982</v>
      </c>
      <c r="AG2875" s="10">
        <f t="shared" si="825"/>
        <v>5.3660272942976928E-3</v>
      </c>
      <c r="AH2875" s="10">
        <f>+AD2875/SUM(AB$27:AB2875)-1</f>
        <v>0.69282045634913025</v>
      </c>
      <c r="AI2875" s="6">
        <f t="shared" si="826"/>
        <v>0</v>
      </c>
      <c r="AL2875" s="6">
        <f t="shared" si="827"/>
        <v>0</v>
      </c>
      <c r="AM2875" s="6">
        <f t="shared" si="828"/>
        <v>37419.907886690562</v>
      </c>
      <c r="AN2875" s="6">
        <f t="shared" si="829"/>
        <v>36702.162738837382</v>
      </c>
      <c r="AO2875" s="5">
        <f t="shared" si="830"/>
        <v>0</v>
      </c>
      <c r="AP2875" s="6">
        <f>+AN2875+SUM($D$16:$E$18)-SUM($AL$27:AL2875)</f>
        <v>37681.482738837411</v>
      </c>
      <c r="AQ2875" s="10">
        <f t="shared" si="838"/>
        <v>5.2139513343179011E-3</v>
      </c>
      <c r="AR2875" s="10">
        <f>+AN2875/SUM(AL$27:AL2875)-1</f>
        <v>0.44379154054248038</v>
      </c>
    </row>
    <row r="2876" spans="1:44" x14ac:dyDescent="0.25">
      <c r="A2876" s="1">
        <v>44463</v>
      </c>
      <c r="B2876">
        <v>9.8330000000000002</v>
      </c>
      <c r="G2876">
        <f t="shared" si="831"/>
        <v>9411.7013430790339</v>
      </c>
      <c r="H2876">
        <f t="shared" si="832"/>
        <v>9306.4862485556987</v>
      </c>
      <c r="I2876" s="5">
        <f t="shared" si="821"/>
        <v>0</v>
      </c>
      <c r="J2876" s="6">
        <f>+H2876+SUM($D$16:$E$16)-SUM($F$27:F2876)</f>
        <v>9600.2462485557116</v>
      </c>
      <c r="K2876" s="10">
        <f t="shared" si="833"/>
        <v>-2.1642084399278172E-3</v>
      </c>
      <c r="L2876" s="10">
        <f>+H2876/SUM(F$27:F2876)-1</f>
        <v>0.22032433395168693</v>
      </c>
      <c r="M2876">
        <v>8.6219999999999999</v>
      </c>
      <c r="R2876">
        <f t="shared" si="834"/>
        <v>8293.1017538727665</v>
      </c>
      <c r="S2876">
        <f t="shared" si="835"/>
        <v>7971.2418893148288</v>
      </c>
      <c r="T2876" s="5">
        <f t="shared" si="822"/>
        <v>0</v>
      </c>
      <c r="U2876" s="6">
        <f>+S2876+SUM($D$17:$E$17)-SUM($Q$27:Q2876)</f>
        <v>8216.1618893148334</v>
      </c>
      <c r="V2876" s="10">
        <f t="shared" si="823"/>
        <v>-4.7038190832977556E-3</v>
      </c>
      <c r="W2876" s="10">
        <f>+S2876/SUM(Q$27:Q2876)-1</f>
        <v>0.25431023516853246</v>
      </c>
      <c r="X2876">
        <v>6.7539999999999996</v>
      </c>
      <c r="AC2876">
        <f t="shared" si="836"/>
        <v>19584.058567758359</v>
      </c>
      <c r="AD2876">
        <f t="shared" si="837"/>
        <v>19296.214485891189</v>
      </c>
      <c r="AE2876" s="5">
        <f t="shared" si="824"/>
        <v>0</v>
      </c>
      <c r="AF2876" s="6">
        <f>+AD2876+SUM($D$18:$E$18)-SUM($AB$27:AB2876)</f>
        <v>19736.854485891199</v>
      </c>
      <c r="AG2876" s="10">
        <f t="shared" si="825"/>
        <v>-3.4620886906485682E-3</v>
      </c>
      <c r="AH2876" s="10">
        <f>+AD2876/SUM(AB$27:AB2876)-1</f>
        <v>0.68682640339067946</v>
      </c>
      <c r="AI2876" s="6">
        <f t="shared" si="826"/>
        <v>0</v>
      </c>
      <c r="AL2876" s="6">
        <f t="shared" si="827"/>
        <v>0</v>
      </c>
      <c r="AM2876" s="6">
        <f t="shared" si="828"/>
        <v>37288.861664710159</v>
      </c>
      <c r="AN2876" s="6">
        <f t="shared" si="829"/>
        <v>36573.942623761715</v>
      </c>
      <c r="AO2876" s="5">
        <f t="shared" si="830"/>
        <v>0</v>
      </c>
      <c r="AP2876" s="6">
        <f>+AN2876+SUM($D$16:$E$18)-SUM($AL$27:AL2876)</f>
        <v>37553.262623761737</v>
      </c>
      <c r="AQ2876" s="10">
        <f t="shared" si="838"/>
        <v>-3.4027353956409545E-3</v>
      </c>
      <c r="AR2876" s="10">
        <f>+AN2876/SUM(AL$27:AL2876)-1</f>
        <v>0.43874761114815786</v>
      </c>
    </row>
    <row r="2877" spans="1:44" x14ac:dyDescent="0.25">
      <c r="A2877" s="1">
        <v>44466</v>
      </c>
      <c r="B2877">
        <v>9.8339999999999996</v>
      </c>
      <c r="G2877">
        <f t="shared" si="831"/>
        <v>9412.6584976954346</v>
      </c>
      <c r="H2877">
        <f t="shared" si="832"/>
        <v>9307.4327029692595</v>
      </c>
      <c r="I2877" s="5">
        <f t="shared" si="821"/>
        <v>0</v>
      </c>
      <c r="J2877" s="6">
        <f>+H2877+SUM($D$16:$E$16)-SUM($F$27:F2877)</f>
        <v>9601.1927029692706</v>
      </c>
      <c r="K2877" s="10">
        <f t="shared" si="833"/>
        <v>9.8586472581541074E-5</v>
      </c>
      <c r="L2877" s="10">
        <f>+H2877/SUM(F$27:F2877)-1</f>
        <v>0.22044843893835941</v>
      </c>
      <c r="M2877">
        <v>8.5980000000000008</v>
      </c>
      <c r="R2877">
        <f t="shared" si="834"/>
        <v>8270.0172674319238</v>
      </c>
      <c r="S2877">
        <f t="shared" si="835"/>
        <v>7949.0533245568204</v>
      </c>
      <c r="T2877" s="5">
        <f t="shared" si="822"/>
        <v>0</v>
      </c>
      <c r="U2877" s="6">
        <f>+S2877+SUM($D$17:$E$17)-SUM($Q$27:Q2877)</f>
        <v>8193.9733245568277</v>
      </c>
      <c r="V2877" s="10">
        <f t="shared" si="823"/>
        <v>-2.7005997516750258E-3</v>
      </c>
      <c r="W2877" s="10">
        <f>+S2877/SUM(Q$27:Q2877)-1</f>
        <v>0.25081876617710996</v>
      </c>
      <c r="X2877">
        <v>6.6920000000000002</v>
      </c>
      <c r="AC2877">
        <f t="shared" si="836"/>
        <v>19404.281897459128</v>
      </c>
      <c r="AD2877">
        <f t="shared" si="837"/>
        <v>19119.080150960002</v>
      </c>
      <c r="AE2877" s="5">
        <f t="shared" si="824"/>
        <v>0</v>
      </c>
      <c r="AF2877" s="6">
        <f>+AD2877+SUM($D$18:$E$18)-SUM($AB$27:AB2877)</f>
        <v>19559.720150960013</v>
      </c>
      <c r="AG2877" s="10">
        <f t="shared" si="825"/>
        <v>-8.9748006734209351E-3</v>
      </c>
      <c r="AH2877" s="10">
        <f>+AD2877/SUM(AB$27:AB2877)-1</f>
        <v>0.67134176658134859</v>
      </c>
      <c r="AI2877" s="6">
        <f t="shared" si="826"/>
        <v>0</v>
      </c>
      <c r="AL2877" s="6">
        <f t="shared" si="827"/>
        <v>0</v>
      </c>
      <c r="AM2877" s="6">
        <f t="shared" si="828"/>
        <v>37086.957662586487</v>
      </c>
      <c r="AN2877" s="6">
        <f t="shared" si="829"/>
        <v>36375.566178486086</v>
      </c>
      <c r="AO2877" s="5">
        <f t="shared" si="830"/>
        <v>0</v>
      </c>
      <c r="AP2877" s="6">
        <f>+AN2877+SUM($D$16:$E$18)-SUM($AL$27:AL2877)</f>
        <v>37354.886178486107</v>
      </c>
      <c r="AQ2877" s="10">
        <f t="shared" si="838"/>
        <v>-5.2825355619063874E-3</v>
      </c>
      <c r="AR2877" s="10">
        <f>+AN2877/SUM(AL$27:AL2877)-1</f>
        <v>0.43094386847582844</v>
      </c>
    </row>
    <row r="2878" spans="1:44" x14ac:dyDescent="0.25">
      <c r="A2878" s="1">
        <v>44467</v>
      </c>
      <c r="B2878">
        <v>9.8160000000000007</v>
      </c>
      <c r="G2878">
        <f t="shared" si="831"/>
        <v>9395.4297146002027</v>
      </c>
      <c r="H2878">
        <f t="shared" si="832"/>
        <v>9290.3965235251435</v>
      </c>
      <c r="I2878" s="5">
        <f t="shared" si="821"/>
        <v>0</v>
      </c>
      <c r="J2878" s="6">
        <f>+H2878+SUM($D$16:$E$16)-SUM($F$27:F2878)</f>
        <v>9584.1565235251583</v>
      </c>
      <c r="K2878" s="10">
        <f t="shared" si="833"/>
        <v>-1.7743815764518223E-3</v>
      </c>
      <c r="L2878" s="10">
        <f>+H2878/SUM(F$27:F2878)-1</f>
        <v>0.21821454917825278</v>
      </c>
      <c r="M2878">
        <v>8.4819999999999993</v>
      </c>
      <c r="R2878">
        <f t="shared" si="834"/>
        <v>8158.4422496345151</v>
      </c>
      <c r="S2878">
        <f t="shared" si="835"/>
        <v>7841.8085948931075</v>
      </c>
      <c r="T2878" s="5">
        <f t="shared" si="822"/>
        <v>0</v>
      </c>
      <c r="U2878" s="6">
        <f>+S2878+SUM($D$17:$E$17)-SUM($Q$27:Q2878)</f>
        <v>8086.728594893114</v>
      </c>
      <c r="V2878" s="10">
        <f t="shared" si="823"/>
        <v>-1.3088244910720914E-2</v>
      </c>
      <c r="W2878" s="10">
        <f>+S2878/SUM(Q$27:Q2878)-1</f>
        <v>0.23394333271856782</v>
      </c>
      <c r="X2878">
        <v>6.5970000000000004</v>
      </c>
      <c r="AC2878">
        <f t="shared" si="836"/>
        <v>19128.817644581271</v>
      </c>
      <c r="AD2878">
        <f t="shared" si="837"/>
        <v>18847.664637758986</v>
      </c>
      <c r="AE2878" s="5">
        <f t="shared" si="824"/>
        <v>0</v>
      </c>
      <c r="AF2878" s="6">
        <f>+AD2878+SUM($D$18:$E$18)-SUM($AB$27:AB2878)</f>
        <v>19288.304637758993</v>
      </c>
      <c r="AG2878" s="10">
        <f t="shared" si="825"/>
        <v>-1.3876247262550878E-2</v>
      </c>
      <c r="AH2878" s="10">
        <f>+AD2878/SUM(AB$27:AB2878)-1</f>
        <v>0.64761530695414771</v>
      </c>
      <c r="AI2878" s="6">
        <f t="shared" si="826"/>
        <v>0</v>
      </c>
      <c r="AL2878" s="6">
        <f t="shared" si="827"/>
        <v>0</v>
      </c>
      <c r="AM2878" s="6">
        <f t="shared" si="828"/>
        <v>36682.689608815985</v>
      </c>
      <c r="AN2878" s="6">
        <f t="shared" si="829"/>
        <v>35979.869756177235</v>
      </c>
      <c r="AO2878" s="5">
        <f t="shared" si="830"/>
        <v>0</v>
      </c>
      <c r="AP2878" s="6">
        <f>+AN2878+SUM($D$16:$E$18)-SUM($AL$27:AL2878)</f>
        <v>36959.189756177264</v>
      </c>
      <c r="AQ2878" s="10">
        <f t="shared" si="838"/>
        <v>-1.0592895944540159E-2</v>
      </c>
      <c r="AR2878" s="10">
        <f>+AN2878/SUM(AL$27:AL2878)-1</f>
        <v>0.4153779425325077</v>
      </c>
    </row>
    <row r="2879" spans="1:44" x14ac:dyDescent="0.25">
      <c r="A2879" s="1">
        <v>44468</v>
      </c>
      <c r="B2879">
        <v>9.8049999999999997</v>
      </c>
      <c r="G2879">
        <f t="shared" si="831"/>
        <v>9384.9010138197827</v>
      </c>
      <c r="H2879">
        <f t="shared" si="832"/>
        <v>9279.9855249759603</v>
      </c>
      <c r="I2879" s="5">
        <f t="shared" si="821"/>
        <v>0</v>
      </c>
      <c r="J2879" s="6">
        <f>+H2879+SUM($D$16:$E$16)-SUM($F$27:F2879)</f>
        <v>9573.7455249759732</v>
      </c>
      <c r="K2879" s="10">
        <f t="shared" si="833"/>
        <v>-1.0862717573143499E-3</v>
      </c>
      <c r="L2879" s="10">
        <f>+H2879/SUM(F$27:F2879)-1</f>
        <v>0.21684939432485395</v>
      </c>
      <c r="M2879">
        <v>8.5030000000000001</v>
      </c>
      <c r="R2879">
        <f t="shared" si="834"/>
        <v>8178.6411752702534</v>
      </c>
      <c r="S2879">
        <f t="shared" si="835"/>
        <v>7861.2235890563661</v>
      </c>
      <c r="T2879" s="5">
        <f t="shared" si="822"/>
        <v>0</v>
      </c>
      <c r="U2879" s="6">
        <f>+S2879+SUM($D$17:$E$17)-SUM($Q$27:Q2879)</f>
        <v>8106.1435890563725</v>
      </c>
      <c r="V2879" s="10">
        <f t="shared" si="823"/>
        <v>2.4008465148093183E-3</v>
      </c>
      <c r="W2879" s="10">
        <f>+S2879/SUM(Q$27:Q2879)-1</f>
        <v>0.23699836808606256</v>
      </c>
      <c r="X2879">
        <v>6.6429999999999998</v>
      </c>
      <c r="AC2879">
        <f t="shared" si="836"/>
        <v>19262.20033544844</v>
      </c>
      <c r="AD2879">
        <f t="shared" si="837"/>
        <v>18979.086886256318</v>
      </c>
      <c r="AE2879" s="5">
        <f t="shared" si="824"/>
        <v>0</v>
      </c>
      <c r="AF2879" s="6">
        <f>+AD2879+SUM($D$18:$E$18)-SUM($AB$27:AB2879)</f>
        <v>19419.726886256329</v>
      </c>
      <c r="AG2879" s="10">
        <f t="shared" si="825"/>
        <v>6.8135717972881427E-3</v>
      </c>
      <c r="AH2879" s="10">
        <f>+AD2879/SUM(AB$27:AB2879)-1</f>
        <v>0.65910390845784494</v>
      </c>
      <c r="AI2879" s="6">
        <f t="shared" si="826"/>
        <v>0</v>
      </c>
      <c r="AL2879" s="6">
        <f t="shared" si="827"/>
        <v>0</v>
      </c>
      <c r="AM2879" s="6">
        <f t="shared" si="828"/>
        <v>36825.74252453848</v>
      </c>
      <c r="AN2879" s="6">
        <f t="shared" si="829"/>
        <v>36120.296000288639</v>
      </c>
      <c r="AO2879" s="5">
        <f t="shared" si="830"/>
        <v>0</v>
      </c>
      <c r="AP2879" s="6">
        <f>+AN2879+SUM($D$16:$E$18)-SUM($AL$27:AL2879)</f>
        <v>37099.616000288661</v>
      </c>
      <c r="AQ2879" s="10">
        <f t="shared" si="838"/>
        <v>3.7994946598614021E-3</v>
      </c>
      <c r="AR2879" s="10">
        <f>+AN2879/SUM(AL$27:AL2879)-1</f>
        <v>0.42090203725032826</v>
      </c>
    </row>
    <row r="2880" spans="1:44" x14ac:dyDescent="0.25">
      <c r="A2880" s="1">
        <v>44469</v>
      </c>
      <c r="B2880">
        <v>9.8249999999999993</v>
      </c>
      <c r="G2880">
        <f t="shared" si="831"/>
        <v>9404.0441061478195</v>
      </c>
      <c r="H2880">
        <f t="shared" si="832"/>
        <v>9298.9146132472015</v>
      </c>
      <c r="I2880" s="5">
        <f t="shared" si="821"/>
        <v>0</v>
      </c>
      <c r="J2880" s="6">
        <f>+H2880+SUM($D$16:$E$16)-SUM($F$27:F2880)</f>
        <v>9592.6746132472144</v>
      </c>
      <c r="K2880" s="10">
        <f t="shared" si="833"/>
        <v>1.9771873214990965E-3</v>
      </c>
      <c r="L2880" s="10">
        <f>+H2880/SUM(F$27:F2880)-1</f>
        <v>0.21933149405830599</v>
      </c>
      <c r="M2880">
        <v>8.4969999999999999</v>
      </c>
      <c r="R2880">
        <f t="shared" si="834"/>
        <v>8172.8700536600427</v>
      </c>
      <c r="S2880">
        <f t="shared" si="835"/>
        <v>7855.6764478668638</v>
      </c>
      <c r="T2880" s="5">
        <f t="shared" si="822"/>
        <v>0</v>
      </c>
      <c r="U2880" s="6">
        <f>+S2880+SUM($D$17:$E$17)-SUM($Q$27:Q2880)</f>
        <v>8100.5964478668693</v>
      </c>
      <c r="V2880" s="10">
        <f t="shared" si="823"/>
        <v>-6.8431321608863893E-4</v>
      </c>
      <c r="W2880" s="10">
        <f>+S2880/SUM(Q$27:Q2880)-1</f>
        <v>0.23612550083820683</v>
      </c>
      <c r="X2880">
        <v>6.64</v>
      </c>
      <c r="AC2880">
        <f t="shared" si="836"/>
        <v>19253.501464304929</v>
      </c>
      <c r="AD2880">
        <f t="shared" si="837"/>
        <v>18970.515870049971</v>
      </c>
      <c r="AE2880" s="5">
        <f t="shared" si="824"/>
        <v>0</v>
      </c>
      <c r="AF2880" s="6">
        <f>+AD2880+SUM($D$18:$E$18)-SUM($AB$27:AB2880)</f>
        <v>19411.155870049981</v>
      </c>
      <c r="AG2880" s="10">
        <f t="shared" si="825"/>
        <v>-4.4135616615770257E-4</v>
      </c>
      <c r="AH2880" s="10">
        <f>+AD2880/SUM(AB$27:AB2880)-1</f>
        <v>0.65835465183803854</v>
      </c>
      <c r="AI2880" s="6">
        <f t="shared" si="826"/>
        <v>0</v>
      </c>
      <c r="AL2880" s="6">
        <f t="shared" si="827"/>
        <v>0</v>
      </c>
      <c r="AM2880" s="6">
        <f t="shared" si="828"/>
        <v>36830.415624112793</v>
      </c>
      <c r="AN2880" s="6">
        <f t="shared" si="829"/>
        <v>36125.106931164031</v>
      </c>
      <c r="AO2880" s="5">
        <f t="shared" si="830"/>
        <v>0</v>
      </c>
      <c r="AP2880" s="6">
        <f>+AN2880+SUM($D$16:$E$18)-SUM($AL$27:AL2880)</f>
        <v>37104.426931164053</v>
      </c>
      <c r="AQ2880" s="10">
        <f t="shared" si="838"/>
        <v>1.2967602886648777E-4</v>
      </c>
      <c r="AR2880" s="10">
        <f>+AN2880/SUM(AL$27:AL2880)-1</f>
        <v>0.4210912898932706</v>
      </c>
    </row>
    <row r="2881" spans="1:44" x14ac:dyDescent="0.25">
      <c r="A2881" s="1">
        <v>44470</v>
      </c>
      <c r="B2881">
        <v>9.8040000000000003</v>
      </c>
      <c r="G2881">
        <f t="shared" si="831"/>
        <v>9383.9438592033821</v>
      </c>
      <c r="H2881">
        <f t="shared" si="832"/>
        <v>9279.0390705623995</v>
      </c>
      <c r="I2881" s="5">
        <f t="shared" si="821"/>
        <v>0</v>
      </c>
      <c r="J2881" s="6">
        <f>+H2881+SUM($D$16:$E$16)-SUM($F$27:F2881)</f>
        <v>9572.7990705624143</v>
      </c>
      <c r="K2881" s="10">
        <f t="shared" si="833"/>
        <v>-2.0719500541958036E-3</v>
      </c>
      <c r="L2881" s="10">
        <f>+H2881/SUM(F$27:F2881)-1</f>
        <v>0.21672528933818169</v>
      </c>
      <c r="M2881">
        <v>8.452</v>
      </c>
      <c r="R2881">
        <f t="shared" si="834"/>
        <v>8129.5866415834626</v>
      </c>
      <c r="S2881">
        <f t="shared" si="835"/>
        <v>7814.0728889455968</v>
      </c>
      <c r="T2881" s="5">
        <f t="shared" si="822"/>
        <v>0</v>
      </c>
      <c r="U2881" s="6">
        <f>+S2881+SUM($D$17:$E$17)-SUM($Q$27:Q2881)</f>
        <v>8058.9928889456032</v>
      </c>
      <c r="V2881" s="10">
        <f t="shared" si="823"/>
        <v>-5.1358636600421503E-3</v>
      </c>
      <c r="W2881" s="10">
        <f>+S2881/SUM(Q$27:Q2881)-1</f>
        <v>0.22957899647928981</v>
      </c>
      <c r="X2881">
        <v>6.6180000000000003</v>
      </c>
      <c r="AC2881">
        <f t="shared" si="836"/>
        <v>19189.709742585848</v>
      </c>
      <c r="AD2881">
        <f t="shared" si="837"/>
        <v>18907.661751203421</v>
      </c>
      <c r="AE2881" s="5">
        <f t="shared" si="824"/>
        <v>0</v>
      </c>
      <c r="AF2881" s="6">
        <f>+AD2881+SUM($D$18:$E$18)-SUM($AB$27:AB2881)</f>
        <v>19348.301751203428</v>
      </c>
      <c r="AG2881" s="10">
        <f t="shared" si="825"/>
        <v>-3.2380410145246286E-3</v>
      </c>
      <c r="AH2881" s="10">
        <f>+AD2881/SUM(AB$27:AB2881)-1</f>
        <v>0.65286010329279209</v>
      </c>
      <c r="AI2881" s="6">
        <f t="shared" si="826"/>
        <v>0</v>
      </c>
      <c r="AL2881" s="6">
        <f t="shared" si="827"/>
        <v>0</v>
      </c>
      <c r="AM2881" s="6">
        <f t="shared" si="828"/>
        <v>36703.240243372697</v>
      </c>
      <c r="AN2881" s="6">
        <f t="shared" si="829"/>
        <v>36000.773710711415</v>
      </c>
      <c r="AO2881" s="5">
        <f t="shared" si="830"/>
        <v>0</v>
      </c>
      <c r="AP2881" s="6">
        <f>+AN2881+SUM($D$16:$E$18)-SUM($AL$27:AL2881)</f>
        <v>36980.093710711444</v>
      </c>
      <c r="AQ2881" s="10">
        <f t="shared" si="838"/>
        <v>-3.3508998989061345E-3</v>
      </c>
      <c r="AR2881" s="10">
        <f>+AN2881/SUM(AL$27:AL2881)-1</f>
        <v>0.41620026335689886</v>
      </c>
    </row>
    <row r="2882" spans="1:44" x14ac:dyDescent="0.25">
      <c r="A2882" s="1">
        <v>44473</v>
      </c>
      <c r="B2882">
        <v>9.7159999999999993</v>
      </c>
      <c r="G2882">
        <f t="shared" si="831"/>
        <v>9299.7142529600223</v>
      </c>
      <c r="H2882">
        <f t="shared" si="832"/>
        <v>9195.7510821689375</v>
      </c>
      <c r="I2882" s="5">
        <f t="shared" si="821"/>
        <v>0</v>
      </c>
      <c r="J2882" s="6">
        <f>+H2882+SUM($D$16:$E$16)-SUM($F$27:F2882)</f>
        <v>9489.5110821689486</v>
      </c>
      <c r="K2882" s="10">
        <f t="shared" si="833"/>
        <v>-8.7004843389627551E-3</v>
      </c>
      <c r="L2882" s="10">
        <f>+H2882/SUM(F$27:F2882)-1</f>
        <v>0.2058040505109926</v>
      </c>
      <c r="M2882">
        <v>8.4250000000000007</v>
      </c>
      <c r="R2882">
        <f t="shared" si="834"/>
        <v>8103.6165943375154</v>
      </c>
      <c r="S2882">
        <f t="shared" si="835"/>
        <v>7789.1107535928368</v>
      </c>
      <c r="T2882" s="5">
        <f t="shared" si="822"/>
        <v>0</v>
      </c>
      <c r="U2882" s="6">
        <f>+S2882+SUM($D$17:$E$17)-SUM($Q$27:Q2882)</f>
        <v>8034.0307535928432</v>
      </c>
      <c r="V2882" s="10">
        <f t="shared" si="823"/>
        <v>-3.0974261544516324E-3</v>
      </c>
      <c r="W2882" s="10">
        <f>+S2882/SUM(Q$27:Q2882)-1</f>
        <v>0.22565109386393956</v>
      </c>
      <c r="X2882">
        <v>6.5389999999999997</v>
      </c>
      <c r="AC2882">
        <f t="shared" si="836"/>
        <v>18960.639469140049</v>
      </c>
      <c r="AD2882">
        <f t="shared" si="837"/>
        <v>18681.958324436258</v>
      </c>
      <c r="AE2882" s="5">
        <f t="shared" si="824"/>
        <v>0</v>
      </c>
      <c r="AF2882" s="6">
        <f>+AD2882+SUM($D$18:$E$18)-SUM($AB$27:AB2882)</f>
        <v>19122.598324436265</v>
      </c>
      <c r="AG2882" s="10">
        <f t="shared" si="825"/>
        <v>-1.166528358247898E-2</v>
      </c>
      <c r="AH2882" s="10">
        <f>+AD2882/SUM(AB$27:AB2882)-1</f>
        <v>0.63312967897122507</v>
      </c>
      <c r="AI2882" s="6">
        <f t="shared" si="826"/>
        <v>0</v>
      </c>
      <c r="AL2882" s="6">
        <f t="shared" si="827"/>
        <v>0</v>
      </c>
      <c r="AM2882" s="6">
        <f t="shared" si="828"/>
        <v>36363.970316437582</v>
      </c>
      <c r="AN2882" s="6">
        <f t="shared" si="829"/>
        <v>35666.820160198033</v>
      </c>
      <c r="AO2882" s="5">
        <f t="shared" si="830"/>
        <v>0</v>
      </c>
      <c r="AP2882" s="6">
        <f>+AN2882+SUM($D$16:$E$18)-SUM($AL$27:AL2882)</f>
        <v>36646.140160198061</v>
      </c>
      <c r="AQ2882" s="10">
        <f t="shared" si="838"/>
        <v>-9.0306301851433846E-3</v>
      </c>
      <c r="AR2882" s="10">
        <f>+AN2882/SUM(AL$27:AL2882)-1</f>
        <v>0.40306318163786603</v>
      </c>
    </row>
    <row r="2883" spans="1:44" x14ac:dyDescent="0.25">
      <c r="A2883" s="1">
        <v>44474</v>
      </c>
      <c r="B2883">
        <v>9.7309999999999999</v>
      </c>
      <c r="G2883">
        <f t="shared" si="831"/>
        <v>9314.0715722060504</v>
      </c>
      <c r="H2883">
        <f t="shared" si="832"/>
        <v>9209.9478983723693</v>
      </c>
      <c r="I2883" s="5">
        <f t="shared" si="821"/>
        <v>0</v>
      </c>
      <c r="J2883" s="6">
        <f>+H2883+SUM($D$16:$E$16)-SUM($F$27:F2883)</f>
        <v>9503.7078983723804</v>
      </c>
      <c r="K2883" s="10">
        <f t="shared" si="833"/>
        <v>1.4960534932202396E-3</v>
      </c>
      <c r="L2883" s="10">
        <f>+H2883/SUM(F$27:F2883)-1</f>
        <v>0.20766562531108179</v>
      </c>
      <c r="M2883">
        <v>8.4920000000000009</v>
      </c>
      <c r="R2883">
        <f t="shared" si="834"/>
        <v>8168.0607856515344</v>
      </c>
      <c r="S2883">
        <f t="shared" si="835"/>
        <v>7851.0538302089453</v>
      </c>
      <c r="T2883" s="5">
        <f t="shared" si="822"/>
        <v>0</v>
      </c>
      <c r="U2883" s="6">
        <f>+S2883+SUM($D$17:$E$17)-SUM($Q$27:Q2883)</f>
        <v>8095.9738302089509</v>
      </c>
      <c r="V2883" s="10">
        <f t="shared" si="823"/>
        <v>7.7100870678652456E-3</v>
      </c>
      <c r="W2883" s="10">
        <f>+S2883/SUM(Q$27:Q2883)-1</f>
        <v>0.2353981114649939</v>
      </c>
      <c r="X2883">
        <v>6.5750000000000002</v>
      </c>
      <c r="AC2883">
        <f t="shared" si="836"/>
        <v>19065.025922862187</v>
      </c>
      <c r="AD2883">
        <f t="shared" si="837"/>
        <v>18784.810518912436</v>
      </c>
      <c r="AE2883" s="5">
        <f t="shared" si="824"/>
        <v>0</v>
      </c>
      <c r="AF2883" s="6">
        <f>+AD2883+SUM($D$18:$E$18)-SUM($AB$27:AB2883)</f>
        <v>19225.450518912447</v>
      </c>
      <c r="AG2883" s="10">
        <f t="shared" si="825"/>
        <v>5.3785679503997041E-3</v>
      </c>
      <c r="AH2883" s="10">
        <f>+AD2883/SUM(AB$27:AB2883)-1</f>
        <v>0.64212075840890148</v>
      </c>
      <c r="AI2883" s="6">
        <f t="shared" si="826"/>
        <v>0</v>
      </c>
      <c r="AL2883" s="6">
        <f t="shared" si="827"/>
        <v>0</v>
      </c>
      <c r="AM2883" s="6">
        <f t="shared" si="828"/>
        <v>36547.15828071977</v>
      </c>
      <c r="AN2883" s="6">
        <f t="shared" si="829"/>
        <v>35845.812247493755</v>
      </c>
      <c r="AO2883" s="5">
        <f t="shared" si="830"/>
        <v>0</v>
      </c>
      <c r="AP2883" s="6">
        <f>+AN2883+SUM($D$16:$E$18)-SUM($AL$27:AL2883)</f>
        <v>36825.132247493777</v>
      </c>
      <c r="AQ2883" s="10">
        <f t="shared" si="838"/>
        <v>4.8843366999431481E-3</v>
      </c>
      <c r="AR2883" s="10">
        <f>+AN2883/SUM(AL$27:AL2883)-1</f>
        <v>0.41010438145217942</v>
      </c>
    </row>
    <row r="2884" spans="1:44" x14ac:dyDescent="0.25">
      <c r="A2884" s="1">
        <v>44475</v>
      </c>
      <c r="B2884">
        <v>9.7159999999999993</v>
      </c>
      <c r="G2884">
        <f t="shared" si="831"/>
        <v>9299.7142529600223</v>
      </c>
      <c r="H2884">
        <f t="shared" si="832"/>
        <v>9195.7510821689375</v>
      </c>
      <c r="I2884" s="5">
        <f t="shared" si="821"/>
        <v>0</v>
      </c>
      <c r="J2884" s="6">
        <f>+H2884+SUM($D$16:$E$16)-SUM($F$27:F2884)</f>
        <v>9489.5110821689486</v>
      </c>
      <c r="K2884" s="10">
        <f t="shared" si="833"/>
        <v>-1.4938186605949477E-3</v>
      </c>
      <c r="L2884" s="10">
        <f>+H2884/SUM(F$27:F2884)-1</f>
        <v>0.2058040505109926</v>
      </c>
      <c r="M2884">
        <v>8.4260000000000002</v>
      </c>
      <c r="R2884">
        <f t="shared" si="834"/>
        <v>8104.5784479392159</v>
      </c>
      <c r="S2884">
        <f t="shared" si="835"/>
        <v>7790.0352771244188</v>
      </c>
      <c r="T2884" s="5">
        <f t="shared" si="822"/>
        <v>0</v>
      </c>
      <c r="U2884" s="6">
        <f>+S2884+SUM($D$17:$E$17)-SUM($Q$27:Q2884)</f>
        <v>8034.9552771244244</v>
      </c>
      <c r="V2884" s="10">
        <f t="shared" si="823"/>
        <v>-7.5369009787117358E-3</v>
      </c>
      <c r="W2884" s="10">
        <f>+S2884/SUM(Q$27:Q2884)-1</f>
        <v>0.22579657173858192</v>
      </c>
      <c r="X2884">
        <v>6.5750000000000002</v>
      </c>
      <c r="AC2884">
        <f t="shared" si="836"/>
        <v>19065.025922862187</v>
      </c>
      <c r="AD2884">
        <f t="shared" si="837"/>
        <v>18784.810518912436</v>
      </c>
      <c r="AE2884" s="5">
        <f t="shared" si="824"/>
        <v>0</v>
      </c>
      <c r="AF2884" s="6">
        <f>+AD2884+SUM($D$18:$E$18)-SUM($AB$27:AB2884)</f>
        <v>19225.450518912447</v>
      </c>
      <c r="AG2884" s="10">
        <f t="shared" si="825"/>
        <v>0</v>
      </c>
      <c r="AH2884" s="10">
        <f>+AD2884/SUM(AB$27:AB2884)-1</f>
        <v>0.64212075840890148</v>
      </c>
      <c r="AI2884" s="6">
        <f t="shared" si="826"/>
        <v>0</v>
      </c>
      <c r="AL2884" s="6">
        <f t="shared" si="827"/>
        <v>0</v>
      </c>
      <c r="AM2884" s="6">
        <f t="shared" si="828"/>
        <v>36469.318623761428</v>
      </c>
      <c r="AN2884" s="6">
        <f t="shared" si="829"/>
        <v>35770.59687820579</v>
      </c>
      <c r="AO2884" s="5">
        <f t="shared" si="830"/>
        <v>0</v>
      </c>
      <c r="AP2884" s="6">
        <f>+AN2884+SUM($D$16:$E$18)-SUM($AL$27:AL2884)</f>
        <v>36749.916878205811</v>
      </c>
      <c r="AQ2884" s="10">
        <f t="shared" si="838"/>
        <v>-2.042500995854124E-3</v>
      </c>
      <c r="AR2884" s="10">
        <f>+AN2884/SUM(AL$27:AL2884)-1</f>
        <v>0.40714555543777053</v>
      </c>
    </row>
    <row r="2885" spans="1:44" x14ac:dyDescent="0.25">
      <c r="A2885" s="1">
        <v>44476</v>
      </c>
      <c r="B2885">
        <v>9.8379999999999992</v>
      </c>
      <c r="G2885">
        <f t="shared" si="831"/>
        <v>9416.4871161610426</v>
      </c>
      <c r="H2885">
        <f t="shared" si="832"/>
        <v>9311.2185206235081</v>
      </c>
      <c r="I2885" s="5">
        <f t="shared" si="821"/>
        <v>0</v>
      </c>
      <c r="J2885" s="6">
        <f>+H2885+SUM($D$16:$E$16)-SUM($F$27:F2885)</f>
        <v>9604.978520623521</v>
      </c>
      <c r="K2885" s="10">
        <f t="shared" si="833"/>
        <v>1.2167901744857934E-2</v>
      </c>
      <c r="L2885" s="10">
        <f>+H2885/SUM(F$27:F2885)-1</f>
        <v>0.22094485888504978</v>
      </c>
      <c r="M2885">
        <v>8.5220000000000002</v>
      </c>
      <c r="R2885">
        <f t="shared" si="834"/>
        <v>8196.9163937025878</v>
      </c>
      <c r="S2885">
        <f t="shared" si="835"/>
        <v>7878.7895361564561</v>
      </c>
      <c r="T2885" s="5">
        <f t="shared" si="822"/>
        <v>0</v>
      </c>
      <c r="U2885" s="6">
        <f>+S2885+SUM($D$17:$E$17)-SUM($Q$27:Q2885)</f>
        <v>8123.7095361564616</v>
      </c>
      <c r="V2885" s="10">
        <f t="shared" si="823"/>
        <v>1.10460178023295E-2</v>
      </c>
      <c r="W2885" s="10">
        <f>+S2885/SUM(Q$27:Q2885)-1</f>
        <v>0.23976244770427191</v>
      </c>
      <c r="X2885">
        <v>6.6360000000000001</v>
      </c>
      <c r="AC2885">
        <f t="shared" si="836"/>
        <v>19241.902969446914</v>
      </c>
      <c r="AD2885">
        <f t="shared" si="837"/>
        <v>18959.087848441508</v>
      </c>
      <c r="AE2885" s="5">
        <f t="shared" si="824"/>
        <v>0</v>
      </c>
      <c r="AF2885" s="6">
        <f>+AD2885+SUM($D$18:$E$18)-SUM($AB$27:AB2885)</f>
        <v>19399.727848441515</v>
      </c>
      <c r="AG2885" s="10">
        <f t="shared" si="825"/>
        <v>9.0649282500625539E-3</v>
      </c>
      <c r="AH2885" s="10">
        <f>+AD2885/SUM(AB$27:AB2885)-1</f>
        <v>0.6573556430116303</v>
      </c>
      <c r="AI2885" s="6">
        <f t="shared" si="826"/>
        <v>0</v>
      </c>
      <c r="AL2885" s="6">
        <f t="shared" si="827"/>
        <v>0</v>
      </c>
      <c r="AM2885" s="6">
        <f t="shared" si="828"/>
        <v>36855.306479310544</v>
      </c>
      <c r="AN2885" s="6">
        <f t="shared" si="829"/>
        <v>36149.095905221475</v>
      </c>
      <c r="AO2885" s="5">
        <f t="shared" si="830"/>
        <v>0</v>
      </c>
      <c r="AP2885" s="6">
        <f>+AN2885+SUM($D$16:$E$18)-SUM($AL$27:AL2885)</f>
        <v>37128.415905221496</v>
      </c>
      <c r="AQ2885" s="10">
        <f t="shared" si="838"/>
        <v>1.0299316547302206E-2</v>
      </c>
      <c r="AR2885" s="10">
        <f>+AN2885/SUM(AL$27:AL2885)-1</f>
        <v>0.42203496937223983</v>
      </c>
    </row>
    <row r="2886" spans="1:44" x14ac:dyDescent="0.25">
      <c r="A2886" s="1">
        <v>44477</v>
      </c>
      <c r="B2886">
        <v>9.8729999999999993</v>
      </c>
      <c r="G2886">
        <f t="shared" si="831"/>
        <v>9449.9875277351057</v>
      </c>
      <c r="H2886">
        <f t="shared" si="832"/>
        <v>9344.3444250981793</v>
      </c>
      <c r="I2886" s="5">
        <f t="shared" si="821"/>
        <v>0</v>
      </c>
      <c r="J2886" s="6">
        <f>+H2886+SUM($D$16:$E$16)-SUM($F$27:F2886)</f>
        <v>9638.1044250981904</v>
      </c>
      <c r="K2886" s="10">
        <f t="shared" si="833"/>
        <v>3.4488265021668241E-3</v>
      </c>
      <c r="L2886" s="10">
        <f>+H2886/SUM(F$27:F2886)-1</f>
        <v>0.22528853341859079</v>
      </c>
      <c r="M2886">
        <v>8.5250000000000004</v>
      </c>
      <c r="R2886">
        <f t="shared" si="834"/>
        <v>8199.8019545076932</v>
      </c>
      <c r="S2886">
        <f t="shared" si="835"/>
        <v>7881.5631067512068</v>
      </c>
      <c r="T2886" s="5">
        <f t="shared" si="822"/>
        <v>0</v>
      </c>
      <c r="U2886" s="6">
        <f>+S2886+SUM($D$17:$E$17)-SUM($Q$27:Q2886)</f>
        <v>8126.4831067512141</v>
      </c>
      <c r="V2886" s="10">
        <f t="shared" si="823"/>
        <v>3.414167607060925E-4</v>
      </c>
      <c r="W2886" s="10">
        <f>+S2886/SUM(Q$27:Q2886)-1</f>
        <v>0.24019888132819966</v>
      </c>
      <c r="X2886">
        <v>6.6020000000000003</v>
      </c>
      <c r="AC2886">
        <f t="shared" si="836"/>
        <v>19143.315763153787</v>
      </c>
      <c r="AD2886">
        <f t="shared" si="837"/>
        <v>18861.949664769567</v>
      </c>
      <c r="AE2886" s="5">
        <f t="shared" si="824"/>
        <v>0</v>
      </c>
      <c r="AF2886" s="6">
        <f>+AD2886+SUM($D$18:$E$18)-SUM($AB$27:AB2886)</f>
        <v>19302.589664769577</v>
      </c>
      <c r="AG2886" s="10">
        <f t="shared" si="825"/>
        <v>-5.0071931127498859E-3</v>
      </c>
      <c r="AH2886" s="10">
        <f>+AD2886/SUM(AB$27:AB2886)-1</f>
        <v>0.64886406798715845</v>
      </c>
      <c r="AI2886" s="6">
        <f t="shared" si="826"/>
        <v>0</v>
      </c>
      <c r="AL2886" s="6">
        <f t="shared" si="827"/>
        <v>0</v>
      </c>
      <c r="AM2886" s="6">
        <f t="shared" si="828"/>
        <v>36793.105245396582</v>
      </c>
      <c r="AN2886" s="6">
        <f t="shared" si="829"/>
        <v>36087.857196618948</v>
      </c>
      <c r="AO2886" s="5">
        <f t="shared" si="830"/>
        <v>0</v>
      </c>
      <c r="AP2886" s="6">
        <f>+AN2886+SUM($D$16:$E$18)-SUM($AL$27:AL2886)</f>
        <v>37067.17719661897</v>
      </c>
      <c r="AQ2886" s="10">
        <f t="shared" si="838"/>
        <v>-1.6493757438736933E-3</v>
      </c>
      <c r="AR2886" s="10">
        <f>+AN2886/SUM(AL$27:AL2886)-1</f>
        <v>0.4196259579452235</v>
      </c>
    </row>
    <row r="2887" spans="1:44" x14ac:dyDescent="0.25">
      <c r="A2887" s="1">
        <v>44480</v>
      </c>
      <c r="B2887">
        <v>9.9109999999999996</v>
      </c>
      <c r="G2887">
        <f t="shared" si="831"/>
        <v>9486.3594031583743</v>
      </c>
      <c r="H2887">
        <f t="shared" si="832"/>
        <v>9380.3096928135383</v>
      </c>
      <c r="I2887" s="5">
        <f t="shared" si="821"/>
        <v>0</v>
      </c>
      <c r="J2887" s="6">
        <f>+H2887+SUM($D$16:$E$16)-SUM($F$27:F2887)</f>
        <v>9674.0696928135512</v>
      </c>
      <c r="K2887" s="10">
        <f t="shared" si="833"/>
        <v>3.7315706625573597E-3</v>
      </c>
      <c r="L2887" s="10">
        <f>+H2887/SUM(F$27:F2887)-1</f>
        <v>0.23000452291214968</v>
      </c>
      <c r="M2887">
        <v>8.5150000000000006</v>
      </c>
      <c r="R2887">
        <f t="shared" si="834"/>
        <v>8190.1834184906756</v>
      </c>
      <c r="S2887">
        <f t="shared" si="835"/>
        <v>7872.3178714353699</v>
      </c>
      <c r="T2887" s="5">
        <f t="shared" si="822"/>
        <v>0</v>
      </c>
      <c r="U2887" s="6">
        <f>+S2887+SUM($D$17:$E$17)-SUM($Q$27:Q2887)</f>
        <v>8117.2378714353772</v>
      </c>
      <c r="V2887" s="10">
        <f t="shared" si="823"/>
        <v>-1.1376674502844297E-3</v>
      </c>
      <c r="W2887" s="10">
        <f>+S2887/SUM(Q$27:Q2887)-1</f>
        <v>0.23874410258177359</v>
      </c>
      <c r="X2887">
        <v>6.58</v>
      </c>
      <c r="AC2887">
        <f t="shared" si="836"/>
        <v>19079.524041434703</v>
      </c>
      <c r="AD2887">
        <f t="shared" si="837"/>
        <v>18799.095545923014</v>
      </c>
      <c r="AE2887" s="5">
        <f t="shared" si="824"/>
        <v>0</v>
      </c>
      <c r="AF2887" s="6">
        <f>+AD2887+SUM($D$18:$E$18)-SUM($AB$27:AB2887)</f>
        <v>19239.735545923024</v>
      </c>
      <c r="AG2887" s="10">
        <f t="shared" si="825"/>
        <v>-3.2562531731828992E-3</v>
      </c>
      <c r="AH2887" s="10">
        <f>+AD2887/SUM(AB$27:AB2887)-1</f>
        <v>0.64336951944191179</v>
      </c>
      <c r="AI2887" s="6">
        <f t="shared" si="826"/>
        <v>0</v>
      </c>
      <c r="AL2887" s="6">
        <f t="shared" si="827"/>
        <v>0</v>
      </c>
      <c r="AM2887" s="6">
        <f t="shared" si="828"/>
        <v>36756.066863083754</v>
      </c>
      <c r="AN2887" s="6">
        <f t="shared" si="829"/>
        <v>36051.723110171923</v>
      </c>
      <c r="AO2887" s="5">
        <f t="shared" si="830"/>
        <v>0</v>
      </c>
      <c r="AP2887" s="6">
        <f>+AN2887+SUM($D$16:$E$18)-SUM($AL$27:AL2887)</f>
        <v>37031.043110171944</v>
      </c>
      <c r="AQ2887" s="10">
        <f t="shared" si="838"/>
        <v>-9.7482703512474789E-4</v>
      </c>
      <c r="AR2887" s="10">
        <f>+AN2887/SUM(AL$27:AL2887)-1</f>
        <v>0.41820451341867959</v>
      </c>
    </row>
    <row r="2888" spans="1:44" x14ac:dyDescent="0.25">
      <c r="A2888" s="1">
        <v>44481</v>
      </c>
      <c r="B2888">
        <v>9.8689999999999998</v>
      </c>
      <c r="G2888">
        <f t="shared" si="831"/>
        <v>9446.1589092694976</v>
      </c>
      <c r="H2888">
        <f t="shared" si="832"/>
        <v>9340.5586074439325</v>
      </c>
      <c r="I2888" s="5">
        <f t="shared" si="821"/>
        <v>0</v>
      </c>
      <c r="J2888" s="6">
        <f>+H2888+SUM($D$16:$E$16)-SUM($F$27:F2888)</f>
        <v>9634.3186074439473</v>
      </c>
      <c r="K2888" s="10">
        <f t="shared" si="833"/>
        <v>-4.1090344221039743E-3</v>
      </c>
      <c r="L2888" s="10">
        <f>+H2888/SUM(F$27:F2888)-1</f>
        <v>0.22479211347190065</v>
      </c>
      <c r="M2888">
        <v>8.5180000000000007</v>
      </c>
      <c r="R2888">
        <f t="shared" si="834"/>
        <v>8193.0689792957801</v>
      </c>
      <c r="S2888">
        <f t="shared" si="835"/>
        <v>7875.0914420301206</v>
      </c>
      <c r="T2888" s="5">
        <f t="shared" si="822"/>
        <v>0</v>
      </c>
      <c r="U2888" s="6">
        <f>+S2888+SUM($D$17:$E$17)-SUM($Q$27:Q2888)</f>
        <v>8120.0114420301261</v>
      </c>
      <c r="V2888" s="10">
        <f t="shared" si="823"/>
        <v>3.4168896349684452E-4</v>
      </c>
      <c r="W2888" s="10">
        <f>+S2888/SUM(Q$27:Q2888)-1</f>
        <v>0.23918053620570134</v>
      </c>
      <c r="X2888">
        <v>6.5720000000000001</v>
      </c>
      <c r="AC2888">
        <f t="shared" si="836"/>
        <v>19056.327051718672</v>
      </c>
      <c r="AD2888">
        <f t="shared" si="837"/>
        <v>18776.239502706085</v>
      </c>
      <c r="AE2888" s="5">
        <f t="shared" si="824"/>
        <v>0</v>
      </c>
      <c r="AF2888" s="6">
        <f>+AD2888+SUM($D$18:$E$18)-SUM($AB$27:AB2888)</f>
        <v>19216.879502706091</v>
      </c>
      <c r="AG2888" s="10">
        <f t="shared" si="825"/>
        <v>-1.1879603626764323E-3</v>
      </c>
      <c r="AH2888" s="10">
        <f>+AD2888/SUM(AB$27:AB2888)-1</f>
        <v>0.64137150178909463</v>
      </c>
      <c r="AI2888" s="6">
        <f t="shared" si="826"/>
        <v>0</v>
      </c>
      <c r="AL2888" s="6">
        <f t="shared" si="827"/>
        <v>0</v>
      </c>
      <c r="AM2888" s="6">
        <f t="shared" si="828"/>
        <v>36695.554940283953</v>
      </c>
      <c r="AN2888" s="6">
        <f t="shared" si="829"/>
        <v>35991.889552180139</v>
      </c>
      <c r="AO2888" s="5">
        <f t="shared" si="830"/>
        <v>0</v>
      </c>
      <c r="AP2888" s="6">
        <f>+AN2888+SUM($D$16:$E$18)-SUM($AL$27:AL2888)</f>
        <v>36971.209552180168</v>
      </c>
      <c r="AQ2888" s="10">
        <f t="shared" si="838"/>
        <v>-1.6157675551770057E-3</v>
      </c>
      <c r="AR2888" s="10">
        <f>+AN2888/SUM(AL$27:AL2888)-1</f>
        <v>0.41585077787770319</v>
      </c>
    </row>
    <row r="2889" spans="1:44" x14ac:dyDescent="0.25">
      <c r="A2889" s="1">
        <v>44482</v>
      </c>
      <c r="B2889">
        <v>9.8889999999999993</v>
      </c>
      <c r="G2889">
        <f t="shared" si="831"/>
        <v>9465.3020015975344</v>
      </c>
      <c r="H2889">
        <f t="shared" si="832"/>
        <v>9359.4876957151737</v>
      </c>
      <c r="I2889" s="5">
        <f t="shared" si="821"/>
        <v>0</v>
      </c>
      <c r="J2889" s="6">
        <f>+H2889+SUM($D$16:$E$16)-SUM($F$27:F2889)</f>
        <v>9653.2476957151848</v>
      </c>
      <c r="K2889" s="10">
        <f t="shared" si="833"/>
        <v>1.9647563094511433E-3</v>
      </c>
      <c r="L2889" s="10">
        <f>+H2889/SUM(F$27:F2889)-1</f>
        <v>0.22727421320535268</v>
      </c>
      <c r="M2889">
        <v>8.5630000000000006</v>
      </c>
      <c r="R2889">
        <f t="shared" si="834"/>
        <v>8236.3523913723602</v>
      </c>
      <c r="S2889">
        <f t="shared" si="835"/>
        <v>7916.6950009513885</v>
      </c>
      <c r="T2889" s="5">
        <f t="shared" si="822"/>
        <v>0</v>
      </c>
      <c r="U2889" s="6">
        <f>+S2889+SUM($D$17:$E$17)-SUM($Q$27:Q2889)</f>
        <v>8161.6150009513958</v>
      </c>
      <c r="V2889" s="10">
        <f t="shared" si="823"/>
        <v>5.123583780427321E-3</v>
      </c>
      <c r="W2889" s="10">
        <f>+S2889/SUM(Q$27:Q2889)-1</f>
        <v>0.24572704056461858</v>
      </c>
      <c r="X2889">
        <v>6.5650000000000004</v>
      </c>
      <c r="AC2889">
        <f t="shared" si="836"/>
        <v>19036.029685717149</v>
      </c>
      <c r="AD2889">
        <f t="shared" si="837"/>
        <v>18756.240464891274</v>
      </c>
      <c r="AE2889" s="5">
        <f t="shared" si="824"/>
        <v>0</v>
      </c>
      <c r="AF2889" s="6">
        <f>+AD2889+SUM($D$18:$E$18)-SUM($AB$27:AB2889)</f>
        <v>19196.880464891285</v>
      </c>
      <c r="AG2889" s="10">
        <f t="shared" si="825"/>
        <v>-1.0407016296267724E-3</v>
      </c>
      <c r="AH2889" s="10">
        <f>+AD2889/SUM(AB$27:AB2889)-1</f>
        <v>0.63962323634287999</v>
      </c>
      <c r="AI2889" s="6">
        <f t="shared" si="826"/>
        <v>0</v>
      </c>
      <c r="AL2889" s="6">
        <f t="shared" si="827"/>
        <v>0</v>
      </c>
      <c r="AM2889" s="6">
        <f t="shared" si="828"/>
        <v>36737.684078687045</v>
      </c>
      <c r="AN2889" s="6">
        <f t="shared" si="829"/>
        <v>36032.423161557832</v>
      </c>
      <c r="AO2889" s="5">
        <f t="shared" si="830"/>
        <v>0</v>
      </c>
      <c r="AP2889" s="6">
        <f>+AN2889+SUM($D$16:$E$18)-SUM($AL$27:AL2889)</f>
        <v>37011.743161557853</v>
      </c>
      <c r="AQ2889" s="10">
        <f t="shared" si="838"/>
        <v>1.0963560529573257E-3</v>
      </c>
      <c r="AR2889" s="10">
        <f>+AN2889/SUM(AL$27:AL2889)-1</f>
        <v>0.41744529106058015</v>
      </c>
    </row>
    <row r="2890" spans="1:44" x14ac:dyDescent="0.25">
      <c r="A2890" s="1">
        <v>44483</v>
      </c>
      <c r="B2890">
        <v>9.9239999999999995</v>
      </c>
      <c r="G2890">
        <f t="shared" si="831"/>
        <v>9498.8024131715974</v>
      </c>
      <c r="H2890">
        <f t="shared" si="832"/>
        <v>9392.6136001898449</v>
      </c>
      <c r="I2890" s="5">
        <f t="shared" si="821"/>
        <v>0</v>
      </c>
      <c r="J2890" s="6">
        <f>+H2890+SUM($D$16:$E$16)-SUM($F$27:F2890)</f>
        <v>9686.3736001898578</v>
      </c>
      <c r="K2890" s="10">
        <f t="shared" si="833"/>
        <v>3.4315813204892631E-3</v>
      </c>
      <c r="L2890" s="10">
        <f>+H2890/SUM(F$27:F2890)-1</f>
        <v>0.23161788773889347</v>
      </c>
      <c r="M2890">
        <v>8.6300000000000008</v>
      </c>
      <c r="R2890">
        <f t="shared" si="834"/>
        <v>8300.7965826863801</v>
      </c>
      <c r="S2890">
        <f t="shared" si="835"/>
        <v>7978.638077567497</v>
      </c>
      <c r="T2890" s="5">
        <f t="shared" si="822"/>
        <v>0</v>
      </c>
      <c r="U2890" s="6">
        <f>+S2890+SUM($D$17:$E$17)-SUM($Q$27:Q2890)</f>
        <v>8223.5580775675044</v>
      </c>
      <c r="V2890" s="10">
        <f t="shared" si="823"/>
        <v>7.58956120925669E-3</v>
      </c>
      <c r="W2890" s="10">
        <f>+S2890/SUM(Q$27:Q2890)-1</f>
        <v>0.25547405816567292</v>
      </c>
      <c r="X2890">
        <v>6.6289999999999996</v>
      </c>
      <c r="AC2890">
        <f t="shared" si="836"/>
        <v>19221.605603445387</v>
      </c>
      <c r="AD2890">
        <f t="shared" si="837"/>
        <v>18939.088810626694</v>
      </c>
      <c r="AE2890" s="5">
        <f t="shared" si="824"/>
        <v>0</v>
      </c>
      <c r="AF2890" s="6">
        <f>+AD2890+SUM($D$18:$E$18)-SUM($AB$27:AB2890)</f>
        <v>19379.728810626701</v>
      </c>
      <c r="AG2890" s="10">
        <f t="shared" si="825"/>
        <v>9.5248989058311917E-3</v>
      </c>
      <c r="AH2890" s="10">
        <f>+AD2890/SUM(AB$27:AB2890)-1</f>
        <v>0.65560737756541521</v>
      </c>
      <c r="AI2890" s="6">
        <f t="shared" si="826"/>
        <v>0</v>
      </c>
      <c r="AL2890" s="6">
        <f t="shared" si="827"/>
        <v>0</v>
      </c>
      <c r="AM2890" s="6">
        <f t="shared" si="828"/>
        <v>37021.204599303368</v>
      </c>
      <c r="AN2890" s="6">
        <f t="shared" si="829"/>
        <v>36310.340488384034</v>
      </c>
      <c r="AO2890" s="5">
        <f t="shared" si="830"/>
        <v>0</v>
      </c>
      <c r="AP2890" s="6">
        <f>+AN2890+SUM($D$16:$E$18)-SUM($AL$27:AL2890)</f>
        <v>37289.660488384063</v>
      </c>
      <c r="AQ2890" s="10">
        <f t="shared" si="838"/>
        <v>7.5088959094169461E-3</v>
      </c>
      <c r="AR2890" s="10">
        <f>+AN2890/SUM(AL$27:AL2890)-1</f>
        <v>0.42837801696823496</v>
      </c>
    </row>
    <row r="2891" spans="1:44" x14ac:dyDescent="0.25">
      <c r="A2891" s="1">
        <v>44484</v>
      </c>
      <c r="B2891">
        <v>10.002000000000001</v>
      </c>
      <c r="G2891">
        <f t="shared" si="831"/>
        <v>9573.4604732509397</v>
      </c>
      <c r="H2891">
        <f t="shared" si="832"/>
        <v>9466.4370444476863</v>
      </c>
      <c r="I2891" s="5">
        <f t="shared" si="821"/>
        <v>0</v>
      </c>
      <c r="J2891" s="6">
        <f>+H2891+SUM($D$16:$E$16)-SUM($F$27:F2891)</f>
        <v>9760.197044447701</v>
      </c>
      <c r="K2891" s="10">
        <f t="shared" si="833"/>
        <v>7.6213707322208002E-3</v>
      </c>
      <c r="L2891" s="10">
        <f>+H2891/SUM(F$27:F2891)-1</f>
        <v>0.24129807669935666</v>
      </c>
      <c r="M2891">
        <v>8.6790000000000003</v>
      </c>
      <c r="R2891">
        <f t="shared" si="834"/>
        <v>8347.9274091697662</v>
      </c>
      <c r="S2891">
        <f t="shared" si="835"/>
        <v>8023.9397306150986</v>
      </c>
      <c r="T2891" s="5">
        <f t="shared" si="822"/>
        <v>0</v>
      </c>
      <c r="U2891" s="6">
        <f>+S2891+SUM($D$17:$E$17)-SUM($Q$27:Q2891)</f>
        <v>8268.8597306151059</v>
      </c>
      <c r="V2891" s="10">
        <f t="shared" si="823"/>
        <v>5.5087655027543647E-3</v>
      </c>
      <c r="W2891" s="10">
        <f>+S2891/SUM(Q$27:Q2891)-1</f>
        <v>0.2626024740231605</v>
      </c>
      <c r="X2891">
        <v>6.649</v>
      </c>
      <c r="AC2891">
        <f t="shared" si="836"/>
        <v>19279.598077735463</v>
      </c>
      <c r="AD2891">
        <f t="shared" si="837"/>
        <v>18996.228918669014</v>
      </c>
      <c r="AE2891" s="5">
        <f t="shared" si="824"/>
        <v>0</v>
      </c>
      <c r="AF2891" s="6">
        <f>+AD2891+SUM($D$18:$E$18)-SUM($AB$27:AB2891)</f>
        <v>19436.868918669024</v>
      </c>
      <c r="AG2891" s="10">
        <f t="shared" si="825"/>
        <v>2.9484472461240863E-3</v>
      </c>
      <c r="AH2891" s="10">
        <f>+AD2891/SUM(AB$27:AB2891)-1</f>
        <v>0.66060242169745753</v>
      </c>
      <c r="AI2891" s="6">
        <f t="shared" si="826"/>
        <v>0</v>
      </c>
      <c r="AL2891" s="6">
        <f t="shared" si="827"/>
        <v>0</v>
      </c>
      <c r="AM2891" s="6">
        <f t="shared" si="828"/>
        <v>37200.985960156169</v>
      </c>
      <c r="AN2891" s="6">
        <f t="shared" si="829"/>
        <v>36486.605693731799</v>
      </c>
      <c r="AO2891" s="5">
        <f t="shared" si="830"/>
        <v>0</v>
      </c>
      <c r="AP2891" s="6">
        <f>+AN2891+SUM($D$16:$E$18)-SUM($AL$27:AL2891)</f>
        <v>37465.925693731828</v>
      </c>
      <c r="AQ2891" s="10">
        <f t="shared" si="838"/>
        <v>4.7269190182805954E-3</v>
      </c>
      <c r="AR2891" s="10">
        <f>+AN2891/SUM(AL$27:AL2891)-1</f>
        <v>0.43531194656208383</v>
      </c>
    </row>
    <row r="2892" spans="1:44" x14ac:dyDescent="0.25">
      <c r="A2892" s="1">
        <v>44487</v>
      </c>
      <c r="B2892">
        <v>10.015000000000001</v>
      </c>
      <c r="G2892">
        <f t="shared" si="831"/>
        <v>9585.9034832641628</v>
      </c>
      <c r="H2892">
        <f t="shared" si="832"/>
        <v>9478.7409518239929</v>
      </c>
      <c r="I2892" s="5">
        <f t="shared" si="821"/>
        <v>0</v>
      </c>
      <c r="J2892" s="6">
        <f>+H2892+SUM($D$16:$E$16)-SUM($F$27:F2892)</f>
        <v>9772.5009518240076</v>
      </c>
      <c r="K2892" s="10">
        <f t="shared" si="833"/>
        <v>1.2606207969239058E-3</v>
      </c>
      <c r="L2892" s="10">
        <f>+H2892/SUM(F$27:F2892)-1</f>
        <v>0.24291144152610045</v>
      </c>
      <c r="M2892">
        <v>8.6630000000000003</v>
      </c>
      <c r="R2892">
        <f t="shared" si="834"/>
        <v>8332.5377515425371</v>
      </c>
      <c r="S2892">
        <f t="shared" si="835"/>
        <v>8009.1473541097585</v>
      </c>
      <c r="T2892" s="5">
        <f t="shared" si="822"/>
        <v>0</v>
      </c>
      <c r="U2892" s="6">
        <f>+S2892+SUM($D$17:$E$17)-SUM($Q$27:Q2892)</f>
        <v>8254.067354109764</v>
      </c>
      <c r="V2892" s="10">
        <f t="shared" si="823"/>
        <v>-1.7889257995965524E-3</v>
      </c>
      <c r="W2892" s="10">
        <f>+S2892/SUM(Q$27:Q2892)-1</f>
        <v>0.26027482802887869</v>
      </c>
      <c r="X2892">
        <v>6.6040000000000001</v>
      </c>
      <c r="AC2892">
        <f t="shared" si="836"/>
        <v>19149.115010582795</v>
      </c>
      <c r="AD2892">
        <f t="shared" si="837"/>
        <v>18867.663675573796</v>
      </c>
      <c r="AE2892" s="5">
        <f t="shared" si="824"/>
        <v>0</v>
      </c>
      <c r="AF2892" s="6">
        <f>+AD2892+SUM($D$18:$E$18)-SUM($AB$27:AB2892)</f>
        <v>19308.303675573807</v>
      </c>
      <c r="AG2892" s="10">
        <f t="shared" si="825"/>
        <v>-6.6145037882995306E-3</v>
      </c>
      <c r="AH2892" s="10">
        <f>+AD2892/SUM(AB$27:AB2892)-1</f>
        <v>0.64936357240036258</v>
      </c>
      <c r="AI2892" s="6">
        <f t="shared" si="826"/>
        <v>0</v>
      </c>
      <c r="AL2892" s="6">
        <f t="shared" si="827"/>
        <v>0</v>
      </c>
      <c r="AM2892" s="6">
        <f t="shared" si="828"/>
        <v>37067.556245389496</v>
      </c>
      <c r="AN2892" s="6">
        <f t="shared" si="829"/>
        <v>36355.551981507553</v>
      </c>
      <c r="AO2892" s="5">
        <f t="shared" si="830"/>
        <v>0</v>
      </c>
      <c r="AP2892" s="6">
        <f>+AN2892+SUM($D$16:$E$18)-SUM($AL$27:AL2892)</f>
        <v>37334.871981507575</v>
      </c>
      <c r="AQ2892" s="10">
        <f t="shared" si="838"/>
        <v>-3.4979440597721068E-3</v>
      </c>
      <c r="AR2892" s="10">
        <f>+AN2892/SUM(AL$27:AL2892)-1</f>
        <v>0.43015654897931888</v>
      </c>
    </row>
    <row r="2893" spans="1:44" x14ac:dyDescent="0.25">
      <c r="A2893" s="1">
        <v>44488</v>
      </c>
      <c r="B2893">
        <v>10.037000000000001</v>
      </c>
      <c r="G2893">
        <f t="shared" si="831"/>
        <v>9606.9608848250027</v>
      </c>
      <c r="H2893">
        <f t="shared" si="832"/>
        <v>9499.5629489223593</v>
      </c>
      <c r="I2893" s="5">
        <f t="shared" si="821"/>
        <v>0</v>
      </c>
      <c r="J2893" s="6">
        <f>+H2893+SUM($D$16:$E$16)-SUM($F$27:F2893)</f>
        <v>9793.3229489223704</v>
      </c>
      <c r="K2893" s="10">
        <f t="shared" si="833"/>
        <v>2.1306723019021145E-3</v>
      </c>
      <c r="L2893" s="10">
        <f>+H2893/SUM(F$27:F2893)-1</f>
        <v>0.24564175123289766</v>
      </c>
      <c r="M2893">
        <v>8.6739999999999995</v>
      </c>
      <c r="R2893">
        <f t="shared" si="834"/>
        <v>8343.1181411612561</v>
      </c>
      <c r="S2893">
        <f t="shared" si="835"/>
        <v>8019.3171129571783</v>
      </c>
      <c r="T2893" s="5">
        <f t="shared" si="822"/>
        <v>0</v>
      </c>
      <c r="U2893" s="6">
        <f>+S2893+SUM($D$17:$E$17)-SUM($Q$27:Q2893)</f>
        <v>8264.2371129571839</v>
      </c>
      <c r="V2893" s="10">
        <f t="shared" si="823"/>
        <v>1.2320906058946868E-3</v>
      </c>
      <c r="W2893" s="10">
        <f>+S2893/SUM(Q$27:Q2893)-1</f>
        <v>0.26187508464994713</v>
      </c>
      <c r="X2893">
        <v>6.6440000000000001</v>
      </c>
      <c r="AC2893">
        <f t="shared" si="836"/>
        <v>19265.099959162948</v>
      </c>
      <c r="AD2893">
        <f t="shared" si="837"/>
        <v>18981.943891658437</v>
      </c>
      <c r="AE2893" s="5">
        <f t="shared" si="824"/>
        <v>0</v>
      </c>
      <c r="AF2893" s="6">
        <f>+AD2893+SUM($D$18:$E$18)-SUM($AB$27:AB2893)</f>
        <v>19422.583891658447</v>
      </c>
      <c r="AG2893" s="10">
        <f t="shared" si="825"/>
        <v>5.918708241015036E-3</v>
      </c>
      <c r="AH2893" s="10">
        <f>+AD2893/SUM(AB$27:AB2893)-1</f>
        <v>0.65935366066444723</v>
      </c>
      <c r="AI2893" s="6">
        <f t="shared" si="826"/>
        <v>0</v>
      </c>
      <c r="AL2893" s="6">
        <f t="shared" si="827"/>
        <v>0</v>
      </c>
      <c r="AM2893" s="6">
        <f t="shared" si="828"/>
        <v>37215.178985149207</v>
      </c>
      <c r="AN2893" s="6">
        <f t="shared" si="829"/>
        <v>36500.823953537969</v>
      </c>
      <c r="AO2893" s="5">
        <f t="shared" si="830"/>
        <v>0</v>
      </c>
      <c r="AP2893" s="6">
        <f>+AN2893+SUM($D$16:$E$18)-SUM($AL$27:AL2893)</f>
        <v>37480.14395353799</v>
      </c>
      <c r="AQ2893" s="10">
        <f t="shared" si="838"/>
        <v>3.8910531714793084E-3</v>
      </c>
      <c r="AR2893" s="10">
        <f>+AN2893/SUM(AL$27:AL2893)-1</f>
        <v>0.4358712651879495</v>
      </c>
    </row>
    <row r="2894" spans="1:44" x14ac:dyDescent="0.25">
      <c r="A2894" s="1">
        <v>44489</v>
      </c>
      <c r="B2894">
        <v>10.07</v>
      </c>
      <c r="G2894">
        <f t="shared" si="831"/>
        <v>9638.5469871662626</v>
      </c>
      <c r="H2894">
        <f t="shared" si="832"/>
        <v>9530.7959445699071</v>
      </c>
      <c r="I2894" s="5">
        <f t="shared" si="821"/>
        <v>0</v>
      </c>
      <c r="J2894" s="6">
        <f>+H2894+SUM($D$16:$E$16)-SUM($F$27:F2894)</f>
        <v>9824.5559445699218</v>
      </c>
      <c r="K2894" s="10">
        <f t="shared" si="833"/>
        <v>3.1892132844437704E-3</v>
      </c>
      <c r="L2894" s="10">
        <f>+H2894/SUM(F$27:F2894)-1</f>
        <v>0.24973721579309349</v>
      </c>
      <c r="M2894">
        <v>8.6940000000000008</v>
      </c>
      <c r="R2894">
        <f t="shared" si="834"/>
        <v>8362.3552131952929</v>
      </c>
      <c r="S2894">
        <f t="shared" si="835"/>
        <v>8037.807583588854</v>
      </c>
      <c r="T2894" s="5">
        <f t="shared" si="822"/>
        <v>0</v>
      </c>
      <c r="U2894" s="6">
        <f>+S2894+SUM($D$17:$E$17)-SUM($Q$27:Q2894)</f>
        <v>8282.7275835888613</v>
      </c>
      <c r="V2894" s="10">
        <f t="shared" si="823"/>
        <v>2.2374080485525472E-3</v>
      </c>
      <c r="W2894" s="10">
        <f>+S2894/SUM(Q$27:Q2894)-1</f>
        <v>0.26478464214279951</v>
      </c>
      <c r="X2894">
        <v>6.6909999999999998</v>
      </c>
      <c r="AC2894">
        <f t="shared" si="836"/>
        <v>19401.382273744624</v>
      </c>
      <c r="AD2894">
        <f t="shared" si="837"/>
        <v>19116.223145557888</v>
      </c>
      <c r="AE2894" s="5">
        <f t="shared" si="824"/>
        <v>0</v>
      </c>
      <c r="AF2894" s="6">
        <f>+AD2894+SUM($D$18:$E$18)-SUM($AB$27:AB2894)</f>
        <v>19556.863145557894</v>
      </c>
      <c r="AG2894" s="10">
        <f t="shared" si="825"/>
        <v>6.913562821943442E-3</v>
      </c>
      <c r="AH2894" s="10">
        <f>+AD2894/SUM(AB$27:AB2894)-1</f>
        <v>0.67109201437474675</v>
      </c>
      <c r="AI2894" s="6">
        <f t="shared" si="826"/>
        <v>0</v>
      </c>
      <c r="AL2894" s="6">
        <f t="shared" si="827"/>
        <v>0</v>
      </c>
      <c r="AM2894" s="6">
        <f t="shared" si="828"/>
        <v>37402.284474106178</v>
      </c>
      <c r="AN2894" s="6">
        <f t="shared" si="829"/>
        <v>36684.826673716649</v>
      </c>
      <c r="AO2894" s="5">
        <f t="shared" si="830"/>
        <v>0</v>
      </c>
      <c r="AP2894" s="6">
        <f>+AN2894+SUM($D$16:$E$18)-SUM($AL$27:AL2894)</f>
        <v>37664.146673716677</v>
      </c>
      <c r="AQ2894" s="10">
        <f t="shared" si="838"/>
        <v>4.909338672945962E-3</v>
      </c>
      <c r="AR2894" s="10">
        <f>+AN2894/SUM(AL$27:AL2894)-1</f>
        <v>0.44310957353291425</v>
      </c>
    </row>
    <row r="2895" spans="1:44" x14ac:dyDescent="0.25">
      <c r="A2895" s="1">
        <v>44490</v>
      </c>
      <c r="B2895">
        <v>10.028</v>
      </c>
      <c r="G2895">
        <f t="shared" si="831"/>
        <v>9598.3464932773859</v>
      </c>
      <c r="H2895">
        <f t="shared" si="832"/>
        <v>9491.0448592003013</v>
      </c>
      <c r="I2895" s="5">
        <f t="shared" si="821"/>
        <v>0</v>
      </c>
      <c r="J2895" s="6">
        <f>+H2895+SUM($D$16:$E$16)-SUM($F$27:F2895)</f>
        <v>9784.8048592003142</v>
      </c>
      <c r="K2895" s="10">
        <f t="shared" si="833"/>
        <v>-4.0460948661581453E-3</v>
      </c>
      <c r="L2895" s="10">
        <f>+H2895/SUM(F$27:F2895)-1</f>
        <v>0.24452480635284446</v>
      </c>
      <c r="M2895">
        <v>8.69</v>
      </c>
      <c r="R2895">
        <f t="shared" si="834"/>
        <v>8358.5077987884852</v>
      </c>
      <c r="S2895">
        <f t="shared" si="835"/>
        <v>8034.1094894625176</v>
      </c>
      <c r="T2895" s="5">
        <f t="shared" si="822"/>
        <v>0</v>
      </c>
      <c r="U2895" s="6">
        <f>+S2895+SUM($D$17:$E$17)-SUM($Q$27:Q2895)</f>
        <v>8279.0294894625222</v>
      </c>
      <c r="V2895" s="10">
        <f t="shared" si="823"/>
        <v>-4.4648264584556951E-4</v>
      </c>
      <c r="W2895" s="10">
        <f>+S2895/SUM(Q$27:Q2895)-1</f>
        <v>0.26420273064422872</v>
      </c>
      <c r="X2895">
        <v>6.7039999999999997</v>
      </c>
      <c r="AC2895">
        <f t="shared" si="836"/>
        <v>19439.077382033174</v>
      </c>
      <c r="AD2895">
        <f t="shared" si="837"/>
        <v>19153.364215785394</v>
      </c>
      <c r="AE2895" s="5">
        <f t="shared" si="824"/>
        <v>0</v>
      </c>
      <c r="AF2895" s="6">
        <f>+AD2895+SUM($D$18:$E$18)-SUM($AB$27:AB2895)</f>
        <v>19594.004215785404</v>
      </c>
      <c r="AG2895" s="10">
        <f t="shared" si="825"/>
        <v>1.89913228676164E-3</v>
      </c>
      <c r="AH2895" s="10">
        <f>+AD2895/SUM(AB$27:AB2895)-1</f>
        <v>0.67433879306057398</v>
      </c>
      <c r="AI2895" s="6">
        <f t="shared" si="826"/>
        <v>0</v>
      </c>
      <c r="AL2895" s="6">
        <f t="shared" si="827"/>
        <v>0</v>
      </c>
      <c r="AM2895" s="6">
        <f t="shared" si="828"/>
        <v>37395.931674099047</v>
      </c>
      <c r="AN2895" s="6">
        <f t="shared" si="829"/>
        <v>36678.518564448212</v>
      </c>
      <c r="AO2895" s="5">
        <f t="shared" si="830"/>
        <v>0</v>
      </c>
      <c r="AP2895" s="6">
        <f>+AN2895+SUM($D$16:$E$18)-SUM($AL$27:AL2895)</f>
        <v>37657.838564448233</v>
      </c>
      <c r="AQ2895" s="10">
        <f t="shared" si="838"/>
        <v>-1.6748313251568892E-4</v>
      </c>
      <c r="AR2895" s="10">
        <f>+AN2895/SUM(AL$27:AL2895)-1</f>
        <v>0.44286142481036106</v>
      </c>
    </row>
    <row r="2896" spans="1:44" x14ac:dyDescent="0.25">
      <c r="A2896" s="1">
        <v>44491</v>
      </c>
      <c r="B2896">
        <v>10.018000000000001</v>
      </c>
      <c r="G2896">
        <f t="shared" si="831"/>
        <v>9588.7749471133684</v>
      </c>
      <c r="H2896">
        <f t="shared" si="832"/>
        <v>9481.5803150646807</v>
      </c>
      <c r="I2896" s="5">
        <f t="shared" si="821"/>
        <v>0</v>
      </c>
      <c r="J2896" s="6">
        <f>+H2896+SUM($D$16:$E$16)-SUM($F$27:F2896)</f>
        <v>9775.3403150646955</v>
      </c>
      <c r="K2896" s="10">
        <f t="shared" si="833"/>
        <v>-9.6726958501569538E-4</v>
      </c>
      <c r="L2896" s="10">
        <f>+H2896/SUM(F$27:F2896)-1</f>
        <v>0.24328375648611833</v>
      </c>
      <c r="M2896">
        <v>8.7110000000000003</v>
      </c>
      <c r="R2896">
        <f t="shared" si="834"/>
        <v>8378.7067244242244</v>
      </c>
      <c r="S2896">
        <f t="shared" si="835"/>
        <v>8053.5244836257771</v>
      </c>
      <c r="T2896" s="5">
        <f t="shared" si="822"/>
        <v>0</v>
      </c>
      <c r="U2896" s="6">
        <f>+S2896+SUM($D$17:$E$17)-SUM($Q$27:Q2896)</f>
        <v>8298.4444836257826</v>
      </c>
      <c r="V2896" s="10">
        <f t="shared" si="823"/>
        <v>2.3450809286247321E-3</v>
      </c>
      <c r="W2896" s="10">
        <f>+S2896/SUM(Q$27:Q2896)-1</f>
        <v>0.26725776601172369</v>
      </c>
      <c r="X2896">
        <v>6.7240000000000002</v>
      </c>
      <c r="AC2896">
        <f t="shared" si="836"/>
        <v>19497.069856323251</v>
      </c>
      <c r="AD2896">
        <f t="shared" si="837"/>
        <v>19210.504323827714</v>
      </c>
      <c r="AE2896" s="5">
        <f t="shared" si="824"/>
        <v>0</v>
      </c>
      <c r="AF2896" s="6">
        <f>+AD2896+SUM($D$18:$E$18)-SUM($AB$27:AB2896)</f>
        <v>19651.144323827721</v>
      </c>
      <c r="AG2896" s="10">
        <f t="shared" si="825"/>
        <v>2.9162037229879534E-3</v>
      </c>
      <c r="AH2896" s="10">
        <f>+AD2896/SUM(AB$27:AB2896)-1</f>
        <v>0.67933383719261631</v>
      </c>
      <c r="AI2896" s="6">
        <f t="shared" si="826"/>
        <v>0</v>
      </c>
      <c r="AL2896" s="6">
        <f t="shared" si="827"/>
        <v>0</v>
      </c>
      <c r="AM2896" s="6">
        <f t="shared" si="828"/>
        <v>37464.551527860844</v>
      </c>
      <c r="AN2896" s="6">
        <f t="shared" si="829"/>
        <v>36745.609122518174</v>
      </c>
      <c r="AO2896" s="5">
        <f t="shared" si="830"/>
        <v>0</v>
      </c>
      <c r="AP2896" s="6">
        <f>+AN2896+SUM($D$16:$E$18)-SUM($AL$27:AL2896)</f>
        <v>37724.929122518195</v>
      </c>
      <c r="AQ2896" s="10">
        <f t="shared" si="838"/>
        <v>1.7815828158895819E-3</v>
      </c>
      <c r="AR2896" s="10">
        <f>+AN2896/SUM(AL$27:AL2896)-1</f>
        <v>0.44550063658872263</v>
      </c>
    </row>
    <row r="2897" spans="1:44" x14ac:dyDescent="0.25">
      <c r="A2897" s="1">
        <v>44495</v>
      </c>
      <c r="B2897">
        <v>10.061999999999999</v>
      </c>
      <c r="G2897">
        <f t="shared" si="831"/>
        <v>9630.8897502350483</v>
      </c>
      <c r="H2897">
        <f t="shared" si="832"/>
        <v>9523.2243092614099</v>
      </c>
      <c r="I2897" s="5">
        <f t="shared" si="821"/>
        <v>0</v>
      </c>
      <c r="J2897" s="6">
        <f>+H2897+SUM($D$16:$E$16)-SUM($F$27:F2897)</f>
        <v>9816.984309261421</v>
      </c>
      <c r="K2897" s="10">
        <f t="shared" si="833"/>
        <v>4.260106845850542E-3</v>
      </c>
      <c r="L2897" s="10">
        <f>+H2897/SUM(F$27:F2897)-1</f>
        <v>0.24874437589971277</v>
      </c>
      <c r="M2897">
        <v>8.7530000000000001</v>
      </c>
      <c r="R2897">
        <f t="shared" si="834"/>
        <v>8419.1045756956992</v>
      </c>
      <c r="S2897">
        <f t="shared" si="835"/>
        <v>8092.3544719522924</v>
      </c>
      <c r="T2897" s="5">
        <f t="shared" si="822"/>
        <v>0</v>
      </c>
      <c r="U2897" s="6">
        <f>+S2897+SUM($D$17:$E$17)-SUM($Q$27:Q2897)</f>
        <v>8337.2744719522998</v>
      </c>
      <c r="V2897" s="10">
        <f t="shared" si="823"/>
        <v>4.6791887808774746E-3</v>
      </c>
      <c r="W2897" s="10">
        <f>+S2897/SUM(Q$27:Q2897)-1</f>
        <v>0.27336783674671294</v>
      </c>
      <c r="X2897">
        <v>6.7690000000000001</v>
      </c>
      <c r="AC2897">
        <f t="shared" si="836"/>
        <v>19627.55292347592</v>
      </c>
      <c r="AD2897">
        <f t="shared" si="837"/>
        <v>19339.069566922932</v>
      </c>
      <c r="AE2897" s="5">
        <f t="shared" si="824"/>
        <v>0</v>
      </c>
      <c r="AF2897" s="6">
        <f>+AD2897+SUM($D$18:$E$18)-SUM($AB$27:AB2897)</f>
        <v>19779.709566922938</v>
      </c>
      <c r="AG2897" s="10">
        <f t="shared" si="825"/>
        <v>6.5423794653691747E-3</v>
      </c>
      <c r="AH2897" s="10">
        <f>+AD2897/SUM(AB$27:AB2897)-1</f>
        <v>0.69057268648971148</v>
      </c>
      <c r="AI2897" s="6">
        <f t="shared" si="826"/>
        <v>0</v>
      </c>
      <c r="AL2897" s="6">
        <f t="shared" si="827"/>
        <v>0</v>
      </c>
      <c r="AM2897" s="6">
        <f t="shared" si="828"/>
        <v>37677.547249406663</v>
      </c>
      <c r="AN2897" s="6">
        <f t="shared" si="829"/>
        <v>36954.64834813663</v>
      </c>
      <c r="AO2897" s="5">
        <f t="shared" si="830"/>
        <v>0</v>
      </c>
      <c r="AP2897" s="6">
        <f>+AN2897+SUM($D$16:$E$18)-SUM($AL$27:AL2897)</f>
        <v>37933.968348136652</v>
      </c>
      <c r="AQ2897" s="10">
        <f t="shared" si="838"/>
        <v>5.5411429651615052E-3</v>
      </c>
      <c r="AR2897" s="10">
        <f>+AN2897/SUM(AL$27:AL2897)-1</f>
        <v>0.45372383225533963</v>
      </c>
    </row>
    <row r="2898" spans="1:44" x14ac:dyDescent="0.25">
      <c r="A2898" s="1">
        <v>44496</v>
      </c>
      <c r="B2898">
        <v>9.9789999999999992</v>
      </c>
      <c r="G2898">
        <f t="shared" si="831"/>
        <v>9551.4459170736973</v>
      </c>
      <c r="H2898">
        <f t="shared" si="832"/>
        <v>9444.6685929357591</v>
      </c>
      <c r="I2898" s="5">
        <f t="shared" si="821"/>
        <v>0</v>
      </c>
      <c r="J2898" s="6">
        <f>+H2898+SUM($D$16:$E$16)-SUM($F$27:F2898)</f>
        <v>9738.428592935772</v>
      </c>
      <c r="K2898" s="10">
        <f t="shared" si="833"/>
        <v>-8.0020211758451421E-3</v>
      </c>
      <c r="L2898" s="10">
        <f>+H2898/SUM(F$27:F2898)-1</f>
        <v>0.23844366200588674</v>
      </c>
      <c r="M2898">
        <v>8.7439999999999998</v>
      </c>
      <c r="R2898">
        <f t="shared" si="834"/>
        <v>8410.4478932803831</v>
      </c>
      <c r="S2898">
        <f t="shared" si="835"/>
        <v>8084.0337601680394</v>
      </c>
      <c r="T2898" s="5">
        <f t="shared" si="822"/>
        <v>0</v>
      </c>
      <c r="U2898" s="6">
        <f>+S2898+SUM($D$17:$E$17)-SUM($Q$27:Q2898)</f>
        <v>8328.9537601680458</v>
      </c>
      <c r="V2898" s="10">
        <f t="shared" si="823"/>
        <v>-9.9801341700411772E-4</v>
      </c>
      <c r="W2898" s="10">
        <f>+S2898/SUM(Q$27:Q2898)-1</f>
        <v>0.27205853587492967</v>
      </c>
      <c r="X2898">
        <v>6.7169999999999996</v>
      </c>
      <c r="AC2898">
        <f t="shared" si="836"/>
        <v>19476.772490321724</v>
      </c>
      <c r="AD2898">
        <f t="shared" si="837"/>
        <v>19190.5052860129</v>
      </c>
      <c r="AE2898" s="5">
        <f t="shared" si="824"/>
        <v>0</v>
      </c>
      <c r="AF2898" s="6">
        <f>+AD2898+SUM($D$18:$E$18)-SUM($AB$27:AB2898)</f>
        <v>19631.145286012907</v>
      </c>
      <c r="AG2898" s="10">
        <f t="shared" si="825"/>
        <v>-7.5109434952711496E-3</v>
      </c>
      <c r="AH2898" s="10">
        <f>+AD2898/SUM(AB$27:AB2898)-1</f>
        <v>0.67758557174640144</v>
      </c>
      <c r="AI2898" s="6">
        <f t="shared" si="826"/>
        <v>0</v>
      </c>
      <c r="AL2898" s="6">
        <f t="shared" si="827"/>
        <v>0</v>
      </c>
      <c r="AM2898" s="6">
        <f t="shared" si="828"/>
        <v>37438.666300675803</v>
      </c>
      <c r="AN2898" s="6">
        <f t="shared" si="829"/>
        <v>36719.207639116699</v>
      </c>
      <c r="AO2898" s="5">
        <f t="shared" si="830"/>
        <v>0</v>
      </c>
      <c r="AP2898" s="6">
        <f>+AN2898+SUM($D$16:$E$18)-SUM($AL$27:AL2898)</f>
        <v>37698.527639116728</v>
      </c>
      <c r="AQ2898" s="10">
        <f t="shared" si="838"/>
        <v>-6.2065931742015801E-3</v>
      </c>
      <c r="AR2898" s="10">
        <f>+AN2898/SUM(AL$27:AL2898)-1</f>
        <v>0.44446205369473724</v>
      </c>
    </row>
    <row r="2899" spans="1:44" x14ac:dyDescent="0.25">
      <c r="A2899" s="1">
        <v>44497</v>
      </c>
      <c r="B2899">
        <v>9.891</v>
      </c>
      <c r="G2899">
        <f t="shared" si="831"/>
        <v>9467.2163108303375</v>
      </c>
      <c r="H2899">
        <f t="shared" si="832"/>
        <v>9361.3806045422989</v>
      </c>
      <c r="I2899" s="5">
        <f t="shared" si="821"/>
        <v>0</v>
      </c>
      <c r="J2899" s="6">
        <f>+H2899+SUM($D$16:$E$16)-SUM($F$27:F2899)</f>
        <v>9655.14060454231</v>
      </c>
      <c r="K2899" s="10">
        <f t="shared" si="833"/>
        <v>-8.5525079943471471E-3</v>
      </c>
      <c r="L2899" s="10">
        <f>+H2899/SUM(F$27:F2899)-1</f>
        <v>0.22752242317869809</v>
      </c>
      <c r="M2899">
        <v>8.7490000000000006</v>
      </c>
      <c r="R2899">
        <f t="shared" si="834"/>
        <v>8415.2571612888933</v>
      </c>
      <c r="S2899">
        <f t="shared" si="835"/>
        <v>8088.6563778259588</v>
      </c>
      <c r="T2899" s="5">
        <f t="shared" si="822"/>
        <v>0</v>
      </c>
      <c r="U2899" s="6">
        <f>+S2899+SUM($D$17:$E$17)-SUM($Q$27:Q2899)</f>
        <v>8333.5763778259643</v>
      </c>
      <c r="V2899" s="10">
        <f t="shared" si="823"/>
        <v>5.5500580157197277E-4</v>
      </c>
      <c r="W2899" s="10">
        <f>+S2899/SUM(Q$27:Q2899)-1</f>
        <v>0.27278592524814282</v>
      </c>
      <c r="X2899">
        <v>6.7110000000000003</v>
      </c>
      <c r="AC2899">
        <f t="shared" si="836"/>
        <v>19459.374748034701</v>
      </c>
      <c r="AD2899">
        <f t="shared" si="837"/>
        <v>19173.363253600204</v>
      </c>
      <c r="AE2899" s="5">
        <f t="shared" si="824"/>
        <v>0</v>
      </c>
      <c r="AF2899" s="6">
        <f>+AD2899+SUM($D$18:$E$18)-SUM($AB$27:AB2899)</f>
        <v>19614.003253600211</v>
      </c>
      <c r="AG2899" s="10">
        <f t="shared" si="825"/>
        <v>-8.7320592675299569E-4</v>
      </c>
      <c r="AH2899" s="10">
        <f>+AD2899/SUM(AB$27:AB2899)-1</f>
        <v>0.67608705850678863</v>
      </c>
      <c r="AI2899" s="6">
        <f t="shared" si="826"/>
        <v>0</v>
      </c>
      <c r="AL2899" s="6">
        <f t="shared" si="827"/>
        <v>0</v>
      </c>
      <c r="AM2899" s="6">
        <f t="shared" si="828"/>
        <v>37341.84822015393</v>
      </c>
      <c r="AN2899" s="6">
        <f t="shared" si="829"/>
        <v>36623.40023596846</v>
      </c>
      <c r="AO2899" s="5">
        <f t="shared" si="830"/>
        <v>0</v>
      </c>
      <c r="AP2899" s="6">
        <f>+AN2899+SUM($D$16:$E$18)-SUM($AL$27:AL2899)</f>
        <v>37602.720235968489</v>
      </c>
      <c r="AQ2899" s="10">
        <f t="shared" si="838"/>
        <v>-2.5414096822399257E-3</v>
      </c>
      <c r="AR2899" s="10">
        <f>+AN2899/SUM(AL$27:AL2899)-1</f>
        <v>0.44069317720723822</v>
      </c>
    </row>
    <row r="2900" spans="1:44" x14ac:dyDescent="0.25">
      <c r="A2900" s="1">
        <v>44498</v>
      </c>
      <c r="B2900">
        <v>9.8960000000000008</v>
      </c>
      <c r="G2900">
        <f t="shared" si="831"/>
        <v>9472.0020839123481</v>
      </c>
      <c r="H2900">
        <f t="shared" si="832"/>
        <v>9366.1128766101101</v>
      </c>
      <c r="I2900" s="5">
        <f t="shared" si="821"/>
        <v>0</v>
      </c>
      <c r="J2900" s="6">
        <f>+H2900+SUM($D$16:$E$16)-SUM($F$27:F2900)</f>
        <v>9659.8728766101231</v>
      </c>
      <c r="K2900" s="10">
        <f t="shared" si="833"/>
        <v>4.9012979319917882E-4</v>
      </c>
      <c r="L2900" s="10">
        <f>+H2900/SUM(F$27:F2900)-1</f>
        <v>0.22814294811206115</v>
      </c>
      <c r="M2900">
        <v>8.7460000000000004</v>
      </c>
      <c r="R2900">
        <f t="shared" si="834"/>
        <v>8412.3716004837879</v>
      </c>
      <c r="S2900">
        <f t="shared" si="835"/>
        <v>8085.8828072312081</v>
      </c>
      <c r="T2900" s="5">
        <f t="shared" si="822"/>
        <v>0</v>
      </c>
      <c r="U2900" s="6">
        <f>+S2900+SUM($D$17:$E$17)-SUM($Q$27:Q2900)</f>
        <v>8330.8028072312154</v>
      </c>
      <c r="V2900" s="10">
        <f t="shared" si="823"/>
        <v>-3.3281876459778648E-4</v>
      </c>
      <c r="W2900" s="10">
        <f>+S2900/SUM(Q$27:Q2900)-1</f>
        <v>0.27234949162421507</v>
      </c>
      <c r="X2900">
        <v>6.7789999999999999</v>
      </c>
      <c r="AC2900">
        <f t="shared" si="836"/>
        <v>19656.549160620954</v>
      </c>
      <c r="AD2900">
        <f t="shared" si="837"/>
        <v>19367.63962094409</v>
      </c>
      <c r="AE2900" s="5">
        <f t="shared" si="824"/>
        <v>0</v>
      </c>
      <c r="AF2900" s="6">
        <f>+AD2900+SUM($D$18:$E$18)-SUM($AB$27:AB2900)</f>
        <v>19808.2796209441</v>
      </c>
      <c r="AG2900" s="10">
        <f t="shared" si="825"/>
        <v>9.9049829263300193E-3</v>
      </c>
      <c r="AH2900" s="10">
        <f>+AD2900/SUM(AB$27:AB2900)-1</f>
        <v>0.69307020855573254</v>
      </c>
      <c r="AI2900" s="6">
        <f t="shared" si="826"/>
        <v>0</v>
      </c>
      <c r="AL2900" s="6">
        <f t="shared" si="827"/>
        <v>0</v>
      </c>
      <c r="AM2900" s="6">
        <f t="shared" si="828"/>
        <v>37540.922845017092</v>
      </c>
      <c r="AN2900" s="6">
        <f t="shared" si="829"/>
        <v>36819.635304785406</v>
      </c>
      <c r="AO2900" s="5">
        <f t="shared" si="830"/>
        <v>0</v>
      </c>
      <c r="AP2900" s="6">
        <f>+AN2900+SUM($D$16:$E$18)-SUM($AL$27:AL2900)</f>
        <v>37798.955304785428</v>
      </c>
      <c r="AQ2900" s="10">
        <f t="shared" si="838"/>
        <v>5.2186402362781603E-3</v>
      </c>
      <c r="AR2900" s="10">
        <f>+AN2900/SUM(AL$27:AL2900)-1</f>
        <v>0.44841268230375597</v>
      </c>
    </row>
    <row r="2901" spans="1:44" x14ac:dyDescent="0.25">
      <c r="A2901" s="1">
        <v>44502</v>
      </c>
      <c r="B2901">
        <v>9.8629999999999995</v>
      </c>
      <c r="G2901">
        <f t="shared" si="831"/>
        <v>9440.4159815710864</v>
      </c>
      <c r="H2901">
        <f t="shared" si="832"/>
        <v>9334.8798809625605</v>
      </c>
      <c r="I2901" s="5">
        <f t="shared" si="821"/>
        <v>0</v>
      </c>
      <c r="J2901" s="6">
        <f>+H2901+SUM($D$16:$E$16)-SUM($F$27:F2901)</f>
        <v>9628.6398809625716</v>
      </c>
      <c r="K2901" s="10">
        <f t="shared" si="833"/>
        <v>-3.2332719122192266E-3</v>
      </c>
      <c r="L2901" s="10">
        <f>+H2901/SUM(F$27:F2901)-1</f>
        <v>0.2240474835518651</v>
      </c>
      <c r="M2901">
        <v>8.8089999999999993</v>
      </c>
      <c r="R2901">
        <f t="shared" si="834"/>
        <v>8472.9683773910001</v>
      </c>
      <c r="S2901">
        <f t="shared" si="835"/>
        <v>8144.1277897209811</v>
      </c>
      <c r="T2901" s="5">
        <f t="shared" si="822"/>
        <v>0</v>
      </c>
      <c r="U2901" s="6">
        <f>+S2901+SUM($D$17:$E$17)-SUM($Q$27:Q2901)</f>
        <v>8389.0477897209857</v>
      </c>
      <c r="V2901" s="10">
        <f t="shared" si="823"/>
        <v>6.9915209659281441E-3</v>
      </c>
      <c r="W2901" s="10">
        <f>+S2901/SUM(Q$27:Q2901)-1</f>
        <v>0.28151459772669885</v>
      </c>
      <c r="X2901">
        <v>6.85</v>
      </c>
      <c r="AC2901">
        <f t="shared" si="836"/>
        <v>19862.422444350719</v>
      </c>
      <c r="AD2901">
        <f t="shared" si="837"/>
        <v>19570.48700449432</v>
      </c>
      <c r="AE2901" s="5">
        <f t="shared" si="824"/>
        <v>0</v>
      </c>
      <c r="AF2901" s="6">
        <f>+AD2901+SUM($D$18:$E$18)-SUM($AB$27:AB2901)</f>
        <v>20011.12700449433</v>
      </c>
      <c r="AG2901" s="10">
        <f t="shared" si="825"/>
        <v>1.024053514146428E-2</v>
      </c>
      <c r="AH2901" s="10">
        <f>+AD2901/SUM(AB$27:AB2901)-1</f>
        <v>0.7108026152244824</v>
      </c>
      <c r="AI2901" s="6">
        <f t="shared" si="826"/>
        <v>0</v>
      </c>
      <c r="AL2901" s="6">
        <f t="shared" si="827"/>
        <v>0</v>
      </c>
      <c r="AM2901" s="6">
        <f t="shared" si="828"/>
        <v>37775.806803312807</v>
      </c>
      <c r="AN2901" s="6">
        <f t="shared" si="829"/>
        <v>37049.494675177863</v>
      </c>
      <c r="AO2901" s="5">
        <f t="shared" si="830"/>
        <v>0</v>
      </c>
      <c r="AP2901" s="6">
        <f>+AN2901+SUM($D$16:$E$18)-SUM($AL$27:AL2901)</f>
        <v>38028.814675177884</v>
      </c>
      <c r="AQ2901" s="10">
        <f t="shared" si="838"/>
        <v>6.081103790806397E-3</v>
      </c>
      <c r="AR2901" s="10">
        <f>+AN2901/SUM(AL$27:AL2901)-1</f>
        <v>0.45745490188216431</v>
      </c>
    </row>
    <row r="2902" spans="1:44" x14ac:dyDescent="0.25">
      <c r="A2902" s="1">
        <v>44503</v>
      </c>
      <c r="B2902">
        <v>9.8439999999999994</v>
      </c>
      <c r="G2902">
        <f t="shared" si="831"/>
        <v>9422.2300438594521</v>
      </c>
      <c r="H2902">
        <f t="shared" si="832"/>
        <v>9316.8972471048819</v>
      </c>
      <c r="I2902" s="5">
        <f t="shared" si="821"/>
        <v>0</v>
      </c>
      <c r="J2902" s="6">
        <f>+H2902+SUM($D$16:$E$16)-SUM($F$27:F2902)</f>
        <v>9610.6572471048967</v>
      </c>
      <c r="K2902" s="10">
        <f t="shared" si="833"/>
        <v>-1.8676193190306778E-3</v>
      </c>
      <c r="L2902" s="10">
        <f>+H2902/SUM(F$27:F2902)-1</f>
        <v>0.22168948880508577</v>
      </c>
      <c r="M2902">
        <v>8.83</v>
      </c>
      <c r="R2902">
        <f t="shared" si="834"/>
        <v>8493.1673030267393</v>
      </c>
      <c r="S2902">
        <f t="shared" si="835"/>
        <v>8163.5427838842406</v>
      </c>
      <c r="T2902" s="5">
        <f t="shared" si="822"/>
        <v>0</v>
      </c>
      <c r="U2902" s="6">
        <f>+S2902+SUM($D$17:$E$17)-SUM($Q$27:Q2902)</f>
        <v>8408.4627838842462</v>
      </c>
      <c r="V2902" s="10">
        <f t="shared" si="823"/>
        <v>2.3143263276017567E-3</v>
      </c>
      <c r="W2902" s="10">
        <f>+S2902/SUM(Q$27:Q2902)-1</f>
        <v>0.28456963309419381</v>
      </c>
      <c r="X2902">
        <v>6.88</v>
      </c>
      <c r="AC2902">
        <f t="shared" si="836"/>
        <v>19949.41115578583</v>
      </c>
      <c r="AD2902">
        <f t="shared" si="837"/>
        <v>19656.197166557798</v>
      </c>
      <c r="AE2902" s="5">
        <f t="shared" si="824"/>
        <v>0</v>
      </c>
      <c r="AF2902" s="6">
        <f>+AD2902+SUM($D$18:$E$18)-SUM($AB$27:AB2902)</f>
        <v>20096.837166557809</v>
      </c>
      <c r="AG2902" s="10">
        <f t="shared" si="825"/>
        <v>4.2831251855144359E-3</v>
      </c>
      <c r="AH2902" s="10">
        <f>+AD2902/SUM(AB$27:AB2902)-1</f>
        <v>0.71829518142254578</v>
      </c>
      <c r="AI2902" s="6">
        <f t="shared" si="826"/>
        <v>0</v>
      </c>
      <c r="AL2902" s="6">
        <f t="shared" si="827"/>
        <v>0</v>
      </c>
      <c r="AM2902" s="6">
        <f t="shared" si="828"/>
        <v>37864.808502672022</v>
      </c>
      <c r="AN2902" s="6">
        <f t="shared" si="829"/>
        <v>37136.637197546923</v>
      </c>
      <c r="AO2902" s="5">
        <f t="shared" si="830"/>
        <v>0</v>
      </c>
      <c r="AP2902" s="6">
        <f>+AN2902+SUM($D$16:$E$18)-SUM($AL$27:AL2902)</f>
        <v>38115.957197546944</v>
      </c>
      <c r="AQ2902" s="10">
        <f t="shared" si="838"/>
        <v>2.2914866822272284E-3</v>
      </c>
      <c r="AR2902" s="10">
        <f>+AN2902/SUM(AL$27:AL2902)-1</f>
        <v>0.46088291884980892</v>
      </c>
    </row>
    <row r="2903" spans="1:44" x14ac:dyDescent="0.25">
      <c r="A2903" s="1">
        <v>44504</v>
      </c>
      <c r="B2903">
        <v>9.8949999999999996</v>
      </c>
      <c r="G2903">
        <f t="shared" si="831"/>
        <v>9471.0449292959438</v>
      </c>
      <c r="H2903">
        <f t="shared" si="832"/>
        <v>9365.1664221965457</v>
      </c>
      <c r="I2903" s="5">
        <f t="shared" si="821"/>
        <v>0</v>
      </c>
      <c r="J2903" s="6">
        <f>+H2903+SUM($D$16:$E$16)-SUM($F$27:F2903)</f>
        <v>9658.9264221965605</v>
      </c>
      <c r="K2903" s="10">
        <f t="shared" si="833"/>
        <v>5.0224634851279149E-3</v>
      </c>
      <c r="L2903" s="10">
        <f>+H2903/SUM(F$27:F2903)-1</f>
        <v>0.22801884312538823</v>
      </c>
      <c r="M2903">
        <v>8.8719999999999999</v>
      </c>
      <c r="R2903">
        <f t="shared" si="834"/>
        <v>8533.5651542982141</v>
      </c>
      <c r="S2903">
        <f t="shared" si="835"/>
        <v>8202.3727722107578</v>
      </c>
      <c r="T2903" s="5">
        <f t="shared" si="822"/>
        <v>0</v>
      </c>
      <c r="U2903" s="6">
        <f>+S2903+SUM($D$17:$E$17)-SUM($Q$27:Q2903)</f>
        <v>8447.2927722107634</v>
      </c>
      <c r="V2903" s="10">
        <f t="shared" si="823"/>
        <v>4.6179651768143426E-3</v>
      </c>
      <c r="W2903" s="10">
        <f>+S2903/SUM(Q$27:Q2903)-1</f>
        <v>0.29067970382918329</v>
      </c>
      <c r="X2903">
        <v>6.899</v>
      </c>
      <c r="AC2903">
        <f t="shared" si="836"/>
        <v>20004.504006361403</v>
      </c>
      <c r="AD2903">
        <f t="shared" si="837"/>
        <v>19710.480269198004</v>
      </c>
      <c r="AE2903" s="5">
        <f t="shared" si="824"/>
        <v>0</v>
      </c>
      <c r="AF2903" s="6">
        <f>+AD2903+SUM($D$18:$E$18)-SUM($AB$27:AB2903)</f>
        <v>20151.120269198014</v>
      </c>
      <c r="AG2903" s="10">
        <f t="shared" si="825"/>
        <v>2.7010769003261714E-3</v>
      </c>
      <c r="AH2903" s="10">
        <f>+AD2903/SUM(AB$27:AB2903)-1</f>
        <v>0.72304047334798605</v>
      </c>
      <c r="AI2903" s="6">
        <f t="shared" si="826"/>
        <v>0</v>
      </c>
      <c r="AL2903" s="6">
        <f t="shared" si="827"/>
        <v>0</v>
      </c>
      <c r="AM2903" s="6">
        <f t="shared" si="828"/>
        <v>38009.114089955561</v>
      </c>
      <c r="AN2903" s="6">
        <f t="shared" si="829"/>
        <v>37278.019463605306</v>
      </c>
      <c r="AO2903" s="5">
        <f t="shared" si="830"/>
        <v>0</v>
      </c>
      <c r="AP2903" s="6">
        <f>+AN2903+SUM($D$16:$E$18)-SUM($AL$27:AL2903)</f>
        <v>38257.339463605327</v>
      </c>
      <c r="AQ2903" s="10">
        <f t="shared" si="838"/>
        <v>3.7092671010630074E-3</v>
      </c>
      <c r="AR2903" s="10">
        <f>+AN2903/SUM(AL$27:AL2903)-1</f>
        <v>0.4664446216075</v>
      </c>
    </row>
    <row r="2904" spans="1:44" x14ac:dyDescent="0.25">
      <c r="A2904" s="1">
        <v>44505</v>
      </c>
      <c r="B2904">
        <v>9.8770000000000007</v>
      </c>
      <c r="G2904">
        <f t="shared" si="831"/>
        <v>9453.816146200712</v>
      </c>
      <c r="H2904">
        <f t="shared" si="832"/>
        <v>9348.1302427524297</v>
      </c>
      <c r="I2904" s="5">
        <f t="shared" si="821"/>
        <v>0</v>
      </c>
      <c r="J2904" s="6">
        <f>+H2904+SUM($D$16:$E$16)-SUM($F$27:F2904)</f>
        <v>9641.8902427524408</v>
      </c>
      <c r="K2904" s="10">
        <f t="shared" si="833"/>
        <v>-1.7637756723117848E-3</v>
      </c>
      <c r="L2904" s="10">
        <f>+H2904/SUM(F$27:F2904)-1</f>
        <v>0.22578495336528159</v>
      </c>
      <c r="M2904">
        <v>8.8789999999999996</v>
      </c>
      <c r="R2904">
        <f t="shared" si="834"/>
        <v>8540.2981295101272</v>
      </c>
      <c r="S2904">
        <f t="shared" si="835"/>
        <v>8208.844436931844</v>
      </c>
      <c r="T2904" s="5">
        <f t="shared" si="822"/>
        <v>0</v>
      </c>
      <c r="U2904" s="6">
        <f>+S2904+SUM($D$17:$E$17)-SUM($Q$27:Q2904)</f>
        <v>8453.7644369318514</v>
      </c>
      <c r="V2904" s="10">
        <f t="shared" si="823"/>
        <v>7.6612293377320562E-4</v>
      </c>
      <c r="W2904" s="10">
        <f>+S2904/SUM(Q$27:Q2904)-1</f>
        <v>0.29169804895168161</v>
      </c>
      <c r="X2904">
        <v>6.88</v>
      </c>
      <c r="AC2904">
        <f t="shared" si="836"/>
        <v>19949.41115578583</v>
      </c>
      <c r="AD2904">
        <f t="shared" si="837"/>
        <v>19656.197166557802</v>
      </c>
      <c r="AE2904" s="5">
        <f t="shared" si="824"/>
        <v>0</v>
      </c>
      <c r="AF2904" s="6">
        <f>+AD2904+SUM($D$18:$E$18)-SUM($AB$27:AB2904)</f>
        <v>20096.837166557809</v>
      </c>
      <c r="AG2904" s="10">
        <f t="shared" si="825"/>
        <v>-2.6938007373803474E-3</v>
      </c>
      <c r="AH2904" s="10">
        <f>+AD2904/SUM(AB$27:AB2904)-1</f>
        <v>0.718295181422546</v>
      </c>
      <c r="AI2904" s="6">
        <f t="shared" si="826"/>
        <v>0</v>
      </c>
      <c r="AL2904" s="6">
        <f t="shared" si="827"/>
        <v>0</v>
      </c>
      <c r="AM2904" s="6">
        <f t="shared" si="828"/>
        <v>37943.525431496673</v>
      </c>
      <c r="AN2904" s="6">
        <f t="shared" si="829"/>
        <v>37213.171846242076</v>
      </c>
      <c r="AO2904" s="5">
        <f t="shared" si="830"/>
        <v>0</v>
      </c>
      <c r="AP2904" s="6">
        <f>+AN2904+SUM($D$16:$E$18)-SUM($AL$27:AL2904)</f>
        <v>38192.491846242105</v>
      </c>
      <c r="AQ2904" s="10">
        <f t="shared" si="838"/>
        <v>-1.6950372993111973E-3</v>
      </c>
      <c r="AR2904" s="10">
        <f>+AN2904/SUM(AL$27:AL2904)-1</f>
        <v>0.46389364274449441</v>
      </c>
    </row>
    <row r="2905" spans="1:44" x14ac:dyDescent="0.25">
      <c r="A2905" s="1">
        <v>44508</v>
      </c>
      <c r="B2905">
        <v>9.8919999999999995</v>
      </c>
      <c r="G2905">
        <f t="shared" si="831"/>
        <v>9468.1734654467382</v>
      </c>
      <c r="H2905">
        <f t="shared" si="832"/>
        <v>9362.3270589558597</v>
      </c>
      <c r="I2905" s="5">
        <f t="shared" si="821"/>
        <v>0</v>
      </c>
      <c r="J2905" s="6">
        <f>+H2905+SUM($D$16:$E$16)-SUM($F$27:F2905)</f>
        <v>9656.0870589558726</v>
      </c>
      <c r="K2905" s="10">
        <f t="shared" si="833"/>
        <v>1.4724100613054958E-3</v>
      </c>
      <c r="L2905" s="10">
        <f>+H2905/SUM(F$27:F2905)-1</f>
        <v>0.22764652816537034</v>
      </c>
      <c r="M2905">
        <v>8.8810000000000002</v>
      </c>
      <c r="R2905">
        <f t="shared" si="834"/>
        <v>8542.221836713532</v>
      </c>
      <c r="S2905">
        <f t="shared" si="835"/>
        <v>8210.6934839950136</v>
      </c>
      <c r="T2905" s="5">
        <f t="shared" si="822"/>
        <v>0</v>
      </c>
      <c r="U2905" s="6">
        <f>+S2905+SUM($D$17:$E$17)-SUM($Q$27:Q2905)</f>
        <v>8455.6134839950209</v>
      </c>
      <c r="V2905" s="10">
        <f t="shared" si="823"/>
        <v>2.1872469678618778E-4</v>
      </c>
      <c r="W2905" s="10">
        <f>+S2905/SUM(Q$27:Q2905)-1</f>
        <v>0.291989004700967</v>
      </c>
      <c r="X2905">
        <v>6.8810000000000002</v>
      </c>
      <c r="AC2905">
        <f t="shared" si="836"/>
        <v>19952.310779500338</v>
      </c>
      <c r="AD2905">
        <f t="shared" si="837"/>
        <v>19659.05417195992</v>
      </c>
      <c r="AE2905" s="5">
        <f t="shared" si="824"/>
        <v>0</v>
      </c>
      <c r="AF2905" s="6">
        <f>+AD2905+SUM($D$18:$E$18)-SUM($AB$27:AB2905)</f>
        <v>20099.694171959927</v>
      </c>
      <c r="AG2905" s="10">
        <f t="shared" si="825"/>
        <v>1.4216194212246513E-4</v>
      </c>
      <c r="AH2905" s="10">
        <f>+AD2905/SUM(AB$27:AB2905)-1</f>
        <v>0.71854493362914851</v>
      </c>
      <c r="AI2905" s="6">
        <f t="shared" si="826"/>
        <v>0</v>
      </c>
      <c r="AL2905" s="6">
        <f t="shared" si="827"/>
        <v>0</v>
      </c>
      <c r="AM2905" s="6">
        <f t="shared" si="828"/>
        <v>37962.70608166061</v>
      </c>
      <c r="AN2905" s="6">
        <f t="shared" si="829"/>
        <v>37232.074714910792</v>
      </c>
      <c r="AO2905" s="5">
        <f t="shared" si="830"/>
        <v>0</v>
      </c>
      <c r="AP2905" s="6">
        <f>+AN2905+SUM($D$16:$E$18)-SUM($AL$27:AL2905)</f>
        <v>38211.394714910813</v>
      </c>
      <c r="AQ2905" s="10">
        <f t="shared" si="838"/>
        <v>4.9493677303935613E-4</v>
      </c>
      <c r="AR2905" s="10">
        <f>+AN2905/SUM(AL$27:AL2905)-1</f>
        <v>0.46463724475154988</v>
      </c>
    </row>
    <row r="2906" spans="1:44" x14ac:dyDescent="0.25">
      <c r="A2906" s="1">
        <v>44509</v>
      </c>
      <c r="B2906">
        <v>9.9130000000000003</v>
      </c>
      <c r="G2906">
        <f t="shared" si="831"/>
        <v>9488.2737123911775</v>
      </c>
      <c r="H2906">
        <f t="shared" si="832"/>
        <v>9382.2026016406635</v>
      </c>
      <c r="I2906" s="5">
        <f t="shared" si="821"/>
        <v>0</v>
      </c>
      <c r="J2906" s="6">
        <f>+H2906+SUM($D$16:$E$16)-SUM($F$27:F2906)</f>
        <v>9675.9626016406764</v>
      </c>
      <c r="K2906" s="10">
        <f t="shared" si="833"/>
        <v>2.0583433603542645E-3</v>
      </c>
      <c r="L2906" s="10">
        <f>+H2906/SUM(F$27:F2906)-1</f>
        <v>0.23025273288549508</v>
      </c>
      <c r="M2906">
        <v>8.875</v>
      </c>
      <c r="R2906">
        <f t="shared" si="834"/>
        <v>8536.4507151033213</v>
      </c>
      <c r="S2906">
        <f t="shared" si="835"/>
        <v>8205.1463428055104</v>
      </c>
      <c r="T2906" s="5">
        <f t="shared" si="822"/>
        <v>0</v>
      </c>
      <c r="U2906" s="6">
        <f>+S2906+SUM($D$17:$E$17)-SUM($Q$27:Q2906)</f>
        <v>8450.0663428055159</v>
      </c>
      <c r="V2906" s="10">
        <f t="shared" si="823"/>
        <v>-6.560306002639793E-4</v>
      </c>
      <c r="W2906" s="10">
        <f>+S2906/SUM(Q$27:Q2906)-1</f>
        <v>0.29111613745311127</v>
      </c>
      <c r="X2906">
        <v>6.8479999999999999</v>
      </c>
      <c r="AC2906">
        <f t="shared" si="836"/>
        <v>19856.623196921715</v>
      </c>
      <c r="AD2906">
        <f t="shared" si="837"/>
        <v>19564.772993690094</v>
      </c>
      <c r="AE2906" s="5">
        <f t="shared" si="824"/>
        <v>0</v>
      </c>
      <c r="AF2906" s="6">
        <f>+AD2906+SUM($D$18:$E$18)-SUM($AB$27:AB2906)</f>
        <v>20005.412993690101</v>
      </c>
      <c r="AG2906" s="10">
        <f t="shared" si="825"/>
        <v>-4.6906772542516517E-3</v>
      </c>
      <c r="AH2906" s="10">
        <f>+AD2906/SUM(AB$27:AB2906)-1</f>
        <v>0.71030311081127873</v>
      </c>
      <c r="AI2906" s="6">
        <f t="shared" si="826"/>
        <v>0</v>
      </c>
      <c r="AL2906" s="6">
        <f t="shared" si="827"/>
        <v>0</v>
      </c>
      <c r="AM2906" s="6">
        <f t="shared" si="828"/>
        <v>37881.347624416216</v>
      </c>
      <c r="AN2906" s="6">
        <f t="shared" si="829"/>
        <v>37152.121938136268</v>
      </c>
      <c r="AO2906" s="5">
        <f t="shared" si="830"/>
        <v>0</v>
      </c>
      <c r="AP2906" s="6">
        <f>+AN2906+SUM($D$16:$E$18)-SUM($AL$27:AL2906)</f>
        <v>38131.441938136297</v>
      </c>
      <c r="AQ2906" s="10">
        <f t="shared" si="838"/>
        <v>-2.0923804894071862E-3</v>
      </c>
      <c r="AR2906" s="10">
        <f>+AN2906/SUM(AL$27:AL2906)-1</f>
        <v>0.46149205836100005</v>
      </c>
    </row>
    <row r="2907" spans="1:44" x14ac:dyDescent="0.25">
      <c r="A2907" s="1">
        <v>44510</v>
      </c>
      <c r="B2907">
        <v>9.9350000000000005</v>
      </c>
      <c r="G2907">
        <f t="shared" si="831"/>
        <v>9509.3311139520174</v>
      </c>
      <c r="H2907">
        <f t="shared" si="832"/>
        <v>9403.0245987390299</v>
      </c>
      <c r="I2907" s="5">
        <f t="shared" si="821"/>
        <v>0</v>
      </c>
      <c r="J2907" s="6">
        <f>+H2907+SUM($D$16:$E$16)-SUM($F$27:F2907)</f>
        <v>9696.7845987390428</v>
      </c>
      <c r="K2907" s="10">
        <f t="shared" si="833"/>
        <v>2.1519302994035261E-3</v>
      </c>
      <c r="L2907" s="10">
        <f>+H2907/SUM(F$27:F2907)-1</f>
        <v>0.23298304259229252</v>
      </c>
      <c r="M2907">
        <v>8.8879999999999999</v>
      </c>
      <c r="R2907">
        <f t="shared" si="834"/>
        <v>8548.954811925445</v>
      </c>
      <c r="S2907">
        <f t="shared" si="835"/>
        <v>8217.1651487160998</v>
      </c>
      <c r="T2907" s="5">
        <f t="shared" si="822"/>
        <v>0</v>
      </c>
      <c r="U2907" s="6">
        <f>+S2907+SUM($D$17:$E$17)-SUM($Q$27:Q2907)</f>
        <v>8462.0851487161053</v>
      </c>
      <c r="V2907" s="10">
        <f t="shared" si="823"/>
        <v>1.4223327276976505E-3</v>
      </c>
      <c r="W2907" s="10">
        <f>+S2907/SUM(Q$27:Q2907)-1</f>
        <v>0.29300734982346532</v>
      </c>
      <c r="X2907">
        <v>6.8689999999999998</v>
      </c>
      <c r="AC2907">
        <f t="shared" si="836"/>
        <v>19917.515294926296</v>
      </c>
      <c r="AD2907">
        <f t="shared" si="837"/>
        <v>19624.770107134529</v>
      </c>
      <c r="AE2907" s="5">
        <f t="shared" si="824"/>
        <v>0</v>
      </c>
      <c r="AF2907" s="6">
        <f>+AD2907+SUM($D$18:$E$18)-SUM($AB$27:AB2907)</f>
        <v>20065.410107134536</v>
      </c>
      <c r="AG2907" s="10">
        <f t="shared" si="825"/>
        <v>2.9990439819143067E-3</v>
      </c>
      <c r="AH2907" s="10">
        <f>+AD2907/SUM(AB$27:AB2907)-1</f>
        <v>0.71554790714992311</v>
      </c>
      <c r="AI2907" s="6">
        <f t="shared" si="826"/>
        <v>0</v>
      </c>
      <c r="AL2907" s="6">
        <f t="shared" si="827"/>
        <v>0</v>
      </c>
      <c r="AM2907" s="6">
        <f t="shared" si="828"/>
        <v>37975.801220803754</v>
      </c>
      <c r="AN2907" s="6">
        <f t="shared" si="829"/>
        <v>37244.959854589659</v>
      </c>
      <c r="AO2907" s="5">
        <f t="shared" si="830"/>
        <v>0</v>
      </c>
      <c r="AP2907" s="6">
        <f>+AN2907+SUM($D$16:$E$18)-SUM($AL$27:AL2907)</f>
        <v>38224.27985458968</v>
      </c>
      <c r="AQ2907" s="10">
        <f t="shared" si="838"/>
        <v>2.434681505199876E-3</v>
      </c>
      <c r="AR2907" s="10">
        <f>+AN2907/SUM(AL$27:AL2907)-1</f>
        <v>0.46514412103018854</v>
      </c>
    </row>
    <row r="2908" spans="1:44" x14ac:dyDescent="0.25">
      <c r="A2908" s="1">
        <v>44511</v>
      </c>
      <c r="B2908">
        <v>10.003</v>
      </c>
      <c r="G2908">
        <f t="shared" si="831"/>
        <v>9574.4176278673403</v>
      </c>
      <c r="H2908">
        <f t="shared" si="832"/>
        <v>9467.3834988612489</v>
      </c>
      <c r="I2908" s="5">
        <f t="shared" ref="I2908:I2971" si="839">+C2908*(MAX($A:$A)-$A2908)</f>
        <v>0</v>
      </c>
      <c r="J2908" s="6">
        <f>+H2908+SUM($D$16:$E$16)-SUM($F$27:F2908)</f>
        <v>9761.1434988612637</v>
      </c>
      <c r="K2908" s="10">
        <f t="shared" si="833"/>
        <v>6.6371382664920375E-3</v>
      </c>
      <c r="L2908" s="10">
        <f>+H2908/SUM(F$27:F2908)-1</f>
        <v>0.24142218168602936</v>
      </c>
      <c r="M2908">
        <v>8.9049999999999994</v>
      </c>
      <c r="R2908">
        <f t="shared" si="834"/>
        <v>8565.3063231543747</v>
      </c>
      <c r="S2908">
        <f t="shared" si="835"/>
        <v>8232.8820487530211</v>
      </c>
      <c r="T2908" s="5">
        <f t="shared" ref="T2908:T2971" si="840">+N2908*(MAX($A:$A)-$A2908)</f>
        <v>0</v>
      </c>
      <c r="U2908" s="6">
        <f>+S2908+SUM($D$17:$E$17)-SUM($Q$27:Q2908)</f>
        <v>8477.8020487530266</v>
      </c>
      <c r="V2908" s="10">
        <f t="shared" ref="V2908:V2971" si="841">+U2908/U2907-1</f>
        <v>1.8573318231507319E-3</v>
      </c>
      <c r="W2908" s="10">
        <f>+S2908/SUM(Q$27:Q2908)-1</f>
        <v>0.29548047369238928</v>
      </c>
      <c r="X2908">
        <v>6.8739999999999997</v>
      </c>
      <c r="AC2908">
        <f t="shared" si="836"/>
        <v>19932.013413498815</v>
      </c>
      <c r="AD2908">
        <f t="shared" si="837"/>
        <v>19639.05513414511</v>
      </c>
      <c r="AE2908" s="5">
        <f t="shared" ref="AE2908:AE2971" si="842">+Y2908*(MAX($A:$A)-$A2908)</f>
        <v>0</v>
      </c>
      <c r="AF2908" s="6">
        <f>+AD2908+SUM($D$18:$E$18)-SUM($AB$27:AB2908)</f>
        <v>20079.69513414512</v>
      </c>
      <c r="AG2908" s="10">
        <f t="shared" ref="AG2908:AG2971" si="843">+AF2908/AF2907-1</f>
        <v>7.119230025358636E-4</v>
      </c>
      <c r="AH2908" s="10">
        <f>+AD2908/SUM(AB$27:AB2908)-1</f>
        <v>0.71679666818293364</v>
      </c>
      <c r="AI2908" s="6">
        <f t="shared" ref="AI2908:AI2971" si="844">+C2908+N2908+Y2908</f>
        <v>0</v>
      </c>
      <c r="AL2908" s="6">
        <f t="shared" ref="AL2908:AL2971" si="845">+F2908+Q2908+AB2908</f>
        <v>0</v>
      </c>
      <c r="AM2908" s="6">
        <f t="shared" ref="AM2908:AM2971" si="846">+G2908+R2908+AC2908</f>
        <v>38071.73736452053</v>
      </c>
      <c r="AN2908" s="6">
        <f t="shared" ref="AN2908:AN2971" si="847">+H2908+S2908+AD2908</f>
        <v>37339.320681759375</v>
      </c>
      <c r="AO2908" s="5">
        <f t="shared" ref="AO2908:AO2971" si="848">+AI2908*(MAX($A:$A)-$A2908)</f>
        <v>0</v>
      </c>
      <c r="AP2908" s="6">
        <f>+AN2908+SUM($D$16:$E$18)-SUM($AL$27:AL2908)</f>
        <v>38318.640681759396</v>
      </c>
      <c r="AQ2908" s="10">
        <f t="shared" si="838"/>
        <v>2.4686096776362909E-3</v>
      </c>
      <c r="AR2908" s="10">
        <f>+AN2908/SUM(AL$27:AL2908)-1</f>
        <v>0.46885609203842749</v>
      </c>
    </row>
    <row r="2909" spans="1:44" x14ac:dyDescent="0.25">
      <c r="A2909" s="1">
        <v>44512</v>
      </c>
      <c r="B2909">
        <v>10.061999999999999</v>
      </c>
      <c r="G2909">
        <f t="shared" ref="G2909:G2972" si="849">+(B2909/B2908*G2908)+F2909</f>
        <v>9630.8897502350464</v>
      </c>
      <c r="H2909">
        <f t="shared" ref="H2909:H2972" si="850">+($B2909/$B2908*H2908)+F2909</f>
        <v>9523.2243092614081</v>
      </c>
      <c r="I2909" s="5">
        <f t="shared" si="839"/>
        <v>0</v>
      </c>
      <c r="J2909" s="6">
        <f>+H2909+SUM($D$16:$E$16)-SUM($F$27:F2909)</f>
        <v>9816.984309261421</v>
      </c>
      <c r="K2909" s="10">
        <f t="shared" ref="K2909:K2972" si="851">+J2909/J2908-1</f>
        <v>5.7207242580412654E-3</v>
      </c>
      <c r="L2909" s="10">
        <f>+H2909/SUM(F$27:F2909)-1</f>
        <v>0.24874437589971254</v>
      </c>
      <c r="M2909">
        <v>8.9220000000000006</v>
      </c>
      <c r="R2909">
        <f t="shared" ref="R2909:R2972" si="852">+($M2909/$M2908*R2908)+N2909</f>
        <v>8581.6578343833062</v>
      </c>
      <c r="S2909">
        <f t="shared" ref="S2909:S2972" si="853">+($M2909/$M2908*S2908)+Q2909</f>
        <v>8248.598948789946</v>
      </c>
      <c r="T2909" s="5">
        <f t="shared" si="840"/>
        <v>0</v>
      </c>
      <c r="U2909" s="6">
        <f>+S2909+SUM($D$17:$E$17)-SUM($Q$27:Q2909)</f>
        <v>8493.5189487899515</v>
      </c>
      <c r="V2909" s="10">
        <f t="shared" si="841"/>
        <v>1.8538885369747682E-3</v>
      </c>
      <c r="W2909" s="10">
        <f>+S2909/SUM(Q$27:Q2909)-1</f>
        <v>0.2979535975613139</v>
      </c>
      <c r="X2909">
        <v>6.883</v>
      </c>
      <c r="AC2909">
        <f t="shared" ref="AC2909:AC2972" si="854">+(X2909/X2908*AC2908)+AB2909</f>
        <v>19958.110026929349</v>
      </c>
      <c r="AD2909">
        <f t="shared" ref="AD2909:AD2972" si="855">+($X2909/$X2908*AD2908)+AB2909</f>
        <v>19664.768182764154</v>
      </c>
      <c r="AE2909" s="5">
        <f t="shared" si="842"/>
        <v>0</v>
      </c>
      <c r="AF2909" s="6">
        <f>+AD2909+SUM($D$18:$E$18)-SUM($AB$27:AB2909)</f>
        <v>20105.408182764164</v>
      </c>
      <c r="AG2909" s="10">
        <f t="shared" si="843"/>
        <v>1.2805497517398567E-3</v>
      </c>
      <c r="AH2909" s="10">
        <f>+AD2909/SUM(AB$27:AB2909)-1</f>
        <v>0.71904443804235263</v>
      </c>
      <c r="AI2909" s="6">
        <f t="shared" si="844"/>
        <v>0</v>
      </c>
      <c r="AL2909" s="6">
        <f t="shared" si="845"/>
        <v>0</v>
      </c>
      <c r="AM2909" s="6">
        <f t="shared" si="846"/>
        <v>38170.657611547707</v>
      </c>
      <c r="AN2909" s="6">
        <f t="shared" si="847"/>
        <v>37436.591440815508</v>
      </c>
      <c r="AO2909" s="5">
        <f t="shared" si="848"/>
        <v>0</v>
      </c>
      <c r="AP2909" s="6">
        <f>+AN2909+SUM($D$16:$E$18)-SUM($AL$27:AL2909)</f>
        <v>38415.911440815529</v>
      </c>
      <c r="AQ2909" s="10">
        <f t="shared" ref="AQ2909:AQ2972" si="856">+AP2909/AP2908-1</f>
        <v>2.538471024167599E-3</v>
      </c>
      <c r="AR2909" s="10">
        <f>+AN2909/SUM(AL$27:AL2909)-1</f>
        <v>0.47268253409490013</v>
      </c>
    </row>
    <row r="2910" spans="1:44" x14ac:dyDescent="0.25">
      <c r="A2910" s="1">
        <v>44515</v>
      </c>
      <c r="B2910">
        <v>10.090999999999999</v>
      </c>
      <c r="G2910">
        <f t="shared" si="849"/>
        <v>9658.6472341107001</v>
      </c>
      <c r="H2910">
        <f t="shared" si="850"/>
        <v>9550.6714872547091</v>
      </c>
      <c r="I2910" s="5">
        <f t="shared" si="839"/>
        <v>0</v>
      </c>
      <c r="J2910" s="6">
        <f>+H2910+SUM($D$16:$E$16)-SUM($F$27:F2910)</f>
        <v>9844.431487254722</v>
      </c>
      <c r="K2910" s="10">
        <f t="shared" si="851"/>
        <v>2.7958869168618339E-3</v>
      </c>
      <c r="L2910" s="10">
        <f>+H2910/SUM(F$27:F2910)-1</f>
        <v>0.25234342051321801</v>
      </c>
      <c r="M2910">
        <v>8.94</v>
      </c>
      <c r="R2910">
        <f t="shared" si="852"/>
        <v>8598.9711992139382</v>
      </c>
      <c r="S2910">
        <f t="shared" si="853"/>
        <v>8265.2403723584521</v>
      </c>
      <c r="T2910" s="5">
        <f t="shared" si="840"/>
        <v>0</v>
      </c>
      <c r="U2910" s="6">
        <f>+S2910+SUM($D$17:$E$17)-SUM($Q$27:Q2910)</f>
        <v>8510.1603723584594</v>
      </c>
      <c r="V2910" s="10">
        <f t="shared" si="841"/>
        <v>1.9593084643532155E-3</v>
      </c>
      <c r="W2910" s="10">
        <f>+S2910/SUM(Q$27:Q2910)-1</f>
        <v>0.30057219930488066</v>
      </c>
      <c r="X2910">
        <v>6.8689999999999998</v>
      </c>
      <c r="AC2910">
        <f t="shared" si="854"/>
        <v>19917.515294926296</v>
      </c>
      <c r="AD2910">
        <f t="shared" si="855"/>
        <v>19624.770107134529</v>
      </c>
      <c r="AE2910" s="5">
        <f t="shared" si="842"/>
        <v>0</v>
      </c>
      <c r="AF2910" s="6">
        <f>+AD2910+SUM($D$18:$E$18)-SUM($AB$27:AB2910)</f>
        <v>20065.410107134536</v>
      </c>
      <c r="AG2910" s="10">
        <f t="shared" si="843"/>
        <v>-1.9894187308228117E-3</v>
      </c>
      <c r="AH2910" s="10">
        <f>+AD2910/SUM(AB$27:AB2910)-1</f>
        <v>0.71554790714992311</v>
      </c>
      <c r="AI2910" s="6">
        <f t="shared" si="844"/>
        <v>0</v>
      </c>
      <c r="AL2910" s="6">
        <f t="shared" si="845"/>
        <v>0</v>
      </c>
      <c r="AM2910" s="6">
        <f t="shared" si="846"/>
        <v>38175.133728250934</v>
      </c>
      <c r="AN2910" s="6">
        <f t="shared" si="847"/>
        <v>37440.681966747688</v>
      </c>
      <c r="AO2910" s="5">
        <f t="shared" si="848"/>
        <v>0</v>
      </c>
      <c r="AP2910" s="6">
        <f>+AN2910+SUM($D$16:$E$18)-SUM($AL$27:AL2910)</f>
        <v>38420.001966747717</v>
      </c>
      <c r="AQ2910" s="10">
        <f t="shared" si="856"/>
        <v>1.0647999172141986E-4</v>
      </c>
      <c r="AR2910" s="10">
        <f>+AN2910/SUM(AL$27:AL2910)-1</f>
        <v>0.4728434474116241</v>
      </c>
    </row>
    <row r="2911" spans="1:44" x14ac:dyDescent="0.25">
      <c r="A2911" s="1">
        <v>44516</v>
      </c>
      <c r="B2911">
        <v>10.151</v>
      </c>
      <c r="G2911">
        <f t="shared" si="849"/>
        <v>9716.0765110948105</v>
      </c>
      <c r="H2911">
        <f t="shared" si="850"/>
        <v>9607.4587520684345</v>
      </c>
      <c r="I2911" s="5">
        <f t="shared" si="839"/>
        <v>0</v>
      </c>
      <c r="J2911" s="6">
        <f>+H2911+SUM($D$16:$E$16)-SUM($F$27:F2911)</f>
        <v>9901.2187520684492</v>
      </c>
      <c r="K2911" s="10">
        <f t="shared" si="851"/>
        <v>5.768465643470444E-3</v>
      </c>
      <c r="L2911" s="10">
        <f>+H2911/SUM(F$27:F2911)-1</f>
        <v>0.25978971971357434</v>
      </c>
      <c r="M2911">
        <v>8.9529999999999994</v>
      </c>
      <c r="R2911">
        <f t="shared" si="852"/>
        <v>8611.475296036062</v>
      </c>
      <c r="S2911">
        <f t="shared" si="853"/>
        <v>8277.2591782690415</v>
      </c>
      <c r="T2911" s="5">
        <f t="shared" si="840"/>
        <v>0</v>
      </c>
      <c r="U2911" s="6">
        <f>+S2911+SUM($D$17:$E$17)-SUM($Q$27:Q2911)</f>
        <v>8522.1791782690489</v>
      </c>
      <c r="V2911" s="10">
        <f t="shared" si="841"/>
        <v>1.4122890033456681E-3</v>
      </c>
      <c r="W2911" s="10">
        <f>+S2911/SUM(Q$27:Q2911)-1</f>
        <v>0.30246341167523449</v>
      </c>
      <c r="X2911">
        <v>6.9130000000000003</v>
      </c>
      <c r="AC2911">
        <f t="shared" si="854"/>
        <v>20045.098738364464</v>
      </c>
      <c r="AD2911">
        <f t="shared" si="855"/>
        <v>19750.478344827632</v>
      </c>
      <c r="AE2911" s="5">
        <f t="shared" si="842"/>
        <v>0</v>
      </c>
      <c r="AF2911" s="6">
        <f>+AD2911+SUM($D$18:$E$18)-SUM($AB$27:AB2911)</f>
        <v>20191.118344827642</v>
      </c>
      <c r="AG2911" s="10">
        <f t="shared" si="843"/>
        <v>6.2649224223136901E-3</v>
      </c>
      <c r="AH2911" s="10">
        <f>+AD2911/SUM(AB$27:AB2911)-1</f>
        <v>0.72653700424041623</v>
      </c>
      <c r="AI2911" s="6">
        <f t="shared" si="844"/>
        <v>0</v>
      </c>
      <c r="AL2911" s="6">
        <f t="shared" si="845"/>
        <v>0</v>
      </c>
      <c r="AM2911" s="6">
        <f t="shared" si="846"/>
        <v>38372.650545495337</v>
      </c>
      <c r="AN2911" s="6">
        <f t="shared" si="847"/>
        <v>37635.196275165108</v>
      </c>
      <c r="AO2911" s="5">
        <f t="shared" si="848"/>
        <v>0</v>
      </c>
      <c r="AP2911" s="6">
        <f>+AN2911+SUM($D$16:$E$18)-SUM($AL$27:AL2911)</f>
        <v>38614.516275165137</v>
      </c>
      <c r="AQ2911" s="10">
        <f t="shared" si="856"/>
        <v>5.0628396267593523E-3</v>
      </c>
      <c r="AR2911" s="10">
        <f>+AN2911/SUM(AL$27:AL2911)-1</f>
        <v>0.4804952611482125</v>
      </c>
    </row>
    <row r="2912" spans="1:44" x14ac:dyDescent="0.25">
      <c r="A2912" s="1">
        <v>44517</v>
      </c>
      <c r="B2912">
        <v>10.148999999999999</v>
      </c>
      <c r="G2912">
        <f t="shared" si="849"/>
        <v>9714.1622018620055</v>
      </c>
      <c r="H2912">
        <f t="shared" si="850"/>
        <v>9605.5658432413093</v>
      </c>
      <c r="I2912" s="5">
        <f t="shared" si="839"/>
        <v>0</v>
      </c>
      <c r="J2912" s="6">
        <f>+H2912+SUM($D$16:$E$16)-SUM($F$27:F2912)</f>
        <v>9899.325843241324</v>
      </c>
      <c r="K2912" s="10">
        <f t="shared" si="851"/>
        <v>-1.9117937645096728E-4</v>
      </c>
      <c r="L2912" s="10">
        <f>+H2912/SUM(F$27:F2912)-1</f>
        <v>0.25954150974022916</v>
      </c>
      <c r="M2912">
        <v>8.9380000000000006</v>
      </c>
      <c r="R2912">
        <f t="shared" si="852"/>
        <v>8597.0474920105353</v>
      </c>
      <c r="S2912">
        <f t="shared" si="853"/>
        <v>8263.3913252952862</v>
      </c>
      <c r="T2912" s="5">
        <f t="shared" si="840"/>
        <v>0</v>
      </c>
      <c r="U2912" s="6">
        <f>+S2912+SUM($D$17:$E$17)-SUM($Q$27:Q2912)</f>
        <v>8508.3113252952935</v>
      </c>
      <c r="V2912" s="10">
        <f t="shared" si="841"/>
        <v>-1.6272660646606818E-3</v>
      </c>
      <c r="W2912" s="10">
        <f>+S2912/SUM(Q$27:Q2912)-1</f>
        <v>0.30028124355559571</v>
      </c>
      <c r="X2912">
        <v>6.9340000000000002</v>
      </c>
      <c r="AC2912">
        <f t="shared" si="854"/>
        <v>20105.990836369041</v>
      </c>
      <c r="AD2912">
        <f t="shared" si="855"/>
        <v>19810.475458272067</v>
      </c>
      <c r="AE2912" s="5">
        <f t="shared" si="842"/>
        <v>0</v>
      </c>
      <c r="AF2912" s="6">
        <f>+AD2912+SUM($D$18:$E$18)-SUM($AB$27:AB2912)</f>
        <v>20251.115458272077</v>
      </c>
      <c r="AG2912" s="10">
        <f t="shared" si="843"/>
        <v>2.9714606402573285E-3</v>
      </c>
      <c r="AH2912" s="10">
        <f>+AD2912/SUM(AB$27:AB2912)-1</f>
        <v>0.73178180057906062</v>
      </c>
      <c r="AI2912" s="6">
        <f t="shared" si="844"/>
        <v>0</v>
      </c>
      <c r="AL2912" s="6">
        <f t="shared" si="845"/>
        <v>0</v>
      </c>
      <c r="AM2912" s="6">
        <f t="shared" si="846"/>
        <v>38417.200530241578</v>
      </c>
      <c r="AN2912" s="6">
        <f t="shared" si="847"/>
        <v>37679.432626808659</v>
      </c>
      <c r="AO2912" s="5">
        <f t="shared" si="848"/>
        <v>0</v>
      </c>
      <c r="AP2912" s="6">
        <f>+AN2912+SUM($D$16:$E$18)-SUM($AL$27:AL2912)</f>
        <v>38658.75262680868</v>
      </c>
      <c r="AQ2912" s="10">
        <f t="shared" si="856"/>
        <v>1.1455886519027292E-3</v>
      </c>
      <c r="AR2912" s="10">
        <f>+AN2912/SUM(AL$27:AL2912)-1</f>
        <v>0.48223543299426663</v>
      </c>
    </row>
    <row r="2913" spans="1:44" x14ac:dyDescent="0.25">
      <c r="A2913" s="1">
        <v>44518</v>
      </c>
      <c r="B2913">
        <v>10.041</v>
      </c>
      <c r="G2913">
        <f t="shared" si="849"/>
        <v>9610.7895032906108</v>
      </c>
      <c r="H2913">
        <f t="shared" si="850"/>
        <v>9503.3487665766079</v>
      </c>
      <c r="I2913" s="5">
        <f t="shared" si="839"/>
        <v>0</v>
      </c>
      <c r="J2913" s="6">
        <f>+H2913+SUM($D$16:$E$16)-SUM($F$27:F2913)</f>
        <v>9797.1087665766208</v>
      </c>
      <c r="K2913" s="10">
        <f t="shared" si="851"/>
        <v>-1.0325660381660384E-2</v>
      </c>
      <c r="L2913" s="10">
        <f>+H2913/SUM(F$27:F2913)-1</f>
        <v>0.24613817117958825</v>
      </c>
      <c r="M2913">
        <v>8.9169999999999998</v>
      </c>
      <c r="R2913">
        <f t="shared" si="852"/>
        <v>8576.8485663747961</v>
      </c>
      <c r="S2913">
        <f t="shared" si="853"/>
        <v>8243.9763311320276</v>
      </c>
      <c r="T2913" s="5">
        <f t="shared" si="840"/>
        <v>0</v>
      </c>
      <c r="U2913" s="6">
        <f>+S2913+SUM($D$17:$E$17)-SUM($Q$27:Q2913)</f>
        <v>8488.8963311320331</v>
      </c>
      <c r="V2913" s="10">
        <f t="shared" si="841"/>
        <v>-2.2818857257302927E-3</v>
      </c>
      <c r="W2913" s="10">
        <f>+S2913/SUM(Q$27:Q2913)-1</f>
        <v>0.29722620818810075</v>
      </c>
      <c r="X2913">
        <v>6.8659999999999997</v>
      </c>
      <c r="AC2913">
        <f t="shared" si="854"/>
        <v>19908.816423782784</v>
      </c>
      <c r="AD2913">
        <f t="shared" si="855"/>
        <v>19616.199090928181</v>
      </c>
      <c r="AE2913" s="5">
        <f t="shared" si="842"/>
        <v>0</v>
      </c>
      <c r="AF2913" s="6">
        <f>+AD2913+SUM($D$18:$E$18)-SUM($AB$27:AB2913)</f>
        <v>20056.839090928188</v>
      </c>
      <c r="AG2913" s="10">
        <f t="shared" si="843"/>
        <v>-9.5933662392178043E-3</v>
      </c>
      <c r="AH2913" s="10">
        <f>+AD2913/SUM(AB$27:AB2913)-1</f>
        <v>0.71479865053011671</v>
      </c>
      <c r="AI2913" s="6">
        <f t="shared" si="844"/>
        <v>0</v>
      </c>
      <c r="AL2913" s="6">
        <f t="shared" si="845"/>
        <v>0</v>
      </c>
      <c r="AM2913" s="6">
        <f t="shared" si="846"/>
        <v>38096.454493448196</v>
      </c>
      <c r="AN2913" s="6">
        <f t="shared" si="847"/>
        <v>37363.524188636817</v>
      </c>
      <c r="AO2913" s="5">
        <f t="shared" si="848"/>
        <v>0</v>
      </c>
      <c r="AP2913" s="6">
        <f>+AN2913+SUM($D$16:$E$18)-SUM($AL$27:AL2913)</f>
        <v>38342.844188636838</v>
      </c>
      <c r="AQ2913" s="10">
        <f t="shared" si="856"/>
        <v>-8.171718348531698E-3</v>
      </c>
      <c r="AR2913" s="10">
        <f>+AN2913/SUM(AL$27:AL2913)-1</f>
        <v>0.46980821082035784</v>
      </c>
    </row>
    <row r="2914" spans="1:44" x14ac:dyDescent="0.25">
      <c r="A2914" s="1">
        <v>44519</v>
      </c>
      <c r="B2914">
        <v>10.037000000000001</v>
      </c>
      <c r="G2914">
        <f t="shared" si="849"/>
        <v>9606.9608848250045</v>
      </c>
      <c r="H2914">
        <f t="shared" si="850"/>
        <v>9499.5629489223593</v>
      </c>
      <c r="I2914" s="5">
        <f t="shared" si="839"/>
        <v>0</v>
      </c>
      <c r="J2914" s="6">
        <f>+H2914+SUM($D$16:$E$16)-SUM($F$27:F2914)</f>
        <v>9793.3229489223704</v>
      </c>
      <c r="K2914" s="10">
        <f t="shared" si="851"/>
        <v>-3.864219275757641E-4</v>
      </c>
      <c r="L2914" s="10">
        <f>+H2914/SUM(F$27:F2914)-1</f>
        <v>0.24564175123289766</v>
      </c>
      <c r="M2914">
        <v>8.8949999999999996</v>
      </c>
      <c r="R2914">
        <f t="shared" si="852"/>
        <v>8555.6877871373563</v>
      </c>
      <c r="S2914">
        <f t="shared" si="853"/>
        <v>8223.636813437186</v>
      </c>
      <c r="T2914" s="5">
        <f t="shared" si="840"/>
        <v>0</v>
      </c>
      <c r="U2914" s="6">
        <f>+S2914+SUM($D$17:$E$17)-SUM($Q$27:Q2914)</f>
        <v>8468.5568134371933</v>
      </c>
      <c r="V2914" s="10">
        <f t="shared" si="841"/>
        <v>-2.3960143817809421E-3</v>
      </c>
      <c r="W2914" s="10">
        <f>+S2914/SUM(Q$27:Q2914)-1</f>
        <v>0.29402569494596364</v>
      </c>
      <c r="X2914">
        <v>6.8579999999999997</v>
      </c>
      <c r="AC2914">
        <f t="shared" si="854"/>
        <v>19885.619434066753</v>
      </c>
      <c r="AD2914">
        <f t="shared" si="855"/>
        <v>19593.343047711252</v>
      </c>
      <c r="AE2914" s="5">
        <f t="shared" si="842"/>
        <v>0</v>
      </c>
      <c r="AF2914" s="6">
        <f>+AD2914+SUM($D$18:$E$18)-SUM($AB$27:AB2914)</f>
        <v>20033.983047711263</v>
      </c>
      <c r="AG2914" s="10">
        <f t="shared" si="843"/>
        <v>-1.1395635729691822E-3</v>
      </c>
      <c r="AH2914" s="10">
        <f>+AD2914/SUM(AB$27:AB2914)-1</f>
        <v>0.71280063287729978</v>
      </c>
      <c r="AI2914" s="6">
        <f t="shared" si="844"/>
        <v>0</v>
      </c>
      <c r="AL2914" s="6">
        <f t="shared" si="845"/>
        <v>0</v>
      </c>
      <c r="AM2914" s="6">
        <f t="shared" si="846"/>
        <v>38048.268106029114</v>
      </c>
      <c r="AN2914" s="6">
        <f t="shared" si="847"/>
        <v>37316.542810070794</v>
      </c>
      <c r="AO2914" s="5">
        <f t="shared" si="848"/>
        <v>0</v>
      </c>
      <c r="AP2914" s="6">
        <f>+AN2914+SUM($D$16:$E$18)-SUM($AL$27:AL2914)</f>
        <v>38295.862810070816</v>
      </c>
      <c r="AQ2914" s="10">
        <f t="shared" si="856"/>
        <v>-1.2252971723977213E-3</v>
      </c>
      <c r="AR2914" s="10">
        <f>+AN2914/SUM(AL$27:AL2914)-1</f>
        <v>0.46796005496591087</v>
      </c>
    </row>
    <row r="2915" spans="1:44" x14ac:dyDescent="0.25">
      <c r="A2915" s="1">
        <v>44522</v>
      </c>
      <c r="B2915">
        <v>10.054</v>
      </c>
      <c r="G2915">
        <f t="shared" si="849"/>
        <v>9623.2325133038357</v>
      </c>
      <c r="H2915">
        <f t="shared" si="850"/>
        <v>9515.6526739529145</v>
      </c>
      <c r="I2915" s="5">
        <f t="shared" si="839"/>
        <v>0</v>
      </c>
      <c r="J2915" s="6">
        <f>+H2915+SUM($D$16:$E$16)-SUM($F$27:F2915)</f>
        <v>9809.4126739529274</v>
      </c>
      <c r="K2915" s="10">
        <f t="shared" si="851"/>
        <v>1.6429280556224946E-3</v>
      </c>
      <c r="L2915" s="10">
        <f>+H2915/SUM(F$27:F2915)-1</f>
        <v>0.24775153600633204</v>
      </c>
      <c r="M2915">
        <v>8.8800000000000008</v>
      </c>
      <c r="R2915">
        <f t="shared" si="852"/>
        <v>8541.2599831118314</v>
      </c>
      <c r="S2915">
        <f t="shared" si="853"/>
        <v>8209.7689604634306</v>
      </c>
      <c r="T2915" s="5">
        <f t="shared" si="840"/>
        <v>0</v>
      </c>
      <c r="U2915" s="6">
        <f>+S2915+SUM($D$17:$E$17)-SUM($Q$27:Q2915)</f>
        <v>8454.688960463438</v>
      </c>
      <c r="V2915" s="10">
        <f t="shared" si="841"/>
        <v>-1.6375698102126801E-3</v>
      </c>
      <c r="W2915" s="10">
        <f>+S2915/SUM(Q$27:Q2915)-1</f>
        <v>0.29184352682632464</v>
      </c>
      <c r="X2915">
        <v>6.8470000000000004</v>
      </c>
      <c r="AC2915">
        <f t="shared" si="854"/>
        <v>19853.723573207215</v>
      </c>
      <c r="AD2915">
        <f t="shared" si="855"/>
        <v>19561.915988287979</v>
      </c>
      <c r="AE2915" s="5">
        <f t="shared" si="842"/>
        <v>0</v>
      </c>
      <c r="AF2915" s="6">
        <f>+AD2915+SUM($D$18:$E$18)-SUM($AB$27:AB2915)</f>
        <v>20002.55598828799</v>
      </c>
      <c r="AG2915" s="10">
        <f t="shared" si="843"/>
        <v>-1.5686875320014559E-3</v>
      </c>
      <c r="AH2915" s="10">
        <f>+AD2915/SUM(AB$27:AB2915)-1</f>
        <v>0.71005335860467667</v>
      </c>
      <c r="AI2915" s="6">
        <f t="shared" si="844"/>
        <v>0</v>
      </c>
      <c r="AL2915" s="6">
        <f t="shared" si="845"/>
        <v>0</v>
      </c>
      <c r="AM2915" s="6">
        <f t="shared" si="846"/>
        <v>38018.216069622882</v>
      </c>
      <c r="AN2915" s="6">
        <f t="shared" si="847"/>
        <v>37287.337622704319</v>
      </c>
      <c r="AO2915" s="5">
        <f t="shared" si="848"/>
        <v>0</v>
      </c>
      <c r="AP2915" s="6">
        <f>+AN2915+SUM($D$16:$E$18)-SUM($AL$27:AL2915)</f>
        <v>38266.657622704341</v>
      </c>
      <c r="AQ2915" s="10">
        <f t="shared" si="856"/>
        <v>-7.6261990782966471E-4</v>
      </c>
      <c r="AR2915" s="10">
        <f>+AN2915/SUM(AL$27:AL2915)-1</f>
        <v>0.46681117982305564</v>
      </c>
    </row>
    <row r="2916" spans="1:44" x14ac:dyDescent="0.25">
      <c r="A2916" s="1">
        <v>44523</v>
      </c>
      <c r="B2916">
        <v>10.009</v>
      </c>
      <c r="G2916">
        <f t="shared" si="849"/>
        <v>9580.1605555657534</v>
      </c>
      <c r="H2916">
        <f t="shared" si="850"/>
        <v>9473.0622253426227</v>
      </c>
      <c r="I2916" s="5">
        <f t="shared" si="839"/>
        <v>0</v>
      </c>
      <c r="J2916" s="6">
        <f>+H2916+SUM($D$16:$E$16)-SUM($F$27:F2916)</f>
        <v>9766.8222253426356</v>
      </c>
      <c r="K2916" s="10">
        <f t="shared" si="851"/>
        <v>-4.3417939509653447E-3</v>
      </c>
      <c r="L2916" s="10">
        <f>+H2916/SUM(F$27:F2916)-1</f>
        <v>0.24216681160606512</v>
      </c>
      <c r="M2916">
        <v>8.8059999999999992</v>
      </c>
      <c r="R2916">
        <f t="shared" si="852"/>
        <v>8470.0828165858984</v>
      </c>
      <c r="S2916">
        <f t="shared" si="853"/>
        <v>8141.3542191262341</v>
      </c>
      <c r="T2916" s="5">
        <f t="shared" si="840"/>
        <v>0</v>
      </c>
      <c r="U2916" s="6">
        <f>+S2916+SUM($D$17:$E$17)-SUM($Q$27:Q2916)</f>
        <v>8386.2742191262405</v>
      </c>
      <c r="V2916" s="10">
        <f t="shared" si="841"/>
        <v>-8.0919288287392144E-3</v>
      </c>
      <c r="W2916" s="10">
        <f>+S2916/SUM(Q$27:Q2916)-1</f>
        <v>0.28107816410277175</v>
      </c>
      <c r="X2916">
        <v>6.7859999999999996</v>
      </c>
      <c r="AC2916">
        <f t="shared" si="854"/>
        <v>19676.846526622481</v>
      </c>
      <c r="AD2916">
        <f t="shared" si="855"/>
        <v>19387.638658758904</v>
      </c>
      <c r="AE2916" s="5">
        <f t="shared" si="842"/>
        <v>0</v>
      </c>
      <c r="AF2916" s="6">
        <f>+AD2916+SUM($D$18:$E$18)-SUM($AB$27:AB2916)</f>
        <v>19828.278658758914</v>
      </c>
      <c r="AG2916" s="10">
        <f t="shared" si="843"/>
        <v>-8.7127529917235824E-3</v>
      </c>
      <c r="AH2916" s="10">
        <f>+AD2916/SUM(AB$27:AB2916)-1</f>
        <v>0.69481847400194763</v>
      </c>
      <c r="AI2916" s="6">
        <f t="shared" si="844"/>
        <v>0</v>
      </c>
      <c r="AL2916" s="6">
        <f t="shared" si="845"/>
        <v>0</v>
      </c>
      <c r="AM2916" s="6">
        <f t="shared" si="846"/>
        <v>37727.089898774131</v>
      </c>
      <c r="AN2916" s="6">
        <f t="shared" si="847"/>
        <v>37002.055103227758</v>
      </c>
      <c r="AO2916" s="5">
        <f t="shared" si="848"/>
        <v>0</v>
      </c>
      <c r="AP2916" s="6">
        <f>+AN2916+SUM($D$16:$E$18)-SUM($AL$27:AL2916)</f>
        <v>37981.37510322778</v>
      </c>
      <c r="AQ2916" s="10">
        <f t="shared" si="856"/>
        <v>-7.4551198667347496E-3</v>
      </c>
      <c r="AR2916" s="10">
        <f>+AN2916/SUM(AL$27:AL2916)-1</f>
        <v>0.45558872159312003</v>
      </c>
    </row>
    <row r="2917" spans="1:44" x14ac:dyDescent="0.25">
      <c r="A2917" s="1">
        <v>44524</v>
      </c>
      <c r="B2917">
        <v>10.032999999999999</v>
      </c>
      <c r="G2917">
        <f t="shared" si="849"/>
        <v>9603.1322663593965</v>
      </c>
      <c r="H2917">
        <f t="shared" si="850"/>
        <v>9495.7771312681107</v>
      </c>
      <c r="I2917" s="5">
        <f t="shared" si="839"/>
        <v>0</v>
      </c>
      <c r="J2917" s="6">
        <f>+H2917+SUM($D$16:$E$16)-SUM($F$27:F2917)</f>
        <v>9789.5371312681236</v>
      </c>
      <c r="K2917" s="10">
        <f t="shared" si="851"/>
        <v>2.3257212429390606E-3</v>
      </c>
      <c r="L2917" s="10">
        <f>+H2917/SUM(F$27:F2917)-1</f>
        <v>0.2451453312862073</v>
      </c>
      <c r="M2917">
        <v>8.7910000000000004</v>
      </c>
      <c r="R2917">
        <f t="shared" si="852"/>
        <v>8455.6550125603735</v>
      </c>
      <c r="S2917">
        <f t="shared" si="853"/>
        <v>8127.4863661524796</v>
      </c>
      <c r="T2917" s="5">
        <f t="shared" si="840"/>
        <v>0</v>
      </c>
      <c r="U2917" s="6">
        <f>+S2917+SUM($D$17:$E$17)-SUM($Q$27:Q2917)</f>
        <v>8372.4063661524851</v>
      </c>
      <c r="V2917" s="10">
        <f t="shared" si="841"/>
        <v>-1.6536369562215603E-3</v>
      </c>
      <c r="W2917" s="10">
        <f>+S2917/SUM(Q$27:Q2917)-1</f>
        <v>0.27889599598313275</v>
      </c>
      <c r="X2917">
        <v>6.8289999999999997</v>
      </c>
      <c r="AC2917">
        <f t="shared" si="854"/>
        <v>19801.530346346142</v>
      </c>
      <c r="AD2917">
        <f t="shared" si="855"/>
        <v>19510.489891049889</v>
      </c>
      <c r="AE2917" s="5">
        <f t="shared" si="842"/>
        <v>0</v>
      </c>
      <c r="AF2917" s="6">
        <f>+AD2917+SUM($D$18:$E$18)-SUM($AB$27:AB2917)</f>
        <v>19951.129891049895</v>
      </c>
      <c r="AG2917" s="10">
        <f t="shared" si="843"/>
        <v>6.1957588152370402E-3</v>
      </c>
      <c r="AH2917" s="10">
        <f>+AD2917/SUM(AB$27:AB2917)-1</f>
        <v>0.70555781888583824</v>
      </c>
      <c r="AI2917" s="6">
        <f t="shared" si="844"/>
        <v>0</v>
      </c>
      <c r="AL2917" s="6">
        <f t="shared" si="845"/>
        <v>0</v>
      </c>
      <c r="AM2917" s="6">
        <f t="shared" si="846"/>
        <v>37860.317625265918</v>
      </c>
      <c r="AN2917" s="6">
        <f t="shared" si="847"/>
        <v>37133.753388470475</v>
      </c>
      <c r="AO2917" s="5">
        <f t="shared" si="848"/>
        <v>0</v>
      </c>
      <c r="AP2917" s="6">
        <f>+AN2917+SUM($D$16:$E$18)-SUM($AL$27:AL2917)</f>
        <v>38113.073388470497</v>
      </c>
      <c r="AQ2917" s="10">
        <f t="shared" si="856"/>
        <v>3.4674438427988452E-3</v>
      </c>
      <c r="AR2917" s="10">
        <f>+AN2917/SUM(AL$27:AL2917)-1</f>
        <v>0.46076947542199931</v>
      </c>
    </row>
    <row r="2918" spans="1:44" x14ac:dyDescent="0.25">
      <c r="A2918" s="1">
        <v>44525</v>
      </c>
      <c r="B2918">
        <v>10.031000000000001</v>
      </c>
      <c r="G2918">
        <f t="shared" si="849"/>
        <v>9601.2179571265933</v>
      </c>
      <c r="H2918">
        <f t="shared" si="850"/>
        <v>9493.8842224409873</v>
      </c>
      <c r="I2918" s="5">
        <f t="shared" si="839"/>
        <v>0</v>
      </c>
      <c r="J2918" s="6">
        <f>+H2918+SUM($D$16:$E$16)-SUM($F$27:F2918)</f>
        <v>9787.6442224410021</v>
      </c>
      <c r="K2918" s="10">
        <f t="shared" si="851"/>
        <v>-1.933604011854495E-4</v>
      </c>
      <c r="L2918" s="10">
        <f>+H2918/SUM(F$27:F2918)-1</f>
        <v>0.24489712131286212</v>
      </c>
      <c r="M2918">
        <v>8.8160000000000007</v>
      </c>
      <c r="R2918">
        <f t="shared" si="852"/>
        <v>8479.7013526029186</v>
      </c>
      <c r="S2918">
        <f t="shared" si="853"/>
        <v>8150.5994544420728</v>
      </c>
      <c r="T2918" s="5">
        <f t="shared" si="840"/>
        <v>0</v>
      </c>
      <c r="U2918" s="6">
        <f>+S2918+SUM($D$17:$E$17)-SUM($Q$27:Q2918)</f>
        <v>8395.5194544420774</v>
      </c>
      <c r="V2918" s="10">
        <f t="shared" si="841"/>
        <v>2.760626667983157E-3</v>
      </c>
      <c r="W2918" s="10">
        <f>+S2918/SUM(Q$27:Q2918)-1</f>
        <v>0.28253294284919805</v>
      </c>
      <c r="X2918">
        <v>6.8319999999999999</v>
      </c>
      <c r="AC2918">
        <f t="shared" si="854"/>
        <v>19810.229217489654</v>
      </c>
      <c r="AD2918">
        <f t="shared" si="855"/>
        <v>19519.060907256237</v>
      </c>
      <c r="AE2918" s="5">
        <f t="shared" si="842"/>
        <v>0</v>
      </c>
      <c r="AF2918" s="6">
        <f>+AD2918+SUM($D$18:$E$18)-SUM($AB$27:AB2918)</f>
        <v>19959.700907256243</v>
      </c>
      <c r="AG2918" s="10">
        <f t="shared" si="843"/>
        <v>4.296005415809212E-4</v>
      </c>
      <c r="AH2918" s="10">
        <f>+AD2918/SUM(AB$27:AB2918)-1</f>
        <v>0.70630707550564464</v>
      </c>
      <c r="AI2918" s="6">
        <f t="shared" si="844"/>
        <v>0</v>
      </c>
      <c r="AL2918" s="6">
        <f t="shared" si="845"/>
        <v>0</v>
      </c>
      <c r="AM2918" s="6">
        <f t="shared" si="846"/>
        <v>37891.148527219164</v>
      </c>
      <c r="AN2918" s="6">
        <f t="shared" si="847"/>
        <v>37163.544584139294</v>
      </c>
      <c r="AO2918" s="5">
        <f t="shared" si="848"/>
        <v>0</v>
      </c>
      <c r="AP2918" s="6">
        <f>+AN2918+SUM($D$16:$E$18)-SUM($AL$27:AL2918)</f>
        <v>38142.864584139315</v>
      </c>
      <c r="AQ2918" s="10">
        <f t="shared" si="856"/>
        <v>7.816529348123602E-4</v>
      </c>
      <c r="AR2918" s="10">
        <f>+AN2918/SUM(AL$27:AL2918)-1</f>
        <v>0.46194140298919351</v>
      </c>
    </row>
    <row r="2919" spans="1:44" x14ac:dyDescent="0.25">
      <c r="A2919" s="1">
        <v>44526</v>
      </c>
      <c r="B2919">
        <v>9.7669999999999995</v>
      </c>
      <c r="G2919">
        <f t="shared" si="849"/>
        <v>9348.5291383965123</v>
      </c>
      <c r="H2919">
        <f t="shared" si="850"/>
        <v>9244.0202572606031</v>
      </c>
      <c r="I2919" s="5">
        <f t="shared" si="839"/>
        <v>0</v>
      </c>
      <c r="J2919" s="6">
        <f>+H2919+SUM($D$16:$E$16)-SUM($F$27:F2919)</f>
        <v>9537.7802572606161</v>
      </c>
      <c r="K2919" s="10">
        <f t="shared" si="851"/>
        <v>-2.5528509159282731E-2</v>
      </c>
      <c r="L2919" s="10">
        <f>+H2919/SUM(F$27:F2919)-1</f>
        <v>0.21213340483129528</v>
      </c>
      <c r="M2919">
        <v>8.6289999999999996</v>
      </c>
      <c r="R2919">
        <f t="shared" si="852"/>
        <v>8299.834729084685</v>
      </c>
      <c r="S2919">
        <f t="shared" si="853"/>
        <v>7977.7135540359168</v>
      </c>
      <c r="T2919" s="5">
        <f t="shared" si="840"/>
        <v>0</v>
      </c>
      <c r="U2919" s="6">
        <f>+S2919+SUM($D$17:$E$17)-SUM($Q$27:Q2919)</f>
        <v>8222.6335540359214</v>
      </c>
      <c r="V2919" s="10">
        <f t="shared" si="841"/>
        <v>-2.0592638888434989E-2</v>
      </c>
      <c r="W2919" s="10">
        <f>+S2919/SUM(Q$27:Q2919)-1</f>
        <v>0.255328580291031</v>
      </c>
      <c r="X2919">
        <v>6.7249999999999996</v>
      </c>
      <c r="AC2919">
        <f t="shared" si="854"/>
        <v>19499.969480037751</v>
      </c>
      <c r="AD2919">
        <f t="shared" si="855"/>
        <v>19213.361329229829</v>
      </c>
      <c r="AE2919" s="5">
        <f t="shared" si="842"/>
        <v>0</v>
      </c>
      <c r="AF2919" s="6">
        <f>+AD2919+SUM($D$18:$E$18)-SUM($AB$27:AB2919)</f>
        <v>19654.001329229839</v>
      </c>
      <c r="AG2919" s="10">
        <f t="shared" si="843"/>
        <v>-1.531583962339178E-2</v>
      </c>
      <c r="AH2919" s="10">
        <f>+AD2919/SUM(AB$27:AB2919)-1</f>
        <v>0.67958358939921837</v>
      </c>
      <c r="AI2919" s="6">
        <f t="shared" si="844"/>
        <v>0</v>
      </c>
      <c r="AL2919" s="6">
        <f t="shared" si="845"/>
        <v>0</v>
      </c>
      <c r="AM2919" s="6">
        <f t="shared" si="846"/>
        <v>37148.333347518943</v>
      </c>
      <c r="AN2919" s="6">
        <f t="shared" si="847"/>
        <v>36435.095140526348</v>
      </c>
      <c r="AO2919" s="5">
        <f t="shared" si="848"/>
        <v>0</v>
      </c>
      <c r="AP2919" s="6">
        <f>+AN2919+SUM($D$16:$E$18)-SUM($AL$27:AL2919)</f>
        <v>37414.415140526369</v>
      </c>
      <c r="AQ2919" s="10">
        <f t="shared" si="856"/>
        <v>-1.9097921762170178E-2</v>
      </c>
      <c r="AR2919" s="10">
        <f>+AN2919/SUM(AL$27:AL2919)-1</f>
        <v>0.43328562180580477</v>
      </c>
    </row>
    <row r="2920" spans="1:44" x14ac:dyDescent="0.25">
      <c r="A2920" s="1">
        <v>44529</v>
      </c>
      <c r="B2920">
        <v>9.7530000000000001</v>
      </c>
      <c r="G2920">
        <f t="shared" si="849"/>
        <v>9335.1289737668885</v>
      </c>
      <c r="H2920">
        <f t="shared" si="850"/>
        <v>9230.7698954707357</v>
      </c>
      <c r="I2920" s="5">
        <f t="shared" si="839"/>
        <v>0</v>
      </c>
      <c r="J2920" s="6">
        <f>+H2920+SUM($D$16:$E$16)-SUM($F$27:F2920)</f>
        <v>9524.5298954707505</v>
      </c>
      <c r="K2920" s="10">
        <f t="shared" si="851"/>
        <v>-1.3892500594966384E-3</v>
      </c>
      <c r="L2920" s="10">
        <f>+H2920/SUM(F$27:F2920)-1</f>
        <v>0.21039593501787901</v>
      </c>
      <c r="M2920">
        <v>8.6229999999999993</v>
      </c>
      <c r="R2920">
        <f t="shared" si="852"/>
        <v>8294.0636074744743</v>
      </c>
      <c r="S2920">
        <f t="shared" si="853"/>
        <v>7972.1664128464145</v>
      </c>
      <c r="T2920" s="5">
        <f t="shared" si="840"/>
        <v>0</v>
      </c>
      <c r="U2920" s="6">
        <f>+S2920+SUM($D$17:$E$17)-SUM($Q$27:Q2920)</f>
        <v>8217.08641284642</v>
      </c>
      <c r="V2920" s="10">
        <f t="shared" si="841"/>
        <v>-6.7461855779515911E-4</v>
      </c>
      <c r="W2920" s="10">
        <f>+S2920/SUM(Q$27:Q2920)-1</f>
        <v>0.25445571304317527</v>
      </c>
      <c r="X2920">
        <v>6.7279999999999998</v>
      </c>
      <c r="AC2920">
        <f t="shared" si="854"/>
        <v>19508.668351181263</v>
      </c>
      <c r="AD2920">
        <f t="shared" si="855"/>
        <v>19221.93234543618</v>
      </c>
      <c r="AE2920" s="5">
        <f t="shared" si="842"/>
        <v>0</v>
      </c>
      <c r="AF2920" s="6">
        <f>+AD2920+SUM($D$18:$E$18)-SUM($AB$27:AB2920)</f>
        <v>19662.572345436187</v>
      </c>
      <c r="AG2920" s="10">
        <f t="shared" si="843"/>
        <v>4.3609522879184404E-4</v>
      </c>
      <c r="AH2920" s="10">
        <f>+AD2920/SUM(AB$27:AB2920)-1</f>
        <v>0.68033284601902499</v>
      </c>
      <c r="AI2920" s="6">
        <f t="shared" si="844"/>
        <v>0</v>
      </c>
      <c r="AL2920" s="6">
        <f t="shared" si="845"/>
        <v>0</v>
      </c>
      <c r="AM2920" s="6">
        <f t="shared" si="846"/>
        <v>37137.860932422627</v>
      </c>
      <c r="AN2920" s="6">
        <f t="shared" si="847"/>
        <v>36424.868653753329</v>
      </c>
      <c r="AO2920" s="5">
        <f t="shared" si="848"/>
        <v>0</v>
      </c>
      <c r="AP2920" s="6">
        <f>+AN2920+SUM($D$16:$E$18)-SUM($AL$27:AL2920)</f>
        <v>37404.188653753357</v>
      </c>
      <c r="AQ2920" s="10">
        <f t="shared" si="856"/>
        <v>-2.7333012515640132E-4</v>
      </c>
      <c r="AR2920" s="10">
        <f>+AN2920/SUM(AL$27:AL2920)-1</f>
        <v>0.43288333175010907</v>
      </c>
    </row>
    <row r="2921" spans="1:44" x14ac:dyDescent="0.25">
      <c r="A2921" s="1">
        <v>44530</v>
      </c>
      <c r="B2921">
        <v>9.6829999999999998</v>
      </c>
      <c r="G2921">
        <f t="shared" si="849"/>
        <v>9268.1281506187606</v>
      </c>
      <c r="H2921">
        <f t="shared" si="850"/>
        <v>9164.5180865213915</v>
      </c>
      <c r="I2921" s="5">
        <f t="shared" si="839"/>
        <v>0</v>
      </c>
      <c r="J2921" s="6">
        <f>+H2921+SUM($D$16:$E$16)-SUM($F$27:F2921)</f>
        <v>9458.2780865214045</v>
      </c>
      <c r="K2921" s="10">
        <f t="shared" si="851"/>
        <v>-6.9559138011473509E-3</v>
      </c>
      <c r="L2921" s="10">
        <f>+H2921/SUM(F$27:F2921)-1</f>
        <v>0.20170858595079699</v>
      </c>
      <c r="M2921">
        <v>8.5779999999999994</v>
      </c>
      <c r="R2921">
        <f t="shared" si="852"/>
        <v>8250.7801953978942</v>
      </c>
      <c r="S2921">
        <f t="shared" si="853"/>
        <v>7930.5628539251475</v>
      </c>
      <c r="T2921" s="5">
        <f t="shared" si="840"/>
        <v>0</v>
      </c>
      <c r="U2921" s="6">
        <f>+S2921+SUM($D$17:$E$17)-SUM($Q$27:Q2921)</f>
        <v>8175.4828539251548</v>
      </c>
      <c r="V2921" s="10">
        <f t="shared" si="841"/>
        <v>-5.0630548142006626E-3</v>
      </c>
      <c r="W2921" s="10">
        <f>+S2921/SUM(Q$27:Q2921)-1</f>
        <v>0.24790920868425825</v>
      </c>
      <c r="X2921">
        <v>6.65</v>
      </c>
      <c r="AC2921">
        <f t="shared" si="854"/>
        <v>19282.497701449971</v>
      </c>
      <c r="AD2921">
        <f t="shared" si="855"/>
        <v>18999.085924071136</v>
      </c>
      <c r="AE2921" s="5">
        <f t="shared" si="842"/>
        <v>0</v>
      </c>
      <c r="AF2921" s="6">
        <f>+AD2921+SUM($D$18:$E$18)-SUM($AB$27:AB2921)</f>
        <v>19439.725924071143</v>
      </c>
      <c r="AG2921" s="10">
        <f t="shared" si="843"/>
        <v>-1.133353344872845E-2</v>
      </c>
      <c r="AH2921" s="10">
        <f>+AD2921/SUM(AB$27:AB2921)-1</f>
        <v>0.66085217390406026</v>
      </c>
      <c r="AI2921" s="6">
        <f t="shared" si="844"/>
        <v>0</v>
      </c>
      <c r="AL2921" s="6">
        <f t="shared" si="845"/>
        <v>0</v>
      </c>
      <c r="AM2921" s="6">
        <f t="shared" si="846"/>
        <v>36801.406047466626</v>
      </c>
      <c r="AN2921" s="6">
        <f t="shared" si="847"/>
        <v>36094.166864517676</v>
      </c>
      <c r="AO2921" s="5">
        <f t="shared" si="848"/>
        <v>0</v>
      </c>
      <c r="AP2921" s="6">
        <f>+AN2921+SUM($D$16:$E$18)-SUM($AL$27:AL2921)</f>
        <v>37073.486864517705</v>
      </c>
      <c r="AQ2921" s="10">
        <f t="shared" si="856"/>
        <v>-8.8413036383953036E-3</v>
      </c>
      <c r="AR2921" s="10">
        <f>+AN2921/SUM(AL$27:AL2921)-1</f>
        <v>0.41987416798125432</v>
      </c>
    </row>
    <row r="2922" spans="1:44" x14ac:dyDescent="0.25">
      <c r="A2922" s="1">
        <v>44531</v>
      </c>
      <c r="B2922">
        <v>9.6890000000000001</v>
      </c>
      <c r="G2922">
        <f t="shared" si="849"/>
        <v>9273.8710783171719</v>
      </c>
      <c r="H2922">
        <f t="shared" si="850"/>
        <v>9170.1968130027635</v>
      </c>
      <c r="I2922" s="5">
        <f t="shared" si="839"/>
        <v>0</v>
      </c>
      <c r="J2922" s="6">
        <f>+H2922+SUM($D$16:$E$16)-SUM($F$27:F2922)</f>
        <v>9463.9568130027765</v>
      </c>
      <c r="K2922" s="10">
        <f t="shared" si="851"/>
        <v>6.003974961852343E-4</v>
      </c>
      <c r="L2922" s="10">
        <f>+H2922/SUM(F$27:F2922)-1</f>
        <v>0.20245321587083254</v>
      </c>
      <c r="M2922">
        <v>8.6519999999999992</v>
      </c>
      <c r="R2922">
        <f t="shared" si="852"/>
        <v>8321.9573619238254</v>
      </c>
      <c r="S2922">
        <f t="shared" si="853"/>
        <v>7998.9775952623422</v>
      </c>
      <c r="T2922" s="5">
        <f t="shared" si="840"/>
        <v>0</v>
      </c>
      <c r="U2922" s="6">
        <f>+S2922+SUM($D$17:$E$17)-SUM($Q$27:Q2922)</f>
        <v>8243.8975952623477</v>
      </c>
      <c r="V2922" s="10">
        <f t="shared" si="841"/>
        <v>8.3682814287042717E-3</v>
      </c>
      <c r="W2922" s="10">
        <f>+S2922/SUM(Q$27:Q2922)-1</f>
        <v>0.25867457140781092</v>
      </c>
      <c r="X2922">
        <v>6.6219999999999999</v>
      </c>
      <c r="AC2922">
        <f t="shared" si="854"/>
        <v>19201.308237443864</v>
      </c>
      <c r="AD2922">
        <f t="shared" si="855"/>
        <v>18919.089772811887</v>
      </c>
      <c r="AE2922" s="5">
        <f t="shared" si="842"/>
        <v>0</v>
      </c>
      <c r="AF2922" s="6">
        <f>+AD2922+SUM($D$18:$E$18)-SUM($AB$27:AB2922)</f>
        <v>19359.729772811894</v>
      </c>
      <c r="AG2922" s="10">
        <f t="shared" si="843"/>
        <v>-4.1150863737330345E-3</v>
      </c>
      <c r="AH2922" s="10">
        <f>+AD2922/SUM(AB$27:AB2922)-1</f>
        <v>0.65385911211920078</v>
      </c>
      <c r="AI2922" s="6">
        <f t="shared" si="844"/>
        <v>0</v>
      </c>
      <c r="AL2922" s="6">
        <f t="shared" si="845"/>
        <v>0</v>
      </c>
      <c r="AM2922" s="6">
        <f t="shared" si="846"/>
        <v>36797.136677684859</v>
      </c>
      <c r="AN2922" s="6">
        <f t="shared" si="847"/>
        <v>36088.264181076993</v>
      </c>
      <c r="AO2922" s="5">
        <f t="shared" si="848"/>
        <v>0</v>
      </c>
      <c r="AP2922" s="6">
        <f>+AN2922+SUM($D$16:$E$18)-SUM($AL$27:AL2922)</f>
        <v>37067.584181077022</v>
      </c>
      <c r="AQ2922" s="10">
        <f t="shared" si="856"/>
        <v>-1.5921576144839467E-4</v>
      </c>
      <c r="AR2922" s="10">
        <f>+AN2922/SUM(AL$27:AL2922)-1</f>
        <v>0.41964196792048947</v>
      </c>
    </row>
    <row r="2923" spans="1:44" x14ac:dyDescent="0.25">
      <c r="A2923" s="1">
        <v>44532</v>
      </c>
      <c r="B2923">
        <v>9.8149999999999995</v>
      </c>
      <c r="G2923">
        <f t="shared" si="849"/>
        <v>9394.4725599837984</v>
      </c>
      <c r="H2923">
        <f t="shared" si="850"/>
        <v>9289.4500691115809</v>
      </c>
      <c r="I2923" s="5">
        <f t="shared" si="839"/>
        <v>0</v>
      </c>
      <c r="J2923" s="6">
        <f>+H2923+SUM($D$16:$E$16)-SUM($F$27:F2923)</f>
        <v>9583.2100691115957</v>
      </c>
      <c r="K2923" s="10">
        <f t="shared" si="851"/>
        <v>1.2600781941964678E-2</v>
      </c>
      <c r="L2923" s="10">
        <f>+H2923/SUM(F$27:F2923)-1</f>
        <v>0.21809044419158008</v>
      </c>
      <c r="M2923">
        <v>8.6029999999999998</v>
      </c>
      <c r="R2923">
        <f t="shared" si="852"/>
        <v>8274.8265354404375</v>
      </c>
      <c r="S2923">
        <f t="shared" si="853"/>
        <v>7953.6759422147406</v>
      </c>
      <c r="T2923" s="5">
        <f t="shared" si="840"/>
        <v>0</v>
      </c>
      <c r="U2923" s="6">
        <f>+S2923+SUM($D$17:$E$17)-SUM($Q$27:Q2923)</f>
        <v>8198.5959422147462</v>
      </c>
      <c r="V2923" s="10">
        <f t="shared" si="841"/>
        <v>-5.4951741605373527E-3</v>
      </c>
      <c r="W2923" s="10">
        <f>+S2923/SUM(Q$27:Q2923)-1</f>
        <v>0.25154615555032334</v>
      </c>
      <c r="X2923">
        <v>6.633</v>
      </c>
      <c r="AC2923">
        <f t="shared" si="854"/>
        <v>19233.204098303406</v>
      </c>
      <c r="AD2923">
        <f t="shared" si="855"/>
        <v>18950.516832235164</v>
      </c>
      <c r="AE2923" s="5">
        <f t="shared" si="842"/>
        <v>0</v>
      </c>
      <c r="AF2923" s="6">
        <f>+AD2923+SUM($D$18:$E$18)-SUM($AB$27:AB2923)</f>
        <v>19391.156832235174</v>
      </c>
      <c r="AG2923" s="10">
        <f t="shared" si="843"/>
        <v>1.6233211822727078E-3</v>
      </c>
      <c r="AH2923" s="10">
        <f>+AD2923/SUM(AB$27:AB2923)-1</f>
        <v>0.65660638639182412</v>
      </c>
      <c r="AI2923" s="6">
        <f t="shared" si="844"/>
        <v>0</v>
      </c>
      <c r="AL2923" s="6">
        <f t="shared" si="845"/>
        <v>0</v>
      </c>
      <c r="AM2923" s="6">
        <f t="shared" si="846"/>
        <v>36902.503193727636</v>
      </c>
      <c r="AN2923" s="6">
        <f t="shared" si="847"/>
        <v>36193.64284356148</v>
      </c>
      <c r="AO2923" s="5">
        <f t="shared" si="848"/>
        <v>0</v>
      </c>
      <c r="AP2923" s="6">
        <f>+AN2923+SUM($D$16:$E$18)-SUM($AL$27:AL2923)</f>
        <v>37172.962843561501</v>
      </c>
      <c r="AQ2923" s="10">
        <f t="shared" si="856"/>
        <v>2.8428791574248713E-3</v>
      </c>
      <c r="AR2923" s="10">
        <f>+AN2923/SUM(AL$27:AL2923)-1</f>
        <v>0.42378735909352216</v>
      </c>
    </row>
    <row r="2924" spans="1:44" x14ac:dyDescent="0.25">
      <c r="A2924" s="1">
        <v>44533</v>
      </c>
      <c r="B2924">
        <v>9.7759999999999998</v>
      </c>
      <c r="G2924">
        <f t="shared" si="849"/>
        <v>9357.1435299441291</v>
      </c>
      <c r="H2924">
        <f t="shared" si="850"/>
        <v>9252.5383469826611</v>
      </c>
      <c r="I2924" s="5">
        <f t="shared" si="839"/>
        <v>0</v>
      </c>
      <c r="J2924" s="6">
        <f>+H2924+SUM($D$16:$E$16)-SUM($F$27:F2924)</f>
        <v>9546.2983469826759</v>
      </c>
      <c r="K2924" s="10">
        <f t="shared" si="851"/>
        <v>-3.8517075033023263E-3</v>
      </c>
      <c r="L2924" s="10">
        <f>+H2924/SUM(F$27:F2924)-1</f>
        <v>0.21325034971134871</v>
      </c>
      <c r="M2924">
        <v>8.5570000000000004</v>
      </c>
      <c r="R2924">
        <f t="shared" si="852"/>
        <v>8230.5812697621568</v>
      </c>
      <c r="S2924">
        <f t="shared" si="853"/>
        <v>7911.1478597618907</v>
      </c>
      <c r="T2924" s="5">
        <f t="shared" si="840"/>
        <v>0</v>
      </c>
      <c r="U2924" s="6">
        <f>+S2924+SUM($D$17:$E$17)-SUM($Q$27:Q2924)</f>
        <v>8156.067859761898</v>
      </c>
      <c r="V2924" s="10">
        <f t="shared" si="841"/>
        <v>-5.1872397118475355E-3</v>
      </c>
      <c r="W2924" s="10">
        <f>+S2924/SUM(Q$27:Q2924)-1</f>
        <v>0.24485417331676373</v>
      </c>
      <c r="X2924">
        <v>6.6139999999999999</v>
      </c>
      <c r="AC2924">
        <f t="shared" si="854"/>
        <v>19178.111247727833</v>
      </c>
      <c r="AD2924">
        <f t="shared" si="855"/>
        <v>18896.233729594962</v>
      </c>
      <c r="AE2924" s="5">
        <f t="shared" si="842"/>
        <v>0</v>
      </c>
      <c r="AF2924" s="6">
        <f>+AD2924+SUM($D$18:$E$18)-SUM($AB$27:AB2924)</f>
        <v>19336.873729594969</v>
      </c>
      <c r="AG2924" s="10">
        <f t="shared" si="843"/>
        <v>-2.7993741224333624E-3</v>
      </c>
      <c r="AH2924" s="10">
        <f>+AD2924/SUM(AB$27:AB2924)-1</f>
        <v>0.65186109446638407</v>
      </c>
      <c r="AI2924" s="6">
        <f t="shared" si="844"/>
        <v>0</v>
      </c>
      <c r="AL2924" s="6">
        <f t="shared" si="845"/>
        <v>0</v>
      </c>
      <c r="AM2924" s="6">
        <f t="shared" si="846"/>
        <v>36765.836047434117</v>
      </c>
      <c r="AN2924" s="6">
        <f t="shared" si="847"/>
        <v>36059.919936339516</v>
      </c>
      <c r="AO2924" s="5">
        <f t="shared" si="848"/>
        <v>0</v>
      </c>
      <c r="AP2924" s="6">
        <f>+AN2924+SUM($D$16:$E$18)-SUM($AL$27:AL2924)</f>
        <v>37039.239936339538</v>
      </c>
      <c r="AQ2924" s="10">
        <f t="shared" si="856"/>
        <v>-3.597316355565261E-3</v>
      </c>
      <c r="AR2924" s="10">
        <f>+AN2924/SUM(AL$27:AL2924)-1</f>
        <v>0.41852696058246885</v>
      </c>
    </row>
    <row r="2925" spans="1:44" x14ac:dyDescent="0.25">
      <c r="A2925" s="1">
        <v>44536</v>
      </c>
      <c r="B2925">
        <v>9.7119999999999997</v>
      </c>
      <c r="G2925">
        <f t="shared" si="849"/>
        <v>9295.8856344944124</v>
      </c>
      <c r="H2925">
        <f t="shared" si="850"/>
        <v>9191.9652645146889</v>
      </c>
      <c r="I2925" s="5">
        <f t="shared" si="839"/>
        <v>0</v>
      </c>
      <c r="J2925" s="6">
        <f>+H2925+SUM($D$16:$E$16)-SUM($F$27:F2925)</f>
        <v>9485.7252645147018</v>
      </c>
      <c r="K2925" s="10">
        <f t="shared" si="851"/>
        <v>-6.3451905928667562E-3</v>
      </c>
      <c r="L2925" s="10">
        <f>+H2925/SUM(F$27:F2925)-1</f>
        <v>0.20530763056430201</v>
      </c>
      <c r="M2925">
        <v>8.6389999999999993</v>
      </c>
      <c r="R2925">
        <f t="shared" si="852"/>
        <v>8309.4532651017034</v>
      </c>
      <c r="S2925">
        <f t="shared" si="853"/>
        <v>7986.9587893517555</v>
      </c>
      <c r="T2925" s="5">
        <f t="shared" si="840"/>
        <v>0</v>
      </c>
      <c r="U2925" s="6">
        <f>+S2925+SUM($D$17:$E$17)-SUM($Q$27:Q2925)</f>
        <v>8231.878789351762</v>
      </c>
      <c r="V2925" s="10">
        <f t="shared" si="841"/>
        <v>9.2950341872310993E-3</v>
      </c>
      <c r="W2925" s="10">
        <f>+S2925/SUM(Q$27:Q2925)-1</f>
        <v>0.2567833590374573</v>
      </c>
      <c r="X2925">
        <v>6.6269999999999998</v>
      </c>
      <c r="AC2925">
        <f t="shared" si="854"/>
        <v>19215.806356016379</v>
      </c>
      <c r="AD2925">
        <f t="shared" si="855"/>
        <v>18933.374799822468</v>
      </c>
      <c r="AE2925" s="5">
        <f t="shared" si="842"/>
        <v>0</v>
      </c>
      <c r="AF2925" s="6">
        <f>+AD2925+SUM($D$18:$E$18)-SUM($AB$27:AB2925)</f>
        <v>19374.014799822478</v>
      </c>
      <c r="AG2925" s="10">
        <f t="shared" si="843"/>
        <v>1.9207381062154028E-3</v>
      </c>
      <c r="AH2925" s="10">
        <f>+AD2925/SUM(AB$27:AB2925)-1</f>
        <v>0.65510787315221153</v>
      </c>
      <c r="AI2925" s="6">
        <f t="shared" si="844"/>
        <v>0</v>
      </c>
      <c r="AL2925" s="6">
        <f t="shared" si="845"/>
        <v>0</v>
      </c>
      <c r="AM2925" s="6">
        <f t="shared" si="846"/>
        <v>36821.145255612493</v>
      </c>
      <c r="AN2925" s="6">
        <f t="shared" si="847"/>
        <v>36112.298853688917</v>
      </c>
      <c r="AO2925" s="5">
        <f t="shared" si="848"/>
        <v>0</v>
      </c>
      <c r="AP2925" s="6">
        <f>+AN2925+SUM($D$16:$E$18)-SUM($AL$27:AL2925)</f>
        <v>37091.618853688939</v>
      </c>
      <c r="AQ2925" s="10">
        <f t="shared" si="856"/>
        <v>1.4141466574213446E-3</v>
      </c>
      <c r="AR2925" s="10">
        <f>+AN2925/SUM(AL$27:AL2925)-1</f>
        <v>0.42058744509151413</v>
      </c>
    </row>
    <row r="2926" spans="1:44" x14ac:dyDescent="0.25">
      <c r="A2926" s="1">
        <v>44537</v>
      </c>
      <c r="B2926">
        <v>9.8970000000000002</v>
      </c>
      <c r="G2926">
        <f t="shared" si="849"/>
        <v>9472.9592385287488</v>
      </c>
      <c r="H2926">
        <f t="shared" si="850"/>
        <v>9367.0593310236691</v>
      </c>
      <c r="I2926" s="5">
        <f t="shared" si="839"/>
        <v>0</v>
      </c>
      <c r="J2926" s="6">
        <f>+H2926+SUM($D$16:$E$16)-SUM($F$27:F2926)</f>
        <v>9660.819331023682</v>
      </c>
      <c r="K2926" s="10">
        <f t="shared" si="851"/>
        <v>1.8458690466610195E-2</v>
      </c>
      <c r="L2926" s="10">
        <f>+H2926/SUM(F$27:F2926)-1</f>
        <v>0.22826705309873341</v>
      </c>
      <c r="M2926">
        <v>8.7840000000000007</v>
      </c>
      <c r="R2926">
        <f t="shared" si="852"/>
        <v>8448.9220373484623</v>
      </c>
      <c r="S2926">
        <f t="shared" si="853"/>
        <v>8121.0147014313952</v>
      </c>
      <c r="T2926" s="5">
        <f t="shared" si="840"/>
        <v>0</v>
      </c>
      <c r="U2926" s="6">
        <f>+S2926+SUM($D$17:$E$17)-SUM($Q$27:Q2926)</f>
        <v>8365.9347014314008</v>
      </c>
      <c r="V2926" s="10">
        <f t="shared" si="841"/>
        <v>1.6284971573323537E-2</v>
      </c>
      <c r="W2926" s="10">
        <f>+S2926/SUM(Q$27:Q2926)-1</f>
        <v>0.27787765086063487</v>
      </c>
      <c r="X2926">
        <v>6.7309999999999999</v>
      </c>
      <c r="AC2926">
        <f t="shared" si="854"/>
        <v>19517.367222324767</v>
      </c>
      <c r="AD2926">
        <f t="shared" si="855"/>
        <v>19230.503361642528</v>
      </c>
      <c r="AE2926" s="5">
        <f t="shared" si="842"/>
        <v>0</v>
      </c>
      <c r="AF2926" s="6">
        <f>+AD2926+SUM($D$18:$E$18)-SUM($AB$27:AB2926)</f>
        <v>19671.143361642535</v>
      </c>
      <c r="AG2926" s="10">
        <f t="shared" si="843"/>
        <v>1.5336447550498455E-2</v>
      </c>
      <c r="AH2926" s="10">
        <f>+AD2926/SUM(AB$27:AB2926)-1</f>
        <v>0.6810821026388314</v>
      </c>
      <c r="AI2926" s="6">
        <f t="shared" si="844"/>
        <v>0</v>
      </c>
      <c r="AL2926" s="6">
        <f t="shared" si="845"/>
        <v>0</v>
      </c>
      <c r="AM2926" s="6">
        <f t="shared" si="846"/>
        <v>37439.248498201981</v>
      </c>
      <c r="AN2926" s="6">
        <f t="shared" si="847"/>
        <v>36718.577394097592</v>
      </c>
      <c r="AO2926" s="5">
        <f t="shared" si="848"/>
        <v>0</v>
      </c>
      <c r="AP2926" s="6">
        <f>+AN2926+SUM($D$16:$E$18)-SUM($AL$27:AL2926)</f>
        <v>37697.897394097614</v>
      </c>
      <c r="AQ2926" s="10">
        <f t="shared" si="856"/>
        <v>1.6345432179711405E-2</v>
      </c>
      <c r="AR2926" s="10">
        <f>+AN2926/SUM(AL$27:AL2926)-1</f>
        <v>0.44443726108418935</v>
      </c>
    </row>
    <row r="2927" spans="1:44" x14ac:dyDescent="0.25">
      <c r="A2927" s="1">
        <v>44539</v>
      </c>
      <c r="B2927">
        <v>9.9510000000000005</v>
      </c>
      <c r="G2927">
        <f t="shared" si="849"/>
        <v>9524.6455878144479</v>
      </c>
      <c r="H2927">
        <f t="shared" si="850"/>
        <v>9418.1678693560207</v>
      </c>
      <c r="I2927" s="5">
        <f t="shared" si="839"/>
        <v>0</v>
      </c>
      <c r="J2927" s="6">
        <f>+H2927+SUM($D$16:$E$16)-SUM($F$27:F2927)</f>
        <v>9711.9278693560336</v>
      </c>
      <c r="K2927" s="10">
        <f t="shared" si="851"/>
        <v>5.2902902519071926E-3</v>
      </c>
      <c r="L2927" s="10">
        <f>+H2927/SUM(F$27:F2927)-1</f>
        <v>0.23496872237905375</v>
      </c>
      <c r="M2927">
        <v>8.7750000000000004</v>
      </c>
      <c r="R2927">
        <f t="shared" si="852"/>
        <v>8440.2653549331462</v>
      </c>
      <c r="S2927">
        <f t="shared" si="853"/>
        <v>8112.6939896471422</v>
      </c>
      <c r="T2927" s="5">
        <f t="shared" si="840"/>
        <v>0</v>
      </c>
      <c r="U2927" s="6">
        <f>+S2927+SUM($D$17:$E$17)-SUM($Q$27:Q2927)</f>
        <v>8357.6139896471468</v>
      </c>
      <c r="V2927" s="10">
        <f t="shared" si="841"/>
        <v>-9.9459439754301382E-4</v>
      </c>
      <c r="W2927" s="10">
        <f>+S2927/SUM(Q$27:Q2927)-1</f>
        <v>0.2765683499888516</v>
      </c>
      <c r="X2927">
        <v>6.7370000000000001</v>
      </c>
      <c r="AC2927">
        <f t="shared" si="854"/>
        <v>19534.76496461179</v>
      </c>
      <c r="AD2927">
        <f t="shared" si="855"/>
        <v>19247.645394055224</v>
      </c>
      <c r="AE2927" s="5">
        <f t="shared" si="842"/>
        <v>0</v>
      </c>
      <c r="AF2927" s="6">
        <f>+AD2927+SUM($D$18:$E$18)-SUM($AB$27:AB2927)</f>
        <v>19688.28539405523</v>
      </c>
      <c r="AG2927" s="10">
        <f t="shared" si="843"/>
        <v>8.7143040430093244E-4</v>
      </c>
      <c r="AH2927" s="10">
        <f>+AD2927/SUM(AB$27:AB2927)-1</f>
        <v>0.68258061587844399</v>
      </c>
      <c r="AI2927" s="6">
        <f t="shared" si="844"/>
        <v>0</v>
      </c>
      <c r="AL2927" s="6">
        <f t="shared" si="845"/>
        <v>0</v>
      </c>
      <c r="AM2927" s="6">
        <f t="shared" si="846"/>
        <v>37499.675907359386</v>
      </c>
      <c r="AN2927" s="6">
        <f t="shared" si="847"/>
        <v>36778.507253058386</v>
      </c>
      <c r="AO2927" s="5">
        <f t="shared" si="848"/>
        <v>0</v>
      </c>
      <c r="AP2927" s="6">
        <f>+AN2927+SUM($D$16:$E$18)-SUM($AL$27:AL2927)</f>
        <v>37757.827253058407</v>
      </c>
      <c r="AQ2927" s="10">
        <f t="shared" si="856"/>
        <v>1.5897400943687412E-3</v>
      </c>
      <c r="AR2927" s="10">
        <f>+AN2927/SUM(AL$27:AL2927)-1</f>
        <v>0.44679478491757196</v>
      </c>
    </row>
    <row r="2928" spans="1:44" x14ac:dyDescent="0.25">
      <c r="A2928" s="1">
        <v>44540</v>
      </c>
      <c r="B2928">
        <v>9.8870000000000005</v>
      </c>
      <c r="G2928">
        <f t="shared" si="849"/>
        <v>9463.3876923647313</v>
      </c>
      <c r="H2928">
        <f t="shared" si="850"/>
        <v>9357.5947868880485</v>
      </c>
      <c r="I2928" s="5">
        <f t="shared" si="839"/>
        <v>0</v>
      </c>
      <c r="J2928" s="6">
        <f>+H2928+SUM($D$16:$E$16)-SUM($F$27:F2928)</f>
        <v>9651.3547868880596</v>
      </c>
      <c r="K2928" s="10">
        <f t="shared" si="851"/>
        <v>-6.236978206881072E-3</v>
      </c>
      <c r="L2928" s="10">
        <f>+H2928/SUM(F$27:F2928)-1</f>
        <v>0.22702600323200728</v>
      </c>
      <c r="M2928">
        <v>8.76</v>
      </c>
      <c r="R2928">
        <f t="shared" si="852"/>
        <v>8425.8375509076177</v>
      </c>
      <c r="S2928">
        <f t="shared" si="853"/>
        <v>8098.8261366733859</v>
      </c>
      <c r="T2928" s="5">
        <f t="shared" si="840"/>
        <v>0</v>
      </c>
      <c r="U2928" s="6">
        <f>+S2928+SUM($D$17:$E$17)-SUM($Q$27:Q2928)</f>
        <v>8343.7461366733914</v>
      </c>
      <c r="V2928" s="10">
        <f t="shared" si="841"/>
        <v>-1.6593076673478979E-3</v>
      </c>
      <c r="W2928" s="10">
        <f>+S2928/SUM(Q$27:Q2928)-1</f>
        <v>0.27438618186921238</v>
      </c>
      <c r="X2928">
        <v>6.7130000000000001</v>
      </c>
      <c r="AC2928">
        <f t="shared" si="854"/>
        <v>19465.173995463698</v>
      </c>
      <c r="AD2928">
        <f t="shared" si="855"/>
        <v>19179.077264404441</v>
      </c>
      <c r="AE2928" s="5">
        <f t="shared" si="842"/>
        <v>0</v>
      </c>
      <c r="AF2928" s="6">
        <f>+AD2928+SUM($D$18:$E$18)-SUM($AB$27:AB2928)</f>
        <v>19619.717264404448</v>
      </c>
      <c r="AG2928" s="10">
        <f t="shared" si="843"/>
        <v>-3.482686698125903E-3</v>
      </c>
      <c r="AH2928" s="10">
        <f>+AD2928/SUM(AB$27:AB2928)-1</f>
        <v>0.67658656291999342</v>
      </c>
      <c r="AI2928" s="6">
        <f t="shared" si="844"/>
        <v>0</v>
      </c>
      <c r="AL2928" s="6">
        <f t="shared" si="845"/>
        <v>0</v>
      </c>
      <c r="AM2928" s="6">
        <f t="shared" si="846"/>
        <v>37354.399238736049</v>
      </c>
      <c r="AN2928" s="6">
        <f t="shared" si="847"/>
        <v>36635.498187965874</v>
      </c>
      <c r="AO2928" s="5">
        <f t="shared" si="848"/>
        <v>0</v>
      </c>
      <c r="AP2928" s="6">
        <f>+AN2928+SUM($D$16:$E$18)-SUM($AL$27:AL2928)</f>
        <v>37614.818187965895</v>
      </c>
      <c r="AQ2928" s="10">
        <f t="shared" si="856"/>
        <v>-3.7875342808801893E-3</v>
      </c>
      <c r="AR2928" s="10">
        <f>+AN2928/SUM(AL$27:AL2928)-1</f>
        <v>0.44116908705691227</v>
      </c>
    </row>
    <row r="2929" spans="1:44" x14ac:dyDescent="0.25">
      <c r="A2929" s="1">
        <v>44543</v>
      </c>
      <c r="B2929">
        <v>9.8520000000000003</v>
      </c>
      <c r="G2929">
        <f t="shared" si="849"/>
        <v>9429.8872807906682</v>
      </c>
      <c r="H2929">
        <f t="shared" si="850"/>
        <v>9324.4688824133773</v>
      </c>
      <c r="I2929" s="5">
        <f t="shared" si="839"/>
        <v>0</v>
      </c>
      <c r="J2929" s="6">
        <f>+H2929+SUM($D$16:$E$16)-SUM($F$27:F2929)</f>
        <v>9618.2288824133902</v>
      </c>
      <c r="K2929" s="10">
        <f t="shared" si="851"/>
        <v>-3.4322543524846205E-3</v>
      </c>
      <c r="L2929" s="10">
        <f>+H2929/SUM(F$27:F2929)-1</f>
        <v>0.22268232869846627</v>
      </c>
      <c r="M2929">
        <v>8.7319999999999993</v>
      </c>
      <c r="R2929">
        <f t="shared" si="852"/>
        <v>8398.9056500599672</v>
      </c>
      <c r="S2929">
        <f t="shared" si="853"/>
        <v>8072.939477789042</v>
      </c>
      <c r="T2929" s="5">
        <f t="shared" si="840"/>
        <v>0</v>
      </c>
      <c r="U2929" s="6">
        <f>+S2929+SUM($D$17:$E$17)-SUM($Q$27:Q2929)</f>
        <v>8317.8594777890467</v>
      </c>
      <c r="V2929" s="10">
        <f t="shared" si="841"/>
        <v>-3.102522351508874E-3</v>
      </c>
      <c r="W2929" s="10">
        <f>+S2929/SUM(Q$27:Q2929)-1</f>
        <v>0.27031280137921954</v>
      </c>
      <c r="X2929">
        <v>6.7670000000000003</v>
      </c>
      <c r="AC2929">
        <f t="shared" si="854"/>
        <v>19621.753676046901</v>
      </c>
      <c r="AD2929">
        <f t="shared" si="855"/>
        <v>19333.355556118702</v>
      </c>
      <c r="AE2929" s="5">
        <f t="shared" si="842"/>
        <v>0</v>
      </c>
      <c r="AF2929" s="6">
        <f>+AD2929+SUM($D$18:$E$18)-SUM($AB$27:AB2929)</f>
        <v>19773.995556118709</v>
      </c>
      <c r="AG2929" s="10">
        <f t="shared" si="843"/>
        <v>7.8634309371095057E-3</v>
      </c>
      <c r="AH2929" s="10">
        <f>+AD2929/SUM(AB$27:AB2929)-1</f>
        <v>0.69007318207650759</v>
      </c>
      <c r="AI2929" s="6">
        <f t="shared" si="844"/>
        <v>0</v>
      </c>
      <c r="AL2929" s="6">
        <f t="shared" si="845"/>
        <v>0</v>
      </c>
      <c r="AM2929" s="6">
        <f t="shared" si="846"/>
        <v>37450.546606897537</v>
      </c>
      <c r="AN2929" s="6">
        <f t="shared" si="847"/>
        <v>36730.763916321121</v>
      </c>
      <c r="AO2929" s="5">
        <f t="shared" si="848"/>
        <v>0</v>
      </c>
      <c r="AP2929" s="6">
        <f>+AN2929+SUM($D$16:$E$18)-SUM($AL$27:AL2929)</f>
        <v>37710.083916321149</v>
      </c>
      <c r="AQ2929" s="10">
        <f t="shared" si="856"/>
        <v>2.5326648630654702E-3</v>
      </c>
      <c r="AR2929" s="10">
        <f>+AN2929/SUM(AL$27:AL2929)-1</f>
        <v>0.44491665511391343</v>
      </c>
    </row>
    <row r="2930" spans="1:44" x14ac:dyDescent="0.25">
      <c r="A2930" s="1">
        <v>44544</v>
      </c>
      <c r="B2930">
        <v>9.7739999999999991</v>
      </c>
      <c r="G2930">
        <f t="shared" si="849"/>
        <v>9355.229220711326</v>
      </c>
      <c r="H2930">
        <f t="shared" si="850"/>
        <v>9250.6454381555359</v>
      </c>
      <c r="I2930" s="5">
        <f t="shared" si="839"/>
        <v>0</v>
      </c>
      <c r="J2930" s="6">
        <f>+H2930+SUM($D$16:$E$16)-SUM($F$27:F2930)</f>
        <v>9544.4054381555507</v>
      </c>
      <c r="K2930" s="10">
        <f t="shared" si="851"/>
        <v>-7.6753678000762715E-3</v>
      </c>
      <c r="L2930" s="10">
        <f>+H2930/SUM(F$27:F2930)-1</f>
        <v>0.2130021397380033</v>
      </c>
      <c r="M2930">
        <v>8.6809999999999992</v>
      </c>
      <c r="R2930">
        <f t="shared" si="852"/>
        <v>8349.8511163731764</v>
      </c>
      <c r="S2930">
        <f t="shared" si="853"/>
        <v>8025.7887776782727</v>
      </c>
      <c r="T2930" s="5">
        <f t="shared" si="840"/>
        <v>0</v>
      </c>
      <c r="U2930" s="6">
        <f>+S2930+SUM($D$17:$E$17)-SUM($Q$27:Q2930)</f>
        <v>8270.7087776782791</v>
      </c>
      <c r="V2930" s="10">
        <f t="shared" si="841"/>
        <v>-5.6686098432743304E-3</v>
      </c>
      <c r="W2930" s="10">
        <f>+S2930/SUM(Q$27:Q2930)-1</f>
        <v>0.26289342977244679</v>
      </c>
      <c r="X2930">
        <v>6.7220000000000004</v>
      </c>
      <c r="AC2930">
        <f t="shared" si="854"/>
        <v>19491.270608894232</v>
      </c>
      <c r="AD2930">
        <f t="shared" si="855"/>
        <v>19204.790313023484</v>
      </c>
      <c r="AE2930" s="5">
        <f t="shared" si="842"/>
        <v>0</v>
      </c>
      <c r="AF2930" s="6">
        <f>+AD2930+SUM($D$18:$E$18)-SUM($AB$27:AB2930)</f>
        <v>19645.430313023491</v>
      </c>
      <c r="AG2930" s="10">
        <f t="shared" si="843"/>
        <v>-6.5017331843910675E-3</v>
      </c>
      <c r="AH2930" s="10">
        <f>+AD2930/SUM(AB$27:AB2930)-1</f>
        <v>0.67883433277941241</v>
      </c>
      <c r="AI2930" s="6">
        <f t="shared" si="844"/>
        <v>0</v>
      </c>
      <c r="AL2930" s="6">
        <f t="shared" si="845"/>
        <v>0</v>
      </c>
      <c r="AM2930" s="6">
        <f t="shared" si="846"/>
        <v>37196.350945978731</v>
      </c>
      <c r="AN2930" s="6">
        <f t="shared" si="847"/>
        <v>36481.224528857289</v>
      </c>
      <c r="AO2930" s="5">
        <f t="shared" si="848"/>
        <v>0</v>
      </c>
      <c r="AP2930" s="6">
        <f>+AN2930+SUM($D$16:$E$18)-SUM($AL$27:AL2930)</f>
        <v>37460.54452885731</v>
      </c>
      <c r="AQ2930" s="10">
        <f t="shared" si="856"/>
        <v>-6.6173119109882439E-3</v>
      </c>
      <c r="AR2930" s="10">
        <f>+AN2930/SUM(AL$27:AL2930)-1</f>
        <v>0.4351002620251434</v>
      </c>
    </row>
    <row r="2931" spans="1:44" x14ac:dyDescent="0.25">
      <c r="A2931" s="1">
        <v>44545</v>
      </c>
      <c r="B2931">
        <v>9.7579999999999991</v>
      </c>
      <c r="G2931">
        <f t="shared" si="849"/>
        <v>9339.9147468488973</v>
      </c>
      <c r="H2931">
        <f t="shared" si="850"/>
        <v>9235.5021675385433</v>
      </c>
      <c r="I2931" s="5">
        <f t="shared" si="839"/>
        <v>0</v>
      </c>
      <c r="J2931" s="6">
        <f>+H2931+SUM($D$16:$E$16)-SUM($F$27:F2931)</f>
        <v>9529.2621675385562</v>
      </c>
      <c r="K2931" s="10">
        <f t="shared" si="851"/>
        <v>-1.5866122531275062E-3</v>
      </c>
      <c r="L2931" s="10">
        <f>+H2931/SUM(F$27:F2931)-1</f>
        <v>0.21101645995124185</v>
      </c>
      <c r="M2931">
        <v>8.6829999999999998</v>
      </c>
      <c r="R2931">
        <f t="shared" si="852"/>
        <v>8351.7748235765812</v>
      </c>
      <c r="S2931">
        <f t="shared" si="853"/>
        <v>8027.6378247414414</v>
      </c>
      <c r="T2931" s="5">
        <f t="shared" si="840"/>
        <v>0</v>
      </c>
      <c r="U2931" s="6">
        <f>+S2931+SUM($D$17:$E$17)-SUM($Q$27:Q2931)</f>
        <v>8272.5578247414487</v>
      </c>
      <c r="V2931" s="10">
        <f t="shared" si="841"/>
        <v>2.2356573213655473E-4</v>
      </c>
      <c r="W2931" s="10">
        <f>+S2931/SUM(Q$27:Q2931)-1</f>
        <v>0.26318438552173218</v>
      </c>
      <c r="X2931">
        <v>6.8369999999999997</v>
      </c>
      <c r="AC2931">
        <f t="shared" si="854"/>
        <v>19824.727336062162</v>
      </c>
      <c r="AD2931">
        <f t="shared" si="855"/>
        <v>19533.345934266817</v>
      </c>
      <c r="AE2931" s="5">
        <f t="shared" si="842"/>
        <v>0</v>
      </c>
      <c r="AF2931" s="6">
        <f>+AD2931+SUM($D$18:$E$18)-SUM($AB$27:AB2931)</f>
        <v>19973.985934266828</v>
      </c>
      <c r="AG2931" s="10">
        <f t="shared" si="843"/>
        <v>1.6724277147827538E-2</v>
      </c>
      <c r="AH2931" s="10">
        <f>+AD2931/SUM(AB$27:AB2931)-1</f>
        <v>0.70755583653865539</v>
      </c>
      <c r="AI2931" s="6">
        <f t="shared" si="844"/>
        <v>0</v>
      </c>
      <c r="AL2931" s="6">
        <f t="shared" si="845"/>
        <v>0</v>
      </c>
      <c r="AM2931" s="6">
        <f t="shared" si="846"/>
        <v>37516.416906487641</v>
      </c>
      <c r="AN2931" s="6">
        <f t="shared" si="847"/>
        <v>36796.485926546797</v>
      </c>
      <c r="AO2931" s="5">
        <f t="shared" si="848"/>
        <v>0</v>
      </c>
      <c r="AP2931" s="6">
        <f>+AN2931+SUM($D$16:$E$18)-SUM($AL$27:AL2931)</f>
        <v>37775.805926546818</v>
      </c>
      <c r="AQ2931" s="10">
        <f t="shared" si="856"/>
        <v>8.4158252810941914E-3</v>
      </c>
      <c r="AR2931" s="10">
        <f>+AN2931/SUM(AL$27:AL2931)-1</f>
        <v>0.44750203088771956</v>
      </c>
    </row>
    <row r="2932" spans="1:44" x14ac:dyDescent="0.25">
      <c r="A2932" s="1">
        <v>44546</v>
      </c>
      <c r="B2932">
        <v>9.75</v>
      </c>
      <c r="G2932">
        <f t="shared" si="849"/>
        <v>9332.2575099176829</v>
      </c>
      <c r="H2932">
        <f t="shared" si="850"/>
        <v>9227.9305322300479</v>
      </c>
      <c r="I2932" s="5">
        <f t="shared" si="839"/>
        <v>0</v>
      </c>
      <c r="J2932" s="6">
        <f>+H2932+SUM($D$16:$E$16)-SUM($F$27:F2932)</f>
        <v>9521.6905322300627</v>
      </c>
      <c r="K2932" s="10">
        <f t="shared" si="851"/>
        <v>-7.9456679597778024E-4</v>
      </c>
      <c r="L2932" s="10">
        <f>+H2932/SUM(F$27:F2932)-1</f>
        <v>0.21002362005786113</v>
      </c>
      <c r="M2932">
        <v>8.7509999999999994</v>
      </c>
      <c r="R2932">
        <f t="shared" si="852"/>
        <v>8417.1808684923017</v>
      </c>
      <c r="S2932">
        <f t="shared" si="853"/>
        <v>8090.5054248891338</v>
      </c>
      <c r="T2932" s="5">
        <f t="shared" si="840"/>
        <v>0</v>
      </c>
      <c r="U2932" s="6">
        <f>+S2932+SUM($D$17:$E$17)-SUM($Q$27:Q2932)</f>
        <v>8335.4254248891411</v>
      </c>
      <c r="V2932" s="10">
        <f t="shared" si="841"/>
        <v>7.5995358968261595E-3</v>
      </c>
      <c r="W2932" s="10">
        <f>+S2932/SUM(Q$27:Q2932)-1</f>
        <v>0.27307688099742911</v>
      </c>
      <c r="X2932">
        <v>6.8710000000000004</v>
      </c>
      <c r="AC2932">
        <f t="shared" si="854"/>
        <v>19923.314542355292</v>
      </c>
      <c r="AD2932">
        <f t="shared" si="855"/>
        <v>19630.484117938762</v>
      </c>
      <c r="AE2932" s="5">
        <f t="shared" si="842"/>
        <v>0</v>
      </c>
      <c r="AF2932" s="6">
        <f>+AD2932+SUM($D$18:$E$18)-SUM($AB$27:AB2932)</f>
        <v>20071.124117938773</v>
      </c>
      <c r="AG2932" s="10">
        <f t="shared" si="843"/>
        <v>4.8632348090971167E-3</v>
      </c>
      <c r="AH2932" s="10">
        <f>+AD2932/SUM(AB$27:AB2932)-1</f>
        <v>0.71604741156312746</v>
      </c>
      <c r="AI2932" s="6">
        <f t="shared" si="844"/>
        <v>0</v>
      </c>
      <c r="AL2932" s="6">
        <f t="shared" si="845"/>
        <v>0</v>
      </c>
      <c r="AM2932" s="6">
        <f t="shared" si="846"/>
        <v>37672.752920765277</v>
      </c>
      <c r="AN2932" s="6">
        <f t="shared" si="847"/>
        <v>36948.920075057948</v>
      </c>
      <c r="AO2932" s="5">
        <f t="shared" si="848"/>
        <v>0</v>
      </c>
      <c r="AP2932" s="6">
        <f>+AN2932+SUM($D$16:$E$18)-SUM($AL$27:AL2932)</f>
        <v>37928.240075057969</v>
      </c>
      <c r="AQ2932" s="10">
        <f t="shared" si="856"/>
        <v>4.0352322014665098E-3</v>
      </c>
      <c r="AR2932" s="10">
        <f>+AN2932/SUM(AL$27:AL2932)-1</f>
        <v>0.45349849315824686</v>
      </c>
    </row>
    <row r="2933" spans="1:44" x14ac:dyDescent="0.25">
      <c r="A2933" s="1">
        <v>44547</v>
      </c>
      <c r="B2933">
        <v>9.74</v>
      </c>
      <c r="G2933">
        <f t="shared" si="849"/>
        <v>9322.6859637536654</v>
      </c>
      <c r="H2933">
        <f t="shared" si="850"/>
        <v>9218.4659880944273</v>
      </c>
      <c r="I2933" s="5">
        <f t="shared" si="839"/>
        <v>0</v>
      </c>
      <c r="J2933" s="6">
        <f>+H2933+SUM($D$16:$E$16)-SUM($F$27:F2933)</f>
        <v>9512.2259880944403</v>
      </c>
      <c r="K2933" s="10">
        <f t="shared" si="851"/>
        <v>-9.9399829301172193E-4</v>
      </c>
      <c r="L2933" s="10">
        <f>+H2933/SUM(F$27:F2933)-1</f>
        <v>0.208782570191135</v>
      </c>
      <c r="M2933">
        <v>8.7240000000000002</v>
      </c>
      <c r="R2933">
        <f t="shared" si="852"/>
        <v>8391.2108212463536</v>
      </c>
      <c r="S2933">
        <f t="shared" si="853"/>
        <v>8065.5432895363738</v>
      </c>
      <c r="T2933" s="5">
        <f t="shared" si="840"/>
        <v>0</v>
      </c>
      <c r="U2933" s="6">
        <f>+S2933+SUM($D$17:$E$17)-SUM($Q$27:Q2933)</f>
        <v>8310.4632895363793</v>
      </c>
      <c r="V2933" s="10">
        <f t="shared" si="841"/>
        <v>-2.9947044188322058E-3</v>
      </c>
      <c r="W2933" s="10">
        <f>+S2933/SUM(Q$27:Q2933)-1</f>
        <v>0.26914897838207885</v>
      </c>
      <c r="X2933">
        <v>6.8810000000000002</v>
      </c>
      <c r="AC2933">
        <f t="shared" si="854"/>
        <v>19952.310779500331</v>
      </c>
      <c r="AD2933">
        <f t="shared" si="855"/>
        <v>19659.05417195992</v>
      </c>
      <c r="AE2933" s="5">
        <f t="shared" si="842"/>
        <v>0</v>
      </c>
      <c r="AF2933" s="6">
        <f>+AD2933+SUM($D$18:$E$18)-SUM($AB$27:AB2933)</f>
        <v>20099.694171959927</v>
      </c>
      <c r="AG2933" s="10">
        <f t="shared" si="843"/>
        <v>1.4234406530135857E-3</v>
      </c>
      <c r="AH2933" s="10">
        <f>+AD2933/SUM(AB$27:AB2933)-1</f>
        <v>0.71854493362914851</v>
      </c>
      <c r="AI2933" s="6">
        <f t="shared" si="844"/>
        <v>0</v>
      </c>
      <c r="AL2933" s="6">
        <f t="shared" si="845"/>
        <v>0</v>
      </c>
      <c r="AM2933" s="6">
        <f t="shared" si="846"/>
        <v>37666.20756450035</v>
      </c>
      <c r="AN2933" s="6">
        <f t="shared" si="847"/>
        <v>36943.063449590722</v>
      </c>
      <c r="AO2933" s="5">
        <f t="shared" si="848"/>
        <v>0</v>
      </c>
      <c r="AP2933" s="6">
        <f>+AN2933+SUM($D$16:$E$18)-SUM($AL$27:AL2933)</f>
        <v>37922.38344959075</v>
      </c>
      <c r="AQ2933" s="10">
        <f t="shared" si="856"/>
        <v>-1.5441331988064189E-4</v>
      </c>
      <c r="AR2933" s="10">
        <f>+AN2933/SUM(AL$27:AL2933)-1</f>
        <v>0.45326810492837954</v>
      </c>
    </row>
    <row r="2934" spans="1:44" x14ac:dyDescent="0.25">
      <c r="A2934" s="1">
        <v>44550</v>
      </c>
      <c r="B2934">
        <v>9.5530000000000008</v>
      </c>
      <c r="G2934">
        <f t="shared" si="849"/>
        <v>9143.698050486526</v>
      </c>
      <c r="H2934">
        <f t="shared" si="850"/>
        <v>9041.4790127583237</v>
      </c>
      <c r="I2934" s="5">
        <f t="shared" si="839"/>
        <v>0</v>
      </c>
      <c r="J2934" s="6">
        <f>+H2934+SUM($D$16:$E$16)-SUM($F$27:F2934)</f>
        <v>9335.2390127583385</v>
      </c>
      <c r="K2934" s="10">
        <f t="shared" si="851"/>
        <v>-1.8606262672650975E-2</v>
      </c>
      <c r="L2934" s="10">
        <f>+H2934/SUM(F$27:F2934)-1</f>
        <v>0.18557493768335886</v>
      </c>
      <c r="M2934">
        <v>8.6470000000000002</v>
      </c>
      <c r="R2934">
        <f t="shared" si="852"/>
        <v>8317.1480939153153</v>
      </c>
      <c r="S2934">
        <f t="shared" si="853"/>
        <v>7994.3549776044274</v>
      </c>
      <c r="T2934" s="5">
        <f t="shared" si="840"/>
        <v>0</v>
      </c>
      <c r="U2934" s="6">
        <f>+S2934+SUM($D$17:$E$17)-SUM($Q$27:Q2934)</f>
        <v>8239.2749776044329</v>
      </c>
      <c r="V2934" s="10">
        <f t="shared" si="841"/>
        <v>-8.5661062989808023E-3</v>
      </c>
      <c r="W2934" s="10">
        <f>+S2934/SUM(Q$27:Q2934)-1</f>
        <v>0.25794718203459843</v>
      </c>
      <c r="X2934">
        <v>6.8280000000000003</v>
      </c>
      <c r="AC2934">
        <f t="shared" si="854"/>
        <v>19798.630722631631</v>
      </c>
      <c r="AD2934">
        <f t="shared" si="855"/>
        <v>19507.632885647774</v>
      </c>
      <c r="AE2934" s="5">
        <f t="shared" si="842"/>
        <v>0</v>
      </c>
      <c r="AF2934" s="6">
        <f>+AD2934+SUM($D$18:$E$18)-SUM($AB$27:AB2934)</f>
        <v>19948.272885647784</v>
      </c>
      <c r="AG2934" s="10">
        <f t="shared" si="843"/>
        <v>-7.5335119537979223E-3</v>
      </c>
      <c r="AH2934" s="10">
        <f>+AD2934/SUM(AB$27:AB2934)-1</f>
        <v>0.7053080666792364</v>
      </c>
      <c r="AI2934" s="6">
        <f t="shared" si="844"/>
        <v>0</v>
      </c>
      <c r="AL2934" s="6">
        <f t="shared" si="845"/>
        <v>0</v>
      </c>
      <c r="AM2934" s="6">
        <f t="shared" si="846"/>
        <v>37259.476867033474</v>
      </c>
      <c r="AN2934" s="6">
        <f t="shared" si="847"/>
        <v>36543.466876010527</v>
      </c>
      <c r="AO2934" s="5">
        <f t="shared" si="848"/>
        <v>0</v>
      </c>
      <c r="AP2934" s="6">
        <f>+AN2934+SUM($D$16:$E$18)-SUM($AL$27:AL2934)</f>
        <v>37522.786876010548</v>
      </c>
      <c r="AQ2934" s="10">
        <f t="shared" si="856"/>
        <v>-1.0537222010620018E-2</v>
      </c>
      <c r="AR2934" s="10">
        <f>+AN2934/SUM(AL$27:AL2934)-1</f>
        <v>0.43754875463640475</v>
      </c>
    </row>
    <row r="2935" spans="1:44" x14ac:dyDescent="0.25">
      <c r="A2935" s="1">
        <v>44551</v>
      </c>
      <c r="B2935">
        <v>9.641</v>
      </c>
      <c r="G2935">
        <f t="shared" si="849"/>
        <v>9227.9276567298857</v>
      </c>
      <c r="H2935">
        <f t="shared" si="850"/>
        <v>9124.7670011517839</v>
      </c>
      <c r="I2935" s="5">
        <f t="shared" si="839"/>
        <v>0</v>
      </c>
      <c r="J2935" s="6">
        <f>+H2935+SUM($D$16:$E$16)-SUM($F$27:F2935)</f>
        <v>9418.5270011517969</v>
      </c>
      <c r="K2935" s="10">
        <f t="shared" si="851"/>
        <v>8.9218913709256942E-3</v>
      </c>
      <c r="L2935" s="10">
        <f>+H2935/SUM(F$27:F2935)-1</f>
        <v>0.19649617651054752</v>
      </c>
      <c r="M2935">
        <v>8.7119999999999997</v>
      </c>
      <c r="R2935">
        <f t="shared" si="852"/>
        <v>8379.6685780259322</v>
      </c>
      <c r="S2935">
        <f t="shared" si="853"/>
        <v>8054.4490071573691</v>
      </c>
      <c r="T2935" s="5">
        <f t="shared" si="840"/>
        <v>0</v>
      </c>
      <c r="U2935" s="6">
        <f>+S2935+SUM($D$17:$E$17)-SUM($Q$27:Q2935)</f>
        <v>8299.3690071573765</v>
      </c>
      <c r="V2935" s="10">
        <f t="shared" si="841"/>
        <v>7.2936065025488439E-3</v>
      </c>
      <c r="W2935" s="10">
        <f>+S2935/SUM(Q$27:Q2935)-1</f>
        <v>0.2674032438863676</v>
      </c>
      <c r="X2935">
        <v>6.9050000000000002</v>
      </c>
      <c r="AC2935">
        <f t="shared" si="854"/>
        <v>20021.901748648419</v>
      </c>
      <c r="AD2935">
        <f t="shared" si="855"/>
        <v>19727.6223016107</v>
      </c>
      <c r="AE2935" s="5">
        <f t="shared" si="842"/>
        <v>0</v>
      </c>
      <c r="AF2935" s="6">
        <f>+AD2935+SUM($D$18:$E$18)-SUM($AB$27:AB2935)</f>
        <v>20168.26230161071</v>
      </c>
      <c r="AG2935" s="10">
        <f t="shared" si="843"/>
        <v>1.1027993111183187E-2</v>
      </c>
      <c r="AH2935" s="10">
        <f>+AD2935/SUM(AB$27:AB2935)-1</f>
        <v>0.72453898658759885</v>
      </c>
      <c r="AI2935" s="6">
        <f t="shared" si="844"/>
        <v>0</v>
      </c>
      <c r="AL2935" s="6">
        <f t="shared" si="845"/>
        <v>0</v>
      </c>
      <c r="AM2935" s="6">
        <f t="shared" si="846"/>
        <v>37629.497983404231</v>
      </c>
      <c r="AN2935" s="6">
        <f t="shared" si="847"/>
        <v>36906.838309919855</v>
      </c>
      <c r="AO2935" s="5">
        <f t="shared" si="848"/>
        <v>0</v>
      </c>
      <c r="AP2935" s="6">
        <f>+AN2935+SUM($D$16:$E$18)-SUM($AL$27:AL2935)</f>
        <v>37886.158309919876</v>
      </c>
      <c r="AQ2935" s="10">
        <f t="shared" si="856"/>
        <v>9.6840204089863047E-3</v>
      </c>
      <c r="AR2935" s="10">
        <f>+AN2935/SUM(AL$27:AL2935)-1</f>
        <v>0.45184307854549499</v>
      </c>
    </row>
    <row r="2936" spans="1:44" x14ac:dyDescent="0.25">
      <c r="A2936" s="1">
        <v>44552</v>
      </c>
      <c r="B2936">
        <v>9.6560000000000006</v>
      </c>
      <c r="G2936">
        <f t="shared" si="849"/>
        <v>9242.2849759759119</v>
      </c>
      <c r="H2936">
        <f t="shared" si="850"/>
        <v>9138.9638173552139</v>
      </c>
      <c r="I2936" s="5">
        <f t="shared" si="839"/>
        <v>0</v>
      </c>
      <c r="J2936" s="6">
        <f>+H2936+SUM($D$16:$E$16)-SUM($F$27:F2936)</f>
        <v>9432.7238173552287</v>
      </c>
      <c r="K2936" s="10">
        <f t="shared" si="851"/>
        <v>1.5073287151692316E-3</v>
      </c>
      <c r="L2936" s="10">
        <f>+H2936/SUM(F$27:F2936)-1</f>
        <v>0.19835775131063649</v>
      </c>
      <c r="M2936">
        <v>8.7720000000000002</v>
      </c>
      <c r="R2936">
        <f t="shared" si="852"/>
        <v>8437.3797941280391</v>
      </c>
      <c r="S2936">
        <f t="shared" si="853"/>
        <v>8109.9204190523924</v>
      </c>
      <c r="T2936" s="5">
        <f t="shared" si="840"/>
        <v>0</v>
      </c>
      <c r="U2936" s="6">
        <f>+S2936+SUM($D$17:$E$17)-SUM($Q$27:Q2936)</f>
        <v>8354.8404190523979</v>
      </c>
      <c r="V2936" s="10">
        <f t="shared" si="841"/>
        <v>6.683810762864395E-3</v>
      </c>
      <c r="W2936" s="10">
        <f>+S2936/SUM(Q$27:Q2936)-1</f>
        <v>0.27613191636492385</v>
      </c>
      <c r="X2936">
        <v>6.9429999999999996</v>
      </c>
      <c r="AC2936">
        <f t="shared" si="854"/>
        <v>20132.087449799561</v>
      </c>
      <c r="AD2936">
        <f t="shared" si="855"/>
        <v>19836.188506891103</v>
      </c>
      <c r="AE2936" s="5">
        <f t="shared" si="842"/>
        <v>0</v>
      </c>
      <c r="AF2936" s="6">
        <f>+AD2936+SUM($D$18:$E$18)-SUM($AB$27:AB2936)</f>
        <v>20276.828506891114</v>
      </c>
      <c r="AG2936" s="10">
        <f t="shared" si="843"/>
        <v>5.3830222781132697E-3</v>
      </c>
      <c r="AH2936" s="10">
        <f>+AD2936/SUM(AB$27:AB2936)-1</f>
        <v>0.73402957043847894</v>
      </c>
      <c r="AI2936" s="6">
        <f t="shared" si="844"/>
        <v>0</v>
      </c>
      <c r="AL2936" s="6">
        <f t="shared" si="845"/>
        <v>0</v>
      </c>
      <c r="AM2936" s="6">
        <f t="shared" si="846"/>
        <v>37811.752219903516</v>
      </c>
      <c r="AN2936" s="6">
        <f t="shared" si="847"/>
        <v>37085.072743298704</v>
      </c>
      <c r="AO2936" s="5">
        <f t="shared" si="848"/>
        <v>0</v>
      </c>
      <c r="AP2936" s="6">
        <f>+AN2936+SUM($D$16:$E$18)-SUM($AL$27:AL2936)</f>
        <v>38064.392743298726</v>
      </c>
      <c r="AQ2936" s="10">
        <f t="shared" si="856"/>
        <v>4.7044736476271609E-3</v>
      </c>
      <c r="AR2936" s="10">
        <f>+AN2936/SUM(AL$27:AL2936)-1</f>
        <v>0.45885447373157362</v>
      </c>
    </row>
    <row r="2937" spans="1:44" x14ac:dyDescent="0.25">
      <c r="A2937" s="1">
        <v>44553</v>
      </c>
      <c r="B2937">
        <v>9.7409999999999997</v>
      </c>
      <c r="G2937">
        <f t="shared" si="849"/>
        <v>9323.6431183700643</v>
      </c>
      <c r="H2937">
        <f t="shared" si="850"/>
        <v>9219.4124425079863</v>
      </c>
      <c r="I2937" s="5">
        <f t="shared" si="839"/>
        <v>0</v>
      </c>
      <c r="J2937" s="6">
        <f>+H2937+SUM($D$16:$E$16)-SUM($F$27:F2937)</f>
        <v>9513.1724425079992</v>
      </c>
      <c r="K2937" s="10">
        <f t="shared" si="851"/>
        <v>8.5286738709293708E-3</v>
      </c>
      <c r="L2937" s="10">
        <f>+H2937/SUM(F$27:F2937)-1</f>
        <v>0.20890667517780726</v>
      </c>
      <c r="M2937">
        <v>8.83</v>
      </c>
      <c r="R2937">
        <f t="shared" si="852"/>
        <v>8493.167303026743</v>
      </c>
      <c r="S2937">
        <f t="shared" si="853"/>
        <v>8163.5427838842488</v>
      </c>
      <c r="T2937" s="5">
        <f t="shared" si="840"/>
        <v>0</v>
      </c>
      <c r="U2937" s="6">
        <f>+S2937+SUM($D$17:$E$17)-SUM($Q$27:Q2937)</f>
        <v>8408.4627838842534</v>
      </c>
      <c r="V2937" s="10">
        <f t="shared" si="841"/>
        <v>6.4181195740824482E-3</v>
      </c>
      <c r="W2937" s="10">
        <f>+S2937/SUM(Q$27:Q2937)-1</f>
        <v>0.28456963309419514</v>
      </c>
      <c r="X2937">
        <v>6.9749999999999996</v>
      </c>
      <c r="AC2937">
        <f t="shared" si="854"/>
        <v>20224.87540866368</v>
      </c>
      <c r="AD2937">
        <f t="shared" si="855"/>
        <v>19927.612679758811</v>
      </c>
      <c r="AE2937" s="5">
        <f t="shared" si="842"/>
        <v>0</v>
      </c>
      <c r="AF2937" s="6">
        <f>+AD2937+SUM($D$18:$E$18)-SUM($AB$27:AB2937)</f>
        <v>20368.252679758822</v>
      </c>
      <c r="AG2937" s="10">
        <f t="shared" si="843"/>
        <v>4.5088004189923758E-3</v>
      </c>
      <c r="AH2937" s="10">
        <f>+AD2937/SUM(AB$27:AB2937)-1</f>
        <v>0.74202164104974622</v>
      </c>
      <c r="AI2937" s="6">
        <f t="shared" si="844"/>
        <v>0</v>
      </c>
      <c r="AL2937" s="6">
        <f t="shared" si="845"/>
        <v>0</v>
      </c>
      <c r="AM2937" s="6">
        <f t="shared" si="846"/>
        <v>38041.685830060487</v>
      </c>
      <c r="AN2937" s="6">
        <f t="shared" si="847"/>
        <v>37310.567906151045</v>
      </c>
      <c r="AO2937" s="5">
        <f t="shared" si="848"/>
        <v>0</v>
      </c>
      <c r="AP2937" s="6">
        <f>+AN2937+SUM($D$16:$E$18)-SUM($AL$27:AL2937)</f>
        <v>38289.887906151067</v>
      </c>
      <c r="AQ2937" s="10">
        <f t="shared" si="856"/>
        <v>5.9240446674941882E-3</v>
      </c>
      <c r="AR2937" s="10">
        <f>+AN2937/SUM(AL$27:AL2937)-1</f>
        <v>0.46772501389227528</v>
      </c>
    </row>
    <row r="2938" spans="1:44" x14ac:dyDescent="0.25">
      <c r="A2938" s="1">
        <v>44554</v>
      </c>
      <c r="B2938">
        <v>9.7409999999999997</v>
      </c>
      <c r="G2938">
        <f t="shared" si="849"/>
        <v>9323.6431183700643</v>
      </c>
      <c r="H2938">
        <f t="shared" si="850"/>
        <v>9219.4124425079863</v>
      </c>
      <c r="I2938" s="5">
        <f t="shared" si="839"/>
        <v>0</v>
      </c>
      <c r="J2938" s="6">
        <f>+H2938+SUM($D$16:$E$16)-SUM($F$27:F2938)</f>
        <v>9513.1724425079992</v>
      </c>
      <c r="K2938" s="10">
        <f t="shared" si="851"/>
        <v>0</v>
      </c>
      <c r="L2938" s="10">
        <f>+H2938/SUM(F$27:F2938)-1</f>
        <v>0.20890667517780726</v>
      </c>
      <c r="M2938">
        <v>8.8279999999999994</v>
      </c>
      <c r="R2938">
        <f t="shared" si="852"/>
        <v>8491.2435958233382</v>
      </c>
      <c r="S2938">
        <f t="shared" si="853"/>
        <v>8161.6937368210811</v>
      </c>
      <c r="T2938" s="5">
        <f t="shared" si="840"/>
        <v>0</v>
      </c>
      <c r="U2938" s="6">
        <f>+S2938+SUM($D$17:$E$17)-SUM($Q$27:Q2938)</f>
        <v>8406.6137368210875</v>
      </c>
      <c r="V2938" s="10">
        <f t="shared" si="841"/>
        <v>-2.1990310365760379E-4</v>
      </c>
      <c r="W2938" s="10">
        <f>+S2938/SUM(Q$27:Q2938)-1</f>
        <v>0.28427867734490975</v>
      </c>
      <c r="X2938">
        <v>6.9649999999999999</v>
      </c>
      <c r="AC2938">
        <f t="shared" si="854"/>
        <v>20195.879171518642</v>
      </c>
      <c r="AD2938">
        <f t="shared" si="855"/>
        <v>19899.042625737653</v>
      </c>
      <c r="AE2938" s="5">
        <f t="shared" si="842"/>
        <v>0</v>
      </c>
      <c r="AF2938" s="6">
        <f>+AD2938+SUM($D$18:$E$18)-SUM($AB$27:AB2938)</f>
        <v>20339.68262573766</v>
      </c>
      <c r="AG2938" s="10">
        <f t="shared" si="843"/>
        <v>-1.4026757459442152E-3</v>
      </c>
      <c r="AH2938" s="10">
        <f>+AD2938/SUM(AB$27:AB2938)-1</f>
        <v>0.73952411898372539</v>
      </c>
      <c r="AI2938" s="6">
        <f t="shared" si="844"/>
        <v>0</v>
      </c>
      <c r="AL2938" s="6">
        <f t="shared" si="845"/>
        <v>0</v>
      </c>
      <c r="AM2938" s="6">
        <f t="shared" si="846"/>
        <v>38010.76588571204</v>
      </c>
      <c r="AN2938" s="6">
        <f t="shared" si="847"/>
        <v>37280.148805066725</v>
      </c>
      <c r="AO2938" s="5">
        <f t="shared" si="848"/>
        <v>0</v>
      </c>
      <c r="AP2938" s="6">
        <f>+AN2938+SUM($D$16:$E$18)-SUM($AL$27:AL2938)</f>
        <v>38259.468805066746</v>
      </c>
      <c r="AQ2938" s="10">
        <f t="shared" si="856"/>
        <v>-7.9444215556023767E-4</v>
      </c>
      <c r="AR2938" s="10">
        <f>+AN2938/SUM(AL$27:AL2938)-1</f>
        <v>0.46652838574997846</v>
      </c>
    </row>
    <row r="2939" spans="1:44" x14ac:dyDescent="0.25">
      <c r="A2939" s="1">
        <v>44560</v>
      </c>
      <c r="B2939">
        <v>9.7479999999999993</v>
      </c>
      <c r="G2939">
        <f t="shared" si="849"/>
        <v>9330.343200684878</v>
      </c>
      <c r="H2939">
        <f t="shared" si="850"/>
        <v>9226.0376234029209</v>
      </c>
      <c r="I2939" s="5">
        <f t="shared" si="839"/>
        <v>0</v>
      </c>
      <c r="J2939" s="6">
        <f>+H2939+SUM($D$16:$E$16)-SUM($F$27:F2939)</f>
        <v>9519.7976234029338</v>
      </c>
      <c r="K2939" s="10">
        <f t="shared" si="851"/>
        <v>6.964218230010033E-4</v>
      </c>
      <c r="L2939" s="10">
        <f>+H2939/SUM(F$27:F2939)-1</f>
        <v>0.2097754100845155</v>
      </c>
      <c r="M2939">
        <v>8.91</v>
      </c>
      <c r="R2939">
        <f t="shared" si="852"/>
        <v>8570.1155911628848</v>
      </c>
      <c r="S2939">
        <f t="shared" si="853"/>
        <v>8237.5046664109468</v>
      </c>
      <c r="T2939" s="5">
        <f t="shared" si="840"/>
        <v>0</v>
      </c>
      <c r="U2939" s="6">
        <f>+S2939+SUM($D$17:$E$17)-SUM($Q$27:Q2939)</f>
        <v>8482.4246664109523</v>
      </c>
      <c r="V2939" s="10">
        <f t="shared" si="841"/>
        <v>9.0180103384329691E-3</v>
      </c>
      <c r="W2939" s="10">
        <f>+S2939/SUM(Q$27:Q2939)-1</f>
        <v>0.29620786306560354</v>
      </c>
      <c r="X2939">
        <v>7.0119999999999996</v>
      </c>
      <c r="AC2939">
        <f t="shared" si="854"/>
        <v>20332.161486100315</v>
      </c>
      <c r="AD2939">
        <f t="shared" si="855"/>
        <v>20033.3218796371</v>
      </c>
      <c r="AE2939" s="5">
        <f t="shared" si="842"/>
        <v>0</v>
      </c>
      <c r="AF2939" s="6">
        <f>+AD2939+SUM($D$18:$E$18)-SUM($AB$27:AB2939)</f>
        <v>20473.961879637107</v>
      </c>
      <c r="AG2939" s="10">
        <f t="shared" si="843"/>
        <v>6.6018362415121157E-3</v>
      </c>
      <c r="AH2939" s="10">
        <f>+AD2939/SUM(AB$27:AB2939)-1</f>
        <v>0.75126247269402446</v>
      </c>
      <c r="AI2939" s="6">
        <f t="shared" si="844"/>
        <v>0</v>
      </c>
      <c r="AL2939" s="6">
        <f t="shared" si="845"/>
        <v>0</v>
      </c>
      <c r="AM2939" s="6">
        <f t="shared" si="846"/>
        <v>38232.620277948081</v>
      </c>
      <c r="AN2939" s="6">
        <f t="shared" si="847"/>
        <v>37496.864169450972</v>
      </c>
      <c r="AO2939" s="5">
        <f t="shared" si="848"/>
        <v>0</v>
      </c>
      <c r="AP2939" s="6">
        <f>+AN2939+SUM($D$16:$E$18)-SUM($AL$27:AL2939)</f>
        <v>38476.184169450993</v>
      </c>
      <c r="AQ2939" s="10">
        <f t="shared" si="856"/>
        <v>5.6643589457139321E-3</v>
      </c>
      <c r="AR2939" s="10">
        <f>+AN2939/SUM(AL$27:AL2939)-1</f>
        <v>0.47505354575294634</v>
      </c>
    </row>
    <row r="2940" spans="1:44" x14ac:dyDescent="0.25">
      <c r="A2940" s="1">
        <v>44561</v>
      </c>
      <c r="B2940">
        <v>9.7080000000000002</v>
      </c>
      <c r="G2940">
        <f t="shared" si="849"/>
        <v>9292.0570160288062</v>
      </c>
      <c r="H2940">
        <f t="shared" si="850"/>
        <v>9188.1794468604385</v>
      </c>
      <c r="I2940" s="5">
        <f t="shared" si="839"/>
        <v>0</v>
      </c>
      <c r="J2940" s="6">
        <f>+H2940+SUM($D$16:$E$16)-SUM($F$27:F2940)</f>
        <v>9481.9394468604514</v>
      </c>
      <c r="K2940" s="10">
        <f t="shared" si="851"/>
        <v>-3.9767837552989738E-3</v>
      </c>
      <c r="L2940" s="10">
        <f>+H2940/SUM(F$27:F2940)-1</f>
        <v>0.20481121061761143</v>
      </c>
      <c r="M2940">
        <v>8.9039999999999999</v>
      </c>
      <c r="R2940">
        <f t="shared" si="852"/>
        <v>8564.3444695526741</v>
      </c>
      <c r="S2940">
        <f t="shared" si="853"/>
        <v>8231.9575252214436</v>
      </c>
      <c r="T2940" s="5">
        <f t="shared" si="840"/>
        <v>0</v>
      </c>
      <c r="U2940" s="6">
        <f>+S2940+SUM($D$17:$E$17)-SUM($Q$27:Q2940)</f>
        <v>8476.8775252214509</v>
      </c>
      <c r="V2940" s="10">
        <f t="shared" si="841"/>
        <v>-6.5395702380566245E-4</v>
      </c>
      <c r="W2940" s="10">
        <f>+S2940/SUM(Q$27:Q2940)-1</f>
        <v>0.29533499581774758</v>
      </c>
      <c r="X2940">
        <v>6.9720000000000004</v>
      </c>
      <c r="AC2940">
        <f t="shared" si="854"/>
        <v>20216.176537520168</v>
      </c>
      <c r="AD2940">
        <f t="shared" si="855"/>
        <v>19919.041663552463</v>
      </c>
      <c r="AE2940" s="5">
        <f t="shared" si="842"/>
        <v>0</v>
      </c>
      <c r="AF2940" s="6">
        <f>+AD2940+SUM($D$18:$E$18)-SUM($AB$27:AB2940)</f>
        <v>20359.681663552474</v>
      </c>
      <c r="AG2940" s="10">
        <f t="shared" si="843"/>
        <v>-5.5817343392776664E-3</v>
      </c>
      <c r="AH2940" s="10">
        <f>+AD2940/SUM(AB$27:AB2940)-1</f>
        <v>0.74127238442994003</v>
      </c>
      <c r="AI2940" s="6">
        <f t="shared" si="844"/>
        <v>0</v>
      </c>
      <c r="AL2940" s="6">
        <f t="shared" si="845"/>
        <v>0</v>
      </c>
      <c r="AM2940" s="6">
        <f t="shared" si="846"/>
        <v>38072.578023101654</v>
      </c>
      <c r="AN2940" s="6">
        <f t="shared" si="847"/>
        <v>37339.178635634351</v>
      </c>
      <c r="AO2940" s="5">
        <f t="shared" si="848"/>
        <v>0</v>
      </c>
      <c r="AP2940" s="6">
        <f>+AN2940+SUM($D$16:$E$18)-SUM($AL$27:AL2940)</f>
        <v>38318.498635634372</v>
      </c>
      <c r="AQ2940" s="10">
        <f t="shared" si="856"/>
        <v>-4.0982633080808295E-3</v>
      </c>
      <c r="AR2940" s="10">
        <f>+AN2940/SUM(AL$27:AL2940)-1</f>
        <v>0.46885050422075203</v>
      </c>
    </row>
    <row r="2941" spans="1:44" x14ac:dyDescent="0.25">
      <c r="A2941" s="1">
        <v>44565</v>
      </c>
      <c r="B2941">
        <v>9.7859999999999996</v>
      </c>
      <c r="G2941">
        <f t="shared" si="849"/>
        <v>9366.7150761081466</v>
      </c>
      <c r="H2941">
        <f t="shared" si="850"/>
        <v>9262.0028911182781</v>
      </c>
      <c r="I2941" s="5">
        <f t="shared" si="839"/>
        <v>0</v>
      </c>
      <c r="J2941" s="6">
        <f>+H2941+SUM($D$16:$E$16)-SUM($F$27:F2941)</f>
        <v>9555.762891118291</v>
      </c>
      <c r="K2941" s="10">
        <f t="shared" si="851"/>
        <v>7.7856903296595892E-3</v>
      </c>
      <c r="L2941" s="10">
        <f>+H2941/SUM(F$27:F2941)-1</f>
        <v>0.21449139957807417</v>
      </c>
      <c r="M2941">
        <v>8.9610000000000003</v>
      </c>
      <c r="R2941">
        <f t="shared" si="852"/>
        <v>8619.1701248496774</v>
      </c>
      <c r="S2941">
        <f t="shared" si="853"/>
        <v>8284.6553665217161</v>
      </c>
      <c r="T2941" s="5">
        <f t="shared" si="840"/>
        <v>0</v>
      </c>
      <c r="U2941" s="6">
        <f>+S2941+SUM($D$17:$E$17)-SUM($Q$27:Q2941)</f>
        <v>8529.5753665217235</v>
      </c>
      <c r="V2941" s="10">
        <f t="shared" si="841"/>
        <v>6.2166571527639825E-3</v>
      </c>
      <c r="W2941" s="10">
        <f>+S2941/SUM(Q$27:Q2941)-1</f>
        <v>0.30362723467237629</v>
      </c>
      <c r="X2941">
        <v>6.8540000000000001</v>
      </c>
      <c r="AC2941">
        <f t="shared" si="854"/>
        <v>19874.020939208724</v>
      </c>
      <c r="AD2941">
        <f t="shared" si="855"/>
        <v>19581.915026102779</v>
      </c>
      <c r="AE2941" s="5">
        <f t="shared" si="842"/>
        <v>0</v>
      </c>
      <c r="AF2941" s="6">
        <f>+AD2941+SUM($D$18:$E$18)-SUM($AB$27:AB2941)</f>
        <v>20022.555026102789</v>
      </c>
      <c r="AG2941" s="10">
        <f t="shared" si="843"/>
        <v>-1.655854168158255E-2</v>
      </c>
      <c r="AH2941" s="10">
        <f>+AD2941/SUM(AB$27:AB2941)-1</f>
        <v>0.71180162405089042</v>
      </c>
      <c r="AI2941" s="6">
        <f t="shared" si="844"/>
        <v>0</v>
      </c>
      <c r="AL2941" s="6">
        <f t="shared" si="845"/>
        <v>0</v>
      </c>
      <c r="AM2941" s="6">
        <f t="shared" si="846"/>
        <v>37859.906140166553</v>
      </c>
      <c r="AN2941" s="6">
        <f t="shared" si="847"/>
        <v>37128.573283742779</v>
      </c>
      <c r="AO2941" s="5">
        <f t="shared" si="848"/>
        <v>0</v>
      </c>
      <c r="AP2941" s="6">
        <f>+AN2941+SUM($D$16:$E$18)-SUM($AL$27:AL2941)</f>
        <v>38107.8932837428</v>
      </c>
      <c r="AQ2941" s="10">
        <f t="shared" si="856"/>
        <v>-5.4961796362167359E-3</v>
      </c>
      <c r="AR2941" s="10">
        <f>+AN2941/SUM(AL$27:AL2941)-1</f>
        <v>0.46056570019931864</v>
      </c>
    </row>
    <row r="2942" spans="1:44" x14ac:dyDescent="0.25">
      <c r="A2942" s="1">
        <v>44566</v>
      </c>
      <c r="B2942">
        <v>9.7010000000000005</v>
      </c>
      <c r="G2942">
        <f t="shared" si="849"/>
        <v>9285.3569337139925</v>
      </c>
      <c r="H2942">
        <f t="shared" si="850"/>
        <v>9181.5542659655039</v>
      </c>
      <c r="I2942" s="5">
        <f t="shared" si="839"/>
        <v>0</v>
      </c>
      <c r="J2942" s="6">
        <f>+H2942+SUM($D$16:$E$16)-SUM($F$27:F2942)</f>
        <v>9475.3142659655168</v>
      </c>
      <c r="K2942" s="10">
        <f t="shared" si="851"/>
        <v>-8.4188594955142415E-3</v>
      </c>
      <c r="L2942" s="10">
        <f>+H2942/SUM(F$27:F2942)-1</f>
        <v>0.20394247571090318</v>
      </c>
      <c r="M2942">
        <v>8.9789999999999992</v>
      </c>
      <c r="R2942">
        <f t="shared" si="852"/>
        <v>8636.4834896803095</v>
      </c>
      <c r="S2942">
        <f t="shared" si="853"/>
        <v>8301.2967900902222</v>
      </c>
      <c r="T2942" s="5">
        <f t="shared" si="840"/>
        <v>0</v>
      </c>
      <c r="U2942" s="6">
        <f>+S2942+SUM($D$17:$E$17)-SUM($Q$27:Q2942)</f>
        <v>8546.2167900902277</v>
      </c>
      <c r="V2942" s="10">
        <f t="shared" si="841"/>
        <v>1.9510260304189675E-3</v>
      </c>
      <c r="W2942" s="10">
        <f>+S2942/SUM(Q$27:Q2942)-1</f>
        <v>0.30624583641594283</v>
      </c>
      <c r="X2942">
        <v>6.74</v>
      </c>
      <c r="AC2942">
        <f t="shared" si="854"/>
        <v>19543.463835755294</v>
      </c>
      <c r="AD2942">
        <f t="shared" si="855"/>
        <v>19256.216410261561</v>
      </c>
      <c r="AE2942" s="5">
        <f t="shared" si="842"/>
        <v>0</v>
      </c>
      <c r="AF2942" s="6">
        <f>+AD2942+SUM($D$18:$E$18)-SUM($AB$27:AB2942)</f>
        <v>19696.856410261571</v>
      </c>
      <c r="AG2942" s="10">
        <f t="shared" si="843"/>
        <v>-1.6266586128324545E-2</v>
      </c>
      <c r="AH2942" s="10">
        <f>+AD2942/SUM(AB$27:AB2942)-1</f>
        <v>0.6833298724982495</v>
      </c>
      <c r="AI2942" s="6">
        <f t="shared" si="844"/>
        <v>0</v>
      </c>
      <c r="AL2942" s="6">
        <f t="shared" si="845"/>
        <v>0</v>
      </c>
      <c r="AM2942" s="6">
        <f t="shared" si="846"/>
        <v>37465.304259149591</v>
      </c>
      <c r="AN2942" s="6">
        <f t="shared" si="847"/>
        <v>36739.067466317283</v>
      </c>
      <c r="AO2942" s="5">
        <f t="shared" si="848"/>
        <v>0</v>
      </c>
      <c r="AP2942" s="6">
        <f>+AN2942+SUM($D$16:$E$18)-SUM($AL$27:AL2942)</f>
        <v>37718.387466317305</v>
      </c>
      <c r="AQ2942" s="10">
        <f t="shared" si="856"/>
        <v>-1.0221132260587629E-2</v>
      </c>
      <c r="AR2942" s="10">
        <f>+AN2942/SUM(AL$27:AL2942)-1</f>
        <v>0.44524330058508732</v>
      </c>
    </row>
    <row r="2943" spans="1:44" x14ac:dyDescent="0.25">
      <c r="A2943" s="1">
        <v>44568</v>
      </c>
      <c r="B2943">
        <v>9.7270000000000003</v>
      </c>
      <c r="G2943">
        <f t="shared" si="849"/>
        <v>9310.2429537404387</v>
      </c>
      <c r="H2943">
        <f t="shared" si="850"/>
        <v>9206.1620807181171</v>
      </c>
      <c r="I2943" s="5">
        <f t="shared" si="839"/>
        <v>0</v>
      </c>
      <c r="J2943" s="6">
        <f>+H2943+SUM($D$16:$E$16)-SUM($F$27:F2943)</f>
        <v>9499.92208071813</v>
      </c>
      <c r="K2943" s="10">
        <f t="shared" si="851"/>
        <v>2.5970447060528201E-3</v>
      </c>
      <c r="L2943" s="10">
        <f>+H2943/SUM(F$27:F2943)-1</f>
        <v>0.20716920536439076</v>
      </c>
      <c r="M2943">
        <v>8.8550000000000004</v>
      </c>
      <c r="R2943">
        <f t="shared" si="852"/>
        <v>8517.2136430692899</v>
      </c>
      <c r="S2943">
        <f t="shared" si="853"/>
        <v>8186.655872173842</v>
      </c>
      <c r="T2943" s="5">
        <f t="shared" si="840"/>
        <v>0</v>
      </c>
      <c r="U2943" s="6">
        <f>+S2943+SUM($D$17:$E$17)-SUM($Q$27:Q2943)</f>
        <v>8431.5758721738493</v>
      </c>
      <c r="V2943" s="10">
        <f t="shared" si="841"/>
        <v>-1.3414230030919683E-2</v>
      </c>
      <c r="W2943" s="10">
        <f>+S2943/SUM(Q$27:Q2943)-1</f>
        <v>0.28820657996026022</v>
      </c>
      <c r="X2943">
        <v>6.57</v>
      </c>
      <c r="AC2943">
        <f t="shared" si="854"/>
        <v>19050.527804289657</v>
      </c>
      <c r="AD2943">
        <f t="shared" si="855"/>
        <v>18770.525491901848</v>
      </c>
      <c r="AE2943" s="5">
        <f t="shared" si="842"/>
        <v>0</v>
      </c>
      <c r="AF2943" s="6">
        <f>+AD2943+SUM($D$18:$E$18)-SUM($AB$27:AB2943)</f>
        <v>19211.165491901855</v>
      </c>
      <c r="AG2943" s="10">
        <f t="shared" si="843"/>
        <v>-2.4658296138397207E-2</v>
      </c>
      <c r="AH2943" s="10">
        <f>+AD2943/SUM(AB$27:AB2943)-1</f>
        <v>0.64087199737589007</v>
      </c>
      <c r="AI2943" s="6">
        <f t="shared" si="844"/>
        <v>0</v>
      </c>
      <c r="AL2943" s="6">
        <f t="shared" si="845"/>
        <v>0</v>
      </c>
      <c r="AM2943" s="6">
        <f t="shared" si="846"/>
        <v>36877.984401099384</v>
      </c>
      <c r="AN2943" s="6">
        <f t="shared" si="847"/>
        <v>36163.343444793805</v>
      </c>
      <c r="AO2943" s="5">
        <f t="shared" si="848"/>
        <v>0</v>
      </c>
      <c r="AP2943" s="6">
        <f>+AN2943+SUM($D$16:$E$18)-SUM($AL$27:AL2943)</f>
        <v>37142.663444793827</v>
      </c>
      <c r="AQ2943" s="10">
        <f t="shared" si="856"/>
        <v>-1.5263749597927645E-2</v>
      </c>
      <c r="AR2943" s="10">
        <f>+AN2943/SUM(AL$27:AL2943)-1</f>
        <v>0.42259543980703285</v>
      </c>
    </row>
    <row r="2944" spans="1:44" x14ac:dyDescent="0.25">
      <c r="A2944" s="1">
        <v>44571</v>
      </c>
      <c r="B2944">
        <v>9.7759999999999998</v>
      </c>
      <c r="G2944">
        <f t="shared" si="849"/>
        <v>9357.1435299441273</v>
      </c>
      <c r="H2944">
        <f t="shared" si="850"/>
        <v>9252.5383469826575</v>
      </c>
      <c r="I2944" s="5">
        <f t="shared" si="839"/>
        <v>0</v>
      </c>
      <c r="J2944" s="6">
        <f>+H2944+SUM($D$16:$E$16)-SUM($F$27:F2944)</f>
        <v>9546.2983469826686</v>
      </c>
      <c r="K2944" s="10">
        <f t="shared" si="851"/>
        <v>4.8817522786495093E-3</v>
      </c>
      <c r="L2944" s="10">
        <f>+H2944/SUM(F$27:F2944)-1</f>
        <v>0.21325034971134826</v>
      </c>
      <c r="M2944">
        <v>8.7370000000000001</v>
      </c>
      <c r="R2944">
        <f t="shared" si="852"/>
        <v>8403.7149180684792</v>
      </c>
      <c r="S2944">
        <f t="shared" si="853"/>
        <v>8077.5620954469623</v>
      </c>
      <c r="T2944" s="5">
        <f t="shared" si="840"/>
        <v>0</v>
      </c>
      <c r="U2944" s="6">
        <f>+S2944+SUM($D$17:$E$17)-SUM($Q$27:Q2944)</f>
        <v>8322.4820954469687</v>
      </c>
      <c r="V2944" s="10">
        <f t="shared" si="841"/>
        <v>-1.2938717314626258E-2</v>
      </c>
      <c r="W2944" s="10">
        <f>+S2944/SUM(Q$27:Q2944)-1</f>
        <v>0.27104019075243269</v>
      </c>
      <c r="X2944">
        <v>6.59</v>
      </c>
      <c r="AC2944">
        <f t="shared" si="854"/>
        <v>19108.52027857973</v>
      </c>
      <c r="AD2944">
        <f t="shared" si="855"/>
        <v>18827.665599944165</v>
      </c>
      <c r="AE2944" s="5">
        <f t="shared" si="842"/>
        <v>0</v>
      </c>
      <c r="AF2944" s="6">
        <f>+AD2944+SUM($D$18:$E$18)-SUM($AB$27:AB2944)</f>
        <v>19268.305599944171</v>
      </c>
      <c r="AG2944" s="10">
        <f t="shared" si="843"/>
        <v>2.9743176209899858E-3</v>
      </c>
      <c r="AH2944" s="10">
        <f>+AD2944/SUM(AB$27:AB2944)-1</f>
        <v>0.64586704150793217</v>
      </c>
      <c r="AI2944" s="6">
        <f t="shared" si="844"/>
        <v>0</v>
      </c>
      <c r="AL2944" s="6">
        <f t="shared" si="845"/>
        <v>0</v>
      </c>
      <c r="AM2944" s="6">
        <f t="shared" si="846"/>
        <v>36869.378726592338</v>
      </c>
      <c r="AN2944" s="6">
        <f t="shared" si="847"/>
        <v>36157.766042373783</v>
      </c>
      <c r="AO2944" s="5">
        <f t="shared" si="848"/>
        <v>0</v>
      </c>
      <c r="AP2944" s="6">
        <f>+AN2944+SUM($D$16:$E$18)-SUM($AL$27:AL2944)</f>
        <v>37137.086042373805</v>
      </c>
      <c r="AQ2944" s="10">
        <f t="shared" si="856"/>
        <v>-1.501616174701681E-4</v>
      </c>
      <c r="AR2944" s="10">
        <f>+AN2944/SUM(AL$27:AL2944)-1</f>
        <v>0.42237603566756743</v>
      </c>
    </row>
    <row r="2945" spans="1:44" x14ac:dyDescent="0.25">
      <c r="A2945" s="1">
        <v>44572</v>
      </c>
      <c r="B2945">
        <v>9.8260000000000005</v>
      </c>
      <c r="G2945">
        <f t="shared" si="849"/>
        <v>9405.0012607642184</v>
      </c>
      <c r="H2945">
        <f t="shared" si="850"/>
        <v>9299.8610676607605</v>
      </c>
      <c r="I2945" s="5">
        <f t="shared" si="839"/>
        <v>0</v>
      </c>
      <c r="J2945" s="6">
        <f>+H2945+SUM($D$16:$E$16)-SUM($F$27:F2945)</f>
        <v>9593.6210676607734</v>
      </c>
      <c r="K2945" s="10">
        <f t="shared" si="851"/>
        <v>4.9571801506771429E-3</v>
      </c>
      <c r="L2945" s="10">
        <f>+H2945/SUM(F$27:F2945)-1</f>
        <v>0.21945559904497824</v>
      </c>
      <c r="M2945">
        <v>8.7750000000000004</v>
      </c>
      <c r="R2945">
        <f t="shared" si="852"/>
        <v>8440.265354933148</v>
      </c>
      <c r="S2945">
        <f t="shared" si="853"/>
        <v>8112.693989647144</v>
      </c>
      <c r="T2945" s="5">
        <f t="shared" si="840"/>
        <v>0</v>
      </c>
      <c r="U2945" s="6">
        <f>+S2945+SUM($D$17:$E$17)-SUM($Q$27:Q2945)</f>
        <v>8357.6139896471504</v>
      </c>
      <c r="V2945" s="10">
        <f t="shared" si="841"/>
        <v>4.2213240950559339E-3</v>
      </c>
      <c r="W2945" s="10">
        <f>+S2945/SUM(Q$27:Q2945)-1</f>
        <v>0.27656834998885182</v>
      </c>
      <c r="X2945">
        <v>6.6539999999999999</v>
      </c>
      <c r="AC2945">
        <f t="shared" si="854"/>
        <v>19294.096196307972</v>
      </c>
      <c r="AD2945">
        <f t="shared" si="855"/>
        <v>19010.513945679588</v>
      </c>
      <c r="AE2945" s="5">
        <f t="shared" si="842"/>
        <v>0</v>
      </c>
      <c r="AF2945" s="6">
        <f>+AD2945+SUM($D$18:$E$18)-SUM($AB$27:AB2945)</f>
        <v>19451.153945679594</v>
      </c>
      <c r="AG2945" s="10">
        <f t="shared" si="843"/>
        <v>9.4895913284638311E-3</v>
      </c>
      <c r="AH2945" s="10">
        <f>+AD2945/SUM(AB$27:AB2945)-1</f>
        <v>0.66185118273046761</v>
      </c>
      <c r="AI2945" s="6">
        <f t="shared" si="844"/>
        <v>0</v>
      </c>
      <c r="AL2945" s="6">
        <f t="shared" si="845"/>
        <v>0</v>
      </c>
      <c r="AM2945" s="6">
        <f t="shared" si="846"/>
        <v>37139.362812005333</v>
      </c>
      <c r="AN2945" s="6">
        <f t="shared" si="847"/>
        <v>36423.069002987497</v>
      </c>
      <c r="AO2945" s="5">
        <f t="shared" si="848"/>
        <v>0</v>
      </c>
      <c r="AP2945" s="6">
        <f>+AN2945+SUM($D$16:$E$18)-SUM($AL$27:AL2945)</f>
        <v>37402.389002987518</v>
      </c>
      <c r="AQ2945" s="10">
        <f t="shared" si="856"/>
        <v>7.1438820027773797E-3</v>
      </c>
      <c r="AR2945" s="10">
        <f>+AN2945/SUM(AL$27:AL2945)-1</f>
        <v>0.43281253699694622</v>
      </c>
    </row>
    <row r="2946" spans="1:44" x14ac:dyDescent="0.25">
      <c r="A2946" s="1">
        <v>44573</v>
      </c>
      <c r="B2946">
        <v>9.9149999999999991</v>
      </c>
      <c r="G2946">
        <f t="shared" si="849"/>
        <v>9490.1880216239788</v>
      </c>
      <c r="H2946">
        <f t="shared" si="850"/>
        <v>9384.0955104677814</v>
      </c>
      <c r="I2946" s="5">
        <f t="shared" si="839"/>
        <v>0</v>
      </c>
      <c r="J2946" s="6">
        <f>+H2946+SUM($D$16:$E$16)-SUM($F$27:F2946)</f>
        <v>9677.8555104677944</v>
      </c>
      <c r="K2946" s="10">
        <f t="shared" si="851"/>
        <v>8.7802553606133316E-3</v>
      </c>
      <c r="L2946" s="10">
        <f>+H2946/SUM(F$27:F2946)-1</f>
        <v>0.2305009428588396</v>
      </c>
      <c r="M2946">
        <v>8.83</v>
      </c>
      <c r="R2946">
        <f t="shared" si="852"/>
        <v>8493.1673030267466</v>
      </c>
      <c r="S2946">
        <f t="shared" si="853"/>
        <v>8163.5427838842488</v>
      </c>
      <c r="T2946" s="5">
        <f t="shared" si="840"/>
        <v>0</v>
      </c>
      <c r="U2946" s="6">
        <f>+S2946+SUM($D$17:$E$17)-SUM($Q$27:Q2946)</f>
        <v>8408.4627838842534</v>
      </c>
      <c r="V2946" s="10">
        <f t="shared" si="841"/>
        <v>6.084128113608811E-3</v>
      </c>
      <c r="W2946" s="10">
        <f>+S2946/SUM(Q$27:Q2946)-1</f>
        <v>0.28456963309419514</v>
      </c>
      <c r="X2946">
        <v>6.59</v>
      </c>
      <c r="AC2946">
        <f t="shared" si="854"/>
        <v>19108.52027857973</v>
      </c>
      <c r="AD2946">
        <f t="shared" si="855"/>
        <v>18827.665599944168</v>
      </c>
      <c r="AE2946" s="5">
        <f t="shared" si="842"/>
        <v>0</v>
      </c>
      <c r="AF2946" s="6">
        <f>+AD2946+SUM($D$18:$E$18)-SUM($AB$27:AB2946)</f>
        <v>19268.305599944179</v>
      </c>
      <c r="AG2946" s="10">
        <f t="shared" si="843"/>
        <v>-9.4003855116281398E-3</v>
      </c>
      <c r="AH2946" s="10">
        <f>+AD2946/SUM(AB$27:AB2946)-1</f>
        <v>0.64586704150793239</v>
      </c>
      <c r="AI2946" s="6">
        <f t="shared" si="844"/>
        <v>0</v>
      </c>
      <c r="AL2946" s="6">
        <f t="shared" si="845"/>
        <v>0</v>
      </c>
      <c r="AM2946" s="6">
        <f t="shared" si="846"/>
        <v>37091.875603230452</v>
      </c>
      <c r="AN2946" s="6">
        <f t="shared" si="847"/>
        <v>36375.303894296201</v>
      </c>
      <c r="AO2946" s="5">
        <f t="shared" si="848"/>
        <v>0</v>
      </c>
      <c r="AP2946" s="6">
        <f>+AN2946+SUM($D$16:$E$18)-SUM($AL$27:AL2946)</f>
        <v>37354.623894296223</v>
      </c>
      <c r="AQ2946" s="10">
        <f t="shared" si="856"/>
        <v>-1.2770603687235482E-3</v>
      </c>
      <c r="AR2946" s="10">
        <f>+AN2946/SUM(AL$27:AL2946)-1</f>
        <v>0.43093355072705508</v>
      </c>
    </row>
    <row r="2947" spans="1:44" x14ac:dyDescent="0.25">
      <c r="A2947" s="1">
        <v>44574</v>
      </c>
      <c r="B2947">
        <v>9.859</v>
      </c>
      <c r="G2947">
        <f t="shared" si="849"/>
        <v>9436.5873631054783</v>
      </c>
      <c r="H2947">
        <f t="shared" si="850"/>
        <v>9331.0940633083064</v>
      </c>
      <c r="I2947" s="5">
        <f t="shared" si="839"/>
        <v>0</v>
      </c>
      <c r="J2947" s="6">
        <f>+H2947+SUM($D$16:$E$16)-SUM($F$27:F2947)</f>
        <v>9624.8540633083212</v>
      </c>
      <c r="K2947" s="10">
        <f t="shared" si="851"/>
        <v>-5.4765693807006244E-3</v>
      </c>
      <c r="L2947" s="10">
        <f>+H2947/SUM(F$27:F2947)-1</f>
        <v>0.22355106360517385</v>
      </c>
      <c r="M2947">
        <v>8.8379999999999992</v>
      </c>
      <c r="R2947">
        <f t="shared" si="852"/>
        <v>8500.8621318403602</v>
      </c>
      <c r="S2947">
        <f t="shared" si="853"/>
        <v>8170.938972136918</v>
      </c>
      <c r="T2947" s="5">
        <f t="shared" si="840"/>
        <v>0</v>
      </c>
      <c r="U2947" s="6">
        <f>+S2947+SUM($D$17:$E$17)-SUM($Q$27:Q2947)</f>
        <v>8415.8589721369244</v>
      </c>
      <c r="V2947" s="10">
        <f t="shared" si="841"/>
        <v>8.796124146315254E-4</v>
      </c>
      <c r="W2947" s="10">
        <f>+S2947/SUM(Q$27:Q2947)-1</f>
        <v>0.28573345609133582</v>
      </c>
      <c r="X2947">
        <v>6.4729999999999999</v>
      </c>
      <c r="AC2947">
        <f t="shared" si="854"/>
        <v>18769.264303982789</v>
      </c>
      <c r="AD2947">
        <f t="shared" si="855"/>
        <v>18493.395967896602</v>
      </c>
      <c r="AE2947" s="5">
        <f t="shared" si="842"/>
        <v>0</v>
      </c>
      <c r="AF2947" s="6">
        <f>+AD2947+SUM($D$18:$E$18)-SUM($AB$27:AB2947)</f>
        <v>18934.035967896612</v>
      </c>
      <c r="AG2947" s="10">
        <f t="shared" si="843"/>
        <v>-1.7348159147347886E-2</v>
      </c>
      <c r="AH2947" s="10">
        <f>+AD2947/SUM(AB$27:AB2947)-1</f>
        <v>0.61664603333548529</v>
      </c>
      <c r="AI2947" s="6">
        <f t="shared" si="844"/>
        <v>0</v>
      </c>
      <c r="AL2947" s="6">
        <f t="shared" si="845"/>
        <v>0</v>
      </c>
      <c r="AM2947" s="6">
        <f t="shared" si="846"/>
        <v>36706.713798928628</v>
      </c>
      <c r="AN2947" s="6">
        <f t="shared" si="847"/>
        <v>35995.429003341822</v>
      </c>
      <c r="AO2947" s="5">
        <f t="shared" si="848"/>
        <v>0</v>
      </c>
      <c r="AP2947" s="6">
        <f>+AN2947+SUM($D$16:$E$18)-SUM($AL$27:AL2947)</f>
        <v>36974.749003341843</v>
      </c>
      <c r="AQ2947" s="10">
        <f t="shared" si="856"/>
        <v>-1.0169420846782629E-2</v>
      </c>
      <c r="AR2947" s="10">
        <f>+AN2947/SUM(AL$27:AL2947)-1</f>
        <v>0.41599001298713723</v>
      </c>
    </row>
    <row r="2948" spans="1:44" x14ac:dyDescent="0.25">
      <c r="A2948" s="1">
        <v>44575</v>
      </c>
      <c r="B2948">
        <v>9.8339999999999996</v>
      </c>
      <c r="G2948">
        <f t="shared" si="849"/>
        <v>9412.6584976954327</v>
      </c>
      <c r="H2948">
        <f t="shared" si="850"/>
        <v>9307.4327029692558</v>
      </c>
      <c r="I2948" s="5">
        <f t="shared" si="839"/>
        <v>0</v>
      </c>
      <c r="J2948" s="6">
        <f>+H2948+SUM($D$16:$E$16)-SUM($F$27:F2948)</f>
        <v>9601.1927029692706</v>
      </c>
      <c r="K2948" s="10">
        <f t="shared" si="851"/>
        <v>-2.4583604263935799E-3</v>
      </c>
      <c r="L2948" s="10">
        <f>+H2948/SUM(F$27:F2948)-1</f>
        <v>0.22044843893835897</v>
      </c>
      <c r="M2948">
        <v>8.7609999999999992</v>
      </c>
      <c r="R2948">
        <f t="shared" si="852"/>
        <v>8426.7994045093237</v>
      </c>
      <c r="S2948">
        <f t="shared" si="853"/>
        <v>8099.7506602049716</v>
      </c>
      <c r="T2948" s="5">
        <f t="shared" si="840"/>
        <v>0</v>
      </c>
      <c r="U2948" s="6">
        <f>+S2948+SUM($D$17:$E$17)-SUM($Q$27:Q2948)</f>
        <v>8344.670660204978</v>
      </c>
      <c r="V2948" s="10">
        <f t="shared" si="841"/>
        <v>-8.4588289998246413E-3</v>
      </c>
      <c r="W2948" s="10">
        <f>+S2948/SUM(Q$27:Q2948)-1</f>
        <v>0.27453165974385518</v>
      </c>
      <c r="X2948">
        <v>6.4560000000000004</v>
      </c>
      <c r="AC2948">
        <f t="shared" si="854"/>
        <v>18719.970700836227</v>
      </c>
      <c r="AD2948">
        <f t="shared" si="855"/>
        <v>18444.826876060633</v>
      </c>
      <c r="AE2948" s="5">
        <f t="shared" si="842"/>
        <v>0</v>
      </c>
      <c r="AF2948" s="6">
        <f>+AD2948+SUM($D$18:$E$18)-SUM($AB$27:AB2948)</f>
        <v>18885.466876060644</v>
      </c>
      <c r="AG2948" s="10">
        <f t="shared" si="843"/>
        <v>-2.5651737388858731E-3</v>
      </c>
      <c r="AH2948" s="10">
        <f>+AD2948/SUM(AB$27:AB2948)-1</f>
        <v>0.61240024582324937</v>
      </c>
      <c r="AI2948" s="6">
        <f t="shared" si="844"/>
        <v>0</v>
      </c>
      <c r="AL2948" s="6">
        <f t="shared" si="845"/>
        <v>0</v>
      </c>
      <c r="AM2948" s="6">
        <f t="shared" si="846"/>
        <v>36559.428603040986</v>
      </c>
      <c r="AN2948" s="6">
        <f t="shared" si="847"/>
        <v>35852.010239234864</v>
      </c>
      <c r="AO2948" s="5">
        <f t="shared" si="848"/>
        <v>0</v>
      </c>
      <c r="AP2948" s="6">
        <f>+AN2948+SUM($D$16:$E$18)-SUM($AL$27:AL2948)</f>
        <v>36831.330239234885</v>
      </c>
      <c r="AQ2948" s="10">
        <f t="shared" si="856"/>
        <v>-3.8788299575474028E-3</v>
      </c>
      <c r="AR2948" s="10">
        <f>+AN2948/SUM(AL$27:AL2948)-1</f>
        <v>0.41034819836585412</v>
      </c>
    </row>
    <row r="2949" spans="1:44" x14ac:dyDescent="0.25">
      <c r="A2949" s="1">
        <v>44578</v>
      </c>
      <c r="B2949">
        <v>9.8249999999999993</v>
      </c>
      <c r="G2949">
        <f t="shared" si="849"/>
        <v>9404.0441061478159</v>
      </c>
      <c r="H2949">
        <f t="shared" si="850"/>
        <v>9298.9146132471978</v>
      </c>
      <c r="I2949" s="5">
        <f t="shared" si="839"/>
        <v>0</v>
      </c>
      <c r="J2949" s="6">
        <f>+H2949+SUM($D$16:$E$16)-SUM($F$27:F2949)</f>
        <v>9592.6746132472108</v>
      </c>
      <c r="K2949" s="10">
        <f t="shared" si="851"/>
        <v>-8.8719078822629971E-4</v>
      </c>
      <c r="L2949" s="10">
        <f>+H2949/SUM(F$27:F2949)-1</f>
        <v>0.21933149405830554</v>
      </c>
      <c r="M2949">
        <v>8.8070000000000004</v>
      </c>
      <c r="R2949">
        <f t="shared" si="852"/>
        <v>8471.0446701876062</v>
      </c>
      <c r="S2949">
        <f t="shared" si="853"/>
        <v>8142.2787426578243</v>
      </c>
      <c r="T2949" s="5">
        <f t="shared" si="840"/>
        <v>0</v>
      </c>
      <c r="U2949" s="6">
        <f>+S2949+SUM($D$17:$E$17)-SUM($Q$27:Q2949)</f>
        <v>8387.1987426578307</v>
      </c>
      <c r="V2949" s="10">
        <f t="shared" si="841"/>
        <v>5.0964362986385403E-3</v>
      </c>
      <c r="W2949" s="10">
        <f>+S2949/SUM(Q$27:Q2949)-1</f>
        <v>0.28122364197741523</v>
      </c>
      <c r="X2949">
        <v>6.4939999999999998</v>
      </c>
      <c r="AC2949">
        <f t="shared" si="854"/>
        <v>18830.156401987369</v>
      </c>
      <c r="AD2949">
        <f t="shared" si="855"/>
        <v>18553.393081341037</v>
      </c>
      <c r="AE2949" s="5">
        <f t="shared" si="842"/>
        <v>0</v>
      </c>
      <c r="AF2949" s="6">
        <f>+AD2949+SUM($D$18:$E$18)-SUM($AB$27:AB2949)</f>
        <v>18994.033081341047</v>
      </c>
      <c r="AG2949" s="10">
        <f t="shared" si="843"/>
        <v>5.7486640914354847E-3</v>
      </c>
      <c r="AH2949" s="10">
        <f>+AD2949/SUM(AB$27:AB2949)-1</f>
        <v>0.62189082967412967</v>
      </c>
      <c r="AI2949" s="6">
        <f t="shared" si="844"/>
        <v>0</v>
      </c>
      <c r="AL2949" s="6">
        <f t="shared" si="845"/>
        <v>0</v>
      </c>
      <c r="AM2949" s="6">
        <f t="shared" si="846"/>
        <v>36705.245178322788</v>
      </c>
      <c r="AN2949" s="6">
        <f t="shared" si="847"/>
        <v>35994.586437246064</v>
      </c>
      <c r="AO2949" s="5">
        <f t="shared" si="848"/>
        <v>0</v>
      </c>
      <c r="AP2949" s="6">
        <f>+AN2949+SUM($D$16:$E$18)-SUM($AL$27:AL2949)</f>
        <v>36973.906437246085</v>
      </c>
      <c r="AQ2949" s="10">
        <f t="shared" si="856"/>
        <v>3.8710575231768463E-3</v>
      </c>
      <c r="AR2949" s="10">
        <f>+AN2949/SUM(AL$27:AL2949)-1</f>
        <v>0.41595686807929999</v>
      </c>
    </row>
    <row r="2950" spans="1:44" x14ac:dyDescent="0.25">
      <c r="A2950" s="1">
        <v>44579</v>
      </c>
      <c r="B2950">
        <v>9.7870000000000008</v>
      </c>
      <c r="G2950">
        <f t="shared" si="849"/>
        <v>9367.6722307245473</v>
      </c>
      <c r="H2950">
        <f t="shared" si="850"/>
        <v>9262.9493455318407</v>
      </c>
      <c r="I2950" s="5">
        <f t="shared" si="839"/>
        <v>0</v>
      </c>
      <c r="J2950" s="6">
        <f>+H2950+SUM($D$16:$E$16)-SUM($F$27:F2950)</f>
        <v>9556.7093455318536</v>
      </c>
      <c r="K2950" s="10">
        <f t="shared" si="851"/>
        <v>-3.7492429552119511E-3</v>
      </c>
      <c r="L2950" s="10">
        <f>+H2950/SUM(F$27:F2950)-1</f>
        <v>0.21461550456474687</v>
      </c>
      <c r="M2950">
        <v>8.7520000000000007</v>
      </c>
      <c r="R2950">
        <f t="shared" si="852"/>
        <v>8418.1427220940077</v>
      </c>
      <c r="S2950">
        <f t="shared" si="853"/>
        <v>8091.4299484207195</v>
      </c>
      <c r="T2950" s="5">
        <f t="shared" si="840"/>
        <v>0</v>
      </c>
      <c r="U2950" s="6">
        <f>+S2950+SUM($D$17:$E$17)-SUM($Q$27:Q2950)</f>
        <v>8336.3499484207241</v>
      </c>
      <c r="V2950" s="10">
        <f t="shared" si="841"/>
        <v>-6.0626671427834733E-3</v>
      </c>
      <c r="W2950" s="10">
        <f>+S2950/SUM(Q$27:Q2950)-1</f>
        <v>0.27322235887207214</v>
      </c>
      <c r="X2950">
        <v>6.4050000000000002</v>
      </c>
      <c r="AC2950">
        <f t="shared" si="854"/>
        <v>18572.089891396536</v>
      </c>
      <c r="AD2950">
        <f t="shared" si="855"/>
        <v>18299.119600552716</v>
      </c>
      <c r="AE2950" s="5">
        <f t="shared" si="842"/>
        <v>0</v>
      </c>
      <c r="AF2950" s="6">
        <f>+AD2950+SUM($D$18:$E$18)-SUM($AB$27:AB2950)</f>
        <v>18739.759600552723</v>
      </c>
      <c r="AG2950" s="10">
        <f t="shared" si="843"/>
        <v>-1.3387018949551743E-2</v>
      </c>
      <c r="AH2950" s="10">
        <f>+AD2950/SUM(AB$27:AB2950)-1</f>
        <v>0.59966288328654138</v>
      </c>
      <c r="AI2950" s="6">
        <f t="shared" si="844"/>
        <v>0</v>
      </c>
      <c r="AL2950" s="6">
        <f t="shared" si="845"/>
        <v>0</v>
      </c>
      <c r="AM2950" s="6">
        <f t="shared" si="846"/>
        <v>36357.904844215089</v>
      </c>
      <c r="AN2950" s="6">
        <f t="shared" si="847"/>
        <v>35653.498894505276</v>
      </c>
      <c r="AO2950" s="5">
        <f t="shared" si="848"/>
        <v>0</v>
      </c>
      <c r="AP2950" s="6">
        <f>+AN2950+SUM($D$16:$E$18)-SUM($AL$27:AL2950)</f>
        <v>36632.818894505297</v>
      </c>
      <c r="AQ2950" s="10">
        <f t="shared" si="856"/>
        <v>-9.2250880582417372E-3</v>
      </c>
      <c r="AR2950" s="10">
        <f>+AN2950/SUM(AL$27:AL2950)-1</f>
        <v>0.40253914901195831</v>
      </c>
    </row>
    <row r="2951" spans="1:44" x14ac:dyDescent="0.25">
      <c r="A2951" s="1">
        <v>44580</v>
      </c>
      <c r="B2951">
        <v>9.77</v>
      </c>
      <c r="G2951">
        <f t="shared" si="849"/>
        <v>9351.4006022457161</v>
      </c>
      <c r="H2951">
        <f t="shared" si="850"/>
        <v>9246.8596205012855</v>
      </c>
      <c r="I2951" s="5">
        <f t="shared" si="839"/>
        <v>0</v>
      </c>
      <c r="J2951" s="6">
        <f>+H2951+SUM($D$16:$E$16)-SUM($F$27:F2951)</f>
        <v>9540.6196205013002</v>
      </c>
      <c r="K2951" s="10">
        <f t="shared" si="851"/>
        <v>-1.6836051457478352E-3</v>
      </c>
      <c r="L2951" s="10">
        <f>+H2951/SUM(F$27:F2951)-1</f>
        <v>0.21250571979131272</v>
      </c>
      <c r="M2951">
        <v>8.76</v>
      </c>
      <c r="R2951">
        <f t="shared" si="852"/>
        <v>8425.8375509076213</v>
      </c>
      <c r="S2951">
        <f t="shared" si="853"/>
        <v>8098.8261366733877</v>
      </c>
      <c r="T2951" s="5">
        <f t="shared" si="840"/>
        <v>0</v>
      </c>
      <c r="U2951" s="6">
        <f>+S2951+SUM($D$17:$E$17)-SUM($Q$27:Q2951)</f>
        <v>8343.7461366733951</v>
      </c>
      <c r="V2951" s="10">
        <f t="shared" si="841"/>
        <v>8.8722142165731377E-4</v>
      </c>
      <c r="W2951" s="10">
        <f>+S2951/SUM(Q$27:Q2951)-1</f>
        <v>0.2743861818692126</v>
      </c>
      <c r="X2951">
        <v>6.3869999999999996</v>
      </c>
      <c r="AC2951">
        <f t="shared" si="854"/>
        <v>18519.896664535467</v>
      </c>
      <c r="AD2951">
        <f t="shared" si="855"/>
        <v>18247.693503314626</v>
      </c>
      <c r="AE2951" s="5">
        <f t="shared" si="842"/>
        <v>0</v>
      </c>
      <c r="AF2951" s="6">
        <f>+AD2951+SUM($D$18:$E$18)-SUM($AB$27:AB2951)</f>
        <v>18688.333503314636</v>
      </c>
      <c r="AG2951" s="10">
        <f t="shared" si="843"/>
        <v>-2.7442239566707327E-3</v>
      </c>
      <c r="AH2951" s="10">
        <f>+AD2951/SUM(AB$27:AB2951)-1</f>
        <v>0.59516734356770296</v>
      </c>
      <c r="AI2951" s="6">
        <f t="shared" si="844"/>
        <v>0</v>
      </c>
      <c r="AL2951" s="6">
        <f t="shared" si="845"/>
        <v>0</v>
      </c>
      <c r="AM2951" s="6">
        <f t="shared" si="846"/>
        <v>36297.134817688806</v>
      </c>
      <c r="AN2951" s="6">
        <f t="shared" si="847"/>
        <v>35593.379260489295</v>
      </c>
      <c r="AO2951" s="5">
        <f t="shared" si="848"/>
        <v>0</v>
      </c>
      <c r="AP2951" s="6">
        <f>+AN2951+SUM($D$16:$E$18)-SUM($AL$27:AL2951)</f>
        <v>36572.699260489317</v>
      </c>
      <c r="AQ2951" s="10">
        <f t="shared" si="856"/>
        <v>-1.6411413543989672E-3</v>
      </c>
      <c r="AR2951" s="10">
        <f>+AN2951/SUM(AL$27:AL2951)-1</f>
        <v>0.40017415979782323</v>
      </c>
    </row>
    <row r="2952" spans="1:44" x14ac:dyDescent="0.25">
      <c r="A2952" s="1">
        <v>44581</v>
      </c>
      <c r="B2952">
        <v>9.84</v>
      </c>
      <c r="G2952">
        <f t="shared" si="849"/>
        <v>9418.401425393844</v>
      </c>
      <c r="H2952">
        <f t="shared" si="850"/>
        <v>9313.1114294506315</v>
      </c>
      <c r="I2952" s="5">
        <f t="shared" si="839"/>
        <v>0</v>
      </c>
      <c r="J2952" s="6">
        <f>+H2952+SUM($D$16:$E$16)-SUM($F$27:F2952)</f>
        <v>9606.8714294506462</v>
      </c>
      <c r="K2952" s="10">
        <f t="shared" si="851"/>
        <v>6.9441830389067594E-3</v>
      </c>
      <c r="L2952" s="10">
        <f>+H2952/SUM(F$27:F2952)-1</f>
        <v>0.22119306885839496</v>
      </c>
      <c r="M2952">
        <v>8.7910000000000004</v>
      </c>
      <c r="R2952">
        <f t="shared" si="852"/>
        <v>8455.6550125603771</v>
      </c>
      <c r="S2952">
        <f t="shared" si="853"/>
        <v>8127.4863661524832</v>
      </c>
      <c r="T2952" s="5">
        <f t="shared" si="840"/>
        <v>0</v>
      </c>
      <c r="U2952" s="6">
        <f>+S2952+SUM($D$17:$E$17)-SUM($Q$27:Q2952)</f>
        <v>8372.4063661524888</v>
      </c>
      <c r="V2952" s="10">
        <f t="shared" si="841"/>
        <v>3.4349354605986981E-3</v>
      </c>
      <c r="W2952" s="10">
        <f>+S2952/SUM(Q$27:Q2952)-1</f>
        <v>0.27889599598313342</v>
      </c>
      <c r="X2952">
        <v>6.391</v>
      </c>
      <c r="AC2952">
        <f t="shared" si="854"/>
        <v>18531.495159393482</v>
      </c>
      <c r="AD2952">
        <f t="shared" si="855"/>
        <v>18259.121524923092</v>
      </c>
      <c r="AE2952" s="5">
        <f t="shared" si="842"/>
        <v>0</v>
      </c>
      <c r="AF2952" s="6">
        <f>+AD2952+SUM($D$18:$E$18)-SUM($AB$27:AB2952)</f>
        <v>18699.761524923102</v>
      </c>
      <c r="AG2952" s="10">
        <f t="shared" si="843"/>
        <v>6.11505654393385E-4</v>
      </c>
      <c r="AH2952" s="10">
        <f>+AD2952/SUM(AB$27:AB2952)-1</f>
        <v>0.59616635239411164</v>
      </c>
      <c r="AI2952" s="6">
        <f t="shared" si="844"/>
        <v>0</v>
      </c>
      <c r="AL2952" s="6">
        <f t="shared" si="845"/>
        <v>0</v>
      </c>
      <c r="AM2952" s="6">
        <f t="shared" si="846"/>
        <v>36405.551597347701</v>
      </c>
      <c r="AN2952" s="6">
        <f t="shared" si="847"/>
        <v>35699.719320526201</v>
      </c>
      <c r="AO2952" s="5">
        <f t="shared" si="848"/>
        <v>0</v>
      </c>
      <c r="AP2952" s="6">
        <f>+AN2952+SUM($D$16:$E$18)-SUM($AL$27:AL2952)</f>
        <v>36679.039320526223</v>
      </c>
      <c r="AQ2952" s="10">
        <f t="shared" si="856"/>
        <v>2.9076349896817177E-3</v>
      </c>
      <c r="AR2952" s="10">
        <f>+AN2952/SUM(AL$27:AL2952)-1</f>
        <v>0.40435737047656617</v>
      </c>
    </row>
    <row r="2953" spans="1:44" x14ac:dyDescent="0.25">
      <c r="A2953" s="1">
        <v>44582</v>
      </c>
      <c r="B2953">
        <v>9.7899999999999991</v>
      </c>
      <c r="G2953">
        <f t="shared" si="849"/>
        <v>9370.5436945737529</v>
      </c>
      <c r="H2953">
        <f t="shared" si="850"/>
        <v>9265.7887087725285</v>
      </c>
      <c r="I2953" s="5">
        <f t="shared" si="839"/>
        <v>0</v>
      </c>
      <c r="J2953" s="6">
        <f>+H2953+SUM($D$16:$E$16)-SUM($F$27:F2953)</f>
        <v>9559.5487087725414</v>
      </c>
      <c r="K2953" s="10">
        <f t="shared" si="851"/>
        <v>-4.9259242226384892E-3</v>
      </c>
      <c r="L2953" s="10">
        <f>+H2953/SUM(F$27:F2953)-1</f>
        <v>0.21498781952476498</v>
      </c>
      <c r="M2953">
        <v>8.6609999999999996</v>
      </c>
      <c r="R2953">
        <f t="shared" si="852"/>
        <v>8330.614044339145</v>
      </c>
      <c r="S2953">
        <f t="shared" si="853"/>
        <v>8007.2983070465989</v>
      </c>
      <c r="T2953" s="5">
        <f t="shared" si="840"/>
        <v>0</v>
      </c>
      <c r="U2953" s="6">
        <f>+S2953+SUM($D$17:$E$17)-SUM($Q$27:Q2953)</f>
        <v>8252.2183070466053</v>
      </c>
      <c r="V2953" s="10">
        <f t="shared" si="841"/>
        <v>-1.4355258673512727E-2</v>
      </c>
      <c r="W2953" s="10">
        <f>+S2953/SUM(Q$27:Q2953)-1</f>
        <v>0.25998387227959485</v>
      </c>
      <c r="X2953">
        <v>6.3</v>
      </c>
      <c r="AC2953">
        <f t="shared" si="854"/>
        <v>18267.629401373641</v>
      </c>
      <c r="AD2953">
        <f t="shared" si="855"/>
        <v>17999.134033330538</v>
      </c>
      <c r="AE2953" s="5">
        <f t="shared" si="842"/>
        <v>0</v>
      </c>
      <c r="AF2953" s="6">
        <f>+AD2953+SUM($D$18:$E$18)-SUM($AB$27:AB2953)</f>
        <v>18439.774033330548</v>
      </c>
      <c r="AG2953" s="10">
        <f t="shared" si="843"/>
        <v>-1.3903251720405185E-2</v>
      </c>
      <c r="AH2953" s="10">
        <f>+AD2953/SUM(AB$27:AB2953)-1</f>
        <v>0.57343890159331923</v>
      </c>
      <c r="AI2953" s="6">
        <f t="shared" si="844"/>
        <v>0</v>
      </c>
      <c r="AL2953" s="6">
        <f t="shared" si="845"/>
        <v>0</v>
      </c>
      <c r="AM2953" s="6">
        <f t="shared" si="846"/>
        <v>35968.787140286542</v>
      </c>
      <c r="AN2953" s="6">
        <f t="shared" si="847"/>
        <v>35272.221049149666</v>
      </c>
      <c r="AO2953" s="5">
        <f t="shared" si="848"/>
        <v>0</v>
      </c>
      <c r="AP2953" s="6">
        <f>+AN2953+SUM($D$16:$E$18)-SUM($AL$27:AL2953)</f>
        <v>36251.541049149688</v>
      </c>
      <c r="AQ2953" s="10">
        <f t="shared" si="856"/>
        <v>-1.1655110910642086E-2</v>
      </c>
      <c r="AR2953" s="10">
        <f>+AN2953/SUM(AL$27:AL2953)-1</f>
        <v>0.38754042178060155</v>
      </c>
    </row>
    <row r="2954" spans="1:44" x14ac:dyDescent="0.25">
      <c r="A2954" s="1">
        <v>44585</v>
      </c>
      <c r="B2954">
        <v>9.6980000000000004</v>
      </c>
      <c r="G2954">
        <f t="shared" si="849"/>
        <v>9282.4854698647869</v>
      </c>
      <c r="H2954">
        <f t="shared" si="850"/>
        <v>9178.7149027248197</v>
      </c>
      <c r="I2954" s="5">
        <f t="shared" si="839"/>
        <v>0</v>
      </c>
      <c r="J2954" s="6">
        <f>+H2954+SUM($D$16:$E$16)-SUM($F$27:F2954)</f>
        <v>9472.4749027248326</v>
      </c>
      <c r="K2954" s="10">
        <f t="shared" si="851"/>
        <v>-9.1085686887921735E-3</v>
      </c>
      <c r="L2954" s="10">
        <f>+H2954/SUM(F$27:F2954)-1</f>
        <v>0.20357016075088574</v>
      </c>
      <c r="M2954">
        <v>8.3670000000000009</v>
      </c>
      <c r="R2954">
        <f t="shared" si="852"/>
        <v>8047.8290854388215</v>
      </c>
      <c r="S2954">
        <f t="shared" si="853"/>
        <v>7735.4883887609867</v>
      </c>
      <c r="T2954" s="5">
        <f t="shared" si="840"/>
        <v>0</v>
      </c>
      <c r="U2954" s="6">
        <f>+S2954+SUM($D$17:$E$17)-SUM($Q$27:Q2954)</f>
        <v>7980.4083887609931</v>
      </c>
      <c r="V2954" s="10">
        <f t="shared" si="841"/>
        <v>-3.2937800258327155E-2</v>
      </c>
      <c r="W2954" s="10">
        <f>+S2954/SUM(Q$27:Q2954)-1</f>
        <v>0.21721337713466937</v>
      </c>
      <c r="X2954">
        <v>6.2220000000000004</v>
      </c>
      <c r="AC2954">
        <f t="shared" si="854"/>
        <v>18041.458751642349</v>
      </c>
      <c r="AD2954">
        <f t="shared" si="855"/>
        <v>17776.287611965494</v>
      </c>
      <c r="AE2954" s="5">
        <f t="shared" si="842"/>
        <v>0</v>
      </c>
      <c r="AF2954" s="6">
        <f>+AD2954+SUM($D$18:$E$18)-SUM($AB$27:AB2954)</f>
        <v>18216.927611965504</v>
      </c>
      <c r="AG2954" s="10">
        <f t="shared" si="843"/>
        <v>-1.2085095021351244E-2</v>
      </c>
      <c r="AH2954" s="10">
        <f>+AD2954/SUM(AB$27:AB2954)-1</f>
        <v>0.55395822947835427</v>
      </c>
      <c r="AI2954" s="6">
        <f t="shared" si="844"/>
        <v>0</v>
      </c>
      <c r="AL2954" s="6">
        <f t="shared" si="845"/>
        <v>0</v>
      </c>
      <c r="AM2954" s="6">
        <f t="shared" si="846"/>
        <v>35371.773306945957</v>
      </c>
      <c r="AN2954" s="6">
        <f t="shared" si="847"/>
        <v>34690.490903451297</v>
      </c>
      <c r="AO2954" s="5">
        <f t="shared" si="848"/>
        <v>0</v>
      </c>
      <c r="AP2954" s="6">
        <f>+AN2954+SUM($D$16:$E$18)-SUM($AL$27:AL2954)</f>
        <v>35669.810903451318</v>
      </c>
      <c r="AQ2954" s="10">
        <f t="shared" si="856"/>
        <v>-1.60470459699813E-2</v>
      </c>
      <c r="AR2954" s="10">
        <f>+AN2954/SUM(AL$27:AL2954)-1</f>
        <v>0.36465629178492986</v>
      </c>
    </row>
    <row r="2955" spans="1:44" x14ac:dyDescent="0.25">
      <c r="A2955" s="1">
        <v>44586</v>
      </c>
      <c r="B2955">
        <v>9.6370000000000005</v>
      </c>
      <c r="G2955">
        <f t="shared" si="849"/>
        <v>9224.0990382642758</v>
      </c>
      <c r="H2955">
        <f t="shared" si="850"/>
        <v>9120.9811834975353</v>
      </c>
      <c r="I2955" s="5">
        <f t="shared" si="839"/>
        <v>0</v>
      </c>
      <c r="J2955" s="6">
        <f>+H2955+SUM($D$16:$E$16)-SUM($F$27:F2955)</f>
        <v>9414.7411834975464</v>
      </c>
      <c r="K2955" s="10">
        <f t="shared" si="851"/>
        <v>-6.0948928152534387E-3</v>
      </c>
      <c r="L2955" s="10">
        <f>+H2955/SUM(F$27:F2955)-1</f>
        <v>0.19599975656385715</v>
      </c>
      <c r="M2955">
        <v>8.359</v>
      </c>
      <c r="R2955">
        <f t="shared" si="852"/>
        <v>8040.1342566252069</v>
      </c>
      <c r="S2955">
        <f t="shared" si="853"/>
        <v>7728.0922005083166</v>
      </c>
      <c r="T2955" s="5">
        <f t="shared" si="840"/>
        <v>0</v>
      </c>
      <c r="U2955" s="6">
        <f>+S2955+SUM($D$17:$E$17)-SUM($Q$27:Q2955)</f>
        <v>7973.0122005083222</v>
      </c>
      <c r="V2955" s="10">
        <f t="shared" si="841"/>
        <v>-9.2679320310062874E-4</v>
      </c>
      <c r="W2955" s="10">
        <f>+S2955/SUM(Q$27:Q2955)-1</f>
        <v>0.21604955413752847</v>
      </c>
      <c r="X2955">
        <v>6.21</v>
      </c>
      <c r="AC2955">
        <f t="shared" si="854"/>
        <v>18006.663267068303</v>
      </c>
      <c r="AD2955">
        <f t="shared" si="855"/>
        <v>17742.003547140102</v>
      </c>
      <c r="AE2955" s="5">
        <f t="shared" si="842"/>
        <v>0</v>
      </c>
      <c r="AF2955" s="6">
        <f>+AD2955+SUM($D$18:$E$18)-SUM($AB$27:AB2955)</f>
        <v>18182.643547140113</v>
      </c>
      <c r="AG2955" s="10">
        <f t="shared" si="843"/>
        <v>-1.8819894087339639E-3</v>
      </c>
      <c r="AH2955" s="10">
        <f>+AD2955/SUM(AB$27:AB2955)-1</f>
        <v>0.55096120299912887</v>
      </c>
      <c r="AI2955" s="6">
        <f t="shared" si="844"/>
        <v>0</v>
      </c>
      <c r="AL2955" s="6">
        <f t="shared" si="845"/>
        <v>0</v>
      </c>
      <c r="AM2955" s="6">
        <f t="shared" si="846"/>
        <v>35270.896561957787</v>
      </c>
      <c r="AN2955" s="6">
        <f t="shared" si="847"/>
        <v>34591.076931145959</v>
      </c>
      <c r="AO2955" s="5">
        <f t="shared" si="848"/>
        <v>0</v>
      </c>
      <c r="AP2955" s="6">
        <f>+AN2955+SUM($D$16:$E$18)-SUM($AL$27:AL2955)</f>
        <v>35570.39693114598</v>
      </c>
      <c r="AQ2955" s="10">
        <f t="shared" si="856"/>
        <v>-2.7870619380188089E-3</v>
      </c>
      <c r="AR2955" s="10">
        <f>+AN2955/SUM(AL$27:AL2955)-1</f>
        <v>0.36074553989688685</v>
      </c>
    </row>
    <row r="2956" spans="1:44" x14ac:dyDescent="0.25">
      <c r="A2956" s="1">
        <v>44587</v>
      </c>
      <c r="B2956">
        <v>9.6379999999999999</v>
      </c>
      <c r="G2956">
        <f t="shared" si="849"/>
        <v>9225.0561928806765</v>
      </c>
      <c r="H2956">
        <f t="shared" si="850"/>
        <v>9121.9276379110961</v>
      </c>
      <c r="I2956" s="5">
        <f t="shared" si="839"/>
        <v>0</v>
      </c>
      <c r="J2956" s="6">
        <f>+H2956+SUM($D$16:$E$16)-SUM($F$27:F2956)</f>
        <v>9415.6876379111091</v>
      </c>
      <c r="K2956" s="10">
        <f t="shared" si="851"/>
        <v>1.0052898907320085E-4</v>
      </c>
      <c r="L2956" s="10">
        <f>+H2956/SUM(F$27:F2956)-1</f>
        <v>0.19612386155052963</v>
      </c>
      <c r="M2956">
        <v>8.48</v>
      </c>
      <c r="R2956">
        <f t="shared" si="852"/>
        <v>8156.5185424311221</v>
      </c>
      <c r="S2956">
        <f t="shared" si="853"/>
        <v>7839.959547829947</v>
      </c>
      <c r="T2956" s="5">
        <f t="shared" si="840"/>
        <v>0</v>
      </c>
      <c r="U2956" s="6">
        <f>+S2956+SUM($D$17:$E$17)-SUM($Q$27:Q2956)</f>
        <v>8084.8795478299535</v>
      </c>
      <c r="V2956" s="10">
        <f t="shared" si="841"/>
        <v>1.403075080137195E-2</v>
      </c>
      <c r="W2956" s="10">
        <f>+S2956/SUM(Q$27:Q2956)-1</f>
        <v>0.23365237696928354</v>
      </c>
      <c r="X2956">
        <v>6.1950000000000003</v>
      </c>
      <c r="AC2956">
        <f t="shared" si="854"/>
        <v>17963.168911350749</v>
      </c>
      <c r="AD2956">
        <f t="shared" si="855"/>
        <v>17699.148466108363</v>
      </c>
      <c r="AE2956" s="5">
        <f t="shared" si="842"/>
        <v>0</v>
      </c>
      <c r="AF2956" s="6">
        <f>+AD2956+SUM($D$18:$E$18)-SUM($AB$27:AB2956)</f>
        <v>18139.788466108374</v>
      </c>
      <c r="AG2956" s="10">
        <f t="shared" si="843"/>
        <v>-2.356922464031852E-3</v>
      </c>
      <c r="AH2956" s="10">
        <f>+AD2956/SUM(AB$27:AB2956)-1</f>
        <v>0.5472149199000973</v>
      </c>
      <c r="AI2956" s="6">
        <f t="shared" si="844"/>
        <v>0</v>
      </c>
      <c r="AL2956" s="6">
        <f t="shared" si="845"/>
        <v>0</v>
      </c>
      <c r="AM2956" s="6">
        <f t="shared" si="846"/>
        <v>35344.743646662551</v>
      </c>
      <c r="AN2956" s="6">
        <f t="shared" si="847"/>
        <v>34661.035651849408</v>
      </c>
      <c r="AO2956" s="5">
        <f t="shared" si="848"/>
        <v>0</v>
      </c>
      <c r="AP2956" s="6">
        <f>+AN2956+SUM($D$16:$E$18)-SUM($AL$27:AL2956)</f>
        <v>35640.35565184943</v>
      </c>
      <c r="AQ2956" s="10">
        <f t="shared" si="856"/>
        <v>1.966768063872637E-3</v>
      </c>
      <c r="AR2956" s="10">
        <f>+AN2956/SUM(AL$27:AL2956)-1</f>
        <v>0.36349757960249063</v>
      </c>
    </row>
    <row r="2957" spans="1:44" x14ac:dyDescent="0.25">
      <c r="A2957" s="1">
        <v>44588</v>
      </c>
      <c r="B2957">
        <v>9.609</v>
      </c>
      <c r="G2957">
        <f t="shared" si="849"/>
        <v>9197.2987090050246</v>
      </c>
      <c r="H2957">
        <f t="shared" si="850"/>
        <v>9094.4804599177969</v>
      </c>
      <c r="I2957" s="5">
        <f t="shared" si="839"/>
        <v>0</v>
      </c>
      <c r="J2957" s="6">
        <f>+H2957+SUM($D$16:$E$16)-SUM($F$27:F2957)</f>
        <v>9388.240459917808</v>
      </c>
      <c r="K2957" s="10">
        <f t="shared" si="851"/>
        <v>-2.9150476363285494E-3</v>
      </c>
      <c r="L2957" s="10">
        <f>+H2957/SUM(F$27:F2957)-1</f>
        <v>0.19252481693702417</v>
      </c>
      <c r="M2957">
        <v>8.5440000000000005</v>
      </c>
      <c r="R2957">
        <f t="shared" si="852"/>
        <v>8218.0771729400367</v>
      </c>
      <c r="S2957">
        <f t="shared" si="853"/>
        <v>7899.1290538513049</v>
      </c>
      <c r="T2957" s="5">
        <f t="shared" si="840"/>
        <v>0</v>
      </c>
      <c r="U2957" s="6">
        <f>+S2957+SUM($D$17:$E$17)-SUM($Q$27:Q2957)</f>
        <v>8144.0490538513122</v>
      </c>
      <c r="V2957" s="10">
        <f t="shared" si="841"/>
        <v>7.3185389678738222E-3</v>
      </c>
      <c r="W2957" s="10">
        <f>+S2957/SUM(Q$27:Q2957)-1</f>
        <v>0.24296296094641034</v>
      </c>
      <c r="X2957">
        <v>6.2309999999999999</v>
      </c>
      <c r="AC2957">
        <f t="shared" si="854"/>
        <v>18067.555365072883</v>
      </c>
      <c r="AD2957">
        <f t="shared" si="855"/>
        <v>17802.000660584537</v>
      </c>
      <c r="AE2957" s="5">
        <f t="shared" si="842"/>
        <v>0</v>
      </c>
      <c r="AF2957" s="6">
        <f>+AD2957+SUM($D$18:$E$18)-SUM($AB$27:AB2957)</f>
        <v>18242.640660584548</v>
      </c>
      <c r="AG2957" s="10">
        <f t="shared" si="843"/>
        <v>5.6699776112791866E-3</v>
      </c>
      <c r="AH2957" s="10">
        <f>+AD2957/SUM(AB$27:AB2957)-1</f>
        <v>0.55620599933777326</v>
      </c>
      <c r="AI2957" s="6">
        <f t="shared" si="844"/>
        <v>0</v>
      </c>
      <c r="AL2957" s="6">
        <f t="shared" si="845"/>
        <v>0</v>
      </c>
      <c r="AM2957" s="6">
        <f t="shared" si="846"/>
        <v>35482.931247017943</v>
      </c>
      <c r="AN2957" s="6">
        <f t="shared" si="847"/>
        <v>34795.610174353642</v>
      </c>
      <c r="AO2957" s="5">
        <f t="shared" si="848"/>
        <v>0</v>
      </c>
      <c r="AP2957" s="6">
        <f>+AN2957+SUM($D$16:$E$18)-SUM($AL$27:AL2957)</f>
        <v>35774.930174353663</v>
      </c>
      <c r="AQ2957" s="10">
        <f t="shared" si="856"/>
        <v>3.7759029067727656E-3</v>
      </c>
      <c r="AR2957" s="10">
        <f>+AN2957/SUM(AL$27:AL2957)-1</f>
        <v>0.36879147899873943</v>
      </c>
    </row>
    <row r="2958" spans="1:44" x14ac:dyDescent="0.25">
      <c r="A2958" s="1">
        <v>44589</v>
      </c>
      <c r="B2958">
        <v>9.6039999999999992</v>
      </c>
      <c r="G2958">
        <f t="shared" si="849"/>
        <v>9192.5129359230141</v>
      </c>
      <c r="H2958">
        <f t="shared" si="850"/>
        <v>9089.7481878499857</v>
      </c>
      <c r="I2958" s="5">
        <f t="shared" si="839"/>
        <v>0</v>
      </c>
      <c r="J2958" s="6">
        <f>+H2958+SUM($D$16:$E$16)-SUM($F$27:F2958)</f>
        <v>9383.5081878499986</v>
      </c>
      <c r="K2958" s="10">
        <f t="shared" si="851"/>
        <v>-5.0406379001621815E-4</v>
      </c>
      <c r="L2958" s="10">
        <f>+H2958/SUM(F$27:F2958)-1</f>
        <v>0.1919042920036611</v>
      </c>
      <c r="M2958">
        <v>8.4770000000000003</v>
      </c>
      <c r="R2958">
        <f t="shared" si="852"/>
        <v>8153.6329816260168</v>
      </c>
      <c r="S2958">
        <f t="shared" si="853"/>
        <v>7837.1859772351954</v>
      </c>
      <c r="T2958" s="5">
        <f t="shared" si="840"/>
        <v>0</v>
      </c>
      <c r="U2958" s="6">
        <f>+S2958+SUM($D$17:$E$17)-SUM($Q$27:Q2958)</f>
        <v>8082.1059772352028</v>
      </c>
      <c r="V2958" s="10">
        <f t="shared" si="841"/>
        <v>-7.6059311782775696E-3</v>
      </c>
      <c r="W2958" s="10">
        <f>+S2958/SUM(Q$27:Q2958)-1</f>
        <v>0.23321594334535578</v>
      </c>
      <c r="X2958">
        <v>6.3179999999999996</v>
      </c>
      <c r="AC2958">
        <f t="shared" si="854"/>
        <v>18319.82262823471</v>
      </c>
      <c r="AD2958">
        <f t="shared" si="855"/>
        <v>18050.560130568625</v>
      </c>
      <c r="AE2958" s="5">
        <f t="shared" si="842"/>
        <v>0</v>
      </c>
      <c r="AF2958" s="6">
        <f>+AD2958+SUM($D$18:$E$18)-SUM($AB$27:AB2958)</f>
        <v>18491.200130568635</v>
      </c>
      <c r="AG2958" s="10">
        <f t="shared" si="843"/>
        <v>1.362519136394158E-2</v>
      </c>
      <c r="AH2958" s="10">
        <f>+AD2958/SUM(AB$27:AB2958)-1</f>
        <v>0.57793444131215721</v>
      </c>
      <c r="AI2958" s="6">
        <f t="shared" si="844"/>
        <v>0</v>
      </c>
      <c r="AL2958" s="6">
        <f t="shared" si="845"/>
        <v>0</v>
      </c>
      <c r="AM2958" s="6">
        <f t="shared" si="846"/>
        <v>35665.96854578374</v>
      </c>
      <c r="AN2958" s="6">
        <f t="shared" si="847"/>
        <v>34977.494295653807</v>
      </c>
      <c r="AO2958" s="5">
        <f t="shared" si="848"/>
        <v>0</v>
      </c>
      <c r="AP2958" s="6">
        <f>+AN2958+SUM($D$16:$E$18)-SUM($AL$27:AL2958)</f>
        <v>35956.814295653836</v>
      </c>
      <c r="AQ2958" s="10">
        <f t="shared" si="856"/>
        <v>5.0841223285058579E-3</v>
      </c>
      <c r="AR2958" s="10">
        <f>+AN2958/SUM(AL$27:AL2958)-1</f>
        <v>0.37594644579349734</v>
      </c>
    </row>
    <row r="2959" spans="1:44" x14ac:dyDescent="0.25">
      <c r="A2959" s="1">
        <v>44592</v>
      </c>
      <c r="B2959">
        <v>9.6839999999999993</v>
      </c>
      <c r="G2959">
        <f t="shared" si="849"/>
        <v>9269.0853052351595</v>
      </c>
      <c r="H2959">
        <f t="shared" si="850"/>
        <v>9165.4645409349505</v>
      </c>
      <c r="I2959" s="5">
        <f t="shared" si="839"/>
        <v>0</v>
      </c>
      <c r="J2959" s="6">
        <f>+H2959+SUM($D$16:$E$16)-SUM($F$27:F2959)</f>
        <v>9459.2245409349634</v>
      </c>
      <c r="K2959" s="10">
        <f t="shared" si="851"/>
        <v>8.0690879753271272E-3</v>
      </c>
      <c r="L2959" s="10">
        <f>+H2959/SUM(F$27:F2959)-1</f>
        <v>0.20183269093746925</v>
      </c>
      <c r="M2959">
        <v>8.5340000000000007</v>
      </c>
      <c r="R2959">
        <f t="shared" si="852"/>
        <v>8208.4586369230183</v>
      </c>
      <c r="S2959">
        <f t="shared" si="853"/>
        <v>7889.883818535468</v>
      </c>
      <c r="T2959" s="5">
        <f t="shared" si="840"/>
        <v>0</v>
      </c>
      <c r="U2959" s="6">
        <f>+S2959+SUM($D$17:$E$17)-SUM($Q$27:Q2959)</f>
        <v>8134.8038185354753</v>
      </c>
      <c r="V2959" s="10">
        <f t="shared" si="841"/>
        <v>6.520310603288948E-3</v>
      </c>
      <c r="W2959" s="10">
        <f>+S2959/SUM(Q$27:Q2959)-1</f>
        <v>0.24150818219998427</v>
      </c>
      <c r="X2959">
        <v>6.3780000000000001</v>
      </c>
      <c r="AC2959">
        <f t="shared" si="854"/>
        <v>18493.800051104936</v>
      </c>
      <c r="AD2959">
        <f t="shared" si="855"/>
        <v>18221.980454695582</v>
      </c>
      <c r="AE2959" s="5">
        <f t="shared" si="842"/>
        <v>0</v>
      </c>
      <c r="AF2959" s="6">
        <f>+AD2959+SUM($D$18:$E$18)-SUM($AB$27:AB2959)</f>
        <v>18662.620454695592</v>
      </c>
      <c r="AG2959" s="10">
        <f t="shared" si="843"/>
        <v>9.2703730918781702E-3</v>
      </c>
      <c r="AH2959" s="10">
        <f>+AD2959/SUM(AB$27:AB2959)-1</f>
        <v>0.59291957370828396</v>
      </c>
      <c r="AI2959" s="6">
        <f t="shared" si="844"/>
        <v>0</v>
      </c>
      <c r="AL2959" s="6">
        <f t="shared" si="845"/>
        <v>0</v>
      </c>
      <c r="AM2959" s="6">
        <f t="shared" si="846"/>
        <v>35971.343993263115</v>
      </c>
      <c r="AN2959" s="6">
        <f t="shared" si="847"/>
        <v>35277.328814166001</v>
      </c>
      <c r="AO2959" s="5">
        <f t="shared" si="848"/>
        <v>0</v>
      </c>
      <c r="AP2959" s="6">
        <f>+AN2959+SUM($D$16:$E$18)-SUM($AL$27:AL2959)</f>
        <v>36256.648814166023</v>
      </c>
      <c r="AQ2959" s="10">
        <f t="shared" si="856"/>
        <v>8.3387398017746861E-3</v>
      </c>
      <c r="AR2959" s="10">
        <f>+AN2959/SUM(AL$27:AL2959)-1</f>
        <v>0.38774135130004539</v>
      </c>
    </row>
    <row r="2960" spans="1:44" x14ac:dyDescent="0.25">
      <c r="A2960" s="1">
        <v>44593</v>
      </c>
      <c r="B2960">
        <v>9.6980000000000004</v>
      </c>
      <c r="G2960">
        <f t="shared" si="849"/>
        <v>9282.485469864785</v>
      </c>
      <c r="H2960">
        <f t="shared" si="850"/>
        <v>9178.7149027248197</v>
      </c>
      <c r="I2960" s="5">
        <f t="shared" si="839"/>
        <v>0</v>
      </c>
      <c r="J2960" s="6">
        <f>+H2960+SUM($D$16:$E$16)-SUM($F$27:F2960)</f>
        <v>9472.4749027248326</v>
      </c>
      <c r="K2960" s="10">
        <f t="shared" si="851"/>
        <v>1.4007873195660547E-3</v>
      </c>
      <c r="L2960" s="10">
        <f>+H2960/SUM(F$27:F2960)-1</f>
        <v>0.20357016075088574</v>
      </c>
      <c r="M2960">
        <v>8.6270000000000007</v>
      </c>
      <c r="R2960">
        <f t="shared" si="852"/>
        <v>8297.9110218812839</v>
      </c>
      <c r="S2960">
        <f t="shared" si="853"/>
        <v>7975.8645069727536</v>
      </c>
      <c r="T2960" s="5">
        <f t="shared" si="840"/>
        <v>0</v>
      </c>
      <c r="U2960" s="6">
        <f>+S2960+SUM($D$17:$E$17)-SUM($Q$27:Q2960)</f>
        <v>8220.7845069727591</v>
      </c>
      <c r="V2960" s="10">
        <f t="shared" si="841"/>
        <v>1.0569485184310556E-2</v>
      </c>
      <c r="W2960" s="10">
        <f>+S2960/SUM(Q$27:Q2960)-1</f>
        <v>0.2550376245417465</v>
      </c>
      <c r="X2960">
        <v>6.3929999999999998</v>
      </c>
      <c r="AC2960">
        <f t="shared" si="854"/>
        <v>18537.29440682249</v>
      </c>
      <c r="AD2960">
        <f t="shared" si="855"/>
        <v>18264.835535727318</v>
      </c>
      <c r="AE2960" s="5">
        <f t="shared" si="842"/>
        <v>0</v>
      </c>
      <c r="AF2960" s="6">
        <f>+AD2960+SUM($D$18:$E$18)-SUM($AB$27:AB2960)</f>
        <v>18705.475535727324</v>
      </c>
      <c r="AG2960" s="10">
        <f t="shared" si="843"/>
        <v>2.296305662742526E-3</v>
      </c>
      <c r="AH2960" s="10">
        <f>+AD2960/SUM(AB$27:AB2960)-1</f>
        <v>0.59666585680731532</v>
      </c>
      <c r="AI2960" s="6">
        <f t="shared" si="844"/>
        <v>0</v>
      </c>
      <c r="AL2960" s="6">
        <f t="shared" si="845"/>
        <v>0</v>
      </c>
      <c r="AM2960" s="6">
        <f t="shared" si="846"/>
        <v>36117.690898568559</v>
      </c>
      <c r="AN2960" s="6">
        <f t="shared" si="847"/>
        <v>35419.414945424891</v>
      </c>
      <c r="AO2960" s="5">
        <f t="shared" si="848"/>
        <v>0</v>
      </c>
      <c r="AP2960" s="6">
        <f>+AN2960+SUM($D$16:$E$18)-SUM($AL$27:AL2960)</f>
        <v>36398.73494542492</v>
      </c>
      <c r="AQ2960" s="10">
        <f t="shared" si="856"/>
        <v>3.9188986270397574E-3</v>
      </c>
      <c r="AR2960" s="10">
        <f>+AN2960/SUM(AL$27:AL2960)-1</f>
        <v>0.39333074274271684</v>
      </c>
    </row>
    <row r="2961" spans="1:44" x14ac:dyDescent="0.25">
      <c r="A2961" s="1">
        <v>44594</v>
      </c>
      <c r="B2961">
        <v>9.6649999999999991</v>
      </c>
      <c r="G2961">
        <f t="shared" si="849"/>
        <v>9250.8993675235233</v>
      </c>
      <c r="H2961">
        <f t="shared" si="850"/>
        <v>9147.4819070772701</v>
      </c>
      <c r="I2961" s="5">
        <f t="shared" si="839"/>
        <v>0</v>
      </c>
      <c r="J2961" s="6">
        <f>+H2961+SUM($D$16:$E$16)-SUM($F$27:F2961)</f>
        <v>9441.2419070772848</v>
      </c>
      <c r="K2961" s="10">
        <f t="shared" si="851"/>
        <v>-3.2972370967764286E-3</v>
      </c>
      <c r="L2961" s="10">
        <f>+H2961/SUM(F$27:F2961)-1</f>
        <v>0.19947469619068969</v>
      </c>
      <c r="M2961">
        <v>8.6910000000000007</v>
      </c>
      <c r="R2961">
        <f t="shared" si="852"/>
        <v>8359.4696523901985</v>
      </c>
      <c r="S2961">
        <f t="shared" si="853"/>
        <v>8035.0340129941123</v>
      </c>
      <c r="T2961" s="5">
        <f t="shared" si="840"/>
        <v>0</v>
      </c>
      <c r="U2961" s="6">
        <f>+S2961+SUM($D$17:$E$17)-SUM($Q$27:Q2961)</f>
        <v>8279.9540129941197</v>
      </c>
      <c r="V2961" s="10">
        <f t="shared" si="841"/>
        <v>7.1975498167082819E-3</v>
      </c>
      <c r="W2961" s="10">
        <f>+S2961/SUM(Q$27:Q2961)-1</f>
        <v>0.26434820851887308</v>
      </c>
      <c r="X2961">
        <v>6.4160000000000004</v>
      </c>
      <c r="AC2961">
        <f t="shared" si="854"/>
        <v>18603.985752256078</v>
      </c>
      <c r="AD2961">
        <f t="shared" si="855"/>
        <v>18330.546659975986</v>
      </c>
      <c r="AE2961" s="5">
        <f t="shared" si="842"/>
        <v>0</v>
      </c>
      <c r="AF2961" s="6">
        <f>+AD2961+SUM($D$18:$E$18)-SUM($AB$27:AB2961)</f>
        <v>18771.186659975996</v>
      </c>
      <c r="AG2961" s="10">
        <f t="shared" si="843"/>
        <v>3.5129352431144678E-3</v>
      </c>
      <c r="AH2961" s="10">
        <f>+AD2961/SUM(AB$27:AB2961)-1</f>
        <v>0.60241015755916405</v>
      </c>
      <c r="AI2961" s="6">
        <f t="shared" si="844"/>
        <v>0</v>
      </c>
      <c r="AL2961" s="6">
        <f t="shared" si="845"/>
        <v>0</v>
      </c>
      <c r="AM2961" s="6">
        <f t="shared" si="846"/>
        <v>36214.354772169798</v>
      </c>
      <c r="AN2961" s="6">
        <f t="shared" si="847"/>
        <v>35513.062580047364</v>
      </c>
      <c r="AO2961" s="5">
        <f t="shared" si="848"/>
        <v>0</v>
      </c>
      <c r="AP2961" s="6">
        <f>+AN2961+SUM($D$16:$E$18)-SUM($AL$27:AL2961)</f>
        <v>36492.382580047386</v>
      </c>
      <c r="AQ2961" s="10">
        <f t="shared" si="856"/>
        <v>2.5728266315541148E-3</v>
      </c>
      <c r="AR2961" s="10">
        <f>+AN2961/SUM(AL$27:AL2961)-1</f>
        <v>0.39701465814633585</v>
      </c>
    </row>
    <row r="2962" spans="1:44" x14ac:dyDescent="0.25">
      <c r="A2962" s="1">
        <v>44595</v>
      </c>
      <c r="B2962">
        <v>9.5530000000000008</v>
      </c>
      <c r="G2962">
        <f t="shared" si="849"/>
        <v>9143.6980504865223</v>
      </c>
      <c r="H2962">
        <f t="shared" si="850"/>
        <v>9041.4790127583219</v>
      </c>
      <c r="I2962" s="5">
        <f t="shared" si="839"/>
        <v>0</v>
      </c>
      <c r="J2962" s="6">
        <f>+H2962+SUM($D$16:$E$16)-SUM($F$27:F2962)</f>
        <v>9335.2390127583349</v>
      </c>
      <c r="K2962" s="10">
        <f t="shared" si="851"/>
        <v>-1.1227643075164551E-2</v>
      </c>
      <c r="L2962" s="10">
        <f>+H2962/SUM(F$27:F2962)-1</f>
        <v>0.18557493768335864</v>
      </c>
      <c r="M2962">
        <v>8.5660000000000007</v>
      </c>
      <c r="R2962">
        <f t="shared" si="852"/>
        <v>8239.2379521774747</v>
      </c>
      <c r="S2962">
        <f t="shared" si="853"/>
        <v>7919.4685715461474</v>
      </c>
      <c r="T2962" s="5">
        <f t="shared" si="840"/>
        <v>0</v>
      </c>
      <c r="U2962" s="6">
        <f>+S2962+SUM($D$17:$E$17)-SUM($Q$27:Q2962)</f>
        <v>8164.3885715461538</v>
      </c>
      <c r="V2962" s="10">
        <f t="shared" si="841"/>
        <v>-1.3957256437246324E-2</v>
      </c>
      <c r="W2962" s="10">
        <f>+S2962/SUM(Q$27:Q2962)-1</f>
        <v>0.24616347418854767</v>
      </c>
      <c r="X2962">
        <v>6.32</v>
      </c>
      <c r="AC2962">
        <f t="shared" si="854"/>
        <v>18325.621875663717</v>
      </c>
      <c r="AD2962">
        <f t="shared" si="855"/>
        <v>18056.274141372851</v>
      </c>
      <c r="AE2962" s="5">
        <f t="shared" si="842"/>
        <v>0</v>
      </c>
      <c r="AF2962" s="6">
        <f>+AD2962+SUM($D$18:$E$18)-SUM($AB$27:AB2962)</f>
        <v>18496.914141372858</v>
      </c>
      <c r="AG2962" s="10">
        <f t="shared" si="843"/>
        <v>-1.4611357479489717E-2</v>
      </c>
      <c r="AH2962" s="10">
        <f>+AD2962/SUM(AB$27:AB2962)-1</f>
        <v>0.57843394572536089</v>
      </c>
      <c r="AI2962" s="6">
        <f t="shared" si="844"/>
        <v>0</v>
      </c>
      <c r="AL2962" s="6">
        <f t="shared" si="845"/>
        <v>0</v>
      </c>
      <c r="AM2962" s="6">
        <f t="shared" si="846"/>
        <v>35708.557878327716</v>
      </c>
      <c r="AN2962" s="6">
        <f t="shared" si="847"/>
        <v>35017.221725677322</v>
      </c>
      <c r="AO2962" s="5">
        <f t="shared" si="848"/>
        <v>0</v>
      </c>
      <c r="AP2962" s="6">
        <f>+AN2962+SUM($D$16:$E$18)-SUM($AL$27:AL2962)</f>
        <v>35996.541725677351</v>
      </c>
      <c r="AQ2962" s="10">
        <f t="shared" si="856"/>
        <v>-1.3587516607949324E-2</v>
      </c>
      <c r="AR2962" s="10">
        <f>+AN2962/SUM(AL$27:AL2962)-1</f>
        <v>0.37750924545202391</v>
      </c>
    </row>
    <row r="2963" spans="1:44" x14ac:dyDescent="0.25">
      <c r="A2963" s="1">
        <v>44596</v>
      </c>
      <c r="B2963">
        <v>9.6080000000000005</v>
      </c>
      <c r="G2963">
        <f t="shared" si="849"/>
        <v>9196.3415543886222</v>
      </c>
      <c r="H2963">
        <f t="shared" si="850"/>
        <v>9093.5340055042343</v>
      </c>
      <c r="I2963" s="5">
        <f t="shared" si="839"/>
        <v>0</v>
      </c>
      <c r="J2963" s="6">
        <f>+H2963+SUM($D$16:$E$16)-SUM($F$27:F2963)</f>
        <v>9387.2940055042454</v>
      </c>
      <c r="K2963" s="10">
        <f t="shared" si="851"/>
        <v>5.5761821068285311E-3</v>
      </c>
      <c r="L2963" s="10">
        <f>+H2963/SUM(F$27:F2963)-1</f>
        <v>0.19240071195035147</v>
      </c>
      <c r="M2963">
        <v>8.468</v>
      </c>
      <c r="R2963">
        <f t="shared" si="852"/>
        <v>8144.9762992106989</v>
      </c>
      <c r="S2963">
        <f t="shared" si="853"/>
        <v>7828.8652654509424</v>
      </c>
      <c r="T2963" s="5">
        <f t="shared" si="840"/>
        <v>0</v>
      </c>
      <c r="U2963" s="6">
        <f>+S2963+SUM($D$17:$E$17)-SUM($Q$27:Q2963)</f>
        <v>8073.7852654509488</v>
      </c>
      <c r="V2963" s="10">
        <f t="shared" si="841"/>
        <v>-1.1097377997290381E-2</v>
      </c>
      <c r="W2963" s="10">
        <f>+S2963/SUM(Q$27:Q2963)-1</f>
        <v>0.23190664247357229</v>
      </c>
      <c r="X2963">
        <v>6.2960000000000003</v>
      </c>
      <c r="AC2963">
        <f t="shared" si="854"/>
        <v>18256.030906515625</v>
      </c>
      <c r="AD2963">
        <f t="shared" si="855"/>
        <v>17987.706011722068</v>
      </c>
      <c r="AE2963" s="5">
        <f t="shared" si="842"/>
        <v>0</v>
      </c>
      <c r="AF2963" s="6">
        <f>+AD2963+SUM($D$18:$E$18)-SUM($AB$27:AB2963)</f>
        <v>18428.346011722075</v>
      </c>
      <c r="AG2963" s="10">
        <f t="shared" si="843"/>
        <v>-3.7070037264980149E-3</v>
      </c>
      <c r="AH2963" s="10">
        <f>+AD2963/SUM(AB$27:AB2963)-1</f>
        <v>0.5724398927669101</v>
      </c>
      <c r="AI2963" s="6">
        <f t="shared" si="844"/>
        <v>0</v>
      </c>
      <c r="AL2963" s="6">
        <f t="shared" si="845"/>
        <v>0</v>
      </c>
      <c r="AM2963" s="6">
        <f t="shared" si="846"/>
        <v>35597.348760114946</v>
      </c>
      <c r="AN2963" s="6">
        <f t="shared" si="847"/>
        <v>34910.105282677243</v>
      </c>
      <c r="AO2963" s="5">
        <f t="shared" si="848"/>
        <v>0</v>
      </c>
      <c r="AP2963" s="6">
        <f>+AN2963+SUM($D$16:$E$18)-SUM($AL$27:AL2963)</f>
        <v>35889.425282677272</v>
      </c>
      <c r="AQ2963" s="10">
        <f t="shared" si="856"/>
        <v>-2.9757426092871242E-3</v>
      </c>
      <c r="AR2963" s="10">
        <f>+AN2963/SUM(AL$27:AL2963)-1</f>
        <v>0.37329549338087253</v>
      </c>
    </row>
    <row r="2964" spans="1:44" x14ac:dyDescent="0.25">
      <c r="A2964" s="1">
        <v>44599</v>
      </c>
      <c r="B2964">
        <v>9.6069999999999993</v>
      </c>
      <c r="G2964">
        <f t="shared" si="849"/>
        <v>9195.3843997722197</v>
      </c>
      <c r="H2964">
        <f t="shared" si="850"/>
        <v>9092.5875510906699</v>
      </c>
      <c r="I2964" s="5">
        <f t="shared" si="839"/>
        <v>0</v>
      </c>
      <c r="J2964" s="6">
        <f>+H2964+SUM($D$16:$E$16)-SUM($F$27:F2964)</f>
        <v>9386.3475510906828</v>
      </c>
      <c r="K2964" s="10">
        <f t="shared" si="851"/>
        <v>-1.0082292224022904E-4</v>
      </c>
      <c r="L2964" s="10">
        <f>+H2964/SUM(F$27:F2964)-1</f>
        <v>0.19227660696367854</v>
      </c>
      <c r="M2964">
        <v>8.4949999999999992</v>
      </c>
      <c r="R2964">
        <f t="shared" si="852"/>
        <v>8170.946346456647</v>
      </c>
      <c r="S2964">
        <f t="shared" si="853"/>
        <v>7853.8274008037024</v>
      </c>
      <c r="T2964" s="5">
        <f t="shared" si="840"/>
        <v>0</v>
      </c>
      <c r="U2964" s="6">
        <f>+S2964+SUM($D$17:$E$17)-SUM($Q$27:Q2964)</f>
        <v>8098.7474008037088</v>
      </c>
      <c r="V2964" s="10">
        <f t="shared" si="841"/>
        <v>3.0917512086403587E-3</v>
      </c>
      <c r="W2964" s="10">
        <f>+S2964/SUM(Q$27:Q2964)-1</f>
        <v>0.23583454508892254</v>
      </c>
      <c r="X2964">
        <v>6.3120000000000003</v>
      </c>
      <c r="AC2964">
        <f t="shared" si="854"/>
        <v>18302.424885947687</v>
      </c>
      <c r="AD2964">
        <f t="shared" si="855"/>
        <v>18033.418098155926</v>
      </c>
      <c r="AE2964" s="5">
        <f t="shared" si="842"/>
        <v>0</v>
      </c>
      <c r="AF2964" s="6">
        <f>+AD2964+SUM($D$18:$E$18)-SUM($AB$27:AB2964)</f>
        <v>18474.058098155932</v>
      </c>
      <c r="AG2964" s="10">
        <f t="shared" si="843"/>
        <v>2.4805311559041865E-3</v>
      </c>
      <c r="AH2964" s="10">
        <f>+AD2964/SUM(AB$27:AB2964)-1</f>
        <v>0.57643592807254418</v>
      </c>
      <c r="AI2964" s="6">
        <f t="shared" si="844"/>
        <v>0</v>
      </c>
      <c r="AL2964" s="6">
        <f t="shared" si="845"/>
        <v>0</v>
      </c>
      <c r="AM2964" s="6">
        <f t="shared" si="846"/>
        <v>35668.755632176551</v>
      </c>
      <c r="AN2964" s="6">
        <f t="shared" si="847"/>
        <v>34979.8330500503</v>
      </c>
      <c r="AO2964" s="5">
        <f t="shared" si="848"/>
        <v>0</v>
      </c>
      <c r="AP2964" s="6">
        <f>+AN2964+SUM($D$16:$E$18)-SUM($AL$27:AL2964)</f>
        <v>35959.153050050329</v>
      </c>
      <c r="AQ2964" s="10">
        <f t="shared" si="856"/>
        <v>1.942849929299717E-3</v>
      </c>
      <c r="AR2964" s="10">
        <f>+AN2964/SUM(AL$27:AL2964)-1</f>
        <v>0.37603844783264395</v>
      </c>
    </row>
    <row r="2965" spans="1:44" x14ac:dyDescent="0.25">
      <c r="A2965" s="1">
        <v>44600</v>
      </c>
      <c r="B2965">
        <v>9.65</v>
      </c>
      <c r="G2965">
        <f t="shared" si="849"/>
        <v>9236.5420482774989</v>
      </c>
      <c r="H2965">
        <f t="shared" si="850"/>
        <v>9133.2850908738383</v>
      </c>
      <c r="I2965" s="5">
        <f t="shared" si="839"/>
        <v>0</v>
      </c>
      <c r="J2965" s="6">
        <f>+H2965+SUM($D$16:$E$16)-SUM($F$27:F2965)</f>
        <v>9427.045090873853</v>
      </c>
      <c r="K2965" s="10">
        <f t="shared" si="851"/>
        <v>4.3358228066507909E-3</v>
      </c>
      <c r="L2965" s="10">
        <f>+H2965/SUM(F$27:F2965)-1</f>
        <v>0.1976131213906005</v>
      </c>
      <c r="M2965">
        <v>8.4730000000000008</v>
      </c>
      <c r="R2965">
        <f t="shared" si="852"/>
        <v>8149.78556721921</v>
      </c>
      <c r="S2965">
        <f t="shared" si="853"/>
        <v>7833.4878831088627</v>
      </c>
      <c r="T2965" s="5">
        <f t="shared" si="840"/>
        <v>0</v>
      </c>
      <c r="U2965" s="6">
        <f>+S2965+SUM($D$17:$E$17)-SUM($Q$27:Q2965)</f>
        <v>8078.4078831088691</v>
      </c>
      <c r="V2965" s="10">
        <f t="shared" si="841"/>
        <v>-2.511439941048299E-3</v>
      </c>
      <c r="W2965" s="10">
        <f>+S2965/SUM(Q$27:Q2965)-1</f>
        <v>0.23263403184678566</v>
      </c>
      <c r="X2965">
        <v>6.3410000000000002</v>
      </c>
      <c r="AC2965">
        <f t="shared" si="854"/>
        <v>18386.513973668294</v>
      </c>
      <c r="AD2965">
        <f t="shared" si="855"/>
        <v>18116.271254817286</v>
      </c>
      <c r="AE2965" s="5">
        <f t="shared" si="842"/>
        <v>0</v>
      </c>
      <c r="AF2965" s="6">
        <f>+AD2965+SUM($D$18:$E$18)-SUM($AB$27:AB2965)</f>
        <v>18556.911254817293</v>
      </c>
      <c r="AG2965" s="10">
        <f t="shared" si="843"/>
        <v>4.4848379398367832E-3</v>
      </c>
      <c r="AH2965" s="10">
        <f>+AD2965/SUM(AB$27:AB2965)-1</f>
        <v>0.58367874206400527</v>
      </c>
      <c r="AI2965" s="6">
        <f t="shared" si="844"/>
        <v>0</v>
      </c>
      <c r="AL2965" s="6">
        <f t="shared" si="845"/>
        <v>0</v>
      </c>
      <c r="AM2965" s="6">
        <f t="shared" si="846"/>
        <v>35772.841589165007</v>
      </c>
      <c r="AN2965" s="6">
        <f t="shared" si="847"/>
        <v>35083.04422879999</v>
      </c>
      <c r="AO2965" s="5">
        <f t="shared" si="848"/>
        <v>0</v>
      </c>
      <c r="AP2965" s="6">
        <f>+AN2965+SUM($D$16:$E$18)-SUM($AL$27:AL2965)</f>
        <v>36062.364228800012</v>
      </c>
      <c r="AQ2965" s="10">
        <f t="shared" si="856"/>
        <v>2.8702338624613244E-3</v>
      </c>
      <c r="AR2965" s="10">
        <f>+AN2965/SUM(AL$27:AL2965)-1</f>
        <v>0.38009857442051209</v>
      </c>
    </row>
    <row r="2966" spans="1:44" x14ac:dyDescent="0.25">
      <c r="A2966" s="1">
        <v>44601</v>
      </c>
      <c r="B2966">
        <v>9.7829999999999995</v>
      </c>
      <c r="G2966">
        <f t="shared" si="849"/>
        <v>9363.8436122589392</v>
      </c>
      <c r="H2966">
        <f t="shared" si="850"/>
        <v>9259.1635278775921</v>
      </c>
      <c r="I2966" s="5">
        <f t="shared" si="839"/>
        <v>0</v>
      </c>
      <c r="J2966" s="6">
        <f>+H2966+SUM($D$16:$E$16)-SUM($F$27:F2966)</f>
        <v>9552.9235278776068</v>
      </c>
      <c r="K2966" s="10">
        <f t="shared" si="851"/>
        <v>1.3352904944266664E-2</v>
      </c>
      <c r="L2966" s="10">
        <f>+H2966/SUM(F$27:F2966)-1</f>
        <v>0.21411908461805651</v>
      </c>
      <c r="M2966">
        <v>8.609</v>
      </c>
      <c r="R2966">
        <f t="shared" si="852"/>
        <v>8280.5976570506518</v>
      </c>
      <c r="S2966">
        <f t="shared" si="853"/>
        <v>7959.2230834042475</v>
      </c>
      <c r="T2966" s="5">
        <f t="shared" si="840"/>
        <v>0</v>
      </c>
      <c r="U2966" s="6">
        <f>+S2966+SUM($D$17:$E$17)-SUM($Q$27:Q2966)</f>
        <v>8204.1430834042549</v>
      </c>
      <c r="V2966" s="10">
        <f t="shared" si="841"/>
        <v>1.5564354030487282E-2</v>
      </c>
      <c r="W2966" s="10">
        <f>+S2966/SUM(Q$27:Q2966)-1</f>
        <v>0.25241902279817974</v>
      </c>
      <c r="X2966">
        <v>6.4269999999999996</v>
      </c>
      <c r="AC2966">
        <f t="shared" si="854"/>
        <v>18635.881613115613</v>
      </c>
      <c r="AD2966">
        <f t="shared" si="855"/>
        <v>18361.973719399255</v>
      </c>
      <c r="AE2966" s="5">
        <f t="shared" si="842"/>
        <v>0</v>
      </c>
      <c r="AF2966" s="6">
        <f>+AD2966+SUM($D$18:$E$18)-SUM($AB$27:AB2966)</f>
        <v>18802.613719399262</v>
      </c>
      <c r="AG2966" s="10">
        <f t="shared" si="843"/>
        <v>1.324048281570489E-2</v>
      </c>
      <c r="AH2966" s="10">
        <f>+AD2966/SUM(AB$27:AB2966)-1</f>
        <v>0.60515743183178672</v>
      </c>
      <c r="AI2966" s="6">
        <f t="shared" si="844"/>
        <v>0</v>
      </c>
      <c r="AL2966" s="6">
        <f t="shared" si="845"/>
        <v>0</v>
      </c>
      <c r="AM2966" s="6">
        <f t="shared" si="846"/>
        <v>36280.3228824252</v>
      </c>
      <c r="AN2966" s="6">
        <f t="shared" si="847"/>
        <v>35580.360330681098</v>
      </c>
      <c r="AO2966" s="5">
        <f t="shared" si="848"/>
        <v>0</v>
      </c>
      <c r="AP2966" s="6">
        <f>+AN2966+SUM($D$16:$E$18)-SUM($AL$27:AL2966)</f>
        <v>36559.68033068112</v>
      </c>
      <c r="AQ2966" s="10">
        <f t="shared" si="856"/>
        <v>1.379044642569327E-2</v>
      </c>
      <c r="AR2966" s="10">
        <f>+AN2966/SUM(AL$27:AL2966)-1</f>
        <v>0.39966202047628685</v>
      </c>
    </row>
    <row r="2967" spans="1:44" x14ac:dyDescent="0.25">
      <c r="A2967" s="1">
        <v>44602</v>
      </c>
      <c r="B2967">
        <v>9.8249999999999993</v>
      </c>
      <c r="G2967">
        <f t="shared" si="849"/>
        <v>9404.0441061478159</v>
      </c>
      <c r="H2967">
        <f t="shared" si="850"/>
        <v>9298.9146132471997</v>
      </c>
      <c r="I2967" s="5">
        <f t="shared" si="839"/>
        <v>0</v>
      </c>
      <c r="J2967" s="6">
        <f>+H2967+SUM($D$16:$E$16)-SUM($F$27:F2967)</f>
        <v>9592.6746132472144</v>
      </c>
      <c r="K2967" s="10">
        <f t="shared" si="851"/>
        <v>4.1611434712740536E-3</v>
      </c>
      <c r="L2967" s="10">
        <f>+H2967/SUM(F$27:F2967)-1</f>
        <v>0.21933149405830576</v>
      </c>
      <c r="M2967">
        <v>8.6170000000000009</v>
      </c>
      <c r="R2967">
        <f t="shared" si="852"/>
        <v>8288.2924858642673</v>
      </c>
      <c r="S2967">
        <f t="shared" si="853"/>
        <v>7966.6192716569185</v>
      </c>
      <c r="T2967" s="5">
        <f t="shared" si="840"/>
        <v>0</v>
      </c>
      <c r="U2967" s="6">
        <f>+S2967+SUM($D$17:$E$17)-SUM($Q$27:Q2967)</f>
        <v>8211.5392716569258</v>
      </c>
      <c r="V2967" s="10">
        <f t="shared" si="841"/>
        <v>9.0151868116872258E-4</v>
      </c>
      <c r="W2967" s="10">
        <f>+S2967/SUM(Q$27:Q2967)-1</f>
        <v>0.25358284579532064</v>
      </c>
      <c r="X2967">
        <v>6.343</v>
      </c>
      <c r="AC2967">
        <f t="shared" si="854"/>
        <v>18392.313221097298</v>
      </c>
      <c r="AD2967">
        <f t="shared" si="855"/>
        <v>18121.985265621515</v>
      </c>
      <c r="AE2967" s="5">
        <f t="shared" si="842"/>
        <v>0</v>
      </c>
      <c r="AF2967" s="6">
        <f>+AD2967+SUM($D$18:$E$18)-SUM($AB$27:AB2967)</f>
        <v>18562.625265621522</v>
      </c>
      <c r="AG2967" s="10">
        <f t="shared" si="843"/>
        <v>-1.276356879736007E-2</v>
      </c>
      <c r="AH2967" s="10">
        <f>+AD2967/SUM(AB$27:AB2967)-1</f>
        <v>0.58417824647720917</v>
      </c>
      <c r="AI2967" s="6">
        <f t="shared" si="844"/>
        <v>0</v>
      </c>
      <c r="AL2967" s="6">
        <f t="shared" si="845"/>
        <v>0</v>
      </c>
      <c r="AM2967" s="6">
        <f t="shared" si="846"/>
        <v>36084.649813109383</v>
      </c>
      <c r="AN2967" s="6">
        <f t="shared" si="847"/>
        <v>35387.519150525637</v>
      </c>
      <c r="AO2967" s="5">
        <f t="shared" si="848"/>
        <v>0</v>
      </c>
      <c r="AP2967" s="6">
        <f>+AN2967+SUM($D$16:$E$18)-SUM($AL$27:AL2967)</f>
        <v>36366.839150525659</v>
      </c>
      <c r="AQ2967" s="10">
        <f t="shared" si="856"/>
        <v>-5.2746954681008873E-3</v>
      </c>
      <c r="AR2967" s="10">
        <f>+AN2967/SUM(AL$27:AL2967)-1</f>
        <v>0.39207602434418254</v>
      </c>
    </row>
    <row r="2968" spans="1:44" x14ac:dyDescent="0.25">
      <c r="A2968" s="1">
        <v>44603</v>
      </c>
      <c r="B2968">
        <v>9.8239999999999998</v>
      </c>
      <c r="G2968">
        <f t="shared" si="849"/>
        <v>9403.0869515314153</v>
      </c>
      <c r="H2968">
        <f t="shared" si="850"/>
        <v>9297.9681588336371</v>
      </c>
      <c r="I2968" s="5">
        <f t="shared" si="839"/>
        <v>0</v>
      </c>
      <c r="J2968" s="6">
        <f>+H2968+SUM($D$16:$E$16)-SUM($F$27:F2968)</f>
        <v>9591.7281588336518</v>
      </c>
      <c r="K2968" s="10">
        <f t="shared" si="851"/>
        <v>-9.866428829508056E-5</v>
      </c>
      <c r="L2968" s="10">
        <f>+H2968/SUM(F$27:F2968)-1</f>
        <v>0.21920738907163306</v>
      </c>
      <c r="M2968">
        <v>8.5540000000000003</v>
      </c>
      <c r="R2968">
        <f t="shared" si="852"/>
        <v>8227.6957089570551</v>
      </c>
      <c r="S2968">
        <f t="shared" si="853"/>
        <v>7908.3742891671436</v>
      </c>
      <c r="T2968" s="5">
        <f t="shared" si="840"/>
        <v>0</v>
      </c>
      <c r="U2968" s="6">
        <f>+S2968+SUM($D$17:$E$17)-SUM($Q$27:Q2968)</f>
        <v>8153.2942891671491</v>
      </c>
      <c r="V2968" s="10">
        <f t="shared" si="841"/>
        <v>-7.0930650835241416E-3</v>
      </c>
      <c r="W2968" s="10">
        <f>+S2968/SUM(Q$27:Q2968)-1</f>
        <v>0.24441773969283664</v>
      </c>
      <c r="X2968">
        <v>6.2949999999999999</v>
      </c>
      <c r="AC2968">
        <f t="shared" si="854"/>
        <v>18253.131282801118</v>
      </c>
      <c r="AD2968">
        <f t="shared" si="855"/>
        <v>17984.84900631995</v>
      </c>
      <c r="AE2968" s="5">
        <f t="shared" si="842"/>
        <v>0</v>
      </c>
      <c r="AF2968" s="6">
        <f>+AD2968+SUM($D$18:$E$18)-SUM($AB$27:AB2968)</f>
        <v>18425.489006319956</v>
      </c>
      <c r="AG2968" s="10">
        <f t="shared" si="843"/>
        <v>-7.3877620939504229E-3</v>
      </c>
      <c r="AH2968" s="10">
        <f>+AD2968/SUM(AB$27:AB2968)-1</f>
        <v>0.57219014056030781</v>
      </c>
      <c r="AI2968" s="6">
        <f t="shared" si="844"/>
        <v>0</v>
      </c>
      <c r="AL2968" s="6">
        <f t="shared" si="845"/>
        <v>0</v>
      </c>
      <c r="AM2968" s="6">
        <f t="shared" si="846"/>
        <v>35883.91394328959</v>
      </c>
      <c r="AN2968" s="6">
        <f t="shared" si="847"/>
        <v>35191.191454320731</v>
      </c>
      <c r="AO2968" s="5">
        <f t="shared" si="848"/>
        <v>0</v>
      </c>
      <c r="AP2968" s="6">
        <f>+AN2968+SUM($D$16:$E$18)-SUM($AL$27:AL2968)</f>
        <v>36170.51145432076</v>
      </c>
      <c r="AQ2968" s="10">
        <f t="shared" si="856"/>
        <v>-5.398536160711731E-3</v>
      </c>
      <c r="AR2968" s="10">
        <f>+AN2968/SUM(AL$27:AL2968)-1</f>
        <v>0.38435287546677621</v>
      </c>
    </row>
    <row r="2969" spans="1:44" x14ac:dyDescent="0.25">
      <c r="A2969" s="1">
        <v>44606</v>
      </c>
      <c r="B2969">
        <v>9.7629999999999999</v>
      </c>
      <c r="G2969">
        <f t="shared" si="849"/>
        <v>9344.7005199309042</v>
      </c>
      <c r="H2969">
        <f t="shared" si="850"/>
        <v>9240.2344396063509</v>
      </c>
      <c r="I2969" s="5">
        <f t="shared" si="839"/>
        <v>0</v>
      </c>
      <c r="J2969" s="6">
        <f>+H2969+SUM($D$16:$E$16)-SUM($F$27:F2969)</f>
        <v>9533.994439606362</v>
      </c>
      <c r="K2969" s="10">
        <f t="shared" si="851"/>
        <v>-6.0191154577414752E-3</v>
      </c>
      <c r="L2969" s="10">
        <f>+H2969/SUM(F$27:F2969)-1</f>
        <v>0.21163698488460447</v>
      </c>
      <c r="M2969">
        <v>8.4039999999999999</v>
      </c>
      <c r="R2969">
        <f t="shared" si="852"/>
        <v>8083.4176687017871</v>
      </c>
      <c r="S2969">
        <f t="shared" si="853"/>
        <v>7769.6957594295855</v>
      </c>
      <c r="T2969" s="5">
        <f t="shared" si="840"/>
        <v>0</v>
      </c>
      <c r="U2969" s="6">
        <f>+S2969+SUM($D$17:$E$17)-SUM($Q$27:Q2969)</f>
        <v>8014.6157594295919</v>
      </c>
      <c r="V2969" s="10">
        <f t="shared" si="841"/>
        <v>-1.7008895400943858E-2</v>
      </c>
      <c r="W2969" s="10">
        <f>+S2969/SUM(Q$27:Q2969)-1</f>
        <v>0.22259605849644593</v>
      </c>
      <c r="X2969">
        <v>6.2569999999999997</v>
      </c>
      <c r="AC2969">
        <f t="shared" si="854"/>
        <v>18142.945581649976</v>
      </c>
      <c r="AD2969">
        <f t="shared" si="855"/>
        <v>17876.282801039542</v>
      </c>
      <c r="AE2969" s="5">
        <f t="shared" si="842"/>
        <v>0</v>
      </c>
      <c r="AF2969" s="6">
        <f>+AD2969+SUM($D$18:$E$18)-SUM($AB$27:AB2969)</f>
        <v>18316.922801039553</v>
      </c>
      <c r="AG2969" s="10">
        <f t="shared" si="843"/>
        <v>-5.892174977997322E-3</v>
      </c>
      <c r="AH2969" s="10">
        <f>+AD2969/SUM(AB$27:AB2969)-1</f>
        <v>0.56269955670942751</v>
      </c>
      <c r="AI2969" s="6">
        <f t="shared" si="844"/>
        <v>0</v>
      </c>
      <c r="AL2969" s="6">
        <f t="shared" si="845"/>
        <v>0</v>
      </c>
      <c r="AM2969" s="6">
        <f t="shared" si="846"/>
        <v>35571.063770282664</v>
      </c>
      <c r="AN2969" s="6">
        <f t="shared" si="847"/>
        <v>34886.213000075484</v>
      </c>
      <c r="AO2969" s="5">
        <f t="shared" si="848"/>
        <v>0</v>
      </c>
      <c r="AP2969" s="6">
        <f>+AN2969+SUM($D$16:$E$18)-SUM($AL$27:AL2969)</f>
        <v>35865.533000075506</v>
      </c>
      <c r="AQ2969" s="10">
        <f t="shared" si="856"/>
        <v>-8.4316876367758198E-3</v>
      </c>
      <c r="AR2969" s="10">
        <f>+AN2969/SUM(AL$27:AL2969)-1</f>
        <v>0.37235561755529423</v>
      </c>
    </row>
    <row r="2970" spans="1:44" x14ac:dyDescent="0.25">
      <c r="A2970" s="1">
        <v>44607</v>
      </c>
      <c r="B2970">
        <v>9.7899999999999991</v>
      </c>
      <c r="G2970">
        <f t="shared" si="849"/>
        <v>9370.5436945737529</v>
      </c>
      <c r="H2970">
        <f t="shared" si="850"/>
        <v>9265.7887087725267</v>
      </c>
      <c r="I2970" s="5">
        <f t="shared" si="839"/>
        <v>0</v>
      </c>
      <c r="J2970" s="6">
        <f>+H2970+SUM($D$16:$E$16)-SUM($F$27:F2970)</f>
        <v>9559.5487087725378</v>
      </c>
      <c r="K2970" s="10">
        <f t="shared" si="851"/>
        <v>2.6803318722337099E-3</v>
      </c>
      <c r="L2970" s="10">
        <f>+H2970/SUM(F$27:F2970)-1</f>
        <v>0.21498781952476476</v>
      </c>
      <c r="M2970">
        <v>8.4909999999999997</v>
      </c>
      <c r="R2970">
        <f t="shared" si="852"/>
        <v>8167.098932049842</v>
      </c>
      <c r="S2970">
        <f t="shared" si="853"/>
        <v>7850.1293066773687</v>
      </c>
      <c r="T2970" s="5">
        <f t="shared" si="840"/>
        <v>0</v>
      </c>
      <c r="U2970" s="6">
        <f>+S2970+SUM($D$17:$E$17)-SUM($Q$27:Q2970)</f>
        <v>8095.0493066773752</v>
      </c>
      <c r="V2970" s="10">
        <f t="shared" si="841"/>
        <v>1.0035858194842318E-2</v>
      </c>
      <c r="W2970" s="10">
        <f>+S2970/SUM(Q$27:Q2970)-1</f>
        <v>0.23525263359035242</v>
      </c>
      <c r="X2970">
        <v>6.3390000000000004</v>
      </c>
      <c r="AC2970">
        <f t="shared" si="854"/>
        <v>18380.714726239283</v>
      </c>
      <c r="AD2970">
        <f t="shared" si="855"/>
        <v>18110.557244013053</v>
      </c>
      <c r="AE2970" s="5">
        <f t="shared" si="842"/>
        <v>0</v>
      </c>
      <c r="AF2970" s="6">
        <f>+AD2970+SUM($D$18:$E$18)-SUM($AB$27:AB2970)</f>
        <v>18551.197244013063</v>
      </c>
      <c r="AG2970" s="10">
        <f t="shared" si="843"/>
        <v>1.279005461333349E-2</v>
      </c>
      <c r="AH2970" s="10">
        <f>+AD2970/SUM(AB$27:AB2970)-1</f>
        <v>0.58317923765080093</v>
      </c>
      <c r="AI2970" s="6">
        <f t="shared" si="844"/>
        <v>0</v>
      </c>
      <c r="AL2970" s="6">
        <f t="shared" si="845"/>
        <v>0</v>
      </c>
      <c r="AM2970" s="6">
        <f t="shared" si="846"/>
        <v>35918.357352862877</v>
      </c>
      <c r="AN2970" s="6">
        <f t="shared" si="847"/>
        <v>35226.475259462954</v>
      </c>
      <c r="AO2970" s="5">
        <f t="shared" si="848"/>
        <v>0</v>
      </c>
      <c r="AP2970" s="6">
        <f>+AN2970+SUM($D$16:$E$18)-SUM($AL$27:AL2970)</f>
        <v>36205.795259462975</v>
      </c>
      <c r="AQ2970" s="10">
        <f t="shared" si="856"/>
        <v>9.4871658365358602E-3</v>
      </c>
      <c r="AR2970" s="10">
        <f>+AN2970/SUM(AL$27:AL2970)-1</f>
        <v>0.3857408715841979</v>
      </c>
    </row>
    <row r="2971" spans="1:44" x14ac:dyDescent="0.25">
      <c r="A2971" s="1">
        <v>44608</v>
      </c>
      <c r="B2971">
        <v>9.8620000000000001</v>
      </c>
      <c r="G2971">
        <f t="shared" si="849"/>
        <v>9439.4588269546857</v>
      </c>
      <c r="H2971">
        <f t="shared" si="850"/>
        <v>9333.9334265489961</v>
      </c>
      <c r="I2971" s="5">
        <f t="shared" si="839"/>
        <v>0</v>
      </c>
      <c r="J2971" s="6">
        <f>+H2971+SUM($D$16:$E$16)-SUM($F$27:F2971)</f>
        <v>9627.693426549009</v>
      </c>
      <c r="K2971" s="10">
        <f t="shared" si="851"/>
        <v>7.1284450607942418E-3</v>
      </c>
      <c r="L2971" s="10">
        <f>+H2971/SUM(F$27:F2971)-1</f>
        <v>0.22392337856519218</v>
      </c>
      <c r="M2971">
        <v>8.4990000000000006</v>
      </c>
      <c r="R2971">
        <f t="shared" si="852"/>
        <v>8174.7937608634566</v>
      </c>
      <c r="S2971">
        <f t="shared" si="853"/>
        <v>7857.5254949300388</v>
      </c>
      <c r="T2971" s="5">
        <f t="shared" si="840"/>
        <v>0</v>
      </c>
      <c r="U2971" s="6">
        <f>+S2971+SUM($D$17:$E$17)-SUM($Q$27:Q2971)</f>
        <v>8102.4454949300462</v>
      </c>
      <c r="V2971" s="10">
        <f t="shared" si="841"/>
        <v>9.1366809175208452E-4</v>
      </c>
      <c r="W2971" s="10">
        <f>+S2971/SUM(Q$27:Q2971)-1</f>
        <v>0.23641645658749333</v>
      </c>
      <c r="X2971">
        <v>6.33</v>
      </c>
      <c r="AC2971">
        <f t="shared" si="854"/>
        <v>18354.618112808748</v>
      </c>
      <c r="AD2971">
        <f t="shared" si="855"/>
        <v>18084.844195394009</v>
      </c>
      <c r="AE2971" s="5">
        <f t="shared" si="842"/>
        <v>0</v>
      </c>
      <c r="AF2971" s="6">
        <f>+AD2971+SUM($D$18:$E$18)-SUM($AB$27:AB2971)</f>
        <v>18525.484195394019</v>
      </c>
      <c r="AG2971" s="10">
        <f t="shared" si="843"/>
        <v>-1.3860587152854098E-3</v>
      </c>
      <c r="AH2971" s="10">
        <f>+AD2971/SUM(AB$27:AB2971)-1</f>
        <v>0.58093146779138194</v>
      </c>
      <c r="AI2971" s="6">
        <f t="shared" si="844"/>
        <v>0</v>
      </c>
      <c r="AL2971" s="6">
        <f t="shared" si="845"/>
        <v>0</v>
      </c>
      <c r="AM2971" s="6">
        <f t="shared" si="846"/>
        <v>35968.870700626889</v>
      </c>
      <c r="AN2971" s="6">
        <f t="shared" si="847"/>
        <v>35276.303116873045</v>
      </c>
      <c r="AO2971" s="5">
        <f t="shared" si="848"/>
        <v>0</v>
      </c>
      <c r="AP2971" s="6">
        <f>+AN2971+SUM($D$16:$E$18)-SUM($AL$27:AL2971)</f>
        <v>36255.623116873074</v>
      </c>
      <c r="AQ2971" s="10">
        <f t="shared" si="856"/>
        <v>1.3762398271606191E-3</v>
      </c>
      <c r="AR2971" s="10">
        <f>+AN2971/SUM(AL$27:AL2971)-1</f>
        <v>0.38770100236787841</v>
      </c>
    </row>
    <row r="2972" spans="1:44" x14ac:dyDescent="0.25">
      <c r="A2972" s="1">
        <v>44609</v>
      </c>
      <c r="B2972">
        <v>9.8390000000000004</v>
      </c>
      <c r="G2972">
        <f t="shared" si="849"/>
        <v>9417.4442707774451</v>
      </c>
      <c r="H2972">
        <f t="shared" si="850"/>
        <v>9312.1649750370689</v>
      </c>
      <c r="I2972" s="5">
        <f t="shared" ref="I2972:I3035" si="857">+C2972*(MAX($A:$A)-$A2972)</f>
        <v>0</v>
      </c>
      <c r="J2972" s="6">
        <f>+H2972+SUM($D$16:$E$16)-SUM($F$27:F2972)</f>
        <v>9605.9249750370836</v>
      </c>
      <c r="K2972" s="10">
        <f t="shared" si="851"/>
        <v>-2.261024582679072E-3</v>
      </c>
      <c r="L2972" s="10">
        <f>+H2972/SUM(F$27:F2972)-1</f>
        <v>0.22106896387172226</v>
      </c>
      <c r="M2972">
        <v>8.4499999999999993</v>
      </c>
      <c r="R2972">
        <f t="shared" si="852"/>
        <v>8127.6629343800678</v>
      </c>
      <c r="S2972">
        <f t="shared" si="853"/>
        <v>7812.2238418824345</v>
      </c>
      <c r="T2972" s="5">
        <f t="shared" ref="T2972:T3035" si="858">+N2972*(MAX($A:$A)-$A2972)</f>
        <v>0</v>
      </c>
      <c r="U2972" s="6">
        <f>+S2972+SUM($D$17:$E$17)-SUM($Q$27:Q2972)</f>
        <v>8057.1438418824409</v>
      </c>
      <c r="V2972" s="10">
        <f t="shared" ref="V2972:V3035" si="859">+U2972/U2971-1</f>
        <v>-5.5911086444150326E-3</v>
      </c>
      <c r="W2972" s="10">
        <f>+S2972/SUM(Q$27:Q2972)-1</f>
        <v>0.2292880407300053</v>
      </c>
      <c r="X2972">
        <v>6.2320000000000002</v>
      </c>
      <c r="AC2972">
        <f t="shared" si="854"/>
        <v>18070.45498878738</v>
      </c>
      <c r="AD2972">
        <f t="shared" si="855"/>
        <v>17804.857665986645</v>
      </c>
      <c r="AE2972" s="5">
        <f t="shared" ref="AE2972:AE3035" si="860">+Y2972*(MAX($A:$A)-$A2972)</f>
        <v>0</v>
      </c>
      <c r="AF2972" s="6">
        <f>+AD2972+SUM($D$18:$E$18)-SUM($AB$27:AB2972)</f>
        <v>18245.497665986652</v>
      </c>
      <c r="AG2972" s="10">
        <f t="shared" ref="AG2972:AG3035" si="861">+AF2972/AF2971-1</f>
        <v>-1.5113587664120631E-2</v>
      </c>
      <c r="AH2972" s="10">
        <f>+AD2972/SUM(AB$27:AB2972)-1</f>
        <v>0.55645575154437465</v>
      </c>
      <c r="AI2972" s="6">
        <f t="shared" ref="AI2972:AI3035" si="862">+C2972+N2972+Y2972</f>
        <v>0</v>
      </c>
      <c r="AL2972" s="6">
        <f t="shared" ref="AL2972:AL3035" si="863">+F2972+Q2972+AB2972</f>
        <v>0</v>
      </c>
      <c r="AM2972" s="6">
        <f t="shared" ref="AM2972:AM3035" si="864">+G2972+R2972+AC2972</f>
        <v>35615.56219394489</v>
      </c>
      <c r="AN2972" s="6">
        <f t="shared" ref="AN2972:AN3035" si="865">+H2972+S2972+AD2972</f>
        <v>34929.24648290615</v>
      </c>
      <c r="AO2972" s="5">
        <f t="shared" ref="AO2972:AO3035" si="866">+AI2972*(MAX($A:$A)-$A2972)</f>
        <v>0</v>
      </c>
      <c r="AP2972" s="6">
        <f>+AN2972+SUM($D$16:$E$18)-SUM($AL$27:AL2972)</f>
        <v>35908.566482906172</v>
      </c>
      <c r="AQ2972" s="10">
        <f t="shared" si="856"/>
        <v>-9.5724912201380352E-3</v>
      </c>
      <c r="AR2972" s="10">
        <f>+AN2972/SUM(AL$27:AL2972)-1</f>
        <v>0.37404847088693871</v>
      </c>
    </row>
    <row r="2973" spans="1:44" x14ac:dyDescent="0.25">
      <c r="A2973" s="1">
        <v>44610</v>
      </c>
      <c r="B2973">
        <v>9.7970000000000006</v>
      </c>
      <c r="G2973">
        <f t="shared" ref="G2973:G3036" si="867">+(B2973/B2972*G2972)+F2973</f>
        <v>9377.2437768885684</v>
      </c>
      <c r="H2973">
        <f t="shared" ref="H2973:H3036" si="868">+($B2973/$B2972*H2972)+F2973</f>
        <v>9272.4138896674631</v>
      </c>
      <c r="I2973" s="5">
        <f t="shared" si="857"/>
        <v>0</v>
      </c>
      <c r="J2973" s="6">
        <f>+H2973+SUM($D$16:$E$16)-SUM($F$27:F2973)</f>
        <v>9566.173889667476</v>
      </c>
      <c r="K2973" s="10">
        <f t="shared" ref="K2973:K3036" si="869">+J2973/J2972-1</f>
        <v>-4.1381840346358389E-3</v>
      </c>
      <c r="L2973" s="10">
        <f>+H2973/SUM(F$27:F2973)-1</f>
        <v>0.21585655443147322</v>
      </c>
      <c r="M2973">
        <v>8.3829999999999991</v>
      </c>
      <c r="R2973">
        <f t="shared" ref="R2973:R3036" si="870">+($M2973/$M2972*R2972)+N2973</f>
        <v>8063.2187430660479</v>
      </c>
      <c r="S2973">
        <f t="shared" ref="S2973:S3036" si="871">+($M2973/$M2972*S2972)+Q2973</f>
        <v>7750.280765266325</v>
      </c>
      <c r="T2973" s="5">
        <f t="shared" si="858"/>
        <v>0</v>
      </c>
      <c r="U2973" s="6">
        <f>+S2973+SUM($D$17:$E$17)-SUM($Q$27:Q2973)</f>
        <v>7995.2007652663315</v>
      </c>
      <c r="V2973" s="10">
        <f t="shared" si="859"/>
        <v>-7.6879695623799371E-3</v>
      </c>
      <c r="W2973" s="10">
        <f>+S2973/SUM(Q$27:Q2973)-1</f>
        <v>0.21954102312895074</v>
      </c>
      <c r="X2973">
        <v>6.1909999999999998</v>
      </c>
      <c r="AC2973">
        <f t="shared" ref="AC2973:AC3036" si="872">+(X2973/X2972*AC2972)+AB2973</f>
        <v>17951.570416492727</v>
      </c>
      <c r="AD2973">
        <f t="shared" ref="AD2973:AD3036" si="873">+($X2973/$X2972*AD2972)+AB2973</f>
        <v>17687.72044449989</v>
      </c>
      <c r="AE2973" s="5">
        <f t="shared" si="860"/>
        <v>0</v>
      </c>
      <c r="AF2973" s="6">
        <f>+AD2973+SUM($D$18:$E$18)-SUM($AB$27:AB2973)</f>
        <v>18128.3604444999</v>
      </c>
      <c r="AG2973" s="10">
        <f t="shared" si="861"/>
        <v>-6.4200617396761306E-3</v>
      </c>
      <c r="AH2973" s="10">
        <f>+AD2973/SUM(AB$27:AB2973)-1</f>
        <v>0.54621591107368794</v>
      </c>
      <c r="AI2973" s="6">
        <f t="shared" si="862"/>
        <v>0</v>
      </c>
      <c r="AL2973" s="6">
        <f t="shared" si="863"/>
        <v>0</v>
      </c>
      <c r="AM2973" s="6">
        <f t="shared" si="864"/>
        <v>35392.032936447344</v>
      </c>
      <c r="AN2973" s="6">
        <f t="shared" si="865"/>
        <v>34710.415099433681</v>
      </c>
      <c r="AO2973" s="5">
        <f t="shared" si="866"/>
        <v>0</v>
      </c>
      <c r="AP2973" s="6">
        <f>+AN2973+SUM($D$16:$E$18)-SUM($AL$27:AL2973)</f>
        <v>35689.735099433703</v>
      </c>
      <c r="AQ2973" s="10">
        <f t="shared" ref="AQ2973:AQ3036" si="874">+AP2973/AP2972-1</f>
        <v>-6.0941275273865836E-3</v>
      </c>
      <c r="AR2973" s="10">
        <f>+AN2973/SUM(AL$27:AL2973)-1</f>
        <v>0.36544007081768526</v>
      </c>
    </row>
    <row r="2974" spans="1:44" x14ac:dyDescent="0.25">
      <c r="A2974" s="1">
        <v>44613</v>
      </c>
      <c r="B2974">
        <v>9.7319999999999993</v>
      </c>
      <c r="G2974">
        <f t="shared" si="867"/>
        <v>9315.0287268224492</v>
      </c>
      <c r="H2974">
        <f t="shared" si="868"/>
        <v>9210.8943527859283</v>
      </c>
      <c r="I2974" s="5">
        <f t="shared" si="857"/>
        <v>0</v>
      </c>
      <c r="J2974" s="6">
        <f>+H2974+SUM($D$16:$E$16)-SUM($F$27:F2974)</f>
        <v>9504.654352785943</v>
      </c>
      <c r="K2974" s="10">
        <f t="shared" si="869"/>
        <v>-6.4309448679352732E-3</v>
      </c>
      <c r="L2974" s="10">
        <f>+H2974/SUM(F$27:F2974)-1</f>
        <v>0.20778973029775383</v>
      </c>
      <c r="M2974">
        <v>8.2629999999999999</v>
      </c>
      <c r="R2974">
        <f t="shared" si="870"/>
        <v>7947.7963108618351</v>
      </c>
      <c r="S2974">
        <f t="shared" si="871"/>
        <v>7639.3379414762794</v>
      </c>
      <c r="T2974" s="5">
        <f t="shared" si="858"/>
        <v>0</v>
      </c>
      <c r="U2974" s="6">
        <f>+S2974+SUM($D$17:$E$17)-SUM($Q$27:Q2974)</f>
        <v>7884.2579414762849</v>
      </c>
      <c r="V2974" s="10">
        <f t="shared" si="859"/>
        <v>-1.3876177352796115E-2</v>
      </c>
      <c r="W2974" s="10">
        <f>+S2974/SUM(Q$27:Q2974)-1</f>
        <v>0.20208367817183848</v>
      </c>
      <c r="X2974">
        <v>6.1909999999999998</v>
      </c>
      <c r="AC2974">
        <f t="shared" si="872"/>
        <v>17951.570416492727</v>
      </c>
      <c r="AD2974">
        <f t="shared" si="873"/>
        <v>17687.72044449989</v>
      </c>
      <c r="AE2974" s="5">
        <f t="shared" si="860"/>
        <v>0</v>
      </c>
      <c r="AF2974" s="6">
        <f>+AD2974+SUM($D$18:$E$18)-SUM($AB$27:AB2974)</f>
        <v>18128.3604444999</v>
      </c>
      <c r="AG2974" s="10">
        <f t="shared" si="861"/>
        <v>0</v>
      </c>
      <c r="AH2974" s="10">
        <f>+AD2974/SUM(AB$27:AB2974)-1</f>
        <v>0.54621591107368794</v>
      </c>
      <c r="AI2974" s="6">
        <f t="shared" si="862"/>
        <v>0</v>
      </c>
      <c r="AL2974" s="6">
        <f t="shared" si="863"/>
        <v>0</v>
      </c>
      <c r="AM2974" s="6">
        <f t="shared" si="864"/>
        <v>35214.395454177007</v>
      </c>
      <c r="AN2974" s="6">
        <f t="shared" si="865"/>
        <v>34537.952738762098</v>
      </c>
      <c r="AO2974" s="5">
        <f t="shared" si="866"/>
        <v>0</v>
      </c>
      <c r="AP2974" s="6">
        <f>+AN2974+SUM($D$16:$E$18)-SUM($AL$27:AL2974)</f>
        <v>35517.272738762127</v>
      </c>
      <c r="AQ2974" s="10">
        <f t="shared" si="874"/>
        <v>-4.8322678829384458E-3</v>
      </c>
      <c r="AR2974" s="10">
        <f>+AN2974/SUM(AL$27:AL2974)-1</f>
        <v>0.35865573772071135</v>
      </c>
    </row>
    <row r="2975" spans="1:44" x14ac:dyDescent="0.25">
      <c r="A2975" s="1">
        <v>44614</v>
      </c>
      <c r="B2975">
        <v>9.6479999999999997</v>
      </c>
      <c r="G2975">
        <f t="shared" si="867"/>
        <v>9234.6277390446976</v>
      </c>
      <c r="H2975">
        <f t="shared" si="868"/>
        <v>9131.3921820467167</v>
      </c>
      <c r="I2975" s="5">
        <f t="shared" si="857"/>
        <v>0</v>
      </c>
      <c r="J2975" s="6">
        <f>+H2975+SUM($D$16:$E$16)-SUM($F$27:F2975)</f>
        <v>9425.1521820467278</v>
      </c>
      <c r="K2975" s="10">
        <f t="shared" si="869"/>
        <v>-8.3645514911241392E-3</v>
      </c>
      <c r="L2975" s="10">
        <f>+H2975/SUM(F$27:F2975)-1</f>
        <v>0.19736491141725554</v>
      </c>
      <c r="M2975">
        <v>8.2650000000000006</v>
      </c>
      <c r="R2975">
        <f t="shared" si="870"/>
        <v>7949.7200180652389</v>
      </c>
      <c r="S2975">
        <f t="shared" si="871"/>
        <v>7641.1869885394472</v>
      </c>
      <c r="T2975" s="5">
        <f t="shared" si="858"/>
        <v>0</v>
      </c>
      <c r="U2975" s="6">
        <f>+S2975+SUM($D$17:$E$17)-SUM($Q$27:Q2975)</f>
        <v>7886.1069885394545</v>
      </c>
      <c r="V2975" s="10">
        <f t="shared" si="859"/>
        <v>2.3452391802680772E-4</v>
      </c>
      <c r="W2975" s="10">
        <f>+S2975/SUM(Q$27:Q2975)-1</f>
        <v>0.20237463392112365</v>
      </c>
      <c r="X2975">
        <v>6.194</v>
      </c>
      <c r="AC2975">
        <f t="shared" si="872"/>
        <v>17960.269287636238</v>
      </c>
      <c r="AD2975">
        <f t="shared" si="873"/>
        <v>17696.291460706238</v>
      </c>
      <c r="AE2975" s="5">
        <f t="shared" si="860"/>
        <v>0</v>
      </c>
      <c r="AF2975" s="6">
        <f>+AD2975+SUM($D$18:$E$18)-SUM($AB$27:AB2975)</f>
        <v>18136.931460706248</v>
      </c>
      <c r="AG2975" s="10">
        <f t="shared" si="861"/>
        <v>4.7279599457361599E-4</v>
      </c>
      <c r="AH2975" s="10">
        <f>+AD2975/SUM(AB$27:AB2975)-1</f>
        <v>0.54696516769349435</v>
      </c>
      <c r="AI2975" s="6">
        <f t="shared" si="862"/>
        <v>0</v>
      </c>
      <c r="AL2975" s="6">
        <f t="shared" si="863"/>
        <v>0</v>
      </c>
      <c r="AM2975" s="6">
        <f t="shared" si="864"/>
        <v>35144.617044746177</v>
      </c>
      <c r="AN2975" s="6">
        <f t="shared" si="865"/>
        <v>34468.870631292404</v>
      </c>
      <c r="AO2975" s="5">
        <f t="shared" si="866"/>
        <v>0</v>
      </c>
      <c r="AP2975" s="6">
        <f>+AN2975+SUM($D$16:$E$18)-SUM($AL$27:AL2975)</f>
        <v>35448.190631292426</v>
      </c>
      <c r="AQ2975" s="10">
        <f t="shared" si="874"/>
        <v>-1.9450284929762862E-3</v>
      </c>
      <c r="AR2975" s="10">
        <f>+AN2975/SUM(AL$27:AL2975)-1</f>
        <v>0.35593818227098728</v>
      </c>
    </row>
    <row r="2976" spans="1:44" x14ac:dyDescent="0.25">
      <c r="A2976" s="1">
        <v>44615</v>
      </c>
      <c r="B2976">
        <v>9.6229999999999993</v>
      </c>
      <c r="G2976">
        <f t="shared" si="867"/>
        <v>9210.698873634652</v>
      </c>
      <c r="H2976">
        <f t="shared" si="868"/>
        <v>9107.7308217076661</v>
      </c>
      <c r="I2976" s="5">
        <f t="shared" si="857"/>
        <v>0</v>
      </c>
      <c r="J2976" s="6">
        <f>+H2976+SUM($D$16:$E$16)-SUM($F$27:F2976)</f>
        <v>9401.4908217076772</v>
      </c>
      <c r="K2976" s="10">
        <f t="shared" si="869"/>
        <v>-2.5104486253412217E-3</v>
      </c>
      <c r="L2976" s="10">
        <f>+H2976/SUM(F$27:F2976)-1</f>
        <v>0.19426228675044066</v>
      </c>
      <c r="M2976">
        <v>8.2379999999999995</v>
      </c>
      <c r="R2976">
        <f t="shared" si="870"/>
        <v>7923.74997081929</v>
      </c>
      <c r="S2976">
        <f t="shared" si="871"/>
        <v>7616.2248531866862</v>
      </c>
      <c r="T2976" s="5">
        <f t="shared" si="858"/>
        <v>0</v>
      </c>
      <c r="U2976" s="6">
        <f>+S2976+SUM($D$17:$E$17)-SUM($Q$27:Q2976)</f>
        <v>7861.1448531866927</v>
      </c>
      <c r="V2976" s="10">
        <f t="shared" si="859"/>
        <v>-3.1653305476375682E-3</v>
      </c>
      <c r="W2976" s="10">
        <f>+S2976/SUM(Q$27:Q2976)-1</f>
        <v>0.19844673130577339</v>
      </c>
      <c r="X2976">
        <v>6.1550000000000002</v>
      </c>
      <c r="AC2976">
        <f t="shared" si="872"/>
        <v>17847.183962770592</v>
      </c>
      <c r="AD2976">
        <f t="shared" si="873"/>
        <v>17584.868250023716</v>
      </c>
      <c r="AE2976" s="5">
        <f t="shared" si="860"/>
        <v>0</v>
      </c>
      <c r="AF2976" s="6">
        <f>+AD2976+SUM($D$18:$E$18)-SUM($AB$27:AB2976)</f>
        <v>18025.508250023726</v>
      </c>
      <c r="AG2976" s="10">
        <f t="shared" si="861"/>
        <v>-6.1434433340569194E-3</v>
      </c>
      <c r="AH2976" s="10">
        <f>+AD2976/SUM(AB$27:AB2976)-1</f>
        <v>0.53722483163601176</v>
      </c>
      <c r="AI2976" s="6">
        <f t="shared" si="862"/>
        <v>0</v>
      </c>
      <c r="AL2976" s="6">
        <f t="shared" si="863"/>
        <v>0</v>
      </c>
      <c r="AM2976" s="6">
        <f t="shared" si="864"/>
        <v>34981.632807224538</v>
      </c>
      <c r="AN2976" s="6">
        <f t="shared" si="865"/>
        <v>34308.823924918062</v>
      </c>
      <c r="AO2976" s="5">
        <f t="shared" si="866"/>
        <v>0</v>
      </c>
      <c r="AP2976" s="6">
        <f>+AN2976+SUM($D$16:$E$18)-SUM($AL$27:AL2976)</f>
        <v>35288.143924918084</v>
      </c>
      <c r="AQ2976" s="10">
        <f t="shared" si="874"/>
        <v>-4.5149471249191775E-3</v>
      </c>
      <c r="AR2976" s="10">
        <f>+AN2976/SUM(AL$27:AL2976)-1</f>
        <v>0.34964225681288208</v>
      </c>
    </row>
    <row r="2977" spans="1:44" x14ac:dyDescent="0.25">
      <c r="A2977" s="1">
        <v>44616</v>
      </c>
      <c r="B2977">
        <v>9.5009999999999994</v>
      </c>
      <c r="G2977">
        <f t="shared" si="867"/>
        <v>9093.9260104336299</v>
      </c>
      <c r="H2977">
        <f t="shared" si="868"/>
        <v>8992.2633832530955</v>
      </c>
      <c r="I2977" s="5">
        <f t="shared" si="857"/>
        <v>0</v>
      </c>
      <c r="J2977" s="6">
        <f>+H2977+SUM($D$16:$E$16)-SUM($F$27:F2977)</f>
        <v>9286.0233832531085</v>
      </c>
      <c r="K2977" s="10">
        <f t="shared" si="869"/>
        <v>-1.2281822175261747E-2</v>
      </c>
      <c r="L2977" s="10">
        <f>+H2977/SUM(F$27:F2977)-1</f>
        <v>0.17912147837638326</v>
      </c>
      <c r="M2977">
        <v>8.0169999999999995</v>
      </c>
      <c r="R2977">
        <f t="shared" si="870"/>
        <v>7711.1803248431952</v>
      </c>
      <c r="S2977">
        <f t="shared" si="871"/>
        <v>7411.905152706684</v>
      </c>
      <c r="T2977" s="5">
        <f t="shared" si="858"/>
        <v>0</v>
      </c>
      <c r="U2977" s="6">
        <f>+S2977+SUM($D$17:$E$17)-SUM($Q$27:Q2977)</f>
        <v>7656.8251527066905</v>
      </c>
      <c r="V2977" s="10">
        <f t="shared" si="859"/>
        <v>-2.5991087086657205E-2</v>
      </c>
      <c r="W2977" s="10">
        <f>+S2977/SUM(Q$27:Q2977)-1</f>
        <v>0.16629612100975777</v>
      </c>
      <c r="X2977">
        <v>6.2670000000000003</v>
      </c>
      <c r="AC2977">
        <f t="shared" si="872"/>
        <v>18171.941818795014</v>
      </c>
      <c r="AD2977">
        <f t="shared" si="873"/>
        <v>17904.852855060704</v>
      </c>
      <c r="AE2977" s="5">
        <f t="shared" si="860"/>
        <v>0</v>
      </c>
      <c r="AF2977" s="6">
        <f>+AD2977+SUM($D$18:$E$18)-SUM($AB$27:AB2977)</f>
        <v>18345.492855060715</v>
      </c>
      <c r="AG2977" s="10">
        <f t="shared" si="861"/>
        <v>1.7751766030595473E-2</v>
      </c>
      <c r="AH2977" s="10">
        <f>+AD2977/SUM(AB$27:AB2977)-1</f>
        <v>0.56519707877544878</v>
      </c>
      <c r="AI2977" s="6">
        <f t="shared" si="862"/>
        <v>0</v>
      </c>
      <c r="AL2977" s="6">
        <f t="shared" si="863"/>
        <v>0</v>
      </c>
      <c r="AM2977" s="6">
        <f t="shared" si="864"/>
        <v>34977.048154071839</v>
      </c>
      <c r="AN2977" s="6">
        <f t="shared" si="865"/>
        <v>34309.021391020484</v>
      </c>
      <c r="AO2977" s="5">
        <f t="shared" si="866"/>
        <v>0</v>
      </c>
      <c r="AP2977" s="6">
        <f>+AN2977+SUM($D$16:$E$18)-SUM($AL$27:AL2977)</f>
        <v>35288.341391020513</v>
      </c>
      <c r="AQ2977" s="10">
        <f t="shared" si="874"/>
        <v>5.5958200253503065E-6</v>
      </c>
      <c r="AR2977" s="10">
        <f>+AN2977/SUM(AL$27:AL2977)-1</f>
        <v>0.34965002474444096</v>
      </c>
    </row>
    <row r="2978" spans="1:44" x14ac:dyDescent="0.25">
      <c r="A2978" s="1">
        <v>44617</v>
      </c>
      <c r="B2978">
        <v>9.4879999999999995</v>
      </c>
      <c r="G2978">
        <f t="shared" si="867"/>
        <v>9081.4830004204068</v>
      </c>
      <c r="H2978">
        <f t="shared" si="868"/>
        <v>8979.9594758767889</v>
      </c>
      <c r="I2978" s="5">
        <f t="shared" si="857"/>
        <v>0</v>
      </c>
      <c r="J2978" s="6">
        <f>+H2978+SUM($D$16:$E$16)-SUM($F$27:F2978)</f>
        <v>9273.7194758768019</v>
      </c>
      <c r="K2978" s="10">
        <f t="shared" si="869"/>
        <v>-1.3249920734096365E-3</v>
      </c>
      <c r="L2978" s="10">
        <f>+H2978/SUM(F$27:F2978)-1</f>
        <v>0.17750811354963947</v>
      </c>
      <c r="M2978">
        <v>8.2040000000000006</v>
      </c>
      <c r="R2978">
        <f t="shared" si="870"/>
        <v>7891.0469483614297</v>
      </c>
      <c r="S2978">
        <f t="shared" si="871"/>
        <v>7584.7910531128409</v>
      </c>
      <c r="T2978" s="5">
        <f t="shared" si="858"/>
        <v>0</v>
      </c>
      <c r="U2978" s="6">
        <f>+S2978+SUM($D$17:$E$17)-SUM($Q$27:Q2978)</f>
        <v>7829.7110531128465</v>
      </c>
      <c r="V2978" s="10">
        <f t="shared" si="859"/>
        <v>2.2579319359936179E-2</v>
      </c>
      <c r="W2978" s="10">
        <f>+S2978/SUM(Q$27:Q2978)-1</f>
        <v>0.19350048356792504</v>
      </c>
      <c r="X2978">
        <v>6.3780000000000001</v>
      </c>
      <c r="AC2978">
        <f t="shared" si="872"/>
        <v>18493.800051104929</v>
      </c>
      <c r="AD2978">
        <f t="shared" si="873"/>
        <v>18221.980454695575</v>
      </c>
      <c r="AE2978" s="5">
        <f t="shared" si="860"/>
        <v>0</v>
      </c>
      <c r="AF2978" s="6">
        <f>+AD2978+SUM($D$18:$E$18)-SUM($AB$27:AB2978)</f>
        <v>18662.620454695585</v>
      </c>
      <c r="AG2978" s="10">
        <f t="shared" si="861"/>
        <v>1.7286403921679794E-2</v>
      </c>
      <c r="AH2978" s="10">
        <f>+AD2978/SUM(AB$27:AB2978)-1</f>
        <v>0.5929195737082833</v>
      </c>
      <c r="AI2978" s="6">
        <f t="shared" si="862"/>
        <v>0</v>
      </c>
      <c r="AL2978" s="6">
        <f t="shared" si="863"/>
        <v>0</v>
      </c>
      <c r="AM2978" s="6">
        <f t="shared" si="864"/>
        <v>35466.329999886766</v>
      </c>
      <c r="AN2978" s="6">
        <f t="shared" si="865"/>
        <v>34786.730983685207</v>
      </c>
      <c r="AO2978" s="5">
        <f t="shared" si="866"/>
        <v>0</v>
      </c>
      <c r="AP2978" s="6">
        <f>+AN2978+SUM($D$16:$E$18)-SUM($AL$27:AL2978)</f>
        <v>35766.050983685229</v>
      </c>
      <c r="AQ2978" s="10">
        <f t="shared" si="874"/>
        <v>1.3537320651354712E-2</v>
      </c>
      <c r="AR2978" s="10">
        <f>+AN2978/SUM(AL$27:AL2978)-1</f>
        <v>0.36844218894558445</v>
      </c>
    </row>
    <row r="2979" spans="1:44" x14ac:dyDescent="0.25">
      <c r="A2979" s="1">
        <v>44620</v>
      </c>
      <c r="B2979">
        <v>9.4550000000000001</v>
      </c>
      <c r="G2979">
        <f t="shared" si="867"/>
        <v>9049.8968980791469</v>
      </c>
      <c r="H2979">
        <f t="shared" si="868"/>
        <v>8948.7264802292411</v>
      </c>
      <c r="I2979" s="5">
        <f t="shared" si="857"/>
        <v>0</v>
      </c>
      <c r="J2979" s="6">
        <f>+H2979+SUM($D$16:$E$16)-SUM($F$27:F2979)</f>
        <v>9242.4864802292541</v>
      </c>
      <c r="K2979" s="10">
        <f t="shared" si="869"/>
        <v>-3.3679038630392011E-3</v>
      </c>
      <c r="L2979" s="10">
        <f>+H2979/SUM(F$27:F2979)-1</f>
        <v>0.17341264898944364</v>
      </c>
      <c r="M2979">
        <v>8.2409999999999997</v>
      </c>
      <c r="R2979">
        <f t="shared" si="870"/>
        <v>7926.6355316243944</v>
      </c>
      <c r="S2979">
        <f t="shared" si="871"/>
        <v>7618.9984237814379</v>
      </c>
      <c r="T2979" s="5">
        <f t="shared" si="858"/>
        <v>0</v>
      </c>
      <c r="U2979" s="6">
        <f>+S2979+SUM($D$17:$E$17)-SUM($Q$27:Q2979)</f>
        <v>7863.9184237814452</v>
      </c>
      <c r="V2979" s="10">
        <f t="shared" si="859"/>
        <v>4.3689186531346014E-3</v>
      </c>
      <c r="W2979" s="10">
        <f>+S2979/SUM(Q$27:Q2979)-1</f>
        <v>0.19888316492970115</v>
      </c>
      <c r="X2979">
        <v>6.3719999999999999</v>
      </c>
      <c r="AC2979">
        <f t="shared" si="872"/>
        <v>18476.402308817906</v>
      </c>
      <c r="AD2979">
        <f t="shared" si="873"/>
        <v>18204.838422282879</v>
      </c>
      <c r="AE2979" s="5">
        <f t="shared" si="860"/>
        <v>0</v>
      </c>
      <c r="AF2979" s="6">
        <f>+AD2979+SUM($D$18:$E$18)-SUM($AB$27:AB2979)</f>
        <v>18645.478422282889</v>
      </c>
      <c r="AG2979" s="10">
        <f t="shared" si="861"/>
        <v>-9.1852226509714363E-4</v>
      </c>
      <c r="AH2979" s="10">
        <f>+AD2979/SUM(AB$27:AB2979)-1</f>
        <v>0.59142106046867071</v>
      </c>
      <c r="AI2979" s="6">
        <f t="shared" si="862"/>
        <v>0</v>
      </c>
      <c r="AL2979" s="6">
        <f t="shared" si="863"/>
        <v>0</v>
      </c>
      <c r="AM2979" s="6">
        <f t="shared" si="864"/>
        <v>35452.93473852145</v>
      </c>
      <c r="AN2979" s="6">
        <f t="shared" si="865"/>
        <v>34772.563326293559</v>
      </c>
      <c r="AO2979" s="5">
        <f t="shared" si="866"/>
        <v>0</v>
      </c>
      <c r="AP2979" s="6">
        <f>+AN2979+SUM($D$16:$E$18)-SUM($AL$27:AL2979)</f>
        <v>35751.88332629358</v>
      </c>
      <c r="AQ2979" s="10">
        <f t="shared" si="874"/>
        <v>-3.9612025935187312E-4</v>
      </c>
      <c r="AR2979" s="10">
        <f>+AN2979/SUM(AL$27:AL2979)-1</f>
        <v>0.36788486092006956</v>
      </c>
    </row>
    <row r="2980" spans="1:44" x14ac:dyDescent="0.25">
      <c r="A2980" s="1">
        <v>44621</v>
      </c>
      <c r="B2980">
        <v>9.4819999999999993</v>
      </c>
      <c r="G2980">
        <f t="shared" si="867"/>
        <v>9075.7400727219956</v>
      </c>
      <c r="H2980">
        <f t="shared" si="868"/>
        <v>8974.2807493954151</v>
      </c>
      <c r="I2980" s="5">
        <f t="shared" si="857"/>
        <v>0</v>
      </c>
      <c r="J2980" s="6">
        <f>+H2980+SUM($D$16:$E$16)-SUM($F$27:F2980)</f>
        <v>9268.0407493954299</v>
      </c>
      <c r="K2980" s="10">
        <f t="shared" si="869"/>
        <v>2.764869520863078E-3</v>
      </c>
      <c r="L2980" s="10">
        <f>+H2980/SUM(F$27:F2980)-1</f>
        <v>0.1767634836296037</v>
      </c>
      <c r="M2980">
        <v>8.0730000000000004</v>
      </c>
      <c r="R2980">
        <f t="shared" si="870"/>
        <v>7765.0441265384961</v>
      </c>
      <c r="S2980">
        <f t="shared" si="871"/>
        <v>7463.6784704753736</v>
      </c>
      <c r="T2980" s="5">
        <f t="shared" si="858"/>
        <v>0</v>
      </c>
      <c r="U2980" s="6">
        <f>+S2980+SUM($D$17:$E$17)-SUM($Q$27:Q2980)</f>
        <v>7708.5984704753801</v>
      </c>
      <c r="V2980" s="10">
        <f t="shared" si="859"/>
        <v>-1.9750961916944476E-2</v>
      </c>
      <c r="W2980" s="10">
        <f>+S2980/SUM(Q$27:Q2980)-1</f>
        <v>0.17444288198974389</v>
      </c>
      <c r="X2980">
        <v>6.3979999999999997</v>
      </c>
      <c r="AC2980">
        <f t="shared" si="872"/>
        <v>18551.792525395002</v>
      </c>
      <c r="AD2980">
        <f t="shared" si="873"/>
        <v>18279.120562737891</v>
      </c>
      <c r="AE2980" s="5">
        <f t="shared" si="860"/>
        <v>0</v>
      </c>
      <c r="AF2980" s="6">
        <f>+AD2980+SUM($D$18:$E$18)-SUM($AB$27:AB2980)</f>
        <v>18719.760562737902</v>
      </c>
      <c r="AG2980" s="10">
        <f t="shared" si="861"/>
        <v>3.9839224702455933E-3</v>
      </c>
      <c r="AH2980" s="10">
        <f>+AD2980/SUM(AB$27:AB2980)-1</f>
        <v>0.5979146178403254</v>
      </c>
      <c r="AI2980" s="6">
        <f t="shared" si="862"/>
        <v>0</v>
      </c>
      <c r="AL2980" s="6">
        <f t="shared" si="863"/>
        <v>0</v>
      </c>
      <c r="AM2980" s="6">
        <f t="shared" si="864"/>
        <v>35392.57672465549</v>
      </c>
      <c r="AN2980" s="6">
        <f t="shared" si="865"/>
        <v>34717.079782608678</v>
      </c>
      <c r="AO2980" s="5">
        <f t="shared" si="866"/>
        <v>0</v>
      </c>
      <c r="AP2980" s="6">
        <f>+AN2980+SUM($D$16:$E$18)-SUM($AL$27:AL2980)</f>
        <v>35696.3997826087</v>
      </c>
      <c r="AQ2980" s="10">
        <f t="shared" si="874"/>
        <v>-1.5519054808527111E-3</v>
      </c>
      <c r="AR2980" s="10">
        <f>+AN2980/SUM(AL$27:AL2980)-1</f>
        <v>0.3657022464626718</v>
      </c>
    </row>
    <row r="2981" spans="1:44" x14ac:dyDescent="0.25">
      <c r="A2981" s="1">
        <v>44622</v>
      </c>
      <c r="B2981">
        <v>9.4890000000000008</v>
      </c>
      <c r="G2981">
        <f t="shared" si="867"/>
        <v>9082.4401550368093</v>
      </c>
      <c r="H2981">
        <f t="shared" si="868"/>
        <v>8980.9059302903497</v>
      </c>
      <c r="I2981" s="5">
        <f t="shared" si="857"/>
        <v>0</v>
      </c>
      <c r="J2981" s="6">
        <f>+H2981+SUM($D$16:$E$16)-SUM($F$27:F2981)</f>
        <v>9274.6659302903608</v>
      </c>
      <c r="K2981" s="10">
        <f t="shared" si="869"/>
        <v>7.148415802296082E-4</v>
      </c>
      <c r="L2981" s="10">
        <f>+H2981/SUM(F$27:F2981)-1</f>
        <v>0.17763221853631195</v>
      </c>
      <c r="M2981">
        <v>8.1039999999999992</v>
      </c>
      <c r="R2981">
        <f t="shared" si="870"/>
        <v>7794.861588191251</v>
      </c>
      <c r="S2981">
        <f t="shared" si="871"/>
        <v>7492.3386999544682</v>
      </c>
      <c r="T2981" s="5">
        <f t="shared" si="858"/>
        <v>0</v>
      </c>
      <c r="U2981" s="6">
        <f>+S2981+SUM($D$17:$E$17)-SUM($Q$27:Q2981)</f>
        <v>7737.2586999544737</v>
      </c>
      <c r="V2981" s="10">
        <f t="shared" si="859"/>
        <v>3.7179559408710983E-3</v>
      </c>
      <c r="W2981" s="10">
        <f>+S2981/SUM(Q$27:Q2981)-1</f>
        <v>0.17895269610366449</v>
      </c>
      <c r="X2981">
        <v>6.484</v>
      </c>
      <c r="AC2981">
        <f t="shared" si="872"/>
        <v>18801.160164842324</v>
      </c>
      <c r="AD2981">
        <f t="shared" si="873"/>
        <v>18524.823027319864</v>
      </c>
      <c r="AE2981" s="5">
        <f t="shared" si="860"/>
        <v>0</v>
      </c>
      <c r="AF2981" s="6">
        <f>+AD2981+SUM($D$18:$E$18)-SUM($AB$27:AB2981)</f>
        <v>18965.463027319871</v>
      </c>
      <c r="AG2981" s="10">
        <f t="shared" si="861"/>
        <v>1.3125299533533807E-2</v>
      </c>
      <c r="AH2981" s="10">
        <f>+AD2981/SUM(AB$27:AB2981)-1</f>
        <v>0.61939330760810729</v>
      </c>
      <c r="AI2981" s="6">
        <f t="shared" si="862"/>
        <v>0</v>
      </c>
      <c r="AL2981" s="6">
        <f t="shared" si="863"/>
        <v>0</v>
      </c>
      <c r="AM2981" s="6">
        <f t="shared" si="864"/>
        <v>35678.461908070385</v>
      </c>
      <c r="AN2981" s="6">
        <f t="shared" si="865"/>
        <v>34998.067657564679</v>
      </c>
      <c r="AO2981" s="5">
        <f t="shared" si="866"/>
        <v>0</v>
      </c>
      <c r="AP2981" s="6">
        <f>+AN2981+SUM($D$16:$E$18)-SUM($AL$27:AL2981)</f>
        <v>35977.387657564701</v>
      </c>
      <c r="AQ2981" s="10">
        <f t="shared" si="874"/>
        <v>7.8716026452869681E-3</v>
      </c>
      <c r="AR2981" s="10">
        <f>+AN2981/SUM(AL$27:AL2981)-1</f>
        <v>0.37675576174849423</v>
      </c>
    </row>
    <row r="2982" spans="1:44" x14ac:dyDescent="0.25">
      <c r="A2982" s="1">
        <v>44623</v>
      </c>
      <c r="B2982">
        <v>9.4830000000000005</v>
      </c>
      <c r="G2982">
        <f t="shared" si="867"/>
        <v>9076.6972273383981</v>
      </c>
      <c r="H2982">
        <f t="shared" si="868"/>
        <v>8975.2272038089777</v>
      </c>
      <c r="I2982" s="5">
        <f t="shared" si="857"/>
        <v>0</v>
      </c>
      <c r="J2982" s="6">
        <f>+H2982+SUM($D$16:$E$16)-SUM($F$27:F2982)</f>
        <v>9268.9872038089925</v>
      </c>
      <c r="K2982" s="10">
        <f t="shared" si="869"/>
        <v>-6.1228366865717643E-4</v>
      </c>
      <c r="L2982" s="10">
        <f>+H2982/SUM(F$27:F2982)-1</f>
        <v>0.1768875886162764</v>
      </c>
      <c r="M2982">
        <v>7.97</v>
      </c>
      <c r="R2982">
        <f t="shared" si="870"/>
        <v>7665.973205563213</v>
      </c>
      <c r="S2982">
        <f t="shared" si="871"/>
        <v>7368.4525467222502</v>
      </c>
      <c r="T2982" s="5">
        <f t="shared" si="858"/>
        <v>0</v>
      </c>
      <c r="U2982" s="6">
        <f>+S2982+SUM($D$17:$E$17)-SUM($Q$27:Q2982)</f>
        <v>7613.3725467222566</v>
      </c>
      <c r="V2982" s="10">
        <f t="shared" si="859"/>
        <v>-1.6011633840412487E-2</v>
      </c>
      <c r="W2982" s="10">
        <f>+S2982/SUM(Q$27:Q2982)-1</f>
        <v>0.15945866090155558</v>
      </c>
      <c r="X2982">
        <v>6.4589999999999996</v>
      </c>
      <c r="AC2982">
        <f t="shared" si="872"/>
        <v>18728.669571979728</v>
      </c>
      <c r="AD2982">
        <f t="shared" si="873"/>
        <v>18453.397892266963</v>
      </c>
      <c r="AE2982" s="5">
        <f t="shared" si="860"/>
        <v>0</v>
      </c>
      <c r="AF2982" s="6">
        <f>+AD2982+SUM($D$18:$E$18)-SUM($AB$27:AB2982)</f>
        <v>18894.03789226697</v>
      </c>
      <c r="AG2982" s="10">
        <f t="shared" si="861"/>
        <v>-3.7660633410326882E-3</v>
      </c>
      <c r="AH2982" s="10">
        <f>+AD2982/SUM(AB$27:AB2982)-1</f>
        <v>0.61314950244305422</v>
      </c>
      <c r="AI2982" s="6">
        <f t="shared" si="862"/>
        <v>0</v>
      </c>
      <c r="AL2982" s="6">
        <f t="shared" si="863"/>
        <v>0</v>
      </c>
      <c r="AM2982" s="6">
        <f t="shared" si="864"/>
        <v>35471.340004881335</v>
      </c>
      <c r="AN2982" s="6">
        <f t="shared" si="865"/>
        <v>34797.077642798191</v>
      </c>
      <c r="AO2982" s="5">
        <f t="shared" si="866"/>
        <v>0</v>
      </c>
      <c r="AP2982" s="6">
        <f>+AN2982+SUM($D$16:$E$18)-SUM($AL$27:AL2982)</f>
        <v>35776.397642798212</v>
      </c>
      <c r="AQ2982" s="10">
        <f t="shared" si="874"/>
        <v>-5.5865650024267133E-3</v>
      </c>
      <c r="AR2982" s="10">
        <f>+AN2982/SUM(AL$27:AL2982)-1</f>
        <v>0.36884920634688867</v>
      </c>
    </row>
    <row r="2983" spans="1:44" x14ac:dyDescent="0.25">
      <c r="A2983" s="1">
        <v>44624</v>
      </c>
      <c r="B2983">
        <v>9.4060000000000006</v>
      </c>
      <c r="G2983">
        <f t="shared" si="867"/>
        <v>9002.9963218754583</v>
      </c>
      <c r="H2983">
        <f t="shared" si="868"/>
        <v>8902.3502139646989</v>
      </c>
      <c r="I2983" s="5">
        <f t="shared" si="857"/>
        <v>0</v>
      </c>
      <c r="J2983" s="6">
        <f>+H2983+SUM($D$16:$E$16)-SUM($F$27:F2983)</f>
        <v>9196.1102139647119</v>
      </c>
      <c r="K2983" s="10">
        <f t="shared" si="869"/>
        <v>-7.8624544669058105E-3</v>
      </c>
      <c r="L2983" s="10">
        <f>+H2983/SUM(F$27:F2983)-1</f>
        <v>0.16733150464248614</v>
      </c>
      <c r="M2983">
        <v>7.6859999999999999</v>
      </c>
      <c r="R2983">
        <f t="shared" si="870"/>
        <v>7392.8067826799061</v>
      </c>
      <c r="S2983">
        <f t="shared" si="871"/>
        <v>7105.8878637524731</v>
      </c>
      <c r="T2983" s="5">
        <f t="shared" si="858"/>
        <v>0</v>
      </c>
      <c r="U2983" s="6">
        <f>+S2983+SUM($D$17:$E$17)-SUM($Q$27:Q2983)</f>
        <v>7350.8078637524786</v>
      </c>
      <c r="V2983" s="10">
        <f t="shared" si="859"/>
        <v>-3.4487302618971261E-2</v>
      </c>
      <c r="W2983" s="10">
        <f>+S2983/SUM(Q$27:Q2983)-1</f>
        <v>0.11814294450305596</v>
      </c>
      <c r="X2983">
        <v>6.51</v>
      </c>
      <c r="AC2983">
        <f t="shared" si="872"/>
        <v>18876.55038141942</v>
      </c>
      <c r="AD2983">
        <f t="shared" si="873"/>
        <v>18599.105167774876</v>
      </c>
      <c r="AE2983" s="5">
        <f t="shared" si="860"/>
        <v>0</v>
      </c>
      <c r="AF2983" s="6">
        <f>+AD2983+SUM($D$18:$E$18)-SUM($AB$27:AB2983)</f>
        <v>19039.745167774883</v>
      </c>
      <c r="AG2983" s="10">
        <f t="shared" si="861"/>
        <v>7.711812389640027E-3</v>
      </c>
      <c r="AH2983" s="10">
        <f>+AD2983/SUM(AB$27:AB2983)-1</f>
        <v>0.62588686497976198</v>
      </c>
      <c r="AI2983" s="6">
        <f t="shared" si="862"/>
        <v>0</v>
      </c>
      <c r="AL2983" s="6">
        <f t="shared" si="863"/>
        <v>0</v>
      </c>
      <c r="AM2983" s="6">
        <f t="shared" si="864"/>
        <v>35272.353485974789</v>
      </c>
      <c r="AN2983" s="6">
        <f t="shared" si="865"/>
        <v>34607.343245492048</v>
      </c>
      <c r="AO2983" s="5">
        <f t="shared" si="866"/>
        <v>0</v>
      </c>
      <c r="AP2983" s="6">
        <f>+AN2983+SUM($D$16:$E$18)-SUM($AL$27:AL2983)</f>
        <v>35586.663245492076</v>
      </c>
      <c r="AQ2983" s="10">
        <f t="shared" si="874"/>
        <v>-5.303339905836757E-3</v>
      </c>
      <c r="AR2983" s="10">
        <f>+AN2983/SUM(AL$27:AL2983)-1</f>
        <v>0.36138542499618742</v>
      </c>
    </row>
    <row r="2984" spans="1:44" x14ac:dyDescent="0.25">
      <c r="A2984" s="1">
        <v>44627</v>
      </c>
      <c r="B2984">
        <v>9.1549999999999994</v>
      </c>
      <c r="G2984">
        <f t="shared" si="867"/>
        <v>8762.7505131586022</v>
      </c>
      <c r="H2984">
        <f t="shared" si="868"/>
        <v>8664.7901561606213</v>
      </c>
      <c r="I2984" s="5">
        <f t="shared" si="857"/>
        <v>0</v>
      </c>
      <c r="J2984" s="6">
        <f>+H2984+SUM($D$16:$E$16)-SUM($F$27:F2984)</f>
        <v>8958.5501561606325</v>
      </c>
      <c r="K2984" s="10">
        <f t="shared" si="869"/>
        <v>-2.5832667538426612E-2</v>
      </c>
      <c r="L2984" s="10">
        <f>+H2984/SUM(F$27:F2984)-1</f>
        <v>0.13618115298766309</v>
      </c>
      <c r="M2984">
        <v>7.5919999999999996</v>
      </c>
      <c r="R2984">
        <f t="shared" si="870"/>
        <v>7302.3925441199381</v>
      </c>
      <c r="S2984">
        <f t="shared" si="871"/>
        <v>7018.9826517836027</v>
      </c>
      <c r="T2984" s="5">
        <f t="shared" si="858"/>
        <v>0</v>
      </c>
      <c r="U2984" s="6">
        <f>+S2984+SUM($D$17:$E$17)-SUM($Q$27:Q2984)</f>
        <v>7263.9026517836091</v>
      </c>
      <c r="V2984" s="10">
        <f t="shared" si="859"/>
        <v>-1.1822538907241387E-2</v>
      </c>
      <c r="W2984" s="10">
        <f>+S2984/SUM(Q$27:Q2984)-1</f>
        <v>0.10446802428665092</v>
      </c>
      <c r="X2984">
        <v>6.4249999999999998</v>
      </c>
      <c r="AC2984">
        <f t="shared" si="872"/>
        <v>18630.082365686601</v>
      </c>
      <c r="AD2984">
        <f t="shared" si="873"/>
        <v>18356.259708595018</v>
      </c>
      <c r="AE2984" s="5">
        <f t="shared" si="860"/>
        <v>0</v>
      </c>
      <c r="AF2984" s="6">
        <f>+AD2984+SUM($D$18:$E$18)-SUM($AB$27:AB2984)</f>
        <v>18796.899708595025</v>
      </c>
      <c r="AG2984" s="10">
        <f t="shared" si="861"/>
        <v>-1.2754659111240518E-2</v>
      </c>
      <c r="AH2984" s="10">
        <f>+AD2984/SUM(AB$27:AB2984)-1</f>
        <v>0.60465792741858215</v>
      </c>
      <c r="AI2984" s="6">
        <f t="shared" si="862"/>
        <v>0</v>
      </c>
      <c r="AL2984" s="6">
        <f t="shared" si="863"/>
        <v>0</v>
      </c>
      <c r="AM2984" s="6">
        <f t="shared" si="864"/>
        <v>34695.225422965144</v>
      </c>
      <c r="AN2984" s="6">
        <f t="shared" si="865"/>
        <v>34040.032516539242</v>
      </c>
      <c r="AO2984" s="5">
        <f t="shared" si="866"/>
        <v>0</v>
      </c>
      <c r="AP2984" s="6">
        <f>+AN2984+SUM($D$16:$E$18)-SUM($AL$27:AL2984)</f>
        <v>35019.352516539264</v>
      </c>
      <c r="AQ2984" s="10">
        <f t="shared" si="874"/>
        <v>-1.5941666827239742E-2</v>
      </c>
      <c r="AR2984" s="10">
        <f>+AN2984/SUM(AL$27:AL2984)-1</f>
        <v>0.33906852674827248</v>
      </c>
    </row>
    <row r="2985" spans="1:44" x14ac:dyDescent="0.25">
      <c r="A2985" s="1">
        <v>44628</v>
      </c>
      <c r="B2985">
        <v>9.0269999999999992</v>
      </c>
      <c r="G2985">
        <f t="shared" si="867"/>
        <v>8640.2347222591707</v>
      </c>
      <c r="H2985">
        <f t="shared" si="868"/>
        <v>8543.6439912246788</v>
      </c>
      <c r="I2985" s="5">
        <f t="shared" si="857"/>
        <v>0</v>
      </c>
      <c r="J2985" s="6">
        <f>+H2985+SUM($D$16:$E$16)-SUM($F$27:F2985)</f>
        <v>8837.4039912246917</v>
      </c>
      <c r="K2985" s="10">
        <f t="shared" si="869"/>
        <v>-1.3522965527254516E-2</v>
      </c>
      <c r="L2985" s="10">
        <f>+H2985/SUM(F$27:F2985)-1</f>
        <v>0.12029571469357014</v>
      </c>
      <c r="M2985">
        <v>7.5309999999999997</v>
      </c>
      <c r="R2985">
        <f t="shared" si="870"/>
        <v>7243.7194744161297</v>
      </c>
      <c r="S2985">
        <f t="shared" si="871"/>
        <v>6962.5867163569956</v>
      </c>
      <c r="T2985" s="5">
        <f t="shared" si="858"/>
        <v>0</v>
      </c>
      <c r="U2985" s="6">
        <f>+S2985+SUM($D$17:$E$17)-SUM($Q$27:Q2985)</f>
        <v>7207.5067163570029</v>
      </c>
      <c r="V2985" s="10">
        <f t="shared" si="859"/>
        <v>-7.7638616774081681E-3</v>
      </c>
      <c r="W2985" s="10">
        <f>+S2985/SUM(Q$27:Q2985)-1</f>
        <v>9.5593873933452089E-2</v>
      </c>
      <c r="X2985">
        <v>6.3259999999999996</v>
      </c>
      <c r="AC2985">
        <f t="shared" si="872"/>
        <v>18343.019617950729</v>
      </c>
      <c r="AD2985">
        <f t="shared" si="873"/>
        <v>18073.416173785536</v>
      </c>
      <c r="AE2985" s="5">
        <f t="shared" si="860"/>
        <v>0</v>
      </c>
      <c r="AF2985" s="6">
        <f>+AD2985+SUM($D$18:$E$18)-SUM($AB$27:AB2985)</f>
        <v>18514.056173785546</v>
      </c>
      <c r="AG2985" s="10">
        <f t="shared" si="861"/>
        <v>-1.5047350318103114E-2</v>
      </c>
      <c r="AH2985" s="10">
        <f>+AD2985/SUM(AB$27:AB2985)-1</f>
        <v>0.57993245896497259</v>
      </c>
      <c r="AI2985" s="6">
        <f t="shared" si="862"/>
        <v>0</v>
      </c>
      <c r="AL2985" s="6">
        <f t="shared" si="863"/>
        <v>0</v>
      </c>
      <c r="AM2985" s="6">
        <f t="shared" si="864"/>
        <v>34226.973814626028</v>
      </c>
      <c r="AN2985" s="6">
        <f t="shared" si="865"/>
        <v>33579.646881367211</v>
      </c>
      <c r="AO2985" s="5">
        <f t="shared" si="866"/>
        <v>0</v>
      </c>
      <c r="AP2985" s="6">
        <f>+AN2985+SUM($D$16:$E$18)-SUM($AL$27:AL2985)</f>
        <v>34558.966881367232</v>
      </c>
      <c r="AQ2985" s="10">
        <f t="shared" si="874"/>
        <v>-1.3146606150259199E-2</v>
      </c>
      <c r="AR2985" s="10">
        <f>+AN2985/SUM(AL$27:AL2985)-1</f>
        <v>0.32095785326620851</v>
      </c>
    </row>
    <row r="2986" spans="1:44" x14ac:dyDescent="0.25">
      <c r="A2986" s="1">
        <v>44629</v>
      </c>
      <c r="B2986">
        <v>9.0060000000000002</v>
      </c>
      <c r="G2986">
        <f t="shared" si="867"/>
        <v>8620.1344753147332</v>
      </c>
      <c r="H2986">
        <f t="shared" si="868"/>
        <v>8523.7684485398768</v>
      </c>
      <c r="I2986" s="5">
        <f t="shared" si="857"/>
        <v>0</v>
      </c>
      <c r="J2986" s="6">
        <f>+H2986+SUM($D$16:$E$16)-SUM($F$27:F2986)</f>
        <v>8817.5284485398915</v>
      </c>
      <c r="K2986" s="10">
        <f t="shared" si="869"/>
        <v>-2.249025019625206E-3</v>
      </c>
      <c r="L2986" s="10">
        <f>+H2986/SUM(F$27:F2986)-1</f>
        <v>0.11768950997344563</v>
      </c>
      <c r="M2986">
        <v>7.8490000000000002</v>
      </c>
      <c r="R2986">
        <f t="shared" si="870"/>
        <v>7549.5889197572969</v>
      </c>
      <c r="S2986">
        <f t="shared" si="871"/>
        <v>7256.5851994006189</v>
      </c>
      <c r="T2986" s="5">
        <f t="shared" si="858"/>
        <v>0</v>
      </c>
      <c r="U2986" s="6">
        <f>+S2986+SUM($D$17:$E$17)-SUM($Q$27:Q2986)</f>
        <v>7501.5051994006253</v>
      </c>
      <c r="V2986" s="10">
        <f t="shared" si="859"/>
        <v>4.079059439187338E-2</v>
      </c>
      <c r="W2986" s="10">
        <f>+S2986/SUM(Q$27:Q2986)-1</f>
        <v>0.14185583806980029</v>
      </c>
      <c r="X2986">
        <v>6.3739999999999997</v>
      </c>
      <c r="AC2986">
        <f t="shared" si="872"/>
        <v>18482.201556246906</v>
      </c>
      <c r="AD2986">
        <f t="shared" si="873"/>
        <v>18210.552433087101</v>
      </c>
      <c r="AE2986" s="5">
        <f t="shared" si="860"/>
        <v>0</v>
      </c>
      <c r="AF2986" s="6">
        <f>+AD2986+SUM($D$18:$E$18)-SUM($AB$27:AB2986)</f>
        <v>18651.192433087112</v>
      </c>
      <c r="AG2986" s="10">
        <f t="shared" si="861"/>
        <v>7.4071428764346248E-3</v>
      </c>
      <c r="AH2986" s="10">
        <f>+AD2986/SUM(AB$27:AB2986)-1</f>
        <v>0.59192056488187395</v>
      </c>
      <c r="AI2986" s="6">
        <f t="shared" si="862"/>
        <v>0</v>
      </c>
      <c r="AL2986" s="6">
        <f t="shared" si="863"/>
        <v>0</v>
      </c>
      <c r="AM2986" s="6">
        <f t="shared" si="864"/>
        <v>34651.924951318935</v>
      </c>
      <c r="AN2986" s="6">
        <f t="shared" si="865"/>
        <v>33990.906081027599</v>
      </c>
      <c r="AO2986" s="5">
        <f t="shared" si="866"/>
        <v>0</v>
      </c>
      <c r="AP2986" s="6">
        <f>+AN2986+SUM($D$16:$E$18)-SUM($AL$27:AL2986)</f>
        <v>34970.22608102762</v>
      </c>
      <c r="AQ2986" s="10">
        <f t="shared" si="874"/>
        <v>1.1900216840166067E-2</v>
      </c>
      <c r="AR2986" s="10">
        <f>+AN2986/SUM(AL$27:AL2986)-1</f>
        <v>0.33713598853483195</v>
      </c>
    </row>
    <row r="2987" spans="1:44" x14ac:dyDescent="0.25">
      <c r="A2987" s="1">
        <v>44630</v>
      </c>
      <c r="B2987">
        <v>9.0749999999999993</v>
      </c>
      <c r="G2987">
        <f t="shared" si="867"/>
        <v>8686.1781438464568</v>
      </c>
      <c r="H2987">
        <f t="shared" si="868"/>
        <v>8589.0738030756584</v>
      </c>
      <c r="I2987" s="5">
        <f t="shared" si="857"/>
        <v>0</v>
      </c>
      <c r="J2987" s="6">
        <f>+H2987+SUM($D$16:$E$16)-SUM($F$27:F2987)</f>
        <v>8882.8338030756713</v>
      </c>
      <c r="K2987" s="10">
        <f t="shared" si="869"/>
        <v>7.406310613785827E-3</v>
      </c>
      <c r="L2987" s="10">
        <f>+H2987/SUM(F$27:F2987)-1</f>
        <v>0.12625275405385517</v>
      </c>
      <c r="M2987">
        <v>7.8</v>
      </c>
      <c r="R2987">
        <f t="shared" si="870"/>
        <v>7502.4580932739091</v>
      </c>
      <c r="S2987">
        <f t="shared" si="871"/>
        <v>7211.2835463530164</v>
      </c>
      <c r="T2987" s="5">
        <f t="shared" si="858"/>
        <v>0</v>
      </c>
      <c r="U2987" s="6">
        <f>+S2987+SUM($D$17:$E$17)-SUM($Q$27:Q2987)</f>
        <v>7456.2035463530237</v>
      </c>
      <c r="V2987" s="10">
        <f t="shared" si="859"/>
        <v>-6.0390084181000114E-3</v>
      </c>
      <c r="W2987" s="10">
        <f>+S2987/SUM(Q$27:Q2987)-1</f>
        <v>0.13472742221231271</v>
      </c>
      <c r="X2987">
        <v>6.3739999999999997</v>
      </c>
      <c r="AC2987">
        <f t="shared" si="872"/>
        <v>18482.201556246906</v>
      </c>
      <c r="AD2987">
        <f t="shared" si="873"/>
        <v>18210.552433087101</v>
      </c>
      <c r="AE2987" s="5">
        <f t="shared" si="860"/>
        <v>0</v>
      </c>
      <c r="AF2987" s="6">
        <f>+AD2987+SUM($D$18:$E$18)-SUM($AB$27:AB2987)</f>
        <v>18651.192433087112</v>
      </c>
      <c r="AG2987" s="10">
        <f t="shared" si="861"/>
        <v>0</v>
      </c>
      <c r="AH2987" s="10">
        <f>+AD2987/SUM(AB$27:AB2987)-1</f>
        <v>0.59192056488187395</v>
      </c>
      <c r="AI2987" s="6">
        <f t="shared" si="862"/>
        <v>0</v>
      </c>
      <c r="AL2987" s="6">
        <f t="shared" si="863"/>
        <v>0</v>
      </c>
      <c r="AM2987" s="6">
        <f t="shared" si="864"/>
        <v>34670.837793367275</v>
      </c>
      <c r="AN2987" s="6">
        <f t="shared" si="865"/>
        <v>34010.909782515781</v>
      </c>
      <c r="AO2987" s="5">
        <f t="shared" si="866"/>
        <v>0</v>
      </c>
      <c r="AP2987" s="6">
        <f>+AN2987+SUM($D$16:$E$18)-SUM($AL$27:AL2987)</f>
        <v>34990.229782515802</v>
      </c>
      <c r="AQ2987" s="10">
        <f t="shared" si="874"/>
        <v>5.7202093694885825E-4</v>
      </c>
      <c r="AR2987" s="10">
        <f>+AN2987/SUM(AL$27:AL2987)-1</f>
        <v>0.33792289515920948</v>
      </c>
    </row>
    <row r="2988" spans="1:44" x14ac:dyDescent="0.25">
      <c r="A2988" s="1">
        <v>44631</v>
      </c>
      <c r="B2988">
        <v>8.9860000000000007</v>
      </c>
      <c r="G2988">
        <f t="shared" si="867"/>
        <v>8600.9913829866964</v>
      </c>
      <c r="H2988">
        <f t="shared" si="868"/>
        <v>8504.8393602686356</v>
      </c>
      <c r="I2988" s="5">
        <f t="shared" si="857"/>
        <v>0</v>
      </c>
      <c r="J2988" s="6">
        <f>+H2988+SUM($D$16:$E$16)-SUM($F$27:F2988)</f>
        <v>8798.5993602686467</v>
      </c>
      <c r="K2988" s="10">
        <f t="shared" si="869"/>
        <v>-9.4828344956604527E-3</v>
      </c>
      <c r="L2988" s="10">
        <f>+H2988/SUM(F$27:F2988)-1</f>
        <v>0.11520741023999359</v>
      </c>
      <c r="M2988">
        <v>7.8460000000000001</v>
      </c>
      <c r="R2988">
        <f t="shared" si="870"/>
        <v>7546.7033589521916</v>
      </c>
      <c r="S2988">
        <f t="shared" si="871"/>
        <v>7253.8116288058682</v>
      </c>
      <c r="T2988" s="5">
        <f t="shared" si="858"/>
        <v>0</v>
      </c>
      <c r="U2988" s="6">
        <f>+S2988+SUM($D$17:$E$17)-SUM($Q$27:Q2988)</f>
        <v>7498.7316288058746</v>
      </c>
      <c r="V2988" s="10">
        <f t="shared" si="859"/>
        <v>5.703718009904879E-3</v>
      </c>
      <c r="W2988" s="10">
        <f>+S2988/SUM(Q$27:Q2988)-1</f>
        <v>0.14141940444587253</v>
      </c>
      <c r="X2988">
        <v>6.3680000000000003</v>
      </c>
      <c r="AC2988">
        <f t="shared" si="872"/>
        <v>18464.803813959887</v>
      </c>
      <c r="AD2988">
        <f t="shared" si="873"/>
        <v>18193.410400674409</v>
      </c>
      <c r="AE2988" s="5">
        <f t="shared" si="860"/>
        <v>0</v>
      </c>
      <c r="AF2988" s="6">
        <f>+AD2988+SUM($D$18:$E$18)-SUM($AB$27:AB2988)</f>
        <v>18634.050400674416</v>
      </c>
      <c r="AG2988" s="10">
        <f t="shared" si="861"/>
        <v>-9.1908506516102939E-4</v>
      </c>
      <c r="AH2988" s="10">
        <f>+AD2988/SUM(AB$27:AB2988)-1</f>
        <v>0.5904220516422618</v>
      </c>
      <c r="AI2988" s="6">
        <f t="shared" si="862"/>
        <v>0</v>
      </c>
      <c r="AL2988" s="6">
        <f t="shared" si="863"/>
        <v>0</v>
      </c>
      <c r="AM2988" s="6">
        <f t="shared" si="864"/>
        <v>34612.498555898776</v>
      </c>
      <c r="AN2988" s="6">
        <f t="shared" si="865"/>
        <v>33952.061389748909</v>
      </c>
      <c r="AO2988" s="5">
        <f t="shared" si="866"/>
        <v>0</v>
      </c>
      <c r="AP2988" s="6">
        <f>+AN2988+SUM($D$16:$E$18)-SUM($AL$27:AL2988)</f>
        <v>34931.381389748931</v>
      </c>
      <c r="AQ2988" s="10">
        <f t="shared" si="874"/>
        <v>-1.6818521379439177E-3</v>
      </c>
      <c r="AR2988" s="10">
        <f>+AN2988/SUM(AL$27:AL2988)-1</f>
        <v>0.33560791409785029</v>
      </c>
    </row>
    <row r="2989" spans="1:44" x14ac:dyDescent="0.25">
      <c r="A2989" s="1">
        <v>44634</v>
      </c>
      <c r="B2989">
        <v>8.7620000000000005</v>
      </c>
      <c r="G2989">
        <f t="shared" si="867"/>
        <v>8386.5887489126908</v>
      </c>
      <c r="H2989">
        <f t="shared" si="868"/>
        <v>8292.8335716307356</v>
      </c>
      <c r="I2989" s="5">
        <f t="shared" si="857"/>
        <v>0</v>
      </c>
      <c r="J2989" s="6">
        <f>+H2989+SUM($D$16:$E$16)-SUM($F$27:F2989)</f>
        <v>8586.5935716307467</v>
      </c>
      <c r="K2989" s="10">
        <f t="shared" si="869"/>
        <v>-2.4095402001737098E-2</v>
      </c>
      <c r="L2989" s="10">
        <f>+H2989/SUM(F$27:F2989)-1</f>
        <v>8.7407893225331046E-2</v>
      </c>
      <c r="M2989">
        <v>7.9359999999999999</v>
      </c>
      <c r="R2989">
        <f t="shared" si="870"/>
        <v>7633.2701831053519</v>
      </c>
      <c r="S2989">
        <f t="shared" si="871"/>
        <v>7337.0187466484031</v>
      </c>
      <c r="T2989" s="5">
        <f t="shared" si="858"/>
        <v>0</v>
      </c>
      <c r="U2989" s="6">
        <f>+S2989+SUM($D$17:$E$17)-SUM($Q$27:Q2989)</f>
        <v>7581.9387466484086</v>
      </c>
      <c r="V2989" s="10">
        <f t="shared" si="859"/>
        <v>1.1096158918783017E-2</v>
      </c>
      <c r="W2989" s="10">
        <f>+S2989/SUM(Q$27:Q2989)-1</f>
        <v>0.15451241316370701</v>
      </c>
      <c r="X2989">
        <v>6.3630000000000004</v>
      </c>
      <c r="AC2989">
        <f t="shared" si="872"/>
        <v>18450.305695387367</v>
      </c>
      <c r="AD2989">
        <f t="shared" si="873"/>
        <v>18179.125373663828</v>
      </c>
      <c r="AE2989" s="5">
        <f t="shared" si="860"/>
        <v>0</v>
      </c>
      <c r="AF2989" s="6">
        <f>+AD2989+SUM($D$18:$E$18)-SUM($AB$27:AB2989)</f>
        <v>18619.765373663839</v>
      </c>
      <c r="AG2989" s="10">
        <f t="shared" si="861"/>
        <v>-7.6660879966605755E-4</v>
      </c>
      <c r="AH2989" s="10">
        <f>+AD2989/SUM(AB$27:AB2989)-1</f>
        <v>0.58917329060925105</v>
      </c>
      <c r="AI2989" s="6">
        <f t="shared" si="862"/>
        <v>0</v>
      </c>
      <c r="AL2989" s="6">
        <f t="shared" si="863"/>
        <v>0</v>
      </c>
      <c r="AM2989" s="6">
        <f t="shared" si="864"/>
        <v>34470.164627405407</v>
      </c>
      <c r="AN2989" s="6">
        <f t="shared" si="865"/>
        <v>33808.977691942971</v>
      </c>
      <c r="AO2989" s="5">
        <f t="shared" si="866"/>
        <v>0</v>
      </c>
      <c r="AP2989" s="6">
        <f>+AN2989+SUM($D$16:$E$18)-SUM($AL$27:AL2989)</f>
        <v>34788.297691942993</v>
      </c>
      <c r="AQ2989" s="10">
        <f t="shared" si="874"/>
        <v>-4.0961362566648285E-3</v>
      </c>
      <c r="AR2989" s="10">
        <f>+AN2989/SUM(AL$27:AL2989)-1</f>
        <v>0.3299792803317223</v>
      </c>
    </row>
    <row r="2990" spans="1:44" x14ac:dyDescent="0.25">
      <c r="A2990" s="1">
        <v>44635</v>
      </c>
      <c r="B2990">
        <v>8.5410000000000004</v>
      </c>
      <c r="G2990">
        <f t="shared" si="867"/>
        <v>8175.0575786878899</v>
      </c>
      <c r="H2990">
        <f t="shared" si="868"/>
        <v>8083.6671462335207</v>
      </c>
      <c r="I2990" s="5">
        <f t="shared" si="857"/>
        <v>0</v>
      </c>
      <c r="J2990" s="6">
        <f>+H2990+SUM($D$16:$E$16)-SUM($F$27:F2990)</f>
        <v>8377.4271462335346</v>
      </c>
      <c r="K2990" s="10">
        <f t="shared" si="869"/>
        <v>-2.4359651316009368E-2</v>
      </c>
      <c r="L2990" s="10">
        <f>+H2990/SUM(F$27:F2990)-1</f>
        <v>5.9980691170686162E-2</v>
      </c>
      <c r="M2990">
        <v>7.9379999999999997</v>
      </c>
      <c r="R2990">
        <f t="shared" si="870"/>
        <v>7635.1938903087557</v>
      </c>
      <c r="S2990">
        <f t="shared" si="871"/>
        <v>7338.8677937115708</v>
      </c>
      <c r="T2990" s="5">
        <f t="shared" si="858"/>
        <v>0</v>
      </c>
      <c r="U2990" s="6">
        <f>+S2990+SUM($D$17:$E$17)-SUM($Q$27:Q2990)</f>
        <v>7583.7877937115782</v>
      </c>
      <c r="V2990" s="10">
        <f t="shared" si="859"/>
        <v>2.4387523098723385E-4</v>
      </c>
      <c r="W2990" s="10">
        <f>+S2990/SUM(Q$27:Q2990)-1</f>
        <v>0.15480336891299218</v>
      </c>
      <c r="X2990">
        <v>6.44</v>
      </c>
      <c r="AC2990">
        <f t="shared" si="872"/>
        <v>18673.576721404155</v>
      </c>
      <c r="AD2990">
        <f t="shared" si="873"/>
        <v>18399.114789626758</v>
      </c>
      <c r="AE2990" s="5">
        <f t="shared" si="860"/>
        <v>0</v>
      </c>
      <c r="AF2990" s="6">
        <f>+AD2990+SUM($D$18:$E$18)-SUM($AB$27:AB2990)</f>
        <v>18839.754789626764</v>
      </c>
      <c r="AG2990" s="10">
        <f t="shared" si="861"/>
        <v>1.1814832869703196E-2</v>
      </c>
      <c r="AH2990" s="10">
        <f>+AD2990/SUM(AB$27:AB2990)-1</f>
        <v>0.60840421051761395</v>
      </c>
      <c r="AI2990" s="6">
        <f t="shared" si="862"/>
        <v>0</v>
      </c>
      <c r="AL2990" s="6">
        <f t="shared" si="863"/>
        <v>0</v>
      </c>
      <c r="AM2990" s="6">
        <f t="shared" si="864"/>
        <v>34483.828190400804</v>
      </c>
      <c r="AN2990" s="6">
        <f t="shared" si="865"/>
        <v>33821.649729571851</v>
      </c>
      <c r="AO2990" s="5">
        <f t="shared" si="866"/>
        <v>0</v>
      </c>
      <c r="AP2990" s="6">
        <f>+AN2990+SUM($D$16:$E$18)-SUM($AL$27:AL2990)</f>
        <v>34800.96972957188</v>
      </c>
      <c r="AQ2990" s="10">
        <f t="shared" si="874"/>
        <v>3.6426150371315913E-4</v>
      </c>
      <c r="AR2990" s="10">
        <f>+AN2990/SUM(AL$27:AL2990)-1</f>
        <v>0.33047777359110309</v>
      </c>
    </row>
    <row r="2991" spans="1:44" x14ac:dyDescent="0.25">
      <c r="A2991" s="1">
        <v>44636</v>
      </c>
      <c r="B2991">
        <v>8.9030000000000005</v>
      </c>
      <c r="G2991">
        <f t="shared" si="867"/>
        <v>8521.5475498253472</v>
      </c>
      <c r="H2991">
        <f t="shared" si="868"/>
        <v>8426.2836439429848</v>
      </c>
      <c r="I2991" s="5">
        <f t="shared" si="857"/>
        <v>0</v>
      </c>
      <c r="J2991" s="6">
        <f>+H2991+SUM($D$16:$E$16)-SUM($F$27:F2991)</f>
        <v>8720.0436439429977</v>
      </c>
      <c r="K2991" s="10">
        <f t="shared" si="869"/>
        <v>4.0897580095758057E-2</v>
      </c>
      <c r="L2991" s="10">
        <f>+H2991/SUM(F$27:F2991)-1</f>
        <v>0.10490669634616778</v>
      </c>
      <c r="M2991">
        <v>8.1509999999999998</v>
      </c>
      <c r="R2991">
        <f t="shared" si="870"/>
        <v>7840.0687074712359</v>
      </c>
      <c r="S2991">
        <f t="shared" si="871"/>
        <v>7535.7913059389039</v>
      </c>
      <c r="T2991" s="5">
        <f t="shared" si="858"/>
        <v>0</v>
      </c>
      <c r="U2991" s="6">
        <f>+S2991+SUM($D$17:$E$17)-SUM($Q$27:Q2991)</f>
        <v>7780.7113059389094</v>
      </c>
      <c r="V2991" s="10">
        <f t="shared" si="859"/>
        <v>2.5966379543296059E-2</v>
      </c>
      <c r="W2991" s="10">
        <f>+S2991/SUM(Q$27:Q2991)-1</f>
        <v>0.1857901562118669</v>
      </c>
      <c r="X2991">
        <v>6.5430000000000001</v>
      </c>
      <c r="AC2991">
        <f t="shared" si="872"/>
        <v>18972.237963998043</v>
      </c>
      <c r="AD2991">
        <f t="shared" si="873"/>
        <v>18693.386346044703</v>
      </c>
      <c r="AE2991" s="5">
        <f t="shared" si="860"/>
        <v>0</v>
      </c>
      <c r="AF2991" s="6">
        <f>+AD2991+SUM($D$18:$E$18)-SUM($AB$27:AB2991)</f>
        <v>19134.026346044709</v>
      </c>
      <c r="AG2991" s="10">
        <f t="shared" si="861"/>
        <v>1.5619712661014695E-2</v>
      </c>
      <c r="AH2991" s="10">
        <f>+AD2991/SUM(AB$27:AB2991)-1</f>
        <v>0.63412868779763176</v>
      </c>
      <c r="AI2991" s="6">
        <f t="shared" si="862"/>
        <v>0</v>
      </c>
      <c r="AL2991" s="6">
        <f t="shared" si="863"/>
        <v>0</v>
      </c>
      <c r="AM2991" s="6">
        <f t="shared" si="864"/>
        <v>35333.854221294627</v>
      </c>
      <c r="AN2991" s="6">
        <f t="shared" si="865"/>
        <v>34655.461295926594</v>
      </c>
      <c r="AO2991" s="5">
        <f t="shared" si="866"/>
        <v>0</v>
      </c>
      <c r="AP2991" s="6">
        <f>+AN2991+SUM($D$16:$E$18)-SUM($AL$27:AL2991)</f>
        <v>35634.781295926616</v>
      </c>
      <c r="AQ2991" s="10">
        <f t="shared" si="874"/>
        <v>2.3959434832823368E-2</v>
      </c>
      <c r="AR2991" s="10">
        <f>+AN2991/SUM(AL$27:AL2991)-1</f>
        <v>0.36327829530628719</v>
      </c>
    </row>
    <row r="2992" spans="1:44" x14ac:dyDescent="0.25">
      <c r="A2992" s="1">
        <v>44641</v>
      </c>
      <c r="B2992">
        <v>9.1750000000000007</v>
      </c>
      <c r="G2992">
        <f t="shared" si="867"/>
        <v>8781.8936054866408</v>
      </c>
      <c r="H2992">
        <f t="shared" si="868"/>
        <v>8683.7192444318644</v>
      </c>
      <c r="I2992" s="5">
        <f t="shared" si="857"/>
        <v>0</v>
      </c>
      <c r="J2992" s="6">
        <f>+H2992+SUM($D$16:$E$16)-SUM($F$27:F2992)</f>
        <v>8977.4792444318773</v>
      </c>
      <c r="K2992" s="10">
        <f t="shared" si="869"/>
        <v>2.9522283488534695E-2</v>
      </c>
      <c r="L2992" s="10">
        <f>+H2992/SUM(F$27:F2992)-1</f>
        <v>0.13866325272111535</v>
      </c>
      <c r="M2992">
        <v>8.3219999999999992</v>
      </c>
      <c r="R2992">
        <f t="shared" si="870"/>
        <v>8004.5456733622395</v>
      </c>
      <c r="S2992">
        <f t="shared" si="871"/>
        <v>7693.8848298397188</v>
      </c>
      <c r="T2992" s="5">
        <f t="shared" si="858"/>
        <v>0</v>
      </c>
      <c r="U2992" s="6">
        <f>+S2992+SUM($D$17:$E$17)-SUM($Q$27:Q2992)</f>
        <v>7938.8048298397252</v>
      </c>
      <c r="V2992" s="10">
        <f t="shared" si="859"/>
        <v>2.0318646674391427E-2</v>
      </c>
      <c r="W2992" s="10">
        <f>+S2992/SUM(Q$27:Q2992)-1</f>
        <v>0.21066687277575213</v>
      </c>
      <c r="X2992">
        <v>6.6710000000000003</v>
      </c>
      <c r="AC2992">
        <f t="shared" si="872"/>
        <v>19343.389799454526</v>
      </c>
      <c r="AD2992">
        <f t="shared" si="873"/>
        <v>19059.083037515549</v>
      </c>
      <c r="AE2992" s="5">
        <f t="shared" si="860"/>
        <v>0</v>
      </c>
      <c r="AF2992" s="6">
        <f>+AD2992+SUM($D$18:$E$18)-SUM($AB$27:AB2992)</f>
        <v>19499.723037515556</v>
      </c>
      <c r="AG2992" s="10">
        <f t="shared" si="861"/>
        <v>1.9112375244870528E-2</v>
      </c>
      <c r="AH2992" s="10">
        <f>+AD2992/SUM(AB$27:AB2992)-1</f>
        <v>0.66609697024270265</v>
      </c>
      <c r="AI2992" s="6">
        <f t="shared" si="862"/>
        <v>0</v>
      </c>
      <c r="AL2992" s="6">
        <f t="shared" si="863"/>
        <v>0</v>
      </c>
      <c r="AM2992" s="6">
        <f t="shared" si="864"/>
        <v>36129.829078303403</v>
      </c>
      <c r="AN2992" s="6">
        <f t="shared" si="865"/>
        <v>35436.687111787134</v>
      </c>
      <c r="AO2992" s="5">
        <f t="shared" si="866"/>
        <v>0</v>
      </c>
      <c r="AP2992" s="6">
        <f>+AN2992+SUM($D$16:$E$18)-SUM($AL$27:AL2992)</f>
        <v>36416.007111787156</v>
      </c>
      <c r="AQ2992" s="10">
        <f t="shared" si="874"/>
        <v>2.1923126435740015E-2</v>
      </c>
      <c r="AR2992" s="10">
        <f>+AN2992/SUM(AL$27:AL2992)-1</f>
        <v>0.39401019609967824</v>
      </c>
    </row>
    <row r="2993" spans="1:44" x14ac:dyDescent="0.25">
      <c r="A2993" s="1">
        <v>44642</v>
      </c>
      <c r="B2993">
        <v>9.3149999999999995</v>
      </c>
      <c r="G2993">
        <f t="shared" si="867"/>
        <v>8915.895251782893</v>
      </c>
      <c r="H2993">
        <f t="shared" si="868"/>
        <v>8816.2228623305509</v>
      </c>
      <c r="I2993" s="5">
        <f t="shared" si="857"/>
        <v>0</v>
      </c>
      <c r="J2993" s="6">
        <f>+H2993+SUM($D$16:$E$16)-SUM($F$27:F2993)</f>
        <v>9109.9828623305621</v>
      </c>
      <c r="K2993" s="10">
        <f t="shared" si="869"/>
        <v>1.4759557141930113E-2</v>
      </c>
      <c r="L2993" s="10">
        <f>+H2993/SUM(F$27:F2993)-1</f>
        <v>0.15603795085527916</v>
      </c>
      <c r="M2993">
        <v>8.3680000000000003</v>
      </c>
      <c r="R2993">
        <f t="shared" si="870"/>
        <v>8048.790939040523</v>
      </c>
      <c r="S2993">
        <f t="shared" si="871"/>
        <v>7736.4129122925715</v>
      </c>
      <c r="T2993" s="5">
        <f t="shared" si="858"/>
        <v>0</v>
      </c>
      <c r="U2993" s="6">
        <f>+S2993+SUM($D$17:$E$17)-SUM($Q$27:Q2993)</f>
        <v>7981.3329122925779</v>
      </c>
      <c r="V2993" s="10">
        <f t="shared" si="859"/>
        <v>5.3569880308685924E-3</v>
      </c>
      <c r="W2993" s="10">
        <f>+S2993/SUM(Q$27:Q2993)-1</f>
        <v>0.21735885500931218</v>
      </c>
      <c r="X2993">
        <v>6.6959999999999997</v>
      </c>
      <c r="AC2993">
        <f t="shared" si="872"/>
        <v>19415.880392317118</v>
      </c>
      <c r="AD2993">
        <f t="shared" si="873"/>
        <v>19130.508172568447</v>
      </c>
      <c r="AE2993" s="5">
        <f t="shared" si="860"/>
        <v>0</v>
      </c>
      <c r="AF2993" s="6">
        <f>+AD2993+SUM($D$18:$E$18)-SUM($AB$27:AB2993)</f>
        <v>19571.148172568457</v>
      </c>
      <c r="AG2993" s="10">
        <f t="shared" si="861"/>
        <v>3.6628794632358463E-3</v>
      </c>
      <c r="AH2993" s="10">
        <f>+AD2993/SUM(AB$27:AB2993)-1</f>
        <v>0.6723407754077555</v>
      </c>
      <c r="AI2993" s="6">
        <f t="shared" si="862"/>
        <v>0</v>
      </c>
      <c r="AL2993" s="6">
        <f t="shared" si="863"/>
        <v>0</v>
      </c>
      <c r="AM2993" s="6">
        <f t="shared" si="864"/>
        <v>36380.566583140535</v>
      </c>
      <c r="AN2993" s="6">
        <f t="shared" si="865"/>
        <v>35683.143947191566</v>
      </c>
      <c r="AO2993" s="5">
        <f t="shared" si="866"/>
        <v>0</v>
      </c>
      <c r="AP2993" s="6">
        <f>+AN2993+SUM($D$16:$E$18)-SUM($AL$27:AL2993)</f>
        <v>36662.463947191587</v>
      </c>
      <c r="AQ2993" s="10">
        <f t="shared" si="874"/>
        <v>6.7678159949793315E-3</v>
      </c>
      <c r="AR2993" s="10">
        <f>+AN2993/SUM(AL$27:AL2993)-1</f>
        <v>0.40370532759908873</v>
      </c>
    </row>
    <row r="2994" spans="1:44" x14ac:dyDescent="0.25">
      <c r="A2994" s="1">
        <v>44643</v>
      </c>
      <c r="B2994">
        <v>9.359</v>
      </c>
      <c r="G2994">
        <f t="shared" si="867"/>
        <v>8958.0100549045728</v>
      </c>
      <c r="H2994">
        <f t="shared" si="868"/>
        <v>8857.8668565272819</v>
      </c>
      <c r="I2994" s="5">
        <f t="shared" si="857"/>
        <v>0</v>
      </c>
      <c r="J2994" s="6">
        <f>+H2994+SUM($D$16:$E$16)-SUM($F$27:F2994)</f>
        <v>9151.6268565272949</v>
      </c>
      <c r="K2994" s="10">
        <f t="shared" si="869"/>
        <v>4.5712483575495177E-3</v>
      </c>
      <c r="L2994" s="10">
        <f>+H2994/SUM(F$27:F2994)-1</f>
        <v>0.16149857026887382</v>
      </c>
      <c r="M2994">
        <v>8.3049999999999997</v>
      </c>
      <c r="R2994">
        <f t="shared" si="870"/>
        <v>7988.1941621333099</v>
      </c>
      <c r="S2994">
        <f t="shared" si="871"/>
        <v>7678.1679298027966</v>
      </c>
      <c r="T2994" s="5">
        <f t="shared" si="858"/>
        <v>0</v>
      </c>
      <c r="U2994" s="6">
        <f>+S2994+SUM($D$17:$E$17)-SUM($Q$27:Q2994)</f>
        <v>7923.0879298028021</v>
      </c>
      <c r="V2994" s="10">
        <f t="shared" si="859"/>
        <v>-7.2976510477428258E-3</v>
      </c>
      <c r="W2994" s="10">
        <f>+S2994/SUM(Q$27:Q2994)-1</f>
        <v>0.20819374890682796</v>
      </c>
      <c r="X2994">
        <v>6.6239999999999997</v>
      </c>
      <c r="AC2994">
        <f t="shared" si="872"/>
        <v>19207.107484872849</v>
      </c>
      <c r="AD2994">
        <f t="shared" si="873"/>
        <v>18924.803783616098</v>
      </c>
      <c r="AE2994" s="5">
        <f t="shared" si="860"/>
        <v>0</v>
      </c>
      <c r="AF2994" s="6">
        <f>+AD2994+SUM($D$18:$E$18)-SUM($AB$27:AB2994)</f>
        <v>19365.443783616109</v>
      </c>
      <c r="AG2994" s="10">
        <f t="shared" si="861"/>
        <v>-1.051059381588404E-2</v>
      </c>
      <c r="AH2994" s="10">
        <f>+AD2994/SUM(AB$27:AB2994)-1</f>
        <v>0.65435861653240335</v>
      </c>
      <c r="AI2994" s="6">
        <f t="shared" si="862"/>
        <v>0</v>
      </c>
      <c r="AL2994" s="6">
        <f t="shared" si="863"/>
        <v>0</v>
      </c>
      <c r="AM2994" s="6">
        <f t="shared" si="864"/>
        <v>36153.31170191073</v>
      </c>
      <c r="AN2994" s="6">
        <f t="shared" si="865"/>
        <v>35460.83856994618</v>
      </c>
      <c r="AO2994" s="5">
        <f t="shared" si="866"/>
        <v>0</v>
      </c>
      <c r="AP2994" s="6">
        <f>+AN2994+SUM($D$16:$E$18)-SUM($AL$27:AL2994)</f>
        <v>36440.158569946201</v>
      </c>
      <c r="AQ2994" s="10">
        <f t="shared" si="874"/>
        <v>-6.0635689288530692E-3</v>
      </c>
      <c r="AR2994" s="10">
        <f>+AN2994/SUM(AL$27:AL2994)-1</f>
        <v>0.39496026738648271</v>
      </c>
    </row>
    <row r="2995" spans="1:44" x14ac:dyDescent="0.25">
      <c r="A2995" s="1">
        <v>44644</v>
      </c>
      <c r="B2995">
        <v>9.3539999999999992</v>
      </c>
      <c r="G2995">
        <f t="shared" si="867"/>
        <v>8953.2242818225623</v>
      </c>
      <c r="H2995">
        <f t="shared" si="868"/>
        <v>8853.1345844594707</v>
      </c>
      <c r="I2995" s="5">
        <f t="shared" si="857"/>
        <v>0</v>
      </c>
      <c r="J2995" s="6">
        <f>+H2995+SUM($D$16:$E$16)-SUM($F$27:F2995)</f>
        <v>9146.8945844594818</v>
      </c>
      <c r="K2995" s="10">
        <f t="shared" si="869"/>
        <v>-5.1709626517804086E-4</v>
      </c>
      <c r="L2995" s="10">
        <f>+H2995/SUM(F$27:F2995)-1</f>
        <v>0.16087804533551053</v>
      </c>
      <c r="M2995">
        <v>8.2789999999999999</v>
      </c>
      <c r="R2995">
        <f t="shared" si="870"/>
        <v>7963.1859684890642</v>
      </c>
      <c r="S2995">
        <f t="shared" si="871"/>
        <v>7654.1303179816205</v>
      </c>
      <c r="T2995" s="5">
        <f t="shared" si="858"/>
        <v>0</v>
      </c>
      <c r="U2995" s="6">
        <f>+S2995+SUM($D$17:$E$17)-SUM($Q$27:Q2995)</f>
        <v>7899.0503179816269</v>
      </c>
      <c r="V2995" s="10">
        <f t="shared" si="859"/>
        <v>-3.0338691220069824E-3</v>
      </c>
      <c r="W2995" s="10">
        <f>+S2995/SUM(Q$27:Q2995)-1</f>
        <v>0.20441132416612029</v>
      </c>
      <c r="X2995">
        <v>6.6719999999999997</v>
      </c>
      <c r="AC2995">
        <f t="shared" si="872"/>
        <v>19346.28942316903</v>
      </c>
      <c r="AD2995">
        <f t="shared" si="873"/>
        <v>19061.940042917664</v>
      </c>
      <c r="AE2995" s="5">
        <f t="shared" si="860"/>
        <v>0</v>
      </c>
      <c r="AF2995" s="6">
        <f>+AD2995+SUM($D$18:$E$18)-SUM($AB$27:AB2995)</f>
        <v>19502.580042917674</v>
      </c>
      <c r="AG2995" s="10">
        <f t="shared" si="861"/>
        <v>7.0814932430098843E-3</v>
      </c>
      <c r="AH2995" s="10">
        <f>+AD2995/SUM(AB$27:AB2995)-1</f>
        <v>0.66634672244930471</v>
      </c>
      <c r="AI2995" s="6">
        <f t="shared" si="862"/>
        <v>0</v>
      </c>
      <c r="AL2995" s="6">
        <f t="shared" si="863"/>
        <v>0</v>
      </c>
      <c r="AM2995" s="6">
        <f t="shared" si="864"/>
        <v>36262.69967348066</v>
      </c>
      <c r="AN2995" s="6">
        <f t="shared" si="865"/>
        <v>35569.204945358753</v>
      </c>
      <c r="AO2995" s="5">
        <f t="shared" si="866"/>
        <v>0</v>
      </c>
      <c r="AP2995" s="6">
        <f>+AN2995+SUM($D$16:$E$18)-SUM($AL$27:AL2995)</f>
        <v>36548.524945358775</v>
      </c>
      <c r="AQ2995" s="10">
        <f t="shared" si="874"/>
        <v>2.9738173395861267E-3</v>
      </c>
      <c r="AR2995" s="10">
        <f>+AN2995/SUM(AL$27:AL2995)-1</f>
        <v>0.39922318936231393</v>
      </c>
    </row>
    <row r="2996" spans="1:44" x14ac:dyDescent="0.25">
      <c r="A2996" s="1">
        <v>44645</v>
      </c>
      <c r="B2996">
        <v>9.266</v>
      </c>
      <c r="G2996">
        <f t="shared" si="867"/>
        <v>8868.9946755792043</v>
      </c>
      <c r="H2996">
        <f t="shared" si="868"/>
        <v>8769.8465960660105</v>
      </c>
      <c r="I2996" s="5">
        <f t="shared" si="857"/>
        <v>0</v>
      </c>
      <c r="J2996" s="6">
        <f>+H2996+SUM($D$16:$E$16)-SUM($F$27:F2996)</f>
        <v>9063.6065960660235</v>
      </c>
      <c r="K2996" s="10">
        <f t="shared" si="869"/>
        <v>-9.1056027402965922E-3</v>
      </c>
      <c r="L2996" s="10">
        <f>+H2996/SUM(F$27:F2996)-1</f>
        <v>0.14995680650832188</v>
      </c>
      <c r="M2996">
        <v>8.2810000000000006</v>
      </c>
      <c r="R2996">
        <f t="shared" si="870"/>
        <v>7965.109675692468</v>
      </c>
      <c r="S2996">
        <f t="shared" si="871"/>
        <v>7655.9793650447882</v>
      </c>
      <c r="T2996" s="5">
        <f t="shared" si="858"/>
        <v>0</v>
      </c>
      <c r="U2996" s="6">
        <f>+S2996+SUM($D$17:$E$17)-SUM($Q$27:Q2996)</f>
        <v>7900.8993650447946</v>
      </c>
      <c r="V2996" s="10">
        <f t="shared" si="859"/>
        <v>2.340847302819693E-4</v>
      </c>
      <c r="W2996" s="10">
        <f>+S2996/SUM(Q$27:Q2996)-1</f>
        <v>0.20470227991540568</v>
      </c>
      <c r="X2996">
        <v>6.6929999999999996</v>
      </c>
      <c r="AC2996">
        <f t="shared" si="872"/>
        <v>19407.181521173607</v>
      </c>
      <c r="AD2996">
        <f t="shared" si="873"/>
        <v>19121.937156362099</v>
      </c>
      <c r="AE2996" s="5">
        <f t="shared" si="860"/>
        <v>0</v>
      </c>
      <c r="AF2996" s="6">
        <f>+AD2996+SUM($D$18:$E$18)-SUM($AB$27:AB2996)</f>
        <v>19562.577156362109</v>
      </c>
      <c r="AG2996" s="10">
        <f t="shared" si="861"/>
        <v>3.0763680145091676E-3</v>
      </c>
      <c r="AH2996" s="10">
        <f>+AD2996/SUM(AB$27:AB2996)-1</f>
        <v>0.67159151878794909</v>
      </c>
      <c r="AI2996" s="6">
        <f t="shared" si="862"/>
        <v>0</v>
      </c>
      <c r="AL2996" s="6">
        <f t="shared" si="863"/>
        <v>0</v>
      </c>
      <c r="AM2996" s="6">
        <f t="shared" si="864"/>
        <v>36241.285872445282</v>
      </c>
      <c r="AN2996" s="6">
        <f t="shared" si="865"/>
        <v>35547.763117472903</v>
      </c>
      <c r="AO2996" s="5">
        <f t="shared" si="866"/>
        <v>0</v>
      </c>
      <c r="AP2996" s="6">
        <f>+AN2996+SUM($D$16:$E$18)-SUM($AL$27:AL2996)</f>
        <v>36527.083117472925</v>
      </c>
      <c r="AQ2996" s="10">
        <f t="shared" si="874"/>
        <v>-5.8666739404411583E-4</v>
      </c>
      <c r="AR2996" s="10">
        <f>+AN2996/SUM(AL$27:AL2996)-1</f>
        <v>0.39837970964871672</v>
      </c>
    </row>
    <row r="2997" spans="1:44" x14ac:dyDescent="0.25">
      <c r="A2997" s="1">
        <v>44648</v>
      </c>
      <c r="B2997">
        <v>9.2739999999999991</v>
      </c>
      <c r="G2997">
        <f t="shared" si="867"/>
        <v>8876.6519125104187</v>
      </c>
      <c r="H2997">
        <f t="shared" si="868"/>
        <v>8777.4182313745059</v>
      </c>
      <c r="I2997" s="5">
        <f t="shared" si="857"/>
        <v>0</v>
      </c>
      <c r="J2997" s="6">
        <f>+H2997+SUM($D$16:$E$16)-SUM($F$27:F2997)</f>
        <v>9071.1782313745171</v>
      </c>
      <c r="K2997" s="10">
        <f t="shared" si="869"/>
        <v>8.3538878571576269E-4</v>
      </c>
      <c r="L2997" s="10">
        <f>+H2997/SUM(F$27:F2997)-1</f>
        <v>0.15094964640170261</v>
      </c>
      <c r="M2997">
        <v>8.3140000000000001</v>
      </c>
      <c r="R2997">
        <f t="shared" si="870"/>
        <v>7996.8508445486259</v>
      </c>
      <c r="S2997">
        <f t="shared" si="871"/>
        <v>7686.4886415870506</v>
      </c>
      <c r="T2997" s="5">
        <f t="shared" si="858"/>
        <v>0</v>
      </c>
      <c r="U2997" s="6">
        <f>+S2997+SUM($D$17:$E$17)-SUM($Q$27:Q2997)</f>
        <v>7931.4086415870561</v>
      </c>
      <c r="V2997" s="10">
        <f t="shared" si="859"/>
        <v>3.8614941328376506E-3</v>
      </c>
      <c r="W2997" s="10">
        <f>+S2997/SUM(Q$27:Q2997)-1</f>
        <v>0.20950304977861145</v>
      </c>
      <c r="X2997">
        <v>6.7279999999999998</v>
      </c>
      <c r="AC2997">
        <f t="shared" si="872"/>
        <v>19508.668351181241</v>
      </c>
      <c r="AD2997">
        <f t="shared" si="873"/>
        <v>19221.932345436158</v>
      </c>
      <c r="AE2997" s="5">
        <f t="shared" si="860"/>
        <v>0</v>
      </c>
      <c r="AF2997" s="6">
        <f>+AD2997+SUM($D$18:$E$18)-SUM($AB$27:AB2997)</f>
        <v>19662.572345436165</v>
      </c>
      <c r="AG2997" s="10">
        <f t="shared" si="861"/>
        <v>5.1115549998757004E-3</v>
      </c>
      <c r="AH2997" s="10">
        <f>+AD2997/SUM(AB$27:AB2997)-1</f>
        <v>0.68033284601902322</v>
      </c>
      <c r="AI2997" s="6">
        <f t="shared" si="862"/>
        <v>0</v>
      </c>
      <c r="AL2997" s="6">
        <f t="shared" si="863"/>
        <v>0</v>
      </c>
      <c r="AM2997" s="6">
        <f t="shared" si="864"/>
        <v>36382.171108240291</v>
      </c>
      <c r="AN2997" s="6">
        <f t="shared" si="865"/>
        <v>35685.839218397712</v>
      </c>
      <c r="AO2997" s="5">
        <f t="shared" si="866"/>
        <v>0</v>
      </c>
      <c r="AP2997" s="6">
        <f>+AN2997+SUM($D$16:$E$18)-SUM($AL$27:AL2997)</f>
        <v>36665.159218397734</v>
      </c>
      <c r="AQ2997" s="10">
        <f t="shared" si="874"/>
        <v>3.7801020267824725E-3</v>
      </c>
      <c r="AR2997" s="10">
        <f>+AN2997/SUM(AL$27:AL2997)-1</f>
        <v>0.40381135431458737</v>
      </c>
    </row>
    <row r="2998" spans="1:44" x14ac:dyDescent="0.25">
      <c r="A2998" s="1">
        <v>44649</v>
      </c>
      <c r="B2998">
        <v>9.26</v>
      </c>
      <c r="G2998">
        <f t="shared" si="867"/>
        <v>8863.2517478807949</v>
      </c>
      <c r="H2998">
        <f t="shared" si="868"/>
        <v>8764.1678695846385</v>
      </c>
      <c r="I2998" s="5">
        <f t="shared" si="857"/>
        <v>0</v>
      </c>
      <c r="J2998" s="6">
        <f>+H2998+SUM($D$16:$E$16)-SUM($F$27:F2998)</f>
        <v>9057.9278695846515</v>
      </c>
      <c r="K2998" s="10">
        <f t="shared" si="869"/>
        <v>-1.4607101141543843E-3</v>
      </c>
      <c r="L2998" s="10">
        <f>+H2998/SUM(F$27:F2998)-1</f>
        <v>0.14921217658828634</v>
      </c>
      <c r="M2998">
        <v>8.4380000000000006</v>
      </c>
      <c r="R2998">
        <f t="shared" si="870"/>
        <v>8116.1206911596482</v>
      </c>
      <c r="S2998">
        <f t="shared" si="871"/>
        <v>7801.1295595034335</v>
      </c>
      <c r="T2998" s="5">
        <f t="shared" si="858"/>
        <v>0</v>
      </c>
      <c r="U2998" s="6">
        <f>+S2998+SUM($D$17:$E$17)-SUM($Q$27:Q2998)</f>
        <v>8046.0495595034399</v>
      </c>
      <c r="V2998" s="10">
        <f t="shared" si="859"/>
        <v>1.4454042541104606E-2</v>
      </c>
      <c r="W2998" s="10">
        <f>+S2998/SUM(Q$27:Q2998)-1</f>
        <v>0.22754230623429472</v>
      </c>
      <c r="X2998">
        <v>6.7309999999999999</v>
      </c>
      <c r="AC2998">
        <f t="shared" si="872"/>
        <v>19517.367222324752</v>
      </c>
      <c r="AD2998">
        <f t="shared" si="873"/>
        <v>19230.503361642506</v>
      </c>
      <c r="AE2998" s="5">
        <f t="shared" si="860"/>
        <v>0</v>
      </c>
      <c r="AF2998" s="6">
        <f>+AD2998+SUM($D$18:$E$18)-SUM($AB$27:AB2998)</f>
        <v>19671.143361642513</v>
      </c>
      <c r="AG2998" s="10">
        <f t="shared" si="861"/>
        <v>4.3590513264346598E-4</v>
      </c>
      <c r="AH2998" s="10">
        <f>+AD2998/SUM(AB$27:AB2998)-1</f>
        <v>0.6810821026388294</v>
      </c>
      <c r="AI2998" s="6">
        <f t="shared" si="862"/>
        <v>0</v>
      </c>
      <c r="AL2998" s="6">
        <f t="shared" si="863"/>
        <v>0</v>
      </c>
      <c r="AM2998" s="6">
        <f t="shared" si="864"/>
        <v>36496.739661365194</v>
      </c>
      <c r="AN2998" s="6">
        <f t="shared" si="865"/>
        <v>35795.80079073058</v>
      </c>
      <c r="AO2998" s="5">
        <f t="shared" si="866"/>
        <v>0</v>
      </c>
      <c r="AP2998" s="6">
        <f>+AN2998+SUM($D$16:$E$18)-SUM($AL$27:AL2998)</f>
        <v>36775.120790730609</v>
      </c>
      <c r="AQ2998" s="10">
        <f t="shared" si="874"/>
        <v>2.9990752713737745E-3</v>
      </c>
      <c r="AR2998" s="10">
        <f>+AN2998/SUM(AL$27:AL2998)-1</f>
        <v>0.40813702822782938</v>
      </c>
    </row>
    <row r="2999" spans="1:44" x14ac:dyDescent="0.25">
      <c r="A2999" s="1">
        <v>44650</v>
      </c>
      <c r="B2999">
        <v>9.2799999999999994</v>
      </c>
      <c r="G2999">
        <f t="shared" si="867"/>
        <v>8882.3948402088299</v>
      </c>
      <c r="H2999">
        <f t="shared" si="868"/>
        <v>8783.0969578558779</v>
      </c>
      <c r="I2999" s="5">
        <f t="shared" si="857"/>
        <v>0</v>
      </c>
      <c r="J2999" s="6">
        <f>+H2999+SUM($D$16:$E$16)-SUM($F$27:F2999)</f>
        <v>9076.8569578558927</v>
      </c>
      <c r="K2999" s="10">
        <f t="shared" si="869"/>
        <v>2.0897812991869102E-3</v>
      </c>
      <c r="L2999" s="10">
        <f>+H2999/SUM(F$27:F2999)-1</f>
        <v>0.15169427632173815</v>
      </c>
      <c r="M2999">
        <v>8.4280000000000008</v>
      </c>
      <c r="R2999">
        <f t="shared" si="870"/>
        <v>8106.5021551426307</v>
      </c>
      <c r="S2999">
        <f t="shared" si="871"/>
        <v>7791.8843241875966</v>
      </c>
      <c r="T2999" s="5">
        <f t="shared" si="858"/>
        <v>0</v>
      </c>
      <c r="U2999" s="6">
        <f>+S2999+SUM($D$17:$E$17)-SUM($Q$27:Q2999)</f>
        <v>8036.804324187603</v>
      </c>
      <c r="V2999" s="10">
        <f t="shared" si="859"/>
        <v>-1.1490403144381878E-3</v>
      </c>
      <c r="W2999" s="10">
        <f>+S2999/SUM(Q$27:Q2999)-1</f>
        <v>0.22608752748786864</v>
      </c>
      <c r="X2999">
        <v>6.71</v>
      </c>
      <c r="AC2999">
        <f t="shared" si="872"/>
        <v>19456.475124320172</v>
      </c>
      <c r="AD2999">
        <f t="shared" si="873"/>
        <v>19170.506248198071</v>
      </c>
      <c r="AE2999" s="5">
        <f t="shared" si="860"/>
        <v>0</v>
      </c>
      <c r="AF2999" s="6">
        <f>+AD2999+SUM($D$18:$E$18)-SUM($AB$27:AB2999)</f>
        <v>19611.146248198078</v>
      </c>
      <c r="AG2999" s="10">
        <f t="shared" si="861"/>
        <v>-3.0500064150529305E-3</v>
      </c>
      <c r="AH2999" s="10">
        <f>+AD2999/SUM(AB$27:AB2999)-1</f>
        <v>0.67583730630018501</v>
      </c>
      <c r="AI2999" s="6">
        <f t="shared" si="862"/>
        <v>0</v>
      </c>
      <c r="AL2999" s="6">
        <f t="shared" si="863"/>
        <v>0</v>
      </c>
      <c r="AM2999" s="6">
        <f t="shared" si="864"/>
        <v>36445.372119671636</v>
      </c>
      <c r="AN2999" s="6">
        <f t="shared" si="865"/>
        <v>35745.487530241546</v>
      </c>
      <c r="AO2999" s="5">
        <f t="shared" si="866"/>
        <v>0</v>
      </c>
      <c r="AP2999" s="6">
        <f>+AN2999+SUM($D$16:$E$18)-SUM($AL$27:AL2999)</f>
        <v>36724.807530241567</v>
      </c>
      <c r="AQ2999" s="10">
        <f t="shared" si="874"/>
        <v>-1.3681331130181995E-3</v>
      </c>
      <c r="AR2999" s="10">
        <f>+AN2999/SUM(AL$27:AL2999)-1</f>
        <v>0.40615780263319401</v>
      </c>
    </row>
    <row r="3000" spans="1:44" x14ac:dyDescent="0.25">
      <c r="A3000" s="1">
        <v>44651</v>
      </c>
      <c r="B3000">
        <v>9.2430000000000003</v>
      </c>
      <c r="G3000">
        <f t="shared" si="867"/>
        <v>8846.9801194019637</v>
      </c>
      <c r="H3000">
        <f t="shared" si="868"/>
        <v>8748.0781445540833</v>
      </c>
      <c r="I3000" s="5">
        <f t="shared" si="857"/>
        <v>0</v>
      </c>
      <c r="J3000" s="6">
        <f>+H3000+SUM($D$16:$E$16)-SUM($F$27:F3000)</f>
        <v>9041.8381445540981</v>
      </c>
      <c r="K3000" s="10">
        <f t="shared" si="869"/>
        <v>-3.8580329583673967E-3</v>
      </c>
      <c r="L3000" s="10">
        <f>+H3000/SUM(F$27:F3000)-1</f>
        <v>0.14710239181485196</v>
      </c>
      <c r="M3000">
        <v>8.3629999999999995</v>
      </c>
      <c r="R3000">
        <f t="shared" si="870"/>
        <v>8043.9816710320138</v>
      </c>
      <c r="S3000">
        <f t="shared" si="871"/>
        <v>7731.7902946346539</v>
      </c>
      <c r="T3000" s="5">
        <f t="shared" si="858"/>
        <v>0</v>
      </c>
      <c r="U3000" s="6">
        <f>+S3000+SUM($D$17:$E$17)-SUM($Q$27:Q3000)</f>
        <v>7976.7102946346613</v>
      </c>
      <c r="V3000" s="10">
        <f t="shared" si="859"/>
        <v>-7.4773538248383842E-3</v>
      </c>
      <c r="W3000" s="10">
        <f>+S3000/SUM(Q$27:Q3000)-1</f>
        <v>0.21663146563609925</v>
      </c>
      <c r="X3000">
        <v>6.6779999999999999</v>
      </c>
      <c r="AC3000">
        <f t="shared" si="872"/>
        <v>19363.687165456049</v>
      </c>
      <c r="AD3000">
        <f t="shared" si="873"/>
        <v>19079.08207533036</v>
      </c>
      <c r="AE3000" s="5">
        <f t="shared" si="860"/>
        <v>0</v>
      </c>
      <c r="AF3000" s="6">
        <f>+AD3000+SUM($D$18:$E$18)-SUM($AB$27:AB3000)</f>
        <v>19519.72207533037</v>
      </c>
      <c r="AG3000" s="10">
        <f t="shared" si="861"/>
        <v>-4.6618474876810589E-3</v>
      </c>
      <c r="AH3000" s="10">
        <f>+AD3000/SUM(AB$27:AB3000)-1</f>
        <v>0.66784523568891729</v>
      </c>
      <c r="AI3000" s="6">
        <f t="shared" si="862"/>
        <v>0</v>
      </c>
      <c r="AL3000" s="6">
        <f t="shared" si="863"/>
        <v>0</v>
      </c>
      <c r="AM3000" s="6">
        <f t="shared" si="864"/>
        <v>36254.648955890021</v>
      </c>
      <c r="AN3000" s="6">
        <f t="shared" si="865"/>
        <v>35558.950514519092</v>
      </c>
      <c r="AO3000" s="5">
        <f t="shared" si="866"/>
        <v>0</v>
      </c>
      <c r="AP3000" s="6">
        <f>+AN3000+SUM($D$16:$E$18)-SUM($AL$27:AL3000)</f>
        <v>36538.270514519114</v>
      </c>
      <c r="AQ3000" s="10">
        <f t="shared" si="874"/>
        <v>-5.0793190833974267E-3</v>
      </c>
      <c r="AR3000" s="10">
        <f>+AN3000/SUM(AL$27:AL3000)-1</f>
        <v>0.39881980004150663</v>
      </c>
    </row>
    <row r="3001" spans="1:44" x14ac:dyDescent="0.25">
      <c r="A3001" s="1">
        <v>44652</v>
      </c>
      <c r="B3001">
        <v>9.3450000000000006</v>
      </c>
      <c r="G3001">
        <f t="shared" si="867"/>
        <v>8944.6098902749491</v>
      </c>
      <c r="H3001">
        <f t="shared" si="868"/>
        <v>8844.6164947374145</v>
      </c>
      <c r="I3001" s="5">
        <f t="shared" si="857"/>
        <v>0</v>
      </c>
      <c r="J3001" s="6">
        <f>+H3001+SUM($D$16:$E$16)-SUM($F$27:F3001)</f>
        <v>9138.3764947374257</v>
      </c>
      <c r="K3001" s="10">
        <f t="shared" si="869"/>
        <v>1.0676850065213017E-2</v>
      </c>
      <c r="L3001" s="10">
        <f>+H3001/SUM(F$27:F3001)-1</f>
        <v>0.15976110045545755</v>
      </c>
      <c r="M3001">
        <v>8.3789999999999996</v>
      </c>
      <c r="R3001">
        <f t="shared" si="870"/>
        <v>8059.3713286592429</v>
      </c>
      <c r="S3001">
        <f t="shared" si="871"/>
        <v>7746.5826711399941</v>
      </c>
      <c r="T3001" s="5">
        <f t="shared" si="858"/>
        <v>0</v>
      </c>
      <c r="U3001" s="6">
        <f>+S3001+SUM($D$17:$E$17)-SUM($Q$27:Q3001)</f>
        <v>7991.5026711399996</v>
      </c>
      <c r="V3001" s="10">
        <f t="shared" si="859"/>
        <v>1.8544457500591083E-3</v>
      </c>
      <c r="W3001" s="10">
        <f>+S3001/SUM(Q$27:Q3001)-1</f>
        <v>0.21895911163038106</v>
      </c>
      <c r="X3001">
        <v>6.7619999999999996</v>
      </c>
      <c r="AC3001">
        <f t="shared" si="872"/>
        <v>19607.255557474364</v>
      </c>
      <c r="AD3001">
        <f t="shared" si="873"/>
        <v>19319.070529108099</v>
      </c>
      <c r="AE3001" s="5">
        <f t="shared" si="860"/>
        <v>0</v>
      </c>
      <c r="AF3001" s="6">
        <f>+AD3001+SUM($D$18:$E$18)-SUM($AB$27:AB3001)</f>
        <v>19759.71052910811</v>
      </c>
      <c r="AG3001" s="10">
        <f t="shared" si="861"/>
        <v>1.229466551068592E-2</v>
      </c>
      <c r="AH3001" s="10">
        <f>+AD3001/SUM(AB$27:AB3001)-1</f>
        <v>0.68882442104349484</v>
      </c>
      <c r="AI3001" s="6">
        <f t="shared" si="862"/>
        <v>0</v>
      </c>
      <c r="AL3001" s="6">
        <f t="shared" si="863"/>
        <v>0</v>
      </c>
      <c r="AM3001" s="6">
        <f t="shared" si="864"/>
        <v>36611.23677640855</v>
      </c>
      <c r="AN3001" s="6">
        <f t="shared" si="865"/>
        <v>35910.269694985509</v>
      </c>
      <c r="AO3001" s="5">
        <f t="shared" si="866"/>
        <v>0</v>
      </c>
      <c r="AP3001" s="6">
        <f>+AN3001+SUM($D$16:$E$18)-SUM($AL$27:AL3001)</f>
        <v>36889.589694985538</v>
      </c>
      <c r="AQ3001" s="10">
        <f t="shared" si="874"/>
        <v>9.6151015228491676E-3</v>
      </c>
      <c r="AR3001" s="10">
        <f>+AN3001/SUM(AL$27:AL3001)-1</f>
        <v>0.41264001179297893</v>
      </c>
    </row>
    <row r="3002" spans="1:44" x14ac:dyDescent="0.25">
      <c r="A3002" s="1">
        <v>44655</v>
      </c>
      <c r="B3002">
        <v>9.4960000000000004</v>
      </c>
      <c r="G3002">
        <f t="shared" si="867"/>
        <v>9089.140237351623</v>
      </c>
      <c r="H3002">
        <f t="shared" si="868"/>
        <v>8987.5311111852861</v>
      </c>
      <c r="I3002" s="5">
        <f t="shared" si="857"/>
        <v>0</v>
      </c>
      <c r="J3002" s="6">
        <f>+H3002+SUM($D$16:$E$16)-SUM($F$27:F3002)</f>
        <v>9281.2911111852991</v>
      </c>
      <c r="K3002" s="10">
        <f t="shared" si="869"/>
        <v>1.563895036828189E-2</v>
      </c>
      <c r="L3002" s="10">
        <f>+H3002/SUM(F$27:F3002)-1</f>
        <v>0.17850095344302042</v>
      </c>
      <c r="M3002">
        <v>8.4380000000000006</v>
      </c>
      <c r="R3002">
        <f t="shared" si="870"/>
        <v>8116.1206911596482</v>
      </c>
      <c r="S3002">
        <f t="shared" si="871"/>
        <v>7801.1295595034335</v>
      </c>
      <c r="T3002" s="5">
        <f t="shared" si="858"/>
        <v>0</v>
      </c>
      <c r="U3002" s="6">
        <f>+S3002+SUM($D$17:$E$17)-SUM($Q$27:Q3002)</f>
        <v>8046.0495595034399</v>
      </c>
      <c r="V3002" s="10">
        <f t="shared" si="859"/>
        <v>6.8256109780739926E-3</v>
      </c>
      <c r="W3002" s="10">
        <f>+S3002/SUM(Q$27:Q3002)-1</f>
        <v>0.22754230623429472</v>
      </c>
      <c r="X3002">
        <v>6.7859999999999996</v>
      </c>
      <c r="AC3002">
        <f t="shared" si="872"/>
        <v>19676.846526622452</v>
      </c>
      <c r="AD3002">
        <f t="shared" si="873"/>
        <v>19387.638658758882</v>
      </c>
      <c r="AE3002" s="5">
        <f t="shared" si="860"/>
        <v>0</v>
      </c>
      <c r="AF3002" s="6">
        <f>+AD3002+SUM($D$18:$E$18)-SUM($AB$27:AB3002)</f>
        <v>19828.278658758893</v>
      </c>
      <c r="AG3002" s="10">
        <f t="shared" si="861"/>
        <v>3.4700978817363559E-3</v>
      </c>
      <c r="AH3002" s="10">
        <f>+AD3002/SUM(AB$27:AB3002)-1</f>
        <v>0.69481847400194563</v>
      </c>
      <c r="AI3002" s="6">
        <f t="shared" si="862"/>
        <v>0</v>
      </c>
      <c r="AL3002" s="6">
        <f t="shared" si="863"/>
        <v>0</v>
      </c>
      <c r="AM3002" s="6">
        <f t="shared" si="864"/>
        <v>36882.107455133722</v>
      </c>
      <c r="AN3002" s="6">
        <f t="shared" si="865"/>
        <v>36176.299329447604</v>
      </c>
      <c r="AO3002" s="5">
        <f t="shared" si="866"/>
        <v>0</v>
      </c>
      <c r="AP3002" s="6">
        <f>+AN3002+SUM($D$16:$E$18)-SUM($AL$27:AL3002)</f>
        <v>37155.619329447625</v>
      </c>
      <c r="AQ3002" s="10">
        <f t="shared" si="874"/>
        <v>7.2115097148464091E-3</v>
      </c>
      <c r="AR3002" s="10">
        <f>+AN3002/SUM(AL$27:AL3002)-1</f>
        <v>0.42310509905508575</v>
      </c>
    </row>
    <row r="3003" spans="1:44" x14ac:dyDescent="0.25">
      <c r="A3003" s="1">
        <v>44656</v>
      </c>
      <c r="B3003">
        <v>9.5109999999999992</v>
      </c>
      <c r="G3003">
        <f t="shared" si="867"/>
        <v>9103.4975565976474</v>
      </c>
      <c r="H3003">
        <f t="shared" si="868"/>
        <v>9001.7279273887143</v>
      </c>
      <c r="I3003" s="5">
        <f t="shared" si="857"/>
        <v>0</v>
      </c>
      <c r="J3003" s="6">
        <f>+H3003+SUM($D$16:$E$16)-SUM($F$27:F3003)</f>
        <v>9295.4879273887273</v>
      </c>
      <c r="K3003" s="10">
        <f t="shared" si="869"/>
        <v>1.5296165192275613E-3</v>
      </c>
      <c r="L3003" s="10">
        <f>+H3003/SUM(F$27:F3003)-1</f>
        <v>0.18036252824310917</v>
      </c>
      <c r="M3003">
        <v>8.4489999999999998</v>
      </c>
      <c r="R3003">
        <f t="shared" si="870"/>
        <v>8126.7010807783663</v>
      </c>
      <c r="S3003">
        <f t="shared" si="871"/>
        <v>7811.2993183508524</v>
      </c>
      <c r="T3003" s="5">
        <f t="shared" si="858"/>
        <v>0</v>
      </c>
      <c r="U3003" s="6">
        <f>+S3003+SUM($D$17:$E$17)-SUM($Q$27:Q3003)</f>
        <v>8056.219318350858</v>
      </c>
      <c r="V3003" s="10">
        <f t="shared" si="859"/>
        <v>1.263944345881729E-3</v>
      </c>
      <c r="W3003" s="10">
        <f>+S3003/SUM(Q$27:Q3003)-1</f>
        <v>0.22914256285536294</v>
      </c>
      <c r="X3003">
        <v>6.8390000000000004</v>
      </c>
      <c r="AC3003">
        <f t="shared" si="872"/>
        <v>19830.526583491152</v>
      </c>
      <c r="AD3003">
        <f t="shared" si="873"/>
        <v>19539.059945071029</v>
      </c>
      <c r="AE3003" s="5">
        <f t="shared" si="860"/>
        <v>0</v>
      </c>
      <c r="AF3003" s="6">
        <f>+AD3003+SUM($D$18:$E$18)-SUM($AB$27:AB3003)</f>
        <v>19979.699945071035</v>
      </c>
      <c r="AG3003" s="10">
        <f t="shared" si="861"/>
        <v>7.6366329583155146E-3</v>
      </c>
      <c r="AH3003" s="10">
        <f>+AD3003/SUM(AB$27:AB3003)-1</f>
        <v>0.70805534095185774</v>
      </c>
      <c r="AI3003" s="6">
        <f t="shared" si="862"/>
        <v>0</v>
      </c>
      <c r="AL3003" s="6">
        <f t="shared" si="863"/>
        <v>0</v>
      </c>
      <c r="AM3003" s="6">
        <f t="shared" si="864"/>
        <v>37060.725220867171</v>
      </c>
      <c r="AN3003" s="6">
        <f t="shared" si="865"/>
        <v>36352.087190810591</v>
      </c>
      <c r="AO3003" s="5">
        <f t="shared" si="866"/>
        <v>0</v>
      </c>
      <c r="AP3003" s="6">
        <f>+AN3003+SUM($D$16:$E$18)-SUM($AL$27:AL3003)</f>
        <v>37331.407190810613</v>
      </c>
      <c r="AQ3003" s="10">
        <f t="shared" si="874"/>
        <v>4.7311245118626388E-3</v>
      </c>
      <c r="AR3003" s="10">
        <f>+AN3003/SUM(AL$27:AL3003)-1</f>
        <v>0.43002025086703521</v>
      </c>
    </row>
    <row r="3004" spans="1:44" x14ac:dyDescent="0.25">
      <c r="A3004" s="1">
        <v>44657</v>
      </c>
      <c r="B3004">
        <v>9.4039999999999999</v>
      </c>
      <c r="G3004">
        <f t="shared" si="867"/>
        <v>9001.0820126426552</v>
      </c>
      <c r="H3004">
        <f t="shared" si="868"/>
        <v>8900.4573051375755</v>
      </c>
      <c r="I3004" s="5">
        <f t="shared" si="857"/>
        <v>0</v>
      </c>
      <c r="J3004" s="6">
        <f>+H3004+SUM($D$16:$E$16)-SUM($F$27:F3004)</f>
        <v>9194.2173051375903</v>
      </c>
      <c r="K3004" s="10">
        <f t="shared" si="869"/>
        <v>-1.0894599943780059E-2</v>
      </c>
      <c r="L3004" s="10">
        <f>+H3004/SUM(F$27:F3004)-1</f>
        <v>0.16708329466914096</v>
      </c>
      <c r="M3004">
        <v>8.33</v>
      </c>
      <c r="R3004">
        <f t="shared" si="870"/>
        <v>8012.2405021758541</v>
      </c>
      <c r="S3004">
        <f t="shared" si="871"/>
        <v>7701.2810180923898</v>
      </c>
      <c r="T3004" s="5">
        <f t="shared" si="858"/>
        <v>0</v>
      </c>
      <c r="U3004" s="6">
        <f>+S3004+SUM($D$17:$E$17)-SUM($Q$27:Q3004)</f>
        <v>7946.2010180923962</v>
      </c>
      <c r="V3004" s="10">
        <f t="shared" si="859"/>
        <v>-1.365631891473662E-2</v>
      </c>
      <c r="W3004" s="10">
        <f>+S3004/SUM(Q$27:Q3004)-1</f>
        <v>0.21183069577289304</v>
      </c>
      <c r="X3004">
        <v>6.8879999999999999</v>
      </c>
      <c r="AC3004">
        <f t="shared" si="872"/>
        <v>19972.608145501832</v>
      </c>
      <c r="AD3004">
        <f t="shared" si="873"/>
        <v>19679.053209774709</v>
      </c>
      <c r="AE3004" s="5">
        <f t="shared" si="860"/>
        <v>0</v>
      </c>
      <c r="AF3004" s="6">
        <f>+AD3004+SUM($D$18:$E$18)-SUM($AB$27:AB3004)</f>
        <v>20119.693209774719</v>
      </c>
      <c r="AG3004" s="10">
        <f t="shared" si="861"/>
        <v>7.0067751311861937E-3</v>
      </c>
      <c r="AH3004" s="10">
        <f>+AD3004/SUM(AB$27:AB3004)-1</f>
        <v>0.72029319907536116</v>
      </c>
      <c r="AI3004" s="6">
        <f t="shared" si="862"/>
        <v>0</v>
      </c>
      <c r="AL3004" s="6">
        <f t="shared" si="863"/>
        <v>0</v>
      </c>
      <c r="AM3004" s="6">
        <f t="shared" si="864"/>
        <v>36985.930660320344</v>
      </c>
      <c r="AN3004" s="6">
        <f t="shared" si="865"/>
        <v>36280.791533004674</v>
      </c>
      <c r="AO3004" s="5">
        <f t="shared" si="866"/>
        <v>0</v>
      </c>
      <c r="AP3004" s="6">
        <f>+AN3004+SUM($D$16:$E$18)-SUM($AL$27:AL3004)</f>
        <v>37260.111533004703</v>
      </c>
      <c r="AQ3004" s="10">
        <f t="shared" si="874"/>
        <v>-1.9098036524982653E-3</v>
      </c>
      <c r="AR3004" s="10">
        <f>+AN3004/SUM(AL$27:AL3004)-1</f>
        <v>0.42721561866184188</v>
      </c>
    </row>
    <row r="3005" spans="1:44" x14ac:dyDescent="0.25">
      <c r="A3005" s="1">
        <v>44658</v>
      </c>
      <c r="B3005">
        <v>9.2729999999999997</v>
      </c>
      <c r="G3005">
        <f t="shared" si="867"/>
        <v>8875.694757894018</v>
      </c>
      <c r="H3005">
        <f t="shared" si="868"/>
        <v>8776.471776960947</v>
      </c>
      <c r="I3005" s="5">
        <f t="shared" si="857"/>
        <v>0</v>
      </c>
      <c r="J3005" s="6">
        <f>+H3005+SUM($D$16:$E$16)-SUM($F$27:F3005)</f>
        <v>9070.2317769609617</v>
      </c>
      <c r="K3005" s="10">
        <f t="shared" si="869"/>
        <v>-1.3485163996216132E-2</v>
      </c>
      <c r="L3005" s="10">
        <f>+H3005/SUM(F$27:F3005)-1</f>
        <v>0.15082554141503035</v>
      </c>
      <c r="M3005">
        <v>8.31</v>
      </c>
      <c r="R3005">
        <f t="shared" si="870"/>
        <v>7993.0034301418191</v>
      </c>
      <c r="S3005">
        <f t="shared" si="871"/>
        <v>7682.790547460716</v>
      </c>
      <c r="T3005" s="5">
        <f t="shared" si="858"/>
        <v>0</v>
      </c>
      <c r="U3005" s="6">
        <f>+S3005+SUM($D$17:$E$17)-SUM($Q$27:Q3005)</f>
        <v>7927.7105474607224</v>
      </c>
      <c r="V3005" s="10">
        <f t="shared" si="859"/>
        <v>-2.3269573208094529E-3</v>
      </c>
      <c r="W3005" s="10">
        <f>+S3005/SUM(Q$27:Q3005)-1</f>
        <v>0.20892113828004111</v>
      </c>
      <c r="X3005">
        <v>7.0049999999999999</v>
      </c>
      <c r="AC3005">
        <f t="shared" si="872"/>
        <v>20311.864120098769</v>
      </c>
      <c r="AD3005">
        <f t="shared" si="873"/>
        <v>20013.322841822275</v>
      </c>
      <c r="AE3005" s="5">
        <f t="shared" si="860"/>
        <v>0</v>
      </c>
      <c r="AF3005" s="6">
        <f>+AD3005+SUM($D$18:$E$18)-SUM($AB$27:AB3005)</f>
        <v>20453.962841822286</v>
      </c>
      <c r="AG3005" s="10">
        <f t="shared" si="861"/>
        <v>1.6614052140972335E-2</v>
      </c>
      <c r="AH3005" s="10">
        <f>+AD3005/SUM(AB$27:AB3005)-1</f>
        <v>0.74951420724780848</v>
      </c>
      <c r="AI3005" s="6">
        <f t="shared" si="862"/>
        <v>0</v>
      </c>
      <c r="AL3005" s="6">
        <f t="shared" si="863"/>
        <v>0</v>
      </c>
      <c r="AM3005" s="6">
        <f t="shared" si="864"/>
        <v>37180.562308134606</v>
      </c>
      <c r="AN3005" s="6">
        <f t="shared" si="865"/>
        <v>36472.585166243938</v>
      </c>
      <c r="AO3005" s="5">
        <f t="shared" si="866"/>
        <v>0</v>
      </c>
      <c r="AP3005" s="6">
        <f>+AN3005+SUM($D$16:$E$18)-SUM($AL$27:AL3005)</f>
        <v>37451.90516624396</v>
      </c>
      <c r="AQ3005" s="10">
        <f t="shared" si="874"/>
        <v>5.1474250974630209E-3</v>
      </c>
      <c r="AR3005" s="10">
        <f>+AN3005/SUM(AL$27:AL3005)-1</f>
        <v>0.43476040634019131</v>
      </c>
    </row>
    <row r="3006" spans="1:44" x14ac:dyDescent="0.25">
      <c r="A3006" s="1">
        <v>44659</v>
      </c>
      <c r="B3006">
        <v>9.3179999999999996</v>
      </c>
      <c r="G3006">
        <f t="shared" si="867"/>
        <v>8918.7667156321004</v>
      </c>
      <c r="H3006">
        <f t="shared" si="868"/>
        <v>8819.0622255712387</v>
      </c>
      <c r="I3006" s="5">
        <f t="shared" si="857"/>
        <v>0</v>
      </c>
      <c r="J3006" s="6">
        <f>+H3006+SUM($D$16:$E$16)-SUM($F$27:F3006)</f>
        <v>9112.8222255712499</v>
      </c>
      <c r="K3006" s="10">
        <f t="shared" si="869"/>
        <v>4.6956295778979307E-3</v>
      </c>
      <c r="L3006" s="10">
        <f>+H3006/SUM(F$27:F3006)-1</f>
        <v>0.15641026581529727</v>
      </c>
      <c r="M3006">
        <v>8.3970000000000002</v>
      </c>
      <c r="R3006">
        <f t="shared" si="870"/>
        <v>8076.684693489874</v>
      </c>
      <c r="S3006">
        <f t="shared" si="871"/>
        <v>7763.2240947084993</v>
      </c>
      <c r="T3006" s="5">
        <f t="shared" si="858"/>
        <v>0</v>
      </c>
      <c r="U3006" s="6">
        <f>+S3006+SUM($D$17:$E$17)-SUM($Q$27:Q3006)</f>
        <v>8008.1440947085057</v>
      </c>
      <c r="V3006" s="10">
        <f t="shared" si="859"/>
        <v>1.0145873359812096E-2</v>
      </c>
      <c r="W3006" s="10">
        <f>+S3006/SUM(Q$27:Q3006)-1</f>
        <v>0.2215777133739476</v>
      </c>
      <c r="X3006">
        <v>7.0609999999999999</v>
      </c>
      <c r="AC3006">
        <f t="shared" si="872"/>
        <v>20474.24304811098</v>
      </c>
      <c r="AD3006">
        <f t="shared" si="873"/>
        <v>20173.31514434077</v>
      </c>
      <c r="AE3006" s="5">
        <f t="shared" si="860"/>
        <v>0</v>
      </c>
      <c r="AF3006" s="6">
        <f>+AD3006+SUM($D$18:$E$18)-SUM($AB$27:AB3006)</f>
        <v>20613.955144340776</v>
      </c>
      <c r="AG3006" s="10">
        <f t="shared" si="861"/>
        <v>7.822068699144813E-3</v>
      </c>
      <c r="AH3006" s="10">
        <f>+AD3006/SUM(AB$27:AB3006)-1</f>
        <v>0.763500330817527</v>
      </c>
      <c r="AI3006" s="6">
        <f t="shared" si="862"/>
        <v>0</v>
      </c>
      <c r="AL3006" s="6">
        <f t="shared" si="863"/>
        <v>0</v>
      </c>
      <c r="AM3006" s="6">
        <f t="shared" si="864"/>
        <v>37469.694457232952</v>
      </c>
      <c r="AN3006" s="6">
        <f t="shared" si="865"/>
        <v>36755.601464620508</v>
      </c>
      <c r="AO3006" s="5">
        <f t="shared" si="866"/>
        <v>0</v>
      </c>
      <c r="AP3006" s="6">
        <f>+AN3006+SUM($D$16:$E$18)-SUM($AL$27:AL3006)</f>
        <v>37734.921464620536</v>
      </c>
      <c r="AQ3006" s="10">
        <f t="shared" si="874"/>
        <v>7.5567930955797724E-3</v>
      </c>
      <c r="AR3006" s="10">
        <f>+AN3006/SUM(AL$27:AL3006)-1</f>
        <v>0.44589371584947934</v>
      </c>
    </row>
    <row r="3007" spans="1:44" x14ac:dyDescent="0.25">
      <c r="A3007" s="1">
        <v>44662</v>
      </c>
      <c r="B3007">
        <v>9.1750000000000007</v>
      </c>
      <c r="G3007">
        <f t="shared" si="867"/>
        <v>8781.8936054866426</v>
      </c>
      <c r="H3007">
        <f t="shared" si="868"/>
        <v>8683.7192444318662</v>
      </c>
      <c r="I3007" s="5">
        <f t="shared" si="857"/>
        <v>0</v>
      </c>
      <c r="J3007" s="6">
        <f>+H3007+SUM($D$16:$E$16)-SUM($F$27:F3007)</f>
        <v>8977.4792444318773</v>
      </c>
      <c r="K3007" s="10">
        <f t="shared" si="869"/>
        <v>-1.4851928172107898E-2</v>
      </c>
      <c r="L3007" s="10">
        <f>+H3007/SUM(F$27:F3007)-1</f>
        <v>0.13866325272111557</v>
      </c>
      <c r="M3007">
        <v>8.3680000000000003</v>
      </c>
      <c r="R3007">
        <f t="shared" si="870"/>
        <v>8048.7909390405221</v>
      </c>
      <c r="S3007">
        <f t="shared" si="871"/>
        <v>7736.4129122925715</v>
      </c>
      <c r="T3007" s="5">
        <f t="shared" si="858"/>
        <v>0</v>
      </c>
      <c r="U3007" s="6">
        <f>+S3007+SUM($D$17:$E$17)-SUM($Q$27:Q3007)</f>
        <v>7981.3329122925779</v>
      </c>
      <c r="V3007" s="10">
        <f t="shared" si="859"/>
        <v>-3.3479895090353651E-3</v>
      </c>
      <c r="W3007" s="10">
        <f>+S3007/SUM(Q$27:Q3007)-1</f>
        <v>0.21735885500931218</v>
      </c>
      <c r="X3007">
        <v>6.9509999999999996</v>
      </c>
      <c r="AC3007">
        <f t="shared" si="872"/>
        <v>20155.284439515566</v>
      </c>
      <c r="AD3007">
        <f t="shared" si="873"/>
        <v>19859.044550108014</v>
      </c>
      <c r="AE3007" s="5">
        <f t="shared" si="860"/>
        <v>0</v>
      </c>
      <c r="AF3007" s="6">
        <f>+AD3007+SUM($D$18:$E$18)-SUM($AB$27:AB3007)</f>
        <v>20299.684550108024</v>
      </c>
      <c r="AG3007" s="10">
        <f t="shared" si="861"/>
        <v>-1.5245526248223618E-2</v>
      </c>
      <c r="AH3007" s="10">
        <f>+AD3007/SUM(AB$27:AB3007)-1</f>
        <v>0.73602758809129432</v>
      </c>
      <c r="AI3007" s="6">
        <f t="shared" si="862"/>
        <v>0</v>
      </c>
      <c r="AL3007" s="6">
        <f t="shared" si="863"/>
        <v>0</v>
      </c>
      <c r="AM3007" s="6">
        <f t="shared" si="864"/>
        <v>36985.968984042731</v>
      </c>
      <c r="AN3007" s="6">
        <f t="shared" si="865"/>
        <v>36279.176706832455</v>
      </c>
      <c r="AO3007" s="5">
        <f t="shared" si="866"/>
        <v>0</v>
      </c>
      <c r="AP3007" s="6">
        <f>+AN3007+SUM($D$16:$E$18)-SUM($AL$27:AL3007)</f>
        <v>37258.496706832477</v>
      </c>
      <c r="AQ3007" s="10">
        <f t="shared" si="874"/>
        <v>-1.2625566432800106E-2</v>
      </c>
      <c r="AR3007" s="10">
        <f>+AN3007/SUM(AL$27:AL3007)-1</f>
        <v>0.4271520945479228</v>
      </c>
    </row>
    <row r="3008" spans="1:44" x14ac:dyDescent="0.25">
      <c r="A3008" s="1">
        <v>44663</v>
      </c>
      <c r="B3008">
        <v>9.1639999999999997</v>
      </c>
      <c r="G3008">
        <f t="shared" si="867"/>
        <v>8771.3649047062208</v>
      </c>
      <c r="H3008">
        <f t="shared" si="868"/>
        <v>8673.308245882683</v>
      </c>
      <c r="I3008" s="5">
        <f t="shared" si="857"/>
        <v>0</v>
      </c>
      <c r="J3008" s="6">
        <f>+H3008+SUM($D$16:$E$16)-SUM($F$27:F3008)</f>
        <v>8967.0682458826959</v>
      </c>
      <c r="K3008" s="10">
        <f t="shared" si="869"/>
        <v>-1.1596794897229534E-3</v>
      </c>
      <c r="L3008" s="10">
        <f>+H3008/SUM(F$27:F3008)-1</f>
        <v>0.13729809786771674</v>
      </c>
      <c r="M3008">
        <v>8.3379999999999992</v>
      </c>
      <c r="R3008">
        <f t="shared" si="870"/>
        <v>8019.9353309894668</v>
      </c>
      <c r="S3008">
        <f t="shared" si="871"/>
        <v>7708.677206345058</v>
      </c>
      <c r="T3008" s="5">
        <f t="shared" si="858"/>
        <v>0</v>
      </c>
      <c r="U3008" s="6">
        <f>+S3008+SUM($D$17:$E$17)-SUM($Q$27:Q3008)</f>
        <v>7953.5972063450654</v>
      </c>
      <c r="V3008" s="10">
        <f t="shared" si="859"/>
        <v>-3.4750719274966313E-3</v>
      </c>
      <c r="W3008" s="10">
        <f>+S3008/SUM(Q$27:Q3008)-1</f>
        <v>0.21299451877003373</v>
      </c>
      <c r="X3008">
        <v>6.89</v>
      </c>
      <c r="AC3008">
        <f t="shared" si="872"/>
        <v>19978.407392930836</v>
      </c>
      <c r="AD3008">
        <f t="shared" si="873"/>
        <v>19684.767220578942</v>
      </c>
      <c r="AE3008" s="5">
        <f t="shared" si="860"/>
        <v>0</v>
      </c>
      <c r="AF3008" s="6">
        <f>+AD3008+SUM($D$18:$E$18)-SUM($AB$27:AB3008)</f>
        <v>20125.407220578949</v>
      </c>
      <c r="AG3008" s="10">
        <f t="shared" si="861"/>
        <v>-8.58522353383806E-3</v>
      </c>
      <c r="AH3008" s="10">
        <f>+AD3008/SUM(AB$27:AB3008)-1</f>
        <v>0.7207927034885655</v>
      </c>
      <c r="AI3008" s="6">
        <f t="shared" si="862"/>
        <v>0</v>
      </c>
      <c r="AL3008" s="6">
        <f t="shared" si="863"/>
        <v>0</v>
      </c>
      <c r="AM3008" s="6">
        <f t="shared" si="864"/>
        <v>36769.707628626522</v>
      </c>
      <c r="AN3008" s="6">
        <f t="shared" si="865"/>
        <v>36066.752672806688</v>
      </c>
      <c r="AO3008" s="5">
        <f t="shared" si="866"/>
        <v>0</v>
      </c>
      <c r="AP3008" s="6">
        <f>+AN3008+SUM($D$16:$E$18)-SUM($AL$27:AL3008)</f>
        <v>37046.072672806709</v>
      </c>
      <c r="AQ3008" s="10">
        <f t="shared" si="874"/>
        <v>-5.7013581545498626E-3</v>
      </c>
      <c r="AR3008" s="10">
        <f>+AN3008/SUM(AL$27:AL3008)-1</f>
        <v>0.41879574711639189</v>
      </c>
    </row>
    <row r="3009" spans="1:44" x14ac:dyDescent="0.25">
      <c r="A3009" s="1">
        <v>44664</v>
      </c>
      <c r="B3009">
        <v>9.24</v>
      </c>
      <c r="G3009">
        <f t="shared" si="867"/>
        <v>8844.10865555276</v>
      </c>
      <c r="H3009">
        <f t="shared" si="868"/>
        <v>8745.2387813133992</v>
      </c>
      <c r="I3009" s="5">
        <f t="shared" si="857"/>
        <v>0</v>
      </c>
      <c r="J3009" s="6">
        <f>+H3009+SUM($D$16:$E$16)-SUM($F$27:F3009)</f>
        <v>9038.9987813134103</v>
      </c>
      <c r="K3009" s="10">
        <f t="shared" si="869"/>
        <v>8.0216335437997E-3</v>
      </c>
      <c r="L3009" s="10">
        <f>+H3009/SUM(F$27:F3009)-1</f>
        <v>0.14673007685483452</v>
      </c>
      <c r="M3009">
        <v>8.3379999999999992</v>
      </c>
      <c r="R3009">
        <f t="shared" si="870"/>
        <v>8019.9353309894668</v>
      </c>
      <c r="S3009">
        <f t="shared" si="871"/>
        <v>7708.677206345058</v>
      </c>
      <c r="T3009" s="5">
        <f t="shared" si="858"/>
        <v>0</v>
      </c>
      <c r="U3009" s="6">
        <f>+S3009+SUM($D$17:$E$17)-SUM($Q$27:Q3009)</f>
        <v>7953.5972063450654</v>
      </c>
      <c r="V3009" s="10">
        <f t="shared" si="859"/>
        <v>0</v>
      </c>
      <c r="W3009" s="10">
        <f>+S3009/SUM(Q$27:Q3009)-1</f>
        <v>0.21299451877003373</v>
      </c>
      <c r="X3009">
        <v>6.9290000000000003</v>
      </c>
      <c r="AC3009">
        <f t="shared" si="872"/>
        <v>20091.492717796486</v>
      </c>
      <c r="AD3009">
        <f t="shared" si="873"/>
        <v>19796.190431261468</v>
      </c>
      <c r="AE3009" s="5">
        <f t="shared" si="860"/>
        <v>0</v>
      </c>
      <c r="AF3009" s="6">
        <f>+AD3009+SUM($D$18:$E$18)-SUM($AB$27:AB3009)</f>
        <v>20236.830431261478</v>
      </c>
      <c r="AG3009" s="10">
        <f t="shared" si="861"/>
        <v>5.5364450250028341E-3</v>
      </c>
      <c r="AH3009" s="10">
        <f>+AD3009/SUM(AB$27:AB3009)-1</f>
        <v>0.73053303954604831</v>
      </c>
      <c r="AI3009" s="6">
        <f t="shared" si="862"/>
        <v>0</v>
      </c>
      <c r="AL3009" s="6">
        <f t="shared" si="863"/>
        <v>0</v>
      </c>
      <c r="AM3009" s="6">
        <f t="shared" si="864"/>
        <v>36955.536704338709</v>
      </c>
      <c r="AN3009" s="6">
        <f t="shared" si="865"/>
        <v>36250.106418919924</v>
      </c>
      <c r="AO3009" s="5">
        <f t="shared" si="866"/>
        <v>0</v>
      </c>
      <c r="AP3009" s="6">
        <f>+AN3009+SUM($D$16:$E$18)-SUM($AL$27:AL3009)</f>
        <v>37229.426418919946</v>
      </c>
      <c r="AQ3009" s="10">
        <f t="shared" si="874"/>
        <v>4.9493436924510359E-3</v>
      </c>
      <c r="AR3009" s="10">
        <f>+AN3009/SUM(AL$27:AL3009)-1</f>
        <v>0.42600852608663331</v>
      </c>
    </row>
    <row r="3010" spans="1:44" x14ac:dyDescent="0.25">
      <c r="A3010" s="1">
        <v>44665</v>
      </c>
      <c r="B3010">
        <v>9.2739999999999991</v>
      </c>
      <c r="G3010">
        <f t="shared" si="867"/>
        <v>8876.6519125104205</v>
      </c>
      <c r="H3010">
        <f t="shared" si="868"/>
        <v>8777.4182313745077</v>
      </c>
      <c r="I3010" s="5">
        <f t="shared" si="857"/>
        <v>0</v>
      </c>
      <c r="J3010" s="6">
        <f>+H3010+SUM($D$16:$E$16)-SUM($F$27:F3010)</f>
        <v>9071.1782313745207</v>
      </c>
      <c r="K3010" s="10">
        <f t="shared" si="869"/>
        <v>3.5600679720895201E-3</v>
      </c>
      <c r="L3010" s="10">
        <f>+H3010/SUM(F$27:F3010)-1</f>
        <v>0.15094964640170283</v>
      </c>
      <c r="M3010">
        <v>8.375</v>
      </c>
      <c r="R3010">
        <f t="shared" si="870"/>
        <v>8055.5239142524333</v>
      </c>
      <c r="S3010">
        <f t="shared" si="871"/>
        <v>7742.8845770136559</v>
      </c>
      <c r="T3010" s="5">
        <f t="shared" si="858"/>
        <v>0</v>
      </c>
      <c r="U3010" s="6">
        <f>+S3010+SUM($D$17:$E$17)-SUM($Q$27:Q3010)</f>
        <v>7987.8045770136623</v>
      </c>
      <c r="V3010" s="10">
        <f t="shared" si="859"/>
        <v>4.3008678691081048E-3</v>
      </c>
      <c r="W3010" s="10">
        <f>+S3010/SUM(Q$27:Q3010)-1</f>
        <v>0.21837720013181006</v>
      </c>
      <c r="X3010">
        <v>6.9560000000000004</v>
      </c>
      <c r="AC3010">
        <f t="shared" si="872"/>
        <v>20169.782558088089</v>
      </c>
      <c r="AD3010">
        <f t="shared" si="873"/>
        <v>19873.329577118599</v>
      </c>
      <c r="AE3010" s="5">
        <f t="shared" si="860"/>
        <v>0</v>
      </c>
      <c r="AF3010" s="6">
        <f>+AD3010+SUM($D$18:$E$18)-SUM($AB$27:AB3010)</f>
        <v>20313.969577118609</v>
      </c>
      <c r="AG3010" s="10">
        <f t="shared" si="861"/>
        <v>3.811819549466966E-3</v>
      </c>
      <c r="AH3010" s="10">
        <f>+AD3010/SUM(AB$27:AB3010)-1</f>
        <v>0.73727634912430529</v>
      </c>
      <c r="AI3010" s="6">
        <f t="shared" si="862"/>
        <v>0</v>
      </c>
      <c r="AL3010" s="6">
        <f t="shared" si="863"/>
        <v>0</v>
      </c>
      <c r="AM3010" s="6">
        <f t="shared" si="864"/>
        <v>37101.958384850943</v>
      </c>
      <c r="AN3010" s="6">
        <f t="shared" si="865"/>
        <v>36393.63238550676</v>
      </c>
      <c r="AO3010" s="5">
        <f t="shared" si="866"/>
        <v>0</v>
      </c>
      <c r="AP3010" s="6">
        <f>+AN3010+SUM($D$16:$E$18)-SUM($AL$27:AL3010)</f>
        <v>37372.952385506782</v>
      </c>
      <c r="AQ3010" s="10">
        <f t="shared" si="874"/>
        <v>3.85517533823454E-3</v>
      </c>
      <c r="AR3010" s="10">
        <f>+AN3010/SUM(AL$27:AL3010)-1</f>
        <v>0.43165455784451079</v>
      </c>
    </row>
    <row r="3011" spans="1:44" x14ac:dyDescent="0.25">
      <c r="A3011" s="1">
        <v>44670</v>
      </c>
      <c r="B3011">
        <v>9.1720000000000006</v>
      </c>
      <c r="G3011">
        <f t="shared" si="867"/>
        <v>8779.022141637437</v>
      </c>
      <c r="H3011">
        <f t="shared" si="868"/>
        <v>8680.8798811911802</v>
      </c>
      <c r="I3011" s="5">
        <f t="shared" si="857"/>
        <v>0</v>
      </c>
      <c r="J3011" s="6">
        <f>+H3011+SUM($D$16:$E$16)-SUM($F$27:F3011)</f>
        <v>8974.6398811911931</v>
      </c>
      <c r="K3011" s="10">
        <f t="shared" si="869"/>
        <v>-1.0642316545984021E-2</v>
      </c>
      <c r="L3011" s="10">
        <f>+H3011/SUM(F$27:F3011)-1</f>
        <v>0.13829093776109769</v>
      </c>
      <c r="M3011">
        <v>8.3439999999999994</v>
      </c>
      <c r="R3011">
        <f t="shared" si="870"/>
        <v>8025.7064525996775</v>
      </c>
      <c r="S3011">
        <f t="shared" si="871"/>
        <v>7714.2243475345595</v>
      </c>
      <c r="T3011" s="5">
        <f t="shared" si="858"/>
        <v>0</v>
      </c>
      <c r="U3011" s="6">
        <f>+S3011+SUM($D$17:$E$17)-SUM($Q$27:Q3011)</f>
        <v>7959.1443475345668</v>
      </c>
      <c r="V3011" s="10">
        <f t="shared" si="859"/>
        <v>-3.587998329549813E-3</v>
      </c>
      <c r="W3011" s="10">
        <f>+S3011/SUM(Q$27:Q3011)-1</f>
        <v>0.21386738601788924</v>
      </c>
      <c r="X3011">
        <v>6.8769999999999998</v>
      </c>
      <c r="AC3011">
        <f t="shared" si="872"/>
        <v>19940.71228464229</v>
      </c>
      <c r="AD3011">
        <f t="shared" si="873"/>
        <v>19647.626150351436</v>
      </c>
      <c r="AE3011" s="5">
        <f t="shared" si="860"/>
        <v>0</v>
      </c>
      <c r="AF3011" s="6">
        <f>+AD3011+SUM($D$18:$E$18)-SUM($AB$27:AB3011)</f>
        <v>20088.266150351446</v>
      </c>
      <c r="AG3011" s="10">
        <f t="shared" si="861"/>
        <v>-1.1110749472687642E-2</v>
      </c>
      <c r="AH3011" s="10">
        <f>+AD3011/SUM(AB$27:AB3011)-1</f>
        <v>0.71754592480273804</v>
      </c>
      <c r="AI3011" s="6">
        <f t="shared" si="862"/>
        <v>0</v>
      </c>
      <c r="AL3011" s="6">
        <f t="shared" si="863"/>
        <v>0</v>
      </c>
      <c r="AM3011" s="6">
        <f t="shared" si="864"/>
        <v>36745.44087887941</v>
      </c>
      <c r="AN3011" s="6">
        <f t="shared" si="865"/>
        <v>36042.730379077177</v>
      </c>
      <c r="AO3011" s="5">
        <f t="shared" si="866"/>
        <v>0</v>
      </c>
      <c r="AP3011" s="6">
        <f>+AN3011+SUM($D$16:$E$18)-SUM($AL$27:AL3011)</f>
        <v>37022.050379077205</v>
      </c>
      <c r="AQ3011" s="10">
        <f t="shared" si="874"/>
        <v>-9.3891968397352699E-3</v>
      </c>
      <c r="AR3011" s="10">
        <f>+AN3011/SUM(AL$27:AL3011)-1</f>
        <v>0.417850756906472</v>
      </c>
    </row>
    <row r="3012" spans="1:44" x14ac:dyDescent="0.25">
      <c r="A3012" s="1">
        <v>44671</v>
      </c>
      <c r="B3012">
        <v>9.0969999999999995</v>
      </c>
      <c r="G3012">
        <f t="shared" si="867"/>
        <v>8707.2355454073004</v>
      </c>
      <c r="H3012">
        <f t="shared" si="868"/>
        <v>8609.8958001740248</v>
      </c>
      <c r="I3012" s="5">
        <f t="shared" si="857"/>
        <v>0</v>
      </c>
      <c r="J3012" s="6">
        <f>+H3012+SUM($D$16:$E$16)-SUM($F$27:F3012)</f>
        <v>8903.6558001740377</v>
      </c>
      <c r="K3012" s="10">
        <f t="shared" si="869"/>
        <v>-7.9094071691858669E-3</v>
      </c>
      <c r="L3012" s="10">
        <f>+H3012/SUM(F$27:F3012)-1</f>
        <v>0.12898306376065238</v>
      </c>
      <c r="M3012">
        <v>8.3960000000000008</v>
      </c>
      <c r="R3012">
        <f t="shared" si="870"/>
        <v>8075.7228398881707</v>
      </c>
      <c r="S3012">
        <f t="shared" si="871"/>
        <v>7762.2995711769136</v>
      </c>
      <c r="T3012" s="5">
        <f t="shared" si="858"/>
        <v>0</v>
      </c>
      <c r="U3012" s="6">
        <f>+S3012+SUM($D$17:$E$17)-SUM($Q$27:Q3012)</f>
        <v>8007.2195711769209</v>
      </c>
      <c r="V3012" s="10">
        <f t="shared" si="859"/>
        <v>6.040250250926249E-3</v>
      </c>
      <c r="W3012" s="10">
        <f>+S3012/SUM(Q$27:Q3012)-1</f>
        <v>0.2214322354993048</v>
      </c>
      <c r="X3012">
        <v>6.8929999999999998</v>
      </c>
      <c r="AC3012">
        <f t="shared" si="872"/>
        <v>19987.106264074351</v>
      </c>
      <c r="AD3012">
        <f t="shared" si="873"/>
        <v>19693.338236785294</v>
      </c>
      <c r="AE3012" s="5">
        <f t="shared" si="860"/>
        <v>0</v>
      </c>
      <c r="AF3012" s="6">
        <f>+AD3012+SUM($D$18:$E$18)-SUM($AB$27:AB3012)</f>
        <v>20133.978236785304</v>
      </c>
      <c r="AG3012" s="10">
        <f t="shared" si="861"/>
        <v>2.27556156871489E-3</v>
      </c>
      <c r="AH3012" s="10">
        <f>+AD3012/SUM(AB$27:AB3012)-1</f>
        <v>0.72154196010837213</v>
      </c>
      <c r="AI3012" s="6">
        <f t="shared" si="862"/>
        <v>0</v>
      </c>
      <c r="AL3012" s="6">
        <f t="shared" si="863"/>
        <v>0</v>
      </c>
      <c r="AM3012" s="6">
        <f t="shared" si="864"/>
        <v>36770.064649369822</v>
      </c>
      <c r="AN3012" s="6">
        <f t="shared" si="865"/>
        <v>36065.533608136233</v>
      </c>
      <c r="AO3012" s="5">
        <f t="shared" si="866"/>
        <v>0</v>
      </c>
      <c r="AP3012" s="6">
        <f>+AN3012+SUM($D$16:$E$18)-SUM($AL$27:AL3012)</f>
        <v>37044.853608136254</v>
      </c>
      <c r="AQ3012" s="10">
        <f t="shared" si="874"/>
        <v>6.1593641696133794E-4</v>
      </c>
      <c r="AR3012" s="10">
        <f>+AN3012/SUM(AL$27:AL3012)-1</f>
        <v>0.41874779148851515</v>
      </c>
    </row>
    <row r="3013" spans="1:44" x14ac:dyDescent="0.25">
      <c r="A3013" s="1">
        <v>44672</v>
      </c>
      <c r="B3013">
        <v>9.0370000000000008</v>
      </c>
      <c r="G3013">
        <f t="shared" si="867"/>
        <v>8649.8062684231918</v>
      </c>
      <c r="H3013">
        <f t="shared" si="868"/>
        <v>8553.108535360303</v>
      </c>
      <c r="I3013" s="5">
        <f t="shared" si="857"/>
        <v>0</v>
      </c>
      <c r="J3013" s="6">
        <f>+H3013+SUM($D$16:$E$16)-SUM($F$27:F3013)</f>
        <v>8846.8685353603178</v>
      </c>
      <c r="K3013" s="10">
        <f t="shared" si="869"/>
        <v>-6.3779717105203471E-3</v>
      </c>
      <c r="L3013" s="10">
        <f>+H3013/SUM(F$27:F3013)-1</f>
        <v>0.12153676456029672</v>
      </c>
      <c r="M3013">
        <v>8.43</v>
      </c>
      <c r="R3013">
        <f t="shared" si="870"/>
        <v>8108.42586234603</v>
      </c>
      <c r="S3013">
        <f t="shared" si="871"/>
        <v>7793.7333712507589</v>
      </c>
      <c r="T3013" s="5">
        <f t="shared" si="858"/>
        <v>0</v>
      </c>
      <c r="U3013" s="6">
        <f>+S3013+SUM($D$17:$E$17)-SUM($Q$27:Q3013)</f>
        <v>8038.6533712507653</v>
      </c>
      <c r="V3013" s="10">
        <f t="shared" si="859"/>
        <v>3.9256822913904532E-3</v>
      </c>
      <c r="W3013" s="10">
        <f>+S3013/SUM(Q$27:Q3013)-1</f>
        <v>0.22637848323715315</v>
      </c>
      <c r="X3013">
        <v>6.8170000000000002</v>
      </c>
      <c r="AC3013">
        <f t="shared" si="872"/>
        <v>19766.734861772067</v>
      </c>
      <c r="AD3013">
        <f t="shared" si="873"/>
        <v>19476.205826224483</v>
      </c>
      <c r="AE3013" s="5">
        <f t="shared" si="860"/>
        <v>0</v>
      </c>
      <c r="AF3013" s="6">
        <f>+AD3013+SUM($D$18:$E$18)-SUM($AB$27:AB3013)</f>
        <v>19916.845826224489</v>
      </c>
      <c r="AG3013" s="10">
        <f t="shared" si="861"/>
        <v>-1.078437693769374E-2</v>
      </c>
      <c r="AH3013" s="10">
        <f>+AD3013/SUM(AB$27:AB3013)-1</f>
        <v>0.70256079240661173</v>
      </c>
      <c r="AI3013" s="6">
        <f t="shared" si="862"/>
        <v>0</v>
      </c>
      <c r="AL3013" s="6">
        <f t="shared" si="863"/>
        <v>0</v>
      </c>
      <c r="AM3013" s="6">
        <f t="shared" si="864"/>
        <v>36524.966992541289</v>
      </c>
      <c r="AN3013" s="6">
        <f t="shared" si="865"/>
        <v>35823.047732835548</v>
      </c>
      <c r="AO3013" s="5">
        <f t="shared" si="866"/>
        <v>0</v>
      </c>
      <c r="AP3013" s="6">
        <f>+AN3013+SUM($D$16:$E$18)-SUM($AL$27:AL3013)</f>
        <v>36802.36773283557</v>
      </c>
      <c r="AQ3013" s="10">
        <f t="shared" si="874"/>
        <v>-6.5457371721784341E-3</v>
      </c>
      <c r="AR3013" s="10">
        <f>+AN3013/SUM(AL$27:AL3013)-1</f>
        <v>0.40920886981920157</v>
      </c>
    </row>
    <row r="3014" spans="1:44" x14ac:dyDescent="0.25">
      <c r="A3014" s="1">
        <v>44673</v>
      </c>
      <c r="B3014">
        <v>8.9730000000000008</v>
      </c>
      <c r="G3014">
        <f t="shared" si="867"/>
        <v>8588.5483729734769</v>
      </c>
      <c r="H3014">
        <f t="shared" si="868"/>
        <v>8492.5354528923326</v>
      </c>
      <c r="I3014" s="5">
        <f t="shared" si="857"/>
        <v>0</v>
      </c>
      <c r="J3014" s="6">
        <f>+H3014+SUM($D$16:$E$16)-SUM($F$27:F3014)</f>
        <v>8786.2954528923474</v>
      </c>
      <c r="K3014" s="10">
        <f t="shared" si="869"/>
        <v>-6.8468387685274301E-3</v>
      </c>
      <c r="L3014" s="10">
        <f>+H3014/SUM(F$27:F3014)-1</f>
        <v>0.11359404541325024</v>
      </c>
      <c r="M3014">
        <v>8.3140000000000001</v>
      </c>
      <c r="R3014">
        <f t="shared" si="870"/>
        <v>7996.8508445486232</v>
      </c>
      <c r="S3014">
        <f t="shared" si="871"/>
        <v>7686.4886415870469</v>
      </c>
      <c r="T3014" s="5">
        <f t="shared" si="858"/>
        <v>0</v>
      </c>
      <c r="U3014" s="6">
        <f>+S3014+SUM($D$17:$E$17)-SUM($Q$27:Q3014)</f>
        <v>7931.4086415870524</v>
      </c>
      <c r="V3014" s="10">
        <f t="shared" si="859"/>
        <v>-1.3341131245596438E-2</v>
      </c>
      <c r="W3014" s="10">
        <f>+S3014/SUM(Q$27:Q3014)-1</f>
        <v>0.20950304977861101</v>
      </c>
      <c r="X3014">
        <v>6.63</v>
      </c>
      <c r="AC3014">
        <f t="shared" si="872"/>
        <v>19224.505227159865</v>
      </c>
      <c r="AD3014">
        <f t="shared" si="873"/>
        <v>18941.945816028798</v>
      </c>
      <c r="AE3014" s="5">
        <f t="shared" si="860"/>
        <v>0</v>
      </c>
      <c r="AF3014" s="6">
        <f>+AD3014+SUM($D$18:$E$18)-SUM($AB$27:AB3014)</f>
        <v>19382.585816028804</v>
      </c>
      <c r="AG3014" s="10">
        <f t="shared" si="861"/>
        <v>-2.6824529087443372E-2</v>
      </c>
      <c r="AH3014" s="10">
        <f>+AD3014/SUM(AB$27:AB3014)-1</f>
        <v>0.65585712977201616</v>
      </c>
      <c r="AI3014" s="6">
        <f t="shared" si="862"/>
        <v>0</v>
      </c>
      <c r="AL3014" s="6">
        <f t="shared" si="863"/>
        <v>0</v>
      </c>
      <c r="AM3014" s="6">
        <f t="shared" si="864"/>
        <v>35809.904444681961</v>
      </c>
      <c r="AN3014" s="6">
        <f t="shared" si="865"/>
        <v>35120.969910508182</v>
      </c>
      <c r="AO3014" s="5">
        <f t="shared" si="866"/>
        <v>0</v>
      </c>
      <c r="AP3014" s="6">
        <f>+AN3014+SUM($D$16:$E$18)-SUM($AL$27:AL3014)</f>
        <v>36100.289910508203</v>
      </c>
      <c r="AQ3014" s="10">
        <f t="shared" si="874"/>
        <v>-1.907697427035282E-2</v>
      </c>
      <c r="AR3014" s="10">
        <f>+AN3014/SUM(AL$27:AL3014)-1</f>
        <v>0.38159049681236756</v>
      </c>
    </row>
    <row r="3015" spans="1:44" x14ac:dyDescent="0.25">
      <c r="A3015" s="1">
        <v>44677</v>
      </c>
      <c r="B3015">
        <v>8.8059999999999992</v>
      </c>
      <c r="G3015">
        <f t="shared" si="867"/>
        <v>8428.7035520343725</v>
      </c>
      <c r="H3015">
        <f t="shared" si="868"/>
        <v>8334.4775658274684</v>
      </c>
      <c r="I3015" s="5">
        <f t="shared" si="857"/>
        <v>0</v>
      </c>
      <c r="J3015" s="6">
        <f>+H3015+SUM($D$16:$E$16)-SUM($F$27:F3015)</f>
        <v>8628.2375658274796</v>
      </c>
      <c r="K3015" s="10">
        <f t="shared" si="869"/>
        <v>-1.7989138643503821E-2</v>
      </c>
      <c r="L3015" s="10">
        <f>+H3015/SUM(F$27:F3015)-1</f>
        <v>9.2868512638925704E-2</v>
      </c>
      <c r="M3015">
        <v>8.0939999999999994</v>
      </c>
      <c r="R3015">
        <f t="shared" si="870"/>
        <v>7785.2430521742308</v>
      </c>
      <c r="S3015">
        <f t="shared" si="871"/>
        <v>7483.0934646386286</v>
      </c>
      <c r="T3015" s="5">
        <f t="shared" si="858"/>
        <v>0</v>
      </c>
      <c r="U3015" s="6">
        <f>+S3015+SUM($D$17:$E$17)-SUM($Q$27:Q3015)</f>
        <v>7728.013464638635</v>
      </c>
      <c r="V3015" s="10">
        <f t="shared" si="859"/>
        <v>-2.5644269024539756E-2</v>
      </c>
      <c r="W3015" s="10">
        <f>+S3015/SUM(Q$27:Q3015)-1</f>
        <v>0.17749791735723797</v>
      </c>
      <c r="X3015">
        <v>6.5830000000000002</v>
      </c>
      <c r="AC3015">
        <f t="shared" si="872"/>
        <v>19088.222912578189</v>
      </c>
      <c r="AD3015">
        <f t="shared" si="873"/>
        <v>18807.666562129347</v>
      </c>
      <c r="AE3015" s="5">
        <f t="shared" si="860"/>
        <v>0</v>
      </c>
      <c r="AF3015" s="6">
        <f>+AD3015+SUM($D$18:$E$18)-SUM($AB$27:AB3015)</f>
        <v>19248.306562129357</v>
      </c>
      <c r="AG3015" s="10">
        <f t="shared" si="861"/>
        <v>-6.9278297113691822E-3</v>
      </c>
      <c r="AH3015" s="10">
        <f>+AD3015/SUM(AB$27:AB3015)-1</f>
        <v>0.64411877606171686</v>
      </c>
      <c r="AI3015" s="6">
        <f t="shared" si="862"/>
        <v>0</v>
      </c>
      <c r="AL3015" s="6">
        <f t="shared" si="863"/>
        <v>0</v>
      </c>
      <c r="AM3015" s="6">
        <f t="shared" si="864"/>
        <v>35302.169516786787</v>
      </c>
      <c r="AN3015" s="6">
        <f t="shared" si="865"/>
        <v>34625.23759259544</v>
      </c>
      <c r="AO3015" s="5">
        <f t="shared" si="866"/>
        <v>0</v>
      </c>
      <c r="AP3015" s="6">
        <f>+AN3015+SUM($D$16:$E$18)-SUM($AL$27:AL3015)</f>
        <v>35604.557592595462</v>
      </c>
      <c r="AQ3015" s="10">
        <f t="shared" si="874"/>
        <v>-1.3732086892976447E-2</v>
      </c>
      <c r="AR3015" s="10">
        <f>+AN3015/SUM(AL$27:AL3015)-1</f>
        <v>0.36208935373072149</v>
      </c>
    </row>
    <row r="3016" spans="1:44" x14ac:dyDescent="0.25">
      <c r="A3016" s="1">
        <v>44678</v>
      </c>
      <c r="B3016">
        <v>8.8580000000000005</v>
      </c>
      <c r="G3016">
        <f t="shared" si="867"/>
        <v>8478.4755920872685</v>
      </c>
      <c r="H3016">
        <f t="shared" si="868"/>
        <v>8383.6931953326966</v>
      </c>
      <c r="I3016" s="5">
        <f t="shared" si="857"/>
        <v>0</v>
      </c>
      <c r="J3016" s="6">
        <f>+H3016+SUM($D$16:$E$16)-SUM($F$27:F3016)</f>
        <v>8677.4531953327096</v>
      </c>
      <c r="K3016" s="10">
        <f t="shared" si="869"/>
        <v>5.7040188253683066E-3</v>
      </c>
      <c r="L3016" s="10">
        <f>+H3016/SUM(F$27:F3016)-1</f>
        <v>9.9321971945901311E-2</v>
      </c>
      <c r="M3016">
        <v>8.1310000000000002</v>
      </c>
      <c r="R3016">
        <f t="shared" si="870"/>
        <v>7820.8316354371964</v>
      </c>
      <c r="S3016">
        <f t="shared" si="871"/>
        <v>7517.3008353072264</v>
      </c>
      <c r="T3016" s="5">
        <f t="shared" si="858"/>
        <v>0</v>
      </c>
      <c r="U3016" s="6">
        <f>+S3016+SUM($D$17:$E$17)-SUM($Q$27:Q3016)</f>
        <v>7762.2208353072319</v>
      </c>
      <c r="V3016" s="10">
        <f t="shared" si="859"/>
        <v>4.4264118877537229E-3</v>
      </c>
      <c r="W3016" s="10">
        <f>+S3016/SUM(Q$27:Q3016)-1</f>
        <v>0.1828805987190143</v>
      </c>
      <c r="X3016">
        <v>6.6440000000000001</v>
      </c>
      <c r="AC3016">
        <f t="shared" si="872"/>
        <v>19265.099959162915</v>
      </c>
      <c r="AD3016">
        <f t="shared" si="873"/>
        <v>18981.943891658419</v>
      </c>
      <c r="AE3016" s="5">
        <f t="shared" si="860"/>
        <v>0</v>
      </c>
      <c r="AF3016" s="6">
        <f>+AD3016+SUM($D$18:$E$18)-SUM($AB$27:AB3016)</f>
        <v>19422.583891658425</v>
      </c>
      <c r="AG3016" s="10">
        <f t="shared" si="861"/>
        <v>9.0541642698040992E-3</v>
      </c>
      <c r="AH3016" s="10">
        <f>+AD3016/SUM(AB$27:AB3016)-1</f>
        <v>0.65935366066444567</v>
      </c>
      <c r="AI3016" s="6">
        <f t="shared" si="862"/>
        <v>0</v>
      </c>
      <c r="AL3016" s="6">
        <f t="shared" si="863"/>
        <v>0</v>
      </c>
      <c r="AM3016" s="6">
        <f t="shared" si="864"/>
        <v>35564.407186687378</v>
      </c>
      <c r="AN3016" s="6">
        <f t="shared" si="865"/>
        <v>34882.937922298341</v>
      </c>
      <c r="AO3016" s="5">
        <f t="shared" si="866"/>
        <v>0</v>
      </c>
      <c r="AP3016" s="6">
        <f>+AN3016+SUM($D$16:$E$18)-SUM($AL$27:AL3016)</f>
        <v>35862.257922298362</v>
      </c>
      <c r="AQ3016" s="10">
        <f t="shared" si="874"/>
        <v>7.237846700740791E-3</v>
      </c>
      <c r="AR3016" s="10">
        <f>+AN3016/SUM(AL$27:AL3016)-1</f>
        <v>0.37222678237947915</v>
      </c>
    </row>
    <row r="3017" spans="1:44" x14ac:dyDescent="0.25">
      <c r="A3017" s="1">
        <v>44679</v>
      </c>
      <c r="B3017">
        <v>8.9700000000000006</v>
      </c>
      <c r="G3017">
        <f t="shared" si="867"/>
        <v>8585.6769091242713</v>
      </c>
      <c r="H3017">
        <f t="shared" si="868"/>
        <v>8489.6960896516466</v>
      </c>
      <c r="I3017" s="5">
        <f t="shared" si="857"/>
        <v>0</v>
      </c>
      <c r="J3017" s="6">
        <f>+H3017+SUM($D$16:$E$16)-SUM($F$27:F3017)</f>
        <v>8783.4560896516596</v>
      </c>
      <c r="K3017" s="10">
        <f t="shared" si="869"/>
        <v>1.2215899288971599E-2</v>
      </c>
      <c r="L3017" s="10">
        <f>+H3017/SUM(F$27:F3017)-1</f>
        <v>0.11322173045323258</v>
      </c>
      <c r="M3017">
        <v>8.1880000000000006</v>
      </c>
      <c r="R3017">
        <f t="shared" si="870"/>
        <v>7875.6572907341979</v>
      </c>
      <c r="S3017">
        <f t="shared" si="871"/>
        <v>7569.9986766074981</v>
      </c>
      <c r="T3017" s="5">
        <f t="shared" si="858"/>
        <v>0</v>
      </c>
      <c r="U3017" s="6">
        <f>+S3017+SUM($D$17:$E$17)-SUM($Q$27:Q3017)</f>
        <v>7814.9186766075045</v>
      </c>
      <c r="V3017" s="10">
        <f t="shared" si="859"/>
        <v>6.789015981170099E-3</v>
      </c>
      <c r="W3017" s="10">
        <f>+S3017/SUM(Q$27:Q3017)-1</f>
        <v>0.19117283757364278</v>
      </c>
      <c r="X3017">
        <v>6.68</v>
      </c>
      <c r="AC3017">
        <f t="shared" si="872"/>
        <v>19369.48641288505</v>
      </c>
      <c r="AD3017">
        <f t="shared" si="873"/>
        <v>19084.796086134589</v>
      </c>
      <c r="AE3017" s="5">
        <f t="shared" si="860"/>
        <v>0</v>
      </c>
      <c r="AF3017" s="6">
        <f>+AD3017+SUM($D$18:$E$18)-SUM($AB$27:AB3017)</f>
        <v>19525.436086134599</v>
      </c>
      <c r="AG3017" s="10">
        <f t="shared" si="861"/>
        <v>5.2954949274461871E-3</v>
      </c>
      <c r="AH3017" s="10">
        <f>+AD3017/SUM(AB$27:AB3017)-1</f>
        <v>0.66834474010212142</v>
      </c>
      <c r="AI3017" s="6">
        <f t="shared" si="862"/>
        <v>0</v>
      </c>
      <c r="AL3017" s="6">
        <f t="shared" si="863"/>
        <v>0</v>
      </c>
      <c r="AM3017" s="6">
        <f t="shared" si="864"/>
        <v>35830.820612743519</v>
      </c>
      <c r="AN3017" s="6">
        <f t="shared" si="865"/>
        <v>35144.490852393734</v>
      </c>
      <c r="AO3017" s="5">
        <f t="shared" si="866"/>
        <v>0</v>
      </c>
      <c r="AP3017" s="6">
        <f>+AN3017+SUM($D$16:$E$18)-SUM($AL$27:AL3017)</f>
        <v>36123.810852393755</v>
      </c>
      <c r="AQ3017" s="10">
        <f t="shared" si="874"/>
        <v>7.2932644303125294E-3</v>
      </c>
      <c r="AR3017" s="10">
        <f>+AN3017/SUM(AL$27:AL3017)-1</f>
        <v>0.38251576481800531</v>
      </c>
    </row>
    <row r="3018" spans="1:44" x14ac:dyDescent="0.25">
      <c r="A3018" s="1">
        <v>44680</v>
      </c>
      <c r="B3018">
        <v>9.0820000000000007</v>
      </c>
      <c r="G3018">
        <f t="shared" si="867"/>
        <v>8692.878226161276</v>
      </c>
      <c r="H3018">
        <f t="shared" si="868"/>
        <v>8595.6989839705984</v>
      </c>
      <c r="I3018" s="5">
        <f t="shared" si="857"/>
        <v>0</v>
      </c>
      <c r="J3018" s="6">
        <f>+H3018+SUM($D$16:$E$16)-SUM($F$27:F3018)</f>
        <v>8889.4589839706132</v>
      </c>
      <c r="K3018" s="10">
        <f t="shared" si="869"/>
        <v>1.2068472049839407E-2</v>
      </c>
      <c r="L3018" s="10">
        <f>+H3018/SUM(F$27:F3018)-1</f>
        <v>0.12712148896056408</v>
      </c>
      <c r="M3018">
        <v>8.2420000000000009</v>
      </c>
      <c r="R3018">
        <f t="shared" si="870"/>
        <v>7927.597385226095</v>
      </c>
      <c r="S3018">
        <f t="shared" si="871"/>
        <v>7619.9229473130199</v>
      </c>
      <c r="T3018" s="5">
        <f t="shared" si="858"/>
        <v>0</v>
      </c>
      <c r="U3018" s="6">
        <f>+S3018+SUM($D$17:$E$17)-SUM($Q$27:Q3018)</f>
        <v>7864.8429473130263</v>
      </c>
      <c r="V3018" s="10">
        <f t="shared" si="859"/>
        <v>6.3883288836978913E-3</v>
      </c>
      <c r="W3018" s="10">
        <f>+S3018/SUM(Q$27:Q3018)-1</f>
        <v>0.19902864280434351</v>
      </c>
      <c r="X3018">
        <v>6.5979999999999999</v>
      </c>
      <c r="AC3018">
        <f t="shared" si="872"/>
        <v>19131.717268295743</v>
      </c>
      <c r="AD3018">
        <f t="shared" si="873"/>
        <v>18850.521643161082</v>
      </c>
      <c r="AE3018" s="5">
        <f t="shared" si="860"/>
        <v>0</v>
      </c>
      <c r="AF3018" s="6">
        <f>+AD3018+SUM($D$18:$E$18)-SUM($AB$27:AB3018)</f>
        <v>19291.161643161089</v>
      </c>
      <c r="AG3018" s="10">
        <f t="shared" si="861"/>
        <v>-1.1998423079516929E-2</v>
      </c>
      <c r="AH3018" s="10">
        <f>+AD3018/SUM(AB$27:AB3018)-1</f>
        <v>0.64786505916074821</v>
      </c>
      <c r="AI3018" s="6">
        <f t="shared" si="862"/>
        <v>0</v>
      </c>
      <c r="AL3018" s="6">
        <f t="shared" si="863"/>
        <v>0</v>
      </c>
      <c r="AM3018" s="6">
        <f t="shared" si="864"/>
        <v>35752.192879683113</v>
      </c>
      <c r="AN3018" s="6">
        <f t="shared" si="865"/>
        <v>35066.143574444701</v>
      </c>
      <c r="AO3018" s="5">
        <f t="shared" si="866"/>
        <v>0</v>
      </c>
      <c r="AP3018" s="6">
        <f>+AN3018+SUM($D$16:$E$18)-SUM($AL$27:AL3018)</f>
        <v>36045.46357444473</v>
      </c>
      <c r="AQ3018" s="10">
        <f t="shared" si="874"/>
        <v>-2.1688541740283451E-3</v>
      </c>
      <c r="AR3018" s="10">
        <f>+AN3018/SUM(AL$27:AL3018)-1</f>
        <v>0.37943373562173544</v>
      </c>
    </row>
    <row r="3019" spans="1:44" x14ac:dyDescent="0.25">
      <c r="A3019" s="1">
        <v>44684</v>
      </c>
      <c r="B3019">
        <v>9.0630000000000006</v>
      </c>
      <c r="G3019">
        <f t="shared" si="867"/>
        <v>8674.6922884496416</v>
      </c>
      <c r="H3019">
        <f t="shared" si="868"/>
        <v>8577.7163501129198</v>
      </c>
      <c r="I3019" s="5">
        <f t="shared" si="857"/>
        <v>0</v>
      </c>
      <c r="J3019" s="6">
        <f>+H3019+SUM($D$16:$E$16)-SUM($F$27:F3019)</f>
        <v>8871.476350112931</v>
      </c>
      <c r="K3019" s="10">
        <f t="shared" si="869"/>
        <v>-2.0229165678258276E-3</v>
      </c>
      <c r="L3019" s="10">
        <f>+H3019/SUM(F$27:F3019)-1</f>
        <v>0.12476349421378474</v>
      </c>
      <c r="M3019">
        <v>8.1910000000000007</v>
      </c>
      <c r="R3019">
        <f t="shared" si="870"/>
        <v>7878.5428515393041</v>
      </c>
      <c r="S3019">
        <f t="shared" si="871"/>
        <v>7572.7722472022497</v>
      </c>
      <c r="T3019" s="5">
        <f t="shared" si="858"/>
        <v>0</v>
      </c>
      <c r="U3019" s="6">
        <f>+S3019+SUM($D$17:$E$17)-SUM($Q$27:Q3019)</f>
        <v>7817.692247202257</v>
      </c>
      <c r="V3019" s="10">
        <f t="shared" si="859"/>
        <v>-5.9951229066662615E-3</v>
      </c>
      <c r="W3019" s="10">
        <f>+S3019/SUM(Q$27:Q3019)-1</f>
        <v>0.19160927119757076</v>
      </c>
      <c r="X3019">
        <v>6.5750000000000002</v>
      </c>
      <c r="AC3019">
        <f t="shared" si="872"/>
        <v>19065.025922862158</v>
      </c>
      <c r="AD3019">
        <f t="shared" si="873"/>
        <v>18784.810518912414</v>
      </c>
      <c r="AE3019" s="5">
        <f t="shared" si="860"/>
        <v>0</v>
      </c>
      <c r="AF3019" s="6">
        <f>+AD3019+SUM($D$18:$E$18)-SUM($AB$27:AB3019)</f>
        <v>19225.450518912425</v>
      </c>
      <c r="AG3019" s="10">
        <f t="shared" si="861"/>
        <v>-3.4062813564137429E-3</v>
      </c>
      <c r="AH3019" s="10">
        <f>+AD3019/SUM(AB$27:AB3019)-1</f>
        <v>0.64212075840889948</v>
      </c>
      <c r="AI3019" s="6">
        <f t="shared" si="862"/>
        <v>0</v>
      </c>
      <c r="AL3019" s="6">
        <f t="shared" si="863"/>
        <v>0</v>
      </c>
      <c r="AM3019" s="6">
        <f t="shared" si="864"/>
        <v>35618.261062851103</v>
      </c>
      <c r="AN3019" s="6">
        <f t="shared" si="865"/>
        <v>34935.299116227587</v>
      </c>
      <c r="AO3019" s="5">
        <f t="shared" si="866"/>
        <v>0</v>
      </c>
      <c r="AP3019" s="6">
        <f>+AN3019+SUM($D$16:$E$18)-SUM($AL$27:AL3019)</f>
        <v>35914.619116227608</v>
      </c>
      <c r="AQ3019" s="10">
        <f t="shared" si="874"/>
        <v>-3.6299840601824451E-3</v>
      </c>
      <c r="AR3019" s="10">
        <f>+AN3019/SUM(AL$27:AL3019)-1</f>
        <v>0.37428656968372298</v>
      </c>
    </row>
    <row r="3020" spans="1:44" x14ac:dyDescent="0.25">
      <c r="A3020" s="1">
        <v>44685</v>
      </c>
      <c r="B3020">
        <v>9.0410000000000004</v>
      </c>
      <c r="G3020">
        <f t="shared" si="867"/>
        <v>8653.6348868888017</v>
      </c>
      <c r="H3020">
        <f t="shared" si="868"/>
        <v>8556.8943530145534</v>
      </c>
      <c r="I3020" s="5">
        <f t="shared" si="857"/>
        <v>0</v>
      </c>
      <c r="J3020" s="6">
        <f>+H3020+SUM($D$16:$E$16)-SUM($F$27:F3020)</f>
        <v>8850.6543530145682</v>
      </c>
      <c r="K3020" s="10">
        <f t="shared" si="869"/>
        <v>-2.3470723785560255E-3</v>
      </c>
      <c r="L3020" s="10">
        <f>+H3020/SUM(F$27:F3020)-1</f>
        <v>0.1220331845069873</v>
      </c>
      <c r="M3020">
        <v>8.1329999999999991</v>
      </c>
      <c r="R3020">
        <f t="shared" si="870"/>
        <v>7822.7553426405993</v>
      </c>
      <c r="S3020">
        <f t="shared" si="871"/>
        <v>7519.1498823703923</v>
      </c>
      <c r="T3020" s="5">
        <f t="shared" si="858"/>
        <v>0</v>
      </c>
      <c r="U3020" s="6">
        <f>+S3020+SUM($D$17:$E$17)-SUM($Q$27:Q3020)</f>
        <v>7764.0698823703979</v>
      </c>
      <c r="V3020" s="10">
        <f t="shared" si="859"/>
        <v>-6.8591040854862895E-3</v>
      </c>
      <c r="W3020" s="10">
        <f>+S3020/SUM(Q$27:Q3020)-1</f>
        <v>0.18317155446829947</v>
      </c>
      <c r="X3020">
        <v>6.6139999999999999</v>
      </c>
      <c r="AC3020">
        <f t="shared" si="872"/>
        <v>19178.111247727804</v>
      </c>
      <c r="AD3020">
        <f t="shared" si="873"/>
        <v>18896.233729594936</v>
      </c>
      <c r="AE3020" s="5">
        <f t="shared" si="860"/>
        <v>0</v>
      </c>
      <c r="AF3020" s="6">
        <f>+AD3020+SUM($D$18:$E$18)-SUM($AB$27:AB3020)</f>
        <v>19336.873729594947</v>
      </c>
      <c r="AG3020" s="10">
        <f t="shared" si="861"/>
        <v>5.7956098647942156E-3</v>
      </c>
      <c r="AH3020" s="10">
        <f>+AD3020/SUM(AB$27:AB3020)-1</f>
        <v>0.65186109446638185</v>
      </c>
      <c r="AI3020" s="6">
        <f t="shared" si="862"/>
        <v>0</v>
      </c>
      <c r="AL3020" s="6">
        <f t="shared" si="863"/>
        <v>0</v>
      </c>
      <c r="AM3020" s="6">
        <f t="shared" si="864"/>
        <v>35654.501477257203</v>
      </c>
      <c r="AN3020" s="6">
        <f t="shared" si="865"/>
        <v>34972.277964979883</v>
      </c>
      <c r="AO3020" s="5">
        <f t="shared" si="866"/>
        <v>0</v>
      </c>
      <c r="AP3020" s="6">
        <f>+AN3020+SUM($D$16:$E$18)-SUM($AL$27:AL3020)</f>
        <v>35951.597964979912</v>
      </c>
      <c r="AQ3020" s="10">
        <f t="shared" si="874"/>
        <v>1.0296322127942847E-3</v>
      </c>
      <c r="AR3020" s="10">
        <f>+AN3020/SUM(AL$27:AL3020)-1</f>
        <v>0.37574124551270538</v>
      </c>
    </row>
    <row r="3021" spans="1:44" x14ac:dyDescent="0.25">
      <c r="A3021" s="1">
        <v>44686</v>
      </c>
      <c r="B3021">
        <v>8.9930000000000003</v>
      </c>
      <c r="G3021">
        <f t="shared" si="867"/>
        <v>8607.6914653015156</v>
      </c>
      <c r="H3021">
        <f t="shared" si="868"/>
        <v>8511.4645411635756</v>
      </c>
      <c r="I3021" s="5">
        <f t="shared" si="857"/>
        <v>0</v>
      </c>
      <c r="J3021" s="6">
        <f>+H3021+SUM($D$16:$E$16)-SUM($F$27:F3021)</f>
        <v>8805.2245411635886</v>
      </c>
      <c r="K3021" s="10">
        <f t="shared" si="869"/>
        <v>-5.1329325537954329E-3</v>
      </c>
      <c r="L3021" s="10">
        <f>+H3021/SUM(F$27:F3021)-1</f>
        <v>0.1160761451467025</v>
      </c>
      <c r="M3021">
        <v>8.0830000000000002</v>
      </c>
      <c r="R3021">
        <f t="shared" si="870"/>
        <v>7774.6626625555109</v>
      </c>
      <c r="S3021">
        <f t="shared" si="871"/>
        <v>7472.9237057912069</v>
      </c>
      <c r="T3021" s="5">
        <f t="shared" si="858"/>
        <v>0</v>
      </c>
      <c r="U3021" s="6">
        <f>+S3021+SUM($D$17:$E$17)-SUM($Q$27:Q3021)</f>
        <v>7717.8437057912133</v>
      </c>
      <c r="V3021" s="10">
        <f t="shared" si="859"/>
        <v>-5.9538589012637644E-3</v>
      </c>
      <c r="W3021" s="10">
        <f>+S3021/SUM(Q$27:Q3021)-1</f>
        <v>0.1758976607361693</v>
      </c>
      <c r="X3021">
        <v>6.5350000000000001</v>
      </c>
      <c r="AC3021">
        <f t="shared" si="872"/>
        <v>18949.040974282008</v>
      </c>
      <c r="AD3021">
        <f t="shared" si="873"/>
        <v>18670.530302827778</v>
      </c>
      <c r="AE3021" s="5">
        <f t="shared" si="860"/>
        <v>0</v>
      </c>
      <c r="AF3021" s="6">
        <f>+AD3021+SUM($D$18:$E$18)-SUM($AB$27:AB3021)</f>
        <v>19111.170302827784</v>
      </c>
      <c r="AG3021" s="10">
        <f t="shared" si="861"/>
        <v>-1.1672177722385602E-2</v>
      </c>
      <c r="AH3021" s="10">
        <f>+AD3021/SUM(AB$27:AB3021)-1</f>
        <v>0.63213067014481505</v>
      </c>
      <c r="AI3021" s="6">
        <f t="shared" si="862"/>
        <v>0</v>
      </c>
      <c r="AL3021" s="6">
        <f t="shared" si="863"/>
        <v>0</v>
      </c>
      <c r="AM3021" s="6">
        <f t="shared" si="864"/>
        <v>35331.395102139038</v>
      </c>
      <c r="AN3021" s="6">
        <f t="shared" si="865"/>
        <v>34654.91854978256</v>
      </c>
      <c r="AO3021" s="5">
        <f t="shared" si="866"/>
        <v>0</v>
      </c>
      <c r="AP3021" s="6">
        <f>+AN3021+SUM($D$16:$E$18)-SUM($AL$27:AL3021)</f>
        <v>35634.238549782589</v>
      </c>
      <c r="AQ3021" s="10">
        <f t="shared" si="874"/>
        <v>-8.8274077693697439E-3</v>
      </c>
      <c r="AR3021" s="10">
        <f>+AN3021/SUM(AL$27:AL3021)-1</f>
        <v>0.36325694473092751</v>
      </c>
    </row>
    <row r="3022" spans="1:44" x14ac:dyDescent="0.25">
      <c r="A3022" s="1">
        <v>44687</v>
      </c>
      <c r="B3022">
        <v>8.7289999999999992</v>
      </c>
      <c r="G3022">
        <f t="shared" si="867"/>
        <v>8355.0026465714345</v>
      </c>
      <c r="H3022">
        <f t="shared" si="868"/>
        <v>8261.6005759831914</v>
      </c>
      <c r="I3022" s="5">
        <f t="shared" si="857"/>
        <v>0</v>
      </c>
      <c r="J3022" s="6">
        <f>+H3022+SUM($D$16:$E$16)-SUM($F$27:F3022)</f>
        <v>8555.3605759832026</v>
      </c>
      <c r="K3022" s="10">
        <f t="shared" si="869"/>
        <v>-2.8376785170246999E-2</v>
      </c>
      <c r="L3022" s="10">
        <f>+H3022/SUM(F$27:F3022)-1</f>
        <v>8.3312428665135663E-2</v>
      </c>
      <c r="M3022">
        <v>7.9640000000000004</v>
      </c>
      <c r="R3022">
        <f t="shared" si="870"/>
        <v>7660.2020839529987</v>
      </c>
      <c r="S3022">
        <f t="shared" si="871"/>
        <v>7362.9054055327442</v>
      </c>
      <c r="T3022" s="5">
        <f t="shared" si="858"/>
        <v>0</v>
      </c>
      <c r="U3022" s="6">
        <f>+S3022+SUM($D$17:$E$17)-SUM($Q$27:Q3022)</f>
        <v>7607.8254055327498</v>
      </c>
      <c r="V3022" s="10">
        <f t="shared" si="859"/>
        <v>-1.4255056781716013E-2</v>
      </c>
      <c r="W3022" s="10">
        <f>+S3022/SUM(Q$27:Q3022)-1</f>
        <v>0.1585857936536994</v>
      </c>
      <c r="X3022">
        <v>6.4269999999999996</v>
      </c>
      <c r="AC3022">
        <f t="shared" si="872"/>
        <v>18635.881613115602</v>
      </c>
      <c r="AD3022">
        <f t="shared" si="873"/>
        <v>18361.973719399251</v>
      </c>
      <c r="AE3022" s="5">
        <f t="shared" si="860"/>
        <v>0</v>
      </c>
      <c r="AF3022" s="6">
        <f>+AD3022+SUM($D$18:$E$18)-SUM($AB$27:AB3022)</f>
        <v>18802.613719399262</v>
      </c>
      <c r="AG3022" s="10">
        <f t="shared" si="861"/>
        <v>-1.6145352615211994E-2</v>
      </c>
      <c r="AH3022" s="10">
        <f>+AD3022/SUM(AB$27:AB3022)-1</f>
        <v>0.6051574318317865</v>
      </c>
      <c r="AI3022" s="6">
        <f t="shared" si="862"/>
        <v>0</v>
      </c>
      <c r="AL3022" s="6">
        <f t="shared" si="863"/>
        <v>0</v>
      </c>
      <c r="AM3022" s="6">
        <f t="shared" si="864"/>
        <v>34651.08634364004</v>
      </c>
      <c r="AN3022" s="6">
        <f t="shared" si="865"/>
        <v>33986.479700915188</v>
      </c>
      <c r="AO3022" s="5">
        <f t="shared" si="866"/>
        <v>0</v>
      </c>
      <c r="AP3022" s="6">
        <f>+AN3022+SUM($D$16:$E$18)-SUM($AL$27:AL3022)</f>
        <v>34965.799700915217</v>
      </c>
      <c r="AQ3022" s="10">
        <f t="shared" si="874"/>
        <v>-1.8758331202546552E-2</v>
      </c>
      <c r="AR3022" s="10">
        <f>+AN3022/SUM(AL$27:AL3022)-1</f>
        <v>0.33696186336932055</v>
      </c>
    </row>
    <row r="3023" spans="1:44" x14ac:dyDescent="0.25">
      <c r="A3023" s="1">
        <v>44691</v>
      </c>
      <c r="B3023">
        <v>8.5229999999999997</v>
      </c>
      <c r="G3023">
        <f t="shared" si="867"/>
        <v>8157.8287955926617</v>
      </c>
      <c r="H3023">
        <f t="shared" si="868"/>
        <v>8066.6309667894084</v>
      </c>
      <c r="I3023" s="5">
        <f t="shared" si="857"/>
        <v>0</v>
      </c>
      <c r="J3023" s="6">
        <f>+H3023+SUM($D$16:$E$16)-SUM($F$27:F3023)</f>
        <v>8360.3909667894222</v>
      </c>
      <c r="K3023" s="10">
        <f t="shared" si="869"/>
        <v>-2.2789174981251326E-2</v>
      </c>
      <c r="L3023" s="10">
        <f>+H3023/SUM(F$27:F3023)-1</f>
        <v>5.7746801410579973E-2</v>
      </c>
      <c r="M3023">
        <v>7.7910000000000004</v>
      </c>
      <c r="R3023">
        <f t="shared" si="870"/>
        <v>7493.8014108585903</v>
      </c>
      <c r="S3023">
        <f t="shared" si="871"/>
        <v>7202.9628345687606</v>
      </c>
      <c r="T3023" s="5">
        <f t="shared" si="858"/>
        <v>0</v>
      </c>
      <c r="U3023" s="6">
        <f>+S3023+SUM($D$17:$E$17)-SUM($Q$27:Q3023)</f>
        <v>7447.8828345687662</v>
      </c>
      <c r="V3023" s="10">
        <f t="shared" si="859"/>
        <v>-2.1023428172742498E-2</v>
      </c>
      <c r="W3023" s="10">
        <f>+S3023/SUM(Q$27:Q3023)-1</f>
        <v>0.13341812134052877</v>
      </c>
      <c r="X3023">
        <v>6.2610000000000001</v>
      </c>
      <c r="AC3023">
        <f t="shared" si="872"/>
        <v>18154.54407650798</v>
      </c>
      <c r="AD3023">
        <f t="shared" si="873"/>
        <v>17887.710822648005</v>
      </c>
      <c r="AE3023" s="5">
        <f t="shared" si="860"/>
        <v>0</v>
      </c>
      <c r="AF3023" s="6">
        <f>+AD3023+SUM($D$18:$E$18)-SUM($AB$27:AB3023)</f>
        <v>18328.350822648012</v>
      </c>
      <c r="AG3023" s="10">
        <f t="shared" si="861"/>
        <v>-2.5223243099545156E-2</v>
      </c>
      <c r="AH3023" s="10">
        <f>+AD3023/SUM(AB$27:AB3023)-1</f>
        <v>0.56369856553583575</v>
      </c>
      <c r="AI3023" s="6">
        <f t="shared" si="862"/>
        <v>0</v>
      </c>
      <c r="AL3023" s="6">
        <f t="shared" si="863"/>
        <v>0</v>
      </c>
      <c r="AM3023" s="6">
        <f t="shared" si="864"/>
        <v>33806.174282959233</v>
      </c>
      <c r="AN3023" s="6">
        <f t="shared" si="865"/>
        <v>33157.304624006174</v>
      </c>
      <c r="AO3023" s="5">
        <f t="shared" si="866"/>
        <v>0</v>
      </c>
      <c r="AP3023" s="6">
        <f>+AN3023+SUM($D$16:$E$18)-SUM($AL$27:AL3023)</f>
        <v>34136.624624006203</v>
      </c>
      <c r="AQ3023" s="10">
        <f t="shared" si="874"/>
        <v>-2.3713888542560957E-2</v>
      </c>
      <c r="AR3023" s="10">
        <f>+AN3023/SUM(AL$27:AL3023)-1</f>
        <v>0.30434373211126564</v>
      </c>
    </row>
    <row r="3024" spans="1:44" x14ac:dyDescent="0.25">
      <c r="A3024" s="1">
        <v>44692</v>
      </c>
      <c r="B3024">
        <v>8.5210000000000008</v>
      </c>
      <c r="G3024">
        <f t="shared" si="867"/>
        <v>8155.9144863598594</v>
      </c>
      <c r="H3024">
        <f t="shared" si="868"/>
        <v>8064.738057962285</v>
      </c>
      <c r="I3024" s="5">
        <f t="shared" si="857"/>
        <v>0</v>
      </c>
      <c r="J3024" s="6">
        <f>+H3024+SUM($D$16:$E$16)-SUM($F$27:F3024)</f>
        <v>8358.498057962297</v>
      </c>
      <c r="K3024" s="10">
        <f t="shared" si="869"/>
        <v>-2.2641391229727414E-4</v>
      </c>
      <c r="L3024" s="10">
        <f>+H3024/SUM(F$27:F3024)-1</f>
        <v>5.7498591437234792E-2</v>
      </c>
      <c r="M3024">
        <v>7.8570000000000002</v>
      </c>
      <c r="R3024">
        <f t="shared" si="870"/>
        <v>7557.2837485709078</v>
      </c>
      <c r="S3024">
        <f t="shared" si="871"/>
        <v>7263.9813876532853</v>
      </c>
      <c r="T3024" s="5">
        <f t="shared" si="858"/>
        <v>0</v>
      </c>
      <c r="U3024" s="6">
        <f>+S3024+SUM($D$17:$E$17)-SUM($Q$27:Q3024)</f>
        <v>7508.9013876532927</v>
      </c>
      <c r="V3024" s="10">
        <f t="shared" si="859"/>
        <v>8.1927380491693125E-3</v>
      </c>
      <c r="W3024" s="10">
        <f>+S3024/SUM(Q$27:Q3024)-1</f>
        <v>0.14301966106694053</v>
      </c>
      <c r="X3024">
        <v>6.2229999999999999</v>
      </c>
      <c r="AC3024">
        <f t="shared" si="872"/>
        <v>18044.358375356835</v>
      </c>
      <c r="AD3024">
        <f t="shared" si="873"/>
        <v>17779.144617367598</v>
      </c>
      <c r="AE3024" s="5">
        <f t="shared" si="860"/>
        <v>0</v>
      </c>
      <c r="AF3024" s="6">
        <f>+AD3024+SUM($D$18:$E$18)-SUM($AB$27:AB3024)</f>
        <v>18219.784617367608</v>
      </c>
      <c r="AG3024" s="10">
        <f t="shared" si="861"/>
        <v>-5.9234028380911186E-3</v>
      </c>
      <c r="AH3024" s="10">
        <f>+AD3024/SUM(AB$27:AB3024)-1</f>
        <v>0.55420798168495544</v>
      </c>
      <c r="AI3024" s="6">
        <f t="shared" si="862"/>
        <v>0</v>
      </c>
      <c r="AL3024" s="6">
        <f t="shared" si="863"/>
        <v>0</v>
      </c>
      <c r="AM3024" s="6">
        <f t="shared" si="864"/>
        <v>33757.556610287604</v>
      </c>
      <c r="AN3024" s="6">
        <f t="shared" si="865"/>
        <v>33107.864062983164</v>
      </c>
      <c r="AO3024" s="5">
        <f t="shared" si="866"/>
        <v>0</v>
      </c>
      <c r="AP3024" s="6">
        <f>+AN3024+SUM($D$16:$E$18)-SUM($AL$27:AL3024)</f>
        <v>34087.184062983186</v>
      </c>
      <c r="AQ3024" s="10">
        <f t="shared" si="874"/>
        <v>-1.4483142831950291E-3</v>
      </c>
      <c r="AR3024" s="10">
        <f>+AN3024/SUM(AL$27:AL3024)-1</f>
        <v>0.30239883681251634</v>
      </c>
    </row>
    <row r="3025" spans="1:44" x14ac:dyDescent="0.25">
      <c r="A3025" s="1">
        <v>44693</v>
      </c>
      <c r="B3025">
        <v>8.4779999999999998</v>
      </c>
      <c r="G3025">
        <f t="shared" si="867"/>
        <v>8114.7568378545802</v>
      </c>
      <c r="H3025">
        <f t="shared" si="868"/>
        <v>8024.0405181791157</v>
      </c>
      <c r="I3025" s="5">
        <f t="shared" si="857"/>
        <v>0</v>
      </c>
      <c r="J3025" s="6">
        <f>+H3025+SUM($D$16:$E$16)-SUM($F$27:F3025)</f>
        <v>8317.8005181791268</v>
      </c>
      <c r="K3025" s="10">
        <f t="shared" si="869"/>
        <v>-4.8690015240718809E-3</v>
      </c>
      <c r="L3025" s="10">
        <f>+H3025/SUM(F$27:F3025)-1</f>
        <v>5.2162077010312835E-2</v>
      </c>
      <c r="M3025">
        <v>7.8109999999999999</v>
      </c>
      <c r="R3025">
        <f t="shared" si="870"/>
        <v>7513.0384828926253</v>
      </c>
      <c r="S3025">
        <f t="shared" si="871"/>
        <v>7221.4533052004335</v>
      </c>
      <c r="T3025" s="5">
        <f t="shared" si="858"/>
        <v>0</v>
      </c>
      <c r="U3025" s="6">
        <f>+S3025+SUM($D$17:$E$17)-SUM($Q$27:Q3025)</f>
        <v>7466.37330520044</v>
      </c>
      <c r="V3025" s="10">
        <f t="shared" si="859"/>
        <v>-5.6636890348275015E-3</v>
      </c>
      <c r="W3025" s="10">
        <f>+S3025/SUM(Q$27:Q3025)-1</f>
        <v>0.13632767883338071</v>
      </c>
      <c r="X3025">
        <v>6.3070000000000004</v>
      </c>
      <c r="AC3025">
        <f t="shared" si="872"/>
        <v>18287.926767375149</v>
      </c>
      <c r="AD3025">
        <f t="shared" si="873"/>
        <v>18019.133071145337</v>
      </c>
      <c r="AE3025" s="5">
        <f t="shared" si="860"/>
        <v>0</v>
      </c>
      <c r="AF3025" s="6">
        <f>+AD3025+SUM($D$18:$E$18)-SUM($AB$27:AB3025)</f>
        <v>18459.773071145348</v>
      </c>
      <c r="AG3025" s="10">
        <f t="shared" si="861"/>
        <v>1.3171860086039544E-2</v>
      </c>
      <c r="AH3025" s="10">
        <f>+AD3025/SUM(AB$27:AB3025)-1</f>
        <v>0.57518716703953299</v>
      </c>
      <c r="AI3025" s="6">
        <f t="shared" si="862"/>
        <v>0</v>
      </c>
      <c r="AL3025" s="6">
        <f t="shared" si="863"/>
        <v>0</v>
      </c>
      <c r="AM3025" s="6">
        <f t="shared" si="864"/>
        <v>33915.722088122355</v>
      </c>
      <c r="AN3025" s="6">
        <f t="shared" si="865"/>
        <v>33264.626894524888</v>
      </c>
      <c r="AO3025" s="5">
        <f t="shared" si="866"/>
        <v>0</v>
      </c>
      <c r="AP3025" s="6">
        <f>+AN3025+SUM($D$16:$E$18)-SUM($AL$27:AL3025)</f>
        <v>34243.94689452491</v>
      </c>
      <c r="AQ3025" s="10">
        <f t="shared" si="874"/>
        <v>4.5988788998256869E-3</v>
      </c>
      <c r="AR3025" s="10">
        <f>+AN3025/SUM(AL$27:AL3025)-1</f>
        <v>0.30856558103579146</v>
      </c>
    </row>
    <row r="3026" spans="1:44" x14ac:dyDescent="0.25">
      <c r="A3026" s="1">
        <v>44694</v>
      </c>
      <c r="B3026">
        <v>8.6289999999999996</v>
      </c>
      <c r="G3026">
        <f t="shared" si="867"/>
        <v>8259.2871849312542</v>
      </c>
      <c r="H3026">
        <f t="shared" si="868"/>
        <v>8166.9551346269864</v>
      </c>
      <c r="I3026" s="5">
        <f t="shared" si="857"/>
        <v>0</v>
      </c>
      <c r="J3026" s="6">
        <f>+H3026+SUM($D$16:$E$16)-SUM($F$27:F3026)</f>
        <v>8460.7151346270002</v>
      </c>
      <c r="K3026" s="10">
        <f t="shared" si="869"/>
        <v>1.7181779742796666E-2</v>
      </c>
      <c r="L3026" s="10">
        <f>+H3026/SUM(F$27:F3026)-1</f>
        <v>7.0901929997875701E-2</v>
      </c>
      <c r="M3026">
        <v>7.9409999999999998</v>
      </c>
      <c r="R3026">
        <f t="shared" si="870"/>
        <v>7638.0794511138565</v>
      </c>
      <c r="S3026">
        <f t="shared" si="871"/>
        <v>7341.6413643063161</v>
      </c>
      <c r="T3026" s="5">
        <f t="shared" si="858"/>
        <v>0</v>
      </c>
      <c r="U3026" s="6">
        <f>+S3026+SUM($D$17:$E$17)-SUM($Q$27:Q3026)</f>
        <v>7586.5613643063234</v>
      </c>
      <c r="V3026" s="10">
        <f t="shared" si="859"/>
        <v>1.609724751134145E-2</v>
      </c>
      <c r="W3026" s="10">
        <f>+S3026/SUM(Q$27:Q3026)-1</f>
        <v>0.15523980253691905</v>
      </c>
      <c r="X3026">
        <v>6.4349999999999996</v>
      </c>
      <c r="AC3026">
        <f t="shared" si="872"/>
        <v>18659.078602831629</v>
      </c>
      <c r="AD3026">
        <f t="shared" si="873"/>
        <v>18384.82976261618</v>
      </c>
      <c r="AE3026" s="5">
        <f t="shared" si="860"/>
        <v>0</v>
      </c>
      <c r="AF3026" s="6">
        <f>+AD3026+SUM($D$18:$E$18)-SUM($AB$27:AB3026)</f>
        <v>18825.469762616187</v>
      </c>
      <c r="AG3026" s="10">
        <f t="shared" si="861"/>
        <v>1.9810465169935565E-2</v>
      </c>
      <c r="AH3026" s="10">
        <f>+AD3026/SUM(AB$27:AB3026)-1</f>
        <v>0.60715544948460343</v>
      </c>
      <c r="AI3026" s="6">
        <f t="shared" si="862"/>
        <v>0</v>
      </c>
      <c r="AL3026" s="6">
        <f t="shared" si="863"/>
        <v>0</v>
      </c>
      <c r="AM3026" s="6">
        <f t="shared" si="864"/>
        <v>34556.445238876739</v>
      </c>
      <c r="AN3026" s="6">
        <f t="shared" si="865"/>
        <v>33893.426261549481</v>
      </c>
      <c r="AO3026" s="5">
        <f t="shared" si="866"/>
        <v>0</v>
      </c>
      <c r="AP3026" s="6">
        <f>+AN3026+SUM($D$16:$E$18)-SUM($AL$27:AL3026)</f>
        <v>34872.746261549502</v>
      </c>
      <c r="AQ3026" s="10">
        <f t="shared" si="874"/>
        <v>1.8362350840029018E-2</v>
      </c>
      <c r="AR3026" s="10">
        <f>+AN3026/SUM(AL$27:AL3026)-1</f>
        <v>0.33330132244886901</v>
      </c>
    </row>
    <row r="3027" spans="1:44" x14ac:dyDescent="0.25">
      <c r="A3027" s="1">
        <v>44697</v>
      </c>
      <c r="B3027">
        <v>8.67</v>
      </c>
      <c r="G3027">
        <f t="shared" si="867"/>
        <v>8298.5305242037284</v>
      </c>
      <c r="H3027">
        <f t="shared" si="868"/>
        <v>8205.7597655830305</v>
      </c>
      <c r="I3027" s="5">
        <f t="shared" si="857"/>
        <v>0</v>
      </c>
      <c r="J3027" s="6">
        <f>+H3027+SUM($D$16:$E$16)-SUM($F$27:F3027)</f>
        <v>8499.5197655830416</v>
      </c>
      <c r="K3027" s="10">
        <f t="shared" si="869"/>
        <v>4.5864481120780898E-3</v>
      </c>
      <c r="L3027" s="10">
        <f>+H3027/SUM(F$27:F3027)-1</f>
        <v>7.5990234451452254E-2</v>
      </c>
      <c r="M3027">
        <v>7.9720000000000004</v>
      </c>
      <c r="R3027">
        <f t="shared" si="870"/>
        <v>7667.8969127666132</v>
      </c>
      <c r="S3027">
        <f t="shared" si="871"/>
        <v>7370.3015937854125</v>
      </c>
      <c r="T3027" s="5">
        <f t="shared" si="858"/>
        <v>0</v>
      </c>
      <c r="U3027" s="6">
        <f>+S3027+SUM($D$17:$E$17)-SUM($Q$27:Q3027)</f>
        <v>7615.2215937854189</v>
      </c>
      <c r="V3027" s="10">
        <f t="shared" si="859"/>
        <v>3.7777628233441884E-3</v>
      </c>
      <c r="W3027" s="10">
        <f>+S3027/SUM(Q$27:Q3027)-1</f>
        <v>0.15974961665083987</v>
      </c>
      <c r="X3027">
        <v>6.4779999999999998</v>
      </c>
      <c r="AC3027">
        <f t="shared" si="872"/>
        <v>18783.76242255529</v>
      </c>
      <c r="AD3027">
        <f t="shared" si="873"/>
        <v>18507.680994907168</v>
      </c>
      <c r="AE3027" s="5">
        <f t="shared" si="860"/>
        <v>0</v>
      </c>
      <c r="AF3027" s="6">
        <f>+AD3027+SUM($D$18:$E$18)-SUM($AB$27:AB3027)</f>
        <v>18948.320994907175</v>
      </c>
      <c r="AG3027" s="10">
        <f t="shared" si="861"/>
        <v>6.525799028662016E-3</v>
      </c>
      <c r="AH3027" s="10">
        <f>+AD3027/SUM(AB$27:AB3027)-1</f>
        <v>0.61789479436849448</v>
      </c>
      <c r="AI3027" s="6">
        <f t="shared" si="862"/>
        <v>0</v>
      </c>
      <c r="AL3027" s="6">
        <f t="shared" si="863"/>
        <v>0</v>
      </c>
      <c r="AM3027" s="6">
        <f t="shared" si="864"/>
        <v>34750.189859525635</v>
      </c>
      <c r="AN3027" s="6">
        <f t="shared" si="865"/>
        <v>34083.742354275615</v>
      </c>
      <c r="AO3027" s="5">
        <f t="shared" si="866"/>
        <v>0</v>
      </c>
      <c r="AP3027" s="6">
        <f>+AN3027+SUM($D$16:$E$18)-SUM($AL$27:AL3027)</f>
        <v>35063.062354275637</v>
      </c>
      <c r="AQ3027" s="10">
        <f t="shared" si="874"/>
        <v>5.4574449427855498E-3</v>
      </c>
      <c r="AR3027" s="10">
        <f>+AN3027/SUM(AL$27:AL3027)-1</f>
        <v>0.34078798656352416</v>
      </c>
    </row>
    <row r="3028" spans="1:44" x14ac:dyDescent="0.25">
      <c r="A3028" s="1">
        <v>44698</v>
      </c>
      <c r="B3028">
        <v>8.7720000000000002</v>
      </c>
      <c r="G3028">
        <f t="shared" si="867"/>
        <v>8396.1602950767137</v>
      </c>
      <c r="H3028">
        <f t="shared" si="868"/>
        <v>8302.2981157663598</v>
      </c>
      <c r="I3028" s="5">
        <f t="shared" si="857"/>
        <v>0</v>
      </c>
      <c r="J3028" s="6">
        <f>+H3028+SUM($D$16:$E$16)-SUM($F$27:F3028)</f>
        <v>8596.0581157663728</v>
      </c>
      <c r="K3028" s="10">
        <f t="shared" si="869"/>
        <v>1.1358094674271069E-2</v>
      </c>
      <c r="L3028" s="10">
        <f>+H3028/SUM(F$27:F3028)-1</f>
        <v>8.8648943092057619E-2</v>
      </c>
      <c r="M3028">
        <v>8.0579999999999998</v>
      </c>
      <c r="R3028">
        <f t="shared" si="870"/>
        <v>7750.6163225129658</v>
      </c>
      <c r="S3028">
        <f t="shared" si="871"/>
        <v>7449.8106175016119</v>
      </c>
      <c r="T3028" s="5">
        <f t="shared" si="858"/>
        <v>0</v>
      </c>
      <c r="U3028" s="6">
        <f>+S3028+SUM($D$17:$E$17)-SUM($Q$27:Q3028)</f>
        <v>7694.7306175016174</v>
      </c>
      <c r="V3028" s="10">
        <f t="shared" si="859"/>
        <v>1.044080237679279E-2</v>
      </c>
      <c r="W3028" s="10">
        <f>+S3028/SUM(Q$27:Q3028)-1</f>
        <v>0.17226071387010378</v>
      </c>
      <c r="X3028">
        <v>6.4930000000000003</v>
      </c>
      <c r="AC3028">
        <f t="shared" si="872"/>
        <v>18827.256778272847</v>
      </c>
      <c r="AD3028">
        <f t="shared" si="873"/>
        <v>18550.536075938908</v>
      </c>
      <c r="AE3028" s="5">
        <f t="shared" si="860"/>
        <v>0</v>
      </c>
      <c r="AF3028" s="6">
        <f>+AD3028+SUM($D$18:$E$18)-SUM($AB$27:AB3028)</f>
        <v>18991.176075938914</v>
      </c>
      <c r="AG3028" s="10">
        <f t="shared" si="861"/>
        <v>2.2616822378751511E-3</v>
      </c>
      <c r="AH3028" s="10">
        <f>+AD3028/SUM(AB$27:AB3028)-1</f>
        <v>0.62164107746752628</v>
      </c>
      <c r="AI3028" s="6">
        <f t="shared" si="862"/>
        <v>0</v>
      </c>
      <c r="AL3028" s="6">
        <f t="shared" si="863"/>
        <v>0</v>
      </c>
      <c r="AM3028" s="6">
        <f t="shared" si="864"/>
        <v>34974.033395862527</v>
      </c>
      <c r="AN3028" s="6">
        <f t="shared" si="865"/>
        <v>34302.644809206875</v>
      </c>
      <c r="AO3028" s="5">
        <f t="shared" si="866"/>
        <v>0</v>
      </c>
      <c r="AP3028" s="6">
        <f>+AN3028+SUM($D$16:$E$18)-SUM($AL$27:AL3028)</f>
        <v>35281.964809206896</v>
      </c>
      <c r="AQ3028" s="10">
        <f t="shared" si="874"/>
        <v>6.2431071399149385E-3</v>
      </c>
      <c r="AR3028" s="10">
        <f>+AN3028/SUM(AL$27:AL3028)-1</f>
        <v>0.34939918244543056</v>
      </c>
    </row>
    <row r="3029" spans="1:44" x14ac:dyDescent="0.25">
      <c r="A3029" s="1">
        <v>44699</v>
      </c>
      <c r="B3029">
        <v>8.7859999999999996</v>
      </c>
      <c r="G3029">
        <f t="shared" si="867"/>
        <v>8409.5604597063393</v>
      </c>
      <c r="H3029">
        <f t="shared" si="868"/>
        <v>8315.5484775562272</v>
      </c>
      <c r="I3029" s="5">
        <f t="shared" si="857"/>
        <v>0</v>
      </c>
      <c r="J3029" s="6">
        <f>+H3029+SUM($D$16:$E$16)-SUM($F$27:F3029)</f>
        <v>8609.3084775562384</v>
      </c>
      <c r="K3029" s="10">
        <f t="shared" si="869"/>
        <v>1.5414462782146199E-3</v>
      </c>
      <c r="L3029" s="10">
        <f>+H3029/SUM(F$27:F3029)-1</f>
        <v>9.038641290547389E-2</v>
      </c>
      <c r="M3029">
        <v>7.9930000000000003</v>
      </c>
      <c r="R3029">
        <f t="shared" si="870"/>
        <v>7688.0958384023506</v>
      </c>
      <c r="S3029">
        <f t="shared" si="871"/>
        <v>7389.7165879486711</v>
      </c>
      <c r="T3029" s="5">
        <f t="shared" si="858"/>
        <v>0</v>
      </c>
      <c r="U3029" s="6">
        <f>+S3029+SUM($D$17:$E$17)-SUM($Q$27:Q3029)</f>
        <v>7634.6365879486775</v>
      </c>
      <c r="V3029" s="10">
        <f t="shared" si="859"/>
        <v>-7.8097639202932001E-3</v>
      </c>
      <c r="W3029" s="10">
        <f>+S3029/SUM(Q$27:Q3029)-1</f>
        <v>0.16280465201833461</v>
      </c>
      <c r="X3029">
        <v>6.3760000000000003</v>
      </c>
      <c r="AC3029">
        <f t="shared" si="872"/>
        <v>18488.00080367591</v>
      </c>
      <c r="AD3029">
        <f t="shared" si="873"/>
        <v>18216.266443891342</v>
      </c>
      <c r="AE3029" s="5">
        <f t="shared" si="860"/>
        <v>0</v>
      </c>
      <c r="AF3029" s="6">
        <f>+AD3029+SUM($D$18:$E$18)-SUM($AB$27:AB3029)</f>
        <v>18656.906443891348</v>
      </c>
      <c r="AG3029" s="10">
        <f t="shared" si="861"/>
        <v>-1.7601312878725461E-2</v>
      </c>
      <c r="AH3029" s="10">
        <f>+AD3029/SUM(AB$27:AB3029)-1</f>
        <v>0.59242006929507895</v>
      </c>
      <c r="AI3029" s="6">
        <f t="shared" si="862"/>
        <v>0</v>
      </c>
      <c r="AL3029" s="6">
        <f t="shared" si="863"/>
        <v>0</v>
      </c>
      <c r="AM3029" s="6">
        <f t="shared" si="864"/>
        <v>34585.6571017846</v>
      </c>
      <c r="AN3029" s="6">
        <f t="shared" si="865"/>
        <v>33921.531509396242</v>
      </c>
      <c r="AO3029" s="5">
        <f t="shared" si="866"/>
        <v>0</v>
      </c>
      <c r="AP3029" s="6">
        <f>+AN3029+SUM($D$16:$E$18)-SUM($AL$27:AL3029)</f>
        <v>34900.851509396263</v>
      </c>
      <c r="AQ3029" s="10">
        <f t="shared" si="874"/>
        <v>-1.0801929594101867E-2</v>
      </c>
      <c r="AR3029" s="10">
        <f>+AN3029/SUM(AL$27:AL3029)-1</f>
        <v>0.334406928115073</v>
      </c>
    </row>
    <row r="3030" spans="1:44" x14ac:dyDescent="0.25">
      <c r="A3030" s="1">
        <v>44700</v>
      </c>
      <c r="B3030">
        <v>8.6069999999999993</v>
      </c>
      <c r="G3030">
        <f t="shared" si="867"/>
        <v>8238.2297833704142</v>
      </c>
      <c r="H3030">
        <f t="shared" si="868"/>
        <v>8146.133137528619</v>
      </c>
      <c r="I3030" s="5">
        <f t="shared" si="857"/>
        <v>0</v>
      </c>
      <c r="J3030" s="6">
        <f>+H3030+SUM($D$16:$E$16)-SUM($F$27:F3030)</f>
        <v>8439.8931375286302</v>
      </c>
      <c r="K3030" s="10">
        <f t="shared" si="869"/>
        <v>-1.9678158875275575E-2</v>
      </c>
      <c r="L3030" s="10">
        <f>+H3030/SUM(F$27:F3030)-1</f>
        <v>6.8171620291078261E-2</v>
      </c>
      <c r="M3030">
        <v>7.883</v>
      </c>
      <c r="R3030">
        <f t="shared" si="870"/>
        <v>7582.2919422151544</v>
      </c>
      <c r="S3030">
        <f t="shared" si="871"/>
        <v>7288.0189994744615</v>
      </c>
      <c r="T3030" s="5">
        <f t="shared" si="858"/>
        <v>0</v>
      </c>
      <c r="U3030" s="6">
        <f>+S3030+SUM($D$17:$E$17)-SUM($Q$27:Q3030)</f>
        <v>7532.9389994744679</v>
      </c>
      <c r="V3030" s="10">
        <f t="shared" si="859"/>
        <v>-1.3320553938970692E-2</v>
      </c>
      <c r="W3030" s="10">
        <f>+S3030/SUM(Q$27:Q3030)-1</f>
        <v>0.1468020858076482</v>
      </c>
      <c r="X3030">
        <v>6.3390000000000004</v>
      </c>
      <c r="AC3030">
        <f t="shared" si="872"/>
        <v>18380.714726239272</v>
      </c>
      <c r="AD3030">
        <f t="shared" si="873"/>
        <v>18110.557244013053</v>
      </c>
      <c r="AE3030" s="5">
        <f t="shared" si="860"/>
        <v>0</v>
      </c>
      <c r="AF3030" s="6">
        <f>+AD3030+SUM($D$18:$E$18)-SUM($AB$27:AB3030)</f>
        <v>18551.197244013063</v>
      </c>
      <c r="AG3030" s="10">
        <f t="shared" si="861"/>
        <v>-5.6659554034960147E-3</v>
      </c>
      <c r="AH3030" s="10">
        <f>+AD3030/SUM(AB$27:AB3030)-1</f>
        <v>0.58317923765080093</v>
      </c>
      <c r="AI3030" s="6">
        <f t="shared" si="862"/>
        <v>0</v>
      </c>
      <c r="AL3030" s="6">
        <f t="shared" si="863"/>
        <v>0</v>
      </c>
      <c r="AM3030" s="6">
        <f t="shared" si="864"/>
        <v>34201.236451824836</v>
      </c>
      <c r="AN3030" s="6">
        <f t="shared" si="865"/>
        <v>33544.709381016131</v>
      </c>
      <c r="AO3030" s="5">
        <f t="shared" si="866"/>
        <v>0</v>
      </c>
      <c r="AP3030" s="6">
        <f>+AN3030+SUM($D$16:$E$18)-SUM($AL$27:AL3030)</f>
        <v>34524.029381016153</v>
      </c>
      <c r="AQ3030" s="10">
        <f t="shared" si="874"/>
        <v>-1.0796932226099454E-2</v>
      </c>
      <c r="AR3030" s="10">
        <f>+AN3030/SUM(AL$27:AL3030)-1</f>
        <v>0.31958348010423654</v>
      </c>
    </row>
    <row r="3031" spans="1:44" x14ac:dyDescent="0.25">
      <c r="A3031" s="1">
        <v>44701</v>
      </c>
      <c r="B3031">
        <v>8.7840000000000007</v>
      </c>
      <c r="G3031">
        <f t="shared" si="867"/>
        <v>8407.6461504735362</v>
      </c>
      <c r="H3031">
        <f t="shared" si="868"/>
        <v>8313.6555687291038</v>
      </c>
      <c r="I3031" s="5">
        <f t="shared" si="857"/>
        <v>0</v>
      </c>
      <c r="J3031" s="6">
        <f>+H3031+SUM($D$16:$E$16)-SUM($F$27:F3031)</f>
        <v>8607.4155687291168</v>
      </c>
      <c r="K3031" s="10">
        <f t="shared" si="869"/>
        <v>1.9848880604374619E-2</v>
      </c>
      <c r="L3031" s="10">
        <f>+H3031/SUM(F$27:F3031)-1</f>
        <v>9.0138202932128708E-2</v>
      </c>
      <c r="M3031">
        <v>7.9290000000000003</v>
      </c>
      <c r="R3031">
        <f t="shared" si="870"/>
        <v>7626.5372078934379</v>
      </c>
      <c r="S3031">
        <f t="shared" si="871"/>
        <v>7330.5470819273132</v>
      </c>
      <c r="T3031" s="5">
        <f t="shared" si="858"/>
        <v>0</v>
      </c>
      <c r="U3031" s="6">
        <f>+S3031+SUM($D$17:$E$17)-SUM($Q$27:Q3031)</f>
        <v>7575.4670819273206</v>
      </c>
      <c r="V3031" s="10">
        <f t="shared" si="859"/>
        <v>5.64561620050541E-3</v>
      </c>
      <c r="W3031" s="10">
        <f>+S3031/SUM(Q$27:Q3031)-1</f>
        <v>0.15349406804120802</v>
      </c>
      <c r="X3031">
        <v>6.4279999999999999</v>
      </c>
      <c r="AC3031">
        <f t="shared" si="872"/>
        <v>18638.781236830102</v>
      </c>
      <c r="AD3031">
        <f t="shared" si="873"/>
        <v>18364.83072480137</v>
      </c>
      <c r="AE3031" s="5">
        <f t="shared" si="860"/>
        <v>0</v>
      </c>
      <c r="AF3031" s="6">
        <f>+AD3031+SUM($D$18:$E$18)-SUM($AB$27:AB3031)</f>
        <v>18805.47072480138</v>
      </c>
      <c r="AG3031" s="10">
        <f t="shared" si="861"/>
        <v>1.3706580628933596E-2</v>
      </c>
      <c r="AH3031" s="10">
        <f>+AD3031/SUM(AB$27:AB3031)-1</f>
        <v>0.60540718403838878</v>
      </c>
      <c r="AI3031" s="6">
        <f t="shared" si="862"/>
        <v>0</v>
      </c>
      <c r="AL3031" s="6">
        <f t="shared" si="863"/>
        <v>0</v>
      </c>
      <c r="AM3031" s="6">
        <f t="shared" si="864"/>
        <v>34672.964595197074</v>
      </c>
      <c r="AN3031" s="6">
        <f t="shared" si="865"/>
        <v>34009.033375457788</v>
      </c>
      <c r="AO3031" s="5">
        <f t="shared" si="866"/>
        <v>0</v>
      </c>
      <c r="AP3031" s="6">
        <f>+AN3031+SUM($D$16:$E$18)-SUM($AL$27:AL3031)</f>
        <v>34988.353375457809</v>
      </c>
      <c r="AQ3031" s="10">
        <f t="shared" si="874"/>
        <v>1.3449299017714855E-2</v>
      </c>
      <c r="AR3031" s="10">
        <f>+AN3031/SUM(AL$27:AL3031)-1</f>
        <v>0.33784908096313004</v>
      </c>
    </row>
    <row r="3032" spans="1:44" x14ac:dyDescent="0.25">
      <c r="A3032" s="1">
        <v>44704</v>
      </c>
      <c r="B3032">
        <v>8.7210000000000001</v>
      </c>
      <c r="G3032">
        <f t="shared" si="867"/>
        <v>8347.345409640222</v>
      </c>
      <c r="H3032">
        <f t="shared" si="868"/>
        <v>8254.0289406746942</v>
      </c>
      <c r="I3032" s="5">
        <f t="shared" si="857"/>
        <v>0</v>
      </c>
      <c r="J3032" s="6">
        <f>+H3032+SUM($D$16:$E$16)-SUM($F$27:F3032)</f>
        <v>8547.7889406747054</v>
      </c>
      <c r="K3032" s="10">
        <f t="shared" si="869"/>
        <v>-6.9273555550212196E-3</v>
      </c>
      <c r="L3032" s="10">
        <f>+H3032/SUM(F$27:F3032)-1</f>
        <v>8.2319588771754715E-2</v>
      </c>
      <c r="M3032">
        <v>8.02</v>
      </c>
      <c r="R3032">
        <f t="shared" si="870"/>
        <v>7714.0658856482987</v>
      </c>
      <c r="S3032">
        <f t="shared" si="871"/>
        <v>7414.6787233014302</v>
      </c>
      <c r="T3032" s="5">
        <f t="shared" si="858"/>
        <v>0</v>
      </c>
      <c r="U3032" s="6">
        <f>+S3032+SUM($D$17:$E$17)-SUM($Q$27:Q3032)</f>
        <v>7659.5987233014357</v>
      </c>
      <c r="V3032" s="10">
        <f t="shared" si="859"/>
        <v>1.1105802515441798E-2</v>
      </c>
      <c r="W3032" s="10">
        <f>+S3032/SUM(Q$27:Q3032)-1</f>
        <v>0.16673255463368486</v>
      </c>
      <c r="X3032">
        <v>6.4379999999999997</v>
      </c>
      <c r="AC3032">
        <f t="shared" si="872"/>
        <v>18667.777473975137</v>
      </c>
      <c r="AD3032">
        <f t="shared" si="873"/>
        <v>18393.400778822528</v>
      </c>
      <c r="AE3032" s="5">
        <f t="shared" si="860"/>
        <v>0</v>
      </c>
      <c r="AF3032" s="6">
        <f>+AD3032+SUM($D$18:$E$18)-SUM($AB$27:AB3032)</f>
        <v>18834.040778822535</v>
      </c>
      <c r="AG3032" s="10">
        <f t="shared" si="861"/>
        <v>1.5192416312916901E-3</v>
      </c>
      <c r="AH3032" s="10">
        <f>+AD3032/SUM(AB$27:AB3032)-1</f>
        <v>0.60790470610440983</v>
      </c>
      <c r="AI3032" s="6">
        <f t="shared" si="862"/>
        <v>0</v>
      </c>
      <c r="AL3032" s="6">
        <f t="shared" si="863"/>
        <v>0</v>
      </c>
      <c r="AM3032" s="6">
        <f t="shared" si="864"/>
        <v>34729.188769263659</v>
      </c>
      <c r="AN3032" s="6">
        <f t="shared" si="865"/>
        <v>34062.10844279865</v>
      </c>
      <c r="AO3032" s="5">
        <f t="shared" si="866"/>
        <v>0</v>
      </c>
      <c r="AP3032" s="6">
        <f>+AN3032+SUM($D$16:$E$18)-SUM($AL$27:AL3032)</f>
        <v>35041.428442798671</v>
      </c>
      <c r="AQ3032" s="10">
        <f t="shared" si="874"/>
        <v>1.5169352718980011E-3</v>
      </c>
      <c r="AR3032" s="10">
        <f>+AN3032/SUM(AL$27:AL3032)-1</f>
        <v>0.33993695065587093</v>
      </c>
    </row>
    <row r="3033" spans="1:44" x14ac:dyDescent="0.25">
      <c r="A3033" s="1">
        <v>44705</v>
      </c>
      <c r="B3033">
        <v>8.5640000000000001</v>
      </c>
      <c r="G3033">
        <f t="shared" si="867"/>
        <v>8197.0721348651368</v>
      </c>
      <c r="H3033">
        <f t="shared" si="868"/>
        <v>8105.4355977454516</v>
      </c>
      <c r="I3033" s="5">
        <f t="shared" si="857"/>
        <v>0</v>
      </c>
      <c r="J3033" s="6">
        <f>+H3033+SUM($D$16:$E$16)-SUM($F$27:F3033)</f>
        <v>8399.1955977454636</v>
      </c>
      <c r="K3033" s="10">
        <f t="shared" si="869"/>
        <v>-1.7383833873361065E-2</v>
      </c>
      <c r="L3033" s="10">
        <f>+H3033/SUM(F$27:F3033)-1</f>
        <v>6.2835105864156526E-2</v>
      </c>
      <c r="M3033">
        <v>7.9749999999999996</v>
      </c>
      <c r="R3033">
        <f t="shared" si="870"/>
        <v>7670.7824735717186</v>
      </c>
      <c r="S3033">
        <f t="shared" si="871"/>
        <v>7373.0751643801623</v>
      </c>
      <c r="T3033" s="5">
        <f t="shared" si="858"/>
        <v>0</v>
      </c>
      <c r="U3033" s="6">
        <f>+S3033+SUM($D$17:$E$17)-SUM($Q$27:Q3033)</f>
        <v>7617.9951643801696</v>
      </c>
      <c r="V3033" s="10">
        <f t="shared" si="859"/>
        <v>-5.4315585481916617E-3</v>
      </c>
      <c r="W3033" s="10">
        <f>+S3033/SUM(Q$27:Q3033)-1</f>
        <v>0.16018605027476762</v>
      </c>
      <c r="X3033">
        <v>6.38</v>
      </c>
      <c r="AC3033">
        <f t="shared" si="872"/>
        <v>18499.599298533918</v>
      </c>
      <c r="AD3033">
        <f t="shared" si="873"/>
        <v>18227.694465499801</v>
      </c>
      <c r="AE3033" s="5">
        <f t="shared" si="860"/>
        <v>0</v>
      </c>
      <c r="AF3033" s="6">
        <f>+AD3033+SUM($D$18:$E$18)-SUM($AB$27:AB3033)</f>
        <v>18668.334465499807</v>
      </c>
      <c r="AG3033" s="10">
        <f t="shared" si="861"/>
        <v>-8.7982348168774704E-3</v>
      </c>
      <c r="AH3033" s="10">
        <f>+AD3033/SUM(AB$27:AB3033)-1</f>
        <v>0.59341907812148698</v>
      </c>
      <c r="AI3033" s="6">
        <f t="shared" si="862"/>
        <v>0</v>
      </c>
      <c r="AL3033" s="6">
        <f t="shared" si="863"/>
        <v>0</v>
      </c>
      <c r="AM3033" s="6">
        <f t="shared" si="864"/>
        <v>34367.453906970775</v>
      </c>
      <c r="AN3033" s="6">
        <f t="shared" si="865"/>
        <v>33706.205227625411</v>
      </c>
      <c r="AO3033" s="5">
        <f t="shared" si="866"/>
        <v>0</v>
      </c>
      <c r="AP3033" s="6">
        <f>+AN3033+SUM($D$16:$E$18)-SUM($AL$27:AL3033)</f>
        <v>34685.525227625432</v>
      </c>
      <c r="AQ3033" s="10">
        <f t="shared" si="874"/>
        <v>-1.0156641181286674E-2</v>
      </c>
      <c r="AR3033" s="10">
        <f>+AN3033/SUM(AL$27:AL3033)-1</f>
        <v>0.325936411914451</v>
      </c>
    </row>
    <row r="3034" spans="1:44" x14ac:dyDescent="0.25">
      <c r="A3034" s="1">
        <v>44706</v>
      </c>
      <c r="B3034">
        <v>8.593</v>
      </c>
      <c r="G3034">
        <f t="shared" si="867"/>
        <v>8224.8296187407886</v>
      </c>
      <c r="H3034">
        <f t="shared" si="868"/>
        <v>8132.8827757387508</v>
      </c>
      <c r="I3034" s="5">
        <f t="shared" si="857"/>
        <v>0</v>
      </c>
      <c r="J3034" s="6">
        <f>+H3034+SUM($D$16:$E$16)-SUM($F$27:F3034)</f>
        <v>8426.6427757387646</v>
      </c>
      <c r="K3034" s="10">
        <f t="shared" si="869"/>
        <v>3.2678341245759857E-3</v>
      </c>
      <c r="L3034" s="10">
        <f>+H3034/SUM(F$27:F3034)-1</f>
        <v>6.6434150477661769E-2</v>
      </c>
      <c r="M3034">
        <v>8.0050000000000008</v>
      </c>
      <c r="R3034">
        <f t="shared" si="870"/>
        <v>7699.6380816227729</v>
      </c>
      <c r="S3034">
        <f t="shared" si="871"/>
        <v>7400.8108703276748</v>
      </c>
      <c r="T3034" s="5">
        <f t="shared" si="858"/>
        <v>0</v>
      </c>
      <c r="U3034" s="6">
        <f>+S3034+SUM($D$17:$E$17)-SUM($Q$27:Q3034)</f>
        <v>7645.7308703276803</v>
      </c>
      <c r="V3034" s="10">
        <f t="shared" si="859"/>
        <v>3.6408143283150896E-3</v>
      </c>
      <c r="W3034" s="10">
        <f>+S3034/SUM(Q$27:Q3034)-1</f>
        <v>0.16455038651404585</v>
      </c>
      <c r="X3034">
        <v>6.415</v>
      </c>
      <c r="AC3034">
        <f t="shared" si="872"/>
        <v>18601.086128541549</v>
      </c>
      <c r="AD3034">
        <f t="shared" si="873"/>
        <v>18327.68965457386</v>
      </c>
      <c r="AE3034" s="5">
        <f t="shared" si="860"/>
        <v>0</v>
      </c>
      <c r="AF3034" s="6">
        <f>+AD3034+SUM($D$18:$E$18)-SUM($AB$27:AB3034)</f>
        <v>18768.32965457387</v>
      </c>
      <c r="AG3034" s="10">
        <f t="shared" si="861"/>
        <v>5.3564065535069982E-3</v>
      </c>
      <c r="AH3034" s="10">
        <f>+AD3034/SUM(AB$27:AB3034)-1</f>
        <v>0.6021604053525611</v>
      </c>
      <c r="AI3034" s="6">
        <f t="shared" si="862"/>
        <v>0</v>
      </c>
      <c r="AL3034" s="6">
        <f t="shared" si="863"/>
        <v>0</v>
      </c>
      <c r="AM3034" s="6">
        <f t="shared" si="864"/>
        <v>34525.553828905111</v>
      </c>
      <c r="AN3034" s="6">
        <f t="shared" si="865"/>
        <v>33861.383300640286</v>
      </c>
      <c r="AO3034" s="5">
        <f t="shared" si="866"/>
        <v>0</v>
      </c>
      <c r="AP3034" s="6">
        <f>+AN3034+SUM($D$16:$E$18)-SUM($AL$27:AL3034)</f>
        <v>34840.703300640307</v>
      </c>
      <c r="AQ3034" s="10">
        <f t="shared" si="874"/>
        <v>4.4738568032778314E-3</v>
      </c>
      <c r="AR3034" s="10">
        <f>+AN3034/SUM(AL$27:AL3034)-1</f>
        <v>0.33204081482636649</v>
      </c>
    </row>
    <row r="3035" spans="1:44" x14ac:dyDescent="0.25">
      <c r="A3035" s="1">
        <v>44708</v>
      </c>
      <c r="B3035">
        <v>8.7629999999999999</v>
      </c>
      <c r="G3035">
        <f t="shared" si="867"/>
        <v>8387.5459035290969</v>
      </c>
      <c r="H3035">
        <f t="shared" si="868"/>
        <v>8293.7800260443</v>
      </c>
      <c r="I3035" s="5">
        <f t="shared" si="857"/>
        <v>0</v>
      </c>
      <c r="J3035" s="6">
        <f>+H3035+SUM($D$16:$E$16)-SUM($F$27:F3035)</f>
        <v>8587.540026044313</v>
      </c>
      <c r="K3035" s="10">
        <f t="shared" si="869"/>
        <v>1.9093873395083172E-2</v>
      </c>
      <c r="L3035" s="10">
        <f>+H3035/SUM(F$27:F3035)-1</f>
        <v>8.753199821200397E-2</v>
      </c>
      <c r="M3035">
        <v>8.1630000000000003</v>
      </c>
      <c r="R3035">
        <f t="shared" si="870"/>
        <v>7851.6109506916537</v>
      </c>
      <c r="S3035">
        <f t="shared" si="871"/>
        <v>7546.8855883179012</v>
      </c>
      <c r="T3035" s="5">
        <f t="shared" si="858"/>
        <v>0</v>
      </c>
      <c r="U3035" s="6">
        <f>+S3035+SUM($D$17:$E$17)-SUM($Q$27:Q3035)</f>
        <v>7791.8055883179086</v>
      </c>
      <c r="V3035" s="10">
        <f t="shared" si="859"/>
        <v>1.9105396262001584E-2</v>
      </c>
      <c r="W3035" s="10">
        <f>+S3035/SUM(Q$27:Q3035)-1</f>
        <v>0.18753589070757704</v>
      </c>
      <c r="X3035">
        <v>6.5289999999999999</v>
      </c>
      <c r="AC3035">
        <f t="shared" si="872"/>
        <v>18931.643231994974</v>
      </c>
      <c r="AD3035">
        <f t="shared" si="873"/>
        <v>18653.388270415078</v>
      </c>
      <c r="AE3035" s="5">
        <f t="shared" si="860"/>
        <v>0</v>
      </c>
      <c r="AF3035" s="6">
        <f>+AD3035+SUM($D$18:$E$18)-SUM($AB$27:AB3035)</f>
        <v>19094.028270415089</v>
      </c>
      <c r="AG3035" s="10">
        <f t="shared" si="861"/>
        <v>1.7353628257581466E-2</v>
      </c>
      <c r="AH3035" s="10">
        <f>+AD3035/SUM(AB$27:AB3035)-1</f>
        <v>0.63063215690520202</v>
      </c>
      <c r="AI3035" s="6">
        <f t="shared" si="862"/>
        <v>0</v>
      </c>
      <c r="AL3035" s="6">
        <f t="shared" si="863"/>
        <v>0</v>
      </c>
      <c r="AM3035" s="6">
        <f t="shared" si="864"/>
        <v>35170.800086215721</v>
      </c>
      <c r="AN3035" s="6">
        <f t="shared" si="865"/>
        <v>34494.053884777284</v>
      </c>
      <c r="AO3035" s="5">
        <f t="shared" si="866"/>
        <v>0</v>
      </c>
      <c r="AP3035" s="6">
        <f>+AN3035+SUM($D$16:$E$18)-SUM($AL$27:AL3035)</f>
        <v>35473.373884777306</v>
      </c>
      <c r="AQ3035" s="10">
        <f t="shared" si="874"/>
        <v>1.8158949854648165E-2</v>
      </c>
      <c r="AR3035" s="10">
        <f>+AN3035/SUM(AL$27:AL3035)-1</f>
        <v>0.35692884237468547</v>
      </c>
    </row>
    <row r="3036" spans="1:44" x14ac:dyDescent="0.25">
      <c r="A3036" s="1">
        <v>44711</v>
      </c>
      <c r="B3036">
        <v>8.8689999999999998</v>
      </c>
      <c r="G3036">
        <f t="shared" si="867"/>
        <v>8489.0042928676903</v>
      </c>
      <c r="H3036">
        <f t="shared" si="868"/>
        <v>8394.104193881878</v>
      </c>
      <c r="I3036" s="5">
        <f t="shared" ref="I3036:I3099" si="875">+C3036*(MAX($A:$A)-$A3036)</f>
        <v>0</v>
      </c>
      <c r="J3036" s="6">
        <f>+H3036+SUM($D$16:$E$16)-SUM($F$27:F3036)</f>
        <v>8687.864193881891</v>
      </c>
      <c r="K3036" s="10">
        <f t="shared" si="869"/>
        <v>1.168252695571903E-2</v>
      </c>
      <c r="L3036" s="10">
        <f>+H3036/SUM(F$27:F3036)-1</f>
        <v>0.1006871267992997</v>
      </c>
      <c r="M3036">
        <v>8.2420000000000009</v>
      </c>
      <c r="R3036">
        <f t="shared" si="870"/>
        <v>7927.597385226095</v>
      </c>
      <c r="S3036">
        <f t="shared" si="871"/>
        <v>7619.9229473130154</v>
      </c>
      <c r="T3036" s="5">
        <f t="shared" ref="T3036:T3099" si="876">+N3036*(MAX($A:$A)-$A3036)</f>
        <v>0</v>
      </c>
      <c r="U3036" s="6">
        <f>+S3036+SUM($D$17:$E$17)-SUM($Q$27:Q3036)</f>
        <v>7864.8429473130209</v>
      </c>
      <c r="V3036" s="10">
        <f t="shared" ref="V3036:V3099" si="877">+U3036/U3035-1</f>
        <v>9.37361156759553E-3</v>
      </c>
      <c r="W3036" s="10">
        <f>+S3036/SUM(Q$27:Q3036)-1</f>
        <v>0.19902864280434285</v>
      </c>
      <c r="X3036">
        <v>6.5119999999999996</v>
      </c>
      <c r="AC3036">
        <f t="shared" si="872"/>
        <v>18882.349628848409</v>
      </c>
      <c r="AD3036">
        <f t="shared" si="873"/>
        <v>18604.819178579106</v>
      </c>
      <c r="AE3036" s="5">
        <f t="shared" ref="AE3036:AE3099" si="878">+Y3036*(MAX($A:$A)-$A3036)</f>
        <v>0</v>
      </c>
      <c r="AF3036" s="6">
        <f>+AD3036+SUM($D$18:$E$18)-SUM($AB$27:AB3036)</f>
        <v>19045.459178579113</v>
      </c>
      <c r="AG3036" s="10">
        <f t="shared" ref="AG3036:AG3099" si="879">+AF3036/AF3035-1</f>
        <v>-2.5436796860319744E-3</v>
      </c>
      <c r="AH3036" s="10">
        <f>+AD3036/SUM(AB$27:AB3036)-1</f>
        <v>0.6263863693929661</v>
      </c>
      <c r="AI3036" s="6">
        <f t="shared" ref="AI3036:AI3099" si="880">+C3036+N3036+Y3036</f>
        <v>0</v>
      </c>
      <c r="AL3036" s="6">
        <f t="shared" ref="AL3036:AL3099" si="881">+F3036+Q3036+AB3036</f>
        <v>0</v>
      </c>
      <c r="AM3036" s="6">
        <f t="shared" ref="AM3036:AM3099" si="882">+G3036+R3036+AC3036</f>
        <v>35298.951306942196</v>
      </c>
      <c r="AN3036" s="6">
        <f t="shared" ref="AN3036:AN3099" si="883">+H3036+S3036+AD3036</f>
        <v>34618.846319773998</v>
      </c>
      <c r="AO3036" s="5">
        <f t="shared" ref="AO3036:AO3099" si="884">+AI3036*(MAX($A:$A)-$A3036)</f>
        <v>0</v>
      </c>
      <c r="AP3036" s="6">
        <f>+AN3036+SUM($D$16:$E$18)-SUM($AL$27:AL3036)</f>
        <v>35598.166319774027</v>
      </c>
      <c r="AQ3036" s="10">
        <f t="shared" si="874"/>
        <v>3.5179184083833359E-3</v>
      </c>
      <c r="AR3036" s="10">
        <f>+AN3036/SUM(AL$27:AL3036)-1</f>
        <v>0.36183793351609927</v>
      </c>
    </row>
    <row r="3037" spans="1:44" x14ac:dyDescent="0.25">
      <c r="A3037" s="1">
        <v>44712</v>
      </c>
      <c r="B3037">
        <v>9.0259999999999998</v>
      </c>
      <c r="G3037">
        <f t="shared" ref="G3037:G3100" si="885">+(B3037/B3036*G3036)+F3037</f>
        <v>8639.2775676427755</v>
      </c>
      <c r="H3037">
        <f t="shared" ref="H3037:H3100" si="886">+($B3037/$B3036*H3036)+F3037</f>
        <v>8542.6975368111216</v>
      </c>
      <c r="I3037" s="5">
        <f t="shared" si="875"/>
        <v>0</v>
      </c>
      <c r="J3037" s="6">
        <f>+H3037+SUM($D$16:$E$16)-SUM($F$27:F3037)</f>
        <v>8836.4575368111364</v>
      </c>
      <c r="K3037" s="10">
        <f t="shared" ref="K3037:K3100" si="887">+J3037/J3036-1</f>
        <v>1.7103552681438927E-2</v>
      </c>
      <c r="L3037" s="10">
        <f>+H3037/SUM(F$27:F3037)-1</f>
        <v>0.12017160970689811</v>
      </c>
      <c r="M3037">
        <v>8.18</v>
      </c>
      <c r="R3037">
        <f t="shared" ref="R3037:R3100" si="888">+($M3037/$M3036*R3036)+N3037</f>
        <v>7867.9624619205833</v>
      </c>
      <c r="S3037">
        <f t="shared" ref="S3037:S3100" si="889">+($M3037/$M3036*S3036)+Q3037</f>
        <v>7562.6024883548234</v>
      </c>
      <c r="T3037" s="5">
        <f t="shared" si="876"/>
        <v>0</v>
      </c>
      <c r="U3037" s="6">
        <f>+S3037+SUM($D$17:$E$17)-SUM($Q$27:Q3037)</f>
        <v>7807.5224883548299</v>
      </c>
      <c r="V3037" s="10">
        <f t="shared" si="877"/>
        <v>-7.2881886316337186E-3</v>
      </c>
      <c r="W3037" s="10">
        <f>+S3037/SUM(Q$27:Q3037)-1</f>
        <v>0.19000901457650121</v>
      </c>
      <c r="X3037">
        <v>6.4329999999999998</v>
      </c>
      <c r="AC3037">
        <f t="shared" ref="AC3037:AC3100" si="890">+(X3037/X3036*AC3036)+AB3037</f>
        <v>18653.279355402614</v>
      </c>
      <c r="AD3037">
        <f t="shared" ref="AD3037:AD3100" si="891">+($X3037/$X3036*AD3036)+AB3037</f>
        <v>18379.115751811947</v>
      </c>
      <c r="AE3037" s="5">
        <f t="shared" si="878"/>
        <v>0</v>
      </c>
      <c r="AF3037" s="6">
        <f>+AD3037+SUM($D$18:$E$18)-SUM($AB$27:AB3037)</f>
        <v>18819.755751811957</v>
      </c>
      <c r="AG3037" s="10">
        <f t="shared" si="879"/>
        <v>-1.1850773701534534E-2</v>
      </c>
      <c r="AH3037" s="10">
        <f>+AD3037/SUM(AB$27:AB3037)-1</f>
        <v>0.60665594507139908</v>
      </c>
      <c r="AI3037" s="6">
        <f t="shared" si="880"/>
        <v>0</v>
      </c>
      <c r="AL3037" s="6">
        <f t="shared" si="881"/>
        <v>0</v>
      </c>
      <c r="AM3037" s="6">
        <f t="shared" si="882"/>
        <v>35160.51938496597</v>
      </c>
      <c r="AN3037" s="6">
        <f t="shared" si="883"/>
        <v>34484.41577697789</v>
      </c>
      <c r="AO3037" s="5">
        <f t="shared" si="884"/>
        <v>0</v>
      </c>
      <c r="AP3037" s="6">
        <f>+AN3037+SUM($D$16:$E$18)-SUM($AL$27:AL3037)</f>
        <v>35463.735776977919</v>
      </c>
      <c r="AQ3037" s="10">
        <f t="shared" ref="AQ3037:AQ3100" si="892">+AP3037/AP3036-1</f>
        <v>-3.7763333534804877E-3</v>
      </c>
      <c r="AR3037" s="10">
        <f>+AN3037/SUM(AL$27:AL3037)-1</f>
        <v>0.35654969800091596</v>
      </c>
    </row>
    <row r="3038" spans="1:44" x14ac:dyDescent="0.25">
      <c r="A3038" s="1">
        <v>44713</v>
      </c>
      <c r="B3038">
        <v>9.0090000000000003</v>
      </c>
      <c r="G3038">
        <f t="shared" si="885"/>
        <v>8623.0059391639443</v>
      </c>
      <c r="H3038">
        <f t="shared" si="886"/>
        <v>8526.6078117805664</v>
      </c>
      <c r="I3038" s="5">
        <f t="shared" si="875"/>
        <v>0</v>
      </c>
      <c r="J3038" s="6">
        <f>+H3038+SUM($D$16:$E$16)-SUM($F$27:F3038)</f>
        <v>8820.3678117805794</v>
      </c>
      <c r="K3038" s="10">
        <f t="shared" si="887"/>
        <v>-1.8208343064548549E-3</v>
      </c>
      <c r="L3038" s="10">
        <f>+H3038/SUM(F$27:F3038)-1</f>
        <v>0.11806182493346395</v>
      </c>
      <c r="M3038">
        <v>8.1059999999999999</v>
      </c>
      <c r="R3038">
        <f t="shared" si="888"/>
        <v>7796.7852953946513</v>
      </c>
      <c r="S3038">
        <f t="shared" si="889"/>
        <v>7494.1877470176287</v>
      </c>
      <c r="T3038" s="5">
        <f t="shared" si="876"/>
        <v>0</v>
      </c>
      <c r="U3038" s="6">
        <f>+S3038+SUM($D$17:$E$17)-SUM($Q$27:Q3038)</f>
        <v>7739.107747017636</v>
      </c>
      <c r="V3038" s="10">
        <f t="shared" si="877"/>
        <v>-8.7626697763901751E-3</v>
      </c>
      <c r="W3038" s="10">
        <f>+S3038/SUM(Q$27:Q3038)-1</f>
        <v>0.17924365185294855</v>
      </c>
      <c r="X3038">
        <v>6.3630000000000004</v>
      </c>
      <c r="AC3038">
        <f t="shared" si="890"/>
        <v>18450.305695387353</v>
      </c>
      <c r="AD3038">
        <f t="shared" si="891"/>
        <v>18179.125373663832</v>
      </c>
      <c r="AE3038" s="5">
        <f t="shared" si="878"/>
        <v>0</v>
      </c>
      <c r="AF3038" s="6">
        <f>+AD3038+SUM($D$18:$E$18)-SUM($AB$27:AB3038)</f>
        <v>18619.765373663839</v>
      </c>
      <c r="AG3038" s="10">
        <f t="shared" si="879"/>
        <v>-1.0626619217885658E-2</v>
      </c>
      <c r="AH3038" s="10">
        <f>+AD3038/SUM(AB$27:AB3038)-1</f>
        <v>0.58917329060925128</v>
      </c>
      <c r="AI3038" s="6">
        <f t="shared" si="880"/>
        <v>0</v>
      </c>
      <c r="AL3038" s="6">
        <f t="shared" si="881"/>
        <v>0</v>
      </c>
      <c r="AM3038" s="6">
        <f t="shared" si="882"/>
        <v>34870.096929945947</v>
      </c>
      <c r="AN3038" s="6">
        <f t="shared" si="883"/>
        <v>34199.920932462031</v>
      </c>
      <c r="AO3038" s="5">
        <f t="shared" si="884"/>
        <v>0</v>
      </c>
      <c r="AP3038" s="6">
        <f>+AN3038+SUM($D$16:$E$18)-SUM($AL$27:AL3038)</f>
        <v>35179.240932462053</v>
      </c>
      <c r="AQ3038" s="10">
        <f t="shared" si="892"/>
        <v>-8.0221341120118028E-3</v>
      </c>
      <c r="AR3038" s="10">
        <f>+AN3038/SUM(AL$27:AL3038)-1</f>
        <v>0.34535822536856076</v>
      </c>
    </row>
    <row r="3039" spans="1:44" x14ac:dyDescent="0.25">
      <c r="A3039" s="1">
        <v>44715</v>
      </c>
      <c r="B3039">
        <v>8.9350000000000005</v>
      </c>
      <c r="G3039">
        <f t="shared" si="885"/>
        <v>8552.1764975502101</v>
      </c>
      <c r="H3039">
        <f t="shared" si="886"/>
        <v>8456.5701851769736</v>
      </c>
      <c r="I3039" s="5">
        <f t="shared" si="875"/>
        <v>0</v>
      </c>
      <c r="J3039" s="6">
        <f>+H3039+SUM($D$16:$E$16)-SUM($F$27:F3039)</f>
        <v>8750.3301851769866</v>
      </c>
      <c r="K3039" s="10">
        <f t="shared" si="887"/>
        <v>-7.9404428588624176E-3</v>
      </c>
      <c r="L3039" s="10">
        <f>+H3039/SUM(F$27:F3039)-1</f>
        <v>0.10887805591969135</v>
      </c>
      <c r="M3039">
        <v>8.1389999999999993</v>
      </c>
      <c r="R3039">
        <f t="shared" si="888"/>
        <v>7828.52646425081</v>
      </c>
      <c r="S3039">
        <f t="shared" si="889"/>
        <v>7524.697023559891</v>
      </c>
      <c r="T3039" s="5">
        <f t="shared" si="876"/>
        <v>0</v>
      </c>
      <c r="U3039" s="6">
        <f>+S3039+SUM($D$17:$E$17)-SUM($Q$27:Q3039)</f>
        <v>7769.6170235598975</v>
      </c>
      <c r="V3039" s="10">
        <f t="shared" si="877"/>
        <v>3.942221447171157E-3</v>
      </c>
      <c r="W3039" s="10">
        <f>+S3039/SUM(Q$27:Q3039)-1</f>
        <v>0.18404442171615432</v>
      </c>
      <c r="X3039">
        <v>6.3419999999999996</v>
      </c>
      <c r="AC3039">
        <f t="shared" si="890"/>
        <v>18389.413597382772</v>
      </c>
      <c r="AD3039">
        <f t="shared" si="891"/>
        <v>18119.128260219393</v>
      </c>
      <c r="AE3039" s="5">
        <f t="shared" si="878"/>
        <v>0</v>
      </c>
      <c r="AF3039" s="6">
        <f>+AD3039+SUM($D$18:$E$18)-SUM($AB$27:AB3039)</f>
        <v>18559.768260219404</v>
      </c>
      <c r="AG3039" s="10">
        <f t="shared" si="879"/>
        <v>-3.2222271462827301E-3</v>
      </c>
      <c r="AH3039" s="10">
        <f>+AD3039/SUM(AB$27:AB3039)-1</f>
        <v>0.58392849427060667</v>
      </c>
      <c r="AI3039" s="6">
        <f t="shared" si="880"/>
        <v>0</v>
      </c>
      <c r="AL3039" s="6">
        <f t="shared" si="881"/>
        <v>0</v>
      </c>
      <c r="AM3039" s="6">
        <f t="shared" si="882"/>
        <v>34770.116559183793</v>
      </c>
      <c r="AN3039" s="6">
        <f t="shared" si="883"/>
        <v>34100.39546895626</v>
      </c>
      <c r="AO3039" s="5">
        <f t="shared" si="884"/>
        <v>0</v>
      </c>
      <c r="AP3039" s="6">
        <f>+AN3039+SUM($D$16:$E$18)-SUM($AL$27:AL3039)</f>
        <v>35079.715468956289</v>
      </c>
      <c r="AQ3039" s="10">
        <f t="shared" si="892"/>
        <v>-2.8290963894540555E-3</v>
      </c>
      <c r="AR3039" s="10">
        <f>+AN3039/SUM(AL$27:AL3039)-1</f>
        <v>0.34144308763401665</v>
      </c>
    </row>
    <row r="3040" spans="1:44" x14ac:dyDescent="0.25">
      <c r="A3040" s="1">
        <v>44719</v>
      </c>
      <c r="B3040">
        <v>8.952</v>
      </c>
      <c r="G3040">
        <f t="shared" si="885"/>
        <v>8568.4481260290413</v>
      </c>
      <c r="H3040">
        <f t="shared" si="886"/>
        <v>8472.6599102075288</v>
      </c>
      <c r="I3040" s="5">
        <f t="shared" si="875"/>
        <v>0</v>
      </c>
      <c r="J3040" s="6">
        <f>+H3040+SUM($D$16:$E$16)-SUM($F$27:F3040)</f>
        <v>8766.4199102075399</v>
      </c>
      <c r="K3040" s="10">
        <f t="shared" si="887"/>
        <v>1.8387563314821165E-3</v>
      </c>
      <c r="L3040" s="10">
        <f>+H3040/SUM(F$27:F3040)-1</f>
        <v>0.11098784069312551</v>
      </c>
      <c r="M3040">
        <v>8.1850000000000005</v>
      </c>
      <c r="R3040">
        <f t="shared" si="888"/>
        <v>7872.7717299290935</v>
      </c>
      <c r="S3040">
        <f t="shared" si="889"/>
        <v>7567.2251060127428</v>
      </c>
      <c r="T3040" s="5">
        <f t="shared" si="876"/>
        <v>0</v>
      </c>
      <c r="U3040" s="6">
        <f>+S3040+SUM($D$17:$E$17)-SUM($Q$27:Q3040)</f>
        <v>7812.1451060127483</v>
      </c>
      <c r="V3040" s="10">
        <f t="shared" si="877"/>
        <v>5.4736394759089535E-3</v>
      </c>
      <c r="W3040" s="10">
        <f>+S3040/SUM(Q$27:Q3040)-1</f>
        <v>0.19073640394971436</v>
      </c>
      <c r="X3040">
        <v>6.415</v>
      </c>
      <c r="AC3040">
        <f t="shared" si="890"/>
        <v>18601.086128541549</v>
      </c>
      <c r="AD3040">
        <f t="shared" si="891"/>
        <v>18327.68965457386</v>
      </c>
      <c r="AE3040" s="5">
        <f t="shared" si="878"/>
        <v>0</v>
      </c>
      <c r="AF3040" s="6">
        <f>+AD3040+SUM($D$18:$E$18)-SUM($AB$27:AB3040)</f>
        <v>18768.32965457387</v>
      </c>
      <c r="AG3040" s="10">
        <f t="shared" si="879"/>
        <v>1.1237284400877678E-2</v>
      </c>
      <c r="AH3040" s="10">
        <f>+AD3040/SUM(AB$27:AB3040)-1</f>
        <v>0.6021604053525611</v>
      </c>
      <c r="AI3040" s="6">
        <f t="shared" si="880"/>
        <v>0</v>
      </c>
      <c r="AL3040" s="6">
        <f t="shared" si="881"/>
        <v>0</v>
      </c>
      <c r="AM3040" s="6">
        <f t="shared" si="882"/>
        <v>35042.305984499682</v>
      </c>
      <c r="AN3040" s="6">
        <f t="shared" si="883"/>
        <v>34367.574670794129</v>
      </c>
      <c r="AO3040" s="5">
        <f t="shared" si="884"/>
        <v>0</v>
      </c>
      <c r="AP3040" s="6">
        <f>+AN3040+SUM($D$16:$E$18)-SUM($AL$27:AL3040)</f>
        <v>35346.89467079415</v>
      </c>
      <c r="AQ3040" s="10">
        <f t="shared" si="892"/>
        <v>7.6163446101580323E-3</v>
      </c>
      <c r="AR3040" s="10">
        <f>+AN3040/SUM(AL$27:AL3040)-1</f>
        <v>0.35195339663589498</v>
      </c>
    </row>
    <row r="3041" spans="1:44" x14ac:dyDescent="0.25">
      <c r="A3041" s="1">
        <v>44720</v>
      </c>
      <c r="B3041">
        <v>8.9890000000000008</v>
      </c>
      <c r="G3041">
        <f t="shared" si="885"/>
        <v>8603.8628468359093</v>
      </c>
      <c r="H3041">
        <f t="shared" si="886"/>
        <v>8507.6787235093252</v>
      </c>
      <c r="I3041" s="5">
        <f t="shared" si="875"/>
        <v>0</v>
      </c>
      <c r="J3041" s="6">
        <f>+H3041+SUM($D$16:$E$16)-SUM($F$27:F3041)</f>
        <v>8801.4387235093382</v>
      </c>
      <c r="K3041" s="10">
        <f t="shared" si="887"/>
        <v>3.9946538792903219E-3</v>
      </c>
      <c r="L3041" s="10">
        <f>+H3041/SUM(F$27:F3041)-1</f>
        <v>0.11557972520001192</v>
      </c>
      <c r="M3041">
        <v>8.16</v>
      </c>
      <c r="R3041">
        <f t="shared" si="888"/>
        <v>7848.7253898865483</v>
      </c>
      <c r="S3041">
        <f t="shared" si="889"/>
        <v>7544.1120177231496</v>
      </c>
      <c r="T3041" s="5">
        <f t="shared" si="876"/>
        <v>0</v>
      </c>
      <c r="U3041" s="6">
        <f>+S3041+SUM($D$17:$E$17)-SUM($Q$27:Q3041)</f>
        <v>7789.0320177231561</v>
      </c>
      <c r="V3041" s="10">
        <f t="shared" si="877"/>
        <v>-2.958609700145387E-3</v>
      </c>
      <c r="W3041" s="10">
        <f>+S3041/SUM(Q$27:Q3041)-1</f>
        <v>0.18709945708364928</v>
      </c>
      <c r="X3041">
        <v>6.4059999999999997</v>
      </c>
      <c r="AC3041">
        <f t="shared" si="890"/>
        <v>18574.989515111014</v>
      </c>
      <c r="AD3041">
        <f t="shared" si="891"/>
        <v>18301.976605954816</v>
      </c>
      <c r="AE3041" s="5">
        <f t="shared" si="878"/>
        <v>0</v>
      </c>
      <c r="AF3041" s="6">
        <f>+AD3041+SUM($D$18:$E$18)-SUM($AB$27:AB3041)</f>
        <v>18742.616605954827</v>
      </c>
      <c r="AG3041" s="10">
        <f t="shared" si="879"/>
        <v>-1.3700232834932269E-3</v>
      </c>
      <c r="AH3041" s="10">
        <f>+AD3041/SUM(AB$27:AB3041)-1</f>
        <v>0.59991263549314211</v>
      </c>
      <c r="AI3041" s="6">
        <f t="shared" si="880"/>
        <v>0</v>
      </c>
      <c r="AL3041" s="6">
        <f t="shared" si="881"/>
        <v>0</v>
      </c>
      <c r="AM3041" s="6">
        <f t="shared" si="882"/>
        <v>35027.577751833473</v>
      </c>
      <c r="AN3041" s="6">
        <f t="shared" si="883"/>
        <v>34353.767347187291</v>
      </c>
      <c r="AO3041" s="5">
        <f t="shared" si="884"/>
        <v>0</v>
      </c>
      <c r="AP3041" s="6">
        <f>+AN3041+SUM($D$16:$E$18)-SUM($AL$27:AL3041)</f>
        <v>35333.08734718732</v>
      </c>
      <c r="AQ3041" s="10">
        <f t="shared" si="892"/>
        <v>-3.9062338390472018E-4</v>
      </c>
      <c r="AR3041" s="10">
        <f>+AN3041/SUM(AL$27:AL3041)-1</f>
        <v>0.35141024343909466</v>
      </c>
    </row>
    <row r="3042" spans="1:44" x14ac:dyDescent="0.25">
      <c r="A3042" s="1">
        <v>44721</v>
      </c>
      <c r="B3042">
        <v>8.99</v>
      </c>
      <c r="G3042">
        <f t="shared" si="885"/>
        <v>8604.8200014523118</v>
      </c>
      <c r="H3042">
        <f t="shared" si="886"/>
        <v>8508.6251779228878</v>
      </c>
      <c r="I3042" s="5">
        <f t="shared" si="875"/>
        <v>0</v>
      </c>
      <c r="J3042" s="6">
        <f>+H3042+SUM($D$16:$E$16)-SUM($F$27:F3042)</f>
        <v>8802.3851779229008</v>
      </c>
      <c r="K3042" s="10">
        <f t="shared" si="887"/>
        <v>1.0753405702113028E-4</v>
      </c>
      <c r="L3042" s="10">
        <f>+H3042/SUM(F$27:F3042)-1</f>
        <v>0.11570383018668462</v>
      </c>
      <c r="M3042">
        <v>8.0410000000000004</v>
      </c>
      <c r="R3042">
        <f t="shared" si="888"/>
        <v>7734.264811284037</v>
      </c>
      <c r="S3042">
        <f t="shared" si="889"/>
        <v>7434.093717464687</v>
      </c>
      <c r="T3042" s="5">
        <f t="shared" si="876"/>
        <v>0</v>
      </c>
      <c r="U3042" s="6">
        <f>+S3042+SUM($D$17:$E$17)-SUM($Q$27:Q3042)</f>
        <v>7679.0137174646925</v>
      </c>
      <c r="V3042" s="10">
        <f t="shared" si="877"/>
        <v>-1.4124771859728935E-2</v>
      </c>
      <c r="W3042" s="10">
        <f>+S3042/SUM(Q$27:Q3042)-1</f>
        <v>0.16978759000117938</v>
      </c>
      <c r="X3042">
        <v>6.319</v>
      </c>
      <c r="AC3042">
        <f t="shared" si="890"/>
        <v>18322.722251949188</v>
      </c>
      <c r="AD3042">
        <f t="shared" si="891"/>
        <v>18053.417135970729</v>
      </c>
      <c r="AE3042" s="5">
        <f t="shared" si="878"/>
        <v>0</v>
      </c>
      <c r="AF3042" s="6">
        <f>+AD3042+SUM($D$18:$E$18)-SUM($AB$27:AB3042)</f>
        <v>18494.057135970739</v>
      </c>
      <c r="AG3042" s="10">
        <f t="shared" si="879"/>
        <v>-1.3261727282257718E-2</v>
      </c>
      <c r="AH3042" s="10">
        <f>+AD3042/SUM(AB$27:AB3042)-1</f>
        <v>0.57818419351875816</v>
      </c>
      <c r="AI3042" s="6">
        <f t="shared" si="880"/>
        <v>0</v>
      </c>
      <c r="AL3042" s="6">
        <f t="shared" si="881"/>
        <v>0</v>
      </c>
      <c r="AM3042" s="6">
        <f t="shared" si="882"/>
        <v>34661.807064685534</v>
      </c>
      <c r="AN3042" s="6">
        <f t="shared" si="883"/>
        <v>33996.136031358299</v>
      </c>
      <c r="AO3042" s="5">
        <f t="shared" si="884"/>
        <v>0</v>
      </c>
      <c r="AP3042" s="6">
        <f>+AN3042+SUM($D$16:$E$18)-SUM($AL$27:AL3042)</f>
        <v>34975.456031358321</v>
      </c>
      <c r="AQ3042" s="10">
        <f t="shared" si="892"/>
        <v>-1.0121711480088558E-2</v>
      </c>
      <c r="AR3042" s="10">
        <f>+AN3042/SUM(AL$27:AL3042)-1</f>
        <v>0.33734172458637346</v>
      </c>
    </row>
    <row r="3043" spans="1:44" x14ac:dyDescent="0.25">
      <c r="A3043" s="1">
        <v>44722</v>
      </c>
      <c r="B3043">
        <v>8.9420000000000002</v>
      </c>
      <c r="G3043">
        <f t="shared" si="885"/>
        <v>8558.8765798650256</v>
      </c>
      <c r="H3043">
        <f t="shared" si="886"/>
        <v>8463.19536607191</v>
      </c>
      <c r="I3043" s="5">
        <f t="shared" si="875"/>
        <v>0</v>
      </c>
      <c r="J3043" s="6">
        <f>+H3043+SUM($D$16:$E$16)-SUM($F$27:F3043)</f>
        <v>8756.9553660719212</v>
      </c>
      <c r="K3043" s="10">
        <f t="shared" si="887"/>
        <v>-5.1610797451719925E-3</v>
      </c>
      <c r="L3043" s="10">
        <f>+H3043/SUM(F$27:F3043)-1</f>
        <v>0.10974679082639982</v>
      </c>
      <c r="M3043">
        <v>7.8579999999999997</v>
      </c>
      <c r="R3043">
        <f t="shared" si="888"/>
        <v>7558.2456021726093</v>
      </c>
      <c r="S3043">
        <f t="shared" si="889"/>
        <v>7264.9059111848655</v>
      </c>
      <c r="T3043" s="5">
        <f t="shared" si="876"/>
        <v>0</v>
      </c>
      <c r="U3043" s="6">
        <f>+S3043+SUM($D$17:$E$17)-SUM($Q$27:Q3043)</f>
        <v>7509.825911184872</v>
      </c>
      <c r="V3043" s="10">
        <f t="shared" si="877"/>
        <v>-2.2032491737191462E-2</v>
      </c>
      <c r="W3043" s="10">
        <f>+S3043/SUM(Q$27:Q3043)-1</f>
        <v>0.14316513894158267</v>
      </c>
      <c r="X3043">
        <v>6.2380000000000004</v>
      </c>
      <c r="AC3043">
        <f t="shared" si="890"/>
        <v>18087.852731074385</v>
      </c>
      <c r="AD3043">
        <f t="shared" si="891"/>
        <v>17821.999698399337</v>
      </c>
      <c r="AE3043" s="5">
        <f t="shared" si="878"/>
        <v>0</v>
      </c>
      <c r="AF3043" s="6">
        <f>+AD3043+SUM($D$18:$E$18)-SUM($AB$27:AB3043)</f>
        <v>18262.639698399347</v>
      </c>
      <c r="AG3043" s="10">
        <f t="shared" si="879"/>
        <v>-1.251307032686122E-2</v>
      </c>
      <c r="AH3043" s="10">
        <f>+AD3043/SUM(AB$27:AB3043)-1</f>
        <v>0.55795426478398702</v>
      </c>
      <c r="AI3043" s="6">
        <f t="shared" si="880"/>
        <v>0</v>
      </c>
      <c r="AL3043" s="6">
        <f t="shared" si="881"/>
        <v>0</v>
      </c>
      <c r="AM3043" s="6">
        <f t="shared" si="882"/>
        <v>34204.974913112019</v>
      </c>
      <c r="AN3043" s="6">
        <f t="shared" si="883"/>
        <v>33550.100975656111</v>
      </c>
      <c r="AO3043" s="5">
        <f t="shared" si="884"/>
        <v>0</v>
      </c>
      <c r="AP3043" s="6">
        <f>+AN3043+SUM($D$16:$E$18)-SUM($AL$27:AL3043)</f>
        <v>34529.420975656132</v>
      </c>
      <c r="AQ3043" s="10">
        <f t="shared" si="892"/>
        <v>-1.2752801716217288E-2</v>
      </c>
      <c r="AR3043" s="10">
        <f>+AN3043/SUM(AL$27:AL3043)-1</f>
        <v>0.31979557492782029</v>
      </c>
    </row>
    <row r="3044" spans="1:44" x14ac:dyDescent="0.25">
      <c r="A3044" s="1">
        <v>44725</v>
      </c>
      <c r="B3044">
        <v>8.7309999999999999</v>
      </c>
      <c r="G3044">
        <f t="shared" si="885"/>
        <v>8356.9169558042431</v>
      </c>
      <c r="H3044">
        <f t="shared" si="886"/>
        <v>8263.4934848103167</v>
      </c>
      <c r="I3044" s="5">
        <f t="shared" si="875"/>
        <v>0</v>
      </c>
      <c r="J3044" s="6">
        <f>+H3044+SUM($D$16:$E$16)-SUM($F$27:F3044)</f>
        <v>8557.2534848103278</v>
      </c>
      <c r="K3044" s="10">
        <f t="shared" si="887"/>
        <v>-2.2804944517054615E-2</v>
      </c>
      <c r="L3044" s="10">
        <f>+H3044/SUM(F$27:F3044)-1</f>
        <v>8.3560638638481066E-2</v>
      </c>
      <c r="M3044">
        <v>7.6550000000000002</v>
      </c>
      <c r="R3044">
        <f t="shared" si="888"/>
        <v>7362.9893210271484</v>
      </c>
      <c r="S3044">
        <f t="shared" si="889"/>
        <v>7077.2276342733712</v>
      </c>
      <c r="T3044" s="5">
        <f t="shared" si="876"/>
        <v>0</v>
      </c>
      <c r="U3044" s="6">
        <f>+S3044+SUM($D$17:$E$17)-SUM($Q$27:Q3044)</f>
        <v>7322.1476342733777</v>
      </c>
      <c r="V3044" s="10">
        <f t="shared" si="877"/>
        <v>-2.4991028970721252E-2</v>
      </c>
      <c r="W3044" s="10">
        <f>+S3044/SUM(Q$27:Q3044)-1</f>
        <v>0.11363313038913403</v>
      </c>
      <c r="X3044">
        <v>6.1050000000000004</v>
      </c>
      <c r="AC3044">
        <f t="shared" si="890"/>
        <v>17702.202777045386</v>
      </c>
      <c r="AD3044">
        <f t="shared" si="891"/>
        <v>17442.017979917913</v>
      </c>
      <c r="AE3044" s="5">
        <f t="shared" si="878"/>
        <v>0</v>
      </c>
      <c r="AF3044" s="6">
        <f>+AD3044+SUM($D$18:$E$18)-SUM($AB$27:AB3044)</f>
        <v>17882.657979917924</v>
      </c>
      <c r="AG3044" s="10">
        <f t="shared" si="879"/>
        <v>-2.0806505782114737E-2</v>
      </c>
      <c r="AH3044" s="10">
        <f>+AD3044/SUM(AB$27:AB3044)-1</f>
        <v>0.52473722130590583</v>
      </c>
      <c r="AI3044" s="6">
        <f t="shared" si="880"/>
        <v>0</v>
      </c>
      <c r="AL3044" s="6">
        <f t="shared" si="881"/>
        <v>0</v>
      </c>
      <c r="AM3044" s="6">
        <f t="shared" si="882"/>
        <v>33422.109053876775</v>
      </c>
      <c r="AN3044" s="6">
        <f t="shared" si="883"/>
        <v>32782.739099001599</v>
      </c>
      <c r="AO3044" s="5">
        <f t="shared" si="884"/>
        <v>0</v>
      </c>
      <c r="AP3044" s="6">
        <f>+AN3044+SUM($D$16:$E$18)-SUM($AL$27:AL3044)</f>
        <v>33762.059099001621</v>
      </c>
      <c r="AQ3044" s="10">
        <f t="shared" si="892"/>
        <v>-2.2223421504679042E-2</v>
      </c>
      <c r="AR3044" s="10">
        <f>+AN3044/SUM(AL$27:AL3044)-1</f>
        <v>0.2896090544785439</v>
      </c>
    </row>
    <row r="3045" spans="1:44" x14ac:dyDescent="0.25">
      <c r="A3045" s="1">
        <v>44726</v>
      </c>
      <c r="B3045">
        <v>8.6890000000000001</v>
      </c>
      <c r="G3045">
        <f t="shared" si="885"/>
        <v>8316.7164619153664</v>
      </c>
      <c r="H3045">
        <f t="shared" si="886"/>
        <v>8223.7423994407109</v>
      </c>
      <c r="I3045" s="5">
        <f t="shared" si="875"/>
        <v>0</v>
      </c>
      <c r="J3045" s="6">
        <f>+H3045+SUM($D$16:$E$16)-SUM($F$27:F3045)</f>
        <v>8517.5023994407238</v>
      </c>
      <c r="K3045" s="10">
        <f t="shared" si="887"/>
        <v>-4.6453088529122555E-3</v>
      </c>
      <c r="L3045" s="10">
        <f>+H3045/SUM(F$27:F3045)-1</f>
        <v>7.8348229198231811E-2</v>
      </c>
      <c r="M3045">
        <v>7.5659999999999998</v>
      </c>
      <c r="R3045">
        <f t="shared" si="888"/>
        <v>7277.3843504756896</v>
      </c>
      <c r="S3045">
        <f t="shared" si="889"/>
        <v>6994.9450399624202</v>
      </c>
      <c r="T3045" s="5">
        <f t="shared" si="876"/>
        <v>0</v>
      </c>
      <c r="U3045" s="6">
        <f>+S3045+SUM($D$17:$E$17)-SUM($Q$27:Q3045)</f>
        <v>7239.8650399624266</v>
      </c>
      <c r="V3045" s="10">
        <f t="shared" si="877"/>
        <v>-1.1237494574106166E-2</v>
      </c>
      <c r="W3045" s="10">
        <f>+S3045/SUM(Q$27:Q3045)-1</f>
        <v>0.10068559954594236</v>
      </c>
      <c r="X3045">
        <v>6.0339999999999998</v>
      </c>
      <c r="AC3045">
        <f t="shared" si="890"/>
        <v>17496.329493315618</v>
      </c>
      <c r="AD3045">
        <f t="shared" si="891"/>
        <v>17239.17059636768</v>
      </c>
      <c r="AE3045" s="5">
        <f t="shared" si="878"/>
        <v>0</v>
      </c>
      <c r="AF3045" s="6">
        <f>+AD3045+SUM($D$18:$E$18)-SUM($AB$27:AB3045)</f>
        <v>17679.810596367686</v>
      </c>
      <c r="AG3045" s="10">
        <f t="shared" si="879"/>
        <v>-1.1343245717612693E-2</v>
      </c>
      <c r="AH3045" s="10">
        <f>+AD3045/SUM(AB$27:AB3045)-1</f>
        <v>0.50700481463715552</v>
      </c>
      <c r="AI3045" s="6">
        <f t="shared" si="880"/>
        <v>0</v>
      </c>
      <c r="AL3045" s="6">
        <f t="shared" si="881"/>
        <v>0</v>
      </c>
      <c r="AM3045" s="6">
        <f t="shared" si="882"/>
        <v>33090.430305706672</v>
      </c>
      <c r="AN3045" s="6">
        <f t="shared" si="883"/>
        <v>32457.858035770812</v>
      </c>
      <c r="AO3045" s="5">
        <f t="shared" si="884"/>
        <v>0</v>
      </c>
      <c r="AP3045" s="6">
        <f>+AN3045+SUM($D$16:$E$18)-SUM($AL$27:AL3045)</f>
        <v>33437.178035770834</v>
      </c>
      <c r="AQ3045" s="10">
        <f t="shared" si="892"/>
        <v>-9.622667334303503E-3</v>
      </c>
      <c r="AR3045" s="10">
        <f>+AN3045/SUM(AL$27:AL3045)-1</f>
        <v>0.2768288667246841</v>
      </c>
    </row>
    <row r="3046" spans="1:44" x14ac:dyDescent="0.25">
      <c r="A3046" s="1">
        <v>44727</v>
      </c>
      <c r="B3046">
        <v>8.7260000000000009</v>
      </c>
      <c r="G3046">
        <f t="shared" si="885"/>
        <v>8352.1311827222344</v>
      </c>
      <c r="H3046">
        <f t="shared" si="886"/>
        <v>8258.7612127425073</v>
      </c>
      <c r="I3046" s="5">
        <f t="shared" si="875"/>
        <v>0</v>
      </c>
      <c r="J3046" s="6">
        <f>+H3046+SUM($D$16:$E$16)-SUM($F$27:F3046)</f>
        <v>8552.5212127425184</v>
      </c>
      <c r="K3046" s="10">
        <f t="shared" si="887"/>
        <v>4.1113945919279971E-3</v>
      </c>
      <c r="L3046" s="10">
        <f>+H3046/SUM(F$27:F3046)-1</f>
        <v>8.2940113705118224E-2</v>
      </c>
      <c r="M3046">
        <v>7.6310000000000002</v>
      </c>
      <c r="R3046">
        <f t="shared" si="888"/>
        <v>7339.9048345863057</v>
      </c>
      <c r="S3046">
        <f t="shared" si="889"/>
        <v>7055.0390695153619</v>
      </c>
      <c r="T3046" s="5">
        <f t="shared" si="876"/>
        <v>0</v>
      </c>
      <c r="U3046" s="6">
        <f>+S3046+SUM($D$17:$E$17)-SUM($Q$27:Q3046)</f>
        <v>7299.9590695153684</v>
      </c>
      <c r="V3046" s="10">
        <f t="shared" si="877"/>
        <v>8.3004350524817916E-3</v>
      </c>
      <c r="W3046" s="10">
        <f>+S3046/SUM(Q$27:Q3046)-1</f>
        <v>0.11014166139771153</v>
      </c>
      <c r="X3046">
        <v>6.0979999999999999</v>
      </c>
      <c r="AC3046">
        <f t="shared" si="890"/>
        <v>17681.905411043859</v>
      </c>
      <c r="AD3046">
        <f t="shared" si="891"/>
        <v>17422.018942103103</v>
      </c>
      <c r="AE3046" s="5">
        <f t="shared" si="878"/>
        <v>0</v>
      </c>
      <c r="AF3046" s="6">
        <f>+AD3046+SUM($D$18:$E$18)-SUM($AB$27:AB3046)</f>
        <v>17862.658942103109</v>
      </c>
      <c r="AG3046" s="10">
        <f t="shared" si="879"/>
        <v>1.0342211797958356E-2</v>
      </c>
      <c r="AH3046" s="10">
        <f>+AD3046/SUM(AB$27:AB3046)-1</f>
        <v>0.52298895585969118</v>
      </c>
      <c r="AI3046" s="6">
        <f t="shared" si="880"/>
        <v>0</v>
      </c>
      <c r="AL3046" s="6">
        <f t="shared" si="881"/>
        <v>0</v>
      </c>
      <c r="AM3046" s="6">
        <f t="shared" si="882"/>
        <v>33373.941428352395</v>
      </c>
      <c r="AN3046" s="6">
        <f t="shared" si="883"/>
        <v>32735.819224360974</v>
      </c>
      <c r="AO3046" s="5">
        <f t="shared" si="884"/>
        <v>0</v>
      </c>
      <c r="AP3046" s="6">
        <f>+AN3046+SUM($D$16:$E$18)-SUM($AL$27:AL3046)</f>
        <v>33715.139224361003</v>
      </c>
      <c r="AQ3046" s="10">
        <f t="shared" si="892"/>
        <v>8.3129380204516323E-3</v>
      </c>
      <c r="AR3046" s="10">
        <f>+AN3046/SUM(AL$27:AL3046)-1</f>
        <v>0.28776331806863564</v>
      </c>
    </row>
    <row r="3047" spans="1:44" x14ac:dyDescent="0.25">
      <c r="A3047" s="1">
        <v>44728</v>
      </c>
      <c r="B3047">
        <v>8.5630000000000006</v>
      </c>
      <c r="G3047">
        <f t="shared" si="885"/>
        <v>8196.114980248738</v>
      </c>
      <c r="H3047">
        <f t="shared" si="886"/>
        <v>8104.4891433318917</v>
      </c>
      <c r="I3047" s="5">
        <f t="shared" si="875"/>
        <v>0</v>
      </c>
      <c r="J3047" s="6">
        <f>+H3047+SUM($D$16:$E$16)-SUM($F$27:F3047)</f>
        <v>8398.2491433319046</v>
      </c>
      <c r="K3047" s="10">
        <f t="shared" si="887"/>
        <v>-1.803819781011029E-2</v>
      </c>
      <c r="L3047" s="10">
        <f>+H3047/SUM(F$27:F3047)-1</f>
        <v>6.2711000877484047E-2</v>
      </c>
      <c r="M3047">
        <v>7.4530000000000003</v>
      </c>
      <c r="R3047">
        <f t="shared" si="888"/>
        <v>7168.6948934833881</v>
      </c>
      <c r="S3047">
        <f t="shared" si="889"/>
        <v>6890.4738808934599</v>
      </c>
      <c r="T3047" s="5">
        <f t="shared" si="876"/>
        <v>0</v>
      </c>
      <c r="U3047" s="6">
        <f>+S3047+SUM($D$17:$E$17)-SUM($Q$27:Q3047)</f>
        <v>7135.3938808934663</v>
      </c>
      <c r="V3047" s="10">
        <f t="shared" si="877"/>
        <v>-2.2543302921947395E-2</v>
      </c>
      <c r="W3047" s="10">
        <f>+S3047/SUM(Q$27:Q3047)-1</f>
        <v>8.4246599711327974E-2</v>
      </c>
      <c r="X3047">
        <v>5.9630000000000001</v>
      </c>
      <c r="AC3047">
        <f t="shared" si="890"/>
        <v>17290.456209585853</v>
      </c>
      <c r="AD3047">
        <f t="shared" si="891"/>
        <v>17036.32321281745</v>
      </c>
      <c r="AE3047" s="5">
        <f t="shared" si="878"/>
        <v>0</v>
      </c>
      <c r="AF3047" s="6">
        <f>+AD3047+SUM($D$18:$E$18)-SUM($AB$27:AB3047)</f>
        <v>17476.963212817456</v>
      </c>
      <c r="AG3047" s="10">
        <f t="shared" si="879"/>
        <v>-2.1592290964955407E-2</v>
      </c>
      <c r="AH3047" s="10">
        <f>+AD3047/SUM(AB$27:AB3047)-1</f>
        <v>0.48927240796840588</v>
      </c>
      <c r="AI3047" s="6">
        <f t="shared" si="880"/>
        <v>0</v>
      </c>
      <c r="AL3047" s="6">
        <f t="shared" si="881"/>
        <v>0</v>
      </c>
      <c r="AM3047" s="6">
        <f t="shared" si="882"/>
        <v>32655.26608331798</v>
      </c>
      <c r="AN3047" s="6">
        <f t="shared" si="883"/>
        <v>32031.286237042801</v>
      </c>
      <c r="AO3047" s="5">
        <f t="shared" si="884"/>
        <v>0</v>
      </c>
      <c r="AP3047" s="6">
        <f>+AN3047+SUM($D$16:$E$18)-SUM($AL$27:AL3047)</f>
        <v>33010.606237042826</v>
      </c>
      <c r="AQ3047" s="10">
        <f t="shared" si="892"/>
        <v>-2.0896635859332657E-2</v>
      </c>
      <c r="AR3047" s="10">
        <f>+AN3047/SUM(AL$27:AL3047)-1</f>
        <v>0.26004836365678785</v>
      </c>
    </row>
    <row r="3048" spans="1:44" x14ac:dyDescent="0.25">
      <c r="A3048" s="1">
        <v>44729</v>
      </c>
      <c r="B3048">
        <v>8.5429999999999993</v>
      </c>
      <c r="G3048">
        <f t="shared" si="885"/>
        <v>8176.9718879207003</v>
      </c>
      <c r="H3048">
        <f t="shared" si="886"/>
        <v>8085.5600550606496</v>
      </c>
      <c r="I3048" s="5">
        <f t="shared" si="875"/>
        <v>0</v>
      </c>
      <c r="J3048" s="6">
        <f>+H3048+SUM($D$16:$E$16)-SUM($F$27:F3048)</f>
        <v>8379.3200550606634</v>
      </c>
      <c r="K3048" s="10">
        <f t="shared" si="887"/>
        <v>-2.2539326886092947E-3</v>
      </c>
      <c r="L3048" s="10">
        <f>+H3048/SUM(F$27:F3048)-1</f>
        <v>6.022890114403201E-2</v>
      </c>
      <c r="M3048">
        <v>7.4269999999999996</v>
      </c>
      <c r="R3048">
        <f t="shared" si="888"/>
        <v>7143.6866998391415</v>
      </c>
      <c r="S3048">
        <f t="shared" si="889"/>
        <v>6866.4362690722828</v>
      </c>
      <c r="T3048" s="5">
        <f t="shared" si="876"/>
        <v>0</v>
      </c>
      <c r="U3048" s="6">
        <f>+S3048+SUM($D$17:$E$17)-SUM($Q$27:Q3048)</f>
        <v>7111.3562690722893</v>
      </c>
      <c r="V3048" s="10">
        <f t="shared" si="877"/>
        <v>-3.3687855530362132E-3</v>
      </c>
      <c r="W3048" s="10">
        <f>+S3048/SUM(Q$27:Q3048)-1</f>
        <v>8.0464174970620306E-2</v>
      </c>
      <c r="X3048">
        <v>6.0259999999999998</v>
      </c>
      <c r="AC3048">
        <f t="shared" si="890"/>
        <v>17473.132503599587</v>
      </c>
      <c r="AD3048">
        <f t="shared" si="891"/>
        <v>17216.314553150754</v>
      </c>
      <c r="AE3048" s="5">
        <f t="shared" si="878"/>
        <v>0</v>
      </c>
      <c r="AF3048" s="6">
        <f>+AD3048+SUM($D$18:$E$18)-SUM($AB$27:AB3048)</f>
        <v>17656.954553150761</v>
      </c>
      <c r="AG3048" s="10">
        <f t="shared" si="879"/>
        <v>1.0298776631932238E-2</v>
      </c>
      <c r="AH3048" s="10">
        <f>+AD3048/SUM(AB$27:AB3048)-1</f>
        <v>0.50500679698433881</v>
      </c>
      <c r="AI3048" s="6">
        <f t="shared" si="880"/>
        <v>0</v>
      </c>
      <c r="AL3048" s="6">
        <f t="shared" si="881"/>
        <v>0</v>
      </c>
      <c r="AM3048" s="6">
        <f t="shared" si="882"/>
        <v>32793.791091359424</v>
      </c>
      <c r="AN3048" s="6">
        <f t="shared" si="883"/>
        <v>32168.310877283686</v>
      </c>
      <c r="AO3048" s="5">
        <f t="shared" si="884"/>
        <v>0</v>
      </c>
      <c r="AP3048" s="6">
        <f>+AN3048+SUM($D$16:$E$18)-SUM($AL$27:AL3048)</f>
        <v>33147.630877283707</v>
      </c>
      <c r="AQ3048" s="10">
        <f t="shared" si="892"/>
        <v>4.150927712655017E-3</v>
      </c>
      <c r="AR3048" s="10">
        <f>+AN3048/SUM(AL$27:AL3048)-1</f>
        <v>0.2654386459089102</v>
      </c>
    </row>
    <row r="3049" spans="1:44" x14ac:dyDescent="0.25">
      <c r="A3049" s="1">
        <v>44732</v>
      </c>
      <c r="B3049">
        <v>8.4689999999999994</v>
      </c>
      <c r="G3049">
        <f t="shared" si="885"/>
        <v>8106.1424463069661</v>
      </c>
      <c r="H3049">
        <f t="shared" si="886"/>
        <v>8015.5224284570577</v>
      </c>
      <c r="I3049" s="5">
        <f t="shared" si="875"/>
        <v>0</v>
      </c>
      <c r="J3049" s="6">
        <f>+H3049+SUM($D$16:$E$16)-SUM($F$27:F3049)</f>
        <v>8309.2824284570706</v>
      </c>
      <c r="K3049" s="10">
        <f t="shared" si="887"/>
        <v>-8.3583901967432261E-3</v>
      </c>
      <c r="L3049" s="10">
        <f>+H3049/SUM(F$27:F3049)-1</f>
        <v>5.1045132130259407E-2</v>
      </c>
      <c r="M3049">
        <v>7.4710000000000001</v>
      </c>
      <c r="R3049">
        <f t="shared" si="888"/>
        <v>7186.0082583140211</v>
      </c>
      <c r="S3049">
        <f t="shared" si="889"/>
        <v>6907.1153044619678</v>
      </c>
      <c r="T3049" s="5">
        <f t="shared" si="876"/>
        <v>0</v>
      </c>
      <c r="U3049" s="6">
        <f>+S3049+SUM($D$17:$E$17)-SUM($Q$27:Q3049)</f>
        <v>7152.0353044619742</v>
      </c>
      <c r="V3049" s="10">
        <f t="shared" si="877"/>
        <v>5.7202921426677822E-3</v>
      </c>
      <c r="W3049" s="10">
        <f>+S3049/SUM(Q$27:Q3049)-1</f>
        <v>8.686520145489518E-2</v>
      </c>
      <c r="X3049">
        <v>6.0060000000000002</v>
      </c>
      <c r="AC3049">
        <f t="shared" si="890"/>
        <v>17415.140029309514</v>
      </c>
      <c r="AD3049">
        <f t="shared" si="891"/>
        <v>17159.174445108438</v>
      </c>
      <c r="AE3049" s="5">
        <f t="shared" si="878"/>
        <v>0</v>
      </c>
      <c r="AF3049" s="6">
        <f>+AD3049+SUM($D$18:$E$18)-SUM($AB$27:AB3049)</f>
        <v>17599.814445108444</v>
      </c>
      <c r="AG3049" s="10">
        <f t="shared" si="879"/>
        <v>-3.2361247728375231E-3</v>
      </c>
      <c r="AH3049" s="10">
        <f>+AD3049/SUM(AB$27:AB3049)-1</f>
        <v>0.50001175285229693</v>
      </c>
      <c r="AI3049" s="6">
        <f t="shared" si="880"/>
        <v>0</v>
      </c>
      <c r="AL3049" s="6">
        <f t="shared" si="881"/>
        <v>0</v>
      </c>
      <c r="AM3049" s="6">
        <f t="shared" si="882"/>
        <v>32707.290733930502</v>
      </c>
      <c r="AN3049" s="6">
        <f t="shared" si="883"/>
        <v>32081.812178027463</v>
      </c>
      <c r="AO3049" s="5">
        <f t="shared" si="884"/>
        <v>0</v>
      </c>
      <c r="AP3049" s="6">
        <f>+AN3049+SUM($D$16:$E$18)-SUM($AL$27:AL3049)</f>
        <v>33061.132178027488</v>
      </c>
      <c r="AQ3049" s="10">
        <f t="shared" si="892"/>
        <v>-2.6094986871444403E-3</v>
      </c>
      <c r="AR3049" s="10">
        <f>+AN3049/SUM(AL$27:AL3049)-1</f>
        <v>0.26203595568755422</v>
      </c>
    </row>
    <row r="3050" spans="1:44" x14ac:dyDescent="0.25">
      <c r="A3050" s="1">
        <v>44733</v>
      </c>
      <c r="B3050">
        <v>8.5619999999999994</v>
      </c>
      <c r="G3050">
        <f t="shared" si="885"/>
        <v>8195.1578256323355</v>
      </c>
      <c r="H3050">
        <f t="shared" si="886"/>
        <v>8103.5426889183291</v>
      </c>
      <c r="I3050" s="5">
        <f t="shared" si="875"/>
        <v>0</v>
      </c>
      <c r="J3050" s="6">
        <f>+H3050+SUM($D$16:$E$16)-SUM($F$27:F3050)</f>
        <v>8397.302688918342</v>
      </c>
      <c r="K3050" s="10">
        <f t="shared" si="887"/>
        <v>1.0593003814604485E-2</v>
      </c>
      <c r="L3050" s="10">
        <f>+H3050/SUM(F$27:F3050)-1</f>
        <v>6.2586895890811345E-2</v>
      </c>
      <c r="M3050">
        <v>7.5119999999999996</v>
      </c>
      <c r="R3050">
        <f t="shared" si="888"/>
        <v>7225.4442559837944</v>
      </c>
      <c r="S3050">
        <f t="shared" si="889"/>
        <v>6945.0207692569002</v>
      </c>
      <c r="T3050" s="5">
        <f t="shared" si="876"/>
        <v>0</v>
      </c>
      <c r="U3050" s="6">
        <f>+S3050+SUM($D$17:$E$17)-SUM($Q$27:Q3050)</f>
        <v>7189.9407692569066</v>
      </c>
      <c r="V3050" s="10">
        <f t="shared" si="877"/>
        <v>5.2999549332879425E-3</v>
      </c>
      <c r="W3050" s="10">
        <f>+S3050/SUM(Q$27:Q3050)-1</f>
        <v>9.2829794315241854E-2</v>
      </c>
      <c r="X3050">
        <v>6.0970000000000004</v>
      </c>
      <c r="AC3050">
        <f t="shared" si="890"/>
        <v>17679.005787329355</v>
      </c>
      <c r="AD3050">
        <f t="shared" si="891"/>
        <v>17419.161936700988</v>
      </c>
      <c r="AE3050" s="5">
        <f t="shared" si="878"/>
        <v>0</v>
      </c>
      <c r="AF3050" s="6">
        <f>+AD3050+SUM($D$18:$E$18)-SUM($AB$27:AB3050)</f>
        <v>17859.801936700998</v>
      </c>
      <c r="AG3050" s="10">
        <f t="shared" si="879"/>
        <v>1.4772172309169607E-2</v>
      </c>
      <c r="AH3050" s="10">
        <f>+AD3050/SUM(AB$27:AB3050)-1</f>
        <v>0.52273920365308912</v>
      </c>
      <c r="AI3050" s="6">
        <f t="shared" si="880"/>
        <v>0</v>
      </c>
      <c r="AL3050" s="6">
        <f t="shared" si="881"/>
        <v>0</v>
      </c>
      <c r="AM3050" s="6">
        <f t="shared" si="882"/>
        <v>33099.607868945488</v>
      </c>
      <c r="AN3050" s="6">
        <f t="shared" si="883"/>
        <v>32467.725394876215</v>
      </c>
      <c r="AO3050" s="5">
        <f t="shared" si="884"/>
        <v>0</v>
      </c>
      <c r="AP3050" s="6">
        <f>+AN3050+SUM($D$16:$E$18)-SUM($AL$27:AL3050)</f>
        <v>33447.045394876244</v>
      </c>
      <c r="AQ3050" s="10">
        <f t="shared" si="892"/>
        <v>1.1672716311428522E-2</v>
      </c>
      <c r="AR3050" s="10">
        <f>+AN3050/SUM(AL$27:AL3050)-1</f>
        <v>0.27721702939796455</v>
      </c>
    </row>
    <row r="3051" spans="1:44" x14ac:dyDescent="0.25">
      <c r="A3051" s="1">
        <v>44734</v>
      </c>
      <c r="B3051">
        <v>8.4039999999999999</v>
      </c>
      <c r="G3051">
        <f t="shared" si="885"/>
        <v>8043.9273962408488</v>
      </c>
      <c r="H3051">
        <f t="shared" si="886"/>
        <v>7954.0028915755247</v>
      </c>
      <c r="I3051" s="5">
        <f t="shared" si="875"/>
        <v>0</v>
      </c>
      <c r="J3051" s="6">
        <f>+H3051+SUM($D$16:$E$16)-SUM($F$27:F3051)</f>
        <v>8247.7628915755377</v>
      </c>
      <c r="K3051" s="10">
        <f t="shared" si="887"/>
        <v>-1.7808075150148817E-2</v>
      </c>
      <c r="L3051" s="10">
        <f>+H3051/SUM(F$27:F3051)-1</f>
        <v>4.2978307996540455E-2</v>
      </c>
      <c r="M3051">
        <v>7.47</v>
      </c>
      <c r="R3051">
        <f t="shared" si="888"/>
        <v>7185.0464047123196</v>
      </c>
      <c r="S3051">
        <f t="shared" si="889"/>
        <v>6906.1907809303839</v>
      </c>
      <c r="T3051" s="5">
        <f t="shared" si="876"/>
        <v>0</v>
      </c>
      <c r="U3051" s="6">
        <f>+S3051+SUM($D$17:$E$17)-SUM($Q$27:Q3051)</f>
        <v>7151.1107809303912</v>
      </c>
      <c r="V3051" s="10">
        <f t="shared" si="877"/>
        <v>-5.4005991944393594E-3</v>
      </c>
      <c r="W3051" s="10">
        <f>+S3051/SUM(Q$27:Q3051)-1</f>
        <v>8.6719723580252372E-2</v>
      </c>
      <c r="X3051">
        <v>6.1589999999999998</v>
      </c>
      <c r="AC3051">
        <f t="shared" si="890"/>
        <v>17858.782457628586</v>
      </c>
      <c r="AD3051">
        <f t="shared" si="891"/>
        <v>17596.296271632174</v>
      </c>
      <c r="AE3051" s="5">
        <f t="shared" si="878"/>
        <v>0</v>
      </c>
      <c r="AF3051" s="6">
        <f>+AD3051+SUM($D$18:$E$18)-SUM($AB$27:AB3051)</f>
        <v>18036.936271632185</v>
      </c>
      <c r="AG3051" s="10">
        <f t="shared" si="879"/>
        <v>9.9180458752559097E-3</v>
      </c>
      <c r="AH3051" s="10">
        <f>+AD3051/SUM(AB$27:AB3051)-1</f>
        <v>0.53822384046241978</v>
      </c>
      <c r="AI3051" s="6">
        <f t="shared" si="880"/>
        <v>0</v>
      </c>
      <c r="AL3051" s="6">
        <f t="shared" si="881"/>
        <v>0</v>
      </c>
      <c r="AM3051" s="6">
        <f t="shared" si="882"/>
        <v>33087.75625858175</v>
      </c>
      <c r="AN3051" s="6">
        <f t="shared" si="883"/>
        <v>32456.489944138084</v>
      </c>
      <c r="AO3051" s="5">
        <f t="shared" si="884"/>
        <v>0</v>
      </c>
      <c r="AP3051" s="6">
        <f>+AN3051+SUM($D$16:$E$18)-SUM($AL$27:AL3051)</f>
        <v>33435.809944138105</v>
      </c>
      <c r="AQ3051" s="10">
        <f t="shared" si="892"/>
        <v>-3.3591758570883368E-4</v>
      </c>
      <c r="AR3051" s="10">
        <f>+AN3051/SUM(AL$27:AL3051)-1</f>
        <v>0.27677504866660207</v>
      </c>
    </row>
    <row r="3052" spans="1:44" x14ac:dyDescent="0.25">
      <c r="A3052" s="1">
        <v>44736</v>
      </c>
      <c r="B3052">
        <v>8.5630000000000006</v>
      </c>
      <c r="G3052">
        <f t="shared" si="885"/>
        <v>8196.114980248738</v>
      </c>
      <c r="H3052">
        <f t="shared" si="886"/>
        <v>8104.4891433318917</v>
      </c>
      <c r="I3052" s="5">
        <f t="shared" si="875"/>
        <v>0</v>
      </c>
      <c r="J3052" s="6">
        <f>+H3052+SUM($D$16:$E$16)-SUM($F$27:F3052)</f>
        <v>8398.2491433319046</v>
      </c>
      <c r="K3052" s="10">
        <f t="shared" si="887"/>
        <v>1.8245705379100752E-2</v>
      </c>
      <c r="L3052" s="10">
        <f>+H3052/SUM(F$27:F3052)-1</f>
        <v>6.2711000877484047E-2</v>
      </c>
      <c r="M3052">
        <v>7.5679999999999996</v>
      </c>
      <c r="R3052">
        <f t="shared" si="888"/>
        <v>7279.3080576790944</v>
      </c>
      <c r="S3052">
        <f t="shared" si="889"/>
        <v>6996.7940870255879</v>
      </c>
      <c r="T3052" s="5">
        <f t="shared" si="876"/>
        <v>0</v>
      </c>
      <c r="U3052" s="6">
        <f>+S3052+SUM($D$17:$E$17)-SUM($Q$27:Q3052)</f>
        <v>7241.7140870255944</v>
      </c>
      <c r="V3052" s="10">
        <f t="shared" si="877"/>
        <v>1.2669822754922455E-2</v>
      </c>
      <c r="W3052" s="10">
        <f>+S3052/SUM(Q$27:Q3052)-1</f>
        <v>0.10097655529522753</v>
      </c>
      <c r="X3052">
        <v>6.4379999999999997</v>
      </c>
      <c r="AC3052">
        <f t="shared" si="890"/>
        <v>18667.777473975133</v>
      </c>
      <c r="AD3052">
        <f t="shared" si="891"/>
        <v>18393.400778822528</v>
      </c>
      <c r="AE3052" s="5">
        <f t="shared" si="878"/>
        <v>0</v>
      </c>
      <c r="AF3052" s="6">
        <f>+AD3052+SUM($D$18:$E$18)-SUM($AB$27:AB3052)</f>
        <v>18834.040778822535</v>
      </c>
      <c r="AG3052" s="10">
        <f t="shared" si="879"/>
        <v>4.4192899236662919E-2</v>
      </c>
      <c r="AH3052" s="10">
        <f>+AD3052/SUM(AB$27:AB3052)-1</f>
        <v>0.60790470610440983</v>
      </c>
      <c r="AI3052" s="6">
        <f t="shared" si="880"/>
        <v>0</v>
      </c>
      <c r="AL3052" s="6">
        <f t="shared" si="881"/>
        <v>0</v>
      </c>
      <c r="AM3052" s="6">
        <f t="shared" si="882"/>
        <v>34143.200511902964</v>
      </c>
      <c r="AN3052" s="6">
        <f t="shared" si="883"/>
        <v>33494.684009180011</v>
      </c>
      <c r="AO3052" s="5">
        <f t="shared" si="884"/>
        <v>0</v>
      </c>
      <c r="AP3052" s="6">
        <f>+AN3052+SUM($D$16:$E$18)-SUM($AL$27:AL3052)</f>
        <v>34474.004009180033</v>
      </c>
      <c r="AQ3052" s="10">
        <f t="shared" si="892"/>
        <v>3.1050363869649322E-2</v>
      </c>
      <c r="AR3052" s="10">
        <f>+AN3052/SUM(AL$27:AL3052)-1</f>
        <v>0.31761557948804064</v>
      </c>
    </row>
    <row r="3053" spans="1:44" x14ac:dyDescent="0.25">
      <c r="A3053" s="1">
        <v>44739</v>
      </c>
      <c r="B3053">
        <v>8.6579999999999995</v>
      </c>
      <c r="G3053">
        <f t="shared" si="885"/>
        <v>8287.0446688069096</v>
      </c>
      <c r="H3053">
        <f t="shared" si="886"/>
        <v>8194.4023126202865</v>
      </c>
      <c r="I3053" s="5">
        <f t="shared" si="875"/>
        <v>0</v>
      </c>
      <c r="J3053" s="6">
        <f>+H3053+SUM($D$16:$E$16)-SUM($F$27:F3053)</f>
        <v>8488.1623126202976</v>
      </c>
      <c r="K3053" s="10">
        <f t="shared" si="887"/>
        <v>1.0706180270894095E-2</v>
      </c>
      <c r="L3053" s="10">
        <f>+H3053/SUM(F$27:F3053)-1</f>
        <v>7.4500974611381166E-2</v>
      </c>
      <c r="M3053">
        <v>7.6280000000000001</v>
      </c>
      <c r="R3053">
        <f t="shared" si="888"/>
        <v>7337.0192737812013</v>
      </c>
      <c r="S3053">
        <f t="shared" si="889"/>
        <v>7052.2654989206112</v>
      </c>
      <c r="T3053" s="5">
        <f t="shared" si="876"/>
        <v>0</v>
      </c>
      <c r="U3053" s="6">
        <f>+S3053+SUM($D$17:$E$17)-SUM($Q$27:Q3053)</f>
        <v>7297.1854989206176</v>
      </c>
      <c r="V3053" s="10">
        <f t="shared" si="877"/>
        <v>7.6599837039144081E-3</v>
      </c>
      <c r="W3053" s="10">
        <f>+S3053/SUM(Q$27:Q3053)-1</f>
        <v>0.10970522777378378</v>
      </c>
      <c r="X3053">
        <v>6.4480000000000004</v>
      </c>
      <c r="AC3053">
        <f t="shared" si="890"/>
        <v>18696.773711120171</v>
      </c>
      <c r="AD3053">
        <f t="shared" si="891"/>
        <v>18421.970832843686</v>
      </c>
      <c r="AE3053" s="5">
        <f t="shared" si="878"/>
        <v>0</v>
      </c>
      <c r="AF3053" s="6">
        <f>+AD3053+SUM($D$18:$E$18)-SUM($AB$27:AB3053)</f>
        <v>18862.610832843697</v>
      </c>
      <c r="AG3053" s="10">
        <f t="shared" si="879"/>
        <v>1.5169370373928626E-3</v>
      </c>
      <c r="AH3053" s="10">
        <f>+AD3053/SUM(AB$27:AB3053)-1</f>
        <v>0.61040222817043088</v>
      </c>
      <c r="AI3053" s="6">
        <f t="shared" si="880"/>
        <v>0</v>
      </c>
      <c r="AL3053" s="6">
        <f t="shared" si="881"/>
        <v>0</v>
      </c>
      <c r="AM3053" s="6">
        <f t="shared" si="882"/>
        <v>34320.83765370828</v>
      </c>
      <c r="AN3053" s="6">
        <f t="shared" si="883"/>
        <v>33668.638644384584</v>
      </c>
      <c r="AO3053" s="5">
        <f t="shared" si="884"/>
        <v>0</v>
      </c>
      <c r="AP3053" s="6">
        <f>+AN3053+SUM($D$16:$E$18)-SUM($AL$27:AL3053)</f>
        <v>34647.958644384606</v>
      </c>
      <c r="AQ3053" s="10">
        <f t="shared" si="892"/>
        <v>5.0459655094967637E-3</v>
      </c>
      <c r="AR3053" s="10">
        <f>+AN3053/SUM(AL$27:AL3053)-1</f>
        <v>0.32445861575632984</v>
      </c>
    </row>
    <row r="3054" spans="1:44" x14ac:dyDescent="0.25">
      <c r="A3054" s="1">
        <v>44740</v>
      </c>
      <c r="B3054">
        <v>8.7430000000000003</v>
      </c>
      <c r="G3054">
        <f t="shared" si="885"/>
        <v>8368.4028112010656</v>
      </c>
      <c r="H3054">
        <f t="shared" si="886"/>
        <v>8274.8509377730625</v>
      </c>
      <c r="I3054" s="5">
        <f t="shared" si="875"/>
        <v>0</v>
      </c>
      <c r="J3054" s="6">
        <f>+H3054+SUM($D$16:$E$16)-SUM($F$27:F3054)</f>
        <v>8568.6109377730754</v>
      </c>
      <c r="K3054" s="10">
        <f t="shared" si="887"/>
        <v>9.4777434961588192E-3</v>
      </c>
      <c r="L3054" s="10">
        <f>+H3054/SUM(F$27:F3054)-1</f>
        <v>8.5049898478552377E-2</v>
      </c>
      <c r="M3054">
        <v>7.6429999999999998</v>
      </c>
      <c r="R3054">
        <f t="shared" si="888"/>
        <v>7351.4470778067271</v>
      </c>
      <c r="S3054">
        <f t="shared" si="889"/>
        <v>7066.1333518943666</v>
      </c>
      <c r="T3054" s="5">
        <f t="shared" si="876"/>
        <v>0</v>
      </c>
      <c r="U3054" s="6">
        <f>+S3054+SUM($D$17:$E$17)-SUM($Q$27:Q3054)</f>
        <v>7311.053351894373</v>
      </c>
      <c r="V3054" s="10">
        <f t="shared" si="877"/>
        <v>1.9004385972929416E-3</v>
      </c>
      <c r="W3054" s="10">
        <f>+S3054/SUM(Q$27:Q3054)-1</f>
        <v>0.11188739589342278</v>
      </c>
      <c r="X3054">
        <v>6.4119999999999999</v>
      </c>
      <c r="AC3054">
        <f t="shared" si="890"/>
        <v>18592.387257398033</v>
      </c>
      <c r="AD3054">
        <f t="shared" si="891"/>
        <v>18319.118638367512</v>
      </c>
      <c r="AE3054" s="5">
        <f t="shared" si="878"/>
        <v>0</v>
      </c>
      <c r="AF3054" s="6">
        <f>+AD3054+SUM($D$18:$E$18)-SUM($AB$27:AB3054)</f>
        <v>18759.758638367523</v>
      </c>
      <c r="AG3054" s="10">
        <f t="shared" si="879"/>
        <v>-5.4527019291034096E-3</v>
      </c>
      <c r="AH3054" s="10">
        <f>+AD3054/SUM(AB$27:AB3054)-1</f>
        <v>0.6014111487327547</v>
      </c>
      <c r="AI3054" s="6">
        <f t="shared" si="880"/>
        <v>0</v>
      </c>
      <c r="AL3054" s="6">
        <f t="shared" si="881"/>
        <v>0</v>
      </c>
      <c r="AM3054" s="6">
        <f t="shared" si="882"/>
        <v>34312.237146405823</v>
      </c>
      <c r="AN3054" s="6">
        <f t="shared" si="883"/>
        <v>33660.102928034939</v>
      </c>
      <c r="AO3054" s="5">
        <f t="shared" si="884"/>
        <v>0</v>
      </c>
      <c r="AP3054" s="6">
        <f>+AN3054+SUM($D$16:$E$18)-SUM($AL$27:AL3054)</f>
        <v>34639.422928034968</v>
      </c>
      <c r="AQ3054" s="10">
        <f t="shared" si="892"/>
        <v>-2.4635553387852838E-4</v>
      </c>
      <c r="AR3054" s="10">
        <f>+AN3054/SUM(AL$27:AL3054)-1</f>
        <v>0.32412283731335956</v>
      </c>
    </row>
    <row r="3055" spans="1:44" x14ac:dyDescent="0.25">
      <c r="A3055" s="1">
        <v>44741</v>
      </c>
      <c r="B3055">
        <v>8.6419999999999995</v>
      </c>
      <c r="G3055">
        <f t="shared" si="885"/>
        <v>8271.7301949444809</v>
      </c>
      <c r="H3055">
        <f t="shared" si="886"/>
        <v>8179.2590420032939</v>
      </c>
      <c r="I3055" s="5">
        <f t="shared" si="875"/>
        <v>0</v>
      </c>
      <c r="J3055" s="6">
        <f>+H3055+SUM($D$16:$E$16)-SUM($F$27:F3055)</f>
        <v>8473.0190420033068</v>
      </c>
      <c r="K3055" s="10">
        <f t="shared" si="887"/>
        <v>-1.1156055102043427E-2</v>
      </c>
      <c r="L3055" s="10">
        <f>+H3055/SUM(F$27:F3055)-1</f>
        <v>7.2515294824619492E-2</v>
      </c>
      <c r="M3055">
        <v>7.5960000000000001</v>
      </c>
      <c r="R3055">
        <f t="shared" si="888"/>
        <v>7306.239958526744</v>
      </c>
      <c r="S3055">
        <f t="shared" si="889"/>
        <v>7022.6807459099318</v>
      </c>
      <c r="T3055" s="5">
        <f t="shared" si="876"/>
        <v>0</v>
      </c>
      <c r="U3055" s="6">
        <f>+S3055+SUM($D$17:$E$17)-SUM($Q$27:Q3055)</f>
        <v>7267.6007459099392</v>
      </c>
      <c r="V3055" s="10">
        <f t="shared" si="877"/>
        <v>-5.9434125143095207E-3</v>
      </c>
      <c r="W3055" s="10">
        <f>+S3055/SUM(Q$27:Q3055)-1</f>
        <v>0.10504993578522037</v>
      </c>
      <c r="X3055">
        <v>6.4580000000000002</v>
      </c>
      <c r="AC3055">
        <f t="shared" si="890"/>
        <v>18725.769948265206</v>
      </c>
      <c r="AD3055">
        <f t="shared" si="891"/>
        <v>18450.540886864845</v>
      </c>
      <c r="AE3055" s="5">
        <f t="shared" si="878"/>
        <v>0</v>
      </c>
      <c r="AF3055" s="6">
        <f>+AD3055+SUM($D$18:$E$18)-SUM($AB$27:AB3055)</f>
        <v>18891.180886864851</v>
      </c>
      <c r="AG3055" s="10">
        <f t="shared" si="879"/>
        <v>7.0055404779325592E-3</v>
      </c>
      <c r="AH3055" s="10">
        <f>+AD3055/SUM(AB$27:AB3055)-1</f>
        <v>0.61289975023645193</v>
      </c>
      <c r="AI3055" s="6">
        <f t="shared" si="880"/>
        <v>0</v>
      </c>
      <c r="AL3055" s="6">
        <f t="shared" si="881"/>
        <v>0</v>
      </c>
      <c r="AM3055" s="6">
        <f t="shared" si="882"/>
        <v>34303.740101736432</v>
      </c>
      <c r="AN3055" s="6">
        <f t="shared" si="883"/>
        <v>33652.480674778068</v>
      </c>
      <c r="AO3055" s="5">
        <f t="shared" si="884"/>
        <v>0</v>
      </c>
      <c r="AP3055" s="6">
        <f>+AN3055+SUM($D$16:$E$18)-SUM($AL$27:AL3055)</f>
        <v>34631.800674778089</v>
      </c>
      <c r="AQ3055" s="10">
        <f t="shared" si="892"/>
        <v>-2.2004561890986984E-4</v>
      </c>
      <c r="AR3055" s="10">
        <f>+AN3055/SUM(AL$27:AL3055)-1</f>
        <v>0.32382299272789328</v>
      </c>
    </row>
    <row r="3056" spans="1:44" x14ac:dyDescent="0.25">
      <c r="A3056" s="1">
        <v>44742</v>
      </c>
      <c r="B3056">
        <v>8.5760000000000005</v>
      </c>
      <c r="G3056">
        <f t="shared" si="885"/>
        <v>8208.5579902619629</v>
      </c>
      <c r="H3056">
        <f t="shared" si="886"/>
        <v>8116.7930507081992</v>
      </c>
      <c r="I3056" s="5">
        <f t="shared" si="875"/>
        <v>0</v>
      </c>
      <c r="J3056" s="6">
        <f>+H3056+SUM($D$16:$E$16)-SUM($F$27:F3056)</f>
        <v>8410.5530507082112</v>
      </c>
      <c r="K3056" s="10">
        <f t="shared" si="887"/>
        <v>-7.3723416630403493E-3</v>
      </c>
      <c r="L3056" s="10">
        <f>+H3056/SUM(F$27:F3056)-1</f>
        <v>6.4324365704228059E-2</v>
      </c>
      <c r="M3056">
        <v>7.4939999999999998</v>
      </c>
      <c r="R3056">
        <f t="shared" si="888"/>
        <v>7208.1308911531623</v>
      </c>
      <c r="S3056">
        <f t="shared" si="889"/>
        <v>6928.3793456883923</v>
      </c>
      <c r="T3056" s="5">
        <f t="shared" si="876"/>
        <v>0</v>
      </c>
      <c r="U3056" s="6">
        <f>+S3056+SUM($D$17:$E$17)-SUM($Q$27:Q3056)</f>
        <v>7173.2993456883987</v>
      </c>
      <c r="V3056" s="10">
        <f t="shared" si="877"/>
        <v>-1.2975588989889375E-2</v>
      </c>
      <c r="W3056" s="10">
        <f>+S3056/SUM(Q$27:Q3056)-1</f>
        <v>9.021119257167487E-2</v>
      </c>
      <c r="X3056">
        <v>6.4429999999999996</v>
      </c>
      <c r="AC3056">
        <f t="shared" si="890"/>
        <v>18682.275592547649</v>
      </c>
      <c r="AD3056">
        <f t="shared" si="891"/>
        <v>18407.685805833105</v>
      </c>
      <c r="AE3056" s="5">
        <f t="shared" si="878"/>
        <v>0</v>
      </c>
      <c r="AF3056" s="6">
        <f>+AD3056+SUM($D$18:$E$18)-SUM($AB$27:AB3056)</f>
        <v>18848.325805833112</v>
      </c>
      <c r="AG3056" s="10">
        <f t="shared" si="879"/>
        <v>-2.2685231425387808E-3</v>
      </c>
      <c r="AH3056" s="10">
        <f>+AD3056/SUM(AB$27:AB3056)-1</f>
        <v>0.60915346713742013</v>
      </c>
      <c r="AI3056" s="6">
        <f t="shared" si="880"/>
        <v>0</v>
      </c>
      <c r="AL3056" s="6">
        <f t="shared" si="881"/>
        <v>0</v>
      </c>
      <c r="AM3056" s="6">
        <f t="shared" si="882"/>
        <v>34098.964473962769</v>
      </c>
      <c r="AN3056" s="6">
        <f t="shared" si="883"/>
        <v>33452.858202229698</v>
      </c>
      <c r="AO3056" s="5">
        <f t="shared" si="884"/>
        <v>0</v>
      </c>
      <c r="AP3056" s="6">
        <f>+AN3056+SUM($D$16:$E$18)-SUM($AL$27:AL3056)</f>
        <v>34432.178202229727</v>
      </c>
      <c r="AQ3056" s="10">
        <f t="shared" si="892"/>
        <v>-5.7641378345580918E-3</v>
      </c>
      <c r="AR3056" s="10">
        <f>+AN3056/SUM(AL$27:AL3056)-1</f>
        <v>0.31597023377147004</v>
      </c>
    </row>
    <row r="3057" spans="1:44" x14ac:dyDescent="0.25">
      <c r="A3057" s="1">
        <v>44743</v>
      </c>
      <c r="B3057">
        <v>8.5510000000000002</v>
      </c>
      <c r="G3057">
        <f t="shared" si="885"/>
        <v>8184.6291248519165</v>
      </c>
      <c r="H3057">
        <f t="shared" si="886"/>
        <v>8093.1316903691468</v>
      </c>
      <c r="I3057" s="5">
        <f t="shared" si="875"/>
        <v>0</v>
      </c>
      <c r="J3057" s="6">
        <f>+H3057+SUM($D$16:$E$16)-SUM($F$27:F3057)</f>
        <v>8386.8916903691606</v>
      </c>
      <c r="K3057" s="10">
        <f t="shared" si="887"/>
        <v>-2.8132942264786909E-3</v>
      </c>
      <c r="L3057" s="10">
        <f>+H3057/SUM(F$27:F3057)-1</f>
        <v>6.1221741037412958E-2</v>
      </c>
      <c r="M3057">
        <v>7.4820000000000002</v>
      </c>
      <c r="R3057">
        <f t="shared" si="888"/>
        <v>7196.588647932741</v>
      </c>
      <c r="S3057">
        <f t="shared" si="889"/>
        <v>6917.2850633093876</v>
      </c>
      <c r="T3057" s="5">
        <f t="shared" si="876"/>
        <v>0</v>
      </c>
      <c r="U3057" s="6">
        <f>+S3057+SUM($D$17:$E$17)-SUM($Q$27:Q3057)</f>
        <v>7162.2050633093941</v>
      </c>
      <c r="V3057" s="10">
        <f t="shared" si="877"/>
        <v>-1.5466080313061292E-3</v>
      </c>
      <c r="W3057" s="10">
        <f>+S3057/SUM(Q$27:Q3057)-1</f>
        <v>8.8465458075963621E-2</v>
      </c>
      <c r="X3057">
        <v>6.5289999999999999</v>
      </c>
      <c r="AC3057">
        <f t="shared" si="890"/>
        <v>18931.643231994974</v>
      </c>
      <c r="AD3057">
        <f t="shared" si="891"/>
        <v>18653.388270415082</v>
      </c>
      <c r="AE3057" s="5">
        <f t="shared" si="878"/>
        <v>0</v>
      </c>
      <c r="AF3057" s="6">
        <f>+AD3057+SUM($D$18:$E$18)-SUM($AB$27:AB3057)</f>
        <v>19094.028270415089</v>
      </c>
      <c r="AG3057" s="10">
        <f t="shared" si="879"/>
        <v>1.3035771299429566E-2</v>
      </c>
      <c r="AH3057" s="10">
        <f>+AD3057/SUM(AB$27:AB3057)-1</f>
        <v>0.63063215690520247</v>
      </c>
      <c r="AI3057" s="6">
        <f t="shared" si="880"/>
        <v>0</v>
      </c>
      <c r="AL3057" s="6">
        <f t="shared" si="881"/>
        <v>0</v>
      </c>
      <c r="AM3057" s="6">
        <f t="shared" si="882"/>
        <v>34312.861004779632</v>
      </c>
      <c r="AN3057" s="6">
        <f t="shared" si="883"/>
        <v>33663.805024093614</v>
      </c>
      <c r="AO3057" s="5">
        <f t="shared" si="884"/>
        <v>0</v>
      </c>
      <c r="AP3057" s="6">
        <f>+AN3057+SUM($D$16:$E$18)-SUM($AL$27:AL3057)</f>
        <v>34643.125024093635</v>
      </c>
      <c r="AQ3057" s="10">
        <f t="shared" si="892"/>
        <v>6.1264442994271029E-3</v>
      </c>
      <c r="AR3057" s="10">
        <f>+AN3057/SUM(AL$27:AL3057)-1</f>
        <v>0.32426847055600594</v>
      </c>
    </row>
    <row r="3058" spans="1:44" x14ac:dyDescent="0.25">
      <c r="A3058" s="1">
        <v>44746</v>
      </c>
      <c r="B3058">
        <v>8.5380000000000003</v>
      </c>
      <c r="G3058">
        <f t="shared" si="885"/>
        <v>8172.1861148386924</v>
      </c>
      <c r="H3058">
        <f t="shared" si="886"/>
        <v>8080.8277829928402</v>
      </c>
      <c r="I3058" s="5">
        <f t="shared" si="875"/>
        <v>0</v>
      </c>
      <c r="J3058" s="6">
        <f>+H3058+SUM($D$16:$E$16)-SUM($F$27:F3058)</f>
        <v>8374.587782992854</v>
      </c>
      <c r="K3058" s="10">
        <f t="shared" si="887"/>
        <v>-1.4670402135317229E-3</v>
      </c>
      <c r="L3058" s="10">
        <f>+H3058/SUM(F$27:F3058)-1</f>
        <v>5.9608376210669167E-2</v>
      </c>
      <c r="M3058">
        <v>7.508</v>
      </c>
      <c r="R3058">
        <f t="shared" si="888"/>
        <v>7221.5968415769876</v>
      </c>
      <c r="S3058">
        <f t="shared" si="889"/>
        <v>6941.3226751305647</v>
      </c>
      <c r="T3058" s="5">
        <f t="shared" si="876"/>
        <v>0</v>
      </c>
      <c r="U3058" s="6">
        <f>+S3058+SUM($D$17:$E$17)-SUM($Q$27:Q3058)</f>
        <v>7186.2426751305711</v>
      </c>
      <c r="V3058" s="10">
        <f t="shared" si="877"/>
        <v>3.3561747546599907E-3</v>
      </c>
      <c r="W3058" s="10">
        <f>+S3058/SUM(Q$27:Q3058)-1</f>
        <v>9.2247882816671289E-2</v>
      </c>
      <c r="X3058">
        <v>6.5369999999999999</v>
      </c>
      <c r="AC3058">
        <f t="shared" si="890"/>
        <v>18954.840221711005</v>
      </c>
      <c r="AD3058">
        <f t="shared" si="891"/>
        <v>18676.244313632011</v>
      </c>
      <c r="AE3058" s="5">
        <f t="shared" si="878"/>
        <v>0</v>
      </c>
      <c r="AF3058" s="6">
        <f>+AD3058+SUM($D$18:$E$18)-SUM($AB$27:AB3058)</f>
        <v>19116.884313632021</v>
      </c>
      <c r="AG3058" s="10">
        <f t="shared" si="879"/>
        <v>1.1970257346034519E-3</v>
      </c>
      <c r="AH3058" s="10">
        <f>+AD3058/SUM(AB$27:AB3058)-1</f>
        <v>0.6326301745580194</v>
      </c>
      <c r="AI3058" s="6">
        <f t="shared" si="880"/>
        <v>0</v>
      </c>
      <c r="AL3058" s="6">
        <f t="shared" si="881"/>
        <v>0</v>
      </c>
      <c r="AM3058" s="6">
        <f t="shared" si="882"/>
        <v>34348.623178126683</v>
      </c>
      <c r="AN3058" s="6">
        <f t="shared" si="883"/>
        <v>33698.394771755411</v>
      </c>
      <c r="AO3058" s="5">
        <f t="shared" si="884"/>
        <v>0</v>
      </c>
      <c r="AP3058" s="6">
        <f>+AN3058+SUM($D$16:$E$18)-SUM($AL$27:AL3058)</f>
        <v>34677.714771755433</v>
      </c>
      <c r="AQ3058" s="10">
        <f t="shared" si="892"/>
        <v>9.9845922207486559E-4</v>
      </c>
      <c r="AR3058" s="10">
        <f>+AN3058/SUM(AL$27:AL3058)-1</f>
        <v>0.3256291638050377</v>
      </c>
    </row>
    <row r="3059" spans="1:44" x14ac:dyDescent="0.25">
      <c r="A3059" s="1">
        <v>44747</v>
      </c>
      <c r="B3059">
        <v>8.657</v>
      </c>
      <c r="G3059">
        <f t="shared" si="885"/>
        <v>8286.087514190509</v>
      </c>
      <c r="H3059">
        <f t="shared" si="886"/>
        <v>8193.4558582067257</v>
      </c>
      <c r="I3059" s="5">
        <f t="shared" si="875"/>
        <v>0</v>
      </c>
      <c r="J3059" s="6">
        <f>+H3059+SUM($D$16:$E$16)-SUM($F$27:F3059)</f>
        <v>8487.2158582067386</v>
      </c>
      <c r="K3059" s="10">
        <f t="shared" si="887"/>
        <v>1.3448790332416083E-2</v>
      </c>
      <c r="L3059" s="10">
        <f>+H3059/SUM(F$27:F3059)-1</f>
        <v>7.4376869624708686E-2</v>
      </c>
      <c r="M3059">
        <v>7.3639999999999999</v>
      </c>
      <c r="R3059">
        <f t="shared" si="888"/>
        <v>7083.0899229319302</v>
      </c>
      <c r="S3059">
        <f t="shared" si="889"/>
        <v>6808.1912865825088</v>
      </c>
      <c r="T3059" s="5">
        <f t="shared" si="876"/>
        <v>0</v>
      </c>
      <c r="U3059" s="6">
        <f>+S3059+SUM($D$17:$E$17)-SUM($Q$27:Q3059)</f>
        <v>7053.1112865825153</v>
      </c>
      <c r="V3059" s="10">
        <f t="shared" si="877"/>
        <v>-1.8525868742059526E-2</v>
      </c>
      <c r="W3059" s="10">
        <f>+S3059/SUM(Q$27:Q3059)-1</f>
        <v>7.1299068868136306E-2</v>
      </c>
      <c r="X3059">
        <v>6.6159999999999997</v>
      </c>
      <c r="AC3059">
        <f t="shared" si="890"/>
        <v>19183.910495156801</v>
      </c>
      <c r="AD3059">
        <f t="shared" si="891"/>
        <v>18901.947740399173</v>
      </c>
      <c r="AE3059" s="5">
        <f t="shared" si="878"/>
        <v>0</v>
      </c>
      <c r="AF3059" s="6">
        <f>+AD3059+SUM($D$18:$E$18)-SUM($AB$27:AB3059)</f>
        <v>19342.587740399184</v>
      </c>
      <c r="AG3059" s="10">
        <f t="shared" si="879"/>
        <v>1.1806496449121573E-2</v>
      </c>
      <c r="AH3059" s="10">
        <f>+AD3059/SUM(AB$27:AB3059)-1</f>
        <v>0.65236059887958664</v>
      </c>
      <c r="AI3059" s="6">
        <f t="shared" si="880"/>
        <v>0</v>
      </c>
      <c r="AL3059" s="6">
        <f t="shared" si="881"/>
        <v>0</v>
      </c>
      <c r="AM3059" s="6">
        <f t="shared" si="882"/>
        <v>34553.087932279239</v>
      </c>
      <c r="AN3059" s="6">
        <f t="shared" si="883"/>
        <v>33903.59488518841</v>
      </c>
      <c r="AO3059" s="5">
        <f t="shared" si="884"/>
        <v>0</v>
      </c>
      <c r="AP3059" s="6">
        <f>+AN3059+SUM($D$16:$E$18)-SUM($AL$27:AL3059)</f>
        <v>34882.914885188438</v>
      </c>
      <c r="AQ3059" s="10">
        <f t="shared" si="892"/>
        <v>5.9173482100423058E-3</v>
      </c>
      <c r="AR3059" s="10">
        <f>+AN3059/SUM(AL$27:AL3059)-1</f>
        <v>0.33370133628165899</v>
      </c>
    </row>
    <row r="3060" spans="1:44" x14ac:dyDescent="0.25">
      <c r="A3060" s="1">
        <v>44748</v>
      </c>
      <c r="B3060">
        <v>8.6180000000000003</v>
      </c>
      <c r="G3060">
        <f t="shared" si="885"/>
        <v>8248.7584841508378</v>
      </c>
      <c r="H3060">
        <f t="shared" si="886"/>
        <v>8156.5441360778059</v>
      </c>
      <c r="I3060" s="5">
        <f t="shared" si="875"/>
        <v>0</v>
      </c>
      <c r="J3060" s="6">
        <f>+H3060+SUM($D$16:$E$16)-SUM($F$27:F3060)</f>
        <v>8450.3041360778188</v>
      </c>
      <c r="K3060" s="10">
        <f t="shared" si="887"/>
        <v>-4.3490966585029156E-3</v>
      </c>
      <c r="L3060" s="10">
        <f>+H3060/SUM(F$27:F3060)-1</f>
        <v>6.9536775144477314E-2</v>
      </c>
      <c r="M3060">
        <v>7.4269999999999996</v>
      </c>
      <c r="R3060">
        <f t="shared" si="888"/>
        <v>7143.6866998391424</v>
      </c>
      <c r="S3060">
        <f t="shared" si="889"/>
        <v>6866.4362690722828</v>
      </c>
      <c r="T3060" s="5">
        <f t="shared" si="876"/>
        <v>0</v>
      </c>
      <c r="U3060" s="6">
        <f>+S3060+SUM($D$17:$E$17)-SUM($Q$27:Q3060)</f>
        <v>7111.3562690722893</v>
      </c>
      <c r="V3060" s="10">
        <f t="shared" si="877"/>
        <v>8.2580552217539349E-3</v>
      </c>
      <c r="W3060" s="10">
        <f>+S3060/SUM(Q$27:Q3060)-1</f>
        <v>8.0464174970620306E-2</v>
      </c>
      <c r="X3060">
        <v>6.7210000000000001</v>
      </c>
      <c r="AC3060">
        <f t="shared" si="890"/>
        <v>19488.370985179696</v>
      </c>
      <c r="AD3060">
        <f t="shared" si="891"/>
        <v>19201.933307621348</v>
      </c>
      <c r="AE3060" s="5">
        <f t="shared" si="878"/>
        <v>0</v>
      </c>
      <c r="AF3060" s="6">
        <f>+AD3060+SUM($D$18:$E$18)-SUM($AB$27:AB3060)</f>
        <v>19642.573307621358</v>
      </c>
      <c r="AG3060" s="10">
        <f t="shared" si="879"/>
        <v>1.5509071032704824E-2</v>
      </c>
      <c r="AH3060" s="10">
        <f>+AD3060/SUM(AB$27:AB3060)-1</f>
        <v>0.67858458057280857</v>
      </c>
      <c r="AI3060" s="6">
        <f t="shared" si="880"/>
        <v>0</v>
      </c>
      <c r="AL3060" s="6">
        <f t="shared" si="881"/>
        <v>0</v>
      </c>
      <c r="AM3060" s="6">
        <f t="shared" si="882"/>
        <v>34880.816169169673</v>
      </c>
      <c r="AN3060" s="6">
        <f t="shared" si="883"/>
        <v>34224.913712771435</v>
      </c>
      <c r="AO3060" s="5">
        <f t="shared" si="884"/>
        <v>0</v>
      </c>
      <c r="AP3060" s="6">
        <f>+AN3060+SUM($D$16:$E$18)-SUM($AL$27:AL3060)</f>
        <v>35204.233712771456</v>
      </c>
      <c r="AQ3060" s="10">
        <f t="shared" si="892"/>
        <v>9.2113525673123142E-3</v>
      </c>
      <c r="AR3060" s="10">
        <f>+AN3060/SUM(AL$27:AL3060)-1</f>
        <v>0.34634139262881525</v>
      </c>
    </row>
    <row r="3061" spans="1:44" x14ac:dyDescent="0.25">
      <c r="A3061" s="1">
        <v>44749</v>
      </c>
      <c r="B3061">
        <v>8.75</v>
      </c>
      <c r="G3061">
        <f t="shared" si="885"/>
        <v>8375.1028935158756</v>
      </c>
      <c r="H3061">
        <f t="shared" si="886"/>
        <v>8281.4761186679971</v>
      </c>
      <c r="I3061" s="5">
        <f t="shared" si="875"/>
        <v>0</v>
      </c>
      <c r="J3061" s="6">
        <f>+H3061+SUM($D$16:$E$16)-SUM($F$27:F3061)</f>
        <v>8575.23611866801</v>
      </c>
      <c r="K3061" s="10">
        <f t="shared" si="887"/>
        <v>1.4784317887069243E-2</v>
      </c>
      <c r="L3061" s="10">
        <f>+H3061/SUM(F$27:F3061)-1</f>
        <v>8.5918633385260623E-2</v>
      </c>
      <c r="M3061">
        <v>7.5410000000000004</v>
      </c>
      <c r="R3061">
        <f t="shared" si="888"/>
        <v>7253.3380104331463</v>
      </c>
      <c r="S3061">
        <f t="shared" si="889"/>
        <v>6971.8319516728279</v>
      </c>
      <c r="T3061" s="5">
        <f t="shared" si="876"/>
        <v>0</v>
      </c>
      <c r="U3061" s="6">
        <f>+S3061+SUM($D$17:$E$17)-SUM($Q$27:Q3061)</f>
        <v>7216.7519516728344</v>
      </c>
      <c r="V3061" s="10">
        <f t="shared" si="877"/>
        <v>1.4820756915093325E-2</v>
      </c>
      <c r="W3061" s="10">
        <f>+S3061/SUM(Q$27:Q3061)-1</f>
        <v>9.7048652679877279E-2</v>
      </c>
      <c r="X3061">
        <v>6.7830000000000004</v>
      </c>
      <c r="AC3061">
        <f t="shared" si="890"/>
        <v>19668.14765547893</v>
      </c>
      <c r="AD3061">
        <f t="shared" si="891"/>
        <v>19379.067642552538</v>
      </c>
      <c r="AE3061" s="5">
        <f t="shared" si="878"/>
        <v>0</v>
      </c>
      <c r="AF3061" s="6">
        <f>+AD3061+SUM($D$18:$E$18)-SUM($AB$27:AB3061)</f>
        <v>19819.707642552545</v>
      </c>
      <c r="AG3061" s="10">
        <f t="shared" si="879"/>
        <v>9.0178782666148205E-3</v>
      </c>
      <c r="AH3061" s="10">
        <f>+AD3061/SUM(AB$27:AB3061)-1</f>
        <v>0.69406921738213967</v>
      </c>
      <c r="AI3061" s="6">
        <f t="shared" si="880"/>
        <v>0</v>
      </c>
      <c r="AL3061" s="6">
        <f t="shared" si="881"/>
        <v>0</v>
      </c>
      <c r="AM3061" s="6">
        <f t="shared" si="882"/>
        <v>35296.588559427953</v>
      </c>
      <c r="AN3061" s="6">
        <f t="shared" si="883"/>
        <v>34632.375712893365</v>
      </c>
      <c r="AO3061" s="5">
        <f t="shared" si="884"/>
        <v>0</v>
      </c>
      <c r="AP3061" s="6">
        <f>+AN3061+SUM($D$16:$E$18)-SUM($AL$27:AL3061)</f>
        <v>35611.695712893386</v>
      </c>
      <c r="AQ3061" s="10">
        <f t="shared" si="892"/>
        <v>1.157423290182602E-2</v>
      </c>
      <c r="AR3061" s="10">
        <f>+AN3061/SUM(AL$27:AL3061)-1</f>
        <v>0.36237015346927781</v>
      </c>
    </row>
    <row r="3062" spans="1:44" x14ac:dyDescent="0.25">
      <c r="A3062" s="1">
        <v>44750</v>
      </c>
      <c r="B3062">
        <v>8.8309999999999995</v>
      </c>
      <c r="G3062">
        <f t="shared" si="885"/>
        <v>8452.6324174444217</v>
      </c>
      <c r="H3062">
        <f t="shared" si="886"/>
        <v>8358.1389261665245</v>
      </c>
      <c r="I3062" s="5">
        <f t="shared" si="875"/>
        <v>0</v>
      </c>
      <c r="J3062" s="6">
        <f>+H3062+SUM($D$16:$E$16)-SUM($F$27:F3062)</f>
        <v>8651.8989261665374</v>
      </c>
      <c r="K3062" s="10">
        <f t="shared" si="887"/>
        <v>8.9400229262066588E-3</v>
      </c>
      <c r="L3062" s="10">
        <f>+H3062/SUM(F$27:F3062)-1</f>
        <v>9.5971137305741472E-2</v>
      </c>
      <c r="M3062">
        <v>7.593</v>
      </c>
      <c r="R3062">
        <f t="shared" si="888"/>
        <v>7303.3543977216395</v>
      </c>
      <c r="S3062">
        <f t="shared" si="889"/>
        <v>7019.907175315182</v>
      </c>
      <c r="T3062" s="5">
        <f t="shared" si="876"/>
        <v>0</v>
      </c>
      <c r="U3062" s="6">
        <f>+S3062+SUM($D$17:$E$17)-SUM($Q$27:Q3062)</f>
        <v>7264.8271753151885</v>
      </c>
      <c r="V3062" s="10">
        <f t="shared" si="877"/>
        <v>6.6616150817280229E-3</v>
      </c>
      <c r="W3062" s="10">
        <f>+S3062/SUM(Q$27:Q3062)-1</f>
        <v>0.10461350216129284</v>
      </c>
      <c r="X3062">
        <v>6.8010000000000002</v>
      </c>
      <c r="AC3062">
        <f t="shared" si="890"/>
        <v>19720.340882339995</v>
      </c>
      <c r="AD3062">
        <f t="shared" si="891"/>
        <v>19430.493739790625</v>
      </c>
      <c r="AE3062" s="5">
        <f t="shared" si="878"/>
        <v>0</v>
      </c>
      <c r="AF3062" s="6">
        <f>+AD3062+SUM($D$18:$E$18)-SUM($AB$27:AB3062)</f>
        <v>19871.133739790632</v>
      </c>
      <c r="AG3062" s="10">
        <f t="shared" si="879"/>
        <v>2.5946950462416574E-3</v>
      </c>
      <c r="AH3062" s="10">
        <f>+AD3062/SUM(AB$27:AB3062)-1</f>
        <v>0.69856475710097765</v>
      </c>
      <c r="AI3062" s="6">
        <f t="shared" si="880"/>
        <v>0</v>
      </c>
      <c r="AL3062" s="6">
        <f t="shared" si="881"/>
        <v>0</v>
      </c>
      <c r="AM3062" s="6">
        <f t="shared" si="882"/>
        <v>35476.327697506058</v>
      </c>
      <c r="AN3062" s="6">
        <f t="shared" si="883"/>
        <v>34808.53984127233</v>
      </c>
      <c r="AO3062" s="5">
        <f t="shared" si="884"/>
        <v>0</v>
      </c>
      <c r="AP3062" s="6">
        <f>+AN3062+SUM($D$16:$E$18)-SUM($AL$27:AL3062)</f>
        <v>35787.859841272351</v>
      </c>
      <c r="AQ3062" s="10">
        <f t="shared" si="892"/>
        <v>4.9468053922292476E-3</v>
      </c>
      <c r="AR3062" s="10">
        <f>+AN3062/SUM(AL$27:AL3062)-1</f>
        <v>0.36930010689219817</v>
      </c>
    </row>
    <row r="3063" spans="1:44" x14ac:dyDescent="0.25">
      <c r="A3063" s="1">
        <v>44753</v>
      </c>
      <c r="B3063">
        <v>8.7420000000000009</v>
      </c>
      <c r="G3063">
        <f t="shared" si="885"/>
        <v>8367.4456565846613</v>
      </c>
      <c r="H3063">
        <f t="shared" si="886"/>
        <v>8273.9044833595035</v>
      </c>
      <c r="I3063" s="5">
        <f t="shared" si="875"/>
        <v>0</v>
      </c>
      <c r="J3063" s="6">
        <f>+H3063+SUM($D$16:$E$16)-SUM($F$27:F3063)</f>
        <v>8567.6644833595165</v>
      </c>
      <c r="K3063" s="10">
        <f t="shared" si="887"/>
        <v>-9.7359485502385157E-3</v>
      </c>
      <c r="L3063" s="10">
        <f>+H3063/SUM(F$27:F3063)-1</f>
        <v>8.4925793491880119E-2</v>
      </c>
      <c r="M3063">
        <v>7.5780000000000003</v>
      </c>
      <c r="R3063">
        <f t="shared" si="888"/>
        <v>7288.9265936961128</v>
      </c>
      <c r="S3063">
        <f t="shared" si="889"/>
        <v>7006.0393223414267</v>
      </c>
      <c r="T3063" s="5">
        <f t="shared" si="876"/>
        <v>0</v>
      </c>
      <c r="U3063" s="6">
        <f>+S3063+SUM($D$17:$E$17)-SUM($Q$27:Q3063)</f>
        <v>7250.9593223414331</v>
      </c>
      <c r="V3063" s="10">
        <f t="shared" si="877"/>
        <v>-1.9089033557296853E-3</v>
      </c>
      <c r="W3063" s="10">
        <f>+S3063/SUM(Q$27:Q3063)-1</f>
        <v>0.10243133404165383</v>
      </c>
      <c r="X3063">
        <v>6.8259999999999996</v>
      </c>
      <c r="AC3063">
        <f t="shared" si="890"/>
        <v>19792.831475202584</v>
      </c>
      <c r="AD3063">
        <f t="shared" si="891"/>
        <v>19501.918874843519</v>
      </c>
      <c r="AE3063" s="5">
        <f t="shared" si="878"/>
        <v>0</v>
      </c>
      <c r="AF3063" s="6">
        <f>+AD3063+SUM($D$18:$E$18)-SUM($AB$27:AB3063)</f>
        <v>19942.558874843526</v>
      </c>
      <c r="AG3063" s="10">
        <f t="shared" si="879"/>
        <v>3.5944167045622866E-3</v>
      </c>
      <c r="AH3063" s="10">
        <f>+AD3063/SUM(AB$27:AB3063)-1</f>
        <v>0.70480856226603006</v>
      </c>
      <c r="AI3063" s="6">
        <f t="shared" si="880"/>
        <v>0</v>
      </c>
      <c r="AL3063" s="6">
        <f t="shared" si="881"/>
        <v>0</v>
      </c>
      <c r="AM3063" s="6">
        <f t="shared" si="882"/>
        <v>35449.203725483356</v>
      </c>
      <c r="AN3063" s="6">
        <f t="shared" si="883"/>
        <v>34781.862680544451</v>
      </c>
      <c r="AO3063" s="5">
        <f t="shared" si="884"/>
        <v>0</v>
      </c>
      <c r="AP3063" s="6">
        <f>+AN3063+SUM($D$16:$E$18)-SUM($AL$27:AL3063)</f>
        <v>35761.182680544473</v>
      </c>
      <c r="AQ3063" s="10">
        <f t="shared" si="892"/>
        <v>-7.4542486882978043E-4</v>
      </c>
      <c r="AR3063" s="10">
        <f>+AN3063/SUM(AL$27:AL3063)-1</f>
        <v>0.36825067938955547</v>
      </c>
    </row>
    <row r="3064" spans="1:44" x14ac:dyDescent="0.25">
      <c r="A3064" s="1">
        <v>44754</v>
      </c>
      <c r="B3064">
        <v>8.6530000000000005</v>
      </c>
      <c r="G3064">
        <f t="shared" si="885"/>
        <v>8282.258895724899</v>
      </c>
      <c r="H3064">
        <f t="shared" si="886"/>
        <v>8189.6700405524798</v>
      </c>
      <c r="I3064" s="5">
        <f t="shared" si="875"/>
        <v>0</v>
      </c>
      <c r="J3064" s="6">
        <f>+H3064+SUM($D$16:$E$16)-SUM($F$27:F3064)</f>
        <v>8483.4300405524918</v>
      </c>
      <c r="K3064" s="10">
        <f t="shared" si="887"/>
        <v>-9.8316691754944951E-3</v>
      </c>
      <c r="L3064" s="10">
        <f>+H3064/SUM(F$27:F3064)-1</f>
        <v>7.3880449678018545E-2</v>
      </c>
      <c r="M3064">
        <v>7.5810000000000004</v>
      </c>
      <c r="R3064">
        <f t="shared" si="888"/>
        <v>7291.8121545012182</v>
      </c>
      <c r="S3064">
        <f t="shared" si="889"/>
        <v>7008.8128929361774</v>
      </c>
      <c r="T3064" s="5">
        <f t="shared" si="876"/>
        <v>0</v>
      </c>
      <c r="U3064" s="6">
        <f>+S3064+SUM($D$17:$E$17)-SUM($Q$27:Q3064)</f>
        <v>7253.7328929361838</v>
      </c>
      <c r="V3064" s="10">
        <f t="shared" si="877"/>
        <v>3.8251084738605279E-4</v>
      </c>
      <c r="W3064" s="10">
        <f>+S3064/SUM(Q$27:Q3064)-1</f>
        <v>0.10286776766558159</v>
      </c>
      <c r="X3064">
        <v>6.7759999999999998</v>
      </c>
      <c r="AC3064">
        <f t="shared" si="890"/>
        <v>19647.850289477396</v>
      </c>
      <c r="AD3064">
        <f t="shared" si="891"/>
        <v>19359.06860473772</v>
      </c>
      <c r="AE3064" s="5">
        <f t="shared" si="878"/>
        <v>0</v>
      </c>
      <c r="AF3064" s="6">
        <f>+AD3064+SUM($D$18:$E$18)-SUM($AB$27:AB3064)</f>
        <v>19799.708604737731</v>
      </c>
      <c r="AG3064" s="10">
        <f t="shared" si="879"/>
        <v>-7.1630862921002736E-3</v>
      </c>
      <c r="AH3064" s="10">
        <f>+AD3064/SUM(AB$27:AB3064)-1</f>
        <v>0.69232095193592436</v>
      </c>
      <c r="AI3064" s="6">
        <f t="shared" si="880"/>
        <v>0</v>
      </c>
      <c r="AL3064" s="6">
        <f t="shared" si="881"/>
        <v>0</v>
      </c>
      <c r="AM3064" s="6">
        <f t="shared" si="882"/>
        <v>35221.921339703513</v>
      </c>
      <c r="AN3064" s="6">
        <f t="shared" si="883"/>
        <v>34557.551538226377</v>
      </c>
      <c r="AO3064" s="5">
        <f t="shared" si="884"/>
        <v>0</v>
      </c>
      <c r="AP3064" s="6">
        <f>+AN3064+SUM($D$16:$E$18)-SUM($AL$27:AL3064)</f>
        <v>35536.871538226405</v>
      </c>
      <c r="AQ3064" s="10">
        <f t="shared" si="892"/>
        <v>-6.2724755028893409E-3</v>
      </c>
      <c r="AR3064" s="10">
        <f>+AN3064/SUM(AL$27:AL3064)-1</f>
        <v>0.3594267162887228</v>
      </c>
    </row>
    <row r="3065" spans="1:44" x14ac:dyDescent="0.25">
      <c r="A3065" s="1">
        <v>44755</v>
      </c>
      <c r="B3065">
        <v>8.6229999999999993</v>
      </c>
      <c r="G3065">
        <f t="shared" si="885"/>
        <v>8253.5442572328429</v>
      </c>
      <c r="H3065">
        <f t="shared" si="886"/>
        <v>8161.2764081456171</v>
      </c>
      <c r="I3065" s="5">
        <f t="shared" si="875"/>
        <v>0</v>
      </c>
      <c r="J3065" s="6">
        <f>+H3065+SUM($D$16:$E$16)-SUM($F$27:F3065)</f>
        <v>8455.0364081456282</v>
      </c>
      <c r="K3065" s="10">
        <f t="shared" si="887"/>
        <v>-3.3469519134520231E-3</v>
      </c>
      <c r="L3065" s="10">
        <f>+H3065/SUM(F$27:F3065)-1</f>
        <v>7.0157300077840379E-2</v>
      </c>
      <c r="M3065">
        <v>7.5309999999999997</v>
      </c>
      <c r="R3065">
        <f t="shared" si="888"/>
        <v>7243.7194744161288</v>
      </c>
      <c r="S3065">
        <f t="shared" si="889"/>
        <v>6962.586716356991</v>
      </c>
      <c r="T3065" s="5">
        <f t="shared" si="876"/>
        <v>0</v>
      </c>
      <c r="U3065" s="6">
        <f>+S3065+SUM($D$17:$E$17)-SUM($Q$27:Q3065)</f>
        <v>7207.5067163569975</v>
      </c>
      <c r="V3065" s="10">
        <f t="shared" si="877"/>
        <v>-6.3727431463876938E-3</v>
      </c>
      <c r="W3065" s="10">
        <f>+S3065/SUM(Q$27:Q3065)-1</f>
        <v>9.5593873933451423E-2</v>
      </c>
      <c r="X3065">
        <v>6.6879999999999997</v>
      </c>
      <c r="AC3065">
        <f t="shared" si="890"/>
        <v>19392.683402601066</v>
      </c>
      <c r="AD3065">
        <f t="shared" si="891"/>
        <v>19107.652129351514</v>
      </c>
      <c r="AE3065" s="5">
        <f t="shared" si="878"/>
        <v>0</v>
      </c>
      <c r="AF3065" s="6">
        <f>+AD3065+SUM($D$18:$E$18)-SUM($AB$27:AB3065)</f>
        <v>19548.292129351525</v>
      </c>
      <c r="AG3065" s="10">
        <f t="shared" si="879"/>
        <v>-1.2697988662623394E-2</v>
      </c>
      <c r="AH3065" s="10">
        <f>+AD3065/SUM(AB$27:AB3065)-1</f>
        <v>0.67034275775493812</v>
      </c>
      <c r="AI3065" s="6">
        <f t="shared" si="880"/>
        <v>0</v>
      </c>
      <c r="AL3065" s="6">
        <f t="shared" si="881"/>
        <v>0</v>
      </c>
      <c r="AM3065" s="6">
        <f t="shared" si="882"/>
        <v>34889.947134250033</v>
      </c>
      <c r="AN3065" s="6">
        <f t="shared" si="883"/>
        <v>34231.515253854122</v>
      </c>
      <c r="AO3065" s="5">
        <f t="shared" si="884"/>
        <v>0</v>
      </c>
      <c r="AP3065" s="6">
        <f>+AN3065+SUM($D$16:$E$18)-SUM($AL$27:AL3065)</f>
        <v>35210.835253854151</v>
      </c>
      <c r="AQ3065" s="10">
        <f t="shared" si="892"/>
        <v>-9.174591635663365E-3</v>
      </c>
      <c r="AR3065" s="10">
        <f>+AN3065/SUM(AL$27:AL3065)-1</f>
        <v>0.34660108438696979</v>
      </c>
    </row>
    <row r="3066" spans="1:44" x14ac:dyDescent="0.25">
      <c r="A3066" s="1">
        <v>44756</v>
      </c>
      <c r="B3066">
        <v>8.6739999999999995</v>
      </c>
      <c r="G3066">
        <f t="shared" si="885"/>
        <v>8302.3591426693347</v>
      </c>
      <c r="H3066">
        <f t="shared" si="886"/>
        <v>8209.5455832372809</v>
      </c>
      <c r="I3066" s="5">
        <f t="shared" si="875"/>
        <v>0</v>
      </c>
      <c r="J3066" s="6">
        <f>+H3066+SUM($D$16:$E$16)-SUM($F$27:F3066)</f>
        <v>8503.305583237292</v>
      </c>
      <c r="K3066" s="10">
        <f t="shared" si="887"/>
        <v>5.7089257528402104E-3</v>
      </c>
      <c r="L3066" s="10">
        <f>+H3066/SUM(F$27:F3066)-1</f>
        <v>7.6486654398143061E-2</v>
      </c>
      <c r="M3066">
        <v>7.4210000000000003</v>
      </c>
      <c r="R3066">
        <f t="shared" si="888"/>
        <v>7137.9155782289336</v>
      </c>
      <c r="S3066">
        <f t="shared" si="889"/>
        <v>6860.8891278827823</v>
      </c>
      <c r="T3066" s="5">
        <f t="shared" si="876"/>
        <v>0</v>
      </c>
      <c r="U3066" s="6">
        <f>+S3066+SUM($D$17:$E$17)-SUM($Q$27:Q3066)</f>
        <v>7105.8091278827897</v>
      </c>
      <c r="V3066" s="10">
        <f t="shared" si="877"/>
        <v>-1.4109954034924654E-2</v>
      </c>
      <c r="W3066" s="10">
        <f>+S3066/SUM(Q$27:Q3066)-1</f>
        <v>7.9591307722765015E-2</v>
      </c>
      <c r="X3066">
        <v>6.6909999999999998</v>
      </c>
      <c r="AC3066">
        <f t="shared" si="890"/>
        <v>19401.382273744577</v>
      </c>
      <c r="AD3066">
        <f t="shared" si="891"/>
        <v>19116.223145557862</v>
      </c>
      <c r="AE3066" s="5">
        <f t="shared" si="878"/>
        <v>0</v>
      </c>
      <c r="AF3066" s="6">
        <f>+AD3066+SUM($D$18:$E$18)-SUM($AB$27:AB3066)</f>
        <v>19556.863145557872</v>
      </c>
      <c r="AG3066" s="10">
        <f t="shared" si="879"/>
        <v>4.3845345412441006E-4</v>
      </c>
      <c r="AH3066" s="10">
        <f>+AD3066/SUM(AB$27:AB3066)-1</f>
        <v>0.67109201437474453</v>
      </c>
      <c r="AI3066" s="6">
        <f t="shared" si="880"/>
        <v>0</v>
      </c>
      <c r="AL3066" s="6">
        <f t="shared" si="881"/>
        <v>0</v>
      </c>
      <c r="AM3066" s="6">
        <f t="shared" si="882"/>
        <v>34841.65699464285</v>
      </c>
      <c r="AN3066" s="6">
        <f t="shared" si="883"/>
        <v>34186.657856677921</v>
      </c>
      <c r="AO3066" s="5">
        <f t="shared" si="884"/>
        <v>0</v>
      </c>
      <c r="AP3066" s="6">
        <f>+AN3066+SUM($D$16:$E$18)-SUM($AL$27:AL3066)</f>
        <v>35165.977856677942</v>
      </c>
      <c r="AQ3066" s="10">
        <f t="shared" si="892"/>
        <v>-1.2739657225625534E-3</v>
      </c>
      <c r="AR3066" s="10">
        <f>+AN3066/SUM(AL$27:AL3066)-1</f>
        <v>0.34483648182023274</v>
      </c>
    </row>
    <row r="3067" spans="1:44" x14ac:dyDescent="0.25">
      <c r="A3067" s="1">
        <v>44757</v>
      </c>
      <c r="B3067">
        <v>8.58</v>
      </c>
      <c r="G3067">
        <f t="shared" si="885"/>
        <v>8212.3866087275637</v>
      </c>
      <c r="H3067">
        <f t="shared" si="886"/>
        <v>8120.5788683624478</v>
      </c>
      <c r="I3067" s="5">
        <f t="shared" si="875"/>
        <v>0</v>
      </c>
      <c r="J3067" s="6">
        <f>+H3067+SUM($D$16:$E$16)-SUM($F$27:F3067)</f>
        <v>8414.3388683624617</v>
      </c>
      <c r="K3067" s="10">
        <f t="shared" si="887"/>
        <v>-1.0462603513886615E-2</v>
      </c>
      <c r="L3067" s="10">
        <f>+H3067/SUM(F$27:F3067)-1</f>
        <v>6.4820785650918422E-2</v>
      </c>
      <c r="M3067">
        <v>7.5259999999999998</v>
      </c>
      <c r="R3067">
        <f t="shared" si="888"/>
        <v>7238.9102064076205</v>
      </c>
      <c r="S3067">
        <f t="shared" si="889"/>
        <v>6957.9640986990726</v>
      </c>
      <c r="T3067" s="5">
        <f t="shared" si="876"/>
        <v>0</v>
      </c>
      <c r="U3067" s="6">
        <f>+S3067+SUM($D$17:$E$17)-SUM($Q$27:Q3067)</f>
        <v>7202.884098699079</v>
      </c>
      <c r="V3067" s="10">
        <f t="shared" si="877"/>
        <v>1.3661353558650058E-2</v>
      </c>
      <c r="W3067" s="10">
        <f>+S3067/SUM(Q$27:Q3067)-1</f>
        <v>9.4866484560238273E-2</v>
      </c>
      <c r="X3067">
        <v>6.8010000000000002</v>
      </c>
      <c r="AC3067">
        <f t="shared" si="890"/>
        <v>19720.340882339991</v>
      </c>
      <c r="AD3067">
        <f t="shared" si="891"/>
        <v>19430.493739790621</v>
      </c>
      <c r="AE3067" s="5">
        <f t="shared" si="878"/>
        <v>0</v>
      </c>
      <c r="AF3067" s="6">
        <f>+AD3067+SUM($D$18:$E$18)-SUM($AB$27:AB3067)</f>
        <v>19871.133739790632</v>
      </c>
      <c r="AG3067" s="10">
        <f t="shared" si="879"/>
        <v>1.6069580887983159E-2</v>
      </c>
      <c r="AH3067" s="10">
        <f>+AD3067/SUM(AB$27:AB3067)-1</f>
        <v>0.69856475710097743</v>
      </c>
      <c r="AI3067" s="6">
        <f t="shared" si="880"/>
        <v>0</v>
      </c>
      <c r="AL3067" s="6">
        <f t="shared" si="881"/>
        <v>0</v>
      </c>
      <c r="AM3067" s="6">
        <f t="shared" si="882"/>
        <v>35171.637697475177</v>
      </c>
      <c r="AN3067" s="6">
        <f t="shared" si="883"/>
        <v>34509.036706852145</v>
      </c>
      <c r="AO3067" s="5">
        <f t="shared" si="884"/>
        <v>0</v>
      </c>
      <c r="AP3067" s="6">
        <f>+AN3067+SUM($D$16:$E$18)-SUM($AL$27:AL3067)</f>
        <v>35488.356706852166</v>
      </c>
      <c r="AQ3067" s="10">
        <f t="shared" si="892"/>
        <v>9.1673506560263629E-3</v>
      </c>
      <c r="AR3067" s="10">
        <f>+AN3067/SUM(AL$27:AL3067)-1</f>
        <v>0.3575182373898802</v>
      </c>
    </row>
    <row r="3068" spans="1:44" x14ac:dyDescent="0.25">
      <c r="A3068" s="1">
        <v>44760</v>
      </c>
      <c r="B3068">
        <v>8.6280000000000001</v>
      </c>
      <c r="G3068">
        <f t="shared" si="885"/>
        <v>8258.3300303148499</v>
      </c>
      <c r="H3068">
        <f t="shared" si="886"/>
        <v>8166.0086802134256</v>
      </c>
      <c r="I3068" s="5">
        <f t="shared" si="875"/>
        <v>0</v>
      </c>
      <c r="J3068" s="6">
        <f>+H3068+SUM($D$16:$E$16)-SUM($F$27:F3068)</f>
        <v>8459.7686802134376</v>
      </c>
      <c r="K3068" s="10">
        <f t="shared" si="887"/>
        <v>5.3990946361561765E-3</v>
      </c>
      <c r="L3068" s="10">
        <f>+H3068/SUM(F$27:F3068)-1</f>
        <v>7.0777825011203221E-2</v>
      </c>
      <c r="M3068">
        <v>7.6050000000000004</v>
      </c>
      <c r="R3068">
        <f t="shared" si="888"/>
        <v>7314.8966409420627</v>
      </c>
      <c r="S3068">
        <f t="shared" si="889"/>
        <v>7031.0014576941876</v>
      </c>
      <c r="T3068" s="5">
        <f t="shared" si="876"/>
        <v>0</v>
      </c>
      <c r="U3068" s="6">
        <f>+S3068+SUM($D$17:$E$17)-SUM($Q$27:Q3068)</f>
        <v>7275.9214576941931</v>
      </c>
      <c r="V3068" s="10">
        <f t="shared" si="877"/>
        <v>1.0140015859522844E-2</v>
      </c>
      <c r="W3068" s="10">
        <f>+S3068/SUM(Q$27:Q3068)-1</f>
        <v>0.10635923665700431</v>
      </c>
      <c r="X3068">
        <v>6.6589999999999998</v>
      </c>
      <c r="AC3068">
        <f t="shared" si="890"/>
        <v>19308.594314880458</v>
      </c>
      <c r="AD3068">
        <f t="shared" si="891"/>
        <v>19024.798972690154</v>
      </c>
      <c r="AE3068" s="5">
        <f t="shared" si="878"/>
        <v>0</v>
      </c>
      <c r="AF3068" s="6">
        <f>+AD3068+SUM($D$18:$E$18)-SUM($AB$27:AB3068)</f>
        <v>19465.438972690165</v>
      </c>
      <c r="AG3068" s="10">
        <f t="shared" si="879"/>
        <v>-2.0416286881915102E-2</v>
      </c>
      <c r="AH3068" s="10">
        <f>+AD3068/SUM(AB$27:AB3068)-1</f>
        <v>0.66309994376347703</v>
      </c>
      <c r="AI3068" s="6">
        <f t="shared" si="880"/>
        <v>0</v>
      </c>
      <c r="AL3068" s="6">
        <f t="shared" si="881"/>
        <v>0</v>
      </c>
      <c r="AM3068" s="6">
        <f t="shared" si="882"/>
        <v>34881.820986137369</v>
      </c>
      <c r="AN3068" s="6">
        <f t="shared" si="883"/>
        <v>34221.809110597766</v>
      </c>
      <c r="AO3068" s="5">
        <f t="shared" si="884"/>
        <v>0</v>
      </c>
      <c r="AP3068" s="6">
        <f>+AN3068+SUM($D$16:$E$18)-SUM($AL$27:AL3068)</f>
        <v>35201.129110597787</v>
      </c>
      <c r="AQ3068" s="10">
        <f t="shared" si="892"/>
        <v>-8.0935727350520681E-3</v>
      </c>
      <c r="AR3068" s="10">
        <f>+AN3068/SUM(AL$27:AL3068)-1</f>
        <v>0.34621926363094135</v>
      </c>
    </row>
    <row r="3069" spans="1:44" x14ac:dyDescent="0.25">
      <c r="A3069" s="1">
        <v>44761</v>
      </c>
      <c r="B3069">
        <v>8.6170000000000009</v>
      </c>
      <c r="G3069">
        <f t="shared" si="885"/>
        <v>8247.8013295344299</v>
      </c>
      <c r="H3069">
        <f t="shared" si="886"/>
        <v>8155.5976816642442</v>
      </c>
      <c r="I3069" s="5">
        <f t="shared" si="875"/>
        <v>0</v>
      </c>
      <c r="J3069" s="6">
        <f>+H3069+SUM($D$16:$E$16)-SUM($F$27:F3069)</f>
        <v>8449.3576816642562</v>
      </c>
      <c r="K3069" s="10">
        <f t="shared" si="887"/>
        <v>-1.2306481350408127E-3</v>
      </c>
      <c r="L3069" s="10">
        <f>+H3069/SUM(F$27:F3069)-1</f>
        <v>6.9412670157804834E-2</v>
      </c>
      <c r="M3069">
        <v>7.7009999999999996</v>
      </c>
      <c r="R3069">
        <f t="shared" si="888"/>
        <v>7407.2345867054328</v>
      </c>
      <c r="S3069">
        <f t="shared" si="889"/>
        <v>7119.7557167262239</v>
      </c>
      <c r="T3069" s="5">
        <f t="shared" si="876"/>
        <v>0</v>
      </c>
      <c r="U3069" s="6">
        <f>+S3069+SUM($D$17:$E$17)-SUM($Q$27:Q3069)</f>
        <v>7364.6757167262303</v>
      </c>
      <c r="V3069" s="10">
        <f t="shared" si="877"/>
        <v>1.2198353094944547E-2</v>
      </c>
      <c r="W3069" s="10">
        <f>+S3069/SUM(Q$27:Q3069)-1</f>
        <v>0.12032511262269407</v>
      </c>
      <c r="X3069">
        <v>6.7190000000000003</v>
      </c>
      <c r="AC3069">
        <f t="shared" si="890"/>
        <v>19482.571737750684</v>
      </c>
      <c r="AD3069">
        <f t="shared" si="891"/>
        <v>19196.219296817111</v>
      </c>
      <c r="AE3069" s="5">
        <f t="shared" si="878"/>
        <v>0</v>
      </c>
      <c r="AF3069" s="6">
        <f>+AD3069+SUM($D$18:$E$18)-SUM($AB$27:AB3069)</f>
        <v>19636.859296817122</v>
      </c>
      <c r="AG3069" s="10">
        <f t="shared" si="879"/>
        <v>8.8063939563580718E-3</v>
      </c>
      <c r="AH3069" s="10">
        <f>+AD3069/SUM(AB$27:AB3069)-1</f>
        <v>0.67808507615960378</v>
      </c>
      <c r="AI3069" s="6">
        <f t="shared" si="880"/>
        <v>0</v>
      </c>
      <c r="AL3069" s="6">
        <f t="shared" si="881"/>
        <v>0</v>
      </c>
      <c r="AM3069" s="6">
        <f t="shared" si="882"/>
        <v>35137.607653990548</v>
      </c>
      <c r="AN3069" s="6">
        <f t="shared" si="883"/>
        <v>34471.572695207578</v>
      </c>
      <c r="AO3069" s="5">
        <f t="shared" si="884"/>
        <v>0</v>
      </c>
      <c r="AP3069" s="6">
        <f>+AN3069+SUM($D$16:$E$18)-SUM($AL$27:AL3069)</f>
        <v>35450.8926952076</v>
      </c>
      <c r="AQ3069" s="10">
        <f t="shared" si="892"/>
        <v>7.0953287840593848E-3</v>
      </c>
      <c r="AR3069" s="10">
        <f>+AN3069/SUM(AL$27:AL3069)-1</f>
        <v>0.3560444761984185</v>
      </c>
    </row>
    <row r="3070" spans="1:44" x14ac:dyDescent="0.25">
      <c r="A3070" s="1">
        <v>44762</v>
      </c>
      <c r="B3070">
        <v>8.6940000000000008</v>
      </c>
      <c r="G3070">
        <f t="shared" si="885"/>
        <v>8321.5022349973697</v>
      </c>
      <c r="H3070">
        <f t="shared" si="886"/>
        <v>8228.4746715085221</v>
      </c>
      <c r="I3070" s="5">
        <f t="shared" si="875"/>
        <v>0</v>
      </c>
      <c r="J3070" s="6">
        <f>+H3070+SUM($D$16:$E$16)-SUM($F$27:F3070)</f>
        <v>8522.2346715085332</v>
      </c>
      <c r="K3070" s="10">
        <f t="shared" si="887"/>
        <v>8.6251514718598266E-3</v>
      </c>
      <c r="L3070" s="10">
        <f>+H3070/SUM(F$27:F3070)-1</f>
        <v>7.8968754131595098E-2</v>
      </c>
      <c r="M3070">
        <v>7.7069999999999999</v>
      </c>
      <c r="R3070">
        <f t="shared" si="888"/>
        <v>7413.0057083156444</v>
      </c>
      <c r="S3070">
        <f t="shared" si="889"/>
        <v>7125.3028579157271</v>
      </c>
      <c r="T3070" s="5">
        <f t="shared" si="876"/>
        <v>0</v>
      </c>
      <c r="U3070" s="6">
        <f>+S3070+SUM($D$17:$E$17)-SUM($Q$27:Q3070)</f>
        <v>7370.2228579157336</v>
      </c>
      <c r="V3070" s="10">
        <f t="shared" si="877"/>
        <v>7.5320915718046777E-4</v>
      </c>
      <c r="W3070" s="10">
        <f>+S3070/SUM(Q$27:Q3070)-1</f>
        <v>0.12119797987054981</v>
      </c>
      <c r="X3070">
        <v>6.7160000000000002</v>
      </c>
      <c r="AC3070">
        <f t="shared" si="890"/>
        <v>19473.872866607173</v>
      </c>
      <c r="AD3070">
        <f t="shared" si="891"/>
        <v>19187.648280610763</v>
      </c>
      <c r="AE3070" s="5">
        <f t="shared" si="878"/>
        <v>0</v>
      </c>
      <c r="AF3070" s="6">
        <f>+AD3070+SUM($D$18:$E$18)-SUM($AB$27:AB3070)</f>
        <v>19628.288280610774</v>
      </c>
      <c r="AG3070" s="10">
        <f t="shared" si="879"/>
        <v>-4.3647591892337356E-4</v>
      </c>
      <c r="AH3070" s="10">
        <f>+AD3070/SUM(AB$27:AB3070)-1</f>
        <v>0.67733581953979738</v>
      </c>
      <c r="AI3070" s="6">
        <f t="shared" si="880"/>
        <v>0</v>
      </c>
      <c r="AL3070" s="6">
        <f t="shared" si="881"/>
        <v>0</v>
      </c>
      <c r="AM3070" s="6">
        <f t="shared" si="882"/>
        <v>35208.380809920185</v>
      </c>
      <c r="AN3070" s="6">
        <f t="shared" si="883"/>
        <v>34541.425810035013</v>
      </c>
      <c r="AO3070" s="5">
        <f t="shared" si="884"/>
        <v>0</v>
      </c>
      <c r="AP3070" s="6">
        <f>+AN3070+SUM($D$16:$E$18)-SUM($AL$27:AL3070)</f>
        <v>35520.745810035034</v>
      </c>
      <c r="AQ3070" s="10">
        <f t="shared" si="892"/>
        <v>1.9704190647045206E-3</v>
      </c>
      <c r="AR3070" s="10">
        <f>+AN3070/SUM(AL$27:AL3070)-1</f>
        <v>0.35879236157471195</v>
      </c>
    </row>
    <row r="3071" spans="1:44" x14ac:dyDescent="0.25">
      <c r="A3071" s="1">
        <v>44763</v>
      </c>
      <c r="B3071">
        <v>8.7430000000000003</v>
      </c>
      <c r="G3071">
        <f t="shared" si="885"/>
        <v>8368.4028112010583</v>
      </c>
      <c r="H3071">
        <f t="shared" si="886"/>
        <v>8274.8509377730625</v>
      </c>
      <c r="I3071" s="5">
        <f t="shared" si="875"/>
        <v>0</v>
      </c>
      <c r="J3071" s="6">
        <f>+H3071+SUM($D$16:$E$16)-SUM($F$27:F3071)</f>
        <v>8568.6109377730754</v>
      </c>
      <c r="K3071" s="10">
        <f t="shared" si="887"/>
        <v>5.44179643627829E-3</v>
      </c>
      <c r="L3071" s="10">
        <f>+H3071/SUM(F$27:F3071)-1</f>
        <v>8.5049898478552377E-2</v>
      </c>
      <c r="M3071">
        <v>7.734</v>
      </c>
      <c r="R3071">
        <f t="shared" si="888"/>
        <v>7438.9757555615925</v>
      </c>
      <c r="S3071">
        <f t="shared" si="889"/>
        <v>7150.2649932684872</v>
      </c>
      <c r="T3071" s="5">
        <f t="shared" si="876"/>
        <v>0</v>
      </c>
      <c r="U3071" s="6">
        <f>+S3071+SUM($D$17:$E$17)-SUM($Q$27:Q3071)</f>
        <v>7395.1849932684936</v>
      </c>
      <c r="V3071" s="10">
        <f t="shared" si="877"/>
        <v>3.386890170620882E-3</v>
      </c>
      <c r="W3071" s="10">
        <f>+S3071/SUM(Q$27:Q3071)-1</f>
        <v>0.12512588248590006</v>
      </c>
      <c r="X3071">
        <v>6.806</v>
      </c>
      <c r="AC3071">
        <f t="shared" si="890"/>
        <v>19734.839000912511</v>
      </c>
      <c r="AD3071">
        <f t="shared" si="891"/>
        <v>19444.778766801199</v>
      </c>
      <c r="AE3071" s="5">
        <f t="shared" si="878"/>
        <v>0</v>
      </c>
      <c r="AF3071" s="6">
        <f>+AD3071+SUM($D$18:$E$18)-SUM($AB$27:AB3071)</f>
        <v>19885.418766801209</v>
      </c>
      <c r="AG3071" s="10">
        <f t="shared" si="879"/>
        <v>1.3099995400232434E-2</v>
      </c>
      <c r="AH3071" s="10">
        <f>+AD3071/SUM(AB$27:AB3071)-1</f>
        <v>0.69981351813398773</v>
      </c>
      <c r="AI3071" s="6">
        <f t="shared" si="880"/>
        <v>0</v>
      </c>
      <c r="AL3071" s="6">
        <f t="shared" si="881"/>
        <v>0</v>
      </c>
      <c r="AM3071" s="6">
        <f t="shared" si="882"/>
        <v>35542.217567675165</v>
      </c>
      <c r="AN3071" s="6">
        <f t="shared" si="883"/>
        <v>34869.894697842748</v>
      </c>
      <c r="AO3071" s="5">
        <f t="shared" si="884"/>
        <v>0</v>
      </c>
      <c r="AP3071" s="6">
        <f>+AN3071+SUM($D$16:$E$18)-SUM($AL$27:AL3071)</f>
        <v>35849.214697842777</v>
      </c>
      <c r="AQ3071" s="10">
        <f t="shared" si="892"/>
        <v>9.2472407410699731E-3</v>
      </c>
      <c r="AR3071" s="10">
        <f>+AN3071/SUM(AL$27:AL3071)-1</f>
        <v>0.37171368735387023</v>
      </c>
    </row>
    <row r="3072" spans="1:44" x14ac:dyDescent="0.25">
      <c r="A3072" s="1">
        <v>44764</v>
      </c>
      <c r="B3072">
        <v>8.7119999999999997</v>
      </c>
      <c r="G3072">
        <f t="shared" si="885"/>
        <v>8338.7310180926015</v>
      </c>
      <c r="H3072">
        <f t="shared" si="886"/>
        <v>8245.5108509526381</v>
      </c>
      <c r="I3072" s="5">
        <f t="shared" si="875"/>
        <v>0</v>
      </c>
      <c r="J3072" s="6">
        <f>+H3072+SUM($D$16:$E$16)-SUM($F$27:F3072)</f>
        <v>8539.2708509526492</v>
      </c>
      <c r="K3072" s="10">
        <f t="shared" si="887"/>
        <v>-3.4241357243898207E-3</v>
      </c>
      <c r="L3072" s="10">
        <f>+H3072/SUM(F$27:F3072)-1</f>
        <v>8.1202643891701731E-2</v>
      </c>
      <c r="M3072">
        <v>7.7480000000000002</v>
      </c>
      <c r="R3072">
        <f t="shared" si="888"/>
        <v>7452.4417059854177</v>
      </c>
      <c r="S3072">
        <f t="shared" si="889"/>
        <v>7163.2083227106596</v>
      </c>
      <c r="T3072" s="5">
        <f t="shared" si="876"/>
        <v>0</v>
      </c>
      <c r="U3072" s="6">
        <f>+S3072+SUM($D$17:$E$17)-SUM($Q$27:Q3072)</f>
        <v>7408.128322710666</v>
      </c>
      <c r="V3072" s="10">
        <f t="shared" si="877"/>
        <v>1.7502374117692732E-3</v>
      </c>
      <c r="W3072" s="10">
        <f>+S3072/SUM(Q$27:Q3072)-1</f>
        <v>0.12716257273089671</v>
      </c>
      <c r="X3072">
        <v>6.7629999999999999</v>
      </c>
      <c r="AC3072">
        <f t="shared" si="890"/>
        <v>19610.155181188849</v>
      </c>
      <c r="AD3072">
        <f t="shared" si="891"/>
        <v>19321.927534510211</v>
      </c>
      <c r="AE3072" s="5">
        <f t="shared" si="878"/>
        <v>0</v>
      </c>
      <c r="AF3072" s="6">
        <f>+AD3072+SUM($D$18:$E$18)-SUM($AB$27:AB3072)</f>
        <v>19762.567534510221</v>
      </c>
      <c r="AG3072" s="10">
        <f t="shared" si="879"/>
        <v>-6.177955502555954E-3</v>
      </c>
      <c r="AH3072" s="10">
        <f>+AD3072/SUM(AB$27:AB3072)-1</f>
        <v>0.68907417325009668</v>
      </c>
      <c r="AI3072" s="6">
        <f t="shared" si="880"/>
        <v>0</v>
      </c>
      <c r="AL3072" s="6">
        <f t="shared" si="881"/>
        <v>0</v>
      </c>
      <c r="AM3072" s="6">
        <f t="shared" si="882"/>
        <v>35401.327905266866</v>
      </c>
      <c r="AN3072" s="6">
        <f t="shared" si="883"/>
        <v>34730.64670817351</v>
      </c>
      <c r="AO3072" s="5">
        <f t="shared" si="884"/>
        <v>0</v>
      </c>
      <c r="AP3072" s="6">
        <f>+AN3072+SUM($D$16:$E$18)-SUM($AL$27:AL3072)</f>
        <v>35709.966708173539</v>
      </c>
      <c r="AQ3072" s="10">
        <f t="shared" si="892"/>
        <v>-3.884268898019072E-3</v>
      </c>
      <c r="AR3072" s="10">
        <f>+AN3072/SUM(AL$27:AL3072)-1</f>
        <v>0.36623594286909489</v>
      </c>
    </row>
    <row r="3073" spans="1:44" x14ac:dyDescent="0.25">
      <c r="A3073" s="1">
        <v>44767</v>
      </c>
      <c r="B3073">
        <v>8.6920000000000002</v>
      </c>
      <c r="G3073">
        <f t="shared" si="885"/>
        <v>8319.5879257645647</v>
      </c>
      <c r="H3073">
        <f t="shared" si="886"/>
        <v>8226.5817626813969</v>
      </c>
      <c r="I3073" s="5">
        <f t="shared" si="875"/>
        <v>0</v>
      </c>
      <c r="J3073" s="6">
        <f>+H3073+SUM($D$16:$E$16)-SUM($F$27:F3073)</f>
        <v>8520.341762681408</v>
      </c>
      <c r="K3073" s="10">
        <f t="shared" si="887"/>
        <v>-2.2167101385628385E-3</v>
      </c>
      <c r="L3073" s="10">
        <f>+H3073/SUM(F$27:F3073)-1</f>
        <v>7.8720544158249695E-2</v>
      </c>
      <c r="M3073">
        <v>7.758</v>
      </c>
      <c r="R3073">
        <f t="shared" si="888"/>
        <v>7462.0602420024343</v>
      </c>
      <c r="S3073">
        <f t="shared" si="889"/>
        <v>7172.4535580264956</v>
      </c>
      <c r="T3073" s="5">
        <f t="shared" si="876"/>
        <v>0</v>
      </c>
      <c r="U3073" s="6">
        <f>+S3073+SUM($D$17:$E$17)-SUM($Q$27:Q3073)</f>
        <v>7417.3735580265029</v>
      </c>
      <c r="V3073" s="10">
        <f t="shared" si="877"/>
        <v>1.2479853092575155E-3</v>
      </c>
      <c r="W3073" s="10">
        <f>+S3073/SUM(Q$27:Q3073)-1</f>
        <v>0.12861735147732256</v>
      </c>
      <c r="X3073">
        <v>6.76</v>
      </c>
      <c r="AC3073">
        <f t="shared" si="890"/>
        <v>19601.456310045338</v>
      </c>
      <c r="AD3073">
        <f t="shared" si="891"/>
        <v>19313.356518303863</v>
      </c>
      <c r="AE3073" s="5">
        <f t="shared" si="878"/>
        <v>0</v>
      </c>
      <c r="AF3073" s="6">
        <f>+AD3073+SUM($D$18:$E$18)-SUM($AB$27:AB3073)</f>
        <v>19753.996518303873</v>
      </c>
      <c r="AG3073" s="10">
        <f t="shared" si="879"/>
        <v>-4.3369952772487341E-4</v>
      </c>
      <c r="AH3073" s="10">
        <f>+AD3073/SUM(AB$27:AB3073)-1</f>
        <v>0.68832491663029027</v>
      </c>
      <c r="AI3073" s="6">
        <f t="shared" si="880"/>
        <v>0</v>
      </c>
      <c r="AL3073" s="6">
        <f t="shared" si="881"/>
        <v>0</v>
      </c>
      <c r="AM3073" s="6">
        <f t="shared" si="882"/>
        <v>35383.104477812332</v>
      </c>
      <c r="AN3073" s="6">
        <f t="shared" si="883"/>
        <v>34712.391839011754</v>
      </c>
      <c r="AO3073" s="5">
        <f t="shared" si="884"/>
        <v>0</v>
      </c>
      <c r="AP3073" s="6">
        <f>+AN3073+SUM($D$16:$E$18)-SUM($AL$27:AL3073)</f>
        <v>35691.711839011783</v>
      </c>
      <c r="AQ3073" s="10">
        <f t="shared" si="892"/>
        <v>-5.1119815683220438E-4</v>
      </c>
      <c r="AR3073" s="10">
        <f>+AN3073/SUM(AL$27:AL3073)-1</f>
        <v>0.3655178318995318</v>
      </c>
    </row>
    <row r="3074" spans="1:44" x14ac:dyDescent="0.25">
      <c r="A3074" s="1">
        <v>44768</v>
      </c>
      <c r="B3074">
        <v>8.77</v>
      </c>
      <c r="G3074">
        <f t="shared" si="885"/>
        <v>8394.2459858439051</v>
      </c>
      <c r="H3074">
        <f t="shared" si="886"/>
        <v>8300.4052069392365</v>
      </c>
      <c r="I3074" s="5">
        <f t="shared" si="875"/>
        <v>0</v>
      </c>
      <c r="J3074" s="6">
        <f>+H3074+SUM($D$16:$E$16)-SUM($F$27:F3074)</f>
        <v>8594.1652069392476</v>
      </c>
      <c r="K3074" s="10">
        <f t="shared" si="887"/>
        <v>8.6643759504085871E-3</v>
      </c>
      <c r="L3074" s="10">
        <f>+H3074/SUM(F$27:F3074)-1</f>
        <v>8.8400733118712438E-2</v>
      </c>
      <c r="M3074">
        <v>7.7290000000000001</v>
      </c>
      <c r="R3074">
        <f t="shared" si="888"/>
        <v>7434.1664875530823</v>
      </c>
      <c r="S3074">
        <f t="shared" si="889"/>
        <v>7145.6423756105678</v>
      </c>
      <c r="T3074" s="5">
        <f t="shared" si="876"/>
        <v>0</v>
      </c>
      <c r="U3074" s="6">
        <f>+S3074+SUM($D$17:$E$17)-SUM($Q$27:Q3074)</f>
        <v>7390.5623756105751</v>
      </c>
      <c r="V3074" s="10">
        <f t="shared" si="877"/>
        <v>-3.6146463712771748E-3</v>
      </c>
      <c r="W3074" s="10">
        <f>+S3074/SUM(Q$27:Q3074)-1</f>
        <v>0.12439849311268691</v>
      </c>
      <c r="X3074">
        <v>6.8520000000000003</v>
      </c>
      <c r="AC3074">
        <f t="shared" si="890"/>
        <v>19868.221691779683</v>
      </c>
      <c r="AD3074">
        <f t="shared" si="891"/>
        <v>19576.201015298531</v>
      </c>
      <c r="AE3074" s="5">
        <f t="shared" si="878"/>
        <v>0</v>
      </c>
      <c r="AF3074" s="6">
        <f>+AD3074+SUM($D$18:$E$18)-SUM($AB$27:AB3074)</f>
        <v>20016.841015298538</v>
      </c>
      <c r="AG3074" s="10">
        <f t="shared" si="879"/>
        <v>1.3305889608268062E-2</v>
      </c>
      <c r="AH3074" s="10">
        <f>+AD3074/SUM(AB$27:AB3074)-1</f>
        <v>0.71130211963768475</v>
      </c>
      <c r="AI3074" s="6">
        <f t="shared" si="880"/>
        <v>0</v>
      </c>
      <c r="AL3074" s="6">
        <f t="shared" si="881"/>
        <v>0</v>
      </c>
      <c r="AM3074" s="6">
        <f t="shared" si="882"/>
        <v>35696.634165176671</v>
      </c>
      <c r="AN3074" s="6">
        <f t="shared" si="883"/>
        <v>35022.248597848331</v>
      </c>
      <c r="AO3074" s="5">
        <f t="shared" si="884"/>
        <v>0</v>
      </c>
      <c r="AP3074" s="6">
        <f>+AN3074+SUM($D$16:$E$18)-SUM($AL$27:AL3074)</f>
        <v>36001.568597848353</v>
      </c>
      <c r="AQ3074" s="10">
        <f t="shared" si="892"/>
        <v>8.6814765353420142E-3</v>
      </c>
      <c r="AR3074" s="10">
        <f>+AN3074/SUM(AL$27:AL3074)-1</f>
        <v>0.37770699280461284</v>
      </c>
    </row>
    <row r="3075" spans="1:44" x14ac:dyDescent="0.25">
      <c r="A3075" s="1">
        <v>44769</v>
      </c>
      <c r="B3075">
        <v>8.798</v>
      </c>
      <c r="G3075">
        <f t="shared" si="885"/>
        <v>8421.0463151031563</v>
      </c>
      <c r="H3075">
        <f t="shared" si="886"/>
        <v>8326.9059305189749</v>
      </c>
      <c r="I3075" s="5">
        <f t="shared" si="875"/>
        <v>0</v>
      </c>
      <c r="J3075" s="6">
        <f>+H3075+SUM($D$16:$E$16)-SUM($F$27:F3075)</f>
        <v>8620.665930518986</v>
      </c>
      <c r="K3075" s="10">
        <f t="shared" si="887"/>
        <v>3.0835715792780771E-3</v>
      </c>
      <c r="L3075" s="10">
        <f>+H3075/SUM(F$27:F3075)-1</f>
        <v>9.1875672745545423E-2</v>
      </c>
      <c r="M3075">
        <v>7.7649999999999997</v>
      </c>
      <c r="R3075">
        <f t="shared" si="888"/>
        <v>7468.7932172143464</v>
      </c>
      <c r="S3075">
        <f t="shared" si="889"/>
        <v>7178.9252227475818</v>
      </c>
      <c r="T3075" s="5">
        <f t="shared" si="876"/>
        <v>0</v>
      </c>
      <c r="U3075" s="6">
        <f>+S3075+SUM($D$17:$E$17)-SUM($Q$27:Q3075)</f>
        <v>7423.8452227475873</v>
      </c>
      <c r="V3075" s="10">
        <f t="shared" si="877"/>
        <v>4.5034255101950027E-3</v>
      </c>
      <c r="W3075" s="10">
        <f>+S3075/SUM(Q$27:Q3075)-1</f>
        <v>0.12963569659982088</v>
      </c>
      <c r="X3075">
        <v>6.8879999999999999</v>
      </c>
      <c r="AC3075">
        <f t="shared" si="890"/>
        <v>19972.608145501817</v>
      </c>
      <c r="AD3075">
        <f t="shared" si="891"/>
        <v>19679.053209774705</v>
      </c>
      <c r="AE3075" s="5">
        <f t="shared" si="878"/>
        <v>0</v>
      </c>
      <c r="AF3075" s="6">
        <f>+AD3075+SUM($D$18:$E$18)-SUM($AB$27:AB3075)</f>
        <v>20119.693209774712</v>
      </c>
      <c r="AG3075" s="10">
        <f t="shared" si="879"/>
        <v>5.1382830286539338E-3</v>
      </c>
      <c r="AH3075" s="10">
        <f>+AD3075/SUM(AB$27:AB3075)-1</f>
        <v>0.72029319907536093</v>
      </c>
      <c r="AI3075" s="6">
        <f t="shared" si="880"/>
        <v>0</v>
      </c>
      <c r="AL3075" s="6">
        <f t="shared" si="881"/>
        <v>0</v>
      </c>
      <c r="AM3075" s="6">
        <f t="shared" si="882"/>
        <v>35862.44767781932</v>
      </c>
      <c r="AN3075" s="6">
        <f t="shared" si="883"/>
        <v>35184.884363041259</v>
      </c>
      <c r="AO3075" s="5">
        <f t="shared" si="884"/>
        <v>0</v>
      </c>
      <c r="AP3075" s="6">
        <f>+AN3075+SUM($D$16:$E$18)-SUM($AL$27:AL3075)</f>
        <v>36164.204363041281</v>
      </c>
      <c r="AQ3075" s="10">
        <f t="shared" si="892"/>
        <v>4.5174633086029203E-3</v>
      </c>
      <c r="AR3075" s="10">
        <f>+AN3075/SUM(AL$27:AL3075)-1</f>
        <v>0.38410476678992445</v>
      </c>
    </row>
    <row r="3076" spans="1:44" x14ac:dyDescent="0.25">
      <c r="A3076" s="1">
        <v>44770</v>
      </c>
      <c r="B3076">
        <v>8.8439999999999994</v>
      </c>
      <c r="G3076">
        <f t="shared" si="885"/>
        <v>8465.0754274576393</v>
      </c>
      <c r="H3076">
        <f t="shared" si="886"/>
        <v>8370.4428335428274</v>
      </c>
      <c r="I3076" s="5">
        <f t="shared" si="875"/>
        <v>0</v>
      </c>
      <c r="J3076" s="6">
        <f>+H3076+SUM($D$16:$E$16)-SUM($F$27:F3076)</f>
        <v>8664.2028335428404</v>
      </c>
      <c r="K3076" s="10">
        <f t="shared" si="887"/>
        <v>5.050294649479925E-3</v>
      </c>
      <c r="L3076" s="10">
        <f>+H3076/SUM(F$27:F3076)-1</f>
        <v>9.7584502132484818E-2</v>
      </c>
      <c r="M3076">
        <v>7.8360000000000003</v>
      </c>
      <c r="R3076">
        <f t="shared" si="888"/>
        <v>7537.0848229351732</v>
      </c>
      <c r="S3076">
        <f t="shared" si="889"/>
        <v>7244.5663934900258</v>
      </c>
      <c r="T3076" s="5">
        <f t="shared" si="876"/>
        <v>0</v>
      </c>
      <c r="U3076" s="6">
        <f>+S3076+SUM($D$17:$E$17)-SUM($Q$27:Q3076)</f>
        <v>7489.4863934900322</v>
      </c>
      <c r="V3076" s="10">
        <f t="shared" si="877"/>
        <v>8.8419368632999262E-3</v>
      </c>
      <c r="W3076" s="10">
        <f>+S3076/SUM(Q$27:Q3076)-1</f>
        <v>0.13996462569944557</v>
      </c>
      <c r="X3076">
        <v>6.9130000000000003</v>
      </c>
      <c r="AC3076">
        <f t="shared" si="890"/>
        <v>20045.09873836441</v>
      </c>
      <c r="AD3076">
        <f t="shared" si="891"/>
        <v>19750.478344827603</v>
      </c>
      <c r="AE3076" s="5">
        <f t="shared" si="878"/>
        <v>0</v>
      </c>
      <c r="AF3076" s="6">
        <f>+AD3076+SUM($D$18:$E$18)-SUM($AB$27:AB3076)</f>
        <v>20191.118344827613</v>
      </c>
      <c r="AG3076" s="10">
        <f t="shared" si="879"/>
        <v>3.5500111412336555E-3</v>
      </c>
      <c r="AH3076" s="10">
        <f>+AD3076/SUM(AB$27:AB3076)-1</f>
        <v>0.72653700424041356</v>
      </c>
      <c r="AI3076" s="6">
        <f t="shared" si="880"/>
        <v>0</v>
      </c>
      <c r="AL3076" s="6">
        <f t="shared" si="881"/>
        <v>0</v>
      </c>
      <c r="AM3076" s="6">
        <f t="shared" si="882"/>
        <v>36047.258988757225</v>
      </c>
      <c r="AN3076" s="6">
        <f t="shared" si="883"/>
        <v>35365.48757186046</v>
      </c>
      <c r="AO3076" s="5">
        <f t="shared" si="884"/>
        <v>0</v>
      </c>
      <c r="AP3076" s="6">
        <f>+AN3076+SUM($D$16:$E$18)-SUM($AL$27:AL3076)</f>
        <v>36344.807571860481</v>
      </c>
      <c r="AQ3076" s="10">
        <f t="shared" si="892"/>
        <v>4.9939771107967434E-3</v>
      </c>
      <c r="AR3076" s="10">
        <f>+AN3076/SUM(AL$27:AL3076)-1</f>
        <v>0.39120934498449667</v>
      </c>
    </row>
    <row r="3077" spans="1:44" x14ac:dyDescent="0.25">
      <c r="A3077" s="1">
        <v>44771</v>
      </c>
      <c r="B3077">
        <v>8.8059999999999992</v>
      </c>
      <c r="G3077">
        <f t="shared" si="885"/>
        <v>8428.7035520343707</v>
      </c>
      <c r="H3077">
        <f t="shared" si="886"/>
        <v>8334.4775658274684</v>
      </c>
      <c r="I3077" s="5">
        <f t="shared" si="875"/>
        <v>0</v>
      </c>
      <c r="J3077" s="6">
        <f>+H3077+SUM($D$16:$E$16)-SUM($F$27:F3077)</f>
        <v>8628.2375658274796</v>
      </c>
      <c r="K3077" s="10">
        <f t="shared" si="887"/>
        <v>-4.151018669152573E-3</v>
      </c>
      <c r="L3077" s="10">
        <f>+H3077/SUM(F$27:F3077)-1</f>
        <v>9.2868512638925704E-2</v>
      </c>
      <c r="M3077">
        <v>7.9409999999999998</v>
      </c>
      <c r="R3077">
        <f t="shared" si="888"/>
        <v>7638.0794511138602</v>
      </c>
      <c r="S3077">
        <f t="shared" si="889"/>
        <v>7341.6413643063161</v>
      </c>
      <c r="T3077" s="5">
        <f t="shared" si="876"/>
        <v>0</v>
      </c>
      <c r="U3077" s="6">
        <f>+S3077+SUM($D$17:$E$17)-SUM($Q$27:Q3077)</f>
        <v>7586.5613643063234</v>
      </c>
      <c r="V3077" s="10">
        <f t="shared" si="877"/>
        <v>1.296149905561883E-2</v>
      </c>
      <c r="W3077" s="10">
        <f>+S3077/SUM(Q$27:Q3077)-1</f>
        <v>0.15523980253691905</v>
      </c>
      <c r="X3077">
        <v>6.8529999999999998</v>
      </c>
      <c r="AC3077">
        <f t="shared" si="890"/>
        <v>19871.121315494183</v>
      </c>
      <c r="AD3077">
        <f t="shared" si="891"/>
        <v>19579.058020700646</v>
      </c>
      <c r="AE3077" s="5">
        <f t="shared" si="878"/>
        <v>0</v>
      </c>
      <c r="AF3077" s="6">
        <f>+AD3077+SUM($D$18:$E$18)-SUM($AB$27:AB3077)</f>
        <v>20019.698020700656</v>
      </c>
      <c r="AG3077" s="10">
        <f t="shared" si="879"/>
        <v>-8.4898875435927001E-3</v>
      </c>
      <c r="AH3077" s="10">
        <f>+AD3077/SUM(AB$27:AB3077)-1</f>
        <v>0.71155187184428681</v>
      </c>
      <c r="AI3077" s="6">
        <f t="shared" si="880"/>
        <v>0</v>
      </c>
      <c r="AL3077" s="6">
        <f t="shared" si="881"/>
        <v>0</v>
      </c>
      <c r="AM3077" s="6">
        <f t="shared" si="882"/>
        <v>35937.90431864241</v>
      </c>
      <c r="AN3077" s="6">
        <f t="shared" si="883"/>
        <v>35255.17695083443</v>
      </c>
      <c r="AO3077" s="5">
        <f t="shared" si="884"/>
        <v>0</v>
      </c>
      <c r="AP3077" s="6">
        <f>+AN3077+SUM($D$16:$E$18)-SUM($AL$27:AL3077)</f>
        <v>36234.496950834451</v>
      </c>
      <c r="AQ3077" s="10">
        <f t="shared" si="892"/>
        <v>-3.0351136350887931E-3</v>
      </c>
      <c r="AR3077" s="10">
        <f>+AN3077/SUM(AL$27:AL3077)-1</f>
        <v>0.38686994017604825</v>
      </c>
    </row>
    <row r="3078" spans="1:44" x14ac:dyDescent="0.25">
      <c r="A3078" s="1">
        <v>44775</v>
      </c>
      <c r="B3078">
        <v>8.7210000000000001</v>
      </c>
      <c r="G3078">
        <f t="shared" si="885"/>
        <v>8347.3454096402183</v>
      </c>
      <c r="H3078">
        <f t="shared" si="886"/>
        <v>8254.0289406746942</v>
      </c>
      <c r="I3078" s="5">
        <f t="shared" si="875"/>
        <v>0</v>
      </c>
      <c r="J3078" s="6">
        <f>+H3078+SUM($D$16:$E$16)-SUM($F$27:F3078)</f>
        <v>8547.7889406747054</v>
      </c>
      <c r="K3078" s="10">
        <f t="shared" si="887"/>
        <v>-9.3238769260821641E-3</v>
      </c>
      <c r="L3078" s="10">
        <f>+H3078/SUM(F$27:F3078)-1</f>
        <v>8.2319588771754715E-2</v>
      </c>
      <c r="M3078">
        <v>7.9240000000000004</v>
      </c>
      <c r="R3078">
        <f t="shared" si="888"/>
        <v>7621.7279398849296</v>
      </c>
      <c r="S3078">
        <f t="shared" si="889"/>
        <v>7325.924464269393</v>
      </c>
      <c r="T3078" s="5">
        <f t="shared" si="876"/>
        <v>0</v>
      </c>
      <c r="U3078" s="6">
        <f>+S3078+SUM($D$17:$E$17)-SUM($Q$27:Q3078)</f>
        <v>7570.8444642693985</v>
      </c>
      <c r="V3078" s="10">
        <f t="shared" si="877"/>
        <v>-2.071676386995347E-3</v>
      </c>
      <c r="W3078" s="10">
        <f>+S3078/SUM(Q$27:Q3078)-1</f>
        <v>0.15276667866799487</v>
      </c>
      <c r="X3078">
        <v>6.79</v>
      </c>
      <c r="AC3078">
        <f t="shared" si="890"/>
        <v>19688.445021480449</v>
      </c>
      <c r="AD3078">
        <f t="shared" si="891"/>
        <v>19399.066680367341</v>
      </c>
      <c r="AE3078" s="5">
        <f t="shared" si="878"/>
        <v>0</v>
      </c>
      <c r="AF3078" s="6">
        <f>+AD3078+SUM($D$18:$E$18)-SUM($AB$27:AB3078)</f>
        <v>19839.706680367352</v>
      </c>
      <c r="AG3078" s="10">
        <f t="shared" si="879"/>
        <v>-8.9907120550565267E-3</v>
      </c>
      <c r="AH3078" s="10">
        <f>+AD3078/SUM(AB$27:AB3078)-1</f>
        <v>0.69581748282835365</v>
      </c>
      <c r="AI3078" s="6">
        <f t="shared" si="880"/>
        <v>0</v>
      </c>
      <c r="AL3078" s="6">
        <f t="shared" si="881"/>
        <v>0</v>
      </c>
      <c r="AM3078" s="6">
        <f t="shared" si="882"/>
        <v>35657.518371005601</v>
      </c>
      <c r="AN3078" s="6">
        <f t="shared" si="883"/>
        <v>34979.020085311429</v>
      </c>
      <c r="AO3078" s="5">
        <f t="shared" si="884"/>
        <v>0</v>
      </c>
      <c r="AP3078" s="6">
        <f>+AN3078+SUM($D$16:$E$18)-SUM($AL$27:AL3078)</f>
        <v>35958.340085311458</v>
      </c>
      <c r="AQ3078" s="10">
        <f t="shared" si="892"/>
        <v>-7.6213798662004839E-3</v>
      </c>
      <c r="AR3078" s="10">
        <f>+AN3078/SUM(AL$27:AL3078)-1</f>
        <v>0.37600646738448629</v>
      </c>
    </row>
    <row r="3079" spans="1:44" x14ac:dyDescent="0.25">
      <c r="A3079" s="1">
        <v>44776</v>
      </c>
      <c r="B3079">
        <v>8.8049999999999997</v>
      </c>
      <c r="G3079">
        <f t="shared" si="885"/>
        <v>8427.74639741797</v>
      </c>
      <c r="H3079">
        <f t="shared" si="886"/>
        <v>8333.5311114139076</v>
      </c>
      <c r="I3079" s="5">
        <f t="shared" si="875"/>
        <v>0</v>
      </c>
      <c r="J3079" s="6">
        <f>+H3079+SUM($D$16:$E$16)-SUM($F$27:F3079)</f>
        <v>8627.2911114139206</v>
      </c>
      <c r="K3079" s="10">
        <f t="shared" si="887"/>
        <v>9.3009047475312023E-3</v>
      </c>
      <c r="L3079" s="10">
        <f>+H3079/SUM(F$27:F3079)-1</f>
        <v>9.2744407652253447E-2</v>
      </c>
      <c r="M3079">
        <v>7.95</v>
      </c>
      <c r="R3079">
        <f t="shared" si="888"/>
        <v>7646.7361335291762</v>
      </c>
      <c r="S3079">
        <f t="shared" si="889"/>
        <v>7349.96207609057</v>
      </c>
      <c r="T3079" s="5">
        <f t="shared" si="876"/>
        <v>0</v>
      </c>
      <c r="U3079" s="6">
        <f>+S3079+SUM($D$17:$E$17)-SUM($Q$27:Q3079)</f>
        <v>7594.8820760905774</v>
      </c>
      <c r="V3079" s="10">
        <f t="shared" si="877"/>
        <v>3.1750238608947434E-3</v>
      </c>
      <c r="W3079" s="10">
        <f>+S3079/SUM(Q$27:Q3079)-1</f>
        <v>0.15654910340870254</v>
      </c>
      <c r="X3079">
        <v>6.8579999999999997</v>
      </c>
      <c r="AC3079">
        <f t="shared" si="890"/>
        <v>19885.619434066703</v>
      </c>
      <c r="AD3079">
        <f t="shared" si="891"/>
        <v>19593.343047711227</v>
      </c>
      <c r="AE3079" s="5">
        <f t="shared" si="878"/>
        <v>0</v>
      </c>
      <c r="AF3079" s="6">
        <f>+AD3079+SUM($D$18:$E$18)-SUM($AB$27:AB3079)</f>
        <v>20033.983047711234</v>
      </c>
      <c r="AG3079" s="10">
        <f t="shared" si="879"/>
        <v>9.7923003839632816E-3</v>
      </c>
      <c r="AH3079" s="10">
        <f>+AD3079/SUM(AB$27:AB3079)-1</f>
        <v>0.71280063287729756</v>
      </c>
      <c r="AI3079" s="6">
        <f t="shared" si="880"/>
        <v>0</v>
      </c>
      <c r="AL3079" s="6">
        <f t="shared" si="881"/>
        <v>0</v>
      </c>
      <c r="AM3079" s="6">
        <f t="shared" si="882"/>
        <v>35960.101965013848</v>
      </c>
      <c r="AN3079" s="6">
        <f t="shared" si="883"/>
        <v>35276.836235215706</v>
      </c>
      <c r="AO3079" s="5">
        <f t="shared" si="884"/>
        <v>0</v>
      </c>
      <c r="AP3079" s="6">
        <f>+AN3079+SUM($D$16:$E$18)-SUM($AL$27:AL3079)</f>
        <v>36256.156235215734</v>
      </c>
      <c r="AQ3079" s="10">
        <f t="shared" si="892"/>
        <v>8.2822552208390299E-3</v>
      </c>
      <c r="AR3079" s="10">
        <f>+AN3079/SUM(AL$27:AL3079)-1</f>
        <v>0.38772197420429899</v>
      </c>
    </row>
    <row r="3080" spans="1:44" x14ac:dyDescent="0.25">
      <c r="A3080" s="1">
        <v>44777</v>
      </c>
      <c r="B3080">
        <v>8.8190000000000008</v>
      </c>
      <c r="G3080">
        <f t="shared" si="885"/>
        <v>8441.1465620475956</v>
      </c>
      <c r="H3080">
        <f t="shared" si="886"/>
        <v>8346.7814732037768</v>
      </c>
      <c r="I3080" s="5">
        <f t="shared" si="875"/>
        <v>0</v>
      </c>
      <c r="J3080" s="6">
        <f>+H3080+SUM($D$16:$E$16)-SUM($F$27:F3080)</f>
        <v>8640.5414732037898</v>
      </c>
      <c r="K3080" s="10">
        <f t="shared" si="887"/>
        <v>1.535865849285889E-3</v>
      </c>
      <c r="L3080" s="10">
        <f>+H3080/SUM(F$27:F3080)-1</f>
        <v>9.4481877465669939E-2</v>
      </c>
      <c r="M3080">
        <v>7.9790000000000001</v>
      </c>
      <c r="R3080">
        <f t="shared" si="888"/>
        <v>7674.6298879785281</v>
      </c>
      <c r="S3080">
        <f t="shared" si="889"/>
        <v>7376.7732585064978</v>
      </c>
      <c r="T3080" s="5">
        <f t="shared" si="876"/>
        <v>0</v>
      </c>
      <c r="U3080" s="6">
        <f>+S3080+SUM($D$17:$E$17)-SUM($Q$27:Q3080)</f>
        <v>7621.6932585065051</v>
      </c>
      <c r="V3080" s="10">
        <f t="shared" si="877"/>
        <v>3.5301644116807473E-3</v>
      </c>
      <c r="W3080" s="10">
        <f>+S3080/SUM(Q$27:Q3080)-1</f>
        <v>0.16076796177333796</v>
      </c>
      <c r="X3080">
        <v>6.8090000000000002</v>
      </c>
      <c r="AC3080">
        <f t="shared" si="890"/>
        <v>19743.537872056022</v>
      </c>
      <c r="AD3080">
        <f t="shared" si="891"/>
        <v>19453.349783007547</v>
      </c>
      <c r="AE3080" s="5">
        <f t="shared" si="878"/>
        <v>0</v>
      </c>
      <c r="AF3080" s="6">
        <f>+AD3080+SUM($D$18:$E$18)-SUM($AB$27:AB3080)</f>
        <v>19893.989783007557</v>
      </c>
      <c r="AG3080" s="10">
        <f t="shared" si="879"/>
        <v>-6.9877899152794853E-3</v>
      </c>
      <c r="AH3080" s="10">
        <f>+AD3080/SUM(AB$27:AB3080)-1</f>
        <v>0.70056277475379392</v>
      </c>
      <c r="AI3080" s="6">
        <f t="shared" si="880"/>
        <v>0</v>
      </c>
      <c r="AL3080" s="6">
        <f t="shared" si="881"/>
        <v>0</v>
      </c>
      <c r="AM3080" s="6">
        <f t="shared" si="882"/>
        <v>35859.314322082144</v>
      </c>
      <c r="AN3080" s="6">
        <f t="shared" si="883"/>
        <v>35176.904514717826</v>
      </c>
      <c r="AO3080" s="5">
        <f t="shared" si="884"/>
        <v>0</v>
      </c>
      <c r="AP3080" s="6">
        <f>+AN3080+SUM($D$16:$E$18)-SUM($AL$27:AL3080)</f>
        <v>36156.224514717847</v>
      </c>
      <c r="AQ3080" s="10">
        <f t="shared" si="892"/>
        <v>-2.7562690277912472E-3</v>
      </c>
      <c r="AR3080" s="10">
        <f>+AN3080/SUM(AL$27:AL3080)-1</f>
        <v>0.38379085511158073</v>
      </c>
    </row>
    <row r="3081" spans="1:44" x14ac:dyDescent="0.25">
      <c r="A3081" s="1">
        <v>44778</v>
      </c>
      <c r="B3081">
        <v>8.9250000000000007</v>
      </c>
      <c r="G3081">
        <f t="shared" si="885"/>
        <v>8542.604951386189</v>
      </c>
      <c r="H3081">
        <f t="shared" si="886"/>
        <v>8447.1056410413548</v>
      </c>
      <c r="I3081" s="5">
        <f t="shared" si="875"/>
        <v>0</v>
      </c>
      <c r="J3081" s="6">
        <f>+H3081+SUM($D$16:$E$16)-SUM($F$27:F3081)</f>
        <v>8740.8656410413678</v>
      </c>
      <c r="K3081" s="10">
        <f t="shared" si="887"/>
        <v>1.1610865840839368E-2</v>
      </c>
      <c r="L3081" s="10">
        <f>+H3081/SUM(F$27:F3081)-1</f>
        <v>0.10763700605296567</v>
      </c>
      <c r="M3081">
        <v>7.9210000000000003</v>
      </c>
      <c r="R3081">
        <f t="shared" si="888"/>
        <v>7618.8423790798252</v>
      </c>
      <c r="S3081">
        <f t="shared" si="889"/>
        <v>7323.1508936746422</v>
      </c>
      <c r="T3081" s="5">
        <f t="shared" si="876"/>
        <v>0</v>
      </c>
      <c r="U3081" s="6">
        <f>+S3081+SUM($D$17:$E$17)-SUM($Q$27:Q3081)</f>
        <v>7568.0708936746496</v>
      </c>
      <c r="V3081" s="10">
        <f t="shared" si="877"/>
        <v>-7.0354923785482804E-3</v>
      </c>
      <c r="W3081" s="10">
        <f>+S3081/SUM(Q$27:Q3081)-1</f>
        <v>0.15233024504406711</v>
      </c>
      <c r="X3081">
        <v>6.8410000000000002</v>
      </c>
      <c r="AC3081">
        <f t="shared" si="890"/>
        <v>19836.325830920141</v>
      </c>
      <c r="AD3081">
        <f t="shared" si="891"/>
        <v>19544.773955875258</v>
      </c>
      <c r="AE3081" s="5">
        <f t="shared" si="878"/>
        <v>0</v>
      </c>
      <c r="AF3081" s="6">
        <f>+AD3081+SUM($D$18:$E$18)-SUM($AB$27:AB3081)</f>
        <v>19985.413955875265</v>
      </c>
      <c r="AG3081" s="10">
        <f t="shared" si="879"/>
        <v>4.5955674987727679E-3</v>
      </c>
      <c r="AH3081" s="10">
        <f>+AD3081/SUM(AB$27:AB3081)-1</f>
        <v>0.70855484536506186</v>
      </c>
      <c r="AI3081" s="6">
        <f t="shared" si="880"/>
        <v>0</v>
      </c>
      <c r="AL3081" s="6">
        <f t="shared" si="881"/>
        <v>0</v>
      </c>
      <c r="AM3081" s="6">
        <f t="shared" si="882"/>
        <v>35997.773161386154</v>
      </c>
      <c r="AN3081" s="6">
        <f t="shared" si="883"/>
        <v>35315.030490591256</v>
      </c>
      <c r="AO3081" s="5">
        <f t="shared" si="884"/>
        <v>0</v>
      </c>
      <c r="AP3081" s="6">
        <f>+AN3081+SUM($D$16:$E$18)-SUM($AL$27:AL3081)</f>
        <v>36294.350490591285</v>
      </c>
      <c r="AQ3081" s="10">
        <f t="shared" si="892"/>
        <v>3.8202544023149265E-3</v>
      </c>
      <c r="AR3081" s="10">
        <f>+AN3081/SUM(AL$27:AL3081)-1</f>
        <v>0.3892244617607119</v>
      </c>
    </row>
    <row r="3082" spans="1:44" x14ac:dyDescent="0.25">
      <c r="A3082" s="1">
        <v>44781</v>
      </c>
      <c r="B3082">
        <v>8.8870000000000005</v>
      </c>
      <c r="G3082">
        <f t="shared" si="885"/>
        <v>8506.2330759629203</v>
      </c>
      <c r="H3082">
        <f t="shared" si="886"/>
        <v>8411.1403733259958</v>
      </c>
      <c r="I3082" s="5">
        <f t="shared" si="875"/>
        <v>0</v>
      </c>
      <c r="J3082" s="6">
        <f>+H3082+SUM($D$16:$E$16)-SUM($F$27:F3082)</f>
        <v>8704.900373326007</v>
      </c>
      <c r="K3082" s="10">
        <f t="shared" si="887"/>
        <v>-4.1146116634594998E-3</v>
      </c>
      <c r="L3082" s="10">
        <f>+H3082/SUM(F$27:F3082)-1</f>
        <v>0.10292101655940655</v>
      </c>
      <c r="M3082">
        <v>7.9489999999999998</v>
      </c>
      <c r="R3082">
        <f t="shared" si="888"/>
        <v>7645.7742799274738</v>
      </c>
      <c r="S3082">
        <f t="shared" si="889"/>
        <v>7349.0375525589852</v>
      </c>
      <c r="T3082" s="5">
        <f t="shared" si="876"/>
        <v>0</v>
      </c>
      <c r="U3082" s="6">
        <f>+S3082+SUM($D$17:$E$17)-SUM($Q$27:Q3082)</f>
        <v>7593.9575525589908</v>
      </c>
      <c r="V3082" s="10">
        <f t="shared" si="877"/>
        <v>3.420509565519092E-3</v>
      </c>
      <c r="W3082" s="10">
        <f>+S3082/SUM(Q$27:Q3082)-1</f>
        <v>0.15640362553405973</v>
      </c>
      <c r="X3082">
        <v>6.8609999999999998</v>
      </c>
      <c r="AC3082">
        <f t="shared" si="890"/>
        <v>19894.318305210214</v>
      </c>
      <c r="AD3082">
        <f t="shared" si="891"/>
        <v>19601.914063917575</v>
      </c>
      <c r="AE3082" s="5">
        <f t="shared" si="878"/>
        <v>0</v>
      </c>
      <c r="AF3082" s="6">
        <f>+AD3082+SUM($D$18:$E$18)-SUM($AB$27:AB3082)</f>
        <v>20042.554063917582</v>
      </c>
      <c r="AG3082" s="10">
        <f t="shared" si="879"/>
        <v>2.8590905431566949E-3</v>
      </c>
      <c r="AH3082" s="10">
        <f>+AD3082/SUM(AB$27:AB3082)-1</f>
        <v>0.71354988949710374</v>
      </c>
      <c r="AI3082" s="6">
        <f t="shared" si="880"/>
        <v>0</v>
      </c>
      <c r="AL3082" s="6">
        <f t="shared" si="881"/>
        <v>0</v>
      </c>
      <c r="AM3082" s="6">
        <f t="shared" si="882"/>
        <v>36046.325661100607</v>
      </c>
      <c r="AN3082" s="6">
        <f t="shared" si="883"/>
        <v>35362.09198980256</v>
      </c>
      <c r="AO3082" s="5">
        <f t="shared" si="884"/>
        <v>0</v>
      </c>
      <c r="AP3082" s="6">
        <f>+AN3082+SUM($D$16:$E$18)-SUM($AL$27:AL3082)</f>
        <v>36341.411989802582</v>
      </c>
      <c r="AQ3082" s="10">
        <f t="shared" si="892"/>
        <v>1.2966618378664752E-3</v>
      </c>
      <c r="AR3082" s="10">
        <f>+AN3082/SUM(AL$27:AL3082)-1</f>
        <v>0.39107576940516919</v>
      </c>
    </row>
    <row r="3083" spans="1:44" x14ac:dyDescent="0.25">
      <c r="A3083" s="1">
        <v>44782</v>
      </c>
      <c r="B3083">
        <v>8.8670000000000009</v>
      </c>
      <c r="G3083">
        <f t="shared" si="885"/>
        <v>8487.0899836348854</v>
      </c>
      <c r="H3083">
        <f t="shared" si="886"/>
        <v>8392.2112850547564</v>
      </c>
      <c r="I3083" s="5">
        <f t="shared" si="875"/>
        <v>0</v>
      </c>
      <c r="J3083" s="6">
        <f>+H3083+SUM($D$16:$E$16)-SUM($F$27:F3083)</f>
        <v>8685.9712850547694</v>
      </c>
      <c r="K3083" s="10">
        <f t="shared" si="887"/>
        <v>-2.1745324425815893E-3</v>
      </c>
      <c r="L3083" s="10">
        <f>+H3083/SUM(F$27:F3083)-1</f>
        <v>0.10043891682595474</v>
      </c>
      <c r="M3083">
        <v>7.923</v>
      </c>
      <c r="R3083">
        <f t="shared" si="888"/>
        <v>7620.7660862832272</v>
      </c>
      <c r="S3083">
        <f t="shared" si="889"/>
        <v>7324.9999407378091</v>
      </c>
      <c r="T3083" s="5">
        <f t="shared" si="876"/>
        <v>0</v>
      </c>
      <c r="U3083" s="6">
        <f>+S3083+SUM($D$17:$E$17)-SUM($Q$27:Q3083)</f>
        <v>7569.9199407378155</v>
      </c>
      <c r="V3083" s="10">
        <f t="shared" si="877"/>
        <v>-3.1653603084830229E-3</v>
      </c>
      <c r="W3083" s="10">
        <f>+S3083/SUM(Q$27:Q3083)-1</f>
        <v>0.15262120079335206</v>
      </c>
      <c r="X3083">
        <v>6.8159999999999998</v>
      </c>
      <c r="AC3083">
        <f t="shared" si="890"/>
        <v>19763.835238057545</v>
      </c>
      <c r="AD3083">
        <f t="shared" si="891"/>
        <v>19473.348820822357</v>
      </c>
      <c r="AE3083" s="5">
        <f t="shared" si="878"/>
        <v>0</v>
      </c>
      <c r="AF3083" s="6">
        <f>+AD3083+SUM($D$18:$E$18)-SUM($AB$27:AB3083)</f>
        <v>19913.988820822364</v>
      </c>
      <c r="AG3083" s="10">
        <f t="shared" si="879"/>
        <v>-6.4146137605621822E-3</v>
      </c>
      <c r="AH3083" s="10">
        <f>+AD3083/SUM(AB$27:AB3083)-1</f>
        <v>0.70231104020000878</v>
      </c>
      <c r="AI3083" s="6">
        <f t="shared" si="880"/>
        <v>0</v>
      </c>
      <c r="AL3083" s="6">
        <f t="shared" si="881"/>
        <v>0</v>
      </c>
      <c r="AM3083" s="6">
        <f t="shared" si="882"/>
        <v>35871.691307975656</v>
      </c>
      <c r="AN3083" s="6">
        <f t="shared" si="883"/>
        <v>35190.560046614919</v>
      </c>
      <c r="AO3083" s="5">
        <f t="shared" si="884"/>
        <v>0</v>
      </c>
      <c r="AP3083" s="6">
        <f>+AN3083+SUM($D$16:$E$18)-SUM($AL$27:AL3083)</f>
        <v>36169.880046614941</v>
      </c>
      <c r="AQ3083" s="10">
        <f t="shared" si="892"/>
        <v>-4.7200131694324909E-3</v>
      </c>
      <c r="AR3083" s="10">
        <f>+AN3083/SUM(AL$27:AL3083)-1</f>
        <v>0.38432803711839947</v>
      </c>
    </row>
    <row r="3084" spans="1:44" x14ac:dyDescent="0.25">
      <c r="A3084" s="1">
        <v>44783</v>
      </c>
      <c r="B3084">
        <v>8.7289999999999992</v>
      </c>
      <c r="G3084">
        <f t="shared" si="885"/>
        <v>8355.0026465714327</v>
      </c>
      <c r="H3084">
        <f t="shared" si="886"/>
        <v>8261.6005759831914</v>
      </c>
      <c r="I3084" s="5">
        <f t="shared" si="875"/>
        <v>0</v>
      </c>
      <c r="J3084" s="6">
        <f>+H3084+SUM($D$16:$E$16)-SUM($F$27:F3084)</f>
        <v>8555.3605759832026</v>
      </c>
      <c r="K3084" s="10">
        <f t="shared" si="887"/>
        <v>-1.5036972237785107E-2</v>
      </c>
      <c r="L3084" s="10">
        <f>+H3084/SUM(F$27:F3084)-1</f>
        <v>8.3312428665135663E-2</v>
      </c>
      <c r="M3084">
        <v>7.9660000000000002</v>
      </c>
      <c r="R3084">
        <f t="shared" si="888"/>
        <v>7662.1257911564035</v>
      </c>
      <c r="S3084">
        <f t="shared" si="889"/>
        <v>7364.7544525959083</v>
      </c>
      <c r="T3084" s="5">
        <f t="shared" si="876"/>
        <v>0</v>
      </c>
      <c r="U3084" s="6">
        <f>+S3084+SUM($D$17:$E$17)-SUM($Q$27:Q3084)</f>
        <v>7609.6744525959157</v>
      </c>
      <c r="V3084" s="10">
        <f t="shared" si="877"/>
        <v>5.2516423118504907E-3</v>
      </c>
      <c r="W3084" s="10">
        <f>+S3084/SUM(Q$27:Q3084)-1</f>
        <v>0.15887674940298413</v>
      </c>
      <c r="X3084">
        <v>6.81</v>
      </c>
      <c r="AC3084">
        <f t="shared" si="890"/>
        <v>19746.437495770522</v>
      </c>
      <c r="AD3084">
        <f t="shared" si="891"/>
        <v>19456.206788409661</v>
      </c>
      <c r="AE3084" s="5">
        <f t="shared" si="878"/>
        <v>0</v>
      </c>
      <c r="AF3084" s="6">
        <f>+AD3084+SUM($D$18:$E$18)-SUM($AB$27:AB3084)</f>
        <v>19896.846788409668</v>
      </c>
      <c r="AG3084" s="10">
        <f t="shared" si="879"/>
        <v>-8.6080355708406664E-4</v>
      </c>
      <c r="AH3084" s="10">
        <f>+AD3084/SUM(AB$27:AB3084)-1</f>
        <v>0.70081252696039598</v>
      </c>
      <c r="AI3084" s="6">
        <f t="shared" si="880"/>
        <v>0</v>
      </c>
      <c r="AL3084" s="6">
        <f t="shared" si="881"/>
        <v>0</v>
      </c>
      <c r="AM3084" s="6">
        <f t="shared" si="882"/>
        <v>35763.565933498357</v>
      </c>
      <c r="AN3084" s="6">
        <f t="shared" si="883"/>
        <v>35082.56181698876</v>
      </c>
      <c r="AO3084" s="5">
        <f t="shared" si="884"/>
        <v>0</v>
      </c>
      <c r="AP3084" s="6">
        <f>+AN3084+SUM($D$16:$E$18)-SUM($AL$27:AL3084)</f>
        <v>36061.881816988782</v>
      </c>
      <c r="AQ3084" s="10">
        <f t="shared" si="892"/>
        <v>-2.9858608733833725E-3</v>
      </c>
      <c r="AR3084" s="10">
        <f>+AN3084/SUM(AL$27:AL3084)-1</f>
        <v>0.38007959728019847</v>
      </c>
    </row>
    <row r="3085" spans="1:44" x14ac:dyDescent="0.25">
      <c r="A3085" s="1">
        <v>44784</v>
      </c>
      <c r="B3085">
        <v>8.8450000000000006</v>
      </c>
      <c r="G3085">
        <f t="shared" si="885"/>
        <v>8466.0325820740436</v>
      </c>
      <c r="H3085">
        <f t="shared" si="886"/>
        <v>8371.38928795639</v>
      </c>
      <c r="I3085" s="5">
        <f t="shared" si="875"/>
        <v>0</v>
      </c>
      <c r="J3085" s="6">
        <f>+H3085+SUM($D$16:$E$16)-SUM($F$27:F3085)</f>
        <v>8665.149287956403</v>
      </c>
      <c r="K3085" s="10">
        <f t="shared" si="887"/>
        <v>1.2832739309831309E-2</v>
      </c>
      <c r="L3085" s="10">
        <f>+H3085/SUM(F$27:F3085)-1</f>
        <v>9.770860711915752E-2</v>
      </c>
      <c r="M3085">
        <v>7.9909999999999997</v>
      </c>
      <c r="R3085">
        <f t="shared" si="888"/>
        <v>7686.1721311989468</v>
      </c>
      <c r="S3085">
        <f t="shared" si="889"/>
        <v>7387.8675408855006</v>
      </c>
      <c r="T3085" s="5">
        <f t="shared" si="876"/>
        <v>0</v>
      </c>
      <c r="U3085" s="6">
        <f>+S3085+SUM($D$17:$E$17)-SUM($Q$27:Q3085)</f>
        <v>7632.787540885508</v>
      </c>
      <c r="V3085" s="10">
        <f t="shared" si="877"/>
        <v>3.0373294460326328E-3</v>
      </c>
      <c r="W3085" s="10">
        <f>+S3085/SUM(Q$27:Q3085)-1</f>
        <v>0.16251369626904899</v>
      </c>
      <c r="X3085">
        <v>6.7850000000000001</v>
      </c>
      <c r="AC3085">
        <f t="shared" si="890"/>
        <v>19673.94690290793</v>
      </c>
      <c r="AD3085">
        <f t="shared" si="891"/>
        <v>19384.781653356764</v>
      </c>
      <c r="AE3085" s="5">
        <f t="shared" si="878"/>
        <v>0</v>
      </c>
      <c r="AF3085" s="6">
        <f>+AD3085+SUM($D$18:$E$18)-SUM($AB$27:AB3085)</f>
        <v>19825.421653356774</v>
      </c>
      <c r="AG3085" s="10">
        <f t="shared" si="879"/>
        <v>-3.5897715759916071E-3</v>
      </c>
      <c r="AH3085" s="10">
        <f>+AD3085/SUM(AB$27:AB3085)-1</f>
        <v>0.69456872179534335</v>
      </c>
      <c r="AI3085" s="6">
        <f t="shared" si="880"/>
        <v>0</v>
      </c>
      <c r="AL3085" s="6">
        <f t="shared" si="881"/>
        <v>0</v>
      </c>
      <c r="AM3085" s="6">
        <f t="shared" si="882"/>
        <v>35826.15161618092</v>
      </c>
      <c r="AN3085" s="6">
        <f t="shared" si="883"/>
        <v>35144.038482198652</v>
      </c>
      <c r="AO3085" s="5">
        <f t="shared" si="884"/>
        <v>0</v>
      </c>
      <c r="AP3085" s="6">
        <f>+AN3085+SUM($D$16:$E$18)-SUM($AL$27:AL3085)</f>
        <v>36123.358482198673</v>
      </c>
      <c r="AQ3085" s="10">
        <f t="shared" si="892"/>
        <v>1.7047547746364966E-3</v>
      </c>
      <c r="AR3085" s="10">
        <f>+AN3085/SUM(AL$27:AL3085)-1</f>
        <v>0.3824979694563122</v>
      </c>
    </row>
    <row r="3086" spans="1:44" x14ac:dyDescent="0.25">
      <c r="A3086" s="1">
        <v>44785</v>
      </c>
      <c r="B3086">
        <v>8.9700000000000006</v>
      </c>
      <c r="G3086">
        <f t="shared" si="885"/>
        <v>8585.6769091242695</v>
      </c>
      <c r="H3086">
        <f t="shared" si="886"/>
        <v>8489.6960896516466</v>
      </c>
      <c r="I3086" s="5">
        <f t="shared" si="875"/>
        <v>0</v>
      </c>
      <c r="J3086" s="6">
        <f>+H3086+SUM($D$16:$E$16)-SUM($F$27:F3086)</f>
        <v>8783.4560896516596</v>
      </c>
      <c r="K3086" s="10">
        <f t="shared" si="887"/>
        <v>1.3653175238387494E-2</v>
      </c>
      <c r="L3086" s="10">
        <f>+H3086/SUM(F$27:F3086)-1</f>
        <v>0.11322173045323258</v>
      </c>
      <c r="M3086">
        <v>7.9989999999999997</v>
      </c>
      <c r="R3086">
        <f t="shared" si="888"/>
        <v>7693.8669600125604</v>
      </c>
      <c r="S3086">
        <f t="shared" si="889"/>
        <v>7395.2637291381698</v>
      </c>
      <c r="T3086" s="5">
        <f t="shared" si="876"/>
        <v>0</v>
      </c>
      <c r="U3086" s="6">
        <f>+S3086+SUM($D$17:$E$17)-SUM($Q$27:Q3086)</f>
        <v>7640.1837291381753</v>
      </c>
      <c r="V3086" s="10">
        <f t="shared" si="877"/>
        <v>9.6900224368212662E-4</v>
      </c>
      <c r="W3086" s="10">
        <f>+S3086/SUM(Q$27:Q3086)-1</f>
        <v>0.16367751926618967</v>
      </c>
      <c r="X3086">
        <v>6.8979999999999997</v>
      </c>
      <c r="AC3086">
        <f t="shared" si="890"/>
        <v>20001.604382646852</v>
      </c>
      <c r="AD3086">
        <f t="shared" si="891"/>
        <v>19707.623263795864</v>
      </c>
      <c r="AE3086" s="5">
        <f t="shared" si="878"/>
        <v>0</v>
      </c>
      <c r="AF3086" s="6">
        <f>+AD3086+SUM($D$18:$E$18)-SUM($AB$27:AB3086)</f>
        <v>20148.263263795874</v>
      </c>
      <c r="AG3086" s="10">
        <f t="shared" si="879"/>
        <v>1.6284224168540584E-2</v>
      </c>
      <c r="AH3086" s="10">
        <f>+AD3086/SUM(AB$27:AB3086)-1</f>
        <v>0.72279072114138199</v>
      </c>
      <c r="AI3086" s="6">
        <f t="shared" si="880"/>
        <v>0</v>
      </c>
      <c r="AL3086" s="6">
        <f t="shared" si="881"/>
        <v>0</v>
      </c>
      <c r="AM3086" s="6">
        <f t="shared" si="882"/>
        <v>36281.148251783685</v>
      </c>
      <c r="AN3086" s="6">
        <f t="shared" si="883"/>
        <v>35592.583082585683</v>
      </c>
      <c r="AO3086" s="5">
        <f t="shared" si="884"/>
        <v>0</v>
      </c>
      <c r="AP3086" s="6">
        <f>+AN3086+SUM($D$16:$E$18)-SUM($AL$27:AL3086)</f>
        <v>36571.903082585704</v>
      </c>
      <c r="AQ3086" s="10">
        <f t="shared" si="892"/>
        <v>1.2417023755088241E-2</v>
      </c>
      <c r="AR3086" s="10">
        <f>+AN3086/SUM(AL$27:AL3086)-1</f>
        <v>0.40014283971104314</v>
      </c>
    </row>
    <row r="3087" spans="1:44" x14ac:dyDescent="0.25">
      <c r="A3087" s="1">
        <v>44789</v>
      </c>
      <c r="B3087">
        <v>9.0250000000000004</v>
      </c>
      <c r="G3087">
        <f t="shared" si="885"/>
        <v>8638.3204130263694</v>
      </c>
      <c r="H3087">
        <f t="shared" si="886"/>
        <v>8541.751082397559</v>
      </c>
      <c r="I3087" s="5">
        <f t="shared" si="875"/>
        <v>0</v>
      </c>
      <c r="J3087" s="6">
        <f>+H3087+SUM($D$16:$E$16)-SUM($F$27:F3087)</f>
        <v>8835.5110823975738</v>
      </c>
      <c r="K3087" s="10">
        <f t="shared" si="887"/>
        <v>5.9264818101889549E-3</v>
      </c>
      <c r="L3087" s="10">
        <f>+H3087/SUM(F$27:F3087)-1</f>
        <v>0.12004750472022541</v>
      </c>
      <c r="M3087">
        <v>8.0289999999999999</v>
      </c>
      <c r="R3087">
        <f t="shared" si="888"/>
        <v>7722.7225680636147</v>
      </c>
      <c r="S3087">
        <f t="shared" si="889"/>
        <v>7422.9994350856823</v>
      </c>
      <c r="T3087" s="5">
        <f t="shared" si="876"/>
        <v>0</v>
      </c>
      <c r="U3087" s="6">
        <f>+S3087+SUM($D$17:$E$17)-SUM($Q$27:Q3087)</f>
        <v>7667.9194350856897</v>
      </c>
      <c r="V3087" s="10">
        <f t="shared" si="877"/>
        <v>3.6302407024240146E-3</v>
      </c>
      <c r="W3087" s="10">
        <f>+S3087/SUM(Q$27:Q3087)-1</f>
        <v>0.16804185550546813</v>
      </c>
      <c r="X3087">
        <v>6.9530000000000003</v>
      </c>
      <c r="AC3087">
        <f t="shared" si="890"/>
        <v>20161.083686944559</v>
      </c>
      <c r="AD3087">
        <f t="shared" si="891"/>
        <v>19864.75856091224</v>
      </c>
      <c r="AE3087" s="5">
        <f t="shared" si="878"/>
        <v>0</v>
      </c>
      <c r="AF3087" s="6">
        <f>+AD3087+SUM($D$18:$E$18)-SUM($AB$27:AB3087)</f>
        <v>20305.398560912246</v>
      </c>
      <c r="AG3087" s="10">
        <f t="shared" si="879"/>
        <v>7.7989499670041429E-3</v>
      </c>
      <c r="AH3087" s="10">
        <f>+AD3087/SUM(AB$27:AB3087)-1</f>
        <v>0.73652709250449799</v>
      </c>
      <c r="AI3087" s="6">
        <f t="shared" si="880"/>
        <v>0</v>
      </c>
      <c r="AL3087" s="6">
        <f t="shared" si="881"/>
        <v>0</v>
      </c>
      <c r="AM3087" s="6">
        <f t="shared" si="882"/>
        <v>36522.126668034543</v>
      </c>
      <c r="AN3087" s="6">
        <f t="shared" si="883"/>
        <v>35829.50907839548</v>
      </c>
      <c r="AO3087" s="5">
        <f t="shared" si="884"/>
        <v>0</v>
      </c>
      <c r="AP3087" s="6">
        <f>+AN3087+SUM($D$16:$E$18)-SUM($AL$27:AL3087)</f>
        <v>36808.829078395502</v>
      </c>
      <c r="AQ3087" s="10">
        <f t="shared" si="892"/>
        <v>6.4783611417424947E-3</v>
      </c>
      <c r="AR3087" s="10">
        <f>+AN3087/SUM(AL$27:AL3087)-1</f>
        <v>0.40946304655876697</v>
      </c>
    </row>
    <row r="3088" spans="1:44" x14ac:dyDescent="0.25">
      <c r="A3088" s="1">
        <v>44790</v>
      </c>
      <c r="B3088">
        <v>9.0250000000000004</v>
      </c>
      <c r="G3088">
        <f t="shared" si="885"/>
        <v>8638.3204130263694</v>
      </c>
      <c r="H3088">
        <f t="shared" si="886"/>
        <v>8541.751082397559</v>
      </c>
      <c r="I3088" s="5">
        <f t="shared" si="875"/>
        <v>0</v>
      </c>
      <c r="J3088" s="6">
        <f>+H3088+SUM($D$16:$E$16)-SUM($F$27:F3088)</f>
        <v>8835.5110823975738</v>
      </c>
      <c r="K3088" s="10">
        <f t="shared" si="887"/>
        <v>0</v>
      </c>
      <c r="L3088" s="10">
        <f>+H3088/SUM(F$27:F3088)-1</f>
        <v>0.12004750472022541</v>
      </c>
      <c r="M3088">
        <v>7.99</v>
      </c>
      <c r="R3088">
        <f t="shared" si="888"/>
        <v>7685.2102775972453</v>
      </c>
      <c r="S3088">
        <f t="shared" si="889"/>
        <v>7386.9430173539176</v>
      </c>
      <c r="T3088" s="5">
        <f t="shared" si="876"/>
        <v>0</v>
      </c>
      <c r="U3088" s="6">
        <f>+S3088+SUM($D$17:$E$17)-SUM($Q$27:Q3088)</f>
        <v>7631.863017353925</v>
      </c>
      <c r="V3088" s="10">
        <f t="shared" si="877"/>
        <v>-4.7022426405242124E-3</v>
      </c>
      <c r="W3088" s="10">
        <f>+S3088/SUM(Q$27:Q3088)-1</f>
        <v>0.16236821839440663</v>
      </c>
      <c r="X3088">
        <v>6.92</v>
      </c>
      <c r="AC3088">
        <f t="shared" si="890"/>
        <v>20065.396104365933</v>
      </c>
      <c r="AD3088">
        <f t="shared" si="891"/>
        <v>19770.477382642413</v>
      </c>
      <c r="AE3088" s="5">
        <f t="shared" si="878"/>
        <v>0</v>
      </c>
      <c r="AF3088" s="6">
        <f>+AD3088+SUM($D$18:$E$18)-SUM($AB$27:AB3088)</f>
        <v>20211.11738264242</v>
      </c>
      <c r="AG3088" s="10">
        <f t="shared" si="879"/>
        <v>-4.6431582215439304E-3</v>
      </c>
      <c r="AH3088" s="10">
        <f>+AD3088/SUM(AB$27:AB3088)-1</f>
        <v>0.72828526968662821</v>
      </c>
      <c r="AI3088" s="6">
        <f t="shared" si="880"/>
        <v>0</v>
      </c>
      <c r="AL3088" s="6">
        <f t="shared" si="881"/>
        <v>0</v>
      </c>
      <c r="AM3088" s="6">
        <f t="shared" si="882"/>
        <v>36388.926794989544</v>
      </c>
      <c r="AN3088" s="6">
        <f t="shared" si="883"/>
        <v>35699.171482393889</v>
      </c>
      <c r="AO3088" s="5">
        <f t="shared" si="884"/>
        <v>0</v>
      </c>
      <c r="AP3088" s="6">
        <f>+AN3088+SUM($D$16:$E$18)-SUM($AL$27:AL3088)</f>
        <v>36678.491482393918</v>
      </c>
      <c r="AQ3088" s="10">
        <f t="shared" si="892"/>
        <v>-3.5409329572529957E-3</v>
      </c>
      <c r="AR3088" s="10">
        <f>+AN3088/SUM(AL$27:AL3088)-1</f>
        <v>0.40433581959231324</v>
      </c>
    </row>
    <row r="3089" spans="1:44" x14ac:dyDescent="0.25">
      <c r="A3089" s="1">
        <v>44791</v>
      </c>
      <c r="B3089">
        <v>8.9920000000000009</v>
      </c>
      <c r="G3089">
        <f t="shared" si="885"/>
        <v>8606.7343106851094</v>
      </c>
      <c r="H3089">
        <f t="shared" si="886"/>
        <v>8510.5180867500112</v>
      </c>
      <c r="I3089" s="5">
        <f t="shared" si="875"/>
        <v>0</v>
      </c>
      <c r="J3089" s="6">
        <f>+H3089+SUM($D$16:$E$16)-SUM($F$27:F3089)</f>
        <v>8804.2780867500223</v>
      </c>
      <c r="K3089" s="10">
        <f t="shared" si="887"/>
        <v>-3.5349393324597411E-3</v>
      </c>
      <c r="L3089" s="10">
        <f>+H3089/SUM(F$27:F3089)-1</f>
        <v>0.11595204016002958</v>
      </c>
      <c r="M3089">
        <v>8.0060000000000002</v>
      </c>
      <c r="R3089">
        <f t="shared" si="888"/>
        <v>7700.5999352244735</v>
      </c>
      <c r="S3089">
        <f t="shared" si="889"/>
        <v>7401.735393859256</v>
      </c>
      <c r="T3089" s="5">
        <f t="shared" si="876"/>
        <v>0</v>
      </c>
      <c r="U3089" s="6">
        <f>+S3089+SUM($D$17:$E$17)-SUM($Q$27:Q3089)</f>
        <v>7646.6553938592633</v>
      </c>
      <c r="V3089" s="10">
        <f t="shared" si="877"/>
        <v>1.9382392571383189E-3</v>
      </c>
      <c r="W3089" s="10">
        <f>+S3089/SUM(Q$27:Q3089)-1</f>
        <v>0.164695864388688</v>
      </c>
      <c r="X3089">
        <v>6.9080000000000004</v>
      </c>
      <c r="AC3089">
        <f t="shared" si="890"/>
        <v>20030.600619791887</v>
      </c>
      <c r="AD3089">
        <f t="shared" si="891"/>
        <v>19736.193317817022</v>
      </c>
      <c r="AE3089" s="5">
        <f t="shared" si="878"/>
        <v>0</v>
      </c>
      <c r="AF3089" s="6">
        <f>+AD3089+SUM($D$18:$E$18)-SUM($AB$27:AB3089)</f>
        <v>20176.833317817029</v>
      </c>
      <c r="AG3089" s="10">
        <f t="shared" si="879"/>
        <v>-1.6962973484501154E-3</v>
      </c>
      <c r="AH3089" s="10">
        <f>+AD3089/SUM(AB$27:AB3089)-1</f>
        <v>0.72528824320740282</v>
      </c>
      <c r="AI3089" s="6">
        <f t="shared" si="880"/>
        <v>0</v>
      </c>
      <c r="AL3089" s="6">
        <f t="shared" si="881"/>
        <v>0</v>
      </c>
      <c r="AM3089" s="6">
        <f t="shared" si="882"/>
        <v>36337.934865701471</v>
      </c>
      <c r="AN3089" s="6">
        <f t="shared" si="883"/>
        <v>35648.446798426288</v>
      </c>
      <c r="AO3089" s="5">
        <f t="shared" si="884"/>
        <v>0</v>
      </c>
      <c r="AP3089" s="6">
        <f>+AN3089+SUM($D$16:$E$18)-SUM($AL$27:AL3089)</f>
        <v>36627.76679842631</v>
      </c>
      <c r="AQ3089" s="10">
        <f t="shared" si="892"/>
        <v>-1.3829544759755841E-3</v>
      </c>
      <c r="AR3089" s="10">
        <f>+AN3089/SUM(AL$27:AL3089)-1</f>
        <v>0.40234040939999738</v>
      </c>
    </row>
    <row r="3090" spans="1:44" x14ac:dyDescent="0.25">
      <c r="A3090" s="1">
        <v>44792</v>
      </c>
      <c r="B3090">
        <v>8.9830000000000005</v>
      </c>
      <c r="G3090">
        <f t="shared" si="885"/>
        <v>8598.1199191374926</v>
      </c>
      <c r="H3090">
        <f t="shared" si="886"/>
        <v>8501.9999970279532</v>
      </c>
      <c r="I3090" s="5">
        <f t="shared" si="875"/>
        <v>0</v>
      </c>
      <c r="J3090" s="6">
        <f>+H3090+SUM($D$16:$E$16)-SUM($F$27:F3090)</f>
        <v>8795.7599970279662</v>
      </c>
      <c r="K3090" s="10">
        <f t="shared" si="887"/>
        <v>-9.6749439739707288E-4</v>
      </c>
      <c r="L3090" s="10">
        <f>+H3090/SUM(F$27:F3090)-1</f>
        <v>0.11483509527997637</v>
      </c>
      <c r="M3090">
        <v>7.9720000000000004</v>
      </c>
      <c r="R3090">
        <f t="shared" si="888"/>
        <v>7667.8969127666132</v>
      </c>
      <c r="S3090">
        <f t="shared" si="889"/>
        <v>7370.3015937854098</v>
      </c>
      <c r="T3090" s="5">
        <f t="shared" si="876"/>
        <v>0</v>
      </c>
      <c r="U3090" s="6">
        <f>+S3090+SUM($D$17:$E$17)-SUM($Q$27:Q3090)</f>
        <v>7615.2215937854171</v>
      </c>
      <c r="V3090" s="10">
        <f t="shared" si="877"/>
        <v>-4.1107907254575027E-3</v>
      </c>
      <c r="W3090" s="10">
        <f>+S3090/SUM(Q$27:Q3090)-1</f>
        <v>0.15974961665083942</v>
      </c>
      <c r="X3090">
        <v>6.95</v>
      </c>
      <c r="AC3090">
        <f t="shared" si="890"/>
        <v>20152.384815801044</v>
      </c>
      <c r="AD3090">
        <f t="shared" si="891"/>
        <v>19856.187544705892</v>
      </c>
      <c r="AE3090" s="5">
        <f t="shared" si="878"/>
        <v>0</v>
      </c>
      <c r="AF3090" s="6">
        <f>+AD3090+SUM($D$18:$E$18)-SUM($AB$27:AB3090)</f>
        <v>20296.827544705899</v>
      </c>
      <c r="AG3090" s="10">
        <f t="shared" si="879"/>
        <v>5.9471288184211879E-3</v>
      </c>
      <c r="AH3090" s="10">
        <f>+AD3090/SUM(AB$27:AB3090)-1</f>
        <v>0.73577783588469159</v>
      </c>
      <c r="AI3090" s="6">
        <f t="shared" si="880"/>
        <v>0</v>
      </c>
      <c r="AL3090" s="6">
        <f t="shared" si="881"/>
        <v>0</v>
      </c>
      <c r="AM3090" s="6">
        <f t="shared" si="882"/>
        <v>36418.401647705148</v>
      </c>
      <c r="AN3090" s="6">
        <f t="shared" si="883"/>
        <v>35728.489135519252</v>
      </c>
      <c r="AO3090" s="5">
        <f t="shared" si="884"/>
        <v>0</v>
      </c>
      <c r="AP3090" s="6">
        <f>+AN3090+SUM($D$16:$E$18)-SUM($AL$27:AL3090)</f>
        <v>36707.809135519274</v>
      </c>
      <c r="AQ3090" s="10">
        <f t="shared" si="892"/>
        <v>2.1852912172741767E-3</v>
      </c>
      <c r="AR3090" s="10">
        <f>+AN3090/SUM(AL$27:AL3090)-1</f>
        <v>0.40548911891889938</v>
      </c>
    </row>
    <row r="3091" spans="1:44" x14ac:dyDescent="0.25">
      <c r="A3091" s="1">
        <v>44795</v>
      </c>
      <c r="B3091">
        <v>8.9600000000000009</v>
      </c>
      <c r="G3091">
        <f t="shared" si="885"/>
        <v>8576.105362960252</v>
      </c>
      <c r="H3091">
        <f t="shared" si="886"/>
        <v>8480.231545516026</v>
      </c>
      <c r="I3091" s="5">
        <f t="shared" si="875"/>
        <v>0</v>
      </c>
      <c r="J3091" s="6">
        <f>+H3091+SUM($D$16:$E$16)-SUM($F$27:F3091)</f>
        <v>8773.9915455160408</v>
      </c>
      <c r="K3091" s="10">
        <f t="shared" si="887"/>
        <v>-2.4748801148827271E-3</v>
      </c>
      <c r="L3091" s="10">
        <f>+H3091/SUM(F$27:F3091)-1</f>
        <v>0.11198068058650645</v>
      </c>
      <c r="M3091">
        <v>7.899</v>
      </c>
      <c r="R3091">
        <f t="shared" si="888"/>
        <v>7597.6815998423826</v>
      </c>
      <c r="S3091">
        <f t="shared" si="889"/>
        <v>7302.811375979798</v>
      </c>
      <c r="T3091" s="5">
        <f t="shared" si="876"/>
        <v>0</v>
      </c>
      <c r="U3091" s="6">
        <f>+S3091+SUM($D$17:$E$17)-SUM($Q$27:Q3091)</f>
        <v>7547.7313759798044</v>
      </c>
      <c r="V3091" s="10">
        <f t="shared" si="877"/>
        <v>-8.8625415523941875E-3</v>
      </c>
      <c r="W3091" s="10">
        <f>+S3091/SUM(Q$27:Q3091)-1</f>
        <v>0.14912973180192934</v>
      </c>
      <c r="X3091">
        <v>6.9450000000000003</v>
      </c>
      <c r="AC3091">
        <f t="shared" si="890"/>
        <v>20137.886697228525</v>
      </c>
      <c r="AD3091">
        <f t="shared" si="891"/>
        <v>19841.902517695315</v>
      </c>
      <c r="AE3091" s="5">
        <f t="shared" si="878"/>
        <v>0</v>
      </c>
      <c r="AF3091" s="6">
        <f>+AD3091+SUM($D$18:$E$18)-SUM($AB$27:AB3091)</f>
        <v>20282.542517695321</v>
      </c>
      <c r="AG3091" s="10">
        <f t="shared" si="879"/>
        <v>-7.0380590164220713E-4</v>
      </c>
      <c r="AH3091" s="10">
        <f>+AD3091/SUM(AB$27:AB3091)-1</f>
        <v>0.73452907485168129</v>
      </c>
      <c r="AI3091" s="6">
        <f t="shared" si="880"/>
        <v>0</v>
      </c>
      <c r="AL3091" s="6">
        <f t="shared" si="881"/>
        <v>0</v>
      </c>
      <c r="AM3091" s="6">
        <f t="shared" si="882"/>
        <v>36311.673660031156</v>
      </c>
      <c r="AN3091" s="6">
        <f t="shared" si="883"/>
        <v>35624.945439191142</v>
      </c>
      <c r="AO3091" s="5">
        <f t="shared" si="884"/>
        <v>0</v>
      </c>
      <c r="AP3091" s="6">
        <f>+AN3091+SUM($D$16:$E$18)-SUM($AL$27:AL3091)</f>
        <v>36604.265439191164</v>
      </c>
      <c r="AQ3091" s="10">
        <f t="shared" si="892"/>
        <v>-2.8207539149460725E-3</v>
      </c>
      <c r="AR3091" s="10">
        <f>+AN3091/SUM(AL$27:AL3091)-1</f>
        <v>0.40141591173765523</v>
      </c>
    </row>
    <row r="3092" spans="1:44" x14ac:dyDescent="0.25">
      <c r="A3092" s="1">
        <v>44796</v>
      </c>
      <c r="B3092">
        <v>8.9489999999999998</v>
      </c>
      <c r="G3092">
        <f t="shared" si="885"/>
        <v>8565.5766621798302</v>
      </c>
      <c r="H3092">
        <f t="shared" si="886"/>
        <v>8469.8205469668428</v>
      </c>
      <c r="I3092" s="5">
        <f t="shared" si="875"/>
        <v>0</v>
      </c>
      <c r="J3092" s="6">
        <f>+H3092+SUM($D$16:$E$16)-SUM($F$27:F3092)</f>
        <v>8763.5805469668558</v>
      </c>
      <c r="K3092" s="10">
        <f t="shared" si="887"/>
        <v>-1.1865749465539421E-3</v>
      </c>
      <c r="L3092" s="10">
        <f>+H3092/SUM(F$27:F3092)-1</f>
        <v>0.11061552573310784</v>
      </c>
      <c r="M3092">
        <v>7.8570000000000002</v>
      </c>
      <c r="R3092">
        <f t="shared" si="888"/>
        <v>7557.2837485709078</v>
      </c>
      <c r="S3092">
        <f t="shared" si="889"/>
        <v>7263.9813876532817</v>
      </c>
      <c r="T3092" s="5">
        <f t="shared" si="876"/>
        <v>0</v>
      </c>
      <c r="U3092" s="6">
        <f>+S3092+SUM($D$17:$E$17)-SUM($Q$27:Q3092)</f>
        <v>7508.901387653289</v>
      </c>
      <c r="V3092" s="10">
        <f t="shared" si="877"/>
        <v>-5.1445906580737111E-3</v>
      </c>
      <c r="W3092" s="10">
        <f>+S3092/SUM(Q$27:Q3092)-1</f>
        <v>0.14301966106694008</v>
      </c>
      <c r="X3092">
        <v>6.83</v>
      </c>
      <c r="AC3092">
        <f t="shared" si="890"/>
        <v>19804.429970060595</v>
      </c>
      <c r="AD3092">
        <f t="shared" si="891"/>
        <v>19513.346896451978</v>
      </c>
      <c r="AE3092" s="5">
        <f t="shared" si="878"/>
        <v>0</v>
      </c>
      <c r="AF3092" s="6">
        <f>+AD3092+SUM($D$18:$E$18)-SUM($AB$27:AB3092)</f>
        <v>19953.986896451985</v>
      </c>
      <c r="AG3092" s="10">
        <f t="shared" si="879"/>
        <v>-1.6198936644983841E-2</v>
      </c>
      <c r="AH3092" s="10">
        <f>+AD3092/SUM(AB$27:AB3092)-1</f>
        <v>0.70580757109243808</v>
      </c>
      <c r="AI3092" s="6">
        <f t="shared" si="880"/>
        <v>0</v>
      </c>
      <c r="AL3092" s="6">
        <f t="shared" si="881"/>
        <v>0</v>
      </c>
      <c r="AM3092" s="6">
        <f t="shared" si="882"/>
        <v>35927.290380811333</v>
      </c>
      <c r="AN3092" s="6">
        <f t="shared" si="883"/>
        <v>35247.148831072103</v>
      </c>
      <c r="AO3092" s="5">
        <f t="shared" si="884"/>
        <v>0</v>
      </c>
      <c r="AP3092" s="6">
        <f>+AN3092+SUM($D$16:$E$18)-SUM($AL$27:AL3092)</f>
        <v>36226.468831072125</v>
      </c>
      <c r="AQ3092" s="10">
        <f t="shared" si="892"/>
        <v>-1.032110885401194E-2</v>
      </c>
      <c r="AR3092" s="10">
        <f>+AN3092/SUM(AL$27:AL3092)-1</f>
        <v>0.38655412959339164</v>
      </c>
    </row>
    <row r="3093" spans="1:44" x14ac:dyDescent="0.25">
      <c r="A3093" s="1">
        <v>44797</v>
      </c>
      <c r="B3093">
        <v>8.9179999999999993</v>
      </c>
      <c r="G3093">
        <f t="shared" si="885"/>
        <v>8535.9048690713735</v>
      </c>
      <c r="H3093">
        <f t="shared" si="886"/>
        <v>8440.4804601464184</v>
      </c>
      <c r="I3093" s="5">
        <f t="shared" si="875"/>
        <v>0</v>
      </c>
      <c r="J3093" s="6">
        <f>+H3093+SUM($D$16:$E$16)-SUM($F$27:F3093)</f>
        <v>8734.2404601464295</v>
      </c>
      <c r="K3093" s="10">
        <f t="shared" si="887"/>
        <v>-3.3479565416422163E-3</v>
      </c>
      <c r="L3093" s="10">
        <f>+H3093/SUM(F$27:F3093)-1</f>
        <v>0.1067682711462572</v>
      </c>
      <c r="M3093">
        <v>7.87</v>
      </c>
      <c r="R3093">
        <f t="shared" si="888"/>
        <v>7569.7878453930316</v>
      </c>
      <c r="S3093">
        <f t="shared" si="889"/>
        <v>7276.0001935638702</v>
      </c>
      <c r="T3093" s="5">
        <f t="shared" si="876"/>
        <v>0</v>
      </c>
      <c r="U3093" s="6">
        <f>+S3093+SUM($D$17:$E$17)-SUM($Q$27:Q3093)</f>
        <v>7520.9201935638766</v>
      </c>
      <c r="V3093" s="10">
        <f t="shared" si="877"/>
        <v>1.6006077707120259E-3</v>
      </c>
      <c r="W3093" s="10">
        <f>+S3093/SUM(Q$27:Q3093)-1</f>
        <v>0.14491087343729392</v>
      </c>
      <c r="X3093">
        <v>6.8659999999999997</v>
      </c>
      <c r="AC3093">
        <f t="shared" si="890"/>
        <v>19908.81642378273</v>
      </c>
      <c r="AD3093">
        <f t="shared" si="891"/>
        <v>19616.199090928152</v>
      </c>
      <c r="AE3093" s="5">
        <f t="shared" si="878"/>
        <v>0</v>
      </c>
      <c r="AF3093" s="6">
        <f>+AD3093+SUM($D$18:$E$18)-SUM($AB$27:AB3093)</f>
        <v>20056.839090928159</v>
      </c>
      <c r="AG3093" s="10">
        <f t="shared" si="879"/>
        <v>5.1544683781696854E-3</v>
      </c>
      <c r="AH3093" s="10">
        <f>+AD3093/SUM(AB$27:AB3093)-1</f>
        <v>0.71479865053011427</v>
      </c>
      <c r="AI3093" s="6">
        <f t="shared" si="880"/>
        <v>0</v>
      </c>
      <c r="AL3093" s="6">
        <f t="shared" si="881"/>
        <v>0</v>
      </c>
      <c r="AM3093" s="6">
        <f t="shared" si="882"/>
        <v>36014.509138247136</v>
      </c>
      <c r="AN3093" s="6">
        <f t="shared" si="883"/>
        <v>35332.679744638444</v>
      </c>
      <c r="AO3093" s="5">
        <f t="shared" si="884"/>
        <v>0</v>
      </c>
      <c r="AP3093" s="6">
        <f>+AN3093+SUM($D$16:$E$18)-SUM($AL$27:AL3093)</f>
        <v>36311.999744638466</v>
      </c>
      <c r="AQ3093" s="10">
        <f t="shared" si="892"/>
        <v>2.3610060910208563E-3</v>
      </c>
      <c r="AR3093" s="10">
        <f>+AN3093/SUM(AL$27:AL3093)-1</f>
        <v>0.38991874901216184</v>
      </c>
    </row>
    <row r="3094" spans="1:44" x14ac:dyDescent="0.25">
      <c r="A3094" s="1">
        <v>44798</v>
      </c>
      <c r="B3094">
        <v>9.0649999999999995</v>
      </c>
      <c r="G3094">
        <f t="shared" si="885"/>
        <v>8676.6065976824393</v>
      </c>
      <c r="H3094">
        <f t="shared" si="886"/>
        <v>8579.6092589400396</v>
      </c>
      <c r="I3094" s="5">
        <f t="shared" si="875"/>
        <v>0</v>
      </c>
      <c r="J3094" s="6">
        <f>+H3094+SUM($D$16:$E$16)-SUM($F$27:F3094)</f>
        <v>8873.3692589400525</v>
      </c>
      <c r="K3094" s="10">
        <f t="shared" si="887"/>
        <v>1.5929123937960643E-2</v>
      </c>
      <c r="L3094" s="10">
        <f>+H3094/SUM(F$27:F3094)-1</f>
        <v>0.12501170418712926</v>
      </c>
      <c r="M3094">
        <v>7.8879999999999999</v>
      </c>
      <c r="R3094">
        <f t="shared" si="888"/>
        <v>7587.1012102236637</v>
      </c>
      <c r="S3094">
        <f t="shared" si="889"/>
        <v>7292.6416171323772</v>
      </c>
      <c r="T3094" s="5">
        <f t="shared" si="876"/>
        <v>0</v>
      </c>
      <c r="U3094" s="6">
        <f>+S3094+SUM($D$17:$E$17)-SUM($Q$27:Q3094)</f>
        <v>7537.5616171323827</v>
      </c>
      <c r="V3094" s="10">
        <f t="shared" si="877"/>
        <v>2.212684504051321E-3</v>
      </c>
      <c r="W3094" s="10">
        <f>+S3094/SUM(Q$27:Q3094)-1</f>
        <v>0.14752947518086068</v>
      </c>
      <c r="X3094">
        <v>6.9279999999999999</v>
      </c>
      <c r="AC3094">
        <f t="shared" si="890"/>
        <v>20088.593094081963</v>
      </c>
      <c r="AD3094">
        <f t="shared" si="891"/>
        <v>19793.333425859342</v>
      </c>
      <c r="AE3094" s="5">
        <f t="shared" si="878"/>
        <v>0</v>
      </c>
      <c r="AF3094" s="6">
        <f>+AD3094+SUM($D$18:$E$18)-SUM($AB$27:AB3094)</f>
        <v>20233.973425859353</v>
      </c>
      <c r="AG3094" s="10">
        <f t="shared" si="879"/>
        <v>8.8316176905121058E-3</v>
      </c>
      <c r="AH3094" s="10">
        <f>+AD3094/SUM(AB$27:AB3094)-1</f>
        <v>0.73028328733944536</v>
      </c>
      <c r="AI3094" s="6">
        <f t="shared" si="880"/>
        <v>0</v>
      </c>
      <c r="AL3094" s="6">
        <f t="shared" si="881"/>
        <v>0</v>
      </c>
      <c r="AM3094" s="6">
        <f t="shared" si="882"/>
        <v>36352.30090198807</v>
      </c>
      <c r="AN3094" s="6">
        <f t="shared" si="883"/>
        <v>35665.584301931754</v>
      </c>
      <c r="AO3094" s="5">
        <f t="shared" si="884"/>
        <v>0</v>
      </c>
      <c r="AP3094" s="6">
        <f>+AN3094+SUM($D$16:$E$18)-SUM($AL$27:AL3094)</f>
        <v>36644.904301931776</v>
      </c>
      <c r="AQ3094" s="10">
        <f t="shared" si="892"/>
        <v>9.1678937991417353E-3</v>
      </c>
      <c r="AR3094" s="10">
        <f>+AN3094/SUM(AL$27:AL3094)-1</f>
        <v>0.40301456538266445</v>
      </c>
    </row>
    <row r="3095" spans="1:44" x14ac:dyDescent="0.25">
      <c r="A3095" s="1">
        <v>44799</v>
      </c>
      <c r="B3095">
        <v>9.0660000000000007</v>
      </c>
      <c r="G3095">
        <f t="shared" si="885"/>
        <v>8677.5637522988418</v>
      </c>
      <c r="H3095">
        <f t="shared" si="886"/>
        <v>8580.5557133536022</v>
      </c>
      <c r="I3095" s="5">
        <f t="shared" si="875"/>
        <v>0</v>
      </c>
      <c r="J3095" s="6">
        <f>+H3095+SUM($D$16:$E$16)-SUM($F$27:F3095)</f>
        <v>8874.3157133536151</v>
      </c>
      <c r="K3095" s="10">
        <f t="shared" si="887"/>
        <v>1.0666234954759268E-4</v>
      </c>
      <c r="L3095" s="10">
        <f>+H3095/SUM(F$27:F3095)-1</f>
        <v>0.12513580917380196</v>
      </c>
      <c r="M3095">
        <v>7.7930000000000001</v>
      </c>
      <c r="R3095">
        <f t="shared" si="888"/>
        <v>7495.7251180619942</v>
      </c>
      <c r="S3095">
        <f t="shared" si="889"/>
        <v>7204.8118816319238</v>
      </c>
      <c r="T3095" s="5">
        <f t="shared" si="876"/>
        <v>0</v>
      </c>
      <c r="U3095" s="6">
        <f>+S3095+SUM($D$17:$E$17)-SUM($Q$27:Q3095)</f>
        <v>7449.7318816319303</v>
      </c>
      <c r="V3095" s="10">
        <f t="shared" si="877"/>
        <v>-1.1652274297940246E-2</v>
      </c>
      <c r="W3095" s="10">
        <f>+S3095/SUM(Q$27:Q3095)-1</f>
        <v>0.13370907708981328</v>
      </c>
      <c r="X3095">
        <v>6.7569999999999997</v>
      </c>
      <c r="AC3095">
        <f t="shared" si="890"/>
        <v>19592.757438901823</v>
      </c>
      <c r="AD3095">
        <f t="shared" si="891"/>
        <v>19304.785502097515</v>
      </c>
      <c r="AE3095" s="5">
        <f t="shared" si="878"/>
        <v>0</v>
      </c>
      <c r="AF3095" s="6">
        <f>+AD3095+SUM($D$18:$E$18)-SUM($AB$27:AB3095)</f>
        <v>19745.425502097525</v>
      </c>
      <c r="AG3095" s="10">
        <f t="shared" si="879"/>
        <v>-2.4144932558696319E-2</v>
      </c>
      <c r="AH3095" s="10">
        <f>+AD3095/SUM(AB$27:AB3095)-1</f>
        <v>0.68757566001048387</v>
      </c>
      <c r="AI3095" s="6">
        <f t="shared" si="880"/>
        <v>0</v>
      </c>
      <c r="AL3095" s="6">
        <f t="shared" si="881"/>
        <v>0</v>
      </c>
      <c r="AM3095" s="6">
        <f t="shared" si="882"/>
        <v>35766.04630926266</v>
      </c>
      <c r="AN3095" s="6">
        <f t="shared" si="883"/>
        <v>35090.153097083043</v>
      </c>
      <c r="AO3095" s="5">
        <f t="shared" si="884"/>
        <v>0</v>
      </c>
      <c r="AP3095" s="6">
        <f>+AN3095+SUM($D$16:$E$18)-SUM($AL$27:AL3095)</f>
        <v>36069.473097083071</v>
      </c>
      <c r="AQ3095" s="10">
        <f t="shared" si="892"/>
        <v>-1.5702898283141975E-2</v>
      </c>
      <c r="AR3095" s="10">
        <f>+AN3095/SUM(AL$27:AL3095)-1</f>
        <v>0.38037822344182293</v>
      </c>
    </row>
    <row r="3096" spans="1:44" x14ac:dyDescent="0.25">
      <c r="A3096" s="1">
        <v>44802</v>
      </c>
      <c r="B3096">
        <v>8.9860000000000007</v>
      </c>
      <c r="G3096">
        <f t="shared" si="885"/>
        <v>8600.9913829866964</v>
      </c>
      <c r="H3096">
        <f t="shared" si="886"/>
        <v>8504.8393602686374</v>
      </c>
      <c r="I3096" s="5">
        <f t="shared" si="875"/>
        <v>0</v>
      </c>
      <c r="J3096" s="6">
        <f>+H3096+SUM($D$16:$E$16)-SUM($F$27:F3096)</f>
        <v>8798.5993602686503</v>
      </c>
      <c r="K3096" s="10">
        <f t="shared" si="887"/>
        <v>-8.5320779123319035E-3</v>
      </c>
      <c r="L3096" s="10">
        <f>+H3096/SUM(F$27:F3096)-1</f>
        <v>0.11520741023999381</v>
      </c>
      <c r="M3096">
        <v>7.7240000000000002</v>
      </c>
      <c r="R3096">
        <f t="shared" si="888"/>
        <v>7429.3572195445713</v>
      </c>
      <c r="S3096">
        <f t="shared" si="889"/>
        <v>7141.0197579526475</v>
      </c>
      <c r="T3096" s="5">
        <f t="shared" si="876"/>
        <v>0</v>
      </c>
      <c r="U3096" s="6">
        <f>+S3096+SUM($D$17:$E$17)-SUM($Q$27:Q3096)</f>
        <v>7385.9397579526531</v>
      </c>
      <c r="V3096" s="10">
        <f t="shared" si="877"/>
        <v>-8.563009339512373E-3</v>
      </c>
      <c r="W3096" s="10">
        <f>+S3096/SUM(Q$27:Q3096)-1</f>
        <v>0.12367110373947376</v>
      </c>
      <c r="X3096">
        <v>6.6870000000000003</v>
      </c>
      <c r="AC3096">
        <f t="shared" si="890"/>
        <v>19389.783778886562</v>
      </c>
      <c r="AD3096">
        <f t="shared" si="891"/>
        <v>19104.7951239494</v>
      </c>
      <c r="AE3096" s="5">
        <f t="shared" si="878"/>
        <v>0</v>
      </c>
      <c r="AF3096" s="6">
        <f>+AD3096+SUM($D$18:$E$18)-SUM($AB$27:AB3096)</f>
        <v>19545.435123949406</v>
      </c>
      <c r="AG3096" s="10">
        <f t="shared" si="879"/>
        <v>-1.0128441047111081E-2</v>
      </c>
      <c r="AH3096" s="10">
        <f>+AD3096/SUM(AB$27:AB3096)-1</f>
        <v>0.67009300554833606</v>
      </c>
      <c r="AI3096" s="6">
        <f t="shared" si="880"/>
        <v>0</v>
      </c>
      <c r="AL3096" s="6">
        <f t="shared" si="881"/>
        <v>0</v>
      </c>
      <c r="AM3096" s="6">
        <f t="shared" si="882"/>
        <v>35420.132381417832</v>
      </c>
      <c r="AN3096" s="6">
        <f t="shared" si="883"/>
        <v>34750.654242170684</v>
      </c>
      <c r="AO3096" s="5">
        <f t="shared" si="884"/>
        <v>0</v>
      </c>
      <c r="AP3096" s="6">
        <f>+AN3096+SUM($D$16:$E$18)-SUM($AL$27:AL3096)</f>
        <v>35729.974242170705</v>
      </c>
      <c r="AQ3096" s="10">
        <f t="shared" si="892"/>
        <v>-9.4123596981465774E-3</v>
      </c>
      <c r="AR3096" s="10">
        <f>+AN3096/SUM(AL$27:AL3096)-1</f>
        <v>0.36702300025690571</v>
      </c>
    </row>
    <row r="3097" spans="1:44" x14ac:dyDescent="0.25">
      <c r="A3097" s="1">
        <v>44803</v>
      </c>
      <c r="B3097">
        <v>8.9610000000000003</v>
      </c>
      <c r="G3097">
        <f t="shared" si="885"/>
        <v>8577.0625175766509</v>
      </c>
      <c r="H3097">
        <f t="shared" si="886"/>
        <v>8481.177999929585</v>
      </c>
      <c r="I3097" s="5">
        <f t="shared" si="875"/>
        <v>0</v>
      </c>
      <c r="J3097" s="6">
        <f>+H3097+SUM($D$16:$E$16)-SUM($F$27:F3097)</f>
        <v>8774.9379999295961</v>
      </c>
      <c r="K3097" s="10">
        <f t="shared" si="887"/>
        <v>-2.6892189734084582E-3</v>
      </c>
      <c r="L3097" s="10">
        <f>+H3097/SUM(F$27:F3097)-1</f>
        <v>0.11210478557317871</v>
      </c>
      <c r="M3097">
        <v>7.6749999999999998</v>
      </c>
      <c r="R3097">
        <f t="shared" si="888"/>
        <v>7382.2263930611834</v>
      </c>
      <c r="S3097">
        <f t="shared" si="889"/>
        <v>7095.718104905045</v>
      </c>
      <c r="T3097" s="5">
        <f t="shared" si="876"/>
        <v>0</v>
      </c>
      <c r="U3097" s="6">
        <f>+S3097+SUM($D$17:$E$17)-SUM($Q$27:Q3097)</f>
        <v>7340.6381049050515</v>
      </c>
      <c r="V3097" s="10">
        <f t="shared" si="877"/>
        <v>-6.1334988548781277E-3</v>
      </c>
      <c r="W3097" s="10">
        <f>+S3097/SUM(Q$27:Q3097)-1</f>
        <v>0.11654268788198618</v>
      </c>
      <c r="X3097">
        <v>6.633</v>
      </c>
      <c r="AC3097">
        <f t="shared" si="890"/>
        <v>19233.204098303358</v>
      </c>
      <c r="AD3097">
        <f t="shared" si="891"/>
        <v>18950.516832235138</v>
      </c>
      <c r="AE3097" s="5">
        <f t="shared" si="878"/>
        <v>0</v>
      </c>
      <c r="AF3097" s="6">
        <f>+AD3097+SUM($D$18:$E$18)-SUM($AB$27:AB3097)</f>
        <v>19391.156832235145</v>
      </c>
      <c r="AG3097" s="10">
        <f t="shared" si="879"/>
        <v>-7.8933157914310437E-3</v>
      </c>
      <c r="AH3097" s="10">
        <f>+AD3097/SUM(AB$27:AB3097)-1</f>
        <v>0.65660638639182189</v>
      </c>
      <c r="AI3097" s="6">
        <f t="shared" si="880"/>
        <v>0</v>
      </c>
      <c r="AL3097" s="6">
        <f t="shared" si="881"/>
        <v>0</v>
      </c>
      <c r="AM3097" s="6">
        <f t="shared" si="882"/>
        <v>35192.493008941194</v>
      </c>
      <c r="AN3097" s="6">
        <f t="shared" si="883"/>
        <v>34527.41293706977</v>
      </c>
      <c r="AO3097" s="5">
        <f t="shared" si="884"/>
        <v>0</v>
      </c>
      <c r="AP3097" s="6">
        <f>+AN3097+SUM($D$16:$E$18)-SUM($AL$27:AL3097)</f>
        <v>35506.732937069799</v>
      </c>
      <c r="AQ3097" s="10">
        <f t="shared" si="892"/>
        <v>-6.2480119237652287E-3</v>
      </c>
      <c r="AR3097" s="10">
        <f>+AN3097/SUM(AL$27:AL3097)-1</f>
        <v>0.3582411224668185</v>
      </c>
    </row>
    <row r="3098" spans="1:44" x14ac:dyDescent="0.25">
      <c r="A3098" s="1">
        <v>44804</v>
      </c>
      <c r="B3098">
        <v>8.8930000000000007</v>
      </c>
      <c r="G3098">
        <f t="shared" si="885"/>
        <v>8511.9760036613279</v>
      </c>
      <c r="H3098">
        <f t="shared" si="886"/>
        <v>8416.819099807366</v>
      </c>
      <c r="I3098" s="5">
        <f t="shared" si="875"/>
        <v>0</v>
      </c>
      <c r="J3098" s="6">
        <f>+H3098+SUM($D$16:$E$16)-SUM($F$27:F3098)</f>
        <v>8710.579099807379</v>
      </c>
      <c r="K3098" s="10">
        <f t="shared" si="887"/>
        <v>-7.334399413731818E-3</v>
      </c>
      <c r="L3098" s="10">
        <f>+H3098/SUM(F$27:F3098)-1</f>
        <v>0.10366564647944188</v>
      </c>
      <c r="M3098">
        <v>7.61</v>
      </c>
      <c r="R3098">
        <f t="shared" si="888"/>
        <v>7319.7059089505683</v>
      </c>
      <c r="S3098">
        <f t="shared" si="889"/>
        <v>7035.6240753521042</v>
      </c>
      <c r="T3098" s="5">
        <f t="shared" si="876"/>
        <v>0</v>
      </c>
      <c r="U3098" s="6">
        <f>+S3098+SUM($D$17:$E$17)-SUM($Q$27:Q3098)</f>
        <v>7280.5440753521116</v>
      </c>
      <c r="V3098" s="10">
        <f t="shared" si="877"/>
        <v>-8.1864857923978906E-3</v>
      </c>
      <c r="W3098" s="10">
        <f>+S3098/SUM(Q$27:Q3098)-1</f>
        <v>0.10708662603021701</v>
      </c>
      <c r="X3098">
        <v>6.5620000000000003</v>
      </c>
      <c r="AC3098">
        <f t="shared" si="890"/>
        <v>19027.330814573594</v>
      </c>
      <c r="AD3098">
        <f t="shared" si="891"/>
        <v>18747.669448684905</v>
      </c>
      <c r="AE3098" s="5">
        <f t="shared" si="878"/>
        <v>0</v>
      </c>
      <c r="AF3098" s="6">
        <f>+AD3098+SUM($D$18:$E$18)-SUM($AB$27:AB3098)</f>
        <v>19188.309448684915</v>
      </c>
      <c r="AG3098" s="10">
        <f t="shared" si="879"/>
        <v>-1.0460819089092355E-2</v>
      </c>
      <c r="AH3098" s="10">
        <f>+AD3098/SUM(AB$27:AB3098)-1</f>
        <v>0.63887397972307181</v>
      </c>
      <c r="AI3098" s="6">
        <f t="shared" si="880"/>
        <v>0</v>
      </c>
      <c r="AL3098" s="6">
        <f t="shared" si="881"/>
        <v>0</v>
      </c>
      <c r="AM3098" s="6">
        <f t="shared" si="882"/>
        <v>34859.012727185487</v>
      </c>
      <c r="AN3098" s="6">
        <f t="shared" si="883"/>
        <v>34200.112623844376</v>
      </c>
      <c r="AO3098" s="5">
        <f t="shared" si="884"/>
        <v>0</v>
      </c>
      <c r="AP3098" s="6">
        <f>+AN3098+SUM($D$16:$E$18)-SUM($AL$27:AL3098)</f>
        <v>35179.432623844405</v>
      </c>
      <c r="AQ3098" s="10">
        <f t="shared" si="892"/>
        <v>-9.2179788494053394E-3</v>
      </c>
      <c r="AR3098" s="10">
        <f>+AN3098/SUM(AL$27:AL3098)-1</f>
        <v>0.34536576613388825</v>
      </c>
    </row>
    <row r="3099" spans="1:44" x14ac:dyDescent="0.25">
      <c r="A3099" s="1">
        <v>44805</v>
      </c>
      <c r="B3099">
        <v>8.8930000000000007</v>
      </c>
      <c r="G3099">
        <f t="shared" si="885"/>
        <v>8511.9760036613279</v>
      </c>
      <c r="H3099">
        <f t="shared" si="886"/>
        <v>8416.819099807366</v>
      </c>
      <c r="I3099" s="5">
        <f t="shared" si="875"/>
        <v>0</v>
      </c>
      <c r="J3099" s="6">
        <f>+H3099+SUM($D$16:$E$16)-SUM($F$27:F3099)</f>
        <v>8710.579099807379</v>
      </c>
      <c r="K3099" s="10">
        <f t="shared" si="887"/>
        <v>0</v>
      </c>
      <c r="L3099" s="10">
        <f>+H3099/SUM(F$27:F3099)-1</f>
        <v>0.10366564647944188</v>
      </c>
      <c r="M3099">
        <v>7.4820000000000002</v>
      </c>
      <c r="R3099">
        <f t="shared" si="888"/>
        <v>7196.5886479327401</v>
      </c>
      <c r="S3099">
        <f t="shared" si="889"/>
        <v>6917.2850633093885</v>
      </c>
      <c r="T3099" s="5">
        <f t="shared" si="876"/>
        <v>0</v>
      </c>
      <c r="U3099" s="6">
        <f>+S3099+SUM($D$17:$E$17)-SUM($Q$27:Q3099)</f>
        <v>7162.2050633093941</v>
      </c>
      <c r="V3099" s="10">
        <f t="shared" si="877"/>
        <v>-1.6254144033458706E-2</v>
      </c>
      <c r="W3099" s="10">
        <f>+S3099/SUM(Q$27:Q3099)-1</f>
        <v>8.8465458075963621E-2</v>
      </c>
      <c r="X3099">
        <v>6.6559999999999997</v>
      </c>
      <c r="AC3099">
        <f t="shared" si="890"/>
        <v>19299.895443736947</v>
      </c>
      <c r="AD3099">
        <f t="shared" si="891"/>
        <v>19016.227956483803</v>
      </c>
      <c r="AE3099" s="5">
        <f t="shared" si="878"/>
        <v>0</v>
      </c>
      <c r="AF3099" s="6">
        <f>+AD3099+SUM($D$18:$E$18)-SUM($AB$27:AB3099)</f>
        <v>19456.867956483809</v>
      </c>
      <c r="AG3099" s="10">
        <f t="shared" si="879"/>
        <v>1.3995944172002117E-2</v>
      </c>
      <c r="AH3099" s="10">
        <f>+AD3099/SUM(AB$27:AB3099)-1</f>
        <v>0.6623506871436704</v>
      </c>
      <c r="AI3099" s="6">
        <f t="shared" si="880"/>
        <v>0</v>
      </c>
      <c r="AL3099" s="6">
        <f t="shared" si="881"/>
        <v>0</v>
      </c>
      <c r="AM3099" s="6">
        <f t="shared" si="882"/>
        <v>35008.460095331015</v>
      </c>
      <c r="AN3099" s="6">
        <f t="shared" si="883"/>
        <v>34350.332119600556</v>
      </c>
      <c r="AO3099" s="5">
        <f t="shared" si="884"/>
        <v>0</v>
      </c>
      <c r="AP3099" s="6">
        <f>+AN3099+SUM($D$16:$E$18)-SUM($AL$27:AL3099)</f>
        <v>35329.652119600578</v>
      </c>
      <c r="AQ3099" s="10">
        <f t="shared" si="892"/>
        <v>4.2700943293314531E-3</v>
      </c>
      <c r="AR3099" s="10">
        <f>+AN3099/SUM(AL$27:AL3099)-1</f>
        <v>0.35127510828194164</v>
      </c>
    </row>
    <row r="3100" spans="1:44" x14ac:dyDescent="0.25">
      <c r="A3100" s="1">
        <v>44806</v>
      </c>
      <c r="B3100">
        <v>8.7460000000000004</v>
      </c>
      <c r="G3100">
        <f t="shared" si="885"/>
        <v>8371.2742750502603</v>
      </c>
      <c r="H3100">
        <f t="shared" si="886"/>
        <v>8277.690301013743</v>
      </c>
      <c r="I3100" s="5">
        <f t="shared" ref="I3100:I3163" si="893">+C3100*(MAX($A:$A)-$A3100)</f>
        <v>0</v>
      </c>
      <c r="J3100" s="6">
        <f>+H3100+SUM($D$16:$E$16)-SUM($F$27:F3100)</f>
        <v>8571.450301013756</v>
      </c>
      <c r="K3100" s="10">
        <f t="shared" si="887"/>
        <v>-1.5972393706487287E-2</v>
      </c>
      <c r="L3100" s="10">
        <f>+H3100/SUM(F$27:F3100)-1</f>
        <v>8.5422213438569372E-2</v>
      </c>
      <c r="M3100">
        <v>7.585</v>
      </c>
      <c r="R3100">
        <f t="shared" si="888"/>
        <v>7295.6595689080232</v>
      </c>
      <c r="S3100">
        <f t="shared" si="889"/>
        <v>7012.510987062511</v>
      </c>
      <c r="T3100" s="5">
        <f t="shared" ref="T3100:T3163" si="894">+N3100*(MAX($A:$A)-$A3100)</f>
        <v>0</v>
      </c>
      <c r="U3100" s="6">
        <f>+S3100+SUM($D$17:$E$17)-SUM($Q$27:Q3100)</f>
        <v>7257.4309870625175</v>
      </c>
      <c r="V3100" s="10">
        <f t="shared" ref="V3100:V3163" si="895">+U3100/U3099-1</f>
        <v>1.3295615374229852E-2</v>
      </c>
      <c r="W3100" s="10">
        <f>+S3100/SUM(Q$27:Q3100)-1</f>
        <v>0.10344967916415193</v>
      </c>
      <c r="X3100">
        <v>6.585</v>
      </c>
      <c r="AC3100">
        <f t="shared" si="890"/>
        <v>19094.022160007182</v>
      </c>
      <c r="AD3100">
        <f t="shared" si="891"/>
        <v>18813.380572933569</v>
      </c>
      <c r="AE3100" s="5">
        <f t="shared" ref="AE3100:AE3163" si="896">+Y3100*(MAX($A:$A)-$A3100)</f>
        <v>0</v>
      </c>
      <c r="AF3100" s="6">
        <f>+AD3100+SUM($D$18:$E$18)-SUM($AB$27:AB3100)</f>
        <v>19254.020572933579</v>
      </c>
      <c r="AG3100" s="10">
        <f t="shared" ref="AG3100:AG3163" si="897">+AF3100/AF3099-1</f>
        <v>-1.0425490063658116E-2</v>
      </c>
      <c r="AH3100" s="10">
        <f>+AD3100/SUM(AB$27:AB3100)-1</f>
        <v>0.64461828047492009</v>
      </c>
      <c r="AI3100" s="6">
        <f t="shared" ref="AI3100:AI3163" si="898">+C3100+N3100+Y3100</f>
        <v>0</v>
      </c>
      <c r="AL3100" s="6">
        <f t="shared" ref="AL3100:AL3163" si="899">+F3100+Q3100+AB3100</f>
        <v>0</v>
      </c>
      <c r="AM3100" s="6">
        <f t="shared" ref="AM3100:AM3163" si="900">+G3100+R3100+AC3100</f>
        <v>34760.956003965461</v>
      </c>
      <c r="AN3100" s="6">
        <f t="shared" ref="AN3100:AN3163" si="901">+H3100+S3100+AD3100</f>
        <v>34103.581861009821</v>
      </c>
      <c r="AO3100" s="5">
        <f t="shared" ref="AO3100:AO3163" si="902">+AI3100*(MAX($A:$A)-$A3100)</f>
        <v>0</v>
      </c>
      <c r="AP3100" s="6">
        <f>+AN3100+SUM($D$16:$E$18)-SUM($AL$27:AL3100)</f>
        <v>35082.901861009843</v>
      </c>
      <c r="AQ3100" s="10">
        <f t="shared" si="892"/>
        <v>-6.9842255382367435E-3</v>
      </c>
      <c r="AR3100" s="10">
        <f>+AN3100/SUM(AL$27:AL3100)-1</f>
        <v>0.34156843408633653</v>
      </c>
    </row>
    <row r="3101" spans="1:44" x14ac:dyDescent="0.25">
      <c r="A3101" s="1">
        <v>44809</v>
      </c>
      <c r="B3101">
        <v>8.8079999999999998</v>
      </c>
      <c r="G3101">
        <f t="shared" ref="G3101:G3164" si="903">+(B3101/B3100*G3100)+F3101</f>
        <v>8430.617861267172</v>
      </c>
      <c r="H3101">
        <f t="shared" ref="H3101:H3164" si="904">+($B3101/$B3100*H3100)+F3101</f>
        <v>8336.37047465459</v>
      </c>
      <c r="I3101" s="5">
        <f t="shared" si="893"/>
        <v>0</v>
      </c>
      <c r="J3101" s="6">
        <f>+H3101+SUM($D$16:$E$16)-SUM($F$27:F3101)</f>
        <v>8630.1304746546011</v>
      </c>
      <c r="K3101" s="10">
        <f t="shared" ref="K3101:K3164" si="905">+J3101/J3100-1</f>
        <v>6.8460029026715663E-3</v>
      </c>
      <c r="L3101" s="10">
        <f>+H3101/SUM(F$27:F3101)-1</f>
        <v>9.3116722612270664E-2</v>
      </c>
      <c r="M3101">
        <v>7.56</v>
      </c>
      <c r="R3101">
        <f t="shared" ref="R3101:R3164" si="906">+($M3101/$M3100*R3100)+N3101</f>
        <v>7271.613228865478</v>
      </c>
      <c r="S3101">
        <f t="shared" ref="S3101:S3164" si="907">+($M3101/$M3100*S3100)+Q3101</f>
        <v>6989.3978987729179</v>
      </c>
      <c r="T3101" s="5">
        <f t="shared" si="894"/>
        <v>0</v>
      </c>
      <c r="U3101" s="6">
        <f>+S3101+SUM($D$17:$E$17)-SUM($Q$27:Q3101)</f>
        <v>7234.3178987729234</v>
      </c>
      <c r="V3101" s="10">
        <f t="shared" si="895"/>
        <v>-3.1847479267521628E-3</v>
      </c>
      <c r="W3101" s="10">
        <f>+S3101/SUM(Q$27:Q3101)-1</f>
        <v>9.9812732298086626E-2</v>
      </c>
      <c r="X3101">
        <v>6.6260000000000003</v>
      </c>
      <c r="AC3101">
        <f t="shared" ref="AC3101:AC3164" si="908">+(X3101/X3100*AC3100)+AB3101</f>
        <v>19212.906732301839</v>
      </c>
      <c r="AD3101">
        <f t="shared" ref="AD3101:AD3164" si="909">+($X3101/$X3100*AD3100)+AB3101</f>
        <v>18930.517794420328</v>
      </c>
      <c r="AE3101" s="5">
        <f t="shared" si="896"/>
        <v>0</v>
      </c>
      <c r="AF3101" s="6">
        <f>+AD3101+SUM($D$18:$E$18)-SUM($AB$27:AB3101)</f>
        <v>19371.157794420338</v>
      </c>
      <c r="AG3101" s="10">
        <f t="shared" si="897"/>
        <v>6.0837798029271806E-3</v>
      </c>
      <c r="AH3101" s="10">
        <f>+AD3101/SUM(AB$27:AB3101)-1</f>
        <v>0.65485812094560725</v>
      </c>
      <c r="AI3101" s="6">
        <f t="shared" si="898"/>
        <v>0</v>
      </c>
      <c r="AL3101" s="6">
        <f t="shared" si="899"/>
        <v>0</v>
      </c>
      <c r="AM3101" s="6">
        <f t="shared" si="900"/>
        <v>34915.137822434488</v>
      </c>
      <c r="AN3101" s="6">
        <f t="shared" si="901"/>
        <v>34256.286167847837</v>
      </c>
      <c r="AO3101" s="5">
        <f t="shared" si="902"/>
        <v>0</v>
      </c>
      <c r="AP3101" s="6">
        <f>+AN3101+SUM($D$16:$E$18)-SUM($AL$27:AL3101)</f>
        <v>35235.606167847858</v>
      </c>
      <c r="AQ3101" s="10">
        <f t="shared" ref="AQ3101:AQ3164" si="910">+AP3101/AP3100-1</f>
        <v>4.3526703532961175E-3</v>
      </c>
      <c r="AR3101" s="10">
        <f>+AN3101/SUM(AL$27:AL3101)-1</f>
        <v>0.34757552385883739</v>
      </c>
    </row>
    <row r="3102" spans="1:44" x14ac:dyDescent="0.25">
      <c r="A3102" s="1">
        <v>44810</v>
      </c>
      <c r="B3102">
        <v>8.7910000000000004</v>
      </c>
      <c r="G3102">
        <f t="shared" si="903"/>
        <v>8414.3462327883426</v>
      </c>
      <c r="H3102">
        <f t="shared" si="904"/>
        <v>8320.2807496240366</v>
      </c>
      <c r="I3102" s="5">
        <f t="shared" si="893"/>
        <v>0</v>
      </c>
      <c r="J3102" s="6">
        <f>+H3102+SUM($D$16:$E$16)-SUM($F$27:F3102)</f>
        <v>8614.0407496240477</v>
      </c>
      <c r="K3102" s="10">
        <f t="shared" si="905"/>
        <v>-1.8643663705671942E-3</v>
      </c>
      <c r="L3102" s="10">
        <f>+H3102/SUM(F$27:F3102)-1</f>
        <v>9.1006937838836732E-2</v>
      </c>
      <c r="M3102">
        <v>7.5529999999999999</v>
      </c>
      <c r="R3102">
        <f t="shared" si="906"/>
        <v>7264.8802536535659</v>
      </c>
      <c r="S3102">
        <f t="shared" si="907"/>
        <v>6982.9262340518317</v>
      </c>
      <c r="T3102" s="5">
        <f t="shared" si="894"/>
        <v>0</v>
      </c>
      <c r="U3102" s="6">
        <f>+S3102+SUM($D$17:$E$17)-SUM($Q$27:Q3102)</f>
        <v>7227.846234051839</v>
      </c>
      <c r="V3102" s="10">
        <f t="shared" si="895"/>
        <v>-8.9457842627871376E-4</v>
      </c>
      <c r="W3102" s="10">
        <f>+S3102/SUM(Q$27:Q3102)-1</f>
        <v>9.8794387175588527E-2</v>
      </c>
      <c r="X3102">
        <v>6.6280000000000001</v>
      </c>
      <c r="AC3102">
        <f t="shared" si="908"/>
        <v>19218.705979730843</v>
      </c>
      <c r="AD3102">
        <f t="shared" si="909"/>
        <v>18936.231805224557</v>
      </c>
      <c r="AE3102" s="5">
        <f t="shared" si="896"/>
        <v>0</v>
      </c>
      <c r="AF3102" s="6">
        <f>+AD3102+SUM($D$18:$E$18)-SUM($AB$27:AB3102)</f>
        <v>19376.871805224568</v>
      </c>
      <c r="AG3102" s="10">
        <f t="shared" si="897"/>
        <v>2.9497518242682652E-4</v>
      </c>
      <c r="AH3102" s="10">
        <f>+AD3102/SUM(AB$27:AB3102)-1</f>
        <v>0.65535762535881137</v>
      </c>
      <c r="AI3102" s="6">
        <f t="shared" si="898"/>
        <v>0</v>
      </c>
      <c r="AL3102" s="6">
        <f t="shared" si="899"/>
        <v>0</v>
      </c>
      <c r="AM3102" s="6">
        <f t="shared" si="900"/>
        <v>34897.932466172751</v>
      </c>
      <c r="AN3102" s="6">
        <f t="shared" si="901"/>
        <v>34239.438788900428</v>
      </c>
      <c r="AO3102" s="5">
        <f t="shared" si="902"/>
        <v>0</v>
      </c>
      <c r="AP3102" s="6">
        <f>+AN3102+SUM($D$16:$E$18)-SUM($AL$27:AL3102)</f>
        <v>35218.75878890045</v>
      </c>
      <c r="AQ3102" s="10">
        <f t="shared" si="910"/>
        <v>-4.7813506789562421E-4</v>
      </c>
      <c r="AR3102" s="10">
        <f>+AN3102/SUM(AL$27:AL3102)-1</f>
        <v>0.34691278081075971</v>
      </c>
    </row>
    <row r="3103" spans="1:44" x14ac:dyDescent="0.25">
      <c r="A3103" s="1">
        <v>44811</v>
      </c>
      <c r="B3103">
        <v>8.7100000000000009</v>
      </c>
      <c r="G3103">
        <f t="shared" si="903"/>
        <v>8336.8167088597966</v>
      </c>
      <c r="H3103">
        <f t="shared" si="904"/>
        <v>8243.617942125511</v>
      </c>
      <c r="I3103" s="5">
        <f t="shared" si="893"/>
        <v>0</v>
      </c>
      <c r="J3103" s="6">
        <f>+H3103+SUM($D$16:$E$16)-SUM($F$27:F3103)</f>
        <v>8537.377942125524</v>
      </c>
      <c r="K3103" s="10">
        <f t="shared" si="905"/>
        <v>-8.8997498069497416E-3</v>
      </c>
      <c r="L3103" s="10">
        <f>+H3103/SUM(F$27:F3103)-1</f>
        <v>8.0954433918356106E-2</v>
      </c>
      <c r="M3103">
        <v>7.54</v>
      </c>
      <c r="R3103">
        <f t="shared" si="906"/>
        <v>7252.376156831443</v>
      </c>
      <c r="S3103">
        <f t="shared" si="907"/>
        <v>6970.9074281412431</v>
      </c>
      <c r="T3103" s="5">
        <f t="shared" si="894"/>
        <v>0</v>
      </c>
      <c r="U3103" s="6">
        <f>+S3103+SUM($D$17:$E$17)-SUM($Q$27:Q3103)</f>
        <v>7215.8274281412496</v>
      </c>
      <c r="V3103" s="10">
        <f t="shared" si="895"/>
        <v>-1.6628474820018502E-3</v>
      </c>
      <c r="W3103" s="10">
        <f>+S3103/SUM(Q$27:Q3103)-1</f>
        <v>9.6903174805234693E-2</v>
      </c>
      <c r="X3103">
        <v>6.67</v>
      </c>
      <c r="AC3103">
        <f t="shared" si="908"/>
        <v>19340.490175739997</v>
      </c>
      <c r="AD3103">
        <f t="shared" si="909"/>
        <v>19056.226032113424</v>
      </c>
      <c r="AE3103" s="5">
        <f t="shared" si="896"/>
        <v>0</v>
      </c>
      <c r="AF3103" s="6">
        <f>+AD3103+SUM($D$18:$E$18)-SUM($AB$27:AB3103)</f>
        <v>19496.86603211343</v>
      </c>
      <c r="AG3103" s="10">
        <f t="shared" si="897"/>
        <v>6.1926521522688294E-3</v>
      </c>
      <c r="AH3103" s="10">
        <f>+AD3103/SUM(AB$27:AB3103)-1</f>
        <v>0.6658472180360997</v>
      </c>
      <c r="AI3103" s="6">
        <f t="shared" si="898"/>
        <v>0</v>
      </c>
      <c r="AL3103" s="6">
        <f t="shared" si="899"/>
        <v>0</v>
      </c>
      <c r="AM3103" s="6">
        <f t="shared" si="900"/>
        <v>34929.683041431235</v>
      </c>
      <c r="AN3103" s="6">
        <f t="shared" si="901"/>
        <v>34270.751402380178</v>
      </c>
      <c r="AO3103" s="5">
        <f t="shared" si="902"/>
        <v>0</v>
      </c>
      <c r="AP3103" s="6">
        <f>+AN3103+SUM($D$16:$E$18)-SUM($AL$27:AL3103)</f>
        <v>35250.071402380199</v>
      </c>
      <c r="AQ3103" s="10">
        <f t="shared" si="910"/>
        <v>8.8908906947682276E-4</v>
      </c>
      <c r="AR3103" s="10">
        <f>+AN3103/SUM(AL$27:AL3103)-1</f>
        <v>0.34814455798901567</v>
      </c>
    </row>
    <row r="3104" spans="1:44" x14ac:dyDescent="0.25">
      <c r="A3104" s="1">
        <v>44812</v>
      </c>
      <c r="B3104">
        <v>8.6999999999999993</v>
      </c>
      <c r="G3104">
        <f t="shared" si="903"/>
        <v>8327.2451626957773</v>
      </c>
      <c r="H3104">
        <f t="shared" si="904"/>
        <v>8234.1533979898886</v>
      </c>
      <c r="I3104" s="5">
        <f t="shared" si="893"/>
        <v>0</v>
      </c>
      <c r="J3104" s="6">
        <f>+H3104+SUM($D$16:$E$16)-SUM($F$27:F3104)</f>
        <v>8527.9133979899016</v>
      </c>
      <c r="K3104" s="10">
        <f t="shared" si="905"/>
        <v>-1.1086008139480352E-3</v>
      </c>
      <c r="L3104" s="10">
        <f>+H3104/SUM(F$27:F3104)-1</f>
        <v>7.9713384051629754E-2</v>
      </c>
      <c r="M3104">
        <v>7.5529999999999999</v>
      </c>
      <c r="R3104">
        <f t="shared" si="906"/>
        <v>7264.8802536535659</v>
      </c>
      <c r="S3104">
        <f t="shared" si="907"/>
        <v>6982.9262340518308</v>
      </c>
      <c r="T3104" s="5">
        <f t="shared" si="894"/>
        <v>0</v>
      </c>
      <c r="U3104" s="6">
        <f>+S3104+SUM($D$17:$E$17)-SUM($Q$27:Q3104)</f>
        <v>7227.8462340518372</v>
      </c>
      <c r="V3104" s="10">
        <f t="shared" si="895"/>
        <v>1.6656171492841487E-3</v>
      </c>
      <c r="W3104" s="10">
        <f>+S3104/SUM(Q$27:Q3104)-1</f>
        <v>9.8794387175588305E-2</v>
      </c>
      <c r="X3104">
        <v>6.8010000000000002</v>
      </c>
      <c r="AC3104">
        <f t="shared" si="908"/>
        <v>19720.340882339988</v>
      </c>
      <c r="AD3104">
        <f t="shared" si="909"/>
        <v>19430.493739790614</v>
      </c>
      <c r="AE3104" s="5">
        <f t="shared" si="896"/>
        <v>0</v>
      </c>
      <c r="AF3104" s="6">
        <f>+AD3104+SUM($D$18:$E$18)-SUM($AB$27:AB3104)</f>
        <v>19871.133739790625</v>
      </c>
      <c r="AG3104" s="10">
        <f t="shared" si="897"/>
        <v>1.9196300936813904E-2</v>
      </c>
      <c r="AH3104" s="10">
        <f>+AD3104/SUM(AB$27:AB3104)-1</f>
        <v>0.69856475710097676</v>
      </c>
      <c r="AI3104" s="6">
        <f t="shared" si="898"/>
        <v>0</v>
      </c>
      <c r="AL3104" s="6">
        <f t="shared" si="899"/>
        <v>0</v>
      </c>
      <c r="AM3104" s="6">
        <f t="shared" si="900"/>
        <v>35312.466298689331</v>
      </c>
      <c r="AN3104" s="6">
        <f t="shared" si="901"/>
        <v>34647.573371832332</v>
      </c>
      <c r="AO3104" s="5">
        <f t="shared" si="902"/>
        <v>0</v>
      </c>
      <c r="AP3104" s="6">
        <f>+AN3104+SUM($D$16:$E$18)-SUM($AL$27:AL3104)</f>
        <v>35626.893371832353</v>
      </c>
      <c r="AQ3104" s="10">
        <f t="shared" si="910"/>
        <v>1.0689963295413607E-2</v>
      </c>
      <c r="AR3104" s="10">
        <f>+AN3104/SUM(AL$27:AL3104)-1</f>
        <v>0.36296799974793625</v>
      </c>
    </row>
    <row r="3105" spans="1:44" x14ac:dyDescent="0.25">
      <c r="A3105" s="1">
        <v>44813</v>
      </c>
      <c r="B3105">
        <v>8.7530000000000001</v>
      </c>
      <c r="G3105">
        <f t="shared" si="903"/>
        <v>8377.974357365074</v>
      </c>
      <c r="H3105">
        <f t="shared" si="904"/>
        <v>8284.3154819086794</v>
      </c>
      <c r="I3105" s="5">
        <f t="shared" si="893"/>
        <v>0</v>
      </c>
      <c r="J3105" s="6">
        <f>+H3105+SUM($D$16:$E$16)-SUM($F$27:F3105)</f>
        <v>8578.0754819086906</v>
      </c>
      <c r="K3105" s="10">
        <f t="shared" si="905"/>
        <v>5.8821052205586533E-3</v>
      </c>
      <c r="L3105" s="10">
        <f>+H3105/SUM(F$27:F3105)-1</f>
        <v>8.629094834527784E-2</v>
      </c>
      <c r="M3105">
        <v>7.6550000000000002</v>
      </c>
      <c r="R3105">
        <f t="shared" si="906"/>
        <v>7362.9893210271475</v>
      </c>
      <c r="S3105">
        <f t="shared" si="907"/>
        <v>7077.2276342733703</v>
      </c>
      <c r="T3105" s="5">
        <f t="shared" si="894"/>
        <v>0</v>
      </c>
      <c r="U3105" s="6">
        <f>+S3105+SUM($D$17:$E$17)-SUM($Q$27:Q3105)</f>
        <v>7322.1476342733777</v>
      </c>
      <c r="V3105" s="10">
        <f t="shared" si="895"/>
        <v>1.304695716647486E-2</v>
      </c>
      <c r="W3105" s="10">
        <f>+S3105/SUM(Q$27:Q3105)-1</f>
        <v>0.11363313038913403</v>
      </c>
      <c r="X3105">
        <v>6.8209999999999997</v>
      </c>
      <c r="AC3105">
        <f t="shared" si="908"/>
        <v>19778.333356630061</v>
      </c>
      <c r="AD3105">
        <f t="shared" si="909"/>
        <v>19487.633847832934</v>
      </c>
      <c r="AE3105" s="5">
        <f t="shared" si="896"/>
        <v>0</v>
      </c>
      <c r="AF3105" s="6">
        <f>+AD3105+SUM($D$18:$E$18)-SUM($AB$27:AB3105)</f>
        <v>19928.273847832941</v>
      </c>
      <c r="AG3105" s="10">
        <f t="shared" si="897"/>
        <v>2.8755333636498737E-3</v>
      </c>
      <c r="AH3105" s="10">
        <f>+AD3105/SUM(AB$27:AB3105)-1</f>
        <v>0.70355980123301909</v>
      </c>
      <c r="AI3105" s="6">
        <f t="shared" si="898"/>
        <v>0</v>
      </c>
      <c r="AL3105" s="6">
        <f t="shared" si="899"/>
        <v>0</v>
      </c>
      <c r="AM3105" s="6">
        <f t="shared" si="900"/>
        <v>35519.297035022282</v>
      </c>
      <c r="AN3105" s="6">
        <f t="shared" si="901"/>
        <v>34849.176964014987</v>
      </c>
      <c r="AO3105" s="5">
        <f t="shared" si="902"/>
        <v>0</v>
      </c>
      <c r="AP3105" s="6">
        <f>+AN3105+SUM($D$16:$E$18)-SUM($AL$27:AL3105)</f>
        <v>35828.496964015008</v>
      </c>
      <c r="AQ3105" s="10">
        <f t="shared" si="910"/>
        <v>5.6587474545857219E-3</v>
      </c>
      <c r="AR3105" s="10">
        <f>+AN3105/SUM(AL$27:AL3105)-1</f>
        <v>0.37089869208907955</v>
      </c>
    </row>
    <row r="3106" spans="1:44" x14ac:dyDescent="0.25">
      <c r="A3106" s="1">
        <v>44816</v>
      </c>
      <c r="B3106">
        <v>8.76</v>
      </c>
      <c r="G3106">
        <f t="shared" si="903"/>
        <v>8384.6744396798877</v>
      </c>
      <c r="H3106">
        <f t="shared" si="904"/>
        <v>8290.940662803614</v>
      </c>
      <c r="I3106" s="5">
        <f t="shared" si="893"/>
        <v>0</v>
      </c>
      <c r="J3106" s="6">
        <f>+H3106+SUM($D$16:$E$16)-SUM($F$27:F3106)</f>
        <v>8584.7006628036252</v>
      </c>
      <c r="K3106" s="10">
        <f t="shared" si="905"/>
        <v>7.7233884324146018E-4</v>
      </c>
      <c r="L3106" s="10">
        <f>+H3106/SUM(F$27:F3106)-1</f>
        <v>8.7159683251986086E-2</v>
      </c>
      <c r="M3106">
        <v>7.7690000000000001</v>
      </c>
      <c r="R3106">
        <f t="shared" si="906"/>
        <v>7472.6406316211514</v>
      </c>
      <c r="S3106">
        <f t="shared" si="907"/>
        <v>7182.6233168739145</v>
      </c>
      <c r="T3106" s="5">
        <f t="shared" si="894"/>
        <v>0</v>
      </c>
      <c r="U3106" s="6">
        <f>+S3106+SUM($D$17:$E$17)-SUM($Q$27:Q3106)</f>
        <v>7427.543316873921</v>
      </c>
      <c r="V3106" s="10">
        <f t="shared" si="895"/>
        <v>1.4394094173574068E-2</v>
      </c>
      <c r="W3106" s="10">
        <f>+S3106/SUM(Q$27:Q3106)-1</f>
        <v>0.13021760809839078</v>
      </c>
      <c r="X3106">
        <v>6.827</v>
      </c>
      <c r="AC3106">
        <f t="shared" si="908"/>
        <v>19795.731098917084</v>
      </c>
      <c r="AD3106">
        <f t="shared" si="909"/>
        <v>19504.77588024563</v>
      </c>
      <c r="AE3106" s="5">
        <f t="shared" si="896"/>
        <v>0</v>
      </c>
      <c r="AF3106" s="6">
        <f>+AD3106+SUM($D$18:$E$18)-SUM($AB$27:AB3106)</f>
        <v>19945.415880245637</v>
      </c>
      <c r="AG3106" s="10">
        <f t="shared" si="897"/>
        <v>8.6018651407471225E-4</v>
      </c>
      <c r="AH3106" s="10">
        <f>+AD3106/SUM(AB$27:AB3106)-1</f>
        <v>0.70505831447263168</v>
      </c>
      <c r="AI3106" s="6">
        <f t="shared" si="898"/>
        <v>0</v>
      </c>
      <c r="AL3106" s="6">
        <f t="shared" si="899"/>
        <v>0</v>
      </c>
      <c r="AM3106" s="6">
        <f t="shared" si="900"/>
        <v>35653.04617021812</v>
      </c>
      <c r="AN3106" s="6">
        <f t="shared" si="901"/>
        <v>34978.339859923159</v>
      </c>
      <c r="AO3106" s="5">
        <f t="shared" si="902"/>
        <v>0</v>
      </c>
      <c r="AP3106" s="6">
        <f>+AN3106+SUM($D$16:$E$18)-SUM($AL$27:AL3106)</f>
        <v>35957.65985992318</v>
      </c>
      <c r="AQ3106" s="10">
        <f t="shared" si="910"/>
        <v>3.6050324979555182E-3</v>
      </c>
      <c r="AR3106" s="10">
        <f>+AN3106/SUM(AL$27:AL3106)-1</f>
        <v>0.37597970864363939</v>
      </c>
    </row>
    <row r="3107" spans="1:44" x14ac:dyDescent="0.25">
      <c r="A3107" s="1">
        <v>44817</v>
      </c>
      <c r="B3107">
        <v>8.8360000000000003</v>
      </c>
      <c r="G3107">
        <f t="shared" si="903"/>
        <v>8457.4181905264268</v>
      </c>
      <c r="H3107">
        <f t="shared" si="904"/>
        <v>8362.8711982343302</v>
      </c>
      <c r="I3107" s="5">
        <f t="shared" si="893"/>
        <v>0</v>
      </c>
      <c r="J3107" s="6">
        <f>+H3107+SUM($D$16:$E$16)-SUM($F$27:F3107)</f>
        <v>8656.6311982343432</v>
      </c>
      <c r="K3107" s="10">
        <f t="shared" si="905"/>
        <v>8.3789217884304712E-3</v>
      </c>
      <c r="L3107" s="10">
        <f>+H3107/SUM(F$27:F3107)-1</f>
        <v>9.659166223910387E-2</v>
      </c>
      <c r="M3107">
        <v>7.69</v>
      </c>
      <c r="R3107">
        <f t="shared" si="906"/>
        <v>7396.6541970867111</v>
      </c>
      <c r="S3107">
        <f t="shared" si="907"/>
        <v>7109.5859578788004</v>
      </c>
      <c r="T3107" s="5">
        <f t="shared" si="894"/>
        <v>0</v>
      </c>
      <c r="U3107" s="6">
        <f>+S3107+SUM($D$17:$E$17)-SUM($Q$27:Q3107)</f>
        <v>7354.5059578788068</v>
      </c>
      <c r="V3107" s="10">
        <f t="shared" si="895"/>
        <v>-9.8333130995261753E-3</v>
      </c>
      <c r="W3107" s="10">
        <f>+S3107/SUM(Q$27:Q3107)-1</f>
        <v>0.11872485600162519</v>
      </c>
      <c r="X3107">
        <v>6.6920000000000002</v>
      </c>
      <c r="AC3107">
        <f t="shared" si="908"/>
        <v>19404.281897459077</v>
      </c>
      <c r="AD3107">
        <f t="shared" si="909"/>
        <v>19119.080150959977</v>
      </c>
      <c r="AE3107" s="5">
        <f t="shared" si="896"/>
        <v>0</v>
      </c>
      <c r="AF3107" s="6">
        <f>+AD3107+SUM($D$18:$E$18)-SUM($AB$27:AB3107)</f>
        <v>19559.720150959984</v>
      </c>
      <c r="AG3107" s="10">
        <f t="shared" si="897"/>
        <v>-1.933756265607145E-2</v>
      </c>
      <c r="AH3107" s="10">
        <f>+AD3107/SUM(AB$27:AB3107)-1</f>
        <v>0.67134176658134637</v>
      </c>
      <c r="AI3107" s="6">
        <f t="shared" si="898"/>
        <v>0</v>
      </c>
      <c r="AL3107" s="6">
        <f t="shared" si="899"/>
        <v>0</v>
      </c>
      <c r="AM3107" s="6">
        <f t="shared" si="900"/>
        <v>35258.354285072215</v>
      </c>
      <c r="AN3107" s="6">
        <f t="shared" si="901"/>
        <v>34591.537307073108</v>
      </c>
      <c r="AO3107" s="5">
        <f t="shared" si="902"/>
        <v>0</v>
      </c>
      <c r="AP3107" s="6">
        <f>+AN3107+SUM($D$16:$E$18)-SUM($AL$27:AL3107)</f>
        <v>35570.857307073136</v>
      </c>
      <c r="AQ3107" s="10">
        <f t="shared" si="910"/>
        <v>-1.0757167022461211E-2</v>
      </c>
      <c r="AR3107" s="10">
        <f>+AN3107/SUM(AL$27:AL3107)-1</f>
        <v>0.36076365018847412</v>
      </c>
    </row>
    <row r="3108" spans="1:44" x14ac:dyDescent="0.25">
      <c r="A3108" s="1">
        <v>44818</v>
      </c>
      <c r="B3108">
        <v>8.7409999999999997</v>
      </c>
      <c r="G3108">
        <f t="shared" si="903"/>
        <v>8366.4885019682533</v>
      </c>
      <c r="H3108">
        <f t="shared" si="904"/>
        <v>8272.9580289459336</v>
      </c>
      <c r="I3108" s="5">
        <f t="shared" si="893"/>
        <v>0</v>
      </c>
      <c r="J3108" s="6">
        <f>+H3108+SUM($D$16:$E$16)-SUM($F$27:F3108)</f>
        <v>8566.7180289459466</v>
      </c>
      <c r="K3108" s="10">
        <f t="shared" si="905"/>
        <v>-1.0386623529339611E-2</v>
      </c>
      <c r="L3108" s="10">
        <f>+H3108/SUM(F$27:F3108)-1</f>
        <v>8.4801688505206529E-2</v>
      </c>
      <c r="M3108">
        <v>7.6139999999999999</v>
      </c>
      <c r="R3108">
        <f t="shared" si="906"/>
        <v>7323.5533233573751</v>
      </c>
      <c r="S3108">
        <f t="shared" si="907"/>
        <v>7039.322169478437</v>
      </c>
      <c r="T3108" s="5">
        <f t="shared" si="894"/>
        <v>0</v>
      </c>
      <c r="U3108" s="6">
        <f>+S3108+SUM($D$17:$E$17)-SUM($Q$27:Q3108)</f>
        <v>7284.2421694784434</v>
      </c>
      <c r="V3108" s="10">
        <f t="shared" si="895"/>
        <v>-9.55384206672516E-3</v>
      </c>
      <c r="W3108" s="10">
        <f>+S3108/SUM(Q$27:Q3108)-1</f>
        <v>0.10766853752878713</v>
      </c>
      <c r="X3108">
        <v>6.67</v>
      </c>
      <c r="AC3108">
        <f t="shared" si="908"/>
        <v>19340.490175739997</v>
      </c>
      <c r="AD3108">
        <f t="shared" si="909"/>
        <v>19056.226032113427</v>
      </c>
      <c r="AE3108" s="5">
        <f t="shared" si="896"/>
        <v>0</v>
      </c>
      <c r="AF3108" s="6">
        <f>+AD3108+SUM($D$18:$E$18)-SUM($AB$27:AB3108)</f>
        <v>19496.866032113438</v>
      </c>
      <c r="AG3108" s="10">
        <f t="shared" si="897"/>
        <v>-3.2134467344852036E-3</v>
      </c>
      <c r="AH3108" s="10">
        <f>+AD3108/SUM(AB$27:AB3108)-1</f>
        <v>0.66584721803610014</v>
      </c>
      <c r="AI3108" s="6">
        <f t="shared" si="898"/>
        <v>0</v>
      </c>
      <c r="AL3108" s="6">
        <f t="shared" si="899"/>
        <v>0</v>
      </c>
      <c r="AM3108" s="6">
        <f t="shared" si="900"/>
        <v>35030.532001065629</v>
      </c>
      <c r="AN3108" s="6">
        <f t="shared" si="901"/>
        <v>34368.506230537794</v>
      </c>
      <c r="AO3108" s="5">
        <f t="shared" si="902"/>
        <v>0</v>
      </c>
      <c r="AP3108" s="6">
        <f>+AN3108+SUM($D$16:$E$18)-SUM($AL$27:AL3108)</f>
        <v>35347.826230537816</v>
      </c>
      <c r="AQ3108" s="10">
        <f t="shared" si="910"/>
        <v>-6.2700506375192866E-3</v>
      </c>
      <c r="AR3108" s="10">
        <f>+AN3108/SUM(AL$27:AL3108)-1</f>
        <v>0.35199004238037013</v>
      </c>
    </row>
    <row r="3109" spans="1:44" x14ac:dyDescent="0.25">
      <c r="A3109" s="1">
        <v>44819</v>
      </c>
      <c r="B3109">
        <v>8.7129999999999992</v>
      </c>
      <c r="G3109">
        <f t="shared" si="903"/>
        <v>8339.6881727090022</v>
      </c>
      <c r="H3109">
        <f t="shared" si="904"/>
        <v>8246.4573053661952</v>
      </c>
      <c r="I3109" s="5">
        <f t="shared" si="893"/>
        <v>0</v>
      </c>
      <c r="J3109" s="6">
        <f>+H3109+SUM($D$16:$E$16)-SUM($F$27:F3109)</f>
        <v>8540.2173053662082</v>
      </c>
      <c r="K3109" s="10">
        <f t="shared" si="905"/>
        <v>-3.0934511314829605E-3</v>
      </c>
      <c r="L3109" s="10">
        <f>+H3109/SUM(F$27:F3109)-1</f>
        <v>8.1326748878373545E-2</v>
      </c>
      <c r="M3109">
        <v>7.5640000000000001</v>
      </c>
      <c r="R3109">
        <f t="shared" si="906"/>
        <v>7275.4606432722858</v>
      </c>
      <c r="S3109">
        <f t="shared" si="907"/>
        <v>6993.0959928992515</v>
      </c>
      <c r="T3109" s="5">
        <f t="shared" si="894"/>
        <v>0</v>
      </c>
      <c r="U3109" s="6">
        <f>+S3109+SUM($D$17:$E$17)-SUM($Q$27:Q3109)</f>
        <v>7238.0159928992589</v>
      </c>
      <c r="V3109" s="10">
        <f t="shared" si="895"/>
        <v>-6.3460515869276923E-3</v>
      </c>
      <c r="W3109" s="10">
        <f>+S3109/SUM(Q$27:Q3109)-1</f>
        <v>0.10039464379665697</v>
      </c>
      <c r="X3109">
        <v>6.6929999999999996</v>
      </c>
      <c r="AC3109">
        <f t="shared" si="908"/>
        <v>19407.181521173581</v>
      </c>
      <c r="AD3109">
        <f t="shared" si="909"/>
        <v>19121.937156362092</v>
      </c>
      <c r="AE3109" s="5">
        <f t="shared" si="896"/>
        <v>0</v>
      </c>
      <c r="AF3109" s="6">
        <f>+AD3109+SUM($D$18:$E$18)-SUM($AB$27:AB3109)</f>
        <v>19562.577156362102</v>
      </c>
      <c r="AG3109" s="10">
        <f t="shared" si="897"/>
        <v>3.3703429125702122E-3</v>
      </c>
      <c r="AH3109" s="10">
        <f>+AD3109/SUM(AB$27:AB3109)-1</f>
        <v>0.67159151878794843</v>
      </c>
      <c r="AI3109" s="6">
        <f t="shared" si="898"/>
        <v>0</v>
      </c>
      <c r="AL3109" s="6">
        <f t="shared" si="899"/>
        <v>0</v>
      </c>
      <c r="AM3109" s="6">
        <f t="shared" si="900"/>
        <v>35022.330337154868</v>
      </c>
      <c r="AN3109" s="6">
        <f t="shared" si="901"/>
        <v>34361.490454627536</v>
      </c>
      <c r="AO3109" s="5">
        <f t="shared" si="902"/>
        <v>0</v>
      </c>
      <c r="AP3109" s="6">
        <f>+AN3109+SUM($D$16:$E$18)-SUM($AL$27:AL3109)</f>
        <v>35340.810454627557</v>
      </c>
      <c r="AQ3109" s="10">
        <f t="shared" si="910"/>
        <v>-1.9847828447783211E-4</v>
      </c>
      <c r="AR3109" s="10">
        <f>+AN3109/SUM(AL$27:AL3109)-1</f>
        <v>0.35171405543154499</v>
      </c>
    </row>
    <row r="3110" spans="1:44" x14ac:dyDescent="0.25">
      <c r="A3110" s="1">
        <v>44820</v>
      </c>
      <c r="B3110">
        <v>8.5510000000000002</v>
      </c>
      <c r="G3110">
        <f t="shared" si="903"/>
        <v>8184.6291248519092</v>
      </c>
      <c r="H3110">
        <f t="shared" si="904"/>
        <v>8093.1316903691431</v>
      </c>
      <c r="I3110" s="5">
        <f t="shared" si="893"/>
        <v>0</v>
      </c>
      <c r="J3110" s="6">
        <f>+H3110+SUM($D$16:$E$16)-SUM($F$27:F3110)</f>
        <v>8386.891690369157</v>
      </c>
      <c r="K3110" s="10">
        <f t="shared" si="905"/>
        <v>-1.7953362252352667E-2</v>
      </c>
      <c r="L3110" s="10">
        <f>+H3110/SUM(F$27:F3110)-1</f>
        <v>6.1221741037412292E-2</v>
      </c>
      <c r="M3110">
        <v>7.4640000000000004</v>
      </c>
      <c r="R3110">
        <f t="shared" si="906"/>
        <v>7179.275283102108</v>
      </c>
      <c r="S3110">
        <f t="shared" si="907"/>
        <v>6900.6436397408797</v>
      </c>
      <c r="T3110" s="5">
        <f t="shared" si="894"/>
        <v>0</v>
      </c>
      <c r="U3110" s="6">
        <f>+S3110+SUM($D$17:$E$17)-SUM($Q$27:Q3110)</f>
        <v>7145.5636397408862</v>
      </c>
      <c r="V3110" s="10">
        <f t="shared" si="895"/>
        <v>-1.2773162320872444E-2</v>
      </c>
      <c r="W3110" s="10">
        <f>+S3110/SUM(Q$27:Q3110)-1</f>
        <v>8.5846856332396637E-2</v>
      </c>
      <c r="X3110">
        <v>6.6159999999999997</v>
      </c>
      <c r="AC3110">
        <f t="shared" si="908"/>
        <v>19183.910495156793</v>
      </c>
      <c r="AD3110">
        <f t="shared" si="909"/>
        <v>18901.947740399162</v>
      </c>
      <c r="AE3110" s="5">
        <f t="shared" si="896"/>
        <v>0</v>
      </c>
      <c r="AF3110" s="6">
        <f>+AD3110+SUM($D$18:$E$18)-SUM($AB$27:AB3110)</f>
        <v>19342.587740399169</v>
      </c>
      <c r="AG3110" s="10">
        <f t="shared" si="897"/>
        <v>-1.1245420999726918E-2</v>
      </c>
      <c r="AH3110" s="10">
        <f>+AD3110/SUM(AB$27:AB3110)-1</f>
        <v>0.65236059887958553</v>
      </c>
      <c r="AI3110" s="6">
        <f t="shared" si="898"/>
        <v>0</v>
      </c>
      <c r="AL3110" s="6">
        <f t="shared" si="899"/>
        <v>0</v>
      </c>
      <c r="AM3110" s="6">
        <f t="shared" si="900"/>
        <v>34547.814903110811</v>
      </c>
      <c r="AN3110" s="6">
        <f t="shared" si="901"/>
        <v>33895.723070509186</v>
      </c>
      <c r="AO3110" s="5">
        <f t="shared" si="902"/>
        <v>0</v>
      </c>
      <c r="AP3110" s="6">
        <f>+AN3110+SUM($D$16:$E$18)-SUM($AL$27:AL3110)</f>
        <v>34875.043070509215</v>
      </c>
      <c r="AQ3110" s="10">
        <f t="shared" si="910"/>
        <v>-1.317930681630286E-2</v>
      </c>
      <c r="AR3110" s="10">
        <f>+AN3110/SUM(AL$27:AL3110)-1</f>
        <v>0.33339167443629436</v>
      </c>
    </row>
    <row r="3111" spans="1:44" x14ac:dyDescent="0.25">
      <c r="A3111" s="1">
        <v>44823</v>
      </c>
      <c r="B3111">
        <v>8.5389999999999997</v>
      </c>
      <c r="G3111">
        <f t="shared" si="903"/>
        <v>8173.1432694550876</v>
      </c>
      <c r="H3111">
        <f t="shared" si="904"/>
        <v>8081.7742374063982</v>
      </c>
      <c r="I3111" s="5">
        <f t="shared" si="893"/>
        <v>0</v>
      </c>
      <c r="J3111" s="6">
        <f>+H3111+SUM($D$16:$E$16)-SUM($F$27:F3111)</f>
        <v>8375.5342374064094</v>
      </c>
      <c r="K3111" s="10">
        <f t="shared" si="905"/>
        <v>-1.3541909663373763E-3</v>
      </c>
      <c r="L3111" s="10">
        <f>+H3111/SUM(F$27:F3111)-1</f>
        <v>5.9732481197341203E-2</v>
      </c>
      <c r="M3111">
        <v>7.4470000000000001</v>
      </c>
      <c r="R3111">
        <f t="shared" si="906"/>
        <v>7162.9237718731774</v>
      </c>
      <c r="S3111">
        <f t="shared" si="907"/>
        <v>6884.9267397039557</v>
      </c>
      <c r="T3111" s="5">
        <f t="shared" si="894"/>
        <v>0</v>
      </c>
      <c r="U3111" s="6">
        <f>+S3111+SUM($D$17:$E$17)-SUM($Q$27:Q3111)</f>
        <v>7129.8467397039612</v>
      </c>
      <c r="V3111" s="10">
        <f t="shared" si="895"/>
        <v>-2.1995325812387279E-3</v>
      </c>
      <c r="W3111" s="10">
        <f>+S3111/SUM(Q$27:Q3111)-1</f>
        <v>8.3373732463472239E-2</v>
      </c>
      <c r="X3111">
        <v>6.5810000000000004</v>
      </c>
      <c r="AC3111">
        <f t="shared" si="908"/>
        <v>19082.423665149166</v>
      </c>
      <c r="AD3111">
        <f t="shared" si="909"/>
        <v>18801.952551325106</v>
      </c>
      <c r="AE3111" s="5">
        <f t="shared" si="896"/>
        <v>0</v>
      </c>
      <c r="AF3111" s="6">
        <f>+AD3111+SUM($D$18:$E$18)-SUM($AB$27:AB3111)</f>
        <v>19242.592551325113</v>
      </c>
      <c r="AG3111" s="10">
        <f t="shared" si="897"/>
        <v>-5.1696903442347564E-3</v>
      </c>
      <c r="AH3111" s="10">
        <f>+AD3111/SUM(AB$27:AB3111)-1</f>
        <v>0.64361927164851185</v>
      </c>
      <c r="AI3111" s="6">
        <f t="shared" si="898"/>
        <v>0</v>
      </c>
      <c r="AL3111" s="6">
        <f t="shared" si="899"/>
        <v>0</v>
      </c>
      <c r="AM3111" s="6">
        <f t="shared" si="900"/>
        <v>34418.490706477431</v>
      </c>
      <c r="AN3111" s="6">
        <f t="shared" si="901"/>
        <v>33768.653528435461</v>
      </c>
      <c r="AO3111" s="5">
        <f t="shared" si="902"/>
        <v>0</v>
      </c>
      <c r="AP3111" s="6">
        <f>+AN3111+SUM($D$16:$E$18)-SUM($AL$27:AL3111)</f>
        <v>34747.973528435483</v>
      </c>
      <c r="AQ3111" s="10">
        <f t="shared" si="910"/>
        <v>-3.6435665990957045E-3</v>
      </c>
      <c r="AR3111" s="10">
        <f>+AN3111/SUM(AL$27:AL3111)-1</f>
        <v>0.32839300634111646</v>
      </c>
    </row>
    <row r="3112" spans="1:44" x14ac:dyDescent="0.25">
      <c r="A3112" s="1">
        <v>44824</v>
      </c>
      <c r="B3112">
        <v>8.577</v>
      </c>
      <c r="G3112">
        <f t="shared" si="903"/>
        <v>8209.5151448783563</v>
      </c>
      <c r="H3112">
        <f t="shared" si="904"/>
        <v>8117.7395051217554</v>
      </c>
      <c r="I3112" s="5">
        <f t="shared" si="893"/>
        <v>0</v>
      </c>
      <c r="J3112" s="6">
        <f>+H3112+SUM($D$16:$E$16)-SUM($F$27:F3112)</f>
        <v>8411.4995051217666</v>
      </c>
      <c r="K3112" s="10">
        <f t="shared" si="905"/>
        <v>4.2940864064207052E-3</v>
      </c>
      <c r="L3112" s="10">
        <f>+H3112/SUM(F$27:F3112)-1</f>
        <v>6.4448470690899873E-2</v>
      </c>
      <c r="M3112">
        <v>7.3659999999999997</v>
      </c>
      <c r="R3112">
        <f t="shared" si="906"/>
        <v>7085.0136301353323</v>
      </c>
      <c r="S3112">
        <f t="shared" si="907"/>
        <v>6810.0403336456739</v>
      </c>
      <c r="T3112" s="5">
        <f t="shared" si="894"/>
        <v>0</v>
      </c>
      <c r="U3112" s="6">
        <f>+S3112+SUM($D$17:$E$17)-SUM($Q$27:Q3112)</f>
        <v>7054.9603336456794</v>
      </c>
      <c r="V3112" s="10">
        <f t="shared" si="895"/>
        <v>-1.0503228020493305E-2</v>
      </c>
      <c r="W3112" s="10">
        <f>+S3112/SUM(Q$27:Q3112)-1</f>
        <v>7.1590024617421033E-2</v>
      </c>
      <c r="X3112">
        <v>6.5330000000000004</v>
      </c>
      <c r="AC3112">
        <f t="shared" si="908"/>
        <v>18943.241726852986</v>
      </c>
      <c r="AD3112">
        <f t="shared" si="909"/>
        <v>18664.816292023541</v>
      </c>
      <c r="AE3112" s="5">
        <f t="shared" si="896"/>
        <v>0</v>
      </c>
      <c r="AF3112" s="6">
        <f>+AD3112+SUM($D$18:$E$18)-SUM($AB$27:AB3112)</f>
        <v>19105.456292023548</v>
      </c>
      <c r="AG3112" s="10">
        <f t="shared" si="897"/>
        <v>-7.126703895838693E-3</v>
      </c>
      <c r="AH3112" s="10">
        <f>+AD3112/SUM(AB$27:AB3112)-1</f>
        <v>0.63163116573161049</v>
      </c>
      <c r="AI3112" s="6">
        <f t="shared" si="898"/>
        <v>0</v>
      </c>
      <c r="AL3112" s="6">
        <f t="shared" si="899"/>
        <v>0</v>
      </c>
      <c r="AM3112" s="6">
        <f t="shared" si="900"/>
        <v>34237.770501866675</v>
      </c>
      <c r="AN3112" s="6">
        <f t="shared" si="901"/>
        <v>33592.596130790975</v>
      </c>
      <c r="AO3112" s="5">
        <f t="shared" si="902"/>
        <v>0</v>
      </c>
      <c r="AP3112" s="6">
        <f>+AN3112+SUM($D$16:$E$18)-SUM($AL$27:AL3112)</f>
        <v>34571.916130790996</v>
      </c>
      <c r="AQ3112" s="10">
        <f t="shared" si="910"/>
        <v>-5.066695400248622E-3</v>
      </c>
      <c r="AR3112" s="10">
        <f>+AN3112/SUM(AL$27:AL3112)-1</f>
        <v>0.32146725149724587</v>
      </c>
    </row>
    <row r="3113" spans="1:44" x14ac:dyDescent="0.25">
      <c r="A3113" s="1">
        <v>44825</v>
      </c>
      <c r="B3113">
        <v>8.5579999999999998</v>
      </c>
      <c r="G3113">
        <f t="shared" si="903"/>
        <v>8191.329207166722</v>
      </c>
      <c r="H3113">
        <f t="shared" si="904"/>
        <v>8099.7568712640759</v>
      </c>
      <c r="I3113" s="5">
        <f t="shared" si="893"/>
        <v>0</v>
      </c>
      <c r="J3113" s="6">
        <f>+H3113+SUM($D$16:$E$16)-SUM($F$27:F3113)</f>
        <v>8393.516871264088</v>
      </c>
      <c r="K3113" s="10">
        <f t="shared" si="905"/>
        <v>-2.1378630346146066E-3</v>
      </c>
      <c r="L3113" s="10">
        <f>+H3113/SUM(F$27:F3113)-1</f>
        <v>6.2090475944120316E-2</v>
      </c>
      <c r="M3113">
        <v>7.3929999999999998</v>
      </c>
      <c r="R3113">
        <f t="shared" si="906"/>
        <v>7110.9836773812813</v>
      </c>
      <c r="S3113">
        <f t="shared" si="907"/>
        <v>6835.0024689984348</v>
      </c>
      <c r="T3113" s="5">
        <f t="shared" si="894"/>
        <v>0</v>
      </c>
      <c r="U3113" s="6">
        <f>+S3113+SUM($D$17:$E$17)-SUM($Q$27:Q3113)</f>
        <v>7079.9224689984412</v>
      </c>
      <c r="V3113" s="10">
        <f t="shared" si="895"/>
        <v>3.5382389371794165E-3</v>
      </c>
      <c r="W3113" s="10">
        <f>+S3113/SUM(Q$27:Q3113)-1</f>
        <v>7.5517927232771509E-2</v>
      </c>
      <c r="X3113">
        <v>6.5140000000000002</v>
      </c>
      <c r="AC3113">
        <f t="shared" si="908"/>
        <v>18888.148876277413</v>
      </c>
      <c r="AD3113">
        <f t="shared" si="909"/>
        <v>18610.533189383335</v>
      </c>
      <c r="AE3113" s="5">
        <f t="shared" si="896"/>
        <v>0</v>
      </c>
      <c r="AF3113" s="6">
        <f>+AD3113+SUM($D$18:$E$18)-SUM($AB$27:AB3113)</f>
        <v>19051.173189383342</v>
      </c>
      <c r="AG3113" s="10">
        <f t="shared" si="897"/>
        <v>-2.8412356036149333E-3</v>
      </c>
      <c r="AH3113" s="10">
        <f>+AD3113/SUM(AB$27:AB3113)-1</f>
        <v>0.62688587380617</v>
      </c>
      <c r="AI3113" s="6">
        <f t="shared" si="898"/>
        <v>0</v>
      </c>
      <c r="AL3113" s="6">
        <f t="shared" si="899"/>
        <v>0</v>
      </c>
      <c r="AM3113" s="6">
        <f t="shared" si="900"/>
        <v>34190.461760825419</v>
      </c>
      <c r="AN3113" s="6">
        <f t="shared" si="901"/>
        <v>33545.292529645842</v>
      </c>
      <c r="AO3113" s="5">
        <f t="shared" si="902"/>
        <v>0</v>
      </c>
      <c r="AP3113" s="6">
        <f>+AN3113+SUM($D$16:$E$18)-SUM($AL$27:AL3113)</f>
        <v>34524.612529645863</v>
      </c>
      <c r="AQ3113" s="10">
        <f t="shared" si="910"/>
        <v>-1.3682666869310189E-3</v>
      </c>
      <c r="AR3113" s="10">
        <f>+AN3113/SUM(AL$27:AL3113)-1</f>
        <v>0.31960642003462825</v>
      </c>
    </row>
    <row r="3114" spans="1:44" x14ac:dyDescent="0.25">
      <c r="A3114" s="1">
        <v>44826</v>
      </c>
      <c r="B3114">
        <v>8.5</v>
      </c>
      <c r="G3114">
        <f t="shared" si="903"/>
        <v>8135.8142394154174</v>
      </c>
      <c r="H3114">
        <f t="shared" si="904"/>
        <v>8044.8625152774775</v>
      </c>
      <c r="I3114" s="5">
        <f t="shared" si="893"/>
        <v>0</v>
      </c>
      <c r="J3114" s="6">
        <f>+H3114+SUM($D$16:$E$16)-SUM($F$27:F3114)</f>
        <v>8338.6225152774896</v>
      </c>
      <c r="K3114" s="10">
        <f t="shared" si="905"/>
        <v>-6.5400900276418872E-3</v>
      </c>
      <c r="L3114" s="10">
        <f>+H3114/SUM(F$27:F3114)-1</f>
        <v>5.4892386717109609E-2</v>
      </c>
      <c r="M3114">
        <v>7.3090000000000002</v>
      </c>
      <c r="R3114">
        <f t="shared" si="906"/>
        <v>7030.1879748383317</v>
      </c>
      <c r="S3114">
        <f t="shared" si="907"/>
        <v>6757.3424923454022</v>
      </c>
      <c r="T3114" s="5">
        <f t="shared" si="894"/>
        <v>0</v>
      </c>
      <c r="U3114" s="6">
        <f>+S3114+SUM($D$17:$E$17)-SUM($Q$27:Q3114)</f>
        <v>7002.2624923454086</v>
      </c>
      <c r="V3114" s="10">
        <f t="shared" si="895"/>
        <v>-1.0969043374851939E-2</v>
      </c>
      <c r="W3114" s="10">
        <f>+S3114/SUM(Q$27:Q3114)-1</f>
        <v>6.3297785762792769E-2</v>
      </c>
      <c r="X3114">
        <v>6.5010000000000003</v>
      </c>
      <c r="AC3114">
        <f t="shared" si="908"/>
        <v>18850.453767988864</v>
      </c>
      <c r="AD3114">
        <f t="shared" si="909"/>
        <v>18573.392119155829</v>
      </c>
      <c r="AE3114" s="5">
        <f t="shared" si="896"/>
        <v>0</v>
      </c>
      <c r="AF3114" s="6">
        <f>+AD3114+SUM($D$18:$E$18)-SUM($AB$27:AB3114)</f>
        <v>19014.03211915584</v>
      </c>
      <c r="AG3114" s="10">
        <f t="shared" si="897"/>
        <v>-1.9495424170622444E-3</v>
      </c>
      <c r="AH3114" s="10">
        <f>+AD3114/SUM(AB$27:AB3114)-1</f>
        <v>0.62363909512034277</v>
      </c>
      <c r="AI3114" s="6">
        <f t="shared" si="898"/>
        <v>0</v>
      </c>
      <c r="AL3114" s="6">
        <f t="shared" si="899"/>
        <v>0</v>
      </c>
      <c r="AM3114" s="6">
        <f t="shared" si="900"/>
        <v>34016.455982242609</v>
      </c>
      <c r="AN3114" s="6">
        <f t="shared" si="901"/>
        <v>33375.59712677871</v>
      </c>
      <c r="AO3114" s="5">
        <f t="shared" si="902"/>
        <v>0</v>
      </c>
      <c r="AP3114" s="6">
        <f>+AN3114+SUM($D$16:$E$18)-SUM($AL$27:AL3114)</f>
        <v>34354.917126778731</v>
      </c>
      <c r="AQ3114" s="10">
        <f t="shared" si="910"/>
        <v>-4.9152007925191699E-3</v>
      </c>
      <c r="AR3114" s="10">
        <f>+AN3114/SUM(AL$27:AL3114)-1</f>
        <v>0.31293093366419567</v>
      </c>
    </row>
    <row r="3115" spans="1:44" x14ac:dyDescent="0.25">
      <c r="A3115" s="1">
        <v>44827</v>
      </c>
      <c r="B3115">
        <v>8.423</v>
      </c>
      <c r="G3115">
        <f t="shared" si="903"/>
        <v>8062.1133339524777</v>
      </c>
      <c r="H3115">
        <f t="shared" si="904"/>
        <v>7971.9855254331987</v>
      </c>
      <c r="I3115" s="5">
        <f t="shared" si="893"/>
        <v>0</v>
      </c>
      <c r="J3115" s="6">
        <f>+H3115+SUM($D$16:$E$16)-SUM($F$27:F3115)</f>
        <v>8265.7455254332126</v>
      </c>
      <c r="K3115" s="10">
        <f t="shared" si="905"/>
        <v>-8.7396916829796112E-3</v>
      </c>
      <c r="L3115" s="10">
        <f>+H3115/SUM(F$27:F3115)-1</f>
        <v>4.5336302743319346E-2</v>
      </c>
      <c r="M3115">
        <v>7.1639999999999997</v>
      </c>
      <c r="R3115">
        <f t="shared" si="906"/>
        <v>6890.7192025915729</v>
      </c>
      <c r="S3115">
        <f t="shared" si="907"/>
        <v>6623.2865802657625</v>
      </c>
      <c r="T3115" s="5">
        <f t="shared" si="894"/>
        <v>0</v>
      </c>
      <c r="U3115" s="6">
        <f>+S3115+SUM($D$17:$E$17)-SUM($Q$27:Q3115)</f>
        <v>6868.206580265768</v>
      </c>
      <c r="V3115" s="10">
        <f t="shared" si="895"/>
        <v>-1.9144656777175251E-2</v>
      </c>
      <c r="W3115" s="10">
        <f>+S3115/SUM(Q$27:Q3115)-1</f>
        <v>4.22034939396152E-2</v>
      </c>
      <c r="X3115">
        <v>6.5060000000000002</v>
      </c>
      <c r="AC3115">
        <f t="shared" si="908"/>
        <v>18864.951886561379</v>
      </c>
      <c r="AD3115">
        <f t="shared" si="909"/>
        <v>18587.677146166407</v>
      </c>
      <c r="AE3115" s="5">
        <f t="shared" si="896"/>
        <v>0</v>
      </c>
      <c r="AF3115" s="6">
        <f>+AD3115+SUM($D$18:$E$18)-SUM($AB$27:AB3115)</f>
        <v>19028.317146166417</v>
      </c>
      <c r="AG3115" s="10">
        <f t="shared" si="897"/>
        <v>7.5128867570306568E-4</v>
      </c>
      <c r="AH3115" s="10">
        <f>+AD3115/SUM(AB$27:AB3115)-1</f>
        <v>0.62488785615335307</v>
      </c>
      <c r="AI3115" s="6">
        <f t="shared" si="898"/>
        <v>0</v>
      </c>
      <c r="AL3115" s="6">
        <f t="shared" si="899"/>
        <v>0</v>
      </c>
      <c r="AM3115" s="6">
        <f t="shared" si="900"/>
        <v>33817.784423105433</v>
      </c>
      <c r="AN3115" s="6">
        <f t="shared" si="901"/>
        <v>33182.949251865371</v>
      </c>
      <c r="AO3115" s="5">
        <f t="shared" si="902"/>
        <v>0</v>
      </c>
      <c r="AP3115" s="6">
        <f>+AN3115+SUM($D$16:$E$18)-SUM($AL$27:AL3115)</f>
        <v>34162.269251865393</v>
      </c>
      <c r="AQ3115" s="10">
        <f t="shared" si="910"/>
        <v>-5.6075779255242431E-3</v>
      </c>
      <c r="AR3115" s="10">
        <f>+AN3115/SUM(AL$27:AL3115)-1</f>
        <v>0.30535254178351656</v>
      </c>
    </row>
    <row r="3116" spans="1:44" x14ac:dyDescent="0.25">
      <c r="A3116" s="1">
        <v>44830</v>
      </c>
      <c r="B3116">
        <v>8.3239999999999998</v>
      </c>
      <c r="G3116">
        <f t="shared" si="903"/>
        <v>7967.355026928698</v>
      </c>
      <c r="H3116">
        <f t="shared" si="904"/>
        <v>7878.2865384905544</v>
      </c>
      <c r="I3116" s="5">
        <f t="shared" si="893"/>
        <v>0</v>
      </c>
      <c r="J3116" s="6">
        <f>+H3116+SUM($D$16:$E$16)-SUM($F$27:F3116)</f>
        <v>8172.0465384905665</v>
      </c>
      <c r="K3116" s="10">
        <f t="shared" si="905"/>
        <v>-1.1335818003873954E-2</v>
      </c>
      <c r="L3116" s="10">
        <f>+H3116/SUM(F$27:F3116)-1</f>
        <v>3.3049909062731642E-2</v>
      </c>
      <c r="M3116">
        <v>7.1210000000000004</v>
      </c>
      <c r="R3116">
        <f t="shared" si="906"/>
        <v>6849.3594977183966</v>
      </c>
      <c r="S3116">
        <f t="shared" si="907"/>
        <v>6583.5320684076632</v>
      </c>
      <c r="T3116" s="5">
        <f t="shared" si="894"/>
        <v>0</v>
      </c>
      <c r="U3116" s="6">
        <f>+S3116+SUM($D$17:$E$17)-SUM($Q$27:Q3116)</f>
        <v>6828.4520684076697</v>
      </c>
      <c r="V3116" s="10">
        <f t="shared" si="895"/>
        <v>-5.788193962063426E-3</v>
      </c>
      <c r="W3116" s="10">
        <f>+S3116/SUM(Q$27:Q3116)-1</f>
        <v>3.5947945329983355E-2</v>
      </c>
      <c r="X3116">
        <v>6.4829999999999997</v>
      </c>
      <c r="AC3116">
        <f t="shared" si="908"/>
        <v>18798.260541127791</v>
      </c>
      <c r="AD3116">
        <f t="shared" si="909"/>
        <v>18521.966021917739</v>
      </c>
      <c r="AE3116" s="5">
        <f t="shared" si="896"/>
        <v>0</v>
      </c>
      <c r="AF3116" s="6">
        <f>+AD3116+SUM($D$18:$E$18)-SUM($AB$27:AB3116)</f>
        <v>18962.606021917745</v>
      </c>
      <c r="AG3116" s="10">
        <f t="shared" si="897"/>
        <v>-3.4533334579148756E-3</v>
      </c>
      <c r="AH3116" s="10">
        <f>+AD3116/SUM(AB$27:AB3116)-1</f>
        <v>0.61914355540150434</v>
      </c>
      <c r="AI3116" s="6">
        <f t="shared" si="898"/>
        <v>0</v>
      </c>
      <c r="AL3116" s="6">
        <f t="shared" si="899"/>
        <v>0</v>
      </c>
      <c r="AM3116" s="6">
        <f t="shared" si="900"/>
        <v>33614.975065774881</v>
      </c>
      <c r="AN3116" s="6">
        <f t="shared" si="901"/>
        <v>32983.784628815956</v>
      </c>
      <c r="AO3116" s="5">
        <f t="shared" si="902"/>
        <v>0</v>
      </c>
      <c r="AP3116" s="6">
        <f>+AN3116+SUM($D$16:$E$18)-SUM($AL$27:AL3116)</f>
        <v>33963.104628815985</v>
      </c>
      <c r="AQ3116" s="10">
        <f t="shared" si="910"/>
        <v>-5.8299588233159394E-3</v>
      </c>
      <c r="AR3116" s="10">
        <f>+AN3116/SUM(AL$27:AL3116)-1</f>
        <v>0.29751779373392018</v>
      </c>
    </row>
    <row r="3117" spans="1:44" x14ac:dyDescent="0.25">
      <c r="A3117" s="1">
        <v>44831</v>
      </c>
      <c r="B3117">
        <v>8.3550000000000004</v>
      </c>
      <c r="G3117">
        <f t="shared" si="903"/>
        <v>7997.0268200371547</v>
      </c>
      <c r="H3117">
        <f t="shared" si="904"/>
        <v>7907.6266253109789</v>
      </c>
      <c r="I3117" s="5">
        <f t="shared" si="893"/>
        <v>0</v>
      </c>
      <c r="J3117" s="6">
        <f>+H3117+SUM($D$16:$E$16)-SUM($F$27:F3117)</f>
        <v>8201.3866253109918</v>
      </c>
      <c r="K3117" s="10">
        <f t="shared" si="905"/>
        <v>3.5902985478890592E-3</v>
      </c>
      <c r="L3117" s="10">
        <f>+H3117/SUM(F$27:F3117)-1</f>
        <v>3.6897163649582509E-2</v>
      </c>
      <c r="M3117">
        <v>7.1139999999999999</v>
      </c>
      <c r="R3117">
        <f t="shared" si="906"/>
        <v>6842.6265225064835</v>
      </c>
      <c r="S3117">
        <f t="shared" si="907"/>
        <v>6577.060403686577</v>
      </c>
      <c r="T3117" s="5">
        <f t="shared" si="894"/>
        <v>0</v>
      </c>
      <c r="U3117" s="6">
        <f>+S3117+SUM($D$17:$E$17)-SUM($Q$27:Q3117)</f>
        <v>6821.9804036865835</v>
      </c>
      <c r="V3117" s="10">
        <f t="shared" si="895"/>
        <v>-9.4774989357071515E-4</v>
      </c>
      <c r="W3117" s="10">
        <f>+S3117/SUM(Q$27:Q3117)-1</f>
        <v>3.4929600207485034E-2</v>
      </c>
      <c r="X3117">
        <v>6.5069999999999997</v>
      </c>
      <c r="AC3117">
        <f t="shared" si="908"/>
        <v>18867.851510275883</v>
      </c>
      <c r="AD3117">
        <f t="shared" si="909"/>
        <v>18590.534151568521</v>
      </c>
      <c r="AE3117" s="5">
        <f t="shared" si="896"/>
        <v>0</v>
      </c>
      <c r="AF3117" s="6">
        <f>+AD3117+SUM($D$18:$E$18)-SUM($AB$27:AB3117)</f>
        <v>19031.174151568528</v>
      </c>
      <c r="AG3117" s="10">
        <f t="shared" si="897"/>
        <v>3.6159655255996181E-3</v>
      </c>
      <c r="AH3117" s="10">
        <f>+AD3117/SUM(AB$27:AB3117)-1</f>
        <v>0.62513760835995513</v>
      </c>
      <c r="AI3117" s="6">
        <f t="shared" si="898"/>
        <v>0</v>
      </c>
      <c r="AL3117" s="6">
        <f t="shared" si="899"/>
        <v>0</v>
      </c>
      <c r="AM3117" s="6">
        <f t="shared" si="900"/>
        <v>33707.504852819518</v>
      </c>
      <c r="AN3117" s="6">
        <f t="shared" si="901"/>
        <v>33075.221180566077</v>
      </c>
      <c r="AO3117" s="5">
        <f t="shared" si="902"/>
        <v>0</v>
      </c>
      <c r="AP3117" s="6">
        <f>+AN3117+SUM($D$16:$E$18)-SUM($AL$27:AL3117)</f>
        <v>34054.541180566099</v>
      </c>
      <c r="AQ3117" s="10">
        <f t="shared" si="910"/>
        <v>2.6922318424487113E-3</v>
      </c>
      <c r="AR3117" s="10">
        <f>+AN3117/SUM(AL$27:AL3117)-1</f>
        <v>0.3011147294472889</v>
      </c>
    </row>
    <row r="3118" spans="1:44" x14ac:dyDescent="0.25">
      <c r="A3118" s="1">
        <v>44832</v>
      </c>
      <c r="B3118">
        <v>8.2210000000000001</v>
      </c>
      <c r="G3118">
        <f t="shared" si="903"/>
        <v>7868.7681014393111</v>
      </c>
      <c r="H3118">
        <f t="shared" si="904"/>
        <v>7780.8017338936634</v>
      </c>
      <c r="I3118" s="5">
        <f t="shared" si="893"/>
        <v>0</v>
      </c>
      <c r="J3118" s="6">
        <f>+H3118+SUM($D$16:$E$16)-SUM($F$27:F3118)</f>
        <v>8074.5617338936745</v>
      </c>
      <c r="K3118" s="10">
        <f t="shared" si="905"/>
        <v>-1.5463835228290868E-2</v>
      </c>
      <c r="L3118" s="10">
        <f>+H3118/SUM(F$27:F3118)-1</f>
        <v>2.0267095435453797E-2</v>
      </c>
      <c r="M3118">
        <v>7.1280000000000001</v>
      </c>
      <c r="R3118">
        <f t="shared" si="906"/>
        <v>6856.0924729303097</v>
      </c>
      <c r="S3118">
        <f t="shared" si="907"/>
        <v>6590.0037331287504</v>
      </c>
      <c r="T3118" s="5">
        <f t="shared" si="894"/>
        <v>0</v>
      </c>
      <c r="U3118" s="6">
        <f>+S3118+SUM($D$17:$E$17)-SUM($Q$27:Q3118)</f>
        <v>6834.9237331287559</v>
      </c>
      <c r="V3118" s="10">
        <f t="shared" si="895"/>
        <v>1.8972979510727406E-3</v>
      </c>
      <c r="W3118" s="10">
        <f>+S3118/SUM(Q$27:Q3118)-1</f>
        <v>3.6966290452481676E-2</v>
      </c>
      <c r="X3118">
        <v>6.6449999999999996</v>
      </c>
      <c r="AC3118">
        <f t="shared" si="908"/>
        <v>19267.999582877397</v>
      </c>
      <c r="AD3118">
        <f t="shared" si="909"/>
        <v>18984.800897060522</v>
      </c>
      <c r="AE3118" s="5">
        <f t="shared" si="896"/>
        <v>0</v>
      </c>
      <c r="AF3118" s="6">
        <f>+AD3118+SUM($D$18:$E$18)-SUM($AB$27:AB3118)</f>
        <v>19425.440897060529</v>
      </c>
      <c r="AG3118" s="10">
        <f t="shared" si="897"/>
        <v>2.0716890211395889E-2</v>
      </c>
      <c r="AH3118" s="10">
        <f>+AD3118/SUM(AB$27:AB3118)-1</f>
        <v>0.65960341287104662</v>
      </c>
      <c r="AI3118" s="6">
        <f t="shared" si="898"/>
        <v>0</v>
      </c>
      <c r="AL3118" s="6">
        <f t="shared" si="899"/>
        <v>0</v>
      </c>
      <c r="AM3118" s="6">
        <f t="shared" si="900"/>
        <v>33992.860157247022</v>
      </c>
      <c r="AN3118" s="6">
        <f t="shared" si="901"/>
        <v>33355.606364082938</v>
      </c>
      <c r="AO3118" s="5">
        <f t="shared" si="902"/>
        <v>0</v>
      </c>
      <c r="AP3118" s="6">
        <f>+AN3118+SUM($D$16:$E$18)-SUM($AL$27:AL3118)</f>
        <v>34334.926364082959</v>
      </c>
      <c r="AQ3118" s="10">
        <f t="shared" si="910"/>
        <v>8.2334153918028896E-3</v>
      </c>
      <c r="AR3118" s="10">
        <f>+AN3118/SUM(AL$27:AL3118)-1</f>
        <v>0.31214453602669057</v>
      </c>
    </row>
    <row r="3119" spans="1:44" x14ac:dyDescent="0.25">
      <c r="A3119" s="1">
        <v>44833</v>
      </c>
      <c r="B3119">
        <v>8.0760000000000005</v>
      </c>
      <c r="G3119">
        <f t="shared" si="903"/>
        <v>7729.9806820610484</v>
      </c>
      <c r="H3119">
        <f t="shared" si="904"/>
        <v>7643.5658439271656</v>
      </c>
      <c r="I3119" s="5">
        <f t="shared" si="893"/>
        <v>0</v>
      </c>
      <c r="J3119" s="6">
        <f>+H3119+SUM($D$16:$E$16)-SUM($F$27:F3119)</f>
        <v>7937.3258439271767</v>
      </c>
      <c r="K3119" s="10">
        <f t="shared" si="905"/>
        <v>-1.6996079104880435E-2</v>
      </c>
      <c r="L3119" s="10">
        <f>+H3119/SUM(F$27:F3119)-1</f>
        <v>2.2718723679266972E-3</v>
      </c>
      <c r="M3119">
        <v>7.0410000000000004</v>
      </c>
      <c r="R3119">
        <f t="shared" si="906"/>
        <v>6772.4112095822547</v>
      </c>
      <c r="S3119">
        <f t="shared" si="907"/>
        <v>6509.5701858809671</v>
      </c>
      <c r="T3119" s="5">
        <f t="shared" si="894"/>
        <v>0</v>
      </c>
      <c r="U3119" s="6">
        <f>+S3119+SUM($D$17:$E$17)-SUM($Q$27:Q3119)</f>
        <v>6754.4901858809726</v>
      </c>
      <c r="V3119" s="10">
        <f t="shared" si="895"/>
        <v>-1.1768024105071273E-2</v>
      </c>
      <c r="W3119" s="10">
        <f>+S3119/SUM(Q$27:Q3119)-1</f>
        <v>2.4309715358575179E-2</v>
      </c>
      <c r="X3119">
        <v>6.53</v>
      </c>
      <c r="AC3119">
        <f t="shared" si="908"/>
        <v>18934.542855709467</v>
      </c>
      <c r="AD3119">
        <f t="shared" si="909"/>
        <v>18656.245275817189</v>
      </c>
      <c r="AE3119" s="5">
        <f t="shared" si="896"/>
        <v>0</v>
      </c>
      <c r="AF3119" s="6">
        <f>+AD3119+SUM($D$18:$E$18)-SUM($AB$27:AB3119)</f>
        <v>19096.8852758172</v>
      </c>
      <c r="AG3119" s="10">
        <f t="shared" si="897"/>
        <v>-1.6913676399131106E-2</v>
      </c>
      <c r="AH3119" s="10">
        <f>+AD3119/SUM(AB$27:AB3119)-1</f>
        <v>0.63088190911180364</v>
      </c>
      <c r="AI3119" s="6">
        <f t="shared" si="898"/>
        <v>0</v>
      </c>
      <c r="AL3119" s="6">
        <f t="shared" si="899"/>
        <v>0</v>
      </c>
      <c r="AM3119" s="6">
        <f t="shared" si="900"/>
        <v>33436.934747352774</v>
      </c>
      <c r="AN3119" s="6">
        <f t="shared" si="901"/>
        <v>32809.38130562532</v>
      </c>
      <c r="AO3119" s="5">
        <f t="shared" si="902"/>
        <v>0</v>
      </c>
      <c r="AP3119" s="6">
        <f>+AN3119+SUM($D$16:$E$18)-SUM($AL$27:AL3119)</f>
        <v>33788.701305625349</v>
      </c>
      <c r="AQ3119" s="10">
        <f t="shared" si="910"/>
        <v>-1.5908729573656633E-2</v>
      </c>
      <c r="AR3119" s="10">
        <f>+AN3119/SUM(AL$27:AL3119)-1</f>
        <v>0.29065710695486313</v>
      </c>
    </row>
    <row r="3120" spans="1:44" x14ac:dyDescent="0.25">
      <c r="A3120" s="1">
        <v>44834</v>
      </c>
      <c r="B3120">
        <v>8.0549999999999997</v>
      </c>
      <c r="G3120">
        <f t="shared" si="903"/>
        <v>7709.8804351166091</v>
      </c>
      <c r="H3120">
        <f t="shared" si="904"/>
        <v>7623.6903012423618</v>
      </c>
      <c r="I3120" s="5">
        <f t="shared" si="893"/>
        <v>0</v>
      </c>
      <c r="J3120" s="6">
        <f>+H3120+SUM($D$16:$E$16)-SUM($F$27:F3120)</f>
        <v>7917.4503012423729</v>
      </c>
      <c r="K3120" s="10">
        <f t="shared" si="905"/>
        <v>-2.5040603190066291E-3</v>
      </c>
      <c r="L3120" s="10">
        <f>+H3120/SUM(F$27:F3120)-1</f>
        <v>-3.3433235219793023E-4</v>
      </c>
      <c r="M3120">
        <v>7.0830000000000002</v>
      </c>
      <c r="R3120">
        <f t="shared" si="906"/>
        <v>6812.8090608537295</v>
      </c>
      <c r="S3120">
        <f t="shared" si="907"/>
        <v>6548.4001742074834</v>
      </c>
      <c r="T3120" s="5">
        <f t="shared" si="894"/>
        <v>0</v>
      </c>
      <c r="U3120" s="6">
        <f>+S3120+SUM($D$17:$E$17)-SUM($Q$27:Q3120)</f>
        <v>6793.3201742074898</v>
      </c>
      <c r="V3120" s="10">
        <f t="shared" si="895"/>
        <v>5.7487667104296758E-3</v>
      </c>
      <c r="W3120" s="10">
        <f>+S3120/SUM(Q$27:Q3120)-1</f>
        <v>3.0419786093564438E-2</v>
      </c>
      <c r="X3120">
        <v>6.4930000000000003</v>
      </c>
      <c r="AC3120">
        <f t="shared" si="908"/>
        <v>18827.256778272829</v>
      </c>
      <c r="AD3120">
        <f t="shared" si="909"/>
        <v>18550.5360759389</v>
      </c>
      <c r="AE3120" s="5">
        <f t="shared" si="896"/>
        <v>0</v>
      </c>
      <c r="AF3120" s="6">
        <f>+AD3120+SUM($D$18:$E$18)-SUM($AB$27:AB3120)</f>
        <v>18991.176075938907</v>
      </c>
      <c r="AG3120" s="10">
        <f t="shared" si="897"/>
        <v>-5.5354157681490879E-3</v>
      </c>
      <c r="AH3120" s="10">
        <f>+AD3120/SUM(AB$27:AB3120)-1</f>
        <v>0.62164107746752562</v>
      </c>
      <c r="AI3120" s="6">
        <f t="shared" si="898"/>
        <v>0</v>
      </c>
      <c r="AL3120" s="6">
        <f t="shared" si="899"/>
        <v>0</v>
      </c>
      <c r="AM3120" s="6">
        <f t="shared" si="900"/>
        <v>33349.946274243164</v>
      </c>
      <c r="AN3120" s="6">
        <f t="shared" si="901"/>
        <v>32722.626551388745</v>
      </c>
      <c r="AO3120" s="5">
        <f t="shared" si="902"/>
        <v>0</v>
      </c>
      <c r="AP3120" s="6">
        <f>+AN3120+SUM($D$16:$E$18)-SUM($AL$27:AL3120)</f>
        <v>33701.94655138877</v>
      </c>
      <c r="AQ3120" s="10">
        <f t="shared" si="910"/>
        <v>-2.5675669938263201E-3</v>
      </c>
      <c r="AR3120" s="10">
        <f>+AN3120/SUM(AL$27:AL3120)-1</f>
        <v>0.28724434402969456</v>
      </c>
    </row>
    <row r="3121" spans="1:44" x14ac:dyDescent="0.25">
      <c r="A3121" s="1">
        <v>44837</v>
      </c>
      <c r="B3121">
        <v>8.0739999999999998</v>
      </c>
      <c r="G3121">
        <f t="shared" si="903"/>
        <v>7728.0663728282434</v>
      </c>
      <c r="H3121">
        <f t="shared" si="904"/>
        <v>7641.6729351000404</v>
      </c>
      <c r="I3121" s="5">
        <f t="shared" si="893"/>
        <v>0</v>
      </c>
      <c r="J3121" s="6">
        <f>+H3121+SUM($D$16:$E$16)-SUM($F$27:F3121)</f>
        <v>7935.4329351000515</v>
      </c>
      <c r="K3121" s="10">
        <f t="shared" si="905"/>
        <v>2.2712657703525263E-3</v>
      </c>
      <c r="L3121" s="10">
        <f>+H3121/SUM(F$27:F3121)-1</f>
        <v>2.0236623945812937E-3</v>
      </c>
      <c r="M3121">
        <v>7.1459999999999999</v>
      </c>
      <c r="R3121">
        <f t="shared" si="906"/>
        <v>6873.4058377609426</v>
      </c>
      <c r="S3121">
        <f t="shared" si="907"/>
        <v>6606.6451566972582</v>
      </c>
      <c r="T3121" s="5">
        <f t="shared" si="894"/>
        <v>0</v>
      </c>
      <c r="U3121" s="6">
        <f>+S3121+SUM($D$17:$E$17)-SUM($Q$27:Q3121)</f>
        <v>6851.5651566972638</v>
      </c>
      <c r="V3121" s="10">
        <f t="shared" si="895"/>
        <v>8.5738609392966847E-3</v>
      </c>
      <c r="W3121" s="10">
        <f>+S3121/SUM(Q$27:Q3121)-1</f>
        <v>3.958489219604866E-2</v>
      </c>
      <c r="X3121">
        <v>6.55</v>
      </c>
      <c r="AC3121">
        <f t="shared" si="908"/>
        <v>18992.53532999954</v>
      </c>
      <c r="AD3121">
        <f t="shared" si="909"/>
        <v>18713.385383859506</v>
      </c>
      <c r="AE3121" s="5">
        <f t="shared" si="896"/>
        <v>0</v>
      </c>
      <c r="AF3121" s="6">
        <f>+AD3121+SUM($D$18:$E$18)-SUM($AB$27:AB3121)</f>
        <v>19154.025383859516</v>
      </c>
      <c r="AG3121" s="10">
        <f t="shared" si="897"/>
        <v>8.5749985819432162E-3</v>
      </c>
      <c r="AH3121" s="10">
        <f>+AD3121/SUM(AB$27:AB3121)-1</f>
        <v>0.63587695324384574</v>
      </c>
      <c r="AI3121" s="6">
        <f t="shared" si="898"/>
        <v>0</v>
      </c>
      <c r="AL3121" s="6">
        <f t="shared" si="899"/>
        <v>0</v>
      </c>
      <c r="AM3121" s="6">
        <f t="shared" si="900"/>
        <v>33594.007540588726</v>
      </c>
      <c r="AN3121" s="6">
        <f t="shared" si="901"/>
        <v>32961.703475656803</v>
      </c>
      <c r="AO3121" s="5">
        <f t="shared" si="902"/>
        <v>0</v>
      </c>
      <c r="AP3121" s="6">
        <f>+AN3121+SUM($D$16:$E$18)-SUM($AL$27:AL3121)</f>
        <v>33941.023475656824</v>
      </c>
      <c r="AQ3121" s="10">
        <f t="shared" si="910"/>
        <v>7.0938610000912394E-3</v>
      </c>
      <c r="AR3121" s="10">
        <f>+AN3121/SUM(AL$27:AL3121)-1</f>
        <v>0.29664916421027421</v>
      </c>
    </row>
    <row r="3122" spans="1:44" x14ac:dyDescent="0.25">
      <c r="A3122" s="1">
        <v>44838</v>
      </c>
      <c r="B3122">
        <v>8.1229999999999993</v>
      </c>
      <c r="G3122">
        <f t="shared" si="903"/>
        <v>7774.9669490319311</v>
      </c>
      <c r="H3122">
        <f t="shared" si="904"/>
        <v>7688.0492013645799</v>
      </c>
      <c r="I3122" s="5">
        <f t="shared" si="893"/>
        <v>0</v>
      </c>
      <c r="J3122" s="6">
        <f>+H3122+SUM($D$16:$E$16)-SUM($F$27:F3122)</f>
        <v>7981.8092013645919</v>
      </c>
      <c r="K3122" s="10">
        <f t="shared" si="905"/>
        <v>5.8442011474142408E-3</v>
      </c>
      <c r="L3122" s="10">
        <f>+H3122/SUM(F$27:F3122)-1</f>
        <v>8.1048067415387948E-3</v>
      </c>
      <c r="M3122">
        <v>7.343</v>
      </c>
      <c r="R3122">
        <f t="shared" si="906"/>
        <v>7062.8909972961937</v>
      </c>
      <c r="S3122">
        <f t="shared" si="907"/>
        <v>6788.7762924192502</v>
      </c>
      <c r="T3122" s="5">
        <f t="shared" si="894"/>
        <v>0</v>
      </c>
      <c r="U3122" s="6">
        <f>+S3122+SUM($D$17:$E$17)-SUM($Q$27:Q3122)</f>
        <v>7033.6962924192567</v>
      </c>
      <c r="V3122" s="10">
        <f t="shared" si="895"/>
        <v>2.6582413150368023E-2</v>
      </c>
      <c r="W3122" s="10">
        <f>+S3122/SUM(Q$27:Q3122)-1</f>
        <v>6.8244033500641565E-2</v>
      </c>
      <c r="X3122">
        <v>6.62</v>
      </c>
      <c r="AC3122">
        <f t="shared" si="908"/>
        <v>19195.508990014805</v>
      </c>
      <c r="AD3122">
        <f t="shared" si="909"/>
        <v>18913.375762007625</v>
      </c>
      <c r="AE3122" s="5">
        <f t="shared" si="896"/>
        <v>0</v>
      </c>
      <c r="AF3122" s="6">
        <f>+AD3122+SUM($D$18:$E$18)-SUM($AB$27:AB3122)</f>
        <v>19354.015762007635</v>
      </c>
      <c r="AG3122" s="10">
        <f t="shared" si="897"/>
        <v>1.0441167020518005E-2</v>
      </c>
      <c r="AH3122" s="10">
        <f>+AD3122/SUM(AB$27:AB3122)-1</f>
        <v>0.65335960770599399</v>
      </c>
      <c r="AI3122" s="6">
        <f t="shared" si="898"/>
        <v>0</v>
      </c>
      <c r="AL3122" s="6">
        <f t="shared" si="899"/>
        <v>0</v>
      </c>
      <c r="AM3122" s="6">
        <f t="shared" si="900"/>
        <v>34033.366936342929</v>
      </c>
      <c r="AN3122" s="6">
        <f t="shared" si="901"/>
        <v>33390.201255791457</v>
      </c>
      <c r="AO3122" s="5">
        <f t="shared" si="902"/>
        <v>0</v>
      </c>
      <c r="AP3122" s="6">
        <f>+AN3122+SUM($D$16:$E$18)-SUM($AL$27:AL3122)</f>
        <v>34369.521255791478</v>
      </c>
      <c r="AQ3122" s="10">
        <f t="shared" si="910"/>
        <v>1.2624774866968336E-2</v>
      </c>
      <c r="AR3122" s="10">
        <f>+AN3122/SUM(AL$27:AL3122)-1</f>
        <v>0.31350543163249323</v>
      </c>
    </row>
    <row r="3123" spans="1:44" x14ac:dyDescent="0.25">
      <c r="A3123" s="1">
        <v>44839</v>
      </c>
      <c r="B3123">
        <v>8.3279999999999994</v>
      </c>
      <c r="G3123">
        <f t="shared" si="903"/>
        <v>7971.1836453943033</v>
      </c>
      <c r="H3123">
        <f t="shared" si="904"/>
        <v>7882.0723561448021</v>
      </c>
      <c r="I3123" s="5">
        <f t="shared" si="893"/>
        <v>0</v>
      </c>
      <c r="J3123" s="6">
        <f>+H3123+SUM($D$16:$E$16)-SUM($F$27:F3123)</f>
        <v>8175.8323561448151</v>
      </c>
      <c r="K3123" s="10">
        <f t="shared" si="905"/>
        <v>2.4308167469983211E-2</v>
      </c>
      <c r="L3123" s="10">
        <f>+H3123/SUM(F$27:F3123)-1</f>
        <v>3.3546329009422005E-2</v>
      </c>
      <c r="M3123">
        <v>7.34</v>
      </c>
      <c r="R3123">
        <f t="shared" si="906"/>
        <v>7060.0054364910884</v>
      </c>
      <c r="S3123">
        <f t="shared" si="907"/>
        <v>6786.0027218244995</v>
      </c>
      <c r="T3123" s="5">
        <f t="shared" si="894"/>
        <v>0</v>
      </c>
      <c r="U3123" s="6">
        <f>+S3123+SUM($D$17:$E$17)-SUM($Q$27:Q3123)</f>
        <v>7030.922721824506</v>
      </c>
      <c r="V3123" s="10">
        <f t="shared" si="895"/>
        <v>-3.9432618063706126E-4</v>
      </c>
      <c r="W3123" s="10">
        <f>+S3123/SUM(Q$27:Q3123)-1</f>
        <v>6.7807599876713809E-2</v>
      </c>
      <c r="X3123">
        <v>6.6760000000000002</v>
      </c>
      <c r="AC3123">
        <f t="shared" si="908"/>
        <v>19357.887918027016</v>
      </c>
      <c r="AD3123">
        <f t="shared" si="909"/>
        <v>19073.368064526119</v>
      </c>
      <c r="AE3123" s="5">
        <f t="shared" si="896"/>
        <v>0</v>
      </c>
      <c r="AF3123" s="6">
        <f>+AD3123+SUM($D$18:$E$18)-SUM($AB$27:AB3123)</f>
        <v>19514.008064526126</v>
      </c>
      <c r="AG3123" s="10">
        <f t="shared" si="897"/>
        <v>8.2666204515839947E-3</v>
      </c>
      <c r="AH3123" s="10">
        <f>+AD3123/SUM(AB$27:AB3123)-1</f>
        <v>0.66734573127571251</v>
      </c>
      <c r="AI3123" s="6">
        <f t="shared" si="898"/>
        <v>0</v>
      </c>
      <c r="AL3123" s="6">
        <f t="shared" si="899"/>
        <v>0</v>
      </c>
      <c r="AM3123" s="6">
        <f t="shared" si="900"/>
        <v>34389.07699991241</v>
      </c>
      <c r="AN3123" s="6">
        <f t="shared" si="901"/>
        <v>33741.443142495424</v>
      </c>
      <c r="AO3123" s="5">
        <f t="shared" si="902"/>
        <v>0</v>
      </c>
      <c r="AP3123" s="6">
        <f>+AN3123+SUM($D$16:$E$18)-SUM($AL$27:AL3123)</f>
        <v>34720.763142495445</v>
      </c>
      <c r="AQ3123" s="10">
        <f t="shared" si="910"/>
        <v>1.0219574607684745E-2</v>
      </c>
      <c r="AR3123" s="10">
        <f>+AN3123/SUM(AL$27:AL3123)-1</f>
        <v>0.32732260279801562</v>
      </c>
    </row>
    <row r="3124" spans="1:44" x14ac:dyDescent="0.25">
      <c r="A3124" s="1">
        <v>44840</v>
      </c>
      <c r="B3124">
        <v>8.3490000000000002</v>
      </c>
      <c r="G3124">
        <f t="shared" si="903"/>
        <v>7991.2838923387426</v>
      </c>
      <c r="H3124">
        <f t="shared" si="904"/>
        <v>7901.9478988296069</v>
      </c>
      <c r="I3124" s="5">
        <f t="shared" si="893"/>
        <v>0</v>
      </c>
      <c r="J3124" s="6">
        <f>+H3124+SUM($D$16:$E$16)-SUM($F$27:F3124)</f>
        <v>8195.7078988296198</v>
      </c>
      <c r="K3124" s="10">
        <f t="shared" si="905"/>
        <v>2.4310115250671949E-3</v>
      </c>
      <c r="L3124" s="10">
        <f>+H3124/SUM(F$27:F3124)-1</f>
        <v>3.6152533729546743E-2</v>
      </c>
      <c r="M3124">
        <v>7.3010000000000002</v>
      </c>
      <c r="R3124">
        <f t="shared" si="906"/>
        <v>7022.493146024719</v>
      </c>
      <c r="S3124">
        <f t="shared" si="907"/>
        <v>6749.9463040927349</v>
      </c>
      <c r="T3124" s="5">
        <f t="shared" si="894"/>
        <v>0</v>
      </c>
      <c r="U3124" s="6">
        <f>+S3124+SUM($D$17:$E$17)-SUM($Q$27:Q3124)</f>
        <v>6994.8663040927413</v>
      </c>
      <c r="V3124" s="10">
        <f t="shared" si="895"/>
        <v>-5.1282625564696982E-3</v>
      </c>
      <c r="W3124" s="10">
        <f>+S3124/SUM(Q$27:Q3124)-1</f>
        <v>6.2133962765652306E-2</v>
      </c>
      <c r="X3124">
        <v>6.65</v>
      </c>
      <c r="AC3124">
        <f t="shared" si="908"/>
        <v>19282.49770144992</v>
      </c>
      <c r="AD3124">
        <f t="shared" si="909"/>
        <v>18999.085924071107</v>
      </c>
      <c r="AE3124" s="5">
        <f t="shared" si="896"/>
        <v>0</v>
      </c>
      <c r="AF3124" s="6">
        <f>+AD3124+SUM($D$18:$E$18)-SUM($AB$27:AB3124)</f>
        <v>19439.725924071114</v>
      </c>
      <c r="AG3124" s="10">
        <f t="shared" si="897"/>
        <v>-3.8066060139663183E-3</v>
      </c>
      <c r="AH3124" s="10">
        <f>+AD3124/SUM(AB$27:AB3124)-1</f>
        <v>0.66085217390405759</v>
      </c>
      <c r="AI3124" s="6">
        <f t="shared" si="898"/>
        <v>0</v>
      </c>
      <c r="AL3124" s="6">
        <f t="shared" si="899"/>
        <v>0</v>
      </c>
      <c r="AM3124" s="6">
        <f t="shared" si="900"/>
        <v>34296.27473981338</v>
      </c>
      <c r="AN3124" s="6">
        <f t="shared" si="901"/>
        <v>33650.980126993447</v>
      </c>
      <c r="AO3124" s="5">
        <f t="shared" si="902"/>
        <v>0</v>
      </c>
      <c r="AP3124" s="6">
        <f>+AN3124+SUM($D$16:$E$18)-SUM($AL$27:AL3124)</f>
        <v>34630.300126993476</v>
      </c>
      <c r="AQ3124" s="10">
        <f t="shared" si="910"/>
        <v>-2.6054443311256392E-3</v>
      </c>
      <c r="AR3124" s="10">
        <f>+AN3124/SUM(AL$27:AL3124)-1</f>
        <v>0.32376396410298547</v>
      </c>
    </row>
    <row r="3125" spans="1:44" x14ac:dyDescent="0.25">
      <c r="A3125" s="1">
        <v>44841</v>
      </c>
      <c r="B3125">
        <v>8.2780000000000005</v>
      </c>
      <c r="G3125">
        <f t="shared" si="903"/>
        <v>7923.325914574214</v>
      </c>
      <c r="H3125">
        <f t="shared" si="904"/>
        <v>7834.749635466701</v>
      </c>
      <c r="I3125" s="5">
        <f t="shared" si="893"/>
        <v>0</v>
      </c>
      <c r="J3125" s="6">
        <f>+H3125+SUM($D$16:$E$16)-SUM($F$27:F3125)</f>
        <v>8128.5096354667139</v>
      </c>
      <c r="K3125" s="10">
        <f t="shared" si="905"/>
        <v>-8.1992018496049868E-3</v>
      </c>
      <c r="L3125" s="10">
        <f>+H3125/SUM(F$27:F3125)-1</f>
        <v>2.7341079675792246E-2</v>
      </c>
      <c r="M3125">
        <v>7.2190000000000003</v>
      </c>
      <c r="R3125">
        <f t="shared" si="906"/>
        <v>6943.6211506851723</v>
      </c>
      <c r="S3125">
        <f t="shared" si="907"/>
        <v>6674.13537450287</v>
      </c>
      <c r="T3125" s="5">
        <f t="shared" si="894"/>
        <v>0</v>
      </c>
      <c r="U3125" s="6">
        <f>+S3125+SUM($D$17:$E$17)-SUM($Q$27:Q3125)</f>
        <v>6919.0553745028765</v>
      </c>
      <c r="V3125" s="10">
        <f t="shared" si="895"/>
        <v>-1.0838081286200896E-2</v>
      </c>
      <c r="W3125" s="10">
        <f>+S3125/SUM(Q$27:Q3125)-1</f>
        <v>5.0204777044958737E-2</v>
      </c>
      <c r="X3125">
        <v>6.577</v>
      </c>
      <c r="AC3125">
        <f t="shared" si="908"/>
        <v>19070.825170291144</v>
      </c>
      <c r="AD3125">
        <f t="shared" si="909"/>
        <v>18790.52452971664</v>
      </c>
      <c r="AE3125" s="5">
        <f t="shared" si="896"/>
        <v>0</v>
      </c>
      <c r="AF3125" s="6">
        <f>+AD3125+SUM($D$18:$E$18)-SUM($AB$27:AB3125)</f>
        <v>19231.164529716647</v>
      </c>
      <c r="AG3125" s="10">
        <f t="shared" si="897"/>
        <v>-1.0728618045803717E-2</v>
      </c>
      <c r="AH3125" s="10">
        <f>+AD3125/SUM(AB$27:AB3125)-1</f>
        <v>0.64262026282210316</v>
      </c>
      <c r="AI3125" s="6">
        <f t="shared" si="898"/>
        <v>0</v>
      </c>
      <c r="AL3125" s="6">
        <f t="shared" si="899"/>
        <v>0</v>
      </c>
      <c r="AM3125" s="6">
        <f t="shared" si="900"/>
        <v>33937.772235550532</v>
      </c>
      <c r="AN3125" s="6">
        <f t="shared" si="901"/>
        <v>33299.40953968621</v>
      </c>
      <c r="AO3125" s="5">
        <f t="shared" si="902"/>
        <v>0</v>
      </c>
      <c r="AP3125" s="6">
        <f>+AN3125+SUM($D$16:$E$18)-SUM($AL$27:AL3125)</f>
        <v>34278.729539686232</v>
      </c>
      <c r="AQ3125" s="10">
        <f t="shared" si="910"/>
        <v>-1.0152109165037282E-2</v>
      </c>
      <c r="AR3125" s="10">
        <f>+AN3125/SUM(AL$27:AL3125)-1</f>
        <v>0.30993386249644939</v>
      </c>
    </row>
    <row r="3126" spans="1:44" x14ac:dyDescent="0.25">
      <c r="A3126" s="1">
        <v>44844</v>
      </c>
      <c r="B3126">
        <v>8.2439999999999998</v>
      </c>
      <c r="G3126">
        <f t="shared" si="903"/>
        <v>7890.7826576165517</v>
      </c>
      <c r="H3126">
        <f t="shared" si="904"/>
        <v>7802.5701854055906</v>
      </c>
      <c r="I3126" s="5">
        <f t="shared" si="893"/>
        <v>0</v>
      </c>
      <c r="J3126" s="6">
        <f>+H3126+SUM($D$16:$E$16)-SUM($F$27:F3126)</f>
        <v>8096.3301854056035</v>
      </c>
      <c r="K3126" s="10">
        <f t="shared" si="905"/>
        <v>-3.9588376595758312E-3</v>
      </c>
      <c r="L3126" s="10">
        <f>+H3126/SUM(F$27:F3126)-1</f>
        <v>2.3121510128923717E-2</v>
      </c>
      <c r="M3126">
        <v>7.1769999999999996</v>
      </c>
      <c r="R3126">
        <f t="shared" si="906"/>
        <v>6903.2232994136966</v>
      </c>
      <c r="S3126">
        <f t="shared" si="907"/>
        <v>6635.3053861763537</v>
      </c>
      <c r="T3126" s="5">
        <f t="shared" si="894"/>
        <v>0</v>
      </c>
      <c r="U3126" s="6">
        <f>+S3126+SUM($D$17:$E$17)-SUM($Q$27:Q3126)</f>
        <v>6880.2253861763611</v>
      </c>
      <c r="V3126" s="10">
        <f t="shared" si="895"/>
        <v>-5.6120360692019089E-3</v>
      </c>
      <c r="W3126" s="10">
        <f>+S3126/SUM(Q$27:Q3126)-1</f>
        <v>4.4094706309969478E-2</v>
      </c>
      <c r="X3126">
        <v>6.5380000000000003</v>
      </c>
      <c r="AC3126">
        <f t="shared" si="908"/>
        <v>18957.739845425498</v>
      </c>
      <c r="AD3126">
        <f t="shared" si="909"/>
        <v>18679.101319034118</v>
      </c>
      <c r="AE3126" s="5">
        <f t="shared" si="896"/>
        <v>0</v>
      </c>
      <c r="AF3126" s="6">
        <f>+AD3126+SUM($D$18:$E$18)-SUM($AB$27:AB3126)</f>
        <v>19119.741319034125</v>
      </c>
      <c r="AG3126" s="10">
        <f t="shared" si="897"/>
        <v>-5.7938878589669507E-3</v>
      </c>
      <c r="AH3126" s="10">
        <f>+AD3126/SUM(AB$27:AB3126)-1</f>
        <v>0.63287992676462079</v>
      </c>
      <c r="AI3126" s="6">
        <f t="shared" si="898"/>
        <v>0</v>
      </c>
      <c r="AL3126" s="6">
        <f t="shared" si="899"/>
        <v>0</v>
      </c>
      <c r="AM3126" s="6">
        <f t="shared" si="900"/>
        <v>33751.745802455742</v>
      </c>
      <c r="AN3126" s="6">
        <f t="shared" si="901"/>
        <v>33116.976890616061</v>
      </c>
      <c r="AO3126" s="5">
        <f t="shared" si="902"/>
        <v>0</v>
      </c>
      <c r="AP3126" s="6">
        <f>+AN3126+SUM($D$16:$E$18)-SUM($AL$27:AL3126)</f>
        <v>34096.296890616082</v>
      </c>
      <c r="AQ3126" s="10">
        <f t="shared" si="910"/>
        <v>-5.3220364791798369E-3</v>
      </c>
      <c r="AR3126" s="10">
        <f>+AN3126/SUM(AL$27:AL3126)-1</f>
        <v>0.30275731768843683</v>
      </c>
    </row>
    <row r="3127" spans="1:44" x14ac:dyDescent="0.25">
      <c r="A3127" s="1">
        <v>44845</v>
      </c>
      <c r="B3127">
        <v>8.0719999999999992</v>
      </c>
      <c r="G3127">
        <f t="shared" si="903"/>
        <v>7726.1520635954394</v>
      </c>
      <c r="H3127">
        <f t="shared" si="904"/>
        <v>7639.7800262729161</v>
      </c>
      <c r="I3127" s="5">
        <f t="shared" si="893"/>
        <v>0</v>
      </c>
      <c r="J3127" s="6">
        <f>+H3127+SUM($D$16:$E$16)-SUM($F$27:F3127)</f>
        <v>7933.5400262729281</v>
      </c>
      <c r="K3127" s="10">
        <f t="shared" si="905"/>
        <v>-2.0106660104613816E-2</v>
      </c>
      <c r="L3127" s="10">
        <f>+H3127/SUM(F$27:F3127)-1</f>
        <v>1.7754524212361122E-3</v>
      </c>
      <c r="M3127">
        <v>7.1269999999999998</v>
      </c>
      <c r="R3127">
        <f t="shared" si="906"/>
        <v>6855.1306193286073</v>
      </c>
      <c r="S3127">
        <f t="shared" si="907"/>
        <v>6589.0792095971683</v>
      </c>
      <c r="T3127" s="5">
        <f t="shared" si="894"/>
        <v>0</v>
      </c>
      <c r="U3127" s="6">
        <f>+S3127+SUM($D$17:$E$17)-SUM($Q$27:Q3127)</f>
        <v>6833.9992095971747</v>
      </c>
      <c r="V3127" s="10">
        <f t="shared" si="895"/>
        <v>-6.7187009123368391E-3</v>
      </c>
      <c r="W3127" s="10">
        <f>+S3127/SUM(Q$27:Q3127)-1</f>
        <v>3.6820812577839312E-2</v>
      </c>
      <c r="X3127">
        <v>6.54</v>
      </c>
      <c r="AC3127">
        <f t="shared" si="908"/>
        <v>18963.539092854502</v>
      </c>
      <c r="AD3127">
        <f t="shared" si="909"/>
        <v>18684.815329838348</v>
      </c>
      <c r="AE3127" s="5">
        <f t="shared" si="896"/>
        <v>0</v>
      </c>
      <c r="AF3127" s="6">
        <f>+AD3127+SUM($D$18:$E$18)-SUM($AB$27:AB3127)</f>
        <v>19125.455329838354</v>
      </c>
      <c r="AG3127" s="10">
        <f t="shared" si="897"/>
        <v>2.988539807566859E-4</v>
      </c>
      <c r="AH3127" s="10">
        <f>+AD3127/SUM(AB$27:AB3127)-1</f>
        <v>0.63337943117782469</v>
      </c>
      <c r="AI3127" s="6">
        <f t="shared" si="898"/>
        <v>0</v>
      </c>
      <c r="AL3127" s="6">
        <f t="shared" si="899"/>
        <v>0</v>
      </c>
      <c r="AM3127" s="6">
        <f t="shared" si="900"/>
        <v>33544.821775778546</v>
      </c>
      <c r="AN3127" s="6">
        <f t="shared" si="901"/>
        <v>32913.674565708432</v>
      </c>
      <c r="AO3127" s="5">
        <f t="shared" si="902"/>
        <v>0</v>
      </c>
      <c r="AP3127" s="6">
        <f>+AN3127+SUM($D$16:$E$18)-SUM($AL$27:AL3127)</f>
        <v>33892.994565708461</v>
      </c>
      <c r="AQ3127" s="10">
        <f t="shared" si="910"/>
        <v>-5.9625925231655552E-3</v>
      </c>
      <c r="AR3127" s="10">
        <f>+AN3127/SUM(AL$27:AL3127)-1</f>
        <v>0.29475980051314377</v>
      </c>
    </row>
    <row r="3128" spans="1:44" x14ac:dyDescent="0.25">
      <c r="A3128" s="1">
        <v>44846</v>
      </c>
      <c r="B3128">
        <v>8.0540000000000003</v>
      </c>
      <c r="G3128">
        <f t="shared" si="903"/>
        <v>7708.9232805002075</v>
      </c>
      <c r="H3128">
        <f t="shared" si="904"/>
        <v>7622.7438468288001</v>
      </c>
      <c r="I3128" s="5">
        <f t="shared" si="893"/>
        <v>0</v>
      </c>
      <c r="J3128" s="6">
        <f>+H3128+SUM($D$16:$E$16)-SUM($F$27:F3128)</f>
        <v>7916.5038468288121</v>
      </c>
      <c r="K3128" s="10">
        <f t="shared" si="905"/>
        <v>-2.1473616302052356E-3</v>
      </c>
      <c r="L3128" s="10">
        <f>+H3128/SUM(F$27:F3128)-1</f>
        <v>-4.5843733887052096E-4</v>
      </c>
      <c r="M3128">
        <v>7.0869999999999997</v>
      </c>
      <c r="R3128">
        <f t="shared" si="906"/>
        <v>6816.6564752605354</v>
      </c>
      <c r="S3128">
        <f t="shared" si="907"/>
        <v>6552.0982683338198</v>
      </c>
      <c r="T3128" s="5">
        <f t="shared" si="894"/>
        <v>0</v>
      </c>
      <c r="U3128" s="6">
        <f>+S3128+SUM($D$17:$E$17)-SUM($Q$27:Q3128)</f>
        <v>6797.0182683338253</v>
      </c>
      <c r="V3128" s="10">
        <f t="shared" si="895"/>
        <v>-5.4113177554097058E-3</v>
      </c>
      <c r="W3128" s="10">
        <f>+S3128/SUM(Q$27:Q3128)-1</f>
        <v>3.1001697592135224E-2</v>
      </c>
      <c r="X3128">
        <v>6.5279999999999996</v>
      </c>
      <c r="AC3128">
        <f t="shared" si="908"/>
        <v>18928.743608280456</v>
      </c>
      <c r="AD3128">
        <f t="shared" si="909"/>
        <v>18650.531265012956</v>
      </c>
      <c r="AE3128" s="5">
        <f t="shared" si="896"/>
        <v>0</v>
      </c>
      <c r="AF3128" s="6">
        <f>+AD3128+SUM($D$18:$E$18)-SUM($AB$27:AB3128)</f>
        <v>19091.171265012963</v>
      </c>
      <c r="AG3128" s="10">
        <f t="shared" si="897"/>
        <v>-1.7925881624321072E-3</v>
      </c>
      <c r="AH3128" s="10">
        <f>+AD3128/SUM(AB$27:AB3128)-1</f>
        <v>0.63038240469859952</v>
      </c>
      <c r="AI3128" s="6">
        <f t="shared" si="898"/>
        <v>0</v>
      </c>
      <c r="AL3128" s="6">
        <f t="shared" si="899"/>
        <v>0</v>
      </c>
      <c r="AM3128" s="6">
        <f t="shared" si="900"/>
        <v>33454.3233640412</v>
      </c>
      <c r="AN3128" s="6">
        <f t="shared" si="901"/>
        <v>32825.373380175573</v>
      </c>
      <c r="AO3128" s="5">
        <f t="shared" si="902"/>
        <v>0</v>
      </c>
      <c r="AP3128" s="6">
        <f>+AN3128+SUM($D$16:$E$18)-SUM($AL$27:AL3128)</f>
        <v>33804.693380175595</v>
      </c>
      <c r="AQ3128" s="10">
        <f t="shared" si="910"/>
        <v>-2.6052931192513951E-3</v>
      </c>
      <c r="AR3128" s="10">
        <f>+AN3128/SUM(AL$27:AL3128)-1</f>
        <v>0.29128620399515692</v>
      </c>
    </row>
    <row r="3129" spans="1:44" x14ac:dyDescent="0.25">
      <c r="A3129" s="1">
        <v>44847</v>
      </c>
      <c r="B3129">
        <v>8.0060000000000002</v>
      </c>
      <c r="G3129">
        <f t="shared" si="903"/>
        <v>7662.9798589129205</v>
      </c>
      <c r="H3129">
        <f t="shared" si="904"/>
        <v>7577.3140349778214</v>
      </c>
      <c r="I3129" s="5">
        <f t="shared" si="893"/>
        <v>0</v>
      </c>
      <c r="J3129" s="6">
        <f>+H3129+SUM($D$16:$E$16)-SUM($F$27:F3129)</f>
        <v>7871.0740349778343</v>
      </c>
      <c r="K3129" s="10">
        <f t="shared" si="905"/>
        <v>-5.7386205741788432E-3</v>
      </c>
      <c r="L3129" s="10">
        <f>+H3129/SUM(F$27:F3129)-1</f>
        <v>-6.4154766991553203E-3</v>
      </c>
      <c r="M3129">
        <v>7.1260000000000003</v>
      </c>
      <c r="R3129">
        <f t="shared" si="906"/>
        <v>6854.1687657269058</v>
      </c>
      <c r="S3129">
        <f t="shared" si="907"/>
        <v>6588.1546860655853</v>
      </c>
      <c r="T3129" s="5">
        <f t="shared" si="894"/>
        <v>0</v>
      </c>
      <c r="U3129" s="6">
        <f>+S3129+SUM($D$17:$E$17)-SUM($Q$27:Q3129)</f>
        <v>6833.0746860655918</v>
      </c>
      <c r="V3129" s="10">
        <f t="shared" si="895"/>
        <v>5.3047404476971316E-3</v>
      </c>
      <c r="W3129" s="10">
        <f>+S3129/SUM(Q$27:Q3129)-1</f>
        <v>3.6675334703196727E-2</v>
      </c>
      <c r="X3129">
        <v>6.5880000000000001</v>
      </c>
      <c r="AC3129">
        <f t="shared" si="908"/>
        <v>19102.721031150682</v>
      </c>
      <c r="AD3129">
        <f t="shared" si="909"/>
        <v>18821.951589139913</v>
      </c>
      <c r="AE3129" s="5">
        <f t="shared" si="896"/>
        <v>0</v>
      </c>
      <c r="AF3129" s="6">
        <f>+AD3129+SUM($D$18:$E$18)-SUM($AB$27:AB3129)</f>
        <v>19262.59158913992</v>
      </c>
      <c r="AG3129" s="10">
        <f t="shared" si="897"/>
        <v>8.9790365267481409E-3</v>
      </c>
      <c r="AH3129" s="10">
        <f>+AD3129/SUM(AB$27:AB3129)-1</f>
        <v>0.64536753709472627</v>
      </c>
      <c r="AI3129" s="6">
        <f t="shared" si="898"/>
        <v>0</v>
      </c>
      <c r="AL3129" s="6">
        <f t="shared" si="899"/>
        <v>0</v>
      </c>
      <c r="AM3129" s="6">
        <f t="shared" si="900"/>
        <v>33619.869655790506</v>
      </c>
      <c r="AN3129" s="6">
        <f t="shared" si="901"/>
        <v>32987.420310183319</v>
      </c>
      <c r="AO3129" s="5">
        <f t="shared" si="902"/>
        <v>0</v>
      </c>
      <c r="AP3129" s="6">
        <f>+AN3129+SUM($D$16:$E$18)-SUM($AL$27:AL3129)</f>
        <v>33966.740310183348</v>
      </c>
      <c r="AQ3129" s="10">
        <f t="shared" si="910"/>
        <v>4.79362224012303E-3</v>
      </c>
      <c r="AR3129" s="10">
        <f>+AN3129/SUM(AL$27:AL3129)-1</f>
        <v>0.29766081435206893</v>
      </c>
    </row>
    <row r="3130" spans="1:44" x14ac:dyDescent="0.25">
      <c r="A3130" s="1">
        <v>44848</v>
      </c>
      <c r="B3130">
        <v>8.0150000000000006</v>
      </c>
      <c r="G3130">
        <f t="shared" si="903"/>
        <v>7671.5942504605373</v>
      </c>
      <c r="H3130">
        <f t="shared" si="904"/>
        <v>7585.8321246998803</v>
      </c>
      <c r="I3130" s="5">
        <f t="shared" si="893"/>
        <v>0</v>
      </c>
      <c r="J3130" s="6">
        <f>+H3130+SUM($D$16:$E$16)-SUM($F$27:F3130)</f>
        <v>7879.5921246998923</v>
      </c>
      <c r="K3130" s="10">
        <f t="shared" si="905"/>
        <v>1.082201702614416E-3</v>
      </c>
      <c r="L3130" s="10">
        <f>+H3130/SUM(F$27:F3130)-1</f>
        <v>-5.2985318191018926E-3</v>
      </c>
      <c r="M3130">
        <v>7.17</v>
      </c>
      <c r="R3130">
        <f t="shared" si="906"/>
        <v>6896.4903242017836</v>
      </c>
      <c r="S3130">
        <f t="shared" si="907"/>
        <v>6628.8337214552685</v>
      </c>
      <c r="T3130" s="5">
        <f t="shared" si="894"/>
        <v>0</v>
      </c>
      <c r="U3130" s="6">
        <f>+S3130+SUM($D$17:$E$17)-SUM($Q$27:Q3130)</f>
        <v>6873.7537214552749</v>
      </c>
      <c r="V3130" s="10">
        <f t="shared" si="895"/>
        <v>5.9532549047998096E-3</v>
      </c>
      <c r="W3130" s="10">
        <f>+S3130/SUM(Q$27:Q3130)-1</f>
        <v>4.3076361187471379E-2</v>
      </c>
      <c r="X3130">
        <v>6.56</v>
      </c>
      <c r="AC3130">
        <f t="shared" si="908"/>
        <v>19021.531567144579</v>
      </c>
      <c r="AD3130">
        <f t="shared" si="909"/>
        <v>18741.955437880668</v>
      </c>
      <c r="AE3130" s="5">
        <f t="shared" si="896"/>
        <v>0</v>
      </c>
      <c r="AF3130" s="6">
        <f>+AD3130+SUM($D$18:$E$18)-SUM($AB$27:AB3130)</f>
        <v>19182.595437880678</v>
      </c>
      <c r="AG3130" s="10">
        <f t="shared" si="897"/>
        <v>-4.1529277558032263E-3</v>
      </c>
      <c r="AH3130" s="10">
        <f>+AD3130/SUM(AB$27:AB3130)-1</f>
        <v>0.63837447530986724</v>
      </c>
      <c r="AI3130" s="6">
        <f t="shared" si="898"/>
        <v>0</v>
      </c>
      <c r="AL3130" s="6">
        <f t="shared" si="899"/>
        <v>0</v>
      </c>
      <c r="AM3130" s="6">
        <f t="shared" si="900"/>
        <v>33589.616141806895</v>
      </c>
      <c r="AN3130" s="6">
        <f t="shared" si="901"/>
        <v>32956.62128403582</v>
      </c>
      <c r="AO3130" s="5">
        <f t="shared" si="902"/>
        <v>0</v>
      </c>
      <c r="AP3130" s="6">
        <f>+AN3130+SUM($D$16:$E$18)-SUM($AL$27:AL3130)</f>
        <v>33935.941284035842</v>
      </c>
      <c r="AQ3130" s="10">
        <f t="shared" si="910"/>
        <v>-9.0674070771146198E-4</v>
      </c>
      <c r="AR3130" s="10">
        <f>+AN3130/SUM(AL$27:AL3130)-1</f>
        <v>0.29644924069835477</v>
      </c>
    </row>
    <row r="3131" spans="1:44" x14ac:dyDescent="0.25">
      <c r="A3131" s="1">
        <v>44851</v>
      </c>
      <c r="B3131">
        <v>7.9960000000000004</v>
      </c>
      <c r="G3131">
        <f t="shared" si="903"/>
        <v>7653.4083127489021</v>
      </c>
      <c r="H3131">
        <f t="shared" si="904"/>
        <v>7567.8494908422008</v>
      </c>
      <c r="I3131" s="5">
        <f t="shared" si="893"/>
        <v>0</v>
      </c>
      <c r="J3131" s="6">
        <f>+H3131+SUM($D$16:$E$16)-SUM($F$27:F3131)</f>
        <v>7861.6094908422119</v>
      </c>
      <c r="K3131" s="10">
        <f t="shared" si="905"/>
        <v>-2.2821782616527786E-3</v>
      </c>
      <c r="L3131" s="10">
        <f>+H3131/SUM(F$27:F3131)-1</f>
        <v>-7.6565265658813386E-3</v>
      </c>
      <c r="M3131">
        <v>7.2729999999999997</v>
      </c>
      <c r="R3131">
        <f t="shared" si="906"/>
        <v>6995.5612451770667</v>
      </c>
      <c r="S3131">
        <f t="shared" si="907"/>
        <v>6724.059645208391</v>
      </c>
      <c r="T3131" s="5">
        <f t="shared" si="894"/>
        <v>0</v>
      </c>
      <c r="U3131" s="6">
        <f>+S3131+SUM($D$17:$E$17)-SUM($Q$27:Q3131)</f>
        <v>6968.9796452083983</v>
      </c>
      <c r="V3131" s="10">
        <f t="shared" si="895"/>
        <v>1.385355478417738E-2</v>
      </c>
      <c r="W3131" s="10">
        <f>+S3131/SUM(Q$27:Q3131)-1</f>
        <v>5.8060582275659467E-2</v>
      </c>
      <c r="X3131">
        <v>6.6120000000000001</v>
      </c>
      <c r="AC3131">
        <f t="shared" si="908"/>
        <v>19172.312000298774</v>
      </c>
      <c r="AD3131">
        <f t="shared" si="909"/>
        <v>18890.5197187907</v>
      </c>
      <c r="AE3131" s="5">
        <f t="shared" si="896"/>
        <v>0</v>
      </c>
      <c r="AF3131" s="6">
        <f>+AD3131+SUM($D$18:$E$18)-SUM($AB$27:AB3131)</f>
        <v>19331.15971879071</v>
      </c>
      <c r="AG3131" s="10">
        <f t="shared" si="897"/>
        <v>7.7447434780726354E-3</v>
      </c>
      <c r="AH3131" s="10">
        <f>+AD3131/SUM(AB$27:AB3131)-1</f>
        <v>0.65136159005317729</v>
      </c>
      <c r="AI3131" s="6">
        <f t="shared" si="898"/>
        <v>0</v>
      </c>
      <c r="AL3131" s="6">
        <f t="shared" si="899"/>
        <v>0</v>
      </c>
      <c r="AM3131" s="6">
        <f t="shared" si="900"/>
        <v>33821.281558224742</v>
      </c>
      <c r="AN3131" s="6">
        <f t="shared" si="901"/>
        <v>33182.428854841288</v>
      </c>
      <c r="AO3131" s="5">
        <f t="shared" si="902"/>
        <v>0</v>
      </c>
      <c r="AP3131" s="6">
        <f>+AN3131+SUM($D$16:$E$18)-SUM($AL$27:AL3131)</f>
        <v>34161.748854841309</v>
      </c>
      <c r="AQ3131" s="10">
        <f t="shared" si="910"/>
        <v>6.6539356876980094E-3</v>
      </c>
      <c r="AR3131" s="10">
        <f>+AN3131/SUM(AL$27:AL3131)-1</f>
        <v>0.3053320703789717</v>
      </c>
    </row>
    <row r="3132" spans="1:44" x14ac:dyDescent="0.25">
      <c r="A3132" s="1">
        <v>44852</v>
      </c>
      <c r="B3132">
        <v>8.0670000000000002</v>
      </c>
      <c r="G3132">
        <f t="shared" si="903"/>
        <v>7721.3662905134306</v>
      </c>
      <c r="H3132">
        <f t="shared" si="904"/>
        <v>7635.0477542051067</v>
      </c>
      <c r="I3132" s="5">
        <f t="shared" si="893"/>
        <v>0</v>
      </c>
      <c r="J3132" s="6">
        <f>+H3132+SUM($D$16:$E$16)-SUM($F$27:F3132)</f>
        <v>7928.8077542051187</v>
      </c>
      <c r="K3132" s="10">
        <f t="shared" si="905"/>
        <v>8.5476470742007482E-3</v>
      </c>
      <c r="L3132" s="10">
        <f>+H3132/SUM(F$27:F3132)-1</f>
        <v>1.1549274878732696E-3</v>
      </c>
      <c r="M3132">
        <v>7.33</v>
      </c>
      <c r="R3132">
        <f t="shared" si="906"/>
        <v>7050.3869004740691</v>
      </c>
      <c r="S3132">
        <f t="shared" si="907"/>
        <v>6776.7574865086635</v>
      </c>
      <c r="T3132" s="5">
        <f t="shared" si="894"/>
        <v>0</v>
      </c>
      <c r="U3132" s="6">
        <f>+S3132+SUM($D$17:$E$17)-SUM($Q$27:Q3132)</f>
        <v>7021.6774865086709</v>
      </c>
      <c r="V3132" s="10">
        <f t="shared" si="895"/>
        <v>7.5617728825632113E-3</v>
      </c>
      <c r="W3132" s="10">
        <f>+S3132/SUM(Q$27:Q3132)-1</f>
        <v>6.6352821130287953E-2</v>
      </c>
      <c r="X3132">
        <v>6.6319999999999997</v>
      </c>
      <c r="AC3132">
        <f t="shared" si="908"/>
        <v>19230.304474588847</v>
      </c>
      <c r="AD3132">
        <f t="shared" si="909"/>
        <v>18947.65982683302</v>
      </c>
      <c r="AE3132" s="5">
        <f t="shared" si="896"/>
        <v>0</v>
      </c>
      <c r="AF3132" s="6">
        <f>+AD3132+SUM($D$18:$E$18)-SUM($AB$27:AB3132)</f>
        <v>19388.299826833027</v>
      </c>
      <c r="AG3132" s="10">
        <f t="shared" si="897"/>
        <v>2.9558551516581932E-3</v>
      </c>
      <c r="AH3132" s="10">
        <f>+AD3132/SUM(AB$27:AB3132)-1</f>
        <v>0.65635663418521961</v>
      </c>
      <c r="AI3132" s="6">
        <f t="shared" si="898"/>
        <v>0</v>
      </c>
      <c r="AL3132" s="6">
        <f t="shared" si="899"/>
        <v>0</v>
      </c>
      <c r="AM3132" s="6">
        <f t="shared" si="900"/>
        <v>34002.057665576343</v>
      </c>
      <c r="AN3132" s="6">
        <f t="shared" si="901"/>
        <v>33359.465067546786</v>
      </c>
      <c r="AO3132" s="5">
        <f t="shared" si="902"/>
        <v>0</v>
      </c>
      <c r="AP3132" s="6">
        <f>+AN3132+SUM($D$16:$E$18)-SUM($AL$27:AL3132)</f>
        <v>34338.785067546807</v>
      </c>
      <c r="AQ3132" s="10">
        <f t="shared" si="910"/>
        <v>5.1822936073253612E-3</v>
      </c>
      <c r="AR3132" s="10">
        <f>+AN3132/SUM(AL$27:AL3132)-1</f>
        <v>0.31229632989938971</v>
      </c>
    </row>
    <row r="3133" spans="1:44" x14ac:dyDescent="0.25">
      <c r="A3133" s="1">
        <v>44853</v>
      </c>
      <c r="B3133">
        <v>8.0239999999999991</v>
      </c>
      <c r="G3133">
        <f t="shared" si="903"/>
        <v>7680.2086420081514</v>
      </c>
      <c r="H3133">
        <f t="shared" si="904"/>
        <v>7594.3502144219374</v>
      </c>
      <c r="I3133" s="5">
        <f t="shared" si="893"/>
        <v>0</v>
      </c>
      <c r="J3133" s="6">
        <f>+H3133+SUM($D$16:$E$16)-SUM($F$27:F3133)</f>
        <v>7888.1102144219503</v>
      </c>
      <c r="K3133" s="10">
        <f t="shared" si="905"/>
        <v>-5.1328700410958605E-3</v>
      </c>
      <c r="L3133" s="10">
        <f>+H3133/SUM(F$27:F3133)-1</f>
        <v>-4.1815869390486871E-3</v>
      </c>
      <c r="M3133">
        <v>7.2910000000000004</v>
      </c>
      <c r="R3133">
        <f t="shared" si="906"/>
        <v>7012.8746100076996</v>
      </c>
      <c r="S3133">
        <f t="shared" si="907"/>
        <v>6740.701068776898</v>
      </c>
      <c r="T3133" s="5">
        <f t="shared" si="894"/>
        <v>0</v>
      </c>
      <c r="U3133" s="6">
        <f>+S3133+SUM($D$17:$E$17)-SUM($Q$27:Q3133)</f>
        <v>6985.6210687769044</v>
      </c>
      <c r="V3133" s="10">
        <f t="shared" si="895"/>
        <v>-5.135014788281711E-3</v>
      </c>
      <c r="W3133" s="10">
        <f>+S3133/SUM(Q$27:Q3133)-1</f>
        <v>6.0679184019226229E-2</v>
      </c>
      <c r="X3133">
        <v>6.5789999999999997</v>
      </c>
      <c r="AC3133">
        <f t="shared" si="908"/>
        <v>19076.624417720148</v>
      </c>
      <c r="AD3133">
        <f t="shared" si="909"/>
        <v>18796.238540520873</v>
      </c>
      <c r="AE3133" s="5">
        <f t="shared" si="896"/>
        <v>0</v>
      </c>
      <c r="AF3133" s="6">
        <f>+AD3133+SUM($D$18:$E$18)-SUM($AB$27:AB3133)</f>
        <v>19236.878540520884</v>
      </c>
      <c r="AG3133" s="10">
        <f t="shared" si="897"/>
        <v>-7.8099311267395555E-3</v>
      </c>
      <c r="AH3133" s="10">
        <f>+AD3133/SUM(AB$27:AB3133)-1</f>
        <v>0.6431197672353075</v>
      </c>
      <c r="AI3133" s="6">
        <f t="shared" si="898"/>
        <v>0</v>
      </c>
      <c r="AL3133" s="6">
        <f t="shared" si="899"/>
        <v>0</v>
      </c>
      <c r="AM3133" s="6">
        <f t="shared" si="900"/>
        <v>33769.707669736003</v>
      </c>
      <c r="AN3133" s="6">
        <f t="shared" si="901"/>
        <v>33131.289823719708</v>
      </c>
      <c r="AO3133" s="5">
        <f t="shared" si="902"/>
        <v>0</v>
      </c>
      <c r="AP3133" s="6">
        <f>+AN3133+SUM($D$16:$E$18)-SUM($AL$27:AL3133)</f>
        <v>34110.609823719729</v>
      </c>
      <c r="AQ3133" s="10">
        <f t="shared" si="910"/>
        <v>-6.6448257670805866E-3</v>
      </c>
      <c r="AR3133" s="10">
        <f>+AN3133/SUM(AL$27:AL3133)-1</f>
        <v>0.30332036057728362</v>
      </c>
    </row>
    <row r="3134" spans="1:44" x14ac:dyDescent="0.25">
      <c r="A3134" s="1">
        <v>44854</v>
      </c>
      <c r="B3134">
        <v>7.9379999999999997</v>
      </c>
      <c r="G3134">
        <f t="shared" si="903"/>
        <v>7597.8933449975966</v>
      </c>
      <c r="H3134">
        <f t="shared" si="904"/>
        <v>7512.9551348556015</v>
      </c>
      <c r="I3134" s="5">
        <f t="shared" si="893"/>
        <v>0</v>
      </c>
      <c r="J3134" s="6">
        <f>+H3134+SUM($D$16:$E$16)-SUM($F$27:F3134)</f>
        <v>7806.7151348556135</v>
      </c>
      <c r="K3134" s="10">
        <f t="shared" si="905"/>
        <v>-1.0318704652163779E-2</v>
      </c>
      <c r="L3134" s="10">
        <f>+H3134/SUM(F$27:F3134)-1</f>
        <v>-1.4854615792892267E-2</v>
      </c>
      <c r="M3134">
        <v>7.3040000000000003</v>
      </c>
      <c r="R3134">
        <f t="shared" si="906"/>
        <v>7025.3787068298234</v>
      </c>
      <c r="S3134">
        <f t="shared" si="907"/>
        <v>6752.7198746874865</v>
      </c>
      <c r="T3134" s="5">
        <f t="shared" si="894"/>
        <v>0</v>
      </c>
      <c r="U3134" s="6">
        <f>+S3134+SUM($D$17:$E$17)-SUM($Q$27:Q3134)</f>
        <v>6997.639874687492</v>
      </c>
      <c r="V3134" s="10">
        <f t="shared" si="895"/>
        <v>1.7205064220140454E-3</v>
      </c>
      <c r="W3134" s="10">
        <f>+S3134/SUM(Q$27:Q3134)-1</f>
        <v>6.2570396389580285E-2</v>
      </c>
      <c r="X3134">
        <v>6.5049999999999999</v>
      </c>
      <c r="AC3134">
        <f t="shared" si="908"/>
        <v>18862.052262846872</v>
      </c>
      <c r="AD3134">
        <f t="shared" si="909"/>
        <v>18584.820140764292</v>
      </c>
      <c r="AE3134" s="5">
        <f t="shared" si="896"/>
        <v>0</v>
      </c>
      <c r="AF3134" s="6">
        <f>+AD3134+SUM($D$18:$E$18)-SUM($AB$27:AB3134)</f>
        <v>19025.460140764299</v>
      </c>
      <c r="AG3134" s="10">
        <f t="shared" si="897"/>
        <v>-1.0990265354706596E-2</v>
      </c>
      <c r="AH3134" s="10">
        <f>+AD3134/SUM(AB$27:AB3134)-1</f>
        <v>0.62463810394675101</v>
      </c>
      <c r="AI3134" s="6">
        <f t="shared" si="898"/>
        <v>0</v>
      </c>
      <c r="AL3134" s="6">
        <f t="shared" si="899"/>
        <v>0</v>
      </c>
      <c r="AM3134" s="6">
        <f t="shared" si="900"/>
        <v>33485.32431467429</v>
      </c>
      <c r="AN3134" s="6">
        <f t="shared" si="901"/>
        <v>32850.495150307383</v>
      </c>
      <c r="AO3134" s="5">
        <f t="shared" si="902"/>
        <v>0</v>
      </c>
      <c r="AP3134" s="6">
        <f>+AN3134+SUM($D$16:$E$18)-SUM($AL$27:AL3134)</f>
        <v>33829.815150307404</v>
      </c>
      <c r="AQ3134" s="10">
        <f t="shared" si="910"/>
        <v>-8.2318866435823201E-3</v>
      </c>
      <c r="AR3134" s="10">
        <f>+AN3134/SUM(AL$27:AL3134)-1</f>
        <v>0.29227444546359171</v>
      </c>
    </row>
    <row r="3135" spans="1:44" x14ac:dyDescent="0.25">
      <c r="A3135" s="1">
        <v>44855</v>
      </c>
      <c r="B3135">
        <v>7.9859999999999998</v>
      </c>
      <c r="G3135">
        <f t="shared" si="903"/>
        <v>7643.8367665848837</v>
      </c>
      <c r="H3135">
        <f t="shared" si="904"/>
        <v>7558.3849467065802</v>
      </c>
      <c r="I3135" s="5">
        <f t="shared" si="893"/>
        <v>0</v>
      </c>
      <c r="J3135" s="6">
        <f>+H3135+SUM($D$16:$E$16)-SUM($F$27:F3135)</f>
        <v>7852.1449467065931</v>
      </c>
      <c r="K3135" s="10">
        <f t="shared" si="905"/>
        <v>5.8193249101845534E-3</v>
      </c>
      <c r="L3135" s="10">
        <f>+H3135/SUM(F$27:F3135)-1</f>
        <v>-8.897576432607357E-3</v>
      </c>
      <c r="M3135">
        <v>7.28</v>
      </c>
      <c r="R3135">
        <f t="shared" si="906"/>
        <v>7002.2942203889806</v>
      </c>
      <c r="S3135">
        <f t="shared" si="907"/>
        <v>6730.5313099294772</v>
      </c>
      <c r="T3135" s="5">
        <f t="shared" si="894"/>
        <v>0</v>
      </c>
      <c r="U3135" s="6">
        <f>+S3135+SUM($D$17:$E$17)-SUM($Q$27:Q3135)</f>
        <v>6975.4513099294827</v>
      </c>
      <c r="V3135" s="10">
        <f t="shared" si="895"/>
        <v>-3.1708640563615775E-3</v>
      </c>
      <c r="W3135" s="10">
        <f>+S3135/SUM(Q$27:Q3135)-1</f>
        <v>5.9078927398157788E-2</v>
      </c>
      <c r="X3135">
        <v>6.6</v>
      </c>
      <c r="AC3135">
        <f t="shared" si="908"/>
        <v>19137.516515724728</v>
      </c>
      <c r="AD3135">
        <f t="shared" si="909"/>
        <v>18856.235653965308</v>
      </c>
      <c r="AE3135" s="5">
        <f t="shared" si="896"/>
        <v>0</v>
      </c>
      <c r="AF3135" s="6">
        <f>+AD3135+SUM($D$18:$E$18)-SUM($AB$27:AB3135)</f>
        <v>19296.875653965319</v>
      </c>
      <c r="AG3135" s="10">
        <f t="shared" si="897"/>
        <v>1.4265910584705388E-2</v>
      </c>
      <c r="AH3135" s="10">
        <f>+AD3135/SUM(AB$27:AB3135)-1</f>
        <v>0.64836456357395189</v>
      </c>
      <c r="AI3135" s="6">
        <f t="shared" si="898"/>
        <v>0</v>
      </c>
      <c r="AL3135" s="6">
        <f t="shared" si="899"/>
        <v>0</v>
      </c>
      <c r="AM3135" s="6">
        <f t="shared" si="900"/>
        <v>33783.647502698594</v>
      </c>
      <c r="AN3135" s="6">
        <f t="shared" si="901"/>
        <v>33145.151910601366</v>
      </c>
      <c r="AO3135" s="5">
        <f t="shared" si="902"/>
        <v>0</v>
      </c>
      <c r="AP3135" s="6">
        <f>+AN3135+SUM($D$16:$E$18)-SUM($AL$27:AL3135)</f>
        <v>34124.471910601394</v>
      </c>
      <c r="AQ3135" s="10">
        <f t="shared" si="910"/>
        <v>8.7099725193535704E-3</v>
      </c>
      <c r="AR3135" s="10">
        <f>+AN3135/SUM(AL$27:AL3135)-1</f>
        <v>0.30386566805456816</v>
      </c>
    </row>
    <row r="3136" spans="1:44" x14ac:dyDescent="0.25">
      <c r="A3136" s="1">
        <v>44858</v>
      </c>
      <c r="B3136">
        <v>7.7709999999999999</v>
      </c>
      <c r="G3136">
        <f t="shared" si="903"/>
        <v>7438.0485240584931</v>
      </c>
      <c r="H3136">
        <f t="shared" si="904"/>
        <v>7354.8972477907382</v>
      </c>
      <c r="I3136" s="5">
        <f t="shared" si="893"/>
        <v>0</v>
      </c>
      <c r="J3136" s="6">
        <f>+H3136+SUM($D$16:$E$16)-SUM($F$27:F3136)</f>
        <v>7648.6572477907494</v>
      </c>
      <c r="K3136" s="10">
        <f t="shared" si="905"/>
        <v>-2.5914918827522726E-2</v>
      </c>
      <c r="L3136" s="10">
        <f>+H3136/SUM(F$27:F3136)-1</f>
        <v>-3.5580148567216585E-2</v>
      </c>
      <c r="M3136">
        <v>7.3659999999999997</v>
      </c>
      <c r="R3136">
        <f t="shared" si="906"/>
        <v>7085.0136301353341</v>
      </c>
      <c r="S3136">
        <f t="shared" si="907"/>
        <v>6810.0403336456766</v>
      </c>
      <c r="T3136" s="5">
        <f t="shared" si="894"/>
        <v>0</v>
      </c>
      <c r="U3136" s="6">
        <f>+S3136+SUM($D$17:$E$17)-SUM($Q$27:Q3136)</f>
        <v>7054.960333645683</v>
      </c>
      <c r="V3136" s="10">
        <f t="shared" si="895"/>
        <v>1.1398405663447297E-2</v>
      </c>
      <c r="W3136" s="10">
        <f>+S3136/SUM(Q$27:Q3136)-1</f>
        <v>7.1590024617421477E-2</v>
      </c>
      <c r="X3136">
        <v>6.64</v>
      </c>
      <c r="AC3136">
        <f t="shared" si="908"/>
        <v>19253.501464304878</v>
      </c>
      <c r="AD3136">
        <f t="shared" si="909"/>
        <v>18970.515870049949</v>
      </c>
      <c r="AE3136" s="5">
        <f t="shared" si="896"/>
        <v>0</v>
      </c>
      <c r="AF3136" s="6">
        <f>+AD3136+SUM($D$18:$E$18)-SUM($AB$27:AB3136)</f>
        <v>19411.155870049959</v>
      </c>
      <c r="AG3136" s="10">
        <f t="shared" si="897"/>
        <v>5.9222134263563486E-3</v>
      </c>
      <c r="AH3136" s="10">
        <f>+AD3136/SUM(AB$27:AB3136)-1</f>
        <v>0.65835465183803654</v>
      </c>
      <c r="AI3136" s="6">
        <f t="shared" si="898"/>
        <v>0</v>
      </c>
      <c r="AL3136" s="6">
        <f t="shared" si="899"/>
        <v>0</v>
      </c>
      <c r="AM3136" s="6">
        <f t="shared" si="900"/>
        <v>33776.563618498709</v>
      </c>
      <c r="AN3136" s="6">
        <f t="shared" si="901"/>
        <v>33135.453451486363</v>
      </c>
      <c r="AO3136" s="5">
        <f t="shared" si="902"/>
        <v>0</v>
      </c>
      <c r="AP3136" s="6">
        <f>+AN3136+SUM($D$16:$E$18)-SUM($AL$27:AL3136)</f>
        <v>34114.773451486384</v>
      </c>
      <c r="AQ3136" s="10">
        <f t="shared" si="910"/>
        <v>-2.8420832827591447E-4</v>
      </c>
      <c r="AR3136" s="10">
        <f>+AN3136/SUM(AL$27:AL3136)-1</f>
        <v>0.30348414957768233</v>
      </c>
    </row>
    <row r="3137" spans="1:44" x14ac:dyDescent="0.25">
      <c r="A3137" s="1">
        <v>44859</v>
      </c>
      <c r="B3137">
        <v>7.6950000000000003</v>
      </c>
      <c r="G3137">
        <f t="shared" si="903"/>
        <v>7365.3047732119558</v>
      </c>
      <c r="H3137">
        <f t="shared" si="904"/>
        <v>7282.966712360022</v>
      </c>
      <c r="I3137" s="5">
        <f t="shared" si="893"/>
        <v>0</v>
      </c>
      <c r="J3137" s="6">
        <f>+H3137+SUM($D$16:$E$16)-SUM($F$27:F3137)</f>
        <v>7576.726712360035</v>
      </c>
      <c r="K3137" s="10">
        <f t="shared" si="905"/>
        <v>-9.4043350486767707E-3</v>
      </c>
      <c r="L3137" s="10">
        <f>+H3137/SUM(F$27:F3137)-1</f>
        <v>-4.5012127554334258E-2</v>
      </c>
      <c r="M3137">
        <v>7.4649999999999999</v>
      </c>
      <c r="R3137">
        <f t="shared" si="906"/>
        <v>7180.2371367038104</v>
      </c>
      <c r="S3137">
        <f t="shared" si="907"/>
        <v>6901.5681632724645</v>
      </c>
      <c r="T3137" s="5">
        <f t="shared" si="894"/>
        <v>0</v>
      </c>
      <c r="U3137" s="6">
        <f>+S3137+SUM($D$17:$E$17)-SUM($Q$27:Q3137)</f>
        <v>7146.488163272471</v>
      </c>
      <c r="V3137" s="10">
        <f t="shared" si="895"/>
        <v>1.2973542769657342E-2</v>
      </c>
      <c r="W3137" s="10">
        <f>+S3137/SUM(Q$27:Q3137)-1</f>
        <v>8.5992334207039223E-2</v>
      </c>
      <c r="X3137">
        <v>6.6849999999999996</v>
      </c>
      <c r="AC3137">
        <f t="shared" si="908"/>
        <v>19383.984531457547</v>
      </c>
      <c r="AD3137">
        <f t="shared" si="909"/>
        <v>19099.081113145166</v>
      </c>
      <c r="AE3137" s="5">
        <f t="shared" si="896"/>
        <v>0</v>
      </c>
      <c r="AF3137" s="6">
        <f>+AD3137+SUM($D$18:$E$18)-SUM($AB$27:AB3137)</f>
        <v>19539.721113145177</v>
      </c>
      <c r="AG3137" s="10">
        <f t="shared" si="897"/>
        <v>6.6232657115274929E-3</v>
      </c>
      <c r="AH3137" s="10">
        <f>+AD3137/SUM(AB$27:AB3137)-1</f>
        <v>0.66959350113513172</v>
      </c>
      <c r="AI3137" s="6">
        <f t="shared" si="898"/>
        <v>0</v>
      </c>
      <c r="AL3137" s="6">
        <f t="shared" si="899"/>
        <v>0</v>
      </c>
      <c r="AM3137" s="6">
        <f t="shared" si="900"/>
        <v>33929.526441373309</v>
      </c>
      <c r="AN3137" s="6">
        <f t="shared" si="901"/>
        <v>33283.615988777652</v>
      </c>
      <c r="AO3137" s="5">
        <f t="shared" si="902"/>
        <v>0</v>
      </c>
      <c r="AP3137" s="6">
        <f>+AN3137+SUM($D$16:$E$18)-SUM($AL$27:AL3137)</f>
        <v>34262.935988777681</v>
      </c>
      <c r="AQ3137" s="10">
        <f t="shared" si="910"/>
        <v>4.3430608590144804E-3</v>
      </c>
      <c r="AR3137" s="10">
        <f>+AN3137/SUM(AL$27:AL3137)-1</f>
        <v>0.30931257498924825</v>
      </c>
    </row>
    <row r="3138" spans="1:44" x14ac:dyDescent="0.25">
      <c r="A3138" s="1">
        <v>44860</v>
      </c>
      <c r="B3138">
        <v>7.6859999999999999</v>
      </c>
      <c r="G3138">
        <f t="shared" si="903"/>
        <v>7356.6903816643389</v>
      </c>
      <c r="H3138">
        <f t="shared" si="904"/>
        <v>7274.4486226379631</v>
      </c>
      <c r="I3138" s="5">
        <f t="shared" si="893"/>
        <v>0</v>
      </c>
      <c r="J3138" s="6">
        <f>+H3138+SUM($D$16:$E$16)-SUM($F$27:F3138)</f>
        <v>7568.2086226379752</v>
      </c>
      <c r="K3138" s="10">
        <f t="shared" si="905"/>
        <v>-1.1242440232355211E-3</v>
      </c>
      <c r="L3138" s="10">
        <f>+H3138/SUM(F$27:F3138)-1</f>
        <v>-4.6129072434387797E-2</v>
      </c>
      <c r="M3138">
        <v>7.5209999999999999</v>
      </c>
      <c r="R3138">
        <f t="shared" si="906"/>
        <v>7234.1009383991104</v>
      </c>
      <c r="S3138">
        <f t="shared" si="907"/>
        <v>6953.3414810411523</v>
      </c>
      <c r="T3138" s="5">
        <f t="shared" si="894"/>
        <v>0</v>
      </c>
      <c r="U3138" s="6">
        <f>+S3138+SUM($D$17:$E$17)-SUM($Q$27:Q3138)</f>
        <v>7198.2614810411587</v>
      </c>
      <c r="V3138" s="10">
        <f t="shared" si="895"/>
        <v>7.2445817562203363E-3</v>
      </c>
      <c r="W3138" s="10">
        <f>+S3138/SUM(Q$27:Q3138)-1</f>
        <v>9.4139095187025124E-2</v>
      </c>
      <c r="X3138">
        <v>6.7249999999999996</v>
      </c>
      <c r="AC3138">
        <f t="shared" si="908"/>
        <v>19499.969480037696</v>
      </c>
      <c r="AD3138">
        <f t="shared" si="909"/>
        <v>19213.361329229807</v>
      </c>
      <c r="AE3138" s="5">
        <f t="shared" si="896"/>
        <v>0</v>
      </c>
      <c r="AF3138" s="6">
        <f>+AD3138+SUM($D$18:$E$18)-SUM($AB$27:AB3138)</f>
        <v>19654.001329229817</v>
      </c>
      <c r="AG3138" s="10">
        <f t="shared" si="897"/>
        <v>5.8486103984236593E-3</v>
      </c>
      <c r="AH3138" s="10">
        <f>+AD3138/SUM(AB$27:AB3138)-1</f>
        <v>0.67958358939921659</v>
      </c>
      <c r="AI3138" s="6">
        <f t="shared" si="898"/>
        <v>0</v>
      </c>
      <c r="AL3138" s="6">
        <f t="shared" si="899"/>
        <v>0</v>
      </c>
      <c r="AM3138" s="6">
        <f t="shared" si="900"/>
        <v>34090.760800101147</v>
      </c>
      <c r="AN3138" s="6">
        <f t="shared" si="901"/>
        <v>33441.151432908926</v>
      </c>
      <c r="AO3138" s="5">
        <f t="shared" si="902"/>
        <v>0</v>
      </c>
      <c r="AP3138" s="6">
        <f>+AN3138+SUM($D$16:$E$18)-SUM($AL$27:AL3138)</f>
        <v>34420.471432908947</v>
      </c>
      <c r="AQ3138" s="10">
        <f t="shared" si="910"/>
        <v>4.5978384392646454E-3</v>
      </c>
      <c r="AR3138" s="10">
        <f>+AN3138/SUM(AL$27:AL3138)-1</f>
        <v>0.31550971228578306</v>
      </c>
    </row>
    <row r="3139" spans="1:44" x14ac:dyDescent="0.25">
      <c r="A3139" s="1">
        <v>44861</v>
      </c>
      <c r="B3139">
        <v>7.7750000000000004</v>
      </c>
      <c r="G3139">
        <f t="shared" si="903"/>
        <v>7441.8771425241011</v>
      </c>
      <c r="H3139">
        <f t="shared" si="904"/>
        <v>7358.6830654449868</v>
      </c>
      <c r="I3139" s="5">
        <f t="shared" si="893"/>
        <v>0</v>
      </c>
      <c r="J3139" s="6">
        <f>+H3139+SUM($D$16:$E$16)-SUM($F$27:F3139)</f>
        <v>7652.4430654449998</v>
      </c>
      <c r="K3139" s="10">
        <f t="shared" si="905"/>
        <v>1.1130037107468516E-2</v>
      </c>
      <c r="L3139" s="10">
        <f>+H3139/SUM(F$27:F3139)-1</f>
        <v>-3.5083728620526222E-2</v>
      </c>
      <c r="M3139">
        <v>7.5110000000000001</v>
      </c>
      <c r="R3139">
        <f t="shared" si="906"/>
        <v>7224.4824023820929</v>
      </c>
      <c r="S3139">
        <f t="shared" si="907"/>
        <v>6944.0962457253154</v>
      </c>
      <c r="T3139" s="5">
        <f t="shared" si="894"/>
        <v>0</v>
      </c>
      <c r="U3139" s="6">
        <f>+S3139+SUM($D$17:$E$17)-SUM($Q$27:Q3139)</f>
        <v>7189.0162457253218</v>
      </c>
      <c r="V3139" s="10">
        <f t="shared" si="895"/>
        <v>-1.284370585895922E-3</v>
      </c>
      <c r="W3139" s="10">
        <f>+S3139/SUM(Q$27:Q3139)-1</f>
        <v>9.2684316440599046E-2</v>
      </c>
      <c r="X3139">
        <v>6.6950000000000003</v>
      </c>
      <c r="AC3139">
        <f t="shared" si="908"/>
        <v>19412.980768602585</v>
      </c>
      <c r="AD3139">
        <f t="shared" si="909"/>
        <v>19127.651167166328</v>
      </c>
      <c r="AE3139" s="5">
        <f t="shared" si="896"/>
        <v>0</v>
      </c>
      <c r="AF3139" s="6">
        <f>+AD3139+SUM($D$18:$E$18)-SUM($AB$27:AB3139)</f>
        <v>19568.291167166339</v>
      </c>
      <c r="AG3139" s="10">
        <f t="shared" si="897"/>
        <v>-4.3609522879195506E-3</v>
      </c>
      <c r="AH3139" s="10">
        <f>+AD3139/SUM(AB$27:AB3139)-1</f>
        <v>0.67209102320115299</v>
      </c>
      <c r="AI3139" s="6">
        <f t="shared" si="898"/>
        <v>0</v>
      </c>
      <c r="AL3139" s="6">
        <f t="shared" si="899"/>
        <v>0</v>
      </c>
      <c r="AM3139" s="6">
        <f t="shared" si="900"/>
        <v>34079.340313508779</v>
      </c>
      <c r="AN3139" s="6">
        <f t="shared" si="901"/>
        <v>33430.430478336631</v>
      </c>
      <c r="AO3139" s="5">
        <f t="shared" si="902"/>
        <v>0</v>
      </c>
      <c r="AP3139" s="6">
        <f>+AN3139+SUM($D$16:$E$18)-SUM($AL$27:AL3139)</f>
        <v>34409.75047833666</v>
      </c>
      <c r="AQ3139" s="10">
        <f t="shared" si="910"/>
        <v>-3.1147030025968636E-4</v>
      </c>
      <c r="AR3139" s="10">
        <f>+AN3139/SUM(AL$27:AL3139)-1</f>
        <v>0.31508797083070417</v>
      </c>
    </row>
    <row r="3140" spans="1:44" x14ac:dyDescent="0.25">
      <c r="A3140" s="1">
        <v>44862</v>
      </c>
      <c r="B3140">
        <v>7.7080000000000002</v>
      </c>
      <c r="G3140">
        <f t="shared" si="903"/>
        <v>7377.7477832251789</v>
      </c>
      <c r="H3140">
        <f t="shared" si="904"/>
        <v>7295.2706197363286</v>
      </c>
      <c r="I3140" s="5">
        <f t="shared" si="893"/>
        <v>0</v>
      </c>
      <c r="J3140" s="6">
        <f>+H3140+SUM($D$16:$E$16)-SUM($F$27:F3140)</f>
        <v>7589.0306197363416</v>
      </c>
      <c r="K3140" s="10">
        <f t="shared" si="905"/>
        <v>-8.2865622346149914E-3</v>
      </c>
      <c r="L3140" s="10">
        <f>+H3140/SUM(F$27:F3140)-1</f>
        <v>-4.3398762727590467E-2</v>
      </c>
      <c r="M3140">
        <v>7.5069999999999997</v>
      </c>
      <c r="R3140">
        <f t="shared" si="906"/>
        <v>7220.6349879752852</v>
      </c>
      <c r="S3140">
        <f t="shared" si="907"/>
        <v>6940.3981515989799</v>
      </c>
      <c r="T3140" s="5">
        <f t="shared" si="894"/>
        <v>0</v>
      </c>
      <c r="U3140" s="6">
        <f>+S3140+SUM($D$17:$E$17)-SUM($Q$27:Q3140)</f>
        <v>7185.3181515989863</v>
      </c>
      <c r="V3140" s="10">
        <f t="shared" si="895"/>
        <v>-5.1440892605225663E-4</v>
      </c>
      <c r="W3140" s="10">
        <f>+S3140/SUM(Q$27:Q3140)-1</f>
        <v>9.2102404942028482E-2</v>
      </c>
      <c r="X3140">
        <v>6.798</v>
      </c>
      <c r="AC3140">
        <f t="shared" si="908"/>
        <v>19711.642011196469</v>
      </c>
      <c r="AD3140">
        <f t="shared" si="909"/>
        <v>19421.92272358427</v>
      </c>
      <c r="AE3140" s="5">
        <f t="shared" si="896"/>
        <v>0</v>
      </c>
      <c r="AF3140" s="6">
        <f>+AD3140+SUM($D$18:$E$18)-SUM($AB$27:AB3140)</f>
        <v>19862.562723584277</v>
      </c>
      <c r="AG3140" s="10">
        <f t="shared" si="897"/>
        <v>1.503818365661358E-2</v>
      </c>
      <c r="AH3140" s="10">
        <f>+AD3140/SUM(AB$27:AB3140)-1</f>
        <v>0.69781550048117058</v>
      </c>
      <c r="AI3140" s="6">
        <f t="shared" si="898"/>
        <v>0</v>
      </c>
      <c r="AL3140" s="6">
        <f t="shared" si="899"/>
        <v>0</v>
      </c>
      <c r="AM3140" s="6">
        <f t="shared" si="900"/>
        <v>34310.024782396933</v>
      </c>
      <c r="AN3140" s="6">
        <f t="shared" si="901"/>
        <v>33657.591494919579</v>
      </c>
      <c r="AO3140" s="5">
        <f t="shared" si="902"/>
        <v>0</v>
      </c>
      <c r="AP3140" s="6">
        <f>+AN3140+SUM($D$16:$E$18)-SUM($AL$27:AL3140)</f>
        <v>34636.911494919608</v>
      </c>
      <c r="AQ3140" s="10">
        <f t="shared" si="910"/>
        <v>6.6016467258593892E-3</v>
      </c>
      <c r="AR3140" s="10">
        <f>+AN3140/SUM(AL$27:AL3140)-1</f>
        <v>0.32402404243000626</v>
      </c>
    </row>
    <row r="3141" spans="1:44" x14ac:dyDescent="0.25">
      <c r="A3141" s="1">
        <v>44867</v>
      </c>
      <c r="B3141">
        <v>7.9779999999999998</v>
      </c>
      <c r="G3141">
        <f t="shared" si="903"/>
        <v>7636.1795296536675</v>
      </c>
      <c r="H3141">
        <f t="shared" si="904"/>
        <v>7550.813311398083</v>
      </c>
      <c r="I3141" s="5">
        <f t="shared" si="893"/>
        <v>0</v>
      </c>
      <c r="J3141" s="6">
        <f>+H3141+SUM($D$16:$E$16)-SUM($F$27:F3141)</f>
        <v>7844.5733113980959</v>
      </c>
      <c r="K3141" s="10">
        <f t="shared" si="905"/>
        <v>3.3672639427383411E-2</v>
      </c>
      <c r="L3141" s="10">
        <f>+H3141/SUM(F$27:F3141)-1</f>
        <v>-9.8904163259883049E-3</v>
      </c>
      <c r="M3141">
        <v>7.5430000000000001</v>
      </c>
      <c r="R3141">
        <f t="shared" si="906"/>
        <v>7255.2617176365502</v>
      </c>
      <c r="S3141">
        <f t="shared" si="907"/>
        <v>6973.6809987359939</v>
      </c>
      <c r="T3141" s="5">
        <f t="shared" si="894"/>
        <v>0</v>
      </c>
      <c r="U3141" s="6">
        <f>+S3141+SUM($D$17:$E$17)-SUM($Q$27:Q3141)</f>
        <v>7218.6009987360003</v>
      </c>
      <c r="V3141" s="10">
        <f t="shared" si="895"/>
        <v>4.6320631090785991E-3</v>
      </c>
      <c r="W3141" s="10">
        <f>+S3141/SUM(Q$27:Q3141)-1</f>
        <v>9.7339608429162228E-2</v>
      </c>
      <c r="X3141">
        <v>6.8259999999999996</v>
      </c>
      <c r="AC3141">
        <f t="shared" si="908"/>
        <v>19792.831475202573</v>
      </c>
      <c r="AD3141">
        <f t="shared" si="909"/>
        <v>19501.918874843515</v>
      </c>
      <c r="AE3141" s="5">
        <f t="shared" si="896"/>
        <v>0</v>
      </c>
      <c r="AF3141" s="6">
        <f>+AD3141+SUM($D$18:$E$18)-SUM($AB$27:AB3141)</f>
        <v>19942.558874843526</v>
      </c>
      <c r="AG3141" s="10">
        <f t="shared" si="897"/>
        <v>4.0274838837519589E-3</v>
      </c>
      <c r="AH3141" s="10">
        <f>+AD3141/SUM(AB$27:AB3141)-1</f>
        <v>0.70480856226602984</v>
      </c>
      <c r="AI3141" s="6">
        <f t="shared" si="898"/>
        <v>0</v>
      </c>
      <c r="AL3141" s="6">
        <f t="shared" si="899"/>
        <v>0</v>
      </c>
      <c r="AM3141" s="6">
        <f t="shared" si="900"/>
        <v>34684.272722492795</v>
      </c>
      <c r="AN3141" s="6">
        <f t="shared" si="901"/>
        <v>34026.413184977588</v>
      </c>
      <c r="AO3141" s="5">
        <f t="shared" si="902"/>
        <v>0</v>
      </c>
      <c r="AP3141" s="6">
        <f>+AN3141+SUM($D$16:$E$18)-SUM($AL$27:AL3141)</f>
        <v>35005.733184977609</v>
      </c>
      <c r="AQ3141" s="10">
        <f t="shared" si="910"/>
        <v>1.0648226823344098E-2</v>
      </c>
      <c r="AR3141" s="10">
        <f>+AN3141/SUM(AL$27:AL3141)-1</f>
        <v>0.33853276879208671</v>
      </c>
    </row>
    <row r="3142" spans="1:44" x14ac:dyDescent="0.25">
      <c r="A3142" s="1">
        <v>44868</v>
      </c>
      <c r="B3142">
        <v>7.9829999999999997</v>
      </c>
      <c r="G3142">
        <f t="shared" si="903"/>
        <v>7640.9653027356771</v>
      </c>
      <c r="H3142">
        <f t="shared" si="904"/>
        <v>7555.5455834658942</v>
      </c>
      <c r="I3142" s="5">
        <f t="shared" si="893"/>
        <v>0</v>
      </c>
      <c r="J3142" s="6">
        <f>+H3142+SUM($D$16:$E$16)-SUM($F$27:F3142)</f>
        <v>7849.3055834659053</v>
      </c>
      <c r="K3142" s="10">
        <f t="shared" si="905"/>
        <v>6.032542344824865E-4</v>
      </c>
      <c r="L3142" s="10">
        <f>+H3142/SUM(F$27:F3142)-1</f>
        <v>-9.2698913926251292E-3</v>
      </c>
      <c r="M3142">
        <v>7.5170000000000003</v>
      </c>
      <c r="R3142">
        <f t="shared" si="906"/>
        <v>7230.2535239923036</v>
      </c>
      <c r="S3142">
        <f t="shared" si="907"/>
        <v>6949.6433869148177</v>
      </c>
      <c r="T3142" s="5">
        <f t="shared" si="894"/>
        <v>0</v>
      </c>
      <c r="U3142" s="6">
        <f>+S3142+SUM($D$17:$E$17)-SUM($Q$27:Q3142)</f>
        <v>7194.5633869148232</v>
      </c>
      <c r="V3142" s="10">
        <f t="shared" si="895"/>
        <v>-3.3299543533970022E-3</v>
      </c>
      <c r="W3142" s="10">
        <f>+S3142/SUM(Q$27:Q3142)-1</f>
        <v>9.3557183688454781E-2</v>
      </c>
      <c r="X3142">
        <v>6.8410000000000002</v>
      </c>
      <c r="AC3142">
        <f t="shared" si="908"/>
        <v>19836.32583092013</v>
      </c>
      <c r="AD3142">
        <f t="shared" si="909"/>
        <v>19544.773955875255</v>
      </c>
      <c r="AE3142" s="5">
        <f t="shared" si="896"/>
        <v>0</v>
      </c>
      <c r="AF3142" s="6">
        <f>+AD3142+SUM($D$18:$E$18)-SUM($AB$27:AB3142)</f>
        <v>19985.413955875265</v>
      </c>
      <c r="AG3142" s="10">
        <f t="shared" si="897"/>
        <v>2.1489258876301598E-3</v>
      </c>
      <c r="AH3142" s="10">
        <f>+AD3142/SUM(AB$27:AB3142)-1</f>
        <v>0.70855484536506141</v>
      </c>
      <c r="AI3142" s="6">
        <f t="shared" si="898"/>
        <v>0</v>
      </c>
      <c r="AL3142" s="6">
        <f t="shared" si="899"/>
        <v>0</v>
      </c>
      <c r="AM3142" s="6">
        <f t="shared" si="900"/>
        <v>34707.544657648112</v>
      </c>
      <c r="AN3142" s="6">
        <f t="shared" si="901"/>
        <v>34049.962926255968</v>
      </c>
      <c r="AO3142" s="5">
        <f t="shared" si="902"/>
        <v>0</v>
      </c>
      <c r="AP3142" s="6">
        <f>+AN3142+SUM($D$16:$E$18)-SUM($AL$27:AL3142)</f>
        <v>35029.282926255997</v>
      </c>
      <c r="AQ3142" s="10">
        <f t="shared" si="910"/>
        <v>6.727395525170099E-4</v>
      </c>
      <c r="AR3142" s="10">
        <f>+AN3142/SUM(AL$27:AL3142)-1</f>
        <v>0.33945916970970091</v>
      </c>
    </row>
    <row r="3143" spans="1:44" x14ac:dyDescent="0.25">
      <c r="A3143" s="1">
        <v>44869</v>
      </c>
      <c r="B3143">
        <v>8.0939999999999994</v>
      </c>
      <c r="G3143">
        <f t="shared" si="903"/>
        <v>7747.2094651562784</v>
      </c>
      <c r="H3143">
        <f t="shared" si="904"/>
        <v>7660.6020233712825</v>
      </c>
      <c r="I3143" s="5">
        <f t="shared" si="893"/>
        <v>0</v>
      </c>
      <c r="J3143" s="6">
        <f>+H3143+SUM($D$16:$E$16)-SUM($F$27:F3143)</f>
        <v>7954.3620233712945</v>
      </c>
      <c r="K3143" s="10">
        <f t="shared" si="905"/>
        <v>1.3384169948317926E-2</v>
      </c>
      <c r="L3143" s="10">
        <f>+H3143/SUM(F$27:F3143)-1</f>
        <v>4.5057621280335525E-3</v>
      </c>
      <c r="M3143">
        <v>7.6139999999999999</v>
      </c>
      <c r="R3143">
        <f t="shared" si="906"/>
        <v>7323.553323357376</v>
      </c>
      <c r="S3143">
        <f t="shared" si="907"/>
        <v>7039.3221694784379</v>
      </c>
      <c r="T3143" s="5">
        <f t="shared" si="894"/>
        <v>0</v>
      </c>
      <c r="U3143" s="6">
        <f>+S3143+SUM($D$17:$E$17)-SUM($Q$27:Q3143)</f>
        <v>7284.2421694784434</v>
      </c>
      <c r="V3143" s="10">
        <f t="shared" si="895"/>
        <v>1.2464798451386816E-2</v>
      </c>
      <c r="W3143" s="10">
        <f>+S3143/SUM(Q$27:Q3143)-1</f>
        <v>0.10766853752878713</v>
      </c>
      <c r="X3143">
        <v>6.7649999999999997</v>
      </c>
      <c r="AC3143">
        <f t="shared" si="908"/>
        <v>19615.954428617842</v>
      </c>
      <c r="AD3143">
        <f t="shared" si="909"/>
        <v>19327.64154531444</v>
      </c>
      <c r="AE3143" s="5">
        <f t="shared" si="896"/>
        <v>0</v>
      </c>
      <c r="AF3143" s="6">
        <f>+AD3143+SUM($D$18:$E$18)-SUM($AB$27:AB3143)</f>
        <v>19768.28154531445</v>
      </c>
      <c r="AG3143" s="10">
        <f t="shared" si="897"/>
        <v>-1.0864544063996395E-2</v>
      </c>
      <c r="AH3143" s="10">
        <f>+AD3143/SUM(AB$27:AB3143)-1</f>
        <v>0.68957367766330058</v>
      </c>
      <c r="AI3143" s="6">
        <f t="shared" si="898"/>
        <v>0</v>
      </c>
      <c r="AL3143" s="6">
        <f t="shared" si="899"/>
        <v>0</v>
      </c>
      <c r="AM3143" s="6">
        <f t="shared" si="900"/>
        <v>34686.717217131496</v>
      </c>
      <c r="AN3143" s="6">
        <f t="shared" si="901"/>
        <v>34027.565738164165</v>
      </c>
      <c r="AO3143" s="5">
        <f t="shared" si="902"/>
        <v>0</v>
      </c>
      <c r="AP3143" s="6">
        <f>+AN3143+SUM($D$16:$E$18)-SUM($AL$27:AL3143)</f>
        <v>35006.885738164186</v>
      </c>
      <c r="AQ3143" s="10">
        <f t="shared" si="910"/>
        <v>-6.3938471532409835E-4</v>
      </c>
      <c r="AR3143" s="10">
        <f>+AN3143/SUM(AL$27:AL3143)-1</f>
        <v>0.33857810798783494</v>
      </c>
    </row>
    <row r="3144" spans="1:44" x14ac:dyDescent="0.25">
      <c r="A3144" s="1">
        <v>44872</v>
      </c>
      <c r="B3144">
        <v>8.1470000000000002</v>
      </c>
      <c r="G3144">
        <f t="shared" si="903"/>
        <v>7797.938659825576</v>
      </c>
      <c r="H3144">
        <f t="shared" si="904"/>
        <v>7710.7641072900724</v>
      </c>
      <c r="I3144" s="5">
        <f t="shared" si="893"/>
        <v>0</v>
      </c>
      <c r="J3144" s="6">
        <f>+H3144+SUM($D$16:$E$16)-SUM($F$27:F3144)</f>
        <v>8004.5241072900853</v>
      </c>
      <c r="K3144" s="10">
        <f t="shared" si="905"/>
        <v>6.3062359710817084E-3</v>
      </c>
      <c r="L3144" s="10">
        <f>+H3144/SUM(F$27:F3144)-1</f>
        <v>1.1083326421681639E-2</v>
      </c>
      <c r="M3144">
        <v>7.6449999999999996</v>
      </c>
      <c r="R3144">
        <f t="shared" si="906"/>
        <v>7353.37078501013</v>
      </c>
      <c r="S3144">
        <f t="shared" si="907"/>
        <v>7067.9823989575325</v>
      </c>
      <c r="T3144" s="5">
        <f t="shared" si="894"/>
        <v>0</v>
      </c>
      <c r="U3144" s="6">
        <f>+S3144+SUM($D$17:$E$17)-SUM($Q$27:Q3144)</f>
        <v>7312.9023989575389</v>
      </c>
      <c r="V3144" s="10">
        <f t="shared" si="895"/>
        <v>3.9345519838953624E-3</v>
      </c>
      <c r="W3144" s="10">
        <f>+S3144/SUM(Q$27:Q3144)-1</f>
        <v>0.11217835164270773</v>
      </c>
      <c r="X3144">
        <v>6.7290000000000001</v>
      </c>
      <c r="AC3144">
        <f t="shared" si="908"/>
        <v>19511.567974895708</v>
      </c>
      <c r="AD3144">
        <f t="shared" si="909"/>
        <v>19224.789350838266</v>
      </c>
      <c r="AE3144" s="5">
        <f t="shared" si="896"/>
        <v>0</v>
      </c>
      <c r="AF3144" s="6">
        <f>+AD3144+SUM($D$18:$E$18)-SUM($AB$27:AB3144)</f>
        <v>19665.429350838276</v>
      </c>
      <c r="AG3144" s="10">
        <f t="shared" si="897"/>
        <v>-5.2028900054063021E-3</v>
      </c>
      <c r="AH3144" s="10">
        <f>+AD3144/SUM(AB$27:AB3144)-1</f>
        <v>0.68058259822562461</v>
      </c>
      <c r="AI3144" s="6">
        <f t="shared" si="898"/>
        <v>0</v>
      </c>
      <c r="AL3144" s="6">
        <f t="shared" si="899"/>
        <v>0</v>
      </c>
      <c r="AM3144" s="6">
        <f t="shared" si="900"/>
        <v>34662.877419731412</v>
      </c>
      <c r="AN3144" s="6">
        <f t="shared" si="901"/>
        <v>34003.535857085866</v>
      </c>
      <c r="AO3144" s="5">
        <f t="shared" si="902"/>
        <v>0</v>
      </c>
      <c r="AP3144" s="6">
        <f>+AN3144+SUM($D$16:$E$18)-SUM($AL$27:AL3144)</f>
        <v>34982.855857085888</v>
      </c>
      <c r="AQ3144" s="10">
        <f t="shared" si="910"/>
        <v>-6.8643298515702611E-4</v>
      </c>
      <c r="AR3144" s="10">
        <f>+AN3144/SUM(AL$27:AL3144)-1</f>
        <v>0.33763281930640332</v>
      </c>
    </row>
    <row r="3145" spans="1:44" x14ac:dyDescent="0.25">
      <c r="A3145" s="1">
        <v>44873</v>
      </c>
      <c r="B3145">
        <v>8.1189999999999998</v>
      </c>
      <c r="G3145">
        <f t="shared" si="903"/>
        <v>7771.1383305663248</v>
      </c>
      <c r="H3145">
        <f t="shared" si="904"/>
        <v>7684.263383710334</v>
      </c>
      <c r="I3145" s="5">
        <f t="shared" si="893"/>
        <v>0</v>
      </c>
      <c r="J3145" s="6">
        <f>+H3145+SUM($D$16:$E$16)-SUM($F$27:F3145)</f>
        <v>7978.0233837103469</v>
      </c>
      <c r="K3145" s="10">
        <f t="shared" si="905"/>
        <v>-3.310718191928852E-3</v>
      </c>
      <c r="L3145" s="10">
        <f>+H3145/SUM(F$27:F3145)-1</f>
        <v>7.6083867948486539E-3</v>
      </c>
      <c r="M3145">
        <v>7.694</v>
      </c>
      <c r="R3145">
        <f t="shared" si="906"/>
        <v>7400.5016114935188</v>
      </c>
      <c r="S3145">
        <f t="shared" si="907"/>
        <v>7113.2840520051359</v>
      </c>
      <c r="T3145" s="5">
        <f t="shared" si="894"/>
        <v>0</v>
      </c>
      <c r="U3145" s="6">
        <f>+S3145+SUM($D$17:$E$17)-SUM($Q$27:Q3145)</f>
        <v>7358.2040520051423</v>
      </c>
      <c r="V3145" s="10">
        <f t="shared" si="895"/>
        <v>6.1947569618954201E-3</v>
      </c>
      <c r="W3145" s="10">
        <f>+S3145/SUM(Q$27:Q3145)-1</f>
        <v>0.11930676750019553</v>
      </c>
      <c r="X3145">
        <v>6.734</v>
      </c>
      <c r="AC3145">
        <f t="shared" si="908"/>
        <v>19526.066093468224</v>
      </c>
      <c r="AD3145">
        <f t="shared" si="909"/>
        <v>19239.074377848843</v>
      </c>
      <c r="AE3145" s="5">
        <f t="shared" si="896"/>
        <v>0</v>
      </c>
      <c r="AF3145" s="6">
        <f>+AD3145+SUM($D$18:$E$18)-SUM($AB$27:AB3145)</f>
        <v>19679.714377848853</v>
      </c>
      <c r="AG3145" s="10">
        <f t="shared" si="897"/>
        <v>7.2640300680593128E-4</v>
      </c>
      <c r="AH3145" s="10">
        <f>+AD3145/SUM(AB$27:AB3145)-1</f>
        <v>0.68183135925863492</v>
      </c>
      <c r="AI3145" s="6">
        <f t="shared" si="898"/>
        <v>0</v>
      </c>
      <c r="AL3145" s="6">
        <f t="shared" si="899"/>
        <v>0</v>
      </c>
      <c r="AM3145" s="6">
        <f t="shared" si="900"/>
        <v>34697.70603552807</v>
      </c>
      <c r="AN3145" s="6">
        <f t="shared" si="901"/>
        <v>34036.621813564314</v>
      </c>
      <c r="AO3145" s="5">
        <f t="shared" si="902"/>
        <v>0</v>
      </c>
      <c r="AP3145" s="6">
        <f>+AN3145+SUM($D$16:$E$18)-SUM($AL$27:AL3145)</f>
        <v>35015.941813564335</v>
      </c>
      <c r="AQ3145" s="10">
        <f t="shared" si="910"/>
        <v>9.4577631436409959E-4</v>
      </c>
      <c r="AR3145" s="10">
        <f>+AN3145/SUM(AL$27:AL3145)-1</f>
        <v>0.33893435634154345</v>
      </c>
    </row>
    <row r="3146" spans="1:44" x14ac:dyDescent="0.25">
      <c r="A3146" s="1">
        <v>44874</v>
      </c>
      <c r="B3146">
        <v>8.1560000000000006</v>
      </c>
      <c r="G3146">
        <f t="shared" si="903"/>
        <v>7806.5530513731919</v>
      </c>
      <c r="H3146">
        <f t="shared" si="904"/>
        <v>7719.2821970121304</v>
      </c>
      <c r="I3146" s="5">
        <f t="shared" si="893"/>
        <v>0</v>
      </c>
      <c r="J3146" s="6">
        <f>+H3146+SUM($D$16:$E$16)-SUM($F$27:F3146)</f>
        <v>8013.0421970121415</v>
      </c>
      <c r="K3146" s="10">
        <f t="shared" si="905"/>
        <v>4.3894097093393203E-3</v>
      </c>
      <c r="L3146" s="10">
        <f>+H3146/SUM(F$27:F3146)-1</f>
        <v>1.2200271301734844E-2</v>
      </c>
      <c r="M3146">
        <v>7.7050000000000001</v>
      </c>
      <c r="R3146">
        <f t="shared" si="906"/>
        <v>7411.0820011122387</v>
      </c>
      <c r="S3146">
        <f t="shared" si="907"/>
        <v>7123.4538108525576</v>
      </c>
      <c r="T3146" s="5">
        <f t="shared" si="894"/>
        <v>0</v>
      </c>
      <c r="U3146" s="6">
        <f>+S3146+SUM($D$17:$E$17)-SUM($Q$27:Q3146)</f>
        <v>7368.373810852564</v>
      </c>
      <c r="V3146" s="10">
        <f t="shared" si="895"/>
        <v>1.3820979651482102E-3</v>
      </c>
      <c r="W3146" s="10">
        <f>+S3146/SUM(Q$27:Q3146)-1</f>
        <v>0.12090702412126442</v>
      </c>
      <c r="X3146">
        <v>6.71</v>
      </c>
      <c r="AC3146">
        <f t="shared" si="908"/>
        <v>19456.475124320135</v>
      </c>
      <c r="AD3146">
        <f t="shared" si="909"/>
        <v>19170.50624819806</v>
      </c>
      <c r="AE3146" s="5">
        <f t="shared" si="896"/>
        <v>0</v>
      </c>
      <c r="AF3146" s="6">
        <f>+AD3146+SUM($D$18:$E$18)-SUM($AB$27:AB3146)</f>
        <v>19611.146248198071</v>
      </c>
      <c r="AG3146" s="10">
        <f t="shared" si="897"/>
        <v>-3.4842034967723645E-3</v>
      </c>
      <c r="AH3146" s="10">
        <f>+AD3146/SUM(AB$27:AB3146)-1</f>
        <v>0.67583730630018413</v>
      </c>
      <c r="AI3146" s="6">
        <f t="shared" si="898"/>
        <v>0</v>
      </c>
      <c r="AL3146" s="6">
        <f t="shared" si="899"/>
        <v>0</v>
      </c>
      <c r="AM3146" s="6">
        <f t="shared" si="900"/>
        <v>34674.110176805567</v>
      </c>
      <c r="AN3146" s="6">
        <f t="shared" si="901"/>
        <v>34013.242256062746</v>
      </c>
      <c r="AO3146" s="5">
        <f t="shared" si="902"/>
        <v>0</v>
      </c>
      <c r="AP3146" s="6">
        <f>+AN3146+SUM($D$16:$E$18)-SUM($AL$27:AL3146)</f>
        <v>34992.562256062767</v>
      </c>
      <c r="AQ3146" s="10">
        <f t="shared" si="910"/>
        <v>-6.6768324056654116E-4</v>
      </c>
      <c r="AR3146" s="10">
        <f>+AN3146/SUM(AL$27:AL3146)-1</f>
        <v>0.33801465012197851</v>
      </c>
    </row>
    <row r="3147" spans="1:44" x14ac:dyDescent="0.25">
      <c r="A3147" s="1">
        <v>44875</v>
      </c>
      <c r="B3147">
        <v>7.9950000000000001</v>
      </c>
      <c r="G3147">
        <f t="shared" si="903"/>
        <v>7652.4511581324996</v>
      </c>
      <c r="H3147">
        <f t="shared" si="904"/>
        <v>7566.9030364286391</v>
      </c>
      <c r="I3147" s="5">
        <f t="shared" si="893"/>
        <v>0</v>
      </c>
      <c r="J3147" s="6">
        <f>+H3147+SUM($D$16:$E$16)-SUM($F$27:F3147)</f>
        <v>7860.6630364286511</v>
      </c>
      <c r="K3147" s="10">
        <f t="shared" si="905"/>
        <v>-1.9016393129729026E-2</v>
      </c>
      <c r="L3147" s="10">
        <f>+H3147/SUM(F$27:F3147)-1</f>
        <v>-7.7806315525539294E-3</v>
      </c>
      <c r="M3147">
        <v>7.8449999999999998</v>
      </c>
      <c r="R3147">
        <f t="shared" si="906"/>
        <v>7545.7415053504883</v>
      </c>
      <c r="S3147">
        <f t="shared" si="907"/>
        <v>7252.8871052742779</v>
      </c>
      <c r="T3147" s="5">
        <f t="shared" si="894"/>
        <v>0</v>
      </c>
      <c r="U3147" s="6">
        <f>+S3147+SUM($D$17:$E$17)-SUM($Q$27:Q3147)</f>
        <v>7497.8071052742844</v>
      </c>
      <c r="V3147" s="10">
        <f t="shared" si="895"/>
        <v>1.7566059722849969E-2</v>
      </c>
      <c r="W3147" s="10">
        <f>+S3147/SUM(Q$27:Q3147)-1</f>
        <v>0.14127392657122884</v>
      </c>
      <c r="X3147">
        <v>6.7990000000000004</v>
      </c>
      <c r="AC3147">
        <f t="shared" si="908"/>
        <v>19714.541634910969</v>
      </c>
      <c r="AD3147">
        <f t="shared" si="909"/>
        <v>19424.779728986381</v>
      </c>
      <c r="AE3147" s="5">
        <f t="shared" si="896"/>
        <v>0</v>
      </c>
      <c r="AF3147" s="6">
        <f>+AD3147+SUM($D$18:$E$18)-SUM($AB$27:AB3147)</f>
        <v>19865.419728986388</v>
      </c>
      <c r="AG3147" s="10">
        <f t="shared" si="897"/>
        <v>1.2965763325113233E-2</v>
      </c>
      <c r="AH3147" s="10">
        <f>+AD3147/SUM(AB$27:AB3147)-1</f>
        <v>0.69806525268777242</v>
      </c>
      <c r="AI3147" s="6">
        <f t="shared" si="898"/>
        <v>0</v>
      </c>
      <c r="AL3147" s="6">
        <f t="shared" si="899"/>
        <v>0</v>
      </c>
      <c r="AM3147" s="6">
        <f t="shared" si="900"/>
        <v>34912.73429839396</v>
      </c>
      <c r="AN3147" s="6">
        <f t="shared" si="901"/>
        <v>34244.569870689302</v>
      </c>
      <c r="AO3147" s="5">
        <f t="shared" si="902"/>
        <v>0</v>
      </c>
      <c r="AP3147" s="6">
        <f>+AN3147+SUM($D$16:$E$18)-SUM($AL$27:AL3147)</f>
        <v>35223.889870689323</v>
      </c>
      <c r="AQ3147" s="10">
        <f t="shared" si="910"/>
        <v>6.6107652515920989E-3</v>
      </c>
      <c r="AR3147" s="10">
        <f>+AN3147/SUM(AL$27:AL3147)-1</f>
        <v>0.34711462756658507</v>
      </c>
    </row>
    <row r="3148" spans="1:44" x14ac:dyDescent="0.25">
      <c r="A3148" s="1">
        <v>44876</v>
      </c>
      <c r="B3148">
        <v>8.2010000000000005</v>
      </c>
      <c r="G3148">
        <f t="shared" si="903"/>
        <v>7849.6250091112743</v>
      </c>
      <c r="H3148">
        <f t="shared" si="904"/>
        <v>7761.872645622424</v>
      </c>
      <c r="I3148" s="5">
        <f t="shared" si="893"/>
        <v>0</v>
      </c>
      <c r="J3148" s="6">
        <f>+H3148+SUM($D$16:$E$16)-SUM($F$27:F3148)</f>
        <v>8055.6326456224369</v>
      </c>
      <c r="K3148" s="10">
        <f t="shared" si="905"/>
        <v>2.480320149715598E-2</v>
      </c>
      <c r="L3148" s="10">
        <f>+H3148/SUM(F$27:F3148)-1</f>
        <v>1.7784995702001982E-2</v>
      </c>
      <c r="M3148">
        <v>7.883</v>
      </c>
      <c r="R3148">
        <f t="shared" si="906"/>
        <v>7582.2919422151572</v>
      </c>
      <c r="S3148">
        <f t="shared" si="907"/>
        <v>7288.0189994744596</v>
      </c>
      <c r="T3148" s="5">
        <f t="shared" si="894"/>
        <v>0</v>
      </c>
      <c r="U3148" s="6">
        <f>+S3148+SUM($D$17:$E$17)-SUM($Q$27:Q3148)</f>
        <v>7532.9389994744661</v>
      </c>
      <c r="V3148" s="10">
        <f t="shared" si="895"/>
        <v>4.6856225702938126E-3</v>
      </c>
      <c r="W3148" s="10">
        <f>+S3148/SUM(Q$27:Q3148)-1</f>
        <v>0.14680208580764798</v>
      </c>
      <c r="X3148">
        <v>6.6760000000000002</v>
      </c>
      <c r="AC3148">
        <f t="shared" si="908"/>
        <v>19357.887918027009</v>
      </c>
      <c r="AD3148">
        <f t="shared" si="909"/>
        <v>19073.368064526119</v>
      </c>
      <c r="AE3148" s="5">
        <f t="shared" si="896"/>
        <v>0</v>
      </c>
      <c r="AF3148" s="6">
        <f>+AD3148+SUM($D$18:$E$18)-SUM($AB$27:AB3148)</f>
        <v>19514.008064526126</v>
      </c>
      <c r="AG3148" s="10">
        <f t="shared" si="897"/>
        <v>-1.7689616894804527E-2</v>
      </c>
      <c r="AH3148" s="10">
        <f>+AD3148/SUM(AB$27:AB3148)-1</f>
        <v>0.66734573127571251</v>
      </c>
      <c r="AI3148" s="6">
        <f t="shared" si="898"/>
        <v>0</v>
      </c>
      <c r="AL3148" s="6">
        <f t="shared" si="899"/>
        <v>0</v>
      </c>
      <c r="AM3148" s="6">
        <f t="shared" si="900"/>
        <v>34789.804869353437</v>
      </c>
      <c r="AN3148" s="6">
        <f t="shared" si="901"/>
        <v>34123.259709623002</v>
      </c>
      <c r="AO3148" s="5">
        <f t="shared" si="902"/>
        <v>0</v>
      </c>
      <c r="AP3148" s="6">
        <f>+AN3148+SUM($D$16:$E$18)-SUM($AL$27:AL3148)</f>
        <v>35102.579709623024</v>
      </c>
      <c r="AQ3148" s="10">
        <f t="shared" si="910"/>
        <v>-3.4439740049052592E-3</v>
      </c>
      <c r="AR3148" s="10">
        <f>+AN3148/SUM(AL$27:AL3148)-1</f>
        <v>0.34234252229377948</v>
      </c>
    </row>
    <row r="3149" spans="1:44" x14ac:dyDescent="0.25">
      <c r="A3149" s="1">
        <v>44879</v>
      </c>
      <c r="B3149">
        <v>8.3019999999999996</v>
      </c>
      <c r="G3149">
        <f t="shared" si="903"/>
        <v>7946.2976253678562</v>
      </c>
      <c r="H3149">
        <f t="shared" si="904"/>
        <v>7857.4645413921899</v>
      </c>
      <c r="I3149" s="5">
        <f t="shared" si="893"/>
        <v>0</v>
      </c>
      <c r="J3149" s="6">
        <f>+H3149+SUM($D$16:$E$16)-SUM($F$27:F3149)</f>
        <v>8151.2245413922019</v>
      </c>
      <c r="K3149" s="10">
        <f t="shared" si="905"/>
        <v>1.1866466604793846E-2</v>
      </c>
      <c r="L3149" s="10">
        <f>+H3149/SUM(F$27:F3149)-1</f>
        <v>3.0319599355934646E-2</v>
      </c>
      <c r="M3149">
        <v>7.8979999999999997</v>
      </c>
      <c r="R3149">
        <f t="shared" si="906"/>
        <v>7596.719746240683</v>
      </c>
      <c r="S3149">
        <f t="shared" si="907"/>
        <v>7301.886852448215</v>
      </c>
      <c r="T3149" s="5">
        <f t="shared" si="894"/>
        <v>0</v>
      </c>
      <c r="U3149" s="6">
        <f>+S3149+SUM($D$17:$E$17)-SUM($Q$27:Q3149)</f>
        <v>7546.8068524482214</v>
      </c>
      <c r="V3149" s="10">
        <f t="shared" si="895"/>
        <v>1.840961804512542E-3</v>
      </c>
      <c r="W3149" s="10">
        <f>+S3149/SUM(Q$27:Q3149)-1</f>
        <v>0.14898425392728698</v>
      </c>
      <c r="X3149">
        <v>6.6269999999999998</v>
      </c>
      <c r="AC3149">
        <f t="shared" si="908"/>
        <v>19215.806356016325</v>
      </c>
      <c r="AD3149">
        <f t="shared" si="909"/>
        <v>18933.374799822435</v>
      </c>
      <c r="AE3149" s="5">
        <f t="shared" si="896"/>
        <v>0</v>
      </c>
      <c r="AF3149" s="6">
        <f>+AD3149+SUM($D$18:$E$18)-SUM($AB$27:AB3149)</f>
        <v>19374.014799822442</v>
      </c>
      <c r="AG3149" s="10">
        <f t="shared" si="897"/>
        <v>-7.1739882570907021E-3</v>
      </c>
      <c r="AH3149" s="10">
        <f>+AD3149/SUM(AB$27:AB3149)-1</f>
        <v>0.65510787315220864</v>
      </c>
      <c r="AI3149" s="6">
        <f t="shared" si="898"/>
        <v>0</v>
      </c>
      <c r="AL3149" s="6">
        <f t="shared" si="899"/>
        <v>0</v>
      </c>
      <c r="AM3149" s="6">
        <f t="shared" si="900"/>
        <v>34758.823727624862</v>
      </c>
      <c r="AN3149" s="6">
        <f t="shared" si="901"/>
        <v>34092.726193662842</v>
      </c>
      <c r="AO3149" s="5">
        <f t="shared" si="902"/>
        <v>0</v>
      </c>
      <c r="AP3149" s="6">
        <f>+AN3149+SUM($D$16:$E$18)-SUM($AL$27:AL3149)</f>
        <v>35072.046193662871</v>
      </c>
      <c r="AQ3149" s="10">
        <f t="shared" si="910"/>
        <v>-8.6983681007868352E-4</v>
      </c>
      <c r="AR3149" s="10">
        <f>+AN3149/SUM(AL$27:AL3149)-1</f>
        <v>0.34114139329329007</v>
      </c>
    </row>
    <row r="3150" spans="1:44" x14ac:dyDescent="0.25">
      <c r="A3150" s="1">
        <v>44880</v>
      </c>
      <c r="B3150">
        <v>8.4290000000000003</v>
      </c>
      <c r="G3150">
        <f t="shared" si="903"/>
        <v>8067.8562616508871</v>
      </c>
      <c r="H3150">
        <f t="shared" si="904"/>
        <v>7977.6642519145717</v>
      </c>
      <c r="I3150" s="5">
        <f t="shared" si="893"/>
        <v>0</v>
      </c>
      <c r="J3150" s="6">
        <f>+H3150+SUM($D$16:$E$16)-SUM($F$27:F3150)</f>
        <v>8271.4242519145846</v>
      </c>
      <c r="K3150" s="10">
        <f t="shared" si="905"/>
        <v>1.4746215113079497E-2</v>
      </c>
      <c r="L3150" s="10">
        <f>+H3150/SUM(F$27:F3150)-1</f>
        <v>4.608093266335489E-2</v>
      </c>
      <c r="M3150">
        <v>7.9169999999999998</v>
      </c>
      <c r="R3150">
        <f t="shared" si="906"/>
        <v>7614.9949646730165</v>
      </c>
      <c r="S3150">
        <f t="shared" si="907"/>
        <v>7319.4527995483058</v>
      </c>
      <c r="T3150" s="5">
        <f t="shared" si="894"/>
        <v>0</v>
      </c>
      <c r="U3150" s="6">
        <f>+S3150+SUM($D$17:$E$17)-SUM($Q$27:Q3150)</f>
        <v>7564.3727995483123</v>
      </c>
      <c r="V3150" s="10">
        <f t="shared" si="895"/>
        <v>2.3275999298155714E-3</v>
      </c>
      <c r="W3150" s="10">
        <f>+S3150/SUM(Q$27:Q3150)-1</f>
        <v>0.15174833354549633</v>
      </c>
      <c r="X3150">
        <v>6.6210000000000004</v>
      </c>
      <c r="AC3150">
        <f t="shared" si="908"/>
        <v>19198.408613729305</v>
      </c>
      <c r="AD3150">
        <f t="shared" si="909"/>
        <v>18916.23276740974</v>
      </c>
      <c r="AE3150" s="5">
        <f t="shared" si="896"/>
        <v>0</v>
      </c>
      <c r="AF3150" s="6">
        <f>+AD3150+SUM($D$18:$E$18)-SUM($AB$27:AB3150)</f>
        <v>19356.872767409746</v>
      </c>
      <c r="AG3150" s="10">
        <f t="shared" si="897"/>
        <v>-8.8479505099026134E-4</v>
      </c>
      <c r="AH3150" s="10">
        <f>+AD3150/SUM(AB$27:AB3150)-1</f>
        <v>0.65360935991259606</v>
      </c>
      <c r="AI3150" s="6">
        <f t="shared" si="898"/>
        <v>0</v>
      </c>
      <c r="AL3150" s="6">
        <f t="shared" si="899"/>
        <v>0</v>
      </c>
      <c r="AM3150" s="6">
        <f t="shared" si="900"/>
        <v>34881.259840053208</v>
      </c>
      <c r="AN3150" s="6">
        <f t="shared" si="901"/>
        <v>34213.349818872615</v>
      </c>
      <c r="AO3150" s="5">
        <f t="shared" si="902"/>
        <v>0</v>
      </c>
      <c r="AP3150" s="6">
        <f>+AN3150+SUM($D$16:$E$18)-SUM($AL$27:AL3150)</f>
        <v>35192.669818872644</v>
      </c>
      <c r="AQ3150" s="10">
        <f t="shared" si="910"/>
        <v>3.4393096012621527E-3</v>
      </c>
      <c r="AR3150" s="10">
        <f>+AN3150/SUM(AL$27:AL3150)-1</f>
        <v>0.34588649158372831</v>
      </c>
    </row>
    <row r="3151" spans="1:44" x14ac:dyDescent="0.25">
      <c r="A3151" s="1">
        <v>44881</v>
      </c>
      <c r="B3151">
        <v>8.3759999999999994</v>
      </c>
      <c r="G3151">
        <f t="shared" si="903"/>
        <v>8017.1270669815904</v>
      </c>
      <c r="H3151">
        <f t="shared" si="904"/>
        <v>7927.5021679957817</v>
      </c>
      <c r="I3151" s="5">
        <f t="shared" si="893"/>
        <v>0</v>
      </c>
      <c r="J3151" s="6">
        <f>+H3151+SUM($D$16:$E$16)-SUM($F$27:F3151)</f>
        <v>8221.2621679957956</v>
      </c>
      <c r="K3151" s="10">
        <f t="shared" si="905"/>
        <v>-6.0645038134972129E-3</v>
      </c>
      <c r="L3151" s="10">
        <f>+H3151/SUM(F$27:F3151)-1</f>
        <v>3.9503368369707026E-2</v>
      </c>
      <c r="M3151">
        <v>7.8659999999999997</v>
      </c>
      <c r="R3151">
        <f t="shared" si="906"/>
        <v>7565.9404309862248</v>
      </c>
      <c r="S3151">
        <f t="shared" si="907"/>
        <v>7272.3020994375356</v>
      </c>
      <c r="T3151" s="5">
        <f t="shared" si="894"/>
        <v>0</v>
      </c>
      <c r="U3151" s="6">
        <f>+S3151+SUM($D$17:$E$17)-SUM($Q$27:Q3151)</f>
        <v>7517.222099437543</v>
      </c>
      <c r="V3151" s="10">
        <f t="shared" si="895"/>
        <v>-6.2332596978278421E-3</v>
      </c>
      <c r="W3151" s="10">
        <f>+S3151/SUM(Q$27:Q3151)-1</f>
        <v>0.14432896193872358</v>
      </c>
      <c r="X3151">
        <v>6.5860000000000003</v>
      </c>
      <c r="AC3151">
        <f t="shared" si="908"/>
        <v>19096.921783721671</v>
      </c>
      <c r="AD3151">
        <f t="shared" si="909"/>
        <v>18816.23757833568</v>
      </c>
      <c r="AE3151" s="5">
        <f t="shared" si="896"/>
        <v>0</v>
      </c>
      <c r="AF3151" s="6">
        <f>+AD3151+SUM($D$18:$E$18)-SUM($AB$27:AB3151)</f>
        <v>19256.87757833569</v>
      </c>
      <c r="AG3151" s="10">
        <f t="shared" si="897"/>
        <v>-5.1658752049252854E-3</v>
      </c>
      <c r="AH3151" s="10">
        <f>+AD3151/SUM(AB$27:AB3151)-1</f>
        <v>0.64486803268152193</v>
      </c>
      <c r="AI3151" s="6">
        <f t="shared" si="898"/>
        <v>0</v>
      </c>
      <c r="AL3151" s="6">
        <f t="shared" si="899"/>
        <v>0</v>
      </c>
      <c r="AM3151" s="6">
        <f t="shared" si="900"/>
        <v>34679.989281689486</v>
      </c>
      <c r="AN3151" s="6">
        <f t="shared" si="901"/>
        <v>34016.041845768996</v>
      </c>
      <c r="AO3151" s="5">
        <f t="shared" si="902"/>
        <v>0</v>
      </c>
      <c r="AP3151" s="6">
        <f>+AN3151+SUM($D$16:$E$18)-SUM($AL$27:AL3151)</f>
        <v>34995.361845769017</v>
      </c>
      <c r="AQ3151" s="10">
        <f t="shared" si="910"/>
        <v>-5.6065076653496471E-3</v>
      </c>
      <c r="AR3151" s="10">
        <f>+AN3151/SUM(AL$27:AL3151)-1</f>
        <v>0.33812478052392891</v>
      </c>
    </row>
    <row r="3152" spans="1:44" x14ac:dyDescent="0.25">
      <c r="A3152" s="1">
        <v>44882</v>
      </c>
      <c r="B3152">
        <v>8.3260000000000005</v>
      </c>
      <c r="G3152">
        <f t="shared" si="903"/>
        <v>7969.2693361615011</v>
      </c>
      <c r="H3152">
        <f t="shared" si="904"/>
        <v>7880.1794473176797</v>
      </c>
      <c r="I3152" s="5">
        <f t="shared" si="893"/>
        <v>0</v>
      </c>
      <c r="J3152" s="6">
        <f>+H3152+SUM($D$16:$E$16)-SUM($F$27:F3152)</f>
        <v>8173.9394473176917</v>
      </c>
      <c r="K3152" s="10">
        <f t="shared" si="905"/>
        <v>-5.7561381344003459E-3</v>
      </c>
      <c r="L3152" s="10">
        <f>+H3152/SUM(F$27:F3152)-1</f>
        <v>3.3298119036077045E-2</v>
      </c>
      <c r="M3152">
        <v>7.8360000000000003</v>
      </c>
      <c r="R3152">
        <f t="shared" si="906"/>
        <v>7537.0848229351723</v>
      </c>
      <c r="S3152">
        <f t="shared" si="907"/>
        <v>7244.5663934900249</v>
      </c>
      <c r="T3152" s="5">
        <f t="shared" si="894"/>
        <v>0</v>
      </c>
      <c r="U3152" s="6">
        <f>+S3152+SUM($D$17:$E$17)-SUM($Q$27:Q3152)</f>
        <v>7489.4863934900322</v>
      </c>
      <c r="V3152" s="10">
        <f t="shared" si="895"/>
        <v>-3.6896217220435679E-3</v>
      </c>
      <c r="W3152" s="10">
        <f>+S3152/SUM(Q$27:Q3152)-1</f>
        <v>0.13996462569944557</v>
      </c>
      <c r="X3152">
        <v>6.5910000000000002</v>
      </c>
      <c r="AC3152">
        <f t="shared" si="908"/>
        <v>19111.41990229419</v>
      </c>
      <c r="AD3152">
        <f t="shared" si="909"/>
        <v>18830.522605346257</v>
      </c>
      <c r="AE3152" s="5">
        <f t="shared" si="896"/>
        <v>0</v>
      </c>
      <c r="AF3152" s="6">
        <f>+AD3152+SUM($D$18:$E$18)-SUM($AB$27:AB3152)</f>
        <v>19271.162605346268</v>
      </c>
      <c r="AG3152" s="10">
        <f t="shared" si="897"/>
        <v>7.4181429219066786E-4</v>
      </c>
      <c r="AH3152" s="10">
        <f>+AD3152/SUM(AB$27:AB3152)-1</f>
        <v>0.64611679371453223</v>
      </c>
      <c r="AI3152" s="6">
        <f t="shared" si="898"/>
        <v>0</v>
      </c>
      <c r="AL3152" s="6">
        <f t="shared" si="899"/>
        <v>0</v>
      </c>
      <c r="AM3152" s="6">
        <f t="shared" si="900"/>
        <v>34617.774061390868</v>
      </c>
      <c r="AN3152" s="6">
        <f t="shared" si="901"/>
        <v>33955.268446153961</v>
      </c>
      <c r="AO3152" s="5">
        <f t="shared" si="902"/>
        <v>0</v>
      </c>
      <c r="AP3152" s="6">
        <f>+AN3152+SUM($D$16:$E$18)-SUM($AL$27:AL3152)</f>
        <v>34934.588446153983</v>
      </c>
      <c r="AQ3152" s="10">
        <f t="shared" si="910"/>
        <v>-1.7366129798249696E-3</v>
      </c>
      <c r="AR3152" s="10">
        <f>+AN3152/SUM(AL$27:AL3152)-1</f>
        <v>0.33573407344547812</v>
      </c>
    </row>
    <row r="3153" spans="1:44" x14ac:dyDescent="0.25">
      <c r="A3153" s="1">
        <v>44883</v>
      </c>
      <c r="B3153">
        <v>8.298</v>
      </c>
      <c r="G3153">
        <f t="shared" si="903"/>
        <v>7942.4690069022499</v>
      </c>
      <c r="H3153">
        <f t="shared" si="904"/>
        <v>7853.6787237379422</v>
      </c>
      <c r="I3153" s="5">
        <f t="shared" si="893"/>
        <v>0</v>
      </c>
      <c r="J3153" s="6">
        <f>+H3153+SUM($D$16:$E$16)-SUM($F$27:F3153)</f>
        <v>8147.4387237379551</v>
      </c>
      <c r="K3153" s="10">
        <f t="shared" si="905"/>
        <v>-3.2420993268347242E-3</v>
      </c>
      <c r="L3153" s="10">
        <f>+H3153/SUM(F$27:F3153)-1</f>
        <v>2.9823179409244283E-2</v>
      </c>
      <c r="M3153">
        <v>7.8890000000000002</v>
      </c>
      <c r="R3153">
        <f t="shared" si="906"/>
        <v>7588.063063825367</v>
      </c>
      <c r="S3153">
        <f t="shared" si="907"/>
        <v>7293.566140663962</v>
      </c>
      <c r="T3153" s="5">
        <f t="shared" si="894"/>
        <v>0</v>
      </c>
      <c r="U3153" s="6">
        <f>+S3153+SUM($D$17:$E$17)-SUM($Q$27:Q3153)</f>
        <v>7538.4861406639693</v>
      </c>
      <c r="V3153" s="10">
        <f t="shared" si="895"/>
        <v>6.5424709518837609E-3</v>
      </c>
      <c r="W3153" s="10">
        <f>+S3153/SUM(Q$27:Q3153)-1</f>
        <v>0.14767495305550349</v>
      </c>
      <c r="X3153">
        <v>6.6509999999999998</v>
      </c>
      <c r="AC3153">
        <f t="shared" si="908"/>
        <v>19285.397325164413</v>
      </c>
      <c r="AD3153">
        <f t="shared" si="909"/>
        <v>19001.942929473214</v>
      </c>
      <c r="AE3153" s="5">
        <f t="shared" si="896"/>
        <v>0</v>
      </c>
      <c r="AF3153" s="6">
        <f>+AD3153+SUM($D$18:$E$18)-SUM($AB$27:AB3153)</f>
        <v>19442.582929473225</v>
      </c>
      <c r="AG3153" s="10">
        <f t="shared" si="897"/>
        <v>8.8951729398722978E-3</v>
      </c>
      <c r="AH3153" s="10">
        <f>+AD3153/SUM(AB$27:AB3153)-1</f>
        <v>0.66110192611065899</v>
      </c>
      <c r="AI3153" s="6">
        <f t="shared" si="898"/>
        <v>0</v>
      </c>
      <c r="AL3153" s="6">
        <f t="shared" si="899"/>
        <v>0</v>
      </c>
      <c r="AM3153" s="6">
        <f t="shared" si="900"/>
        <v>34815.929395892032</v>
      </c>
      <c r="AN3153" s="6">
        <f t="shared" si="901"/>
        <v>34149.18779387512</v>
      </c>
      <c r="AO3153" s="5">
        <f t="shared" si="902"/>
        <v>0</v>
      </c>
      <c r="AP3153" s="6">
        <f>+AN3153+SUM($D$16:$E$18)-SUM($AL$27:AL3153)</f>
        <v>35128.507793875149</v>
      </c>
      <c r="AQ3153" s="10">
        <f t="shared" si="910"/>
        <v>5.5509269279088169E-3</v>
      </c>
      <c r="AR3153" s="10">
        <f>+AN3153/SUM(AL$27:AL3153)-1</f>
        <v>0.34336248258800128</v>
      </c>
    </row>
    <row r="3154" spans="1:44" x14ac:dyDescent="0.25">
      <c r="A3154" s="1">
        <v>44886</v>
      </c>
      <c r="B3154">
        <v>8.3010000000000002</v>
      </c>
      <c r="G3154">
        <f t="shared" si="903"/>
        <v>7945.3404707514555</v>
      </c>
      <c r="H3154">
        <f t="shared" si="904"/>
        <v>7856.5180869786291</v>
      </c>
      <c r="I3154" s="5">
        <f t="shared" si="893"/>
        <v>0</v>
      </c>
      <c r="J3154" s="6">
        <f>+H3154+SUM($D$16:$E$16)-SUM($F$27:F3154)</f>
        <v>8150.2780869786411</v>
      </c>
      <c r="K3154" s="10">
        <f t="shared" si="905"/>
        <v>3.4849764901134783E-4</v>
      </c>
      <c r="L3154" s="10">
        <f>+H3154/SUM(F$27:F3154)-1</f>
        <v>3.0195494369262166E-2</v>
      </c>
      <c r="M3154">
        <v>7.8970000000000002</v>
      </c>
      <c r="R3154">
        <f t="shared" si="906"/>
        <v>7595.7578926389815</v>
      </c>
      <c r="S3154">
        <f t="shared" si="907"/>
        <v>7300.962328916632</v>
      </c>
      <c r="T3154" s="5">
        <f t="shared" si="894"/>
        <v>0</v>
      </c>
      <c r="U3154" s="6">
        <f>+S3154+SUM($D$17:$E$17)-SUM($Q$27:Q3154)</f>
        <v>7545.8823289166385</v>
      </c>
      <c r="V3154" s="10">
        <f t="shared" si="895"/>
        <v>9.8112381115522673E-4</v>
      </c>
      <c r="W3154" s="10">
        <f>+S3154/SUM(Q$27:Q3154)-1</f>
        <v>0.14883877605264439</v>
      </c>
      <c r="X3154">
        <v>6.7089999999999996</v>
      </c>
      <c r="AC3154">
        <f t="shared" si="908"/>
        <v>19453.575500605632</v>
      </c>
      <c r="AD3154">
        <f t="shared" si="909"/>
        <v>19167.649242795942</v>
      </c>
      <c r="AE3154" s="5">
        <f t="shared" si="896"/>
        <v>0</v>
      </c>
      <c r="AF3154" s="6">
        <f>+AD3154+SUM($D$18:$E$18)-SUM($AB$27:AB3154)</f>
        <v>19608.289242795952</v>
      </c>
      <c r="AG3154" s="10">
        <f t="shared" si="897"/>
        <v>8.5228549068721016E-3</v>
      </c>
      <c r="AH3154" s="10">
        <f>+AD3154/SUM(AB$27:AB3154)-1</f>
        <v>0.67558755409358184</v>
      </c>
      <c r="AI3154" s="6">
        <f t="shared" si="898"/>
        <v>0</v>
      </c>
      <c r="AL3154" s="6">
        <f t="shared" si="899"/>
        <v>0</v>
      </c>
      <c r="AM3154" s="6">
        <f t="shared" si="900"/>
        <v>34994.673863996068</v>
      </c>
      <c r="AN3154" s="6">
        <f t="shared" si="901"/>
        <v>34325.129658691207</v>
      </c>
      <c r="AO3154" s="5">
        <f t="shared" si="902"/>
        <v>0</v>
      </c>
      <c r="AP3154" s="6">
        <f>+AN3154+SUM($D$16:$E$18)-SUM($AL$27:AL3154)</f>
        <v>35304.449658691228</v>
      </c>
      <c r="AQ3154" s="10">
        <f t="shared" si="910"/>
        <v>5.0085208813439586E-3</v>
      </c>
      <c r="AR3154" s="10">
        <f>+AN3154/SUM(AL$27:AL3154)-1</f>
        <v>0.35028369259560477</v>
      </c>
    </row>
    <row r="3155" spans="1:44" x14ac:dyDescent="0.25">
      <c r="A3155" s="1">
        <v>44887</v>
      </c>
      <c r="B3155">
        <v>8.2449999999999992</v>
      </c>
      <c r="G3155">
        <f t="shared" si="903"/>
        <v>7891.7398122329532</v>
      </c>
      <c r="H3155">
        <f t="shared" si="904"/>
        <v>7803.5166398191532</v>
      </c>
      <c r="I3155" s="5">
        <f t="shared" si="893"/>
        <v>0</v>
      </c>
      <c r="J3155" s="6">
        <f>+H3155+SUM($D$16:$E$16)-SUM($F$27:F3155)</f>
        <v>8097.2766398191661</v>
      </c>
      <c r="K3155" s="10">
        <f t="shared" si="905"/>
        <v>-6.5030231599279009E-3</v>
      </c>
      <c r="L3155" s="10">
        <f>+H3155/SUM(F$27:F3155)-1</f>
        <v>2.3245615115596419E-2</v>
      </c>
      <c r="M3155">
        <v>7.9329999999999998</v>
      </c>
      <c r="R3155">
        <f t="shared" si="906"/>
        <v>7630.3846223002456</v>
      </c>
      <c r="S3155">
        <f t="shared" si="907"/>
        <v>7334.245176053646</v>
      </c>
      <c r="T3155" s="5">
        <f t="shared" si="894"/>
        <v>0</v>
      </c>
      <c r="U3155" s="6">
        <f>+S3155+SUM($D$17:$E$17)-SUM($Q$27:Q3155)</f>
        <v>7579.1651760536524</v>
      </c>
      <c r="V3155" s="10">
        <f t="shared" si="895"/>
        <v>4.4107296782869287E-3</v>
      </c>
      <c r="W3155" s="10">
        <f>+S3155/SUM(Q$27:Q3155)-1</f>
        <v>0.15407597953977814</v>
      </c>
      <c r="X3155">
        <v>6.7450000000000001</v>
      </c>
      <c r="AC3155">
        <f t="shared" si="908"/>
        <v>19557.961954327769</v>
      </c>
      <c r="AD3155">
        <f t="shared" si="909"/>
        <v>19270.50143727212</v>
      </c>
      <c r="AE3155" s="5">
        <f t="shared" si="896"/>
        <v>0</v>
      </c>
      <c r="AF3155" s="6">
        <f>+AD3155+SUM($D$18:$E$18)-SUM($AB$27:AB3155)</f>
        <v>19711.141437272126</v>
      </c>
      <c r="AG3155" s="10">
        <f t="shared" si="897"/>
        <v>5.245342579488943E-3</v>
      </c>
      <c r="AH3155" s="10">
        <f>+AD3155/SUM(AB$27:AB3155)-1</f>
        <v>0.68457863353125825</v>
      </c>
      <c r="AI3155" s="6">
        <f t="shared" si="898"/>
        <v>0</v>
      </c>
      <c r="AL3155" s="6">
        <f t="shared" si="899"/>
        <v>0</v>
      </c>
      <c r="AM3155" s="6">
        <f t="shared" si="900"/>
        <v>35080.086388860967</v>
      </c>
      <c r="AN3155" s="6">
        <f t="shared" si="901"/>
        <v>34408.26325314492</v>
      </c>
      <c r="AO3155" s="5">
        <f t="shared" si="902"/>
        <v>0</v>
      </c>
      <c r="AP3155" s="6">
        <f>+AN3155+SUM($D$16:$E$18)-SUM($AL$27:AL3155)</f>
        <v>35387.583253144941</v>
      </c>
      <c r="AQ3155" s="10">
        <f t="shared" si="910"/>
        <v>2.3547625089022084E-3</v>
      </c>
      <c r="AR3155" s="10">
        <f>+AN3155/SUM(AL$27:AL3155)-1</f>
        <v>0.35355400615345278</v>
      </c>
    </row>
    <row r="3156" spans="1:44" x14ac:dyDescent="0.25">
      <c r="A3156" s="1">
        <v>44888</v>
      </c>
      <c r="B3156">
        <v>8.23</v>
      </c>
      <c r="G3156">
        <f t="shared" si="903"/>
        <v>7877.382492986927</v>
      </c>
      <c r="H3156">
        <f t="shared" si="904"/>
        <v>7789.3198236157232</v>
      </c>
      <c r="I3156" s="5">
        <f t="shared" si="893"/>
        <v>0</v>
      </c>
      <c r="J3156" s="6">
        <f>+H3156+SUM($D$16:$E$16)-SUM($F$27:F3156)</f>
        <v>8083.0798236157343</v>
      </c>
      <c r="K3156" s="10">
        <f t="shared" si="905"/>
        <v>-1.7532828424827729E-3</v>
      </c>
      <c r="L3156" s="10">
        <f>+H3156/SUM(F$27:F3156)-1</f>
        <v>2.1384040315507447E-2</v>
      </c>
      <c r="M3156">
        <v>7.9649999999999999</v>
      </c>
      <c r="R3156">
        <f t="shared" si="906"/>
        <v>7661.1639375547029</v>
      </c>
      <c r="S3156">
        <f t="shared" si="907"/>
        <v>7363.8299290643254</v>
      </c>
      <c r="T3156" s="5">
        <f t="shared" si="894"/>
        <v>0</v>
      </c>
      <c r="U3156" s="6">
        <f>+S3156+SUM($D$17:$E$17)-SUM($Q$27:Q3156)</f>
        <v>7608.7499290643327</v>
      </c>
      <c r="V3156" s="10">
        <f t="shared" si="895"/>
        <v>3.9034316212229747E-3</v>
      </c>
      <c r="W3156" s="10">
        <f>+S3156/SUM(Q$27:Q3156)-1</f>
        <v>0.15873127152834154</v>
      </c>
      <c r="X3156">
        <v>6.7380000000000004</v>
      </c>
      <c r="AC3156">
        <f t="shared" si="908"/>
        <v>19537.664588326246</v>
      </c>
      <c r="AD3156">
        <f t="shared" si="909"/>
        <v>19250.502399457309</v>
      </c>
      <c r="AE3156" s="5">
        <f t="shared" si="896"/>
        <v>0</v>
      </c>
      <c r="AF3156" s="6">
        <f>+AD3156+SUM($D$18:$E$18)-SUM($AB$27:AB3156)</f>
        <v>19691.14239945732</v>
      </c>
      <c r="AG3156" s="10">
        <f t="shared" si="897"/>
        <v>-1.0146057689480736E-3</v>
      </c>
      <c r="AH3156" s="10">
        <f>+AD3156/SUM(AB$27:AB3156)-1</f>
        <v>0.6828303680850436</v>
      </c>
      <c r="AI3156" s="6">
        <f t="shared" si="898"/>
        <v>0</v>
      </c>
      <c r="AL3156" s="6">
        <f t="shared" si="899"/>
        <v>0</v>
      </c>
      <c r="AM3156" s="6">
        <f t="shared" si="900"/>
        <v>35076.211018867878</v>
      </c>
      <c r="AN3156" s="6">
        <f t="shared" si="901"/>
        <v>34403.652152137358</v>
      </c>
      <c r="AO3156" s="5">
        <f t="shared" si="902"/>
        <v>0</v>
      </c>
      <c r="AP3156" s="6">
        <f>+AN3156+SUM($D$16:$E$18)-SUM($AL$27:AL3156)</f>
        <v>35382.972152137387</v>
      </c>
      <c r="AQ3156" s="10">
        <f t="shared" si="910"/>
        <v>-1.3030279503889464E-4</v>
      </c>
      <c r="AR3156" s="10">
        <f>+AN3156/SUM(AL$27:AL3156)-1</f>
        <v>0.35337261442799295</v>
      </c>
    </row>
    <row r="3157" spans="1:44" x14ac:dyDescent="0.25">
      <c r="A3157" s="1">
        <v>44889</v>
      </c>
      <c r="B3157">
        <v>8.2899999999999991</v>
      </c>
      <c r="G3157">
        <f t="shared" si="903"/>
        <v>7934.8117699710347</v>
      </c>
      <c r="H3157">
        <f t="shared" si="904"/>
        <v>7846.1070884294459</v>
      </c>
      <c r="I3157" s="5">
        <f t="shared" si="893"/>
        <v>0</v>
      </c>
      <c r="J3157" s="6">
        <f>+H3157+SUM($D$16:$E$16)-SUM($F$27:F3157)</f>
        <v>8139.8670884294579</v>
      </c>
      <c r="K3157" s="10">
        <f t="shared" si="905"/>
        <v>7.0254489690690924E-3</v>
      </c>
      <c r="L3157" s="10">
        <f>+H3157/SUM(F$27:F3157)-1</f>
        <v>2.8830339515863335E-2</v>
      </c>
      <c r="M3157">
        <v>7.9989999999999997</v>
      </c>
      <c r="R3157">
        <f t="shared" si="906"/>
        <v>7693.8669600125622</v>
      </c>
      <c r="S3157">
        <f t="shared" si="907"/>
        <v>7395.2637291381707</v>
      </c>
      <c r="T3157" s="5">
        <f t="shared" si="894"/>
        <v>0</v>
      </c>
      <c r="U3157" s="6">
        <f>+S3157+SUM($D$17:$E$17)-SUM($Q$27:Q3157)</f>
        <v>7640.1837291381771</v>
      </c>
      <c r="V3157" s="10">
        <f t="shared" si="895"/>
        <v>4.1312699677211739E-3</v>
      </c>
      <c r="W3157" s="10">
        <f>+S3157/SUM(Q$27:Q3157)-1</f>
        <v>0.1636775192661899</v>
      </c>
      <c r="X3157">
        <v>6.7270000000000003</v>
      </c>
      <c r="AC3157">
        <f t="shared" si="908"/>
        <v>19505.768727466704</v>
      </c>
      <c r="AD3157">
        <f t="shared" si="909"/>
        <v>19219.075340034033</v>
      </c>
      <c r="AE3157" s="5">
        <f t="shared" si="896"/>
        <v>0</v>
      </c>
      <c r="AF3157" s="6">
        <f>+AD3157+SUM($D$18:$E$18)-SUM($AB$27:AB3157)</f>
        <v>19659.715340034039</v>
      </c>
      <c r="AG3157" s="10">
        <f t="shared" si="897"/>
        <v>-1.5959998046708446E-3</v>
      </c>
      <c r="AH3157" s="10">
        <f>+AD3157/SUM(AB$27:AB3157)-1</f>
        <v>0.68008309381242027</v>
      </c>
      <c r="AI3157" s="6">
        <f t="shared" si="898"/>
        <v>0</v>
      </c>
      <c r="AL3157" s="6">
        <f t="shared" si="899"/>
        <v>0</v>
      </c>
      <c r="AM3157" s="6">
        <f t="shared" si="900"/>
        <v>35134.447457450296</v>
      </c>
      <c r="AN3157" s="6">
        <f t="shared" si="901"/>
        <v>34460.446157601647</v>
      </c>
      <c r="AO3157" s="5">
        <f t="shared" si="902"/>
        <v>0</v>
      </c>
      <c r="AP3157" s="6">
        <f>+AN3157+SUM($D$16:$E$18)-SUM($AL$27:AL3157)</f>
        <v>35439.766157601669</v>
      </c>
      <c r="AQ3157" s="10">
        <f t="shared" si="910"/>
        <v>1.6051225210840236E-3</v>
      </c>
      <c r="AR3157" s="10">
        <f>+AN3157/SUM(AL$27:AL3157)-1</f>
        <v>0.3556067798973781</v>
      </c>
    </row>
    <row r="3158" spans="1:44" x14ac:dyDescent="0.25">
      <c r="A3158" s="1">
        <v>44890</v>
      </c>
      <c r="B3158">
        <v>8.27</v>
      </c>
      <c r="G3158">
        <f t="shared" si="903"/>
        <v>7915.6686776429988</v>
      </c>
      <c r="H3158">
        <f t="shared" si="904"/>
        <v>7827.1780001582047</v>
      </c>
      <c r="I3158" s="5">
        <f t="shared" si="893"/>
        <v>0</v>
      </c>
      <c r="J3158" s="6">
        <f>+H3158+SUM($D$16:$E$16)-SUM($F$27:F3158)</f>
        <v>8120.9380001582167</v>
      </c>
      <c r="K3158" s="10">
        <f t="shared" si="905"/>
        <v>-2.3254787904519736E-3</v>
      </c>
      <c r="L3158" s="10">
        <f>+H3158/SUM(F$27:F3158)-1</f>
        <v>2.6348239782411298E-2</v>
      </c>
      <c r="M3158">
        <v>8.0169999999999995</v>
      </c>
      <c r="R3158">
        <f t="shared" si="906"/>
        <v>7711.1803248431943</v>
      </c>
      <c r="S3158">
        <f t="shared" si="907"/>
        <v>7411.9051527066767</v>
      </c>
      <c r="T3158" s="5">
        <f t="shared" si="894"/>
        <v>0</v>
      </c>
      <c r="U3158" s="6">
        <f>+S3158+SUM($D$17:$E$17)-SUM($Q$27:Q3158)</f>
        <v>7656.8251527066832</v>
      </c>
      <c r="V3158" s="10">
        <f t="shared" si="895"/>
        <v>2.1781444214539203E-3</v>
      </c>
      <c r="W3158" s="10">
        <f>+S3158/SUM(Q$27:Q3158)-1</f>
        <v>0.16629612100975666</v>
      </c>
      <c r="X3158">
        <v>6.7489999999999997</v>
      </c>
      <c r="AC3158">
        <f t="shared" si="908"/>
        <v>19569.560449185785</v>
      </c>
      <c r="AD3158">
        <f t="shared" si="909"/>
        <v>19281.929458880582</v>
      </c>
      <c r="AE3158" s="5">
        <f t="shared" si="896"/>
        <v>0</v>
      </c>
      <c r="AF3158" s="6">
        <f>+AD3158+SUM($D$18:$E$18)-SUM($AB$27:AB3158)</f>
        <v>19722.569458880593</v>
      </c>
      <c r="AG3158" s="10">
        <f t="shared" si="897"/>
        <v>3.1971021838022029E-3</v>
      </c>
      <c r="AH3158" s="10">
        <f>+AD3158/SUM(AB$27:AB3158)-1</f>
        <v>0.68557764235766649</v>
      </c>
      <c r="AI3158" s="6">
        <f t="shared" si="898"/>
        <v>0</v>
      </c>
      <c r="AL3158" s="6">
        <f t="shared" si="899"/>
        <v>0</v>
      </c>
      <c r="AM3158" s="6">
        <f t="shared" si="900"/>
        <v>35196.409451671978</v>
      </c>
      <c r="AN3158" s="6">
        <f t="shared" si="901"/>
        <v>34521.012611745464</v>
      </c>
      <c r="AO3158" s="5">
        <f t="shared" si="902"/>
        <v>0</v>
      </c>
      <c r="AP3158" s="6">
        <f>+AN3158+SUM($D$16:$E$18)-SUM($AL$27:AL3158)</f>
        <v>35500.332611745485</v>
      </c>
      <c r="AQ3158" s="10">
        <f t="shared" si="910"/>
        <v>1.7089970028152379E-3</v>
      </c>
      <c r="AR3158" s="10">
        <f>+AN3158/SUM(AL$27:AL3158)-1</f>
        <v>0.35798934614437927</v>
      </c>
    </row>
    <row r="3159" spans="1:44" x14ac:dyDescent="0.25">
      <c r="A3159" s="1">
        <v>44893</v>
      </c>
      <c r="B3159">
        <v>8.1910000000000007</v>
      </c>
      <c r="G3159">
        <f t="shared" si="903"/>
        <v>7840.0534629472568</v>
      </c>
      <c r="H3159">
        <f t="shared" si="904"/>
        <v>7752.4081014868034</v>
      </c>
      <c r="I3159" s="5">
        <f t="shared" si="893"/>
        <v>0</v>
      </c>
      <c r="J3159" s="6">
        <f>+H3159+SUM($D$16:$E$16)-SUM($F$27:F3159)</f>
        <v>8046.1681014868145</v>
      </c>
      <c r="K3159" s="10">
        <f t="shared" si="905"/>
        <v>-9.2070520264956324E-3</v>
      </c>
      <c r="L3159" s="10">
        <f>+H3159/SUM(F$27:F3159)-1</f>
        <v>1.6543945835276075E-2</v>
      </c>
      <c r="M3159">
        <v>7.98</v>
      </c>
      <c r="R3159">
        <f t="shared" si="906"/>
        <v>7675.5917415802287</v>
      </c>
      <c r="S3159">
        <f t="shared" si="907"/>
        <v>7377.6977820380798</v>
      </c>
      <c r="T3159" s="5">
        <f t="shared" si="894"/>
        <v>0</v>
      </c>
      <c r="U3159" s="6">
        <f>+S3159+SUM($D$17:$E$17)-SUM($Q$27:Q3159)</f>
        <v>7622.6177820380863</v>
      </c>
      <c r="V3159" s="10">
        <f t="shared" si="895"/>
        <v>-4.4675658626610604E-3</v>
      </c>
      <c r="W3159" s="10">
        <f>+S3159/SUM(Q$27:Q3159)-1</f>
        <v>0.16091343964798033</v>
      </c>
      <c r="X3159">
        <v>6.734</v>
      </c>
      <c r="AC3159">
        <f t="shared" si="908"/>
        <v>19526.066093468231</v>
      </c>
      <c r="AD3159">
        <f t="shared" si="909"/>
        <v>19239.074377848843</v>
      </c>
      <c r="AE3159" s="5">
        <f t="shared" si="896"/>
        <v>0</v>
      </c>
      <c r="AF3159" s="6">
        <f>+AD3159+SUM($D$18:$E$18)-SUM($AB$27:AB3159)</f>
        <v>19679.714377848853</v>
      </c>
      <c r="AG3159" s="10">
        <f t="shared" si="897"/>
        <v>-2.1728954293246394E-3</v>
      </c>
      <c r="AH3159" s="10">
        <f>+AD3159/SUM(AB$27:AB3159)-1</f>
        <v>0.68183135925863492</v>
      </c>
      <c r="AI3159" s="6">
        <f t="shared" si="898"/>
        <v>0</v>
      </c>
      <c r="AL3159" s="6">
        <f t="shared" si="899"/>
        <v>0</v>
      </c>
      <c r="AM3159" s="6">
        <f t="shared" si="900"/>
        <v>35041.711297995716</v>
      </c>
      <c r="AN3159" s="6">
        <f t="shared" si="901"/>
        <v>34369.180261373724</v>
      </c>
      <c r="AO3159" s="5">
        <f t="shared" si="902"/>
        <v>0</v>
      </c>
      <c r="AP3159" s="6">
        <f>+AN3159+SUM($D$16:$E$18)-SUM($AL$27:AL3159)</f>
        <v>35348.500261373745</v>
      </c>
      <c r="AQ3159" s="10">
        <f t="shared" si="910"/>
        <v>-4.2769275440959209E-3</v>
      </c>
      <c r="AR3159" s="10">
        <f>+AN3159/SUM(AL$27:AL3159)-1</f>
        <v>0.35201655743960258</v>
      </c>
    </row>
    <row r="3160" spans="1:44" x14ac:dyDescent="0.25">
      <c r="A3160" s="1">
        <v>44894</v>
      </c>
      <c r="B3160">
        <v>8.3819999999999997</v>
      </c>
      <c r="G3160">
        <f t="shared" si="903"/>
        <v>8022.8699946800016</v>
      </c>
      <c r="H3160">
        <f t="shared" si="904"/>
        <v>7933.1808944771547</v>
      </c>
      <c r="I3160" s="5">
        <f t="shared" si="893"/>
        <v>0</v>
      </c>
      <c r="J3160" s="6">
        <f>+H3160+SUM($D$16:$E$16)-SUM($F$27:F3160)</f>
        <v>8226.9408944771676</v>
      </c>
      <c r="K3160" s="10">
        <f t="shared" si="905"/>
        <v>2.2466942115831445E-2</v>
      </c>
      <c r="L3160" s="10">
        <f>+H3160/SUM(F$27:F3160)-1</f>
        <v>4.024799828974257E-2</v>
      </c>
      <c r="M3160">
        <v>7.9619999999999997</v>
      </c>
      <c r="R3160">
        <f t="shared" si="906"/>
        <v>7658.2783767495966</v>
      </c>
      <c r="S3160">
        <f t="shared" si="907"/>
        <v>7361.0563584695728</v>
      </c>
      <c r="T3160" s="5">
        <f t="shared" si="894"/>
        <v>0</v>
      </c>
      <c r="U3160" s="6">
        <f>+S3160+SUM($D$17:$E$17)-SUM($Q$27:Q3160)</f>
        <v>7605.9763584695802</v>
      </c>
      <c r="V3160" s="10">
        <f t="shared" si="895"/>
        <v>-2.183163847952585E-3</v>
      </c>
      <c r="W3160" s="10">
        <f>+S3160/SUM(Q$27:Q3160)-1</f>
        <v>0.15829483790441357</v>
      </c>
      <c r="X3160">
        <v>6.7249999999999996</v>
      </c>
      <c r="AC3160">
        <f t="shared" si="908"/>
        <v>19499.969480037696</v>
      </c>
      <c r="AD3160">
        <f t="shared" si="909"/>
        <v>19213.3613292298</v>
      </c>
      <c r="AE3160" s="5">
        <f t="shared" si="896"/>
        <v>0</v>
      </c>
      <c r="AF3160" s="6">
        <f>+AD3160+SUM($D$18:$E$18)-SUM($AB$27:AB3160)</f>
        <v>19654.00132922981</v>
      </c>
      <c r="AG3160" s="10">
        <f t="shared" si="897"/>
        <v>-1.3065763112896089E-3</v>
      </c>
      <c r="AH3160" s="10">
        <f>+AD3160/SUM(AB$27:AB3160)-1</f>
        <v>0.67958358939921593</v>
      </c>
      <c r="AI3160" s="6">
        <f t="shared" si="898"/>
        <v>0</v>
      </c>
      <c r="AL3160" s="6">
        <f t="shared" si="899"/>
        <v>0</v>
      </c>
      <c r="AM3160" s="6">
        <f t="shared" si="900"/>
        <v>35181.117851467294</v>
      </c>
      <c r="AN3160" s="6">
        <f t="shared" si="901"/>
        <v>34507.598582176528</v>
      </c>
      <c r="AO3160" s="5">
        <f t="shared" si="902"/>
        <v>0</v>
      </c>
      <c r="AP3160" s="6">
        <f>+AN3160+SUM($D$16:$E$18)-SUM($AL$27:AL3160)</f>
        <v>35486.918582176557</v>
      </c>
      <c r="AQ3160" s="10">
        <f t="shared" si="910"/>
        <v>3.9158187696597402E-3</v>
      </c>
      <c r="AR3160" s="10">
        <f>+AN3160/SUM(AL$27:AL3160)-1</f>
        <v>0.35746166436840254</v>
      </c>
    </row>
    <row r="3161" spans="1:44" x14ac:dyDescent="0.25">
      <c r="A3161" s="1">
        <v>44895</v>
      </c>
      <c r="B3161">
        <v>8.6</v>
      </c>
      <c r="G3161">
        <f t="shared" si="903"/>
        <v>8231.5297010555969</v>
      </c>
      <c r="H3161">
        <f t="shared" si="904"/>
        <v>8139.5079566336817</v>
      </c>
      <c r="I3161" s="5">
        <f t="shared" si="893"/>
        <v>0</v>
      </c>
      <c r="J3161" s="6">
        <f>+H3161+SUM($D$16:$E$16)-SUM($F$27:F3161)</f>
        <v>8433.2679566336956</v>
      </c>
      <c r="K3161" s="10">
        <f t="shared" si="905"/>
        <v>2.507943898017273E-2</v>
      </c>
      <c r="L3161" s="10">
        <f>+H3161/SUM(F$27:F3161)-1</f>
        <v>6.7302885384369571E-2</v>
      </c>
      <c r="M3161">
        <v>8.0109999999999992</v>
      </c>
      <c r="R3161">
        <f t="shared" si="906"/>
        <v>7705.4092032329836</v>
      </c>
      <c r="S3161">
        <f t="shared" si="907"/>
        <v>7406.3580115171753</v>
      </c>
      <c r="T3161" s="5">
        <f t="shared" si="894"/>
        <v>0</v>
      </c>
      <c r="U3161" s="6">
        <f>+S3161+SUM($D$17:$E$17)-SUM($Q$27:Q3161)</f>
        <v>7651.2780115171818</v>
      </c>
      <c r="V3161" s="10">
        <f t="shared" si="895"/>
        <v>5.956060196947055E-3</v>
      </c>
      <c r="W3161" s="10">
        <f>+S3161/SUM(Q$27:Q3161)-1</f>
        <v>0.16542325376190115</v>
      </c>
      <c r="X3161">
        <v>6.8789999999999996</v>
      </c>
      <c r="AC3161">
        <f t="shared" si="908"/>
        <v>19946.511532071272</v>
      </c>
      <c r="AD3161">
        <f t="shared" si="909"/>
        <v>19653.340161155655</v>
      </c>
      <c r="AE3161" s="5">
        <f t="shared" si="896"/>
        <v>0</v>
      </c>
      <c r="AF3161" s="6">
        <f>+AD3161+SUM($D$18:$E$18)-SUM($AB$27:AB3161)</f>
        <v>20093.980161155661</v>
      </c>
      <c r="AG3161" s="10">
        <f t="shared" si="897"/>
        <v>2.2386221744653323E-2</v>
      </c>
      <c r="AH3161" s="10">
        <f>+AD3161/SUM(AB$27:AB3161)-1</f>
        <v>0.71804542921594128</v>
      </c>
      <c r="AI3161" s="6">
        <f t="shared" si="898"/>
        <v>0</v>
      </c>
      <c r="AL3161" s="6">
        <f t="shared" si="899"/>
        <v>0</v>
      </c>
      <c r="AM3161" s="6">
        <f t="shared" si="900"/>
        <v>35883.450436359853</v>
      </c>
      <c r="AN3161" s="6">
        <f t="shared" si="901"/>
        <v>35199.206129306513</v>
      </c>
      <c r="AO3161" s="5">
        <f t="shared" si="902"/>
        <v>0</v>
      </c>
      <c r="AP3161" s="6">
        <f>+AN3161+SUM($D$16:$E$18)-SUM($AL$27:AL3161)</f>
        <v>36178.526129306541</v>
      </c>
      <c r="AQ3161" s="10">
        <f t="shared" si="910"/>
        <v>1.9489084281252511E-2</v>
      </c>
      <c r="AR3161" s="10">
        <f>+AN3161/SUM(AL$27:AL3161)-1</f>
        <v>0.38466815715813052</v>
      </c>
    </row>
    <row r="3162" spans="1:44" x14ac:dyDescent="0.25">
      <c r="A3162" s="1">
        <v>44896</v>
      </c>
      <c r="B3162">
        <v>8.5410000000000004</v>
      </c>
      <c r="G3162">
        <f t="shared" si="903"/>
        <v>8175.0575786878899</v>
      </c>
      <c r="H3162">
        <f t="shared" si="904"/>
        <v>8083.6671462335207</v>
      </c>
      <c r="I3162" s="5">
        <f t="shared" si="893"/>
        <v>0</v>
      </c>
      <c r="J3162" s="6">
        <f>+H3162+SUM($D$16:$E$16)-SUM($F$27:F3162)</f>
        <v>8377.4271462335346</v>
      </c>
      <c r="K3162" s="10">
        <f t="shared" si="905"/>
        <v>-6.6214912993765029E-3</v>
      </c>
      <c r="L3162" s="10">
        <f>+H3162/SUM(F$27:F3162)-1</f>
        <v>5.9980691170686162E-2</v>
      </c>
      <c r="M3162">
        <v>8.0549999999999997</v>
      </c>
      <c r="R3162">
        <f t="shared" si="906"/>
        <v>7747.7307617078632</v>
      </c>
      <c r="S3162">
        <f t="shared" si="907"/>
        <v>7447.0370469068594</v>
      </c>
      <c r="T3162" s="5">
        <f t="shared" si="894"/>
        <v>0</v>
      </c>
      <c r="U3162" s="6">
        <f>+S3162+SUM($D$17:$E$17)-SUM($Q$27:Q3162)</f>
        <v>7691.9570469068649</v>
      </c>
      <c r="V3162" s="10">
        <f t="shared" si="895"/>
        <v>5.3166327675520098E-3</v>
      </c>
      <c r="W3162" s="10">
        <f>+S3162/SUM(Q$27:Q3162)-1</f>
        <v>0.1718242802461758</v>
      </c>
      <c r="X3162">
        <v>6.8449999999999998</v>
      </c>
      <c r="AC3162">
        <f t="shared" si="908"/>
        <v>19847.924325778145</v>
      </c>
      <c r="AD3162">
        <f t="shared" si="909"/>
        <v>19556.201977483714</v>
      </c>
      <c r="AE3162" s="5">
        <f t="shared" si="896"/>
        <v>0</v>
      </c>
      <c r="AF3162" s="6">
        <f>+AD3162+SUM($D$18:$E$18)-SUM($AB$27:AB3162)</f>
        <v>19996.841977483724</v>
      </c>
      <c r="AG3162" s="10">
        <f t="shared" si="897"/>
        <v>-4.8341932704660806E-3</v>
      </c>
      <c r="AH3162" s="10">
        <f>+AD3162/SUM(AB$27:AB3162)-1</f>
        <v>0.70955385419146944</v>
      </c>
      <c r="AI3162" s="6">
        <f t="shared" si="898"/>
        <v>0</v>
      </c>
      <c r="AL3162" s="6">
        <f t="shared" si="899"/>
        <v>0</v>
      </c>
      <c r="AM3162" s="6">
        <f t="shared" si="900"/>
        <v>35770.712666173902</v>
      </c>
      <c r="AN3162" s="6">
        <f t="shared" si="901"/>
        <v>35086.90617062409</v>
      </c>
      <c r="AO3162" s="5">
        <f t="shared" si="902"/>
        <v>0</v>
      </c>
      <c r="AP3162" s="6">
        <f>+AN3162+SUM($D$16:$E$18)-SUM($AL$27:AL3162)</f>
        <v>36066.226170624112</v>
      </c>
      <c r="AQ3162" s="10">
        <f t="shared" si="910"/>
        <v>-3.1040501285501954E-3</v>
      </c>
      <c r="AR3162" s="10">
        <f>+AN3162/SUM(AL$27:AL3162)-1</f>
        <v>0.38025049568399139</v>
      </c>
    </row>
    <row r="3163" spans="1:44" x14ac:dyDescent="0.25">
      <c r="A3163" s="1">
        <v>44897</v>
      </c>
      <c r="B3163">
        <v>8.5079999999999991</v>
      </c>
      <c r="G3163">
        <f t="shared" si="903"/>
        <v>8143.4714763466282</v>
      </c>
      <c r="H3163">
        <f t="shared" si="904"/>
        <v>8052.4341505859711</v>
      </c>
      <c r="I3163" s="5">
        <f t="shared" si="893"/>
        <v>0</v>
      </c>
      <c r="J3163" s="6">
        <f>+H3163+SUM($D$16:$E$16)-SUM($F$27:F3163)</f>
        <v>8346.1941505859832</v>
      </c>
      <c r="K3163" s="10">
        <f t="shared" si="905"/>
        <v>-3.7282324396690214E-3</v>
      </c>
      <c r="L3163" s="10">
        <f>+H3163/SUM(F$27:F3163)-1</f>
        <v>5.5885226610490113E-2</v>
      </c>
      <c r="M3163">
        <v>8.0500000000000007</v>
      </c>
      <c r="R3163">
        <f t="shared" si="906"/>
        <v>7742.9214936993558</v>
      </c>
      <c r="S3163">
        <f t="shared" si="907"/>
        <v>7442.4144292489418</v>
      </c>
      <c r="T3163" s="5">
        <f t="shared" si="894"/>
        <v>0</v>
      </c>
      <c r="U3163" s="6">
        <f>+S3163+SUM($D$17:$E$17)-SUM($Q$27:Q3163)</f>
        <v>7687.3344292489483</v>
      </c>
      <c r="V3163" s="10">
        <f t="shared" si="895"/>
        <v>-6.0096768998152417E-4</v>
      </c>
      <c r="W3163" s="10">
        <f>+S3163/SUM(Q$27:Q3163)-1</f>
        <v>0.17109689087296287</v>
      </c>
      <c r="X3163">
        <v>6.851</v>
      </c>
      <c r="AC3163">
        <f t="shared" si="908"/>
        <v>19865.322068065165</v>
      </c>
      <c r="AD3163">
        <f t="shared" si="909"/>
        <v>19573.344009896409</v>
      </c>
      <c r="AE3163" s="5">
        <f t="shared" si="896"/>
        <v>0</v>
      </c>
      <c r="AF3163" s="6">
        <f>+AD3163+SUM($D$18:$E$18)-SUM($AB$27:AB3163)</f>
        <v>20013.98400989642</v>
      </c>
      <c r="AG3163" s="10">
        <f t="shared" si="897"/>
        <v>8.5723697931894272E-4</v>
      </c>
      <c r="AH3163" s="10">
        <f>+AD3163/SUM(AB$27:AB3163)-1</f>
        <v>0.71105236743108224</v>
      </c>
      <c r="AI3163" s="6">
        <f t="shared" si="898"/>
        <v>0</v>
      </c>
      <c r="AL3163" s="6">
        <f t="shared" si="899"/>
        <v>0</v>
      </c>
      <c r="AM3163" s="6">
        <f t="shared" si="900"/>
        <v>35751.71503811115</v>
      </c>
      <c r="AN3163" s="6">
        <f t="shared" si="901"/>
        <v>35068.192589731319</v>
      </c>
      <c r="AO3163" s="5">
        <f t="shared" si="902"/>
        <v>0</v>
      </c>
      <c r="AP3163" s="6">
        <f>+AN3163+SUM($D$16:$E$18)-SUM($AL$27:AL3163)</f>
        <v>36047.512589731341</v>
      </c>
      <c r="AQ3163" s="10">
        <f t="shared" si="910"/>
        <v>-5.1886717518601078E-4</v>
      </c>
      <c r="AR3163" s="10">
        <f>+AN3163/SUM(AL$27:AL3163)-1</f>
        <v>0.37951433988907279</v>
      </c>
    </row>
    <row r="3164" spans="1:44" x14ac:dyDescent="0.25">
      <c r="A3164" s="1">
        <v>44900</v>
      </c>
      <c r="B3164">
        <v>8.5449999999999999</v>
      </c>
      <c r="G3164">
        <f t="shared" si="903"/>
        <v>8178.8861971534952</v>
      </c>
      <c r="H3164">
        <f t="shared" si="904"/>
        <v>8087.4529638877675</v>
      </c>
      <c r="I3164" s="5">
        <f t="shared" ref="I3164:I3227" si="911">+C3164*(MAX($A:$A)-$A3164)</f>
        <v>0</v>
      </c>
      <c r="J3164" s="6">
        <f>+H3164+SUM($D$16:$E$16)-SUM($F$27:F3164)</f>
        <v>8381.2129638877814</v>
      </c>
      <c r="K3164" s="10">
        <f t="shared" si="905"/>
        <v>4.1957822535603206E-3</v>
      </c>
      <c r="L3164" s="10">
        <f>+H3164/SUM(F$27:F3164)-1</f>
        <v>6.0477111117376303E-2</v>
      </c>
      <c r="M3164">
        <v>8.0239999999999991</v>
      </c>
      <c r="R3164">
        <f t="shared" si="906"/>
        <v>7717.9133000551074</v>
      </c>
      <c r="S3164">
        <f t="shared" si="907"/>
        <v>7418.3768174277629</v>
      </c>
      <c r="T3164" s="5">
        <f t="shared" ref="T3164:T3227" si="912">+N3164*(MAX($A:$A)-$A3164)</f>
        <v>0</v>
      </c>
      <c r="U3164" s="6">
        <f>+S3164+SUM($D$17:$E$17)-SUM($Q$27:Q3164)</f>
        <v>7663.2968174277694</v>
      </c>
      <c r="V3164" s="10">
        <f t="shared" ref="V3164:V3227" si="913">+U3164/U3163-1</f>
        <v>-3.1269111604823596E-3</v>
      </c>
      <c r="W3164" s="10">
        <f>+S3164/SUM(Q$27:Q3164)-1</f>
        <v>0.16731446613225498</v>
      </c>
      <c r="X3164">
        <v>6.7690000000000001</v>
      </c>
      <c r="AC3164">
        <f t="shared" si="908"/>
        <v>19627.552923475858</v>
      </c>
      <c r="AD3164">
        <f t="shared" si="909"/>
        <v>19339.069566922903</v>
      </c>
      <c r="AE3164" s="5">
        <f t="shared" ref="AE3164:AE3227" si="914">+Y3164*(MAX($A:$A)-$A3164)</f>
        <v>0</v>
      </c>
      <c r="AF3164" s="6">
        <f>+AD3164+SUM($D$18:$E$18)-SUM($AB$27:AB3164)</f>
        <v>19779.709566922909</v>
      </c>
      <c r="AG3164" s="10">
        <f t="shared" ref="AG3164:AG3227" si="915">+AF3164/AF3163-1</f>
        <v>-1.1705537630971818E-2</v>
      </c>
      <c r="AH3164" s="10">
        <f>+AD3164/SUM(AB$27:AB3164)-1</f>
        <v>0.69057268648970904</v>
      </c>
      <c r="AI3164" s="6">
        <f t="shared" ref="AI3164:AI3227" si="916">+C3164+N3164+Y3164</f>
        <v>0</v>
      </c>
      <c r="AL3164" s="6">
        <f t="shared" ref="AL3164:AL3227" si="917">+F3164+Q3164+AB3164</f>
        <v>0</v>
      </c>
      <c r="AM3164" s="6">
        <f t="shared" ref="AM3164:AM3227" si="918">+G3164+R3164+AC3164</f>
        <v>35524.35242068446</v>
      </c>
      <c r="AN3164" s="6">
        <f t="shared" ref="AN3164:AN3227" si="919">+H3164+S3164+AD3164</f>
        <v>34844.899348238432</v>
      </c>
      <c r="AO3164" s="5">
        <f t="shared" ref="AO3164:AO3227" si="920">+AI3164*(MAX($A:$A)-$A3164)</f>
        <v>0</v>
      </c>
      <c r="AP3164" s="6">
        <f>+AN3164+SUM($D$16:$E$18)-SUM($AL$27:AL3164)</f>
        <v>35824.219348238461</v>
      </c>
      <c r="AQ3164" s="10">
        <f t="shared" si="910"/>
        <v>-6.1944146891425023E-3</v>
      </c>
      <c r="AR3164" s="10">
        <f>+AN3164/SUM(AL$27:AL3164)-1</f>
        <v>0.37073041902256221</v>
      </c>
    </row>
    <row r="3165" spans="1:44" x14ac:dyDescent="0.25">
      <c r="A3165" s="1">
        <v>44901</v>
      </c>
      <c r="B3165">
        <v>8.4749999999999996</v>
      </c>
      <c r="G3165">
        <f t="shared" ref="G3165:G3228" si="921">+(B3165/B3164*G3164)+F3165</f>
        <v>8111.8853740053682</v>
      </c>
      <c r="H3165">
        <f t="shared" ref="H3165:H3228" si="922">+($B3165/$B3164*H3164)+F3165</f>
        <v>8021.2011549384233</v>
      </c>
      <c r="I3165" s="5">
        <f t="shared" si="911"/>
        <v>0</v>
      </c>
      <c r="J3165" s="6">
        <f>+H3165+SUM($D$16:$E$16)-SUM($F$27:F3165)</f>
        <v>8314.9611549384354</v>
      </c>
      <c r="K3165" s="10">
        <f t="shared" ref="K3165:K3228" si="923">+J3165/J3164-1</f>
        <v>-7.9047996077424854E-3</v>
      </c>
      <c r="L3165" s="10">
        <f>+H3165/SUM(F$27:F3165)-1</f>
        <v>5.1789762050294286E-2</v>
      </c>
      <c r="M3165">
        <v>7.9829999999999997</v>
      </c>
      <c r="R3165">
        <f t="shared" ref="R3165:R3228" si="924">+($M3165/$M3164*R3164)+N3165</f>
        <v>7678.477302385335</v>
      </c>
      <c r="S3165">
        <f t="shared" ref="S3165:S3228" si="925">+($M3165/$M3164*S3164)+Q3165</f>
        <v>7380.4713526328305</v>
      </c>
      <c r="T3165" s="5">
        <f t="shared" si="912"/>
        <v>0</v>
      </c>
      <c r="U3165" s="6">
        <f>+S3165+SUM($D$17:$E$17)-SUM($Q$27:Q3165)</f>
        <v>7625.391352632837</v>
      </c>
      <c r="V3165" s="10">
        <f t="shared" si="913"/>
        <v>-4.9463652130410374E-3</v>
      </c>
      <c r="W3165" s="10">
        <f>+S3165/SUM(Q$27:Q3165)-1</f>
        <v>0.16134987327190808</v>
      </c>
      <c r="X3165">
        <v>6.718</v>
      </c>
      <c r="AC3165">
        <f t="shared" ref="AC3165:AC3228" si="926">+(X3165/X3164*AC3164)+AB3165</f>
        <v>19479.672114036166</v>
      </c>
      <c r="AD3165">
        <f t="shared" ref="AD3165:AD3228" si="927">+($X3165/$X3164*AD3164)+AB3165</f>
        <v>19193.362291414989</v>
      </c>
      <c r="AE3165" s="5">
        <f t="shared" si="914"/>
        <v>0</v>
      </c>
      <c r="AF3165" s="6">
        <f>+AD3165+SUM($D$18:$E$18)-SUM($AB$27:AB3165)</f>
        <v>19634.002291414996</v>
      </c>
      <c r="AG3165" s="10">
        <f t="shared" si="915"/>
        <v>-7.3665022742080977E-3</v>
      </c>
      <c r="AH3165" s="10">
        <f>+AD3165/SUM(AB$27:AB3165)-1</f>
        <v>0.67783532395300128</v>
      </c>
      <c r="AI3165" s="6">
        <f t="shared" si="916"/>
        <v>0</v>
      </c>
      <c r="AL3165" s="6">
        <f t="shared" si="917"/>
        <v>0</v>
      </c>
      <c r="AM3165" s="6">
        <f t="shared" si="918"/>
        <v>35270.034790426871</v>
      </c>
      <c r="AN3165" s="6">
        <f t="shared" si="919"/>
        <v>34595.034798986242</v>
      </c>
      <c r="AO3165" s="5">
        <f t="shared" si="920"/>
        <v>0</v>
      </c>
      <c r="AP3165" s="6">
        <f>+AN3165+SUM($D$16:$E$18)-SUM($AL$27:AL3165)</f>
        <v>35574.354798986271</v>
      </c>
      <c r="AQ3165" s="10">
        <f t="shared" ref="AQ3165:AQ3228" si="928">+AP3165/AP3164-1</f>
        <v>-6.9747381463729496E-3</v>
      </c>
      <c r="AR3165" s="10">
        <f>+AN3165/SUM(AL$27:AL3165)-1</f>
        <v>0.36090123470285906</v>
      </c>
    </row>
    <row r="3166" spans="1:44" x14ac:dyDescent="0.25">
      <c r="A3166" s="1">
        <v>44902</v>
      </c>
      <c r="B3166">
        <v>8.3740000000000006</v>
      </c>
      <c r="G3166">
        <f t="shared" si="921"/>
        <v>8015.2127577487863</v>
      </c>
      <c r="H3166">
        <f t="shared" si="922"/>
        <v>7925.6092591686565</v>
      </c>
      <c r="I3166" s="5">
        <f t="shared" si="911"/>
        <v>0</v>
      </c>
      <c r="J3166" s="6">
        <f>+H3166+SUM($D$16:$E$16)-SUM($F$27:F3166)</f>
        <v>8219.3692591686704</v>
      </c>
      <c r="K3166" s="10">
        <f t="shared" si="923"/>
        <v>-1.1496373102475754E-2</v>
      </c>
      <c r="L3166" s="10">
        <f>+H3166/SUM(F$27:F3166)-1</f>
        <v>3.9255158396361622E-2</v>
      </c>
      <c r="M3166">
        <v>7.9249999999999998</v>
      </c>
      <c r="R3166">
        <f t="shared" si="924"/>
        <v>7622.6897934866311</v>
      </c>
      <c r="S3166">
        <f t="shared" si="925"/>
        <v>7326.848987800975</v>
      </c>
      <c r="T3166" s="5">
        <f t="shared" si="912"/>
        <v>0</v>
      </c>
      <c r="U3166" s="6">
        <f>+S3166+SUM($D$17:$E$17)-SUM($Q$27:Q3166)</f>
        <v>7571.7689878009814</v>
      </c>
      <c r="V3166" s="10">
        <f t="shared" si="913"/>
        <v>-7.0320803683526778E-3</v>
      </c>
      <c r="W3166" s="10">
        <f>+S3166/SUM(Q$27:Q3166)-1</f>
        <v>0.15291215654263723</v>
      </c>
      <c r="X3166">
        <v>6.7489999999999997</v>
      </c>
      <c r="AC3166">
        <f t="shared" si="926"/>
        <v>19569.560449185781</v>
      </c>
      <c r="AD3166">
        <f t="shared" si="927"/>
        <v>19281.929458880582</v>
      </c>
      <c r="AE3166" s="5">
        <f t="shared" si="914"/>
        <v>0</v>
      </c>
      <c r="AF3166" s="6">
        <f>+AD3166+SUM($D$18:$E$18)-SUM($AB$27:AB3166)</f>
        <v>19722.569458880593</v>
      </c>
      <c r="AG3166" s="10">
        <f t="shared" si="915"/>
        <v>4.5109074630353962E-3</v>
      </c>
      <c r="AH3166" s="10">
        <f>+AD3166/SUM(AB$27:AB3166)-1</f>
        <v>0.68557764235766649</v>
      </c>
      <c r="AI3166" s="6">
        <f t="shared" si="916"/>
        <v>0</v>
      </c>
      <c r="AL3166" s="6">
        <f t="shared" si="917"/>
        <v>0</v>
      </c>
      <c r="AM3166" s="6">
        <f t="shared" si="918"/>
        <v>35207.463000421194</v>
      </c>
      <c r="AN3166" s="6">
        <f t="shared" si="919"/>
        <v>34534.387705850211</v>
      </c>
      <c r="AO3166" s="5">
        <f t="shared" si="920"/>
        <v>0</v>
      </c>
      <c r="AP3166" s="6">
        <f>+AN3166+SUM($D$16:$E$18)-SUM($AL$27:AL3166)</f>
        <v>35513.707705850233</v>
      </c>
      <c r="AQ3166" s="10">
        <f t="shared" si="928"/>
        <v>-1.7047981187213734E-3</v>
      </c>
      <c r="AR3166" s="10">
        <f>+AN3166/SUM(AL$27:AL3166)-1</f>
        <v>0.35851549627508961</v>
      </c>
    </row>
    <row r="3167" spans="1:44" x14ac:dyDescent="0.25">
      <c r="A3167" s="1">
        <v>44904</v>
      </c>
      <c r="B3167">
        <v>8.5030000000000001</v>
      </c>
      <c r="G3167">
        <f t="shared" si="921"/>
        <v>8138.6857032646203</v>
      </c>
      <c r="H3167">
        <f t="shared" si="922"/>
        <v>8047.7018785181617</v>
      </c>
      <c r="I3167" s="5">
        <f t="shared" si="911"/>
        <v>0</v>
      </c>
      <c r="J3167" s="6">
        <f>+H3167+SUM($D$16:$E$16)-SUM($F$27:F3167)</f>
        <v>8341.4618785181738</v>
      </c>
      <c r="K3167" s="10">
        <f t="shared" si="923"/>
        <v>1.485425651284733E-2</v>
      </c>
      <c r="L3167" s="10">
        <f>+H3167/SUM(F$27:F3167)-1</f>
        <v>5.526470167712727E-2</v>
      </c>
      <c r="M3167">
        <v>7.9409999999999998</v>
      </c>
      <c r="R3167">
        <f t="shared" si="924"/>
        <v>7638.0794511138602</v>
      </c>
      <c r="S3167">
        <f t="shared" si="925"/>
        <v>7341.6413643063152</v>
      </c>
      <c r="T3167" s="5">
        <f t="shared" si="912"/>
        <v>0</v>
      </c>
      <c r="U3167" s="6">
        <f>+S3167+SUM($D$17:$E$17)-SUM($Q$27:Q3167)</f>
        <v>7586.5613643063216</v>
      </c>
      <c r="V3167" s="10">
        <f t="shared" si="913"/>
        <v>1.9536222683460558E-3</v>
      </c>
      <c r="W3167" s="10">
        <f>+S3167/SUM(Q$27:Q3167)-1</f>
        <v>0.15523980253691883</v>
      </c>
      <c r="X3167">
        <v>6.726</v>
      </c>
      <c r="AC3167">
        <f t="shared" si="926"/>
        <v>19502.869103752197</v>
      </c>
      <c r="AD3167">
        <f t="shared" si="927"/>
        <v>19216.218334631918</v>
      </c>
      <c r="AE3167" s="5">
        <f t="shared" si="914"/>
        <v>0</v>
      </c>
      <c r="AF3167" s="6">
        <f>+AD3167+SUM($D$18:$E$18)-SUM($AB$27:AB3167)</f>
        <v>19656.858334631928</v>
      </c>
      <c r="AG3167" s="10">
        <f t="shared" si="915"/>
        <v>-3.3317729916310102E-3</v>
      </c>
      <c r="AH3167" s="10">
        <f>+AD3167/SUM(AB$27:AB3167)-1</f>
        <v>0.67983334160581821</v>
      </c>
      <c r="AI3167" s="6">
        <f t="shared" si="916"/>
        <v>0</v>
      </c>
      <c r="AL3167" s="6">
        <f t="shared" si="917"/>
        <v>0</v>
      </c>
      <c r="AM3167" s="6">
        <f t="shared" si="918"/>
        <v>35279.634258130682</v>
      </c>
      <c r="AN3167" s="6">
        <f t="shared" si="919"/>
        <v>34605.561577456392</v>
      </c>
      <c r="AO3167" s="5">
        <f t="shared" si="920"/>
        <v>0</v>
      </c>
      <c r="AP3167" s="6">
        <f>+AN3167+SUM($D$16:$E$18)-SUM($AL$27:AL3167)</f>
        <v>35584.881577456414</v>
      </c>
      <c r="AQ3167" s="10">
        <f t="shared" si="928"/>
        <v>2.0041239342198924E-3</v>
      </c>
      <c r="AR3167" s="10">
        <f>+AN3167/SUM(AL$27:AL3167)-1</f>
        <v>0.36131533764857693</v>
      </c>
    </row>
    <row r="3168" spans="1:44" x14ac:dyDescent="0.25">
      <c r="A3168" s="1">
        <v>44907</v>
      </c>
      <c r="B3168">
        <v>8.4160000000000004</v>
      </c>
      <c r="G3168">
        <f t="shared" si="921"/>
        <v>8055.4132516376631</v>
      </c>
      <c r="H3168">
        <f t="shared" si="922"/>
        <v>7965.3603445382632</v>
      </c>
      <c r="I3168" s="5">
        <f t="shared" si="911"/>
        <v>0</v>
      </c>
      <c r="J3168" s="6">
        <f>+H3168+SUM($D$16:$E$16)-SUM($F$27:F3168)</f>
        <v>8259.1203445382744</v>
      </c>
      <c r="K3168" s="10">
        <f t="shared" si="923"/>
        <v>-9.8713553066703819E-3</v>
      </c>
      <c r="L3168" s="10">
        <f>+H3168/SUM(F$27:F3168)-1</f>
        <v>4.4467567836610877E-2</v>
      </c>
      <c r="M3168">
        <v>7.9249999999999998</v>
      </c>
      <c r="R3168">
        <f t="shared" si="924"/>
        <v>7622.689793486632</v>
      </c>
      <c r="S3168">
        <f t="shared" si="925"/>
        <v>7326.8489878009759</v>
      </c>
      <c r="T3168" s="5">
        <f t="shared" si="912"/>
        <v>0</v>
      </c>
      <c r="U3168" s="6">
        <f>+S3168+SUM($D$17:$E$17)-SUM($Q$27:Q3168)</f>
        <v>7571.7689878009814</v>
      </c>
      <c r="V3168" s="10">
        <f t="shared" si="913"/>
        <v>-1.9498130701132155E-3</v>
      </c>
      <c r="W3168" s="10">
        <f>+S3168/SUM(Q$27:Q3168)-1</f>
        <v>0.15291215654263723</v>
      </c>
      <c r="X3168">
        <v>6.7720000000000002</v>
      </c>
      <c r="AC3168">
        <f t="shared" si="926"/>
        <v>19636.251794619369</v>
      </c>
      <c r="AD3168">
        <f t="shared" si="927"/>
        <v>19347.640583129254</v>
      </c>
      <c r="AE3168" s="5">
        <f t="shared" si="914"/>
        <v>0</v>
      </c>
      <c r="AF3168" s="6">
        <f>+AD3168+SUM($D$18:$E$18)-SUM($AB$27:AB3168)</f>
        <v>19788.280583129264</v>
      </c>
      <c r="AG3168" s="10">
        <f t="shared" si="915"/>
        <v>6.685821623173327E-3</v>
      </c>
      <c r="AH3168" s="10">
        <f>+AD3168/SUM(AB$27:AB3168)-1</f>
        <v>0.69132194310951567</v>
      </c>
      <c r="AI3168" s="6">
        <f t="shared" si="916"/>
        <v>0</v>
      </c>
      <c r="AL3168" s="6">
        <f t="shared" si="917"/>
        <v>0</v>
      </c>
      <c r="AM3168" s="6">
        <f t="shared" si="918"/>
        <v>35314.354839743668</v>
      </c>
      <c r="AN3168" s="6">
        <f t="shared" si="919"/>
        <v>34639.849915468498</v>
      </c>
      <c r="AO3168" s="5">
        <f t="shared" si="920"/>
        <v>0</v>
      </c>
      <c r="AP3168" s="6">
        <f>+AN3168+SUM($D$16:$E$18)-SUM($AL$27:AL3168)</f>
        <v>35619.169915468519</v>
      </c>
      <c r="AQ3168" s="10">
        <f t="shared" si="928"/>
        <v>9.6356476380199396E-4</v>
      </c>
      <c r="AR3168" s="10">
        <f>+AN3168/SUM(AL$27:AL3168)-1</f>
        <v>0.36266417402951179</v>
      </c>
    </row>
    <row r="3169" spans="1:44" x14ac:dyDescent="0.25">
      <c r="A3169" s="1">
        <v>44908</v>
      </c>
      <c r="B3169">
        <v>8.359</v>
      </c>
      <c r="G3169">
        <f t="shared" si="921"/>
        <v>8000.8554385027601</v>
      </c>
      <c r="H3169">
        <f t="shared" si="922"/>
        <v>7911.4124429652265</v>
      </c>
      <c r="I3169" s="5">
        <f t="shared" si="911"/>
        <v>0</v>
      </c>
      <c r="J3169" s="6">
        <f>+H3169+SUM($D$16:$E$16)-SUM($F$27:F3169)</f>
        <v>8205.1724429652386</v>
      </c>
      <c r="K3169" s="10">
        <f t="shared" si="923"/>
        <v>-6.5319185727462648E-3</v>
      </c>
      <c r="L3169" s="10">
        <f>+H3169/SUM(F$27:F3169)-1</f>
        <v>3.739358359627265E-2</v>
      </c>
      <c r="M3169">
        <v>8.0050000000000008</v>
      </c>
      <c r="R3169">
        <f t="shared" si="924"/>
        <v>7699.6380816227766</v>
      </c>
      <c r="S3169">
        <f t="shared" si="925"/>
        <v>7400.8108703276748</v>
      </c>
      <c r="T3169" s="5">
        <f t="shared" si="912"/>
        <v>0</v>
      </c>
      <c r="U3169" s="6">
        <f>+S3169+SUM($D$17:$E$17)-SUM($Q$27:Q3169)</f>
        <v>7645.7308703276803</v>
      </c>
      <c r="V3169" s="10">
        <f t="shared" si="913"/>
        <v>9.7681113417300569E-3</v>
      </c>
      <c r="W3169" s="10">
        <f>+S3169/SUM(Q$27:Q3169)-1</f>
        <v>0.16455038651404585</v>
      </c>
      <c r="X3169">
        <v>6.7510000000000003</v>
      </c>
      <c r="AC3169">
        <f t="shared" si="926"/>
        <v>19575.359696614789</v>
      </c>
      <c r="AD3169">
        <f t="shared" si="927"/>
        <v>19287.643469684819</v>
      </c>
      <c r="AE3169" s="5">
        <f t="shared" si="914"/>
        <v>0</v>
      </c>
      <c r="AF3169" s="6">
        <f>+AD3169+SUM($D$18:$E$18)-SUM($AB$27:AB3169)</f>
        <v>19728.283469684829</v>
      </c>
      <c r="AG3169" s="10">
        <f t="shared" si="915"/>
        <v>-3.031951825849144E-3</v>
      </c>
      <c r="AH3169" s="10">
        <f>+AD3169/SUM(AB$27:AB3169)-1</f>
        <v>0.68607714677087128</v>
      </c>
      <c r="AI3169" s="6">
        <f t="shared" si="916"/>
        <v>0</v>
      </c>
      <c r="AL3169" s="6">
        <f t="shared" si="917"/>
        <v>0</v>
      </c>
      <c r="AM3169" s="6">
        <f t="shared" si="918"/>
        <v>35275.853216740325</v>
      </c>
      <c r="AN3169" s="6">
        <f t="shared" si="919"/>
        <v>34599.866782977719</v>
      </c>
      <c r="AO3169" s="5">
        <f t="shared" si="920"/>
        <v>0</v>
      </c>
      <c r="AP3169" s="6">
        <f>+AN3169+SUM($D$16:$E$18)-SUM($AL$27:AL3169)</f>
        <v>35579.186782977747</v>
      </c>
      <c r="AQ3169" s="10">
        <f t="shared" si="928"/>
        <v>-1.1225172452266063E-3</v>
      </c>
      <c r="AR3169" s="10">
        <f>+AN3169/SUM(AL$27:AL3169)-1</f>
        <v>0.36109131553435048</v>
      </c>
    </row>
    <row r="3170" spans="1:44" x14ac:dyDescent="0.25">
      <c r="A3170" s="1">
        <v>44909</v>
      </c>
      <c r="B3170">
        <v>8.3800000000000008</v>
      </c>
      <c r="G3170">
        <f t="shared" si="921"/>
        <v>8020.9556854471994</v>
      </c>
      <c r="H3170">
        <f t="shared" si="922"/>
        <v>7931.2879856500313</v>
      </c>
      <c r="I3170" s="5">
        <f t="shared" si="911"/>
        <v>0</v>
      </c>
      <c r="J3170" s="6">
        <f>+H3170+SUM($D$16:$E$16)-SUM($F$27:F3170)</f>
        <v>8225.0479856500424</v>
      </c>
      <c r="K3170" s="10">
        <f t="shared" si="923"/>
        <v>2.422318704812243E-3</v>
      </c>
      <c r="L3170" s="10">
        <f>+H3170/SUM(F$27:F3170)-1</f>
        <v>3.9999788316397611E-2</v>
      </c>
      <c r="M3170">
        <v>8.0109999999999992</v>
      </c>
      <c r="R3170">
        <f t="shared" si="924"/>
        <v>7705.4092032329863</v>
      </c>
      <c r="S3170">
        <f t="shared" si="925"/>
        <v>7406.3580115171762</v>
      </c>
      <c r="T3170" s="5">
        <f t="shared" si="912"/>
        <v>0</v>
      </c>
      <c r="U3170" s="6">
        <f>+S3170+SUM($D$17:$E$17)-SUM($Q$27:Q3170)</f>
        <v>7651.2780115171818</v>
      </c>
      <c r="V3170" s="10">
        <f t="shared" si="913"/>
        <v>7.2552137703785213E-4</v>
      </c>
      <c r="W3170" s="10">
        <f>+S3170/SUM(Q$27:Q3170)-1</f>
        <v>0.16542325376190137</v>
      </c>
      <c r="X3170">
        <v>6.7619999999999996</v>
      </c>
      <c r="AC3170">
        <f t="shared" si="926"/>
        <v>19607.255557474327</v>
      </c>
      <c r="AD3170">
        <f t="shared" si="927"/>
        <v>19319.070529108092</v>
      </c>
      <c r="AE3170" s="5">
        <f t="shared" si="914"/>
        <v>0</v>
      </c>
      <c r="AF3170" s="6">
        <f>+AD3170+SUM($D$18:$E$18)-SUM($AB$27:AB3170)</f>
        <v>19759.710529108102</v>
      </c>
      <c r="AG3170" s="10">
        <f t="shared" si="915"/>
        <v>1.5929951265940545E-3</v>
      </c>
      <c r="AH3170" s="10">
        <f>+AD3170/SUM(AB$27:AB3170)-1</f>
        <v>0.68882442104349417</v>
      </c>
      <c r="AI3170" s="6">
        <f t="shared" si="916"/>
        <v>0</v>
      </c>
      <c r="AL3170" s="6">
        <f t="shared" si="917"/>
        <v>0</v>
      </c>
      <c r="AM3170" s="6">
        <f t="shared" si="918"/>
        <v>35333.620446154513</v>
      </c>
      <c r="AN3170" s="6">
        <f t="shared" si="919"/>
        <v>34656.716526275297</v>
      </c>
      <c r="AO3170" s="5">
        <f t="shared" si="920"/>
        <v>0</v>
      </c>
      <c r="AP3170" s="6">
        <f>+AN3170+SUM($D$16:$E$18)-SUM($AL$27:AL3170)</f>
        <v>35636.036526275318</v>
      </c>
      <c r="AQ3170" s="10">
        <f t="shared" si="928"/>
        <v>1.5978370625595595E-3</v>
      </c>
      <c r="AR3170" s="10">
        <f>+AN3170/SUM(AL$27:AL3170)-1</f>
        <v>0.36332767362145035</v>
      </c>
    </row>
    <row r="3171" spans="1:44" x14ac:dyDescent="0.25">
      <c r="A3171" s="1">
        <v>44910</v>
      </c>
      <c r="B3171">
        <v>8.2539999999999996</v>
      </c>
      <c r="G3171">
        <f t="shared" si="921"/>
        <v>7900.3542037805692</v>
      </c>
      <c r="H3171">
        <f t="shared" si="922"/>
        <v>7812.0347295412112</v>
      </c>
      <c r="I3171" s="5">
        <f t="shared" si="911"/>
        <v>0</v>
      </c>
      <c r="J3171" s="6">
        <f>+H3171+SUM($D$16:$E$16)-SUM($F$27:F3171)</f>
        <v>8105.7947295412223</v>
      </c>
      <c r="K3171" s="10">
        <f t="shared" si="923"/>
        <v>-1.449879153494027E-2</v>
      </c>
      <c r="L3171" s="10">
        <f>+H3171/SUM(F$27:F3171)-1</f>
        <v>2.4362559995649624E-2</v>
      </c>
      <c r="M3171">
        <v>7.8609999999999998</v>
      </c>
      <c r="R3171">
        <f t="shared" si="924"/>
        <v>7561.1311629777192</v>
      </c>
      <c r="S3171">
        <f t="shared" si="925"/>
        <v>7267.679481779619</v>
      </c>
      <c r="T3171" s="5">
        <f t="shared" si="912"/>
        <v>0</v>
      </c>
      <c r="U3171" s="6">
        <f>+S3171+SUM($D$17:$E$17)-SUM($Q$27:Q3171)</f>
        <v>7512.5994817796245</v>
      </c>
      <c r="V3171" s="10">
        <f t="shared" si="913"/>
        <v>-1.8124884434836841E-2</v>
      </c>
      <c r="W3171" s="10">
        <f>+S3171/SUM(Q$27:Q3171)-1</f>
        <v>0.14360157256551087</v>
      </c>
      <c r="X3171">
        <v>6.649</v>
      </c>
      <c r="AC3171">
        <f t="shared" si="926"/>
        <v>19279.598077735405</v>
      </c>
      <c r="AD3171">
        <f t="shared" si="927"/>
        <v>18996.228918668989</v>
      </c>
      <c r="AE3171" s="5">
        <f t="shared" si="914"/>
        <v>0</v>
      </c>
      <c r="AF3171" s="6">
        <f>+AD3171+SUM($D$18:$E$18)-SUM($AB$27:AB3171)</f>
        <v>19436.868918668995</v>
      </c>
      <c r="AG3171" s="10">
        <f t="shared" si="915"/>
        <v>-1.633837752650924E-2</v>
      </c>
      <c r="AH3171" s="10">
        <f>+AD3171/SUM(AB$27:AB3171)-1</f>
        <v>0.66060242169745531</v>
      </c>
      <c r="AI3171" s="6">
        <f t="shared" si="916"/>
        <v>0</v>
      </c>
      <c r="AL3171" s="6">
        <f t="shared" si="917"/>
        <v>0</v>
      </c>
      <c r="AM3171" s="6">
        <f t="shared" si="918"/>
        <v>34741.083444493692</v>
      </c>
      <c r="AN3171" s="6">
        <f t="shared" si="919"/>
        <v>34075.943129989821</v>
      </c>
      <c r="AO3171" s="5">
        <f t="shared" si="920"/>
        <v>0</v>
      </c>
      <c r="AP3171" s="6">
        <f>+AN3171+SUM($D$16:$E$18)-SUM($AL$27:AL3171)</f>
        <v>35055.263129989849</v>
      </c>
      <c r="AQ3171" s="10">
        <f t="shared" si="928"/>
        <v>-1.6297362246142311E-2</v>
      </c>
      <c r="AR3171" s="10">
        <f>+AN3171/SUM(AL$27:AL3171)-1</f>
        <v>0.34048118028274055</v>
      </c>
    </row>
    <row r="3172" spans="1:44" x14ac:dyDescent="0.25">
      <c r="A3172" s="1">
        <v>44911</v>
      </c>
      <c r="B3172">
        <v>8.2439999999999998</v>
      </c>
      <c r="G3172">
        <f t="shared" si="921"/>
        <v>7890.7826576165508</v>
      </c>
      <c r="H3172">
        <f t="shared" si="922"/>
        <v>7802.5701854055906</v>
      </c>
      <c r="I3172" s="5">
        <f t="shared" si="911"/>
        <v>0</v>
      </c>
      <c r="J3172" s="6">
        <f>+H3172+SUM($D$16:$E$16)-SUM($F$27:F3172)</f>
        <v>8096.3301854056035</v>
      </c>
      <c r="K3172" s="10">
        <f t="shared" si="923"/>
        <v>-1.1676269201742473E-3</v>
      </c>
      <c r="L3172" s="10">
        <f>+H3172/SUM(F$27:F3172)-1</f>
        <v>2.3121510128923717E-2</v>
      </c>
      <c r="M3172">
        <v>7.7619999999999996</v>
      </c>
      <c r="R3172">
        <f t="shared" si="924"/>
        <v>7465.9076564092429</v>
      </c>
      <c r="S3172">
        <f t="shared" si="925"/>
        <v>7176.151652152831</v>
      </c>
      <c r="T3172" s="5">
        <f t="shared" si="912"/>
        <v>0</v>
      </c>
      <c r="U3172" s="6">
        <f>+S3172+SUM($D$17:$E$17)-SUM($Q$27:Q3172)</f>
        <v>7421.0716521528384</v>
      </c>
      <c r="V3172" s="10">
        <f t="shared" si="913"/>
        <v>-1.2183243609454997E-2</v>
      </c>
      <c r="W3172" s="10">
        <f>+S3172/SUM(Q$27:Q3172)-1</f>
        <v>0.12919926297589313</v>
      </c>
      <c r="X3172">
        <v>6.5960000000000001</v>
      </c>
      <c r="AC3172">
        <f t="shared" si="926"/>
        <v>19125.918020866706</v>
      </c>
      <c r="AD3172">
        <f t="shared" si="927"/>
        <v>18844.807632356842</v>
      </c>
      <c r="AE3172" s="5">
        <f t="shared" si="914"/>
        <v>0</v>
      </c>
      <c r="AF3172" s="6">
        <f>+AD3172+SUM($D$18:$E$18)-SUM($AB$27:AB3172)</f>
        <v>19285.447632356852</v>
      </c>
      <c r="AG3172" s="10">
        <f t="shared" si="915"/>
        <v>-7.7904155728859559E-3</v>
      </c>
      <c r="AH3172" s="10">
        <f>+AD3172/SUM(AB$27:AB3172)-1</f>
        <v>0.6473655547475432</v>
      </c>
      <c r="AI3172" s="6">
        <f t="shared" si="916"/>
        <v>0</v>
      </c>
      <c r="AL3172" s="6">
        <f t="shared" si="917"/>
        <v>0</v>
      </c>
      <c r="AM3172" s="6">
        <f t="shared" si="918"/>
        <v>34482.608334892502</v>
      </c>
      <c r="AN3172" s="6">
        <f t="shared" si="919"/>
        <v>33823.529469915266</v>
      </c>
      <c r="AO3172" s="5">
        <f t="shared" si="920"/>
        <v>0</v>
      </c>
      <c r="AP3172" s="6">
        <f>+AN3172+SUM($D$16:$E$18)-SUM($AL$27:AL3172)</f>
        <v>34802.849469915294</v>
      </c>
      <c r="AQ3172" s="10">
        <f t="shared" si="928"/>
        <v>-7.20044973385503E-3</v>
      </c>
      <c r="AR3172" s="10">
        <f>+AN3172/SUM(AL$27:AL3172)-1</f>
        <v>0.33055171891213364</v>
      </c>
    </row>
    <row r="3173" spans="1:44" x14ac:dyDescent="0.25">
      <c r="A3173" s="1">
        <v>44914</v>
      </c>
      <c r="B3173">
        <v>8.2690000000000001</v>
      </c>
      <c r="G3173">
        <f t="shared" si="921"/>
        <v>7914.7115230265972</v>
      </c>
      <c r="H3173">
        <f t="shared" si="922"/>
        <v>7826.231545744643</v>
      </c>
      <c r="I3173" s="5">
        <f t="shared" si="911"/>
        <v>0</v>
      </c>
      <c r="J3173" s="6">
        <f>+H3173+SUM($D$16:$E$16)-SUM($F$27:F3173)</f>
        <v>8119.9915457446541</v>
      </c>
      <c r="K3173" s="10">
        <f t="shared" si="923"/>
        <v>2.9224796663680497E-3</v>
      </c>
      <c r="L3173" s="10">
        <f>+H3173/SUM(F$27:F3173)-1</f>
        <v>2.6224134795738818E-2</v>
      </c>
      <c r="M3173">
        <v>7.7549999999999999</v>
      </c>
      <c r="R3173">
        <f t="shared" si="924"/>
        <v>7459.1746811973308</v>
      </c>
      <c r="S3173">
        <f t="shared" si="925"/>
        <v>7169.6799874317458</v>
      </c>
      <c r="T3173" s="5">
        <f t="shared" si="912"/>
        <v>0</v>
      </c>
      <c r="U3173" s="6">
        <f>+S3173+SUM($D$17:$E$17)-SUM($Q$27:Q3173)</f>
        <v>7414.5999874317522</v>
      </c>
      <c r="V3173" s="10">
        <f t="shared" si="913"/>
        <v>-8.7206606059497815E-4</v>
      </c>
      <c r="W3173" s="10">
        <f>+S3173/SUM(Q$27:Q3173)-1</f>
        <v>0.12818091785339503</v>
      </c>
      <c r="X3173">
        <v>6.5670000000000002</v>
      </c>
      <c r="AC3173">
        <f t="shared" si="926"/>
        <v>19041.828933146098</v>
      </c>
      <c r="AD3173">
        <f t="shared" si="927"/>
        <v>18761.954475695478</v>
      </c>
      <c r="AE3173" s="5">
        <f t="shared" si="914"/>
        <v>0</v>
      </c>
      <c r="AF3173" s="6">
        <f>+AD3173+SUM($D$18:$E$18)-SUM($AB$27:AB3173)</f>
        <v>19202.594475695485</v>
      </c>
      <c r="AG3173" s="10">
        <f t="shared" si="915"/>
        <v>-4.2961490052404461E-3</v>
      </c>
      <c r="AH3173" s="10">
        <f>+AD3173/SUM(AB$27:AB3173)-1</f>
        <v>0.64012274075608189</v>
      </c>
      <c r="AI3173" s="6">
        <f t="shared" si="916"/>
        <v>0</v>
      </c>
      <c r="AL3173" s="6">
        <f t="shared" si="917"/>
        <v>0</v>
      </c>
      <c r="AM3173" s="6">
        <f t="shared" si="918"/>
        <v>34415.715137370025</v>
      </c>
      <c r="AN3173" s="6">
        <f t="shared" si="919"/>
        <v>33757.866008871868</v>
      </c>
      <c r="AO3173" s="5">
        <f t="shared" si="920"/>
        <v>0</v>
      </c>
      <c r="AP3173" s="6">
        <f>+AN3173+SUM($D$16:$E$18)-SUM($AL$27:AL3173)</f>
        <v>34737.186008871897</v>
      </c>
      <c r="AQ3173" s="10">
        <f t="shared" si="928"/>
        <v>-1.8867265768039987E-3</v>
      </c>
      <c r="AR3173" s="10">
        <f>+AN3173/SUM(AL$27:AL3173)-1</f>
        <v>0.32796864634903167</v>
      </c>
    </row>
    <row r="3174" spans="1:44" x14ac:dyDescent="0.25">
      <c r="A3174" s="1">
        <v>44915</v>
      </c>
      <c r="B3174">
        <v>8.19</v>
      </c>
      <c r="G3174">
        <f t="shared" si="921"/>
        <v>7839.0963083308534</v>
      </c>
      <c r="H3174">
        <f t="shared" si="922"/>
        <v>7751.4616470732399</v>
      </c>
      <c r="I3174" s="5">
        <f t="shared" si="911"/>
        <v>0</v>
      </c>
      <c r="J3174" s="6">
        <f>+H3174+SUM($D$16:$E$16)-SUM($F$27:F3174)</f>
        <v>8045.2216470732519</v>
      </c>
      <c r="K3174" s="10">
        <f t="shared" si="923"/>
        <v>-9.2081251870990144E-3</v>
      </c>
      <c r="L3174" s="10">
        <f>+H3174/SUM(F$27:F3174)-1</f>
        <v>1.6419840848603151E-2</v>
      </c>
      <c r="M3174">
        <v>7.7480000000000002</v>
      </c>
      <c r="R3174">
        <f t="shared" si="924"/>
        <v>7452.4417059854186</v>
      </c>
      <c r="S3174">
        <f t="shared" si="925"/>
        <v>7163.2083227106596</v>
      </c>
      <c r="T3174" s="5">
        <f t="shared" si="912"/>
        <v>0</v>
      </c>
      <c r="U3174" s="6">
        <f>+S3174+SUM($D$17:$E$17)-SUM($Q$27:Q3174)</f>
        <v>7408.128322710666</v>
      </c>
      <c r="V3174" s="10">
        <f t="shared" si="913"/>
        <v>-8.7282722359349751E-4</v>
      </c>
      <c r="W3174" s="10">
        <f>+S3174/SUM(Q$27:Q3174)-1</f>
        <v>0.12716257273089671</v>
      </c>
      <c r="X3174">
        <v>6.5380000000000003</v>
      </c>
      <c r="AC3174">
        <f t="shared" si="926"/>
        <v>18957.739845425491</v>
      </c>
      <c r="AD3174">
        <f t="shared" si="927"/>
        <v>18679.101319034115</v>
      </c>
      <c r="AE3174" s="5">
        <f t="shared" si="914"/>
        <v>0</v>
      </c>
      <c r="AF3174" s="6">
        <f>+AD3174+SUM($D$18:$E$18)-SUM($AB$27:AB3174)</f>
        <v>19119.741319034125</v>
      </c>
      <c r="AG3174" s="10">
        <f t="shared" si="915"/>
        <v>-4.3146855372188098E-3</v>
      </c>
      <c r="AH3174" s="10">
        <f>+AD3174/SUM(AB$27:AB3174)-1</f>
        <v>0.63287992676462035</v>
      </c>
      <c r="AI3174" s="6">
        <f t="shared" si="916"/>
        <v>0</v>
      </c>
      <c r="AL3174" s="6">
        <f t="shared" si="917"/>
        <v>0</v>
      </c>
      <c r="AM3174" s="6">
        <f t="shared" si="918"/>
        <v>34249.277859741764</v>
      </c>
      <c r="AN3174" s="6">
        <f t="shared" si="919"/>
        <v>33593.77128881801</v>
      </c>
      <c r="AO3174" s="5">
        <f t="shared" si="920"/>
        <v>0</v>
      </c>
      <c r="AP3174" s="6">
        <f>+AN3174+SUM($D$16:$E$18)-SUM($AL$27:AL3174)</f>
        <v>34573.091288818032</v>
      </c>
      <c r="AQ3174" s="10">
        <f t="shared" si="928"/>
        <v>-4.723892142902808E-3</v>
      </c>
      <c r="AR3174" s="10">
        <f>+AN3174/SUM(AL$27:AL3174)-1</f>
        <v>0.32151347992335544</v>
      </c>
    </row>
    <row r="3175" spans="1:44" x14ac:dyDescent="0.25">
      <c r="A3175" s="1">
        <v>44916</v>
      </c>
      <c r="B3175">
        <v>8.23</v>
      </c>
      <c r="G3175">
        <f t="shared" si="921"/>
        <v>7877.3824929869279</v>
      </c>
      <c r="H3175">
        <f t="shared" si="922"/>
        <v>7789.3198236157241</v>
      </c>
      <c r="I3175" s="5">
        <f t="shared" si="911"/>
        <v>0</v>
      </c>
      <c r="J3175" s="6">
        <f>+H3175+SUM($D$16:$E$16)-SUM($F$27:F3175)</f>
        <v>8083.0798236157361</v>
      </c>
      <c r="K3175" s="10">
        <f t="shared" si="923"/>
        <v>4.705672286388296E-3</v>
      </c>
      <c r="L3175" s="10">
        <f>+H3175/SUM(F$27:F3175)-1</f>
        <v>2.1384040315507669E-2</v>
      </c>
      <c r="M3175">
        <v>7.8470000000000004</v>
      </c>
      <c r="R3175">
        <f t="shared" si="924"/>
        <v>7547.6652125538949</v>
      </c>
      <c r="S3175">
        <f t="shared" si="925"/>
        <v>7254.7361523374475</v>
      </c>
      <c r="T3175" s="5">
        <f t="shared" si="912"/>
        <v>0</v>
      </c>
      <c r="U3175" s="6">
        <f>+S3175+SUM($D$17:$E$17)-SUM($Q$27:Q3175)</f>
        <v>7499.6561523374539</v>
      </c>
      <c r="V3175" s="10">
        <f t="shared" si="913"/>
        <v>1.2355054561649093E-2</v>
      </c>
      <c r="W3175" s="10">
        <f>+S3175/SUM(Q$27:Q3175)-1</f>
        <v>0.14156488232051445</v>
      </c>
      <c r="X3175">
        <v>6.6120000000000001</v>
      </c>
      <c r="AC3175">
        <f t="shared" si="926"/>
        <v>19172.312000298767</v>
      </c>
      <c r="AD3175">
        <f t="shared" si="927"/>
        <v>18890.519718790692</v>
      </c>
      <c r="AE3175" s="5">
        <f t="shared" si="914"/>
        <v>0</v>
      </c>
      <c r="AF3175" s="6">
        <f>+AD3175+SUM($D$18:$E$18)-SUM($AB$27:AB3175)</f>
        <v>19331.159718790703</v>
      </c>
      <c r="AG3175" s="10">
        <f t="shared" si="915"/>
        <v>1.1057597287998044E-2</v>
      </c>
      <c r="AH3175" s="10">
        <f>+AD3175/SUM(AB$27:AB3175)-1</f>
        <v>0.65136159005317662</v>
      </c>
      <c r="AI3175" s="6">
        <f t="shared" si="916"/>
        <v>0</v>
      </c>
      <c r="AL3175" s="6">
        <f t="shared" si="917"/>
        <v>0</v>
      </c>
      <c r="AM3175" s="6">
        <f t="shared" si="918"/>
        <v>34597.35970583959</v>
      </c>
      <c r="AN3175" s="6">
        <f t="shared" si="919"/>
        <v>33934.575694743864</v>
      </c>
      <c r="AO3175" s="5">
        <f t="shared" si="920"/>
        <v>0</v>
      </c>
      <c r="AP3175" s="6">
        <f>+AN3175+SUM($D$16:$E$18)-SUM($AL$27:AL3175)</f>
        <v>34913.895694743886</v>
      </c>
      <c r="AQ3175" s="10">
        <f t="shared" si="928"/>
        <v>9.8575045858302346E-3</v>
      </c>
      <c r="AR3175" s="10">
        <f>+AN3175/SUM(AL$27:AL3175)-1</f>
        <v>0.33492006094030136</v>
      </c>
    </row>
    <row r="3176" spans="1:44" x14ac:dyDescent="0.25">
      <c r="A3176" s="1">
        <v>44917</v>
      </c>
      <c r="B3176">
        <v>8.3140000000000001</v>
      </c>
      <c r="G3176">
        <f t="shared" si="921"/>
        <v>7957.7834807646805</v>
      </c>
      <c r="H3176">
        <f t="shared" si="922"/>
        <v>7868.8219943549366</v>
      </c>
      <c r="I3176" s="5">
        <f t="shared" si="911"/>
        <v>0</v>
      </c>
      <c r="J3176" s="6">
        <f>+H3176+SUM($D$16:$E$16)-SUM($F$27:F3176)</f>
        <v>8162.5819943549495</v>
      </c>
      <c r="K3176" s="10">
        <f t="shared" si="923"/>
        <v>9.8356285566967294E-3</v>
      </c>
      <c r="L3176" s="10">
        <f>+H3176/SUM(F$27:F3176)-1</f>
        <v>3.1808859196005956E-2</v>
      </c>
      <c r="M3176">
        <v>7.8179999999999996</v>
      </c>
      <c r="R3176">
        <f t="shared" si="924"/>
        <v>7519.771458104542</v>
      </c>
      <c r="S3176">
        <f t="shared" si="925"/>
        <v>7227.9249699215188</v>
      </c>
      <c r="T3176" s="5">
        <f t="shared" si="912"/>
        <v>0</v>
      </c>
      <c r="U3176" s="6">
        <f>+S3176+SUM($D$17:$E$17)-SUM($Q$27:Q3176)</f>
        <v>7472.8449699215244</v>
      </c>
      <c r="V3176" s="10">
        <f t="shared" si="913"/>
        <v>-3.574988222303177E-3</v>
      </c>
      <c r="W3176" s="10">
        <f>+S3176/SUM(Q$27:Q3176)-1</f>
        <v>0.1373460239558788</v>
      </c>
      <c r="X3176">
        <v>6.617</v>
      </c>
      <c r="AC3176">
        <f t="shared" si="926"/>
        <v>19186.810118871283</v>
      </c>
      <c r="AD3176">
        <f t="shared" si="927"/>
        <v>18904.80474580127</v>
      </c>
      <c r="AE3176" s="5">
        <f t="shared" si="914"/>
        <v>0</v>
      </c>
      <c r="AF3176" s="6">
        <f>+AD3176+SUM($D$18:$E$18)-SUM($AB$27:AB3176)</f>
        <v>19345.44474580128</v>
      </c>
      <c r="AG3176" s="10">
        <f t="shared" si="915"/>
        <v>7.389637879144928E-4</v>
      </c>
      <c r="AH3176" s="10">
        <f>+AD3176/SUM(AB$27:AB3176)-1</f>
        <v>0.65261035108618692</v>
      </c>
      <c r="AI3176" s="6">
        <f t="shared" si="916"/>
        <v>0</v>
      </c>
      <c r="AL3176" s="6">
        <f t="shared" si="917"/>
        <v>0</v>
      </c>
      <c r="AM3176" s="6">
        <f t="shared" si="918"/>
        <v>34664.365057740506</v>
      </c>
      <c r="AN3176" s="6">
        <f t="shared" si="919"/>
        <v>34001.551710077722</v>
      </c>
      <c r="AO3176" s="5">
        <f t="shared" si="920"/>
        <v>0</v>
      </c>
      <c r="AP3176" s="6">
        <f>+AN3176+SUM($D$16:$E$18)-SUM($AL$27:AL3176)</f>
        <v>34980.871710077743</v>
      </c>
      <c r="AQ3176" s="10">
        <f t="shared" si="928"/>
        <v>1.9183197406396069E-3</v>
      </c>
      <c r="AR3176" s="10">
        <f>+AN3176/SUM(AL$27:AL3176)-1</f>
        <v>0.33755476683069663</v>
      </c>
    </row>
    <row r="3177" spans="1:44" x14ac:dyDescent="0.25">
      <c r="A3177" s="1">
        <v>44918</v>
      </c>
      <c r="B3177">
        <v>8.2469999999999999</v>
      </c>
      <c r="G3177">
        <f t="shared" si="921"/>
        <v>7893.6541214657582</v>
      </c>
      <c r="H3177">
        <f t="shared" si="922"/>
        <v>7805.4095486462784</v>
      </c>
      <c r="I3177" s="5">
        <f t="shared" si="911"/>
        <v>0</v>
      </c>
      <c r="J3177" s="6">
        <f>+H3177+SUM($D$16:$E$16)-SUM($F$27:F3177)</f>
        <v>8099.1695486462913</v>
      </c>
      <c r="K3177" s="10">
        <f t="shared" si="923"/>
        <v>-7.7686748816138129E-3</v>
      </c>
      <c r="L3177" s="10">
        <f>+H3177/SUM(F$27:F3177)-1</f>
        <v>2.34938250889416E-2</v>
      </c>
      <c r="M3177">
        <v>7.8079999999999998</v>
      </c>
      <c r="R3177">
        <f t="shared" si="924"/>
        <v>7510.1529220875245</v>
      </c>
      <c r="S3177">
        <f t="shared" si="925"/>
        <v>7218.6797346056819</v>
      </c>
      <c r="T3177" s="5">
        <f t="shared" si="912"/>
        <v>0</v>
      </c>
      <c r="U3177" s="6">
        <f>+S3177+SUM($D$17:$E$17)-SUM($Q$27:Q3177)</f>
        <v>7463.5997346056874</v>
      </c>
      <c r="V3177" s="10">
        <f t="shared" si="913"/>
        <v>-1.2371774542425662E-3</v>
      </c>
      <c r="W3177" s="10">
        <f>+S3177/SUM(Q$27:Q3177)-1</f>
        <v>0.13589124520945273</v>
      </c>
      <c r="X3177">
        <v>6.5970000000000004</v>
      </c>
      <c r="AC3177">
        <f t="shared" si="926"/>
        <v>19128.81764458121</v>
      </c>
      <c r="AD3177">
        <f t="shared" si="927"/>
        <v>18847.66463775895</v>
      </c>
      <c r="AE3177" s="5">
        <f t="shared" si="914"/>
        <v>0</v>
      </c>
      <c r="AF3177" s="6">
        <f>+AD3177+SUM($D$18:$E$18)-SUM($AB$27:AB3177)</f>
        <v>19288.304637758956</v>
      </c>
      <c r="AG3177" s="10">
        <f t="shared" si="915"/>
        <v>-2.9536724946437332E-3</v>
      </c>
      <c r="AH3177" s="10">
        <f>+AD3177/SUM(AB$27:AB3177)-1</f>
        <v>0.6476153069541446</v>
      </c>
      <c r="AI3177" s="6">
        <f t="shared" si="916"/>
        <v>0</v>
      </c>
      <c r="AL3177" s="6">
        <f t="shared" si="917"/>
        <v>0</v>
      </c>
      <c r="AM3177" s="6">
        <f t="shared" si="918"/>
        <v>34532.624688134492</v>
      </c>
      <c r="AN3177" s="6">
        <f t="shared" si="919"/>
        <v>33871.75392101091</v>
      </c>
      <c r="AO3177" s="5">
        <f t="shared" si="920"/>
        <v>0</v>
      </c>
      <c r="AP3177" s="6">
        <f>+AN3177+SUM($D$16:$E$18)-SUM($AL$27:AL3177)</f>
        <v>34851.073921010931</v>
      </c>
      <c r="AQ3177" s="10">
        <f t="shared" si="928"/>
        <v>-3.7105361508020795E-3</v>
      </c>
      <c r="AR3177" s="10">
        <f>+AN3177/SUM(AL$27:AL3177)-1</f>
        <v>0.33244877481683988</v>
      </c>
    </row>
    <row r="3178" spans="1:44" x14ac:dyDescent="0.25">
      <c r="A3178" s="1">
        <v>44924</v>
      </c>
      <c r="B3178">
        <v>8.2230000000000008</v>
      </c>
      <c r="G3178">
        <f t="shared" si="921"/>
        <v>7870.682410672116</v>
      </c>
      <c r="H3178">
        <f t="shared" si="922"/>
        <v>7782.6946427207904</v>
      </c>
      <c r="I3178" s="5">
        <f t="shared" si="911"/>
        <v>0</v>
      </c>
      <c r="J3178" s="6">
        <f>+H3178+SUM($D$16:$E$16)-SUM($F$27:F3178)</f>
        <v>8076.4546427208033</v>
      </c>
      <c r="K3178" s="10">
        <f t="shared" si="923"/>
        <v>-2.804596914418811E-3</v>
      </c>
      <c r="L3178" s="10">
        <f>+H3178/SUM(F$27:F3178)-1</f>
        <v>2.0515305408799422E-2</v>
      </c>
      <c r="M3178">
        <v>7.8540000000000001</v>
      </c>
      <c r="R3178">
        <f t="shared" si="924"/>
        <v>7554.3981877658071</v>
      </c>
      <c r="S3178">
        <f t="shared" si="925"/>
        <v>7261.2078170585337</v>
      </c>
      <c r="T3178" s="5">
        <f t="shared" si="912"/>
        <v>0</v>
      </c>
      <c r="U3178" s="6">
        <f>+S3178+SUM($D$17:$E$17)-SUM($Q$27:Q3178)</f>
        <v>7506.1278170585401</v>
      </c>
      <c r="V3178" s="10">
        <f t="shared" si="913"/>
        <v>5.6980658080667546E-3</v>
      </c>
      <c r="W3178" s="10">
        <f>+S3178/SUM(Q$27:Q3178)-1</f>
        <v>0.14258322744301277</v>
      </c>
      <c r="X3178">
        <v>6.5739999999999998</v>
      </c>
      <c r="AC3178">
        <f t="shared" si="926"/>
        <v>19062.126299147621</v>
      </c>
      <c r="AD3178">
        <f t="shared" si="927"/>
        <v>18781.953513510281</v>
      </c>
      <c r="AE3178" s="5">
        <f t="shared" si="914"/>
        <v>0</v>
      </c>
      <c r="AF3178" s="6">
        <f>+AD3178+SUM($D$18:$E$18)-SUM($AB$27:AB3178)</f>
        <v>19222.593513510292</v>
      </c>
      <c r="AG3178" s="10">
        <f t="shared" si="915"/>
        <v>-3.4067858986438493E-3</v>
      </c>
      <c r="AH3178" s="10">
        <f>+AD3178/SUM(AB$27:AB3178)-1</f>
        <v>0.64187100620229587</v>
      </c>
      <c r="AI3178" s="6">
        <f t="shared" si="916"/>
        <v>0</v>
      </c>
      <c r="AL3178" s="6">
        <f t="shared" si="917"/>
        <v>0</v>
      </c>
      <c r="AM3178" s="6">
        <f t="shared" si="918"/>
        <v>34487.206897585544</v>
      </c>
      <c r="AN3178" s="6">
        <f t="shared" si="919"/>
        <v>33825.85597328961</v>
      </c>
      <c r="AO3178" s="5">
        <f t="shared" si="920"/>
        <v>0</v>
      </c>
      <c r="AP3178" s="6">
        <f>+AN3178+SUM($D$16:$E$18)-SUM($AL$27:AL3178)</f>
        <v>34805.175973289632</v>
      </c>
      <c r="AQ3178" s="10">
        <f t="shared" si="928"/>
        <v>-1.3169736985817471E-3</v>
      </c>
      <c r="AR3178" s="10">
        <f>+AN3178/SUM(AL$27:AL3178)-1</f>
        <v>0.33064323901994919</v>
      </c>
    </row>
    <row r="3179" spans="1:44" x14ac:dyDescent="0.25">
      <c r="A3179" s="1">
        <v>44925</v>
      </c>
      <c r="B3179">
        <v>8.2070000000000007</v>
      </c>
      <c r="G3179">
        <f t="shared" si="921"/>
        <v>7855.3679368096873</v>
      </c>
      <c r="H3179">
        <f t="shared" si="922"/>
        <v>7767.5513721037978</v>
      </c>
      <c r="I3179" s="5">
        <f t="shared" si="911"/>
        <v>0</v>
      </c>
      <c r="J3179" s="6">
        <f>+H3179+SUM($D$16:$E$16)-SUM($F$27:F3179)</f>
        <v>8061.3113721038089</v>
      </c>
      <c r="K3179" s="10">
        <f t="shared" si="923"/>
        <v>-1.8749898670752385E-3</v>
      </c>
      <c r="L3179" s="10">
        <f>+H3179/SUM(F$27:F3179)-1</f>
        <v>1.8529625622037971E-2</v>
      </c>
      <c r="M3179">
        <v>7.7869999999999999</v>
      </c>
      <c r="R3179">
        <f t="shared" si="924"/>
        <v>7489.9539964517871</v>
      </c>
      <c r="S3179">
        <f t="shared" si="925"/>
        <v>7199.2647404424242</v>
      </c>
      <c r="T3179" s="5">
        <f t="shared" si="912"/>
        <v>0</v>
      </c>
      <c r="U3179" s="6">
        <f>+S3179+SUM($D$17:$E$17)-SUM($Q$27:Q3179)</f>
        <v>7444.1847404424307</v>
      </c>
      <c r="V3179" s="10">
        <f t="shared" si="913"/>
        <v>-8.2523343760996237E-3</v>
      </c>
      <c r="W3179" s="10">
        <f>+S3179/SUM(Q$27:Q3179)-1</f>
        <v>0.13283620984195821</v>
      </c>
      <c r="X3179">
        <v>6.5609999999999999</v>
      </c>
      <c r="AC3179">
        <f t="shared" si="926"/>
        <v>19024.431190859075</v>
      </c>
      <c r="AD3179">
        <f t="shared" si="927"/>
        <v>18744.812443282775</v>
      </c>
      <c r="AE3179" s="5">
        <f t="shared" si="914"/>
        <v>0</v>
      </c>
      <c r="AF3179" s="6">
        <f>+AD3179+SUM($D$18:$E$18)-SUM($AB$27:AB3179)</f>
        <v>19185.452443282782</v>
      </c>
      <c r="AG3179" s="10">
        <f t="shared" si="915"/>
        <v>-1.9321570838713997E-3</v>
      </c>
      <c r="AH3179" s="10">
        <f>+AD3179/SUM(AB$27:AB3179)-1</f>
        <v>0.63862422751646841</v>
      </c>
      <c r="AI3179" s="6">
        <f t="shared" si="916"/>
        <v>0</v>
      </c>
      <c r="AL3179" s="6">
        <f t="shared" si="917"/>
        <v>0</v>
      </c>
      <c r="AM3179" s="6">
        <f t="shared" si="918"/>
        <v>34369.753124120551</v>
      </c>
      <c r="AN3179" s="6">
        <f t="shared" si="919"/>
        <v>33711.628555828996</v>
      </c>
      <c r="AO3179" s="5">
        <f t="shared" si="920"/>
        <v>0</v>
      </c>
      <c r="AP3179" s="6">
        <f>+AN3179+SUM($D$16:$E$18)-SUM($AL$27:AL3179)</f>
        <v>34690.948555829018</v>
      </c>
      <c r="AQ3179" s="10">
        <f t="shared" si="928"/>
        <v>-3.2819089191870043E-3</v>
      </c>
      <c r="AR3179" s="10">
        <f>+AN3179/SUM(AL$27:AL3179)-1</f>
        <v>0.32614975507457045</v>
      </c>
    </row>
    <row r="3180" spans="1:44" x14ac:dyDescent="0.25">
      <c r="A3180" s="1">
        <v>44929</v>
      </c>
      <c r="B3180">
        <v>8.3190000000000008</v>
      </c>
      <c r="G3180">
        <f t="shared" si="921"/>
        <v>7962.569253846691</v>
      </c>
      <c r="H3180">
        <f t="shared" si="922"/>
        <v>7873.5542664227487</v>
      </c>
      <c r="I3180" s="5">
        <f t="shared" si="911"/>
        <v>0</v>
      </c>
      <c r="J3180" s="6">
        <f>+H3180+SUM($D$16:$E$16)-SUM($F$27:F3180)</f>
        <v>8167.3142664227607</v>
      </c>
      <c r="K3180" s="10">
        <f t="shared" si="923"/>
        <v>1.3149584407045056E-2</v>
      </c>
      <c r="L3180" s="10">
        <f>+H3180/SUM(F$27:F3180)-1</f>
        <v>3.2429384129369243E-2</v>
      </c>
      <c r="M3180">
        <v>7.9</v>
      </c>
      <c r="R3180">
        <f t="shared" si="924"/>
        <v>7598.6434534440887</v>
      </c>
      <c r="S3180">
        <f t="shared" si="925"/>
        <v>7303.7358995113846</v>
      </c>
      <c r="T3180" s="5">
        <f t="shared" si="912"/>
        <v>0</v>
      </c>
      <c r="U3180" s="6">
        <f>+S3180+SUM($D$17:$E$17)-SUM($Q$27:Q3180)</f>
        <v>7548.655899511391</v>
      </c>
      <c r="V3180" s="10">
        <f t="shared" si="913"/>
        <v>1.4033928860120115E-2</v>
      </c>
      <c r="W3180" s="10">
        <f>+S3180/SUM(Q$27:Q3180)-1</f>
        <v>0.14927520967657237</v>
      </c>
      <c r="X3180">
        <v>6.601</v>
      </c>
      <c r="AC3180">
        <f t="shared" si="926"/>
        <v>19140.416139439225</v>
      </c>
      <c r="AD3180">
        <f t="shared" si="927"/>
        <v>18859.092659367412</v>
      </c>
      <c r="AE3180" s="5">
        <f t="shared" si="914"/>
        <v>0</v>
      </c>
      <c r="AF3180" s="6">
        <f>+AD3180+SUM($D$18:$E$18)-SUM($AB$27:AB3180)</f>
        <v>19299.732659367422</v>
      </c>
      <c r="AG3180" s="10">
        <f t="shared" si="915"/>
        <v>5.9566078216024554E-3</v>
      </c>
      <c r="AH3180" s="10">
        <f>+AD3180/SUM(AB$27:AB3180)-1</f>
        <v>0.64861431578055284</v>
      </c>
      <c r="AI3180" s="6">
        <f t="shared" si="916"/>
        <v>0</v>
      </c>
      <c r="AL3180" s="6">
        <f t="shared" si="917"/>
        <v>0</v>
      </c>
      <c r="AM3180" s="6">
        <f t="shared" si="918"/>
        <v>34701.628846730004</v>
      </c>
      <c r="AN3180" s="6">
        <f t="shared" si="919"/>
        <v>34036.382825301545</v>
      </c>
      <c r="AO3180" s="5">
        <f t="shared" si="920"/>
        <v>0</v>
      </c>
      <c r="AP3180" s="6">
        <f>+AN3180+SUM($D$16:$E$18)-SUM($AL$27:AL3180)</f>
        <v>35015.702825301574</v>
      </c>
      <c r="AQ3180" s="10">
        <f t="shared" si="928"/>
        <v>9.3613545605395476E-3</v>
      </c>
      <c r="AR3180" s="10">
        <f>+AN3180/SUM(AL$27:AL3180)-1</f>
        <v>0.33892495500913355</v>
      </c>
    </row>
    <row r="3181" spans="1:44" x14ac:dyDescent="0.25">
      <c r="A3181" s="1">
        <v>44930</v>
      </c>
      <c r="B3181">
        <v>8.4179999999999993</v>
      </c>
      <c r="G3181">
        <f t="shared" si="921"/>
        <v>8057.3275608704689</v>
      </c>
      <c r="H3181">
        <f t="shared" si="922"/>
        <v>7967.2532533653903</v>
      </c>
      <c r="I3181" s="5">
        <f t="shared" si="911"/>
        <v>0</v>
      </c>
      <c r="J3181" s="6">
        <f>+H3181+SUM($D$16:$E$16)-SUM($F$27:F3181)</f>
        <v>8261.0132533654032</v>
      </c>
      <c r="K3181" s="10">
        <f t="shared" si="923"/>
        <v>1.1472435599528152E-2</v>
      </c>
      <c r="L3181" s="10">
        <f>+H3181/SUM(F$27:F3181)-1</f>
        <v>4.4715777809956503E-2</v>
      </c>
      <c r="M3181">
        <v>7.9969999999999999</v>
      </c>
      <c r="R3181">
        <f t="shared" si="924"/>
        <v>7691.9432528091611</v>
      </c>
      <c r="S3181">
        <f t="shared" si="925"/>
        <v>7393.4146820750047</v>
      </c>
      <c r="T3181" s="5">
        <f t="shared" si="912"/>
        <v>0</v>
      </c>
      <c r="U3181" s="6">
        <f>+S3181+SUM($D$17:$E$17)-SUM($Q$27:Q3181)</f>
        <v>7638.3346820750112</v>
      </c>
      <c r="V3181" s="10">
        <f t="shared" si="913"/>
        <v>1.188009941868251E-2</v>
      </c>
      <c r="W3181" s="10">
        <f>+S3181/SUM(Q$27:Q3181)-1</f>
        <v>0.16338656351690495</v>
      </c>
      <c r="X3181">
        <v>6.5880000000000001</v>
      </c>
      <c r="AC3181">
        <f t="shared" si="926"/>
        <v>19102.721031150675</v>
      </c>
      <c r="AD3181">
        <f t="shared" si="927"/>
        <v>18821.951589139906</v>
      </c>
      <c r="AE3181" s="5">
        <f t="shared" si="914"/>
        <v>0</v>
      </c>
      <c r="AF3181" s="6">
        <f>+AD3181+SUM($D$18:$E$18)-SUM($AB$27:AB3181)</f>
        <v>19262.591589139913</v>
      </c>
      <c r="AG3181" s="10">
        <f t="shared" si="915"/>
        <v>-1.9244344407788327E-3</v>
      </c>
      <c r="AH3181" s="10">
        <f>+AD3181/SUM(AB$27:AB3181)-1</f>
        <v>0.64536753709472561</v>
      </c>
      <c r="AI3181" s="6">
        <f t="shared" si="916"/>
        <v>0</v>
      </c>
      <c r="AL3181" s="6">
        <f t="shared" si="917"/>
        <v>0</v>
      </c>
      <c r="AM3181" s="6">
        <f t="shared" si="918"/>
        <v>34851.991844830307</v>
      </c>
      <c r="AN3181" s="6">
        <f t="shared" si="919"/>
        <v>34182.619524580303</v>
      </c>
      <c r="AO3181" s="5">
        <f t="shared" si="920"/>
        <v>0</v>
      </c>
      <c r="AP3181" s="6">
        <f>+AN3181+SUM($D$16:$E$18)-SUM($AL$27:AL3181)</f>
        <v>35161.939524580332</v>
      </c>
      <c r="AQ3181" s="10">
        <f t="shared" si="928"/>
        <v>4.1763176940459168E-3</v>
      </c>
      <c r="AR3181" s="10">
        <f>+AN3181/SUM(AL$27:AL3181)-1</f>
        <v>0.3446776217072216</v>
      </c>
    </row>
    <row r="3182" spans="1:44" x14ac:dyDescent="0.25">
      <c r="A3182" s="1">
        <v>44931</v>
      </c>
      <c r="B3182">
        <v>8.5419999999999998</v>
      </c>
      <c r="G3182">
        <f t="shared" si="921"/>
        <v>8176.0147333042951</v>
      </c>
      <c r="H3182">
        <f t="shared" si="922"/>
        <v>8084.6136006470861</v>
      </c>
      <c r="I3182" s="5">
        <f t="shared" si="911"/>
        <v>0</v>
      </c>
      <c r="J3182" s="6">
        <f>+H3182+SUM($D$16:$E$16)-SUM($F$27:F3182)</f>
        <v>8378.3736006470972</v>
      </c>
      <c r="K3182" s="10">
        <f t="shared" si="923"/>
        <v>1.4206531775491804E-2</v>
      </c>
      <c r="L3182" s="10">
        <f>+H3182/SUM(F$27:F3182)-1</f>
        <v>6.0104796157359086E-2</v>
      </c>
      <c r="M3182">
        <v>8.02</v>
      </c>
      <c r="R3182">
        <f t="shared" si="924"/>
        <v>7714.0658856483024</v>
      </c>
      <c r="S3182">
        <f t="shared" si="925"/>
        <v>7414.6787233014311</v>
      </c>
      <c r="T3182" s="5">
        <f t="shared" si="912"/>
        <v>0</v>
      </c>
      <c r="U3182" s="6">
        <f>+S3182+SUM($D$17:$E$17)-SUM($Q$27:Q3182)</f>
        <v>7659.5987233014375</v>
      </c>
      <c r="V3182" s="10">
        <f t="shared" si="913"/>
        <v>2.7838582768999753E-3</v>
      </c>
      <c r="W3182" s="10">
        <f>+S3182/SUM(Q$27:Q3182)-1</f>
        <v>0.16673255463368486</v>
      </c>
      <c r="X3182">
        <v>6.5549999999999997</v>
      </c>
      <c r="AC3182">
        <f t="shared" si="926"/>
        <v>19007.033448572052</v>
      </c>
      <c r="AD3182">
        <f t="shared" si="927"/>
        <v>18727.67041087008</v>
      </c>
      <c r="AE3182" s="5">
        <f t="shared" si="914"/>
        <v>0</v>
      </c>
      <c r="AF3182" s="6">
        <f>+AD3182+SUM($D$18:$E$18)-SUM($AB$27:AB3182)</f>
        <v>19168.310410870086</v>
      </c>
      <c r="AG3182" s="10">
        <f t="shared" si="915"/>
        <v>-4.8945219979112942E-3</v>
      </c>
      <c r="AH3182" s="10">
        <f>+AD3182/SUM(AB$27:AB3182)-1</f>
        <v>0.63712571427685583</v>
      </c>
      <c r="AI3182" s="6">
        <f t="shared" si="916"/>
        <v>0</v>
      </c>
      <c r="AL3182" s="6">
        <f t="shared" si="917"/>
        <v>0</v>
      </c>
      <c r="AM3182" s="6">
        <f t="shared" si="918"/>
        <v>34897.11406752465</v>
      </c>
      <c r="AN3182" s="6">
        <f t="shared" si="919"/>
        <v>34226.962734818597</v>
      </c>
      <c r="AO3182" s="5">
        <f t="shared" si="920"/>
        <v>0</v>
      </c>
      <c r="AP3182" s="6">
        <f>+AN3182+SUM($D$16:$E$18)-SUM($AL$27:AL3182)</f>
        <v>35206.282734818626</v>
      </c>
      <c r="AQ3182" s="10">
        <f t="shared" si="928"/>
        <v>1.2611138872842265E-3</v>
      </c>
      <c r="AR3182" s="10">
        <f>+AN3182/SUM(AL$27:AL3182)-1</f>
        <v>0.3464219971620992</v>
      </c>
    </row>
    <row r="3183" spans="1:44" x14ac:dyDescent="0.25">
      <c r="A3183" s="1">
        <v>44935</v>
      </c>
      <c r="B3183">
        <v>8.6489999999999991</v>
      </c>
      <c r="G3183">
        <f t="shared" si="921"/>
        <v>8278.4302772592891</v>
      </c>
      <c r="H3183">
        <f t="shared" si="922"/>
        <v>8185.8842228982257</v>
      </c>
      <c r="I3183" s="5">
        <f t="shared" si="911"/>
        <v>0</v>
      </c>
      <c r="J3183" s="6">
        <f>+H3183+SUM($D$16:$E$16)-SUM($F$27:F3183)</f>
        <v>8479.6442228982378</v>
      </c>
      <c r="K3183" s="10">
        <f t="shared" si="923"/>
        <v>1.208714567745206E-2</v>
      </c>
      <c r="L3183" s="10">
        <f>+H3183/SUM(F$27:F3183)-1</f>
        <v>7.3384029731327516E-2</v>
      </c>
      <c r="M3183">
        <v>8.1649999999999991</v>
      </c>
      <c r="R3183">
        <f t="shared" si="924"/>
        <v>7853.5346578950603</v>
      </c>
      <c r="S3183">
        <f t="shared" si="925"/>
        <v>7548.7346353810699</v>
      </c>
      <c r="T3183" s="5">
        <f t="shared" si="912"/>
        <v>0</v>
      </c>
      <c r="U3183" s="6">
        <f>+S3183+SUM($D$17:$E$17)-SUM($Q$27:Q3183)</f>
        <v>7793.6546353810763</v>
      </c>
      <c r="V3183" s="10">
        <f t="shared" si="913"/>
        <v>1.7501688655284786E-2</v>
      </c>
      <c r="W3183" s="10">
        <f>+S3183/SUM(Q$27:Q3183)-1</f>
        <v>0.18782684645686243</v>
      </c>
      <c r="X3183">
        <v>6.4420000000000002</v>
      </c>
      <c r="AC3183">
        <f t="shared" si="926"/>
        <v>18679.37596883313</v>
      </c>
      <c r="AD3183">
        <f t="shared" si="927"/>
        <v>18404.828800430976</v>
      </c>
      <c r="AE3183" s="5">
        <f t="shared" si="914"/>
        <v>0</v>
      </c>
      <c r="AF3183" s="6">
        <f>+AD3183+SUM($D$18:$E$18)-SUM($AB$27:AB3183)</f>
        <v>18845.468800430986</v>
      </c>
      <c r="AG3183" s="10">
        <f t="shared" si="915"/>
        <v>-1.6842465690456554E-2</v>
      </c>
      <c r="AH3183" s="10">
        <f>+AD3183/SUM(AB$27:AB3183)-1</f>
        <v>0.60890371493081696</v>
      </c>
      <c r="AI3183" s="6">
        <f t="shared" si="916"/>
        <v>0</v>
      </c>
      <c r="AL3183" s="6">
        <f t="shared" si="917"/>
        <v>0</v>
      </c>
      <c r="AM3183" s="6">
        <f t="shared" si="918"/>
        <v>34811.340903987482</v>
      </c>
      <c r="AN3183" s="6">
        <f t="shared" si="919"/>
        <v>34139.447658710269</v>
      </c>
      <c r="AO3183" s="5">
        <f t="shared" si="920"/>
        <v>0</v>
      </c>
      <c r="AP3183" s="6">
        <f>+AN3183+SUM($D$16:$E$18)-SUM($AL$27:AL3183)</f>
        <v>35118.767658710291</v>
      </c>
      <c r="AQ3183" s="10">
        <f t="shared" si="928"/>
        <v>-2.4857800741849845E-3</v>
      </c>
      <c r="AR3183" s="10">
        <f>+AN3183/SUM(AL$27:AL3183)-1</f>
        <v>0.34297932465655134</v>
      </c>
    </row>
    <row r="3184" spans="1:44" x14ac:dyDescent="0.25">
      <c r="A3184" s="1">
        <v>44936</v>
      </c>
      <c r="B3184">
        <v>8.6530000000000005</v>
      </c>
      <c r="G3184">
        <f t="shared" si="921"/>
        <v>8282.2588957248972</v>
      </c>
      <c r="H3184">
        <f t="shared" si="922"/>
        <v>8189.6700405524753</v>
      </c>
      <c r="I3184" s="5">
        <f t="shared" si="911"/>
        <v>0</v>
      </c>
      <c r="J3184" s="6">
        <f>+H3184+SUM($D$16:$E$16)-SUM($F$27:F3184)</f>
        <v>8483.4300405524882</v>
      </c>
      <c r="K3184" s="10">
        <f t="shared" si="923"/>
        <v>4.4645949225419201E-4</v>
      </c>
      <c r="L3184" s="10">
        <f>+H3184/SUM(F$27:F3184)-1</f>
        <v>7.3880449678018101E-2</v>
      </c>
      <c r="M3184">
        <v>8.1470000000000002</v>
      </c>
      <c r="R3184">
        <f t="shared" si="924"/>
        <v>7836.2212930644291</v>
      </c>
      <c r="S3184">
        <f t="shared" si="925"/>
        <v>7532.0932118125638</v>
      </c>
      <c r="T3184" s="5">
        <f t="shared" si="912"/>
        <v>0</v>
      </c>
      <c r="U3184" s="6">
        <f>+S3184+SUM($D$17:$E$17)-SUM($Q$27:Q3184)</f>
        <v>7777.0132118125703</v>
      </c>
      <c r="V3184" s="10">
        <f t="shared" si="913"/>
        <v>-2.1352528880300703E-3</v>
      </c>
      <c r="W3184" s="10">
        <f>+S3184/SUM(Q$27:Q3184)-1</f>
        <v>0.18520824471329567</v>
      </c>
      <c r="X3184">
        <v>6.4640000000000004</v>
      </c>
      <c r="AC3184">
        <f t="shared" si="926"/>
        <v>18743.167690552214</v>
      </c>
      <c r="AD3184">
        <f t="shared" si="927"/>
        <v>18467.682919277529</v>
      </c>
      <c r="AE3184" s="5">
        <f t="shared" si="914"/>
        <v>0</v>
      </c>
      <c r="AF3184" s="6">
        <f>+AD3184+SUM($D$18:$E$18)-SUM($AB$27:AB3184)</f>
        <v>18908.32291927754</v>
      </c>
      <c r="AG3184" s="10">
        <f t="shared" si="915"/>
        <v>3.33523774399902E-3</v>
      </c>
      <c r="AH3184" s="10">
        <f>+AD3184/SUM(AB$27:AB3184)-1</f>
        <v>0.61439826347606363</v>
      </c>
      <c r="AI3184" s="6">
        <f t="shared" si="916"/>
        <v>0</v>
      </c>
      <c r="AL3184" s="6">
        <f t="shared" si="917"/>
        <v>0</v>
      </c>
      <c r="AM3184" s="6">
        <f t="shared" si="918"/>
        <v>34861.647879341544</v>
      </c>
      <c r="AN3184" s="6">
        <f t="shared" si="919"/>
        <v>34189.446171642572</v>
      </c>
      <c r="AO3184" s="5">
        <f t="shared" si="920"/>
        <v>0</v>
      </c>
      <c r="AP3184" s="6">
        <f>+AN3184+SUM($D$16:$E$18)-SUM($AL$27:AL3184)</f>
        <v>35168.766171642594</v>
      </c>
      <c r="AQ3184" s="10">
        <f t="shared" si="928"/>
        <v>1.4236978193027383E-3</v>
      </c>
      <c r="AR3184" s="10">
        <f>+AN3184/SUM(AL$27:AL3184)-1</f>
        <v>0.34494616869582595</v>
      </c>
    </row>
    <row r="3185" spans="1:44" x14ac:dyDescent="0.25">
      <c r="A3185" s="1">
        <v>44937</v>
      </c>
      <c r="B3185">
        <v>8.6780000000000008</v>
      </c>
      <c r="G3185">
        <f t="shared" si="921"/>
        <v>8306.1877611349428</v>
      </c>
      <c r="H3185">
        <f t="shared" si="922"/>
        <v>8213.3314008915277</v>
      </c>
      <c r="I3185" s="5">
        <f t="shared" si="911"/>
        <v>0</v>
      </c>
      <c r="J3185" s="6">
        <f>+H3185+SUM($D$16:$E$16)-SUM($F$27:F3185)</f>
        <v>8507.0914008915388</v>
      </c>
      <c r="K3185" s="10">
        <f t="shared" si="923"/>
        <v>2.789126594543001E-3</v>
      </c>
      <c r="L3185" s="10">
        <f>+H3185/SUM(F$27:F3185)-1</f>
        <v>7.6983074344833202E-2</v>
      </c>
      <c r="M3185">
        <v>8.18</v>
      </c>
      <c r="R3185">
        <f t="shared" si="924"/>
        <v>7867.9624619205879</v>
      </c>
      <c r="S3185">
        <f t="shared" si="925"/>
        <v>7562.6024883548271</v>
      </c>
      <c r="T3185" s="5">
        <f t="shared" si="912"/>
        <v>0</v>
      </c>
      <c r="U3185" s="6">
        <f>+S3185+SUM($D$17:$E$17)-SUM($Q$27:Q3185)</f>
        <v>7807.5224883548335</v>
      </c>
      <c r="V3185" s="10">
        <f t="shared" si="913"/>
        <v>3.9230069065490092E-3</v>
      </c>
      <c r="W3185" s="10">
        <f>+S3185/SUM(Q$27:Q3185)-1</f>
        <v>0.19000901457650166</v>
      </c>
      <c r="X3185">
        <v>6.484</v>
      </c>
      <c r="AC3185">
        <f t="shared" si="926"/>
        <v>18801.160164842287</v>
      </c>
      <c r="AD3185">
        <f t="shared" si="927"/>
        <v>18524.823027319846</v>
      </c>
      <c r="AE3185" s="5">
        <f t="shared" si="914"/>
        <v>0</v>
      </c>
      <c r="AF3185" s="6">
        <f>+AD3185+SUM($D$18:$E$18)-SUM($AB$27:AB3185)</f>
        <v>18965.463027319856</v>
      </c>
      <c r="AG3185" s="10">
        <f t="shared" si="915"/>
        <v>3.0219553731050119E-3</v>
      </c>
      <c r="AH3185" s="10">
        <f>+AD3185/SUM(AB$27:AB3185)-1</f>
        <v>0.61939330760810574</v>
      </c>
      <c r="AI3185" s="6">
        <f t="shared" si="916"/>
        <v>0</v>
      </c>
      <c r="AL3185" s="6">
        <f t="shared" si="917"/>
        <v>0</v>
      </c>
      <c r="AM3185" s="6">
        <f t="shared" si="918"/>
        <v>34975.310387897815</v>
      </c>
      <c r="AN3185" s="6">
        <f t="shared" si="919"/>
        <v>34300.756916566199</v>
      </c>
      <c r="AO3185" s="5">
        <f t="shared" si="920"/>
        <v>0</v>
      </c>
      <c r="AP3185" s="6">
        <f>+AN3185+SUM($D$16:$E$18)-SUM($AL$27:AL3185)</f>
        <v>35280.07691656622</v>
      </c>
      <c r="AQ3185" s="10">
        <f t="shared" si="928"/>
        <v>3.1650454946405837E-3</v>
      </c>
      <c r="AR3185" s="10">
        <f>+AN3185/SUM(AL$27:AL3185)-1</f>
        <v>0.34932491642891672</v>
      </c>
    </row>
    <row r="3186" spans="1:44" x14ac:dyDescent="0.25">
      <c r="A3186" s="1">
        <v>44938</v>
      </c>
      <c r="B3186">
        <v>8.6820000000000004</v>
      </c>
      <c r="G3186">
        <f t="shared" si="921"/>
        <v>8310.016379600549</v>
      </c>
      <c r="H3186">
        <f t="shared" si="922"/>
        <v>8217.1172185457744</v>
      </c>
      <c r="I3186" s="5">
        <f t="shared" si="911"/>
        <v>0</v>
      </c>
      <c r="J3186" s="6">
        <f>+H3186+SUM($D$16:$E$16)-SUM($F$27:F3186)</f>
        <v>8510.8772185457856</v>
      </c>
      <c r="K3186" s="10">
        <f t="shared" si="923"/>
        <v>4.4501904068527942E-4</v>
      </c>
      <c r="L3186" s="10">
        <f>+H3186/SUM(F$27:F3186)-1</f>
        <v>7.7479494291523343E-2</v>
      </c>
      <c r="M3186">
        <v>8.2420000000000009</v>
      </c>
      <c r="R3186">
        <f t="shared" si="924"/>
        <v>7927.5973852260995</v>
      </c>
      <c r="S3186">
        <f t="shared" si="925"/>
        <v>7619.922947313019</v>
      </c>
      <c r="T3186" s="5">
        <f t="shared" si="912"/>
        <v>0</v>
      </c>
      <c r="U3186" s="6">
        <f>+S3186+SUM($D$17:$E$17)-SUM($Q$27:Q3186)</f>
        <v>7864.8429473130245</v>
      </c>
      <c r="V3186" s="10">
        <f t="shared" si="913"/>
        <v>7.3416962991379453E-3</v>
      </c>
      <c r="W3186" s="10">
        <f>+S3186/SUM(Q$27:Q3186)-1</f>
        <v>0.19902864280434351</v>
      </c>
      <c r="X3186">
        <v>6.476</v>
      </c>
      <c r="AC3186">
        <f t="shared" si="926"/>
        <v>18777.963175126257</v>
      </c>
      <c r="AD3186">
        <f t="shared" si="927"/>
        <v>18501.966984102917</v>
      </c>
      <c r="AE3186" s="5">
        <f t="shared" si="914"/>
        <v>0</v>
      </c>
      <c r="AF3186" s="6">
        <f>+AD3186+SUM($D$18:$E$18)-SUM($AB$27:AB3186)</f>
        <v>18942.606984102924</v>
      </c>
      <c r="AG3186" s="10">
        <f t="shared" si="915"/>
        <v>-1.2051402691306556E-3</v>
      </c>
      <c r="AH3186" s="10">
        <f>+AD3186/SUM(AB$27:AB3186)-1</f>
        <v>0.61739528995528858</v>
      </c>
      <c r="AI3186" s="6">
        <f t="shared" si="916"/>
        <v>0</v>
      </c>
      <c r="AL3186" s="6">
        <f t="shared" si="917"/>
        <v>0</v>
      </c>
      <c r="AM3186" s="6">
        <f t="shared" si="918"/>
        <v>35015.576939952909</v>
      </c>
      <c r="AN3186" s="6">
        <f t="shared" si="919"/>
        <v>34339.007149961712</v>
      </c>
      <c r="AO3186" s="5">
        <f t="shared" si="920"/>
        <v>0</v>
      </c>
      <c r="AP3186" s="6">
        <f>+AN3186+SUM($D$16:$E$18)-SUM($AL$27:AL3186)</f>
        <v>35318.32714996174</v>
      </c>
      <c r="AQ3186" s="10">
        <f t="shared" si="928"/>
        <v>1.0841879252694309E-3</v>
      </c>
      <c r="AR3186" s="10">
        <f>+AN3186/SUM(AL$27:AL3186)-1</f>
        <v>0.35082960605151969</v>
      </c>
    </row>
    <row r="3187" spans="1:44" x14ac:dyDescent="0.25">
      <c r="A3187" s="1">
        <v>44939</v>
      </c>
      <c r="B3187">
        <v>8.7460000000000004</v>
      </c>
      <c r="G3187">
        <f t="shared" si="921"/>
        <v>8371.2742750502639</v>
      </c>
      <c r="H3187">
        <f t="shared" si="922"/>
        <v>8277.6903010137448</v>
      </c>
      <c r="I3187" s="5">
        <f t="shared" si="911"/>
        <v>0</v>
      </c>
      <c r="J3187" s="6">
        <f>+H3187+SUM($D$16:$E$16)-SUM($F$27:F3187)</f>
        <v>8571.450301013756</v>
      </c>
      <c r="K3187" s="10">
        <f t="shared" si="923"/>
        <v>7.1171373893137435E-3</v>
      </c>
      <c r="L3187" s="10">
        <f>+H3187/SUM(F$27:F3187)-1</f>
        <v>8.5422213438569816E-2</v>
      </c>
      <c r="M3187">
        <v>8.2870000000000008</v>
      </c>
      <c r="R3187">
        <f t="shared" si="924"/>
        <v>7970.8807973026796</v>
      </c>
      <c r="S3187">
        <f t="shared" si="925"/>
        <v>7661.526506234286</v>
      </c>
      <c r="T3187" s="5">
        <f t="shared" si="912"/>
        <v>0</v>
      </c>
      <c r="U3187" s="6">
        <f>+S3187+SUM($D$17:$E$17)-SUM($Q$27:Q3187)</f>
        <v>7906.4465062342924</v>
      </c>
      <c r="V3187" s="10">
        <f t="shared" si="913"/>
        <v>5.2898143294115574E-3</v>
      </c>
      <c r="W3187" s="10">
        <f>+S3187/SUM(Q$27:Q3187)-1</f>
        <v>0.20557514716326053</v>
      </c>
      <c r="X3187">
        <v>6.4889999999999999</v>
      </c>
      <c r="AC3187">
        <f t="shared" si="926"/>
        <v>18815.658283414807</v>
      </c>
      <c r="AD3187">
        <f t="shared" si="927"/>
        <v>18539.108054330423</v>
      </c>
      <c r="AE3187" s="5">
        <f t="shared" si="914"/>
        <v>0</v>
      </c>
      <c r="AF3187" s="6">
        <f>+AD3187+SUM($D$18:$E$18)-SUM($AB$27:AB3187)</f>
        <v>18979.748054330434</v>
      </c>
      <c r="AG3187" s="10">
        <f t="shared" si="915"/>
        <v>1.9607158749943565E-3</v>
      </c>
      <c r="AH3187" s="10">
        <f>+AD3187/SUM(AB$27:AB3187)-1</f>
        <v>0.62064206864111604</v>
      </c>
      <c r="AI3187" s="6">
        <f t="shared" si="916"/>
        <v>0</v>
      </c>
      <c r="AL3187" s="6">
        <f t="shared" si="917"/>
        <v>0</v>
      </c>
      <c r="AM3187" s="6">
        <f t="shared" si="918"/>
        <v>35157.81335576775</v>
      </c>
      <c r="AN3187" s="6">
        <f t="shared" si="919"/>
        <v>34478.324861578454</v>
      </c>
      <c r="AO3187" s="5">
        <f t="shared" si="920"/>
        <v>0</v>
      </c>
      <c r="AP3187" s="6">
        <f>+AN3187+SUM($D$16:$E$18)-SUM($AL$27:AL3187)</f>
        <v>35457.644861578476</v>
      </c>
      <c r="AQ3187" s="10">
        <f t="shared" si="928"/>
        <v>3.9446293994953585E-3</v>
      </c>
      <c r="AR3187" s="10">
        <f>+AN3187/SUM(AL$27:AL3187)-1</f>
        <v>0.35631009326180441</v>
      </c>
    </row>
    <row r="3188" spans="1:44" x14ac:dyDescent="0.25">
      <c r="A3188" s="1">
        <v>44942</v>
      </c>
      <c r="B3188">
        <v>8.766</v>
      </c>
      <c r="G3188">
        <f t="shared" si="921"/>
        <v>8390.4173673782989</v>
      </c>
      <c r="H3188">
        <f t="shared" si="922"/>
        <v>8296.6193892849842</v>
      </c>
      <c r="I3188" s="5">
        <f t="shared" si="911"/>
        <v>0</v>
      </c>
      <c r="J3188" s="6">
        <f>+H3188+SUM($D$16:$E$16)-SUM($F$27:F3188)</f>
        <v>8590.3793892849972</v>
      </c>
      <c r="K3188" s="10">
        <f t="shared" si="923"/>
        <v>2.2083880331198458E-3</v>
      </c>
      <c r="L3188" s="10">
        <f>+H3188/SUM(F$27:F3188)-1</f>
        <v>8.7904313172021409E-2</v>
      </c>
      <c r="M3188">
        <v>8.3230000000000004</v>
      </c>
      <c r="R3188">
        <f t="shared" si="924"/>
        <v>8005.5075269639437</v>
      </c>
      <c r="S3188">
        <f t="shared" si="925"/>
        <v>7694.8093533712999</v>
      </c>
      <c r="T3188" s="5">
        <f t="shared" si="912"/>
        <v>0</v>
      </c>
      <c r="U3188" s="6">
        <f>+S3188+SUM($D$17:$E$17)-SUM($Q$27:Q3188)</f>
        <v>7939.7293533713064</v>
      </c>
      <c r="V3188" s="10">
        <f t="shared" si="913"/>
        <v>4.2095835481552601E-3</v>
      </c>
      <c r="W3188" s="10">
        <f>+S3188/SUM(Q$27:Q3188)-1</f>
        <v>0.21081235065039428</v>
      </c>
      <c r="X3188">
        <v>6.5049999999999999</v>
      </c>
      <c r="AC3188">
        <f t="shared" si="926"/>
        <v>18862.052262846868</v>
      </c>
      <c r="AD3188">
        <f t="shared" si="927"/>
        <v>18584.820140764277</v>
      </c>
      <c r="AE3188" s="5">
        <f t="shared" si="914"/>
        <v>0</v>
      </c>
      <c r="AF3188" s="6">
        <f>+AD3188+SUM($D$18:$E$18)-SUM($AB$27:AB3188)</f>
        <v>19025.460140764284</v>
      </c>
      <c r="AG3188" s="10">
        <f t="shared" si="915"/>
        <v>2.4084664508188247E-3</v>
      </c>
      <c r="AH3188" s="10">
        <f>+AD3188/SUM(AB$27:AB3188)-1</f>
        <v>0.62463810394674968</v>
      </c>
      <c r="AI3188" s="6">
        <f t="shared" si="916"/>
        <v>0</v>
      </c>
      <c r="AL3188" s="6">
        <f t="shared" si="917"/>
        <v>0</v>
      </c>
      <c r="AM3188" s="6">
        <f t="shared" si="918"/>
        <v>35257.977157189111</v>
      </c>
      <c r="AN3188" s="6">
        <f t="shared" si="919"/>
        <v>34576.248883420558</v>
      </c>
      <c r="AO3188" s="5">
        <f t="shared" si="920"/>
        <v>0</v>
      </c>
      <c r="AP3188" s="6">
        <f>+AN3188+SUM($D$16:$E$18)-SUM($AL$27:AL3188)</f>
        <v>35555.568883420579</v>
      </c>
      <c r="AQ3188" s="10">
        <f t="shared" si="928"/>
        <v>2.7617181633010635E-3</v>
      </c>
      <c r="AR3188" s="10">
        <f>+AN3188/SUM(AL$27:AL3188)-1</f>
        <v>0.36016223340290621</v>
      </c>
    </row>
    <row r="3189" spans="1:44" x14ac:dyDescent="0.25">
      <c r="A3189" s="1">
        <v>44943</v>
      </c>
      <c r="B3189">
        <v>8.7620000000000005</v>
      </c>
      <c r="G3189">
        <f t="shared" si="921"/>
        <v>8386.5887489126926</v>
      </c>
      <c r="H3189">
        <f t="shared" si="922"/>
        <v>8292.8335716307374</v>
      </c>
      <c r="I3189" s="5">
        <f t="shared" si="911"/>
        <v>0</v>
      </c>
      <c r="J3189" s="6">
        <f>+H3189+SUM($D$16:$E$16)-SUM($F$27:F3189)</f>
        <v>8586.5935716307504</v>
      </c>
      <c r="K3189" s="10">
        <f t="shared" si="923"/>
        <v>-4.4070436038823324E-4</v>
      </c>
      <c r="L3189" s="10">
        <f>+H3189/SUM(F$27:F3189)-1</f>
        <v>8.7407893225331268E-2</v>
      </c>
      <c r="M3189">
        <v>8.3409999999999993</v>
      </c>
      <c r="R3189">
        <f t="shared" si="924"/>
        <v>8022.8208917945749</v>
      </c>
      <c r="S3189">
        <f t="shared" si="925"/>
        <v>7711.450776939806</v>
      </c>
      <c r="T3189" s="5">
        <f t="shared" si="912"/>
        <v>0</v>
      </c>
      <c r="U3189" s="6">
        <f>+S3189+SUM($D$17:$E$17)-SUM($Q$27:Q3189)</f>
        <v>7956.3707769398125</v>
      </c>
      <c r="V3189" s="10">
        <f t="shared" si="913"/>
        <v>2.0959686190613613E-3</v>
      </c>
      <c r="W3189" s="10">
        <f>+S3189/SUM(Q$27:Q3189)-1</f>
        <v>0.21343095239396104</v>
      </c>
      <c r="X3189">
        <v>6.4909999999999997</v>
      </c>
      <c r="AC3189">
        <f t="shared" si="926"/>
        <v>18821.457530843814</v>
      </c>
      <c r="AD3189">
        <f t="shared" si="927"/>
        <v>18544.822065134653</v>
      </c>
      <c r="AE3189" s="5">
        <f t="shared" si="914"/>
        <v>0</v>
      </c>
      <c r="AF3189" s="6">
        <f>+AD3189+SUM($D$18:$E$18)-SUM($AB$27:AB3189)</f>
        <v>18985.462065134663</v>
      </c>
      <c r="AG3189" s="10">
        <f t="shared" si="915"/>
        <v>-2.102344717745841E-3</v>
      </c>
      <c r="AH3189" s="10">
        <f>+AD3189/SUM(AB$27:AB3189)-1</f>
        <v>0.62114157305431994</v>
      </c>
      <c r="AI3189" s="6">
        <f t="shared" si="916"/>
        <v>0</v>
      </c>
      <c r="AL3189" s="6">
        <f t="shared" si="917"/>
        <v>0</v>
      </c>
      <c r="AM3189" s="6">
        <f t="shared" si="918"/>
        <v>35230.867171551086</v>
      </c>
      <c r="AN3189" s="6">
        <f t="shared" si="919"/>
        <v>34549.106413705194</v>
      </c>
      <c r="AO3189" s="5">
        <f t="shared" si="920"/>
        <v>0</v>
      </c>
      <c r="AP3189" s="6">
        <f>+AN3189+SUM($D$16:$E$18)-SUM($AL$27:AL3189)</f>
        <v>35528.426413705223</v>
      </c>
      <c r="AQ3189" s="10">
        <f t="shared" si="928"/>
        <v>-7.6338167459366613E-4</v>
      </c>
      <c r="AR3189" s="10">
        <f>+AN3189/SUM(AL$27:AL3189)-1</f>
        <v>0.35909450155169842</v>
      </c>
    </row>
    <row r="3190" spans="1:44" x14ac:dyDescent="0.25">
      <c r="A3190" s="1">
        <v>44944</v>
      </c>
      <c r="B3190">
        <v>8.7509999999999994</v>
      </c>
      <c r="G3190">
        <f t="shared" si="921"/>
        <v>8376.0600481322708</v>
      </c>
      <c r="H3190">
        <f t="shared" si="922"/>
        <v>8282.4225730815542</v>
      </c>
      <c r="I3190" s="5">
        <f t="shared" si="911"/>
        <v>0</v>
      </c>
      <c r="J3190" s="6">
        <f>+H3190+SUM($D$16:$E$16)-SUM($F$27:F3190)</f>
        <v>8576.1825730815654</v>
      </c>
      <c r="K3190" s="10">
        <f t="shared" si="923"/>
        <v>-1.2124713324713765E-3</v>
      </c>
      <c r="L3190" s="10">
        <f>+H3190/SUM(F$27:F3190)-1</f>
        <v>8.6042738371932659E-2</v>
      </c>
      <c r="M3190">
        <v>8.3539999999999992</v>
      </c>
      <c r="R3190">
        <f t="shared" si="924"/>
        <v>8035.3249886166986</v>
      </c>
      <c r="S3190">
        <f t="shared" si="925"/>
        <v>7723.4695828503945</v>
      </c>
      <c r="T3190" s="5">
        <f t="shared" si="912"/>
        <v>0</v>
      </c>
      <c r="U3190" s="6">
        <f>+S3190+SUM($D$17:$E$17)-SUM($Q$27:Q3190)</f>
        <v>7968.3895828504001</v>
      </c>
      <c r="V3190" s="10">
        <f t="shared" si="913"/>
        <v>1.5105889666959804E-3</v>
      </c>
      <c r="W3190" s="10">
        <f>+S3190/SUM(Q$27:Q3190)-1</f>
        <v>0.21532216476431487</v>
      </c>
      <c r="X3190">
        <v>6.4420000000000002</v>
      </c>
      <c r="AC3190">
        <f t="shared" si="926"/>
        <v>18679.375968833134</v>
      </c>
      <c r="AD3190">
        <f t="shared" si="927"/>
        <v>18404.828800430972</v>
      </c>
      <c r="AE3190" s="5">
        <f t="shared" si="914"/>
        <v>0</v>
      </c>
      <c r="AF3190" s="6">
        <f>+AD3190+SUM($D$18:$E$18)-SUM($AB$27:AB3190)</f>
        <v>18845.468800430979</v>
      </c>
      <c r="AG3190" s="10">
        <f t="shared" si="915"/>
        <v>-7.3737085894143295E-3</v>
      </c>
      <c r="AH3190" s="10">
        <f>+AD3190/SUM(AB$27:AB3190)-1</f>
        <v>0.60890371493081652</v>
      </c>
      <c r="AI3190" s="6">
        <f t="shared" si="916"/>
        <v>0</v>
      </c>
      <c r="AL3190" s="6">
        <f t="shared" si="917"/>
        <v>0</v>
      </c>
      <c r="AM3190" s="6">
        <f t="shared" si="918"/>
        <v>35090.761005582099</v>
      </c>
      <c r="AN3190" s="6">
        <f t="shared" si="919"/>
        <v>34410.720956362922</v>
      </c>
      <c r="AO3190" s="5">
        <f t="shared" si="920"/>
        <v>0</v>
      </c>
      <c r="AP3190" s="6">
        <f>+AN3190+SUM($D$16:$E$18)-SUM($AL$27:AL3190)</f>
        <v>35390.040956362951</v>
      </c>
      <c r="AQ3190" s="10">
        <f t="shared" si="928"/>
        <v>-3.8950629484927335E-3</v>
      </c>
      <c r="AR3190" s="10">
        <f>+AN3190/SUM(AL$27:AL3190)-1</f>
        <v>0.35365068740737682</v>
      </c>
    </row>
    <row r="3191" spans="1:44" x14ac:dyDescent="0.25">
      <c r="A3191" s="1">
        <v>44945</v>
      </c>
      <c r="B3191">
        <v>8.7690000000000001</v>
      </c>
      <c r="G3191">
        <f t="shared" si="921"/>
        <v>8393.2888312275045</v>
      </c>
      <c r="H3191">
        <f t="shared" si="922"/>
        <v>8299.458752525672</v>
      </c>
      <c r="I3191" s="5">
        <f t="shared" si="911"/>
        <v>0</v>
      </c>
      <c r="J3191" s="6">
        <f>+H3191+SUM($D$16:$E$16)-SUM($F$27:F3191)</f>
        <v>8593.218752525685</v>
      </c>
      <c r="K3191" s="10">
        <f t="shared" si="923"/>
        <v>1.9864525153174828E-3</v>
      </c>
      <c r="L3191" s="10">
        <f>+H3191/SUM(F$27:F3191)-1</f>
        <v>8.8276628132039514E-2</v>
      </c>
      <c r="M3191">
        <v>8.2479999999999993</v>
      </c>
      <c r="R3191">
        <f t="shared" si="924"/>
        <v>7933.3685068363093</v>
      </c>
      <c r="S3191">
        <f t="shared" si="925"/>
        <v>7625.4700885025204</v>
      </c>
      <c r="T3191" s="5">
        <f t="shared" si="912"/>
        <v>0</v>
      </c>
      <c r="U3191" s="6">
        <f>+S3191+SUM($D$17:$E$17)-SUM($Q$27:Q3191)</f>
        <v>7870.3900885025259</v>
      </c>
      <c r="V3191" s="10">
        <f t="shared" si="913"/>
        <v>-1.229853200937725E-2</v>
      </c>
      <c r="W3191" s="10">
        <f>+S3191/SUM(Q$27:Q3191)-1</f>
        <v>0.19990151005219881</v>
      </c>
      <c r="X3191">
        <v>6.45</v>
      </c>
      <c r="AC3191">
        <f t="shared" si="926"/>
        <v>18702.572958549164</v>
      </c>
      <c r="AD3191">
        <f t="shared" si="927"/>
        <v>18427.684843647901</v>
      </c>
      <c r="AE3191" s="5">
        <f t="shared" si="914"/>
        <v>0</v>
      </c>
      <c r="AF3191" s="6">
        <f>+AD3191+SUM($D$18:$E$18)-SUM($AB$27:AB3191)</f>
        <v>18868.324843647912</v>
      </c>
      <c r="AG3191" s="10">
        <f t="shared" si="915"/>
        <v>1.2128137250908555E-3</v>
      </c>
      <c r="AH3191" s="10">
        <f>+AD3191/SUM(AB$27:AB3191)-1</f>
        <v>0.61090173258363367</v>
      </c>
      <c r="AI3191" s="6">
        <f t="shared" si="916"/>
        <v>0</v>
      </c>
      <c r="AL3191" s="6">
        <f t="shared" si="917"/>
        <v>0</v>
      </c>
      <c r="AM3191" s="6">
        <f t="shared" si="918"/>
        <v>35029.230296612979</v>
      </c>
      <c r="AN3191" s="6">
        <f t="shared" si="919"/>
        <v>34352.613684676093</v>
      </c>
      <c r="AO3191" s="5">
        <f t="shared" si="920"/>
        <v>0</v>
      </c>
      <c r="AP3191" s="6">
        <f>+AN3191+SUM($D$16:$E$18)-SUM($AL$27:AL3191)</f>
        <v>35331.933684676114</v>
      </c>
      <c r="AQ3191" s="10">
        <f t="shared" si="928"/>
        <v>-1.6419102695722776E-3</v>
      </c>
      <c r="AR3191" s="10">
        <f>+AN3191/SUM(AL$27:AL3191)-1</f>
        <v>0.35136486060467798</v>
      </c>
    </row>
    <row r="3192" spans="1:44" x14ac:dyDescent="0.25">
      <c r="A3192" s="1">
        <v>44946</v>
      </c>
      <c r="B3192">
        <v>8.83</v>
      </c>
      <c r="G3192">
        <f t="shared" si="921"/>
        <v>8451.6752628280155</v>
      </c>
      <c r="H3192">
        <f t="shared" si="922"/>
        <v>8357.1924717529564</v>
      </c>
      <c r="I3192" s="5">
        <f t="shared" si="911"/>
        <v>0</v>
      </c>
      <c r="J3192" s="6">
        <f>+H3192+SUM($D$16:$E$16)-SUM($F$27:F3192)</f>
        <v>8650.9524717529675</v>
      </c>
      <c r="K3192" s="10">
        <f t="shared" si="923"/>
        <v>6.7185208348516934E-3</v>
      </c>
      <c r="L3192" s="10">
        <f>+H3192/SUM(F$27:F3192)-1</f>
        <v>9.5847032319068104E-2</v>
      </c>
      <c r="M3192">
        <v>8.266</v>
      </c>
      <c r="R3192">
        <f t="shared" si="924"/>
        <v>7950.6818716669422</v>
      </c>
      <c r="S3192">
        <f t="shared" si="925"/>
        <v>7642.1115120710283</v>
      </c>
      <c r="T3192" s="5">
        <f t="shared" si="912"/>
        <v>0</v>
      </c>
      <c r="U3192" s="6">
        <f>+S3192+SUM($D$17:$E$17)-SUM($Q$27:Q3192)</f>
        <v>7887.0315120710338</v>
      </c>
      <c r="V3192" s="10">
        <f t="shared" si="913"/>
        <v>2.114434403044152E-3</v>
      </c>
      <c r="W3192" s="10">
        <f>+S3192/SUM(Q$27:Q3192)-1</f>
        <v>0.20252011179576601</v>
      </c>
      <c r="X3192">
        <v>6.4450000000000003</v>
      </c>
      <c r="AC3192">
        <f t="shared" si="926"/>
        <v>18688.074839976645</v>
      </c>
      <c r="AD3192">
        <f t="shared" si="927"/>
        <v>18413.39981663732</v>
      </c>
      <c r="AE3192" s="5">
        <f t="shared" si="914"/>
        <v>0</v>
      </c>
      <c r="AF3192" s="6">
        <f>+AD3192+SUM($D$18:$E$18)-SUM($AB$27:AB3192)</f>
        <v>18854.039816637327</v>
      </c>
      <c r="AG3192" s="10">
        <f t="shared" si="915"/>
        <v>-7.5709036859161749E-4</v>
      </c>
      <c r="AH3192" s="10">
        <f>+AD3192/SUM(AB$27:AB3192)-1</f>
        <v>0.60965297155062292</v>
      </c>
      <c r="AI3192" s="6">
        <f t="shared" si="916"/>
        <v>0</v>
      </c>
      <c r="AL3192" s="6">
        <f t="shared" si="917"/>
        <v>0</v>
      </c>
      <c r="AM3192" s="6">
        <f t="shared" si="918"/>
        <v>35090.431974471605</v>
      </c>
      <c r="AN3192" s="6">
        <f t="shared" si="919"/>
        <v>34412.703800461306</v>
      </c>
      <c r="AO3192" s="5">
        <f t="shared" si="920"/>
        <v>0</v>
      </c>
      <c r="AP3192" s="6">
        <f>+AN3192+SUM($D$16:$E$18)-SUM($AL$27:AL3192)</f>
        <v>35392.023800461335</v>
      </c>
      <c r="AQ3192" s="10">
        <f t="shared" si="928"/>
        <v>1.7007310248429164E-3</v>
      </c>
      <c r="AR3192" s="10">
        <f>+AN3192/SUM(AL$27:AL3192)-1</f>
        <v>0.35372868862915308</v>
      </c>
    </row>
    <row r="3193" spans="1:44" x14ac:dyDescent="0.25">
      <c r="A3193" s="1">
        <v>44949</v>
      </c>
      <c r="B3193">
        <v>8.8510000000000009</v>
      </c>
      <c r="G3193">
        <f t="shared" si="921"/>
        <v>8471.7755097724548</v>
      </c>
      <c r="H3193">
        <f t="shared" si="922"/>
        <v>8377.0680144377602</v>
      </c>
      <c r="I3193" s="5">
        <f t="shared" si="911"/>
        <v>0</v>
      </c>
      <c r="J3193" s="6">
        <f>+H3193+SUM($D$16:$E$16)-SUM($F$27:F3193)</f>
        <v>8670.8280144377713</v>
      </c>
      <c r="K3193" s="10">
        <f t="shared" si="923"/>
        <v>2.2974976165575089E-3</v>
      </c>
      <c r="L3193" s="10">
        <f>+H3193/SUM(F$27:F3193)-1</f>
        <v>9.8453237039192842E-2</v>
      </c>
      <c r="M3193">
        <v>8.3149999999999995</v>
      </c>
      <c r="R3193">
        <f t="shared" si="924"/>
        <v>7997.8126981503292</v>
      </c>
      <c r="S3193">
        <f t="shared" si="925"/>
        <v>7687.4131651186299</v>
      </c>
      <c r="T3193" s="5">
        <f t="shared" si="912"/>
        <v>0</v>
      </c>
      <c r="U3193" s="6">
        <f>+S3193+SUM($D$17:$E$17)-SUM($Q$27:Q3193)</f>
        <v>7932.3331651186354</v>
      </c>
      <c r="V3193" s="10">
        <f t="shared" si="913"/>
        <v>5.7438153985143181E-3</v>
      </c>
      <c r="W3193" s="10">
        <f>+S3193/SUM(Q$27:Q3193)-1</f>
        <v>0.20964852765325337</v>
      </c>
      <c r="X3193">
        <v>6.444</v>
      </c>
      <c r="AC3193">
        <f t="shared" si="926"/>
        <v>18685.175216262141</v>
      </c>
      <c r="AD3193">
        <f t="shared" si="927"/>
        <v>18410.542811235206</v>
      </c>
      <c r="AE3193" s="5">
        <f t="shared" si="914"/>
        <v>0</v>
      </c>
      <c r="AF3193" s="6">
        <f>+AD3193+SUM($D$18:$E$18)-SUM($AB$27:AB3193)</f>
        <v>18851.182811235216</v>
      </c>
      <c r="AG3193" s="10">
        <f t="shared" si="915"/>
        <v>-1.515327977397174E-4</v>
      </c>
      <c r="AH3193" s="10">
        <f>+AD3193/SUM(AB$27:AB3193)-1</f>
        <v>0.60940321934402086</v>
      </c>
      <c r="AI3193" s="6">
        <f t="shared" si="916"/>
        <v>0</v>
      </c>
      <c r="AL3193" s="6">
        <f t="shared" si="917"/>
        <v>0</v>
      </c>
      <c r="AM3193" s="6">
        <f t="shared" si="918"/>
        <v>35154.76342418493</v>
      </c>
      <c r="AN3193" s="6">
        <f t="shared" si="919"/>
        <v>34475.023990791597</v>
      </c>
      <c r="AO3193" s="5">
        <f t="shared" si="920"/>
        <v>0</v>
      </c>
      <c r="AP3193" s="6">
        <f>+AN3193+SUM($D$16:$E$18)-SUM($AL$27:AL3193)</f>
        <v>35454.343990791618</v>
      </c>
      <c r="AQ3193" s="10">
        <f t="shared" si="928"/>
        <v>1.7608541032194669E-3</v>
      </c>
      <c r="AR3193" s="10">
        <f>+AN3193/SUM(AL$27:AL3193)-1</f>
        <v>0.35618024343926402</v>
      </c>
    </row>
    <row r="3194" spans="1:44" x14ac:dyDescent="0.25">
      <c r="A3194" s="1">
        <v>44950</v>
      </c>
      <c r="B3194">
        <v>8.8469999999999995</v>
      </c>
      <c r="G3194">
        <f t="shared" si="921"/>
        <v>8467.9468913068467</v>
      </c>
      <c r="H3194">
        <f t="shared" si="922"/>
        <v>8373.2821967835098</v>
      </c>
      <c r="I3194" s="5">
        <f t="shared" si="911"/>
        <v>0</v>
      </c>
      <c r="J3194" s="6">
        <f>+H3194+SUM($D$16:$E$16)-SUM($F$27:F3194)</f>
        <v>8667.0421967835209</v>
      </c>
      <c r="K3194" s="10">
        <f t="shared" si="923"/>
        <v>-4.3661547062712192E-4</v>
      </c>
      <c r="L3194" s="10">
        <f>+H3194/SUM(F$27:F3194)-1</f>
        <v>9.7956817092502035E-2</v>
      </c>
      <c r="M3194">
        <v>8.3149999999999995</v>
      </c>
      <c r="R3194">
        <f t="shared" si="924"/>
        <v>7997.8126981503292</v>
      </c>
      <c r="S3194">
        <f t="shared" si="925"/>
        <v>7687.4131651186299</v>
      </c>
      <c r="T3194" s="5">
        <f t="shared" si="912"/>
        <v>0</v>
      </c>
      <c r="U3194" s="6">
        <f>+S3194+SUM($D$17:$E$17)-SUM($Q$27:Q3194)</f>
        <v>7932.3331651186354</v>
      </c>
      <c r="V3194" s="10">
        <f t="shared" si="913"/>
        <v>0</v>
      </c>
      <c r="W3194" s="10">
        <f>+S3194/SUM(Q$27:Q3194)-1</f>
        <v>0.20964852765325337</v>
      </c>
      <c r="X3194">
        <v>6.4080000000000004</v>
      </c>
      <c r="AC3194">
        <f t="shared" si="926"/>
        <v>18580.788762540007</v>
      </c>
      <c r="AD3194">
        <f t="shared" si="927"/>
        <v>18307.690616759031</v>
      </c>
      <c r="AE3194" s="5">
        <f t="shared" si="914"/>
        <v>0</v>
      </c>
      <c r="AF3194" s="6">
        <f>+AD3194+SUM($D$18:$E$18)-SUM($AB$27:AB3194)</f>
        <v>18748.330616759042</v>
      </c>
      <c r="AG3194" s="10">
        <f t="shared" si="915"/>
        <v>-5.4560074827174621E-3</v>
      </c>
      <c r="AH3194" s="10">
        <f>+AD3194/SUM(AB$27:AB3194)-1</f>
        <v>0.6004121399063449</v>
      </c>
      <c r="AI3194" s="6">
        <f t="shared" si="916"/>
        <v>0</v>
      </c>
      <c r="AL3194" s="6">
        <f t="shared" si="917"/>
        <v>0</v>
      </c>
      <c r="AM3194" s="6">
        <f t="shared" si="918"/>
        <v>35046.548351997182</v>
      </c>
      <c r="AN3194" s="6">
        <f t="shared" si="919"/>
        <v>34368.385978661172</v>
      </c>
      <c r="AO3194" s="5">
        <f t="shared" si="920"/>
        <v>0</v>
      </c>
      <c r="AP3194" s="6">
        <f>+AN3194+SUM($D$16:$E$18)-SUM($AL$27:AL3194)</f>
        <v>35347.705978661194</v>
      </c>
      <c r="AQ3194" s="10">
        <f t="shared" si="928"/>
        <v>-3.0077558946830507E-3</v>
      </c>
      <c r="AR3194" s="10">
        <f>+AN3194/SUM(AL$27:AL3194)-1</f>
        <v>0.35198531190594462</v>
      </c>
    </row>
    <row r="3195" spans="1:44" x14ac:dyDescent="0.25">
      <c r="A3195" s="1">
        <v>44951</v>
      </c>
      <c r="B3195">
        <v>8.8249999999999993</v>
      </c>
      <c r="G3195">
        <f t="shared" si="921"/>
        <v>8446.8894897460068</v>
      </c>
      <c r="H3195">
        <f t="shared" si="922"/>
        <v>8352.4601996851452</v>
      </c>
      <c r="I3195" s="5">
        <f t="shared" si="911"/>
        <v>0</v>
      </c>
      <c r="J3195" s="6">
        <f>+H3195+SUM($D$16:$E$16)-SUM($F$27:F3195)</f>
        <v>8646.2201996851581</v>
      </c>
      <c r="K3195" s="10">
        <f t="shared" si="923"/>
        <v>-2.4024340283113066E-3</v>
      </c>
      <c r="L3195" s="10">
        <f>+H3195/SUM(F$27:F3195)-1</f>
        <v>9.5226507385705039E-2</v>
      </c>
      <c r="M3195">
        <v>8.2929999999999993</v>
      </c>
      <c r="R3195">
        <f t="shared" si="924"/>
        <v>7976.6519189128903</v>
      </c>
      <c r="S3195">
        <f t="shared" si="925"/>
        <v>7667.0736474237883</v>
      </c>
      <c r="T3195" s="5">
        <f t="shared" si="912"/>
        <v>0</v>
      </c>
      <c r="U3195" s="6">
        <f>+S3195+SUM($D$17:$E$17)-SUM($Q$27:Q3195)</f>
        <v>7911.9936474237957</v>
      </c>
      <c r="V3195" s="10">
        <f t="shared" si="913"/>
        <v>-2.5641280152326473E-3</v>
      </c>
      <c r="W3195" s="10">
        <f>+S3195/SUM(Q$27:Q3195)-1</f>
        <v>0.20644801441111627</v>
      </c>
      <c r="X3195">
        <v>6.4</v>
      </c>
      <c r="AC3195">
        <f t="shared" si="926"/>
        <v>18557.591772823976</v>
      </c>
      <c r="AD3195">
        <f t="shared" si="927"/>
        <v>18284.834573542103</v>
      </c>
      <c r="AE3195" s="5">
        <f t="shared" si="914"/>
        <v>0</v>
      </c>
      <c r="AF3195" s="6">
        <f>+AD3195+SUM($D$18:$E$18)-SUM($AB$27:AB3195)</f>
        <v>18725.474573542109</v>
      </c>
      <c r="AG3195" s="10">
        <f t="shared" si="915"/>
        <v>-1.2190975124207748E-3</v>
      </c>
      <c r="AH3195" s="10">
        <f>+AD3195/SUM(AB$27:AB3195)-1</f>
        <v>0.59841412225352775</v>
      </c>
      <c r="AI3195" s="6">
        <f t="shared" si="916"/>
        <v>0</v>
      </c>
      <c r="AL3195" s="6">
        <f t="shared" si="917"/>
        <v>0</v>
      </c>
      <c r="AM3195" s="6">
        <f t="shared" si="918"/>
        <v>34981.133181482874</v>
      </c>
      <c r="AN3195" s="6">
        <f t="shared" si="919"/>
        <v>34304.368420651037</v>
      </c>
      <c r="AO3195" s="5">
        <f t="shared" si="920"/>
        <v>0</v>
      </c>
      <c r="AP3195" s="6">
        <f>+AN3195+SUM($D$16:$E$18)-SUM($AL$27:AL3195)</f>
        <v>35283.688420651059</v>
      </c>
      <c r="AQ3195" s="10">
        <f t="shared" si="928"/>
        <v>-1.8110809807228012E-3</v>
      </c>
      <c r="AR3195" s="10">
        <f>+AN3195/SUM(AL$27:AL3195)-1</f>
        <v>0.34946698595989845</v>
      </c>
    </row>
    <row r="3196" spans="1:44" x14ac:dyDescent="0.25">
      <c r="A3196" s="1">
        <v>44952</v>
      </c>
      <c r="B3196">
        <v>8.9640000000000004</v>
      </c>
      <c r="G3196">
        <f t="shared" si="921"/>
        <v>8579.9339814258601</v>
      </c>
      <c r="H3196">
        <f t="shared" si="922"/>
        <v>8484.0173631702728</v>
      </c>
      <c r="I3196" s="5">
        <f t="shared" si="911"/>
        <v>0</v>
      </c>
      <c r="J3196" s="6">
        <f>+H3196+SUM($D$16:$E$16)-SUM($F$27:F3196)</f>
        <v>8777.7773631702839</v>
      </c>
      <c r="K3196" s="10">
        <f t="shared" si="923"/>
        <v>1.5215569398743245E-2</v>
      </c>
      <c r="L3196" s="10">
        <f>+H3196/SUM(F$27:F3196)-1</f>
        <v>0.11247710053319682</v>
      </c>
      <c r="M3196">
        <v>8.3149999999999995</v>
      </c>
      <c r="R3196">
        <f t="shared" si="924"/>
        <v>7997.8126981503301</v>
      </c>
      <c r="S3196">
        <f t="shared" si="925"/>
        <v>7687.4131651186308</v>
      </c>
      <c r="T3196" s="5">
        <f t="shared" si="912"/>
        <v>0</v>
      </c>
      <c r="U3196" s="6">
        <f>+S3196+SUM($D$17:$E$17)-SUM($Q$27:Q3196)</f>
        <v>7932.3331651186372</v>
      </c>
      <c r="V3196" s="10">
        <f t="shared" si="913"/>
        <v>2.570719669556798E-3</v>
      </c>
      <c r="W3196" s="10">
        <f>+S3196/SUM(Q$27:Q3196)-1</f>
        <v>0.20964852765325359</v>
      </c>
      <c r="X3196">
        <v>6.42</v>
      </c>
      <c r="AC3196">
        <f t="shared" si="926"/>
        <v>18615.58424711405</v>
      </c>
      <c r="AD3196">
        <f t="shared" si="927"/>
        <v>18341.974681584419</v>
      </c>
      <c r="AE3196" s="5">
        <f t="shared" si="914"/>
        <v>0</v>
      </c>
      <c r="AF3196" s="6">
        <f>+AD3196+SUM($D$18:$E$18)-SUM($AB$27:AB3196)</f>
        <v>18782.614681584426</v>
      </c>
      <c r="AG3196" s="10">
        <f t="shared" si="915"/>
        <v>3.0514638129948146E-3</v>
      </c>
      <c r="AH3196" s="10">
        <f>+AD3196/SUM(AB$27:AB3196)-1</f>
        <v>0.60340916638556985</v>
      </c>
      <c r="AI3196" s="6">
        <f t="shared" si="916"/>
        <v>0</v>
      </c>
      <c r="AL3196" s="6">
        <f t="shared" si="917"/>
        <v>0</v>
      </c>
      <c r="AM3196" s="6">
        <f t="shared" si="918"/>
        <v>35193.330926690236</v>
      </c>
      <c r="AN3196" s="6">
        <f t="shared" si="919"/>
        <v>34513.405209873323</v>
      </c>
      <c r="AO3196" s="5">
        <f t="shared" si="920"/>
        <v>0</v>
      </c>
      <c r="AP3196" s="6">
        <f>+AN3196+SUM($D$16:$E$18)-SUM($AL$27:AL3196)</f>
        <v>35492.725209873344</v>
      </c>
      <c r="AQ3196" s="10">
        <f t="shared" si="928"/>
        <v>5.924459674684579E-3</v>
      </c>
      <c r="AR3196" s="10">
        <f>+AN3196/SUM(AL$27:AL3196)-1</f>
        <v>0.35769008578343908</v>
      </c>
    </row>
    <row r="3197" spans="1:44" x14ac:dyDescent="0.25">
      <c r="A3197" s="1">
        <v>44953</v>
      </c>
      <c r="B3197">
        <v>8.99</v>
      </c>
      <c r="G3197">
        <f t="shared" si="921"/>
        <v>8604.8200014523063</v>
      </c>
      <c r="H3197">
        <f t="shared" si="922"/>
        <v>8508.625177922886</v>
      </c>
      <c r="I3197" s="5">
        <f t="shared" si="911"/>
        <v>0</v>
      </c>
      <c r="J3197" s="6">
        <f>+H3197+SUM($D$16:$E$16)-SUM($F$27:F3197)</f>
        <v>8802.3851779228971</v>
      </c>
      <c r="K3197" s="10">
        <f t="shared" si="923"/>
        <v>2.8034220662582765E-3</v>
      </c>
      <c r="L3197" s="10">
        <f>+H3197/SUM(F$27:F3197)-1</f>
        <v>0.1157038301866844</v>
      </c>
      <c r="M3197">
        <v>8.3369999999999997</v>
      </c>
      <c r="R3197">
        <f t="shared" si="924"/>
        <v>8018.973477387769</v>
      </c>
      <c r="S3197">
        <f t="shared" si="925"/>
        <v>7707.7526828134723</v>
      </c>
      <c r="T3197" s="5">
        <f t="shared" si="912"/>
        <v>0</v>
      </c>
      <c r="U3197" s="6">
        <f>+S3197+SUM($D$17:$E$17)-SUM($Q$27:Q3197)</f>
        <v>7952.6726828134788</v>
      </c>
      <c r="V3197" s="10">
        <f t="shared" si="913"/>
        <v>2.5641280152328694E-3</v>
      </c>
      <c r="W3197" s="10">
        <f>+S3197/SUM(Q$27:Q3197)-1</f>
        <v>0.2128490408953907</v>
      </c>
      <c r="X3197">
        <v>6.4009999999999998</v>
      </c>
      <c r="AC3197">
        <f t="shared" si="926"/>
        <v>18560.491396538477</v>
      </c>
      <c r="AD3197">
        <f t="shared" si="927"/>
        <v>18287.691578944214</v>
      </c>
      <c r="AE3197" s="5">
        <f t="shared" si="914"/>
        <v>0</v>
      </c>
      <c r="AF3197" s="6">
        <f>+AD3197+SUM($D$18:$E$18)-SUM($AB$27:AB3197)</f>
        <v>18728.33157894422</v>
      </c>
      <c r="AG3197" s="10">
        <f t="shared" si="915"/>
        <v>-2.8900716732174203E-3</v>
      </c>
      <c r="AH3197" s="10">
        <f>+AD3197/SUM(AB$27:AB3197)-1</f>
        <v>0.59866387446012959</v>
      </c>
      <c r="AI3197" s="6">
        <f t="shared" si="916"/>
        <v>0</v>
      </c>
      <c r="AL3197" s="6">
        <f t="shared" si="917"/>
        <v>0</v>
      </c>
      <c r="AM3197" s="6">
        <f t="shared" si="918"/>
        <v>35184.284875378551</v>
      </c>
      <c r="AN3197" s="6">
        <f t="shared" si="919"/>
        <v>34504.06943968057</v>
      </c>
      <c r="AO3197" s="5">
        <f t="shared" si="920"/>
        <v>0</v>
      </c>
      <c r="AP3197" s="6">
        <f>+AN3197+SUM($D$16:$E$18)-SUM($AL$27:AL3197)</f>
        <v>35483.389439680599</v>
      </c>
      <c r="AQ3197" s="10">
        <f t="shared" si="928"/>
        <v>-2.6303334380617382E-4</v>
      </c>
      <c r="AR3197" s="10">
        <f>+AN3197/SUM(AL$27:AL3197)-1</f>
        <v>0.35732283478178406</v>
      </c>
    </row>
    <row r="3198" spans="1:44" x14ac:dyDescent="0.25">
      <c r="A3198" s="1">
        <v>44956</v>
      </c>
      <c r="B3198">
        <v>8.8740000000000006</v>
      </c>
      <c r="G3198">
        <f t="shared" si="921"/>
        <v>8493.7900659496972</v>
      </c>
      <c r="H3198">
        <f t="shared" si="922"/>
        <v>8398.8364659496874</v>
      </c>
      <c r="I3198" s="5">
        <f t="shared" si="911"/>
        <v>0</v>
      </c>
      <c r="J3198" s="6">
        <f>+H3198+SUM($D$16:$E$16)-SUM($F$27:F3198)</f>
        <v>8692.5964659497004</v>
      </c>
      <c r="K3198" s="10">
        <f t="shared" si="923"/>
        <v>-1.2472609384165056E-2</v>
      </c>
      <c r="L3198" s="10">
        <f>+H3198/SUM(F$27:F3198)-1</f>
        <v>0.10130765173266254</v>
      </c>
      <c r="M3198">
        <v>8.34</v>
      </c>
      <c r="R3198">
        <f t="shared" si="924"/>
        <v>8021.8590381928743</v>
      </c>
      <c r="S3198">
        <f t="shared" si="925"/>
        <v>7710.5262534082231</v>
      </c>
      <c r="T3198" s="5">
        <f t="shared" si="912"/>
        <v>0</v>
      </c>
      <c r="U3198" s="6">
        <f>+S3198+SUM($D$17:$E$17)-SUM($Q$27:Q3198)</f>
        <v>7955.4462534082295</v>
      </c>
      <c r="V3198" s="10">
        <f t="shared" si="913"/>
        <v>3.4875955611046727E-4</v>
      </c>
      <c r="W3198" s="10">
        <f>+S3198/SUM(Q$27:Q3198)-1</f>
        <v>0.21328547451931845</v>
      </c>
      <c r="X3198">
        <v>6.351</v>
      </c>
      <c r="AC3198">
        <f t="shared" si="926"/>
        <v>18415.510210813289</v>
      </c>
      <c r="AD3198">
        <f t="shared" si="927"/>
        <v>18144.841308838415</v>
      </c>
      <c r="AE3198" s="5">
        <f t="shared" si="914"/>
        <v>0</v>
      </c>
      <c r="AF3198" s="6">
        <f>+AD3198+SUM($D$18:$E$18)-SUM($AB$27:AB3198)</f>
        <v>18585.481308838425</v>
      </c>
      <c r="AG3198" s="10">
        <f t="shared" si="915"/>
        <v>-7.627495781118987E-3</v>
      </c>
      <c r="AH3198" s="10">
        <f>+AD3198/SUM(AB$27:AB3198)-1</f>
        <v>0.58617626413002366</v>
      </c>
      <c r="AI3198" s="6">
        <f t="shared" si="916"/>
        <v>0</v>
      </c>
      <c r="AL3198" s="6">
        <f t="shared" si="917"/>
        <v>0</v>
      </c>
      <c r="AM3198" s="6">
        <f t="shared" si="918"/>
        <v>34931.159314955861</v>
      </c>
      <c r="AN3198" s="6">
        <f t="shared" si="919"/>
        <v>34254.204028196327</v>
      </c>
      <c r="AO3198" s="5">
        <f t="shared" si="920"/>
        <v>0</v>
      </c>
      <c r="AP3198" s="6">
        <f>+AN3198+SUM($D$16:$E$18)-SUM($AL$27:AL3198)</f>
        <v>35233.524028196349</v>
      </c>
      <c r="AQ3198" s="10">
        <f t="shared" si="928"/>
        <v>-7.0417571553869074E-3</v>
      </c>
      <c r="AR3198" s="10">
        <f>+AN3198/SUM(AL$27:AL3198)-1</f>
        <v>0.34749361654355271</v>
      </c>
    </row>
    <row r="3199" spans="1:44" x14ac:dyDescent="0.25">
      <c r="A3199" s="1">
        <v>44957</v>
      </c>
      <c r="B3199">
        <v>8.7929999999999993</v>
      </c>
      <c r="G3199">
        <f t="shared" si="921"/>
        <v>8416.2605420211494</v>
      </c>
      <c r="H3199">
        <f t="shared" si="922"/>
        <v>8322.17365845116</v>
      </c>
      <c r="I3199" s="5">
        <f t="shared" si="911"/>
        <v>0</v>
      </c>
      <c r="J3199" s="6">
        <f>+H3199+SUM($D$16:$E$16)-SUM($F$27:F3199)</f>
        <v>8615.933658451173</v>
      </c>
      <c r="K3199" s="10">
        <f t="shared" si="923"/>
        <v>-8.8193220286744145E-3</v>
      </c>
      <c r="L3199" s="10">
        <f>+H3199/SUM(F$27:F3199)-1</f>
        <v>9.1255147812181692E-2</v>
      </c>
      <c r="M3199">
        <v>8.3239999999999998</v>
      </c>
      <c r="R3199">
        <f t="shared" si="924"/>
        <v>8006.4693805656452</v>
      </c>
      <c r="S3199">
        <f t="shared" si="925"/>
        <v>7695.7338769028829</v>
      </c>
      <c r="T3199" s="5">
        <f t="shared" si="912"/>
        <v>0</v>
      </c>
      <c r="U3199" s="6">
        <f>+S3199+SUM($D$17:$E$17)-SUM($Q$27:Q3199)</f>
        <v>7940.6538769028894</v>
      </c>
      <c r="V3199" s="10">
        <f t="shared" si="913"/>
        <v>-1.8594024815393739E-3</v>
      </c>
      <c r="W3199" s="10">
        <f>+S3199/SUM(Q$27:Q3199)-1</f>
        <v>0.21095782852503686</v>
      </c>
      <c r="X3199">
        <v>6.3920000000000003</v>
      </c>
      <c r="AC3199">
        <f t="shared" si="926"/>
        <v>18534.394783107942</v>
      </c>
      <c r="AD3199">
        <f t="shared" si="927"/>
        <v>18261.97853032517</v>
      </c>
      <c r="AE3199" s="5">
        <f t="shared" si="914"/>
        <v>0</v>
      </c>
      <c r="AF3199" s="6">
        <f>+AD3199+SUM($D$18:$E$18)-SUM($AB$27:AB3199)</f>
        <v>18702.618530325177</v>
      </c>
      <c r="AG3199" s="10">
        <f t="shared" si="915"/>
        <v>6.3026197460405164E-3</v>
      </c>
      <c r="AH3199" s="10">
        <f>+AD3199/SUM(AB$27:AB3199)-1</f>
        <v>0.59641610460071059</v>
      </c>
      <c r="AI3199" s="6">
        <f t="shared" si="916"/>
        <v>0</v>
      </c>
      <c r="AL3199" s="6">
        <f t="shared" si="917"/>
        <v>0</v>
      </c>
      <c r="AM3199" s="6">
        <f t="shared" si="918"/>
        <v>34957.124705694732</v>
      </c>
      <c r="AN3199" s="6">
        <f t="shared" si="919"/>
        <v>34279.886065679209</v>
      </c>
      <c r="AO3199" s="5">
        <f t="shared" si="920"/>
        <v>0</v>
      </c>
      <c r="AP3199" s="6">
        <f>+AN3199+SUM($D$16:$E$18)-SUM($AL$27:AL3199)</f>
        <v>35259.206065679231</v>
      </c>
      <c r="AQ3199" s="10">
        <f t="shared" si="928"/>
        <v>7.2890913387846368E-4</v>
      </c>
      <c r="AR3199" s="10">
        <f>+AN3199/SUM(AL$27:AL3199)-1</f>
        <v>0.34850389783747882</v>
      </c>
    </row>
    <row r="3200" spans="1:44" x14ac:dyDescent="0.25">
      <c r="A3200" s="1">
        <v>44958</v>
      </c>
      <c r="B3200">
        <v>8.8450000000000006</v>
      </c>
      <c r="G3200">
        <f t="shared" si="921"/>
        <v>8466.0325820740454</v>
      </c>
      <c r="H3200">
        <f t="shared" si="922"/>
        <v>8371.3892879563882</v>
      </c>
      <c r="I3200" s="5">
        <f t="shared" si="911"/>
        <v>0</v>
      </c>
      <c r="J3200" s="6">
        <f>+H3200+SUM($D$16:$E$16)-SUM($F$27:F3200)</f>
        <v>8665.1492879563993</v>
      </c>
      <c r="K3200" s="10">
        <f t="shared" si="923"/>
        <v>5.7121643986837167E-3</v>
      </c>
      <c r="L3200" s="10">
        <f>+H3200/SUM(F$27:F3200)-1</f>
        <v>9.7708607119157298E-2</v>
      </c>
      <c r="M3200">
        <v>8.3279999999999994</v>
      </c>
      <c r="R3200">
        <f t="shared" si="924"/>
        <v>8010.316794972452</v>
      </c>
      <c r="S3200">
        <f t="shared" si="925"/>
        <v>7699.4319710292175</v>
      </c>
      <c r="T3200" s="5">
        <f t="shared" si="912"/>
        <v>0</v>
      </c>
      <c r="U3200" s="6">
        <f>+S3200+SUM($D$17:$E$17)-SUM($Q$27:Q3200)</f>
        <v>7944.3519710292248</v>
      </c>
      <c r="V3200" s="10">
        <f t="shared" si="913"/>
        <v>4.6571657493998941E-4</v>
      </c>
      <c r="W3200" s="10">
        <f>+S3200/SUM(Q$27:Q3200)-1</f>
        <v>0.2115397400236072</v>
      </c>
      <c r="X3200">
        <v>6.3869999999999996</v>
      </c>
      <c r="AC3200">
        <f t="shared" si="926"/>
        <v>18519.896664535423</v>
      </c>
      <c r="AD3200">
        <f t="shared" si="927"/>
        <v>18247.693503314589</v>
      </c>
      <c r="AE3200" s="5">
        <f t="shared" si="914"/>
        <v>0</v>
      </c>
      <c r="AF3200" s="6">
        <f>+AD3200+SUM($D$18:$E$18)-SUM($AB$27:AB3200)</f>
        <v>18688.3335033146</v>
      </c>
      <c r="AG3200" s="10">
        <f t="shared" si="915"/>
        <v>-7.6379823431760308E-4</v>
      </c>
      <c r="AH3200" s="10">
        <f>+AD3200/SUM(AB$27:AB3200)-1</f>
        <v>0.59516734356769985</v>
      </c>
      <c r="AI3200" s="6">
        <f t="shared" si="916"/>
        <v>0</v>
      </c>
      <c r="AL3200" s="6">
        <f t="shared" si="917"/>
        <v>0</v>
      </c>
      <c r="AM3200" s="6">
        <f t="shared" si="918"/>
        <v>34996.246041581922</v>
      </c>
      <c r="AN3200" s="6">
        <f t="shared" si="919"/>
        <v>34318.514762300198</v>
      </c>
      <c r="AO3200" s="5">
        <f t="shared" si="920"/>
        <v>0</v>
      </c>
      <c r="AP3200" s="6">
        <f>+AN3200+SUM($D$16:$E$18)-SUM($AL$27:AL3200)</f>
        <v>35297.834762300219</v>
      </c>
      <c r="AQ3200" s="10">
        <f t="shared" si="928"/>
        <v>1.0955634267268977E-3</v>
      </c>
      <c r="AR3200" s="10">
        <f>+AN3200/SUM(AL$27:AL3200)-1</f>
        <v>0.35002347546565371</v>
      </c>
    </row>
    <row r="3201" spans="1:44" x14ac:dyDescent="0.25">
      <c r="A3201" s="1">
        <v>44959</v>
      </c>
      <c r="B3201">
        <v>8.8539999999999992</v>
      </c>
      <c r="G3201">
        <f t="shared" si="921"/>
        <v>8474.6469736216604</v>
      </c>
      <c r="H3201">
        <f t="shared" si="922"/>
        <v>8379.9073776784462</v>
      </c>
      <c r="I3201" s="5">
        <f t="shared" si="911"/>
        <v>0</v>
      </c>
      <c r="J3201" s="6">
        <f>+H3201+SUM($D$16:$E$16)-SUM($F$27:F3201)</f>
        <v>8673.6673776784592</v>
      </c>
      <c r="K3201" s="10">
        <f t="shared" si="923"/>
        <v>9.8302861716415002E-4</v>
      </c>
      <c r="L3201" s="10">
        <f>+H3201/SUM(F$27:F3201)-1</f>
        <v>9.8825551999210504E-2</v>
      </c>
      <c r="M3201">
        <v>8.3979999999999997</v>
      </c>
      <c r="R3201">
        <f t="shared" si="924"/>
        <v>8077.6465470915764</v>
      </c>
      <c r="S3201">
        <f t="shared" si="925"/>
        <v>7764.1486182400777</v>
      </c>
      <c r="T3201" s="5">
        <f t="shared" si="912"/>
        <v>0</v>
      </c>
      <c r="U3201" s="6">
        <f>+S3201+SUM($D$17:$E$17)-SUM($Q$27:Q3201)</f>
        <v>8009.0686182400832</v>
      </c>
      <c r="V3201" s="10">
        <f t="shared" si="913"/>
        <v>8.1462462195609486E-3</v>
      </c>
      <c r="W3201" s="10">
        <f>+S3201/SUM(Q$27:Q3201)-1</f>
        <v>0.2217231912485893</v>
      </c>
      <c r="X3201">
        <v>6.3360000000000003</v>
      </c>
      <c r="AC3201">
        <f t="shared" si="926"/>
        <v>18372.015855095735</v>
      </c>
      <c r="AD3201">
        <f t="shared" si="927"/>
        <v>18101.986227806679</v>
      </c>
      <c r="AE3201" s="5">
        <f t="shared" si="914"/>
        <v>0</v>
      </c>
      <c r="AF3201" s="6">
        <f>+AD3201+SUM($D$18:$E$18)-SUM($AB$27:AB3201)</f>
        <v>18542.626227806686</v>
      </c>
      <c r="AG3201" s="10">
        <f t="shared" si="915"/>
        <v>-7.7966970935140489E-3</v>
      </c>
      <c r="AH3201" s="10">
        <f>+AD3201/SUM(AB$27:AB3201)-1</f>
        <v>0.58242998103099231</v>
      </c>
      <c r="AI3201" s="6">
        <f t="shared" si="916"/>
        <v>0</v>
      </c>
      <c r="AL3201" s="6">
        <f t="shared" si="917"/>
        <v>0</v>
      </c>
      <c r="AM3201" s="6">
        <f t="shared" si="918"/>
        <v>34924.309375808967</v>
      </c>
      <c r="AN3201" s="6">
        <f t="shared" si="919"/>
        <v>34246.042223725206</v>
      </c>
      <c r="AO3201" s="5">
        <f t="shared" si="920"/>
        <v>0</v>
      </c>
      <c r="AP3201" s="6">
        <f>+AN3201+SUM($D$16:$E$18)-SUM($AL$27:AL3201)</f>
        <v>35225.362223725228</v>
      </c>
      <c r="AQ3201" s="10">
        <f t="shared" si="928"/>
        <v>-2.0531723564074511E-3</v>
      </c>
      <c r="AR3201" s="10">
        <f>+AN3201/SUM(AL$27:AL3201)-1</f>
        <v>0.34717254706503686</v>
      </c>
    </row>
    <row r="3202" spans="1:44" x14ac:dyDescent="0.25">
      <c r="A3202" s="1">
        <v>44960</v>
      </c>
      <c r="B3202">
        <v>8.8409999999999993</v>
      </c>
      <c r="G3202">
        <f t="shared" si="921"/>
        <v>8462.2039636084373</v>
      </c>
      <c r="H3202">
        <f t="shared" si="922"/>
        <v>8367.6034703021396</v>
      </c>
      <c r="I3202" s="5">
        <f t="shared" si="911"/>
        <v>0</v>
      </c>
      <c r="J3202" s="6">
        <f>+H3202+SUM($D$16:$E$16)-SUM($F$27:F3202)</f>
        <v>8661.3634703021526</v>
      </c>
      <c r="K3202" s="10">
        <f t="shared" si="923"/>
        <v>-1.418535763542228E-3</v>
      </c>
      <c r="L3202" s="10">
        <f>+H3202/SUM(F$27:F3202)-1</f>
        <v>9.7212187172466713E-2</v>
      </c>
      <c r="M3202">
        <v>8.4629999999999992</v>
      </c>
      <c r="R3202">
        <f t="shared" si="924"/>
        <v>8140.1670312021915</v>
      </c>
      <c r="S3202">
        <f t="shared" si="925"/>
        <v>7824.2426477930185</v>
      </c>
      <c r="T3202" s="5">
        <f t="shared" si="912"/>
        <v>0</v>
      </c>
      <c r="U3202" s="6">
        <f>+S3202+SUM($D$17:$E$17)-SUM($Q$27:Q3202)</f>
        <v>8069.1626477930249</v>
      </c>
      <c r="V3202" s="10">
        <f t="shared" si="913"/>
        <v>7.5032481824517383E-3</v>
      </c>
      <c r="W3202" s="10">
        <f>+S3202/SUM(Q$27:Q3202)-1</f>
        <v>0.23117925310035847</v>
      </c>
      <c r="X3202">
        <v>6.359</v>
      </c>
      <c r="AC3202">
        <f t="shared" si="926"/>
        <v>18438.707200529319</v>
      </c>
      <c r="AD3202">
        <f t="shared" si="927"/>
        <v>18167.697352055344</v>
      </c>
      <c r="AE3202" s="5">
        <f t="shared" si="914"/>
        <v>0</v>
      </c>
      <c r="AF3202" s="6">
        <f>+AD3202+SUM($D$18:$E$18)-SUM($AB$27:AB3202)</f>
        <v>18608.33735205535</v>
      </c>
      <c r="AG3202" s="10">
        <f t="shared" si="915"/>
        <v>3.5437873492873972E-3</v>
      </c>
      <c r="AH3202" s="10">
        <f>+AD3202/SUM(AB$27:AB3202)-1</f>
        <v>0.58817428178284081</v>
      </c>
      <c r="AI3202" s="6">
        <f t="shared" si="916"/>
        <v>0</v>
      </c>
      <c r="AL3202" s="6">
        <f t="shared" si="917"/>
        <v>0</v>
      </c>
      <c r="AM3202" s="6">
        <f t="shared" si="918"/>
        <v>35041.078195339949</v>
      </c>
      <c r="AN3202" s="6">
        <f t="shared" si="919"/>
        <v>34359.5434701505</v>
      </c>
      <c r="AO3202" s="5">
        <f t="shared" si="920"/>
        <v>0</v>
      </c>
      <c r="AP3202" s="6">
        <f>+AN3202+SUM($D$16:$E$18)-SUM($AL$27:AL3202)</f>
        <v>35338.863470150522</v>
      </c>
      <c r="AQ3202" s="10">
        <f t="shared" si="928"/>
        <v>3.2221456149810201E-3</v>
      </c>
      <c r="AR3202" s="10">
        <f>+AN3202/SUM(AL$27:AL3202)-1</f>
        <v>0.35163746485737346</v>
      </c>
    </row>
    <row r="3203" spans="1:44" x14ac:dyDescent="0.25">
      <c r="A3203" s="1">
        <v>44964</v>
      </c>
      <c r="B3203">
        <v>8.7859999999999996</v>
      </c>
      <c r="G3203">
        <f t="shared" si="921"/>
        <v>8409.5604597063375</v>
      </c>
      <c r="H3203">
        <f t="shared" si="922"/>
        <v>8315.5484775562272</v>
      </c>
      <c r="I3203" s="5">
        <f t="shared" si="911"/>
        <v>0</v>
      </c>
      <c r="J3203" s="6">
        <f>+H3203+SUM($D$16:$E$16)-SUM($F$27:F3203)</f>
        <v>8609.3084775562384</v>
      </c>
      <c r="K3203" s="10">
        <f t="shared" si="923"/>
        <v>-6.0100228935546784E-3</v>
      </c>
      <c r="L3203" s="10">
        <f>+H3203/SUM(F$27:F3203)-1</f>
        <v>9.038641290547389E-2</v>
      </c>
      <c r="M3203">
        <v>8.39</v>
      </c>
      <c r="R3203">
        <f t="shared" si="924"/>
        <v>8069.9517182779628</v>
      </c>
      <c r="S3203">
        <f t="shared" si="925"/>
        <v>7756.7524299874085</v>
      </c>
      <c r="T3203" s="5">
        <f t="shared" si="912"/>
        <v>0</v>
      </c>
      <c r="U3203" s="6">
        <f>+S3203+SUM($D$17:$E$17)-SUM($Q$27:Q3203)</f>
        <v>8001.6724299874159</v>
      </c>
      <c r="V3203" s="10">
        <f t="shared" si="913"/>
        <v>-8.3639679544776913E-3</v>
      </c>
      <c r="W3203" s="10">
        <f>+S3203/SUM(Q$27:Q3203)-1</f>
        <v>0.22055936825144862</v>
      </c>
      <c r="X3203">
        <v>6.4459999999999997</v>
      </c>
      <c r="AC3203">
        <f t="shared" si="926"/>
        <v>18690.974463691146</v>
      </c>
      <c r="AD3203">
        <f t="shared" si="927"/>
        <v>18416.256822039431</v>
      </c>
      <c r="AE3203" s="5">
        <f t="shared" si="914"/>
        <v>0</v>
      </c>
      <c r="AF3203" s="6">
        <f>+AD3203+SUM($D$18:$E$18)-SUM($AB$27:AB3203)</f>
        <v>18856.896822039438</v>
      </c>
      <c r="AG3203" s="10">
        <f t="shared" si="915"/>
        <v>1.3357424969331566E-2</v>
      </c>
      <c r="AH3203" s="10">
        <f>+AD3203/SUM(AB$27:AB3203)-1</f>
        <v>0.60990272375722454</v>
      </c>
      <c r="AI3203" s="6">
        <f t="shared" si="916"/>
        <v>0</v>
      </c>
      <c r="AL3203" s="6">
        <f t="shared" si="917"/>
        <v>0</v>
      </c>
      <c r="AM3203" s="6">
        <f t="shared" si="918"/>
        <v>35170.486641675445</v>
      </c>
      <c r="AN3203" s="6">
        <f t="shared" si="919"/>
        <v>34488.557729583066</v>
      </c>
      <c r="AO3203" s="5">
        <f t="shared" si="920"/>
        <v>0</v>
      </c>
      <c r="AP3203" s="6">
        <f>+AN3203+SUM($D$16:$E$18)-SUM($AL$27:AL3203)</f>
        <v>35467.877729583095</v>
      </c>
      <c r="AQ3203" s="10">
        <f t="shared" si="928"/>
        <v>3.6507755701182809E-3</v>
      </c>
      <c r="AR3203" s="10">
        <f>+AN3203/SUM(AL$27:AL3203)-1</f>
        <v>0.35671263434271228</v>
      </c>
    </row>
    <row r="3204" spans="1:44" x14ac:dyDescent="0.25">
      <c r="A3204" s="1">
        <v>44965</v>
      </c>
      <c r="B3204">
        <v>8.8089999999999993</v>
      </c>
      <c r="G3204">
        <f t="shared" si="921"/>
        <v>8431.5750158835781</v>
      </c>
      <c r="H3204">
        <f t="shared" si="922"/>
        <v>8337.3169290681526</v>
      </c>
      <c r="I3204" s="5">
        <f t="shared" si="911"/>
        <v>0</v>
      </c>
      <c r="J3204" s="6">
        <f>+H3204+SUM($D$16:$E$16)-SUM($F$27:F3204)</f>
        <v>8631.0769290681637</v>
      </c>
      <c r="K3204" s="10">
        <f t="shared" si="923"/>
        <v>2.52847851469995E-3</v>
      </c>
      <c r="L3204" s="10">
        <f>+H3204/SUM(F$27:F3204)-1</f>
        <v>9.3240827598943365E-2</v>
      </c>
      <c r="M3204">
        <v>8.4139999999999997</v>
      </c>
      <c r="R3204">
        <f t="shared" si="924"/>
        <v>8093.0362047188055</v>
      </c>
      <c r="S3204">
        <f t="shared" si="925"/>
        <v>7778.9409947454178</v>
      </c>
      <c r="T3204" s="5">
        <f t="shared" si="912"/>
        <v>0</v>
      </c>
      <c r="U3204" s="6">
        <f>+S3204+SUM($D$17:$E$17)-SUM($Q$27:Q3204)</f>
        <v>8023.8609947454252</v>
      </c>
      <c r="V3204" s="10">
        <f t="shared" si="913"/>
        <v>2.7729908906111156E-3</v>
      </c>
      <c r="W3204" s="10">
        <f>+S3204/SUM(Q$27:Q3204)-1</f>
        <v>0.22405083724287111</v>
      </c>
      <c r="X3204">
        <v>6.4420000000000002</v>
      </c>
      <c r="AC3204">
        <f t="shared" si="926"/>
        <v>18679.37596883313</v>
      </c>
      <c r="AD3204">
        <f t="shared" si="927"/>
        <v>18404.828800430969</v>
      </c>
      <c r="AE3204" s="5">
        <f t="shared" si="914"/>
        <v>0</v>
      </c>
      <c r="AF3204" s="6">
        <f>+AD3204+SUM($D$18:$E$18)-SUM($AB$27:AB3204)</f>
        <v>18845.468800430979</v>
      </c>
      <c r="AG3204" s="10">
        <f t="shared" si="915"/>
        <v>-6.0603935612046911E-4</v>
      </c>
      <c r="AH3204" s="10">
        <f>+AD3204/SUM(AB$27:AB3204)-1</f>
        <v>0.6089037149308163</v>
      </c>
      <c r="AI3204" s="6">
        <f t="shared" si="916"/>
        <v>0</v>
      </c>
      <c r="AL3204" s="6">
        <f t="shared" si="917"/>
        <v>0</v>
      </c>
      <c r="AM3204" s="6">
        <f t="shared" si="918"/>
        <v>35203.987189435516</v>
      </c>
      <c r="AN3204" s="6">
        <f t="shared" si="919"/>
        <v>34521.086724244538</v>
      </c>
      <c r="AO3204" s="5">
        <f t="shared" si="920"/>
        <v>0</v>
      </c>
      <c r="AP3204" s="6">
        <f>+AN3204+SUM($D$16:$E$18)-SUM($AL$27:AL3204)</f>
        <v>35500.40672424456</v>
      </c>
      <c r="AQ3204" s="10">
        <f t="shared" si="928"/>
        <v>9.1713958499228809E-4</v>
      </c>
      <c r="AR3204" s="10">
        <f>+AN3204/SUM(AL$27:AL3204)-1</f>
        <v>0.35799226158562925</v>
      </c>
    </row>
    <row r="3205" spans="1:44" x14ac:dyDescent="0.25">
      <c r="A3205" s="1">
        <v>44966</v>
      </c>
      <c r="B3205">
        <v>8.82</v>
      </c>
      <c r="G3205">
        <f t="shared" si="921"/>
        <v>8442.1037166639999</v>
      </c>
      <c r="H3205">
        <f t="shared" si="922"/>
        <v>8347.7279276173358</v>
      </c>
      <c r="I3205" s="5">
        <f t="shared" si="911"/>
        <v>0</v>
      </c>
      <c r="J3205" s="6">
        <f>+H3205+SUM($D$16:$E$16)-SUM($F$27:F3205)</f>
        <v>8641.4879276173488</v>
      </c>
      <c r="K3205" s="10">
        <f t="shared" si="923"/>
        <v>1.2062224256306209E-3</v>
      </c>
      <c r="L3205" s="10">
        <f>+H3205/SUM(F$27:F3205)-1</f>
        <v>9.4605982452341975E-2</v>
      </c>
      <c r="M3205">
        <v>8.4489999999999998</v>
      </c>
      <c r="R3205">
        <f t="shared" si="924"/>
        <v>8126.7010807783681</v>
      </c>
      <c r="S3205">
        <f t="shared" si="925"/>
        <v>7811.2993183508479</v>
      </c>
      <c r="T3205" s="5">
        <f t="shared" si="912"/>
        <v>0</v>
      </c>
      <c r="U3205" s="6">
        <f>+S3205+SUM($D$17:$E$17)-SUM($Q$27:Q3205)</f>
        <v>8056.2193183508543</v>
      </c>
      <c r="V3205" s="10">
        <f t="shared" si="913"/>
        <v>4.032762235863796E-3</v>
      </c>
      <c r="W3205" s="10">
        <f>+S3205/SUM(Q$27:Q3205)-1</f>
        <v>0.22914256285536228</v>
      </c>
      <c r="X3205">
        <v>6.4</v>
      </c>
      <c r="AC3205">
        <f t="shared" si="926"/>
        <v>18557.591772823973</v>
      </c>
      <c r="AD3205">
        <f t="shared" si="927"/>
        <v>18284.834573542099</v>
      </c>
      <c r="AE3205" s="5">
        <f t="shared" si="914"/>
        <v>0</v>
      </c>
      <c r="AF3205" s="6">
        <f>+AD3205+SUM($D$18:$E$18)-SUM($AB$27:AB3205)</f>
        <v>18725.474573542109</v>
      </c>
      <c r="AG3205" s="10">
        <f t="shared" si="915"/>
        <v>-6.3672720567251595E-3</v>
      </c>
      <c r="AH3205" s="10">
        <f>+AD3205/SUM(AB$27:AB3205)-1</f>
        <v>0.59841412225352753</v>
      </c>
      <c r="AI3205" s="6">
        <f t="shared" si="916"/>
        <v>0</v>
      </c>
      <c r="AL3205" s="6">
        <f t="shared" si="917"/>
        <v>0</v>
      </c>
      <c r="AM3205" s="6">
        <f t="shared" si="918"/>
        <v>35126.396570266341</v>
      </c>
      <c r="AN3205" s="6">
        <f t="shared" si="919"/>
        <v>34443.861819510283</v>
      </c>
      <c r="AO3205" s="5">
        <f t="shared" si="920"/>
        <v>0</v>
      </c>
      <c r="AP3205" s="6">
        <f>+AN3205+SUM($D$16:$E$18)-SUM($AL$27:AL3205)</f>
        <v>35423.181819510311</v>
      </c>
      <c r="AQ3205" s="10">
        <f t="shared" si="928"/>
        <v>-2.1753245063952376E-3</v>
      </c>
      <c r="AR3205" s="10">
        <f>+AN3205/SUM(AL$27:AL3205)-1</f>
        <v>0.35495438436384541</v>
      </c>
    </row>
    <row r="3206" spans="1:44" x14ac:dyDescent="0.25">
      <c r="A3206" s="1">
        <v>44967</v>
      </c>
      <c r="B3206">
        <v>8.7910000000000004</v>
      </c>
      <c r="G3206">
        <f t="shared" si="921"/>
        <v>8414.3462327883481</v>
      </c>
      <c r="H3206">
        <f t="shared" si="922"/>
        <v>8320.2807496240366</v>
      </c>
      <c r="I3206" s="5">
        <f t="shared" si="911"/>
        <v>0</v>
      </c>
      <c r="J3206" s="6">
        <f>+H3206+SUM($D$16:$E$16)-SUM($F$27:F3206)</f>
        <v>8614.0407496240477</v>
      </c>
      <c r="K3206" s="10">
        <f t="shared" si="923"/>
        <v>-3.1762097248996257E-3</v>
      </c>
      <c r="L3206" s="10">
        <f>+H3206/SUM(F$27:F3206)-1</f>
        <v>9.1006937838836732E-2</v>
      </c>
      <c r="M3206">
        <v>8.3919999999999995</v>
      </c>
      <c r="R3206">
        <f t="shared" si="924"/>
        <v>8071.8754254813657</v>
      </c>
      <c r="S3206">
        <f t="shared" si="925"/>
        <v>7758.6014770505753</v>
      </c>
      <c r="T3206" s="5">
        <f t="shared" si="912"/>
        <v>0</v>
      </c>
      <c r="U3206" s="6">
        <f>+S3206+SUM($D$17:$E$17)-SUM($Q$27:Q3206)</f>
        <v>8003.5214770505818</v>
      </c>
      <c r="V3206" s="10">
        <f t="shared" si="913"/>
        <v>-6.541262001176551E-3</v>
      </c>
      <c r="W3206" s="10">
        <f>+S3206/SUM(Q$27:Q3206)-1</f>
        <v>0.22085032400073379</v>
      </c>
      <c r="X3206">
        <v>6.4569999999999999</v>
      </c>
      <c r="AC3206">
        <f t="shared" si="926"/>
        <v>18722.870324550684</v>
      </c>
      <c r="AD3206">
        <f t="shared" si="927"/>
        <v>18447.683881462708</v>
      </c>
      <c r="AE3206" s="5">
        <f t="shared" si="914"/>
        <v>0</v>
      </c>
      <c r="AF3206" s="6">
        <f>+AD3206+SUM($D$18:$E$18)-SUM($AB$27:AB3206)</f>
        <v>18888.323881462718</v>
      </c>
      <c r="AG3206" s="10">
        <f t="shared" si="915"/>
        <v>8.6966718670353771E-3</v>
      </c>
      <c r="AH3206" s="10">
        <f>+AD3206/SUM(AB$27:AB3206)-1</f>
        <v>0.61264999802984788</v>
      </c>
      <c r="AI3206" s="6">
        <f t="shared" si="916"/>
        <v>0</v>
      </c>
      <c r="AL3206" s="6">
        <f t="shared" si="917"/>
        <v>0</v>
      </c>
      <c r="AM3206" s="6">
        <f t="shared" si="918"/>
        <v>35209.091982820399</v>
      </c>
      <c r="AN3206" s="6">
        <f t="shared" si="919"/>
        <v>34526.566108137318</v>
      </c>
      <c r="AO3206" s="5">
        <f t="shared" si="920"/>
        <v>0</v>
      </c>
      <c r="AP3206" s="6">
        <f>+AN3206+SUM($D$16:$E$18)-SUM($AL$27:AL3206)</f>
        <v>35505.886108137347</v>
      </c>
      <c r="AQ3206" s="10">
        <f t="shared" si="928"/>
        <v>2.3347504198927282E-3</v>
      </c>
      <c r="AR3206" s="10">
        <f>+AN3206/SUM(AL$27:AL3206)-1</f>
        <v>0.35820780986729517</v>
      </c>
    </row>
    <row r="3207" spans="1:44" x14ac:dyDescent="0.25">
      <c r="A3207" s="1">
        <v>44970</v>
      </c>
      <c r="B3207">
        <v>8.7780000000000005</v>
      </c>
      <c r="G3207">
        <f t="shared" si="921"/>
        <v>8401.903222775125</v>
      </c>
      <c r="H3207">
        <f t="shared" si="922"/>
        <v>8307.97684224773</v>
      </c>
      <c r="I3207" s="5">
        <f t="shared" si="911"/>
        <v>0</v>
      </c>
      <c r="J3207" s="6">
        <f>+H3207+SUM($D$16:$E$16)-SUM($F$27:F3207)</f>
        <v>8601.7368422477412</v>
      </c>
      <c r="K3207" s="10">
        <f t="shared" si="923"/>
        <v>-1.4283549072883206E-3</v>
      </c>
      <c r="L3207" s="10">
        <f>+H3207/SUM(F$27:F3207)-1</f>
        <v>8.9393573012092942E-2</v>
      </c>
      <c r="M3207">
        <v>8.4369999999999994</v>
      </c>
      <c r="R3207">
        <f t="shared" si="924"/>
        <v>8115.1588375579468</v>
      </c>
      <c r="S3207">
        <f t="shared" si="925"/>
        <v>7800.2050359718432</v>
      </c>
      <c r="T3207" s="5">
        <f t="shared" si="912"/>
        <v>0</v>
      </c>
      <c r="U3207" s="6">
        <f>+S3207+SUM($D$17:$E$17)-SUM($Q$27:Q3207)</f>
        <v>8045.1250359718497</v>
      </c>
      <c r="V3207" s="10">
        <f t="shared" si="913"/>
        <v>5.1981567164607334E-3</v>
      </c>
      <c r="W3207" s="10">
        <f>+S3207/SUM(Q$27:Q3207)-1</f>
        <v>0.22739682835965103</v>
      </c>
      <c r="X3207">
        <v>6.48</v>
      </c>
      <c r="AC3207">
        <f t="shared" si="926"/>
        <v>18789.561669984269</v>
      </c>
      <c r="AD3207">
        <f t="shared" si="927"/>
        <v>18513.395005711376</v>
      </c>
      <c r="AE3207" s="5">
        <f t="shared" si="914"/>
        <v>0</v>
      </c>
      <c r="AF3207" s="6">
        <f>+AD3207+SUM($D$18:$E$18)-SUM($AB$27:AB3207)</f>
        <v>18954.035005711383</v>
      </c>
      <c r="AG3207" s="10">
        <f t="shared" si="915"/>
        <v>3.4789282871814375E-3</v>
      </c>
      <c r="AH3207" s="10">
        <f>+AD3207/SUM(AB$27:AB3207)-1</f>
        <v>0.61839429878169661</v>
      </c>
      <c r="AI3207" s="6">
        <f t="shared" si="916"/>
        <v>0</v>
      </c>
      <c r="AL3207" s="6">
        <f t="shared" si="917"/>
        <v>0</v>
      </c>
      <c r="AM3207" s="6">
        <f t="shared" si="918"/>
        <v>35306.62373031734</v>
      </c>
      <c r="AN3207" s="6">
        <f t="shared" si="919"/>
        <v>34621.576883930946</v>
      </c>
      <c r="AO3207" s="5">
        <f t="shared" si="920"/>
        <v>0</v>
      </c>
      <c r="AP3207" s="6">
        <f>+AN3207+SUM($D$16:$E$18)-SUM($AL$27:AL3207)</f>
        <v>35600.896883930967</v>
      </c>
      <c r="AQ3207" s="10">
        <f t="shared" si="928"/>
        <v>2.6759161989156066E-3</v>
      </c>
      <c r="AR3207" s="10">
        <f>+AN3207/SUM(AL$27:AL3207)-1</f>
        <v>0.36194534858748773</v>
      </c>
    </row>
    <row r="3208" spans="1:44" x14ac:dyDescent="0.25">
      <c r="A3208" s="1">
        <v>44971</v>
      </c>
      <c r="B3208">
        <v>8.7899999999999991</v>
      </c>
      <c r="G3208">
        <f t="shared" si="921"/>
        <v>8413.3890781719456</v>
      </c>
      <c r="H3208">
        <f t="shared" si="922"/>
        <v>8319.334295210474</v>
      </c>
      <c r="I3208" s="5">
        <f t="shared" si="911"/>
        <v>0</v>
      </c>
      <c r="J3208" s="6">
        <f>+H3208+SUM($D$16:$E$16)-SUM($F$27:F3208)</f>
        <v>8613.0942952104851</v>
      </c>
      <c r="K3208" s="10">
        <f t="shared" si="923"/>
        <v>1.3203674061454951E-3</v>
      </c>
      <c r="L3208" s="10">
        <f>+H3208/SUM(F$27:F3208)-1</f>
        <v>9.0882832852164031E-2</v>
      </c>
      <c r="M3208">
        <v>8.4540000000000006</v>
      </c>
      <c r="R3208">
        <f t="shared" si="924"/>
        <v>8131.5103487868782</v>
      </c>
      <c r="S3208">
        <f t="shared" si="925"/>
        <v>7815.9219360087682</v>
      </c>
      <c r="T3208" s="5">
        <f t="shared" si="912"/>
        <v>0</v>
      </c>
      <c r="U3208" s="6">
        <f>+S3208+SUM($D$17:$E$17)-SUM($Q$27:Q3208)</f>
        <v>8060.8419360087746</v>
      </c>
      <c r="V3208" s="10">
        <f t="shared" si="913"/>
        <v>1.9535930102578813E-3</v>
      </c>
      <c r="W3208" s="10">
        <f>+S3208/SUM(Q$27:Q3208)-1</f>
        <v>0.22986995222857565</v>
      </c>
      <c r="X3208">
        <v>6.4749999999999996</v>
      </c>
      <c r="AC3208">
        <f t="shared" si="926"/>
        <v>18775.063551411746</v>
      </c>
      <c r="AD3208">
        <f t="shared" si="927"/>
        <v>18499.109978700792</v>
      </c>
      <c r="AE3208" s="5">
        <f t="shared" si="914"/>
        <v>0</v>
      </c>
      <c r="AF3208" s="6">
        <f>+AD3208+SUM($D$18:$E$18)-SUM($AB$27:AB3208)</f>
        <v>18939.749978700798</v>
      </c>
      <c r="AG3208" s="10">
        <f t="shared" si="915"/>
        <v>-7.5366680531507857E-4</v>
      </c>
      <c r="AH3208" s="10">
        <f>+AD3208/SUM(AB$27:AB3208)-1</f>
        <v>0.61714553774868564</v>
      </c>
      <c r="AI3208" s="6">
        <f t="shared" si="916"/>
        <v>0</v>
      </c>
      <c r="AL3208" s="6">
        <f t="shared" si="917"/>
        <v>0</v>
      </c>
      <c r="AM3208" s="6">
        <f t="shared" si="918"/>
        <v>35319.962978370568</v>
      </c>
      <c r="AN3208" s="6">
        <f t="shared" si="919"/>
        <v>34634.36620992003</v>
      </c>
      <c r="AO3208" s="5">
        <f t="shared" si="920"/>
        <v>0</v>
      </c>
      <c r="AP3208" s="6">
        <f>+AN3208+SUM($D$16:$E$18)-SUM($AL$27:AL3208)</f>
        <v>35613.686209920052</v>
      </c>
      <c r="AQ3208" s="10">
        <f t="shared" si="928"/>
        <v>3.5924167952239294E-4</v>
      </c>
      <c r="AR3208" s="10">
        <f>+AN3208/SUM(AL$27:AL3208)-1</f>
        <v>0.36244845574233509</v>
      </c>
    </row>
    <row r="3209" spans="1:44" x14ac:dyDescent="0.25">
      <c r="A3209" s="1">
        <v>44972</v>
      </c>
      <c r="B3209">
        <v>8.7430000000000003</v>
      </c>
      <c r="G3209">
        <f t="shared" si="921"/>
        <v>8368.4028112010619</v>
      </c>
      <c r="H3209">
        <f t="shared" si="922"/>
        <v>8274.8509377730588</v>
      </c>
      <c r="I3209" s="5">
        <f t="shared" si="911"/>
        <v>0</v>
      </c>
      <c r="J3209" s="6">
        <f>+H3209+SUM($D$16:$E$16)-SUM($F$27:F3209)</f>
        <v>8568.6109377730718</v>
      </c>
      <c r="K3209" s="10">
        <f t="shared" si="923"/>
        <v>-5.1646198117382136E-3</v>
      </c>
      <c r="L3209" s="10">
        <f>+H3209/SUM(F$27:F3209)-1</f>
        <v>8.5049898478551933E-2</v>
      </c>
      <c r="M3209">
        <v>8.4979999999999993</v>
      </c>
      <c r="R3209">
        <f t="shared" si="924"/>
        <v>8173.831907261756</v>
      </c>
      <c r="S3209">
        <f t="shared" si="925"/>
        <v>7856.6009713984513</v>
      </c>
      <c r="T3209" s="5">
        <f t="shared" si="912"/>
        <v>0</v>
      </c>
      <c r="U3209" s="6">
        <f>+S3209+SUM($D$17:$E$17)-SUM($Q$27:Q3209)</f>
        <v>8101.5209713984577</v>
      </c>
      <c r="V3209" s="10">
        <f t="shared" si="913"/>
        <v>5.0464995731978046E-3</v>
      </c>
      <c r="W3209" s="10">
        <f>+S3209/SUM(Q$27:Q3209)-1</f>
        <v>0.23627097871285008</v>
      </c>
      <c r="X3209">
        <v>6.4740000000000002</v>
      </c>
      <c r="AC3209">
        <f t="shared" si="926"/>
        <v>18772.163927697242</v>
      </c>
      <c r="AD3209">
        <f t="shared" si="927"/>
        <v>18496.252973298677</v>
      </c>
      <c r="AE3209" s="5">
        <f t="shared" si="914"/>
        <v>0</v>
      </c>
      <c r="AF3209" s="6">
        <f>+AD3209+SUM($D$18:$E$18)-SUM($AB$27:AB3209)</f>
        <v>18936.892973298687</v>
      </c>
      <c r="AG3209" s="10">
        <f t="shared" si="915"/>
        <v>-1.5084704947654348E-4</v>
      </c>
      <c r="AH3209" s="10">
        <f>+AD3209/SUM(AB$27:AB3209)-1</f>
        <v>0.6168957855420838</v>
      </c>
      <c r="AI3209" s="6">
        <f t="shared" si="916"/>
        <v>0</v>
      </c>
      <c r="AL3209" s="6">
        <f t="shared" si="917"/>
        <v>0</v>
      </c>
      <c r="AM3209" s="6">
        <f t="shared" si="918"/>
        <v>35314.398646160058</v>
      </c>
      <c r="AN3209" s="6">
        <f t="shared" si="919"/>
        <v>34627.704882470185</v>
      </c>
      <c r="AO3209" s="5">
        <f t="shared" si="920"/>
        <v>0</v>
      </c>
      <c r="AP3209" s="6">
        <f>+AN3209+SUM($D$16:$E$18)-SUM($AL$27:AL3209)</f>
        <v>35607.024882470214</v>
      </c>
      <c r="AQ3209" s="10">
        <f t="shared" si="928"/>
        <v>-1.8704403162794758E-4</v>
      </c>
      <c r="AR3209" s="10">
        <f>+AN3209/SUM(AL$27:AL3209)-1</f>
        <v>0.36218641210503488</v>
      </c>
    </row>
    <row r="3210" spans="1:44" x14ac:dyDescent="0.25">
      <c r="A3210" s="1">
        <v>44973</v>
      </c>
      <c r="B3210">
        <v>8.782</v>
      </c>
      <c r="G3210">
        <f t="shared" si="921"/>
        <v>8405.7318412407312</v>
      </c>
      <c r="H3210">
        <f t="shared" si="922"/>
        <v>8311.7626599019786</v>
      </c>
      <c r="I3210" s="5">
        <f t="shared" si="911"/>
        <v>0</v>
      </c>
      <c r="J3210" s="6">
        <f>+H3210+SUM($D$16:$E$16)-SUM($F$27:F3210)</f>
        <v>8605.5226599019916</v>
      </c>
      <c r="K3210" s="10">
        <f t="shared" si="923"/>
        <v>4.3077836532641189E-3</v>
      </c>
      <c r="L3210" s="10">
        <f>+H3210/SUM(F$27:F3210)-1</f>
        <v>8.9889992958783305E-2</v>
      </c>
      <c r="M3210">
        <v>8.5220000000000002</v>
      </c>
      <c r="R3210">
        <f t="shared" si="924"/>
        <v>8196.9163937026005</v>
      </c>
      <c r="S3210">
        <f t="shared" si="925"/>
        <v>7878.7895361564615</v>
      </c>
      <c r="T3210" s="5">
        <f t="shared" si="912"/>
        <v>0</v>
      </c>
      <c r="U3210" s="6">
        <f>+S3210+SUM($D$17:$E$17)-SUM($Q$27:Q3210)</f>
        <v>8123.7095361564689</v>
      </c>
      <c r="V3210" s="10">
        <f t="shared" si="913"/>
        <v>2.73881470360271E-3</v>
      </c>
      <c r="W3210" s="10">
        <f>+S3210/SUM(Q$27:Q3210)-1</f>
        <v>0.2397624477042728</v>
      </c>
      <c r="X3210">
        <v>6.44</v>
      </c>
      <c r="AC3210">
        <f t="shared" si="926"/>
        <v>18673.576721404115</v>
      </c>
      <c r="AD3210">
        <f t="shared" si="927"/>
        <v>18399.114789626736</v>
      </c>
      <c r="AE3210" s="5">
        <f t="shared" si="914"/>
        <v>0</v>
      </c>
      <c r="AF3210" s="6">
        <f>+AD3210+SUM($D$18:$E$18)-SUM($AB$27:AB3210)</f>
        <v>18839.754789626742</v>
      </c>
      <c r="AG3210" s="10">
        <f t="shared" si="915"/>
        <v>-5.1295734632345047E-3</v>
      </c>
      <c r="AH3210" s="10">
        <f>+AD3210/SUM(AB$27:AB3210)-1</f>
        <v>0.60840421051761195</v>
      </c>
      <c r="AI3210" s="6">
        <f t="shared" si="916"/>
        <v>0</v>
      </c>
      <c r="AL3210" s="6">
        <f t="shared" si="917"/>
        <v>0</v>
      </c>
      <c r="AM3210" s="6">
        <f t="shared" si="918"/>
        <v>35276.224956347447</v>
      </c>
      <c r="AN3210" s="6">
        <f t="shared" si="919"/>
        <v>34589.66698568518</v>
      </c>
      <c r="AO3210" s="5">
        <f t="shared" si="920"/>
        <v>0</v>
      </c>
      <c r="AP3210" s="6">
        <f>+AN3210+SUM($D$16:$E$18)-SUM($AL$27:AL3210)</f>
        <v>35568.986985685202</v>
      </c>
      <c r="AQ3210" s="10">
        <f t="shared" si="928"/>
        <v>-1.0682694471263465E-3</v>
      </c>
      <c r="AR3210" s="10">
        <f>+AN3210/SUM(AL$27:AL3210)-1</f>
        <v>0.36069007539079267</v>
      </c>
    </row>
    <row r="3211" spans="1:44" x14ac:dyDescent="0.25">
      <c r="A3211" s="1">
        <v>44974</v>
      </c>
      <c r="B3211">
        <v>8.7010000000000005</v>
      </c>
      <c r="G3211">
        <f t="shared" si="921"/>
        <v>8328.2023173121852</v>
      </c>
      <c r="H3211">
        <f t="shared" si="922"/>
        <v>8235.099852403453</v>
      </c>
      <c r="I3211" s="5">
        <f t="shared" si="911"/>
        <v>0</v>
      </c>
      <c r="J3211" s="6">
        <f>+H3211+SUM($D$16:$E$16)-SUM($F$27:F3211)</f>
        <v>8528.8598524034642</v>
      </c>
      <c r="K3211" s="10">
        <f t="shared" si="923"/>
        <v>-8.9085591344431059E-3</v>
      </c>
      <c r="L3211" s="10">
        <f>+H3211/SUM(F$27:F3211)-1</f>
        <v>7.9837489038302678E-2</v>
      </c>
      <c r="M3211">
        <v>8.5120000000000005</v>
      </c>
      <c r="R3211">
        <f t="shared" si="924"/>
        <v>8187.2978576855821</v>
      </c>
      <c r="S3211">
        <f t="shared" si="925"/>
        <v>7869.5443008406237</v>
      </c>
      <c r="T3211" s="5">
        <f t="shared" si="912"/>
        <v>0</v>
      </c>
      <c r="U3211" s="6">
        <f>+S3211+SUM($D$17:$E$17)-SUM($Q$27:Q3211)</f>
        <v>8114.4643008406301</v>
      </c>
      <c r="V3211" s="10">
        <f t="shared" si="913"/>
        <v>-1.1380558690202713E-3</v>
      </c>
      <c r="W3211" s="10">
        <f>+S3211/SUM(Q$27:Q3211)-1</f>
        <v>0.2383076689578465</v>
      </c>
      <c r="X3211">
        <v>6.4749999999999996</v>
      </c>
      <c r="AC3211">
        <f t="shared" si="926"/>
        <v>18775.063551411746</v>
      </c>
      <c r="AD3211">
        <f t="shared" si="927"/>
        <v>18499.109978700792</v>
      </c>
      <c r="AE3211" s="5">
        <f t="shared" si="914"/>
        <v>0</v>
      </c>
      <c r="AF3211" s="6">
        <f>+AD3211+SUM($D$18:$E$18)-SUM($AB$27:AB3211)</f>
        <v>18939.749978700798</v>
      </c>
      <c r="AG3211" s="10">
        <f t="shared" si="915"/>
        <v>5.3076693508300465E-3</v>
      </c>
      <c r="AH3211" s="10">
        <f>+AD3211/SUM(AB$27:AB3211)-1</f>
        <v>0.61714553774868564</v>
      </c>
      <c r="AI3211" s="6">
        <f t="shared" si="916"/>
        <v>0</v>
      </c>
      <c r="AL3211" s="6">
        <f t="shared" si="917"/>
        <v>0</v>
      </c>
      <c r="AM3211" s="6">
        <f t="shared" si="918"/>
        <v>35290.563726409513</v>
      </c>
      <c r="AN3211" s="6">
        <f t="shared" si="919"/>
        <v>34603.754131944865</v>
      </c>
      <c r="AO3211" s="5">
        <f t="shared" si="920"/>
        <v>0</v>
      </c>
      <c r="AP3211" s="6">
        <f>+AN3211+SUM($D$16:$E$18)-SUM($AL$27:AL3211)</f>
        <v>35583.074131944886</v>
      </c>
      <c r="AQ3211" s="10">
        <f t="shared" si="928"/>
        <v>3.9605137659259881E-4</v>
      </c>
      <c r="AR3211" s="10">
        <f>+AN3211/SUM(AL$27:AL3211)-1</f>
        <v>0.36124423626531232</v>
      </c>
    </row>
    <row r="3212" spans="1:44" x14ac:dyDescent="0.25">
      <c r="A3212" s="1">
        <v>44977</v>
      </c>
      <c r="B3212">
        <v>8.7309999999999999</v>
      </c>
      <c r="G3212">
        <f t="shared" si="921"/>
        <v>8356.9169558042395</v>
      </c>
      <c r="H3212">
        <f t="shared" si="922"/>
        <v>8263.4934848103148</v>
      </c>
      <c r="I3212" s="5">
        <f t="shared" si="911"/>
        <v>0</v>
      </c>
      <c r="J3212" s="6">
        <f>+H3212+SUM($D$16:$E$16)-SUM($F$27:F3212)</f>
        <v>8557.2534848103278</v>
      </c>
      <c r="K3212" s="10">
        <f t="shared" si="923"/>
        <v>3.3291240445065817E-3</v>
      </c>
      <c r="L3212" s="10">
        <f>+H3212/SUM(F$27:F3212)-1</f>
        <v>8.3560638638480844E-2</v>
      </c>
      <c r="M3212">
        <v>8.5039999999999996</v>
      </c>
      <c r="R3212">
        <f t="shared" si="924"/>
        <v>8179.6030288719667</v>
      </c>
      <c r="S3212">
        <f t="shared" si="925"/>
        <v>7862.1481125879536</v>
      </c>
      <c r="T3212" s="5">
        <f t="shared" si="912"/>
        <v>0</v>
      </c>
      <c r="U3212" s="6">
        <f>+S3212+SUM($D$17:$E$17)-SUM($Q$27:Q3212)</f>
        <v>8107.068112587961</v>
      </c>
      <c r="V3212" s="10">
        <f t="shared" si="913"/>
        <v>-9.1148201266999518E-4</v>
      </c>
      <c r="W3212" s="10">
        <f>+S3212/SUM(Q$27:Q3212)-1</f>
        <v>0.23714384596070559</v>
      </c>
      <c r="X3212">
        <v>6.476</v>
      </c>
      <c r="AC3212">
        <f t="shared" si="926"/>
        <v>18777.96317512625</v>
      </c>
      <c r="AD3212">
        <f t="shared" si="927"/>
        <v>18501.96698410291</v>
      </c>
      <c r="AE3212" s="5">
        <f t="shared" si="914"/>
        <v>0</v>
      </c>
      <c r="AF3212" s="6">
        <f>+AD3212+SUM($D$18:$E$18)-SUM($AB$27:AB3212)</f>
        <v>18942.606984102917</v>
      </c>
      <c r="AG3212" s="10">
        <f t="shared" si="915"/>
        <v>1.5084704947687655E-4</v>
      </c>
      <c r="AH3212" s="10">
        <f>+AD3212/SUM(AB$27:AB3212)-1</f>
        <v>0.61739528995528814</v>
      </c>
      <c r="AI3212" s="6">
        <f t="shared" si="916"/>
        <v>0</v>
      </c>
      <c r="AL3212" s="6">
        <f t="shared" si="917"/>
        <v>0</v>
      </c>
      <c r="AM3212" s="6">
        <f t="shared" si="918"/>
        <v>35314.483159802454</v>
      </c>
      <c r="AN3212" s="6">
        <f t="shared" si="919"/>
        <v>34627.608581501176</v>
      </c>
      <c r="AO3212" s="5">
        <f t="shared" si="920"/>
        <v>0</v>
      </c>
      <c r="AP3212" s="6">
        <f>+AN3212+SUM($D$16:$E$18)-SUM($AL$27:AL3212)</f>
        <v>35606.928581501197</v>
      </c>
      <c r="AQ3212" s="10">
        <f t="shared" si="928"/>
        <v>6.7038754065640305E-4</v>
      </c>
      <c r="AR3212" s="10">
        <f>+AN3212/SUM(AL$27:AL3212)-1</f>
        <v>0.36218262381262845</v>
      </c>
    </row>
    <row r="3213" spans="1:44" x14ac:dyDescent="0.25">
      <c r="A3213" s="1">
        <v>44978</v>
      </c>
      <c r="B3213">
        <v>8.6519999999999992</v>
      </c>
      <c r="G3213">
        <f t="shared" si="921"/>
        <v>8281.3017411084966</v>
      </c>
      <c r="H3213">
        <f t="shared" si="922"/>
        <v>8188.7235861389127</v>
      </c>
      <c r="I3213" s="5">
        <f t="shared" si="911"/>
        <v>0</v>
      </c>
      <c r="J3213" s="6">
        <f>+H3213+SUM($D$16:$E$16)-SUM($F$27:F3213)</f>
        <v>8482.4835861389256</v>
      </c>
      <c r="K3213" s="10">
        <f t="shared" si="923"/>
        <v>-8.7376047471450224E-3</v>
      </c>
      <c r="L3213" s="10">
        <f>+H3213/SUM(F$27:F3213)-1</f>
        <v>7.3756344691345399E-2</v>
      </c>
      <c r="M3213">
        <v>8.4710000000000001</v>
      </c>
      <c r="R3213">
        <f t="shared" si="924"/>
        <v>8147.8618600158088</v>
      </c>
      <c r="S3213">
        <f t="shared" si="925"/>
        <v>7831.6388360456913</v>
      </c>
      <c r="T3213" s="5">
        <f t="shared" si="912"/>
        <v>0</v>
      </c>
      <c r="U3213" s="6">
        <f>+S3213+SUM($D$17:$E$17)-SUM($Q$27:Q3213)</f>
        <v>8076.5588360456977</v>
      </c>
      <c r="V3213" s="10">
        <f t="shared" si="913"/>
        <v>-3.7632934765764459E-3</v>
      </c>
      <c r="W3213" s="10">
        <f>+S3213/SUM(Q$27:Q3213)-1</f>
        <v>0.23234307609749982</v>
      </c>
      <c r="X3213">
        <v>6.4089999999999998</v>
      </c>
      <c r="AC3213">
        <f t="shared" si="926"/>
        <v>18583.688386254496</v>
      </c>
      <c r="AD3213">
        <f t="shared" si="927"/>
        <v>18310.547622161139</v>
      </c>
      <c r="AE3213" s="5">
        <f t="shared" si="914"/>
        <v>0</v>
      </c>
      <c r="AF3213" s="6">
        <f>+AD3213+SUM($D$18:$E$18)-SUM($AB$27:AB3213)</f>
        <v>18751.187622161146</v>
      </c>
      <c r="AG3213" s="10">
        <f t="shared" si="915"/>
        <v>-1.0105227971124342E-2</v>
      </c>
      <c r="AH3213" s="10">
        <f>+AD3213/SUM(AB$27:AB3213)-1</f>
        <v>0.60066189211294629</v>
      </c>
      <c r="AI3213" s="6">
        <f t="shared" si="916"/>
        <v>0</v>
      </c>
      <c r="AL3213" s="6">
        <f t="shared" si="917"/>
        <v>0</v>
      </c>
      <c r="AM3213" s="6">
        <f t="shared" si="918"/>
        <v>35012.851987378803</v>
      </c>
      <c r="AN3213" s="6">
        <f t="shared" si="919"/>
        <v>34330.910044345743</v>
      </c>
      <c r="AO3213" s="5">
        <f t="shared" si="920"/>
        <v>0</v>
      </c>
      <c r="AP3213" s="6">
        <f>+AN3213+SUM($D$16:$E$18)-SUM($AL$27:AL3213)</f>
        <v>35310.230044345764</v>
      </c>
      <c r="AQ3213" s="10">
        <f t="shared" si="928"/>
        <v>-8.3326068542057818E-3</v>
      </c>
      <c r="AR3213" s="10">
        <f>+AN3213/SUM(AL$27:AL3213)-1</f>
        <v>0.35051108169985135</v>
      </c>
    </row>
    <row r="3214" spans="1:44" x14ac:dyDescent="0.25">
      <c r="A3214" s="1">
        <v>44979</v>
      </c>
      <c r="B3214">
        <v>8.5869999999999997</v>
      </c>
      <c r="G3214">
        <f t="shared" si="921"/>
        <v>8219.0866910423792</v>
      </c>
      <c r="H3214">
        <f t="shared" si="922"/>
        <v>8127.2040492573797</v>
      </c>
      <c r="I3214" s="5">
        <f t="shared" si="911"/>
        <v>0</v>
      </c>
      <c r="J3214" s="6">
        <f>+H3214+SUM($D$16:$E$16)-SUM($F$27:F3214)</f>
        <v>8420.9640492573926</v>
      </c>
      <c r="K3214" s="10">
        <f t="shared" si="923"/>
        <v>-7.2525382757074874E-3</v>
      </c>
      <c r="L3214" s="10">
        <f>+H3214/SUM(F$27:F3214)-1</f>
        <v>6.5689520557626446E-2</v>
      </c>
      <c r="M3214">
        <v>8.4390000000000001</v>
      </c>
      <c r="R3214">
        <f t="shared" si="924"/>
        <v>8117.0825447613515</v>
      </c>
      <c r="S3214">
        <f t="shared" si="925"/>
        <v>7802.0540830350119</v>
      </c>
      <c r="T3214" s="5">
        <f t="shared" si="912"/>
        <v>0</v>
      </c>
      <c r="U3214" s="6">
        <f>+S3214+SUM($D$17:$E$17)-SUM($Q$27:Q3214)</f>
        <v>8046.9740830350174</v>
      </c>
      <c r="V3214" s="10">
        <f t="shared" si="913"/>
        <v>-3.6630393724915722E-3</v>
      </c>
      <c r="W3214" s="10">
        <f>+S3214/SUM(Q$27:Q3214)-1</f>
        <v>0.22768778410893642</v>
      </c>
      <c r="X3214">
        <v>6.4210000000000003</v>
      </c>
      <c r="AC3214">
        <f t="shared" si="926"/>
        <v>18618.483870828542</v>
      </c>
      <c r="AD3214">
        <f t="shared" si="927"/>
        <v>18344.83168698653</v>
      </c>
      <c r="AE3214" s="5">
        <f t="shared" si="914"/>
        <v>0</v>
      </c>
      <c r="AF3214" s="6">
        <f>+AD3214+SUM($D$18:$E$18)-SUM($AB$27:AB3214)</f>
        <v>18785.471686986537</v>
      </c>
      <c r="AG3214" s="10">
        <f t="shared" si="915"/>
        <v>1.828367648824214E-3</v>
      </c>
      <c r="AH3214" s="10">
        <f>+AD3214/SUM(AB$27:AB3214)-1</f>
        <v>0.60365891859217169</v>
      </c>
      <c r="AI3214" s="6">
        <f t="shared" si="916"/>
        <v>0</v>
      </c>
      <c r="AL3214" s="6">
        <f t="shared" si="917"/>
        <v>0</v>
      </c>
      <c r="AM3214" s="6">
        <f t="shared" si="918"/>
        <v>34954.653106632271</v>
      </c>
      <c r="AN3214" s="6">
        <f t="shared" si="919"/>
        <v>34274.089819278917</v>
      </c>
      <c r="AO3214" s="5">
        <f t="shared" si="920"/>
        <v>0</v>
      </c>
      <c r="AP3214" s="6">
        <f>+AN3214+SUM($D$16:$E$18)-SUM($AL$27:AL3214)</f>
        <v>35253.409819278939</v>
      </c>
      <c r="AQ3214" s="10">
        <f t="shared" si="928"/>
        <v>-1.6091717611430578E-3</v>
      </c>
      <c r="AR3214" s="10">
        <f>+AN3214/SUM(AL$27:AL3214)-1</f>
        <v>0.34827588480241101</v>
      </c>
    </row>
    <row r="3215" spans="1:44" x14ac:dyDescent="0.25">
      <c r="A3215" s="1">
        <v>44980</v>
      </c>
      <c r="B3215">
        <v>8.6660000000000004</v>
      </c>
      <c r="G3215">
        <f t="shared" si="921"/>
        <v>8294.7019057381222</v>
      </c>
      <c r="H3215">
        <f t="shared" si="922"/>
        <v>8201.9739479287819</v>
      </c>
      <c r="I3215" s="5">
        <f t="shared" si="911"/>
        <v>0</v>
      </c>
      <c r="J3215" s="6">
        <f>+H3215+SUM($D$16:$E$16)-SUM($F$27:F3215)</f>
        <v>8495.7339479287948</v>
      </c>
      <c r="K3215" s="10">
        <f t="shared" si="923"/>
        <v>8.8790188669662928E-3</v>
      </c>
      <c r="L3215" s="10">
        <f>+H3215/SUM(F$27:F3215)-1</f>
        <v>7.5493814504761891E-2</v>
      </c>
      <c r="M3215">
        <v>8.4510000000000005</v>
      </c>
      <c r="R3215">
        <f t="shared" si="924"/>
        <v>8128.6247879817738</v>
      </c>
      <c r="S3215">
        <f t="shared" si="925"/>
        <v>7813.1483654140175</v>
      </c>
      <c r="T3215" s="5">
        <f t="shared" si="912"/>
        <v>0</v>
      </c>
      <c r="U3215" s="6">
        <f>+S3215+SUM($D$17:$E$17)-SUM($Q$27:Q3215)</f>
        <v>8058.0683654140239</v>
      </c>
      <c r="V3215" s="10">
        <f t="shared" si="913"/>
        <v>1.378689960291446E-3</v>
      </c>
      <c r="W3215" s="10">
        <f>+S3215/SUM(Q$27:Q3215)-1</f>
        <v>0.22943351860464789</v>
      </c>
      <c r="X3215">
        <v>6.4390000000000001</v>
      </c>
      <c r="AC3215">
        <f t="shared" si="926"/>
        <v>18670.677097689608</v>
      </c>
      <c r="AD3215">
        <f t="shared" si="927"/>
        <v>18396.257784224617</v>
      </c>
      <c r="AE3215" s="5">
        <f t="shared" si="914"/>
        <v>0</v>
      </c>
      <c r="AF3215" s="6">
        <f>+AD3215+SUM($D$18:$E$18)-SUM($AB$27:AB3215)</f>
        <v>18836.897784224624</v>
      </c>
      <c r="AG3215" s="10">
        <f t="shared" si="915"/>
        <v>2.7375462322680733E-3</v>
      </c>
      <c r="AH3215" s="10">
        <f>+AD3215/SUM(AB$27:AB3215)-1</f>
        <v>0.60815445831100967</v>
      </c>
      <c r="AI3215" s="6">
        <f t="shared" si="916"/>
        <v>0</v>
      </c>
      <c r="AL3215" s="6">
        <f t="shared" si="917"/>
        <v>0</v>
      </c>
      <c r="AM3215" s="6">
        <f t="shared" si="918"/>
        <v>35094.003791409501</v>
      </c>
      <c r="AN3215" s="6">
        <f t="shared" si="919"/>
        <v>34411.380097567417</v>
      </c>
      <c r="AO3215" s="5">
        <f t="shared" si="920"/>
        <v>0</v>
      </c>
      <c r="AP3215" s="6">
        <f>+AN3215+SUM($D$16:$E$18)-SUM($AL$27:AL3215)</f>
        <v>35390.700097567445</v>
      </c>
      <c r="AQ3215" s="10">
        <f t="shared" si="928"/>
        <v>3.8943829545086128E-3</v>
      </c>
      <c r="AR3215" s="10">
        <f>+AN3215/SUM(AL$27:AL3215)-1</f>
        <v>0.35367661673753226</v>
      </c>
    </row>
    <row r="3216" spans="1:44" x14ac:dyDescent="0.25">
      <c r="A3216" s="1">
        <v>44981</v>
      </c>
      <c r="B3216">
        <v>8.5649999999999995</v>
      </c>
      <c r="G3216">
        <f t="shared" si="921"/>
        <v>8198.0292894815393</v>
      </c>
      <c r="H3216">
        <f t="shared" si="922"/>
        <v>8106.3820521590142</v>
      </c>
      <c r="I3216" s="5">
        <f t="shared" si="911"/>
        <v>0</v>
      </c>
      <c r="J3216" s="6">
        <f>+H3216+SUM($D$16:$E$16)-SUM($F$27:F3216)</f>
        <v>8400.1420521590262</v>
      </c>
      <c r="K3216" s="10">
        <f t="shared" si="923"/>
        <v>-1.1251752509631396E-2</v>
      </c>
      <c r="L3216" s="10">
        <f>+H3216/SUM(F$27:F3216)-1</f>
        <v>6.2959210850829006E-2</v>
      </c>
      <c r="M3216">
        <v>8.3780000000000001</v>
      </c>
      <c r="R3216">
        <f t="shared" si="924"/>
        <v>8058.4094750575432</v>
      </c>
      <c r="S3216">
        <f t="shared" si="925"/>
        <v>7745.6581476084057</v>
      </c>
      <c r="T3216" s="5">
        <f t="shared" si="912"/>
        <v>0</v>
      </c>
      <c r="U3216" s="6">
        <f>+S3216+SUM($D$17:$E$17)-SUM($Q$27:Q3216)</f>
        <v>7990.578147608413</v>
      </c>
      <c r="V3216" s="10">
        <f t="shared" si="913"/>
        <v>-8.3754833969000853E-3</v>
      </c>
      <c r="W3216" s="10">
        <f>+S3216/SUM(Q$27:Q3216)-1</f>
        <v>0.21881363375573759</v>
      </c>
      <c r="X3216">
        <v>6.399</v>
      </c>
      <c r="AC3216">
        <f t="shared" si="926"/>
        <v>18554.692149109458</v>
      </c>
      <c r="AD3216">
        <f t="shared" si="927"/>
        <v>18281.977568139981</v>
      </c>
      <c r="AE3216" s="5">
        <f t="shared" si="914"/>
        <v>0</v>
      </c>
      <c r="AF3216" s="6">
        <f>+AD3216+SUM($D$18:$E$18)-SUM($AB$27:AB3216)</f>
        <v>18722.617568139991</v>
      </c>
      <c r="AG3216" s="10">
        <f t="shared" si="915"/>
        <v>-6.0668278499838024E-3</v>
      </c>
      <c r="AH3216" s="10">
        <f>+AD3216/SUM(AB$27:AB3216)-1</f>
        <v>0.59816437004692524</v>
      </c>
      <c r="AI3216" s="6">
        <f t="shared" si="916"/>
        <v>0</v>
      </c>
      <c r="AL3216" s="6">
        <f t="shared" si="917"/>
        <v>0</v>
      </c>
      <c r="AM3216" s="6">
        <f t="shared" si="918"/>
        <v>34811.130913648536</v>
      </c>
      <c r="AN3216" s="6">
        <f t="shared" si="919"/>
        <v>34134.017767907397</v>
      </c>
      <c r="AO3216" s="5">
        <f t="shared" si="920"/>
        <v>0</v>
      </c>
      <c r="AP3216" s="6">
        <f>+AN3216+SUM($D$16:$E$18)-SUM($AL$27:AL3216)</f>
        <v>35113.337767907418</v>
      </c>
      <c r="AQ3216" s="10">
        <f t="shared" si="928"/>
        <v>-7.8371529496555903E-3</v>
      </c>
      <c r="AR3216" s="10">
        <f>+AN3216/SUM(AL$27:AL3216)-1</f>
        <v>0.34276572333656818</v>
      </c>
    </row>
    <row r="3217" spans="1:44" x14ac:dyDescent="0.25">
      <c r="A3217" s="1">
        <v>44984</v>
      </c>
      <c r="B3217">
        <v>8.4939999999999998</v>
      </c>
      <c r="G3217">
        <f t="shared" si="921"/>
        <v>8130.0713117170108</v>
      </c>
      <c r="H3217">
        <f t="shared" si="922"/>
        <v>8039.1837887961083</v>
      </c>
      <c r="I3217" s="5">
        <f t="shared" si="911"/>
        <v>0</v>
      </c>
      <c r="J3217" s="6">
        <f>+H3217+SUM($D$16:$E$16)-SUM($F$27:F3217)</f>
        <v>8332.9437887961212</v>
      </c>
      <c r="K3217" s="10">
        <f t="shared" si="923"/>
        <v>-7.9996579755021724E-3</v>
      </c>
      <c r="L3217" s="10">
        <f>+H3217/SUM(F$27:F3217)-1</f>
        <v>5.4147756797074509E-2</v>
      </c>
      <c r="M3217">
        <v>8.4390000000000001</v>
      </c>
      <c r="R3217">
        <f t="shared" si="924"/>
        <v>8117.0825447613524</v>
      </c>
      <c r="S3217">
        <f t="shared" si="925"/>
        <v>7802.0540830350137</v>
      </c>
      <c r="T3217" s="5">
        <f t="shared" si="912"/>
        <v>0</v>
      </c>
      <c r="U3217" s="6">
        <f>+S3217+SUM($D$17:$E$17)-SUM($Q$27:Q3217)</f>
        <v>8046.9740830350211</v>
      </c>
      <c r="V3217" s="10">
        <f t="shared" si="913"/>
        <v>7.0578041269124814E-3</v>
      </c>
      <c r="W3217" s="10">
        <f>+S3217/SUM(Q$27:Q3217)-1</f>
        <v>0.22768778410893664</v>
      </c>
      <c r="X3217">
        <v>6.351</v>
      </c>
      <c r="AC3217">
        <f t="shared" si="926"/>
        <v>18415.510210813278</v>
      </c>
      <c r="AD3217">
        <f t="shared" si="927"/>
        <v>18144.841308838415</v>
      </c>
      <c r="AE3217" s="5">
        <f t="shared" si="914"/>
        <v>0</v>
      </c>
      <c r="AF3217" s="6">
        <f>+AD3217+SUM($D$18:$E$18)-SUM($AB$27:AB3217)</f>
        <v>18585.481308838425</v>
      </c>
      <c r="AG3217" s="10">
        <f t="shared" si="915"/>
        <v>-7.3246306934628969E-3</v>
      </c>
      <c r="AH3217" s="10">
        <f>+AD3217/SUM(AB$27:AB3217)-1</f>
        <v>0.58617626413002366</v>
      </c>
      <c r="AI3217" s="6">
        <f t="shared" si="916"/>
        <v>0</v>
      </c>
      <c r="AL3217" s="6">
        <f t="shared" si="917"/>
        <v>0</v>
      </c>
      <c r="AM3217" s="6">
        <f t="shared" si="918"/>
        <v>34662.66406729164</v>
      </c>
      <c r="AN3217" s="6">
        <f t="shared" si="919"/>
        <v>33986.079180669534</v>
      </c>
      <c r="AO3217" s="5">
        <f t="shared" si="920"/>
        <v>0</v>
      </c>
      <c r="AP3217" s="6">
        <f>+AN3217+SUM($D$16:$E$18)-SUM($AL$27:AL3217)</f>
        <v>34965.399180669556</v>
      </c>
      <c r="AQ3217" s="10">
        <f t="shared" si="928"/>
        <v>-4.2131735870770681E-3</v>
      </c>
      <c r="AR3217" s="10">
        <f>+AN3217/SUM(AL$27:AL3217)-1</f>
        <v>0.33694610768356981</v>
      </c>
    </row>
    <row r="3218" spans="1:44" x14ac:dyDescent="0.25">
      <c r="A3218" s="1">
        <v>44985</v>
      </c>
      <c r="B3218">
        <v>8.468</v>
      </c>
      <c r="G3218">
        <f t="shared" si="921"/>
        <v>8105.1852916905636</v>
      </c>
      <c r="H3218">
        <f t="shared" si="922"/>
        <v>8014.5759740434951</v>
      </c>
      <c r="I3218" s="5">
        <f t="shared" si="911"/>
        <v>0</v>
      </c>
      <c r="J3218" s="6">
        <f>+H3218+SUM($D$16:$E$16)-SUM($F$27:F3218)</f>
        <v>8308.335974043508</v>
      </c>
      <c r="K3218" s="10">
        <f t="shared" si="923"/>
        <v>-2.9530758128596402E-3</v>
      </c>
      <c r="L3218" s="10">
        <f>+H3218/SUM(F$27:F3218)-1</f>
        <v>5.0921027143586928E-2</v>
      </c>
      <c r="M3218">
        <v>8.42</v>
      </c>
      <c r="R3218">
        <f t="shared" si="924"/>
        <v>8098.8073263290189</v>
      </c>
      <c r="S3218">
        <f t="shared" si="925"/>
        <v>7784.4881359349229</v>
      </c>
      <c r="T3218" s="5">
        <f t="shared" si="912"/>
        <v>0</v>
      </c>
      <c r="U3218" s="6">
        <f>+S3218+SUM($D$17:$E$17)-SUM($Q$27:Q3218)</f>
        <v>8029.4081359349302</v>
      </c>
      <c r="V3218" s="10">
        <f t="shared" si="913"/>
        <v>-2.1829257704611971E-3</v>
      </c>
      <c r="W3218" s="10">
        <f>+S3218/SUM(Q$27:Q3218)-1</f>
        <v>0.22492370449072729</v>
      </c>
      <c r="X3218">
        <v>6.3029999999999999</v>
      </c>
      <c r="AC3218">
        <f t="shared" si="926"/>
        <v>18276.328272517098</v>
      </c>
      <c r="AD3218">
        <f t="shared" si="927"/>
        <v>18007.705049536849</v>
      </c>
      <c r="AE3218" s="5">
        <f t="shared" si="914"/>
        <v>0</v>
      </c>
      <c r="AF3218" s="6">
        <f>+AD3218+SUM($D$18:$E$18)-SUM($AB$27:AB3218)</f>
        <v>18448.34504953686</v>
      </c>
      <c r="AG3218" s="10">
        <f t="shared" si="915"/>
        <v>-7.3786767758524663E-3</v>
      </c>
      <c r="AH3218" s="10">
        <f>+AD3218/SUM(AB$27:AB3218)-1</f>
        <v>0.5741881582131223</v>
      </c>
      <c r="AI3218" s="6">
        <f t="shared" si="916"/>
        <v>0</v>
      </c>
      <c r="AL3218" s="6">
        <f t="shared" si="917"/>
        <v>0</v>
      </c>
      <c r="AM3218" s="6">
        <f t="shared" si="918"/>
        <v>34480.320890536677</v>
      </c>
      <c r="AN3218" s="6">
        <f t="shared" si="919"/>
        <v>33806.769159515272</v>
      </c>
      <c r="AO3218" s="5">
        <f t="shared" si="920"/>
        <v>0</v>
      </c>
      <c r="AP3218" s="6">
        <f>+AN3218+SUM($D$16:$E$18)-SUM($AL$27:AL3218)</f>
        <v>34786.089159515293</v>
      </c>
      <c r="AQ3218" s="10">
        <f t="shared" si="928"/>
        <v>-5.1282131866349223E-3</v>
      </c>
      <c r="AR3218" s="10">
        <f>+AN3218/SUM(AL$27:AL3218)-1</f>
        <v>0.32989240097099315</v>
      </c>
    </row>
    <row r="3219" spans="1:44" x14ac:dyDescent="0.25">
      <c r="A3219" s="1">
        <v>44986</v>
      </c>
      <c r="B3219">
        <v>8.5579999999999998</v>
      </c>
      <c r="G3219">
        <f t="shared" si="921"/>
        <v>8191.3292071667274</v>
      </c>
      <c r="H3219">
        <f t="shared" si="922"/>
        <v>8099.7568712640805</v>
      </c>
      <c r="I3219" s="5">
        <f t="shared" si="911"/>
        <v>0</v>
      </c>
      <c r="J3219" s="6">
        <f>+H3219+SUM($D$16:$E$16)-SUM($F$27:F3219)</f>
        <v>8393.5168712640916</v>
      </c>
      <c r="K3219" s="10">
        <f t="shared" si="923"/>
        <v>1.0252461803025525E-2</v>
      </c>
      <c r="L3219" s="10">
        <f>+H3219/SUM(F$27:F3219)-1</f>
        <v>6.2090475944120982E-2</v>
      </c>
      <c r="M3219">
        <v>8.4109999999999996</v>
      </c>
      <c r="R3219">
        <f t="shared" si="924"/>
        <v>8090.1506439137029</v>
      </c>
      <c r="S3219">
        <f t="shared" si="925"/>
        <v>7776.1674241506689</v>
      </c>
      <c r="T3219" s="5">
        <f t="shared" si="912"/>
        <v>0</v>
      </c>
      <c r="U3219" s="6">
        <f>+S3219+SUM($D$17:$E$17)-SUM($Q$27:Q3219)</f>
        <v>8021.0874241506763</v>
      </c>
      <c r="V3219" s="10">
        <f t="shared" si="913"/>
        <v>-1.03627959164454E-3</v>
      </c>
      <c r="W3219" s="10">
        <f>+S3219/SUM(Q$27:Q3219)-1</f>
        <v>0.2236144036189438</v>
      </c>
      <c r="X3219">
        <v>6.2519999999999998</v>
      </c>
      <c r="AC3219">
        <f t="shared" si="926"/>
        <v>18128.447463077406</v>
      </c>
      <c r="AD3219">
        <f t="shared" si="927"/>
        <v>17861.997774028936</v>
      </c>
      <c r="AE3219" s="5">
        <f t="shared" si="914"/>
        <v>0</v>
      </c>
      <c r="AF3219" s="6">
        <f>+AD3219+SUM($D$18:$E$18)-SUM($AB$27:AB3219)</f>
        <v>18302.637774028946</v>
      </c>
      <c r="AG3219" s="10">
        <f t="shared" si="915"/>
        <v>-7.89812176196103E-3</v>
      </c>
      <c r="AH3219" s="10">
        <f>+AD3219/SUM(AB$27:AB3219)-1</f>
        <v>0.56145079567641454</v>
      </c>
      <c r="AI3219" s="6">
        <f t="shared" si="916"/>
        <v>0</v>
      </c>
      <c r="AL3219" s="6">
        <f t="shared" si="917"/>
        <v>0</v>
      </c>
      <c r="AM3219" s="6">
        <f t="shared" si="918"/>
        <v>34409.927314157838</v>
      </c>
      <c r="AN3219" s="6">
        <f t="shared" si="919"/>
        <v>33737.922069443681</v>
      </c>
      <c r="AO3219" s="5">
        <f t="shared" si="920"/>
        <v>0</v>
      </c>
      <c r="AP3219" s="6">
        <f>+AN3219+SUM($D$16:$E$18)-SUM($AL$27:AL3219)</f>
        <v>34717.242069443702</v>
      </c>
      <c r="AQ3219" s="10">
        <f t="shared" si="928"/>
        <v>-1.9791557986263975E-3</v>
      </c>
      <c r="AR3219" s="10">
        <f>+AN3219/SUM(AL$27:AL3219)-1</f>
        <v>0.32718409064760312</v>
      </c>
    </row>
    <row r="3220" spans="1:44" x14ac:dyDescent="0.25">
      <c r="A3220" s="1">
        <v>44987</v>
      </c>
      <c r="B3220">
        <v>8.6059999999999999</v>
      </c>
      <c r="G3220">
        <f t="shared" si="921"/>
        <v>8237.2726287540136</v>
      </c>
      <c r="H3220">
        <f t="shared" si="922"/>
        <v>8145.1866831150592</v>
      </c>
      <c r="I3220" s="5">
        <f t="shared" si="911"/>
        <v>0</v>
      </c>
      <c r="J3220" s="6">
        <f>+H3220+SUM($D$16:$E$16)-SUM($F$27:F3220)</f>
        <v>8438.9466831150712</v>
      </c>
      <c r="K3220" s="10">
        <f t="shared" si="923"/>
        <v>5.4124882987383049E-3</v>
      </c>
      <c r="L3220" s="10">
        <f>+H3220/SUM(F$27:F3220)-1</f>
        <v>6.8047515304405781E-2</v>
      </c>
      <c r="M3220">
        <v>8.4359999999999999</v>
      </c>
      <c r="R3220">
        <f t="shared" si="924"/>
        <v>8114.1969839562471</v>
      </c>
      <c r="S3220">
        <f t="shared" si="925"/>
        <v>7799.2805124402612</v>
      </c>
      <c r="T3220" s="5">
        <f t="shared" si="912"/>
        <v>0</v>
      </c>
      <c r="U3220" s="6">
        <f>+S3220+SUM($D$17:$E$17)-SUM($Q$27:Q3220)</f>
        <v>8044.2005124402685</v>
      </c>
      <c r="V3220" s="10">
        <f t="shared" si="913"/>
        <v>2.8815405028501662E-3</v>
      </c>
      <c r="W3220" s="10">
        <f>+S3220/SUM(Q$27:Q3220)-1</f>
        <v>0.22725135048500866</v>
      </c>
      <c r="X3220">
        <v>6.3049999999999997</v>
      </c>
      <c r="AC3220">
        <f t="shared" si="926"/>
        <v>18282.127519946105</v>
      </c>
      <c r="AD3220">
        <f t="shared" si="927"/>
        <v>18013.419060341083</v>
      </c>
      <c r="AE3220" s="5">
        <f t="shared" si="914"/>
        <v>0</v>
      </c>
      <c r="AF3220" s="6">
        <f>+AD3220+SUM($D$18:$E$18)-SUM($AB$27:AB3220)</f>
        <v>18454.059060341089</v>
      </c>
      <c r="AG3220" s="10">
        <f t="shared" si="915"/>
        <v>8.2731947264458316E-3</v>
      </c>
      <c r="AH3220" s="10">
        <f>+AD3220/SUM(AB$27:AB3220)-1</f>
        <v>0.57468766262632665</v>
      </c>
      <c r="AI3220" s="6">
        <f t="shared" si="916"/>
        <v>0</v>
      </c>
      <c r="AL3220" s="6">
        <f t="shared" si="917"/>
        <v>0</v>
      </c>
      <c r="AM3220" s="6">
        <f t="shared" si="918"/>
        <v>34633.597132656367</v>
      </c>
      <c r="AN3220" s="6">
        <f t="shared" si="919"/>
        <v>33957.886255896403</v>
      </c>
      <c r="AO3220" s="5">
        <f t="shared" si="920"/>
        <v>0</v>
      </c>
      <c r="AP3220" s="6">
        <f>+AN3220+SUM($D$16:$E$18)-SUM($AL$27:AL3220)</f>
        <v>34937.206255896424</v>
      </c>
      <c r="AQ3220" s="10">
        <f t="shared" si="928"/>
        <v>6.3358773145842928E-3</v>
      </c>
      <c r="AR3220" s="10">
        <f>+AN3220/SUM(AL$27:AL3220)-1</f>
        <v>0.33583705297798638</v>
      </c>
    </row>
    <row r="3221" spans="1:44" x14ac:dyDescent="0.25">
      <c r="A3221" s="1">
        <v>44988</v>
      </c>
      <c r="B3221">
        <v>8.6790000000000003</v>
      </c>
      <c r="G3221">
        <f t="shared" si="921"/>
        <v>8307.1449157513471</v>
      </c>
      <c r="H3221">
        <f t="shared" si="922"/>
        <v>8214.2778553050903</v>
      </c>
      <c r="I3221" s="5">
        <f t="shared" si="911"/>
        <v>0</v>
      </c>
      <c r="J3221" s="6">
        <f>+H3221+SUM($D$16:$E$16)-SUM($F$27:F3221)</f>
        <v>8508.0378553051014</v>
      </c>
      <c r="K3221" s="10">
        <f t="shared" si="923"/>
        <v>8.1871796071741887E-3</v>
      </c>
      <c r="L3221" s="10">
        <f>+H3221/SUM(F$27:F3221)-1</f>
        <v>7.7107179331505904E-2</v>
      </c>
      <c r="M3221">
        <v>8.5</v>
      </c>
      <c r="R3221">
        <f t="shared" si="924"/>
        <v>8175.7556144651608</v>
      </c>
      <c r="S3221">
        <f t="shared" si="925"/>
        <v>7858.450018461619</v>
      </c>
      <c r="T3221" s="5">
        <f t="shared" si="912"/>
        <v>0</v>
      </c>
      <c r="U3221" s="6">
        <f>+S3221+SUM($D$17:$E$17)-SUM($Q$27:Q3221)</f>
        <v>8103.3700184616255</v>
      </c>
      <c r="V3221" s="10">
        <f t="shared" si="913"/>
        <v>7.3555483767282492E-3</v>
      </c>
      <c r="W3221" s="10">
        <f>+S3221/SUM(Q$27:Q3221)-1</f>
        <v>0.23656193446213525</v>
      </c>
      <c r="X3221">
        <v>6.3810000000000002</v>
      </c>
      <c r="AC3221">
        <f t="shared" si="926"/>
        <v>18502.498922248393</v>
      </c>
      <c r="AD3221">
        <f t="shared" si="927"/>
        <v>18230.551470901897</v>
      </c>
      <c r="AE3221" s="5">
        <f t="shared" si="914"/>
        <v>0</v>
      </c>
      <c r="AF3221" s="6">
        <f>+AD3221+SUM($D$18:$E$18)-SUM($AB$27:AB3221)</f>
        <v>18671.191470901904</v>
      </c>
      <c r="AG3221" s="10">
        <f t="shared" si="915"/>
        <v>1.1766105757591516E-2</v>
      </c>
      <c r="AH3221" s="10">
        <f>+AD3221/SUM(AB$27:AB3221)-1</f>
        <v>0.59366883032808748</v>
      </c>
      <c r="AI3221" s="6">
        <f t="shared" si="916"/>
        <v>0</v>
      </c>
      <c r="AL3221" s="6">
        <f t="shared" si="917"/>
        <v>0</v>
      </c>
      <c r="AM3221" s="6">
        <f t="shared" si="918"/>
        <v>34985.399452464902</v>
      </c>
      <c r="AN3221" s="6">
        <f t="shared" si="919"/>
        <v>34303.279344668605</v>
      </c>
      <c r="AO3221" s="5">
        <f t="shared" si="920"/>
        <v>0</v>
      </c>
      <c r="AP3221" s="6">
        <f>+AN3221+SUM($D$16:$E$18)-SUM($AL$27:AL3221)</f>
        <v>35282.599344668633</v>
      </c>
      <c r="AQ3221" s="10">
        <f t="shared" si="928"/>
        <v>9.8861107050858266E-3</v>
      </c>
      <c r="AR3221" s="10">
        <f>+AN3221/SUM(AL$27:AL3221)-1</f>
        <v>0.3494241438336283</v>
      </c>
    </row>
    <row r="3222" spans="1:44" x14ac:dyDescent="0.25">
      <c r="A3222" s="1">
        <v>44991</v>
      </c>
      <c r="B3222">
        <v>8.6620000000000008</v>
      </c>
      <c r="G3222">
        <f t="shared" si="921"/>
        <v>8290.8732872725159</v>
      </c>
      <c r="H3222">
        <f t="shared" si="922"/>
        <v>8198.1881302745351</v>
      </c>
      <c r="I3222" s="5">
        <f t="shared" si="911"/>
        <v>0</v>
      </c>
      <c r="J3222" s="6">
        <f>+H3222+SUM($D$16:$E$16)-SUM($F$27:F3222)</f>
        <v>8491.948130274548</v>
      </c>
      <c r="K3222" s="10">
        <f t="shared" si="923"/>
        <v>-1.8911205267523323E-3</v>
      </c>
      <c r="L3222" s="10">
        <f>+H3222/SUM(F$27:F3222)-1</f>
        <v>7.4997394558071528E-2</v>
      </c>
      <c r="M3222">
        <v>8.5139999999999993</v>
      </c>
      <c r="R3222">
        <f t="shared" si="924"/>
        <v>8189.2215648889851</v>
      </c>
      <c r="S3222">
        <f t="shared" si="925"/>
        <v>7871.3933479037905</v>
      </c>
      <c r="T3222" s="5">
        <f t="shared" si="912"/>
        <v>0</v>
      </c>
      <c r="U3222" s="6">
        <f>+S3222+SUM($D$17:$E$17)-SUM($Q$27:Q3222)</f>
        <v>8116.3133479037979</v>
      </c>
      <c r="V3222" s="10">
        <f t="shared" si="913"/>
        <v>1.5972773565422482E-3</v>
      </c>
      <c r="W3222" s="10">
        <f>+S3222/SUM(Q$27:Q3222)-1</f>
        <v>0.23859862470713167</v>
      </c>
      <c r="X3222">
        <v>6.34</v>
      </c>
      <c r="AC3222">
        <f t="shared" si="926"/>
        <v>18383.614349953736</v>
      </c>
      <c r="AD3222">
        <f t="shared" si="927"/>
        <v>18113.414249415142</v>
      </c>
      <c r="AE3222" s="5">
        <f t="shared" si="914"/>
        <v>0</v>
      </c>
      <c r="AF3222" s="6">
        <f>+AD3222+SUM($D$18:$E$18)-SUM($AB$27:AB3222)</f>
        <v>18554.054249415152</v>
      </c>
      <c r="AG3222" s="10">
        <f t="shared" si="915"/>
        <v>-6.2736875506473888E-3</v>
      </c>
      <c r="AH3222" s="10">
        <f>+AD3222/SUM(AB$27:AB3222)-1</f>
        <v>0.58342898985740077</v>
      </c>
      <c r="AI3222" s="6">
        <f t="shared" si="916"/>
        <v>0</v>
      </c>
      <c r="AL3222" s="6">
        <f t="shared" si="917"/>
        <v>0</v>
      </c>
      <c r="AM3222" s="6">
        <f t="shared" si="918"/>
        <v>34863.709202115235</v>
      </c>
      <c r="AN3222" s="6">
        <f t="shared" si="919"/>
        <v>34182.995727593472</v>
      </c>
      <c r="AO3222" s="5">
        <f t="shared" si="920"/>
        <v>0</v>
      </c>
      <c r="AP3222" s="6">
        <f>+AN3222+SUM($D$16:$E$18)-SUM($AL$27:AL3222)</f>
        <v>35162.315727593494</v>
      </c>
      <c r="AQ3222" s="10">
        <f t="shared" si="928"/>
        <v>-3.4091483991900429E-3</v>
      </c>
      <c r="AR3222" s="10">
        <f>+AN3222/SUM(AL$27:AL3222)-1</f>
        <v>0.34469242080044693</v>
      </c>
    </row>
    <row r="3223" spans="1:44" x14ac:dyDescent="0.25">
      <c r="A3223" s="1">
        <v>44992</v>
      </c>
      <c r="B3223">
        <v>8.6660000000000004</v>
      </c>
      <c r="G3223">
        <f t="shared" si="921"/>
        <v>8294.7019057381222</v>
      </c>
      <c r="H3223">
        <f t="shared" si="922"/>
        <v>8201.9739479287837</v>
      </c>
      <c r="I3223" s="5">
        <f t="shared" si="911"/>
        <v>0</v>
      </c>
      <c r="J3223" s="6">
        <f>+H3223+SUM($D$16:$E$16)-SUM($F$27:F3223)</f>
        <v>8495.7339479287948</v>
      </c>
      <c r="K3223" s="10">
        <f t="shared" si="923"/>
        <v>4.4581262110510167E-4</v>
      </c>
      <c r="L3223" s="10">
        <f>+H3223/SUM(F$27:F3223)-1</f>
        <v>7.5493814504762113E-2</v>
      </c>
      <c r="M3223">
        <v>8.4730000000000008</v>
      </c>
      <c r="R3223">
        <f t="shared" si="924"/>
        <v>8149.7855672192136</v>
      </c>
      <c r="S3223">
        <f t="shared" si="925"/>
        <v>7833.4878831088599</v>
      </c>
      <c r="T3223" s="5">
        <f t="shared" si="912"/>
        <v>0</v>
      </c>
      <c r="U3223" s="6">
        <f>+S3223+SUM($D$17:$E$17)-SUM($Q$27:Q3223)</f>
        <v>8078.4078831088673</v>
      </c>
      <c r="V3223" s="10">
        <f t="shared" si="913"/>
        <v>-4.6702810956307239E-3</v>
      </c>
      <c r="W3223" s="10">
        <f>+S3223/SUM(Q$27:Q3223)-1</f>
        <v>0.23263403184678522</v>
      </c>
      <c r="X3223">
        <v>6.3120000000000003</v>
      </c>
      <c r="AC3223">
        <f t="shared" si="926"/>
        <v>18302.424885947632</v>
      </c>
      <c r="AD3223">
        <f t="shared" si="927"/>
        <v>18033.418098155897</v>
      </c>
      <c r="AE3223" s="5">
        <f t="shared" si="914"/>
        <v>0</v>
      </c>
      <c r="AF3223" s="6">
        <f>+AD3223+SUM($D$18:$E$18)-SUM($AB$27:AB3223)</f>
        <v>18474.058098155903</v>
      </c>
      <c r="AG3223" s="10">
        <f t="shared" si="915"/>
        <v>-4.311518667774239E-3</v>
      </c>
      <c r="AH3223" s="10">
        <f>+AD3223/SUM(AB$27:AB3223)-1</f>
        <v>0.57643592807254174</v>
      </c>
      <c r="AI3223" s="6">
        <f t="shared" si="916"/>
        <v>0</v>
      </c>
      <c r="AL3223" s="6">
        <f t="shared" si="917"/>
        <v>0</v>
      </c>
      <c r="AM3223" s="6">
        <f t="shared" si="918"/>
        <v>34746.91235890497</v>
      </c>
      <c r="AN3223" s="6">
        <f t="shared" si="919"/>
        <v>34068.879929193543</v>
      </c>
      <c r="AO3223" s="5">
        <f t="shared" si="920"/>
        <v>0</v>
      </c>
      <c r="AP3223" s="6">
        <f>+AN3223+SUM($D$16:$E$18)-SUM($AL$27:AL3223)</f>
        <v>35048.199929193564</v>
      </c>
      <c r="AQ3223" s="10">
        <f t="shared" si="928"/>
        <v>-3.2454005385764706E-3</v>
      </c>
      <c r="AR3223" s="10">
        <f>+AN3223/SUM(AL$27:AL3223)-1</f>
        <v>0.34020332773134232</v>
      </c>
    </row>
    <row r="3224" spans="1:44" x14ac:dyDescent="0.25">
      <c r="A3224" s="1">
        <v>44993</v>
      </c>
      <c r="B3224">
        <v>8.6240000000000006</v>
      </c>
      <c r="G3224">
        <f t="shared" si="921"/>
        <v>8254.5014118492454</v>
      </c>
      <c r="H3224">
        <f t="shared" si="922"/>
        <v>8162.2228625591779</v>
      </c>
      <c r="I3224" s="5">
        <f t="shared" si="911"/>
        <v>0</v>
      </c>
      <c r="J3224" s="6">
        <f>+H3224+SUM($D$16:$E$16)-SUM($F$27:F3224)</f>
        <v>8455.9828625591908</v>
      </c>
      <c r="K3224" s="10">
        <f t="shared" si="923"/>
        <v>-4.6789465881632575E-3</v>
      </c>
      <c r="L3224" s="10">
        <f>+H3224/SUM(F$27:F3224)-1</f>
        <v>7.0281405064512859E-2</v>
      </c>
      <c r="M3224">
        <v>8.4580000000000002</v>
      </c>
      <c r="R3224">
        <f t="shared" si="924"/>
        <v>8135.357763193686</v>
      </c>
      <c r="S3224">
        <f t="shared" si="925"/>
        <v>7819.6200301351037</v>
      </c>
      <c r="T3224" s="5">
        <f t="shared" si="912"/>
        <v>0</v>
      </c>
      <c r="U3224" s="6">
        <f>+S3224+SUM($D$17:$E$17)-SUM($Q$27:Q3224)</f>
        <v>8064.5400301351101</v>
      </c>
      <c r="V3224" s="10">
        <f t="shared" si="913"/>
        <v>-1.7166566945392425E-3</v>
      </c>
      <c r="W3224" s="10">
        <f>+S3224/SUM(Q$27:Q3224)-1</f>
        <v>0.23045186372714599</v>
      </c>
      <c r="X3224">
        <v>6.29</v>
      </c>
      <c r="AC3224">
        <f t="shared" si="926"/>
        <v>18238.633164228548</v>
      </c>
      <c r="AD3224">
        <f t="shared" si="927"/>
        <v>17970.563979309347</v>
      </c>
      <c r="AE3224" s="5">
        <f t="shared" si="914"/>
        <v>0</v>
      </c>
      <c r="AF3224" s="6">
        <f>+AD3224+SUM($D$18:$E$18)-SUM($AB$27:AB3224)</f>
        <v>18411.203979309357</v>
      </c>
      <c r="AG3224" s="10">
        <f t="shared" si="915"/>
        <v>-3.4022908509105942E-3</v>
      </c>
      <c r="AH3224" s="10">
        <f>+AD3224/SUM(AB$27:AB3224)-1</f>
        <v>0.57094137952729529</v>
      </c>
      <c r="AI3224" s="6">
        <f t="shared" si="916"/>
        <v>0</v>
      </c>
      <c r="AL3224" s="6">
        <f t="shared" si="917"/>
        <v>0</v>
      </c>
      <c r="AM3224" s="6">
        <f t="shared" si="918"/>
        <v>34628.492339271485</v>
      </c>
      <c r="AN3224" s="6">
        <f t="shared" si="919"/>
        <v>33952.40687200363</v>
      </c>
      <c r="AO3224" s="5">
        <f t="shared" si="920"/>
        <v>0</v>
      </c>
      <c r="AP3224" s="6">
        <f>+AN3224+SUM($D$16:$E$18)-SUM($AL$27:AL3224)</f>
        <v>34931.726872003652</v>
      </c>
      <c r="AQ3224" s="10">
        <f t="shared" si="928"/>
        <v>-3.3232250850320222E-3</v>
      </c>
      <c r="AR3224" s="10">
        <f>+AN3224/SUM(AL$27:AL3224)-1</f>
        <v>0.33562150469632068</v>
      </c>
    </row>
    <row r="3225" spans="1:44" x14ac:dyDescent="0.25">
      <c r="A3225" s="1">
        <v>44994</v>
      </c>
      <c r="B3225">
        <v>8.52</v>
      </c>
      <c r="G3225">
        <f t="shared" si="921"/>
        <v>8154.9573317434551</v>
      </c>
      <c r="H3225">
        <f t="shared" si="922"/>
        <v>8063.7916035487224</v>
      </c>
      <c r="I3225" s="5">
        <f t="shared" si="911"/>
        <v>0</v>
      </c>
      <c r="J3225" s="6">
        <f>+H3225+SUM($D$16:$E$16)-SUM($F$27:F3225)</f>
        <v>8357.5516035487344</v>
      </c>
      <c r="K3225" s="10">
        <f t="shared" si="923"/>
        <v>-1.1640427920719176E-2</v>
      </c>
      <c r="L3225" s="10">
        <f>+H3225/SUM(F$27:F3225)-1</f>
        <v>5.737448645056209E-2</v>
      </c>
      <c r="M3225">
        <v>8.4420000000000002</v>
      </c>
      <c r="R3225">
        <f t="shared" si="924"/>
        <v>8119.9681055664578</v>
      </c>
      <c r="S3225">
        <f t="shared" si="925"/>
        <v>7804.8276536297644</v>
      </c>
      <c r="T3225" s="5">
        <f t="shared" si="912"/>
        <v>0</v>
      </c>
      <c r="U3225" s="6">
        <f>+S3225+SUM($D$17:$E$17)-SUM($Q$27:Q3225)</f>
        <v>8049.74765362977</v>
      </c>
      <c r="V3225" s="10">
        <f t="shared" si="913"/>
        <v>-1.8342492504302976E-3</v>
      </c>
      <c r="W3225" s="10">
        <f>+S3225/SUM(Q$27:Q3225)-1</f>
        <v>0.2281242177328644</v>
      </c>
      <c r="X3225">
        <v>6.2489999999999997</v>
      </c>
      <c r="AC3225">
        <f t="shared" si="926"/>
        <v>18119.748591933894</v>
      </c>
      <c r="AD3225">
        <f t="shared" si="927"/>
        <v>17853.426757822592</v>
      </c>
      <c r="AE3225" s="5">
        <f t="shared" si="914"/>
        <v>0</v>
      </c>
      <c r="AF3225" s="6">
        <f>+AD3225+SUM($D$18:$E$18)-SUM($AB$27:AB3225)</f>
        <v>18294.066757822598</v>
      </c>
      <c r="AG3225" s="10">
        <f t="shared" si="915"/>
        <v>-6.3622792739898015E-3</v>
      </c>
      <c r="AH3225" s="10">
        <f>+AD3225/SUM(AB$27:AB3225)-1</f>
        <v>0.56070153905660858</v>
      </c>
      <c r="AI3225" s="6">
        <f t="shared" si="916"/>
        <v>0</v>
      </c>
      <c r="AL3225" s="6">
        <f t="shared" si="917"/>
        <v>0</v>
      </c>
      <c r="AM3225" s="6">
        <f t="shared" si="918"/>
        <v>34394.674029243804</v>
      </c>
      <c r="AN3225" s="6">
        <f t="shared" si="919"/>
        <v>33722.046015001077</v>
      </c>
      <c r="AO3225" s="5">
        <f t="shared" si="920"/>
        <v>0</v>
      </c>
      <c r="AP3225" s="6">
        <f>+AN3225+SUM($D$16:$E$18)-SUM($AL$27:AL3225)</f>
        <v>34701.366015001098</v>
      </c>
      <c r="AQ3225" s="10">
        <f t="shared" si="928"/>
        <v>-6.5946026042925654E-3</v>
      </c>
      <c r="AR3225" s="10">
        <f>+AN3225/SUM(AL$27:AL3225)-1</f>
        <v>0.32655955761219246</v>
      </c>
    </row>
    <row r="3226" spans="1:44" x14ac:dyDescent="0.25">
      <c r="A3226" s="1">
        <v>44995</v>
      </c>
      <c r="B3226">
        <v>8.298</v>
      </c>
      <c r="G3226">
        <f t="shared" si="921"/>
        <v>7942.4690069022527</v>
      </c>
      <c r="H3226">
        <f t="shared" si="922"/>
        <v>7853.6787237379458</v>
      </c>
      <c r="I3226" s="5">
        <f t="shared" si="911"/>
        <v>0</v>
      </c>
      <c r="J3226" s="6">
        <f>+H3226+SUM($D$16:$E$16)-SUM($F$27:F3226)</f>
        <v>8147.4387237379588</v>
      </c>
      <c r="K3226" s="10">
        <f t="shared" si="923"/>
        <v>-2.5140482497476691E-2</v>
      </c>
      <c r="L3226" s="10">
        <f>+H3226/SUM(F$27:F3226)-1</f>
        <v>2.9823179409244727E-2</v>
      </c>
      <c r="M3226">
        <v>8.3309999999999995</v>
      </c>
      <c r="R3226">
        <f t="shared" si="924"/>
        <v>8013.2023557775592</v>
      </c>
      <c r="S3226">
        <f t="shared" si="925"/>
        <v>7702.2055416239709</v>
      </c>
      <c r="T3226" s="5">
        <f t="shared" si="912"/>
        <v>0</v>
      </c>
      <c r="U3226" s="6">
        <f>+S3226+SUM($D$17:$E$17)-SUM($Q$27:Q3226)</f>
        <v>7947.1255416239774</v>
      </c>
      <c r="V3226" s="10">
        <f t="shared" si="913"/>
        <v>-1.2748488079563414E-2</v>
      </c>
      <c r="W3226" s="10">
        <f>+S3226/SUM(Q$27:Q3226)-1</f>
        <v>0.2119761736475354</v>
      </c>
      <c r="X3226">
        <v>6.1349999999999998</v>
      </c>
      <c r="AC3226">
        <f t="shared" si="926"/>
        <v>17789.191488480468</v>
      </c>
      <c r="AD3226">
        <f t="shared" si="927"/>
        <v>17527.728141981373</v>
      </c>
      <c r="AE3226" s="5">
        <f t="shared" si="914"/>
        <v>0</v>
      </c>
      <c r="AF3226" s="6">
        <f>+AD3226+SUM($D$18:$E$18)-SUM($AB$27:AB3226)</f>
        <v>17968.36814198138</v>
      </c>
      <c r="AG3226" s="10">
        <f t="shared" si="915"/>
        <v>-1.7803510840581627E-2</v>
      </c>
      <c r="AH3226" s="10">
        <f>+AD3226/SUM(AB$27:AB3226)-1</f>
        <v>0.53222978750396766</v>
      </c>
      <c r="AI3226" s="6">
        <f t="shared" si="916"/>
        <v>0</v>
      </c>
      <c r="AL3226" s="6">
        <f t="shared" si="917"/>
        <v>0</v>
      </c>
      <c r="AM3226" s="6">
        <f t="shared" si="918"/>
        <v>33744.86285116028</v>
      </c>
      <c r="AN3226" s="6">
        <f t="shared" si="919"/>
        <v>33083.612407343287</v>
      </c>
      <c r="AO3226" s="5">
        <f t="shared" si="920"/>
        <v>0</v>
      </c>
      <c r="AP3226" s="6">
        <f>+AN3226+SUM($D$16:$E$18)-SUM($AL$27:AL3226)</f>
        <v>34062.932407343309</v>
      </c>
      <c r="AQ3226" s="10">
        <f t="shared" si="928"/>
        <v>-1.8397938783787371E-2</v>
      </c>
      <c r="AR3226" s="10">
        <f>+AN3226/SUM(AL$27:AL3226)-1</f>
        <v>0.30144482395212568</v>
      </c>
    </row>
    <row r="3227" spans="1:44" x14ac:dyDescent="0.25">
      <c r="A3227" s="1">
        <v>44998</v>
      </c>
      <c r="B3227">
        <v>8.2859999999999996</v>
      </c>
      <c r="G3227">
        <f t="shared" si="921"/>
        <v>7930.9831515054302</v>
      </c>
      <c r="H3227">
        <f t="shared" si="922"/>
        <v>7842.3212707752009</v>
      </c>
      <c r="I3227" s="5">
        <f t="shared" si="911"/>
        <v>0</v>
      </c>
      <c r="J3227" s="6">
        <f>+H3227+SUM($D$16:$E$16)-SUM($F$27:F3227)</f>
        <v>8136.0812707752129</v>
      </c>
      <c r="K3227" s="10">
        <f t="shared" si="923"/>
        <v>-1.3939905960452803E-3</v>
      </c>
      <c r="L3227" s="10">
        <f>+H3227/SUM(F$27:F3227)-1</f>
        <v>2.8333919569173416E-2</v>
      </c>
      <c r="M3227">
        <v>8.1289999999999996</v>
      </c>
      <c r="R3227">
        <f t="shared" si="924"/>
        <v>7818.9079282337989</v>
      </c>
      <c r="S3227">
        <f t="shared" si="925"/>
        <v>7515.4517882440596</v>
      </c>
      <c r="T3227" s="5">
        <f t="shared" si="912"/>
        <v>0</v>
      </c>
      <c r="U3227" s="6">
        <f>+S3227+SUM($D$17:$E$17)-SUM($Q$27:Q3227)</f>
        <v>7760.371788244066</v>
      </c>
      <c r="V3227" s="10">
        <f t="shared" si="913"/>
        <v>-2.3499534819447221E-2</v>
      </c>
      <c r="W3227" s="10">
        <f>+S3227/SUM(Q$27:Q3227)-1</f>
        <v>0.18258964296972935</v>
      </c>
      <c r="X3227">
        <v>6.1550000000000002</v>
      </c>
      <c r="AC3227">
        <f t="shared" si="926"/>
        <v>17847.183962770545</v>
      </c>
      <c r="AD3227">
        <f t="shared" si="927"/>
        <v>17584.868250023694</v>
      </c>
      <c r="AE3227" s="5">
        <f t="shared" si="914"/>
        <v>0</v>
      </c>
      <c r="AF3227" s="6">
        <f>+AD3227+SUM($D$18:$E$18)-SUM($AB$27:AB3227)</f>
        <v>18025.508250023704</v>
      </c>
      <c r="AG3227" s="10">
        <f t="shared" si="915"/>
        <v>3.1800388099141319E-3</v>
      </c>
      <c r="AH3227" s="10">
        <f>+AD3227/SUM(AB$27:AB3227)-1</f>
        <v>0.53722483163600998</v>
      </c>
      <c r="AI3227" s="6">
        <f t="shared" si="916"/>
        <v>0</v>
      </c>
      <c r="AL3227" s="6">
        <f t="shared" si="917"/>
        <v>0</v>
      </c>
      <c r="AM3227" s="6">
        <f t="shared" si="918"/>
        <v>33597.075042509772</v>
      </c>
      <c r="AN3227" s="6">
        <f t="shared" si="919"/>
        <v>32942.641309042956</v>
      </c>
      <c r="AO3227" s="5">
        <f t="shared" si="920"/>
        <v>0</v>
      </c>
      <c r="AP3227" s="6">
        <f>+AN3227+SUM($D$16:$E$18)-SUM($AL$27:AL3227)</f>
        <v>33921.961309042978</v>
      </c>
      <c r="AQ3227" s="10">
        <f t="shared" si="928"/>
        <v>-4.1385485141008926E-3</v>
      </c>
      <c r="AR3227" s="10">
        <f>+AN3227/SUM(AL$27:AL3227)-1</f>
        <v>0.29589929573256857</v>
      </c>
    </row>
    <row r="3228" spans="1:44" x14ac:dyDescent="0.25">
      <c r="A3228" s="1">
        <v>44999</v>
      </c>
      <c r="B3228">
        <v>8.2050000000000001</v>
      </c>
      <c r="G3228">
        <f t="shared" si="921"/>
        <v>7853.4536275768833</v>
      </c>
      <c r="H3228">
        <f t="shared" si="922"/>
        <v>7765.6584632766744</v>
      </c>
      <c r="I3228" s="5">
        <f t="shared" ref="I3228:I3286" si="929">+C3228*(MAX($A:$A)-$A3228)</f>
        <v>0</v>
      </c>
      <c r="J3228" s="6">
        <f>+H3228+SUM($D$16:$E$16)-SUM($F$27:F3228)</f>
        <v>8059.4184632766874</v>
      </c>
      <c r="K3228" s="10">
        <f t="shared" si="923"/>
        <v>-9.4225714993652065E-3</v>
      </c>
      <c r="L3228" s="10">
        <f>+H3228/SUM(F$27:F3228)-1</f>
        <v>1.8281415648692789E-2</v>
      </c>
      <c r="M3228">
        <v>8.202</v>
      </c>
      <c r="R3228">
        <f t="shared" si="924"/>
        <v>7889.1232411580295</v>
      </c>
      <c r="S3228">
        <f t="shared" si="925"/>
        <v>7582.9420060496714</v>
      </c>
      <c r="T3228" s="5">
        <f t="shared" ref="T3228:T3286" si="930">+N3228*(MAX($A:$A)-$A3228)</f>
        <v>0</v>
      </c>
      <c r="U3228" s="6">
        <f>+S3228+SUM($D$17:$E$17)-SUM($Q$27:Q3228)</f>
        <v>7827.8620060496769</v>
      </c>
      <c r="V3228" s="10">
        <f t="shared" ref="V3228:V3286" si="931">+U3228/U3227-1</f>
        <v>8.6967763461860415E-3</v>
      </c>
      <c r="W3228" s="10">
        <f>+S3228/SUM(Q$27:Q3228)-1</f>
        <v>0.19320952781863943</v>
      </c>
      <c r="X3228">
        <v>6.1989999999999998</v>
      </c>
      <c r="AC3228">
        <f t="shared" si="926"/>
        <v>17974.767406208706</v>
      </c>
      <c r="AD3228">
        <f t="shared" si="927"/>
        <v>17710.576487716793</v>
      </c>
      <c r="AE3228" s="5">
        <f t="shared" ref="AE3228:AE3286" si="932">+Y3228*(MAX($A:$A)-$A3228)</f>
        <v>0</v>
      </c>
      <c r="AF3228" s="6">
        <f>+AD3228+SUM($D$18:$E$18)-SUM($AB$27:AB3228)</f>
        <v>18151.216487716803</v>
      </c>
      <c r="AG3228" s="10">
        <f t="shared" ref="AG3228:AG3286" si="933">+AF3228/AF3227-1</f>
        <v>6.9739080834481104E-3</v>
      </c>
      <c r="AH3228" s="10">
        <f>+AD3228/SUM(AB$27:AB3228)-1</f>
        <v>0.54821392872650265</v>
      </c>
      <c r="AI3228" s="6">
        <f t="shared" ref="AI3228:AI3286" si="934">+C3228+N3228+Y3228</f>
        <v>0</v>
      </c>
      <c r="AL3228" s="6">
        <f t="shared" ref="AL3228:AL3286" si="935">+F3228+Q3228+AB3228</f>
        <v>0</v>
      </c>
      <c r="AM3228" s="6">
        <f t="shared" ref="AM3228:AM3286" si="936">+G3228+R3228+AC3228</f>
        <v>33717.344274943622</v>
      </c>
      <c r="AN3228" s="6">
        <f t="shared" ref="AN3228:AN3286" si="937">+H3228+S3228+AD3228</f>
        <v>33059.176957043135</v>
      </c>
      <c r="AO3228" s="5">
        <f t="shared" ref="AO3228:AO3286" si="938">+AI3228*(MAX($A:$A)-$A3228)</f>
        <v>0</v>
      </c>
      <c r="AP3228" s="6">
        <f>+AN3228+SUM($D$16:$E$18)-SUM($AL$27:AL3228)</f>
        <v>34038.496957043157</v>
      </c>
      <c r="AQ3228" s="10">
        <f t="shared" si="928"/>
        <v>3.4354041895894305E-3</v>
      </c>
      <c r="AR3228" s="10">
        <f>+AN3228/SUM(AL$27:AL3228)-1</f>
        <v>0.30048358096806105</v>
      </c>
    </row>
    <row r="3229" spans="1:44" x14ac:dyDescent="0.25">
      <c r="A3229" s="1">
        <v>45000</v>
      </c>
      <c r="B3229">
        <v>8.3070000000000004</v>
      </c>
      <c r="G3229">
        <f t="shared" ref="G3229:G3286" si="939">+(B3229/B3228*G3228)+F3229</f>
        <v>7951.0833984498686</v>
      </c>
      <c r="H3229">
        <f t="shared" ref="H3229:H3286" si="940">+($B3229/$B3228*H3228)+F3229</f>
        <v>7862.1968134600038</v>
      </c>
      <c r="I3229" s="5">
        <f t="shared" si="929"/>
        <v>0</v>
      </c>
      <c r="J3229" s="6">
        <f>+H3229+SUM($D$16:$E$16)-SUM($F$27:F3229)</f>
        <v>8155.9568134600149</v>
      </c>
      <c r="K3229" s="10">
        <f t="shared" ref="K3229:K3286" si="941">+J3229/J3228-1</f>
        <v>1.1978327049676274E-2</v>
      </c>
      <c r="L3229" s="10">
        <f>+H3229/SUM(F$27:F3229)-1</f>
        <v>3.0940124289297932E-2</v>
      </c>
      <c r="M3229">
        <v>7.9850000000000003</v>
      </c>
      <c r="R3229">
        <f t="shared" ref="R3229:R3286" si="942">+($M3229/$M3228*R3228)+N3229</f>
        <v>7680.4010095887425</v>
      </c>
      <c r="S3229">
        <f t="shared" ref="S3229:S3286" si="943">+($M3229/$M3228*S3228)+Q3229</f>
        <v>7382.3203996960046</v>
      </c>
      <c r="T3229" s="5">
        <f t="shared" si="930"/>
        <v>0</v>
      </c>
      <c r="U3229" s="6">
        <f>+S3229+SUM($D$17:$E$17)-SUM($Q$27:Q3229)</f>
        <v>7627.2403996960102</v>
      </c>
      <c r="V3229" s="10">
        <f t="shared" si="931"/>
        <v>-2.562917003373566E-2</v>
      </c>
      <c r="W3229" s="10">
        <f>+S3229/SUM(Q$27:Q3229)-1</f>
        <v>0.16164082902119437</v>
      </c>
      <c r="X3229">
        <v>6.2809999999999997</v>
      </c>
      <c r="AC3229">
        <f t="shared" ref="AC3229:AC3286" si="944">+(X3229/X3228*AC3228)+AB3229</f>
        <v>18212.536550798013</v>
      </c>
      <c r="AD3229">
        <f t="shared" ref="AD3229:AD3286" si="945">+($X3229/$X3228*AD3228)+AB3229</f>
        <v>17944.8509306903</v>
      </c>
      <c r="AE3229" s="5">
        <f t="shared" si="932"/>
        <v>0</v>
      </c>
      <c r="AF3229" s="6">
        <f>+AD3229+SUM($D$18:$E$18)-SUM($AB$27:AB3229)</f>
        <v>18385.490930690306</v>
      </c>
      <c r="AG3229" s="10">
        <f t="shared" si="933"/>
        <v>1.2906817740399923E-2</v>
      </c>
      <c r="AH3229" s="10">
        <f>+AD3229/SUM(AB$27:AB3229)-1</f>
        <v>0.56869360966787585</v>
      </c>
      <c r="AI3229" s="6">
        <f t="shared" si="934"/>
        <v>0</v>
      </c>
      <c r="AL3229" s="6">
        <f t="shared" si="935"/>
        <v>0</v>
      </c>
      <c r="AM3229" s="6">
        <f t="shared" si="936"/>
        <v>33844.020958836627</v>
      </c>
      <c r="AN3229" s="6">
        <f t="shared" si="937"/>
        <v>33189.36814384631</v>
      </c>
      <c r="AO3229" s="5">
        <f t="shared" si="938"/>
        <v>0</v>
      </c>
      <c r="AP3229" s="6">
        <f>+AN3229+SUM($D$16:$E$18)-SUM($AL$27:AL3229)</f>
        <v>34168.688143846332</v>
      </c>
      <c r="AQ3229" s="10">
        <f t="shared" ref="AQ3229:AQ3286" si="946">+AP3229/AP3228-1</f>
        <v>3.8248218470833262E-3</v>
      </c>
      <c r="AR3229" s="10">
        <f>+AN3229/SUM(AL$27:AL3229)-1</f>
        <v>0.30560504848203673</v>
      </c>
    </row>
    <row r="3230" spans="1:44" x14ac:dyDescent="0.25">
      <c r="A3230" s="1">
        <v>45001</v>
      </c>
      <c r="B3230">
        <v>8.2360000000000007</v>
      </c>
      <c r="G3230">
        <f t="shared" si="939"/>
        <v>7883.12542068534</v>
      </c>
      <c r="H3230">
        <f t="shared" si="940"/>
        <v>7794.9985500970979</v>
      </c>
      <c r="I3230" s="5">
        <f t="shared" si="929"/>
        <v>0</v>
      </c>
      <c r="J3230" s="6">
        <f>+H3230+SUM($D$16:$E$16)-SUM($F$27:F3230)</f>
        <v>8088.7585500971099</v>
      </c>
      <c r="K3230" s="10">
        <f t="shared" si="941"/>
        <v>-8.2391637057230849E-3</v>
      </c>
      <c r="L3230" s="10">
        <f>+H3230/SUM(F$27:F3230)-1</f>
        <v>2.2128670235543435E-2</v>
      </c>
      <c r="M3230">
        <v>8.0429999999999993</v>
      </c>
      <c r="R3230">
        <f t="shared" si="942"/>
        <v>7736.1885184874454</v>
      </c>
      <c r="S3230">
        <f t="shared" si="943"/>
        <v>7435.9427645278602</v>
      </c>
      <c r="T3230" s="5">
        <f t="shared" si="930"/>
        <v>0</v>
      </c>
      <c r="U3230" s="6">
        <f>+S3230+SUM($D$17:$E$17)-SUM($Q$27:Q3230)</f>
        <v>7680.8627645278657</v>
      </c>
      <c r="V3230" s="10">
        <f t="shared" si="931"/>
        <v>7.030375603998662E-3</v>
      </c>
      <c r="W3230" s="10">
        <f>+S3230/SUM(Q$27:Q3230)-1</f>
        <v>0.17007854575046544</v>
      </c>
      <c r="X3230">
        <v>6.3010000000000002</v>
      </c>
      <c r="AC3230">
        <f t="shared" si="944"/>
        <v>18270.52902508809</v>
      </c>
      <c r="AD3230">
        <f t="shared" si="945"/>
        <v>18001.991038732624</v>
      </c>
      <c r="AE3230" s="5">
        <f t="shared" si="932"/>
        <v>0</v>
      </c>
      <c r="AF3230" s="6">
        <f>+AD3230+SUM($D$18:$E$18)-SUM($AB$27:AB3230)</f>
        <v>18442.63103873263</v>
      </c>
      <c r="AG3230" s="10">
        <f t="shared" si="933"/>
        <v>3.1078913398467911E-3</v>
      </c>
      <c r="AH3230" s="10">
        <f>+AD3230/SUM(AB$27:AB3230)-1</f>
        <v>0.57368865379991862</v>
      </c>
      <c r="AI3230" s="6">
        <f t="shared" si="934"/>
        <v>0</v>
      </c>
      <c r="AL3230" s="6">
        <f t="shared" si="935"/>
        <v>0</v>
      </c>
      <c r="AM3230" s="6">
        <f t="shared" si="936"/>
        <v>33889.842964260875</v>
      </c>
      <c r="AN3230" s="6">
        <f t="shared" si="937"/>
        <v>33232.932353357581</v>
      </c>
      <c r="AO3230" s="5">
        <f t="shared" si="938"/>
        <v>0</v>
      </c>
      <c r="AP3230" s="6">
        <f>+AN3230+SUM($D$16:$E$18)-SUM($AL$27:AL3230)</f>
        <v>34212.252353357602</v>
      </c>
      <c r="AQ3230" s="10">
        <f t="shared" si="946"/>
        <v>1.2749746003670737E-3</v>
      </c>
      <c r="AR3230" s="10">
        <f>+AN3230/SUM(AL$27:AL3230)-1</f>
        <v>0.30731877956677844</v>
      </c>
    </row>
    <row r="3231" spans="1:44" x14ac:dyDescent="0.25">
      <c r="A3231" s="1">
        <v>45005</v>
      </c>
      <c r="B3231">
        <v>8.1620000000000008</v>
      </c>
      <c r="G3231">
        <f t="shared" si="939"/>
        <v>7812.2959790716059</v>
      </c>
      <c r="H3231">
        <f t="shared" si="940"/>
        <v>7724.960923493506</v>
      </c>
      <c r="I3231" s="5">
        <f t="shared" si="929"/>
        <v>0</v>
      </c>
      <c r="J3231" s="6">
        <f>+H3231+SUM($D$16:$E$16)-SUM($F$27:F3231)</f>
        <v>8018.7209234935171</v>
      </c>
      <c r="K3231" s="10">
        <f t="shared" si="941"/>
        <v>-8.6586373137261807E-3</v>
      </c>
      <c r="L3231" s="10">
        <f>+H3231/SUM(F$27:F3231)-1</f>
        <v>1.2944901221770833E-2</v>
      </c>
      <c r="M3231">
        <v>8.0289999999999999</v>
      </c>
      <c r="R3231">
        <f t="shared" si="942"/>
        <v>7722.7225680636211</v>
      </c>
      <c r="S3231">
        <f t="shared" si="943"/>
        <v>7422.9994350856887</v>
      </c>
      <c r="T3231" s="5">
        <f t="shared" si="930"/>
        <v>0</v>
      </c>
      <c r="U3231" s="6">
        <f>+S3231+SUM($D$17:$E$17)-SUM($Q$27:Q3231)</f>
        <v>7667.9194350856951</v>
      </c>
      <c r="V3231" s="10">
        <f t="shared" si="931"/>
        <v>-1.6851400472803757E-3</v>
      </c>
      <c r="W3231" s="10">
        <f>+S3231/SUM(Q$27:Q3231)-1</f>
        <v>0.16804185550546902</v>
      </c>
      <c r="X3231">
        <v>6.2510000000000003</v>
      </c>
      <c r="AC3231">
        <f t="shared" si="944"/>
        <v>18125.547839362902</v>
      </c>
      <c r="AD3231">
        <f t="shared" si="945"/>
        <v>17859.140768626825</v>
      </c>
      <c r="AE3231" s="5">
        <f t="shared" si="932"/>
        <v>0</v>
      </c>
      <c r="AF3231" s="6">
        <f>+AD3231+SUM($D$18:$E$18)-SUM($AB$27:AB3231)</f>
        <v>18299.780768626835</v>
      </c>
      <c r="AG3231" s="10">
        <f t="shared" si="933"/>
        <v>-7.745655693365272E-3</v>
      </c>
      <c r="AH3231" s="10">
        <f>+AD3231/SUM(AB$27:AB3231)-1</f>
        <v>0.56120104346981292</v>
      </c>
      <c r="AI3231" s="6">
        <f t="shared" si="934"/>
        <v>0</v>
      </c>
      <c r="AL3231" s="6">
        <f t="shared" si="935"/>
        <v>0</v>
      </c>
      <c r="AM3231" s="6">
        <f t="shared" si="936"/>
        <v>33660.566386498132</v>
      </c>
      <c r="AN3231" s="6">
        <f t="shared" si="937"/>
        <v>33007.10112720602</v>
      </c>
      <c r="AO3231" s="5">
        <f t="shared" si="938"/>
        <v>0</v>
      </c>
      <c r="AP3231" s="6">
        <f>+AN3231+SUM($D$16:$E$18)-SUM($AL$27:AL3231)</f>
        <v>33986.421127206049</v>
      </c>
      <c r="AQ3231" s="10">
        <f t="shared" si="946"/>
        <v>-6.6008874194858347E-3</v>
      </c>
      <c r="AR3231" s="10">
        <f>+AN3231/SUM(AL$27:AL3231)-1</f>
        <v>0.29843501933095617</v>
      </c>
    </row>
    <row r="3232" spans="1:44" x14ac:dyDescent="0.25">
      <c r="A3232" s="1">
        <v>45006</v>
      </c>
      <c r="B3232">
        <v>8.202</v>
      </c>
      <c r="G3232">
        <f t="shared" si="939"/>
        <v>7850.5821637276777</v>
      </c>
      <c r="H3232">
        <f t="shared" si="940"/>
        <v>7762.8191000359875</v>
      </c>
      <c r="I3232" s="5">
        <f t="shared" si="929"/>
        <v>0</v>
      </c>
      <c r="J3232" s="6">
        <f>+H3232+SUM($D$16:$E$16)-SUM($F$27:F3232)</f>
        <v>8056.5791000359995</v>
      </c>
      <c r="K3232" s="10">
        <f t="shared" si="941"/>
        <v>4.7212238589777744E-3</v>
      </c>
      <c r="L3232" s="10">
        <f>+H3232/SUM(F$27:F3232)-1</f>
        <v>1.7909100688674906E-2</v>
      </c>
      <c r="M3232">
        <v>8.1549999999999994</v>
      </c>
      <c r="R3232">
        <f t="shared" si="942"/>
        <v>7843.9161218780446</v>
      </c>
      <c r="S3232">
        <f t="shared" si="943"/>
        <v>7539.4894000652366</v>
      </c>
      <c r="T3232" s="5">
        <f t="shared" si="930"/>
        <v>0</v>
      </c>
      <c r="U3232" s="6">
        <f>+S3232+SUM($D$17:$E$17)-SUM($Q$27:Q3232)</f>
        <v>7784.4094000652431</v>
      </c>
      <c r="V3232" s="10">
        <f t="shared" si="931"/>
        <v>1.5191860838617011E-2</v>
      </c>
      <c r="W3232" s="10">
        <f>+S3232/SUM(Q$27:Q3232)-1</f>
        <v>0.18637206771043702</v>
      </c>
      <c r="X3232">
        <v>6.26</v>
      </c>
      <c r="AC3232">
        <f t="shared" si="944"/>
        <v>18151.644452793433</v>
      </c>
      <c r="AD3232">
        <f t="shared" si="945"/>
        <v>17884.853817245865</v>
      </c>
      <c r="AE3232" s="5">
        <f t="shared" si="932"/>
        <v>0</v>
      </c>
      <c r="AF3232" s="6">
        <f>+AD3232+SUM($D$18:$E$18)-SUM($AB$27:AB3232)</f>
        <v>18325.493817245871</v>
      </c>
      <c r="AG3232" s="10">
        <f t="shared" si="933"/>
        <v>1.405101456904756E-3</v>
      </c>
      <c r="AH3232" s="10">
        <f>+AD3232/SUM(AB$27:AB3232)-1</f>
        <v>0.56344881332923147</v>
      </c>
      <c r="AI3232" s="6">
        <f t="shared" si="934"/>
        <v>0</v>
      </c>
      <c r="AL3232" s="6">
        <f t="shared" si="935"/>
        <v>0</v>
      </c>
      <c r="AM3232" s="6">
        <f t="shared" si="936"/>
        <v>33846.142738399154</v>
      </c>
      <c r="AN3232" s="6">
        <f t="shared" si="937"/>
        <v>33187.162317347087</v>
      </c>
      <c r="AO3232" s="5">
        <f t="shared" si="938"/>
        <v>0</v>
      </c>
      <c r="AP3232" s="6">
        <f>+AN3232+SUM($D$16:$E$18)-SUM($AL$27:AL3232)</f>
        <v>34166.482317347109</v>
      </c>
      <c r="AQ3232" s="10">
        <f t="shared" si="946"/>
        <v>5.2980332782648354E-3</v>
      </c>
      <c r="AR3232" s="10">
        <f>+AN3232/SUM(AL$27:AL3232)-1</f>
        <v>0.30551827556725941</v>
      </c>
    </row>
    <row r="3233" spans="1:44" x14ac:dyDescent="0.25">
      <c r="A3233" s="1">
        <v>45007</v>
      </c>
      <c r="B3233">
        <v>8.2550000000000008</v>
      </c>
      <c r="G3233">
        <f t="shared" si="939"/>
        <v>7901.3113583969744</v>
      </c>
      <c r="H3233">
        <f t="shared" si="940"/>
        <v>7812.9811839547774</v>
      </c>
      <c r="I3233" s="5">
        <f t="shared" si="929"/>
        <v>0</v>
      </c>
      <c r="J3233" s="6">
        <f>+H3233+SUM($D$16:$E$16)-SUM($F$27:F3233)</f>
        <v>8106.7411839547885</v>
      </c>
      <c r="K3233" s="10">
        <f t="shared" si="941"/>
        <v>6.2262262054331163E-3</v>
      </c>
      <c r="L3233" s="10">
        <f>+H3233/SUM(F$27:F3233)-1</f>
        <v>2.448666498232277E-2</v>
      </c>
      <c r="M3233">
        <v>8.1809999999999992</v>
      </c>
      <c r="R3233">
        <f t="shared" si="942"/>
        <v>7868.9243155222903</v>
      </c>
      <c r="S3233">
        <f t="shared" si="943"/>
        <v>7563.5270118864128</v>
      </c>
      <c r="T3233" s="5">
        <f t="shared" si="930"/>
        <v>0</v>
      </c>
      <c r="U3233" s="6">
        <f>+S3233+SUM($D$17:$E$17)-SUM($Q$27:Q3233)</f>
        <v>7808.4470118864201</v>
      </c>
      <c r="V3233" s="10">
        <f t="shared" si="931"/>
        <v>3.0879172183537751E-3</v>
      </c>
      <c r="W3233" s="10">
        <f>+S3233/SUM(Q$27:Q3233)-1</f>
        <v>0.19015449245114469</v>
      </c>
      <c r="X3233">
        <v>6.2030000000000003</v>
      </c>
      <c r="AC3233">
        <f t="shared" si="944"/>
        <v>17986.365901066722</v>
      </c>
      <c r="AD3233">
        <f t="shared" si="945"/>
        <v>17722.004509325256</v>
      </c>
      <c r="AE3233" s="5">
        <f t="shared" si="932"/>
        <v>0</v>
      </c>
      <c r="AF3233" s="6">
        <f>+AD3233+SUM($D$18:$E$18)-SUM($AB$27:AB3233)</f>
        <v>18162.644509325262</v>
      </c>
      <c r="AG3233" s="10">
        <f t="shared" si="933"/>
        <v>-8.8864894744257183E-3</v>
      </c>
      <c r="AH3233" s="10">
        <f>+AD3233/SUM(AB$27:AB3233)-1</f>
        <v>0.54921293755291112</v>
      </c>
      <c r="AI3233" s="6">
        <f t="shared" si="934"/>
        <v>0</v>
      </c>
      <c r="AL3233" s="6">
        <f t="shared" si="935"/>
        <v>0</v>
      </c>
      <c r="AM3233" s="6">
        <f t="shared" si="936"/>
        <v>33756.601574985987</v>
      </c>
      <c r="AN3233" s="6">
        <f t="shared" si="937"/>
        <v>33098.512705166446</v>
      </c>
      <c r="AO3233" s="5">
        <f t="shared" si="938"/>
        <v>0</v>
      </c>
      <c r="AP3233" s="6">
        <f>+AN3233+SUM($D$16:$E$18)-SUM($AL$27:AL3233)</f>
        <v>34077.832705166467</v>
      </c>
      <c r="AQ3233" s="10">
        <f t="shared" si="946"/>
        <v>-2.5946367951269478E-3</v>
      </c>
      <c r="AR3233" s="10">
        <f>+AN3233/SUM(AL$27:AL3233)-1</f>
        <v>0.3020309726241186</v>
      </c>
    </row>
    <row r="3234" spans="1:44" x14ac:dyDescent="0.25">
      <c r="A3234" s="1">
        <v>45008</v>
      </c>
      <c r="B3234">
        <v>8.3019999999999996</v>
      </c>
      <c r="G3234">
        <f t="shared" si="939"/>
        <v>7946.297625367858</v>
      </c>
      <c r="H3234">
        <f t="shared" si="940"/>
        <v>7857.4645413921926</v>
      </c>
      <c r="I3234" s="5">
        <f t="shared" si="929"/>
        <v>0</v>
      </c>
      <c r="J3234" s="6">
        <f>+H3234+SUM($D$16:$E$16)-SUM($F$27:F3234)</f>
        <v>8151.2245413922055</v>
      </c>
      <c r="K3234" s="10">
        <f t="shared" si="941"/>
        <v>5.4872058238963906E-3</v>
      </c>
      <c r="L3234" s="10">
        <f>+H3234/SUM(F$27:F3234)-1</f>
        <v>3.0319599355934868E-2</v>
      </c>
      <c r="M3234">
        <v>8.1739999999999995</v>
      </c>
      <c r="R3234">
        <f t="shared" si="942"/>
        <v>7862.1913403103781</v>
      </c>
      <c r="S3234">
        <f t="shared" si="943"/>
        <v>7557.0553471653266</v>
      </c>
      <c r="T3234" s="5">
        <f t="shared" si="930"/>
        <v>0</v>
      </c>
      <c r="U3234" s="6">
        <f>+S3234+SUM($D$17:$E$17)-SUM($Q$27:Q3234)</f>
        <v>7801.9753471653321</v>
      </c>
      <c r="V3234" s="10">
        <f t="shared" si="931"/>
        <v>-8.2880305280119693E-4</v>
      </c>
      <c r="W3234" s="10">
        <f>+S3234/SUM(Q$27:Q3234)-1</f>
        <v>0.18913614732864636</v>
      </c>
      <c r="X3234">
        <v>6.1369999999999996</v>
      </c>
      <c r="AC3234">
        <f t="shared" si="944"/>
        <v>17794.990735909472</v>
      </c>
      <c r="AD3234">
        <f t="shared" si="945"/>
        <v>17533.442152785599</v>
      </c>
      <c r="AE3234" s="5">
        <f t="shared" si="932"/>
        <v>0</v>
      </c>
      <c r="AF3234" s="6">
        <f>+AD3234+SUM($D$18:$E$18)-SUM($AB$27:AB3234)</f>
        <v>17974.08215278561</v>
      </c>
      <c r="AG3234" s="10">
        <f t="shared" si="933"/>
        <v>-1.0381877839586551E-2</v>
      </c>
      <c r="AH3234" s="10">
        <f>+AD3234/SUM(AB$27:AB3234)-1</f>
        <v>0.53272929191717133</v>
      </c>
      <c r="AI3234" s="6">
        <f t="shared" si="934"/>
        <v>0</v>
      </c>
      <c r="AL3234" s="6">
        <f t="shared" si="935"/>
        <v>0</v>
      </c>
      <c r="AM3234" s="6">
        <f t="shared" si="936"/>
        <v>33603.479701587712</v>
      </c>
      <c r="AN3234" s="6">
        <f t="shared" si="937"/>
        <v>32947.962041343118</v>
      </c>
      <c r="AO3234" s="5">
        <f t="shared" si="938"/>
        <v>0</v>
      </c>
      <c r="AP3234" s="6">
        <f>+AN3234+SUM($D$16:$E$18)-SUM($AL$27:AL3234)</f>
        <v>33927.282041343147</v>
      </c>
      <c r="AQ3234" s="10">
        <f t="shared" si="946"/>
        <v>-4.4178473767932935E-3</v>
      </c>
      <c r="AR3234" s="10">
        <f>+AN3234/SUM(AL$27:AL3234)-1</f>
        <v>0.2961086029698321</v>
      </c>
    </row>
    <row r="3235" spans="1:44" x14ac:dyDescent="0.25">
      <c r="A3235" s="1">
        <v>45009</v>
      </c>
      <c r="B3235">
        <v>8.3409999999999993</v>
      </c>
      <c r="G3235">
        <f t="shared" si="939"/>
        <v>7983.6266554075291</v>
      </c>
      <c r="H3235">
        <f t="shared" si="940"/>
        <v>7894.3762635211133</v>
      </c>
      <c r="I3235" s="5">
        <f t="shared" si="929"/>
        <v>0</v>
      </c>
      <c r="J3235" s="6">
        <f>+H3235+SUM($D$16:$E$16)-SUM($F$27:F3235)</f>
        <v>8188.1362635211253</v>
      </c>
      <c r="K3235" s="10">
        <f t="shared" si="941"/>
        <v>4.5283652709455779E-3</v>
      </c>
      <c r="L3235" s="10">
        <f>+H3235/SUM(F$27:F3235)-1</f>
        <v>3.5159693836166461E-2</v>
      </c>
      <c r="M3235">
        <v>8.0670000000000002</v>
      </c>
      <c r="R3235">
        <f t="shared" si="942"/>
        <v>7759.2730049282873</v>
      </c>
      <c r="S3235">
        <f t="shared" si="943"/>
        <v>7458.1313292858686</v>
      </c>
      <c r="T3235" s="5">
        <f t="shared" si="930"/>
        <v>0</v>
      </c>
      <c r="U3235" s="6">
        <f>+S3235+SUM($D$17:$E$17)-SUM($Q$27:Q3235)</f>
        <v>7703.051329285875</v>
      </c>
      <c r="V3235" s="10">
        <f t="shared" si="931"/>
        <v>-1.2679355352667065E-2</v>
      </c>
      <c r="W3235" s="10">
        <f>+S3235/SUM(Q$27:Q3235)-1</f>
        <v>0.17357001474188771</v>
      </c>
      <c r="X3235">
        <v>6.23</v>
      </c>
      <c r="AC3235">
        <f t="shared" si="944"/>
        <v>18064.655741358321</v>
      </c>
      <c r="AD3235">
        <f t="shared" si="945"/>
        <v>17799.143655182386</v>
      </c>
      <c r="AE3235" s="5">
        <f t="shared" si="932"/>
        <v>0</v>
      </c>
      <c r="AF3235" s="6">
        <f>+AD3235+SUM($D$18:$E$18)-SUM($AB$27:AB3235)</f>
        <v>18239.783655182393</v>
      </c>
      <c r="AG3235" s="10">
        <f t="shared" si="933"/>
        <v>1.478247958022183E-2</v>
      </c>
      <c r="AH3235" s="10">
        <f>+AD3235/SUM(AB$27:AB3235)-1</f>
        <v>0.55595624713116809</v>
      </c>
      <c r="AI3235" s="6">
        <f t="shared" si="934"/>
        <v>0</v>
      </c>
      <c r="AL3235" s="6">
        <f t="shared" si="935"/>
        <v>0</v>
      </c>
      <c r="AM3235" s="6">
        <f t="shared" si="936"/>
        <v>33807.555401694139</v>
      </c>
      <c r="AN3235" s="6">
        <f t="shared" si="937"/>
        <v>33151.651247989372</v>
      </c>
      <c r="AO3235" s="5">
        <f t="shared" si="938"/>
        <v>0</v>
      </c>
      <c r="AP3235" s="6">
        <f>+AN3235+SUM($D$16:$E$18)-SUM($AL$27:AL3235)</f>
        <v>34130.971247989393</v>
      </c>
      <c r="AQ3235" s="10">
        <f t="shared" si="946"/>
        <v>6.0036995123284864E-3</v>
      </c>
      <c r="AR3235" s="10">
        <f>+AN3235/SUM(AL$27:AL3235)-1</f>
        <v>0.30412133931859442</v>
      </c>
    </row>
    <row r="3236" spans="1:44" x14ac:dyDescent="0.25">
      <c r="A3236" s="1">
        <v>45012</v>
      </c>
      <c r="B3236">
        <v>8.282</v>
      </c>
      <c r="G3236">
        <f t="shared" si="939"/>
        <v>7927.154533039823</v>
      </c>
      <c r="H3236">
        <f t="shared" si="940"/>
        <v>7838.5354531209532</v>
      </c>
      <c r="I3236" s="5">
        <f t="shared" si="929"/>
        <v>0</v>
      </c>
      <c r="J3236" s="6">
        <f>+H3236+SUM($D$16:$E$16)-SUM($F$27:F3236)</f>
        <v>8132.2954531209643</v>
      </c>
      <c r="K3236" s="10">
        <f t="shared" si="941"/>
        <v>-6.81972168061451E-3</v>
      </c>
      <c r="L3236" s="10">
        <f>+H3236/SUM(F$27:F3236)-1</f>
        <v>2.7837499622483053E-2</v>
      </c>
      <c r="M3236">
        <v>8.1120000000000001</v>
      </c>
      <c r="R3236">
        <f t="shared" si="942"/>
        <v>7802.5564170048674</v>
      </c>
      <c r="S3236">
        <f t="shared" si="943"/>
        <v>7499.7348882071356</v>
      </c>
      <c r="T3236" s="5">
        <f t="shared" si="930"/>
        <v>0</v>
      </c>
      <c r="U3236" s="6">
        <f>+S3236+SUM($D$17:$E$17)-SUM($Q$27:Q3236)</f>
        <v>7744.6548882071411</v>
      </c>
      <c r="V3236" s="10">
        <f t="shared" si="931"/>
        <v>5.4009193425850199E-3</v>
      </c>
      <c r="W3236" s="10">
        <f>+S3236/SUM(Q$27:Q3236)-1</f>
        <v>0.18011651910080495</v>
      </c>
      <c r="X3236">
        <v>6.2919999999999998</v>
      </c>
      <c r="AC3236">
        <f t="shared" si="944"/>
        <v>18244.432411657552</v>
      </c>
      <c r="AD3236">
        <f t="shared" si="945"/>
        <v>17976.277990113573</v>
      </c>
      <c r="AE3236" s="5">
        <f t="shared" si="932"/>
        <v>0</v>
      </c>
      <c r="AF3236" s="6">
        <f>+AD3236+SUM($D$18:$E$18)-SUM($AB$27:AB3236)</f>
        <v>18416.917990113579</v>
      </c>
      <c r="AG3236" s="10">
        <f t="shared" si="933"/>
        <v>9.7114274094396436E-3</v>
      </c>
      <c r="AH3236" s="10">
        <f>+AD3236/SUM(AB$27:AB3236)-1</f>
        <v>0.57144088394049897</v>
      </c>
      <c r="AI3236" s="6">
        <f t="shared" si="934"/>
        <v>0</v>
      </c>
      <c r="AL3236" s="6">
        <f t="shared" si="935"/>
        <v>0</v>
      </c>
      <c r="AM3236" s="6">
        <f t="shared" si="936"/>
        <v>33974.143361702241</v>
      </c>
      <c r="AN3236" s="6">
        <f t="shared" si="937"/>
        <v>33314.548331441663</v>
      </c>
      <c r="AO3236" s="5">
        <f t="shared" si="938"/>
        <v>0</v>
      </c>
      <c r="AP3236" s="6">
        <f>+AN3236+SUM($D$16:$E$18)-SUM($AL$27:AL3236)</f>
        <v>34293.868331441685</v>
      </c>
      <c r="AQ3236" s="10">
        <f t="shared" si="946"/>
        <v>4.7727057712103615E-3</v>
      </c>
      <c r="AR3236" s="10">
        <f>+AN3236/SUM(AL$27:AL3236)-1</f>
        <v>0.31052939305485516</v>
      </c>
    </row>
    <row r="3237" spans="1:44" x14ac:dyDescent="0.25">
      <c r="A3237" s="1">
        <v>45013</v>
      </c>
      <c r="B3237">
        <v>8.3109999999999999</v>
      </c>
      <c r="G3237">
        <f t="shared" si="939"/>
        <v>7954.9120169154758</v>
      </c>
      <c r="H3237">
        <f t="shared" si="940"/>
        <v>7865.9826311142533</v>
      </c>
      <c r="I3237" s="5">
        <f t="shared" si="929"/>
        <v>0</v>
      </c>
      <c r="J3237" s="6">
        <f>+H3237+SUM($D$16:$E$16)-SUM($F$27:F3237)</f>
        <v>8159.7426311142654</v>
      </c>
      <c r="K3237" s="10">
        <f t="shared" si="941"/>
        <v>3.3750837203987416E-3</v>
      </c>
      <c r="L3237" s="10">
        <f>+H3237/SUM(F$27:F3237)-1</f>
        <v>3.1436544235988517E-2</v>
      </c>
      <c r="M3237">
        <v>8.1359999999999992</v>
      </c>
      <c r="R3237">
        <f t="shared" si="942"/>
        <v>7825.6409034457092</v>
      </c>
      <c r="S3237">
        <f t="shared" si="943"/>
        <v>7521.923452965144</v>
      </c>
      <c r="T3237" s="5">
        <f t="shared" si="930"/>
        <v>0</v>
      </c>
      <c r="U3237" s="6">
        <f>+S3237+SUM($D$17:$E$17)-SUM($Q$27:Q3237)</f>
        <v>7766.8434529651504</v>
      </c>
      <c r="V3237" s="10">
        <f t="shared" si="931"/>
        <v>2.8650165925141469E-3</v>
      </c>
      <c r="W3237" s="10">
        <f>+S3237/SUM(Q$27:Q3237)-1</f>
        <v>0.18360798809222723</v>
      </c>
      <c r="X3237">
        <v>6.242</v>
      </c>
      <c r="AC3237">
        <f t="shared" si="944"/>
        <v>18099.451225932364</v>
      </c>
      <c r="AD3237">
        <f t="shared" si="945"/>
        <v>17833.427720007778</v>
      </c>
      <c r="AE3237" s="5">
        <f t="shared" si="932"/>
        <v>0</v>
      </c>
      <c r="AF3237" s="6">
        <f>+AD3237+SUM($D$18:$E$18)-SUM($AB$27:AB3237)</f>
        <v>18274.067720007784</v>
      </c>
      <c r="AG3237" s="10">
        <f t="shared" si="933"/>
        <v>-7.7564699035136409E-3</v>
      </c>
      <c r="AH3237" s="10">
        <f>+AD3237/SUM(AB$27:AB3237)-1</f>
        <v>0.55895327361039349</v>
      </c>
      <c r="AI3237" s="6">
        <f t="shared" si="934"/>
        <v>0</v>
      </c>
      <c r="AL3237" s="6">
        <f t="shared" si="935"/>
        <v>0</v>
      </c>
      <c r="AM3237" s="6">
        <f t="shared" si="936"/>
        <v>33880.004146293548</v>
      </c>
      <c r="AN3237" s="6">
        <f t="shared" si="937"/>
        <v>33221.333804087175</v>
      </c>
      <c r="AO3237" s="5">
        <f t="shared" si="938"/>
        <v>0</v>
      </c>
      <c r="AP3237" s="6">
        <f>+AN3237+SUM($D$16:$E$18)-SUM($AL$27:AL3237)</f>
        <v>34200.653804087196</v>
      </c>
      <c r="AQ3237" s="10">
        <f t="shared" si="946"/>
        <v>-2.7181106095582885E-3</v>
      </c>
      <c r="AR3237" s="10">
        <f>+AN3237/SUM(AL$27:AL3237)-1</f>
        <v>0.30686251524692532</v>
      </c>
    </row>
    <row r="3238" spans="1:44" x14ac:dyDescent="0.25">
      <c r="A3238" s="1">
        <v>45014</v>
      </c>
      <c r="B3238">
        <v>8.3979999999999997</v>
      </c>
      <c r="G3238">
        <f t="shared" si="939"/>
        <v>8038.1844685424339</v>
      </c>
      <c r="H3238">
        <f t="shared" si="940"/>
        <v>7948.3241650941527</v>
      </c>
      <c r="I3238" s="5">
        <f t="shared" si="929"/>
        <v>0</v>
      </c>
      <c r="J3238" s="6">
        <f>+H3238+SUM($D$16:$E$16)-SUM($F$27:F3238)</f>
        <v>8242.0841650941657</v>
      </c>
      <c r="K3238" s="10">
        <f t="shared" si="941"/>
        <v>1.0091192541529459E-2</v>
      </c>
      <c r="L3238" s="10">
        <f>+H3238/SUM(F$27:F3238)-1</f>
        <v>4.223367807650491E-2</v>
      </c>
      <c r="M3238">
        <v>8.2260000000000009</v>
      </c>
      <c r="R3238">
        <f t="shared" si="942"/>
        <v>7912.2077275988722</v>
      </c>
      <c r="S3238">
        <f t="shared" si="943"/>
        <v>7605.1305708076807</v>
      </c>
      <c r="T3238" s="5">
        <f t="shared" si="930"/>
        <v>0</v>
      </c>
      <c r="U3238" s="6">
        <f>+S3238+SUM($D$17:$E$17)-SUM($Q$27:Q3238)</f>
        <v>7850.0505708076862</v>
      </c>
      <c r="V3238" s="10">
        <f t="shared" si="931"/>
        <v>1.0713118958354917E-2</v>
      </c>
      <c r="W3238" s="10">
        <f>+S3238/SUM(Q$27:Q3238)-1</f>
        <v>0.19670099681006192</v>
      </c>
      <c r="X3238">
        <v>6.2480000000000002</v>
      </c>
      <c r="AC3238">
        <f t="shared" si="944"/>
        <v>18116.848968219387</v>
      </c>
      <c r="AD3238">
        <f t="shared" si="945"/>
        <v>17850.569752420473</v>
      </c>
      <c r="AE3238" s="5">
        <f t="shared" si="932"/>
        <v>0</v>
      </c>
      <c r="AF3238" s="6">
        <f>+AD3238+SUM($D$18:$E$18)-SUM($AB$27:AB3238)</f>
        <v>18291.20975242048</v>
      </c>
      <c r="AG3238" s="10">
        <f t="shared" si="933"/>
        <v>9.3805236334576492E-4</v>
      </c>
      <c r="AH3238" s="10">
        <f>+AD3238/SUM(AB$27:AB3238)-1</f>
        <v>0.56045178685000607</v>
      </c>
      <c r="AI3238" s="6">
        <f t="shared" si="934"/>
        <v>0</v>
      </c>
      <c r="AL3238" s="6">
        <f t="shared" si="935"/>
        <v>0</v>
      </c>
      <c r="AM3238" s="6">
        <f t="shared" si="936"/>
        <v>34067.24116436069</v>
      </c>
      <c r="AN3238" s="6">
        <f t="shared" si="937"/>
        <v>33404.024488322306</v>
      </c>
      <c r="AO3238" s="5">
        <f t="shared" si="938"/>
        <v>0</v>
      </c>
      <c r="AP3238" s="6">
        <f>+AN3238+SUM($D$16:$E$18)-SUM($AL$27:AL3238)</f>
        <v>34383.344488322327</v>
      </c>
      <c r="AQ3238" s="10">
        <f t="shared" si="946"/>
        <v>5.3417307540857273E-3</v>
      </c>
      <c r="AR3238" s="10">
        <f>+AN3238/SUM(AL$27:AL3238)-1</f>
        <v>0.31404921065535385</v>
      </c>
    </row>
    <row r="3239" spans="1:44" x14ac:dyDescent="0.25">
      <c r="A3239" s="1">
        <v>45015</v>
      </c>
      <c r="B3239">
        <v>8.4</v>
      </c>
      <c r="G3239">
        <f t="shared" si="939"/>
        <v>8040.0987777752389</v>
      </c>
      <c r="H3239">
        <f t="shared" si="940"/>
        <v>7950.2170739212779</v>
      </c>
      <c r="I3239" s="5">
        <f t="shared" si="929"/>
        <v>0</v>
      </c>
      <c r="J3239" s="6">
        <f>+H3239+SUM($D$16:$E$16)-SUM($F$27:F3239)</f>
        <v>8243.9770739212909</v>
      </c>
      <c r="K3239" s="10">
        <f t="shared" si="941"/>
        <v>2.2966385555034385E-4</v>
      </c>
      <c r="L3239" s="10">
        <f>+H3239/SUM(F$27:F3239)-1</f>
        <v>4.2481888049850314E-2</v>
      </c>
      <c r="M3239">
        <v>8.3119999999999994</v>
      </c>
      <c r="R3239">
        <f t="shared" si="942"/>
        <v>7994.9271373452239</v>
      </c>
      <c r="S3239">
        <f t="shared" si="943"/>
        <v>7684.6395945238792</v>
      </c>
      <c r="T3239" s="5">
        <f t="shared" si="930"/>
        <v>0</v>
      </c>
      <c r="U3239" s="6">
        <f>+S3239+SUM($D$17:$E$17)-SUM($Q$27:Q3239)</f>
        <v>7929.5595945238865</v>
      </c>
      <c r="V3239" s="10">
        <f t="shared" si="931"/>
        <v>1.0128472803968114E-2</v>
      </c>
      <c r="W3239" s="10">
        <f>+S3239/SUM(Q$27:Q3239)-1</f>
        <v>0.20921209402932561</v>
      </c>
      <c r="X3239">
        <v>6.2409999999999997</v>
      </c>
      <c r="AC3239">
        <f t="shared" si="944"/>
        <v>18096.55160221786</v>
      </c>
      <c r="AD3239">
        <f t="shared" si="945"/>
        <v>17830.570714605659</v>
      </c>
      <c r="AE3239" s="5">
        <f t="shared" si="932"/>
        <v>0</v>
      </c>
      <c r="AF3239" s="6">
        <f>+AD3239+SUM($D$18:$E$18)-SUM($AB$27:AB3239)</f>
        <v>18271.210714605666</v>
      </c>
      <c r="AG3239" s="10">
        <f t="shared" si="933"/>
        <v>-1.0933687867292763E-3</v>
      </c>
      <c r="AH3239" s="10">
        <f>+AD3239/SUM(AB$27:AB3239)-1</f>
        <v>0.5587035214037912</v>
      </c>
      <c r="AI3239" s="6">
        <f t="shared" si="934"/>
        <v>0</v>
      </c>
      <c r="AL3239" s="6">
        <f t="shared" si="935"/>
        <v>0</v>
      </c>
      <c r="AM3239" s="6">
        <f t="shared" si="936"/>
        <v>34131.577517338323</v>
      </c>
      <c r="AN3239" s="6">
        <f t="shared" si="937"/>
        <v>33465.427383050817</v>
      </c>
      <c r="AO3239" s="5">
        <f t="shared" si="938"/>
        <v>0</v>
      </c>
      <c r="AP3239" s="6">
        <f>+AN3239+SUM($D$16:$E$18)-SUM($AL$27:AL3239)</f>
        <v>34444.747383050839</v>
      </c>
      <c r="AQ3239" s="10">
        <f t="shared" si="946"/>
        <v>1.7858325198516489E-3</v>
      </c>
      <c r="AR3239" s="10">
        <f>+AN3239/SUM(AL$27:AL3239)-1</f>
        <v>0.31646468084452706</v>
      </c>
    </row>
    <row r="3240" spans="1:44" x14ac:dyDescent="0.25">
      <c r="A3240" s="1">
        <v>45016</v>
      </c>
      <c r="B3240">
        <v>8.4710000000000001</v>
      </c>
      <c r="G3240">
        <f t="shared" si="939"/>
        <v>8108.0567555397674</v>
      </c>
      <c r="H3240">
        <f t="shared" si="940"/>
        <v>8017.4153372841838</v>
      </c>
      <c r="I3240" s="5">
        <f t="shared" si="929"/>
        <v>0</v>
      </c>
      <c r="J3240" s="6">
        <f>+H3240+SUM($D$16:$E$16)-SUM($F$27:F3240)</f>
        <v>8311.1753372841958</v>
      </c>
      <c r="K3240" s="10">
        <f t="shared" si="941"/>
        <v>8.1511948371955079E-3</v>
      </c>
      <c r="L3240" s="10">
        <f>+H3240/SUM(F$27:F3240)-1</f>
        <v>5.1293342103605033E-2</v>
      </c>
      <c r="M3240">
        <v>8.359</v>
      </c>
      <c r="R3240">
        <f t="shared" si="942"/>
        <v>8040.1342566252079</v>
      </c>
      <c r="S3240">
        <f t="shared" si="943"/>
        <v>7728.0922005083139</v>
      </c>
      <c r="T3240" s="5">
        <f t="shared" si="930"/>
        <v>0</v>
      </c>
      <c r="U3240" s="6">
        <f>+S3240+SUM($D$17:$E$17)-SUM($Q$27:Q3240)</f>
        <v>7973.0122005083203</v>
      </c>
      <c r="V3240" s="10">
        <f t="shared" si="931"/>
        <v>5.4798258927823973E-3</v>
      </c>
      <c r="W3240" s="10">
        <f>+S3240/SUM(Q$27:Q3240)-1</f>
        <v>0.21604955413752802</v>
      </c>
      <c r="X3240">
        <v>6.3049999999999997</v>
      </c>
      <c r="AC3240">
        <f t="shared" si="944"/>
        <v>18282.127519946098</v>
      </c>
      <c r="AD3240">
        <f t="shared" si="945"/>
        <v>18013.419060341079</v>
      </c>
      <c r="AE3240" s="5">
        <f t="shared" si="932"/>
        <v>0</v>
      </c>
      <c r="AF3240" s="6">
        <f>+AD3240+SUM($D$18:$E$18)-SUM($AB$27:AB3240)</f>
        <v>18454.059060341089</v>
      </c>
      <c r="AG3240" s="10">
        <f t="shared" si="933"/>
        <v>1.0007456462053588E-2</v>
      </c>
      <c r="AH3240" s="10">
        <f>+AD3240/SUM(AB$27:AB3240)-1</f>
        <v>0.57468766262632642</v>
      </c>
      <c r="AI3240" s="6">
        <f t="shared" si="934"/>
        <v>0</v>
      </c>
      <c r="AL3240" s="6">
        <f t="shared" si="935"/>
        <v>0</v>
      </c>
      <c r="AM3240" s="6">
        <f t="shared" si="936"/>
        <v>34430.318532111072</v>
      </c>
      <c r="AN3240" s="6">
        <f t="shared" si="937"/>
        <v>33758.926598133577</v>
      </c>
      <c r="AO3240" s="5">
        <f t="shared" si="938"/>
        <v>0</v>
      </c>
      <c r="AP3240" s="6">
        <f>+AN3240+SUM($D$16:$E$18)-SUM($AL$27:AL3240)</f>
        <v>34738.246598133599</v>
      </c>
      <c r="AQ3240" s="10">
        <f t="shared" si="946"/>
        <v>8.520870013033699E-3</v>
      </c>
      <c r="AR3240" s="10">
        <f>+AN3240/SUM(AL$27:AL3240)-1</f>
        <v>0.32801036786323623</v>
      </c>
    </row>
    <row r="3241" spans="1:44" x14ac:dyDescent="0.25">
      <c r="A3241" s="1">
        <v>45019</v>
      </c>
      <c r="B3241">
        <v>8.4540000000000006</v>
      </c>
      <c r="G3241">
        <f t="shared" si="939"/>
        <v>8091.7851270609372</v>
      </c>
      <c r="H3241">
        <f t="shared" si="940"/>
        <v>8001.3256122536295</v>
      </c>
      <c r="I3241" s="5">
        <f t="shared" si="929"/>
        <v>0</v>
      </c>
      <c r="J3241" s="6">
        <f>+H3241+SUM($D$16:$E$16)-SUM($F$27:F3241)</f>
        <v>8295.0856122536425</v>
      </c>
      <c r="K3241" s="10">
        <f t="shared" si="941"/>
        <v>-1.9359145220260165E-3</v>
      </c>
      <c r="L3241" s="10">
        <f>+H3241/SUM(F$27:F3241)-1</f>
        <v>4.9183557330170879E-2</v>
      </c>
      <c r="M3241">
        <v>8.3640000000000008</v>
      </c>
      <c r="R3241">
        <f t="shared" si="942"/>
        <v>8044.9435246337171</v>
      </c>
      <c r="S3241">
        <f t="shared" si="943"/>
        <v>7732.7148181662324</v>
      </c>
      <c r="T3241" s="5">
        <f t="shared" si="930"/>
        <v>0</v>
      </c>
      <c r="U3241" s="6">
        <f>+S3241+SUM($D$17:$E$17)-SUM($Q$27:Q3241)</f>
        <v>7977.6348181662388</v>
      </c>
      <c r="V3241" s="10">
        <f t="shared" si="931"/>
        <v>5.7978309096573533E-4</v>
      </c>
      <c r="W3241" s="10">
        <f>+S3241/SUM(Q$27:Q3241)-1</f>
        <v>0.21677694351074095</v>
      </c>
      <c r="X3241">
        <v>6.3460000000000001</v>
      </c>
      <c r="AC3241">
        <f t="shared" si="944"/>
        <v>18401.012092240751</v>
      </c>
      <c r="AD3241">
        <f t="shared" si="945"/>
        <v>18130.556281827834</v>
      </c>
      <c r="AE3241" s="5">
        <f t="shared" si="932"/>
        <v>0</v>
      </c>
      <c r="AF3241" s="6">
        <f>+AD3241+SUM($D$18:$E$18)-SUM($AB$27:AB3241)</f>
        <v>18571.196281827841</v>
      </c>
      <c r="AG3241" s="10">
        <f t="shared" si="933"/>
        <v>6.3475044218583854E-3</v>
      </c>
      <c r="AH3241" s="10">
        <f>+AD3241/SUM(AB$27:AB3241)-1</f>
        <v>0.58492750309701314</v>
      </c>
      <c r="AI3241" s="6">
        <f t="shared" si="934"/>
        <v>0</v>
      </c>
      <c r="AL3241" s="6">
        <f t="shared" si="935"/>
        <v>0</v>
      </c>
      <c r="AM3241" s="6">
        <f t="shared" si="936"/>
        <v>34537.740743935406</v>
      </c>
      <c r="AN3241" s="6">
        <f t="shared" si="937"/>
        <v>33864.596712247694</v>
      </c>
      <c r="AO3241" s="5">
        <f t="shared" si="938"/>
        <v>0</v>
      </c>
      <c r="AP3241" s="6">
        <f>+AN3241+SUM($D$16:$E$18)-SUM($AL$27:AL3241)</f>
        <v>34843.916712247723</v>
      </c>
      <c r="AQ3241" s="10">
        <f t="shared" si="946"/>
        <v>3.0418954455750935E-3</v>
      </c>
      <c r="AR3241" s="10">
        <f>+AN3241/SUM(AL$27:AL3241)-1</f>
        <v>0.33216722417526712</v>
      </c>
    </row>
    <row r="3242" spans="1:44" x14ac:dyDescent="0.25">
      <c r="A3242" s="1">
        <v>45020</v>
      </c>
      <c r="B3242">
        <v>8.3919999999999995</v>
      </c>
      <c r="G3242">
        <f t="shared" si="939"/>
        <v>8032.4415408440236</v>
      </c>
      <c r="H3242">
        <f t="shared" si="940"/>
        <v>7942.6454386127807</v>
      </c>
      <c r="I3242" s="5">
        <f t="shared" si="929"/>
        <v>0</v>
      </c>
      <c r="J3242" s="6">
        <f>+H3242+SUM($D$16:$E$16)-SUM($F$27:F3242)</f>
        <v>8236.4054386127937</v>
      </c>
      <c r="K3242" s="10">
        <f t="shared" si="941"/>
        <v>-7.0740889707232579E-3</v>
      </c>
      <c r="L3242" s="10">
        <f>+H3242/SUM(F$27:F3242)-1</f>
        <v>4.1489048156469366E-2</v>
      </c>
      <c r="M3242">
        <v>8.3539999999999992</v>
      </c>
      <c r="R3242">
        <f t="shared" si="942"/>
        <v>8035.3249886166977</v>
      </c>
      <c r="S3242">
        <f t="shared" si="943"/>
        <v>7723.4695828503945</v>
      </c>
      <c r="T3242" s="5">
        <f t="shared" si="930"/>
        <v>0</v>
      </c>
      <c r="U3242" s="6">
        <f>+S3242+SUM($D$17:$E$17)-SUM($Q$27:Q3242)</f>
        <v>7968.3895828504001</v>
      </c>
      <c r="V3242" s="10">
        <f t="shared" si="931"/>
        <v>-1.1588942746271202E-3</v>
      </c>
      <c r="W3242" s="10">
        <f>+S3242/SUM(Q$27:Q3242)-1</f>
        <v>0.21532216476431487</v>
      </c>
      <c r="X3242">
        <v>6.3239999999999998</v>
      </c>
      <c r="AC3242">
        <f t="shared" si="944"/>
        <v>18337.220370521667</v>
      </c>
      <c r="AD3242">
        <f t="shared" si="945"/>
        <v>18067.702162981281</v>
      </c>
      <c r="AE3242" s="5">
        <f t="shared" si="932"/>
        <v>0</v>
      </c>
      <c r="AF3242" s="6">
        <f>+AD3242+SUM($D$18:$E$18)-SUM($AB$27:AB3242)</f>
        <v>18508.342162981287</v>
      </c>
      <c r="AG3242" s="10">
        <f t="shared" si="933"/>
        <v>-3.3844948862048474E-3</v>
      </c>
      <c r="AH3242" s="10">
        <f>+AD3242/SUM(AB$27:AB3242)-1</f>
        <v>0.57943295455176647</v>
      </c>
      <c r="AI3242" s="6">
        <f t="shared" si="934"/>
        <v>0</v>
      </c>
      <c r="AL3242" s="6">
        <f t="shared" si="935"/>
        <v>0</v>
      </c>
      <c r="AM3242" s="6">
        <f t="shared" si="936"/>
        <v>34404.986899982388</v>
      </c>
      <c r="AN3242" s="6">
        <f t="shared" si="937"/>
        <v>33733.817184444459</v>
      </c>
      <c r="AO3242" s="5">
        <f t="shared" si="938"/>
        <v>0</v>
      </c>
      <c r="AP3242" s="6">
        <f>+AN3242+SUM($D$16:$E$18)-SUM($AL$27:AL3242)</f>
        <v>34713.13718444448</v>
      </c>
      <c r="AQ3242" s="10">
        <f t="shared" si="946"/>
        <v>-3.7532958445304354E-3</v>
      </c>
      <c r="AR3242" s="10">
        <f>+AN3242/SUM(AL$27:AL3242)-1</f>
        <v>0.32702261247317121</v>
      </c>
    </row>
    <row r="3243" spans="1:44" x14ac:dyDescent="0.25">
      <c r="A3243" s="1">
        <v>45021</v>
      </c>
      <c r="B3243">
        <v>8.4</v>
      </c>
      <c r="G3243">
        <f t="shared" si="939"/>
        <v>8040.0987777752398</v>
      </c>
      <c r="H3243">
        <f t="shared" si="940"/>
        <v>7950.2170739212788</v>
      </c>
      <c r="I3243" s="5">
        <f t="shared" si="929"/>
        <v>0</v>
      </c>
      <c r="J3243" s="6">
        <f>+H3243+SUM($D$16:$E$16)-SUM($F$27:F3243)</f>
        <v>8243.9770739212909</v>
      </c>
      <c r="K3243" s="10">
        <f t="shared" si="941"/>
        <v>9.1928880443403749E-4</v>
      </c>
      <c r="L3243" s="10">
        <f>+H3243/SUM(F$27:F3243)-1</f>
        <v>4.2481888049850536E-2</v>
      </c>
      <c r="M3243">
        <v>8.3279999999999994</v>
      </c>
      <c r="R3243">
        <f t="shared" si="942"/>
        <v>8010.316794972452</v>
      </c>
      <c r="S3243">
        <f t="shared" si="943"/>
        <v>7699.4319710292184</v>
      </c>
      <c r="T3243" s="5">
        <f t="shared" si="930"/>
        <v>0</v>
      </c>
      <c r="U3243" s="6">
        <f>+S3243+SUM($D$17:$E$17)-SUM($Q$27:Q3243)</f>
        <v>7944.3519710292248</v>
      </c>
      <c r="V3243" s="10">
        <f t="shared" si="931"/>
        <v>-3.0166210589036568E-3</v>
      </c>
      <c r="W3243" s="10">
        <f>+S3243/SUM(Q$27:Q3243)-1</f>
        <v>0.2115397400236072</v>
      </c>
      <c r="X3243">
        <v>6.4180000000000001</v>
      </c>
      <c r="AC3243">
        <f t="shared" si="944"/>
        <v>18609.78499968502</v>
      </c>
      <c r="AD3243">
        <f t="shared" si="945"/>
        <v>18336.260670780182</v>
      </c>
      <c r="AE3243" s="5">
        <f t="shared" si="932"/>
        <v>0</v>
      </c>
      <c r="AF3243" s="6">
        <f>+AD3243+SUM($D$18:$E$18)-SUM($AB$27:AB3243)</f>
        <v>18776.900670780189</v>
      </c>
      <c r="AG3243" s="10">
        <f t="shared" si="933"/>
        <v>1.4510133075886555E-2</v>
      </c>
      <c r="AH3243" s="10">
        <f>+AD3243/SUM(AB$27:AB3243)-1</f>
        <v>0.60290966197236529</v>
      </c>
      <c r="AI3243" s="6">
        <f t="shared" si="934"/>
        <v>0</v>
      </c>
      <c r="AL3243" s="6">
        <f t="shared" si="935"/>
        <v>0</v>
      </c>
      <c r="AM3243" s="6">
        <f t="shared" si="936"/>
        <v>34660.20057243271</v>
      </c>
      <c r="AN3243" s="6">
        <f t="shared" si="937"/>
        <v>33985.909715730682</v>
      </c>
      <c r="AO3243" s="5">
        <f t="shared" si="938"/>
        <v>0</v>
      </c>
      <c r="AP3243" s="6">
        <f>+AN3243+SUM($D$16:$E$18)-SUM($AL$27:AL3243)</f>
        <v>34965.229715730704</v>
      </c>
      <c r="AQ3243" s="10">
        <f t="shared" si="946"/>
        <v>7.2621650399027349E-3</v>
      </c>
      <c r="AR3243" s="10">
        <f>+AN3243/SUM(AL$27:AL3243)-1</f>
        <v>0.33693944126320452</v>
      </c>
    </row>
    <row r="3244" spans="1:44" x14ac:dyDescent="0.25">
      <c r="A3244" s="1">
        <v>45022</v>
      </c>
      <c r="B3244">
        <v>8.3650000000000002</v>
      </c>
      <c r="G3244">
        <f t="shared" si="939"/>
        <v>8006.5983662011768</v>
      </c>
      <c r="H3244">
        <f t="shared" si="940"/>
        <v>7917.0911694466067</v>
      </c>
      <c r="I3244" s="5">
        <f t="shared" si="929"/>
        <v>0</v>
      </c>
      <c r="J3244" s="6">
        <f>+H3244+SUM($D$16:$E$16)-SUM($F$27:F3244)</f>
        <v>8210.8511694466179</v>
      </c>
      <c r="K3244" s="10">
        <f t="shared" si="941"/>
        <v>-4.0181946380543065E-3</v>
      </c>
      <c r="L3244" s="10">
        <f>+H3244/SUM(F$27:F3244)-1</f>
        <v>3.8138213516309305E-2</v>
      </c>
      <c r="M3244">
        <v>8.3580000000000005</v>
      </c>
      <c r="R3244">
        <f t="shared" si="942"/>
        <v>8039.1724030235073</v>
      </c>
      <c r="S3244">
        <f t="shared" si="943"/>
        <v>7727.1676769767319</v>
      </c>
      <c r="T3244" s="5">
        <f t="shared" si="930"/>
        <v>0</v>
      </c>
      <c r="U3244" s="6">
        <f>+S3244+SUM($D$17:$E$17)-SUM($Q$27:Q3244)</f>
        <v>7972.0876769767392</v>
      </c>
      <c r="V3244" s="10">
        <f t="shared" si="931"/>
        <v>3.4912483798121841E-3</v>
      </c>
      <c r="W3244" s="10">
        <f>+S3244/SUM(Q$27:Q3244)-1</f>
        <v>0.21590407626288566</v>
      </c>
      <c r="X3244">
        <v>6.4580000000000002</v>
      </c>
      <c r="AC3244">
        <f t="shared" si="944"/>
        <v>18725.76994826517</v>
      </c>
      <c r="AD3244">
        <f t="shared" si="945"/>
        <v>18450.540886864819</v>
      </c>
      <c r="AE3244" s="5">
        <f t="shared" si="932"/>
        <v>0</v>
      </c>
      <c r="AF3244" s="6">
        <f>+AD3244+SUM($D$18:$E$18)-SUM($AB$27:AB3244)</f>
        <v>18891.18088686483</v>
      </c>
      <c r="AG3244" s="10">
        <f t="shared" si="933"/>
        <v>6.0862129532632814E-3</v>
      </c>
      <c r="AH3244" s="10">
        <f>+AD3244/SUM(AB$27:AB3244)-1</f>
        <v>0.61289975023644971</v>
      </c>
      <c r="AI3244" s="6">
        <f t="shared" si="934"/>
        <v>0</v>
      </c>
      <c r="AL3244" s="6">
        <f t="shared" si="935"/>
        <v>0</v>
      </c>
      <c r="AM3244" s="6">
        <f t="shared" si="936"/>
        <v>34771.540717489857</v>
      </c>
      <c r="AN3244" s="6">
        <f t="shared" si="937"/>
        <v>34094.799733288157</v>
      </c>
      <c r="AO3244" s="5">
        <f t="shared" si="938"/>
        <v>0</v>
      </c>
      <c r="AP3244" s="6">
        <f>+AN3244+SUM($D$16:$E$18)-SUM($AL$27:AL3244)</f>
        <v>35074.119733288186</v>
      </c>
      <c r="AQ3244" s="10">
        <f t="shared" si="946"/>
        <v>3.1142371562482563E-3</v>
      </c>
      <c r="AR3244" s="10">
        <f>+AN3244/SUM(AL$27:AL3244)-1</f>
        <v>0.3412229623003078</v>
      </c>
    </row>
    <row r="3245" spans="1:44" x14ac:dyDescent="0.25">
      <c r="A3245" s="1">
        <v>45027</v>
      </c>
      <c r="B3245">
        <v>8.468</v>
      </c>
      <c r="G3245">
        <f t="shared" si="939"/>
        <v>8105.1852916905627</v>
      </c>
      <c r="H3245">
        <f t="shared" si="940"/>
        <v>8014.5759740434978</v>
      </c>
      <c r="I3245" s="5">
        <f t="shared" si="929"/>
        <v>0</v>
      </c>
      <c r="J3245" s="6">
        <f>+H3245+SUM($D$16:$E$16)-SUM($F$27:F3245)</f>
        <v>8308.3359740435117</v>
      </c>
      <c r="K3245" s="10">
        <f t="shared" si="941"/>
        <v>1.1872679529211894E-2</v>
      </c>
      <c r="L3245" s="10">
        <f>+H3245/SUM(F$27:F3245)-1</f>
        <v>5.092102714358715E-2</v>
      </c>
      <c r="M3245">
        <v>8.4090000000000007</v>
      </c>
      <c r="R3245">
        <f t="shared" si="942"/>
        <v>8088.2269367102981</v>
      </c>
      <c r="S3245">
        <f t="shared" si="943"/>
        <v>7774.3183770875021</v>
      </c>
      <c r="T3245" s="5">
        <f t="shared" si="930"/>
        <v>0</v>
      </c>
      <c r="U3245" s="6">
        <f>+S3245+SUM($D$17:$E$17)-SUM($Q$27:Q3245)</f>
        <v>8019.2383770875085</v>
      </c>
      <c r="V3245" s="10">
        <f t="shared" si="931"/>
        <v>5.9144733501790281E-3</v>
      </c>
      <c r="W3245" s="10">
        <f>+S3245/SUM(Q$27:Q3245)-1</f>
        <v>0.22332344786965863</v>
      </c>
      <c r="X3245">
        <v>6.4889999999999999</v>
      </c>
      <c r="AC3245">
        <f t="shared" si="944"/>
        <v>18815.658283414785</v>
      </c>
      <c r="AD3245">
        <f t="shared" si="945"/>
        <v>18539.108054330416</v>
      </c>
      <c r="AE3245" s="5">
        <f t="shared" si="932"/>
        <v>0</v>
      </c>
      <c r="AF3245" s="6">
        <f>+AD3245+SUM($D$18:$E$18)-SUM($AB$27:AB3245)</f>
        <v>18979.748054330426</v>
      </c>
      <c r="AG3245" s="10">
        <f t="shared" si="933"/>
        <v>4.6882811612469766E-3</v>
      </c>
      <c r="AH3245" s="10">
        <f>+AD3245/SUM(AB$27:AB3245)-1</f>
        <v>0.62064206864111537</v>
      </c>
      <c r="AI3245" s="6">
        <f t="shared" si="934"/>
        <v>0</v>
      </c>
      <c r="AL3245" s="6">
        <f t="shared" si="935"/>
        <v>0</v>
      </c>
      <c r="AM3245" s="6">
        <f t="shared" si="936"/>
        <v>35009.070511815647</v>
      </c>
      <c r="AN3245" s="6">
        <f t="shared" si="937"/>
        <v>34328.002405461419</v>
      </c>
      <c r="AO3245" s="5">
        <f t="shared" si="938"/>
        <v>0</v>
      </c>
      <c r="AP3245" s="6">
        <f>+AN3245+SUM($D$16:$E$18)-SUM($AL$27:AL3245)</f>
        <v>35307.32240546144</v>
      </c>
      <c r="AQ3245" s="10">
        <f t="shared" si="946"/>
        <v>6.6488531699893105E-3</v>
      </c>
      <c r="AR3245" s="10">
        <f>+AN3245/SUM(AL$27:AL3245)-1</f>
        <v>0.35039670085385022</v>
      </c>
    </row>
    <row r="3246" spans="1:44" x14ac:dyDescent="0.25">
      <c r="A3246" s="1">
        <v>45028</v>
      </c>
      <c r="B3246">
        <v>8.4179999999999993</v>
      </c>
      <c r="G3246">
        <f t="shared" si="939"/>
        <v>8057.3275608704716</v>
      </c>
      <c r="H3246">
        <f t="shared" si="940"/>
        <v>7967.2532533653939</v>
      </c>
      <c r="I3246" s="5">
        <f t="shared" si="929"/>
        <v>0</v>
      </c>
      <c r="J3246" s="6">
        <f>+H3246+SUM($D$16:$E$16)-SUM($F$27:F3246)</f>
        <v>8261.0132533654069</v>
      </c>
      <c r="K3246" s="10">
        <f t="shared" si="941"/>
        <v>-5.6958121127922423E-3</v>
      </c>
      <c r="L3246" s="10">
        <f>+H3246/SUM(F$27:F3246)-1</f>
        <v>4.4715777809956947E-2</v>
      </c>
      <c r="M3246">
        <v>8.4269999999999996</v>
      </c>
      <c r="R3246">
        <f t="shared" si="942"/>
        <v>8105.5403015409283</v>
      </c>
      <c r="S3246">
        <f t="shared" si="943"/>
        <v>7790.9598006560072</v>
      </c>
      <c r="T3246" s="5">
        <f t="shared" si="930"/>
        <v>0</v>
      </c>
      <c r="U3246" s="6">
        <f>+S3246+SUM($D$17:$E$17)-SUM($Q$27:Q3246)</f>
        <v>8035.8798006560146</v>
      </c>
      <c r="V3246" s="10">
        <f t="shared" si="931"/>
        <v>2.0751875410081055E-3</v>
      </c>
      <c r="W3246" s="10">
        <f>+S3246/SUM(Q$27:Q3246)-1</f>
        <v>0.22594204961322517</v>
      </c>
      <c r="X3246">
        <v>6.4779999999999998</v>
      </c>
      <c r="AC3246">
        <f t="shared" si="944"/>
        <v>18783.762422555243</v>
      </c>
      <c r="AD3246">
        <f t="shared" si="945"/>
        <v>18507.680994907139</v>
      </c>
      <c r="AE3246" s="5">
        <f t="shared" si="932"/>
        <v>0</v>
      </c>
      <c r="AF3246" s="6">
        <f>+AD3246+SUM($D$18:$E$18)-SUM($AB$27:AB3246)</f>
        <v>18948.320994907146</v>
      </c>
      <c r="AG3246" s="10">
        <f t="shared" si="933"/>
        <v>-1.6558206849384138E-3</v>
      </c>
      <c r="AH3246" s="10">
        <f>+AD3246/SUM(AB$27:AB3246)-1</f>
        <v>0.61789479436849204</v>
      </c>
      <c r="AI3246" s="6">
        <f t="shared" si="934"/>
        <v>0</v>
      </c>
      <c r="AL3246" s="6">
        <f t="shared" si="935"/>
        <v>0</v>
      </c>
      <c r="AM3246" s="6">
        <f t="shared" si="936"/>
        <v>34946.630284966639</v>
      </c>
      <c r="AN3246" s="6">
        <f t="shared" si="937"/>
        <v>34265.894048928545</v>
      </c>
      <c r="AO3246" s="5">
        <f t="shared" si="938"/>
        <v>0</v>
      </c>
      <c r="AP3246" s="6">
        <f>+AN3246+SUM($D$16:$E$18)-SUM($AL$27:AL3246)</f>
        <v>35245.214048928567</v>
      </c>
      <c r="AQ3246" s="10">
        <f t="shared" si="946"/>
        <v>-1.7590786358601118E-3</v>
      </c>
      <c r="AR3246" s="10">
        <f>+AN3246/SUM(AL$27:AL3246)-1</f>
        <v>0.34795347917241304</v>
      </c>
    </row>
    <row r="3247" spans="1:44" x14ac:dyDescent="0.25">
      <c r="A3247" s="1">
        <v>45029</v>
      </c>
      <c r="B3247">
        <v>8.375</v>
      </c>
      <c r="G3247">
        <f t="shared" si="939"/>
        <v>8016.1699123651943</v>
      </c>
      <c r="H3247">
        <f t="shared" si="940"/>
        <v>7926.5557135822264</v>
      </c>
      <c r="I3247" s="5">
        <f t="shared" si="929"/>
        <v>0</v>
      </c>
      <c r="J3247" s="6">
        <f>+H3247+SUM($D$16:$E$16)-SUM($F$27:F3247)</f>
        <v>8220.3157135822403</v>
      </c>
      <c r="K3247" s="10">
        <f t="shared" si="941"/>
        <v>-4.9264585995655308E-3</v>
      </c>
      <c r="L3247" s="10">
        <f>+H3247/SUM(F$27:F3247)-1</f>
        <v>3.9379263383035212E-2</v>
      </c>
      <c r="M3247">
        <v>8.4710000000000001</v>
      </c>
      <c r="R3247">
        <f t="shared" si="942"/>
        <v>8147.861860015807</v>
      </c>
      <c r="S3247">
        <f t="shared" si="943"/>
        <v>7831.6388360456913</v>
      </c>
      <c r="T3247" s="5">
        <f t="shared" si="930"/>
        <v>0</v>
      </c>
      <c r="U3247" s="6">
        <f>+S3247+SUM($D$17:$E$17)-SUM($Q$27:Q3247)</f>
        <v>8076.5588360456977</v>
      </c>
      <c r="V3247" s="10">
        <f t="shared" si="931"/>
        <v>5.0621756918716176E-3</v>
      </c>
      <c r="W3247" s="10">
        <f>+S3247/SUM(Q$27:Q3247)-1</f>
        <v>0.23234307609749982</v>
      </c>
      <c r="X3247">
        <v>6.5119999999999996</v>
      </c>
      <c r="AC3247">
        <f t="shared" si="944"/>
        <v>18882.349628848369</v>
      </c>
      <c r="AD3247">
        <f t="shared" si="945"/>
        <v>18604.819178579084</v>
      </c>
      <c r="AE3247" s="5">
        <f t="shared" si="932"/>
        <v>0</v>
      </c>
      <c r="AF3247" s="6">
        <f>+AD3247+SUM($D$18:$E$18)-SUM($AB$27:AB3247)</f>
        <v>19045.459178579091</v>
      </c>
      <c r="AG3247" s="10">
        <f t="shared" si="933"/>
        <v>5.1264797391838979E-3</v>
      </c>
      <c r="AH3247" s="10">
        <f>+AD3247/SUM(AB$27:AB3247)-1</f>
        <v>0.6263863693929641</v>
      </c>
      <c r="AI3247" s="6">
        <f t="shared" si="934"/>
        <v>0</v>
      </c>
      <c r="AL3247" s="6">
        <f t="shared" si="935"/>
        <v>0</v>
      </c>
      <c r="AM3247" s="6">
        <f t="shared" si="936"/>
        <v>35046.381401229373</v>
      </c>
      <c r="AN3247" s="6">
        <f t="shared" si="937"/>
        <v>34363.013728207006</v>
      </c>
      <c r="AO3247" s="5">
        <f t="shared" si="938"/>
        <v>0</v>
      </c>
      <c r="AP3247" s="6">
        <f>+AN3247+SUM($D$16:$E$18)-SUM($AL$27:AL3247)</f>
        <v>35342.333728207028</v>
      </c>
      <c r="AQ3247" s="10">
        <f t="shared" si="946"/>
        <v>2.7555423310421379E-3</v>
      </c>
      <c r="AR3247" s="10">
        <f>+AN3247/SUM(AL$27:AL3247)-1</f>
        <v>0.35177397804492405</v>
      </c>
    </row>
    <row r="3248" spans="1:44" x14ac:dyDescent="0.25">
      <c r="A3248" s="1">
        <v>45030</v>
      </c>
      <c r="B3248">
        <v>8.4380000000000006</v>
      </c>
      <c r="G3248">
        <f t="shared" si="939"/>
        <v>8076.4706531985084</v>
      </c>
      <c r="H3248">
        <f t="shared" si="940"/>
        <v>7986.182341636636</v>
      </c>
      <c r="I3248" s="5">
        <f t="shared" si="929"/>
        <v>0</v>
      </c>
      <c r="J3248" s="6">
        <f>+H3248+SUM($D$16:$E$16)-SUM($F$27:F3248)</f>
        <v>8279.9423416366481</v>
      </c>
      <c r="K3248" s="10">
        <f t="shared" si="941"/>
        <v>7.2535691002582059E-3</v>
      </c>
      <c r="L3248" s="10">
        <f>+H3248/SUM(F$27:F3248)-1</f>
        <v>4.7197877543409206E-2</v>
      </c>
      <c r="M3248">
        <v>8.5210000000000008</v>
      </c>
      <c r="R3248">
        <f t="shared" si="942"/>
        <v>8195.9545401008982</v>
      </c>
      <c r="S3248">
        <f t="shared" si="943"/>
        <v>7877.8650126248785</v>
      </c>
      <c r="T3248" s="5">
        <f t="shared" si="930"/>
        <v>0</v>
      </c>
      <c r="U3248" s="6">
        <f>+S3248+SUM($D$17:$E$17)-SUM($Q$27:Q3248)</f>
        <v>8122.7850126248859</v>
      </c>
      <c r="V3248" s="10">
        <f t="shared" si="931"/>
        <v>5.7234990195180746E-3</v>
      </c>
      <c r="W3248" s="10">
        <f>+S3248/SUM(Q$27:Q3248)-1</f>
        <v>0.23961696982963021</v>
      </c>
      <c r="X3248">
        <v>6.5090000000000003</v>
      </c>
      <c r="AC3248">
        <f t="shared" si="944"/>
        <v>18873.650757704861</v>
      </c>
      <c r="AD3248">
        <f t="shared" si="945"/>
        <v>18596.248162372736</v>
      </c>
      <c r="AE3248" s="5">
        <f t="shared" si="932"/>
        <v>0</v>
      </c>
      <c r="AF3248" s="6">
        <f>+AD3248+SUM($D$18:$E$18)-SUM($AB$27:AB3248)</f>
        <v>19036.888162372743</v>
      </c>
      <c r="AG3248" s="10">
        <f t="shared" si="933"/>
        <v>-4.5002938107097101E-4</v>
      </c>
      <c r="AH3248" s="10">
        <f>+AD3248/SUM(AB$27:AB3248)-1</f>
        <v>0.6256371127731577</v>
      </c>
      <c r="AI3248" s="6">
        <f t="shared" si="934"/>
        <v>0</v>
      </c>
      <c r="AL3248" s="6">
        <f t="shared" si="935"/>
        <v>0</v>
      </c>
      <c r="AM3248" s="6">
        <f t="shared" si="936"/>
        <v>35146.07595100427</v>
      </c>
      <c r="AN3248" s="6">
        <f t="shared" si="937"/>
        <v>34460.295516634251</v>
      </c>
      <c r="AO3248" s="5">
        <f t="shared" si="938"/>
        <v>0</v>
      </c>
      <c r="AP3248" s="6">
        <f>+AN3248+SUM($D$16:$E$18)-SUM($AL$27:AL3248)</f>
        <v>35439.61551663428</v>
      </c>
      <c r="AQ3248" s="10">
        <f t="shared" si="946"/>
        <v>2.7525570092619134E-3</v>
      </c>
      <c r="AR3248" s="10">
        <f>+AN3248/SUM(AL$27:AL3248)-1</f>
        <v>0.35560085397535723</v>
      </c>
    </row>
    <row r="3249" spans="1:44" x14ac:dyDescent="0.25">
      <c r="A3249" s="1">
        <v>45033</v>
      </c>
      <c r="B3249">
        <v>8.5139999999999993</v>
      </c>
      <c r="G3249">
        <f t="shared" si="939"/>
        <v>8149.2144040450448</v>
      </c>
      <c r="H3249">
        <f t="shared" si="940"/>
        <v>8058.1128770673504</v>
      </c>
      <c r="I3249" s="5">
        <f t="shared" si="929"/>
        <v>0</v>
      </c>
      <c r="J3249" s="6">
        <f>+H3249+SUM($D$16:$E$16)-SUM($F$27:F3249)</f>
        <v>8351.8728770673624</v>
      </c>
      <c r="K3249" s="10">
        <f t="shared" si="941"/>
        <v>8.6873232279653934E-3</v>
      </c>
      <c r="L3249" s="10">
        <f>+H3249/SUM(F$27:F3249)-1</f>
        <v>5.6629856530526546E-2</v>
      </c>
      <c r="M3249">
        <v>8.5129999999999999</v>
      </c>
      <c r="R3249">
        <f t="shared" si="942"/>
        <v>8188.2597112872827</v>
      </c>
      <c r="S3249">
        <f t="shared" si="943"/>
        <v>7870.4688243722076</v>
      </c>
      <c r="T3249" s="5">
        <f t="shared" si="930"/>
        <v>0</v>
      </c>
      <c r="U3249" s="6">
        <f>+S3249+SUM($D$17:$E$17)-SUM($Q$27:Q3249)</f>
        <v>8115.3888243722149</v>
      </c>
      <c r="V3249" s="10">
        <f t="shared" si="931"/>
        <v>-9.1054832070225356E-4</v>
      </c>
      <c r="W3249" s="10">
        <f>+S3249/SUM(Q$27:Q3249)-1</f>
        <v>0.2384531468324893</v>
      </c>
      <c r="X3249">
        <v>6.5510000000000002</v>
      </c>
      <c r="AC3249">
        <f t="shared" si="944"/>
        <v>18995.434953714019</v>
      </c>
      <c r="AD3249">
        <f t="shared" si="945"/>
        <v>18716.242389261606</v>
      </c>
      <c r="AE3249" s="5">
        <f t="shared" si="932"/>
        <v>0</v>
      </c>
      <c r="AF3249" s="6">
        <f>+AD3249+SUM($D$18:$E$18)-SUM($AB$27:AB3249)</f>
        <v>19156.882389261613</v>
      </c>
      <c r="AG3249" s="10">
        <f t="shared" si="933"/>
        <v>6.3032479817812792E-3</v>
      </c>
      <c r="AH3249" s="10">
        <f>+AD3249/SUM(AB$27:AB3249)-1</f>
        <v>0.63612670545044647</v>
      </c>
      <c r="AI3249" s="6">
        <f t="shared" si="934"/>
        <v>0</v>
      </c>
      <c r="AL3249" s="6">
        <f t="shared" si="935"/>
        <v>0</v>
      </c>
      <c r="AM3249" s="6">
        <f t="shared" si="936"/>
        <v>35332.909069046349</v>
      </c>
      <c r="AN3249" s="6">
        <f t="shared" si="937"/>
        <v>34644.824090701164</v>
      </c>
      <c r="AO3249" s="5">
        <f t="shared" si="938"/>
        <v>0</v>
      </c>
      <c r="AP3249" s="6">
        <f>+AN3249+SUM($D$16:$E$18)-SUM($AL$27:AL3249)</f>
        <v>35624.144090701186</v>
      </c>
      <c r="AQ3249" s="10">
        <f t="shared" si="946"/>
        <v>5.2068446956003989E-3</v>
      </c>
      <c r="AR3249" s="10">
        <f>+AN3249/SUM(AL$27:AL3249)-1</f>
        <v>0.36285984838726582</v>
      </c>
    </row>
    <row r="3250" spans="1:44" x14ac:dyDescent="0.25">
      <c r="A3250" s="1">
        <v>45034</v>
      </c>
      <c r="B3250">
        <v>8.49</v>
      </c>
      <c r="G3250">
        <f t="shared" si="939"/>
        <v>8126.2426932514027</v>
      </c>
      <c r="H3250">
        <f t="shared" si="940"/>
        <v>8035.3979711418624</v>
      </c>
      <c r="I3250" s="5">
        <f t="shared" si="929"/>
        <v>0</v>
      </c>
      <c r="J3250" s="6">
        <f>+H3250+SUM($D$16:$E$16)-SUM($F$27:F3250)</f>
        <v>8329.1579711418744</v>
      </c>
      <c r="K3250" s="10">
        <f t="shared" si="941"/>
        <v>-2.7197379868961757E-3</v>
      </c>
      <c r="L3250" s="10">
        <f>+H3250/SUM(F$27:F3250)-1</f>
        <v>5.3651336850384368E-2</v>
      </c>
      <c r="M3250">
        <v>8.5500000000000007</v>
      </c>
      <c r="R3250">
        <f t="shared" si="942"/>
        <v>8223.848294550251</v>
      </c>
      <c r="S3250">
        <f t="shared" si="943"/>
        <v>7904.6761950408063</v>
      </c>
      <c r="T3250" s="5">
        <f t="shared" si="930"/>
        <v>0</v>
      </c>
      <c r="U3250" s="6">
        <f>+S3250+SUM($D$17:$E$17)-SUM($Q$27:Q3250)</f>
        <v>8149.5961950408137</v>
      </c>
      <c r="V3250" s="10">
        <f t="shared" si="931"/>
        <v>4.215124057379338E-3</v>
      </c>
      <c r="W3250" s="10">
        <f>+S3250/SUM(Q$27:Q3250)-1</f>
        <v>0.24383582819426564</v>
      </c>
      <c r="X3250">
        <v>6.5170000000000003</v>
      </c>
      <c r="AC3250">
        <f t="shared" si="944"/>
        <v>18896.847747420892</v>
      </c>
      <c r="AD3250">
        <f t="shared" si="945"/>
        <v>18619.104205589665</v>
      </c>
      <c r="AE3250" s="5">
        <f t="shared" si="932"/>
        <v>0</v>
      </c>
      <c r="AF3250" s="6">
        <f>+AD3250+SUM($D$18:$E$18)-SUM($AB$27:AB3250)</f>
        <v>19059.744205589675</v>
      </c>
      <c r="AG3250" s="10">
        <f t="shared" si="933"/>
        <v>-5.0706676429974618E-3</v>
      </c>
      <c r="AH3250" s="10">
        <f>+AD3250/SUM(AB$27:AB3250)-1</f>
        <v>0.62763513042597485</v>
      </c>
      <c r="AI3250" s="6">
        <f t="shared" si="934"/>
        <v>0</v>
      </c>
      <c r="AL3250" s="6">
        <f t="shared" si="935"/>
        <v>0</v>
      </c>
      <c r="AM3250" s="6">
        <f t="shared" si="936"/>
        <v>35246.938735222546</v>
      </c>
      <c r="AN3250" s="6">
        <f t="shared" si="937"/>
        <v>34559.17837177233</v>
      </c>
      <c r="AO3250" s="5">
        <f t="shared" si="938"/>
        <v>0</v>
      </c>
      <c r="AP3250" s="6">
        <f>+AN3250+SUM($D$16:$E$18)-SUM($AL$27:AL3250)</f>
        <v>35538.498371772352</v>
      </c>
      <c r="AQ3250" s="10">
        <f t="shared" si="946"/>
        <v>-2.4041481168157741E-3</v>
      </c>
      <c r="AR3250" s="10">
        <f>+AN3250/SUM(AL$27:AL3250)-1</f>
        <v>0.35949071274931921</v>
      </c>
    </row>
    <row r="3251" spans="1:44" x14ac:dyDescent="0.25">
      <c r="A3251" s="1">
        <v>45035</v>
      </c>
      <c r="B3251">
        <v>8.4250000000000007</v>
      </c>
      <c r="G3251">
        <f t="shared" si="939"/>
        <v>8064.0276431852853</v>
      </c>
      <c r="H3251">
        <f t="shared" si="940"/>
        <v>7973.8784342603294</v>
      </c>
      <c r="I3251" s="5">
        <f t="shared" si="929"/>
        <v>0</v>
      </c>
      <c r="J3251" s="6">
        <f>+H3251+SUM($D$16:$E$16)-SUM($F$27:F3251)</f>
        <v>8267.6384342603415</v>
      </c>
      <c r="K3251" s="10">
        <f t="shared" si="941"/>
        <v>-7.3860451554262907E-3</v>
      </c>
      <c r="L3251" s="10">
        <f>+H3251/SUM(F$27:F3251)-1</f>
        <v>4.5584512716665415E-2</v>
      </c>
      <c r="M3251">
        <v>8.5440000000000005</v>
      </c>
      <c r="R3251">
        <f t="shared" si="942"/>
        <v>8218.0771729400403</v>
      </c>
      <c r="S3251">
        <f t="shared" si="943"/>
        <v>7899.1290538513031</v>
      </c>
      <c r="T3251" s="5">
        <f t="shared" si="930"/>
        <v>0</v>
      </c>
      <c r="U3251" s="6">
        <f>+S3251+SUM($D$17:$E$17)-SUM($Q$27:Q3251)</f>
        <v>8144.0490538513086</v>
      </c>
      <c r="V3251" s="10">
        <f t="shared" si="931"/>
        <v>-6.8066454542625721E-4</v>
      </c>
      <c r="W3251" s="10">
        <f>+S3251/SUM(Q$27:Q3251)-1</f>
        <v>0.2429629609464099</v>
      </c>
      <c r="X3251">
        <v>6.5060000000000002</v>
      </c>
      <c r="AC3251">
        <f t="shared" si="944"/>
        <v>18864.95188656135</v>
      </c>
      <c r="AD3251">
        <f t="shared" si="945"/>
        <v>18587.677146166388</v>
      </c>
      <c r="AE3251" s="5">
        <f t="shared" si="932"/>
        <v>0</v>
      </c>
      <c r="AF3251" s="6">
        <f>+AD3251+SUM($D$18:$E$18)-SUM($AB$27:AB3251)</f>
        <v>19028.317146166395</v>
      </c>
      <c r="AG3251" s="10">
        <f t="shared" si="933"/>
        <v>-1.6488709966036019E-3</v>
      </c>
      <c r="AH3251" s="10">
        <f>+AD3251/SUM(AB$27:AB3251)-1</f>
        <v>0.62488785615335152</v>
      </c>
      <c r="AI3251" s="6">
        <f t="shared" si="934"/>
        <v>0</v>
      </c>
      <c r="AL3251" s="6">
        <f t="shared" si="935"/>
        <v>0</v>
      </c>
      <c r="AM3251" s="6">
        <f t="shared" si="936"/>
        <v>35147.056702686677</v>
      </c>
      <c r="AN3251" s="6">
        <f t="shared" si="937"/>
        <v>34460.684634278019</v>
      </c>
      <c r="AO3251" s="5">
        <f t="shared" si="938"/>
        <v>0</v>
      </c>
      <c r="AP3251" s="6">
        <f>+AN3251+SUM($D$16:$E$18)-SUM($AL$27:AL3251)</f>
        <v>35440.004634278041</v>
      </c>
      <c r="AQ3251" s="10">
        <f t="shared" si="946"/>
        <v>-2.7714659315077883E-3</v>
      </c>
      <c r="AR3251" s="10">
        <f>+AN3251/SUM(AL$27:AL3251)-1</f>
        <v>0.3556161611049764</v>
      </c>
    </row>
    <row r="3252" spans="1:44" x14ac:dyDescent="0.25">
      <c r="A3252" s="1">
        <v>45036</v>
      </c>
      <c r="B3252">
        <v>8.3979999999999997</v>
      </c>
      <c r="G3252">
        <f t="shared" si="939"/>
        <v>8038.1844685424348</v>
      </c>
      <c r="H3252">
        <f t="shared" si="940"/>
        <v>7948.3241650941527</v>
      </c>
      <c r="I3252" s="5">
        <f t="shared" si="929"/>
        <v>0</v>
      </c>
      <c r="J3252" s="6">
        <f>+H3252+SUM($D$16:$E$16)-SUM($F$27:F3252)</f>
        <v>8242.0841650941657</v>
      </c>
      <c r="K3252" s="10">
        <f t="shared" si="941"/>
        <v>-3.0908788972049406E-3</v>
      </c>
      <c r="L3252" s="10">
        <f>+H3252/SUM(F$27:F3252)-1</f>
        <v>4.223367807650491E-2</v>
      </c>
      <c r="M3252">
        <v>8.5380000000000003</v>
      </c>
      <c r="R3252">
        <f t="shared" si="942"/>
        <v>8212.3060513298296</v>
      </c>
      <c r="S3252">
        <f t="shared" si="943"/>
        <v>7893.5819126617998</v>
      </c>
      <c r="T3252" s="5">
        <f t="shared" si="930"/>
        <v>0</v>
      </c>
      <c r="U3252" s="6">
        <f>+S3252+SUM($D$17:$E$17)-SUM($Q$27:Q3252)</f>
        <v>8138.5019126618072</v>
      </c>
      <c r="V3252" s="10">
        <f t="shared" si="931"/>
        <v>-6.8112816521881392E-4</v>
      </c>
      <c r="W3252" s="10">
        <f>+S3252/SUM(Q$27:Q3252)-1</f>
        <v>0.24209009369855417</v>
      </c>
      <c r="X3252">
        <v>6.4729999999999999</v>
      </c>
      <c r="AC3252">
        <f t="shared" si="944"/>
        <v>18769.264303982727</v>
      </c>
      <c r="AD3252">
        <f t="shared" si="945"/>
        <v>18493.395967896562</v>
      </c>
      <c r="AE3252" s="5">
        <f t="shared" si="932"/>
        <v>0</v>
      </c>
      <c r="AF3252" s="6">
        <f>+AD3252+SUM($D$18:$E$18)-SUM($AB$27:AB3252)</f>
        <v>18934.035967896569</v>
      </c>
      <c r="AG3252" s="10">
        <f t="shared" si="933"/>
        <v>-4.9547827874427686E-3</v>
      </c>
      <c r="AH3252" s="10">
        <f>+AD3252/SUM(AB$27:AB3252)-1</f>
        <v>0.61664603333548174</v>
      </c>
      <c r="AI3252" s="6">
        <f t="shared" si="934"/>
        <v>0</v>
      </c>
      <c r="AL3252" s="6">
        <f t="shared" si="935"/>
        <v>0</v>
      </c>
      <c r="AM3252" s="6">
        <f t="shared" si="936"/>
        <v>35019.754823854993</v>
      </c>
      <c r="AN3252" s="6">
        <f t="shared" si="937"/>
        <v>34335.302045652512</v>
      </c>
      <c r="AO3252" s="5">
        <f t="shared" si="938"/>
        <v>0</v>
      </c>
      <c r="AP3252" s="6">
        <f>+AN3252+SUM($D$16:$E$18)-SUM($AL$27:AL3252)</f>
        <v>35314.622045652533</v>
      </c>
      <c r="AQ3252" s="10">
        <f t="shared" si="946"/>
        <v>-3.5378829635996922E-3</v>
      </c>
      <c r="AR3252" s="10">
        <f>+AN3252/SUM(AL$27:AL3252)-1</f>
        <v>0.35068385447016159</v>
      </c>
    </row>
    <row r="3253" spans="1:44" x14ac:dyDescent="0.25">
      <c r="A3253" s="1">
        <v>45037</v>
      </c>
      <c r="B3253">
        <v>8.3160000000000007</v>
      </c>
      <c r="G3253">
        <f t="shared" si="939"/>
        <v>7959.6977899974872</v>
      </c>
      <c r="H3253">
        <f t="shared" si="940"/>
        <v>7870.7149031820654</v>
      </c>
      <c r="I3253" s="5">
        <f t="shared" si="929"/>
        <v>0</v>
      </c>
      <c r="J3253" s="6">
        <f>+H3253+SUM($D$16:$E$16)-SUM($F$27:F3253)</f>
        <v>8164.4749031820784</v>
      </c>
      <c r="K3253" s="10">
        <f t="shared" si="941"/>
        <v>-9.4162180775547721E-3</v>
      </c>
      <c r="L3253" s="10">
        <f>+H3253/SUM(F$27:F3253)-1</f>
        <v>3.2057069169351804E-2</v>
      </c>
      <c r="M3253">
        <v>8.5559999999999992</v>
      </c>
      <c r="R3253">
        <f t="shared" si="942"/>
        <v>8229.6194161604617</v>
      </c>
      <c r="S3253">
        <f t="shared" si="943"/>
        <v>7910.2233362303059</v>
      </c>
      <c r="T3253" s="5">
        <f t="shared" si="930"/>
        <v>0</v>
      </c>
      <c r="U3253" s="6">
        <f>+S3253+SUM($D$17:$E$17)-SUM($Q$27:Q3253)</f>
        <v>8155.1433362303114</v>
      </c>
      <c r="V3253" s="10">
        <f t="shared" si="931"/>
        <v>2.0447772510336915E-3</v>
      </c>
      <c r="W3253" s="10">
        <f>+S3253/SUM(Q$27:Q3253)-1</f>
        <v>0.24470869544212093</v>
      </c>
      <c r="X3253">
        <v>6.5140000000000002</v>
      </c>
      <c r="AC3253">
        <f t="shared" si="944"/>
        <v>18888.148876277381</v>
      </c>
      <c r="AD3253">
        <f t="shared" si="945"/>
        <v>18610.533189383314</v>
      </c>
      <c r="AE3253" s="5">
        <f t="shared" si="932"/>
        <v>0</v>
      </c>
      <c r="AF3253" s="6">
        <f>+AD3253+SUM($D$18:$E$18)-SUM($AB$27:AB3253)</f>
        <v>19051.17318938332</v>
      </c>
      <c r="AG3253" s="10">
        <f t="shared" si="933"/>
        <v>6.1865954879014584E-3</v>
      </c>
      <c r="AH3253" s="10">
        <f>+AD3253/SUM(AB$27:AB3253)-1</f>
        <v>0.62688587380616823</v>
      </c>
      <c r="AI3253" s="6">
        <f t="shared" si="934"/>
        <v>0</v>
      </c>
      <c r="AL3253" s="6">
        <f t="shared" si="935"/>
        <v>0</v>
      </c>
      <c r="AM3253" s="6">
        <f t="shared" si="936"/>
        <v>35077.466082435334</v>
      </c>
      <c r="AN3253" s="6">
        <f t="shared" si="937"/>
        <v>34391.471428795689</v>
      </c>
      <c r="AO3253" s="5">
        <f t="shared" si="938"/>
        <v>0</v>
      </c>
      <c r="AP3253" s="6">
        <f>+AN3253+SUM($D$16:$E$18)-SUM($AL$27:AL3253)</f>
        <v>35370.79142879571</v>
      </c>
      <c r="AQ3253" s="10">
        <f t="shared" si="946"/>
        <v>1.5905418177932784E-3</v>
      </c>
      <c r="AR3253" s="10">
        <f>+AN3253/SUM(AL$27:AL3253)-1</f>
        <v>0.35289344851497773</v>
      </c>
    </row>
    <row r="3254" spans="1:44" x14ac:dyDescent="0.25">
      <c r="A3254" s="1">
        <v>45040</v>
      </c>
      <c r="B3254">
        <v>8.2390000000000008</v>
      </c>
      <c r="G3254">
        <f t="shared" si="939"/>
        <v>7885.9968845345475</v>
      </c>
      <c r="H3254">
        <f t="shared" si="940"/>
        <v>7797.8379133377866</v>
      </c>
      <c r="I3254" s="5">
        <f t="shared" si="929"/>
        <v>0</v>
      </c>
      <c r="J3254" s="6">
        <f>+H3254+SUM($D$16:$E$16)-SUM($F$27:F3254)</f>
        <v>8091.5979133377978</v>
      </c>
      <c r="K3254" s="10">
        <f t="shared" si="941"/>
        <v>-8.9261086240680632E-3</v>
      </c>
      <c r="L3254" s="10">
        <f>+H3254/SUM(F$27:F3254)-1</f>
        <v>2.250098519556154E-2</v>
      </c>
      <c r="M3254">
        <v>8.5630000000000006</v>
      </c>
      <c r="R3254">
        <f t="shared" si="942"/>
        <v>8236.3523913723766</v>
      </c>
      <c r="S3254">
        <f t="shared" si="943"/>
        <v>7916.695000951393</v>
      </c>
      <c r="T3254" s="5">
        <f t="shared" si="930"/>
        <v>0</v>
      </c>
      <c r="U3254" s="6">
        <f>+S3254+SUM($D$17:$E$17)-SUM($Q$27:Q3254)</f>
        <v>8161.6150009513995</v>
      </c>
      <c r="V3254" s="10">
        <f t="shared" si="931"/>
        <v>7.9356848240008659E-4</v>
      </c>
      <c r="W3254" s="10">
        <f>+S3254/SUM(Q$27:Q3254)-1</f>
        <v>0.24572704056461925</v>
      </c>
      <c r="X3254">
        <v>6.5170000000000003</v>
      </c>
      <c r="AC3254">
        <f t="shared" si="944"/>
        <v>18896.847747420892</v>
      </c>
      <c r="AD3254">
        <f t="shared" si="945"/>
        <v>18619.104205589661</v>
      </c>
      <c r="AE3254" s="5">
        <f t="shared" si="932"/>
        <v>0</v>
      </c>
      <c r="AF3254" s="6">
        <f>+AD3254+SUM($D$18:$E$18)-SUM($AB$27:AB3254)</f>
        <v>19059.744205589668</v>
      </c>
      <c r="AG3254" s="10">
        <f t="shared" si="933"/>
        <v>4.498944039375008E-4</v>
      </c>
      <c r="AH3254" s="10">
        <f>+AD3254/SUM(AB$27:AB3254)-1</f>
        <v>0.62763513042597441</v>
      </c>
      <c r="AI3254" s="6">
        <f t="shared" si="934"/>
        <v>0</v>
      </c>
      <c r="AL3254" s="6">
        <f t="shared" si="935"/>
        <v>0</v>
      </c>
      <c r="AM3254" s="6">
        <f t="shared" si="936"/>
        <v>35019.197023327812</v>
      </c>
      <c r="AN3254" s="6">
        <f t="shared" si="937"/>
        <v>34333.63711987884</v>
      </c>
      <c r="AO3254" s="5">
        <f t="shared" si="938"/>
        <v>0</v>
      </c>
      <c r="AP3254" s="6">
        <f>+AN3254+SUM($D$16:$E$18)-SUM($AL$27:AL3254)</f>
        <v>35312.957119878862</v>
      </c>
      <c r="AQ3254" s="10">
        <f t="shared" si="946"/>
        <v>-1.6350866514613926E-3</v>
      </c>
      <c r="AR3254" s="10">
        <f>+AN3254/SUM(AL$27:AL3254)-1</f>
        <v>0.35061835953557785</v>
      </c>
    </row>
    <row r="3255" spans="1:44" x14ac:dyDescent="0.25">
      <c r="A3255" s="1">
        <v>45042</v>
      </c>
      <c r="B3255">
        <v>8.1359999999999992</v>
      </c>
      <c r="G3255">
        <f t="shared" si="939"/>
        <v>7787.4099590451597</v>
      </c>
      <c r="H3255">
        <f t="shared" si="940"/>
        <v>7700.3531087408937</v>
      </c>
      <c r="I3255" s="5">
        <f t="shared" si="929"/>
        <v>0</v>
      </c>
      <c r="J3255" s="6">
        <f>+H3255+SUM($D$16:$E$16)-SUM($F$27:F3255)</f>
        <v>7994.1131087409058</v>
      </c>
      <c r="K3255" s="10">
        <f t="shared" si="941"/>
        <v>-1.2047658032562691E-2</v>
      </c>
      <c r="L3255" s="10">
        <f>+H3255/SUM(F$27:F3255)-1</f>
        <v>9.7181715682834735E-3</v>
      </c>
      <c r="M3255">
        <v>8.4719999999999995</v>
      </c>
      <c r="R3255">
        <f t="shared" si="942"/>
        <v>8148.8237136175139</v>
      </c>
      <c r="S3255">
        <f t="shared" si="943"/>
        <v>7832.5633595772742</v>
      </c>
      <c r="T3255" s="5">
        <f t="shared" si="930"/>
        <v>0</v>
      </c>
      <c r="U3255" s="6">
        <f>+S3255+SUM($D$17:$E$17)-SUM($Q$27:Q3255)</f>
        <v>8077.4833595772807</v>
      </c>
      <c r="V3255" s="10">
        <f t="shared" si="931"/>
        <v>-1.0308210000632423E-2</v>
      </c>
      <c r="W3255" s="10">
        <f>+S3255/SUM(Q$27:Q3255)-1</f>
        <v>0.23248855397214241</v>
      </c>
      <c r="X3255">
        <v>6.3940000000000001</v>
      </c>
      <c r="AC3255">
        <f t="shared" si="944"/>
        <v>18540.194030536932</v>
      </c>
      <c r="AD3255">
        <f t="shared" si="945"/>
        <v>18267.6925411294</v>
      </c>
      <c r="AE3255" s="5">
        <f t="shared" si="932"/>
        <v>0</v>
      </c>
      <c r="AF3255" s="6">
        <f>+AD3255+SUM($D$18:$E$18)-SUM($AB$27:AB3255)</f>
        <v>18708.332541129406</v>
      </c>
      <c r="AG3255" s="10">
        <f t="shared" si="933"/>
        <v>-1.8437375689291935E-2</v>
      </c>
      <c r="AH3255" s="10">
        <f>+AD3255/SUM(AB$27:AB3255)-1</f>
        <v>0.59691560901391449</v>
      </c>
      <c r="AI3255" s="6">
        <f t="shared" si="934"/>
        <v>0</v>
      </c>
      <c r="AL3255" s="6">
        <f t="shared" si="935"/>
        <v>0</v>
      </c>
      <c r="AM3255" s="6">
        <f t="shared" si="936"/>
        <v>34476.427703199603</v>
      </c>
      <c r="AN3255" s="6">
        <f t="shared" si="937"/>
        <v>33800.609009447566</v>
      </c>
      <c r="AO3255" s="5">
        <f t="shared" si="938"/>
        <v>0</v>
      </c>
      <c r="AP3255" s="6">
        <f>+AN3255+SUM($D$16:$E$18)-SUM($AL$27:AL3255)</f>
        <v>34779.929009447587</v>
      </c>
      <c r="AQ3255" s="10">
        <f t="shared" si="946"/>
        <v>-1.5094405960445978E-2</v>
      </c>
      <c r="AR3255" s="10">
        <f>+AN3255/SUM(AL$27:AL3255)-1</f>
        <v>0.32965007267498736</v>
      </c>
    </row>
    <row r="3256" spans="1:44" x14ac:dyDescent="0.25">
      <c r="A3256" s="1">
        <v>45043</v>
      </c>
      <c r="B3256">
        <v>8.1999999999999993</v>
      </c>
      <c r="G3256">
        <f t="shared" si="939"/>
        <v>7848.6678544948763</v>
      </c>
      <c r="H3256">
        <f t="shared" si="940"/>
        <v>7760.9261912088659</v>
      </c>
      <c r="I3256" s="5">
        <f t="shared" si="929"/>
        <v>0</v>
      </c>
      <c r="J3256" s="6">
        <f>+H3256+SUM($D$16:$E$16)-SUM($F$27:F3256)</f>
        <v>8054.686191208878</v>
      </c>
      <c r="K3256" s="10">
        <f t="shared" si="941"/>
        <v>7.5772110857101893E-3</v>
      </c>
      <c r="L3256" s="10">
        <f>+H3256/SUM(F$27:F3256)-1</f>
        <v>1.7660890715329947E-2</v>
      </c>
      <c r="M3256">
        <v>8.4749999999999996</v>
      </c>
      <c r="R3256">
        <f t="shared" si="942"/>
        <v>8151.7092744226193</v>
      </c>
      <c r="S3256">
        <f t="shared" si="943"/>
        <v>7835.3369301720259</v>
      </c>
      <c r="T3256" s="5">
        <f t="shared" si="930"/>
        <v>0</v>
      </c>
      <c r="U3256" s="6">
        <f>+S3256+SUM($D$17:$E$17)-SUM($Q$27:Q3256)</f>
        <v>8080.2569301720332</v>
      </c>
      <c r="V3256" s="10">
        <f t="shared" si="931"/>
        <v>3.4337063554135128E-4</v>
      </c>
      <c r="W3256" s="10">
        <f>+S3256/SUM(Q$27:Q3256)-1</f>
        <v>0.23292498759607017</v>
      </c>
      <c r="X3256">
        <v>6.4269999999999996</v>
      </c>
      <c r="AC3256">
        <f t="shared" si="944"/>
        <v>18635.881613115551</v>
      </c>
      <c r="AD3256">
        <f t="shared" si="945"/>
        <v>18361.973719399222</v>
      </c>
      <c r="AE3256" s="5">
        <f t="shared" si="932"/>
        <v>0</v>
      </c>
      <c r="AF3256" s="6">
        <f>+AD3256+SUM($D$18:$E$18)-SUM($AB$27:AB3256)</f>
        <v>18802.613719399233</v>
      </c>
      <c r="AG3256" s="10">
        <f t="shared" si="933"/>
        <v>5.0395286732558553E-3</v>
      </c>
      <c r="AH3256" s="10">
        <f>+AD3256/SUM(AB$27:AB3256)-1</f>
        <v>0.60515743183178405</v>
      </c>
      <c r="AI3256" s="6">
        <f t="shared" si="934"/>
        <v>0</v>
      </c>
      <c r="AL3256" s="6">
        <f t="shared" si="935"/>
        <v>0</v>
      </c>
      <c r="AM3256" s="6">
        <f t="shared" si="936"/>
        <v>34636.258742033046</v>
      </c>
      <c r="AN3256" s="6">
        <f t="shared" si="937"/>
        <v>33958.236840780111</v>
      </c>
      <c r="AO3256" s="5">
        <f t="shared" si="938"/>
        <v>0</v>
      </c>
      <c r="AP3256" s="6">
        <f>+AN3256+SUM($D$16:$E$18)-SUM($AL$27:AL3256)</f>
        <v>34937.556840780133</v>
      </c>
      <c r="AQ3256" s="10">
        <f t="shared" si="946"/>
        <v>4.5321493120278333E-3</v>
      </c>
      <c r="AR3256" s="10">
        <f>+AN3256/SUM(AL$27:AL3256)-1</f>
        <v>0.33585084430393453</v>
      </c>
    </row>
    <row r="3257" spans="1:44" x14ac:dyDescent="0.25">
      <c r="A3257" s="1">
        <v>45044</v>
      </c>
      <c r="B3257">
        <v>8.2360000000000007</v>
      </c>
      <c r="G3257">
        <f t="shared" si="939"/>
        <v>7883.1254206853437</v>
      </c>
      <c r="H3257">
        <f t="shared" si="940"/>
        <v>7794.9985500971015</v>
      </c>
      <c r="I3257" s="5">
        <f t="shared" si="929"/>
        <v>0</v>
      </c>
      <c r="J3257" s="6">
        <f>+H3257+SUM($D$16:$E$16)-SUM($F$27:F3257)</f>
        <v>8088.7585500971136</v>
      </c>
      <c r="K3257" s="10">
        <f t="shared" si="941"/>
        <v>4.2301286579511377E-3</v>
      </c>
      <c r="L3257" s="10">
        <f>+H3257/SUM(F$27:F3257)-1</f>
        <v>2.2128670235543879E-2</v>
      </c>
      <c r="M3257">
        <v>8.5079999999999991</v>
      </c>
      <c r="R3257">
        <f t="shared" si="942"/>
        <v>8183.4504432787771</v>
      </c>
      <c r="S3257">
        <f t="shared" si="943"/>
        <v>7865.8462067142873</v>
      </c>
      <c r="T3257" s="5">
        <f t="shared" si="930"/>
        <v>0</v>
      </c>
      <c r="U3257" s="6">
        <f>+S3257+SUM($D$17:$E$17)-SUM($Q$27:Q3257)</f>
        <v>8110.7662067142928</v>
      </c>
      <c r="V3257" s="10">
        <f t="shared" si="931"/>
        <v>3.7757804988027832E-3</v>
      </c>
      <c r="W3257" s="10">
        <f>+S3257/SUM(Q$27:Q3257)-1</f>
        <v>0.23772575745927593</v>
      </c>
      <c r="X3257">
        <v>6.4610000000000003</v>
      </c>
      <c r="AC3257">
        <f t="shared" si="944"/>
        <v>18734.468819408681</v>
      </c>
      <c r="AD3257">
        <f t="shared" si="945"/>
        <v>18459.111903071167</v>
      </c>
      <c r="AE3257" s="5">
        <f t="shared" si="932"/>
        <v>0</v>
      </c>
      <c r="AF3257" s="6">
        <f>+AD3257+SUM($D$18:$E$18)-SUM($AB$27:AB3257)</f>
        <v>18899.751903071177</v>
      </c>
      <c r="AG3257" s="10">
        <f t="shared" si="933"/>
        <v>5.1662064179791578E-3</v>
      </c>
      <c r="AH3257" s="10">
        <f>+AD3257/SUM(AB$27:AB3257)-1</f>
        <v>0.61364900685625612</v>
      </c>
      <c r="AI3257" s="6">
        <f t="shared" si="934"/>
        <v>0</v>
      </c>
      <c r="AL3257" s="6">
        <f t="shared" si="935"/>
        <v>0</v>
      </c>
      <c r="AM3257" s="6">
        <f t="shared" si="936"/>
        <v>34801.044683372806</v>
      </c>
      <c r="AN3257" s="6">
        <f t="shared" si="937"/>
        <v>34119.956659882555</v>
      </c>
      <c r="AO3257" s="5">
        <f t="shared" si="938"/>
        <v>0</v>
      </c>
      <c r="AP3257" s="6">
        <f>+AN3257+SUM($D$16:$E$18)-SUM($AL$27:AL3257)</f>
        <v>35099.276659882584</v>
      </c>
      <c r="AQ3257" s="10">
        <f t="shared" si="946"/>
        <v>4.6288245007930495E-3</v>
      </c>
      <c r="AR3257" s="10">
        <f>+AN3257/SUM(AL$27:AL3257)-1</f>
        <v>0.34221258675545219</v>
      </c>
    </row>
    <row r="3258" spans="1:44" x14ac:dyDescent="0.25">
      <c r="A3258" s="1">
        <v>45048</v>
      </c>
      <c r="B3258">
        <v>8.24</v>
      </c>
      <c r="G3258">
        <f t="shared" si="939"/>
        <v>7886.9540391509499</v>
      </c>
      <c r="H3258">
        <f t="shared" si="940"/>
        <v>7798.7843677513492</v>
      </c>
      <c r="I3258" s="5">
        <f t="shared" si="929"/>
        <v>0</v>
      </c>
      <c r="J3258" s="6">
        <f>+H3258+SUM($D$16:$E$16)-SUM($F$27:F3258)</f>
        <v>8092.5443677513604</v>
      </c>
      <c r="K3258" s="10">
        <f t="shared" si="941"/>
        <v>4.6803444939036432E-4</v>
      </c>
      <c r="L3258" s="10">
        <f>+H3258/SUM(F$27:F3258)-1</f>
        <v>2.2625090182234242E-2</v>
      </c>
      <c r="M3258">
        <v>8.4510000000000005</v>
      </c>
      <c r="R3258">
        <f t="shared" si="942"/>
        <v>8128.6247879817765</v>
      </c>
      <c r="S3258">
        <f t="shared" si="943"/>
        <v>7813.1483654140166</v>
      </c>
      <c r="T3258" s="5">
        <f t="shared" si="930"/>
        <v>0</v>
      </c>
      <c r="U3258" s="6">
        <f>+S3258+SUM($D$17:$E$17)-SUM($Q$27:Q3258)</f>
        <v>8058.0683654140239</v>
      </c>
      <c r="V3258" s="10">
        <f t="shared" si="931"/>
        <v>-6.4972704128303249E-3</v>
      </c>
      <c r="W3258" s="10">
        <f>+S3258/SUM(Q$27:Q3258)-1</f>
        <v>0.22943351860464767</v>
      </c>
      <c r="X3258">
        <v>6.5090000000000003</v>
      </c>
      <c r="AC3258">
        <f t="shared" si="944"/>
        <v>18873.650757704861</v>
      </c>
      <c r="AD3258">
        <f t="shared" si="945"/>
        <v>18596.248162372733</v>
      </c>
      <c r="AE3258" s="5">
        <f t="shared" si="932"/>
        <v>0</v>
      </c>
      <c r="AF3258" s="6">
        <f>+AD3258+SUM($D$18:$E$18)-SUM($AB$27:AB3258)</f>
        <v>19036.888162372743</v>
      </c>
      <c r="AG3258" s="10">
        <f t="shared" si="933"/>
        <v>7.2559819835138484E-3</v>
      </c>
      <c r="AH3258" s="10">
        <f>+AD3258/SUM(AB$27:AB3258)-1</f>
        <v>0.62563711277315748</v>
      </c>
      <c r="AI3258" s="6">
        <f t="shared" si="934"/>
        <v>0</v>
      </c>
      <c r="AL3258" s="6">
        <f t="shared" si="935"/>
        <v>0</v>
      </c>
      <c r="AM3258" s="6">
        <f t="shared" si="936"/>
        <v>34889.229584837587</v>
      </c>
      <c r="AN3258" s="6">
        <f t="shared" si="937"/>
        <v>34208.180895538098</v>
      </c>
      <c r="AO3258" s="5">
        <f t="shared" si="938"/>
        <v>0</v>
      </c>
      <c r="AP3258" s="6">
        <f>+AN3258+SUM($D$16:$E$18)-SUM($AL$27:AL3258)</f>
        <v>35187.50089553812</v>
      </c>
      <c r="AQ3258" s="10">
        <f t="shared" si="946"/>
        <v>2.5135627867902688E-3</v>
      </c>
      <c r="AR3258" s="10">
        <f>+AN3258/SUM(AL$27:AL3258)-1</f>
        <v>0.3456831562152598</v>
      </c>
    </row>
    <row r="3259" spans="1:44" x14ac:dyDescent="0.25">
      <c r="A3259" s="1">
        <v>45049</v>
      </c>
      <c r="B3259">
        <v>8.1760000000000002</v>
      </c>
      <c r="G3259">
        <f t="shared" si="939"/>
        <v>7825.6961437012333</v>
      </c>
      <c r="H3259">
        <f t="shared" si="940"/>
        <v>7738.211285283377</v>
      </c>
      <c r="I3259" s="5">
        <f t="shared" si="929"/>
        <v>0</v>
      </c>
      <c r="J3259" s="6">
        <f>+H3259+SUM($D$16:$E$16)-SUM($F$27:F3259)</f>
        <v>8031.97128528339</v>
      </c>
      <c r="K3259" s="10">
        <f t="shared" si="941"/>
        <v>-7.4850479299629624E-3</v>
      </c>
      <c r="L3259" s="10">
        <f>+H3259/SUM(F$27:F3259)-1</f>
        <v>1.4682371035187547E-2</v>
      </c>
      <c r="M3259">
        <v>8.4550000000000001</v>
      </c>
      <c r="R3259">
        <f t="shared" si="942"/>
        <v>8132.4722023885824</v>
      </c>
      <c r="S3259">
        <f t="shared" si="943"/>
        <v>7816.8464595403502</v>
      </c>
      <c r="T3259" s="5">
        <f t="shared" si="930"/>
        <v>0</v>
      </c>
      <c r="U3259" s="6">
        <f>+S3259+SUM($D$17:$E$17)-SUM($Q$27:Q3259)</f>
        <v>8061.7664595403558</v>
      </c>
      <c r="V3259" s="10">
        <f t="shared" si="931"/>
        <v>4.5893059709012363E-4</v>
      </c>
      <c r="W3259" s="10">
        <f>+S3259/SUM(Q$27:Q3259)-1</f>
        <v>0.23001543010321801</v>
      </c>
      <c r="X3259">
        <v>6.51</v>
      </c>
      <c r="AC3259">
        <f t="shared" si="944"/>
        <v>18876.550381419365</v>
      </c>
      <c r="AD3259">
        <f t="shared" si="945"/>
        <v>18599.105167774847</v>
      </c>
      <c r="AE3259" s="5">
        <f t="shared" si="932"/>
        <v>0</v>
      </c>
      <c r="AF3259" s="6">
        <f>+AD3259+SUM($D$18:$E$18)-SUM($AB$27:AB3259)</f>
        <v>19039.745167774854</v>
      </c>
      <c r="AG3259" s="10">
        <f t="shared" si="933"/>
        <v>1.5007733289928993E-4</v>
      </c>
      <c r="AH3259" s="10">
        <f>+AD3259/SUM(AB$27:AB3259)-1</f>
        <v>0.62588686497975954</v>
      </c>
      <c r="AI3259" s="6">
        <f t="shared" si="934"/>
        <v>0</v>
      </c>
      <c r="AL3259" s="6">
        <f t="shared" si="935"/>
        <v>0</v>
      </c>
      <c r="AM3259" s="6">
        <f t="shared" si="936"/>
        <v>34834.718727509186</v>
      </c>
      <c r="AN3259" s="6">
        <f t="shared" si="937"/>
        <v>34154.162912598578</v>
      </c>
      <c r="AO3259" s="5">
        <f t="shared" si="938"/>
        <v>0</v>
      </c>
      <c r="AP3259" s="6">
        <f>+AN3259+SUM($D$16:$E$18)-SUM($AL$27:AL3259)</f>
        <v>35133.4829125986</v>
      </c>
      <c r="AQ3259" s="10">
        <f t="shared" si="946"/>
        <v>-1.535146900596418E-3</v>
      </c>
      <c r="AR3259" s="10">
        <f>+AN3259/SUM(AL$27:AL3259)-1</f>
        <v>0.34355819406084387</v>
      </c>
    </row>
    <row r="3260" spans="1:44" x14ac:dyDescent="0.25">
      <c r="A3260" s="1">
        <v>45050</v>
      </c>
      <c r="B3260">
        <v>8.2240000000000002</v>
      </c>
      <c r="G3260">
        <f t="shared" si="939"/>
        <v>7871.6395652885212</v>
      </c>
      <c r="H3260">
        <f t="shared" si="940"/>
        <v>7783.6410971343566</v>
      </c>
      <c r="I3260" s="5">
        <f t="shared" si="929"/>
        <v>0</v>
      </c>
      <c r="J3260" s="6">
        <f>+H3260+SUM($D$16:$E$16)-SUM($F$27:F3260)</f>
        <v>8077.4010971343696</v>
      </c>
      <c r="K3260" s="10">
        <f t="shared" si="941"/>
        <v>5.6561222939401912E-3</v>
      </c>
      <c r="L3260" s="10">
        <f>+H3260/SUM(F$27:F3260)-1</f>
        <v>2.0639410395472568E-2</v>
      </c>
      <c r="M3260">
        <v>8.4009999999999998</v>
      </c>
      <c r="R3260">
        <f t="shared" si="942"/>
        <v>8080.5321078966854</v>
      </c>
      <c r="S3260">
        <f t="shared" si="943"/>
        <v>7766.9221888348293</v>
      </c>
      <c r="T3260" s="5">
        <f t="shared" si="930"/>
        <v>0</v>
      </c>
      <c r="U3260" s="6">
        <f>+S3260+SUM($D$17:$E$17)-SUM($Q$27:Q3260)</f>
        <v>8011.8421888348357</v>
      </c>
      <c r="V3260" s="10">
        <f t="shared" si="931"/>
        <v>-6.192721031559989E-3</v>
      </c>
      <c r="W3260" s="10">
        <f>+S3260/SUM(Q$27:Q3260)-1</f>
        <v>0.22215962487251728</v>
      </c>
      <c r="X3260">
        <v>6.5090000000000003</v>
      </c>
      <c r="AC3260">
        <f t="shared" si="944"/>
        <v>18873.650757704865</v>
      </c>
      <c r="AD3260">
        <f t="shared" si="945"/>
        <v>18596.248162372733</v>
      </c>
      <c r="AE3260" s="5">
        <f t="shared" si="932"/>
        <v>0</v>
      </c>
      <c r="AF3260" s="6">
        <f>+AD3260+SUM($D$18:$E$18)-SUM($AB$27:AB3260)</f>
        <v>19036.888162372743</v>
      </c>
      <c r="AG3260" s="10">
        <f t="shared" si="933"/>
        <v>-1.5005481307317492E-4</v>
      </c>
      <c r="AH3260" s="10">
        <f>+AD3260/SUM(AB$27:AB3260)-1</f>
        <v>0.62563711277315748</v>
      </c>
      <c r="AI3260" s="6">
        <f t="shared" si="934"/>
        <v>0</v>
      </c>
      <c r="AL3260" s="6">
        <f t="shared" si="935"/>
        <v>0</v>
      </c>
      <c r="AM3260" s="6">
        <f t="shared" si="936"/>
        <v>34825.822430890068</v>
      </c>
      <c r="AN3260" s="6">
        <f t="shared" si="937"/>
        <v>34146.811448341919</v>
      </c>
      <c r="AO3260" s="5">
        <f t="shared" si="938"/>
        <v>0</v>
      </c>
      <c r="AP3260" s="6">
        <f>+AN3260+SUM($D$16:$E$18)-SUM($AL$27:AL3260)</f>
        <v>35126.131448341941</v>
      </c>
      <c r="AQ3260" s="10">
        <f t="shared" si="946"/>
        <v>-2.0924382233744598E-4</v>
      </c>
      <c r="AR3260" s="10">
        <f>+AN3260/SUM(AL$27:AL3260)-1</f>
        <v>0.34326900178681119</v>
      </c>
    </row>
    <row r="3261" spans="1:44" x14ac:dyDescent="0.25">
      <c r="A3261" s="1">
        <v>45051</v>
      </c>
      <c r="B3261">
        <v>8.2669999999999995</v>
      </c>
      <c r="G3261">
        <f t="shared" si="939"/>
        <v>7912.7972137937986</v>
      </c>
      <c r="H3261">
        <f t="shared" si="940"/>
        <v>7824.3386369175241</v>
      </c>
      <c r="I3261" s="5">
        <f t="shared" si="929"/>
        <v>0</v>
      </c>
      <c r="J3261" s="6">
        <f>+H3261+SUM($D$16:$E$16)-SUM($F$27:F3261)</f>
        <v>8118.0986369175362</v>
      </c>
      <c r="K3261" s="10">
        <f t="shared" si="941"/>
        <v>5.0384448282017047E-3</v>
      </c>
      <c r="L3261" s="10">
        <f>+H3261/SUM(F$27:F3261)-1</f>
        <v>2.5975924822394303E-2</v>
      </c>
      <c r="M3261">
        <v>8.4559999999999995</v>
      </c>
      <c r="R3261">
        <f t="shared" si="942"/>
        <v>8133.4340559902839</v>
      </c>
      <c r="S3261">
        <f t="shared" si="943"/>
        <v>7817.7709830719341</v>
      </c>
      <c r="T3261" s="5">
        <f t="shared" si="930"/>
        <v>0</v>
      </c>
      <c r="U3261" s="6">
        <f>+S3261+SUM($D$17:$E$17)-SUM($Q$27:Q3261)</f>
        <v>8062.6909830719405</v>
      </c>
      <c r="V3261" s="10">
        <f t="shared" si="931"/>
        <v>6.3467044206095835E-3</v>
      </c>
      <c r="W3261" s="10">
        <f>+S3261/SUM(Q$27:Q3261)-1</f>
        <v>0.2301609079778606</v>
      </c>
      <c r="X3261">
        <v>6.5419999999999998</v>
      </c>
      <c r="AC3261">
        <f t="shared" si="944"/>
        <v>18969.338340283488</v>
      </c>
      <c r="AD3261">
        <f t="shared" si="945"/>
        <v>18690.529340642559</v>
      </c>
      <c r="AE3261" s="5">
        <f t="shared" si="932"/>
        <v>0</v>
      </c>
      <c r="AF3261" s="6">
        <f>+AD3261+SUM($D$18:$E$18)-SUM($AB$27:AB3261)</f>
        <v>19131.169340642569</v>
      </c>
      <c r="AG3261" s="10">
        <f t="shared" si="933"/>
        <v>4.9525519856852274E-3</v>
      </c>
      <c r="AH3261" s="10">
        <f>+AD3261/SUM(AB$27:AB3261)-1</f>
        <v>0.63387893559102726</v>
      </c>
      <c r="AI3261" s="6">
        <f t="shared" si="934"/>
        <v>0</v>
      </c>
      <c r="AL3261" s="6">
        <f t="shared" si="935"/>
        <v>0</v>
      </c>
      <c r="AM3261" s="6">
        <f t="shared" si="936"/>
        <v>35015.56961006757</v>
      </c>
      <c r="AN3261" s="6">
        <f t="shared" si="937"/>
        <v>34332.638960632015</v>
      </c>
      <c r="AO3261" s="5">
        <f t="shared" si="938"/>
        <v>0</v>
      </c>
      <c r="AP3261" s="6">
        <f>+AN3261+SUM($D$16:$E$18)-SUM($AL$27:AL3261)</f>
        <v>35311.958960632037</v>
      </c>
      <c r="AQ3261" s="10">
        <f t="shared" si="946"/>
        <v>5.2902925721660665E-3</v>
      </c>
      <c r="AR3261" s="10">
        <f>+AN3261/SUM(AL$27:AL3261)-1</f>
        <v>0.35057909389646724</v>
      </c>
    </row>
    <row r="3262" spans="1:44" x14ac:dyDescent="0.25">
      <c r="A3262" s="1">
        <v>45054</v>
      </c>
      <c r="B3262">
        <v>8.3130000000000006</v>
      </c>
      <c r="G3262">
        <f t="shared" si="939"/>
        <v>7956.8263261482825</v>
      </c>
      <c r="H3262">
        <f t="shared" si="940"/>
        <v>7867.8755399413794</v>
      </c>
      <c r="I3262" s="5">
        <f t="shared" si="929"/>
        <v>0</v>
      </c>
      <c r="J3262" s="6">
        <f>+H3262+SUM($D$16:$E$16)-SUM($F$27:F3262)</f>
        <v>8161.6355399413906</v>
      </c>
      <c r="K3262" s="10">
        <f t="shared" si="941"/>
        <v>5.3629433406816585E-3</v>
      </c>
      <c r="L3262" s="10">
        <f>+H3262/SUM(F$27:F3262)-1</f>
        <v>3.1684754209334143E-2</v>
      </c>
      <c r="M3262">
        <v>8.4939999999999998</v>
      </c>
      <c r="R3262">
        <f t="shared" si="942"/>
        <v>8169.9844928549528</v>
      </c>
      <c r="S3262">
        <f t="shared" si="943"/>
        <v>7852.9028772721158</v>
      </c>
      <c r="T3262" s="5">
        <f t="shared" si="930"/>
        <v>0</v>
      </c>
      <c r="U3262" s="6">
        <f>+S3262+SUM($D$17:$E$17)-SUM($Q$27:Q3262)</f>
        <v>8097.8228772721222</v>
      </c>
      <c r="V3262" s="10">
        <f t="shared" si="931"/>
        <v>4.3573410259605261E-3</v>
      </c>
      <c r="W3262" s="10">
        <f>+S3262/SUM(Q$27:Q3262)-1</f>
        <v>0.23568906721427951</v>
      </c>
      <c r="X3262">
        <v>6.5469999999999997</v>
      </c>
      <c r="AC3262">
        <f t="shared" si="944"/>
        <v>18983.836458856007</v>
      </c>
      <c r="AD3262">
        <f t="shared" si="945"/>
        <v>18704.81436765314</v>
      </c>
      <c r="AE3262" s="5">
        <f t="shared" si="932"/>
        <v>0</v>
      </c>
      <c r="AF3262" s="6">
        <f>+AD3262+SUM($D$18:$E$18)-SUM($AB$27:AB3262)</f>
        <v>19145.454367653147</v>
      </c>
      <c r="AG3262" s="10">
        <f t="shared" si="933"/>
        <v>7.4668865014060337E-4</v>
      </c>
      <c r="AH3262" s="10">
        <f>+AD3262/SUM(AB$27:AB3262)-1</f>
        <v>0.63512769662403779</v>
      </c>
      <c r="AI3262" s="6">
        <f t="shared" si="934"/>
        <v>0</v>
      </c>
      <c r="AL3262" s="6">
        <f t="shared" si="935"/>
        <v>0</v>
      </c>
      <c r="AM3262" s="6">
        <f t="shared" si="936"/>
        <v>35110.647277859243</v>
      </c>
      <c r="AN3262" s="6">
        <f t="shared" si="937"/>
        <v>34425.592784866632</v>
      </c>
      <c r="AO3262" s="5">
        <f t="shared" si="938"/>
        <v>0</v>
      </c>
      <c r="AP3262" s="6">
        <f>+AN3262+SUM($D$16:$E$18)-SUM($AL$27:AL3262)</f>
        <v>35404.912784866654</v>
      </c>
      <c r="AQ3262" s="10">
        <f t="shared" si="946"/>
        <v>2.6323610179272983E-3</v>
      </c>
      <c r="AR3262" s="10">
        <f>+AN3262/SUM(AL$27:AL3262)-1</f>
        <v>0.35423571615183658</v>
      </c>
    </row>
    <row r="3263" spans="1:44" x14ac:dyDescent="0.25">
      <c r="A3263" s="1">
        <v>45056</v>
      </c>
      <c r="B3263">
        <v>8.2940000000000005</v>
      </c>
      <c r="G3263">
        <f t="shared" si="939"/>
        <v>7938.6403884366473</v>
      </c>
      <c r="H3263">
        <f t="shared" si="940"/>
        <v>7849.8929060836999</v>
      </c>
      <c r="I3263" s="5">
        <f t="shared" si="929"/>
        <v>0</v>
      </c>
      <c r="J3263" s="6">
        <f>+H3263+SUM($D$16:$E$16)-SUM($F$27:F3263)</f>
        <v>8143.652906083712</v>
      </c>
      <c r="K3263" s="10">
        <f t="shared" si="941"/>
        <v>-2.2033125308861257E-3</v>
      </c>
      <c r="L3263" s="10">
        <f>+H3263/SUM(F$27:F3263)-1</f>
        <v>2.9326759462554586E-2</v>
      </c>
      <c r="M3263">
        <v>8.4529999999999994</v>
      </c>
      <c r="R3263">
        <f t="shared" si="942"/>
        <v>8130.5484951851795</v>
      </c>
      <c r="S3263">
        <f t="shared" si="943"/>
        <v>7814.9974124771834</v>
      </c>
      <c r="T3263" s="5">
        <f t="shared" si="930"/>
        <v>0</v>
      </c>
      <c r="U3263" s="6">
        <f>+S3263+SUM($D$17:$E$17)-SUM($Q$27:Q3263)</f>
        <v>8059.9174124771898</v>
      </c>
      <c r="V3263" s="10">
        <f t="shared" si="931"/>
        <v>-4.6809451588920581E-3</v>
      </c>
      <c r="W3263" s="10">
        <f>+S3263/SUM(Q$27:Q3263)-1</f>
        <v>0.22972447435393284</v>
      </c>
      <c r="X3263">
        <v>6.55</v>
      </c>
      <c r="AC3263">
        <f t="shared" si="944"/>
        <v>18992.535329999519</v>
      </c>
      <c r="AD3263">
        <f t="shared" si="945"/>
        <v>18713.385383859488</v>
      </c>
      <c r="AE3263" s="5">
        <f t="shared" si="932"/>
        <v>0</v>
      </c>
      <c r="AF3263" s="6">
        <f>+AD3263+SUM($D$18:$E$18)-SUM($AB$27:AB3263)</f>
        <v>19154.025383859494</v>
      </c>
      <c r="AG3263" s="10">
        <f t="shared" si="933"/>
        <v>4.4767891332098131E-4</v>
      </c>
      <c r="AH3263" s="10">
        <f>+AD3263/SUM(AB$27:AB3263)-1</f>
        <v>0.63587695324384419</v>
      </c>
      <c r="AI3263" s="6">
        <f t="shared" si="934"/>
        <v>0</v>
      </c>
      <c r="AL3263" s="6">
        <f t="shared" si="935"/>
        <v>0</v>
      </c>
      <c r="AM3263" s="6">
        <f t="shared" si="936"/>
        <v>35061.724213621346</v>
      </c>
      <c r="AN3263" s="6">
        <f t="shared" si="937"/>
        <v>34378.275702420375</v>
      </c>
      <c r="AO3263" s="5">
        <f t="shared" si="938"/>
        <v>0</v>
      </c>
      <c r="AP3263" s="6">
        <f>+AN3263+SUM($D$16:$E$18)-SUM($AL$27:AL3263)</f>
        <v>35357.595702420396</v>
      </c>
      <c r="AQ3263" s="10">
        <f t="shared" si="946"/>
        <v>-1.3364552748307279E-3</v>
      </c>
      <c r="AR3263" s="10">
        <f>+AN3263/SUM(AL$27:AL3263)-1</f>
        <v>0.35237435436111109</v>
      </c>
    </row>
    <row r="3264" spans="1:44" x14ac:dyDescent="0.25">
      <c r="A3264" s="1">
        <v>45057</v>
      </c>
      <c r="B3264">
        <v>8.2940000000000005</v>
      </c>
      <c r="G3264">
        <f t="shared" si="939"/>
        <v>7938.6403884366473</v>
      </c>
      <c r="H3264">
        <f t="shared" si="940"/>
        <v>7849.8929060836999</v>
      </c>
      <c r="I3264" s="5">
        <f t="shared" si="929"/>
        <v>0</v>
      </c>
      <c r="J3264" s="6">
        <f>+H3264+SUM($D$16:$E$16)-SUM($F$27:F3264)</f>
        <v>8143.652906083712</v>
      </c>
      <c r="K3264" s="10">
        <f t="shared" si="941"/>
        <v>0</v>
      </c>
      <c r="L3264" s="10">
        <f>+H3264/SUM(F$27:F3264)-1</f>
        <v>2.9326759462554586E-2</v>
      </c>
      <c r="M3264">
        <v>8.4529999999999994</v>
      </c>
      <c r="R3264">
        <f t="shared" si="942"/>
        <v>8130.5484951851795</v>
      </c>
      <c r="S3264">
        <f t="shared" si="943"/>
        <v>7814.9974124771834</v>
      </c>
      <c r="T3264" s="5">
        <f t="shared" si="930"/>
        <v>0</v>
      </c>
      <c r="U3264" s="6">
        <f>+S3264+SUM($D$17:$E$17)-SUM($Q$27:Q3264)</f>
        <v>8059.9174124771898</v>
      </c>
      <c r="V3264" s="10">
        <f t="shared" si="931"/>
        <v>0</v>
      </c>
      <c r="W3264" s="10">
        <f>+S3264/SUM(Q$27:Q3264)-1</f>
        <v>0.22972447435393284</v>
      </c>
      <c r="X3264">
        <v>6.5670000000000002</v>
      </c>
      <c r="AC3264">
        <f t="shared" si="944"/>
        <v>19041.828933146084</v>
      </c>
      <c r="AD3264">
        <f t="shared" si="945"/>
        <v>18761.95447569546</v>
      </c>
      <c r="AE3264" s="5">
        <f t="shared" si="932"/>
        <v>0</v>
      </c>
      <c r="AF3264" s="6">
        <f>+AD3264+SUM($D$18:$E$18)-SUM($AB$27:AB3264)</f>
        <v>19202.59447569547</v>
      </c>
      <c r="AG3264" s="10">
        <f t="shared" si="933"/>
        <v>2.5357119906974646E-3</v>
      </c>
      <c r="AH3264" s="10">
        <f>+AD3264/SUM(AB$27:AB3264)-1</f>
        <v>0.64012274075608033</v>
      </c>
      <c r="AI3264" s="6">
        <f t="shared" si="934"/>
        <v>0</v>
      </c>
      <c r="AL3264" s="6">
        <f t="shared" si="935"/>
        <v>0</v>
      </c>
      <c r="AM3264" s="6">
        <f t="shared" si="936"/>
        <v>35111.017816767911</v>
      </c>
      <c r="AN3264" s="6">
        <f t="shared" si="937"/>
        <v>34426.844794256343</v>
      </c>
      <c r="AO3264" s="5">
        <f t="shared" si="938"/>
        <v>0</v>
      </c>
      <c r="AP3264" s="6">
        <f>+AN3264+SUM($D$16:$E$18)-SUM($AL$27:AL3264)</f>
        <v>35406.164794256372</v>
      </c>
      <c r="AQ3264" s="10">
        <f t="shared" si="946"/>
        <v>1.3736536908433017E-3</v>
      </c>
      <c r="AR3264" s="10">
        <f>+AN3264/SUM(AL$27:AL3264)-1</f>
        <v>0.35428496776075136</v>
      </c>
    </row>
    <row r="3265" spans="1:44" x14ac:dyDescent="0.25">
      <c r="A3265" s="1">
        <v>45058</v>
      </c>
      <c r="B3265">
        <v>8.2870000000000008</v>
      </c>
      <c r="G3265">
        <f t="shared" si="939"/>
        <v>7931.9403061218345</v>
      </c>
      <c r="H3265">
        <f t="shared" si="940"/>
        <v>7843.2677251887653</v>
      </c>
      <c r="I3265" s="5">
        <f t="shared" si="929"/>
        <v>0</v>
      </c>
      <c r="J3265" s="6">
        <f>+H3265+SUM($D$16:$E$16)-SUM($F$27:F3265)</f>
        <v>8137.0277251887774</v>
      </c>
      <c r="K3265" s="10">
        <f t="shared" si="941"/>
        <v>-8.1353920302584815E-4</v>
      </c>
      <c r="L3265" s="10">
        <f>+H3265/SUM(F$27:F3265)-1</f>
        <v>2.845802455584634E-2</v>
      </c>
      <c r="M3265">
        <v>8.4870000000000001</v>
      </c>
      <c r="R3265">
        <f t="shared" si="942"/>
        <v>8163.2515176430406</v>
      </c>
      <c r="S3265">
        <f t="shared" si="943"/>
        <v>7846.4312125510305</v>
      </c>
      <c r="T3265" s="5">
        <f t="shared" si="930"/>
        <v>0</v>
      </c>
      <c r="U3265" s="6">
        <f>+S3265+SUM($D$17:$E$17)-SUM($Q$27:Q3265)</f>
        <v>8091.351212551036</v>
      </c>
      <c r="V3265" s="10">
        <f t="shared" si="931"/>
        <v>3.9000151571262354E-3</v>
      </c>
      <c r="W3265" s="10">
        <f>+S3265/SUM(Q$27:Q3265)-1</f>
        <v>0.23467072209178141</v>
      </c>
      <c r="X3265">
        <v>6.5960000000000001</v>
      </c>
      <c r="AC3265">
        <f t="shared" si="944"/>
        <v>19125.918020866695</v>
      </c>
      <c r="AD3265">
        <f t="shared" si="945"/>
        <v>18844.807632356824</v>
      </c>
      <c r="AE3265" s="5">
        <f t="shared" si="932"/>
        <v>0</v>
      </c>
      <c r="AF3265" s="6">
        <f>+AD3265+SUM($D$18:$E$18)-SUM($AB$27:AB3265)</f>
        <v>19285.447632356831</v>
      </c>
      <c r="AG3265" s="10">
        <f t="shared" si="933"/>
        <v>4.3146855372186987E-3</v>
      </c>
      <c r="AH3265" s="10">
        <f>+AD3265/SUM(AB$27:AB3265)-1</f>
        <v>0.64736555474754165</v>
      </c>
      <c r="AI3265" s="6">
        <f t="shared" si="934"/>
        <v>0</v>
      </c>
      <c r="AL3265" s="6">
        <f t="shared" si="935"/>
        <v>0</v>
      </c>
      <c r="AM3265" s="6">
        <f t="shared" si="936"/>
        <v>35221.109844631574</v>
      </c>
      <c r="AN3265" s="6">
        <f t="shared" si="937"/>
        <v>34534.506570096622</v>
      </c>
      <c r="AO3265" s="5">
        <f t="shared" si="938"/>
        <v>0</v>
      </c>
      <c r="AP3265" s="6">
        <f>+AN3265+SUM($D$16:$E$18)-SUM($AL$27:AL3265)</f>
        <v>35513.826570096644</v>
      </c>
      <c r="AQ3265" s="10">
        <f t="shared" si="946"/>
        <v>3.0407635637998975E-3</v>
      </c>
      <c r="AR3265" s="10">
        <f>+AN3265/SUM(AL$27:AL3265)-1</f>
        <v>0.35852017216284771</v>
      </c>
    </row>
    <row r="3266" spans="1:44" x14ac:dyDescent="0.25">
      <c r="A3266" s="1">
        <v>45061</v>
      </c>
      <c r="B3266">
        <v>8.3520000000000003</v>
      </c>
      <c r="G3266">
        <f t="shared" si="939"/>
        <v>7994.1553561879527</v>
      </c>
      <c r="H3266">
        <f t="shared" si="940"/>
        <v>7904.7872620702992</v>
      </c>
      <c r="I3266" s="5">
        <f t="shared" si="929"/>
        <v>0</v>
      </c>
      <c r="J3266" s="6">
        <f>+H3266+SUM($D$16:$E$16)-SUM($F$27:F3266)</f>
        <v>8198.5472620703113</v>
      </c>
      <c r="K3266" s="10">
        <f t="shared" si="941"/>
        <v>7.5604433165559204E-3</v>
      </c>
      <c r="L3266" s="10">
        <f>+H3266/SUM(F$27:F3266)-1</f>
        <v>3.6524848689565514E-2</v>
      </c>
      <c r="M3266">
        <v>8.5030000000000001</v>
      </c>
      <c r="R3266">
        <f t="shared" si="942"/>
        <v>8178.6411752702688</v>
      </c>
      <c r="S3266">
        <f t="shared" si="943"/>
        <v>7861.2235890563697</v>
      </c>
      <c r="T3266" s="5">
        <f t="shared" si="930"/>
        <v>0</v>
      </c>
      <c r="U3266" s="6">
        <f>+S3266+SUM($D$17:$E$17)-SUM($Q$27:Q3266)</f>
        <v>8106.1435890563762</v>
      </c>
      <c r="V3266" s="10">
        <f t="shared" si="931"/>
        <v>1.8281713544203715E-3</v>
      </c>
      <c r="W3266" s="10">
        <f>+S3266/SUM(Q$27:Q3266)-1</f>
        <v>0.236998368086063</v>
      </c>
      <c r="X3266">
        <v>6.6079999999999997</v>
      </c>
      <c r="AC3266">
        <f t="shared" si="944"/>
        <v>19160.713505440741</v>
      </c>
      <c r="AD3266">
        <f t="shared" si="945"/>
        <v>18879.091697182215</v>
      </c>
      <c r="AE3266" s="5">
        <f t="shared" si="932"/>
        <v>0</v>
      </c>
      <c r="AF3266" s="6">
        <f>+AD3266+SUM($D$18:$E$18)-SUM($AB$27:AB3266)</f>
        <v>19319.731697182222</v>
      </c>
      <c r="AG3266" s="10">
        <f t="shared" si="933"/>
        <v>1.7777168297545831E-3</v>
      </c>
      <c r="AH3266" s="10">
        <f>+AD3266/SUM(AB$27:AB3266)-1</f>
        <v>0.65036258122676704</v>
      </c>
      <c r="AI3266" s="6">
        <f t="shared" si="934"/>
        <v>0</v>
      </c>
      <c r="AL3266" s="6">
        <f t="shared" si="935"/>
        <v>0</v>
      </c>
      <c r="AM3266" s="6">
        <f t="shared" si="936"/>
        <v>35333.510036898966</v>
      </c>
      <c r="AN3266" s="6">
        <f t="shared" si="937"/>
        <v>34645.102548308889</v>
      </c>
      <c r="AO3266" s="5">
        <f t="shared" si="938"/>
        <v>0</v>
      </c>
      <c r="AP3266" s="6">
        <f>+AN3266+SUM($D$16:$E$18)-SUM($AL$27:AL3266)</f>
        <v>35624.42254830891</v>
      </c>
      <c r="AQ3266" s="10">
        <f t="shared" si="946"/>
        <v>3.1141667596414901E-3</v>
      </c>
      <c r="AR3266" s="10">
        <f>+AN3266/SUM(AL$27:AL3266)-1</f>
        <v>0.36287080236677083</v>
      </c>
    </row>
    <row r="3267" spans="1:44" x14ac:dyDescent="0.25">
      <c r="A3267" s="1">
        <v>45062</v>
      </c>
      <c r="B3267">
        <v>8.3569999999999993</v>
      </c>
      <c r="G3267">
        <f t="shared" si="939"/>
        <v>7998.9411292699615</v>
      </c>
      <c r="H3267">
        <f t="shared" si="940"/>
        <v>7909.5195341381095</v>
      </c>
      <c r="I3267" s="5">
        <f t="shared" si="929"/>
        <v>0</v>
      </c>
      <c r="J3267" s="6">
        <f>+H3267+SUM($D$16:$E$16)-SUM($F$27:F3267)</f>
        <v>8203.2795341381207</v>
      </c>
      <c r="K3267" s="10">
        <f t="shared" si="941"/>
        <v>5.7720860983545563E-4</v>
      </c>
      <c r="L3267" s="10">
        <f>+H3267/SUM(F$27:F3267)-1</f>
        <v>3.7145373622928579E-2</v>
      </c>
      <c r="M3267">
        <v>8.49</v>
      </c>
      <c r="R3267">
        <f t="shared" si="942"/>
        <v>8166.137078448146</v>
      </c>
      <c r="S3267">
        <f t="shared" si="943"/>
        <v>7849.2047831457812</v>
      </c>
      <c r="T3267" s="5">
        <f t="shared" si="930"/>
        <v>0</v>
      </c>
      <c r="U3267" s="6">
        <f>+S3267+SUM($D$17:$E$17)-SUM($Q$27:Q3267)</f>
        <v>8094.1247831457886</v>
      </c>
      <c r="V3267" s="10">
        <f t="shared" si="931"/>
        <v>-1.4826786348582921E-3</v>
      </c>
      <c r="W3267" s="10">
        <f>+S3267/SUM(Q$27:Q3267)-1</f>
        <v>0.23510715571570917</v>
      </c>
      <c r="X3267">
        <v>6.57</v>
      </c>
      <c r="AC3267">
        <f t="shared" si="944"/>
        <v>19050.527804289599</v>
      </c>
      <c r="AD3267">
        <f t="shared" si="945"/>
        <v>18770.525491901812</v>
      </c>
      <c r="AE3267" s="5">
        <f t="shared" si="932"/>
        <v>0</v>
      </c>
      <c r="AF3267" s="6">
        <f>+AD3267+SUM($D$18:$E$18)-SUM($AB$27:AB3267)</f>
        <v>19211.165491901818</v>
      </c>
      <c r="AG3267" s="10">
        <f t="shared" si="933"/>
        <v>-5.6194468423305111E-3</v>
      </c>
      <c r="AH3267" s="10">
        <f>+AD3267/SUM(AB$27:AB3267)-1</f>
        <v>0.64087199737588696</v>
      </c>
      <c r="AI3267" s="6">
        <f t="shared" si="934"/>
        <v>0</v>
      </c>
      <c r="AL3267" s="6">
        <f t="shared" si="935"/>
        <v>0</v>
      </c>
      <c r="AM3267" s="6">
        <f t="shared" si="936"/>
        <v>35215.606012007702</v>
      </c>
      <c r="AN3267" s="6">
        <f t="shared" si="937"/>
        <v>34529.249809185698</v>
      </c>
      <c r="AO3267" s="5">
        <f t="shared" si="938"/>
        <v>0</v>
      </c>
      <c r="AP3267" s="6">
        <f>+AN3267+SUM($D$16:$E$18)-SUM($AL$27:AL3267)</f>
        <v>35508.569809185719</v>
      </c>
      <c r="AQ3267" s="10">
        <f t="shared" si="946"/>
        <v>-3.2520594254148438E-3</v>
      </c>
      <c r="AR3267" s="10">
        <f>+AN3267/SUM(AL$27:AL3267)-1</f>
        <v>0.35831338143534053</v>
      </c>
    </row>
    <row r="3268" spans="1:44" x14ac:dyDescent="0.25">
      <c r="A3268" s="1">
        <v>45063</v>
      </c>
      <c r="B3268">
        <v>8.3610000000000007</v>
      </c>
      <c r="G3268">
        <f t="shared" si="939"/>
        <v>8002.7697477355696</v>
      </c>
      <c r="H3268">
        <f t="shared" si="940"/>
        <v>7913.3053517923581</v>
      </c>
      <c r="I3268" s="5">
        <f t="shared" si="929"/>
        <v>0</v>
      </c>
      <c r="J3268" s="6">
        <f>+H3268+SUM($D$16:$E$16)-SUM($F$27:F3268)</f>
        <v>8207.0653517923711</v>
      </c>
      <c r="K3268" s="10">
        <f t="shared" si="941"/>
        <v>4.6150050580329172E-4</v>
      </c>
      <c r="L3268" s="10">
        <f>+H3268/SUM(F$27:F3268)-1</f>
        <v>3.7641793569618942E-2</v>
      </c>
      <c r="M3268">
        <v>8.4719999999999995</v>
      </c>
      <c r="R3268">
        <f t="shared" si="942"/>
        <v>8148.823713617513</v>
      </c>
      <c r="S3268">
        <f t="shared" si="943"/>
        <v>7832.5633595772733</v>
      </c>
      <c r="T3268" s="5">
        <f t="shared" si="930"/>
        <v>0</v>
      </c>
      <c r="U3268" s="6">
        <f>+S3268+SUM($D$17:$E$17)-SUM($Q$27:Q3268)</f>
        <v>8077.4833595772807</v>
      </c>
      <c r="V3268" s="10">
        <f t="shared" si="931"/>
        <v>-2.0559880177730694E-3</v>
      </c>
      <c r="W3268" s="10">
        <f>+S3268/SUM(Q$27:Q3268)-1</f>
        <v>0.23248855397214219</v>
      </c>
      <c r="X3268">
        <v>6.57</v>
      </c>
      <c r="AC3268">
        <f t="shared" si="944"/>
        <v>19050.527804289599</v>
      </c>
      <c r="AD3268">
        <f t="shared" si="945"/>
        <v>18770.525491901812</v>
      </c>
      <c r="AE3268" s="5">
        <f t="shared" si="932"/>
        <v>0</v>
      </c>
      <c r="AF3268" s="6">
        <f>+AD3268+SUM($D$18:$E$18)-SUM($AB$27:AB3268)</f>
        <v>19211.165491901818</v>
      </c>
      <c r="AG3268" s="10">
        <f t="shared" si="933"/>
        <v>0</v>
      </c>
      <c r="AH3268" s="10">
        <f>+AD3268/SUM(AB$27:AB3268)-1</f>
        <v>0.64087199737588696</v>
      </c>
      <c r="AI3268" s="6">
        <f t="shared" si="934"/>
        <v>0</v>
      </c>
      <c r="AL3268" s="6">
        <f t="shared" si="935"/>
        <v>0</v>
      </c>
      <c r="AM3268" s="6">
        <f t="shared" si="936"/>
        <v>35202.12126564268</v>
      </c>
      <c r="AN3268" s="6">
        <f t="shared" si="937"/>
        <v>34516.39420327144</v>
      </c>
      <c r="AO3268" s="5">
        <f t="shared" si="938"/>
        <v>0</v>
      </c>
      <c r="AP3268" s="6">
        <f>+AN3268+SUM($D$16:$E$18)-SUM($AL$27:AL3268)</f>
        <v>35495.714203271462</v>
      </c>
      <c r="AQ3268" s="10">
        <f t="shared" si="946"/>
        <v>-3.6204234592773776E-4</v>
      </c>
      <c r="AR3268" s="10">
        <f>+AN3268/SUM(AL$27:AL3268)-1</f>
        <v>0.35780766695743282</v>
      </c>
    </row>
    <row r="3269" spans="1:44" x14ac:dyDescent="0.25">
      <c r="A3269" s="1">
        <v>45065</v>
      </c>
      <c r="B3269">
        <v>8.4019999999999992</v>
      </c>
      <c r="G3269">
        <f t="shared" si="939"/>
        <v>8042.0130870080429</v>
      </c>
      <c r="H3269">
        <f t="shared" si="940"/>
        <v>7952.1099827484013</v>
      </c>
      <c r="I3269" s="5">
        <f t="shared" si="929"/>
        <v>0</v>
      </c>
      <c r="J3269" s="6">
        <f>+H3269+SUM($D$16:$E$16)-SUM($F$27:F3269)</f>
        <v>8245.8699827484124</v>
      </c>
      <c r="K3269" s="10">
        <f t="shared" si="941"/>
        <v>4.7281981186571009E-3</v>
      </c>
      <c r="L3269" s="10">
        <f>+H3269/SUM(F$27:F3269)-1</f>
        <v>4.2730098023195495E-2</v>
      </c>
      <c r="M3269">
        <v>8.5419999999999998</v>
      </c>
      <c r="R3269">
        <f t="shared" si="942"/>
        <v>8216.1534657366392</v>
      </c>
      <c r="S3269">
        <f t="shared" si="943"/>
        <v>7897.2800067881344</v>
      </c>
      <c r="T3269" s="5">
        <f t="shared" si="930"/>
        <v>0</v>
      </c>
      <c r="U3269" s="6">
        <f>+S3269+SUM($D$17:$E$17)-SUM($Q$27:Q3269)</f>
        <v>8142.2000067881409</v>
      </c>
      <c r="V3269" s="10">
        <f t="shared" si="931"/>
        <v>8.0119814959602742E-3</v>
      </c>
      <c r="W3269" s="10">
        <f>+S3269/SUM(Q$27:Q3269)-1</f>
        <v>0.24267200519712451</v>
      </c>
      <c r="X3269">
        <v>6.601</v>
      </c>
      <c r="AC3269">
        <f t="shared" si="944"/>
        <v>19140.416139439214</v>
      </c>
      <c r="AD3269">
        <f t="shared" si="945"/>
        <v>18859.092659367405</v>
      </c>
      <c r="AE3269" s="5">
        <f t="shared" si="932"/>
        <v>0</v>
      </c>
      <c r="AF3269" s="6">
        <f>+AD3269+SUM($D$18:$E$18)-SUM($AB$27:AB3269)</f>
        <v>19299.732659367415</v>
      </c>
      <c r="AG3269" s="10">
        <f t="shared" si="933"/>
        <v>4.6101923125345667E-3</v>
      </c>
      <c r="AH3269" s="10">
        <f>+AD3269/SUM(AB$27:AB3269)-1</f>
        <v>0.6486143157805524</v>
      </c>
      <c r="AI3269" s="6">
        <f t="shared" si="934"/>
        <v>0</v>
      </c>
      <c r="AL3269" s="6">
        <f t="shared" si="935"/>
        <v>0</v>
      </c>
      <c r="AM3269" s="6">
        <f t="shared" si="936"/>
        <v>35398.582692183896</v>
      </c>
      <c r="AN3269" s="6">
        <f t="shared" si="937"/>
        <v>34708.482648903941</v>
      </c>
      <c r="AO3269" s="5">
        <f t="shared" si="938"/>
        <v>0</v>
      </c>
      <c r="AP3269" s="6">
        <f>+AN3269+SUM($D$16:$E$18)-SUM($AL$27:AL3269)</f>
        <v>35687.802648903962</v>
      </c>
      <c r="AQ3269" s="10">
        <f t="shared" si="946"/>
        <v>5.411595454382967E-3</v>
      </c>
      <c r="AR3269" s="10">
        <f>+AN3269/SUM(AL$27:AL3269)-1</f>
        <v>0.36536405198066979</v>
      </c>
    </row>
    <row r="3270" spans="1:44" x14ac:dyDescent="0.25">
      <c r="A3270" s="1">
        <v>45068</v>
      </c>
      <c r="B3270">
        <v>8.4429999999999996</v>
      </c>
      <c r="G3270">
        <f t="shared" si="939"/>
        <v>8081.2564262805181</v>
      </c>
      <c r="H3270">
        <f t="shared" si="940"/>
        <v>7990.9146137044463</v>
      </c>
      <c r="I3270" s="5">
        <f t="shared" si="929"/>
        <v>0</v>
      </c>
      <c r="J3270" s="6">
        <f>+H3270+SUM($D$16:$E$16)-SUM($F$27:F3270)</f>
        <v>8284.6746137044574</v>
      </c>
      <c r="K3270" s="10">
        <f t="shared" si="941"/>
        <v>4.7059474666990564E-3</v>
      </c>
      <c r="L3270" s="10">
        <f>+H3270/SUM(F$27:F3270)-1</f>
        <v>4.781840247677227E-2</v>
      </c>
      <c r="M3270">
        <v>8.5709999999999997</v>
      </c>
      <c r="R3270">
        <f t="shared" si="942"/>
        <v>8244.047220185992</v>
      </c>
      <c r="S3270">
        <f t="shared" si="943"/>
        <v>7924.0911892040631</v>
      </c>
      <c r="T3270" s="5">
        <f t="shared" si="930"/>
        <v>0</v>
      </c>
      <c r="U3270" s="6">
        <f>+S3270+SUM($D$17:$E$17)-SUM($Q$27:Q3270)</f>
        <v>8169.0111892040704</v>
      </c>
      <c r="V3270" s="10">
        <f t="shared" si="931"/>
        <v>3.2928670867304888E-3</v>
      </c>
      <c r="W3270" s="10">
        <f>+S3270/SUM(Q$27:Q3270)-1</f>
        <v>0.24689086356176015</v>
      </c>
      <c r="X3270">
        <v>6.6150000000000002</v>
      </c>
      <c r="AC3270">
        <f t="shared" si="944"/>
        <v>19181.010871442268</v>
      </c>
      <c r="AD3270">
        <f t="shared" si="945"/>
        <v>18899.090734997029</v>
      </c>
      <c r="AE3270" s="5">
        <f t="shared" si="932"/>
        <v>0</v>
      </c>
      <c r="AF3270" s="6">
        <f>+AD3270+SUM($D$18:$E$18)-SUM($AB$27:AB3270)</f>
        <v>19339.730734997036</v>
      </c>
      <c r="AG3270" s="10">
        <f t="shared" si="933"/>
        <v>2.0724678593000423E-3</v>
      </c>
      <c r="AH3270" s="10">
        <f>+AD3270/SUM(AB$27:AB3270)-1</f>
        <v>0.65211084667298191</v>
      </c>
      <c r="AI3270" s="6">
        <f t="shared" si="934"/>
        <v>0</v>
      </c>
      <c r="AL3270" s="6">
        <f t="shared" si="935"/>
        <v>0</v>
      </c>
      <c r="AM3270" s="6">
        <f t="shared" si="936"/>
        <v>35506.314517908773</v>
      </c>
      <c r="AN3270" s="6">
        <f t="shared" si="937"/>
        <v>34814.096537905541</v>
      </c>
      <c r="AO3270" s="5">
        <f t="shared" si="938"/>
        <v>0</v>
      </c>
      <c r="AP3270" s="6">
        <f>+AN3270+SUM($D$16:$E$18)-SUM($AL$27:AL3270)</f>
        <v>35793.416537905563</v>
      </c>
      <c r="AQ3270" s="10">
        <f t="shared" si="946"/>
        <v>2.9593833512426837E-3</v>
      </c>
      <c r="AR3270" s="10">
        <f>+AN3270/SUM(AL$27:AL3270)-1</f>
        <v>0.36951869650637104</v>
      </c>
    </row>
    <row r="3271" spans="1:44" x14ac:dyDescent="0.25">
      <c r="A3271" s="1">
        <v>45069</v>
      </c>
      <c r="B3271">
        <v>8.4160000000000004</v>
      </c>
      <c r="G3271">
        <f t="shared" si="939"/>
        <v>8055.4132516376694</v>
      </c>
      <c r="H3271">
        <f t="shared" si="940"/>
        <v>7965.3603445382714</v>
      </c>
      <c r="I3271" s="5">
        <f t="shared" si="929"/>
        <v>0</v>
      </c>
      <c r="J3271" s="6">
        <f>+H3271+SUM($D$16:$E$16)-SUM($F$27:F3271)</f>
        <v>8259.1203445382853</v>
      </c>
      <c r="K3271" s="10">
        <f t="shared" si="941"/>
        <v>-3.0845229725618983E-3</v>
      </c>
      <c r="L3271" s="10">
        <f>+H3271/SUM(F$27:F3271)-1</f>
        <v>4.4467567836611988E-2</v>
      </c>
      <c r="M3271">
        <v>8.5139999999999993</v>
      </c>
      <c r="R3271">
        <f t="shared" si="942"/>
        <v>8189.2215648889905</v>
      </c>
      <c r="S3271">
        <f t="shared" si="943"/>
        <v>7871.3933479037914</v>
      </c>
      <c r="T3271" s="5">
        <f t="shared" si="930"/>
        <v>0</v>
      </c>
      <c r="U3271" s="6">
        <f>+S3271+SUM($D$17:$E$17)-SUM($Q$27:Q3271)</f>
        <v>8116.3133479037979</v>
      </c>
      <c r="V3271" s="10">
        <f t="shared" si="931"/>
        <v>-6.4509449283062237E-3</v>
      </c>
      <c r="W3271" s="10">
        <f>+S3271/SUM(Q$27:Q3271)-1</f>
        <v>0.23859862470713189</v>
      </c>
      <c r="X3271">
        <v>6.5720000000000001</v>
      </c>
      <c r="AC3271">
        <f t="shared" si="944"/>
        <v>19056.327051718607</v>
      </c>
      <c r="AD3271">
        <f t="shared" si="945"/>
        <v>18776.239502706041</v>
      </c>
      <c r="AE3271" s="5">
        <f t="shared" si="932"/>
        <v>0</v>
      </c>
      <c r="AF3271" s="6">
        <f>+AD3271+SUM($D$18:$E$18)-SUM($AB$27:AB3271)</f>
        <v>19216.879502706048</v>
      </c>
      <c r="AG3271" s="10">
        <f t="shared" si="933"/>
        <v>-6.3522721166265894E-3</v>
      </c>
      <c r="AH3271" s="10">
        <f>+AD3271/SUM(AB$27:AB3271)-1</f>
        <v>0.64137150178909086</v>
      </c>
      <c r="AI3271" s="6">
        <f t="shared" si="934"/>
        <v>0</v>
      </c>
      <c r="AL3271" s="6">
        <f t="shared" si="935"/>
        <v>0</v>
      </c>
      <c r="AM3271" s="6">
        <f t="shared" si="936"/>
        <v>35300.961868245271</v>
      </c>
      <c r="AN3271" s="6">
        <f t="shared" si="937"/>
        <v>34612.993195148105</v>
      </c>
      <c r="AO3271" s="5">
        <f t="shared" si="938"/>
        <v>0</v>
      </c>
      <c r="AP3271" s="6">
        <f>+AN3271+SUM($D$16:$E$18)-SUM($AL$27:AL3271)</f>
        <v>35592.313195148134</v>
      </c>
      <c r="AQ3271" s="10">
        <f t="shared" si="946"/>
        <v>-5.6184450161235189E-3</v>
      </c>
      <c r="AR3271" s="10">
        <f>+AN3271/SUM(AL$27:AL3271)-1</f>
        <v>0.3616076830025059</v>
      </c>
    </row>
    <row r="3272" spans="1:44" x14ac:dyDescent="0.25">
      <c r="A3272" s="1">
        <v>45070</v>
      </c>
      <c r="B3272">
        <v>8.3529999999999998</v>
      </c>
      <c r="G3272">
        <f t="shared" si="939"/>
        <v>7995.1125108043543</v>
      </c>
      <c r="H3272">
        <f t="shared" si="940"/>
        <v>7905.7337164838609</v>
      </c>
      <c r="I3272" s="5">
        <f t="shared" si="929"/>
        <v>0</v>
      </c>
      <c r="J3272" s="6">
        <f>+H3272+SUM($D$16:$E$16)-SUM($F$27:F3272)</f>
        <v>8199.4937164838739</v>
      </c>
      <c r="K3272" s="10">
        <f t="shared" si="941"/>
        <v>-7.2194889488251812E-3</v>
      </c>
      <c r="L3272" s="10">
        <f>+H3272/SUM(F$27:F3272)-1</f>
        <v>3.6648953676237994E-2</v>
      </c>
      <c r="M3272">
        <v>8.3940000000000001</v>
      </c>
      <c r="R3272">
        <f t="shared" si="942"/>
        <v>8073.7991326847778</v>
      </c>
      <c r="S3272">
        <f t="shared" si="943"/>
        <v>7760.4505241137458</v>
      </c>
      <c r="T3272" s="5">
        <f t="shared" si="930"/>
        <v>0</v>
      </c>
      <c r="U3272" s="6">
        <f>+S3272+SUM($D$17:$E$17)-SUM($Q$27:Q3272)</f>
        <v>8005.3705241137513</v>
      </c>
      <c r="V3272" s="10">
        <f t="shared" si="931"/>
        <v>-1.3669115401846788E-2</v>
      </c>
      <c r="W3272" s="10">
        <f>+S3272/SUM(Q$27:Q3272)-1</f>
        <v>0.2211412797500194</v>
      </c>
      <c r="X3272">
        <v>6.5140000000000002</v>
      </c>
      <c r="AC3272">
        <f t="shared" si="944"/>
        <v>18888.148876277392</v>
      </c>
      <c r="AD3272">
        <f t="shared" si="945"/>
        <v>18610.533189383317</v>
      </c>
      <c r="AE3272" s="5">
        <f t="shared" si="932"/>
        <v>0</v>
      </c>
      <c r="AF3272" s="6">
        <f>+AD3272+SUM($D$18:$E$18)-SUM($AB$27:AB3272)</f>
        <v>19051.173189383328</v>
      </c>
      <c r="AG3272" s="10">
        <f t="shared" si="933"/>
        <v>-8.6229563597661762E-3</v>
      </c>
      <c r="AH3272" s="10">
        <f>+AD3272/SUM(AB$27:AB3272)-1</f>
        <v>0.62688587380616845</v>
      </c>
      <c r="AI3272" s="6">
        <f t="shared" si="934"/>
        <v>0</v>
      </c>
      <c r="AL3272" s="6">
        <f t="shared" si="935"/>
        <v>0</v>
      </c>
      <c r="AM3272" s="6">
        <f t="shared" si="936"/>
        <v>34957.060519766528</v>
      </c>
      <c r="AN3272" s="6">
        <f t="shared" si="937"/>
        <v>34276.717429980927</v>
      </c>
      <c r="AO3272" s="5">
        <f t="shared" si="938"/>
        <v>0</v>
      </c>
      <c r="AP3272" s="6">
        <f>+AN3272+SUM($D$16:$E$18)-SUM($AL$27:AL3272)</f>
        <v>35256.037429980948</v>
      </c>
      <c r="AQ3272" s="10">
        <f t="shared" si="946"/>
        <v>-9.4479884834522965E-3</v>
      </c>
      <c r="AR3272" s="10">
        <f>+AN3272/SUM(AL$27:AL3272)-1</f>
        <v>0.34837924988556401</v>
      </c>
    </row>
    <row r="3273" spans="1:44" x14ac:dyDescent="0.25">
      <c r="A3273" s="1">
        <v>45071</v>
      </c>
      <c r="B3273">
        <v>8.3260000000000005</v>
      </c>
      <c r="G3273">
        <f t="shared" si="939"/>
        <v>7969.2693361615056</v>
      </c>
      <c r="H3273">
        <f t="shared" si="940"/>
        <v>7880.179447317686</v>
      </c>
      <c r="I3273" s="5">
        <f t="shared" si="929"/>
        <v>0</v>
      </c>
      <c r="J3273" s="6">
        <f>+H3273+SUM($D$16:$E$16)-SUM($F$27:F3273)</f>
        <v>8173.9394473176972</v>
      </c>
      <c r="K3273" s="10">
        <f t="shared" si="941"/>
        <v>-3.11656671128413E-3</v>
      </c>
      <c r="L3273" s="10">
        <f>+H3273/SUM(F$27:F3273)-1</f>
        <v>3.3298119036077933E-2</v>
      </c>
      <c r="M3273">
        <v>8.3550000000000004</v>
      </c>
      <c r="R3273">
        <f t="shared" si="942"/>
        <v>8036.2868422184083</v>
      </c>
      <c r="S3273">
        <f t="shared" si="943"/>
        <v>7724.3941063819811</v>
      </c>
      <c r="T3273" s="5">
        <f t="shared" si="930"/>
        <v>0</v>
      </c>
      <c r="U3273" s="6">
        <f>+S3273+SUM($D$17:$E$17)-SUM($Q$27:Q3273)</f>
        <v>7969.3141063819867</v>
      </c>
      <c r="V3273" s="10">
        <f t="shared" si="931"/>
        <v>-4.5040285922001155E-3</v>
      </c>
      <c r="W3273" s="10">
        <f>+S3273/SUM(Q$27:Q3273)-1</f>
        <v>0.2154676426389579</v>
      </c>
      <c r="X3273">
        <v>6.4580000000000002</v>
      </c>
      <c r="AC3273">
        <f t="shared" si="944"/>
        <v>18725.769948265181</v>
      </c>
      <c r="AD3273">
        <f t="shared" si="945"/>
        <v>18450.540886864823</v>
      </c>
      <c r="AE3273" s="5">
        <f t="shared" si="932"/>
        <v>0</v>
      </c>
      <c r="AF3273" s="6">
        <f>+AD3273+SUM($D$18:$E$18)-SUM($AB$27:AB3273)</f>
        <v>18891.18088686483</v>
      </c>
      <c r="AG3273" s="10">
        <f t="shared" si="933"/>
        <v>-8.398028873500385E-3</v>
      </c>
      <c r="AH3273" s="10">
        <f>+AD3273/SUM(AB$27:AB3273)-1</f>
        <v>0.61289975023644994</v>
      </c>
      <c r="AI3273" s="6">
        <f t="shared" si="934"/>
        <v>0</v>
      </c>
      <c r="AL3273" s="6">
        <f t="shared" si="935"/>
        <v>0</v>
      </c>
      <c r="AM3273" s="6">
        <f t="shared" si="936"/>
        <v>34731.326126645094</v>
      </c>
      <c r="AN3273" s="6">
        <f t="shared" si="937"/>
        <v>34055.114440564488</v>
      </c>
      <c r="AO3273" s="5">
        <f t="shared" si="938"/>
        <v>0</v>
      </c>
      <c r="AP3273" s="6">
        <f>+AN3273+SUM($D$16:$E$18)-SUM($AL$27:AL3273)</f>
        <v>35034.43444056451</v>
      </c>
      <c r="AQ3273" s="10">
        <f t="shared" si="946"/>
        <v>-6.285533076612615E-3</v>
      </c>
      <c r="AR3273" s="10">
        <f>+AN3273/SUM(AL$27:AL3273)-1</f>
        <v>0.3396618202410211</v>
      </c>
    </row>
    <row r="3274" spans="1:44" x14ac:dyDescent="0.25">
      <c r="A3274" s="1">
        <v>45072</v>
      </c>
      <c r="B3274">
        <v>8.4049999999999994</v>
      </c>
      <c r="G3274">
        <f t="shared" si="939"/>
        <v>8044.8845508572485</v>
      </c>
      <c r="H3274">
        <f t="shared" si="940"/>
        <v>7954.9493459890882</v>
      </c>
      <c r="I3274" s="5">
        <f t="shared" si="929"/>
        <v>0</v>
      </c>
      <c r="J3274" s="6">
        <f>+H3274+SUM($D$16:$E$16)-SUM($F$27:F3274)</f>
        <v>8248.7093459891003</v>
      </c>
      <c r="K3274" s="10">
        <f t="shared" si="941"/>
        <v>9.1473516721412018E-3</v>
      </c>
      <c r="L3274" s="10">
        <f>+H3274/SUM(F$27:F3274)-1</f>
        <v>4.3102412983213378E-2</v>
      </c>
      <c r="M3274">
        <v>8.4260000000000002</v>
      </c>
      <c r="R3274">
        <f t="shared" si="942"/>
        <v>8104.5784479392341</v>
      </c>
      <c r="S3274">
        <f t="shared" si="943"/>
        <v>7790.0352771244243</v>
      </c>
      <c r="T3274" s="5">
        <f t="shared" si="930"/>
        <v>0</v>
      </c>
      <c r="U3274" s="6">
        <f>+S3274+SUM($D$17:$E$17)-SUM($Q$27:Q3274)</f>
        <v>8034.9552771244316</v>
      </c>
      <c r="V3274" s="10">
        <f t="shared" si="931"/>
        <v>8.2367403099192771E-3</v>
      </c>
      <c r="W3274" s="10">
        <f>+S3274/SUM(Q$27:Q3274)-1</f>
        <v>0.22579657173858281</v>
      </c>
      <c r="X3274">
        <v>6.4660000000000002</v>
      </c>
      <c r="AC3274">
        <f t="shared" si="944"/>
        <v>18748.966937981208</v>
      </c>
      <c r="AD3274">
        <f t="shared" si="945"/>
        <v>18473.396930081748</v>
      </c>
      <c r="AE3274" s="5">
        <f t="shared" si="932"/>
        <v>0</v>
      </c>
      <c r="AF3274" s="6">
        <f>+AD3274+SUM($D$18:$E$18)-SUM($AB$27:AB3274)</f>
        <v>18914.036930081755</v>
      </c>
      <c r="AG3274" s="10">
        <f t="shared" si="933"/>
        <v>1.2098790093539868E-3</v>
      </c>
      <c r="AH3274" s="10">
        <f>+AD3274/SUM(AB$27:AB3274)-1</f>
        <v>0.61489776788926664</v>
      </c>
      <c r="AI3274" s="6">
        <f t="shared" si="934"/>
        <v>0</v>
      </c>
      <c r="AL3274" s="6">
        <f t="shared" si="935"/>
        <v>0</v>
      </c>
      <c r="AM3274" s="6">
        <f t="shared" si="936"/>
        <v>34898.429936777691</v>
      </c>
      <c r="AN3274" s="6">
        <f t="shared" si="937"/>
        <v>34218.381553195257</v>
      </c>
      <c r="AO3274" s="5">
        <f t="shared" si="938"/>
        <v>0</v>
      </c>
      <c r="AP3274" s="6">
        <f>+AN3274+SUM($D$16:$E$18)-SUM($AL$27:AL3274)</f>
        <v>35197.701553195278</v>
      </c>
      <c r="AQ3274" s="10">
        <f t="shared" si="946"/>
        <v>4.660189760098632E-3</v>
      </c>
      <c r="AR3274" s="10">
        <f>+AN3274/SUM(AL$27:AL3274)-1</f>
        <v>0.3460844302038848</v>
      </c>
    </row>
    <row r="3275" spans="1:44" x14ac:dyDescent="0.25">
      <c r="A3275" s="1">
        <v>45076</v>
      </c>
      <c r="B3275">
        <v>8.3759999999999994</v>
      </c>
      <c r="G3275">
        <f t="shared" si="939"/>
        <v>8017.1270669815967</v>
      </c>
      <c r="H3275">
        <f t="shared" si="940"/>
        <v>7927.502167995789</v>
      </c>
      <c r="I3275" s="5">
        <f t="shared" si="929"/>
        <v>0</v>
      </c>
      <c r="J3275" s="6">
        <f>+H3275+SUM($D$16:$E$16)-SUM($F$27:F3275)</f>
        <v>8221.2621679958029</v>
      </c>
      <c r="K3275" s="10">
        <f t="shared" si="941"/>
        <v>-3.3274512220076158E-3</v>
      </c>
      <c r="L3275" s="10">
        <f>+H3275/SUM(F$27:F3275)-1</f>
        <v>3.9503368369707914E-2</v>
      </c>
      <c r="M3275">
        <v>8.375</v>
      </c>
      <c r="R3275">
        <f t="shared" si="942"/>
        <v>8055.5239142524433</v>
      </c>
      <c r="S3275">
        <f t="shared" si="943"/>
        <v>7742.884577013655</v>
      </c>
      <c r="T3275" s="5">
        <f t="shared" si="930"/>
        <v>0</v>
      </c>
      <c r="U3275" s="6">
        <f>+S3275+SUM($D$17:$E$17)-SUM($Q$27:Q3275)</f>
        <v>7987.8045770136605</v>
      </c>
      <c r="V3275" s="10">
        <f t="shared" si="931"/>
        <v>-5.8681969574876369E-3</v>
      </c>
      <c r="W3275" s="10">
        <f>+S3275/SUM(Q$27:Q3275)-1</f>
        <v>0.21837720013181006</v>
      </c>
      <c r="X3275">
        <v>6.4089999999999998</v>
      </c>
      <c r="AC3275">
        <f t="shared" si="944"/>
        <v>18583.688386254493</v>
      </c>
      <c r="AD3275">
        <f t="shared" si="945"/>
        <v>18310.547622161135</v>
      </c>
      <c r="AE3275" s="5">
        <f t="shared" si="932"/>
        <v>0</v>
      </c>
      <c r="AF3275" s="6">
        <f>+AD3275+SUM($D$18:$E$18)-SUM($AB$27:AB3275)</f>
        <v>18751.187622161146</v>
      </c>
      <c r="AG3275" s="10">
        <f t="shared" si="933"/>
        <v>-8.60997091856186E-3</v>
      </c>
      <c r="AH3275" s="10">
        <f>+AD3275/SUM(AB$27:AB3275)-1</f>
        <v>0.60066189211294585</v>
      </c>
      <c r="AI3275" s="6">
        <f t="shared" si="934"/>
        <v>0</v>
      </c>
      <c r="AL3275" s="6">
        <f t="shared" si="935"/>
        <v>0</v>
      </c>
      <c r="AM3275" s="6">
        <f t="shared" si="936"/>
        <v>34656.33936748853</v>
      </c>
      <c r="AN3275" s="6">
        <f t="shared" si="937"/>
        <v>33980.934367170579</v>
      </c>
      <c r="AO3275" s="5">
        <f t="shared" si="938"/>
        <v>0</v>
      </c>
      <c r="AP3275" s="6">
        <f>+AN3275+SUM($D$16:$E$18)-SUM($AL$27:AL3275)</f>
        <v>34960.254367170608</v>
      </c>
      <c r="AQ3275" s="10">
        <f t="shared" si="946"/>
        <v>-6.7460991924660485E-3</v>
      </c>
      <c r="AR3275" s="10">
        <f>+AN3275/SUM(AL$27:AL3275)-1</f>
        <v>0.33674372074903625</v>
      </c>
    </row>
    <row r="3276" spans="1:44" x14ac:dyDescent="0.25">
      <c r="A3276" s="1">
        <v>45077</v>
      </c>
      <c r="B3276">
        <v>8.3190000000000008</v>
      </c>
      <c r="G3276">
        <f t="shared" si="939"/>
        <v>7962.5692538466947</v>
      </c>
      <c r="H3276">
        <f t="shared" si="940"/>
        <v>7873.5542664227532</v>
      </c>
      <c r="I3276" s="5">
        <f t="shared" si="929"/>
        <v>0</v>
      </c>
      <c r="J3276" s="6">
        <f>+H3276+SUM($D$16:$E$16)-SUM($F$27:F3276)</f>
        <v>8167.3142664227662</v>
      </c>
      <c r="K3276" s="10">
        <f t="shared" si="941"/>
        <v>-6.5619974732162856E-3</v>
      </c>
      <c r="L3276" s="10">
        <f>+H3276/SUM(F$27:F3276)-1</f>
        <v>3.2429384129369909E-2</v>
      </c>
      <c r="M3276">
        <v>8.2940000000000005</v>
      </c>
      <c r="R3276">
        <f t="shared" si="942"/>
        <v>7977.6137725145991</v>
      </c>
      <c r="S3276">
        <f t="shared" si="943"/>
        <v>7667.998170955374</v>
      </c>
      <c r="T3276" s="5">
        <f t="shared" si="930"/>
        <v>0</v>
      </c>
      <c r="U3276" s="6">
        <f>+S3276+SUM($D$17:$E$17)-SUM($Q$27:Q3276)</f>
        <v>7912.9181709553804</v>
      </c>
      <c r="V3276" s="10">
        <f t="shared" si="931"/>
        <v>-9.375092409468655E-3</v>
      </c>
      <c r="W3276" s="10">
        <f>+S3276/SUM(Q$27:Q3276)-1</f>
        <v>0.20659349228575907</v>
      </c>
      <c r="X3276">
        <v>6.4669999999999996</v>
      </c>
      <c r="AC3276">
        <f t="shared" si="944"/>
        <v>18751.866561695708</v>
      </c>
      <c r="AD3276">
        <f t="shared" si="945"/>
        <v>18476.253935483859</v>
      </c>
      <c r="AE3276" s="5">
        <f t="shared" si="932"/>
        <v>0</v>
      </c>
      <c r="AF3276" s="6">
        <f>+AD3276+SUM($D$18:$E$18)-SUM($AB$27:AB3276)</f>
        <v>18916.893935483866</v>
      </c>
      <c r="AG3276" s="10">
        <f t="shared" si="933"/>
        <v>8.8371103026498865E-3</v>
      </c>
      <c r="AH3276" s="10">
        <f>+AD3276/SUM(AB$27:AB3276)-1</f>
        <v>0.61514752009586848</v>
      </c>
      <c r="AI3276" s="6">
        <f t="shared" si="934"/>
        <v>0</v>
      </c>
      <c r="AL3276" s="6">
        <f t="shared" si="935"/>
        <v>0</v>
      </c>
      <c r="AM3276" s="6">
        <f t="shared" si="936"/>
        <v>34692.049588057002</v>
      </c>
      <c r="AN3276" s="6">
        <f t="shared" si="937"/>
        <v>34017.806372861989</v>
      </c>
      <c r="AO3276" s="5">
        <f t="shared" si="938"/>
        <v>0</v>
      </c>
      <c r="AP3276" s="6">
        <f>+AN3276+SUM($D$16:$E$18)-SUM($AL$27:AL3276)</f>
        <v>34997.126372862011</v>
      </c>
      <c r="AQ3276" s="10">
        <f t="shared" si="946"/>
        <v>1.0546835644889008E-3</v>
      </c>
      <c r="AR3276" s="10">
        <f>+AN3276/SUM(AL$27:AL3276)-1</f>
        <v>0.33819419358026703</v>
      </c>
    </row>
    <row r="3277" spans="1:44" x14ac:dyDescent="0.25">
      <c r="A3277" s="1">
        <v>45078</v>
      </c>
      <c r="B3277">
        <v>8.3049999999999997</v>
      </c>
      <c r="G3277">
        <f t="shared" si="939"/>
        <v>7949.1690892170682</v>
      </c>
      <c r="H3277">
        <f t="shared" si="940"/>
        <v>7860.3039046328831</v>
      </c>
      <c r="I3277" s="5">
        <f t="shared" si="929"/>
        <v>0</v>
      </c>
      <c r="J3277" s="6">
        <f>+H3277+SUM($D$16:$E$16)-SUM($F$27:F3277)</f>
        <v>8154.0639046328952</v>
      </c>
      <c r="K3277" s="10">
        <f t="shared" si="941"/>
        <v>-1.6223646302365724E-3</v>
      </c>
      <c r="L3277" s="10">
        <f>+H3277/SUM(F$27:F3277)-1</f>
        <v>3.0691914315953195E-2</v>
      </c>
      <c r="M3277">
        <v>8.3219999999999992</v>
      </c>
      <c r="R3277">
        <f t="shared" si="942"/>
        <v>8004.5456733622468</v>
      </c>
      <c r="S3277">
        <f t="shared" si="943"/>
        <v>7693.8848298397161</v>
      </c>
      <c r="T3277" s="5">
        <f t="shared" si="930"/>
        <v>0</v>
      </c>
      <c r="U3277" s="6">
        <f>+S3277+SUM($D$17:$E$17)-SUM($Q$27:Q3277)</f>
        <v>7938.8048298397234</v>
      </c>
      <c r="V3277" s="10">
        <f t="shared" si="931"/>
        <v>3.2714427629696452E-3</v>
      </c>
      <c r="W3277" s="10">
        <f>+S3277/SUM(Q$27:Q3277)-1</f>
        <v>0.21066687277575169</v>
      </c>
      <c r="X3277">
        <v>6.5</v>
      </c>
      <c r="AC3277">
        <f t="shared" si="944"/>
        <v>18847.554144274331</v>
      </c>
      <c r="AD3277">
        <f t="shared" si="945"/>
        <v>18570.535113753685</v>
      </c>
      <c r="AE3277" s="5">
        <f t="shared" si="932"/>
        <v>0</v>
      </c>
      <c r="AF3277" s="6">
        <f>+AD3277+SUM($D$18:$E$18)-SUM($AB$27:AB3277)</f>
        <v>19011.175113753692</v>
      </c>
      <c r="AG3277" s="10">
        <f t="shared" si="933"/>
        <v>4.9839671666698226E-3</v>
      </c>
      <c r="AH3277" s="10">
        <f>+AD3277/SUM(AB$27:AB3277)-1</f>
        <v>0.62338934291373804</v>
      </c>
      <c r="AI3277" s="6">
        <f t="shared" si="934"/>
        <v>0</v>
      </c>
      <c r="AL3277" s="6">
        <f t="shared" si="935"/>
        <v>0</v>
      </c>
      <c r="AM3277" s="6">
        <f t="shared" si="936"/>
        <v>34801.268906853642</v>
      </c>
      <c r="AN3277" s="6">
        <f t="shared" si="937"/>
        <v>34124.723848226284</v>
      </c>
      <c r="AO3277" s="5">
        <f t="shared" si="938"/>
        <v>0</v>
      </c>
      <c r="AP3277" s="6">
        <f>+AN3277+SUM($D$16:$E$18)-SUM($AL$27:AL3277)</f>
        <v>35104.043848226313</v>
      </c>
      <c r="AQ3277" s="10">
        <f t="shared" si="946"/>
        <v>3.0550358399485944E-3</v>
      </c>
      <c r="AR3277" s="10">
        <f>+AN3277/SUM(AL$27:AL3277)-1</f>
        <v>0.34240011865246389</v>
      </c>
    </row>
    <row r="3278" spans="1:44" x14ac:dyDescent="0.25">
      <c r="A3278" s="1">
        <v>45083</v>
      </c>
      <c r="B3278">
        <v>8.5760000000000005</v>
      </c>
      <c r="G3278">
        <f t="shared" si="939"/>
        <v>8208.5579902619611</v>
      </c>
      <c r="H3278">
        <f t="shared" si="940"/>
        <v>8116.793050708201</v>
      </c>
      <c r="I3278" s="5">
        <f t="shared" si="929"/>
        <v>0</v>
      </c>
      <c r="J3278" s="6">
        <f>+H3278+SUM($D$16:$E$16)-SUM($F$27:F3278)</f>
        <v>8410.5530507082149</v>
      </c>
      <c r="K3278" s="10">
        <f t="shared" si="941"/>
        <v>3.1455376003319158E-2</v>
      </c>
      <c r="L3278" s="10">
        <f>+H3278/SUM(F$27:F3278)-1</f>
        <v>6.4324365704228281E-2</v>
      </c>
      <c r="M3278">
        <v>8.4280000000000008</v>
      </c>
      <c r="R3278">
        <f t="shared" si="942"/>
        <v>8106.502155142638</v>
      </c>
      <c r="S3278">
        <f t="shared" si="943"/>
        <v>7791.8843241875929</v>
      </c>
      <c r="T3278" s="5">
        <f t="shared" si="930"/>
        <v>0</v>
      </c>
      <c r="U3278" s="6">
        <f>+S3278+SUM($D$17:$E$17)-SUM($Q$27:Q3278)</f>
        <v>8036.8043241875994</v>
      </c>
      <c r="V3278" s="10">
        <f t="shared" si="931"/>
        <v>1.2344363723305607E-2</v>
      </c>
      <c r="W3278" s="10">
        <f>+S3278/SUM(Q$27:Q3278)-1</f>
        <v>0.2260875274878682</v>
      </c>
      <c r="X3278">
        <v>6.6150000000000002</v>
      </c>
      <c r="AC3278">
        <f t="shared" si="944"/>
        <v>19181.01087144226</v>
      </c>
      <c r="AD3278">
        <f t="shared" si="945"/>
        <v>18899.090734997018</v>
      </c>
      <c r="AE3278" s="5">
        <f t="shared" si="932"/>
        <v>0</v>
      </c>
      <c r="AF3278" s="6">
        <f>+AD3278+SUM($D$18:$E$18)-SUM($AB$27:AB3278)</f>
        <v>19339.730734997029</v>
      </c>
      <c r="AG3278" s="10">
        <f t="shared" si="933"/>
        <v>1.7282236330864231E-2</v>
      </c>
      <c r="AH3278" s="10">
        <f>+AD3278/SUM(AB$27:AB3278)-1</f>
        <v>0.65211084667298103</v>
      </c>
      <c r="AI3278" s="6">
        <f t="shared" si="934"/>
        <v>0</v>
      </c>
      <c r="AL3278" s="6">
        <f t="shared" si="935"/>
        <v>0</v>
      </c>
      <c r="AM3278" s="6">
        <f t="shared" si="936"/>
        <v>35496.071016846858</v>
      </c>
      <c r="AN3278" s="6">
        <f t="shared" si="937"/>
        <v>34807.768109892815</v>
      </c>
      <c r="AO3278" s="5">
        <f t="shared" si="938"/>
        <v>0</v>
      </c>
      <c r="AP3278" s="6">
        <f>+AN3278+SUM($D$16:$E$18)-SUM($AL$27:AL3278)</f>
        <v>35787.088109892837</v>
      </c>
      <c r="AQ3278" s="10">
        <f t="shared" si="946"/>
        <v>1.9457708764827553E-2</v>
      </c>
      <c r="AR3278" s="10">
        <f>+AN3278/SUM(AL$27:AL3278)-1</f>
        <v>0.36926974848402372</v>
      </c>
    </row>
    <row r="3279" spans="1:44" x14ac:dyDescent="0.25">
      <c r="A3279" s="1">
        <v>45084</v>
      </c>
      <c r="B3279">
        <v>8.6069999999999993</v>
      </c>
      <c r="G3279">
        <f t="shared" si="939"/>
        <v>8238.229783370416</v>
      </c>
      <c r="H3279">
        <f t="shared" si="940"/>
        <v>8146.1331375286236</v>
      </c>
      <c r="I3279" s="5">
        <f t="shared" si="929"/>
        <v>0</v>
      </c>
      <c r="J3279" s="6">
        <f>+H3279+SUM($D$16:$E$16)-SUM($F$27:F3279)</f>
        <v>8439.8931375286375</v>
      </c>
      <c r="K3279" s="10">
        <f t="shared" si="941"/>
        <v>3.4884848408336389E-3</v>
      </c>
      <c r="L3279" s="10">
        <f>+H3279/SUM(F$27:F3279)-1</f>
        <v>6.8171620291078705E-2</v>
      </c>
      <c r="M3279">
        <v>8.4130000000000003</v>
      </c>
      <c r="R3279">
        <f t="shared" si="942"/>
        <v>8092.0743511171113</v>
      </c>
      <c r="S3279">
        <f t="shared" si="943"/>
        <v>7778.0164712138367</v>
      </c>
      <c r="T3279" s="5">
        <f t="shared" si="930"/>
        <v>0</v>
      </c>
      <c r="U3279" s="6">
        <f>+S3279+SUM($D$17:$E$17)-SUM($Q$27:Q3279)</f>
        <v>8022.9364712138422</v>
      </c>
      <c r="V3279" s="10">
        <f t="shared" si="931"/>
        <v>-1.7255431903474561E-3</v>
      </c>
      <c r="W3279" s="10">
        <f>+S3279/SUM(Q$27:Q3279)-1</f>
        <v>0.22390535936822897</v>
      </c>
      <c r="X3279">
        <v>6.57</v>
      </c>
      <c r="AC3279">
        <f t="shared" si="944"/>
        <v>19050.527804289592</v>
      </c>
      <c r="AD3279">
        <f t="shared" si="945"/>
        <v>18770.525491901801</v>
      </c>
      <c r="AE3279" s="5">
        <f t="shared" si="932"/>
        <v>0</v>
      </c>
      <c r="AF3279" s="6">
        <f>+AD3279+SUM($D$18:$E$18)-SUM($AB$27:AB3279)</f>
        <v>19211.165491901811</v>
      </c>
      <c r="AG3279" s="10">
        <f t="shared" si="933"/>
        <v>-6.6477266336788521E-3</v>
      </c>
      <c r="AH3279" s="10">
        <f>+AD3279/SUM(AB$27:AB3279)-1</f>
        <v>0.64087199737588585</v>
      </c>
      <c r="AI3279" s="6">
        <f t="shared" si="934"/>
        <v>0</v>
      </c>
      <c r="AL3279" s="6">
        <f t="shared" si="935"/>
        <v>0</v>
      </c>
      <c r="AM3279" s="6">
        <f t="shared" si="936"/>
        <v>35380.831938777119</v>
      </c>
      <c r="AN3279" s="6">
        <f t="shared" si="937"/>
        <v>34694.675100644265</v>
      </c>
      <c r="AO3279" s="5">
        <f t="shared" si="938"/>
        <v>0</v>
      </c>
      <c r="AP3279" s="6">
        <f>+AN3279+SUM($D$16:$E$18)-SUM($AL$27:AL3279)</f>
        <v>35673.995100644286</v>
      </c>
      <c r="AQ3279" s="10">
        <f t="shared" si="946"/>
        <v>-3.1601623720061145E-3</v>
      </c>
      <c r="AR3279" s="10">
        <f>+AN3279/SUM(AL$27:AL3279)-1</f>
        <v>0.36482088994646489</v>
      </c>
    </row>
    <row r="3280" spans="1:44" x14ac:dyDescent="0.25">
      <c r="A3280" s="1">
        <v>45085</v>
      </c>
      <c r="B3280">
        <v>8.57</v>
      </c>
      <c r="G3280">
        <f t="shared" si="939"/>
        <v>8202.8150625635499</v>
      </c>
      <c r="H3280">
        <f t="shared" si="940"/>
        <v>8111.1143242268281</v>
      </c>
      <c r="I3280" s="5">
        <f t="shared" si="929"/>
        <v>0</v>
      </c>
      <c r="J3280" s="6">
        <f>+H3280+SUM($D$16:$E$16)-SUM($F$27:F3280)</f>
        <v>8404.8743242268392</v>
      </c>
      <c r="K3280" s="10">
        <f t="shared" si="941"/>
        <v>-4.1492010302931481E-3</v>
      </c>
      <c r="L3280" s="10">
        <f>+H3280/SUM(F$27:F3280)-1</f>
        <v>6.3579735784192515E-2</v>
      </c>
      <c r="M3280">
        <v>8.4090000000000007</v>
      </c>
      <c r="R3280">
        <f t="shared" si="942"/>
        <v>8088.2269367103045</v>
      </c>
      <c r="S3280">
        <f t="shared" si="943"/>
        <v>7774.3183770875021</v>
      </c>
      <c r="T3280" s="5">
        <f t="shared" si="930"/>
        <v>0</v>
      </c>
      <c r="U3280" s="6">
        <f>+S3280+SUM($D$17:$E$17)-SUM($Q$27:Q3280)</f>
        <v>8019.2383770875085</v>
      </c>
      <c r="V3280" s="10">
        <f t="shared" si="931"/>
        <v>-4.6094022302212156E-4</v>
      </c>
      <c r="W3280" s="10">
        <f>+S3280/SUM(Q$27:Q3280)-1</f>
        <v>0.22332344786965863</v>
      </c>
      <c r="X3280">
        <v>6.5609999999999999</v>
      </c>
      <c r="AC3280">
        <f t="shared" si="944"/>
        <v>19024.431190859057</v>
      </c>
      <c r="AD3280">
        <f t="shared" si="945"/>
        <v>18744.812443282757</v>
      </c>
      <c r="AE3280" s="5">
        <f t="shared" si="932"/>
        <v>0</v>
      </c>
      <c r="AF3280" s="6">
        <f>+AD3280+SUM($D$18:$E$18)-SUM($AB$27:AB3280)</f>
        <v>19185.452443282767</v>
      </c>
      <c r="AG3280" s="10">
        <f t="shared" si="933"/>
        <v>-1.3384429294455158E-3</v>
      </c>
      <c r="AH3280" s="10">
        <f>+AD3280/SUM(AB$27:AB3280)-1</f>
        <v>0.63862422751646686</v>
      </c>
      <c r="AI3280" s="6">
        <f t="shared" si="934"/>
        <v>0</v>
      </c>
      <c r="AL3280" s="6">
        <f t="shared" si="935"/>
        <v>0</v>
      </c>
      <c r="AM3280" s="6">
        <f t="shared" si="936"/>
        <v>35315.473190132907</v>
      </c>
      <c r="AN3280" s="6">
        <f t="shared" si="937"/>
        <v>34630.245144597087</v>
      </c>
      <c r="AO3280" s="5">
        <f t="shared" si="938"/>
        <v>0</v>
      </c>
      <c r="AP3280" s="6">
        <f>+AN3280+SUM($D$16:$E$18)-SUM($AL$27:AL3280)</f>
        <v>35609.565144597116</v>
      </c>
      <c r="AQ3280" s="10">
        <f t="shared" si="946"/>
        <v>-1.8060762711156197E-3</v>
      </c>
      <c r="AR3280" s="10">
        <f>+AN3280/SUM(AL$27:AL3280)-1</f>
        <v>0.36228634106550728</v>
      </c>
    </row>
    <row r="3281" spans="1:44" x14ac:dyDescent="0.25">
      <c r="A3281" s="1">
        <v>45086</v>
      </c>
      <c r="B3281">
        <v>8.641</v>
      </c>
      <c r="G3281">
        <f t="shared" si="939"/>
        <v>8270.7730403280784</v>
      </c>
      <c r="H3281">
        <f t="shared" si="940"/>
        <v>8178.3125875897349</v>
      </c>
      <c r="I3281" s="5">
        <f t="shared" si="929"/>
        <v>0</v>
      </c>
      <c r="J3281" s="6">
        <f>+H3281+SUM($D$16:$E$16)-SUM($F$27:F3281)</f>
        <v>8472.0725875897479</v>
      </c>
      <c r="K3281" s="10">
        <f t="shared" si="941"/>
        <v>7.9951538560441016E-3</v>
      </c>
      <c r="L3281" s="10">
        <f>+H3281/SUM(F$27:F3281)-1</f>
        <v>7.2391189837947456E-2</v>
      </c>
      <c r="M3281">
        <v>8.3849999999999998</v>
      </c>
      <c r="R3281">
        <f t="shared" si="942"/>
        <v>8065.1424502694608</v>
      </c>
      <c r="S3281">
        <f t="shared" si="943"/>
        <v>7752.1298123294919</v>
      </c>
      <c r="T3281" s="5">
        <f t="shared" si="930"/>
        <v>0</v>
      </c>
      <c r="U3281" s="6">
        <f>+S3281+SUM($D$17:$E$17)-SUM($Q$27:Q3281)</f>
        <v>7997.0498123294974</v>
      </c>
      <c r="V3281" s="10">
        <f t="shared" si="931"/>
        <v>-2.7669167213445478E-3</v>
      </c>
      <c r="W3281" s="10">
        <f>+S3281/SUM(Q$27:Q3281)-1</f>
        <v>0.21983197887823591</v>
      </c>
      <c r="X3281">
        <v>6.5819999999999999</v>
      </c>
      <c r="AC3281">
        <f t="shared" si="944"/>
        <v>19085.323288863638</v>
      </c>
      <c r="AD3281">
        <f t="shared" si="945"/>
        <v>18804.809556727192</v>
      </c>
      <c r="AE3281" s="5">
        <f t="shared" si="932"/>
        <v>0</v>
      </c>
      <c r="AF3281" s="6">
        <f>+AD3281+SUM($D$18:$E$18)-SUM($AB$27:AB3281)</f>
        <v>19245.449556727202</v>
      </c>
      <c r="AG3281" s="10">
        <f t="shared" si="933"/>
        <v>3.1272191063411725E-3</v>
      </c>
      <c r="AH3281" s="10">
        <f>+AD3281/SUM(AB$27:AB3281)-1</f>
        <v>0.64386902385511124</v>
      </c>
      <c r="AI3281" s="6">
        <f t="shared" si="934"/>
        <v>0</v>
      </c>
      <c r="AL3281" s="6">
        <f t="shared" si="935"/>
        <v>0</v>
      </c>
      <c r="AM3281" s="6">
        <f t="shared" si="936"/>
        <v>35421.238779461179</v>
      </c>
      <c r="AN3281" s="6">
        <f t="shared" si="937"/>
        <v>34735.251956646418</v>
      </c>
      <c r="AO3281" s="5">
        <f t="shared" si="938"/>
        <v>0</v>
      </c>
      <c r="AP3281" s="6">
        <f>+AN3281+SUM($D$16:$E$18)-SUM($AL$27:AL3281)</f>
        <v>35714.57195664644</v>
      </c>
      <c r="AQ3281" s="10">
        <f t="shared" si="946"/>
        <v>2.9488372470409807E-3</v>
      </c>
      <c r="AR3281" s="10">
        <f>+AN3281/SUM(AL$27:AL3281)-1</f>
        <v>0.3664171043672495</v>
      </c>
    </row>
    <row r="3282" spans="1:44" x14ac:dyDescent="0.25">
      <c r="A3282" s="1">
        <v>45089</v>
      </c>
      <c r="B3282">
        <v>8.6739999999999995</v>
      </c>
      <c r="G3282">
        <f t="shared" si="939"/>
        <v>8302.3591426693383</v>
      </c>
      <c r="H3282">
        <f t="shared" si="940"/>
        <v>8209.5455832372827</v>
      </c>
      <c r="I3282" s="5">
        <f t="shared" si="929"/>
        <v>0</v>
      </c>
      <c r="J3282" s="6">
        <f>+H3282+SUM($D$16:$E$16)-SUM($F$27:F3282)</f>
        <v>8503.3055832372957</v>
      </c>
      <c r="K3282" s="10">
        <f t="shared" si="941"/>
        <v>3.6865826307128646E-3</v>
      </c>
      <c r="L3282" s="10">
        <f>+H3282/SUM(F$27:F3282)-1</f>
        <v>7.6486654398143283E-2</v>
      </c>
      <c r="M3282">
        <v>8.4179999999999993</v>
      </c>
      <c r="R3282">
        <f t="shared" si="942"/>
        <v>8096.8836191256205</v>
      </c>
      <c r="S3282">
        <f t="shared" si="943"/>
        <v>7782.6390888717551</v>
      </c>
      <c r="T3282" s="5">
        <f t="shared" si="930"/>
        <v>0</v>
      </c>
      <c r="U3282" s="6">
        <f>+S3282+SUM($D$17:$E$17)-SUM($Q$27:Q3282)</f>
        <v>8027.5590888717607</v>
      </c>
      <c r="V3282" s="10">
        <f t="shared" si="931"/>
        <v>3.8150664630380859E-3</v>
      </c>
      <c r="W3282" s="10">
        <f>+S3282/SUM(Q$27:Q3282)-1</f>
        <v>0.2246327487414419</v>
      </c>
      <c r="X3282">
        <v>6.625</v>
      </c>
      <c r="AC3282">
        <f t="shared" si="944"/>
        <v>19210.007108587299</v>
      </c>
      <c r="AD3282">
        <f t="shared" si="945"/>
        <v>18927.660789018177</v>
      </c>
      <c r="AE3282" s="5">
        <f t="shared" si="932"/>
        <v>0</v>
      </c>
      <c r="AF3282" s="6">
        <f>+AD3282+SUM($D$18:$E$18)-SUM($AB$27:AB3282)</f>
        <v>19368.300789018183</v>
      </c>
      <c r="AG3282" s="10">
        <f t="shared" si="933"/>
        <v>6.3833911454689307E-3</v>
      </c>
      <c r="AH3282" s="10">
        <f>+AD3282/SUM(AB$27:AB3282)-1</f>
        <v>0.65460836873900208</v>
      </c>
      <c r="AI3282" s="6">
        <f t="shared" si="934"/>
        <v>0</v>
      </c>
      <c r="AL3282" s="6">
        <f t="shared" si="935"/>
        <v>0</v>
      </c>
      <c r="AM3282" s="6">
        <f t="shared" si="936"/>
        <v>35609.249870382257</v>
      </c>
      <c r="AN3282" s="6">
        <f t="shared" si="937"/>
        <v>34919.845461127217</v>
      </c>
      <c r="AO3282" s="5">
        <f t="shared" si="938"/>
        <v>0</v>
      </c>
      <c r="AP3282" s="6">
        <f>+AN3282+SUM($D$16:$E$18)-SUM($AL$27:AL3282)</f>
        <v>35899.165461127239</v>
      </c>
      <c r="AQ3282" s="10">
        <f t="shared" si="946"/>
        <v>5.1685767004256977E-3</v>
      </c>
      <c r="AR3282" s="10">
        <f>+AN3282/SUM(AL$27:AL3282)-1</f>
        <v>0.37367865301507486</v>
      </c>
    </row>
    <row r="3283" spans="1:44" x14ac:dyDescent="0.25">
      <c r="A3283" s="1">
        <v>45090</v>
      </c>
      <c r="B3283">
        <v>8.7189999999999994</v>
      </c>
      <c r="G3283">
        <f t="shared" si="939"/>
        <v>8345.4311004074189</v>
      </c>
      <c r="H3283">
        <f t="shared" si="940"/>
        <v>8252.1360318475745</v>
      </c>
      <c r="I3283" s="5">
        <f t="shared" si="929"/>
        <v>0</v>
      </c>
      <c r="J3283" s="6">
        <f>+H3283+SUM($D$16:$E$16)-SUM($F$27:F3283)</f>
        <v>8545.8960318475874</v>
      </c>
      <c r="K3283" s="10">
        <f t="shared" si="941"/>
        <v>5.0086931715416227E-3</v>
      </c>
      <c r="L3283" s="10">
        <f>+H3283/SUM(F$27:F3283)-1</f>
        <v>8.2071378798410199E-2</v>
      </c>
      <c r="M3283">
        <v>8.4670000000000005</v>
      </c>
      <c r="R3283">
        <f t="shared" si="942"/>
        <v>8144.0144456090102</v>
      </c>
      <c r="S3283">
        <f t="shared" si="943"/>
        <v>7827.9407419193594</v>
      </c>
      <c r="T3283" s="5">
        <f t="shared" si="930"/>
        <v>0</v>
      </c>
      <c r="U3283" s="6">
        <f>+S3283+SUM($D$17:$E$17)-SUM($Q$27:Q3283)</f>
        <v>8072.8607419193659</v>
      </c>
      <c r="V3283" s="10">
        <f t="shared" si="931"/>
        <v>5.6432662215348817E-3</v>
      </c>
      <c r="W3283" s="10">
        <f>+S3283/SUM(Q$27:Q3283)-1</f>
        <v>0.23176116459892993</v>
      </c>
      <c r="X3283">
        <v>6.6230000000000002</v>
      </c>
      <c r="AC3283">
        <f t="shared" si="944"/>
        <v>19204.207861158291</v>
      </c>
      <c r="AD3283">
        <f t="shared" si="945"/>
        <v>18921.946778213944</v>
      </c>
      <c r="AE3283" s="5">
        <f t="shared" si="932"/>
        <v>0</v>
      </c>
      <c r="AF3283" s="6">
        <f>+AD3283+SUM($D$18:$E$18)-SUM($AB$27:AB3283)</f>
        <v>19362.586778213954</v>
      </c>
      <c r="AG3283" s="10">
        <f t="shared" si="933"/>
        <v>-2.9501869402348557E-4</v>
      </c>
      <c r="AH3283" s="10">
        <f>+AD3283/SUM(AB$27:AB3283)-1</f>
        <v>0.65410886432579773</v>
      </c>
      <c r="AI3283" s="6">
        <f t="shared" si="934"/>
        <v>0</v>
      </c>
      <c r="AL3283" s="6">
        <f t="shared" si="935"/>
        <v>0</v>
      </c>
      <c r="AM3283" s="6">
        <f t="shared" si="936"/>
        <v>35693.653407174716</v>
      </c>
      <c r="AN3283" s="6">
        <f t="shared" si="937"/>
        <v>35002.023551980878</v>
      </c>
      <c r="AO3283" s="5">
        <f t="shared" si="938"/>
        <v>0</v>
      </c>
      <c r="AP3283" s="6">
        <f>+AN3283+SUM($D$16:$E$18)-SUM($AL$27:AL3283)</f>
        <v>35981.343551980899</v>
      </c>
      <c r="AQ3283" s="10">
        <f t="shared" si="946"/>
        <v>2.2891365244310791E-3</v>
      </c>
      <c r="AR3283" s="10">
        <f>+AN3283/SUM(AL$27:AL3283)-1</f>
        <v>0.37691137892380966</v>
      </c>
    </row>
    <row r="3284" spans="1:44" x14ac:dyDescent="0.25">
      <c r="A3284" s="1">
        <v>45091</v>
      </c>
      <c r="B3284">
        <v>8.7129999999999992</v>
      </c>
      <c r="G3284">
        <f t="shared" si="939"/>
        <v>8339.6881727090076</v>
      </c>
      <c r="H3284">
        <f t="shared" si="940"/>
        <v>8246.4573053662025</v>
      </c>
      <c r="I3284" s="5">
        <f t="shared" si="929"/>
        <v>0</v>
      </c>
      <c r="J3284" s="6">
        <f>+H3284+SUM($D$16:$E$16)-SUM($F$27:F3284)</f>
        <v>8540.2173053662154</v>
      </c>
      <c r="K3284" s="10">
        <f t="shared" si="941"/>
        <v>-6.6449749215402587E-4</v>
      </c>
      <c r="L3284" s="10">
        <f>+H3284/SUM(F$27:F3284)-1</f>
        <v>8.1326748878374655E-2</v>
      </c>
      <c r="M3284">
        <v>8.4930000000000003</v>
      </c>
      <c r="R3284">
        <f t="shared" si="942"/>
        <v>8169.0226392532568</v>
      </c>
      <c r="S3284">
        <f t="shared" si="943"/>
        <v>7851.9783537405365</v>
      </c>
      <c r="T3284" s="5">
        <f t="shared" si="930"/>
        <v>0</v>
      </c>
      <c r="U3284" s="6">
        <f>+S3284+SUM($D$17:$E$17)-SUM($Q$27:Q3284)</f>
        <v>8096.8983537405429</v>
      </c>
      <c r="V3284" s="10">
        <f t="shared" si="931"/>
        <v>2.9775828655582703E-3</v>
      </c>
      <c r="W3284" s="10">
        <f>+S3284/SUM(Q$27:Q3284)-1</f>
        <v>0.23554358933963759</v>
      </c>
      <c r="X3284">
        <v>6.54</v>
      </c>
      <c r="AC3284">
        <f t="shared" si="944"/>
        <v>18963.53909285448</v>
      </c>
      <c r="AD3284">
        <f t="shared" si="945"/>
        <v>18684.815329838319</v>
      </c>
      <c r="AE3284" s="5">
        <f t="shared" si="932"/>
        <v>0</v>
      </c>
      <c r="AF3284" s="6">
        <f>+AD3284+SUM($D$18:$E$18)-SUM($AB$27:AB3284)</f>
        <v>19125.455329838325</v>
      </c>
      <c r="AG3284" s="10">
        <f t="shared" si="933"/>
        <v>-1.2246888863136851E-2</v>
      </c>
      <c r="AH3284" s="10">
        <f>+AD3284/SUM(AB$27:AB3284)-1</f>
        <v>0.63337943117782225</v>
      </c>
      <c r="AI3284" s="6">
        <f t="shared" si="934"/>
        <v>0</v>
      </c>
      <c r="AL3284" s="6">
        <f t="shared" si="935"/>
        <v>0</v>
      </c>
      <c r="AM3284" s="6">
        <f t="shared" si="936"/>
        <v>35472.249904816745</v>
      </c>
      <c r="AN3284" s="6">
        <f t="shared" si="937"/>
        <v>34783.250988945059</v>
      </c>
      <c r="AO3284" s="5">
        <f t="shared" si="938"/>
        <v>0</v>
      </c>
      <c r="AP3284" s="6">
        <f>+AN3284+SUM($D$16:$E$18)-SUM($AL$27:AL3284)</f>
        <v>35762.570988945081</v>
      </c>
      <c r="AQ3284" s="10">
        <f t="shared" si="946"/>
        <v>-6.0801665929947069E-3</v>
      </c>
      <c r="AR3284" s="10">
        <f>+AN3284/SUM(AL$27:AL3284)-1</f>
        <v>0.36830529273587853</v>
      </c>
    </row>
    <row r="3285" spans="1:44" x14ac:dyDescent="0.25">
      <c r="A3285" s="1">
        <v>45092</v>
      </c>
      <c r="B3285">
        <v>8.7279999999999998</v>
      </c>
      <c r="G3285">
        <f t="shared" si="939"/>
        <v>8354.0454919550357</v>
      </c>
      <c r="H3285">
        <f t="shared" si="940"/>
        <v>8260.6541215696325</v>
      </c>
      <c r="I3285" s="5">
        <f t="shared" si="929"/>
        <v>0</v>
      </c>
      <c r="J3285" s="6">
        <f>+H3285+SUM($D$16:$E$16)-SUM($F$27:F3285)</f>
        <v>8554.4141215696436</v>
      </c>
      <c r="K3285" s="10">
        <f t="shared" si="941"/>
        <v>1.6623483566990949E-3</v>
      </c>
      <c r="L3285" s="10">
        <f>+H3285/SUM(F$27:F3285)-1</f>
        <v>8.3188323678463405E-2</v>
      </c>
      <c r="M3285">
        <v>8.4830000000000005</v>
      </c>
      <c r="R3285">
        <f t="shared" si="942"/>
        <v>8159.4041032362393</v>
      </c>
      <c r="S3285">
        <f t="shared" si="943"/>
        <v>7842.7331184246996</v>
      </c>
      <c r="T3285" s="5">
        <f t="shared" si="930"/>
        <v>0</v>
      </c>
      <c r="U3285" s="6">
        <f>+S3285+SUM($D$17:$E$17)-SUM($Q$27:Q3285)</f>
        <v>8087.653118424706</v>
      </c>
      <c r="V3285" s="10">
        <f t="shared" si="931"/>
        <v>-1.1418243025819175E-3</v>
      </c>
      <c r="W3285" s="10">
        <f>+S3285/SUM(Q$27:Q3285)-1</f>
        <v>0.23408881059321174</v>
      </c>
      <c r="X3285">
        <v>6.5549999999999997</v>
      </c>
      <c r="AC3285">
        <f t="shared" si="944"/>
        <v>19007.033448572034</v>
      </c>
      <c r="AD3285">
        <f t="shared" si="945"/>
        <v>18727.670410870058</v>
      </c>
      <c r="AE3285" s="5">
        <f t="shared" si="932"/>
        <v>0</v>
      </c>
      <c r="AF3285" s="6">
        <f>+AD3285+SUM($D$18:$E$18)-SUM($AB$27:AB3285)</f>
        <v>19168.310410870065</v>
      </c>
      <c r="AG3285" s="10">
        <f t="shared" si="933"/>
        <v>2.2407352030400229E-3</v>
      </c>
      <c r="AH3285" s="10">
        <f>+AD3285/SUM(AB$27:AB3285)-1</f>
        <v>0.63712571427685383</v>
      </c>
      <c r="AI3285" s="6">
        <f t="shared" si="934"/>
        <v>0</v>
      </c>
      <c r="AL3285" s="6">
        <f t="shared" si="935"/>
        <v>0</v>
      </c>
      <c r="AM3285" s="6">
        <f t="shared" si="936"/>
        <v>35520.483043763306</v>
      </c>
      <c r="AN3285" s="6">
        <f t="shared" si="937"/>
        <v>34831.057650864386</v>
      </c>
      <c r="AO3285" s="5">
        <f t="shared" si="938"/>
        <v>0</v>
      </c>
      <c r="AP3285" s="6">
        <f>+AN3285+SUM($D$16:$E$18)-SUM($AL$27:AL3285)</f>
        <v>35810.377650864408</v>
      </c>
      <c r="AQ3285" s="10">
        <f t="shared" si="946"/>
        <v>1.3367792246845589E-3</v>
      </c>
      <c r="AR3285" s="10">
        <f>+AN3285/SUM(AL$27:AL3285)-1</f>
        <v>0.37018591362876285</v>
      </c>
    </row>
    <row r="3286" spans="1:44" x14ac:dyDescent="0.25">
      <c r="A3286" s="1">
        <v>45093</v>
      </c>
      <c r="B3286">
        <v>8.77</v>
      </c>
      <c r="G3286">
        <f t="shared" si="939"/>
        <v>8394.2459858439106</v>
      </c>
      <c r="H3286">
        <f t="shared" si="940"/>
        <v>8300.4052069392383</v>
      </c>
      <c r="I3286" s="5">
        <f t="shared" si="929"/>
        <v>0</v>
      </c>
      <c r="J3286" s="6">
        <f>+H3286+SUM($D$16:$E$16)-SUM($F$27:F3286)</f>
        <v>8594.1652069392512</v>
      </c>
      <c r="K3286" s="10">
        <f t="shared" si="941"/>
        <v>4.6468507141099735E-3</v>
      </c>
      <c r="L3286" s="10">
        <f>+H3286/SUM(F$27:F3286)-1</f>
        <v>8.840073311871266E-2</v>
      </c>
      <c r="M3286">
        <v>8.5210000000000008</v>
      </c>
      <c r="R3286">
        <f t="shared" si="942"/>
        <v>8195.9545401009073</v>
      </c>
      <c r="S3286">
        <f t="shared" si="943"/>
        <v>7877.8650126248822</v>
      </c>
      <c r="T3286" s="5">
        <f t="shared" si="930"/>
        <v>0</v>
      </c>
      <c r="U3286" s="6">
        <f>+S3286+SUM($D$17:$E$17)-SUM($Q$27:Q3286)</f>
        <v>8122.7850126248895</v>
      </c>
      <c r="V3286" s="10">
        <f t="shared" si="931"/>
        <v>4.3438923116210226E-3</v>
      </c>
      <c r="W3286" s="10">
        <f>+S3286/SUM(Q$27:Q3286)-1</f>
        <v>0.23961696982963088</v>
      </c>
      <c r="X3286">
        <v>6.5529999999999999</v>
      </c>
      <c r="AC3286">
        <f t="shared" si="944"/>
        <v>19001.234201143026</v>
      </c>
      <c r="AD3286">
        <f t="shared" si="945"/>
        <v>18721.956400065825</v>
      </c>
      <c r="AE3286" s="5">
        <f t="shared" si="932"/>
        <v>0</v>
      </c>
      <c r="AF3286" s="6">
        <f>+AD3286+SUM($D$18:$E$18)-SUM($AB$27:AB3286)</f>
        <v>19162.596400065835</v>
      </c>
      <c r="AG3286" s="10">
        <f t="shared" si="933"/>
        <v>-2.9809673788405711E-4</v>
      </c>
      <c r="AH3286" s="10">
        <f>+AD3286/SUM(AB$27:AB3286)-1</f>
        <v>0.63662620986364971</v>
      </c>
      <c r="AI3286" s="6">
        <f t="shared" si="934"/>
        <v>0</v>
      </c>
      <c r="AL3286" s="6">
        <f t="shared" si="935"/>
        <v>0</v>
      </c>
      <c r="AM3286" s="6">
        <f t="shared" si="936"/>
        <v>35591.43472708785</v>
      </c>
      <c r="AN3286" s="6">
        <f t="shared" si="937"/>
        <v>34900.226619629946</v>
      </c>
      <c r="AO3286" s="5">
        <f t="shared" si="938"/>
        <v>0</v>
      </c>
      <c r="AP3286" s="6">
        <f>+AN3286+SUM($D$16:$E$18)-SUM($AL$27:AL3286)</f>
        <v>35879.546619629968</v>
      </c>
      <c r="AQ3286" s="10">
        <f t="shared" si="946"/>
        <v>1.9315341893326732E-3</v>
      </c>
      <c r="AR3286" s="10">
        <f>+AN3286/SUM(AL$27:AL3286)-1</f>
        <v>0.37290688603255218</v>
      </c>
    </row>
  </sheetData>
  <mergeCells count="4">
    <mergeCell ref="B25:L25"/>
    <mergeCell ref="M25:W25"/>
    <mergeCell ref="X25:AH25"/>
    <mergeCell ref="AI25:AR25"/>
  </mergeCells>
  <dataValidations disablePrompts="1" count="1">
    <dataValidation type="list" allowBlank="1" showInputMessage="1" showErrorMessage="1" sqref="B7:B8" xr:uid="{15DD76BA-B014-4E8E-A90B-05FF5C0A8131}">
      <formula1>$J$2:$J$5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1076-BF82-4E53-8A2C-84E6D1B21350}">
  <dimension ref="A1:W3274"/>
  <sheetViews>
    <sheetView tabSelected="1" workbookViewId="0">
      <selection activeCell="P14" sqref="P14"/>
    </sheetView>
  </sheetViews>
  <sheetFormatPr defaultRowHeight="15" x14ac:dyDescent="0.25"/>
  <cols>
    <col min="1" max="1" width="20" bestFit="1" customWidth="1"/>
    <col min="2" max="2" width="10.7109375" bestFit="1" customWidth="1"/>
    <col min="3" max="3" width="11.28515625" bestFit="1" customWidth="1"/>
    <col min="4" max="4" width="11.7109375" bestFit="1" customWidth="1"/>
    <col min="9" max="9" width="14.28515625" bestFit="1" customWidth="1"/>
    <col min="14" max="14" width="10.140625" bestFit="1" customWidth="1"/>
    <col min="16" max="16" width="14.140625" bestFit="1" customWidth="1"/>
    <col min="18" max="18" width="20.140625" bestFit="1" customWidth="1"/>
    <col min="19" max="19" width="18.5703125" bestFit="1" customWidth="1"/>
    <col min="20" max="20" width="10.5703125" bestFit="1" customWidth="1"/>
  </cols>
  <sheetData>
    <row r="1" spans="1:23" x14ac:dyDescent="0.25">
      <c r="E1" s="12" t="s">
        <v>48</v>
      </c>
    </row>
    <row r="2" spans="1:23" x14ac:dyDescent="0.25">
      <c r="A2" s="12" t="s">
        <v>3</v>
      </c>
      <c r="B2">
        <v>120</v>
      </c>
      <c r="K2" s="2">
        <v>0.25</v>
      </c>
      <c r="S2" t="s">
        <v>18</v>
      </c>
      <c r="T2" t="s">
        <v>19</v>
      </c>
    </row>
    <row r="3" spans="1:23" x14ac:dyDescent="0.25">
      <c r="A3" s="12" t="s">
        <v>4</v>
      </c>
      <c r="B3">
        <v>200</v>
      </c>
      <c r="K3" s="2">
        <v>0.5</v>
      </c>
      <c r="S3" t="s">
        <v>20</v>
      </c>
      <c r="T3" s="5">
        <v>120</v>
      </c>
    </row>
    <row r="4" spans="1:23" x14ac:dyDescent="0.25">
      <c r="A4" t="s">
        <v>5</v>
      </c>
      <c r="B4">
        <f>+B2*B3</f>
        <v>24000</v>
      </c>
      <c r="K4" s="2">
        <v>0.75</v>
      </c>
      <c r="S4" t="s">
        <v>21</v>
      </c>
      <c r="T4" s="5">
        <v>200</v>
      </c>
    </row>
    <row r="5" spans="1:23" x14ac:dyDescent="0.25">
      <c r="A5" t="s">
        <v>6</v>
      </c>
      <c r="B5">
        <f>+B3*12</f>
        <v>2400</v>
      </c>
      <c r="K5" s="2">
        <v>1</v>
      </c>
      <c r="S5" t="s">
        <v>22</v>
      </c>
      <c r="T5" s="5">
        <f>+SUM(C15:C1047933)</f>
        <v>26400</v>
      </c>
    </row>
    <row r="6" spans="1:23" x14ac:dyDescent="0.25">
      <c r="A6" t="s">
        <v>9</v>
      </c>
      <c r="B6" s="2">
        <v>0.03</v>
      </c>
      <c r="C6" s="5">
        <f>+B6*(B5+B4)</f>
        <v>792</v>
      </c>
      <c r="S6" t="s">
        <v>17</v>
      </c>
      <c r="T6" s="5">
        <f>+VLOOKUP(MAX($A:$A),$A:$H,8,0)</f>
        <v>27668.017356464199</v>
      </c>
    </row>
    <row r="7" spans="1:23" x14ac:dyDescent="0.25">
      <c r="A7" t="s">
        <v>14</v>
      </c>
      <c r="B7" s="8"/>
      <c r="C7" s="5">
        <f>+C6*(1-B7)</f>
        <v>792</v>
      </c>
      <c r="S7" t="s">
        <v>23</v>
      </c>
      <c r="T7" s="6">
        <f>+T6-T5</f>
        <v>1268.0173564641991</v>
      </c>
    </row>
    <row r="8" spans="1:23" x14ac:dyDescent="0.25">
      <c r="A8" t="s">
        <v>13</v>
      </c>
      <c r="B8" s="8"/>
      <c r="C8" s="5"/>
      <c r="S8" t="s">
        <v>24</v>
      </c>
      <c r="T8" s="10">
        <f>+T7/(SUM(I:I)/(MAX($A:$A)-A15))</f>
        <v>7.2327605387324176E-2</v>
      </c>
      <c r="W8" s="2"/>
    </row>
    <row r="9" spans="1:23" x14ac:dyDescent="0.25">
      <c r="A9" t="s">
        <v>10</v>
      </c>
      <c r="C9" s="6">
        <f>IF(B7&lt;&gt;"",(1-B7)*33%*$C$6,IF(B8&lt;&gt;"",(1-B8)*33%*$C$6,33%*$C$6))</f>
        <v>261.36</v>
      </c>
      <c r="S9" t="s">
        <v>26</v>
      </c>
      <c r="T9" s="10">
        <f>+(1+T8)^(1/((MAX($A:$A)-MIN($A:$A))/365))-1</f>
        <v>5.2035836046639972E-3</v>
      </c>
      <c r="W9" s="9"/>
    </row>
    <row r="10" spans="1:23" x14ac:dyDescent="0.25">
      <c r="A10" t="s">
        <v>11</v>
      </c>
      <c r="C10" s="6">
        <f>IF($B$7&lt;&gt;"",(1-$B$7)*19%*$C$6,19%*$C$6)</f>
        <v>150.47999999999999</v>
      </c>
      <c r="D10">
        <f>+C10/6</f>
        <v>25.08</v>
      </c>
      <c r="S10" t="s">
        <v>27</v>
      </c>
      <c r="T10" s="11">
        <f>+STDEV(T16:T717)*SQRT(12)</f>
        <v>0.10169527109595013</v>
      </c>
    </row>
    <row r="11" spans="1:23" x14ac:dyDescent="0.25">
      <c r="A11" t="s">
        <v>12</v>
      </c>
      <c r="C11" s="6">
        <f>IF($B$7&lt;&gt;"",(1-$B$7)*48%*$C$6,48%*$C$6)</f>
        <v>380.15999999999997</v>
      </c>
      <c r="D11" s="4">
        <f>+C11/E11</f>
        <v>3.3347368421052628</v>
      </c>
      <c r="E11">
        <f>+B2-6</f>
        <v>114</v>
      </c>
      <c r="S11" t="s">
        <v>28</v>
      </c>
      <c r="T11" s="3">
        <f>+MIN(L16:L3274)</f>
        <v>-0.18674002233444342</v>
      </c>
    </row>
    <row r="12" spans="1:23" x14ac:dyDescent="0.25">
      <c r="A12" t="s">
        <v>15</v>
      </c>
      <c r="B12">
        <f>0.1%*B5</f>
        <v>2.4</v>
      </c>
    </row>
    <row r="14" spans="1:23" x14ac:dyDescent="0.25">
      <c r="A14" t="s">
        <v>0</v>
      </c>
      <c r="B14" t="s">
        <v>1</v>
      </c>
      <c r="C14" t="s">
        <v>2</v>
      </c>
      <c r="D14" t="s">
        <v>7</v>
      </c>
      <c r="E14" t="s">
        <v>8</v>
      </c>
      <c r="F14" t="s">
        <v>16</v>
      </c>
      <c r="G14" t="s">
        <v>44</v>
      </c>
      <c r="H14" t="s">
        <v>45</v>
      </c>
      <c r="I14" t="s">
        <v>25</v>
      </c>
      <c r="J14" t="s">
        <v>29</v>
      </c>
      <c r="K14" s="13" t="s">
        <v>30</v>
      </c>
      <c r="L14" t="s">
        <v>31</v>
      </c>
      <c r="M14" t="s">
        <v>66</v>
      </c>
      <c r="N14" t="s">
        <v>67</v>
      </c>
      <c r="O14" t="s">
        <v>64</v>
      </c>
      <c r="P14" t="s">
        <v>65</v>
      </c>
      <c r="S14" t="s">
        <v>27</v>
      </c>
    </row>
    <row r="15" spans="1:23" x14ac:dyDescent="0.25">
      <c r="A15" s="1">
        <v>40182</v>
      </c>
      <c r="B15" s="18">
        <v>7.3949999999999996</v>
      </c>
      <c r="C15">
        <f>+B5</f>
        <v>2400</v>
      </c>
      <c r="D15" s="6">
        <f>+$C$9</f>
        <v>261.36</v>
      </c>
      <c r="E15">
        <f>+$B$12</f>
        <v>2.4</v>
      </c>
      <c r="F15" s="6">
        <f>+C15-D15-E15</f>
        <v>2136.2399999999998</v>
      </c>
      <c r="G15" s="6">
        <f>+C15</f>
        <v>2400</v>
      </c>
      <c r="H15" s="6">
        <f>+F15</f>
        <v>2136.2399999999998</v>
      </c>
      <c r="I15" s="5">
        <f>+C15*(MAX($A:$A)-A15)</f>
        <v>11786400</v>
      </c>
      <c r="J15" s="6">
        <f>+H15+SUM($B$4:$B$5)-SUM($F$15:F15)</f>
        <v>26400</v>
      </c>
      <c r="M15" s="18">
        <f>+F15/B15</f>
        <v>288.87626774847871</v>
      </c>
      <c r="N15" s="18">
        <f>+M15</f>
        <v>288.87626774847871</v>
      </c>
      <c r="O15" s="19">
        <f>+B15</f>
        <v>7.3949999999999996</v>
      </c>
      <c r="P15" s="18">
        <f>+AVERAGEIF($C$15:C15,"&lt;&gt;",$B$15:B15)</f>
        <v>7.3949999999999996</v>
      </c>
      <c r="R15" s="1">
        <f>+EOMONTH(A15,0)</f>
        <v>40209</v>
      </c>
      <c r="S15">
        <f>+VLOOKUP(R15,$A:$J,10,1)</f>
        <v>26311.002930316819</v>
      </c>
    </row>
    <row r="16" spans="1:23" x14ac:dyDescent="0.25">
      <c r="A16" s="1">
        <v>40183</v>
      </c>
      <c r="B16" s="18">
        <v>7.48</v>
      </c>
      <c r="G16">
        <f>+(B16/B15*G15)+C16</f>
        <v>2427.5862068965521</v>
      </c>
      <c r="H16">
        <f>+(B16/B15*H15)+F16</f>
        <v>2160.7944827586207</v>
      </c>
      <c r="I16" s="5">
        <f t="shared" ref="I16:I79" si="0">+C16*(MAX($A:$A)-A16)</f>
        <v>0</v>
      </c>
      <c r="J16" s="6">
        <f>+H16+SUM($B$4:$B$5)-SUM($F$15:F16)</f>
        <v>26424.55448275862</v>
      </c>
      <c r="K16" s="10">
        <f>+J16/J15-1</f>
        <v>9.3009404388721961E-4</v>
      </c>
      <c r="L16" s="10">
        <f>+H16/SUM($F$15:F16)-1</f>
        <v>1.1494252873563315E-2</v>
      </c>
      <c r="M16" s="18">
        <f>+F16/B16</f>
        <v>0</v>
      </c>
      <c r="N16" s="18">
        <f>+M16+N15</f>
        <v>288.87626774847871</v>
      </c>
      <c r="O16" s="19">
        <f>((O15*N15)+(B16*M16))/N16</f>
        <v>7.3949999999999987</v>
      </c>
      <c r="P16" s="18">
        <f>+AVERAGEIF($C$15:C16,"&lt;&gt;",$B$15:B16)</f>
        <v>7.3949999999999996</v>
      </c>
      <c r="R16" s="1">
        <f>+EOMONTH(R15,1)</f>
        <v>40237</v>
      </c>
      <c r="S16">
        <f>+VLOOKUP(R16,$A:$J,10,1)</f>
        <v>26357.356247687378</v>
      </c>
      <c r="T16">
        <f>+S16/S15-1</f>
        <v>1.7617465017705225E-3</v>
      </c>
    </row>
    <row r="17" spans="1:22" x14ac:dyDescent="0.25">
      <c r="A17" s="1">
        <v>40185</v>
      </c>
      <c r="B17" s="18">
        <v>7.5110000000000001</v>
      </c>
      <c r="G17">
        <f t="shared" ref="G17:G80" si="1">+(B17/B16*G16)+C17</f>
        <v>2437.6470588235297</v>
      </c>
      <c r="H17">
        <f t="shared" ref="H17:H80" si="2">+(B17/B16*H16)+F17</f>
        <v>2169.7496470588235</v>
      </c>
      <c r="I17" s="5">
        <f t="shared" si="0"/>
        <v>0</v>
      </c>
      <c r="J17" s="6">
        <f>+H17+SUM($B$4:$B$5)-SUM($F$15:F17)</f>
        <v>26433.509647058825</v>
      </c>
      <c r="K17" s="10">
        <f t="shared" ref="K17:K80" si="3">+J17/J16-1</f>
        <v>3.3889556420141353E-4</v>
      </c>
      <c r="L17" s="10">
        <f>+H17/SUM($F$15:F17)-1</f>
        <v>1.5686274509804088E-2</v>
      </c>
      <c r="M17" s="18">
        <f>+F17/B17</f>
        <v>0</v>
      </c>
      <c r="N17" s="18">
        <f t="shared" ref="N17:N80" si="4">+M17+N16</f>
        <v>288.87626774847871</v>
      </c>
      <c r="O17" s="19">
        <f t="shared" ref="O17:O80" si="5">((O16*N16)+(B17*M17))/N17</f>
        <v>7.3949999999999987</v>
      </c>
      <c r="P17" s="18">
        <f>+AVERAGEIF($C$15:C17,"&lt;&gt;",$B$15:B17)</f>
        <v>7.3949999999999996</v>
      </c>
      <c r="R17" s="1">
        <f t="shared" ref="R17:R80" si="6">+EOMONTH(R16,1)</f>
        <v>40268</v>
      </c>
      <c r="S17">
        <f t="shared" ref="S17:S80" si="7">+VLOOKUP(R17,$A:$J,10,1)</f>
        <v>26551.448373379073</v>
      </c>
      <c r="T17">
        <f t="shared" ref="T17:T80" si="8">+S17/S16-1</f>
        <v>7.3638692692756802E-3</v>
      </c>
    </row>
    <row r="18" spans="1:22" x14ac:dyDescent="0.25">
      <c r="A18" s="1">
        <v>40186</v>
      </c>
      <c r="B18" s="18">
        <v>7.5209999999999999</v>
      </c>
      <c r="C18">
        <f>+$B$3</f>
        <v>200</v>
      </c>
      <c r="D18">
        <f>+$D$10</f>
        <v>25.08</v>
      </c>
      <c r="E18">
        <v>1.54</v>
      </c>
      <c r="F18" s="6">
        <f>+C18-D18-E18</f>
        <v>173.38000000000002</v>
      </c>
      <c r="G18">
        <f t="shared" si="1"/>
        <v>2640.8924949290063</v>
      </c>
      <c r="H18">
        <f t="shared" si="2"/>
        <v>2346.0184097363085</v>
      </c>
      <c r="I18" s="5">
        <f t="shared" si="0"/>
        <v>981400</v>
      </c>
      <c r="J18" s="6">
        <f>+H18+SUM($B$4:$B$5)-SUM($F$15:F18)</f>
        <v>26436.39840973631</v>
      </c>
      <c r="K18" s="10">
        <f t="shared" si="3"/>
        <v>1.0928411384103498E-4</v>
      </c>
      <c r="L18" s="10">
        <f>+H18/SUM($F$15:F18)-1</f>
        <v>1.5759479800273812E-2</v>
      </c>
      <c r="M18" s="18">
        <f>+F18/B18</f>
        <v>23.052785533838588</v>
      </c>
      <c r="N18" s="18">
        <f t="shared" si="4"/>
        <v>311.92905328231728</v>
      </c>
      <c r="O18" s="19">
        <f t="shared" si="5"/>
        <v>7.4043118962363366</v>
      </c>
      <c r="P18" s="18">
        <f>+AVERAGEIF($C$15:C18,"&lt;&gt;",$B$15:B18)</f>
        <v>7.4580000000000002</v>
      </c>
      <c r="R18" s="1">
        <f t="shared" si="6"/>
        <v>40298</v>
      </c>
      <c r="S18">
        <f t="shared" si="7"/>
        <v>26605.911849878874</v>
      </c>
      <c r="T18">
        <f t="shared" si="8"/>
        <v>2.0512431462837988E-3</v>
      </c>
    </row>
    <row r="19" spans="1:22" x14ac:dyDescent="0.25">
      <c r="A19" s="1">
        <v>40189</v>
      </c>
      <c r="B19" s="18">
        <v>7.4720000000000004</v>
      </c>
      <c r="G19">
        <f t="shared" si="1"/>
        <v>2623.6868397965081</v>
      </c>
      <c r="H19">
        <f t="shared" si="2"/>
        <v>2330.7338861254752</v>
      </c>
      <c r="I19" s="5">
        <f t="shared" si="0"/>
        <v>0</v>
      </c>
      <c r="J19" s="6">
        <f>+H19+SUM($B$4:$B$5)-SUM($F$15:F19)</f>
        <v>26421.113886125477</v>
      </c>
      <c r="K19" s="10">
        <f t="shared" si="3"/>
        <v>-5.7816209961503162E-4</v>
      </c>
      <c r="L19" s="10">
        <f>+H19/SUM($F$15:F19)-1</f>
        <v>9.1417142757144187E-3</v>
      </c>
      <c r="M19" s="18">
        <f t="shared" ref="M19:M82" si="9">+F19/B19</f>
        <v>0</v>
      </c>
      <c r="N19" s="18">
        <f t="shared" si="4"/>
        <v>311.92905328231728</v>
      </c>
      <c r="O19" s="19">
        <f t="shared" si="5"/>
        <v>7.4043118962363366</v>
      </c>
      <c r="P19" s="18">
        <f>+AVERAGEIF($C$15:C19,"&lt;&gt;",$B$15:B19)</f>
        <v>7.4580000000000002</v>
      </c>
      <c r="R19" s="1">
        <f t="shared" si="6"/>
        <v>40329</v>
      </c>
      <c r="S19">
        <f t="shared" si="7"/>
        <v>26569.757340480348</v>
      </c>
      <c r="T19">
        <f t="shared" si="8"/>
        <v>-1.3588900693396466E-3</v>
      </c>
    </row>
    <row r="20" spans="1:22" x14ac:dyDescent="0.25">
      <c r="A20" s="1">
        <v>40190</v>
      </c>
      <c r="B20" s="18">
        <v>7.43</v>
      </c>
      <c r="G20">
        <f t="shared" si="1"/>
        <v>2608.9391353972233</v>
      </c>
      <c r="H20">
        <f t="shared" si="2"/>
        <v>2317.6328658876178</v>
      </c>
      <c r="I20" s="5">
        <f t="shared" si="0"/>
        <v>0</v>
      </c>
      <c r="J20" s="6">
        <f>+H20+SUM($B$4:$B$5)-SUM($F$15:F20)</f>
        <v>26408.01286588762</v>
      </c>
      <c r="K20" s="10">
        <f t="shared" si="3"/>
        <v>-4.958541980599751E-4</v>
      </c>
      <c r="L20" s="10">
        <f>+H20/SUM($F$15:F20)-1</f>
        <v>3.4693438260917642E-3</v>
      </c>
      <c r="M20" s="18">
        <f t="shared" si="9"/>
        <v>0</v>
      </c>
      <c r="N20" s="18">
        <f t="shared" si="4"/>
        <v>311.92905328231728</v>
      </c>
      <c r="O20" s="4">
        <f t="shared" si="5"/>
        <v>7.4043118962363366</v>
      </c>
      <c r="P20" s="18">
        <f>+AVERAGEIF($C$15:C20,"&lt;&gt;",$B$15:B20)</f>
        <v>7.4580000000000002</v>
      </c>
      <c r="R20" s="1">
        <f t="shared" si="6"/>
        <v>40359</v>
      </c>
      <c r="S20">
        <f t="shared" si="7"/>
        <v>26549.833851369371</v>
      </c>
      <c r="T20">
        <f t="shared" si="8"/>
        <v>-7.4985589276055364E-4</v>
      </c>
    </row>
    <row r="21" spans="1:22" x14ac:dyDescent="0.25">
      <c r="A21" s="1">
        <v>40191</v>
      </c>
      <c r="B21" s="18">
        <v>7.3840000000000003</v>
      </c>
      <c r="G21">
        <f t="shared" si="1"/>
        <v>2592.7868877218166</v>
      </c>
      <c r="H21">
        <f t="shared" si="2"/>
        <v>2303.2841294366312</v>
      </c>
      <c r="I21" s="5">
        <f t="shared" si="0"/>
        <v>0</v>
      </c>
      <c r="J21" s="6">
        <f>+H21+SUM($B$4:$B$5)-SUM($F$15:F21)</f>
        <v>26393.664129436631</v>
      </c>
      <c r="K21" s="10">
        <f t="shared" si="3"/>
        <v>-5.4334782870102405E-4</v>
      </c>
      <c r="L21" s="10">
        <f>+H21/SUM($F$15:F21)-1</f>
        <v>-2.7432523806377729E-3</v>
      </c>
      <c r="M21" s="18">
        <f t="shared" si="9"/>
        <v>0</v>
      </c>
      <c r="N21" s="18">
        <f t="shared" si="4"/>
        <v>311.92905328231728</v>
      </c>
      <c r="O21" s="4">
        <f t="shared" si="5"/>
        <v>7.4043118962363366</v>
      </c>
      <c r="P21" s="18">
        <f>+AVERAGEIF($C$15:C21,"&lt;&gt;",$B$15:B21)</f>
        <v>7.4580000000000002</v>
      </c>
      <c r="R21" s="1">
        <f t="shared" si="6"/>
        <v>40390</v>
      </c>
      <c r="S21">
        <f t="shared" si="7"/>
        <v>26605.45794807214</v>
      </c>
      <c r="T21">
        <f t="shared" si="8"/>
        <v>2.0950826665870892E-3</v>
      </c>
    </row>
    <row r="22" spans="1:22" x14ac:dyDescent="0.25">
      <c r="A22" s="1">
        <v>40192</v>
      </c>
      <c r="B22" s="18">
        <v>7.4050000000000002</v>
      </c>
      <c r="G22">
        <f t="shared" si="1"/>
        <v>2600.1607399214586</v>
      </c>
      <c r="H22">
        <f t="shared" si="2"/>
        <v>2309.83463955556</v>
      </c>
      <c r="I22" s="5">
        <f t="shared" si="0"/>
        <v>0</v>
      </c>
      <c r="J22" s="6">
        <f>+H22+SUM($B$4:$B$5)-SUM($F$15:F22)</f>
        <v>26400.214639555561</v>
      </c>
      <c r="K22" s="10">
        <f t="shared" si="3"/>
        <v>2.4818494646305922E-4</v>
      </c>
      <c r="L22" s="10">
        <f>+H22/SUM($F$15:F22)-1</f>
        <v>9.2932844173443385E-5</v>
      </c>
      <c r="M22" s="18">
        <f t="shared" si="9"/>
        <v>0</v>
      </c>
      <c r="N22" s="18">
        <f t="shared" si="4"/>
        <v>311.92905328231728</v>
      </c>
      <c r="O22" s="4">
        <f t="shared" si="5"/>
        <v>7.4043118962363366</v>
      </c>
      <c r="P22" s="18">
        <f>+AVERAGEIF($C$15:C22,"&lt;&gt;",$B$15:B22)</f>
        <v>7.4580000000000002</v>
      </c>
      <c r="R22" s="1">
        <f t="shared" si="6"/>
        <v>40421</v>
      </c>
      <c r="S22">
        <f t="shared" si="7"/>
        <v>26610.815816595408</v>
      </c>
      <c r="T22">
        <f t="shared" si="8"/>
        <v>2.0138230786037603E-4</v>
      </c>
    </row>
    <row r="23" spans="1:22" x14ac:dyDescent="0.25">
      <c r="A23" s="1">
        <v>40193</v>
      </c>
      <c r="B23" s="18">
        <v>7.431</v>
      </c>
      <c r="G23">
        <f t="shared" si="1"/>
        <v>2609.2902712162531</v>
      </c>
      <c r="H23">
        <f t="shared" si="2"/>
        <v>2317.9447949409</v>
      </c>
      <c r="I23" s="5">
        <f t="shared" si="0"/>
        <v>0</v>
      </c>
      <c r="J23" s="6">
        <f>+H23+SUM($B$4:$B$5)-SUM($F$15:F23)</f>
        <v>26408.324794940901</v>
      </c>
      <c r="K23" s="10">
        <f t="shared" si="3"/>
        <v>3.0720035787856759E-4</v>
      </c>
      <c r="L23" s="10">
        <f>+H23/SUM($F$15:F23)-1</f>
        <v>3.604400265368346E-3</v>
      </c>
      <c r="M23" s="18">
        <f t="shared" si="9"/>
        <v>0</v>
      </c>
      <c r="N23" s="18">
        <f t="shared" si="4"/>
        <v>311.92905328231728</v>
      </c>
      <c r="O23" s="4">
        <f t="shared" si="5"/>
        <v>7.4043118962363366</v>
      </c>
      <c r="P23" s="18">
        <f>+AVERAGEIF($C$15:C23,"&lt;&gt;",$B$15:B23)</f>
        <v>7.4580000000000002</v>
      </c>
      <c r="R23" s="1">
        <f t="shared" si="6"/>
        <v>40451</v>
      </c>
      <c r="S23">
        <f t="shared" si="7"/>
        <v>26723.762943707519</v>
      </c>
      <c r="T23">
        <f t="shared" si="8"/>
        <v>4.244406781458876E-3</v>
      </c>
    </row>
    <row r="24" spans="1:22" x14ac:dyDescent="0.25">
      <c r="A24" s="1">
        <v>40196</v>
      </c>
      <c r="B24" s="18">
        <v>7.4320000000000004</v>
      </c>
      <c r="G24">
        <f t="shared" si="1"/>
        <v>2609.6414070352835</v>
      </c>
      <c r="H24">
        <f t="shared" si="2"/>
        <v>2318.2567239941823</v>
      </c>
      <c r="I24" s="5">
        <f t="shared" si="0"/>
        <v>0</v>
      </c>
      <c r="J24" s="6">
        <f>+H24+SUM($B$4:$B$5)-SUM($F$15:F24)</f>
        <v>26408.636723994183</v>
      </c>
      <c r="K24" s="10">
        <f t="shared" si="3"/>
        <v>1.1811769800029737E-5</v>
      </c>
      <c r="L24" s="10">
        <f>+H24/SUM($F$15:F24)-1</f>
        <v>3.7394567046451499E-3</v>
      </c>
      <c r="M24" s="18">
        <f t="shared" si="9"/>
        <v>0</v>
      </c>
      <c r="N24" s="18">
        <f t="shared" si="4"/>
        <v>311.92905328231728</v>
      </c>
      <c r="O24" s="4">
        <f t="shared" si="5"/>
        <v>7.4043118962363366</v>
      </c>
      <c r="P24" s="18">
        <f>+AVERAGEIF($C$15:C24,"&lt;&gt;",$B$15:B24)</f>
        <v>7.4580000000000002</v>
      </c>
      <c r="R24" s="1">
        <f t="shared" si="6"/>
        <v>40482</v>
      </c>
      <c r="S24">
        <f t="shared" si="7"/>
        <v>26754.177752282732</v>
      </c>
      <c r="T24">
        <f t="shared" si="8"/>
        <v>1.1381184842598202E-3</v>
      </c>
    </row>
    <row r="25" spans="1:22" x14ac:dyDescent="0.25">
      <c r="A25" s="1">
        <v>40197</v>
      </c>
      <c r="B25" s="18">
        <v>7.4909999999999997</v>
      </c>
      <c r="G25">
        <f t="shared" si="1"/>
        <v>2630.3584203580876</v>
      </c>
      <c r="H25">
        <f t="shared" si="2"/>
        <v>2336.660538137839</v>
      </c>
      <c r="I25" s="5">
        <f t="shared" si="0"/>
        <v>0</v>
      </c>
      <c r="J25" s="6">
        <f>+H25+SUM($B$4:$B$5)-SUM($F$15:F25)</f>
        <v>26427.04053813784</v>
      </c>
      <c r="K25" s="10">
        <f t="shared" si="3"/>
        <v>6.9688618674268454E-4</v>
      </c>
      <c r="L25" s="10">
        <f>+H25/SUM($F$15:F25)-1</f>
        <v>1.1707786621972138E-2</v>
      </c>
      <c r="M25" s="18">
        <f t="shared" si="9"/>
        <v>0</v>
      </c>
      <c r="N25" s="18">
        <f t="shared" si="4"/>
        <v>311.92905328231728</v>
      </c>
      <c r="O25" s="4">
        <f t="shared" si="5"/>
        <v>7.4043118962363366</v>
      </c>
      <c r="P25" s="18">
        <f>+AVERAGEIF($C$15:C25,"&lt;&gt;",$B$15:B25)</f>
        <v>7.4580000000000002</v>
      </c>
      <c r="R25" s="1">
        <f t="shared" si="6"/>
        <v>40512</v>
      </c>
      <c r="S25">
        <f t="shared" si="7"/>
        <v>26900.775831392384</v>
      </c>
      <c r="T25">
        <f t="shared" si="8"/>
        <v>5.4794462557214985E-3</v>
      </c>
    </row>
    <row r="26" spans="1:22" x14ac:dyDescent="0.25">
      <c r="A26" s="1">
        <v>40198</v>
      </c>
      <c r="B26" s="18">
        <v>7.4580000000000002</v>
      </c>
      <c r="G26">
        <f t="shared" si="1"/>
        <v>2618.7709383300785</v>
      </c>
      <c r="H26">
        <f t="shared" si="2"/>
        <v>2326.3668793795227</v>
      </c>
      <c r="I26" s="5">
        <f t="shared" si="0"/>
        <v>0</v>
      </c>
      <c r="J26" s="6">
        <f>+H26+SUM($B$4:$B$5)-SUM($F$15:F26)</f>
        <v>26416.746879379523</v>
      </c>
      <c r="K26" s="10">
        <f t="shared" si="3"/>
        <v>-3.8951235358575254E-4</v>
      </c>
      <c r="L26" s="10">
        <f>+H26/SUM($F$15:F26)-1</f>
        <v>7.2509241258400525E-3</v>
      </c>
      <c r="M26" s="18">
        <f t="shared" si="9"/>
        <v>0</v>
      </c>
      <c r="N26" s="18">
        <f t="shared" si="4"/>
        <v>311.92905328231728</v>
      </c>
      <c r="O26" s="4">
        <f t="shared" si="5"/>
        <v>7.4043118962363366</v>
      </c>
      <c r="P26" s="18">
        <f>+AVERAGEIF($C$15:C26,"&lt;&gt;",$B$15:B26)</f>
        <v>7.4580000000000002</v>
      </c>
      <c r="R26" s="1">
        <f t="shared" si="6"/>
        <v>40543</v>
      </c>
      <c r="S26">
        <f t="shared" si="7"/>
        <v>27054.860652362549</v>
      </c>
      <c r="T26">
        <f t="shared" si="8"/>
        <v>5.7278950590842204E-3</v>
      </c>
    </row>
    <row r="27" spans="1:22" x14ac:dyDescent="0.25">
      <c r="A27" s="1">
        <v>40199</v>
      </c>
      <c r="B27" s="18">
        <v>7.375</v>
      </c>
      <c r="G27">
        <f t="shared" si="1"/>
        <v>2589.6266653505404</v>
      </c>
      <c r="H27">
        <f t="shared" si="2"/>
        <v>2300.4767679570905</v>
      </c>
      <c r="I27" s="5">
        <f t="shared" si="0"/>
        <v>0</v>
      </c>
      <c r="J27" s="6">
        <f>+H27+SUM($B$4:$B$5)-SUM($F$15:F27)</f>
        <v>26390.856767957092</v>
      </c>
      <c r="K27" s="10">
        <f t="shared" si="3"/>
        <v>-9.8006433345665389E-4</v>
      </c>
      <c r="L27" s="10">
        <f>+H27/SUM($F$15:F27)-1</f>
        <v>-3.9587603341283417E-3</v>
      </c>
      <c r="M27" s="18">
        <f t="shared" si="9"/>
        <v>0</v>
      </c>
      <c r="N27" s="18">
        <f t="shared" si="4"/>
        <v>311.92905328231728</v>
      </c>
      <c r="O27" s="4">
        <f t="shared" si="5"/>
        <v>7.4043118962363366</v>
      </c>
      <c r="P27" s="18">
        <f>+AVERAGEIF($C$15:C27,"&lt;&gt;",$B$15:B27)</f>
        <v>7.4580000000000002</v>
      </c>
      <c r="R27" s="1">
        <f t="shared" si="6"/>
        <v>40574</v>
      </c>
      <c r="S27">
        <f t="shared" si="7"/>
        <v>26806.221193290989</v>
      </c>
      <c r="T27">
        <f t="shared" si="8"/>
        <v>-9.1901955166732163E-3</v>
      </c>
    </row>
    <row r="28" spans="1:22" x14ac:dyDescent="0.25">
      <c r="A28" s="1">
        <v>40200</v>
      </c>
      <c r="B28" s="18">
        <v>7.2190000000000003</v>
      </c>
      <c r="G28">
        <f t="shared" si="1"/>
        <v>2534.8494775817699</v>
      </c>
      <c r="H28">
        <f t="shared" si="2"/>
        <v>2251.815835645049</v>
      </c>
      <c r="I28" s="5">
        <f t="shared" si="0"/>
        <v>0</v>
      </c>
      <c r="J28" s="6">
        <f>+H28+SUM($B$4:$B$5)-SUM($F$15:F28)</f>
        <v>26342.195835645049</v>
      </c>
      <c r="K28" s="10">
        <f t="shared" si="3"/>
        <v>-1.8438557239689457E-3</v>
      </c>
      <c r="L28" s="10">
        <f>+H28/SUM($F$15:F28)-1</f>
        <v>-2.5027564861297869E-2</v>
      </c>
      <c r="M28" s="18">
        <f t="shared" si="9"/>
        <v>0</v>
      </c>
      <c r="N28" s="18">
        <f t="shared" si="4"/>
        <v>311.92905328231728</v>
      </c>
      <c r="O28" s="4">
        <f t="shared" si="5"/>
        <v>7.4043118962363366</v>
      </c>
      <c r="P28" s="18">
        <f>+AVERAGEIF($C$15:C28,"&lt;&gt;",$B$15:B28)</f>
        <v>7.4580000000000002</v>
      </c>
      <c r="R28" s="1">
        <f t="shared" si="6"/>
        <v>40602</v>
      </c>
      <c r="S28">
        <f t="shared" si="7"/>
        <v>26716.360474095654</v>
      </c>
      <c r="T28">
        <f t="shared" si="8"/>
        <v>-3.3522337425845317E-3</v>
      </c>
      <c r="V28" s="4"/>
    </row>
    <row r="29" spans="1:22" x14ac:dyDescent="0.25">
      <c r="A29" s="1">
        <v>40203</v>
      </c>
      <c r="B29" s="18">
        <v>7.1769999999999996</v>
      </c>
      <c r="G29">
        <f t="shared" si="1"/>
        <v>2520.1017731824854</v>
      </c>
      <c r="H29">
        <f t="shared" si="2"/>
        <v>2238.7148154071915</v>
      </c>
      <c r="I29" s="5">
        <f t="shared" si="0"/>
        <v>0</v>
      </c>
      <c r="J29" s="6">
        <f>+H29+SUM($B$4:$B$5)-SUM($F$15:F29)</f>
        <v>26329.094815407192</v>
      </c>
      <c r="K29" s="10">
        <f t="shared" si="3"/>
        <v>-4.9733971759968743E-4</v>
      </c>
      <c r="L29" s="10">
        <f>+H29/SUM($F$15:F29)-1</f>
        <v>-3.0699935310920523E-2</v>
      </c>
      <c r="M29" s="18">
        <f t="shared" si="9"/>
        <v>0</v>
      </c>
      <c r="N29" s="18">
        <f t="shared" si="4"/>
        <v>311.92905328231728</v>
      </c>
      <c r="O29" s="4">
        <f t="shared" si="5"/>
        <v>7.4043118962363366</v>
      </c>
      <c r="P29" s="18">
        <f>+AVERAGEIF($C$15:C29,"&lt;&gt;",$B$15:B29)</f>
        <v>7.4580000000000002</v>
      </c>
      <c r="R29" s="1">
        <f t="shared" si="6"/>
        <v>40633</v>
      </c>
      <c r="S29">
        <f t="shared" si="7"/>
        <v>26852.371860792446</v>
      </c>
      <c r="T29">
        <f t="shared" si="8"/>
        <v>5.0909399440342007E-3</v>
      </c>
    </row>
    <row r="30" spans="1:22" x14ac:dyDescent="0.25">
      <c r="A30" s="1">
        <v>40204</v>
      </c>
      <c r="B30" s="18">
        <v>7.0819999999999999</v>
      </c>
      <c r="G30">
        <f t="shared" si="1"/>
        <v>2486.7438703745802</v>
      </c>
      <c r="H30">
        <f t="shared" si="2"/>
        <v>2209.0815553453713</v>
      </c>
      <c r="I30" s="5">
        <f t="shared" si="0"/>
        <v>0</v>
      </c>
      <c r="J30" s="6">
        <f>+H30+SUM($B$4:$B$5)-SUM($F$15:F30)</f>
        <v>26299.461555345373</v>
      </c>
      <c r="K30" s="10">
        <f t="shared" si="3"/>
        <v>-1.1254948288035305E-3</v>
      </c>
      <c r="L30" s="10">
        <f>+H30/SUM($F$15:F30)-1</f>
        <v>-4.3530297042209787E-2</v>
      </c>
      <c r="M30" s="18">
        <f t="shared" si="9"/>
        <v>0</v>
      </c>
      <c r="N30" s="18">
        <f t="shared" si="4"/>
        <v>311.92905328231728</v>
      </c>
      <c r="O30" s="4">
        <f t="shared" si="5"/>
        <v>7.4043118962363366</v>
      </c>
      <c r="P30" s="18">
        <f>+AVERAGEIF($C$15:C30,"&lt;&gt;",$B$15:B30)</f>
        <v>7.4580000000000002</v>
      </c>
      <c r="R30" s="1">
        <f t="shared" si="6"/>
        <v>40663</v>
      </c>
      <c r="S30">
        <f t="shared" si="7"/>
        <v>26769.185423221454</v>
      </c>
      <c r="T30">
        <f t="shared" si="8"/>
        <v>-3.097917681247897E-3</v>
      </c>
    </row>
    <row r="31" spans="1:22" x14ac:dyDescent="0.25">
      <c r="A31" s="1">
        <v>40205</v>
      </c>
      <c r="B31" s="18">
        <v>7.0259999999999998</v>
      </c>
      <c r="G31">
        <f t="shared" si="1"/>
        <v>2467.0802645088679</v>
      </c>
      <c r="H31">
        <f t="shared" si="2"/>
        <v>2191.6135283615617</v>
      </c>
      <c r="I31" s="5">
        <f t="shared" si="0"/>
        <v>0</v>
      </c>
      <c r="J31" s="6">
        <f>+H31+SUM($B$4:$B$5)-SUM($F$15:F31)</f>
        <v>26281.993528361563</v>
      </c>
      <c r="K31" s="10">
        <f t="shared" si="3"/>
        <v>-6.6419713373411238E-4</v>
      </c>
      <c r="L31" s="10">
        <f>+H31/SUM($F$15:F31)-1</f>
        <v>-5.1093457641706475E-2</v>
      </c>
      <c r="M31" s="18">
        <f t="shared" si="9"/>
        <v>0</v>
      </c>
      <c r="N31" s="18">
        <f t="shared" si="4"/>
        <v>311.92905328231728</v>
      </c>
      <c r="O31" s="4">
        <f t="shared" si="5"/>
        <v>7.4043118962363366</v>
      </c>
      <c r="P31" s="18">
        <f>+AVERAGEIF($C$15:C31,"&lt;&gt;",$B$15:B31)</f>
        <v>7.4580000000000002</v>
      </c>
      <c r="R31" s="1">
        <f t="shared" si="6"/>
        <v>40694</v>
      </c>
      <c r="S31">
        <f t="shared" si="7"/>
        <v>26784.033152730088</v>
      </c>
      <c r="T31">
        <f t="shared" si="8"/>
        <v>5.5465750167194017E-4</v>
      </c>
    </row>
    <row r="32" spans="1:22" x14ac:dyDescent="0.25">
      <c r="A32" s="1">
        <v>40206</v>
      </c>
      <c r="B32" s="18">
        <v>7.14</v>
      </c>
      <c r="G32">
        <f t="shared" si="1"/>
        <v>2507.109747878354</v>
      </c>
      <c r="H32">
        <f t="shared" si="2"/>
        <v>2227.1734404357458</v>
      </c>
      <c r="I32" s="5">
        <f t="shared" si="0"/>
        <v>0</v>
      </c>
      <c r="J32" s="6">
        <f>+H32+SUM($B$4:$B$5)-SUM($F$15:F32)</f>
        <v>26317.553440435746</v>
      </c>
      <c r="K32" s="10">
        <f t="shared" si="3"/>
        <v>1.3530142618674024E-3</v>
      </c>
      <c r="L32" s="10">
        <f>+H32/SUM($F$15:F32)-1</f>
        <v>-3.5697023564159491E-2</v>
      </c>
      <c r="M32" s="18">
        <f t="shared" si="9"/>
        <v>0</v>
      </c>
      <c r="N32" s="18">
        <f t="shared" si="4"/>
        <v>311.92905328231728</v>
      </c>
      <c r="O32" s="4">
        <f t="shared" si="5"/>
        <v>7.4043118962363366</v>
      </c>
      <c r="P32" s="18">
        <f>+AVERAGEIF($C$15:C32,"&lt;&gt;",$B$15:B32)</f>
        <v>7.4580000000000002</v>
      </c>
      <c r="R32" s="1">
        <f t="shared" si="6"/>
        <v>40724</v>
      </c>
      <c r="S32">
        <f t="shared" si="7"/>
        <v>26658.987307302803</v>
      </c>
      <c r="T32">
        <f t="shared" si="8"/>
        <v>-4.6686712458215984E-3</v>
      </c>
    </row>
    <row r="33" spans="1:20" x14ac:dyDescent="0.25">
      <c r="A33" s="1">
        <v>40207</v>
      </c>
      <c r="B33" s="18">
        <v>7.1189999999999998</v>
      </c>
      <c r="G33">
        <f t="shared" si="1"/>
        <v>2499.735895678712</v>
      </c>
      <c r="H33">
        <f t="shared" si="2"/>
        <v>2220.622930316817</v>
      </c>
      <c r="I33" s="5">
        <f t="shared" si="0"/>
        <v>0</v>
      </c>
      <c r="J33" s="6">
        <f>+H33+SUM($B$4:$B$5)-SUM($F$15:F33)</f>
        <v>26311.002930316819</v>
      </c>
      <c r="K33" s="10">
        <f t="shared" si="3"/>
        <v>-2.4890270038790963E-4</v>
      </c>
      <c r="L33" s="10">
        <f>+H33/SUM($F$15:F33)-1</f>
        <v>-3.8533208788970819E-2</v>
      </c>
      <c r="M33" s="18">
        <f t="shared" si="9"/>
        <v>0</v>
      </c>
      <c r="N33" s="18">
        <f t="shared" si="4"/>
        <v>311.92905328231728</v>
      </c>
      <c r="O33" s="4">
        <f t="shared" si="5"/>
        <v>7.4043118962363366</v>
      </c>
      <c r="P33" s="18">
        <f>+AVERAGEIF($C$15:C33,"&lt;&gt;",$B$15:B33)</f>
        <v>7.4580000000000002</v>
      </c>
      <c r="R33" s="1">
        <f t="shared" si="6"/>
        <v>40755</v>
      </c>
      <c r="S33">
        <f t="shared" si="7"/>
        <v>26661.245783171213</v>
      </c>
      <c r="T33">
        <f t="shared" si="8"/>
        <v>8.471724159564431E-5</v>
      </c>
    </row>
    <row r="34" spans="1:20" x14ac:dyDescent="0.25">
      <c r="A34" s="1">
        <v>40210</v>
      </c>
      <c r="B34" s="18">
        <v>7.1310000000000002</v>
      </c>
      <c r="G34">
        <f t="shared" si="1"/>
        <v>2503.9495255070792</v>
      </c>
      <c r="H34">
        <f t="shared" si="2"/>
        <v>2224.366078956205</v>
      </c>
      <c r="I34" s="5">
        <f t="shared" si="0"/>
        <v>0</v>
      </c>
      <c r="J34" s="6">
        <f>+H34+SUM($B$4:$B$5)-SUM($F$15:F34)</f>
        <v>26314.746078956206</v>
      </c>
      <c r="K34" s="10">
        <f t="shared" si="3"/>
        <v>1.4226552478069365E-4</v>
      </c>
      <c r="L34" s="10">
        <f>+H34/SUM($F$15:F34)-1</f>
        <v>-3.691253151765006E-2</v>
      </c>
      <c r="M34" s="18">
        <f t="shared" si="9"/>
        <v>0</v>
      </c>
      <c r="N34" s="18">
        <f t="shared" si="4"/>
        <v>311.92905328231728</v>
      </c>
      <c r="O34" s="4">
        <f t="shared" si="5"/>
        <v>7.4043118962363366</v>
      </c>
      <c r="P34" s="18">
        <f>+AVERAGEIF($C$15:C34,"&lt;&gt;",$B$15:B34)</f>
        <v>7.4580000000000002</v>
      </c>
      <c r="R34" s="1">
        <f t="shared" si="6"/>
        <v>40786</v>
      </c>
      <c r="S34">
        <f t="shared" si="7"/>
        <v>26170.940847251935</v>
      </c>
      <c r="T34">
        <f t="shared" si="8"/>
        <v>-1.8390173509024943E-2</v>
      </c>
    </row>
    <row r="35" spans="1:20" x14ac:dyDescent="0.25">
      <c r="A35" s="1">
        <v>40211</v>
      </c>
      <c r="B35" s="18">
        <v>7.1449999999999996</v>
      </c>
      <c r="G35">
        <f t="shared" si="1"/>
        <v>2508.8654269735075</v>
      </c>
      <c r="H35">
        <f t="shared" si="2"/>
        <v>2228.7330857021575</v>
      </c>
      <c r="I35" s="5">
        <f t="shared" si="0"/>
        <v>0</v>
      </c>
      <c r="J35" s="6">
        <f>+H35+SUM($B$4:$B$5)-SUM($F$15:F35)</f>
        <v>26319.11308570216</v>
      </c>
      <c r="K35" s="10">
        <f t="shared" si="3"/>
        <v>1.6595283621012591E-4</v>
      </c>
      <c r="L35" s="10">
        <f>+H35/SUM($F$15:F35)-1</f>
        <v>-3.5021741367775805E-2</v>
      </c>
      <c r="M35" s="18">
        <f t="shared" si="9"/>
        <v>0</v>
      </c>
      <c r="N35" s="18">
        <f t="shared" si="4"/>
        <v>311.92905328231728</v>
      </c>
      <c r="O35" s="4">
        <f t="shared" si="5"/>
        <v>7.4043118962363366</v>
      </c>
      <c r="P35" s="18">
        <f>+AVERAGEIF($C$15:C35,"&lt;&gt;",$B$15:B35)</f>
        <v>7.4580000000000002</v>
      </c>
      <c r="R35" s="1">
        <f t="shared" si="6"/>
        <v>40816</v>
      </c>
      <c r="S35">
        <f t="shared" si="7"/>
        <v>25685.626208443216</v>
      </c>
      <c r="T35">
        <f t="shared" si="8"/>
        <v>-1.8544027195708468E-2</v>
      </c>
    </row>
    <row r="36" spans="1:20" x14ac:dyDescent="0.25">
      <c r="A36" s="1">
        <v>40212</v>
      </c>
      <c r="B36" s="18">
        <v>7.2389999999999999</v>
      </c>
      <c r="G36">
        <f t="shared" si="1"/>
        <v>2541.8721939623824</v>
      </c>
      <c r="H36">
        <f t="shared" si="2"/>
        <v>2258.0544167106955</v>
      </c>
      <c r="I36" s="5">
        <f t="shared" si="0"/>
        <v>0</v>
      </c>
      <c r="J36" s="6">
        <f>+H36+SUM($B$4:$B$5)-SUM($F$15:F36)</f>
        <v>26348.434416710697</v>
      </c>
      <c r="K36" s="10">
        <f t="shared" si="3"/>
        <v>1.1140698743554722E-3</v>
      </c>
      <c r="L36" s="10">
        <f>+H36/SUM($F$15:F36)-1</f>
        <v>-2.2326436075763345E-2</v>
      </c>
      <c r="M36" s="18">
        <f t="shared" si="9"/>
        <v>0</v>
      </c>
      <c r="N36" s="18">
        <f t="shared" si="4"/>
        <v>311.92905328231728</v>
      </c>
      <c r="O36" s="4">
        <f t="shared" si="5"/>
        <v>7.4043118962363366</v>
      </c>
      <c r="P36" s="18">
        <f>+AVERAGEIF($C$15:C36,"&lt;&gt;",$B$15:B36)</f>
        <v>7.4580000000000002</v>
      </c>
      <c r="R36" s="1">
        <f t="shared" si="6"/>
        <v>40847</v>
      </c>
      <c r="S36">
        <f t="shared" si="7"/>
        <v>26169.21038940777</v>
      </c>
      <c r="T36">
        <f t="shared" si="8"/>
        <v>1.8827034896489847E-2</v>
      </c>
    </row>
    <row r="37" spans="1:20" x14ac:dyDescent="0.25">
      <c r="A37" s="1">
        <v>40213</v>
      </c>
      <c r="B37" s="18">
        <v>7.1189999999999998</v>
      </c>
      <c r="G37">
        <f t="shared" si="1"/>
        <v>2499.7358956787125</v>
      </c>
      <c r="H37">
        <f t="shared" si="2"/>
        <v>2220.622930316817</v>
      </c>
      <c r="I37" s="5">
        <f t="shared" si="0"/>
        <v>0</v>
      </c>
      <c r="J37" s="6">
        <f>+H37+SUM($B$4:$B$5)-SUM($F$15:F37)</f>
        <v>26311.002930316819</v>
      </c>
      <c r="K37" s="10">
        <f t="shared" si="3"/>
        <v>-1.4206341751423768E-3</v>
      </c>
      <c r="L37" s="10">
        <f>+H37/SUM($F$15:F37)-1</f>
        <v>-3.8533208788970819E-2</v>
      </c>
      <c r="M37" s="18">
        <f t="shared" si="9"/>
        <v>0</v>
      </c>
      <c r="N37" s="18">
        <f t="shared" si="4"/>
        <v>311.92905328231728</v>
      </c>
      <c r="O37" s="4">
        <f t="shared" si="5"/>
        <v>7.4043118962363366</v>
      </c>
      <c r="P37" s="18">
        <f>+AVERAGEIF($C$15:C37,"&lt;&gt;",$B$15:B37)</f>
        <v>7.4580000000000002</v>
      </c>
      <c r="R37" s="1">
        <f t="shared" si="6"/>
        <v>40877</v>
      </c>
      <c r="S37">
        <f t="shared" si="7"/>
        <v>25943.21944857925</v>
      </c>
      <c r="T37">
        <f t="shared" si="8"/>
        <v>-8.6357569626935859E-3</v>
      </c>
    </row>
    <row r="38" spans="1:20" x14ac:dyDescent="0.25">
      <c r="A38" s="1">
        <v>40214</v>
      </c>
      <c r="B38" s="18">
        <v>6.97</v>
      </c>
      <c r="G38">
        <f t="shared" si="1"/>
        <v>2447.4166586431556</v>
      </c>
      <c r="H38">
        <f t="shared" si="2"/>
        <v>2174.1455013777518</v>
      </c>
      <c r="I38" s="5">
        <f t="shared" si="0"/>
        <v>0</v>
      </c>
      <c r="J38" s="6">
        <f>+H38+SUM($B$4:$B$5)-SUM($F$15:F38)</f>
        <v>26264.525501377753</v>
      </c>
      <c r="K38" s="10">
        <f t="shared" si="3"/>
        <v>-1.7664635993602795E-3</v>
      </c>
      <c r="L38" s="10">
        <f>+H38/SUM($F$15:F38)-1</f>
        <v>-5.8656618241203384E-2</v>
      </c>
      <c r="M38" s="18">
        <f t="shared" si="9"/>
        <v>0</v>
      </c>
      <c r="N38" s="18">
        <f t="shared" si="4"/>
        <v>311.92905328231728</v>
      </c>
      <c r="O38" s="4">
        <f t="shared" si="5"/>
        <v>7.4043118962363366</v>
      </c>
      <c r="P38" s="18">
        <f>+AVERAGEIF($C$15:C38,"&lt;&gt;",$B$15:B38)</f>
        <v>7.4580000000000002</v>
      </c>
      <c r="R38" s="1">
        <f t="shared" si="6"/>
        <v>40908</v>
      </c>
      <c r="S38">
        <f t="shared" si="7"/>
        <v>26074.258345804585</v>
      </c>
      <c r="T38">
        <f t="shared" si="8"/>
        <v>5.0509882740290557E-3</v>
      </c>
    </row>
    <row r="39" spans="1:20" x14ac:dyDescent="0.25">
      <c r="A39" s="1">
        <v>40217</v>
      </c>
      <c r="B39" s="18">
        <v>6.9359999999999999</v>
      </c>
      <c r="C39">
        <f>+$B$3</f>
        <v>200</v>
      </c>
      <c r="D39">
        <f>+$D$10</f>
        <v>25.08</v>
      </c>
      <c r="E39">
        <v>1.54</v>
      </c>
      <c r="F39" s="6">
        <f>+C39-D39-E39</f>
        <v>173.38000000000002</v>
      </c>
      <c r="G39">
        <f t="shared" si="1"/>
        <v>2635.4780407961157</v>
      </c>
      <c r="H39">
        <f t="shared" si="2"/>
        <v>2336.9199135661529</v>
      </c>
      <c r="I39" s="5">
        <f t="shared" si="0"/>
        <v>975200</v>
      </c>
      <c r="J39" s="6">
        <f>+H39+SUM($B$4:$B$5)-SUM($F$15:F39)</f>
        <v>26253.919913566155</v>
      </c>
      <c r="K39" s="10">
        <f t="shared" si="3"/>
        <v>-4.0379894969133634E-4</v>
      </c>
      <c r="L39" s="10">
        <f>+H39/SUM($F$15:F39)-1</f>
        <v>-5.8832092804610214E-2</v>
      </c>
      <c r="M39" s="18">
        <f t="shared" si="9"/>
        <v>24.997116493656289</v>
      </c>
      <c r="N39" s="18">
        <f t="shared" si="4"/>
        <v>336.92616977597356</v>
      </c>
      <c r="O39" s="4">
        <f t="shared" si="5"/>
        <v>7.3695670527788861</v>
      </c>
      <c r="P39" s="18">
        <f>+AVERAGEIF($C$15:C39,"&lt;&gt;",$B$15:B39)</f>
        <v>7.2839999999999998</v>
      </c>
      <c r="R39" s="1">
        <f t="shared" si="6"/>
        <v>40939</v>
      </c>
      <c r="S39">
        <f t="shared" si="7"/>
        <v>26706.426481198698</v>
      </c>
      <c r="T39">
        <f t="shared" si="8"/>
        <v>2.4244913393512979E-2</v>
      </c>
    </row>
    <row r="40" spans="1:20" x14ac:dyDescent="0.25">
      <c r="A40" s="1">
        <v>40218</v>
      </c>
      <c r="B40" s="18">
        <v>7.02</v>
      </c>
      <c r="G40">
        <f t="shared" si="1"/>
        <v>2667.3955949234037</v>
      </c>
      <c r="H40">
        <f t="shared" si="2"/>
        <v>2365.2217118273343</v>
      </c>
      <c r="I40" s="5">
        <f t="shared" si="0"/>
        <v>0</v>
      </c>
      <c r="J40" s="6">
        <f>+H40+SUM($B$4:$B$5)-SUM($F$15:F40)</f>
        <v>26282.221711827333</v>
      </c>
      <c r="K40" s="10">
        <f t="shared" si="3"/>
        <v>1.0780027650862944E-3</v>
      </c>
      <c r="L40" s="10">
        <f>+H40/SUM($F$15:F40)-1</f>
        <v>-4.7433865554839194E-2</v>
      </c>
      <c r="M40" s="18">
        <f t="shared" si="9"/>
        <v>0</v>
      </c>
      <c r="N40" s="18">
        <f t="shared" si="4"/>
        <v>336.92616977597356</v>
      </c>
      <c r="O40" s="4">
        <f t="shared" si="5"/>
        <v>7.3695670527788861</v>
      </c>
      <c r="P40" s="18">
        <f>+AVERAGEIF($C$15:C40,"&lt;&gt;",$B$15:B40)</f>
        <v>7.2839999999999998</v>
      </c>
      <c r="R40" s="1">
        <f t="shared" si="6"/>
        <v>40968</v>
      </c>
      <c r="S40">
        <f t="shared" si="7"/>
        <v>26913.224112276373</v>
      </c>
      <c r="T40">
        <f t="shared" si="8"/>
        <v>7.7433658607699574E-3</v>
      </c>
    </row>
    <row r="41" spans="1:20" x14ac:dyDescent="0.25">
      <c r="A41" s="1">
        <v>40219</v>
      </c>
      <c r="B41" s="18">
        <v>7.0620000000000003</v>
      </c>
      <c r="G41">
        <f t="shared" si="1"/>
        <v>2683.3543719870486</v>
      </c>
      <c r="H41">
        <f t="shared" si="2"/>
        <v>2379.3726109579256</v>
      </c>
      <c r="I41" s="5">
        <f t="shared" si="0"/>
        <v>0</v>
      </c>
      <c r="J41" s="6">
        <f>+H41+SUM($B$4:$B$5)-SUM($F$15:F41)</f>
        <v>26296.372610957926</v>
      </c>
      <c r="K41" s="10">
        <f t="shared" si="3"/>
        <v>5.3842096325618094E-4</v>
      </c>
      <c r="L41" s="10">
        <f>+H41/SUM($F$15:F41)-1</f>
        <v>-4.1734751929953462E-2</v>
      </c>
      <c r="M41" s="18">
        <f t="shared" si="9"/>
        <v>0</v>
      </c>
      <c r="N41" s="18">
        <f t="shared" si="4"/>
        <v>336.92616977597356</v>
      </c>
      <c r="O41" s="4">
        <f t="shared" si="5"/>
        <v>7.3695670527788861</v>
      </c>
      <c r="P41" s="18">
        <f>+AVERAGEIF($C$15:C41,"&lt;&gt;",$B$15:B41)</f>
        <v>7.2839999999999998</v>
      </c>
      <c r="R41" s="1">
        <f t="shared" si="6"/>
        <v>40999</v>
      </c>
      <c r="S41">
        <f t="shared" si="7"/>
        <v>26681.593854117196</v>
      </c>
      <c r="T41">
        <f t="shared" si="8"/>
        <v>-8.6065592584844142E-3</v>
      </c>
    </row>
    <row r="42" spans="1:20" x14ac:dyDescent="0.25">
      <c r="A42" s="1">
        <v>40220</v>
      </c>
      <c r="B42" s="18">
        <v>7.1790000000000003</v>
      </c>
      <c r="G42">
        <f t="shared" si="1"/>
        <v>2727.8109652357721</v>
      </c>
      <c r="H42">
        <f t="shared" si="2"/>
        <v>2418.7929728217146</v>
      </c>
      <c r="I42" s="5">
        <f t="shared" si="0"/>
        <v>0</v>
      </c>
      <c r="J42" s="6">
        <f>+H42+SUM($B$4:$B$5)-SUM($F$15:F42)</f>
        <v>26335.792972821713</v>
      </c>
      <c r="K42" s="10">
        <f t="shared" si="3"/>
        <v>1.4990798330625221E-3</v>
      </c>
      <c r="L42" s="10">
        <f>+H42/SUM($F$15:F42)-1</f>
        <v>-2.5858649689200708E-2</v>
      </c>
      <c r="M42" s="18">
        <f t="shared" si="9"/>
        <v>0</v>
      </c>
      <c r="N42" s="18">
        <f t="shared" si="4"/>
        <v>336.92616977597356</v>
      </c>
      <c r="O42" s="4">
        <f t="shared" si="5"/>
        <v>7.3695670527788861</v>
      </c>
      <c r="P42" s="18">
        <f>+AVERAGEIF($C$15:C42,"&lt;&gt;",$B$15:B42)</f>
        <v>7.2839999999999998</v>
      </c>
      <c r="R42" s="1">
        <f t="shared" si="6"/>
        <v>41029</v>
      </c>
      <c r="S42">
        <f t="shared" si="7"/>
        <v>26634.656443189713</v>
      </c>
      <c r="T42">
        <f t="shared" si="8"/>
        <v>-1.7591681810358306E-3</v>
      </c>
    </row>
    <row r="43" spans="1:20" x14ac:dyDescent="0.25">
      <c r="A43" s="1">
        <v>40221</v>
      </c>
      <c r="B43" s="18">
        <v>7.1669999999999998</v>
      </c>
      <c r="G43">
        <f t="shared" si="1"/>
        <v>2723.2513146461592</v>
      </c>
      <c r="H43">
        <f t="shared" si="2"/>
        <v>2414.7498587844029</v>
      </c>
      <c r="I43" s="5">
        <f t="shared" si="0"/>
        <v>0</v>
      </c>
      <c r="J43" s="6">
        <f>+H43+SUM($B$4:$B$5)-SUM($F$15:F43)</f>
        <v>26331.749858784402</v>
      </c>
      <c r="K43" s="10">
        <f t="shared" si="3"/>
        <v>-1.5352163656068285E-4</v>
      </c>
      <c r="L43" s="10">
        <f>+H43/SUM($F$15:F43)-1</f>
        <v>-2.7486967867739409E-2</v>
      </c>
      <c r="M43" s="18">
        <f t="shared" si="9"/>
        <v>0</v>
      </c>
      <c r="N43" s="18">
        <f t="shared" si="4"/>
        <v>336.92616977597356</v>
      </c>
      <c r="O43" s="4">
        <f t="shared" si="5"/>
        <v>7.3695670527788861</v>
      </c>
      <c r="P43" s="18">
        <f>+AVERAGEIF($C$15:C43,"&lt;&gt;",$B$15:B43)</f>
        <v>7.2839999999999998</v>
      </c>
      <c r="R43" s="1">
        <f t="shared" si="6"/>
        <v>41060</v>
      </c>
      <c r="S43">
        <f t="shared" si="7"/>
        <v>26254.817249766689</v>
      </c>
      <c r="T43">
        <f t="shared" si="8"/>
        <v>-1.4261088527017463E-2</v>
      </c>
    </row>
    <row r="44" spans="1:20" x14ac:dyDescent="0.25">
      <c r="A44" s="1">
        <v>40224</v>
      </c>
      <c r="B44" s="18">
        <v>7.1929999999999996</v>
      </c>
      <c r="G44">
        <f t="shared" si="1"/>
        <v>2733.1305575903198</v>
      </c>
      <c r="H44">
        <f t="shared" si="2"/>
        <v>2423.5099391985782</v>
      </c>
      <c r="I44" s="5">
        <f t="shared" si="0"/>
        <v>0</v>
      </c>
      <c r="J44" s="6">
        <f>+H44+SUM($B$4:$B$5)-SUM($F$15:F44)</f>
        <v>26340.509939198579</v>
      </c>
      <c r="K44" s="10">
        <f t="shared" si="3"/>
        <v>3.3268128632379934E-4</v>
      </c>
      <c r="L44" s="10">
        <f>+H44/SUM($F$15:F44)-1</f>
        <v>-2.3958945147572241E-2</v>
      </c>
      <c r="M44" s="18">
        <f t="shared" si="9"/>
        <v>0</v>
      </c>
      <c r="N44" s="18">
        <f t="shared" si="4"/>
        <v>336.92616977597356</v>
      </c>
      <c r="O44" s="4">
        <f t="shared" si="5"/>
        <v>7.3695670527788861</v>
      </c>
      <c r="P44" s="18">
        <f>+AVERAGEIF($C$15:C44,"&lt;&gt;",$B$15:B44)</f>
        <v>7.2839999999999998</v>
      </c>
      <c r="R44" s="1">
        <f t="shared" si="6"/>
        <v>41090</v>
      </c>
      <c r="S44">
        <f t="shared" si="7"/>
        <v>26322.252031932814</v>
      </c>
      <c r="T44">
        <f t="shared" si="8"/>
        <v>2.5684727311032773E-3</v>
      </c>
    </row>
    <row r="45" spans="1:20" x14ac:dyDescent="0.25">
      <c r="A45" s="1">
        <v>40225</v>
      </c>
      <c r="B45" s="18">
        <v>7.1970000000000001</v>
      </c>
      <c r="G45">
        <f t="shared" si="1"/>
        <v>2734.6504411201904</v>
      </c>
      <c r="H45">
        <f t="shared" si="2"/>
        <v>2424.8576438776818</v>
      </c>
      <c r="I45" s="5">
        <f t="shared" si="0"/>
        <v>0</v>
      </c>
      <c r="J45" s="6">
        <f>+H45+SUM($B$4:$B$5)-SUM($F$15:F45)</f>
        <v>26341.85764387768</v>
      </c>
      <c r="K45" s="10">
        <f t="shared" si="3"/>
        <v>5.1164714814255774E-5</v>
      </c>
      <c r="L45" s="10">
        <f>+H45/SUM($F$15:F45)-1</f>
        <v>-2.3416172421392711E-2</v>
      </c>
      <c r="M45" s="18">
        <f t="shared" si="9"/>
        <v>0</v>
      </c>
      <c r="N45" s="18">
        <f t="shared" si="4"/>
        <v>336.92616977597356</v>
      </c>
      <c r="O45" s="4">
        <f t="shared" si="5"/>
        <v>7.3695670527788861</v>
      </c>
      <c r="P45" s="18">
        <f>+AVERAGEIF($C$15:C45,"&lt;&gt;",$B$15:B45)</f>
        <v>7.2839999999999998</v>
      </c>
      <c r="R45" s="1">
        <f t="shared" si="6"/>
        <v>41121</v>
      </c>
      <c r="S45">
        <f t="shared" si="7"/>
        <v>26671.893884298202</v>
      </c>
      <c r="T45">
        <f t="shared" si="8"/>
        <v>1.3283128356237128E-2</v>
      </c>
    </row>
    <row r="46" spans="1:20" x14ac:dyDescent="0.25">
      <c r="A46" s="1">
        <v>40226</v>
      </c>
      <c r="B46" s="18">
        <v>7.3090000000000002</v>
      </c>
      <c r="G46">
        <f t="shared" si="1"/>
        <v>2777.2071799565756</v>
      </c>
      <c r="H46">
        <f t="shared" si="2"/>
        <v>2462.5933748925909</v>
      </c>
      <c r="I46" s="5">
        <f t="shared" si="0"/>
        <v>0</v>
      </c>
      <c r="J46" s="6">
        <f>+H46+SUM($B$4:$B$5)-SUM($F$15:F46)</f>
        <v>26379.593374892589</v>
      </c>
      <c r="K46" s="10">
        <f t="shared" si="3"/>
        <v>1.4325387193669936E-3</v>
      </c>
      <c r="L46" s="10">
        <f>+H46/SUM($F$15:F46)-1</f>
        <v>-8.2185360883645364E-3</v>
      </c>
      <c r="M46" s="18">
        <f t="shared" si="9"/>
        <v>0</v>
      </c>
      <c r="N46" s="18">
        <f t="shared" si="4"/>
        <v>336.92616977597356</v>
      </c>
      <c r="O46" s="4">
        <f t="shared" si="5"/>
        <v>7.3695670527788861</v>
      </c>
      <c r="P46" s="18">
        <f>+AVERAGEIF($C$15:C46,"&lt;&gt;",$B$15:B46)</f>
        <v>7.2839999999999998</v>
      </c>
      <c r="R46" s="1">
        <f t="shared" si="6"/>
        <v>41152</v>
      </c>
      <c r="S46">
        <f t="shared" si="7"/>
        <v>26417.072675421659</v>
      </c>
      <c r="T46">
        <f t="shared" si="8"/>
        <v>-9.5539225666519956E-3</v>
      </c>
    </row>
    <row r="47" spans="1:20" x14ac:dyDescent="0.25">
      <c r="A47" s="1">
        <v>40227</v>
      </c>
      <c r="B47" s="18">
        <v>7.3079999999999998</v>
      </c>
      <c r="G47">
        <f t="shared" si="1"/>
        <v>2776.8272090741075</v>
      </c>
      <c r="H47">
        <f t="shared" si="2"/>
        <v>2462.2564487228146</v>
      </c>
      <c r="I47" s="5">
        <f t="shared" si="0"/>
        <v>0</v>
      </c>
      <c r="J47" s="6">
        <f>+H47+SUM($B$4:$B$5)-SUM($F$15:F47)</f>
        <v>26379.256448722816</v>
      </c>
      <c r="K47" s="10">
        <f t="shared" si="3"/>
        <v>-1.2772227569457506E-5</v>
      </c>
      <c r="L47" s="10">
        <f>+H47/SUM($F$15:F47)-1</f>
        <v>-8.3542292699094745E-3</v>
      </c>
      <c r="M47" s="18">
        <f t="shared" si="9"/>
        <v>0</v>
      </c>
      <c r="N47" s="18">
        <f t="shared" si="4"/>
        <v>336.92616977597356</v>
      </c>
      <c r="O47" s="4">
        <f t="shared" si="5"/>
        <v>7.3695670527788861</v>
      </c>
      <c r="P47" s="18">
        <f>+AVERAGEIF($C$15:C47,"&lt;&gt;",$B$15:B47)</f>
        <v>7.2839999999999998</v>
      </c>
      <c r="R47" s="1">
        <f t="shared" si="6"/>
        <v>41182</v>
      </c>
      <c r="S47">
        <f t="shared" si="7"/>
        <v>26714.204110225521</v>
      </c>
      <c r="T47">
        <f t="shared" si="8"/>
        <v>1.1247704787529678E-2</v>
      </c>
    </row>
    <row r="48" spans="1:20" x14ac:dyDescent="0.25">
      <c r="A48" s="1">
        <v>40228</v>
      </c>
      <c r="B48" s="18">
        <v>7.29</v>
      </c>
      <c r="G48">
        <f t="shared" si="1"/>
        <v>2769.9877331896887</v>
      </c>
      <c r="H48">
        <f t="shared" si="2"/>
        <v>2456.1917776668474</v>
      </c>
      <c r="I48" s="5">
        <f t="shared" si="0"/>
        <v>0</v>
      </c>
      <c r="J48" s="6">
        <f>+H48+SUM($B$4:$B$5)-SUM($F$15:F48)</f>
        <v>26373.191777666849</v>
      </c>
      <c r="K48" s="10">
        <f t="shared" si="3"/>
        <v>-2.2990303262548917E-4</v>
      </c>
      <c r="L48" s="10">
        <f>+H48/SUM($F$15:F48)-1</f>
        <v>-1.0796706537717471E-2</v>
      </c>
      <c r="M48" s="18">
        <f t="shared" si="9"/>
        <v>0</v>
      </c>
      <c r="N48" s="18">
        <f t="shared" si="4"/>
        <v>336.92616977597356</v>
      </c>
      <c r="O48" s="4">
        <f t="shared" si="5"/>
        <v>7.3695670527788861</v>
      </c>
      <c r="P48" s="18">
        <f>+AVERAGEIF($C$15:C48,"&lt;&gt;",$B$15:B48)</f>
        <v>7.2839999999999998</v>
      </c>
      <c r="R48" s="1">
        <f t="shared" si="6"/>
        <v>41213</v>
      </c>
      <c r="S48">
        <f t="shared" si="7"/>
        <v>26600.083395376496</v>
      </c>
      <c r="T48">
        <f t="shared" si="8"/>
        <v>-4.2719114662054247E-3</v>
      </c>
    </row>
    <row r="49" spans="1:20" x14ac:dyDescent="0.25">
      <c r="A49" s="1">
        <v>40231</v>
      </c>
      <c r="B49" s="18">
        <v>7.3289999999999997</v>
      </c>
      <c r="G49">
        <f t="shared" si="1"/>
        <v>2784.8065976059297</v>
      </c>
      <c r="H49">
        <f t="shared" si="2"/>
        <v>2469.3318982881101</v>
      </c>
      <c r="I49" s="5">
        <f t="shared" si="0"/>
        <v>0</v>
      </c>
      <c r="J49" s="6">
        <f>+H49+SUM($B$4:$B$5)-SUM($F$15:F49)</f>
        <v>26386.33189828811</v>
      </c>
      <c r="K49" s="10">
        <f t="shared" si="3"/>
        <v>4.9823778373259131E-4</v>
      </c>
      <c r="L49" s="10">
        <f>+H49/SUM($F$15:F49)-1</f>
        <v>-5.5046724574667749E-3</v>
      </c>
      <c r="M49" s="18">
        <f t="shared" si="9"/>
        <v>0</v>
      </c>
      <c r="N49" s="18">
        <f t="shared" si="4"/>
        <v>336.92616977597356</v>
      </c>
      <c r="O49" s="4">
        <f t="shared" si="5"/>
        <v>7.3695670527788861</v>
      </c>
      <c r="P49" s="18">
        <f>+AVERAGEIF($C$15:C49,"&lt;&gt;",$B$15:B49)</f>
        <v>7.2839999999999998</v>
      </c>
      <c r="R49" s="1">
        <f t="shared" si="6"/>
        <v>41243</v>
      </c>
      <c r="S49">
        <f t="shared" si="7"/>
        <v>26656.943303166976</v>
      </c>
      <c r="T49">
        <f t="shared" si="8"/>
        <v>2.1375838167621009E-3</v>
      </c>
    </row>
    <row r="50" spans="1:20" x14ac:dyDescent="0.25">
      <c r="A50" s="1">
        <v>40232</v>
      </c>
      <c r="B50" s="18">
        <v>7.3070000000000004</v>
      </c>
      <c r="G50">
        <f t="shared" si="1"/>
        <v>2776.4472381916403</v>
      </c>
      <c r="H50">
        <f t="shared" si="2"/>
        <v>2461.9195225530389</v>
      </c>
      <c r="I50" s="5">
        <f t="shared" si="0"/>
        <v>0</v>
      </c>
      <c r="J50" s="6">
        <f>+H50+SUM($B$4:$B$5)-SUM($F$15:F50)</f>
        <v>26378.919522553038</v>
      </c>
      <c r="K50" s="10">
        <f t="shared" si="3"/>
        <v>-2.8091724774947924E-4</v>
      </c>
      <c r="L50" s="10">
        <f>+H50/SUM($F$15:F50)-1</f>
        <v>-8.4899224514543015E-3</v>
      </c>
      <c r="M50" s="18">
        <f t="shared" si="9"/>
        <v>0</v>
      </c>
      <c r="N50" s="18">
        <f t="shared" si="4"/>
        <v>336.92616977597356</v>
      </c>
      <c r="O50" s="4">
        <f t="shared" si="5"/>
        <v>7.3695670527788861</v>
      </c>
      <c r="P50" s="18">
        <f>+AVERAGEIF($C$15:C50,"&lt;&gt;",$B$15:B50)</f>
        <v>7.2839999999999998</v>
      </c>
      <c r="R50" s="1">
        <f t="shared" si="6"/>
        <v>41274</v>
      </c>
      <c r="S50">
        <f t="shared" si="7"/>
        <v>26924.887696650963</v>
      </c>
      <c r="T50">
        <f t="shared" si="8"/>
        <v>1.0051579824313706E-2</v>
      </c>
    </row>
    <row r="51" spans="1:20" x14ac:dyDescent="0.25">
      <c r="A51" s="1">
        <v>40233</v>
      </c>
      <c r="B51" s="18">
        <v>7.2450000000000001</v>
      </c>
      <c r="G51">
        <f t="shared" si="1"/>
        <v>2752.8890434786413</v>
      </c>
      <c r="H51">
        <f t="shared" si="2"/>
        <v>2441.0301000269283</v>
      </c>
      <c r="I51" s="5">
        <f t="shared" si="0"/>
        <v>0</v>
      </c>
      <c r="J51" s="6">
        <f>+H51+SUM($B$4:$B$5)-SUM($F$15:F51)</f>
        <v>26358.030100026928</v>
      </c>
      <c r="K51" s="10">
        <f t="shared" si="3"/>
        <v>-7.9189833792281394E-4</v>
      </c>
      <c r="L51" s="10">
        <f>+H51/SUM($F$15:F51)-1</f>
        <v>-1.6902899707237906E-2</v>
      </c>
      <c r="M51" s="18">
        <f t="shared" si="9"/>
        <v>0</v>
      </c>
      <c r="N51" s="18">
        <f t="shared" si="4"/>
        <v>336.92616977597356</v>
      </c>
      <c r="O51" s="4">
        <f t="shared" si="5"/>
        <v>7.3695670527788861</v>
      </c>
      <c r="P51" s="18">
        <f>+AVERAGEIF($C$15:C51,"&lt;&gt;",$B$15:B51)</f>
        <v>7.2839999999999998</v>
      </c>
      <c r="R51" s="1">
        <f t="shared" si="6"/>
        <v>41305</v>
      </c>
      <c r="S51">
        <f t="shared" si="7"/>
        <v>26753.631453534104</v>
      </c>
      <c r="T51">
        <f t="shared" si="8"/>
        <v>-6.3605183815923505E-3</v>
      </c>
    </row>
    <row r="52" spans="1:20" x14ac:dyDescent="0.25">
      <c r="A52" s="1">
        <v>40234</v>
      </c>
      <c r="B52" s="18">
        <v>7.2140000000000004</v>
      </c>
      <c r="G52">
        <f t="shared" si="1"/>
        <v>2741.109946122142</v>
      </c>
      <c r="H52">
        <f t="shared" si="2"/>
        <v>2430.5853887638732</v>
      </c>
      <c r="I52" s="5">
        <f t="shared" si="0"/>
        <v>0</v>
      </c>
      <c r="J52" s="6">
        <f>+H52+SUM($B$4:$B$5)-SUM($F$15:F52)</f>
        <v>26347.585388763873</v>
      </c>
      <c r="K52" s="10">
        <f t="shared" si="3"/>
        <v>-3.9626296894790247E-4</v>
      </c>
      <c r="L52" s="10">
        <f>+H52/SUM($F$15:F52)-1</f>
        <v>-2.1109388335129653E-2</v>
      </c>
      <c r="M52" s="18">
        <f t="shared" si="9"/>
        <v>0</v>
      </c>
      <c r="N52" s="18">
        <f t="shared" si="4"/>
        <v>336.92616977597356</v>
      </c>
      <c r="O52" s="4">
        <f t="shared" si="5"/>
        <v>7.3695670527788861</v>
      </c>
      <c r="P52" s="18">
        <f>+AVERAGEIF($C$15:C52,"&lt;&gt;",$B$15:B52)</f>
        <v>7.2839999999999998</v>
      </c>
      <c r="R52" s="1">
        <f t="shared" si="6"/>
        <v>41333</v>
      </c>
      <c r="S52">
        <f t="shared" si="7"/>
        <v>26959.297815349826</v>
      </c>
      <c r="T52">
        <f t="shared" si="8"/>
        <v>7.6874185163582354E-3</v>
      </c>
    </row>
    <row r="53" spans="1:20" x14ac:dyDescent="0.25">
      <c r="A53" s="1">
        <v>40235</v>
      </c>
      <c r="B53" s="18">
        <v>7.2430000000000003</v>
      </c>
      <c r="G53">
        <f t="shared" si="1"/>
        <v>2752.1291017137059</v>
      </c>
      <c r="H53">
        <f t="shared" si="2"/>
        <v>2440.3562476873763</v>
      </c>
      <c r="I53" s="5">
        <f t="shared" si="0"/>
        <v>0</v>
      </c>
      <c r="J53" s="6">
        <f>+H53+SUM($B$4:$B$5)-SUM($F$15:F53)</f>
        <v>26357.356247687378</v>
      </c>
      <c r="K53" s="10">
        <f t="shared" si="3"/>
        <v>3.7084456808211819E-4</v>
      </c>
      <c r="L53" s="10">
        <f>+H53/SUM($F$15:F53)-1</f>
        <v>-1.7174286070327782E-2</v>
      </c>
      <c r="M53" s="18">
        <f t="shared" si="9"/>
        <v>0</v>
      </c>
      <c r="N53" s="18">
        <f t="shared" si="4"/>
        <v>336.92616977597356</v>
      </c>
      <c r="O53" s="4">
        <f t="shared" si="5"/>
        <v>7.3695670527788861</v>
      </c>
      <c r="P53" s="18">
        <f>+AVERAGEIF($C$15:C53,"&lt;&gt;",$B$15:B53)</f>
        <v>7.2839999999999998</v>
      </c>
      <c r="R53" s="1">
        <f t="shared" si="6"/>
        <v>41364</v>
      </c>
      <c r="S53">
        <f t="shared" si="7"/>
        <v>26915.682095235577</v>
      </c>
      <c r="T53">
        <f t="shared" si="8"/>
        <v>-1.6178359100070816E-3</v>
      </c>
    </row>
    <row r="54" spans="1:20" x14ac:dyDescent="0.25">
      <c r="A54" s="1">
        <v>40238</v>
      </c>
      <c r="B54" s="18">
        <v>7.41</v>
      </c>
      <c r="G54">
        <f t="shared" si="1"/>
        <v>2815.5842390858156</v>
      </c>
      <c r="H54">
        <f t="shared" si="2"/>
        <v>2496.6229180399637</v>
      </c>
      <c r="I54" s="5">
        <f t="shared" si="0"/>
        <v>0</v>
      </c>
      <c r="J54" s="6">
        <f>+H54+SUM($B$4:$B$5)-SUM($F$15:F54)</f>
        <v>26413.622918039964</v>
      </c>
      <c r="K54" s="10">
        <f t="shared" si="3"/>
        <v>2.1347615376836604E-3</v>
      </c>
      <c r="L54" s="10">
        <f>+H54/SUM($F$15:F54)-1</f>
        <v>5.4864752476695422E-3</v>
      </c>
      <c r="M54" s="18">
        <f t="shared" si="9"/>
        <v>0</v>
      </c>
      <c r="N54" s="18">
        <f t="shared" si="4"/>
        <v>336.92616977597356</v>
      </c>
      <c r="O54" s="4">
        <f t="shared" si="5"/>
        <v>7.3695670527788861</v>
      </c>
      <c r="P54" s="18">
        <f>+AVERAGEIF($C$15:C54,"&lt;&gt;",$B$15:B54)</f>
        <v>7.2839999999999998</v>
      </c>
      <c r="R54" s="1">
        <f t="shared" si="6"/>
        <v>41394</v>
      </c>
      <c r="S54">
        <f t="shared" si="7"/>
        <v>26740.108702645215</v>
      </c>
      <c r="T54">
        <f t="shared" si="8"/>
        <v>-6.5230891035616967E-3</v>
      </c>
    </row>
    <row r="55" spans="1:20" x14ac:dyDescent="0.25">
      <c r="A55" s="1">
        <v>40239</v>
      </c>
      <c r="B55" s="18">
        <v>7.4539999999999997</v>
      </c>
      <c r="G55">
        <f t="shared" si="1"/>
        <v>2832.3029579143954</v>
      </c>
      <c r="H55">
        <f t="shared" si="2"/>
        <v>2511.4476695101066</v>
      </c>
      <c r="I55" s="5">
        <f t="shared" si="0"/>
        <v>0</v>
      </c>
      <c r="J55" s="6">
        <f>+H55+SUM($B$4:$B$5)-SUM($F$15:F55)</f>
        <v>26428.447669510108</v>
      </c>
      <c r="K55" s="10">
        <f t="shared" si="3"/>
        <v>5.6125399821693733E-4</v>
      </c>
      <c r="L55" s="10">
        <f>+H55/SUM($F$15:F55)-1</f>
        <v>1.1456975235645039E-2</v>
      </c>
      <c r="M55" s="18">
        <f t="shared" si="9"/>
        <v>0</v>
      </c>
      <c r="N55" s="18">
        <f t="shared" si="4"/>
        <v>336.92616977597356</v>
      </c>
      <c r="O55" s="4">
        <f t="shared" si="5"/>
        <v>7.3695670527788861</v>
      </c>
      <c r="P55" s="18">
        <f>+AVERAGEIF($C$15:C55,"&lt;&gt;",$B$15:B55)</f>
        <v>7.2839999999999998</v>
      </c>
      <c r="R55" s="1">
        <f t="shared" si="6"/>
        <v>41425</v>
      </c>
      <c r="S55">
        <f t="shared" si="7"/>
        <v>26630.485980989386</v>
      </c>
      <c r="T55">
        <f t="shared" si="8"/>
        <v>-4.0995615565685428E-3</v>
      </c>
    </row>
    <row r="56" spans="1:20" x14ac:dyDescent="0.25">
      <c r="A56" s="1">
        <v>40240</v>
      </c>
      <c r="B56" s="18">
        <v>7.4340000000000002</v>
      </c>
      <c r="G56">
        <f t="shared" si="1"/>
        <v>2824.7035402650413</v>
      </c>
      <c r="H56">
        <f t="shared" si="2"/>
        <v>2504.7091461145874</v>
      </c>
      <c r="I56" s="5">
        <f t="shared" si="0"/>
        <v>0</v>
      </c>
      <c r="J56" s="6">
        <f>+H56+SUM($B$4:$B$5)-SUM($F$15:F56)</f>
        <v>26421.709146114586</v>
      </c>
      <c r="K56" s="10">
        <f t="shared" si="3"/>
        <v>-2.5497234948446135E-4</v>
      </c>
      <c r="L56" s="10">
        <f>+H56/SUM($F$15:F56)-1</f>
        <v>8.7431116047471669E-3</v>
      </c>
      <c r="M56" s="18">
        <f t="shared" si="9"/>
        <v>0</v>
      </c>
      <c r="N56" s="18">
        <f t="shared" si="4"/>
        <v>336.92616977597356</v>
      </c>
      <c r="O56" s="4">
        <f t="shared" si="5"/>
        <v>7.3695670527788861</v>
      </c>
      <c r="P56" s="18">
        <f>+AVERAGEIF($C$15:C56,"&lt;&gt;",$B$15:B56)</f>
        <v>7.2839999999999998</v>
      </c>
      <c r="R56" s="1">
        <f t="shared" si="6"/>
        <v>41455</v>
      </c>
      <c r="S56">
        <f t="shared" si="7"/>
        <v>26011.620135331155</v>
      </c>
      <c r="T56">
        <f t="shared" si="8"/>
        <v>-2.3238999322055864E-2</v>
      </c>
    </row>
    <row r="57" spans="1:20" x14ac:dyDescent="0.25">
      <c r="A57" s="1">
        <v>40241</v>
      </c>
      <c r="B57" s="18">
        <v>7.4370000000000003</v>
      </c>
      <c r="G57">
        <f t="shared" si="1"/>
        <v>2825.8434529124447</v>
      </c>
      <c r="H57">
        <f t="shared" si="2"/>
        <v>2505.7199246239156</v>
      </c>
      <c r="I57" s="5">
        <f t="shared" si="0"/>
        <v>0</v>
      </c>
      <c r="J57" s="6">
        <f>+H57+SUM($B$4:$B$5)-SUM($F$15:F57)</f>
        <v>26422.719924623914</v>
      </c>
      <c r="K57" s="10">
        <f t="shared" si="3"/>
        <v>3.8255606544579379E-5</v>
      </c>
      <c r="L57" s="10">
        <f>+H57/SUM($F$15:F57)-1</f>
        <v>9.150191149382092E-3</v>
      </c>
      <c r="M57" s="18">
        <f t="shared" si="9"/>
        <v>0</v>
      </c>
      <c r="N57" s="18">
        <f t="shared" si="4"/>
        <v>336.92616977597356</v>
      </c>
      <c r="O57" s="4">
        <f t="shared" si="5"/>
        <v>7.3695670527788861</v>
      </c>
      <c r="P57" s="18">
        <f>+AVERAGEIF($C$15:C57,"&lt;&gt;",$B$15:B57)</f>
        <v>7.2839999999999998</v>
      </c>
      <c r="R57" s="1">
        <f t="shared" si="6"/>
        <v>41486</v>
      </c>
      <c r="S57">
        <f t="shared" si="7"/>
        <v>25924.531657143634</v>
      </c>
      <c r="T57">
        <f t="shared" si="8"/>
        <v>-3.3480605104343475E-3</v>
      </c>
    </row>
    <row r="58" spans="1:20" x14ac:dyDescent="0.25">
      <c r="A58" s="1">
        <v>40242</v>
      </c>
      <c r="B58" s="18">
        <v>7.5289999999999999</v>
      </c>
      <c r="G58">
        <f t="shared" si="1"/>
        <v>2860.8007740994749</v>
      </c>
      <c r="H58">
        <f t="shared" si="2"/>
        <v>2536.7171322433051</v>
      </c>
      <c r="I58" s="5">
        <f t="shared" si="0"/>
        <v>0</v>
      </c>
      <c r="J58" s="6">
        <f>+H58+SUM($B$4:$B$5)-SUM($F$15:F58)</f>
        <v>26453.717132243306</v>
      </c>
      <c r="K58" s="10">
        <f t="shared" si="3"/>
        <v>1.1731270553454465E-3</v>
      </c>
      <c r="L58" s="10">
        <f>+H58/SUM($F$15:F58)-1</f>
        <v>2.1633963851512394E-2</v>
      </c>
      <c r="M58" s="18">
        <f t="shared" si="9"/>
        <v>0</v>
      </c>
      <c r="N58" s="18">
        <f t="shared" si="4"/>
        <v>336.92616977597356</v>
      </c>
      <c r="O58" s="4">
        <f t="shared" si="5"/>
        <v>7.3695670527788861</v>
      </c>
      <c r="P58" s="18">
        <f>+AVERAGEIF($C$15:C58,"&lt;&gt;",$B$15:B58)</f>
        <v>7.2839999999999998</v>
      </c>
      <c r="R58" s="1">
        <f t="shared" si="6"/>
        <v>41517</v>
      </c>
      <c r="S58">
        <f t="shared" si="7"/>
        <v>25807.35937641577</v>
      </c>
      <c r="T58">
        <f t="shared" si="8"/>
        <v>-4.5197453237530993E-3</v>
      </c>
    </row>
    <row r="59" spans="1:20" x14ac:dyDescent="0.25">
      <c r="A59" s="1">
        <v>40245</v>
      </c>
      <c r="B59" s="18">
        <v>7.5819999999999999</v>
      </c>
      <c r="C59">
        <f>+$B$3</f>
        <v>200</v>
      </c>
      <c r="D59">
        <f>+$D$10</f>
        <v>25.08</v>
      </c>
      <c r="E59">
        <v>1.54</v>
      </c>
      <c r="F59" s="6">
        <f>+C59-D59-E59</f>
        <v>173.38000000000002</v>
      </c>
      <c r="G59">
        <f t="shared" si="1"/>
        <v>3080.9392308702641</v>
      </c>
      <c r="H59">
        <f t="shared" si="2"/>
        <v>2727.9542192414315</v>
      </c>
      <c r="I59" s="5">
        <f t="shared" si="0"/>
        <v>969600</v>
      </c>
      <c r="J59" s="6">
        <f>+H59+SUM($B$4:$B$5)-SUM($F$15:F59)</f>
        <v>26471.574219241429</v>
      </c>
      <c r="K59" s="10">
        <f t="shared" si="3"/>
        <v>6.7503129744883594E-4</v>
      </c>
      <c r="L59" s="10">
        <f>+H59/SUM($F$15:F59)-1</f>
        <v>2.694426973604358E-2</v>
      </c>
      <c r="M59" s="18">
        <f t="shared" si="9"/>
        <v>22.867317330519654</v>
      </c>
      <c r="N59" s="18">
        <f t="shared" si="4"/>
        <v>359.79348710649322</v>
      </c>
      <c r="O59" s="4">
        <f t="shared" si="5"/>
        <v>7.3830686079477399</v>
      </c>
      <c r="P59" s="18">
        <f>+AVERAGEIF($C$15:C59,"&lt;&gt;",$B$15:B59)</f>
        <v>7.3585000000000003</v>
      </c>
      <c r="R59" s="1">
        <f t="shared" si="6"/>
        <v>41547</v>
      </c>
      <c r="S59">
        <f t="shared" si="7"/>
        <v>26103.624512922626</v>
      </c>
      <c r="T59">
        <f t="shared" si="8"/>
        <v>1.1479870225606925E-2</v>
      </c>
    </row>
    <row r="60" spans="1:20" x14ac:dyDescent="0.25">
      <c r="A60" s="1">
        <v>40246</v>
      </c>
      <c r="B60" s="18">
        <v>7.6159999999999997</v>
      </c>
      <c r="G60">
        <f t="shared" si="1"/>
        <v>3094.7551018607137</v>
      </c>
      <c r="H60">
        <f t="shared" si="2"/>
        <v>2740.1871978030522</v>
      </c>
      <c r="I60" s="5">
        <f t="shared" si="0"/>
        <v>0</v>
      </c>
      <c r="J60" s="6">
        <f>+H60+SUM($B$4:$B$5)-SUM($F$15:F60)</f>
        <v>26483.807197803053</v>
      </c>
      <c r="K60" s="10">
        <f t="shared" si="3"/>
        <v>4.6211753257696664E-4</v>
      </c>
      <c r="L60" s="10">
        <f>+H60/SUM($F$15:F60)-1</f>
        <v>3.1549400990465326E-2</v>
      </c>
      <c r="M60" s="18">
        <f t="shared" si="9"/>
        <v>0</v>
      </c>
      <c r="N60" s="18">
        <f t="shared" si="4"/>
        <v>359.79348710649322</v>
      </c>
      <c r="O60" s="4">
        <f t="shared" si="5"/>
        <v>7.3830686079477399</v>
      </c>
      <c r="P60" s="18">
        <f>+AVERAGEIF($C$15:C60,"&lt;&gt;",$B$15:B60)</f>
        <v>7.3585000000000003</v>
      </c>
      <c r="R60" s="1">
        <f t="shared" si="6"/>
        <v>41578</v>
      </c>
      <c r="S60">
        <f t="shared" si="7"/>
        <v>26458.706581489816</v>
      </c>
      <c r="T60">
        <f t="shared" si="8"/>
        <v>1.3602787934350102E-2</v>
      </c>
    </row>
    <row r="61" spans="1:20" x14ac:dyDescent="0.25">
      <c r="A61" s="1">
        <v>40247</v>
      </c>
      <c r="B61" s="18">
        <v>7.6260000000000003</v>
      </c>
      <c r="G61">
        <f t="shared" si="1"/>
        <v>3098.8185933284935</v>
      </c>
      <c r="H61">
        <f t="shared" si="2"/>
        <v>2743.7851326741174</v>
      </c>
      <c r="I61" s="5">
        <f t="shared" si="0"/>
        <v>0</v>
      </c>
      <c r="J61" s="6">
        <f>+H61+SUM($B$4:$B$5)-SUM($F$15:F61)</f>
        <v>26487.405132674117</v>
      </c>
      <c r="K61" s="10">
        <f t="shared" si="3"/>
        <v>1.3585414076588975E-4</v>
      </c>
      <c r="L61" s="10">
        <f>+H61/SUM($F$15:F61)-1</f>
        <v>3.2903851359412872E-2</v>
      </c>
      <c r="M61" s="18">
        <f t="shared" si="9"/>
        <v>0</v>
      </c>
      <c r="N61" s="18">
        <f t="shared" si="4"/>
        <v>359.79348710649322</v>
      </c>
      <c r="O61" s="4">
        <f t="shared" si="5"/>
        <v>7.3830686079477399</v>
      </c>
      <c r="P61" s="18">
        <f>+AVERAGEIF($C$15:C61,"&lt;&gt;",$B$15:B61)</f>
        <v>7.3585000000000003</v>
      </c>
      <c r="R61" s="1">
        <f t="shared" si="6"/>
        <v>41608</v>
      </c>
      <c r="S61">
        <f t="shared" si="7"/>
        <v>26272.46248575519</v>
      </c>
      <c r="T61">
        <f t="shared" si="8"/>
        <v>-7.0390476254391654E-3</v>
      </c>
    </row>
    <row r="62" spans="1:20" x14ac:dyDescent="0.25">
      <c r="A62" s="1">
        <v>40248</v>
      </c>
      <c r="B62" s="18">
        <v>7.5979999999999999</v>
      </c>
      <c r="G62">
        <f t="shared" si="1"/>
        <v>3087.4408172187113</v>
      </c>
      <c r="H62">
        <f t="shared" si="2"/>
        <v>2733.7109150351353</v>
      </c>
      <c r="I62" s="5">
        <f t="shared" si="0"/>
        <v>0</v>
      </c>
      <c r="J62" s="6">
        <f>+H62+SUM($B$4:$B$5)-SUM($F$15:F62)</f>
        <v>26477.330915035134</v>
      </c>
      <c r="K62" s="10">
        <f t="shared" si="3"/>
        <v>-3.8033992339081557E-4</v>
      </c>
      <c r="L62" s="10">
        <f>+H62/SUM($F$15:F62)-1</f>
        <v>2.9111390326359565E-2</v>
      </c>
      <c r="M62" s="18">
        <f t="shared" si="9"/>
        <v>0</v>
      </c>
      <c r="N62" s="18">
        <f t="shared" si="4"/>
        <v>359.79348710649322</v>
      </c>
      <c r="O62" s="4">
        <f t="shared" si="5"/>
        <v>7.3830686079477399</v>
      </c>
      <c r="P62" s="18">
        <f>+AVERAGEIF($C$15:C62,"&lt;&gt;",$B$15:B62)</f>
        <v>7.3585000000000003</v>
      </c>
      <c r="R62" s="1">
        <f t="shared" si="6"/>
        <v>41639</v>
      </c>
      <c r="S62">
        <f t="shared" si="7"/>
        <v>25984.089302983688</v>
      </c>
      <c r="T62">
        <f t="shared" si="8"/>
        <v>-1.0976252527826635E-2</v>
      </c>
    </row>
    <row r="63" spans="1:20" x14ac:dyDescent="0.25">
      <c r="A63" s="1">
        <v>40249</v>
      </c>
      <c r="B63" s="18">
        <v>7.5730000000000004</v>
      </c>
      <c r="G63">
        <f t="shared" si="1"/>
        <v>3077.2820885492633</v>
      </c>
      <c r="H63">
        <f t="shared" si="2"/>
        <v>2724.716077857473</v>
      </c>
      <c r="I63" s="5">
        <f t="shared" si="0"/>
        <v>0</v>
      </c>
      <c r="J63" s="6">
        <f>+H63+SUM($B$4:$B$5)-SUM($F$15:F63)</f>
        <v>26468.336077857472</v>
      </c>
      <c r="K63" s="10">
        <f t="shared" si="3"/>
        <v>-3.3971842579327838E-4</v>
      </c>
      <c r="L63" s="10">
        <f>+H63/SUM($F$15:F63)-1</f>
        <v>2.57252644039907E-2</v>
      </c>
      <c r="M63" s="18">
        <f t="shared" si="9"/>
        <v>0</v>
      </c>
      <c r="N63" s="18">
        <f t="shared" si="4"/>
        <v>359.79348710649322</v>
      </c>
      <c r="O63" s="4">
        <f t="shared" si="5"/>
        <v>7.3830686079477399</v>
      </c>
      <c r="P63" s="18">
        <f>+AVERAGEIF($C$15:C63,"&lt;&gt;",$B$15:B63)</f>
        <v>7.3585000000000003</v>
      </c>
      <c r="R63" s="1">
        <f t="shared" si="6"/>
        <v>41670</v>
      </c>
      <c r="S63">
        <f t="shared" si="7"/>
        <v>25491.393582393463</v>
      </c>
      <c r="T63">
        <f t="shared" si="8"/>
        <v>-1.8961438857649338E-2</v>
      </c>
    </row>
    <row r="64" spans="1:20" x14ac:dyDescent="0.25">
      <c r="A64" s="1">
        <v>40252</v>
      </c>
      <c r="B64" s="18">
        <v>7.5609999999999999</v>
      </c>
      <c r="G64">
        <f t="shared" si="1"/>
        <v>3072.405898787928</v>
      </c>
      <c r="H64">
        <f t="shared" si="2"/>
        <v>2720.3985560121951</v>
      </c>
      <c r="I64" s="5">
        <f t="shared" si="0"/>
        <v>0</v>
      </c>
      <c r="J64" s="6">
        <f>+H64+SUM($B$4:$B$5)-SUM($F$15:F64)</f>
        <v>26464.018556012194</v>
      </c>
      <c r="K64" s="10">
        <f t="shared" si="3"/>
        <v>-1.6312025933851171E-4</v>
      </c>
      <c r="L64" s="10">
        <f>+H64/SUM($F$15:F64)-1</f>
        <v>2.40999239612536E-2</v>
      </c>
      <c r="M64" s="18">
        <f t="shared" si="9"/>
        <v>0</v>
      </c>
      <c r="N64" s="18">
        <f t="shared" si="4"/>
        <v>359.79348710649322</v>
      </c>
      <c r="O64" s="4">
        <f t="shared" si="5"/>
        <v>7.3830686079477399</v>
      </c>
      <c r="P64" s="18">
        <f>+AVERAGEIF($C$15:C64,"&lt;&gt;",$B$15:B64)</f>
        <v>7.3585000000000003</v>
      </c>
      <c r="R64" s="1">
        <f t="shared" si="6"/>
        <v>41698</v>
      </c>
      <c r="S64">
        <f t="shared" si="7"/>
        <v>25569.055986394225</v>
      </c>
      <c r="T64">
        <f t="shared" si="8"/>
        <v>3.0466127224366701E-3</v>
      </c>
    </row>
    <row r="65" spans="1:20" x14ac:dyDescent="0.25">
      <c r="A65" s="1">
        <v>40253</v>
      </c>
      <c r="B65" s="18">
        <v>7.5640000000000001</v>
      </c>
      <c r="G65">
        <f t="shared" si="1"/>
        <v>3073.6249462282622</v>
      </c>
      <c r="H65">
        <f t="shared" si="2"/>
        <v>2721.4779364735145</v>
      </c>
      <c r="I65" s="5">
        <f t="shared" si="0"/>
        <v>0</v>
      </c>
      <c r="J65" s="6">
        <f>+H65+SUM($B$4:$B$5)-SUM($F$15:F65)</f>
        <v>26465.097936473514</v>
      </c>
      <c r="K65" s="10">
        <f t="shared" si="3"/>
        <v>4.0786717974583553E-5</v>
      </c>
      <c r="L65" s="10">
        <f>+H65/SUM($F$15:F65)-1</f>
        <v>2.4506259071937819E-2</v>
      </c>
      <c r="M65" s="18">
        <f t="shared" si="9"/>
        <v>0</v>
      </c>
      <c r="N65" s="18">
        <f t="shared" si="4"/>
        <v>359.79348710649322</v>
      </c>
      <c r="O65" s="4">
        <f t="shared" si="5"/>
        <v>7.3830686079477399</v>
      </c>
      <c r="P65" s="18">
        <f>+AVERAGEIF($C$15:C65,"&lt;&gt;",$B$15:B65)</f>
        <v>7.3585000000000003</v>
      </c>
      <c r="R65" s="1">
        <f t="shared" si="6"/>
        <v>41729</v>
      </c>
      <c r="S65">
        <f t="shared" si="7"/>
        <v>25862.445922682287</v>
      </c>
      <c r="T65">
        <f t="shared" si="8"/>
        <v>1.1474414090382634E-2</v>
      </c>
    </row>
    <row r="66" spans="1:20" x14ac:dyDescent="0.25">
      <c r="A66" s="1">
        <v>40255</v>
      </c>
      <c r="B66" s="18">
        <v>7.7110000000000003</v>
      </c>
      <c r="G66">
        <f t="shared" si="1"/>
        <v>3133.3582708046179</v>
      </c>
      <c r="H66">
        <f t="shared" si="2"/>
        <v>2774.367579078169</v>
      </c>
      <c r="I66" s="5">
        <f t="shared" si="0"/>
        <v>0</v>
      </c>
      <c r="J66" s="6">
        <f>+H66+SUM($B$4:$B$5)-SUM($F$15:F66)</f>
        <v>26517.98757907817</v>
      </c>
      <c r="K66" s="10">
        <f t="shared" si="3"/>
        <v>1.9984676698197035E-3</v>
      </c>
      <c r="L66" s="10">
        <f>+H66/SUM($F$15:F66)-1</f>
        <v>4.4416679495467015E-2</v>
      </c>
      <c r="M66" s="18">
        <f t="shared" si="9"/>
        <v>0</v>
      </c>
      <c r="N66" s="18">
        <f t="shared" si="4"/>
        <v>359.79348710649322</v>
      </c>
      <c r="O66" s="4">
        <f t="shared" si="5"/>
        <v>7.3830686079477399</v>
      </c>
      <c r="P66" s="18">
        <f>+AVERAGEIF($C$15:C66,"&lt;&gt;",$B$15:B66)</f>
        <v>7.3585000000000003</v>
      </c>
      <c r="R66" s="1">
        <f t="shared" si="6"/>
        <v>41759</v>
      </c>
      <c r="S66">
        <f t="shared" si="7"/>
        <v>25803.307231298553</v>
      </c>
      <c r="T66">
        <f t="shared" si="8"/>
        <v>-2.2866627371801451E-3</v>
      </c>
    </row>
    <row r="67" spans="1:20" x14ac:dyDescent="0.25">
      <c r="A67" s="1">
        <v>40256</v>
      </c>
      <c r="B67" s="18">
        <v>7.7190000000000003</v>
      </c>
      <c r="G67">
        <f t="shared" si="1"/>
        <v>3136.6090639788413</v>
      </c>
      <c r="H67">
        <f t="shared" si="2"/>
        <v>2777.2459269750211</v>
      </c>
      <c r="I67" s="5">
        <f t="shared" si="0"/>
        <v>0</v>
      </c>
      <c r="J67" s="6">
        <f>+H67+SUM($B$4:$B$5)-SUM($F$15:F67)</f>
        <v>26520.865926975021</v>
      </c>
      <c r="K67" s="10">
        <f t="shared" si="3"/>
        <v>1.0854322516995474E-4</v>
      </c>
      <c r="L67" s="10">
        <f>+H67/SUM($F$15:F67)-1</f>
        <v>4.550023979062523E-2</v>
      </c>
      <c r="M67" s="18">
        <f t="shared" si="9"/>
        <v>0</v>
      </c>
      <c r="N67" s="18">
        <f t="shared" si="4"/>
        <v>359.79348710649322</v>
      </c>
      <c r="O67" s="4">
        <f t="shared" si="5"/>
        <v>7.3830686079477399</v>
      </c>
      <c r="P67" s="18">
        <f>+AVERAGEIF($C$15:C67,"&lt;&gt;",$B$15:B67)</f>
        <v>7.3585000000000003</v>
      </c>
      <c r="R67" s="1">
        <f t="shared" si="6"/>
        <v>41790</v>
      </c>
      <c r="S67">
        <f t="shared" si="7"/>
        <v>26330.878609054675</v>
      </c>
      <c r="T67">
        <f t="shared" si="8"/>
        <v>2.0445882112204439E-2</v>
      </c>
    </row>
    <row r="68" spans="1:20" x14ac:dyDescent="0.25">
      <c r="A68" s="1">
        <v>40259</v>
      </c>
      <c r="B68" s="18">
        <v>7.665</v>
      </c>
      <c r="G68">
        <f t="shared" si="1"/>
        <v>3114.6662100528329</v>
      </c>
      <c r="H68">
        <f t="shared" si="2"/>
        <v>2757.8170786712703</v>
      </c>
      <c r="I68" s="5">
        <f t="shared" si="0"/>
        <v>0</v>
      </c>
      <c r="J68" s="6">
        <f>+H68+SUM($B$4:$B$5)-SUM($F$15:F68)</f>
        <v>26501.437078671268</v>
      </c>
      <c r="K68" s="10">
        <f t="shared" si="3"/>
        <v>-7.325872525146826E-4</v>
      </c>
      <c r="L68" s="10">
        <f>+H68/SUM($F$15:F68)-1</f>
        <v>3.8186207798308391E-2</v>
      </c>
      <c r="M68" s="18">
        <f t="shared" si="9"/>
        <v>0</v>
      </c>
      <c r="N68" s="18">
        <f t="shared" si="4"/>
        <v>359.79348710649322</v>
      </c>
      <c r="O68" s="4">
        <f t="shared" si="5"/>
        <v>7.3830686079477399</v>
      </c>
      <c r="P68" s="18">
        <f>+AVERAGEIF($C$15:C68,"&lt;&gt;",$B$15:B68)</f>
        <v>7.3585000000000003</v>
      </c>
      <c r="R68" s="1">
        <f t="shared" si="6"/>
        <v>41820</v>
      </c>
      <c r="S68">
        <f t="shared" si="7"/>
        <v>26535.79058594766</v>
      </c>
      <c r="T68">
        <f t="shared" si="8"/>
        <v>7.782192912564545E-3</v>
      </c>
    </row>
    <row r="69" spans="1:20" x14ac:dyDescent="0.25">
      <c r="A69" s="1">
        <v>40260</v>
      </c>
      <c r="B69" s="18">
        <v>7.6929999999999996</v>
      </c>
      <c r="G69">
        <f t="shared" si="1"/>
        <v>3126.0439861626146</v>
      </c>
      <c r="H69">
        <f t="shared" si="2"/>
        <v>2767.8912963102521</v>
      </c>
      <c r="I69" s="5">
        <f t="shared" si="0"/>
        <v>0</v>
      </c>
      <c r="J69" s="6">
        <f>+H69+SUM($B$4:$B$5)-SUM($F$15:F69)</f>
        <v>26511.511296310251</v>
      </c>
      <c r="K69" s="10">
        <f t="shared" si="3"/>
        <v>3.8013854150920068E-4</v>
      </c>
      <c r="L69" s="10">
        <f>+H69/SUM($F$15:F69)-1</f>
        <v>4.1978668831361476E-2</v>
      </c>
      <c r="M69" s="18">
        <f t="shared" si="9"/>
        <v>0</v>
      </c>
      <c r="N69" s="18">
        <f t="shared" si="4"/>
        <v>359.79348710649322</v>
      </c>
      <c r="O69" s="4">
        <f t="shared" si="5"/>
        <v>7.3830686079477399</v>
      </c>
      <c r="P69" s="18">
        <f>+AVERAGEIF($C$15:C69,"&lt;&gt;",$B$15:B69)</f>
        <v>7.3585000000000003</v>
      </c>
      <c r="R69" s="1">
        <f t="shared" si="6"/>
        <v>41851</v>
      </c>
      <c r="S69">
        <f t="shared" si="7"/>
        <v>27009.843029868112</v>
      </c>
      <c r="T69">
        <f t="shared" si="8"/>
        <v>1.7864643692639515E-2</v>
      </c>
    </row>
    <row r="70" spans="1:20" x14ac:dyDescent="0.25">
      <c r="A70" s="1">
        <v>40261</v>
      </c>
      <c r="B70" s="18">
        <v>7.7729999999999997</v>
      </c>
      <c r="G70">
        <f t="shared" si="1"/>
        <v>3158.5519179048488</v>
      </c>
      <c r="H70">
        <f t="shared" si="2"/>
        <v>2796.6747752787714</v>
      </c>
      <c r="I70" s="5">
        <f t="shared" si="0"/>
        <v>0</v>
      </c>
      <c r="J70" s="6">
        <f>+H70+SUM($B$4:$B$5)-SUM($F$15:F70)</f>
        <v>26540.29477527877</v>
      </c>
      <c r="K70" s="10">
        <f t="shared" si="3"/>
        <v>1.085697403170105E-3</v>
      </c>
      <c r="L70" s="10">
        <f>+H70/SUM($F$15:F70)-1</f>
        <v>5.2814271782941846E-2</v>
      </c>
      <c r="M70" s="18">
        <f t="shared" si="9"/>
        <v>0</v>
      </c>
      <c r="N70" s="18">
        <f t="shared" si="4"/>
        <v>359.79348710649322</v>
      </c>
      <c r="O70" s="4">
        <f t="shared" si="5"/>
        <v>7.3830686079477399</v>
      </c>
      <c r="P70" s="18">
        <f>+AVERAGEIF($C$15:C70,"&lt;&gt;",$B$15:B70)</f>
        <v>7.3585000000000003</v>
      </c>
      <c r="R70" s="1">
        <f t="shared" si="6"/>
        <v>41882</v>
      </c>
      <c r="S70">
        <f t="shared" si="7"/>
        <v>27443.79204527328</v>
      </c>
      <c r="T70">
        <f t="shared" si="8"/>
        <v>1.6066328668600471E-2</v>
      </c>
    </row>
    <row r="71" spans="1:20" x14ac:dyDescent="0.25">
      <c r="A71" s="1">
        <v>40262</v>
      </c>
      <c r="B71" s="18">
        <v>7.7590000000000003</v>
      </c>
      <c r="G71">
        <f t="shared" si="1"/>
        <v>3152.8630298499579</v>
      </c>
      <c r="H71">
        <f t="shared" si="2"/>
        <v>2791.6376664592808</v>
      </c>
      <c r="I71" s="5">
        <f t="shared" si="0"/>
        <v>0</v>
      </c>
      <c r="J71" s="6">
        <f>+H71+SUM($B$4:$B$5)-SUM($F$15:F71)</f>
        <v>26535.257666459282</v>
      </c>
      <c r="K71" s="10">
        <f t="shared" si="3"/>
        <v>-1.8979098996974031E-4</v>
      </c>
      <c r="L71" s="10">
        <f>+H71/SUM($F$15:F71)-1</f>
        <v>5.0918041266415415E-2</v>
      </c>
      <c r="M71" s="18">
        <f t="shared" si="9"/>
        <v>0</v>
      </c>
      <c r="N71" s="18">
        <f t="shared" si="4"/>
        <v>359.79348710649322</v>
      </c>
      <c r="O71" s="4">
        <f t="shared" si="5"/>
        <v>7.3830686079477399</v>
      </c>
      <c r="P71" s="18">
        <f>+AVERAGEIF($C$15:C71,"&lt;&gt;",$B$15:B71)</f>
        <v>7.3585000000000003</v>
      </c>
      <c r="R71" s="1">
        <f t="shared" si="6"/>
        <v>41912</v>
      </c>
      <c r="S71">
        <f t="shared" si="7"/>
        <v>26948.261379168387</v>
      </c>
      <c r="T71">
        <f t="shared" si="8"/>
        <v>-1.8056202484242334E-2</v>
      </c>
    </row>
    <row r="72" spans="1:20" x14ac:dyDescent="0.25">
      <c r="A72" s="1">
        <v>40263</v>
      </c>
      <c r="B72" s="18">
        <v>7.75</v>
      </c>
      <c r="G72">
        <f t="shared" si="1"/>
        <v>3149.2058875289563</v>
      </c>
      <c r="H72">
        <f t="shared" si="2"/>
        <v>2788.3995250753223</v>
      </c>
      <c r="I72" s="5">
        <f t="shared" si="0"/>
        <v>0</v>
      </c>
      <c r="J72" s="6">
        <f>+H72+SUM($B$4:$B$5)-SUM($F$15:F72)</f>
        <v>26532.01952507532</v>
      </c>
      <c r="K72" s="10">
        <f t="shared" si="3"/>
        <v>-1.2203165406055039E-4</v>
      </c>
      <c r="L72" s="10">
        <f>+H72/SUM($F$15:F72)-1</f>
        <v>4.9699035934362534E-2</v>
      </c>
      <c r="M72" s="18">
        <f t="shared" si="9"/>
        <v>0</v>
      </c>
      <c r="N72" s="18">
        <f t="shared" si="4"/>
        <v>359.79348710649322</v>
      </c>
      <c r="O72" s="4">
        <f t="shared" si="5"/>
        <v>7.3830686079477399</v>
      </c>
      <c r="P72" s="18">
        <f>+AVERAGEIF($C$15:C72,"&lt;&gt;",$B$15:B72)</f>
        <v>7.3585000000000003</v>
      </c>
      <c r="R72" s="1">
        <f t="shared" si="6"/>
        <v>41943</v>
      </c>
      <c r="S72">
        <f t="shared" si="7"/>
        <v>27192.553204594973</v>
      </c>
      <c r="T72">
        <f t="shared" si="8"/>
        <v>9.0652165640425775E-3</v>
      </c>
    </row>
    <row r="73" spans="1:20" x14ac:dyDescent="0.25">
      <c r="A73" s="1">
        <v>40266</v>
      </c>
      <c r="B73" s="18">
        <v>7.79</v>
      </c>
      <c r="G73">
        <f t="shared" si="1"/>
        <v>3165.4598534000734</v>
      </c>
      <c r="H73">
        <f t="shared" si="2"/>
        <v>2802.791264559582</v>
      </c>
      <c r="I73" s="5">
        <f t="shared" si="0"/>
        <v>0</v>
      </c>
      <c r="J73" s="6">
        <f>+H73+SUM($B$4:$B$5)-SUM($F$15:F73)</f>
        <v>26546.411264559581</v>
      </c>
      <c r="K73" s="10">
        <f t="shared" si="3"/>
        <v>5.4242910045565473E-4</v>
      </c>
      <c r="L73" s="10">
        <f>+H73/SUM($F$15:F73)-1</f>
        <v>5.5116837410152941E-2</v>
      </c>
      <c r="M73" s="18">
        <f t="shared" si="9"/>
        <v>0</v>
      </c>
      <c r="N73" s="18">
        <f t="shared" si="4"/>
        <v>359.79348710649322</v>
      </c>
      <c r="O73" s="4">
        <f t="shared" si="5"/>
        <v>7.3830686079477399</v>
      </c>
      <c r="P73" s="18">
        <f>+AVERAGEIF($C$15:C73,"&lt;&gt;",$B$15:B73)</f>
        <v>7.3585000000000003</v>
      </c>
      <c r="R73" s="1">
        <f t="shared" si="6"/>
        <v>41973</v>
      </c>
      <c r="S73">
        <f t="shared" si="7"/>
        <v>27075.387492175731</v>
      </c>
      <c r="T73">
        <f t="shared" si="8"/>
        <v>-4.3087426008766583E-3</v>
      </c>
    </row>
    <row r="74" spans="1:20" x14ac:dyDescent="0.25">
      <c r="A74" s="1">
        <v>40267</v>
      </c>
      <c r="B74" s="18">
        <v>7.8559999999999999</v>
      </c>
      <c r="G74">
        <f t="shared" si="1"/>
        <v>3192.2788970874167</v>
      </c>
      <c r="H74">
        <f t="shared" si="2"/>
        <v>2826.5376347086108</v>
      </c>
      <c r="I74" s="5">
        <f t="shared" si="0"/>
        <v>0</v>
      </c>
      <c r="J74" s="6">
        <f>+H74+SUM($B$4:$B$5)-SUM($F$15:F74)</f>
        <v>26570.157634708608</v>
      </c>
      <c r="K74" s="10">
        <f t="shared" si="3"/>
        <v>8.9452280055390965E-4</v>
      </c>
      <c r="L74" s="10">
        <f>+H74/SUM($F$15:F74)-1</f>
        <v>6.405620984520688E-2</v>
      </c>
      <c r="M74" s="18">
        <f t="shared" si="9"/>
        <v>0</v>
      </c>
      <c r="N74" s="18">
        <f t="shared" si="4"/>
        <v>359.79348710649322</v>
      </c>
      <c r="O74" s="4">
        <f t="shared" si="5"/>
        <v>7.3830686079477399</v>
      </c>
      <c r="P74" s="18">
        <f>+AVERAGEIF($C$15:C74,"&lt;&gt;",$B$15:B74)</f>
        <v>7.3585000000000003</v>
      </c>
      <c r="R74" s="1">
        <f t="shared" si="6"/>
        <v>42004</v>
      </c>
      <c r="S74">
        <f t="shared" si="7"/>
        <v>26825.774261832506</v>
      </c>
      <c r="T74">
        <f t="shared" si="8"/>
        <v>-9.2191932771177321E-3</v>
      </c>
    </row>
    <row r="75" spans="1:20" x14ac:dyDescent="0.25">
      <c r="A75" s="1">
        <v>40268</v>
      </c>
      <c r="B75" s="18">
        <v>7.8040000000000003</v>
      </c>
      <c r="G75">
        <f t="shared" si="1"/>
        <v>3171.1487414549642</v>
      </c>
      <c r="H75">
        <f t="shared" si="2"/>
        <v>2807.8283733790731</v>
      </c>
      <c r="I75" s="5">
        <f t="shared" si="0"/>
        <v>0</v>
      </c>
      <c r="J75" s="6">
        <f>+H75+SUM($B$4:$B$5)-SUM($F$15:F75)</f>
        <v>26551.448373379073</v>
      </c>
      <c r="K75" s="10">
        <f t="shared" si="3"/>
        <v>-7.0414566547760682E-4</v>
      </c>
      <c r="L75" s="10">
        <f>+H75/SUM($F$15:F75)-1</f>
        <v>5.7013067926679595E-2</v>
      </c>
      <c r="M75" s="18">
        <f t="shared" si="9"/>
        <v>0</v>
      </c>
      <c r="N75" s="18">
        <f t="shared" si="4"/>
        <v>359.79348710649322</v>
      </c>
      <c r="O75" s="4">
        <f t="shared" si="5"/>
        <v>7.3830686079477399</v>
      </c>
      <c r="P75" s="18">
        <f>+AVERAGEIF($C$15:C75,"&lt;&gt;",$B$15:B75)</f>
        <v>7.3585000000000003</v>
      </c>
      <c r="R75" s="1">
        <f t="shared" si="6"/>
        <v>42035</v>
      </c>
      <c r="S75">
        <f t="shared" si="7"/>
        <v>27801.419622596059</v>
      </c>
      <c r="T75">
        <f t="shared" si="8"/>
        <v>3.6369699947549794E-2</v>
      </c>
    </row>
    <row r="76" spans="1:20" x14ac:dyDescent="0.25">
      <c r="A76" s="1">
        <v>40269</v>
      </c>
      <c r="B76" s="18">
        <v>7.9169999999999998</v>
      </c>
      <c r="G76">
        <f t="shared" si="1"/>
        <v>3217.0661950408703</v>
      </c>
      <c r="H76">
        <f t="shared" si="2"/>
        <v>2848.4850374221069</v>
      </c>
      <c r="I76" s="5">
        <f t="shared" si="0"/>
        <v>0</v>
      </c>
      <c r="J76" s="6">
        <f>+H76+SUM($B$4:$B$5)-SUM($F$15:F76)</f>
        <v>26592.105037422105</v>
      </c>
      <c r="K76" s="10">
        <f t="shared" si="3"/>
        <v>1.5312409127856697E-3</v>
      </c>
      <c r="L76" s="10">
        <f>+H76/SUM($F$15:F76)-1</f>
        <v>7.2318357095787045E-2</v>
      </c>
      <c r="M76" s="18">
        <f t="shared" si="9"/>
        <v>0</v>
      </c>
      <c r="N76" s="18">
        <f t="shared" si="4"/>
        <v>359.79348710649322</v>
      </c>
      <c r="O76" s="4">
        <f t="shared" si="5"/>
        <v>7.3830686079477399</v>
      </c>
      <c r="P76" s="18">
        <f>+AVERAGEIF($C$15:C76,"&lt;&gt;",$B$15:B76)</f>
        <v>7.3585000000000003</v>
      </c>
      <c r="R76" s="1">
        <f t="shared" si="6"/>
        <v>42063</v>
      </c>
      <c r="S76">
        <f t="shared" si="7"/>
        <v>28277.495168532907</v>
      </c>
      <c r="T76">
        <f t="shared" si="8"/>
        <v>1.7124145183935457E-2</v>
      </c>
    </row>
    <row r="77" spans="1:20" x14ac:dyDescent="0.25">
      <c r="A77" s="1">
        <v>40274</v>
      </c>
      <c r="B77" s="18">
        <v>8.0820000000000007</v>
      </c>
      <c r="G77">
        <f t="shared" si="1"/>
        <v>3284.1138042592293</v>
      </c>
      <c r="H77">
        <f t="shared" si="2"/>
        <v>2907.8509627946787</v>
      </c>
      <c r="I77" s="5">
        <f t="shared" si="0"/>
        <v>0</v>
      </c>
      <c r="J77" s="6">
        <f>+H77+SUM($B$4:$B$5)-SUM($F$15:F77)</f>
        <v>26651.470962794676</v>
      </c>
      <c r="K77" s="10">
        <f t="shared" si="3"/>
        <v>2.2324643080728901E-3</v>
      </c>
      <c r="L77" s="10">
        <f>+H77/SUM($F$15:F77)-1</f>
        <v>9.4666788183422002E-2</v>
      </c>
      <c r="M77" s="18">
        <f t="shared" si="9"/>
        <v>0</v>
      </c>
      <c r="N77" s="18">
        <f t="shared" si="4"/>
        <v>359.79348710649322</v>
      </c>
      <c r="O77" s="4">
        <f t="shared" si="5"/>
        <v>7.3830686079477399</v>
      </c>
      <c r="P77" s="18">
        <f>+AVERAGEIF($C$15:C77,"&lt;&gt;",$B$15:B77)</f>
        <v>7.3585000000000003</v>
      </c>
      <c r="R77" s="1">
        <f t="shared" si="6"/>
        <v>42094</v>
      </c>
      <c r="S77">
        <f t="shared" si="7"/>
        <v>28683.840963875758</v>
      </c>
      <c r="T77">
        <f t="shared" si="8"/>
        <v>1.4369935983404636E-2</v>
      </c>
    </row>
    <row r="78" spans="1:20" x14ac:dyDescent="0.25">
      <c r="A78" s="1">
        <v>40275</v>
      </c>
      <c r="B78" s="18">
        <v>8.1289999999999996</v>
      </c>
      <c r="G78">
        <f t="shared" si="1"/>
        <v>3303.2122141577915</v>
      </c>
      <c r="H78">
        <f t="shared" si="2"/>
        <v>2924.7612566886837</v>
      </c>
      <c r="I78" s="5">
        <f t="shared" si="0"/>
        <v>0</v>
      </c>
      <c r="J78" s="6">
        <f>+H78+SUM($B$4:$B$5)-SUM($F$15:F78)</f>
        <v>26668.381256688681</v>
      </c>
      <c r="K78" s="10">
        <f t="shared" si="3"/>
        <v>6.3449758242661858E-4</v>
      </c>
      <c r="L78" s="10">
        <f>+H78/SUM($F$15:F78)-1</f>
        <v>0.10103270491747551</v>
      </c>
      <c r="M78" s="18">
        <f t="shared" si="9"/>
        <v>0</v>
      </c>
      <c r="N78" s="18">
        <f t="shared" si="4"/>
        <v>359.79348710649322</v>
      </c>
      <c r="O78" s="4">
        <f t="shared" si="5"/>
        <v>7.3830686079477399</v>
      </c>
      <c r="P78" s="18">
        <f>+AVERAGEIF($C$15:C78,"&lt;&gt;",$B$15:B78)</f>
        <v>7.3585000000000003</v>
      </c>
      <c r="R78" s="1">
        <f t="shared" si="6"/>
        <v>42124</v>
      </c>
      <c r="S78">
        <f t="shared" si="7"/>
        <v>29106.355516066586</v>
      </c>
      <c r="T78">
        <f t="shared" si="8"/>
        <v>1.4730054901745504E-2</v>
      </c>
    </row>
    <row r="79" spans="1:20" x14ac:dyDescent="0.25">
      <c r="A79" s="1">
        <v>40276</v>
      </c>
      <c r="B79" s="18">
        <v>8.0730000000000004</v>
      </c>
      <c r="C79">
        <f>+$B$3</f>
        <v>200</v>
      </c>
      <c r="D79">
        <f>+$D$10</f>
        <v>25.08</v>
      </c>
      <c r="E79">
        <v>1.54</v>
      </c>
      <c r="F79" s="6">
        <f>+C79-D79-E79</f>
        <v>173.38000000000002</v>
      </c>
      <c r="G79">
        <f t="shared" si="1"/>
        <v>3480.4566619382276</v>
      </c>
      <c r="H79">
        <f t="shared" si="2"/>
        <v>3077.9928214107204</v>
      </c>
      <c r="I79" s="5">
        <f t="shared" si="0"/>
        <v>963400</v>
      </c>
      <c r="J79" s="6">
        <f>+H79+SUM($B$4:$B$5)-SUM($F$15:F79)</f>
        <v>26648.232821410718</v>
      </c>
      <c r="K79" s="10">
        <f t="shared" si="3"/>
        <v>-7.5551774530402405E-4</v>
      </c>
      <c r="L79" s="10">
        <f>+H79/SUM($F$15:F79)-1</f>
        <v>8.7722217223623167E-2</v>
      </c>
      <c r="M79" s="18">
        <f t="shared" si="9"/>
        <v>21.476526693918</v>
      </c>
      <c r="N79" s="18">
        <f t="shared" si="4"/>
        <v>381.27001380041122</v>
      </c>
      <c r="O79" s="4">
        <f t="shared" si="5"/>
        <v>7.4219316955813222</v>
      </c>
      <c r="P79" s="18">
        <f>+AVERAGEIF($C$15:C79,"&lt;&gt;",$B$15:B79)</f>
        <v>7.5014000000000012</v>
      </c>
      <c r="R79" s="1">
        <f t="shared" si="6"/>
        <v>42155</v>
      </c>
      <c r="S79">
        <f t="shared" si="7"/>
        <v>28784.214801733997</v>
      </c>
      <c r="T79">
        <f t="shared" si="8"/>
        <v>-1.1067710423408039E-2</v>
      </c>
    </row>
    <row r="80" spans="1:20" x14ac:dyDescent="0.25">
      <c r="A80" s="1">
        <v>40277</v>
      </c>
      <c r="B80" s="18">
        <v>8.0749999999999993</v>
      </c>
      <c r="G80">
        <f t="shared" si="1"/>
        <v>3481.3189081074183</v>
      </c>
      <c r="H80">
        <f t="shared" si="2"/>
        <v>3078.755361438321</v>
      </c>
      <c r="I80" s="5">
        <f t="shared" ref="I80:I143" si="10">+C80*(MAX($A:$A)-A80)</f>
        <v>0</v>
      </c>
      <c r="J80" s="6">
        <f>+H80+SUM($B$4:$B$5)-SUM($F$15:F80)</f>
        <v>26648.995361438319</v>
      </c>
      <c r="K80" s="10">
        <f t="shared" si="3"/>
        <v>2.8615031725021112E-5</v>
      </c>
      <c r="L80" s="10">
        <f>+H80/SUM($F$15:F80)-1</f>
        <v>8.7991688849344385E-2</v>
      </c>
      <c r="M80" s="18">
        <f t="shared" si="9"/>
        <v>0</v>
      </c>
      <c r="N80" s="18">
        <f t="shared" si="4"/>
        <v>381.27001380041122</v>
      </c>
      <c r="O80" s="4">
        <f t="shared" si="5"/>
        <v>7.4219316955813222</v>
      </c>
      <c r="P80" s="18">
        <f>+AVERAGEIF($C$15:C80,"&lt;&gt;",$B$15:B80)</f>
        <v>7.5014000000000012</v>
      </c>
      <c r="R80" s="1">
        <f t="shared" si="6"/>
        <v>42185</v>
      </c>
      <c r="S80">
        <f t="shared" si="7"/>
        <v>28094.981993405359</v>
      </c>
      <c r="T80">
        <f t="shared" si="8"/>
        <v>-2.3944818820873959E-2</v>
      </c>
    </row>
    <row r="81" spans="1:20" x14ac:dyDescent="0.25">
      <c r="A81" s="1">
        <v>40280</v>
      </c>
      <c r="B81" s="18">
        <v>7.9690000000000003</v>
      </c>
      <c r="G81">
        <f t="shared" ref="G81:G144" si="11">+(B81/B80*G80)+C81</f>
        <v>3435.619861140312</v>
      </c>
      <c r="H81">
        <f t="shared" ref="H81:H144" si="12">+(B81/B80*H80)+F81</f>
        <v>3038.3407399754778</v>
      </c>
      <c r="I81" s="5">
        <f t="shared" si="10"/>
        <v>0</v>
      </c>
      <c r="J81" s="6">
        <f>+H81+SUM($B$4:$B$5)-SUM($F$15:F81)</f>
        <v>26608.580739975478</v>
      </c>
      <c r="K81" s="10">
        <f t="shared" ref="K81:K144" si="13">+J81/J80-1</f>
        <v>-1.5165532852065011E-3</v>
      </c>
      <c r="L81" s="10">
        <f>+H81/SUM($F$15:F81)-1</f>
        <v>7.3709692686120931E-2</v>
      </c>
      <c r="M81" s="18">
        <f t="shared" si="9"/>
        <v>0</v>
      </c>
      <c r="N81" s="18">
        <f t="shared" ref="N81:N144" si="14">+M81+N80</f>
        <v>381.27001380041122</v>
      </c>
      <c r="O81" s="4">
        <f t="shared" ref="O81:O144" si="15">((O80*N80)+(B81*M81))/N81</f>
        <v>7.4219316955813222</v>
      </c>
      <c r="P81" s="18">
        <f>+AVERAGEIF($C$15:C81,"&lt;&gt;",$B$15:B81)</f>
        <v>7.5014000000000012</v>
      </c>
      <c r="R81" s="1">
        <f t="shared" ref="R81:R144" si="16">+EOMONTH(R80,1)</f>
        <v>42216</v>
      </c>
      <c r="S81">
        <f t="shared" ref="S81:S144" si="17">+VLOOKUP(R81,$A:$J,10,1)</f>
        <v>27171.898461317302</v>
      </c>
      <c r="T81">
        <f t="shared" ref="T81:T144" si="18">+S81/S80-1</f>
        <v>-3.285581504571633E-2</v>
      </c>
    </row>
    <row r="82" spans="1:20" x14ac:dyDescent="0.25">
      <c r="A82" s="1">
        <v>40281</v>
      </c>
      <c r="B82" s="18">
        <v>7.9390000000000001</v>
      </c>
      <c r="G82">
        <f t="shared" si="11"/>
        <v>3422.6861686024517</v>
      </c>
      <c r="H82">
        <f t="shared" si="12"/>
        <v>3026.9026395614655</v>
      </c>
      <c r="I82" s="5">
        <f t="shared" si="10"/>
        <v>0</v>
      </c>
      <c r="J82" s="6">
        <f>+H82+SUM($B$4:$B$5)-SUM($F$15:F82)</f>
        <v>26597.142639561462</v>
      </c>
      <c r="K82" s="10">
        <f t="shared" si="13"/>
        <v>-4.2986510726716887E-4</v>
      </c>
      <c r="L82" s="10">
        <f>+H82/SUM($F$15:F82)-1</f>
        <v>6.966761830030288E-2</v>
      </c>
      <c r="M82" s="18">
        <f t="shared" si="9"/>
        <v>0</v>
      </c>
      <c r="N82" s="18">
        <f t="shared" si="14"/>
        <v>381.27001380041122</v>
      </c>
      <c r="O82" s="4">
        <f t="shared" si="15"/>
        <v>7.4219316955813222</v>
      </c>
      <c r="P82" s="18">
        <f>+AVERAGEIF($C$15:C82,"&lt;&gt;",$B$15:B82)</f>
        <v>7.5014000000000012</v>
      </c>
      <c r="R82" s="1">
        <f t="shared" si="16"/>
        <v>42247</v>
      </c>
      <c r="S82">
        <f t="shared" si="17"/>
        <v>25635.040988471155</v>
      </c>
      <c r="T82">
        <f t="shared" si="18"/>
        <v>-5.656054820880696E-2</v>
      </c>
    </row>
    <row r="83" spans="1:20" x14ac:dyDescent="0.25">
      <c r="A83" s="1">
        <v>40282</v>
      </c>
      <c r="B83" s="18">
        <v>7.992</v>
      </c>
      <c r="G83">
        <f t="shared" si="11"/>
        <v>3445.5356920860049</v>
      </c>
      <c r="H83">
        <f t="shared" si="12"/>
        <v>3047.1099502928873</v>
      </c>
      <c r="I83" s="5">
        <f t="shared" si="10"/>
        <v>0</v>
      </c>
      <c r="J83" s="6">
        <f>+H83+SUM($B$4:$B$5)-SUM($F$15:F83)</f>
        <v>26617.34995029289</v>
      </c>
      <c r="K83" s="10">
        <f t="shared" si="13"/>
        <v>7.5975494831426182E-4</v>
      </c>
      <c r="L83" s="10">
        <f>+H83/SUM($F$15:F83)-1</f>
        <v>7.6808616381914829E-2</v>
      </c>
      <c r="M83" s="18">
        <f t="shared" ref="M83:M146" si="19">+F83/B83</f>
        <v>0</v>
      </c>
      <c r="N83" s="18">
        <f t="shared" si="14"/>
        <v>381.27001380041122</v>
      </c>
      <c r="O83" s="4">
        <f t="shared" si="15"/>
        <v>7.4219316955813222</v>
      </c>
      <c r="P83" s="18">
        <f>+AVERAGEIF($C$15:C83,"&lt;&gt;",$B$15:B83)</f>
        <v>7.5014000000000012</v>
      </c>
      <c r="R83" s="1">
        <f t="shared" si="16"/>
        <v>42277</v>
      </c>
      <c r="S83">
        <f t="shared" si="17"/>
        <v>25264.253820734903</v>
      </c>
      <c r="T83">
        <f t="shared" si="18"/>
        <v>-1.4464075477897853E-2</v>
      </c>
    </row>
    <row r="84" spans="1:20" x14ac:dyDescent="0.25">
      <c r="A84" s="1">
        <v>40283</v>
      </c>
      <c r="B84" s="18">
        <v>8.0299999999999994</v>
      </c>
      <c r="G84">
        <f t="shared" si="11"/>
        <v>3461.9183693006275</v>
      </c>
      <c r="H84">
        <f t="shared" si="12"/>
        <v>3061.5982108173025</v>
      </c>
      <c r="I84" s="5">
        <f t="shared" si="10"/>
        <v>0</v>
      </c>
      <c r="J84" s="6">
        <f>+H84+SUM($B$4:$B$5)-SUM($F$15:F84)</f>
        <v>26631.838210817303</v>
      </c>
      <c r="K84" s="10">
        <f t="shared" si="13"/>
        <v>5.4431641585162005E-4</v>
      </c>
      <c r="L84" s="10">
        <f>+H84/SUM($F$15:F84)-1</f>
        <v>8.1928577270617309E-2</v>
      </c>
      <c r="M84" s="18">
        <f t="shared" si="19"/>
        <v>0</v>
      </c>
      <c r="N84" s="18">
        <f t="shared" si="14"/>
        <v>381.27001380041122</v>
      </c>
      <c r="O84" s="4">
        <f t="shared" si="15"/>
        <v>7.4219316955813222</v>
      </c>
      <c r="P84" s="18">
        <f>+AVERAGEIF($C$15:C84,"&lt;&gt;",$B$15:B84)</f>
        <v>7.5014000000000012</v>
      </c>
      <c r="R84" s="1">
        <f t="shared" si="16"/>
        <v>42308</v>
      </c>
      <c r="S84">
        <f t="shared" si="17"/>
        <v>26322.609832358852</v>
      </c>
      <c r="T84">
        <f t="shared" si="18"/>
        <v>4.1891441525786721E-2</v>
      </c>
    </row>
    <row r="85" spans="1:20" x14ac:dyDescent="0.25">
      <c r="A85" s="1">
        <v>40284</v>
      </c>
      <c r="B85" s="18">
        <v>7.9480000000000004</v>
      </c>
      <c r="G85">
        <f t="shared" si="11"/>
        <v>3426.5662763638097</v>
      </c>
      <c r="H85">
        <f t="shared" si="12"/>
        <v>3030.334069685669</v>
      </c>
      <c r="I85" s="5">
        <f t="shared" si="10"/>
        <v>0</v>
      </c>
      <c r="J85" s="6">
        <f>+H85+SUM($B$4:$B$5)-SUM($F$15:F85)</f>
        <v>26600.574069685666</v>
      </c>
      <c r="K85" s="10">
        <f t="shared" si="13"/>
        <v>-1.1739385349276432E-3</v>
      </c>
      <c r="L85" s="10">
        <f>+H85/SUM($F$15:F85)-1</f>
        <v>7.0880240616048251E-2</v>
      </c>
      <c r="M85" s="18">
        <f t="shared" si="19"/>
        <v>0</v>
      </c>
      <c r="N85" s="18">
        <f t="shared" si="14"/>
        <v>381.27001380041122</v>
      </c>
      <c r="O85" s="4">
        <f t="shared" si="15"/>
        <v>7.4219316955813222</v>
      </c>
      <c r="P85" s="18">
        <f>+AVERAGEIF($C$15:C85,"&lt;&gt;",$B$15:B85)</f>
        <v>7.5014000000000012</v>
      </c>
      <c r="R85" s="1">
        <f t="shared" si="16"/>
        <v>42338</v>
      </c>
      <c r="S85">
        <f t="shared" si="17"/>
        <v>26276.969021690784</v>
      </c>
      <c r="T85">
        <f t="shared" si="18"/>
        <v>-1.733901423861095E-3</v>
      </c>
    </row>
    <row r="86" spans="1:20" x14ac:dyDescent="0.25">
      <c r="A86" s="1">
        <v>40287</v>
      </c>
      <c r="B86" s="18">
        <v>7.8289999999999997</v>
      </c>
      <c r="G86">
        <f t="shared" si="11"/>
        <v>3375.262629296963</v>
      </c>
      <c r="H86">
        <f t="shared" si="12"/>
        <v>2984.9629380434199</v>
      </c>
      <c r="I86" s="5">
        <f t="shared" si="10"/>
        <v>0</v>
      </c>
      <c r="J86" s="6">
        <f>+H86+SUM($B$4:$B$5)-SUM($F$15:F86)</f>
        <v>26555.202938043418</v>
      </c>
      <c r="K86" s="10">
        <f t="shared" si="13"/>
        <v>-1.705644830197639E-3</v>
      </c>
      <c r="L86" s="10">
        <f>+H86/SUM($F$15:F86)-1</f>
        <v>5.4846678885636768E-2</v>
      </c>
      <c r="M86" s="18">
        <f t="shared" si="19"/>
        <v>0</v>
      </c>
      <c r="N86" s="18">
        <f t="shared" si="14"/>
        <v>381.27001380041122</v>
      </c>
      <c r="O86" s="4">
        <f t="shared" si="15"/>
        <v>7.4219316955813222</v>
      </c>
      <c r="P86" s="18">
        <f>+AVERAGEIF($C$15:C86,"&lt;&gt;",$B$15:B86)</f>
        <v>7.5014000000000012</v>
      </c>
      <c r="R86" s="1">
        <f t="shared" si="16"/>
        <v>42369</v>
      </c>
      <c r="S86">
        <f t="shared" si="17"/>
        <v>25467.597309565317</v>
      </c>
      <c r="T86">
        <f t="shared" si="18"/>
        <v>-3.0801562823221995E-2</v>
      </c>
    </row>
    <row r="87" spans="1:20" x14ac:dyDescent="0.25">
      <c r="A87" s="1">
        <v>40288</v>
      </c>
      <c r="B87" s="18">
        <v>7.9109999999999996</v>
      </c>
      <c r="G87">
        <f t="shared" si="11"/>
        <v>3410.6147222337809</v>
      </c>
      <c r="H87">
        <f t="shared" si="12"/>
        <v>3016.2270791750534</v>
      </c>
      <c r="I87" s="5">
        <f t="shared" si="10"/>
        <v>0</v>
      </c>
      <c r="J87" s="6">
        <f>+H87+SUM($B$4:$B$5)-SUM($F$15:F87)</f>
        <v>26586.467079175054</v>
      </c>
      <c r="K87" s="10">
        <f t="shared" si="13"/>
        <v>1.1773263870202832E-3</v>
      </c>
      <c r="L87" s="10">
        <f>+H87/SUM($F$15:F87)-1</f>
        <v>6.5895015540206048E-2</v>
      </c>
      <c r="M87" s="18">
        <f t="shared" si="19"/>
        <v>0</v>
      </c>
      <c r="N87" s="18">
        <f t="shared" si="14"/>
        <v>381.27001380041122</v>
      </c>
      <c r="O87" s="4">
        <f t="shared" si="15"/>
        <v>7.4219316955813222</v>
      </c>
      <c r="P87" s="18">
        <f>+AVERAGEIF($C$15:C87,"&lt;&gt;",$B$15:B87)</f>
        <v>7.5014000000000012</v>
      </c>
      <c r="R87" s="1">
        <f t="shared" si="16"/>
        <v>42400</v>
      </c>
      <c r="S87">
        <f t="shared" si="17"/>
        <v>24519.304241836016</v>
      </c>
      <c r="T87">
        <f t="shared" si="18"/>
        <v>-3.7235278075216538E-2</v>
      </c>
    </row>
    <row r="88" spans="1:20" x14ac:dyDescent="0.25">
      <c r="A88" s="1">
        <v>40289</v>
      </c>
      <c r="B88" s="18">
        <v>7.9770000000000003</v>
      </c>
      <c r="G88">
        <f t="shared" si="11"/>
        <v>3439.0688458170744</v>
      </c>
      <c r="H88">
        <f t="shared" si="12"/>
        <v>3041.3909000858812</v>
      </c>
      <c r="I88" s="5">
        <f t="shared" si="10"/>
        <v>0</v>
      </c>
      <c r="J88" s="6">
        <f>+H88+SUM($B$4:$B$5)-SUM($F$15:F88)</f>
        <v>26611.630900085882</v>
      </c>
      <c r="K88" s="10">
        <f t="shared" si="13"/>
        <v>9.4648983770162509E-4</v>
      </c>
      <c r="L88" s="10">
        <f>+H88/SUM($F$15:F88)-1</f>
        <v>7.4787579189005804E-2</v>
      </c>
      <c r="M88" s="18">
        <f t="shared" si="19"/>
        <v>0</v>
      </c>
      <c r="N88" s="18">
        <f t="shared" si="14"/>
        <v>381.27001380041122</v>
      </c>
      <c r="O88" s="4">
        <f t="shared" si="15"/>
        <v>7.4219316955813222</v>
      </c>
      <c r="P88" s="18">
        <f>+AVERAGEIF($C$15:C88,"&lt;&gt;",$B$15:B88)</f>
        <v>7.5014000000000012</v>
      </c>
      <c r="R88" s="1">
        <f t="shared" si="16"/>
        <v>42429</v>
      </c>
      <c r="S88">
        <f t="shared" si="17"/>
        <v>24401.12464354268</v>
      </c>
      <c r="T88">
        <f t="shared" si="18"/>
        <v>-4.8198593698957071E-3</v>
      </c>
    </row>
    <row r="89" spans="1:20" x14ac:dyDescent="0.25">
      <c r="A89" s="1">
        <v>40290</v>
      </c>
      <c r="B89" s="18">
        <v>7.9809999999999999</v>
      </c>
      <c r="G89">
        <f t="shared" si="11"/>
        <v>3440.7933381554553</v>
      </c>
      <c r="H89">
        <f t="shared" si="12"/>
        <v>3042.9159801410824</v>
      </c>
      <c r="I89" s="5">
        <f t="shared" si="10"/>
        <v>0</v>
      </c>
      <c r="J89" s="6">
        <f>+H89+SUM($B$4:$B$5)-SUM($F$15:F89)</f>
        <v>26613.155980141084</v>
      </c>
      <c r="K89" s="10">
        <f t="shared" si="13"/>
        <v>5.7308778290465767E-5</v>
      </c>
      <c r="L89" s="10">
        <f>+H89/SUM($F$15:F89)-1</f>
        <v>7.5326522440448018E-2</v>
      </c>
      <c r="M89" s="18">
        <f t="shared" si="19"/>
        <v>0</v>
      </c>
      <c r="N89" s="18">
        <f t="shared" si="14"/>
        <v>381.27001380041122</v>
      </c>
      <c r="O89" s="4">
        <f t="shared" si="15"/>
        <v>7.4219316955813222</v>
      </c>
      <c r="P89" s="18">
        <f>+AVERAGEIF($C$15:C89,"&lt;&gt;",$B$15:B89)</f>
        <v>7.5014000000000012</v>
      </c>
      <c r="R89" s="1">
        <f t="shared" si="16"/>
        <v>42460</v>
      </c>
      <c r="S89">
        <f t="shared" si="17"/>
        <v>25412.026714989861</v>
      </c>
      <c r="T89">
        <f t="shared" si="18"/>
        <v>4.1428503243791992E-2</v>
      </c>
    </row>
    <row r="90" spans="1:20" x14ac:dyDescent="0.25">
      <c r="A90" s="1">
        <v>40291</v>
      </c>
      <c r="B90" s="18">
        <v>7.9690000000000003</v>
      </c>
      <c r="G90">
        <f t="shared" si="11"/>
        <v>3435.6198611403115</v>
      </c>
      <c r="H90">
        <f t="shared" si="12"/>
        <v>3038.3407399754778</v>
      </c>
      <c r="I90" s="5">
        <f t="shared" si="10"/>
        <v>0</v>
      </c>
      <c r="J90" s="6">
        <f>+H90+SUM($B$4:$B$5)-SUM($F$15:F90)</f>
        <v>26608.580739975478</v>
      </c>
      <c r="K90" s="10">
        <f t="shared" si="13"/>
        <v>-1.7191648254799574E-4</v>
      </c>
      <c r="L90" s="10">
        <f>+H90/SUM($F$15:F90)-1</f>
        <v>7.3709692686120931E-2</v>
      </c>
      <c r="M90" s="18">
        <f t="shared" si="19"/>
        <v>0</v>
      </c>
      <c r="N90" s="18">
        <f t="shared" si="14"/>
        <v>381.27001380041122</v>
      </c>
      <c r="O90" s="4">
        <f t="shared" si="15"/>
        <v>7.4219316955813222</v>
      </c>
      <c r="P90" s="18">
        <f>+AVERAGEIF($C$15:C90,"&lt;&gt;",$B$15:B90)</f>
        <v>7.5014000000000012</v>
      </c>
      <c r="R90" s="1">
        <f t="shared" si="16"/>
        <v>42490</v>
      </c>
      <c r="S90">
        <f t="shared" si="17"/>
        <v>25307.244468396158</v>
      </c>
      <c r="T90">
        <f t="shared" si="18"/>
        <v>-4.1233329308556499E-3</v>
      </c>
    </row>
    <row r="91" spans="1:20" x14ac:dyDescent="0.25">
      <c r="A91" s="1">
        <v>40294</v>
      </c>
      <c r="B91" s="18">
        <v>8.0660000000000007</v>
      </c>
      <c r="G91">
        <f t="shared" si="11"/>
        <v>3477.4388003460599</v>
      </c>
      <c r="H91">
        <f t="shared" si="12"/>
        <v>3075.3239313141175</v>
      </c>
      <c r="I91" s="5">
        <f t="shared" si="10"/>
        <v>0</v>
      </c>
      <c r="J91" s="6">
        <f>+H91+SUM($B$4:$B$5)-SUM($F$15:F91)</f>
        <v>26645.563931314115</v>
      </c>
      <c r="K91" s="10">
        <f t="shared" si="13"/>
        <v>1.3898971801631355E-3</v>
      </c>
      <c r="L91" s="10">
        <f>+H91/SUM($F$15:F91)-1</f>
        <v>8.6779066533599014E-2</v>
      </c>
      <c r="M91" s="18">
        <f t="shared" si="19"/>
        <v>0</v>
      </c>
      <c r="N91" s="18">
        <f t="shared" si="14"/>
        <v>381.27001380041122</v>
      </c>
      <c r="O91" s="4">
        <f t="shared" si="15"/>
        <v>7.4219316955813222</v>
      </c>
      <c r="P91" s="18">
        <f>+AVERAGEIF($C$15:C91,"&lt;&gt;",$B$15:B91)</f>
        <v>7.5014000000000012</v>
      </c>
      <c r="R91" s="1">
        <f t="shared" si="16"/>
        <v>42521</v>
      </c>
      <c r="S91">
        <f t="shared" si="17"/>
        <v>25141.091702934526</v>
      </c>
      <c r="T91">
        <f t="shared" si="18"/>
        <v>-6.5654230222150778E-3</v>
      </c>
    </row>
    <row r="92" spans="1:20" x14ac:dyDescent="0.25">
      <c r="A92" s="1">
        <v>40295</v>
      </c>
      <c r="B92" s="18">
        <v>7.9610000000000003</v>
      </c>
      <c r="G92">
        <f t="shared" si="11"/>
        <v>3432.1708764635482</v>
      </c>
      <c r="H92">
        <f t="shared" si="12"/>
        <v>3035.2905798650741</v>
      </c>
      <c r="I92" s="5">
        <f t="shared" si="10"/>
        <v>0</v>
      </c>
      <c r="J92" s="6">
        <f>+H92+SUM($B$4:$B$5)-SUM($F$15:F92)</f>
        <v>26605.530579865073</v>
      </c>
      <c r="K92" s="10">
        <f t="shared" si="13"/>
        <v>-1.5024396388171324E-3</v>
      </c>
      <c r="L92" s="10">
        <f>+H92/SUM($F$15:F92)-1</f>
        <v>7.2631806183236058E-2</v>
      </c>
      <c r="M92" s="18">
        <f t="shared" si="19"/>
        <v>0</v>
      </c>
      <c r="N92" s="18">
        <f t="shared" si="14"/>
        <v>381.27001380041122</v>
      </c>
      <c r="O92" s="4">
        <f t="shared" si="15"/>
        <v>7.4219316955813222</v>
      </c>
      <c r="P92" s="18">
        <f>+AVERAGEIF($C$15:C92,"&lt;&gt;",$B$15:B92)</f>
        <v>7.5014000000000012</v>
      </c>
      <c r="R92" s="1">
        <f t="shared" si="16"/>
        <v>42551</v>
      </c>
      <c r="S92">
        <f t="shared" si="17"/>
        <v>25695.142371131871</v>
      </c>
      <c r="T92">
        <f t="shared" si="18"/>
        <v>2.2037653525311063E-2</v>
      </c>
    </row>
    <row r="93" spans="1:20" x14ac:dyDescent="0.25">
      <c r="A93" s="1">
        <v>40296</v>
      </c>
      <c r="B93" s="18">
        <v>7.9180000000000001</v>
      </c>
      <c r="G93">
        <f t="shared" si="11"/>
        <v>3413.6325838259481</v>
      </c>
      <c r="H93">
        <f t="shared" si="12"/>
        <v>3018.8959692716562</v>
      </c>
      <c r="I93" s="5">
        <f t="shared" si="10"/>
        <v>0</v>
      </c>
      <c r="J93" s="6">
        <f>+H93+SUM($B$4:$B$5)-SUM($F$15:F93)</f>
        <v>26589.135969271658</v>
      </c>
      <c r="K93" s="10">
        <f t="shared" si="13"/>
        <v>-6.1621062373484747E-4</v>
      </c>
      <c r="L93" s="10">
        <f>+H93/SUM($F$15:F93)-1</f>
        <v>6.68381662302302E-2</v>
      </c>
      <c r="M93" s="18">
        <f t="shared" si="19"/>
        <v>0</v>
      </c>
      <c r="N93" s="18">
        <f t="shared" si="14"/>
        <v>381.27001380041122</v>
      </c>
      <c r="O93" s="4">
        <f t="shared" si="15"/>
        <v>7.4219316955813222</v>
      </c>
      <c r="P93" s="18">
        <f>+AVERAGEIF($C$15:C93,"&lt;&gt;",$B$15:B93)</f>
        <v>7.5014000000000012</v>
      </c>
      <c r="R93" s="1">
        <f t="shared" si="16"/>
        <v>42582</v>
      </c>
      <c r="S93">
        <f t="shared" si="17"/>
        <v>26294.921697516616</v>
      </c>
      <c r="T93">
        <f t="shared" si="18"/>
        <v>2.3342128941016727E-2</v>
      </c>
    </row>
    <row r="94" spans="1:20" x14ac:dyDescent="0.25">
      <c r="A94" s="1">
        <v>40297</v>
      </c>
      <c r="B94" s="18">
        <v>7.9560000000000004</v>
      </c>
      <c r="G94">
        <f t="shared" si="11"/>
        <v>3430.0152610405712</v>
      </c>
      <c r="H94">
        <f t="shared" si="12"/>
        <v>3033.3842297960718</v>
      </c>
      <c r="I94" s="5">
        <f t="shared" si="10"/>
        <v>0</v>
      </c>
      <c r="J94" s="6">
        <f>+H94+SUM($B$4:$B$5)-SUM($F$15:F94)</f>
        <v>26603.624229796071</v>
      </c>
      <c r="K94" s="10">
        <f t="shared" si="13"/>
        <v>5.4489399509471959E-4</v>
      </c>
      <c r="L94" s="10">
        <f>+H94/SUM($F$15:F94)-1</f>
        <v>7.1958127118932902E-2</v>
      </c>
      <c r="M94" s="18">
        <f t="shared" si="19"/>
        <v>0</v>
      </c>
      <c r="N94" s="18">
        <f t="shared" si="14"/>
        <v>381.27001380041122</v>
      </c>
      <c r="O94" s="4">
        <f t="shared" si="15"/>
        <v>7.4219316955813222</v>
      </c>
      <c r="P94" s="18">
        <f>+AVERAGEIF($C$15:C94,"&lt;&gt;",$B$15:B94)</f>
        <v>7.5014000000000012</v>
      </c>
      <c r="R94" s="1">
        <f t="shared" si="16"/>
        <v>42613</v>
      </c>
      <c r="S94">
        <f t="shared" si="17"/>
        <v>26685.736744129914</v>
      </c>
      <c r="T94">
        <f t="shared" si="18"/>
        <v>1.4862757573840035E-2</v>
      </c>
    </row>
    <row r="95" spans="1:20" x14ac:dyDescent="0.25">
      <c r="A95" s="1">
        <v>40298</v>
      </c>
      <c r="B95" s="18">
        <v>7.9619999999999997</v>
      </c>
      <c r="G95">
        <f t="shared" si="11"/>
        <v>3432.6019995481433</v>
      </c>
      <c r="H95">
        <f t="shared" si="12"/>
        <v>3035.6718498788741</v>
      </c>
      <c r="I95" s="5">
        <f t="shared" si="10"/>
        <v>0</v>
      </c>
      <c r="J95" s="6">
        <f>+H95+SUM($B$4:$B$5)-SUM($F$15:F95)</f>
        <v>26605.911849878874</v>
      </c>
      <c r="K95" s="10">
        <f t="shared" si="13"/>
        <v>8.5989039051437288E-5</v>
      </c>
      <c r="L95" s="10">
        <f>+H95/SUM($F$15:F95)-1</f>
        <v>7.2766541996096556E-2</v>
      </c>
      <c r="M95" s="18">
        <f t="shared" si="19"/>
        <v>0</v>
      </c>
      <c r="N95" s="18">
        <f t="shared" si="14"/>
        <v>381.27001380041122</v>
      </c>
      <c r="O95" s="4">
        <f t="shared" si="15"/>
        <v>7.4219316955813222</v>
      </c>
      <c r="P95" s="18">
        <f>+AVERAGEIF($C$15:C95,"&lt;&gt;",$B$15:B95)</f>
        <v>7.5014000000000012</v>
      </c>
      <c r="R95" s="1">
        <f t="shared" si="16"/>
        <v>42643</v>
      </c>
      <c r="S95">
        <f t="shared" si="17"/>
        <v>26676.808186698941</v>
      </c>
      <c r="T95">
        <f t="shared" si="18"/>
        <v>-3.3458163499777704E-4</v>
      </c>
    </row>
    <row r="96" spans="1:20" x14ac:dyDescent="0.25">
      <c r="A96" s="1">
        <v>40302</v>
      </c>
      <c r="B96" s="18">
        <v>7.899</v>
      </c>
      <c r="G96">
        <f t="shared" si="11"/>
        <v>3405.4412452186371</v>
      </c>
      <c r="H96">
        <f t="shared" si="12"/>
        <v>3011.6518390094484</v>
      </c>
      <c r="I96" s="5">
        <f t="shared" si="10"/>
        <v>0</v>
      </c>
      <c r="J96" s="6">
        <f>+H96+SUM($B$4:$B$5)-SUM($F$15:F96)</f>
        <v>26581.891839009448</v>
      </c>
      <c r="K96" s="10">
        <f t="shared" si="13"/>
        <v>-9.0280727850855502E-4</v>
      </c>
      <c r="L96" s="10">
        <f>+H96/SUM($F$15:F96)-1</f>
        <v>6.4278185785878739E-2</v>
      </c>
      <c r="M96" s="18">
        <f t="shared" si="19"/>
        <v>0</v>
      </c>
      <c r="N96" s="18">
        <f t="shared" si="14"/>
        <v>381.27001380041122</v>
      </c>
      <c r="O96" s="4">
        <f t="shared" si="15"/>
        <v>7.4219316955813222</v>
      </c>
      <c r="P96" s="18">
        <f>+AVERAGEIF($C$15:C96,"&lt;&gt;",$B$15:B96)</f>
        <v>7.5014000000000012</v>
      </c>
      <c r="R96" s="1">
        <f t="shared" si="16"/>
        <v>42674</v>
      </c>
      <c r="S96">
        <f t="shared" si="17"/>
        <v>27110.053067475827</v>
      </c>
      <c r="T96">
        <f t="shared" si="18"/>
        <v>1.6240506650750719E-2</v>
      </c>
    </row>
    <row r="97" spans="1:20" x14ac:dyDescent="0.25">
      <c r="A97" s="1">
        <v>40303</v>
      </c>
      <c r="B97" s="18">
        <v>7.8419999999999996</v>
      </c>
      <c r="G97">
        <f t="shared" si="11"/>
        <v>3380.8672293967024</v>
      </c>
      <c r="H97">
        <f t="shared" si="12"/>
        <v>2989.9194482228249</v>
      </c>
      <c r="I97" s="5">
        <f t="shared" si="10"/>
        <v>0</v>
      </c>
      <c r="J97" s="6">
        <f>+H97+SUM($B$4:$B$5)-SUM($F$15:F97)</f>
        <v>26560.159448222825</v>
      </c>
      <c r="K97" s="10">
        <f t="shared" si="13"/>
        <v>-8.1756373542718475E-4</v>
      </c>
      <c r="L97" s="10">
        <f>+H97/SUM($F$15:F97)-1</f>
        <v>5.6598244452824575E-2</v>
      </c>
      <c r="M97" s="18">
        <f t="shared" si="19"/>
        <v>0</v>
      </c>
      <c r="N97" s="18">
        <f t="shared" si="14"/>
        <v>381.27001380041122</v>
      </c>
      <c r="O97" s="4">
        <f t="shared" si="15"/>
        <v>7.4219316955813222</v>
      </c>
      <c r="P97" s="18">
        <f>+AVERAGEIF($C$15:C97,"&lt;&gt;",$B$15:B97)</f>
        <v>7.5014000000000012</v>
      </c>
      <c r="R97" s="1">
        <f t="shared" si="16"/>
        <v>42704</v>
      </c>
      <c r="S97">
        <f t="shared" si="17"/>
        <v>26765.613736336887</v>
      </c>
      <c r="T97">
        <f t="shared" si="18"/>
        <v>-1.2705225263913822E-2</v>
      </c>
    </row>
    <row r="98" spans="1:20" x14ac:dyDescent="0.25">
      <c r="A98" s="1">
        <v>40304</v>
      </c>
      <c r="B98" s="18">
        <v>7.77</v>
      </c>
      <c r="G98">
        <f t="shared" si="11"/>
        <v>3349.8263673058373</v>
      </c>
      <c r="H98">
        <f t="shared" si="12"/>
        <v>2962.4680072291953</v>
      </c>
      <c r="I98" s="5">
        <f t="shared" si="10"/>
        <v>0</v>
      </c>
      <c r="J98" s="6">
        <f>+H98+SUM($B$4:$B$5)-SUM($F$15:F98)</f>
        <v>26532.708007229194</v>
      </c>
      <c r="K98" s="10">
        <f t="shared" si="13"/>
        <v>-1.0335570856472298E-3</v>
      </c>
      <c r="L98" s="10">
        <f>+H98/SUM($F$15:F98)-1</f>
        <v>4.6897265926861387E-2</v>
      </c>
      <c r="M98" s="18">
        <f t="shared" si="19"/>
        <v>0</v>
      </c>
      <c r="N98" s="18">
        <f t="shared" si="14"/>
        <v>381.27001380041122</v>
      </c>
      <c r="O98" s="4">
        <f t="shared" si="15"/>
        <v>7.4219316955813222</v>
      </c>
      <c r="P98" s="18">
        <f>+AVERAGEIF($C$15:C98,"&lt;&gt;",$B$15:B98)</f>
        <v>7.5014000000000012</v>
      </c>
      <c r="R98" s="1">
        <f t="shared" si="16"/>
        <v>42735</v>
      </c>
      <c r="S98">
        <f t="shared" si="17"/>
        <v>26784.721655987785</v>
      </c>
      <c r="T98">
        <f t="shared" si="18"/>
        <v>7.1389805737798184E-4</v>
      </c>
    </row>
    <row r="99" spans="1:20" x14ac:dyDescent="0.25">
      <c r="A99" s="1">
        <v>40305</v>
      </c>
      <c r="B99" s="18">
        <v>7.6440000000000001</v>
      </c>
      <c r="G99">
        <f t="shared" si="11"/>
        <v>3295.5048586468238</v>
      </c>
      <c r="H99">
        <f t="shared" si="12"/>
        <v>2914.4279854903439</v>
      </c>
      <c r="I99" s="5">
        <f t="shared" si="10"/>
        <v>0</v>
      </c>
      <c r="J99" s="6">
        <f>+H99+SUM($B$4:$B$5)-SUM($F$15:F99)</f>
        <v>26484.667985490341</v>
      </c>
      <c r="K99" s="10">
        <f t="shared" si="13"/>
        <v>-1.8105962544706644E-3</v>
      </c>
      <c r="L99" s="10">
        <f>+H99/SUM($F$15:F99)-1</f>
        <v>2.9920553506425751E-2</v>
      </c>
      <c r="M99" s="18">
        <f t="shared" si="19"/>
        <v>0</v>
      </c>
      <c r="N99" s="18">
        <f t="shared" si="14"/>
        <v>381.27001380041122</v>
      </c>
      <c r="O99" s="4">
        <f t="shared" si="15"/>
        <v>7.4219316955813222</v>
      </c>
      <c r="P99" s="18">
        <f>+AVERAGEIF($C$15:C99,"&lt;&gt;",$B$15:B99)</f>
        <v>7.5014000000000012</v>
      </c>
      <c r="R99" s="1">
        <f t="shared" si="16"/>
        <v>42766</v>
      </c>
      <c r="S99">
        <f t="shared" si="17"/>
        <v>27277.815305361804</v>
      </c>
      <c r="T99">
        <f t="shared" si="18"/>
        <v>1.8409511799566847E-2</v>
      </c>
    </row>
    <row r="100" spans="1:20" x14ac:dyDescent="0.25">
      <c r="A100" s="1">
        <v>40308</v>
      </c>
      <c r="B100" s="18">
        <v>7.8639999999999999</v>
      </c>
      <c r="C100">
        <f>+$B$3</f>
        <v>200</v>
      </c>
      <c r="D100">
        <f>+$D$10</f>
        <v>25.08</v>
      </c>
      <c r="E100">
        <v>1.54</v>
      </c>
      <c r="F100" s="6">
        <f>+C100-D100-E100</f>
        <v>173.38000000000002</v>
      </c>
      <c r="G100">
        <f t="shared" si="11"/>
        <v>3590.3519372577998</v>
      </c>
      <c r="H100">
        <f t="shared" si="12"/>
        <v>3171.6873885264345</v>
      </c>
      <c r="I100" s="5">
        <f t="shared" si="10"/>
        <v>957000</v>
      </c>
      <c r="J100" s="6">
        <f>+H100+SUM($B$4:$B$5)-SUM($F$15:F100)</f>
        <v>26568.547388526436</v>
      </c>
      <c r="K100" s="10">
        <f t="shared" si="13"/>
        <v>3.1670928660327835E-3</v>
      </c>
      <c r="L100" s="10">
        <f>+H100/SUM($F$15:F100)-1</f>
        <v>5.6123720015195389E-2</v>
      </c>
      <c r="M100" s="18">
        <f t="shared" si="19"/>
        <v>22.047304170905395</v>
      </c>
      <c r="N100" s="18">
        <f t="shared" si="14"/>
        <v>403.31731797131664</v>
      </c>
      <c r="O100" s="4">
        <f t="shared" si="15"/>
        <v>7.4460973188698514</v>
      </c>
      <c r="P100" s="18">
        <f>+AVERAGEIF($C$15:C100,"&lt;&gt;",$B$15:B100)</f>
        <v>7.5618333333333334</v>
      </c>
      <c r="R100" s="1">
        <f t="shared" si="16"/>
        <v>42794</v>
      </c>
      <c r="S100">
        <f t="shared" si="17"/>
        <v>28065.182907316259</v>
      </c>
      <c r="T100">
        <f t="shared" si="18"/>
        <v>2.886476036076413E-2</v>
      </c>
    </row>
    <row r="101" spans="1:20" x14ac:dyDescent="0.25">
      <c r="A101" s="1">
        <v>40309</v>
      </c>
      <c r="B101" s="18">
        <v>7.8650000000000002</v>
      </c>
      <c r="G101">
        <f t="shared" si="11"/>
        <v>3590.8084926923448</v>
      </c>
      <c r="H101">
        <f t="shared" si="12"/>
        <v>3172.0907058444063</v>
      </c>
      <c r="I101" s="5">
        <f t="shared" si="10"/>
        <v>0</v>
      </c>
      <c r="J101" s="6">
        <f>+H101+SUM($B$4:$B$5)-SUM($F$15:F101)</f>
        <v>26568.950705844407</v>
      </c>
      <c r="K101" s="10">
        <f t="shared" si="13"/>
        <v>1.5180254760327472E-5</v>
      </c>
      <c r="L101" s="10">
        <f>+H101/SUM($F$15:F101)-1</f>
        <v>5.6258018555380707E-2</v>
      </c>
      <c r="M101" s="18">
        <f t="shared" si="19"/>
        <v>0</v>
      </c>
      <c r="N101" s="18">
        <f t="shared" si="14"/>
        <v>403.31731797131664</v>
      </c>
      <c r="O101" s="4">
        <f t="shared" si="15"/>
        <v>7.4460973188698514</v>
      </c>
      <c r="P101" s="18">
        <f>+AVERAGEIF($C$15:C101,"&lt;&gt;",$B$15:B101)</f>
        <v>7.5618333333333334</v>
      </c>
      <c r="R101" s="1">
        <f t="shared" si="16"/>
        <v>42825</v>
      </c>
      <c r="S101">
        <f t="shared" si="17"/>
        <v>28359.617425010318</v>
      </c>
      <c r="T101">
        <f t="shared" si="18"/>
        <v>1.0491095627860769E-2</v>
      </c>
    </row>
    <row r="102" spans="1:20" x14ac:dyDescent="0.25">
      <c r="A102" s="1">
        <v>40310</v>
      </c>
      <c r="B102" s="18">
        <v>7.9359999999999999</v>
      </c>
      <c r="G102">
        <f t="shared" si="11"/>
        <v>3623.2239285450028</v>
      </c>
      <c r="H102">
        <f t="shared" si="12"/>
        <v>3200.7262354203694</v>
      </c>
      <c r="I102" s="5">
        <f t="shared" si="10"/>
        <v>0</v>
      </c>
      <c r="J102" s="6">
        <f>+H102+SUM($B$4:$B$5)-SUM($F$15:F102)</f>
        <v>26597.586235420371</v>
      </c>
      <c r="K102" s="10">
        <f t="shared" si="13"/>
        <v>1.0777817269864709E-3</v>
      </c>
      <c r="L102" s="10">
        <f>+H102/SUM($F$15:F102)-1</f>
        <v>6.5793214908518749E-2</v>
      </c>
      <c r="M102" s="18">
        <f t="shared" si="19"/>
        <v>0</v>
      </c>
      <c r="N102" s="18">
        <f t="shared" si="14"/>
        <v>403.31731797131664</v>
      </c>
      <c r="O102" s="4">
        <f t="shared" si="15"/>
        <v>7.4460973188698514</v>
      </c>
      <c r="P102" s="18">
        <f>+AVERAGEIF($C$15:C102,"&lt;&gt;",$B$15:B102)</f>
        <v>7.5618333333333334</v>
      </c>
      <c r="R102" s="1">
        <f t="shared" si="16"/>
        <v>42855</v>
      </c>
      <c r="S102">
        <f t="shared" si="17"/>
        <v>28387.367856037439</v>
      </c>
      <c r="T102">
        <f t="shared" si="18"/>
        <v>9.7851923075120695E-4</v>
      </c>
    </row>
    <row r="103" spans="1:20" x14ac:dyDescent="0.25">
      <c r="A103" s="1">
        <v>40312</v>
      </c>
      <c r="B103" s="18">
        <v>8.0190000000000001</v>
      </c>
      <c r="G103">
        <f t="shared" si="11"/>
        <v>3661.1180296121947</v>
      </c>
      <c r="H103">
        <f t="shared" si="12"/>
        <v>3234.2015728119886</v>
      </c>
      <c r="I103" s="5">
        <f t="shared" si="10"/>
        <v>0</v>
      </c>
      <c r="J103" s="6">
        <f>+H103+SUM($B$4:$B$5)-SUM($F$15:F103)</f>
        <v>26631.061572811988</v>
      </c>
      <c r="K103" s="10">
        <f t="shared" si="13"/>
        <v>1.2585855383764333E-3</v>
      </c>
      <c r="L103" s="10">
        <f>+H103/SUM($F$15:F103)-1</f>
        <v>7.6939993743877499E-2</v>
      </c>
      <c r="M103" s="18">
        <f t="shared" si="19"/>
        <v>0</v>
      </c>
      <c r="N103" s="18">
        <f t="shared" si="14"/>
        <v>403.31731797131664</v>
      </c>
      <c r="O103" s="4">
        <f t="shared" si="15"/>
        <v>7.4460973188698514</v>
      </c>
      <c r="P103" s="18">
        <f>+AVERAGEIF($C$15:C103,"&lt;&gt;",$B$15:B103)</f>
        <v>7.5618333333333334</v>
      </c>
      <c r="R103" s="1">
        <f t="shared" si="16"/>
        <v>42886</v>
      </c>
      <c r="S103">
        <f t="shared" si="17"/>
        <v>28307.664899868589</v>
      </c>
      <c r="T103">
        <f t="shared" si="18"/>
        <v>-2.8076909621579382E-3</v>
      </c>
    </row>
    <row r="104" spans="1:20" x14ac:dyDescent="0.25">
      <c r="A104" s="1">
        <v>40315</v>
      </c>
      <c r="B104" s="18">
        <v>7.9240000000000004</v>
      </c>
      <c r="G104">
        <f t="shared" si="11"/>
        <v>3617.7452633304688</v>
      </c>
      <c r="H104">
        <f t="shared" si="12"/>
        <v>3195.8864276047134</v>
      </c>
      <c r="I104" s="5">
        <f t="shared" si="10"/>
        <v>0</v>
      </c>
      <c r="J104" s="6">
        <f>+H104+SUM($B$4:$B$5)-SUM($F$15:F104)</f>
        <v>26592.746427604714</v>
      </c>
      <c r="K104" s="10">
        <f t="shared" si="13"/>
        <v>-1.4387389365804193E-3</v>
      </c>
      <c r="L104" s="10">
        <f>+H104/SUM($F$15:F104)-1</f>
        <v>6.4181632426298263E-2</v>
      </c>
      <c r="M104" s="18">
        <f t="shared" si="19"/>
        <v>0</v>
      </c>
      <c r="N104" s="18">
        <f t="shared" si="14"/>
        <v>403.31731797131664</v>
      </c>
      <c r="O104" s="4">
        <f t="shared" si="15"/>
        <v>7.4460973188698514</v>
      </c>
      <c r="P104" s="18">
        <f>+AVERAGEIF($C$15:C104,"&lt;&gt;",$B$15:B104)</f>
        <v>7.5618333333333334</v>
      </c>
      <c r="R104" s="1">
        <f t="shared" si="16"/>
        <v>42916</v>
      </c>
      <c r="S104">
        <f t="shared" si="17"/>
        <v>28204.910543257902</v>
      </c>
      <c r="T104">
        <f t="shared" si="18"/>
        <v>-3.6299128513127554E-3</v>
      </c>
    </row>
    <row r="105" spans="1:20" x14ac:dyDescent="0.25">
      <c r="A105" s="1">
        <v>40316</v>
      </c>
      <c r="B105" s="18">
        <v>7.899</v>
      </c>
      <c r="G105">
        <f t="shared" si="11"/>
        <v>3606.3313774668563</v>
      </c>
      <c r="H105">
        <f t="shared" si="12"/>
        <v>3185.8034946554303</v>
      </c>
      <c r="I105" s="5">
        <f t="shared" si="10"/>
        <v>0</v>
      </c>
      <c r="J105" s="6">
        <f>+H105+SUM($B$4:$B$5)-SUM($F$15:F105)</f>
        <v>26582.66349465543</v>
      </c>
      <c r="K105" s="10">
        <f t="shared" si="13"/>
        <v>-3.7916102335400215E-4</v>
      </c>
      <c r="L105" s="10">
        <f>+H105/SUM($F$15:F105)-1</f>
        <v>6.0824168921671973E-2</v>
      </c>
      <c r="M105" s="18">
        <f t="shared" si="19"/>
        <v>0</v>
      </c>
      <c r="N105" s="18">
        <f t="shared" si="14"/>
        <v>403.31731797131664</v>
      </c>
      <c r="O105" s="4">
        <f t="shared" si="15"/>
        <v>7.4460973188698514</v>
      </c>
      <c r="P105" s="18">
        <f>+AVERAGEIF($C$15:C105,"&lt;&gt;",$B$15:B105)</f>
        <v>7.5618333333333334</v>
      </c>
      <c r="R105" s="1">
        <f t="shared" si="16"/>
        <v>42947</v>
      </c>
      <c r="S105">
        <f t="shared" si="17"/>
        <v>28636.218647525715</v>
      </c>
      <c r="T105">
        <f t="shared" si="18"/>
        <v>1.5291950797231335E-2</v>
      </c>
    </row>
    <row r="106" spans="1:20" x14ac:dyDescent="0.25">
      <c r="A106" s="1">
        <v>40317</v>
      </c>
      <c r="B106" s="18">
        <v>7.702</v>
      </c>
      <c r="G106">
        <f t="shared" si="11"/>
        <v>3516.3899568615934</v>
      </c>
      <c r="H106">
        <f t="shared" si="12"/>
        <v>3106.3499830150809</v>
      </c>
      <c r="I106" s="5">
        <f t="shared" si="10"/>
        <v>0</v>
      </c>
      <c r="J106" s="6">
        <f>+H106+SUM($B$4:$B$5)-SUM($F$15:F106)</f>
        <v>26503.20998301508</v>
      </c>
      <c r="K106" s="10">
        <f t="shared" si="13"/>
        <v>-2.9889221468091254E-3</v>
      </c>
      <c r="L106" s="10">
        <f>+H106/SUM($F$15:F106)-1</f>
        <v>3.436735650521805E-2</v>
      </c>
      <c r="M106" s="18">
        <f t="shared" si="19"/>
        <v>0</v>
      </c>
      <c r="N106" s="18">
        <f t="shared" si="14"/>
        <v>403.31731797131664</v>
      </c>
      <c r="O106" s="4">
        <f t="shared" si="15"/>
        <v>7.4460973188698514</v>
      </c>
      <c r="P106" s="18">
        <f>+AVERAGEIF($C$15:C106,"&lt;&gt;",$B$15:B106)</f>
        <v>7.5618333333333334</v>
      </c>
      <c r="R106" s="1">
        <f t="shared" si="16"/>
        <v>42978</v>
      </c>
      <c r="S106">
        <f t="shared" si="17"/>
        <v>28835.755136240827</v>
      </c>
      <c r="T106">
        <f t="shared" si="18"/>
        <v>6.9679761553418373E-3</v>
      </c>
    </row>
    <row r="107" spans="1:20" x14ac:dyDescent="0.25">
      <c r="A107" s="1">
        <v>40318</v>
      </c>
      <c r="B107" s="18">
        <v>7.4930000000000003</v>
      </c>
      <c r="G107">
        <f t="shared" si="11"/>
        <v>3420.969871041797</v>
      </c>
      <c r="H107">
        <f t="shared" si="12"/>
        <v>3022.0566635590758</v>
      </c>
      <c r="I107" s="5">
        <f t="shared" si="10"/>
        <v>0</v>
      </c>
      <c r="J107" s="6">
        <f>+H107+SUM($B$4:$B$5)-SUM($F$15:F107)</f>
        <v>26418.916663559077</v>
      </c>
      <c r="K107" s="10">
        <f t="shared" si="13"/>
        <v>-3.1804947215836599E-3</v>
      </c>
      <c r="L107" s="10">
        <f>+H107/SUM($F$15:F107)-1</f>
        <v>6.2989616065436405E-3</v>
      </c>
      <c r="M107" s="18">
        <f t="shared" si="19"/>
        <v>0</v>
      </c>
      <c r="N107" s="18">
        <f t="shared" si="14"/>
        <v>403.31731797131664</v>
      </c>
      <c r="O107" s="4">
        <f t="shared" si="15"/>
        <v>7.4460973188698514</v>
      </c>
      <c r="P107" s="18">
        <f>+AVERAGEIF($C$15:C107,"&lt;&gt;",$B$15:B107)</f>
        <v>7.5618333333333334</v>
      </c>
      <c r="R107" s="1">
        <f t="shared" si="16"/>
        <v>43008</v>
      </c>
      <c r="S107">
        <f t="shared" si="17"/>
        <v>28829.850358698855</v>
      </c>
      <c r="T107">
        <f t="shared" si="18"/>
        <v>-2.0477277304076225E-4</v>
      </c>
    </row>
    <row r="108" spans="1:20" x14ac:dyDescent="0.25">
      <c r="A108" s="1">
        <v>40319</v>
      </c>
      <c r="B108" s="18">
        <v>7.4020000000000001</v>
      </c>
      <c r="G108">
        <f t="shared" si="11"/>
        <v>3379.423326498249</v>
      </c>
      <c r="H108">
        <f t="shared" si="12"/>
        <v>2985.3547876236858</v>
      </c>
      <c r="I108" s="5">
        <f t="shared" si="10"/>
        <v>0</v>
      </c>
      <c r="J108" s="6">
        <f>+H108+SUM($B$4:$B$5)-SUM($F$15:F108)</f>
        <v>26382.214787623685</v>
      </c>
      <c r="K108" s="10">
        <f t="shared" si="13"/>
        <v>-1.3892271361004571E-3</v>
      </c>
      <c r="L108" s="10">
        <f>+H108/SUM($F$15:F108)-1</f>
        <v>-5.9222055502955451E-3</v>
      </c>
      <c r="M108" s="18">
        <f t="shared" si="19"/>
        <v>0</v>
      </c>
      <c r="N108" s="18">
        <f t="shared" si="14"/>
        <v>403.31731797131664</v>
      </c>
      <c r="O108" s="4">
        <f t="shared" si="15"/>
        <v>7.4460973188698514</v>
      </c>
      <c r="P108" s="18">
        <f>+AVERAGEIF($C$15:C108,"&lt;&gt;",$B$15:B108)</f>
        <v>7.5618333333333334</v>
      </c>
      <c r="R108" s="1">
        <f t="shared" si="16"/>
        <v>43039</v>
      </c>
      <c r="S108">
        <f t="shared" si="17"/>
        <v>29932.37018938228</v>
      </c>
      <c r="T108">
        <f t="shared" si="18"/>
        <v>3.8242301536981715E-2</v>
      </c>
    </row>
    <row r="109" spans="1:20" x14ac:dyDescent="0.25">
      <c r="A109" s="1">
        <v>40323</v>
      </c>
      <c r="B109" s="18">
        <v>7.34</v>
      </c>
      <c r="G109">
        <f t="shared" si="11"/>
        <v>3351.1168895564911</v>
      </c>
      <c r="H109">
        <f t="shared" si="12"/>
        <v>2960.349113909464</v>
      </c>
      <c r="I109" s="5">
        <f t="shared" si="10"/>
        <v>0</v>
      </c>
      <c r="J109" s="6">
        <f>+H109+SUM($B$4:$B$5)-SUM($F$15:F109)</f>
        <v>26357.209113909463</v>
      </c>
      <c r="K109" s="10">
        <f t="shared" si="13"/>
        <v>-9.4782314204922002E-4</v>
      </c>
      <c r="L109" s="10">
        <f>+H109/SUM($F$15:F109)-1</f>
        <v>-1.4248715041768389E-2</v>
      </c>
      <c r="M109" s="18">
        <f t="shared" si="19"/>
        <v>0</v>
      </c>
      <c r="N109" s="18">
        <f t="shared" si="14"/>
        <v>403.31731797131664</v>
      </c>
      <c r="O109" s="4">
        <f t="shared" si="15"/>
        <v>7.4460973188698514</v>
      </c>
      <c r="P109" s="18">
        <f>+AVERAGEIF($C$15:C109,"&lt;&gt;",$B$15:B109)</f>
        <v>7.5618333333333334</v>
      </c>
      <c r="R109" s="1">
        <f t="shared" si="16"/>
        <v>43069</v>
      </c>
      <c r="S109">
        <f t="shared" si="17"/>
        <v>29310.7596372562</v>
      </c>
      <c r="T109">
        <f t="shared" si="18"/>
        <v>-2.0767167724879299E-2</v>
      </c>
    </row>
    <row r="110" spans="1:20" x14ac:dyDescent="0.25">
      <c r="A110" s="1">
        <v>40324</v>
      </c>
      <c r="B110" s="18">
        <v>7.5620000000000003</v>
      </c>
      <c r="G110">
        <f t="shared" si="11"/>
        <v>3452.4721960253655</v>
      </c>
      <c r="H110">
        <f t="shared" si="12"/>
        <v>3049.8855584990961</v>
      </c>
      <c r="I110" s="5">
        <f t="shared" si="10"/>
        <v>0</v>
      </c>
      <c r="J110" s="6">
        <f>+H110+SUM($B$4:$B$5)-SUM($F$15:F110)</f>
        <v>26446.745558499097</v>
      </c>
      <c r="K110" s="10">
        <f t="shared" si="13"/>
        <v>3.3970381386996262E-3</v>
      </c>
      <c r="L110" s="10">
        <f>+H110/SUM($F$15:F110)-1</f>
        <v>1.5565560879311491E-2</v>
      </c>
      <c r="M110" s="18">
        <f t="shared" si="19"/>
        <v>0</v>
      </c>
      <c r="N110" s="18">
        <f t="shared" si="14"/>
        <v>403.31731797131664</v>
      </c>
      <c r="O110" s="4">
        <f t="shared" si="15"/>
        <v>7.4460973188698514</v>
      </c>
      <c r="P110" s="18">
        <f>+AVERAGEIF($C$15:C110,"&lt;&gt;",$B$15:B110)</f>
        <v>7.5618333333333334</v>
      </c>
      <c r="R110" s="1">
        <f t="shared" si="16"/>
        <v>43100</v>
      </c>
      <c r="S110">
        <f t="shared" si="17"/>
        <v>29900.502097033095</v>
      </c>
      <c r="T110">
        <f t="shared" si="18"/>
        <v>2.0120340348575905E-2</v>
      </c>
    </row>
    <row r="111" spans="1:20" x14ac:dyDescent="0.25">
      <c r="A111" s="1">
        <v>40325</v>
      </c>
      <c r="B111" s="18">
        <v>7.7110000000000003</v>
      </c>
      <c r="G111">
        <f t="shared" si="11"/>
        <v>3520.4989557724934</v>
      </c>
      <c r="H111">
        <f t="shared" si="12"/>
        <v>3109.9798388768222</v>
      </c>
      <c r="I111" s="5">
        <f t="shared" si="10"/>
        <v>0</v>
      </c>
      <c r="J111" s="6">
        <f>+H111+SUM($B$4:$B$5)-SUM($F$15:F111)</f>
        <v>26506.839838876822</v>
      </c>
      <c r="K111" s="10">
        <f t="shared" si="13"/>
        <v>2.2722750610202347E-3</v>
      </c>
      <c r="L111" s="10">
        <f>+H111/SUM($F$15:F111)-1</f>
        <v>3.5576043366883248E-2</v>
      </c>
      <c r="M111" s="18">
        <f t="shared" si="19"/>
        <v>0</v>
      </c>
      <c r="N111" s="18">
        <f t="shared" si="14"/>
        <v>403.31731797131664</v>
      </c>
      <c r="O111" s="4">
        <f t="shared" si="15"/>
        <v>7.4460973188698514</v>
      </c>
      <c r="P111" s="18">
        <f>+AVERAGEIF($C$15:C111,"&lt;&gt;",$B$15:B111)</f>
        <v>7.5618333333333334</v>
      </c>
      <c r="R111" s="1">
        <f t="shared" si="16"/>
        <v>43131</v>
      </c>
      <c r="S111">
        <f t="shared" si="17"/>
        <v>30881.922672356868</v>
      </c>
      <c r="T111">
        <f t="shared" si="18"/>
        <v>3.2822879433223706E-2</v>
      </c>
    </row>
    <row r="112" spans="1:20" x14ac:dyDescent="0.25">
      <c r="A112" s="1">
        <v>40326</v>
      </c>
      <c r="B112" s="18">
        <v>7.7629999999999999</v>
      </c>
      <c r="G112">
        <f t="shared" si="11"/>
        <v>3544.239838368806</v>
      </c>
      <c r="H112">
        <f t="shared" si="12"/>
        <v>3130.9523394113303</v>
      </c>
      <c r="I112" s="5">
        <f t="shared" si="10"/>
        <v>0</v>
      </c>
      <c r="J112" s="6">
        <f>+H112+SUM($B$4:$B$5)-SUM($F$15:F112)</f>
        <v>26527.812339411332</v>
      </c>
      <c r="K112" s="10">
        <f t="shared" si="13"/>
        <v>7.9121089733780181E-4</v>
      </c>
      <c r="L112" s="10">
        <f>+H112/SUM($F$15:F112)-1</f>
        <v>4.2559567456505576E-2</v>
      </c>
      <c r="M112" s="18">
        <f t="shared" si="19"/>
        <v>0</v>
      </c>
      <c r="N112" s="18">
        <f t="shared" si="14"/>
        <v>403.31731797131664</v>
      </c>
      <c r="O112" s="4">
        <f t="shared" si="15"/>
        <v>7.4460973188698514</v>
      </c>
      <c r="P112" s="18">
        <f>+AVERAGEIF($C$15:C112,"&lt;&gt;",$B$15:B112)</f>
        <v>7.5618333333333334</v>
      </c>
      <c r="R112" s="1">
        <f t="shared" si="16"/>
        <v>43159</v>
      </c>
      <c r="S112">
        <f t="shared" si="17"/>
        <v>30191.13264015731</v>
      </c>
      <c r="T112">
        <f t="shared" si="18"/>
        <v>-2.2368750790827563E-2</v>
      </c>
    </row>
    <row r="113" spans="1:20" x14ac:dyDescent="0.25">
      <c r="A113" s="1">
        <v>40329</v>
      </c>
      <c r="B113" s="18">
        <v>7.867</v>
      </c>
      <c r="G113">
        <f t="shared" si="11"/>
        <v>3591.7216035614324</v>
      </c>
      <c r="H113">
        <f t="shared" si="12"/>
        <v>3172.8973404803473</v>
      </c>
      <c r="I113" s="5">
        <f t="shared" si="10"/>
        <v>0</v>
      </c>
      <c r="J113" s="6">
        <f>+H113+SUM($B$4:$B$5)-SUM($F$15:F113)</f>
        <v>26569.757340480348</v>
      </c>
      <c r="K113" s="10">
        <f t="shared" si="13"/>
        <v>1.5811707551436349E-3</v>
      </c>
      <c r="L113" s="10">
        <f>+H113/SUM($F$15:F113)-1</f>
        <v>5.6526615635750233E-2</v>
      </c>
      <c r="M113" s="18">
        <f t="shared" si="19"/>
        <v>0</v>
      </c>
      <c r="N113" s="18">
        <f t="shared" si="14"/>
        <v>403.31731797131664</v>
      </c>
      <c r="O113" s="4">
        <f t="shared" si="15"/>
        <v>7.4460973188698514</v>
      </c>
      <c r="P113" s="18">
        <f>+AVERAGEIF($C$15:C113,"&lt;&gt;",$B$15:B113)</f>
        <v>7.5618333333333334</v>
      </c>
      <c r="R113" s="1">
        <f t="shared" si="16"/>
        <v>43190</v>
      </c>
      <c r="S113">
        <f t="shared" si="17"/>
        <v>29477.319809404598</v>
      </c>
      <c r="T113">
        <f t="shared" si="18"/>
        <v>-2.3643128572237382E-2</v>
      </c>
    </row>
    <row r="114" spans="1:20" x14ac:dyDescent="0.25">
      <c r="A114" s="1">
        <v>40330</v>
      </c>
      <c r="B114" s="18">
        <v>7.7169999999999996</v>
      </c>
      <c r="G114">
        <f t="shared" si="11"/>
        <v>3523.23828837976</v>
      </c>
      <c r="H114">
        <f t="shared" si="12"/>
        <v>3112.3997427846493</v>
      </c>
      <c r="I114" s="5">
        <f t="shared" si="10"/>
        <v>0</v>
      </c>
      <c r="J114" s="6">
        <f>+H114+SUM($B$4:$B$5)-SUM($F$15:F114)</f>
        <v>26509.259742784649</v>
      </c>
      <c r="K114" s="10">
        <f t="shared" si="13"/>
        <v>-2.2769345207201974E-3</v>
      </c>
      <c r="L114" s="10">
        <f>+H114/SUM($F$15:F114)-1</f>
        <v>3.638183460799338E-2</v>
      </c>
      <c r="M114" s="18">
        <f t="shared" si="19"/>
        <v>0</v>
      </c>
      <c r="N114" s="18">
        <f t="shared" si="14"/>
        <v>403.31731797131664</v>
      </c>
      <c r="O114" s="4">
        <f t="shared" si="15"/>
        <v>7.4460973188698514</v>
      </c>
      <c r="P114" s="18">
        <f>+AVERAGEIF($C$15:C114,"&lt;&gt;",$B$15:B114)</f>
        <v>7.5618333333333334</v>
      </c>
      <c r="R114" s="1">
        <f t="shared" si="16"/>
        <v>43220</v>
      </c>
      <c r="S114">
        <f t="shared" si="17"/>
        <v>29760.454497162696</v>
      </c>
      <c r="T114">
        <f t="shared" si="18"/>
        <v>9.6051706732089848E-3</v>
      </c>
    </row>
    <row r="115" spans="1:20" x14ac:dyDescent="0.25">
      <c r="A115" s="1">
        <v>40332</v>
      </c>
      <c r="B115" s="18">
        <v>7.9009999999999998</v>
      </c>
      <c r="G115">
        <f t="shared" si="11"/>
        <v>3607.2444883359444</v>
      </c>
      <c r="H115">
        <f t="shared" si="12"/>
        <v>3186.6101292913718</v>
      </c>
      <c r="I115" s="5">
        <f t="shared" si="10"/>
        <v>0</v>
      </c>
      <c r="J115" s="6">
        <f>+H115+SUM($B$4:$B$5)-SUM($F$15:F115)</f>
        <v>26583.470129291374</v>
      </c>
      <c r="K115" s="10">
        <f t="shared" si="13"/>
        <v>2.7994137605793501E-3</v>
      </c>
      <c r="L115" s="10">
        <f>+H115/SUM($F$15:F115)-1</f>
        <v>6.1092766002041721E-2</v>
      </c>
      <c r="M115" s="18">
        <f t="shared" si="19"/>
        <v>0</v>
      </c>
      <c r="N115" s="18">
        <f t="shared" si="14"/>
        <v>403.31731797131664</v>
      </c>
      <c r="O115" s="4">
        <f t="shared" si="15"/>
        <v>7.4460973188698514</v>
      </c>
      <c r="P115" s="18">
        <f>+AVERAGEIF($C$15:C115,"&lt;&gt;",$B$15:B115)</f>
        <v>7.5618333333333334</v>
      </c>
      <c r="R115" s="1">
        <f t="shared" si="16"/>
        <v>43251</v>
      </c>
      <c r="S115">
        <f t="shared" si="17"/>
        <v>29626.65916264676</v>
      </c>
      <c r="T115">
        <f t="shared" si="18"/>
        <v>-4.4957423122921059E-3</v>
      </c>
    </row>
    <row r="116" spans="1:20" x14ac:dyDescent="0.25">
      <c r="A116" s="1">
        <v>40333</v>
      </c>
      <c r="B116" s="18">
        <v>7.9089999999999998</v>
      </c>
      <c r="G116">
        <f t="shared" si="11"/>
        <v>3610.8969318123</v>
      </c>
      <c r="H116">
        <f t="shared" si="12"/>
        <v>3189.8366678351422</v>
      </c>
      <c r="I116" s="5">
        <f t="shared" si="10"/>
        <v>0</v>
      </c>
      <c r="J116" s="6">
        <f>+H116+SUM($B$4:$B$5)-SUM($F$15:F116)</f>
        <v>26586.696667835142</v>
      </c>
      <c r="K116" s="10">
        <f t="shared" si="13"/>
        <v>1.2137386609323286E-4</v>
      </c>
      <c r="L116" s="10">
        <f>+H116/SUM($F$15:F116)-1</f>
        <v>6.2167154323522045E-2</v>
      </c>
      <c r="M116" s="18">
        <f t="shared" si="19"/>
        <v>0</v>
      </c>
      <c r="N116" s="18">
        <f t="shared" si="14"/>
        <v>403.31731797131664</v>
      </c>
      <c r="O116" s="4">
        <f t="shared" si="15"/>
        <v>7.4460973188698514</v>
      </c>
      <c r="P116" s="18">
        <f>+AVERAGEIF($C$15:C116,"&lt;&gt;",$B$15:B116)</f>
        <v>7.5618333333333334</v>
      </c>
      <c r="R116" s="1">
        <f t="shared" si="16"/>
        <v>43281</v>
      </c>
      <c r="S116">
        <f t="shared" si="17"/>
        <v>28475.066335032556</v>
      </c>
      <c r="T116">
        <f t="shared" si="18"/>
        <v>-3.8870154791740053E-2</v>
      </c>
    </row>
    <row r="117" spans="1:20" x14ac:dyDescent="0.25">
      <c r="A117" s="1">
        <v>40337</v>
      </c>
      <c r="B117" s="18">
        <v>7.7869999999999999</v>
      </c>
      <c r="C117">
        <f>+$B$3</f>
        <v>200</v>
      </c>
      <c r="D117">
        <f>+$D$10</f>
        <v>25.08</v>
      </c>
      <c r="E117">
        <v>1.54</v>
      </c>
      <c r="F117" s="6">
        <f>+C117-D117-E117</f>
        <v>173.38000000000002</v>
      </c>
      <c r="G117">
        <f t="shared" si="11"/>
        <v>3755.1971687978735</v>
      </c>
      <c r="H117">
        <f t="shared" si="12"/>
        <v>3314.0119550426416</v>
      </c>
      <c r="I117" s="5">
        <f t="shared" si="10"/>
        <v>951200</v>
      </c>
      <c r="J117" s="6">
        <f>+H117+SUM($B$4:$B$5)-SUM($F$15:F117)</f>
        <v>26537.491955042642</v>
      </c>
      <c r="K117" s="10">
        <f t="shared" si="13"/>
        <v>-1.8507268280540945E-3</v>
      </c>
      <c r="L117" s="10">
        <f>+H117/SUM($F$15:F117)-1</f>
        <v>4.3283831061237121E-2</v>
      </c>
      <c r="M117" s="18">
        <f t="shared" si="19"/>
        <v>22.265313984846543</v>
      </c>
      <c r="N117" s="18">
        <f t="shared" si="14"/>
        <v>425.5826319561632</v>
      </c>
      <c r="O117" s="4">
        <f t="shared" si="15"/>
        <v>7.4639324104917781</v>
      </c>
      <c r="P117" s="18">
        <f>+AVERAGEIF($C$15:C117,"&lt;&gt;",$B$15:B117)</f>
        <v>7.5940000000000003</v>
      </c>
      <c r="R117" s="1">
        <f t="shared" si="16"/>
        <v>43312</v>
      </c>
      <c r="S117">
        <f t="shared" si="17"/>
        <v>29028.345191251876</v>
      </c>
      <c r="T117">
        <f t="shared" si="18"/>
        <v>1.9430292091668466E-2</v>
      </c>
    </row>
    <row r="118" spans="1:20" x14ac:dyDescent="0.25">
      <c r="A118" s="1">
        <v>40338</v>
      </c>
      <c r="B118" s="18">
        <v>7.7539999999999996</v>
      </c>
      <c r="G118">
        <f t="shared" si="11"/>
        <v>3739.2832730009904</v>
      </c>
      <c r="H118">
        <f t="shared" si="12"/>
        <v>3299.9677281880881</v>
      </c>
      <c r="I118" s="5">
        <f t="shared" si="10"/>
        <v>0</v>
      </c>
      <c r="J118" s="6">
        <f>+H118+SUM($B$4:$B$5)-SUM($F$15:F118)</f>
        <v>26523.447728188086</v>
      </c>
      <c r="K118" s="10">
        <f t="shared" si="13"/>
        <v>-5.2922208618466637E-4</v>
      </c>
      <c r="L118" s="10">
        <f>+H118/SUM($F$15:F118)-1</f>
        <v>3.8862569159988869E-2</v>
      </c>
      <c r="M118" s="18">
        <f t="shared" si="19"/>
        <v>0</v>
      </c>
      <c r="N118" s="18">
        <f t="shared" si="14"/>
        <v>425.5826319561632</v>
      </c>
      <c r="O118" s="4">
        <f t="shared" si="15"/>
        <v>7.4639324104917781</v>
      </c>
      <c r="P118" s="18">
        <f>+AVERAGEIF($C$15:C118,"&lt;&gt;",$B$15:B118)</f>
        <v>7.5940000000000003</v>
      </c>
      <c r="R118" s="1">
        <f t="shared" si="16"/>
        <v>43343</v>
      </c>
      <c r="S118">
        <f t="shared" si="17"/>
        <v>28481.764540769611</v>
      </c>
      <c r="T118">
        <f t="shared" si="18"/>
        <v>-1.8829204588864612E-2</v>
      </c>
    </row>
    <row r="119" spans="1:20" x14ac:dyDescent="0.25">
      <c r="A119" s="1">
        <v>40339</v>
      </c>
      <c r="B119" s="18">
        <v>7.819</v>
      </c>
      <c r="G119">
        <f t="shared" si="11"/>
        <v>3770.628825328185</v>
      </c>
      <c r="H119">
        <f t="shared" si="12"/>
        <v>3327.6305992652392</v>
      </c>
      <c r="I119" s="5">
        <f t="shared" si="10"/>
        <v>0</v>
      </c>
      <c r="J119" s="6">
        <f>+H119+SUM($B$4:$B$5)-SUM($F$15:F119)</f>
        <v>26551.110599265237</v>
      </c>
      <c r="K119" s="10">
        <f t="shared" si="13"/>
        <v>1.0429590964433633E-3</v>
      </c>
      <c r="L119" s="10">
        <f>+H119/SUM($F$15:F119)-1</f>
        <v>4.7571115329114511E-2</v>
      </c>
      <c r="M119" s="18">
        <f t="shared" si="19"/>
        <v>0</v>
      </c>
      <c r="N119" s="18">
        <f t="shared" si="14"/>
        <v>425.5826319561632</v>
      </c>
      <c r="O119" s="4">
        <f t="shared" si="15"/>
        <v>7.4639324104917781</v>
      </c>
      <c r="P119" s="18">
        <f>+AVERAGEIF($C$15:C119,"&lt;&gt;",$B$15:B119)</f>
        <v>7.5940000000000003</v>
      </c>
      <c r="R119" s="1">
        <f t="shared" si="16"/>
        <v>43373</v>
      </c>
      <c r="S119">
        <f t="shared" si="17"/>
        <v>28363.355717980146</v>
      </c>
      <c r="T119">
        <f t="shared" si="18"/>
        <v>-4.1573555816729613E-3</v>
      </c>
    </row>
    <row r="120" spans="1:20" x14ac:dyDescent="0.25">
      <c r="A120" s="1">
        <v>40340</v>
      </c>
      <c r="B120" s="18">
        <v>7.9050000000000002</v>
      </c>
      <c r="G120">
        <f t="shared" si="11"/>
        <v>3812.1014022533964</v>
      </c>
      <c r="H120">
        <f t="shared" si="12"/>
        <v>3364.2307056134696</v>
      </c>
      <c r="I120" s="5">
        <f t="shared" si="10"/>
        <v>0</v>
      </c>
      <c r="J120" s="6">
        <f>+H120+SUM($B$4:$B$5)-SUM($F$15:F120)</f>
        <v>26587.71070561347</v>
      </c>
      <c r="K120" s="10">
        <f t="shared" si="13"/>
        <v>1.3784774166563096E-3</v>
      </c>
      <c r="L120" s="10">
        <f>+H120/SUM($F$15:F120)-1</f>
        <v>5.9093191799034495E-2</v>
      </c>
      <c r="M120" s="18">
        <f t="shared" si="19"/>
        <v>0</v>
      </c>
      <c r="N120" s="18">
        <f t="shared" si="14"/>
        <v>425.5826319561632</v>
      </c>
      <c r="O120" s="4">
        <f t="shared" si="15"/>
        <v>7.4639324104917781</v>
      </c>
      <c r="P120" s="18">
        <f>+AVERAGEIF($C$15:C120,"&lt;&gt;",$B$15:B120)</f>
        <v>7.5940000000000003</v>
      </c>
      <c r="R120" s="1">
        <f t="shared" si="16"/>
        <v>43404</v>
      </c>
      <c r="S120">
        <f t="shared" si="17"/>
        <v>26816.692090769699</v>
      </c>
      <c r="T120">
        <f t="shared" si="18"/>
        <v>-5.4530346923300943E-2</v>
      </c>
    </row>
    <row r="121" spans="1:20" x14ac:dyDescent="0.25">
      <c r="A121" s="1">
        <v>40343</v>
      </c>
      <c r="B121" s="18">
        <v>7.9</v>
      </c>
      <c r="G121">
        <f t="shared" si="11"/>
        <v>3809.6902059205354</v>
      </c>
      <c r="H121">
        <f t="shared" si="12"/>
        <v>3362.1027924536888</v>
      </c>
      <c r="I121" s="5">
        <f t="shared" si="10"/>
        <v>0</v>
      </c>
      <c r="J121" s="6">
        <f>+H121+SUM($B$4:$B$5)-SUM($F$15:F121)</f>
        <v>26585.58279245369</v>
      </c>
      <c r="K121" s="10">
        <f t="shared" si="13"/>
        <v>-8.0033711188698398E-5</v>
      </c>
      <c r="L121" s="10">
        <f>+H121/SUM($F$15:F121)-1</f>
        <v>5.8423303632178625E-2</v>
      </c>
      <c r="M121" s="18">
        <f t="shared" si="19"/>
        <v>0</v>
      </c>
      <c r="N121" s="18">
        <f t="shared" si="14"/>
        <v>425.5826319561632</v>
      </c>
      <c r="O121" s="4">
        <f t="shared" si="15"/>
        <v>7.4639324104917781</v>
      </c>
      <c r="P121" s="18">
        <f>+AVERAGEIF($C$15:C121,"&lt;&gt;",$B$15:B121)</f>
        <v>7.5940000000000003</v>
      </c>
      <c r="R121" s="1">
        <f t="shared" si="16"/>
        <v>43434</v>
      </c>
      <c r="S121">
        <f t="shared" si="17"/>
        <v>27542.370948817454</v>
      </c>
      <c r="T121">
        <f t="shared" si="18"/>
        <v>2.7060714855936085E-2</v>
      </c>
    </row>
    <row r="122" spans="1:20" x14ac:dyDescent="0.25">
      <c r="A122" s="1">
        <v>40344</v>
      </c>
      <c r="B122" s="18">
        <v>7.9329999999999998</v>
      </c>
      <c r="G122">
        <f t="shared" si="11"/>
        <v>3825.6041017174184</v>
      </c>
      <c r="H122">
        <f t="shared" si="12"/>
        <v>3376.1470193082419</v>
      </c>
      <c r="I122" s="5">
        <f t="shared" si="10"/>
        <v>0</v>
      </c>
      <c r="J122" s="6">
        <f>+H122+SUM($B$4:$B$5)-SUM($F$15:F122)</f>
        <v>26599.627019308242</v>
      </c>
      <c r="K122" s="10">
        <f t="shared" si="13"/>
        <v>5.2826477283529627E-4</v>
      </c>
      <c r="L122" s="10">
        <f>+H122/SUM($F$15:F122)-1</f>
        <v>6.2844565533426877E-2</v>
      </c>
      <c r="M122" s="18">
        <f t="shared" si="19"/>
        <v>0</v>
      </c>
      <c r="N122" s="18">
        <f t="shared" si="14"/>
        <v>425.5826319561632</v>
      </c>
      <c r="O122" s="4">
        <f t="shared" si="15"/>
        <v>7.4639324104917781</v>
      </c>
      <c r="P122" s="18">
        <f>+AVERAGEIF($C$15:C122,"&lt;&gt;",$B$15:B122)</f>
        <v>7.5940000000000003</v>
      </c>
      <c r="R122" s="1">
        <f t="shared" si="16"/>
        <v>43465</v>
      </c>
      <c r="S122">
        <f t="shared" si="17"/>
        <v>26308.255832278388</v>
      </c>
      <c r="T122">
        <f t="shared" si="18"/>
        <v>-4.480787506756212E-2</v>
      </c>
    </row>
    <row r="123" spans="1:20" x14ac:dyDescent="0.25">
      <c r="A123" s="1">
        <v>40345</v>
      </c>
      <c r="B123" s="18">
        <v>7.9740000000000002</v>
      </c>
      <c r="G123">
        <f t="shared" si="11"/>
        <v>3845.3759116468796</v>
      </c>
      <c r="H123">
        <f t="shared" si="12"/>
        <v>3393.5959072184446</v>
      </c>
      <c r="I123" s="5">
        <f t="shared" si="10"/>
        <v>0</v>
      </c>
      <c r="J123" s="6">
        <f>+H123+SUM($B$4:$B$5)-SUM($F$15:F123)</f>
        <v>26617.075907218445</v>
      </c>
      <c r="K123" s="10">
        <f t="shared" si="13"/>
        <v>6.5598242778119875E-4</v>
      </c>
      <c r="L123" s="10">
        <f>+H123/SUM($F$15:F123)-1</f>
        <v>6.8337648501644699E-2</v>
      </c>
      <c r="M123" s="18">
        <f t="shared" si="19"/>
        <v>0</v>
      </c>
      <c r="N123" s="18">
        <f t="shared" si="14"/>
        <v>425.5826319561632</v>
      </c>
      <c r="O123" s="4">
        <f t="shared" si="15"/>
        <v>7.4639324104917781</v>
      </c>
      <c r="P123" s="18">
        <f>+AVERAGEIF($C$15:C123,"&lt;&gt;",$B$15:B123)</f>
        <v>7.5940000000000003</v>
      </c>
      <c r="R123" s="1">
        <f t="shared" si="16"/>
        <v>43496</v>
      </c>
      <c r="S123">
        <f t="shared" si="17"/>
        <v>28112.368255852987</v>
      </c>
      <c r="T123">
        <f t="shared" si="18"/>
        <v>6.8575903894057433E-2</v>
      </c>
    </row>
    <row r="124" spans="1:20" x14ac:dyDescent="0.25">
      <c r="A124" s="1">
        <v>40346</v>
      </c>
      <c r="B124" s="18">
        <v>7.9790000000000001</v>
      </c>
      <c r="G124">
        <f t="shared" si="11"/>
        <v>3847.7871079797405</v>
      </c>
      <c r="H124">
        <f t="shared" si="12"/>
        <v>3395.7238203782254</v>
      </c>
      <c r="I124" s="5">
        <f t="shared" si="10"/>
        <v>0</v>
      </c>
      <c r="J124" s="6">
        <f>+H124+SUM($B$4:$B$5)-SUM($F$15:F124)</f>
        <v>26619.203820378225</v>
      </c>
      <c r="K124" s="10">
        <f t="shared" si="13"/>
        <v>7.9945414259485759E-5</v>
      </c>
      <c r="L124" s="10">
        <f>+H124/SUM($F$15:F124)-1</f>
        <v>6.9007536668500347E-2</v>
      </c>
      <c r="M124" s="18">
        <f t="shared" si="19"/>
        <v>0</v>
      </c>
      <c r="N124" s="18">
        <f t="shared" si="14"/>
        <v>425.5826319561632</v>
      </c>
      <c r="O124" s="4">
        <f t="shared" si="15"/>
        <v>7.4639324104917781</v>
      </c>
      <c r="P124" s="18">
        <f>+AVERAGEIF($C$15:C124,"&lt;&gt;",$B$15:B124)</f>
        <v>7.5940000000000003</v>
      </c>
      <c r="R124" s="1">
        <f t="shared" si="16"/>
        <v>43524</v>
      </c>
      <c r="S124">
        <f t="shared" si="17"/>
        <v>28303.403933428497</v>
      </c>
      <c r="T124">
        <f t="shared" si="18"/>
        <v>6.7954316703906503E-3</v>
      </c>
    </row>
    <row r="125" spans="1:20" x14ac:dyDescent="0.25">
      <c r="A125" s="1">
        <v>40347</v>
      </c>
      <c r="B125" s="18">
        <v>8.0090000000000003</v>
      </c>
      <c r="G125">
        <f t="shared" si="11"/>
        <v>3862.2542859769069</v>
      </c>
      <c r="H125">
        <f t="shared" si="12"/>
        <v>3408.4912993369098</v>
      </c>
      <c r="I125" s="5">
        <f t="shared" si="10"/>
        <v>0</v>
      </c>
      <c r="J125" s="6">
        <f>+H125+SUM($B$4:$B$5)-SUM($F$15:F125)</f>
        <v>26631.97129933691</v>
      </c>
      <c r="K125" s="10">
        <f t="shared" si="13"/>
        <v>4.79634141007379E-4</v>
      </c>
      <c r="L125" s="10">
        <f>+H125/SUM($F$15:F125)-1</f>
        <v>7.3026865669635121E-2</v>
      </c>
      <c r="M125" s="18">
        <f t="shared" si="19"/>
        <v>0</v>
      </c>
      <c r="N125" s="18">
        <f t="shared" si="14"/>
        <v>425.5826319561632</v>
      </c>
      <c r="O125" s="4">
        <f t="shared" si="15"/>
        <v>7.4639324104917781</v>
      </c>
      <c r="P125" s="18">
        <f>+AVERAGEIF($C$15:C125,"&lt;&gt;",$B$15:B125)</f>
        <v>7.5940000000000003</v>
      </c>
      <c r="R125" s="1">
        <f t="shared" si="16"/>
        <v>43555</v>
      </c>
      <c r="S125">
        <f t="shared" si="17"/>
        <v>28671.958310339334</v>
      </c>
      <c r="T125">
        <f t="shared" si="18"/>
        <v>1.3021556621871433E-2</v>
      </c>
    </row>
    <row r="126" spans="1:20" x14ac:dyDescent="0.25">
      <c r="A126" s="1">
        <v>40350</v>
      </c>
      <c r="B126" s="18">
        <v>8.1999999999999993</v>
      </c>
      <c r="G126">
        <f t="shared" si="11"/>
        <v>3954.3619858922002</v>
      </c>
      <c r="H126">
        <f t="shared" si="12"/>
        <v>3489.7775820405368</v>
      </c>
      <c r="I126" s="5">
        <f t="shared" si="10"/>
        <v>0</v>
      </c>
      <c r="J126" s="6">
        <f>+H126+SUM($B$4:$B$5)-SUM($F$15:F126)</f>
        <v>26713.257582040536</v>
      </c>
      <c r="K126" s="10">
        <f t="shared" si="13"/>
        <v>3.0522067551810306E-3</v>
      </c>
      <c r="L126" s="10">
        <f>+H126/SUM($F$15:F126)-1</f>
        <v>9.861659364352704E-2</v>
      </c>
      <c r="M126" s="18">
        <f t="shared" si="19"/>
        <v>0</v>
      </c>
      <c r="N126" s="18">
        <f t="shared" si="14"/>
        <v>425.5826319561632</v>
      </c>
      <c r="O126" s="4">
        <f t="shared" si="15"/>
        <v>7.4639324104917781</v>
      </c>
      <c r="P126" s="18">
        <f>+AVERAGEIF($C$15:C126,"&lt;&gt;",$B$15:B126)</f>
        <v>7.5940000000000003</v>
      </c>
      <c r="R126" s="1">
        <f t="shared" si="16"/>
        <v>43585</v>
      </c>
      <c r="S126">
        <f t="shared" si="17"/>
        <v>29044.701831511687</v>
      </c>
      <c r="T126">
        <f t="shared" si="18"/>
        <v>1.3000281220342691E-2</v>
      </c>
    </row>
    <row r="127" spans="1:20" x14ac:dyDescent="0.25">
      <c r="A127" s="1">
        <v>40351</v>
      </c>
      <c r="B127" s="18">
        <v>8.1760000000000002</v>
      </c>
      <c r="G127">
        <f t="shared" si="11"/>
        <v>3942.7882434944672</v>
      </c>
      <c r="H127">
        <f t="shared" si="12"/>
        <v>3479.5635988735894</v>
      </c>
      <c r="I127" s="5">
        <f t="shared" si="10"/>
        <v>0</v>
      </c>
      <c r="J127" s="6">
        <f>+H127+SUM($B$4:$B$5)-SUM($F$15:F127)</f>
        <v>26703.043598873588</v>
      </c>
      <c r="K127" s="10">
        <f t="shared" si="13"/>
        <v>-3.8235633133021363E-4</v>
      </c>
      <c r="L127" s="10">
        <f>+H127/SUM($F$15:F127)-1</f>
        <v>9.540113044261922E-2</v>
      </c>
      <c r="M127" s="18">
        <f t="shared" si="19"/>
        <v>0</v>
      </c>
      <c r="N127" s="18">
        <f t="shared" si="14"/>
        <v>425.5826319561632</v>
      </c>
      <c r="O127" s="4">
        <f t="shared" si="15"/>
        <v>7.4639324104917781</v>
      </c>
      <c r="P127" s="18">
        <f>+AVERAGEIF($C$15:C127,"&lt;&gt;",$B$15:B127)</f>
        <v>7.5940000000000003</v>
      </c>
      <c r="R127" s="1">
        <f t="shared" si="16"/>
        <v>43616</v>
      </c>
      <c r="S127">
        <f t="shared" si="17"/>
        <v>27473.341313818459</v>
      </c>
      <c r="T127">
        <f t="shared" si="18"/>
        <v>-5.4101451163406367E-2</v>
      </c>
    </row>
    <row r="128" spans="1:20" x14ac:dyDescent="0.25">
      <c r="A128" s="1">
        <v>40353</v>
      </c>
      <c r="B128" s="18">
        <v>8.0410000000000004</v>
      </c>
      <c r="G128">
        <f t="shared" si="11"/>
        <v>3877.6859425072175</v>
      </c>
      <c r="H128">
        <f t="shared" si="12"/>
        <v>3422.1099435595074</v>
      </c>
      <c r="I128" s="5">
        <f t="shared" si="10"/>
        <v>0</v>
      </c>
      <c r="J128" s="6">
        <f>+H128+SUM($B$4:$B$5)-SUM($F$15:F128)</f>
        <v>26645.589943559506</v>
      </c>
      <c r="K128" s="10">
        <f t="shared" si="13"/>
        <v>-2.1515770328333073E-3</v>
      </c>
      <c r="L128" s="10">
        <f>+H128/SUM($F$15:F128)-1</f>
        <v>7.7314149937512511E-2</v>
      </c>
      <c r="M128" s="18">
        <f t="shared" si="19"/>
        <v>0</v>
      </c>
      <c r="N128" s="18">
        <f t="shared" si="14"/>
        <v>425.5826319561632</v>
      </c>
      <c r="O128" s="4">
        <f t="shared" si="15"/>
        <v>7.4639324104917781</v>
      </c>
      <c r="P128" s="18">
        <f>+AVERAGEIF($C$15:C128,"&lt;&gt;",$B$15:B128)</f>
        <v>7.5940000000000003</v>
      </c>
      <c r="R128" s="1">
        <f t="shared" si="16"/>
        <v>43646</v>
      </c>
      <c r="S128">
        <f t="shared" si="17"/>
        <v>28303.900225882135</v>
      </c>
      <c r="T128">
        <f t="shared" si="18"/>
        <v>3.0231448828028862E-2</v>
      </c>
    </row>
    <row r="129" spans="1:20" x14ac:dyDescent="0.25">
      <c r="A129" s="1">
        <v>40354</v>
      </c>
      <c r="B129" s="18">
        <v>8.0190000000000001</v>
      </c>
      <c r="G129">
        <f t="shared" si="11"/>
        <v>3867.0766786426284</v>
      </c>
      <c r="H129">
        <f t="shared" si="12"/>
        <v>3412.7471256564718</v>
      </c>
      <c r="I129" s="5">
        <f t="shared" si="10"/>
        <v>0</v>
      </c>
      <c r="J129" s="6">
        <f>+H129+SUM($B$4:$B$5)-SUM($F$15:F129)</f>
        <v>26636.227125656471</v>
      </c>
      <c r="K129" s="10">
        <f t="shared" si="13"/>
        <v>-3.5138339675977459E-4</v>
      </c>
      <c r="L129" s="10">
        <f>+H129/SUM($F$15:F129)-1</f>
        <v>7.4366642003346861E-2</v>
      </c>
      <c r="M129" s="18">
        <f t="shared" si="19"/>
        <v>0</v>
      </c>
      <c r="N129" s="18">
        <f t="shared" si="14"/>
        <v>425.5826319561632</v>
      </c>
      <c r="O129" s="4">
        <f t="shared" si="15"/>
        <v>7.4639324104917781</v>
      </c>
      <c r="P129" s="18">
        <f>+AVERAGEIF($C$15:C129,"&lt;&gt;",$B$15:B129)</f>
        <v>7.5940000000000003</v>
      </c>
      <c r="R129" s="1">
        <f t="shared" si="16"/>
        <v>43677</v>
      </c>
      <c r="S129">
        <f t="shared" si="17"/>
        <v>28408.786591145075</v>
      </c>
      <c r="T129">
        <f t="shared" si="18"/>
        <v>3.7057212760744918E-3</v>
      </c>
    </row>
    <row r="130" spans="1:20" x14ac:dyDescent="0.25">
      <c r="A130" s="1">
        <v>40357</v>
      </c>
      <c r="B130" s="18">
        <v>8.0239999999999991</v>
      </c>
      <c r="G130">
        <f t="shared" si="11"/>
        <v>3869.4878749754894</v>
      </c>
      <c r="H130">
        <f t="shared" si="12"/>
        <v>3414.8750388162525</v>
      </c>
      <c r="I130" s="5">
        <f t="shared" si="10"/>
        <v>0</v>
      </c>
      <c r="J130" s="6">
        <f>+H130+SUM($B$4:$B$5)-SUM($F$15:F130)</f>
        <v>26638.355038816251</v>
      </c>
      <c r="K130" s="10">
        <f t="shared" si="13"/>
        <v>7.9887934193667576E-5</v>
      </c>
      <c r="L130" s="10">
        <f>+H130/SUM($F$15:F130)-1</f>
        <v>7.5036530170202731E-2</v>
      </c>
      <c r="M130" s="18">
        <f t="shared" si="19"/>
        <v>0</v>
      </c>
      <c r="N130" s="18">
        <f t="shared" si="14"/>
        <v>425.5826319561632</v>
      </c>
      <c r="O130" s="4">
        <f t="shared" si="15"/>
        <v>7.4639324104917781</v>
      </c>
      <c r="P130" s="18">
        <f>+AVERAGEIF($C$15:C130,"&lt;&gt;",$B$15:B130)</f>
        <v>7.5940000000000003</v>
      </c>
      <c r="R130" s="1">
        <f t="shared" si="16"/>
        <v>43708</v>
      </c>
      <c r="S130">
        <f t="shared" si="17"/>
        <v>27612.060476732076</v>
      </c>
      <c r="T130">
        <f t="shared" si="18"/>
        <v>-2.8045059645783521E-2</v>
      </c>
    </row>
    <row r="131" spans="1:20" x14ac:dyDescent="0.25">
      <c r="A131" s="1">
        <v>40358</v>
      </c>
      <c r="B131" s="18">
        <v>7.91</v>
      </c>
      <c r="G131">
        <f t="shared" si="11"/>
        <v>3814.5125985862569</v>
      </c>
      <c r="H131">
        <f t="shared" si="12"/>
        <v>3366.3586187732503</v>
      </c>
      <c r="I131" s="5">
        <f t="shared" si="10"/>
        <v>0</v>
      </c>
      <c r="J131" s="6">
        <f>+H131+SUM($B$4:$B$5)-SUM($F$15:F131)</f>
        <v>26589.83861877325</v>
      </c>
      <c r="K131" s="10">
        <f t="shared" si="13"/>
        <v>-1.8212993997679394E-3</v>
      </c>
      <c r="L131" s="10">
        <f>+H131/SUM($F$15:F131)-1</f>
        <v>5.9763079965890364E-2</v>
      </c>
      <c r="M131" s="18">
        <f t="shared" si="19"/>
        <v>0</v>
      </c>
      <c r="N131" s="18">
        <f t="shared" si="14"/>
        <v>425.5826319561632</v>
      </c>
      <c r="O131" s="4">
        <f t="shared" si="15"/>
        <v>7.4639324104917781</v>
      </c>
      <c r="P131" s="18">
        <f>+AVERAGEIF($C$15:C131,"&lt;&gt;",$B$15:B131)</f>
        <v>7.5940000000000003</v>
      </c>
      <c r="R131" s="1">
        <f t="shared" si="16"/>
        <v>43738</v>
      </c>
      <c r="S131">
        <f t="shared" si="17"/>
        <v>28133.397211248044</v>
      </c>
      <c r="T131">
        <f t="shared" si="18"/>
        <v>1.8880761722048334E-2</v>
      </c>
    </row>
    <row r="132" spans="1:20" x14ac:dyDescent="0.25">
      <c r="A132" s="1">
        <v>40359</v>
      </c>
      <c r="B132" s="18">
        <v>7.8159999999999998</v>
      </c>
      <c r="G132">
        <f t="shared" si="11"/>
        <v>3769.1821075284684</v>
      </c>
      <c r="H132">
        <f t="shared" si="12"/>
        <v>3326.3538513693711</v>
      </c>
      <c r="I132" s="5">
        <f t="shared" si="10"/>
        <v>0</v>
      </c>
      <c r="J132" s="6">
        <f>+H132+SUM($B$4:$B$5)-SUM($F$15:F132)</f>
        <v>26549.833851369371</v>
      </c>
      <c r="K132" s="10">
        <f t="shared" si="13"/>
        <v>-1.5045133585592785E-3</v>
      </c>
      <c r="L132" s="10">
        <f>+H132/SUM($F$15:F132)-1</f>
        <v>4.7169182429001033E-2</v>
      </c>
      <c r="M132" s="18">
        <f t="shared" si="19"/>
        <v>0</v>
      </c>
      <c r="N132" s="18">
        <f t="shared" si="14"/>
        <v>425.5826319561632</v>
      </c>
      <c r="O132" s="4">
        <f t="shared" si="15"/>
        <v>7.4639324104917781</v>
      </c>
      <c r="P132" s="18">
        <f>+AVERAGEIF($C$15:C132,"&lt;&gt;",$B$15:B132)</f>
        <v>7.5940000000000003</v>
      </c>
      <c r="R132" s="1">
        <f t="shared" si="16"/>
        <v>43769</v>
      </c>
      <c r="S132">
        <f t="shared" si="17"/>
        <v>28518.330909367323</v>
      </c>
      <c r="T132">
        <f t="shared" si="18"/>
        <v>1.368244635473248E-2</v>
      </c>
    </row>
    <row r="133" spans="1:20" x14ac:dyDescent="0.25">
      <c r="A133" s="1">
        <v>40360</v>
      </c>
      <c r="B133" s="18">
        <v>7.6369999999999996</v>
      </c>
      <c r="G133">
        <f t="shared" si="11"/>
        <v>3682.8612788120408</v>
      </c>
      <c r="H133">
        <f t="shared" si="12"/>
        <v>3250.1745602492178</v>
      </c>
      <c r="I133" s="5">
        <f t="shared" si="10"/>
        <v>0</v>
      </c>
      <c r="J133" s="6">
        <f>+H133+SUM($B$4:$B$5)-SUM($F$15:F133)</f>
        <v>26473.654560249219</v>
      </c>
      <c r="K133" s="10">
        <f t="shared" si="13"/>
        <v>-2.8692944576081958E-3</v>
      </c>
      <c r="L133" s="10">
        <f>+H133/SUM($F$15:F133)-1</f>
        <v>2.3187186055563025E-2</v>
      </c>
      <c r="M133" s="18">
        <f t="shared" si="19"/>
        <v>0</v>
      </c>
      <c r="N133" s="18">
        <f t="shared" si="14"/>
        <v>425.5826319561632</v>
      </c>
      <c r="O133" s="4">
        <f t="shared" si="15"/>
        <v>7.4639324104917781</v>
      </c>
      <c r="P133" s="18">
        <f>+AVERAGEIF($C$15:C133,"&lt;&gt;",$B$15:B133)</f>
        <v>7.5940000000000003</v>
      </c>
      <c r="R133" s="1">
        <f t="shared" si="16"/>
        <v>43799</v>
      </c>
      <c r="S133">
        <f t="shared" si="17"/>
        <v>28815.52384790219</v>
      </c>
      <c r="T133">
        <f t="shared" si="18"/>
        <v>1.0421119646846222E-2</v>
      </c>
    </row>
    <row r="134" spans="1:20" x14ac:dyDescent="0.25">
      <c r="A134" s="1">
        <v>40361</v>
      </c>
      <c r="B134" s="18">
        <v>7.5860000000000003</v>
      </c>
      <c r="G134">
        <f t="shared" si="11"/>
        <v>3658.2670762168582</v>
      </c>
      <c r="H134">
        <f t="shared" si="12"/>
        <v>3228.4698460194541</v>
      </c>
      <c r="I134" s="5">
        <f t="shared" si="10"/>
        <v>0</v>
      </c>
      <c r="J134" s="6">
        <f>+H134+SUM($B$4:$B$5)-SUM($F$15:F134)</f>
        <v>26451.949846019455</v>
      </c>
      <c r="K134" s="10">
        <f t="shared" si="13"/>
        <v>-8.198608990823697E-4</v>
      </c>
      <c r="L134" s="10">
        <f>+H134/SUM($F$15:F134)-1</f>
        <v>1.635432675363413E-2</v>
      </c>
      <c r="M134" s="18">
        <f t="shared" si="19"/>
        <v>0</v>
      </c>
      <c r="N134" s="18">
        <f t="shared" si="14"/>
        <v>425.5826319561632</v>
      </c>
      <c r="O134" s="4">
        <f t="shared" si="15"/>
        <v>7.4639324104917781</v>
      </c>
      <c r="P134" s="18">
        <f>+AVERAGEIF($C$15:C134,"&lt;&gt;",$B$15:B134)</f>
        <v>7.5940000000000003</v>
      </c>
      <c r="R134" s="1">
        <f t="shared" si="16"/>
        <v>43830</v>
      </c>
      <c r="S134">
        <f t="shared" si="17"/>
        <v>30353.990148921104</v>
      </c>
      <c r="T134">
        <f t="shared" si="18"/>
        <v>5.3390190271724647E-2</v>
      </c>
    </row>
    <row r="135" spans="1:20" x14ac:dyDescent="0.25">
      <c r="A135" s="1">
        <v>40364</v>
      </c>
      <c r="B135" s="18">
        <v>7.6210000000000004</v>
      </c>
      <c r="G135">
        <f t="shared" si="11"/>
        <v>3675.1454505468855</v>
      </c>
      <c r="H135">
        <f t="shared" si="12"/>
        <v>3243.3652381379193</v>
      </c>
      <c r="I135" s="5">
        <f t="shared" si="10"/>
        <v>0</v>
      </c>
      <c r="J135" s="6">
        <f>+H135+SUM($B$4:$B$5)-SUM($F$15:F135)</f>
        <v>26466.845238137917</v>
      </c>
      <c r="K135" s="10">
        <f t="shared" si="13"/>
        <v>5.6311130956965272E-4</v>
      </c>
      <c r="L135" s="10">
        <f>+H135/SUM($F$15:F135)-1</f>
        <v>2.1043543921624552E-2</v>
      </c>
      <c r="M135" s="18">
        <f t="shared" si="19"/>
        <v>0</v>
      </c>
      <c r="N135" s="18">
        <f t="shared" si="14"/>
        <v>425.5826319561632</v>
      </c>
      <c r="O135" s="4">
        <f t="shared" si="15"/>
        <v>7.4639324104917781</v>
      </c>
      <c r="P135" s="18">
        <f>+AVERAGEIF($C$15:C135,"&lt;&gt;",$B$15:B135)</f>
        <v>7.5940000000000003</v>
      </c>
      <c r="R135" s="1">
        <f t="shared" si="16"/>
        <v>43861</v>
      </c>
      <c r="S135">
        <f t="shared" si="17"/>
        <v>29038.418514069854</v>
      </c>
      <c r="T135">
        <f t="shared" si="18"/>
        <v>-4.3340978513759287E-2</v>
      </c>
    </row>
    <row r="136" spans="1:20" x14ac:dyDescent="0.25">
      <c r="A136" s="1">
        <v>40365</v>
      </c>
      <c r="B136" s="18">
        <v>7.6909999999999998</v>
      </c>
      <c r="G136">
        <f t="shared" si="11"/>
        <v>3708.9021992069402</v>
      </c>
      <c r="H136">
        <f t="shared" si="12"/>
        <v>3273.1560223748502</v>
      </c>
      <c r="I136" s="5">
        <f t="shared" si="10"/>
        <v>0</v>
      </c>
      <c r="J136" s="6">
        <f>+H136+SUM($B$4:$B$5)-SUM($F$15:F136)</f>
        <v>26496.636022374849</v>
      </c>
      <c r="K136" s="10">
        <f t="shared" si="13"/>
        <v>1.1255887873633519E-3</v>
      </c>
      <c r="L136" s="10">
        <f>+H136/SUM($F$15:F136)-1</f>
        <v>3.042197825760562E-2</v>
      </c>
      <c r="M136" s="18">
        <f t="shared" si="19"/>
        <v>0</v>
      </c>
      <c r="N136" s="18">
        <f t="shared" si="14"/>
        <v>425.5826319561632</v>
      </c>
      <c r="O136" s="4">
        <f t="shared" si="15"/>
        <v>7.4639324104917781</v>
      </c>
      <c r="P136" s="18">
        <f>+AVERAGEIF($C$15:C136,"&lt;&gt;",$B$15:B136)</f>
        <v>7.5940000000000003</v>
      </c>
      <c r="R136" s="1">
        <f t="shared" si="16"/>
        <v>43890</v>
      </c>
      <c r="S136">
        <f t="shared" si="17"/>
        <v>27877.434433433722</v>
      </c>
      <c r="T136">
        <f t="shared" si="18"/>
        <v>-3.9980967974327042E-2</v>
      </c>
    </row>
    <row r="137" spans="1:20" x14ac:dyDescent="0.25">
      <c r="A137" s="1">
        <v>40366</v>
      </c>
      <c r="B137" s="18">
        <v>7.7</v>
      </c>
      <c r="G137">
        <f t="shared" si="11"/>
        <v>3713.2423526060907</v>
      </c>
      <c r="H137">
        <f t="shared" si="12"/>
        <v>3276.9862660624563</v>
      </c>
      <c r="I137" s="5">
        <f t="shared" si="10"/>
        <v>0</v>
      </c>
      <c r="J137" s="6">
        <f>+H137+SUM($B$4:$B$5)-SUM($F$15:F137)</f>
        <v>26500.466266062456</v>
      </c>
      <c r="K137" s="10">
        <f t="shared" si="13"/>
        <v>1.4455584793382492E-4</v>
      </c>
      <c r="L137" s="10">
        <f>+H137/SUM($F$15:F137)-1</f>
        <v>3.1627776957946274E-2</v>
      </c>
      <c r="M137" s="18">
        <f t="shared" si="19"/>
        <v>0</v>
      </c>
      <c r="N137" s="18">
        <f t="shared" si="14"/>
        <v>425.5826319561632</v>
      </c>
      <c r="O137" s="4">
        <f t="shared" si="15"/>
        <v>7.4639324104917781</v>
      </c>
      <c r="P137" s="18">
        <f>+AVERAGEIF($C$15:C137,"&lt;&gt;",$B$15:B137)</f>
        <v>7.5940000000000003</v>
      </c>
      <c r="R137" s="1">
        <f t="shared" si="16"/>
        <v>43921</v>
      </c>
      <c r="S137">
        <f t="shared" si="17"/>
        <v>23561.602307590736</v>
      </c>
      <c r="T137">
        <f t="shared" si="18"/>
        <v>-0.15481453776345211</v>
      </c>
    </row>
    <row r="138" spans="1:20" x14ac:dyDescent="0.25">
      <c r="A138" s="1">
        <v>40367</v>
      </c>
      <c r="B138" s="18">
        <v>7.7549999999999999</v>
      </c>
      <c r="C138">
        <f>+$B$3</f>
        <v>200</v>
      </c>
      <c r="D138" s="7">
        <f>+$D$11</f>
        <v>3.3347368421052628</v>
      </c>
      <c r="E138">
        <v>1.54</v>
      </c>
      <c r="F138" s="6">
        <f>+C138-D138-E138</f>
        <v>195.12526315789475</v>
      </c>
      <c r="G138">
        <f t="shared" si="11"/>
        <v>3939.7655122675628</v>
      </c>
      <c r="H138">
        <f t="shared" si="12"/>
        <v>3495.5185739779395</v>
      </c>
      <c r="I138" s="5">
        <f t="shared" si="10"/>
        <v>945200</v>
      </c>
      <c r="J138" s="6">
        <f>+H138+SUM($B$4:$B$5)-SUM($F$15:F138)</f>
        <v>26523.873310820047</v>
      </c>
      <c r="K138" s="10">
        <f t="shared" si="13"/>
        <v>8.8326916676062517E-4</v>
      </c>
      <c r="L138" s="10">
        <f>+H138/SUM($F$15:F138)-1</f>
        <v>3.6739722346716963E-2</v>
      </c>
      <c r="M138" s="18">
        <f t="shared" si="19"/>
        <v>25.161220265363603</v>
      </c>
      <c r="N138" s="18">
        <f t="shared" si="14"/>
        <v>450.74385222152682</v>
      </c>
      <c r="O138" s="4">
        <f t="shared" si="15"/>
        <v>7.4801802543517208</v>
      </c>
      <c r="P138" s="18">
        <f>+AVERAGEIF($C$15:C138,"&lt;&gt;",$B$15:B138)</f>
        <v>7.6141250000000005</v>
      </c>
      <c r="R138" s="1">
        <f t="shared" si="16"/>
        <v>43951</v>
      </c>
      <c r="S138">
        <f t="shared" si="17"/>
        <v>25580.705056523126</v>
      </c>
      <c r="T138">
        <f t="shared" si="18"/>
        <v>8.5694628173988985E-2</v>
      </c>
    </row>
    <row r="139" spans="1:20" x14ac:dyDescent="0.25">
      <c r="A139" s="1">
        <v>40368</v>
      </c>
      <c r="B139" s="18">
        <v>7.8609999999999998</v>
      </c>
      <c r="G139">
        <f t="shared" si="11"/>
        <v>3993.6165947047466</v>
      </c>
      <c r="H139">
        <f t="shared" si="12"/>
        <v>3543.2974223134211</v>
      </c>
      <c r="I139" s="5">
        <f t="shared" si="10"/>
        <v>0</v>
      </c>
      <c r="J139" s="6">
        <f>+H139+SUM($B$4:$B$5)-SUM($F$15:F139)</f>
        <v>26571.652159155528</v>
      </c>
      <c r="K139" s="10">
        <f t="shared" si="13"/>
        <v>1.8013526069735608E-3</v>
      </c>
      <c r="L139" s="10">
        <f>+H139/SUM($F$15:F139)-1</f>
        <v>5.0910503851391509E-2</v>
      </c>
      <c r="M139" s="18">
        <f t="shared" si="19"/>
        <v>0</v>
      </c>
      <c r="N139" s="18">
        <f t="shared" si="14"/>
        <v>450.74385222152682</v>
      </c>
      <c r="O139" s="4">
        <f t="shared" si="15"/>
        <v>7.4801802543517208</v>
      </c>
      <c r="P139" s="18">
        <f>+AVERAGEIF($C$15:C139,"&lt;&gt;",$B$15:B139)</f>
        <v>7.6141250000000005</v>
      </c>
      <c r="R139" s="1">
        <f t="shared" si="16"/>
        <v>43982</v>
      </c>
      <c r="S139">
        <f t="shared" si="17"/>
        <v>25296.768732454504</v>
      </c>
      <c r="T139">
        <f t="shared" si="18"/>
        <v>-1.109962854586044E-2</v>
      </c>
    </row>
    <row r="140" spans="1:20" x14ac:dyDescent="0.25">
      <c r="A140" s="1">
        <v>40371</v>
      </c>
      <c r="B140" s="18">
        <v>7.891</v>
      </c>
      <c r="G140">
        <f t="shared" si="11"/>
        <v>4008.8574670926291</v>
      </c>
      <c r="H140">
        <f t="shared" si="12"/>
        <v>3556.8197378800674</v>
      </c>
      <c r="I140" s="5">
        <f t="shared" si="10"/>
        <v>0</v>
      </c>
      <c r="J140" s="6">
        <f>+H140+SUM($B$4:$B$5)-SUM($F$15:F140)</f>
        <v>26585.174474722175</v>
      </c>
      <c r="K140" s="10">
        <f t="shared" si="13"/>
        <v>5.0890006709591873E-4</v>
      </c>
      <c r="L140" s="10">
        <f>+H140/SUM($F$15:F140)-1</f>
        <v>5.492110239045056E-2</v>
      </c>
      <c r="M140" s="18">
        <f t="shared" si="19"/>
        <v>0</v>
      </c>
      <c r="N140" s="18">
        <f t="shared" si="14"/>
        <v>450.74385222152682</v>
      </c>
      <c r="O140" s="4">
        <f t="shared" si="15"/>
        <v>7.4801802543517208</v>
      </c>
      <c r="P140" s="18">
        <f>+AVERAGEIF($C$15:C140,"&lt;&gt;",$B$15:B140)</f>
        <v>7.6141250000000005</v>
      </c>
      <c r="R140" s="1">
        <f t="shared" si="16"/>
        <v>44012</v>
      </c>
      <c r="S140">
        <f t="shared" si="17"/>
        <v>26580.791886853694</v>
      </c>
      <c r="T140">
        <f t="shared" si="18"/>
        <v>5.075838609979666E-2</v>
      </c>
    </row>
    <row r="141" spans="1:20" x14ac:dyDescent="0.25">
      <c r="A141" s="1">
        <v>40372</v>
      </c>
      <c r="B141" s="18">
        <v>7.8810000000000002</v>
      </c>
      <c r="G141">
        <f t="shared" si="11"/>
        <v>4003.7771762966686</v>
      </c>
      <c r="H141">
        <f t="shared" si="12"/>
        <v>3552.3122993578522</v>
      </c>
      <c r="I141" s="5">
        <f t="shared" si="10"/>
        <v>0</v>
      </c>
      <c r="J141" s="6">
        <f>+H141+SUM($B$4:$B$5)-SUM($F$15:F141)</f>
        <v>26580.667036199957</v>
      </c>
      <c r="K141" s="10">
        <f t="shared" si="13"/>
        <v>-1.6954707318184159E-4</v>
      </c>
      <c r="L141" s="10">
        <f>+H141/SUM($F$15:F141)-1</f>
        <v>5.3584236210764358E-2</v>
      </c>
      <c r="M141" s="18">
        <f t="shared" si="19"/>
        <v>0</v>
      </c>
      <c r="N141" s="18">
        <f t="shared" si="14"/>
        <v>450.74385222152682</v>
      </c>
      <c r="O141" s="4">
        <f t="shared" si="15"/>
        <v>7.4801802543517208</v>
      </c>
      <c r="P141" s="18">
        <f>+AVERAGEIF($C$15:C141,"&lt;&gt;",$B$15:B141)</f>
        <v>7.6141250000000005</v>
      </c>
      <c r="R141" s="1">
        <f t="shared" si="16"/>
        <v>44043</v>
      </c>
      <c r="S141">
        <f t="shared" si="17"/>
        <v>27669.21446245008</v>
      </c>
      <c r="T141">
        <f t="shared" si="18"/>
        <v>4.0947710671279669E-2</v>
      </c>
    </row>
    <row r="142" spans="1:20" x14ac:dyDescent="0.25">
      <c r="A142" s="1">
        <v>40373</v>
      </c>
      <c r="B142" s="18">
        <v>7.8810000000000002</v>
      </c>
      <c r="G142">
        <f t="shared" si="11"/>
        <v>4003.7771762966686</v>
      </c>
      <c r="H142">
        <f t="shared" si="12"/>
        <v>3552.3122993578522</v>
      </c>
      <c r="I142" s="5">
        <f t="shared" si="10"/>
        <v>0</v>
      </c>
      <c r="J142" s="6">
        <f>+H142+SUM($B$4:$B$5)-SUM($F$15:F142)</f>
        <v>26580.667036199957</v>
      </c>
      <c r="K142" s="10">
        <f t="shared" si="13"/>
        <v>0</v>
      </c>
      <c r="L142" s="10">
        <f>+H142/SUM($F$15:F142)-1</f>
        <v>5.3584236210764358E-2</v>
      </c>
      <c r="M142" s="18">
        <f t="shared" si="19"/>
        <v>0</v>
      </c>
      <c r="N142" s="18">
        <f t="shared" si="14"/>
        <v>450.74385222152682</v>
      </c>
      <c r="O142" s="4">
        <f t="shared" si="15"/>
        <v>7.4801802543517208</v>
      </c>
      <c r="P142" s="18">
        <f>+AVERAGEIF($C$15:C142,"&lt;&gt;",$B$15:B142)</f>
        <v>7.6141250000000005</v>
      </c>
      <c r="R142" s="1">
        <f t="shared" si="16"/>
        <v>44074</v>
      </c>
      <c r="S142">
        <f t="shared" si="17"/>
        <v>27804.872928393976</v>
      </c>
      <c r="T142">
        <f t="shared" si="18"/>
        <v>4.9028665460668641E-3</v>
      </c>
    </row>
    <row r="143" spans="1:20" x14ac:dyDescent="0.25">
      <c r="A143" s="1">
        <v>40374</v>
      </c>
      <c r="B143" s="18">
        <v>7.76</v>
      </c>
      <c r="G143">
        <f t="shared" si="11"/>
        <v>3942.3056576655431</v>
      </c>
      <c r="H143">
        <f t="shared" si="12"/>
        <v>3497.772293239047</v>
      </c>
      <c r="I143" s="5">
        <f t="shared" si="10"/>
        <v>0</v>
      </c>
      <c r="J143" s="6">
        <f>+H143+SUM($B$4:$B$5)-SUM($F$15:F143)</f>
        <v>26526.127030081152</v>
      </c>
      <c r="K143" s="10">
        <f t="shared" si="13"/>
        <v>-2.0518674736238474E-3</v>
      </c>
      <c r="L143" s="10">
        <f>+H143/SUM($F$15:F143)-1</f>
        <v>3.7408155436560175E-2</v>
      </c>
      <c r="M143" s="18">
        <f t="shared" si="19"/>
        <v>0</v>
      </c>
      <c r="N143" s="18">
        <f t="shared" si="14"/>
        <v>450.74385222152682</v>
      </c>
      <c r="O143" s="4">
        <f t="shared" si="15"/>
        <v>7.4801802543517208</v>
      </c>
      <c r="P143" s="18">
        <f>+AVERAGEIF($C$15:C143,"&lt;&gt;",$B$15:B143)</f>
        <v>7.6141250000000005</v>
      </c>
      <c r="R143" s="1">
        <f t="shared" si="16"/>
        <v>44104</v>
      </c>
      <c r="S143">
        <f t="shared" si="17"/>
        <v>27830.111712755621</v>
      </c>
      <c r="T143">
        <f t="shared" si="18"/>
        <v>9.0771083279683751E-4</v>
      </c>
    </row>
    <row r="144" spans="1:20" x14ac:dyDescent="0.25">
      <c r="A144" s="1">
        <v>40375</v>
      </c>
      <c r="B144" s="18">
        <v>7.665</v>
      </c>
      <c r="G144">
        <f t="shared" si="11"/>
        <v>3894.0428951039162</v>
      </c>
      <c r="H144">
        <f t="shared" si="12"/>
        <v>3454.951627278002</v>
      </c>
      <c r="I144" s="5">
        <f t="shared" ref="I144:I207" si="20">+C144*(MAX($A:$A)-A144)</f>
        <v>0</v>
      </c>
      <c r="J144" s="6">
        <f>+H144+SUM($B$4:$B$5)-SUM($F$15:F144)</f>
        <v>26483.306364120108</v>
      </c>
      <c r="K144" s="10">
        <f t="shared" si="13"/>
        <v>-1.614282624541663E-3</v>
      </c>
      <c r="L144" s="10">
        <f>+H144/SUM($F$15:F144)-1</f>
        <v>2.4707926729540253E-2</v>
      </c>
      <c r="M144" s="18">
        <f t="shared" si="19"/>
        <v>0</v>
      </c>
      <c r="N144" s="18">
        <f t="shared" si="14"/>
        <v>450.74385222152682</v>
      </c>
      <c r="O144" s="4">
        <f t="shared" si="15"/>
        <v>7.4801802543517208</v>
      </c>
      <c r="P144" s="18">
        <f>+AVERAGEIF($C$15:C144,"&lt;&gt;",$B$15:B144)</f>
        <v>7.6141250000000005</v>
      </c>
      <c r="R144" s="1">
        <f t="shared" si="16"/>
        <v>44135</v>
      </c>
      <c r="S144">
        <f t="shared" si="17"/>
        <v>28612.514027966943</v>
      </c>
      <c r="T144">
        <f t="shared" si="18"/>
        <v>2.8113516872902755E-2</v>
      </c>
    </row>
    <row r="145" spans="1:20" x14ac:dyDescent="0.25">
      <c r="A145" s="1">
        <v>40378</v>
      </c>
      <c r="B145" s="18">
        <v>7.63</v>
      </c>
      <c r="G145">
        <f t="shared" ref="G145:G208" si="21">+(B145/B144*G144)+C145</f>
        <v>3876.2618773180534</v>
      </c>
      <c r="H145">
        <f t="shared" ref="H145:H208" si="22">+(B145/B144*H144)+F145</f>
        <v>3439.1755924502481</v>
      </c>
      <c r="I145" s="5">
        <f t="shared" si="20"/>
        <v>0</v>
      </c>
      <c r="J145" s="6">
        <f>+H145+SUM($B$4:$B$5)-SUM($F$15:F145)</f>
        <v>26467.530329292353</v>
      </c>
      <c r="K145" s="10">
        <f t="shared" ref="K145:K208" si="23">+J145/J144-1</f>
        <v>-5.9569732762398964E-4</v>
      </c>
      <c r="L145" s="10">
        <f>+H145/SUM($F$15:F145)-1</f>
        <v>2.0028895100638211E-2</v>
      </c>
      <c r="M145" s="18">
        <f t="shared" si="19"/>
        <v>0</v>
      </c>
      <c r="N145" s="18">
        <f t="shared" ref="N145:N208" si="24">+M145+N144</f>
        <v>450.74385222152682</v>
      </c>
      <c r="O145" s="4">
        <f t="shared" ref="O145:O208" si="25">((O144*N144)+(B145*M145))/N145</f>
        <v>7.4801802543517208</v>
      </c>
      <c r="P145" s="18">
        <f>+AVERAGEIF($C$15:C145,"&lt;&gt;",$B$15:B145)</f>
        <v>7.6141250000000005</v>
      </c>
      <c r="R145" s="1">
        <f t="shared" ref="R145:R176" si="26">+EOMONTH(R144,1)</f>
        <v>44165</v>
      </c>
      <c r="S145">
        <f t="shared" ref="S145:S176" si="27">+VLOOKUP(R145,$A:$J,10,1)</f>
        <v>30417.087109825254</v>
      </c>
      <c r="T145">
        <f t="shared" ref="T145:T176" si="28">+S145/S144-1</f>
        <v>6.3069364687578844E-2</v>
      </c>
    </row>
    <row r="146" spans="1:20" x14ac:dyDescent="0.25">
      <c r="A146" s="1">
        <v>40379</v>
      </c>
      <c r="B146" s="18">
        <v>7.7409999999999997</v>
      </c>
      <c r="G146">
        <f t="shared" si="21"/>
        <v>3932.6531051532174</v>
      </c>
      <c r="H146">
        <f t="shared" si="22"/>
        <v>3489.2081600468373</v>
      </c>
      <c r="I146" s="5">
        <f t="shared" si="20"/>
        <v>0</v>
      </c>
      <c r="J146" s="6">
        <f>+H146+SUM($B$4:$B$5)-SUM($F$15:F146)</f>
        <v>26517.562896888943</v>
      </c>
      <c r="K146" s="10">
        <f t="shared" si="23"/>
        <v>1.890337593803304E-3</v>
      </c>
      <c r="L146" s="10">
        <f>+H146/SUM($F$15:F146)-1</f>
        <v>3.4868109695155969E-2</v>
      </c>
      <c r="M146" s="18">
        <f t="shared" si="19"/>
        <v>0</v>
      </c>
      <c r="N146" s="18">
        <f t="shared" si="24"/>
        <v>450.74385222152682</v>
      </c>
      <c r="O146" s="4">
        <f t="shared" si="25"/>
        <v>7.4801802543517208</v>
      </c>
      <c r="P146" s="18">
        <f>+AVERAGEIF($C$15:C146,"&lt;&gt;",$B$15:B146)</f>
        <v>7.6141250000000005</v>
      </c>
      <c r="R146" s="1">
        <f t="shared" si="26"/>
        <v>44196</v>
      </c>
      <c r="S146">
        <f t="shared" si="27"/>
        <v>31328.83819489005</v>
      </c>
      <c r="T146">
        <f t="shared" si="28"/>
        <v>2.9974963801523424E-2</v>
      </c>
    </row>
    <row r="147" spans="1:20" x14ac:dyDescent="0.25">
      <c r="A147" s="1">
        <v>40380</v>
      </c>
      <c r="B147" s="18">
        <v>7.8540000000000001</v>
      </c>
      <c r="G147">
        <f t="shared" si="21"/>
        <v>3990.0603911475737</v>
      </c>
      <c r="H147">
        <f t="shared" si="22"/>
        <v>3540.1422153478698</v>
      </c>
      <c r="I147" s="5">
        <f t="shared" si="20"/>
        <v>0</v>
      </c>
      <c r="J147" s="6">
        <f>+H147+SUM($B$4:$B$5)-SUM($F$15:F147)</f>
        <v>26568.496952189977</v>
      </c>
      <c r="K147" s="10">
        <f t="shared" si="23"/>
        <v>1.9207668328755645E-3</v>
      </c>
      <c r="L147" s="10">
        <f>+H147/SUM($F$15:F147)-1</f>
        <v>4.9974697525611012E-2</v>
      </c>
      <c r="M147" s="18">
        <f t="shared" ref="M147:M210" si="29">+F147/B147</f>
        <v>0</v>
      </c>
      <c r="N147" s="18">
        <f t="shared" si="24"/>
        <v>450.74385222152682</v>
      </c>
      <c r="O147" s="4">
        <f t="shared" si="25"/>
        <v>7.4801802543517208</v>
      </c>
      <c r="P147" s="18">
        <f>+AVERAGEIF($C$15:C147,"&lt;&gt;",$B$15:B147)</f>
        <v>7.6141250000000005</v>
      </c>
      <c r="R147" s="1">
        <f t="shared" si="26"/>
        <v>44227</v>
      </c>
      <c r="S147">
        <f t="shared" si="27"/>
        <v>32477.202883345366</v>
      </c>
      <c r="T147">
        <f t="shared" si="28"/>
        <v>3.6655195488309644E-2</v>
      </c>
    </row>
    <row r="148" spans="1:20" x14ac:dyDescent="0.25">
      <c r="A148" s="1">
        <v>40381</v>
      </c>
      <c r="B148" s="18">
        <v>7.87</v>
      </c>
      <c r="G148">
        <f t="shared" si="21"/>
        <v>3998.1888564211104</v>
      </c>
      <c r="H148">
        <f t="shared" si="22"/>
        <v>3547.3541169834139</v>
      </c>
      <c r="I148" s="5">
        <f t="shared" si="20"/>
        <v>0</v>
      </c>
      <c r="J148" s="6">
        <f>+H148+SUM($B$4:$B$5)-SUM($F$15:F148)</f>
        <v>26575.708853825519</v>
      </c>
      <c r="K148" s="10">
        <f t="shared" si="23"/>
        <v>2.7144560147762675E-4</v>
      </c>
      <c r="L148" s="10">
        <f>+H148/SUM($F$15:F148)-1</f>
        <v>5.2113683413108847E-2</v>
      </c>
      <c r="M148" s="18">
        <f t="shared" si="29"/>
        <v>0</v>
      </c>
      <c r="N148" s="18">
        <f t="shared" si="24"/>
        <v>450.74385222152682</v>
      </c>
      <c r="O148" s="4">
        <f t="shared" si="25"/>
        <v>7.4801802543517208</v>
      </c>
      <c r="P148" s="18">
        <f>+AVERAGEIF($C$15:C148,"&lt;&gt;",$B$15:B148)</f>
        <v>7.6141250000000005</v>
      </c>
      <c r="R148" s="1">
        <f t="shared" si="26"/>
        <v>44255</v>
      </c>
      <c r="S148">
        <f t="shared" si="27"/>
        <v>33158.650061110035</v>
      </c>
      <c r="T148">
        <f t="shared" si="28"/>
        <v>2.0982323515123857E-2</v>
      </c>
    </row>
    <row r="149" spans="1:20" x14ac:dyDescent="0.25">
      <c r="A149" s="1">
        <v>40382</v>
      </c>
      <c r="B149" s="18">
        <v>7.9770000000000003</v>
      </c>
      <c r="G149">
        <f t="shared" si="21"/>
        <v>4052.5479679378909</v>
      </c>
      <c r="H149">
        <f t="shared" si="22"/>
        <v>3595.5837091711178</v>
      </c>
      <c r="I149" s="5">
        <f t="shared" si="20"/>
        <v>0</v>
      </c>
      <c r="J149" s="6">
        <f>+H149+SUM($B$4:$B$5)-SUM($F$15:F149)</f>
        <v>26623.938446013224</v>
      </c>
      <c r="K149" s="10">
        <f t="shared" si="23"/>
        <v>1.814799840447634E-3</v>
      </c>
      <c r="L149" s="10">
        <f>+H149/SUM($F$15:F149)-1</f>
        <v>6.6418151535752479E-2</v>
      </c>
      <c r="M149" s="18">
        <f t="shared" si="29"/>
        <v>0</v>
      </c>
      <c r="N149" s="18">
        <f t="shared" si="24"/>
        <v>450.74385222152682</v>
      </c>
      <c r="O149" s="4">
        <f t="shared" si="25"/>
        <v>7.4801802543517208</v>
      </c>
      <c r="P149" s="18">
        <f>+AVERAGEIF($C$15:C149,"&lt;&gt;",$B$15:B149)</f>
        <v>7.6141250000000005</v>
      </c>
      <c r="R149" s="1">
        <f t="shared" si="26"/>
        <v>44286</v>
      </c>
      <c r="S149">
        <f t="shared" si="27"/>
        <v>33631.877267891075</v>
      </c>
      <c r="T149">
        <f t="shared" si="28"/>
        <v>1.4271606531294223E-2</v>
      </c>
    </row>
    <row r="150" spans="1:20" x14ac:dyDescent="0.25">
      <c r="A150" s="1">
        <v>40385</v>
      </c>
      <c r="B150" s="18">
        <v>7.94</v>
      </c>
      <c r="G150">
        <f t="shared" si="21"/>
        <v>4033.7508919928364</v>
      </c>
      <c r="H150">
        <f t="shared" si="22"/>
        <v>3578.9061866389216</v>
      </c>
      <c r="I150" s="5">
        <f t="shared" si="20"/>
        <v>0</v>
      </c>
      <c r="J150" s="6">
        <f>+H150+SUM($B$4:$B$5)-SUM($F$15:F150)</f>
        <v>26607.260923481026</v>
      </c>
      <c r="K150" s="10">
        <f t="shared" si="23"/>
        <v>-6.2641079816261325E-4</v>
      </c>
      <c r="L150" s="10">
        <f>+H150/SUM($F$15:F150)-1</f>
        <v>6.1471746670913152E-2</v>
      </c>
      <c r="M150" s="18">
        <f t="shared" si="29"/>
        <v>0</v>
      </c>
      <c r="N150" s="18">
        <f t="shared" si="24"/>
        <v>450.74385222152682</v>
      </c>
      <c r="O150" s="4">
        <f t="shared" si="25"/>
        <v>7.4801802543517208</v>
      </c>
      <c r="P150" s="18">
        <f>+AVERAGEIF($C$15:C150,"&lt;&gt;",$B$15:B150)</f>
        <v>7.6141250000000005</v>
      </c>
      <c r="R150" s="1">
        <f t="shared" si="26"/>
        <v>44316</v>
      </c>
      <c r="S150">
        <f t="shared" si="27"/>
        <v>33698.129076840421</v>
      </c>
      <c r="T150">
        <f t="shared" si="28"/>
        <v>1.9699111180033757E-3</v>
      </c>
    </row>
    <row r="151" spans="1:20" x14ac:dyDescent="0.25">
      <c r="A151" s="1">
        <v>40386</v>
      </c>
      <c r="B151" s="18">
        <v>7.9530000000000003</v>
      </c>
      <c r="G151">
        <f t="shared" si="21"/>
        <v>4040.355270027585</v>
      </c>
      <c r="H151">
        <f t="shared" si="22"/>
        <v>3584.7658567178009</v>
      </c>
      <c r="I151" s="5">
        <f t="shared" si="20"/>
        <v>0</v>
      </c>
      <c r="J151" s="6">
        <f>+H151+SUM($B$4:$B$5)-SUM($F$15:F151)</f>
        <v>26613.120593559906</v>
      </c>
      <c r="K151" s="10">
        <f t="shared" si="23"/>
        <v>2.2022823377909617E-4</v>
      </c>
      <c r="L151" s="10">
        <f>+H151/SUM($F$15:F151)-1</f>
        <v>6.3209672704505282E-2</v>
      </c>
      <c r="M151" s="18">
        <f t="shared" si="29"/>
        <v>0</v>
      </c>
      <c r="N151" s="18">
        <f t="shared" si="24"/>
        <v>450.74385222152682</v>
      </c>
      <c r="O151" s="4">
        <f t="shared" si="25"/>
        <v>7.4801802543517208</v>
      </c>
      <c r="P151" s="18">
        <f>+AVERAGEIF($C$15:C151,"&lt;&gt;",$B$15:B151)</f>
        <v>7.6141250000000005</v>
      </c>
      <c r="R151" s="1">
        <f t="shared" si="26"/>
        <v>44347</v>
      </c>
      <c r="S151">
        <f t="shared" si="27"/>
        <v>33584.554547212974</v>
      </c>
      <c r="T151">
        <f t="shared" si="28"/>
        <v>-3.3703511957138277E-3</v>
      </c>
    </row>
    <row r="152" spans="1:20" x14ac:dyDescent="0.25">
      <c r="A152" s="1">
        <v>40387</v>
      </c>
      <c r="B152" s="18">
        <v>7.94</v>
      </c>
      <c r="G152">
        <f t="shared" si="21"/>
        <v>4033.7508919928364</v>
      </c>
      <c r="H152">
        <f t="shared" si="22"/>
        <v>3578.9061866389211</v>
      </c>
      <c r="I152" s="5">
        <f t="shared" si="20"/>
        <v>0</v>
      </c>
      <c r="J152" s="6">
        <f>+H152+SUM($B$4:$B$5)-SUM($F$15:F152)</f>
        <v>26607.260923481026</v>
      </c>
      <c r="K152" s="10">
        <f t="shared" si="23"/>
        <v>-2.2017974398302886E-4</v>
      </c>
      <c r="L152" s="10">
        <f>+H152/SUM($F$15:F152)-1</f>
        <v>6.1471746670913152E-2</v>
      </c>
      <c r="M152" s="18">
        <f t="shared" si="29"/>
        <v>0</v>
      </c>
      <c r="N152" s="18">
        <f t="shared" si="24"/>
        <v>450.74385222152682</v>
      </c>
      <c r="O152" s="4">
        <f t="shared" si="25"/>
        <v>7.4801802543517208</v>
      </c>
      <c r="P152" s="18">
        <f>+AVERAGEIF($C$15:C152,"&lt;&gt;",$B$15:B152)</f>
        <v>7.6141250000000005</v>
      </c>
      <c r="R152" s="1">
        <f t="shared" si="26"/>
        <v>44377</v>
      </c>
      <c r="S152">
        <f t="shared" si="27"/>
        <v>34057.781753994001</v>
      </c>
      <c r="T152">
        <f t="shared" si="28"/>
        <v>1.4090620321188574E-2</v>
      </c>
    </row>
    <row r="153" spans="1:20" x14ac:dyDescent="0.25">
      <c r="A153" s="1">
        <v>40388</v>
      </c>
      <c r="B153" s="18">
        <v>7.9169999999999998</v>
      </c>
      <c r="G153">
        <f t="shared" si="21"/>
        <v>4022.0662231621263</v>
      </c>
      <c r="H153">
        <f t="shared" si="22"/>
        <v>3568.5390780378257</v>
      </c>
      <c r="I153" s="5">
        <f t="shared" si="20"/>
        <v>0</v>
      </c>
      <c r="J153" s="6">
        <f>+H153+SUM($B$4:$B$5)-SUM($F$15:F153)</f>
        <v>26596.893814879932</v>
      </c>
      <c r="K153" s="10">
        <f t="shared" si="23"/>
        <v>-3.8963456745544356E-4</v>
      </c>
      <c r="L153" s="10">
        <f>+H153/SUM($F$15:F153)-1</f>
        <v>5.8396954457634598E-2</v>
      </c>
      <c r="M153" s="18">
        <f t="shared" si="29"/>
        <v>0</v>
      </c>
      <c r="N153" s="18">
        <f t="shared" si="24"/>
        <v>450.74385222152682</v>
      </c>
      <c r="O153" s="4">
        <f t="shared" si="25"/>
        <v>7.4801802543517208</v>
      </c>
      <c r="P153" s="18">
        <f>+AVERAGEIF($C$15:C153,"&lt;&gt;",$B$15:B153)</f>
        <v>7.6141250000000005</v>
      </c>
      <c r="R153" s="1">
        <f t="shared" si="26"/>
        <v>44408</v>
      </c>
      <c r="S153">
        <f t="shared" si="27"/>
        <v>32130.169598372595</v>
      </c>
      <c r="T153">
        <f t="shared" si="28"/>
        <v>-5.6598288448288403E-2</v>
      </c>
    </row>
    <row r="154" spans="1:20" x14ac:dyDescent="0.25">
      <c r="A154" s="1">
        <v>40389</v>
      </c>
      <c r="B154" s="18">
        <v>7.9359999999999999</v>
      </c>
      <c r="G154">
        <f t="shared" si="21"/>
        <v>4031.718775674452</v>
      </c>
      <c r="H154">
        <f t="shared" si="22"/>
        <v>3577.103211230035</v>
      </c>
      <c r="I154" s="5">
        <f t="shared" si="20"/>
        <v>0</v>
      </c>
      <c r="J154" s="6">
        <f>+H154+SUM($B$4:$B$5)-SUM($F$15:F154)</f>
        <v>26605.45794807214</v>
      </c>
      <c r="K154" s="10">
        <f t="shared" si="23"/>
        <v>3.2199749533967648E-4</v>
      </c>
      <c r="L154" s="10">
        <f>+H154/SUM($F$15:F154)-1</f>
        <v>6.0937000199038582E-2</v>
      </c>
      <c r="M154" s="18">
        <f t="shared" si="29"/>
        <v>0</v>
      </c>
      <c r="N154" s="18">
        <f t="shared" si="24"/>
        <v>450.74385222152682</v>
      </c>
      <c r="O154" s="4">
        <f t="shared" si="25"/>
        <v>7.4801802543517208</v>
      </c>
      <c r="P154" s="18">
        <f>+AVERAGEIF($C$15:C154,"&lt;&gt;",$B$15:B154)</f>
        <v>7.6141250000000005</v>
      </c>
      <c r="R154" s="1">
        <f t="shared" si="26"/>
        <v>44439</v>
      </c>
      <c r="S154">
        <f t="shared" si="27"/>
        <v>32647.564677786519</v>
      </c>
      <c r="T154">
        <f t="shared" si="28"/>
        <v>1.6103092074563063E-2</v>
      </c>
    </row>
    <row r="155" spans="1:20" x14ac:dyDescent="0.25">
      <c r="A155" s="1">
        <v>40393</v>
      </c>
      <c r="B155" s="18">
        <v>7.96</v>
      </c>
      <c r="G155">
        <f t="shared" si="21"/>
        <v>4043.9114735847575</v>
      </c>
      <c r="H155">
        <f t="shared" si="22"/>
        <v>3587.9210636833513</v>
      </c>
      <c r="I155" s="5">
        <f t="shared" si="20"/>
        <v>0</v>
      </c>
      <c r="J155" s="6">
        <f>+H155+SUM($B$4:$B$5)-SUM($F$15:F155)</f>
        <v>26616.275800525458</v>
      </c>
      <c r="K155" s="10">
        <f t="shared" si="23"/>
        <v>4.0660275325588024E-4</v>
      </c>
      <c r="L155" s="10">
        <f>+H155/SUM($F$15:F155)-1</f>
        <v>6.4145479030285557E-2</v>
      </c>
      <c r="M155" s="18">
        <f t="shared" si="29"/>
        <v>0</v>
      </c>
      <c r="N155" s="18">
        <f t="shared" si="24"/>
        <v>450.74385222152682</v>
      </c>
      <c r="O155" s="4">
        <f t="shared" si="25"/>
        <v>7.4801802543517208</v>
      </c>
      <c r="P155" s="18">
        <f>+AVERAGEIF($C$15:C155,"&lt;&gt;",$B$15:B155)</f>
        <v>7.6141250000000005</v>
      </c>
      <c r="R155" s="1">
        <f t="shared" si="26"/>
        <v>44469</v>
      </c>
      <c r="S155">
        <f t="shared" si="27"/>
        <v>31975.582044157447</v>
      </c>
      <c r="T155">
        <f t="shared" si="28"/>
        <v>-2.0582932915859775E-2</v>
      </c>
    </row>
    <row r="156" spans="1:20" x14ac:dyDescent="0.25">
      <c r="A156" s="1">
        <v>40394</v>
      </c>
      <c r="B156" s="18">
        <v>8.0129999999999999</v>
      </c>
      <c r="G156">
        <f t="shared" si="21"/>
        <v>4070.8370148033491</v>
      </c>
      <c r="H156">
        <f t="shared" si="22"/>
        <v>3611.8104878510921</v>
      </c>
      <c r="I156" s="5">
        <f t="shared" si="20"/>
        <v>0</v>
      </c>
      <c r="J156" s="6">
        <f>+H156+SUM($B$4:$B$5)-SUM($F$15:F156)</f>
        <v>26640.165224693199</v>
      </c>
      <c r="K156" s="10">
        <f t="shared" si="23"/>
        <v>8.9754946735509655E-4</v>
      </c>
      <c r="L156" s="10">
        <f>+H156/SUM($F$15:F156)-1</f>
        <v>7.1230869782622941E-2</v>
      </c>
      <c r="M156" s="18">
        <f t="shared" si="29"/>
        <v>0</v>
      </c>
      <c r="N156" s="18">
        <f t="shared" si="24"/>
        <v>450.74385222152682</v>
      </c>
      <c r="O156" s="4">
        <f t="shared" si="25"/>
        <v>7.4801802543517208</v>
      </c>
      <c r="P156" s="18">
        <f>+AVERAGEIF($C$15:C156,"&lt;&gt;",$B$15:B156)</f>
        <v>7.6141250000000005</v>
      </c>
      <c r="R156" s="1">
        <f t="shared" si="26"/>
        <v>44500</v>
      </c>
      <c r="S156">
        <f t="shared" si="27"/>
        <v>32199.576255367152</v>
      </c>
      <c r="T156">
        <f t="shared" si="28"/>
        <v>7.0051644689492765E-3</v>
      </c>
    </row>
    <row r="157" spans="1:20" x14ac:dyDescent="0.25">
      <c r="A157" s="1">
        <v>40395</v>
      </c>
      <c r="B157" s="18">
        <v>8.0050000000000008</v>
      </c>
      <c r="G157">
        <f t="shared" si="21"/>
        <v>4066.7727821665812</v>
      </c>
      <c r="H157">
        <f t="shared" si="22"/>
        <v>3608.2045370333203</v>
      </c>
      <c r="I157" s="5">
        <f t="shared" si="20"/>
        <v>0</v>
      </c>
      <c r="J157" s="6">
        <f>+H157+SUM($B$4:$B$5)-SUM($F$15:F157)</f>
        <v>26636.559273875428</v>
      </c>
      <c r="K157" s="10">
        <f t="shared" si="23"/>
        <v>-1.3535767467498516E-4</v>
      </c>
      <c r="L157" s="10">
        <f>+H157/SUM($F$15:F157)-1</f>
        <v>7.0161376838874023E-2</v>
      </c>
      <c r="M157" s="18">
        <f t="shared" si="29"/>
        <v>0</v>
      </c>
      <c r="N157" s="18">
        <f t="shared" si="24"/>
        <v>450.74385222152682</v>
      </c>
      <c r="O157" s="4">
        <f t="shared" si="25"/>
        <v>7.4801802543517208</v>
      </c>
      <c r="P157" s="18">
        <f>+AVERAGEIF($C$15:C157,"&lt;&gt;",$B$15:B157)</f>
        <v>7.6141250000000005</v>
      </c>
      <c r="R157" s="1">
        <f t="shared" si="26"/>
        <v>44530</v>
      </c>
      <c r="S157">
        <f t="shared" si="27"/>
        <v>31527.59362173808</v>
      </c>
      <c r="T157">
        <f t="shared" si="28"/>
        <v>-2.0869300524321788E-2</v>
      </c>
    </row>
    <row r="158" spans="1:20" x14ac:dyDescent="0.25">
      <c r="A158" s="1">
        <v>40396</v>
      </c>
      <c r="B158" s="18">
        <v>7.9290000000000003</v>
      </c>
      <c r="G158">
        <f t="shared" si="21"/>
        <v>4028.1625721172791</v>
      </c>
      <c r="H158">
        <f t="shared" si="22"/>
        <v>3573.9480042644841</v>
      </c>
      <c r="I158" s="5">
        <f t="shared" si="20"/>
        <v>0</v>
      </c>
      <c r="J158" s="6">
        <f>+H158+SUM($B$4:$B$5)-SUM($F$15:F158)</f>
        <v>26602.302741106589</v>
      </c>
      <c r="K158" s="10">
        <f t="shared" si="23"/>
        <v>-1.2860719891264472E-3</v>
      </c>
      <c r="L158" s="10">
        <f>+H158/SUM($F$15:F158)-1</f>
        <v>6.0001193873258085E-2</v>
      </c>
      <c r="M158" s="18">
        <f t="shared" si="29"/>
        <v>0</v>
      </c>
      <c r="N158" s="18">
        <f t="shared" si="24"/>
        <v>450.74385222152682</v>
      </c>
      <c r="O158" s="4">
        <f t="shared" si="25"/>
        <v>7.4801802543517208</v>
      </c>
      <c r="P158" s="18">
        <f>+AVERAGEIF($C$15:C158,"&lt;&gt;",$B$15:B158)</f>
        <v>7.6141250000000005</v>
      </c>
      <c r="R158" s="1">
        <f t="shared" si="26"/>
        <v>44561</v>
      </c>
      <c r="S158">
        <f t="shared" si="27"/>
        <v>31606.464822868249</v>
      </c>
      <c r="T158">
        <f t="shared" si="28"/>
        <v>2.501656234105587E-3</v>
      </c>
    </row>
    <row r="159" spans="1:20" x14ac:dyDescent="0.25">
      <c r="A159" s="1">
        <v>40399</v>
      </c>
      <c r="B159" s="18">
        <v>7.9889999999999999</v>
      </c>
      <c r="C159">
        <f>+$B$3</f>
        <v>200</v>
      </c>
      <c r="D159" s="7">
        <f>+$D$11</f>
        <v>3.3347368421052628</v>
      </c>
      <c r="E159">
        <v>1.54</v>
      </c>
      <c r="F159" s="6">
        <f>+C159-D159-E159</f>
        <v>195.12526315789475</v>
      </c>
      <c r="G159">
        <f t="shared" si="21"/>
        <v>4258.6443168930437</v>
      </c>
      <c r="H159">
        <f t="shared" si="22"/>
        <v>3796.1178985556703</v>
      </c>
      <c r="I159" s="5">
        <f t="shared" si="20"/>
        <v>938800</v>
      </c>
      <c r="J159" s="6">
        <f>+H159+SUM($B$4:$B$5)-SUM($F$15:F159)</f>
        <v>26629.347372239878</v>
      </c>
      <c r="K159" s="10">
        <f t="shared" si="23"/>
        <v>1.0166274474989745E-3</v>
      </c>
      <c r="L159" s="10">
        <f>+H159/SUM($F$15:F159)-1</f>
        <v>6.4301129144066271E-2</v>
      </c>
      <c r="M159" s="18">
        <f t="shared" si="29"/>
        <v>24.424241226423177</v>
      </c>
      <c r="N159" s="18">
        <f t="shared" si="24"/>
        <v>475.16809344795001</v>
      </c>
      <c r="O159" s="4">
        <f t="shared" si="25"/>
        <v>7.5063342330801808</v>
      </c>
      <c r="P159" s="18">
        <f>+AVERAGEIF($C$15:C159,"&lt;&gt;",$B$15:B159)</f>
        <v>7.6557777777777778</v>
      </c>
      <c r="R159" s="1">
        <f t="shared" si="26"/>
        <v>44592</v>
      </c>
      <c r="S159">
        <f t="shared" si="27"/>
        <v>31530.748469783284</v>
      </c>
      <c r="T159">
        <f t="shared" si="28"/>
        <v>-2.3955970245106428E-3</v>
      </c>
    </row>
    <row r="160" spans="1:20" x14ac:dyDescent="0.25">
      <c r="A160" s="1">
        <v>40400</v>
      </c>
      <c r="B160" s="18">
        <v>7.976</v>
      </c>
      <c r="G160">
        <f t="shared" si="21"/>
        <v>4251.7144913679949</v>
      </c>
      <c r="H160">
        <f t="shared" si="22"/>
        <v>3789.9407133408467</v>
      </c>
      <c r="I160" s="5">
        <f t="shared" si="20"/>
        <v>0</v>
      </c>
      <c r="J160" s="6">
        <f>+H160+SUM($B$4:$B$5)-SUM($F$15:F160)</f>
        <v>26623.170187025054</v>
      </c>
      <c r="K160" s="10">
        <f t="shared" si="23"/>
        <v>-2.3196908014588846E-4</v>
      </c>
      <c r="L160" s="10">
        <f>+H160/SUM($F$15:F160)-1</f>
        <v>6.2569258487053636E-2</v>
      </c>
      <c r="M160" s="18">
        <f t="shared" si="29"/>
        <v>0</v>
      </c>
      <c r="N160" s="18">
        <f t="shared" si="24"/>
        <v>475.16809344795001</v>
      </c>
      <c r="O160" s="4">
        <f t="shared" si="25"/>
        <v>7.5063342330801808</v>
      </c>
      <c r="P160" s="18">
        <f>+AVERAGEIF($C$15:C160,"&lt;&gt;",$B$15:B160)</f>
        <v>7.6557777777777778</v>
      </c>
      <c r="R160" s="1">
        <f t="shared" si="26"/>
        <v>44620</v>
      </c>
      <c r="S160">
        <f t="shared" si="27"/>
        <v>30808.288267430908</v>
      </c>
      <c r="T160">
        <f t="shared" si="28"/>
        <v>-2.2912878298614769E-2</v>
      </c>
    </row>
    <row r="161" spans="1:20" x14ac:dyDescent="0.25">
      <c r="A161" s="1">
        <v>40401</v>
      </c>
      <c r="B161" s="18">
        <v>7.9379999999999997</v>
      </c>
      <c r="G161">
        <f t="shared" si="21"/>
        <v>4231.4580782947778</v>
      </c>
      <c r="H161">
        <f t="shared" si="22"/>
        <v>3771.8843257898247</v>
      </c>
      <c r="I161" s="5">
        <f t="shared" si="20"/>
        <v>0</v>
      </c>
      <c r="J161" s="6">
        <f>+H161+SUM($B$4:$B$5)-SUM($F$15:F161)</f>
        <v>26605.113799474035</v>
      </c>
      <c r="K161" s="10">
        <f t="shared" si="23"/>
        <v>-6.782207912947591E-4</v>
      </c>
      <c r="L161" s="10">
        <f>+H161/SUM($F$15:F161)-1</f>
        <v>5.750686733578636E-2</v>
      </c>
      <c r="M161" s="18">
        <f t="shared" si="29"/>
        <v>0</v>
      </c>
      <c r="N161" s="18">
        <f t="shared" si="24"/>
        <v>475.16809344795001</v>
      </c>
      <c r="O161" s="4">
        <f t="shared" si="25"/>
        <v>7.5063342330801808</v>
      </c>
      <c r="P161" s="18">
        <f>+AVERAGEIF($C$15:C161,"&lt;&gt;",$B$15:B161)</f>
        <v>7.6557777777777778</v>
      </c>
      <c r="R161" s="1">
        <f t="shared" si="26"/>
        <v>44651</v>
      </c>
      <c r="S161">
        <f t="shared" si="27"/>
        <v>30139.460481847062</v>
      </c>
      <c r="T161">
        <f t="shared" si="28"/>
        <v>-2.1709345867517715E-2</v>
      </c>
    </row>
    <row r="162" spans="1:20" x14ac:dyDescent="0.25">
      <c r="A162" s="1">
        <v>40402</v>
      </c>
      <c r="B162" s="18">
        <v>7.9249999999999998</v>
      </c>
      <c r="G162">
        <f t="shared" si="21"/>
        <v>4224.52825276973</v>
      </c>
      <c r="H162">
        <f t="shared" si="22"/>
        <v>3765.7071405750016</v>
      </c>
      <c r="I162" s="5">
        <f t="shared" si="20"/>
        <v>0</v>
      </c>
      <c r="J162" s="6">
        <f>+H162+SUM($B$4:$B$5)-SUM($F$15:F162)</f>
        <v>26598.936614259212</v>
      </c>
      <c r="K162" s="10">
        <f t="shared" si="23"/>
        <v>-2.321803718405846E-4</v>
      </c>
      <c r="L162" s="10">
        <f>+H162/SUM($F$15:F162)-1</f>
        <v>5.5774996678773947E-2</v>
      </c>
      <c r="M162" s="18">
        <f t="shared" si="29"/>
        <v>0</v>
      </c>
      <c r="N162" s="18">
        <f t="shared" si="24"/>
        <v>475.16809344795001</v>
      </c>
      <c r="O162" s="4">
        <f t="shared" si="25"/>
        <v>7.5063342330801808</v>
      </c>
      <c r="P162" s="18">
        <f>+AVERAGEIF($C$15:C162,"&lt;&gt;",$B$15:B162)</f>
        <v>7.6557777777777778</v>
      </c>
      <c r="R162" s="1">
        <f t="shared" si="26"/>
        <v>44681</v>
      </c>
      <c r="S162">
        <f t="shared" si="27"/>
        <v>29631.529946568771</v>
      </c>
      <c r="T162">
        <f t="shared" si="28"/>
        <v>-1.6852675102934089E-2</v>
      </c>
    </row>
    <row r="163" spans="1:20" x14ac:dyDescent="0.25">
      <c r="A163" s="1">
        <v>40403</v>
      </c>
      <c r="B163" s="18">
        <v>8.0030000000000001</v>
      </c>
      <c r="G163">
        <f t="shared" si="21"/>
        <v>4266.1072059200187</v>
      </c>
      <c r="H163">
        <f t="shared" si="22"/>
        <v>3802.7702518639421</v>
      </c>
      <c r="I163" s="5">
        <f t="shared" si="20"/>
        <v>0</v>
      </c>
      <c r="J163" s="6">
        <f>+H163+SUM($B$4:$B$5)-SUM($F$15:F163)</f>
        <v>26635.99972554815</v>
      </c>
      <c r="K163" s="10">
        <f t="shared" si="23"/>
        <v>1.3934057525093468E-3</v>
      </c>
      <c r="L163" s="10">
        <f>+H163/SUM($F$15:F163)-1</f>
        <v>6.6166220620849092E-2</v>
      </c>
      <c r="M163" s="18">
        <f t="shared" si="29"/>
        <v>0</v>
      </c>
      <c r="N163" s="18">
        <f t="shared" si="24"/>
        <v>475.16809344795001</v>
      </c>
      <c r="O163" s="4">
        <f t="shared" si="25"/>
        <v>7.5063342330801808</v>
      </c>
      <c r="P163" s="18">
        <f>+AVERAGEIF($C$15:C163,"&lt;&gt;",$B$15:B163)</f>
        <v>7.6557777777777778</v>
      </c>
      <c r="R163" s="1">
        <f t="shared" si="26"/>
        <v>44712</v>
      </c>
      <c r="S163">
        <f t="shared" si="27"/>
        <v>29454.858456037182</v>
      </c>
      <c r="T163">
        <f t="shared" si="28"/>
        <v>-5.9622804104331184E-3</v>
      </c>
    </row>
    <row r="164" spans="1:20" x14ac:dyDescent="0.25">
      <c r="A164" s="1">
        <v>40406</v>
      </c>
      <c r="B164" s="18">
        <v>7.9939999999999998</v>
      </c>
      <c r="G164">
        <f t="shared" si="21"/>
        <v>4261.3096344026781</v>
      </c>
      <c r="H164">
        <f t="shared" si="22"/>
        <v>3798.4937390229106</v>
      </c>
      <c r="I164" s="5">
        <f t="shared" si="20"/>
        <v>0</v>
      </c>
      <c r="J164" s="6">
        <f>+H164+SUM($B$4:$B$5)-SUM($F$15:F164)</f>
        <v>26631.723212707118</v>
      </c>
      <c r="K164" s="10">
        <f t="shared" si="23"/>
        <v>-1.6055387014179967E-4</v>
      </c>
      <c r="L164" s="10">
        <f>+H164/SUM($F$15:F164)-1</f>
        <v>6.4967233242917422E-2</v>
      </c>
      <c r="M164" s="18">
        <f t="shared" si="29"/>
        <v>0</v>
      </c>
      <c r="N164" s="18">
        <f t="shared" si="24"/>
        <v>475.16809344795001</v>
      </c>
      <c r="O164" s="4">
        <f t="shared" si="25"/>
        <v>7.5063342330801808</v>
      </c>
      <c r="P164" s="18">
        <f>+AVERAGEIF($C$15:C164,"&lt;&gt;",$B$15:B164)</f>
        <v>7.6557777777777778</v>
      </c>
      <c r="R164" s="1">
        <f t="shared" si="26"/>
        <v>44742</v>
      </c>
      <c r="S164">
        <f t="shared" si="27"/>
        <v>28035.176835694103</v>
      </c>
      <c r="T164">
        <f t="shared" si="28"/>
        <v>-4.8198555170856583E-2</v>
      </c>
    </row>
    <row r="165" spans="1:20" x14ac:dyDescent="0.25">
      <c r="A165" s="1">
        <v>40407</v>
      </c>
      <c r="B165" s="18">
        <v>8.0419999999999998</v>
      </c>
      <c r="G165">
        <f t="shared" si="21"/>
        <v>4286.8966824951631</v>
      </c>
      <c r="H165">
        <f t="shared" si="22"/>
        <v>3821.3018075084119</v>
      </c>
      <c r="I165" s="5">
        <f t="shared" si="20"/>
        <v>0</v>
      </c>
      <c r="J165" s="6">
        <f>+H165+SUM($B$4:$B$5)-SUM($F$15:F165)</f>
        <v>26654.53128119262</v>
      </c>
      <c r="K165" s="10">
        <f t="shared" si="23"/>
        <v>8.5642480974046364E-4</v>
      </c>
      <c r="L165" s="10">
        <f>+H165/SUM($F$15:F165)-1</f>
        <v>7.1361832591886554E-2</v>
      </c>
      <c r="M165" s="18">
        <f t="shared" si="29"/>
        <v>0</v>
      </c>
      <c r="N165" s="18">
        <f t="shared" si="24"/>
        <v>475.16809344795001</v>
      </c>
      <c r="O165" s="4">
        <f t="shared" si="25"/>
        <v>7.5063342330801808</v>
      </c>
      <c r="P165" s="18">
        <f>+AVERAGEIF($C$15:C165,"&lt;&gt;",$B$15:B165)</f>
        <v>7.6557777777777778</v>
      </c>
      <c r="R165" s="1">
        <f t="shared" si="26"/>
        <v>44773</v>
      </c>
      <c r="S165">
        <f t="shared" si="27"/>
        <v>28760.791886091662</v>
      </c>
      <c r="T165">
        <f t="shared" si="28"/>
        <v>2.5882306883604711E-2</v>
      </c>
    </row>
    <row r="166" spans="1:20" x14ac:dyDescent="0.25">
      <c r="A166" s="1">
        <v>40408</v>
      </c>
      <c r="B166" s="18">
        <v>8.0470000000000006</v>
      </c>
      <c r="G166">
        <f t="shared" si="21"/>
        <v>4289.5620000047975</v>
      </c>
      <c r="H166">
        <f t="shared" si="22"/>
        <v>3823.6776479756518</v>
      </c>
      <c r="I166" s="5">
        <f t="shared" si="20"/>
        <v>0</v>
      </c>
      <c r="J166" s="6">
        <f>+H166+SUM($B$4:$B$5)-SUM($F$15:F166)</f>
        <v>26656.90712165986</v>
      </c>
      <c r="K166" s="10">
        <f t="shared" si="23"/>
        <v>8.9134580615102266E-5</v>
      </c>
      <c r="L166" s="10">
        <f>+H166/SUM($F$15:F166)-1</f>
        <v>7.2027936690737482E-2</v>
      </c>
      <c r="M166" s="18">
        <f t="shared" si="29"/>
        <v>0</v>
      </c>
      <c r="N166" s="18">
        <f t="shared" si="24"/>
        <v>475.16809344795001</v>
      </c>
      <c r="O166" s="4">
        <f t="shared" si="25"/>
        <v>7.5063342330801808</v>
      </c>
      <c r="P166" s="18">
        <f>+AVERAGEIF($C$15:C166,"&lt;&gt;",$B$15:B166)</f>
        <v>7.6557777777777778</v>
      </c>
      <c r="R166" s="1">
        <f t="shared" si="26"/>
        <v>44804</v>
      </c>
      <c r="S166">
        <f t="shared" si="27"/>
        <v>29035.263666024664</v>
      </c>
      <c r="T166">
        <f t="shared" si="28"/>
        <v>9.5432622655196031E-3</v>
      </c>
    </row>
    <row r="167" spans="1:20" x14ac:dyDescent="0.25">
      <c r="A167" s="1">
        <v>40409</v>
      </c>
      <c r="B167" s="18">
        <v>8.0399999999999991</v>
      </c>
      <c r="G167">
        <f t="shared" si="21"/>
        <v>4285.8305554913095</v>
      </c>
      <c r="H167">
        <f t="shared" si="22"/>
        <v>3820.3514713215154</v>
      </c>
      <c r="I167" s="5">
        <f t="shared" si="20"/>
        <v>0</v>
      </c>
      <c r="J167" s="6">
        <f>+H167+SUM($B$4:$B$5)-SUM($F$15:F167)</f>
        <v>26653.580945005728</v>
      </c>
      <c r="K167" s="10">
        <f t="shared" si="23"/>
        <v>-1.24777290889444E-4</v>
      </c>
      <c r="L167" s="10">
        <f>+H167/SUM($F$15:F167)-1</f>
        <v>7.109539095234596E-2</v>
      </c>
      <c r="M167" s="18">
        <f t="shared" si="29"/>
        <v>0</v>
      </c>
      <c r="N167" s="18">
        <f t="shared" si="24"/>
        <v>475.16809344795001</v>
      </c>
      <c r="O167" s="4">
        <f t="shared" si="25"/>
        <v>7.5063342330801808</v>
      </c>
      <c r="P167" s="18">
        <f>+AVERAGEIF($C$15:C167,"&lt;&gt;",$B$15:B167)</f>
        <v>7.6557777777777778</v>
      </c>
      <c r="R167" s="1">
        <f t="shared" si="26"/>
        <v>44834</v>
      </c>
      <c r="S167">
        <f t="shared" si="27"/>
        <v>26391.501004141304</v>
      </c>
      <c r="T167">
        <f t="shared" si="28"/>
        <v>-9.1053509700927293E-2</v>
      </c>
    </row>
    <row r="168" spans="1:20" x14ac:dyDescent="0.25">
      <c r="A168" s="1">
        <v>40410</v>
      </c>
      <c r="B168" s="18">
        <v>8.0980000000000008</v>
      </c>
      <c r="G168">
        <f t="shared" si="21"/>
        <v>4316.7482386030642</v>
      </c>
      <c r="H168">
        <f t="shared" si="22"/>
        <v>3847.9112207414978</v>
      </c>
      <c r="I168" s="5">
        <f t="shared" si="20"/>
        <v>0</v>
      </c>
      <c r="J168" s="6">
        <f>+H168+SUM($B$4:$B$5)-SUM($F$15:F168)</f>
        <v>26681.140694425711</v>
      </c>
      <c r="K168" s="10">
        <f t="shared" si="23"/>
        <v>1.0339980011258021E-3</v>
      </c>
      <c r="L168" s="10">
        <f>+H168/SUM($F$15:F168)-1</f>
        <v>7.8822198499017393E-2</v>
      </c>
      <c r="M168" s="18">
        <f t="shared" si="29"/>
        <v>0</v>
      </c>
      <c r="N168" s="18">
        <f t="shared" si="24"/>
        <v>475.16809344795001</v>
      </c>
      <c r="O168" s="4">
        <f t="shared" si="25"/>
        <v>7.5063342330801808</v>
      </c>
      <c r="P168" s="18">
        <f>+AVERAGEIF($C$15:C168,"&lt;&gt;",$B$15:B168)</f>
        <v>7.6557777777777778</v>
      </c>
      <c r="R168" s="1">
        <f t="shared" si="26"/>
        <v>44865</v>
      </c>
      <c r="S168">
        <f t="shared" si="27"/>
        <v>25296.768732454519</v>
      </c>
      <c r="T168">
        <f t="shared" si="28"/>
        <v>-4.1480485384859378E-2</v>
      </c>
    </row>
    <row r="169" spans="1:20" x14ac:dyDescent="0.25">
      <c r="A169" s="1">
        <v>40413</v>
      </c>
      <c r="B169" s="18">
        <v>8.0990000000000002</v>
      </c>
      <c r="G169">
        <f t="shared" si="21"/>
        <v>4317.2813021049906</v>
      </c>
      <c r="H169">
        <f t="shared" si="22"/>
        <v>3848.3863888349456</v>
      </c>
      <c r="I169" s="5">
        <f t="shared" si="20"/>
        <v>0</v>
      </c>
      <c r="J169" s="6">
        <f>+H169+SUM($B$4:$B$5)-SUM($F$15:F169)</f>
        <v>26681.615862519153</v>
      </c>
      <c r="K169" s="10">
        <f t="shared" si="23"/>
        <v>1.7809137131230557E-5</v>
      </c>
      <c r="L169" s="10">
        <f>+H169/SUM($F$15:F169)-1</f>
        <v>7.8955419318787579E-2</v>
      </c>
      <c r="M169" s="18">
        <f t="shared" si="29"/>
        <v>0</v>
      </c>
      <c r="N169" s="18">
        <f t="shared" si="24"/>
        <v>475.16809344795001</v>
      </c>
      <c r="O169" s="4">
        <f t="shared" si="25"/>
        <v>7.5063342330801808</v>
      </c>
      <c r="P169" s="18">
        <f>+AVERAGEIF($C$15:C169,"&lt;&gt;",$B$15:B169)</f>
        <v>7.6557777777777778</v>
      </c>
      <c r="R169" s="1">
        <f t="shared" si="26"/>
        <v>44895</v>
      </c>
      <c r="S169">
        <f t="shared" si="27"/>
        <v>28110.893188779039</v>
      </c>
      <c r="T169">
        <f t="shared" si="28"/>
        <v>0.11124442358972653</v>
      </c>
    </row>
    <row r="170" spans="1:20" x14ac:dyDescent="0.25">
      <c r="A170" s="1">
        <v>40414</v>
      </c>
      <c r="B170" s="18">
        <v>7.992</v>
      </c>
      <c r="G170">
        <f t="shared" si="21"/>
        <v>4260.2435073988254</v>
      </c>
      <c r="H170">
        <f t="shared" si="22"/>
        <v>3797.543402836015</v>
      </c>
      <c r="I170" s="5">
        <f t="shared" si="20"/>
        <v>0</v>
      </c>
      <c r="J170" s="6">
        <f>+H170+SUM($B$4:$B$5)-SUM($F$15:F170)</f>
        <v>26630.772876520226</v>
      </c>
      <c r="K170" s="10">
        <f t="shared" si="23"/>
        <v>-1.9055437369649431E-3</v>
      </c>
      <c r="L170" s="10">
        <f>+H170/SUM($F$15:F170)-1</f>
        <v>6.470079160337705E-2</v>
      </c>
      <c r="M170" s="18">
        <f t="shared" si="29"/>
        <v>0</v>
      </c>
      <c r="N170" s="18">
        <f t="shared" si="24"/>
        <v>475.16809344795001</v>
      </c>
      <c r="O170" s="4">
        <f t="shared" si="25"/>
        <v>7.5063342330801808</v>
      </c>
      <c r="P170" s="18">
        <f>+AVERAGEIF($C$15:C170,"&lt;&gt;",$B$15:B170)</f>
        <v>7.6557777777777778</v>
      </c>
      <c r="R170" s="1">
        <f t="shared" si="26"/>
        <v>44926</v>
      </c>
      <c r="S170">
        <f t="shared" si="27"/>
        <v>26871.03790701276</v>
      </c>
      <c r="T170">
        <f t="shared" si="28"/>
        <v>-4.4105865773812813E-2</v>
      </c>
    </row>
    <row r="171" spans="1:20" x14ac:dyDescent="0.25">
      <c r="A171" s="1">
        <v>40415</v>
      </c>
      <c r="B171" s="18">
        <v>7.9420000000000002</v>
      </c>
      <c r="G171">
        <f t="shared" si="21"/>
        <v>4233.5903323024868</v>
      </c>
      <c r="H171">
        <f t="shared" si="22"/>
        <v>3773.7849981636177</v>
      </c>
      <c r="I171" s="5">
        <f t="shared" si="20"/>
        <v>0</v>
      </c>
      <c r="J171" s="6">
        <f>+H171+SUM($B$4:$B$5)-SUM($F$15:F171)</f>
        <v>26607.014471847826</v>
      </c>
      <c r="K171" s="10">
        <f t="shared" si="23"/>
        <v>-8.9214101230039589E-4</v>
      </c>
      <c r="L171" s="10">
        <f>+H171/SUM($F$15:F171)-1</f>
        <v>5.8039750614867547E-2</v>
      </c>
      <c r="M171" s="18">
        <f t="shared" si="29"/>
        <v>0</v>
      </c>
      <c r="N171" s="18">
        <f t="shared" si="24"/>
        <v>475.16809344795001</v>
      </c>
      <c r="O171" s="4">
        <f t="shared" si="25"/>
        <v>7.5063342330801808</v>
      </c>
      <c r="P171" s="18">
        <f>+AVERAGEIF($C$15:C171,"&lt;&gt;",$B$15:B171)</f>
        <v>7.6557777777777778</v>
      </c>
      <c r="R171" s="1">
        <f t="shared" si="26"/>
        <v>44957</v>
      </c>
      <c r="S171">
        <f t="shared" si="27"/>
        <v>28719.778861503975</v>
      </c>
      <c r="T171">
        <f t="shared" si="28"/>
        <v>6.8800504129717055E-2</v>
      </c>
    </row>
    <row r="172" spans="1:20" x14ac:dyDescent="0.25">
      <c r="A172" s="1">
        <v>40416</v>
      </c>
      <c r="B172" s="18">
        <v>7.9009999999999998</v>
      </c>
      <c r="G172">
        <f t="shared" si="21"/>
        <v>4211.7347287234888</v>
      </c>
      <c r="H172">
        <f t="shared" si="22"/>
        <v>3754.3031063322514</v>
      </c>
      <c r="I172" s="5">
        <f t="shared" si="20"/>
        <v>0</v>
      </c>
      <c r="J172" s="6">
        <f>+H172+SUM($B$4:$B$5)-SUM($F$15:F172)</f>
        <v>26587.532580016465</v>
      </c>
      <c r="K172" s="10">
        <f t="shared" si="23"/>
        <v>-7.3220886364289139E-4</v>
      </c>
      <c r="L172" s="10">
        <f>+H172/SUM($F$15:F172)-1</f>
        <v>5.2577697004289492E-2</v>
      </c>
      <c r="M172" s="18">
        <f t="shared" si="29"/>
        <v>0</v>
      </c>
      <c r="N172" s="18">
        <f t="shared" si="24"/>
        <v>475.16809344795001</v>
      </c>
      <c r="O172" s="4">
        <f t="shared" si="25"/>
        <v>7.5063342330801808</v>
      </c>
      <c r="P172" s="18">
        <f>+AVERAGEIF($C$15:C172,"&lt;&gt;",$B$15:B172)</f>
        <v>7.6557777777777778</v>
      </c>
      <c r="R172" s="1">
        <f t="shared" si="26"/>
        <v>44985</v>
      </c>
      <c r="S172">
        <f t="shared" si="27"/>
        <v>27694.453246811747</v>
      </c>
      <c r="T172">
        <f t="shared" si="28"/>
        <v>-3.5701027491774173E-2</v>
      </c>
    </row>
    <row r="173" spans="1:20" x14ac:dyDescent="0.25">
      <c r="A173" s="1">
        <v>40417</v>
      </c>
      <c r="B173" s="18">
        <v>7.9450000000000003</v>
      </c>
      <c r="G173">
        <f t="shared" si="21"/>
        <v>4235.1895228082676</v>
      </c>
      <c r="H173">
        <f t="shared" si="22"/>
        <v>3775.2105024439616</v>
      </c>
      <c r="I173" s="5">
        <f t="shared" si="20"/>
        <v>0</v>
      </c>
      <c r="J173" s="6">
        <f>+H173+SUM($B$4:$B$5)-SUM($F$15:F173)</f>
        <v>26608.439976128175</v>
      </c>
      <c r="K173" s="10">
        <f t="shared" si="23"/>
        <v>7.8636090238104472E-4</v>
      </c>
      <c r="L173" s="10">
        <f>+H173/SUM($F$15:F173)-1</f>
        <v>5.8439413074178104E-2</v>
      </c>
      <c r="M173" s="18">
        <f t="shared" si="29"/>
        <v>0</v>
      </c>
      <c r="N173" s="18">
        <f t="shared" si="24"/>
        <v>475.16809344795001</v>
      </c>
      <c r="O173" s="4">
        <f t="shared" si="25"/>
        <v>7.5063342330801808</v>
      </c>
      <c r="P173" s="18">
        <f>+AVERAGEIF($C$15:C173,"&lt;&gt;",$B$15:B173)</f>
        <v>7.6557777777777778</v>
      </c>
      <c r="R173" s="1">
        <f t="shared" si="26"/>
        <v>45016</v>
      </c>
      <c r="S173">
        <f t="shared" si="27"/>
        <v>27703.917790947366</v>
      </c>
      <c r="T173">
        <f t="shared" si="28"/>
        <v>3.4174872676739909E-4</v>
      </c>
    </row>
    <row r="174" spans="1:20" x14ac:dyDescent="0.25">
      <c r="A174" s="1">
        <v>40420</v>
      </c>
      <c r="B174" s="18">
        <v>7.9770000000000003</v>
      </c>
      <c r="G174">
        <f t="shared" si="21"/>
        <v>4252.2475548699249</v>
      </c>
      <c r="H174">
        <f t="shared" si="22"/>
        <v>3790.4158814342964</v>
      </c>
      <c r="I174" s="5">
        <f t="shared" si="20"/>
        <v>0</v>
      </c>
      <c r="J174" s="6">
        <f>+H174+SUM($B$4:$B$5)-SUM($F$15:F174)</f>
        <v>26623.645355118504</v>
      </c>
      <c r="K174" s="10">
        <f t="shared" si="23"/>
        <v>5.7144947257237177E-4</v>
      </c>
      <c r="L174" s="10">
        <f>+H174/SUM($F$15:F174)-1</f>
        <v>6.2702479306824266E-2</v>
      </c>
      <c r="M174" s="18">
        <f t="shared" si="29"/>
        <v>0</v>
      </c>
      <c r="N174" s="18">
        <f t="shared" si="24"/>
        <v>475.16809344795001</v>
      </c>
      <c r="O174" s="4">
        <f t="shared" si="25"/>
        <v>7.5063342330801808</v>
      </c>
      <c r="P174" s="18">
        <f>+AVERAGEIF($C$15:C174,"&lt;&gt;",$B$15:B174)</f>
        <v>7.6557777777777778</v>
      </c>
      <c r="R174" s="1">
        <f t="shared" si="26"/>
        <v>45046</v>
      </c>
      <c r="S174">
        <f t="shared" si="27"/>
        <v>26962.528500323766</v>
      </c>
      <c r="T174">
        <f t="shared" si="28"/>
        <v>-2.6761171333891998E-2</v>
      </c>
    </row>
    <row r="175" spans="1:20" x14ac:dyDescent="0.25">
      <c r="A175" s="1">
        <v>40421</v>
      </c>
      <c r="B175" s="18">
        <v>7.95</v>
      </c>
      <c r="G175">
        <f t="shared" si="21"/>
        <v>4237.854840317902</v>
      </c>
      <c r="H175">
        <f t="shared" si="22"/>
        <v>3777.5863429112014</v>
      </c>
      <c r="I175" s="5">
        <f t="shared" si="20"/>
        <v>0</v>
      </c>
      <c r="J175" s="6">
        <f>+H175+SUM($B$4:$B$5)-SUM($F$15:F175)</f>
        <v>26610.815816595408</v>
      </c>
      <c r="K175" s="10">
        <f t="shared" si="23"/>
        <v>-4.8188511948565882E-4</v>
      </c>
      <c r="L175" s="10">
        <f>+H175/SUM($F$15:F175)-1</f>
        <v>5.9105517173029032E-2</v>
      </c>
      <c r="M175" s="18">
        <f t="shared" si="29"/>
        <v>0</v>
      </c>
      <c r="N175" s="18">
        <f t="shared" si="24"/>
        <v>475.16809344795001</v>
      </c>
      <c r="O175" s="4">
        <f t="shared" si="25"/>
        <v>7.5063342330801808</v>
      </c>
      <c r="P175" s="18">
        <f>+AVERAGEIF($C$15:C175,"&lt;&gt;",$B$15:B175)</f>
        <v>7.6557777777777778</v>
      </c>
      <c r="R175" s="1">
        <f t="shared" si="26"/>
        <v>45077</v>
      </c>
      <c r="S175">
        <f t="shared" si="27"/>
        <v>27224.380888075939</v>
      </c>
      <c r="T175">
        <f t="shared" si="28"/>
        <v>9.7117148248551111E-3</v>
      </c>
    </row>
    <row r="176" spans="1:20" x14ac:dyDescent="0.25">
      <c r="A176" s="1">
        <v>40422</v>
      </c>
      <c r="B176" s="18">
        <v>8.0350000000000001</v>
      </c>
      <c r="G176">
        <f t="shared" si="21"/>
        <v>4283.1652379816778</v>
      </c>
      <c r="H176">
        <f t="shared" si="22"/>
        <v>3817.9756308542769</v>
      </c>
      <c r="I176" s="5">
        <f t="shared" si="20"/>
        <v>0</v>
      </c>
      <c r="J176" s="6">
        <f>+H176+SUM($B$4:$B$5)-SUM($F$15:F176)</f>
        <v>26651.205104538487</v>
      </c>
      <c r="K176" s="10">
        <f t="shared" si="23"/>
        <v>1.5177771407477447E-3</v>
      </c>
      <c r="L176" s="10">
        <f>+H176/SUM($F$15:F176)-1</f>
        <v>7.0429286853495254E-2</v>
      </c>
      <c r="M176" s="18">
        <f t="shared" si="29"/>
        <v>0</v>
      </c>
      <c r="N176" s="18">
        <f t="shared" si="24"/>
        <v>475.16809344795001</v>
      </c>
      <c r="O176" s="4">
        <f t="shared" si="25"/>
        <v>7.5063342330801808</v>
      </c>
      <c r="P176" s="18">
        <f>+AVERAGEIF($C$15:C176,"&lt;&gt;",$B$15:B176)</f>
        <v>7.6557777777777778</v>
      </c>
      <c r="R176" s="1">
        <f t="shared" si="26"/>
        <v>45107</v>
      </c>
      <c r="S176">
        <f t="shared" si="27"/>
        <v>28647.217356464229</v>
      </c>
      <c r="T176">
        <f t="shared" si="28"/>
        <v>5.22633177311842E-2</v>
      </c>
    </row>
    <row r="177" spans="1:18" x14ac:dyDescent="0.25">
      <c r="A177" s="1">
        <v>40423</v>
      </c>
      <c r="B177" s="18">
        <v>8.0739999999999998</v>
      </c>
      <c r="G177">
        <f t="shared" si="21"/>
        <v>4303.9547145568222</v>
      </c>
      <c r="H177">
        <f t="shared" si="22"/>
        <v>3836.5071864987467</v>
      </c>
      <c r="I177" s="5">
        <f t="shared" si="20"/>
        <v>0</v>
      </c>
      <c r="J177" s="6">
        <f>+H177+SUM($B$4:$B$5)-SUM($F$15:F177)</f>
        <v>26669.736660182956</v>
      </c>
      <c r="K177" s="10">
        <f t="shared" si="23"/>
        <v>6.9533649873543268E-4</v>
      </c>
      <c r="L177" s="10">
        <f>+H177/SUM($F$15:F177)-1</f>
        <v>7.5624898824532716E-2</v>
      </c>
      <c r="M177" s="18">
        <f t="shared" si="29"/>
        <v>0</v>
      </c>
      <c r="N177" s="18">
        <f t="shared" si="24"/>
        <v>475.16809344795001</v>
      </c>
      <c r="O177" s="4">
        <f t="shared" si="25"/>
        <v>7.5063342330801808</v>
      </c>
      <c r="P177" s="18">
        <f>+AVERAGEIF($C$15:C177,"&lt;&gt;",$B$15:B177)</f>
        <v>7.6557777777777778</v>
      </c>
      <c r="R177" s="1"/>
    </row>
    <row r="178" spans="1:18" x14ac:dyDescent="0.25">
      <c r="A178" s="1">
        <v>40424</v>
      </c>
      <c r="B178" s="18">
        <v>8.1140000000000008</v>
      </c>
      <c r="G178">
        <f t="shared" si="21"/>
        <v>4325.2772546338938</v>
      </c>
      <c r="H178">
        <f t="shared" si="22"/>
        <v>3855.5139102366652</v>
      </c>
      <c r="I178" s="5">
        <f t="shared" si="20"/>
        <v>0</v>
      </c>
      <c r="J178" s="6">
        <f>+H178+SUM($B$4:$B$5)-SUM($F$15:F178)</f>
        <v>26688.743383920875</v>
      </c>
      <c r="K178" s="10">
        <f t="shared" si="23"/>
        <v>7.1267009420061811E-4</v>
      </c>
      <c r="L178" s="10">
        <f>+H178/SUM($F$15:F178)-1</f>
        <v>8.0953731615340585E-2</v>
      </c>
      <c r="M178" s="18">
        <f t="shared" si="29"/>
        <v>0</v>
      </c>
      <c r="N178" s="18">
        <f t="shared" si="24"/>
        <v>475.16809344795001</v>
      </c>
      <c r="O178" s="4">
        <f t="shared" si="25"/>
        <v>7.5063342330801808</v>
      </c>
      <c r="P178" s="18">
        <f>+AVERAGEIF($C$15:C178,"&lt;&gt;",$B$15:B178)</f>
        <v>7.6557777777777778</v>
      </c>
      <c r="R178" s="1"/>
    </row>
    <row r="179" spans="1:18" x14ac:dyDescent="0.25">
      <c r="A179" s="1">
        <v>40427</v>
      </c>
      <c r="B179" s="18">
        <v>8.1669999999999998</v>
      </c>
      <c r="G179">
        <f t="shared" si="21"/>
        <v>4353.5296202360132</v>
      </c>
      <c r="H179">
        <f t="shared" si="22"/>
        <v>3880.6978191894063</v>
      </c>
      <c r="I179" s="5">
        <f t="shared" si="20"/>
        <v>0</v>
      </c>
      <c r="J179" s="6">
        <f>+H179+SUM($B$4:$B$5)-SUM($F$15:F179)</f>
        <v>26713.927292873617</v>
      </c>
      <c r="K179" s="10">
        <f t="shared" si="23"/>
        <v>9.4361538834819569E-4</v>
      </c>
      <c r="L179" s="10">
        <f>+H179/SUM($F$15:F179)-1</f>
        <v>8.8014435063160867E-2</v>
      </c>
      <c r="M179" s="18">
        <f t="shared" si="29"/>
        <v>0</v>
      </c>
      <c r="N179" s="18">
        <f t="shared" si="24"/>
        <v>475.16809344795001</v>
      </c>
      <c r="O179" s="4">
        <f t="shared" si="25"/>
        <v>7.5063342330801808</v>
      </c>
      <c r="P179" s="18">
        <f>+AVERAGEIF($C$15:C179,"&lt;&gt;",$B$15:B179)</f>
        <v>7.6557777777777778</v>
      </c>
      <c r="R179" s="1"/>
    </row>
    <row r="180" spans="1:18" x14ac:dyDescent="0.25">
      <c r="A180" s="1">
        <v>40428</v>
      </c>
      <c r="B180" s="18">
        <v>8.2129999999999992</v>
      </c>
      <c r="G180">
        <f t="shared" si="21"/>
        <v>4378.0505413246447</v>
      </c>
      <c r="H180">
        <f t="shared" si="22"/>
        <v>3902.555551488012</v>
      </c>
      <c r="I180" s="5">
        <f t="shared" si="20"/>
        <v>0</v>
      </c>
      <c r="J180" s="6">
        <f>+H180+SUM($B$4:$B$5)-SUM($F$15:F180)</f>
        <v>26735.785025172219</v>
      </c>
      <c r="K180" s="10">
        <f t="shared" si="23"/>
        <v>8.182148606967754E-4</v>
      </c>
      <c r="L180" s="10">
        <f>+H180/SUM($F$15:F180)-1</f>
        <v>9.4142592772589628E-2</v>
      </c>
      <c r="M180" s="18">
        <f t="shared" si="29"/>
        <v>0</v>
      </c>
      <c r="N180" s="18">
        <f t="shared" si="24"/>
        <v>475.16809344795001</v>
      </c>
      <c r="O180" s="4">
        <f t="shared" si="25"/>
        <v>7.5063342330801808</v>
      </c>
      <c r="P180" s="18">
        <f>+AVERAGEIF($C$15:C180,"&lt;&gt;",$B$15:B180)</f>
        <v>7.6557777777777778</v>
      </c>
      <c r="R180" s="1"/>
    </row>
    <row r="181" spans="1:18" x14ac:dyDescent="0.25">
      <c r="A181" s="1">
        <v>40429</v>
      </c>
      <c r="B181" s="18">
        <v>8.1940000000000008</v>
      </c>
      <c r="C181">
        <f>+$B$3</f>
        <v>200</v>
      </c>
      <c r="D181" s="7">
        <f>+$D$11</f>
        <v>3.3347368421052628</v>
      </c>
      <c r="E181">
        <v>1.54</v>
      </c>
      <c r="F181" s="6">
        <f>+C181-D181-E181</f>
        <v>195.12526315789475</v>
      </c>
      <c r="G181">
        <f t="shared" si="21"/>
        <v>4567.922334788037</v>
      </c>
      <c r="H181">
        <f t="shared" si="22"/>
        <v>4088.6526208703963</v>
      </c>
      <c r="I181" s="5">
        <f t="shared" si="20"/>
        <v>932800</v>
      </c>
      <c r="J181" s="6">
        <f>+H181+SUM($B$4:$B$5)-SUM($F$15:F181)</f>
        <v>26726.756831396709</v>
      </c>
      <c r="K181" s="10">
        <f t="shared" si="23"/>
        <v>-3.3768201558359578E-4</v>
      </c>
      <c r="L181" s="10">
        <f>+H181/SUM($F$15:F181)-1</f>
        <v>8.685961804445097E-2</v>
      </c>
      <c r="M181" s="18">
        <f t="shared" si="29"/>
        <v>23.813188083706947</v>
      </c>
      <c r="N181" s="18">
        <f t="shared" si="24"/>
        <v>498.98128153165698</v>
      </c>
      <c r="O181" s="4">
        <f t="shared" si="25"/>
        <v>7.5391521259600944</v>
      </c>
      <c r="P181" s="18">
        <f>+AVERAGEIF($C$15:C181,"&lt;&gt;",$B$15:B181)</f>
        <v>7.7096</v>
      </c>
      <c r="R181" s="1"/>
    </row>
    <row r="182" spans="1:18" x14ac:dyDescent="0.25">
      <c r="A182" s="1">
        <v>40430</v>
      </c>
      <c r="B182" s="18">
        <v>8.2319999999999993</v>
      </c>
      <c r="G182">
        <f t="shared" si="21"/>
        <v>4589.1062557938876</v>
      </c>
      <c r="H182">
        <f t="shared" si="22"/>
        <v>4107.6139095685985</v>
      </c>
      <c r="I182" s="5">
        <f t="shared" si="20"/>
        <v>0</v>
      </c>
      <c r="J182" s="6">
        <f>+H182+SUM($B$4:$B$5)-SUM($F$15:F182)</f>
        <v>26745.718120094913</v>
      </c>
      <c r="K182" s="10">
        <f t="shared" si="23"/>
        <v>7.0944966565966716E-4</v>
      </c>
      <c r="L182" s="10">
        <f>+H182/SUM($F$15:F182)-1</f>
        <v>9.1899972631427573E-2</v>
      </c>
      <c r="M182" s="18">
        <f t="shared" si="29"/>
        <v>0</v>
      </c>
      <c r="N182" s="18">
        <f t="shared" si="24"/>
        <v>498.98128153165698</v>
      </c>
      <c r="O182" s="4">
        <f t="shared" si="25"/>
        <v>7.5391521259600944</v>
      </c>
      <c r="P182" s="18">
        <f>+AVERAGEIF($C$15:C182,"&lt;&gt;",$B$15:B182)</f>
        <v>7.7096</v>
      </c>
      <c r="R182" s="1"/>
    </row>
    <row r="183" spans="1:18" x14ac:dyDescent="0.25">
      <c r="A183" s="1">
        <v>40431</v>
      </c>
      <c r="B183" s="18">
        <v>8.2669999999999995</v>
      </c>
      <c r="G183">
        <f t="shared" si="21"/>
        <v>4608.6177619834871</v>
      </c>
      <c r="H183">
        <f t="shared" si="22"/>
        <v>4125.0782544222066</v>
      </c>
      <c r="I183" s="5">
        <f t="shared" si="20"/>
        <v>0</v>
      </c>
      <c r="J183" s="6">
        <f>+H183+SUM($B$4:$B$5)-SUM($F$15:F183)</f>
        <v>26763.182464948521</v>
      </c>
      <c r="K183" s="10">
        <f t="shared" si="23"/>
        <v>6.5297722705337513E-4</v>
      </c>
      <c r="L183" s="10">
        <f>+H183/SUM($F$15:F183)-1</f>
        <v>9.6542404487853783E-2</v>
      </c>
      <c r="M183" s="18">
        <f t="shared" si="29"/>
        <v>0</v>
      </c>
      <c r="N183" s="18">
        <f t="shared" si="24"/>
        <v>498.98128153165698</v>
      </c>
      <c r="O183" s="4">
        <f t="shared" si="25"/>
        <v>7.5391521259600944</v>
      </c>
      <c r="P183" s="18">
        <f>+AVERAGEIF($C$15:C183,"&lt;&gt;",$B$15:B183)</f>
        <v>7.7096</v>
      </c>
      <c r="R183" s="1"/>
    </row>
    <row r="184" spans="1:18" x14ac:dyDescent="0.25">
      <c r="A184" s="1">
        <v>40434</v>
      </c>
      <c r="B184" s="18">
        <v>8.3339999999999996</v>
      </c>
      <c r="G184">
        <f t="shared" si="21"/>
        <v>4645.9683595464357</v>
      </c>
      <c r="H184">
        <f t="shared" si="22"/>
        <v>4158.5100002848276</v>
      </c>
      <c r="I184" s="5">
        <f t="shared" si="20"/>
        <v>0</v>
      </c>
      <c r="J184" s="6">
        <f>+H184+SUM($B$4:$B$5)-SUM($F$15:F184)</f>
        <v>26796.614210811142</v>
      </c>
      <c r="K184" s="10">
        <f t="shared" si="23"/>
        <v>1.2491692983973568E-3</v>
      </c>
      <c r="L184" s="10">
        <f>+H184/SUM($F$15:F184)-1</f>
        <v>0.10542934547015537</v>
      </c>
      <c r="M184" s="18">
        <f t="shared" si="29"/>
        <v>0</v>
      </c>
      <c r="N184" s="18">
        <f t="shared" si="24"/>
        <v>498.98128153165698</v>
      </c>
      <c r="O184" s="4">
        <f t="shared" si="25"/>
        <v>7.5391521259600944</v>
      </c>
      <c r="P184" s="18">
        <f>+AVERAGEIF($C$15:C184,"&lt;&gt;",$B$15:B184)</f>
        <v>7.7096</v>
      </c>
      <c r="R184" s="1"/>
    </row>
    <row r="185" spans="1:18" x14ac:dyDescent="0.25">
      <c r="A185" s="1">
        <v>40435</v>
      </c>
      <c r="B185" s="18">
        <v>8.2870000000000008</v>
      </c>
      <c r="G185">
        <f t="shared" si="21"/>
        <v>4619.7671940918308</v>
      </c>
      <c r="H185">
        <f t="shared" si="22"/>
        <v>4135.0578800528401</v>
      </c>
      <c r="I185" s="5">
        <f t="shared" si="20"/>
        <v>0</v>
      </c>
      <c r="J185" s="6">
        <f>+H185+SUM($B$4:$B$5)-SUM($F$15:F185)</f>
        <v>26773.162090579153</v>
      </c>
      <c r="K185" s="10">
        <f t="shared" si="23"/>
        <v>-8.7518968058752922E-4</v>
      </c>
      <c r="L185" s="10">
        <f>+H185/SUM($F$15:F185)-1</f>
        <v>9.919522269152603E-2</v>
      </c>
      <c r="M185" s="18">
        <f t="shared" si="29"/>
        <v>0</v>
      </c>
      <c r="N185" s="18">
        <f t="shared" si="24"/>
        <v>498.98128153165698</v>
      </c>
      <c r="O185" s="4">
        <f t="shared" si="25"/>
        <v>7.5391521259600944</v>
      </c>
      <c r="P185" s="18">
        <f>+AVERAGEIF($C$15:C185,"&lt;&gt;",$B$15:B185)</f>
        <v>7.7096</v>
      </c>
      <c r="R185" s="1"/>
    </row>
    <row r="186" spans="1:18" x14ac:dyDescent="0.25">
      <c r="A186" s="1">
        <v>40436</v>
      </c>
      <c r="B186" s="18">
        <v>8.2750000000000004</v>
      </c>
      <c r="G186">
        <f t="shared" si="21"/>
        <v>4613.0775348268244</v>
      </c>
      <c r="H186">
        <f t="shared" si="22"/>
        <v>4129.0701046744598</v>
      </c>
      <c r="I186" s="5">
        <f t="shared" si="20"/>
        <v>0</v>
      </c>
      <c r="J186" s="6">
        <f>+H186+SUM($B$4:$B$5)-SUM($F$15:F186)</f>
        <v>26767.174315200773</v>
      </c>
      <c r="K186" s="10">
        <f t="shared" si="23"/>
        <v>-2.2364841919386702E-4</v>
      </c>
      <c r="L186" s="10">
        <f>+H186/SUM($F$15:F186)-1</f>
        <v>9.7603531769322682E-2</v>
      </c>
      <c r="M186" s="18">
        <f t="shared" si="29"/>
        <v>0</v>
      </c>
      <c r="N186" s="18">
        <f t="shared" si="24"/>
        <v>498.98128153165698</v>
      </c>
      <c r="O186" s="4">
        <f t="shared" si="25"/>
        <v>7.5391521259600944</v>
      </c>
      <c r="P186" s="18">
        <f>+AVERAGEIF($C$15:C186,"&lt;&gt;",$B$15:B186)</f>
        <v>7.7096</v>
      </c>
      <c r="R186" s="1"/>
    </row>
    <row r="187" spans="1:18" x14ac:dyDescent="0.25">
      <c r="A187" s="1">
        <v>40437</v>
      </c>
      <c r="B187" s="18">
        <v>8.1869999999999994</v>
      </c>
      <c r="G187">
        <f t="shared" si="21"/>
        <v>4564.0200335501158</v>
      </c>
      <c r="H187">
        <f t="shared" si="22"/>
        <v>4085.1597518996737</v>
      </c>
      <c r="I187" s="5">
        <f t="shared" si="20"/>
        <v>0</v>
      </c>
      <c r="J187" s="6">
        <f>+H187+SUM($B$4:$B$5)-SUM($F$15:F187)</f>
        <v>26723.26396242599</v>
      </c>
      <c r="K187" s="10">
        <f t="shared" si="23"/>
        <v>-1.6404552926547744E-3</v>
      </c>
      <c r="L187" s="10">
        <f>+H187/SUM($F$15:F187)-1</f>
        <v>8.5931131673165462E-2</v>
      </c>
      <c r="M187" s="18">
        <f t="shared" si="29"/>
        <v>0</v>
      </c>
      <c r="N187" s="18">
        <f t="shared" si="24"/>
        <v>498.98128153165698</v>
      </c>
      <c r="O187" s="4">
        <f t="shared" si="25"/>
        <v>7.5391521259600944</v>
      </c>
      <c r="P187" s="18">
        <f>+AVERAGEIF($C$15:C187,"&lt;&gt;",$B$15:B187)</f>
        <v>7.7096</v>
      </c>
      <c r="R187" s="1"/>
    </row>
    <row r="188" spans="1:18" x14ac:dyDescent="0.25">
      <c r="A188" s="1">
        <v>40438</v>
      </c>
      <c r="B188" s="18">
        <v>8.2479999999999993</v>
      </c>
      <c r="G188">
        <f t="shared" si="21"/>
        <v>4598.0258014805613</v>
      </c>
      <c r="H188">
        <f t="shared" si="22"/>
        <v>4115.597610073105</v>
      </c>
      <c r="I188" s="5">
        <f t="shared" si="20"/>
        <v>0</v>
      </c>
      <c r="J188" s="6">
        <f>+H188+SUM($B$4:$B$5)-SUM($F$15:F188)</f>
        <v>26753.701820599421</v>
      </c>
      <c r="K188" s="10">
        <f t="shared" si="23"/>
        <v>1.1390022647019826E-3</v>
      </c>
      <c r="L188" s="10">
        <f>+H188/SUM($F$15:F188)-1</f>
        <v>9.4022227194365371E-2</v>
      </c>
      <c r="M188" s="18">
        <f t="shared" si="29"/>
        <v>0</v>
      </c>
      <c r="N188" s="18">
        <f t="shared" si="24"/>
        <v>498.98128153165698</v>
      </c>
      <c r="O188" s="4">
        <f t="shared" si="25"/>
        <v>7.5391521259600944</v>
      </c>
      <c r="P188" s="18">
        <f>+AVERAGEIF($C$15:C188,"&lt;&gt;",$B$15:B188)</f>
        <v>7.7096</v>
      </c>
      <c r="R188" s="1"/>
    </row>
    <row r="189" spans="1:18" x14ac:dyDescent="0.25">
      <c r="A189" s="1">
        <v>40441</v>
      </c>
      <c r="B189" s="18">
        <v>8.2840000000000007</v>
      </c>
      <c r="G189">
        <f t="shared" si="21"/>
        <v>4618.0947792755787</v>
      </c>
      <c r="H189">
        <f t="shared" si="22"/>
        <v>4133.560936208245</v>
      </c>
      <c r="I189" s="5">
        <f t="shared" si="20"/>
        <v>0</v>
      </c>
      <c r="J189" s="6">
        <f>+H189+SUM($B$4:$B$5)-SUM($F$15:F189)</f>
        <v>26771.665146734562</v>
      </c>
      <c r="K189" s="10">
        <f t="shared" si="23"/>
        <v>6.7143329381469385E-4</v>
      </c>
      <c r="L189" s="10">
        <f>+H189/SUM($F$15:F189)-1</f>
        <v>9.8797299960975193E-2</v>
      </c>
      <c r="M189" s="18">
        <f t="shared" si="29"/>
        <v>0</v>
      </c>
      <c r="N189" s="18">
        <f t="shared" si="24"/>
        <v>498.98128153165698</v>
      </c>
      <c r="O189" s="4">
        <f t="shared" si="25"/>
        <v>7.5391521259600944</v>
      </c>
      <c r="P189" s="18">
        <f>+AVERAGEIF($C$15:C189,"&lt;&gt;",$B$15:B189)</f>
        <v>7.7096</v>
      </c>
      <c r="R189" s="1"/>
    </row>
    <row r="190" spans="1:18" x14ac:dyDescent="0.25">
      <c r="A190" s="1">
        <v>40442</v>
      </c>
      <c r="B190" s="18">
        <v>8.2530000000000001</v>
      </c>
      <c r="G190">
        <f t="shared" si="21"/>
        <v>4600.8131595076475</v>
      </c>
      <c r="H190">
        <f t="shared" si="22"/>
        <v>4118.0925164807632</v>
      </c>
      <c r="I190" s="5">
        <f t="shared" si="20"/>
        <v>0</v>
      </c>
      <c r="J190" s="6">
        <f>+H190+SUM($B$4:$B$5)-SUM($F$15:F190)</f>
        <v>26756.196727007078</v>
      </c>
      <c r="K190" s="10">
        <f t="shared" si="23"/>
        <v>-5.7779072174635182E-4</v>
      </c>
      <c r="L190" s="10">
        <f>+H190/SUM($F$15:F190)-1</f>
        <v>9.4685431745283211E-2</v>
      </c>
      <c r="M190" s="18">
        <f t="shared" si="29"/>
        <v>0</v>
      </c>
      <c r="N190" s="18">
        <f t="shared" si="24"/>
        <v>498.98128153165698</v>
      </c>
      <c r="O190" s="4">
        <f t="shared" si="25"/>
        <v>7.5391521259600944</v>
      </c>
      <c r="P190" s="18">
        <f>+AVERAGEIF($C$15:C190,"&lt;&gt;",$B$15:B190)</f>
        <v>7.7096</v>
      </c>
      <c r="R190" s="1"/>
    </row>
    <row r="191" spans="1:18" x14ac:dyDescent="0.25">
      <c r="A191" s="1">
        <v>40443</v>
      </c>
      <c r="B191" s="18">
        <v>8.1280000000000001</v>
      </c>
      <c r="G191">
        <f t="shared" si="21"/>
        <v>4531.1292088305054</v>
      </c>
      <c r="H191">
        <f t="shared" si="22"/>
        <v>4055.7198562893063</v>
      </c>
      <c r="I191" s="5">
        <f t="shared" si="20"/>
        <v>0</v>
      </c>
      <c r="J191" s="6">
        <f>+H191+SUM($B$4:$B$5)-SUM($F$15:F191)</f>
        <v>26693.824066815621</v>
      </c>
      <c r="K191" s="10">
        <f t="shared" si="23"/>
        <v>-2.3311482131725958E-3</v>
      </c>
      <c r="L191" s="10">
        <f>+H191/SUM($F$15:F191)-1</f>
        <v>7.8105317972332777E-2</v>
      </c>
      <c r="M191" s="18">
        <f t="shared" si="29"/>
        <v>0</v>
      </c>
      <c r="N191" s="18">
        <f t="shared" si="24"/>
        <v>498.98128153165698</v>
      </c>
      <c r="O191" s="4">
        <f t="shared" si="25"/>
        <v>7.5391521259600944</v>
      </c>
      <c r="P191" s="18">
        <f>+AVERAGEIF($C$15:C191,"&lt;&gt;",$B$15:B191)</f>
        <v>7.7096</v>
      </c>
      <c r="R191" s="1"/>
    </row>
    <row r="192" spans="1:18" x14ac:dyDescent="0.25">
      <c r="A192" s="1">
        <v>40444</v>
      </c>
      <c r="B192" s="18">
        <v>8.1649999999999991</v>
      </c>
      <c r="G192">
        <f t="shared" si="21"/>
        <v>4551.7556582309389</v>
      </c>
      <c r="H192">
        <f t="shared" si="22"/>
        <v>4074.182163705977</v>
      </c>
      <c r="I192" s="5">
        <f t="shared" si="20"/>
        <v>0</v>
      </c>
      <c r="J192" s="6">
        <f>+H192+SUM($B$4:$B$5)-SUM($F$15:F192)</f>
        <v>26712.286374232292</v>
      </c>
      <c r="K192" s="10">
        <f t="shared" si="23"/>
        <v>6.9163216819201345E-4</v>
      </c>
      <c r="L192" s="10">
        <f>+H192/SUM($F$15:F192)-1</f>
        <v>8.301303164912599E-2</v>
      </c>
      <c r="M192" s="18">
        <f t="shared" si="29"/>
        <v>0</v>
      </c>
      <c r="N192" s="18">
        <f t="shared" si="24"/>
        <v>498.98128153165698</v>
      </c>
      <c r="O192" s="4">
        <f t="shared" si="25"/>
        <v>7.5391521259600944</v>
      </c>
      <c r="P192" s="18">
        <f>+AVERAGEIF($C$15:C192,"&lt;&gt;",$B$15:B192)</f>
        <v>7.7096</v>
      </c>
      <c r="R192" s="1"/>
    </row>
    <row r="193" spans="1:18" x14ac:dyDescent="0.25">
      <c r="A193" s="1">
        <v>40445</v>
      </c>
      <c r="B193" s="18">
        <v>8.1270000000000007</v>
      </c>
      <c r="G193">
        <f t="shared" si="21"/>
        <v>4530.5717372250883</v>
      </c>
      <c r="H193">
        <f t="shared" si="22"/>
        <v>4055.2208750077748</v>
      </c>
      <c r="I193" s="5">
        <f t="shared" si="20"/>
        <v>0</v>
      </c>
      <c r="J193" s="6">
        <f>+H193+SUM($B$4:$B$5)-SUM($F$15:F193)</f>
        <v>26693.325085534088</v>
      </c>
      <c r="K193" s="10">
        <f t="shared" si="23"/>
        <v>-7.098339854761937E-4</v>
      </c>
      <c r="L193" s="10">
        <f>+H193/SUM($F$15:F193)-1</f>
        <v>7.7972677062149387E-2</v>
      </c>
      <c r="M193" s="18">
        <f t="shared" si="29"/>
        <v>0</v>
      </c>
      <c r="N193" s="18">
        <f t="shared" si="24"/>
        <v>498.98128153165698</v>
      </c>
      <c r="O193" s="4">
        <f t="shared" si="25"/>
        <v>7.5391521259600944</v>
      </c>
      <c r="P193" s="18">
        <f>+AVERAGEIF($C$15:C193,"&lt;&gt;",$B$15:B193)</f>
        <v>7.7096</v>
      </c>
      <c r="R193" s="1"/>
    </row>
    <row r="194" spans="1:18" x14ac:dyDescent="0.25">
      <c r="A194" s="1">
        <v>40448</v>
      </c>
      <c r="B194" s="18">
        <v>8.1859999999999999</v>
      </c>
      <c r="G194">
        <f t="shared" si="21"/>
        <v>4563.4625619446997</v>
      </c>
      <c r="H194">
        <f t="shared" si="22"/>
        <v>4084.6607706181426</v>
      </c>
      <c r="I194" s="5">
        <f t="shared" si="20"/>
        <v>0</v>
      </c>
      <c r="J194" s="6">
        <f>+H194+SUM($B$4:$B$5)-SUM($F$15:F194)</f>
        <v>26722.764981144457</v>
      </c>
      <c r="K194" s="10">
        <f t="shared" si="23"/>
        <v>1.1028935329724376E-3</v>
      </c>
      <c r="L194" s="10">
        <f>+H194/SUM($F$15:F194)-1</f>
        <v>8.5798490762981849E-2</v>
      </c>
      <c r="M194" s="18">
        <f t="shared" si="29"/>
        <v>0</v>
      </c>
      <c r="N194" s="18">
        <f t="shared" si="24"/>
        <v>498.98128153165698</v>
      </c>
      <c r="O194" s="4">
        <f t="shared" si="25"/>
        <v>7.5391521259600944</v>
      </c>
      <c r="P194" s="18">
        <f>+AVERAGEIF($C$15:C194,"&lt;&gt;",$B$15:B194)</f>
        <v>7.7096</v>
      </c>
      <c r="R194" s="1"/>
    </row>
    <row r="195" spans="1:18" x14ac:dyDescent="0.25">
      <c r="A195" s="1">
        <v>40449</v>
      </c>
      <c r="B195" s="18">
        <v>8.1460000000000008</v>
      </c>
      <c r="G195">
        <f t="shared" si="21"/>
        <v>4541.1636977280141</v>
      </c>
      <c r="H195">
        <f t="shared" si="22"/>
        <v>4064.7015193568768</v>
      </c>
      <c r="I195" s="5">
        <f t="shared" si="20"/>
        <v>0</v>
      </c>
      <c r="J195" s="6">
        <f>+H195+SUM($B$4:$B$5)-SUM($F$15:F195)</f>
        <v>26702.805729883192</v>
      </c>
      <c r="K195" s="10">
        <f t="shared" si="23"/>
        <v>-7.4690067720717401E-4</v>
      </c>
      <c r="L195" s="10">
        <f>+H195/SUM($F$15:F195)-1</f>
        <v>8.04928543556378E-2</v>
      </c>
      <c r="M195" s="18">
        <f t="shared" si="29"/>
        <v>0</v>
      </c>
      <c r="N195" s="18">
        <f t="shared" si="24"/>
        <v>498.98128153165698</v>
      </c>
      <c r="O195" s="4">
        <f t="shared" si="25"/>
        <v>7.5391521259600944</v>
      </c>
      <c r="P195" s="18">
        <f>+AVERAGEIF($C$15:C195,"&lt;&gt;",$B$15:B195)</f>
        <v>7.7096</v>
      </c>
      <c r="R195" s="1"/>
    </row>
    <row r="196" spans="1:18" x14ac:dyDescent="0.25">
      <c r="A196" s="1">
        <v>40450</v>
      </c>
      <c r="B196" s="18">
        <v>8.1790000000000003</v>
      </c>
      <c r="G196">
        <f t="shared" si="21"/>
        <v>4559.5602607067794</v>
      </c>
      <c r="H196">
        <f t="shared" si="22"/>
        <v>4081.1679016474209</v>
      </c>
      <c r="I196" s="5">
        <f t="shared" si="20"/>
        <v>0</v>
      </c>
      <c r="J196" s="6">
        <f>+H196+SUM($B$4:$B$5)-SUM($F$15:F196)</f>
        <v>26719.272112173738</v>
      </c>
      <c r="K196" s="10">
        <f t="shared" si="23"/>
        <v>6.166536377156806E-4</v>
      </c>
      <c r="L196" s="10">
        <f>+H196/SUM($F$15:F196)-1</f>
        <v>8.4870004391696563E-2</v>
      </c>
      <c r="M196" s="18">
        <f t="shared" si="29"/>
        <v>0</v>
      </c>
      <c r="N196" s="18">
        <f t="shared" si="24"/>
        <v>498.98128153165698</v>
      </c>
      <c r="O196" s="4">
        <f t="shared" si="25"/>
        <v>7.5391521259600944</v>
      </c>
      <c r="P196" s="18">
        <f>+AVERAGEIF($C$15:C196,"&lt;&gt;",$B$15:B196)</f>
        <v>7.7096</v>
      </c>
      <c r="R196" s="1"/>
    </row>
    <row r="197" spans="1:18" x14ac:dyDescent="0.25">
      <c r="A197" s="1">
        <v>40451</v>
      </c>
      <c r="B197" s="18">
        <v>8.1880000000000006</v>
      </c>
      <c r="G197">
        <f t="shared" si="21"/>
        <v>4564.5775051555347</v>
      </c>
      <c r="H197">
        <f t="shared" si="22"/>
        <v>4085.6587331812061</v>
      </c>
      <c r="I197" s="5">
        <f t="shared" si="20"/>
        <v>0</v>
      </c>
      <c r="J197" s="6">
        <f>+H197+SUM($B$4:$B$5)-SUM($F$15:F197)</f>
        <v>26723.762943707519</v>
      </c>
      <c r="K197" s="10">
        <f t="shared" si="23"/>
        <v>1.6807462100487669E-4</v>
      </c>
      <c r="L197" s="10">
        <f>+H197/SUM($F$15:F197)-1</f>
        <v>8.6063772583349296E-2</v>
      </c>
      <c r="M197" s="18">
        <f t="shared" si="29"/>
        <v>0</v>
      </c>
      <c r="N197" s="18">
        <f t="shared" si="24"/>
        <v>498.98128153165698</v>
      </c>
      <c r="O197" s="4">
        <f t="shared" si="25"/>
        <v>7.5391521259600944</v>
      </c>
      <c r="P197" s="18">
        <f>+AVERAGEIF($C$15:C197,"&lt;&gt;",$B$15:B197)</f>
        <v>7.7096</v>
      </c>
      <c r="R197" s="1"/>
    </row>
    <row r="198" spans="1:18" x14ac:dyDescent="0.25">
      <c r="A198" s="1">
        <v>40452</v>
      </c>
      <c r="B198" s="18">
        <v>8.2080000000000002</v>
      </c>
      <c r="G198">
        <f t="shared" si="21"/>
        <v>4575.7269372638766</v>
      </c>
      <c r="H198">
        <f t="shared" si="22"/>
        <v>4095.6383588118388</v>
      </c>
      <c r="I198" s="5">
        <f t="shared" si="20"/>
        <v>0</v>
      </c>
      <c r="J198" s="6">
        <f>+H198+SUM($B$4:$B$5)-SUM($F$15:F198)</f>
        <v>26733.742569338156</v>
      </c>
      <c r="K198" s="10">
        <f t="shared" si="23"/>
        <v>3.7343639260889461E-4</v>
      </c>
      <c r="L198" s="10">
        <f>+H198/SUM($F$15:F198)-1</f>
        <v>8.8716590787021099E-2</v>
      </c>
      <c r="M198" s="18">
        <f t="shared" si="29"/>
        <v>0</v>
      </c>
      <c r="N198" s="18">
        <f t="shared" si="24"/>
        <v>498.98128153165698</v>
      </c>
      <c r="O198" s="4">
        <f t="shared" si="25"/>
        <v>7.5391521259600944</v>
      </c>
      <c r="P198" s="18">
        <f>+AVERAGEIF($C$15:C198,"&lt;&gt;",$B$15:B198)</f>
        <v>7.7096</v>
      </c>
      <c r="R198" s="1"/>
    </row>
    <row r="199" spans="1:18" x14ac:dyDescent="0.25">
      <c r="A199" s="1">
        <v>40455</v>
      </c>
      <c r="B199" s="18">
        <v>8.2739999999999991</v>
      </c>
      <c r="G199">
        <f t="shared" si="21"/>
        <v>4612.5200632214064</v>
      </c>
      <c r="H199">
        <f t="shared" si="22"/>
        <v>4128.5711233929269</v>
      </c>
      <c r="I199" s="5">
        <f t="shared" si="20"/>
        <v>0</v>
      </c>
      <c r="J199" s="6">
        <f>+H199+SUM($B$4:$B$5)-SUM($F$15:F199)</f>
        <v>26766.67533391924</v>
      </c>
      <c r="K199" s="10">
        <f t="shared" si="23"/>
        <v>1.2318800667607821E-3</v>
      </c>
      <c r="L199" s="10">
        <f>+H199/SUM($F$15:F199)-1</f>
        <v>9.7470890859138626E-2</v>
      </c>
      <c r="M199" s="18">
        <f t="shared" si="29"/>
        <v>0</v>
      </c>
      <c r="N199" s="18">
        <f t="shared" si="24"/>
        <v>498.98128153165698</v>
      </c>
      <c r="O199" s="4">
        <f t="shared" si="25"/>
        <v>7.5391521259600944</v>
      </c>
      <c r="P199" s="18">
        <f>+AVERAGEIF($C$15:C199,"&lt;&gt;",$B$15:B199)</f>
        <v>7.7096</v>
      </c>
      <c r="R199" s="1"/>
    </row>
    <row r="200" spans="1:18" x14ac:dyDescent="0.25">
      <c r="A200" s="1">
        <v>40456</v>
      </c>
      <c r="B200" s="18">
        <v>8.23</v>
      </c>
      <c r="G200">
        <f t="shared" si="21"/>
        <v>4587.9913125830526</v>
      </c>
      <c r="H200">
        <f t="shared" si="22"/>
        <v>4106.6159470055345</v>
      </c>
      <c r="I200" s="5">
        <f t="shared" si="20"/>
        <v>0</v>
      </c>
      <c r="J200" s="6">
        <f>+H200+SUM($B$4:$B$5)-SUM($F$15:F200)</f>
        <v>26744.72015753185</v>
      </c>
      <c r="K200" s="10">
        <f t="shared" si="23"/>
        <v>-8.2024293691673744E-4</v>
      </c>
      <c r="L200" s="10">
        <f>+H200/SUM($F$15:F200)-1</f>
        <v>9.1634690811060349E-2</v>
      </c>
      <c r="M200" s="18">
        <f t="shared" si="29"/>
        <v>0</v>
      </c>
      <c r="N200" s="18">
        <f t="shared" si="24"/>
        <v>498.98128153165698</v>
      </c>
      <c r="O200" s="4">
        <f t="shared" si="25"/>
        <v>7.5391521259600944</v>
      </c>
      <c r="P200" s="18">
        <f>+AVERAGEIF($C$15:C200,"&lt;&gt;",$B$15:B200)</f>
        <v>7.7096</v>
      </c>
      <c r="R200" s="1"/>
    </row>
    <row r="201" spans="1:18" x14ac:dyDescent="0.25">
      <c r="A201" s="1">
        <v>40457</v>
      </c>
      <c r="B201" s="18">
        <v>8.266</v>
      </c>
      <c r="G201">
        <f t="shared" si="21"/>
        <v>4608.06029037807</v>
      </c>
      <c r="H201">
        <f t="shared" si="22"/>
        <v>4124.5792731406746</v>
      </c>
      <c r="I201" s="5">
        <f t="shared" si="20"/>
        <v>0</v>
      </c>
      <c r="J201" s="6">
        <f>+H201+SUM($B$4:$B$5)-SUM($F$15:F201)</f>
        <v>26762.683483666991</v>
      </c>
      <c r="K201" s="10">
        <f t="shared" si="23"/>
        <v>6.7165878084840536E-4</v>
      </c>
      <c r="L201" s="10">
        <f>+H201/SUM($F$15:F201)-1</f>
        <v>9.6409763577670171E-2</v>
      </c>
      <c r="M201" s="18">
        <f t="shared" si="29"/>
        <v>0</v>
      </c>
      <c r="N201" s="18">
        <f t="shared" si="24"/>
        <v>498.98128153165698</v>
      </c>
      <c r="O201" s="4">
        <f t="shared" si="25"/>
        <v>7.5391521259600944</v>
      </c>
      <c r="P201" s="18">
        <f>+AVERAGEIF($C$15:C201,"&lt;&gt;",$B$15:B201)</f>
        <v>7.7096</v>
      </c>
      <c r="R201" s="1"/>
    </row>
    <row r="202" spans="1:18" x14ac:dyDescent="0.25">
      <c r="A202" s="1">
        <v>40458</v>
      </c>
      <c r="B202" s="18">
        <v>8.2129999999999992</v>
      </c>
      <c r="G202">
        <f t="shared" si="21"/>
        <v>4578.5142952909609</v>
      </c>
      <c r="H202">
        <f t="shared" si="22"/>
        <v>4098.133265219496</v>
      </c>
      <c r="I202" s="5">
        <f t="shared" si="20"/>
        <v>0</v>
      </c>
      <c r="J202" s="6">
        <f>+H202+SUM($B$4:$B$5)-SUM($F$15:F202)</f>
        <v>26736.237475745813</v>
      </c>
      <c r="K202" s="10">
        <f t="shared" si="23"/>
        <v>-9.8816727169070973E-4</v>
      </c>
      <c r="L202" s="10">
        <f>+H202/SUM($F$15:F202)-1</f>
        <v>8.9379795337938939E-2</v>
      </c>
      <c r="M202" s="18">
        <f t="shared" si="29"/>
        <v>0</v>
      </c>
      <c r="N202" s="18">
        <f t="shared" si="24"/>
        <v>498.98128153165698</v>
      </c>
      <c r="O202" s="4">
        <f t="shared" si="25"/>
        <v>7.5391521259600944</v>
      </c>
      <c r="P202" s="18">
        <f>+AVERAGEIF($C$15:C202,"&lt;&gt;",$B$15:B202)</f>
        <v>7.7096</v>
      </c>
      <c r="R202" s="1"/>
    </row>
    <row r="203" spans="1:18" x14ac:dyDescent="0.25">
      <c r="A203" s="1">
        <v>40459</v>
      </c>
      <c r="B203" s="18">
        <v>8.2059999999999995</v>
      </c>
      <c r="C203">
        <f>+$B$3</f>
        <v>200</v>
      </c>
      <c r="D203" s="7">
        <f>+$D$11</f>
        <v>3.3347368421052628</v>
      </c>
      <c r="E203">
        <v>1.54</v>
      </c>
      <c r="F203" s="6">
        <f>+C203-D203-E203</f>
        <v>195.12526315789475</v>
      </c>
      <c r="G203">
        <f t="shared" si="21"/>
        <v>4774.6119940530416</v>
      </c>
      <c r="H203">
        <f t="shared" si="22"/>
        <v>4289.7656594066693</v>
      </c>
      <c r="I203" s="5">
        <f t="shared" si="20"/>
        <v>926800</v>
      </c>
      <c r="J203" s="6">
        <f>+H203+SUM($B$4:$B$5)-SUM($F$15:F203)</f>
        <v>26732.74460677509</v>
      </c>
      <c r="K203" s="10">
        <f t="shared" si="23"/>
        <v>-1.3064175443133763E-4</v>
      </c>
      <c r="L203" s="10">
        <f>+H203/SUM($F$15:F203)-1</f>
        <v>8.4089673102396567E-2</v>
      </c>
      <c r="M203" s="18">
        <f t="shared" si="29"/>
        <v>23.778364996087589</v>
      </c>
      <c r="N203" s="18">
        <f t="shared" si="24"/>
        <v>522.75964652774451</v>
      </c>
      <c r="O203" s="4">
        <f t="shared" si="25"/>
        <v>7.5694845210696018</v>
      </c>
      <c r="P203" s="18">
        <f>+AVERAGEIF($C$15:C203,"&lt;&gt;",$B$15:B203)</f>
        <v>7.7547272727272736</v>
      </c>
      <c r="R203" s="1"/>
    </row>
    <row r="204" spans="1:18" x14ac:dyDescent="0.25">
      <c r="A204" s="1">
        <v>40462</v>
      </c>
      <c r="B204" s="18">
        <v>8.2720000000000002</v>
      </c>
      <c r="G204">
        <f t="shared" si="21"/>
        <v>4813.013699099045</v>
      </c>
      <c r="H204">
        <f t="shared" si="22"/>
        <v>4324.2677960775009</v>
      </c>
      <c r="I204" s="5">
        <f t="shared" si="20"/>
        <v>0</v>
      </c>
      <c r="J204" s="6">
        <f>+H204+SUM($B$4:$B$5)-SUM($F$15:F204)</f>
        <v>26767.246743445921</v>
      </c>
      <c r="K204" s="10">
        <f t="shared" si="23"/>
        <v>1.290632038660533E-3</v>
      </c>
      <c r="L204" s="10">
        <f>+H204/SUM($F$15:F204)-1</f>
        <v>9.280889299330064E-2</v>
      </c>
      <c r="M204" s="18">
        <f t="shared" si="29"/>
        <v>0</v>
      </c>
      <c r="N204" s="18">
        <f t="shared" si="24"/>
        <v>522.75964652774451</v>
      </c>
      <c r="O204" s="4">
        <f t="shared" si="25"/>
        <v>7.5694845210696018</v>
      </c>
      <c r="P204" s="18">
        <f>+AVERAGEIF($C$15:C204,"&lt;&gt;",$B$15:B204)</f>
        <v>7.7547272727272736</v>
      </c>
      <c r="R204" s="1"/>
    </row>
    <row r="205" spans="1:18" x14ac:dyDescent="0.25">
      <c r="A205" s="1">
        <v>40463</v>
      </c>
      <c r="B205" s="18">
        <v>8.2449999999999992</v>
      </c>
      <c r="G205">
        <f t="shared" si="21"/>
        <v>4797.303910671134</v>
      </c>
      <c r="H205">
        <f t="shared" si="22"/>
        <v>4310.1532856212516</v>
      </c>
      <c r="I205" s="5">
        <f t="shared" si="20"/>
        <v>0</v>
      </c>
      <c r="J205" s="6">
        <f>+H205+SUM($B$4:$B$5)-SUM($F$15:F205)</f>
        <v>26753.132232989672</v>
      </c>
      <c r="K205" s="10">
        <f t="shared" si="23"/>
        <v>-5.2730527691291496E-4</v>
      </c>
      <c r="L205" s="10">
        <f>+H205/SUM($F$15:F205)-1</f>
        <v>8.9241939401567105E-2</v>
      </c>
      <c r="M205" s="18">
        <f t="shared" si="29"/>
        <v>0</v>
      </c>
      <c r="N205" s="18">
        <f t="shared" si="24"/>
        <v>522.75964652774451</v>
      </c>
      <c r="O205" s="4">
        <f t="shared" si="25"/>
        <v>7.5694845210696018</v>
      </c>
      <c r="P205" s="18">
        <f>+AVERAGEIF($C$15:C205,"&lt;&gt;",$B$15:B205)</f>
        <v>7.7547272727272736</v>
      </c>
      <c r="R205" s="1"/>
    </row>
    <row r="206" spans="1:18" x14ac:dyDescent="0.25">
      <c r="A206" s="1">
        <v>40464</v>
      </c>
      <c r="B206" s="18">
        <v>8.3040000000000003</v>
      </c>
      <c r="G206">
        <f t="shared" si="21"/>
        <v>4831.632707606198</v>
      </c>
      <c r="H206">
        <f t="shared" si="22"/>
        <v>4340.9961047663892</v>
      </c>
      <c r="I206" s="5">
        <f t="shared" si="20"/>
        <v>0</v>
      </c>
      <c r="J206" s="6">
        <f>+H206+SUM($B$4:$B$5)-SUM($F$15:F206)</f>
        <v>26783.975052134811</v>
      </c>
      <c r="K206" s="10">
        <f t="shared" si="23"/>
        <v>1.1528675923451193E-3</v>
      </c>
      <c r="L206" s="10">
        <f>+H206/SUM($F$15:F206)-1</f>
        <v>9.7036393546466426E-2</v>
      </c>
      <c r="M206" s="18">
        <f t="shared" si="29"/>
        <v>0</v>
      </c>
      <c r="N206" s="18">
        <f t="shared" si="24"/>
        <v>522.75964652774451</v>
      </c>
      <c r="O206" s="4">
        <f t="shared" si="25"/>
        <v>7.5694845210696018</v>
      </c>
      <c r="P206" s="18">
        <f>+AVERAGEIF($C$15:C206,"&lt;&gt;",$B$15:B206)</f>
        <v>7.7547272727272736</v>
      </c>
      <c r="R206" s="1"/>
    </row>
    <row r="207" spans="1:18" x14ac:dyDescent="0.25">
      <c r="A207" s="1">
        <v>40465</v>
      </c>
      <c r="B207" s="18">
        <v>8.2989999999999995</v>
      </c>
      <c r="G207">
        <f t="shared" si="21"/>
        <v>4828.7234875269551</v>
      </c>
      <c r="H207">
        <f t="shared" si="22"/>
        <v>4338.3823065337501</v>
      </c>
      <c r="I207" s="5">
        <f t="shared" si="20"/>
        <v>0</v>
      </c>
      <c r="J207" s="6">
        <f>+H207+SUM($B$4:$B$5)-SUM($F$15:F207)</f>
        <v>26781.361253902171</v>
      </c>
      <c r="K207" s="10">
        <f t="shared" si="23"/>
        <v>-9.7588137218274085E-5</v>
      </c>
      <c r="L207" s="10">
        <f>+H207/SUM($F$15:F207)-1</f>
        <v>9.6375846585034175E-2</v>
      </c>
      <c r="M207" s="18">
        <f t="shared" si="29"/>
        <v>0</v>
      </c>
      <c r="N207" s="18">
        <f t="shared" si="24"/>
        <v>522.75964652774451</v>
      </c>
      <c r="O207" s="4">
        <f t="shared" si="25"/>
        <v>7.5694845210696018</v>
      </c>
      <c r="P207" s="18">
        <f>+AVERAGEIF($C$15:C207,"&lt;&gt;",$B$15:B207)</f>
        <v>7.7547272727272736</v>
      </c>
      <c r="R207" s="1"/>
    </row>
    <row r="208" spans="1:18" x14ac:dyDescent="0.25">
      <c r="A208" s="1">
        <v>40466</v>
      </c>
      <c r="B208" s="18">
        <v>8.3040000000000003</v>
      </c>
      <c r="G208">
        <f t="shared" si="21"/>
        <v>4831.6327076061989</v>
      </c>
      <c r="H208">
        <f t="shared" si="22"/>
        <v>4340.9961047663901</v>
      </c>
      <c r="I208" s="5">
        <f t="shared" ref="I208:I271" si="30">+C208*(MAX($A:$A)-A208)</f>
        <v>0</v>
      </c>
      <c r="J208" s="6">
        <f>+H208+SUM($B$4:$B$5)-SUM($F$15:F208)</f>
        <v>26783.975052134811</v>
      </c>
      <c r="K208" s="10">
        <f t="shared" si="23"/>
        <v>9.7597661592230267E-5</v>
      </c>
      <c r="L208" s="10">
        <f>+H208/SUM($F$15:F208)-1</f>
        <v>9.7036393546466648E-2</v>
      </c>
      <c r="M208" s="18">
        <f t="shared" si="29"/>
        <v>0</v>
      </c>
      <c r="N208" s="18">
        <f t="shared" si="24"/>
        <v>522.75964652774451</v>
      </c>
      <c r="O208" s="4">
        <f t="shared" si="25"/>
        <v>7.5694845210696018</v>
      </c>
      <c r="P208" s="18">
        <f>+AVERAGEIF($C$15:C208,"&lt;&gt;",$B$15:B208)</f>
        <v>7.7547272727272736</v>
      </c>
      <c r="R208" s="1"/>
    </row>
    <row r="209" spans="1:18" x14ac:dyDescent="0.25">
      <c r="A209" s="1">
        <v>40469</v>
      </c>
      <c r="B209" s="18">
        <v>8.266</v>
      </c>
      <c r="G209">
        <f t="shared" ref="G209:G272" si="31">+(B209/B208*G208)+C209</f>
        <v>4809.5226350039547</v>
      </c>
      <c r="H209">
        <f t="shared" ref="H209:H272" si="32">+(B209/B208*H208)+F209</f>
        <v>4321.1312381983362</v>
      </c>
      <c r="I209" s="5">
        <f t="shared" si="30"/>
        <v>0</v>
      </c>
      <c r="J209" s="6">
        <f>+H209+SUM($B$4:$B$5)-SUM($F$15:F209)</f>
        <v>26764.110185566758</v>
      </c>
      <c r="K209" s="10">
        <f t="shared" ref="K209:K272" si="33">+J209/J208-1</f>
        <v>-7.4166984285883863E-4</v>
      </c>
      <c r="L209" s="10">
        <f>+H209/SUM($F$15:F209)-1</f>
        <v>9.2016236639582694E-2</v>
      </c>
      <c r="M209" s="18">
        <f t="shared" si="29"/>
        <v>0</v>
      </c>
      <c r="N209" s="18">
        <f t="shared" ref="N209:N272" si="34">+M209+N208</f>
        <v>522.75964652774451</v>
      </c>
      <c r="O209" s="4">
        <f t="shared" ref="O209:O272" si="35">((O208*N208)+(B209*M209))/N209</f>
        <v>7.5694845210696018</v>
      </c>
      <c r="P209" s="18">
        <f>+AVERAGEIF($C$15:C209,"&lt;&gt;",$B$15:B209)</f>
        <v>7.7547272727272736</v>
      </c>
      <c r="R209" s="1"/>
    </row>
    <row r="210" spans="1:18" x14ac:dyDescent="0.25">
      <c r="A210" s="1">
        <v>40470</v>
      </c>
      <c r="B210" s="18">
        <v>8.2569999999999997</v>
      </c>
      <c r="G210">
        <f t="shared" si="31"/>
        <v>4804.286038861318</v>
      </c>
      <c r="H210">
        <f t="shared" si="32"/>
        <v>4316.4264013795864</v>
      </c>
      <c r="I210" s="5">
        <f t="shared" si="30"/>
        <v>0</v>
      </c>
      <c r="J210" s="6">
        <f>+H210+SUM($B$4:$B$5)-SUM($F$15:F210)</f>
        <v>26759.405348748009</v>
      </c>
      <c r="K210" s="10">
        <f t="shared" si="33"/>
        <v>-1.7578902441106603E-4</v>
      </c>
      <c r="L210" s="10">
        <f>+H210/SUM($F$15:F210)-1</f>
        <v>9.0827252109004775E-2</v>
      </c>
      <c r="M210" s="18">
        <f t="shared" si="29"/>
        <v>0</v>
      </c>
      <c r="N210" s="18">
        <f t="shared" si="34"/>
        <v>522.75964652774451</v>
      </c>
      <c r="O210" s="4">
        <f t="shared" si="35"/>
        <v>7.5694845210696018</v>
      </c>
      <c r="P210" s="18">
        <f>+AVERAGEIF($C$15:C210,"&lt;&gt;",$B$15:B210)</f>
        <v>7.7547272727272736</v>
      </c>
      <c r="R210" s="1"/>
    </row>
    <row r="211" spans="1:18" x14ac:dyDescent="0.25">
      <c r="A211" s="1">
        <v>40471</v>
      </c>
      <c r="B211" s="18">
        <v>8.1850000000000005</v>
      </c>
      <c r="G211">
        <f t="shared" si="31"/>
        <v>4762.3932697202245</v>
      </c>
      <c r="H211">
        <f t="shared" si="32"/>
        <v>4278.7877068295893</v>
      </c>
      <c r="I211" s="5">
        <f t="shared" si="30"/>
        <v>0</v>
      </c>
      <c r="J211" s="6">
        <f>+H211+SUM($B$4:$B$5)-SUM($F$15:F211)</f>
        <v>26721.766654198011</v>
      </c>
      <c r="K211" s="10">
        <f t="shared" si="33"/>
        <v>-1.4065594530021652E-3</v>
      </c>
      <c r="L211" s="10">
        <f>+H211/SUM($F$15:F211)-1</f>
        <v>8.1315375864382311E-2</v>
      </c>
      <c r="M211" s="18">
        <f t="shared" ref="M211:M274" si="36">+F211/B211</f>
        <v>0</v>
      </c>
      <c r="N211" s="18">
        <f t="shared" si="34"/>
        <v>522.75964652774451</v>
      </c>
      <c r="O211" s="4">
        <f t="shared" si="35"/>
        <v>7.5694845210696018</v>
      </c>
      <c r="P211" s="18">
        <f>+AVERAGEIF($C$15:C211,"&lt;&gt;",$B$15:B211)</f>
        <v>7.7547272727272736</v>
      </c>
      <c r="R211" s="1"/>
    </row>
    <row r="212" spans="1:18" x14ac:dyDescent="0.25">
      <c r="A212" s="1">
        <v>40472</v>
      </c>
      <c r="B212" s="18">
        <v>8.2010000000000005</v>
      </c>
      <c r="G212">
        <f t="shared" si="31"/>
        <v>4771.7027739738014</v>
      </c>
      <c r="H212">
        <f t="shared" si="32"/>
        <v>4287.1518611740339</v>
      </c>
      <c r="I212" s="5">
        <f t="shared" si="30"/>
        <v>0</v>
      </c>
      <c r="J212" s="6">
        <f>+H212+SUM($B$4:$B$5)-SUM($F$15:F212)</f>
        <v>26730.130808542453</v>
      </c>
      <c r="K212" s="10">
        <f t="shared" si="33"/>
        <v>3.1300903314823714E-4</v>
      </c>
      <c r="L212" s="10">
        <f>+H212/SUM($F$15:F212)-1</f>
        <v>8.3429126140965204E-2</v>
      </c>
      <c r="M212" s="18">
        <f t="shared" si="36"/>
        <v>0</v>
      </c>
      <c r="N212" s="18">
        <f t="shared" si="34"/>
        <v>522.75964652774451</v>
      </c>
      <c r="O212" s="4">
        <f t="shared" si="35"/>
        <v>7.5694845210696018</v>
      </c>
      <c r="P212" s="18">
        <f>+AVERAGEIF($C$15:C212,"&lt;&gt;",$B$15:B212)</f>
        <v>7.7547272727272736</v>
      </c>
      <c r="R212" s="1"/>
    </row>
    <row r="213" spans="1:18" x14ac:dyDescent="0.25">
      <c r="A213" s="1">
        <v>40473</v>
      </c>
      <c r="B213" s="18">
        <v>8.2330000000000005</v>
      </c>
      <c r="G213">
        <f t="shared" si="31"/>
        <v>4790.3217824809544</v>
      </c>
      <c r="H213">
        <f t="shared" si="32"/>
        <v>4303.8801698629222</v>
      </c>
      <c r="I213" s="5">
        <f t="shared" si="30"/>
        <v>0</v>
      </c>
      <c r="J213" s="6">
        <f>+H213+SUM($B$4:$B$5)-SUM($F$15:F213)</f>
        <v>26746.859117231343</v>
      </c>
      <c r="K213" s="10">
        <f t="shared" si="33"/>
        <v>6.258221783015383E-4</v>
      </c>
      <c r="L213" s="10">
        <f>+H213/SUM($F$15:F213)-1</f>
        <v>8.765662669413099E-2</v>
      </c>
      <c r="M213" s="18">
        <f t="shared" si="36"/>
        <v>0</v>
      </c>
      <c r="N213" s="18">
        <f t="shared" si="34"/>
        <v>522.75964652774451</v>
      </c>
      <c r="O213" s="4">
        <f t="shared" si="35"/>
        <v>7.5694845210696018</v>
      </c>
      <c r="P213" s="18">
        <f>+AVERAGEIF($C$15:C213,"&lt;&gt;",$B$15:B213)</f>
        <v>7.7547272727272736</v>
      </c>
      <c r="R213" s="1"/>
    </row>
    <row r="214" spans="1:18" x14ac:dyDescent="0.25">
      <c r="A214" s="1">
        <v>40477</v>
      </c>
      <c r="B214" s="18">
        <v>8.3390000000000004</v>
      </c>
      <c r="G214">
        <f t="shared" si="31"/>
        <v>4851.9972481608993</v>
      </c>
      <c r="H214">
        <f t="shared" si="32"/>
        <v>4359.2926923948635</v>
      </c>
      <c r="I214" s="5">
        <f t="shared" si="30"/>
        <v>0</v>
      </c>
      <c r="J214" s="6">
        <f>+H214+SUM($B$4:$B$5)-SUM($F$15:F214)</f>
        <v>26802.271639763283</v>
      </c>
      <c r="K214" s="10">
        <f t="shared" si="33"/>
        <v>2.0717394251439369E-3</v>
      </c>
      <c r="L214" s="10">
        <f>+H214/SUM($F$15:F214)-1</f>
        <v>0.10166022227649196</v>
      </c>
      <c r="M214" s="18">
        <f t="shared" si="36"/>
        <v>0</v>
      </c>
      <c r="N214" s="18">
        <f t="shared" si="34"/>
        <v>522.75964652774451</v>
      </c>
      <c r="O214" s="4">
        <f t="shared" si="35"/>
        <v>7.5694845210696018</v>
      </c>
      <c r="P214" s="18">
        <f>+AVERAGEIF($C$15:C214,"&lt;&gt;",$B$15:B214)</f>
        <v>7.7547272727272736</v>
      </c>
      <c r="R214" s="1"/>
    </row>
    <row r="215" spans="1:18" x14ac:dyDescent="0.25">
      <c r="A215" s="1">
        <v>40478</v>
      </c>
      <c r="B215" s="18">
        <v>8.2680000000000007</v>
      </c>
      <c r="G215">
        <f t="shared" si="31"/>
        <v>4810.6863230356539</v>
      </c>
      <c r="H215">
        <f t="shared" si="32"/>
        <v>4322.1767574913938</v>
      </c>
      <c r="I215" s="5">
        <f t="shared" si="30"/>
        <v>0</v>
      </c>
      <c r="J215" s="6">
        <f>+H215+SUM($B$4:$B$5)-SUM($F$15:F215)</f>
        <v>26765.155704859815</v>
      </c>
      <c r="K215" s="10">
        <f t="shared" si="33"/>
        <v>-1.3848055643315149E-3</v>
      </c>
      <c r="L215" s="10">
        <f>+H215/SUM($F$15:F215)-1</f>
        <v>9.2280455424156083E-2</v>
      </c>
      <c r="M215" s="18">
        <f t="shared" si="36"/>
        <v>0</v>
      </c>
      <c r="N215" s="18">
        <f t="shared" si="34"/>
        <v>522.75964652774451</v>
      </c>
      <c r="O215" s="4">
        <f t="shared" si="35"/>
        <v>7.5694845210696018</v>
      </c>
      <c r="P215" s="18">
        <f>+AVERAGEIF($C$15:C215,"&lt;&gt;",$B$15:B215)</f>
        <v>7.7547272727272736</v>
      </c>
      <c r="R215" s="1"/>
    </row>
    <row r="216" spans="1:18" x14ac:dyDescent="0.25">
      <c r="A216" s="1">
        <v>40479</v>
      </c>
      <c r="B216" s="18">
        <v>8.2309999999999999</v>
      </c>
      <c r="G216">
        <f t="shared" si="31"/>
        <v>4789.158094449258</v>
      </c>
      <c r="H216">
        <f t="shared" si="32"/>
        <v>4302.8346505698664</v>
      </c>
      <c r="I216" s="5">
        <f t="shared" si="30"/>
        <v>0</v>
      </c>
      <c r="J216" s="6">
        <f>+H216+SUM($B$4:$B$5)-SUM($F$15:F216)</f>
        <v>26745.813597938286</v>
      </c>
      <c r="K216" s="10">
        <f t="shared" si="33"/>
        <v>-7.2265998131360032E-4</v>
      </c>
      <c r="L216" s="10">
        <f>+H216/SUM($F$15:F216)-1</f>
        <v>8.7392407909558045E-2</v>
      </c>
      <c r="M216" s="18">
        <f t="shared" si="36"/>
        <v>0</v>
      </c>
      <c r="N216" s="18">
        <f t="shared" si="34"/>
        <v>522.75964652774451</v>
      </c>
      <c r="O216" s="4">
        <f t="shared" si="35"/>
        <v>7.5694845210696018</v>
      </c>
      <c r="P216" s="18">
        <f>+AVERAGEIF($C$15:C216,"&lt;&gt;",$B$15:B216)</f>
        <v>7.7547272727272736</v>
      </c>
      <c r="R216" s="1"/>
    </row>
    <row r="217" spans="1:18" x14ac:dyDescent="0.25">
      <c r="A217" s="1">
        <v>40480</v>
      </c>
      <c r="B217" s="18">
        <v>8.2469999999999999</v>
      </c>
      <c r="G217">
        <f t="shared" si="31"/>
        <v>4798.467598702834</v>
      </c>
      <c r="H217">
        <f t="shared" si="32"/>
        <v>4311.1988049143101</v>
      </c>
      <c r="I217" s="5">
        <f t="shared" si="30"/>
        <v>0</v>
      </c>
      <c r="J217" s="6">
        <f>+H217+SUM($B$4:$B$5)-SUM($F$15:F217)</f>
        <v>26754.177752282732</v>
      </c>
      <c r="K217" s="10">
        <f t="shared" si="33"/>
        <v>3.1272760926936982E-4</v>
      </c>
      <c r="L217" s="10">
        <f>+H217/SUM($F$15:F217)-1</f>
        <v>8.9506158186140716E-2</v>
      </c>
      <c r="M217" s="18">
        <f t="shared" si="36"/>
        <v>0</v>
      </c>
      <c r="N217" s="18">
        <f t="shared" si="34"/>
        <v>522.75964652774451</v>
      </c>
      <c r="O217" s="4">
        <f t="shared" si="35"/>
        <v>7.5694845210696018</v>
      </c>
      <c r="P217" s="18">
        <f>+AVERAGEIF($C$15:C217,"&lt;&gt;",$B$15:B217)</f>
        <v>7.7547272727272736</v>
      </c>
      <c r="R217" s="1"/>
    </row>
    <row r="218" spans="1:18" x14ac:dyDescent="0.25">
      <c r="A218" s="1">
        <v>40484</v>
      </c>
      <c r="B218" s="18">
        <v>8.3019999999999996</v>
      </c>
      <c r="G218">
        <f t="shared" si="31"/>
        <v>4830.4690195745025</v>
      </c>
      <c r="H218">
        <f t="shared" si="32"/>
        <v>4339.9505854733361</v>
      </c>
      <c r="I218" s="5">
        <f t="shared" si="30"/>
        <v>0</v>
      </c>
      <c r="J218" s="6">
        <f>+H218+SUM($B$4:$B$5)-SUM($F$15:F218)</f>
        <v>26782.929532841757</v>
      </c>
      <c r="K218" s="10">
        <f t="shared" si="33"/>
        <v>1.0746650794219992E-3</v>
      </c>
      <c r="L218" s="10">
        <f>+H218/SUM($F$15:F218)-1</f>
        <v>9.6772174761894147E-2</v>
      </c>
      <c r="M218" s="18">
        <f t="shared" si="36"/>
        <v>0</v>
      </c>
      <c r="N218" s="18">
        <f t="shared" si="34"/>
        <v>522.75964652774451</v>
      </c>
      <c r="O218" s="4">
        <f t="shared" si="35"/>
        <v>7.5694845210696018</v>
      </c>
      <c r="P218" s="18">
        <f>+AVERAGEIF($C$15:C218,"&lt;&gt;",$B$15:B218)</f>
        <v>7.7547272727272736</v>
      </c>
      <c r="R218" s="1"/>
    </row>
    <row r="219" spans="1:18" x14ac:dyDescent="0.25">
      <c r="A219" s="1">
        <v>40485</v>
      </c>
      <c r="B219" s="18">
        <v>8.3640000000000008</v>
      </c>
      <c r="G219">
        <f t="shared" si="31"/>
        <v>4866.543348557112</v>
      </c>
      <c r="H219">
        <f t="shared" si="32"/>
        <v>4372.3616835580569</v>
      </c>
      <c r="I219" s="5">
        <f t="shared" si="30"/>
        <v>0</v>
      </c>
      <c r="J219" s="6">
        <f>+H219+SUM($B$4:$B$5)-SUM($F$15:F219)</f>
        <v>26815.340630926479</v>
      </c>
      <c r="K219" s="10">
        <f t="shared" si="33"/>
        <v>1.2101401396356071E-3</v>
      </c>
      <c r="L219" s="10">
        <f>+H219/SUM($F$15:F219)-1</f>
        <v>0.10496295708365255</v>
      </c>
      <c r="M219" s="18">
        <f t="shared" si="36"/>
        <v>0</v>
      </c>
      <c r="N219" s="18">
        <f t="shared" si="34"/>
        <v>522.75964652774451</v>
      </c>
      <c r="O219" s="4">
        <f t="shared" si="35"/>
        <v>7.5694845210696018</v>
      </c>
      <c r="P219" s="18">
        <f>+AVERAGEIF($C$15:C219,"&lt;&gt;",$B$15:B219)</f>
        <v>7.7547272727272736</v>
      </c>
      <c r="R219" s="1"/>
    </row>
    <row r="220" spans="1:18" x14ac:dyDescent="0.25">
      <c r="A220" s="1">
        <v>40486</v>
      </c>
      <c r="B220" s="18">
        <v>8.3829999999999991</v>
      </c>
      <c r="G220">
        <f t="shared" si="31"/>
        <v>4877.5983848582327</v>
      </c>
      <c r="H220">
        <f t="shared" si="32"/>
        <v>4382.294116842083</v>
      </c>
      <c r="I220" s="5">
        <f t="shared" si="30"/>
        <v>0</v>
      </c>
      <c r="J220" s="6">
        <f>+H220+SUM($B$4:$B$5)-SUM($F$15:F220)</f>
        <v>26825.273064210505</v>
      </c>
      <c r="K220" s="10">
        <f t="shared" si="33"/>
        <v>3.7040116031827885E-4</v>
      </c>
      <c r="L220" s="10">
        <f>+H220/SUM($F$15:F220)-1</f>
        <v>0.10747303553709431</v>
      </c>
      <c r="M220" s="18">
        <f t="shared" si="36"/>
        <v>0</v>
      </c>
      <c r="N220" s="18">
        <f t="shared" si="34"/>
        <v>522.75964652774451</v>
      </c>
      <c r="O220" s="4">
        <f t="shared" si="35"/>
        <v>7.5694845210696018</v>
      </c>
      <c r="P220" s="18">
        <f>+AVERAGEIF($C$15:C220,"&lt;&gt;",$B$15:B220)</f>
        <v>7.7547272727272736</v>
      </c>
      <c r="R220" s="1"/>
    </row>
    <row r="221" spans="1:18" x14ac:dyDescent="0.25">
      <c r="A221" s="1">
        <v>40487</v>
      </c>
      <c r="B221" s="18">
        <v>8.5169999999999995</v>
      </c>
      <c r="G221">
        <f t="shared" si="31"/>
        <v>4955.5654829819359</v>
      </c>
      <c r="H221">
        <f t="shared" si="32"/>
        <v>4452.3439094768009</v>
      </c>
      <c r="I221" s="5">
        <f t="shared" si="30"/>
        <v>0</v>
      </c>
      <c r="J221" s="6">
        <f>+H221+SUM($B$4:$B$5)-SUM($F$15:F221)</f>
        <v>26895.322856845221</v>
      </c>
      <c r="K221" s="10">
        <f t="shared" si="33"/>
        <v>2.6113356783745711E-3</v>
      </c>
      <c r="L221" s="10">
        <f>+H221/SUM($F$15:F221)-1</f>
        <v>0.1251756941034754</v>
      </c>
      <c r="M221" s="18">
        <f t="shared" si="36"/>
        <v>0</v>
      </c>
      <c r="N221" s="18">
        <f t="shared" si="34"/>
        <v>522.75964652774451</v>
      </c>
      <c r="O221" s="4">
        <f t="shared" si="35"/>
        <v>7.5694845210696018</v>
      </c>
      <c r="P221" s="18">
        <f>+AVERAGEIF($C$15:C221,"&lt;&gt;",$B$15:B221)</f>
        <v>7.7547272727272736</v>
      </c>
      <c r="R221" s="1"/>
    </row>
    <row r="222" spans="1:18" x14ac:dyDescent="0.25">
      <c r="A222" s="1">
        <v>40490</v>
      </c>
      <c r="B222" s="18">
        <v>8.5649999999999995</v>
      </c>
      <c r="C222">
        <f>+$B$3</f>
        <v>200</v>
      </c>
      <c r="D222" s="7">
        <f>+$D$11</f>
        <v>3.3347368421052628</v>
      </c>
      <c r="E222">
        <v>1.54</v>
      </c>
      <c r="F222" s="6">
        <f>+C222-D222-E222</f>
        <v>195.12526315789475</v>
      </c>
      <c r="G222">
        <f t="shared" si="31"/>
        <v>5183.493995742665</v>
      </c>
      <c r="H222">
        <f t="shared" si="32"/>
        <v>4672.5616356680275</v>
      </c>
      <c r="I222" s="5">
        <f t="shared" si="30"/>
        <v>920600</v>
      </c>
      <c r="J222" s="6">
        <f>+H222+SUM($B$4:$B$5)-SUM($F$15:F222)</f>
        <v>26920.415319878553</v>
      </c>
      <c r="K222" s="10">
        <f t="shared" si="33"/>
        <v>9.3296753368199425E-4</v>
      </c>
      <c r="L222" s="10">
        <f>+H222/SUM($F$15:F222)-1</f>
        <v>0.12533645982068542</v>
      </c>
      <c r="M222" s="18">
        <f t="shared" si="36"/>
        <v>22.781700310320463</v>
      </c>
      <c r="N222" s="18">
        <f t="shared" si="34"/>
        <v>545.54134683806501</v>
      </c>
      <c r="O222" s="4">
        <f t="shared" si="35"/>
        <v>7.611057053429847</v>
      </c>
      <c r="P222" s="18">
        <f>+AVERAGEIF($C$15:C222,"&lt;&gt;",$B$15:B222)</f>
        <v>7.8222500000000004</v>
      </c>
      <c r="R222" s="1"/>
    </row>
    <row r="223" spans="1:18" x14ac:dyDescent="0.25">
      <c r="A223" s="1">
        <v>40491</v>
      </c>
      <c r="B223" s="18">
        <v>8.5589999999999993</v>
      </c>
      <c r="G223">
        <f t="shared" si="31"/>
        <v>5179.8628265687648</v>
      </c>
      <c r="H223">
        <f t="shared" si="32"/>
        <v>4669.2883875869993</v>
      </c>
      <c r="I223" s="5">
        <f t="shared" si="30"/>
        <v>0</v>
      </c>
      <c r="J223" s="6">
        <f>+H223+SUM($B$4:$B$5)-SUM($F$15:F223)</f>
        <v>26917.142071797527</v>
      </c>
      <c r="K223" s="10">
        <f t="shared" si="33"/>
        <v>-1.2158980617993365E-4</v>
      </c>
      <c r="L223" s="10">
        <f>+H223/SUM($F$15:F223)-1</f>
        <v>0.12454813305373569</v>
      </c>
      <c r="M223" s="18">
        <f t="shared" si="36"/>
        <v>0</v>
      </c>
      <c r="N223" s="18">
        <f t="shared" si="34"/>
        <v>545.54134683806501</v>
      </c>
      <c r="O223" s="4">
        <f t="shared" si="35"/>
        <v>7.611057053429847</v>
      </c>
      <c r="P223" s="18">
        <f>+AVERAGEIF($C$15:C223,"&lt;&gt;",$B$15:B223)</f>
        <v>7.8222500000000004</v>
      </c>
      <c r="R223" s="1"/>
    </row>
    <row r="224" spans="1:18" x14ac:dyDescent="0.25">
      <c r="A224" s="1">
        <v>40492</v>
      </c>
      <c r="B224" s="18">
        <v>8.6379999999999999</v>
      </c>
      <c r="G224">
        <f t="shared" si="31"/>
        <v>5227.673220691785</v>
      </c>
      <c r="H224">
        <f t="shared" si="32"/>
        <v>4712.3861539872069</v>
      </c>
      <c r="I224" s="5">
        <f t="shared" si="30"/>
        <v>0</v>
      </c>
      <c r="J224" s="6">
        <f>+H224+SUM($B$4:$B$5)-SUM($F$15:F224)</f>
        <v>26960.239838197736</v>
      </c>
      <c r="K224" s="10">
        <f t="shared" si="33"/>
        <v>1.6011271287736939E-3</v>
      </c>
      <c r="L224" s="10">
        <f>+H224/SUM($F$15:F224)-1</f>
        <v>0.13492776881857349</v>
      </c>
      <c r="M224" s="18">
        <f t="shared" si="36"/>
        <v>0</v>
      </c>
      <c r="N224" s="18">
        <f t="shared" si="34"/>
        <v>545.54134683806501</v>
      </c>
      <c r="O224" s="4">
        <f t="shared" si="35"/>
        <v>7.611057053429847</v>
      </c>
      <c r="P224" s="18">
        <f>+AVERAGEIF($C$15:C224,"&lt;&gt;",$B$15:B224)</f>
        <v>7.8222500000000004</v>
      </c>
      <c r="R224" s="1"/>
    </row>
    <row r="225" spans="1:18" x14ac:dyDescent="0.25">
      <c r="A225" s="1">
        <v>40493</v>
      </c>
      <c r="B225" s="18">
        <v>8.5920000000000005</v>
      </c>
      <c r="G225">
        <f t="shared" si="31"/>
        <v>5199.8342570252162</v>
      </c>
      <c r="H225">
        <f t="shared" si="32"/>
        <v>4687.2912520326563</v>
      </c>
      <c r="I225" s="5">
        <f t="shared" si="30"/>
        <v>0</v>
      </c>
      <c r="J225" s="6">
        <f>+H225+SUM($B$4:$B$5)-SUM($F$15:F225)</f>
        <v>26935.144936243185</v>
      </c>
      <c r="K225" s="10">
        <f t="shared" si="33"/>
        <v>-9.3081152486618191E-4</v>
      </c>
      <c r="L225" s="10">
        <f>+H225/SUM($F$15:F225)-1</f>
        <v>0.12888393027195932</v>
      </c>
      <c r="M225" s="18">
        <f t="shared" si="36"/>
        <v>0</v>
      </c>
      <c r="N225" s="18">
        <f t="shared" si="34"/>
        <v>545.54134683806501</v>
      </c>
      <c r="O225" s="4">
        <f t="shared" si="35"/>
        <v>7.611057053429847</v>
      </c>
      <c r="P225" s="18">
        <f>+AVERAGEIF($C$15:C225,"&lt;&gt;",$B$15:B225)</f>
        <v>7.8222500000000004</v>
      </c>
      <c r="R225" s="1"/>
    </row>
    <row r="226" spans="1:18" x14ac:dyDescent="0.25">
      <c r="A226" s="1">
        <v>40494</v>
      </c>
      <c r="B226" s="18">
        <v>8.4540000000000006</v>
      </c>
      <c r="G226">
        <f t="shared" si="31"/>
        <v>5116.3173660255097</v>
      </c>
      <c r="H226">
        <f t="shared" si="32"/>
        <v>4612.0065461690028</v>
      </c>
      <c r="I226" s="5">
        <f t="shared" si="30"/>
        <v>0</v>
      </c>
      <c r="J226" s="6">
        <f>+H226+SUM($B$4:$B$5)-SUM($F$15:F226)</f>
        <v>26859.860230379531</v>
      </c>
      <c r="K226" s="10">
        <f t="shared" si="33"/>
        <v>-2.7950362265306561E-3</v>
      </c>
      <c r="L226" s="10">
        <f>+H226/SUM($F$15:F226)-1</f>
        <v>0.11075241463211616</v>
      </c>
      <c r="M226" s="18">
        <f t="shared" si="36"/>
        <v>0</v>
      </c>
      <c r="N226" s="18">
        <f t="shared" si="34"/>
        <v>545.54134683806501</v>
      </c>
      <c r="O226" s="4">
        <f t="shared" si="35"/>
        <v>7.611057053429847</v>
      </c>
      <c r="P226" s="18">
        <f>+AVERAGEIF($C$15:C226,"&lt;&gt;",$B$15:B226)</f>
        <v>7.8222500000000004</v>
      </c>
      <c r="R226" s="1"/>
    </row>
    <row r="227" spans="1:18" x14ac:dyDescent="0.25">
      <c r="A227" s="1">
        <v>40497</v>
      </c>
      <c r="B227" s="18">
        <v>8.4719999999999995</v>
      </c>
      <c r="G227">
        <f t="shared" si="31"/>
        <v>5127.2108735472102</v>
      </c>
      <c r="H227">
        <f t="shared" si="32"/>
        <v>4621.8262904120875</v>
      </c>
      <c r="I227" s="5">
        <f t="shared" si="30"/>
        <v>0</v>
      </c>
      <c r="J227" s="6">
        <f>+H227+SUM($B$4:$B$5)-SUM($F$15:F227)</f>
        <v>26869.679974622613</v>
      </c>
      <c r="K227" s="10">
        <f t="shared" si="33"/>
        <v>3.6559178487372002E-4</v>
      </c>
      <c r="L227" s="10">
        <f>+H227/SUM($F$15:F227)-1</f>
        <v>0.11311739493296513</v>
      </c>
      <c r="M227" s="18">
        <f t="shared" si="36"/>
        <v>0</v>
      </c>
      <c r="N227" s="18">
        <f t="shared" si="34"/>
        <v>545.54134683806501</v>
      </c>
      <c r="O227" s="4">
        <f t="shared" si="35"/>
        <v>7.611057053429847</v>
      </c>
      <c r="P227" s="18">
        <f>+AVERAGEIF($C$15:C227,"&lt;&gt;",$B$15:B227)</f>
        <v>7.8222500000000004</v>
      </c>
      <c r="R227" s="1"/>
    </row>
    <row r="228" spans="1:18" x14ac:dyDescent="0.25">
      <c r="A228" s="1">
        <v>40498</v>
      </c>
      <c r="B228" s="18">
        <v>8.3940000000000001</v>
      </c>
      <c r="G228">
        <f t="shared" si="31"/>
        <v>5080.0056742865063</v>
      </c>
      <c r="H228">
        <f t="shared" si="32"/>
        <v>4579.2740653587189</v>
      </c>
      <c r="I228" s="5">
        <f t="shared" si="30"/>
        <v>0</v>
      </c>
      <c r="J228" s="6">
        <f>+H228+SUM($B$4:$B$5)-SUM($F$15:F228)</f>
        <v>26827.127749569245</v>
      </c>
      <c r="K228" s="10">
        <f t="shared" si="33"/>
        <v>-1.583652097589483E-3</v>
      </c>
      <c r="L228" s="10">
        <f>+H228/SUM($F$15:F228)-1</f>
        <v>0.10286914696261928</v>
      </c>
      <c r="M228" s="18">
        <f t="shared" si="36"/>
        <v>0</v>
      </c>
      <c r="N228" s="18">
        <f t="shared" si="34"/>
        <v>545.54134683806501</v>
      </c>
      <c r="O228" s="4">
        <f t="shared" si="35"/>
        <v>7.611057053429847</v>
      </c>
      <c r="P228" s="18">
        <f>+AVERAGEIF($C$15:C228,"&lt;&gt;",$B$15:B228)</f>
        <v>7.8222500000000004</v>
      </c>
      <c r="R228" s="1"/>
    </row>
    <row r="229" spans="1:18" x14ac:dyDescent="0.25">
      <c r="A229" s="1">
        <v>40499</v>
      </c>
      <c r="B229" s="18">
        <v>8.3529999999999998</v>
      </c>
      <c r="G229">
        <f t="shared" si="31"/>
        <v>5055.1926849315205</v>
      </c>
      <c r="H229">
        <f t="shared" si="32"/>
        <v>4556.9068701383576</v>
      </c>
      <c r="I229" s="5">
        <f t="shared" si="30"/>
        <v>0</v>
      </c>
      <c r="J229" s="6">
        <f>+H229+SUM($B$4:$B$5)-SUM($F$15:F229)</f>
        <v>26804.760554348886</v>
      </c>
      <c r="K229" s="10">
        <f t="shared" si="33"/>
        <v>-8.3375288734433006E-4</v>
      </c>
      <c r="L229" s="10">
        <f>+H229/SUM($F$15:F229)-1</f>
        <v>9.7482247388462895E-2</v>
      </c>
      <c r="M229" s="18">
        <f t="shared" si="36"/>
        <v>0</v>
      </c>
      <c r="N229" s="18">
        <f t="shared" si="34"/>
        <v>545.54134683806501</v>
      </c>
      <c r="O229" s="4">
        <f t="shared" si="35"/>
        <v>7.611057053429847</v>
      </c>
      <c r="P229" s="18">
        <f>+AVERAGEIF($C$15:C229,"&lt;&gt;",$B$15:B229)</f>
        <v>7.8222500000000004</v>
      </c>
      <c r="R229" s="1"/>
    </row>
    <row r="230" spans="1:18" x14ac:dyDescent="0.25">
      <c r="A230" s="1">
        <v>40500</v>
      </c>
      <c r="B230" s="18">
        <v>8.44</v>
      </c>
      <c r="G230">
        <f t="shared" si="31"/>
        <v>5107.8446379530742</v>
      </c>
      <c r="H230">
        <f t="shared" si="32"/>
        <v>4604.3689673132694</v>
      </c>
      <c r="I230" s="5">
        <f t="shared" si="30"/>
        <v>0</v>
      </c>
      <c r="J230" s="6">
        <f>+H230+SUM($B$4:$B$5)-SUM($F$15:F230)</f>
        <v>26852.222651523796</v>
      </c>
      <c r="K230" s="10">
        <f t="shared" si="33"/>
        <v>1.7706592483330841E-3</v>
      </c>
      <c r="L230" s="10">
        <f>+H230/SUM($F$15:F230)-1</f>
        <v>0.10891298550923345</v>
      </c>
      <c r="M230" s="18">
        <f t="shared" si="36"/>
        <v>0</v>
      </c>
      <c r="N230" s="18">
        <f t="shared" si="34"/>
        <v>545.54134683806501</v>
      </c>
      <c r="O230" s="4">
        <f t="shared" si="35"/>
        <v>7.611057053429847</v>
      </c>
      <c r="P230" s="18">
        <f>+AVERAGEIF($C$15:C230,"&lt;&gt;",$B$15:B230)</f>
        <v>7.8222500000000004</v>
      </c>
      <c r="R230" s="1"/>
    </row>
    <row r="231" spans="1:18" x14ac:dyDescent="0.25">
      <c r="A231" s="1">
        <v>40501</v>
      </c>
      <c r="B231" s="18">
        <v>8.4130000000000003</v>
      </c>
      <c r="G231">
        <f t="shared" si="31"/>
        <v>5091.504376670523</v>
      </c>
      <c r="H231">
        <f t="shared" si="32"/>
        <v>4589.6393509486425</v>
      </c>
      <c r="I231" s="5">
        <f t="shared" si="30"/>
        <v>0</v>
      </c>
      <c r="J231" s="6">
        <f>+H231+SUM($B$4:$B$5)-SUM($F$15:F231)</f>
        <v>26837.493035159172</v>
      </c>
      <c r="K231" s="10">
        <f t="shared" si="33"/>
        <v>-5.4854365524148463E-4</v>
      </c>
      <c r="L231" s="10">
        <f>+H231/SUM($F$15:F231)-1</f>
        <v>0.10536551505795999</v>
      </c>
      <c r="M231" s="18">
        <f t="shared" si="36"/>
        <v>0</v>
      </c>
      <c r="N231" s="18">
        <f t="shared" si="34"/>
        <v>545.54134683806501</v>
      </c>
      <c r="O231" s="4">
        <f t="shared" si="35"/>
        <v>7.611057053429847</v>
      </c>
      <c r="P231" s="18">
        <f>+AVERAGEIF($C$15:C231,"&lt;&gt;",$B$15:B231)</f>
        <v>7.8222500000000004</v>
      </c>
      <c r="R231" s="1"/>
    </row>
    <row r="232" spans="1:18" x14ac:dyDescent="0.25">
      <c r="A232" s="1">
        <v>40504</v>
      </c>
      <c r="B232" s="18">
        <v>8.4559999999999995</v>
      </c>
      <c r="G232">
        <f t="shared" si="31"/>
        <v>5117.5277557501413</v>
      </c>
      <c r="H232">
        <f t="shared" si="32"/>
        <v>4613.0976288626789</v>
      </c>
      <c r="I232" s="5">
        <f t="shared" si="30"/>
        <v>0</v>
      </c>
      <c r="J232" s="6">
        <f>+H232+SUM($B$4:$B$5)-SUM($F$15:F232)</f>
        <v>26860.951313073205</v>
      </c>
      <c r="K232" s="10">
        <f t="shared" si="33"/>
        <v>8.7408603640071192E-4</v>
      </c>
      <c r="L232" s="10">
        <f>+H232/SUM($F$15:F232)-1</f>
        <v>0.1110151902210994</v>
      </c>
      <c r="M232" s="18">
        <f t="shared" si="36"/>
        <v>0</v>
      </c>
      <c r="N232" s="18">
        <f t="shared" si="34"/>
        <v>545.54134683806501</v>
      </c>
      <c r="O232" s="4">
        <f t="shared" si="35"/>
        <v>7.611057053429847</v>
      </c>
      <c r="P232" s="18">
        <f>+AVERAGEIF($C$15:C232,"&lt;&gt;",$B$15:B232)</f>
        <v>7.8222500000000004</v>
      </c>
      <c r="R232" s="1"/>
    </row>
    <row r="233" spans="1:18" x14ac:dyDescent="0.25">
      <c r="A233" s="1">
        <v>40505</v>
      </c>
      <c r="B233" s="18">
        <v>8.3859999999999992</v>
      </c>
      <c r="G233">
        <f t="shared" si="31"/>
        <v>5075.1641153879709</v>
      </c>
      <c r="H233">
        <f t="shared" si="32"/>
        <v>4574.9097345840146</v>
      </c>
      <c r="I233" s="5">
        <f t="shared" si="30"/>
        <v>0</v>
      </c>
      <c r="J233" s="6">
        <f>+H233+SUM($B$4:$B$5)-SUM($F$15:F233)</f>
        <v>26822.76341879454</v>
      </c>
      <c r="K233" s="10">
        <f t="shared" si="33"/>
        <v>-1.4216880792333741E-3</v>
      </c>
      <c r="L233" s="10">
        <f>+H233/SUM($F$15:F233)-1</f>
        <v>0.10181804460668653</v>
      </c>
      <c r="M233" s="18">
        <f t="shared" si="36"/>
        <v>0</v>
      </c>
      <c r="N233" s="18">
        <f t="shared" si="34"/>
        <v>545.54134683806501</v>
      </c>
      <c r="O233" s="4">
        <f t="shared" si="35"/>
        <v>7.611057053429847</v>
      </c>
      <c r="P233" s="18">
        <f>+AVERAGEIF($C$15:C233,"&lt;&gt;",$B$15:B233)</f>
        <v>7.8222500000000004</v>
      </c>
      <c r="R233" s="1"/>
    </row>
    <row r="234" spans="1:18" x14ac:dyDescent="0.25">
      <c r="A234" s="1">
        <v>40506</v>
      </c>
      <c r="B234" s="18">
        <v>8.4600000000000009</v>
      </c>
      <c r="G234">
        <f t="shared" si="31"/>
        <v>5119.948535199409</v>
      </c>
      <c r="H234">
        <f t="shared" si="32"/>
        <v>4615.279794250032</v>
      </c>
      <c r="I234" s="5">
        <f t="shared" si="30"/>
        <v>0</v>
      </c>
      <c r="J234" s="6">
        <f>+H234+SUM($B$4:$B$5)-SUM($F$15:F234)</f>
        <v>26863.133478460561</v>
      </c>
      <c r="K234" s="10">
        <f t="shared" si="33"/>
        <v>1.5050671340497424E-3</v>
      </c>
      <c r="L234" s="10">
        <f>+H234/SUM($F$15:F234)-1</f>
        <v>0.11154074139906611</v>
      </c>
      <c r="M234" s="18">
        <f t="shared" si="36"/>
        <v>0</v>
      </c>
      <c r="N234" s="18">
        <f t="shared" si="34"/>
        <v>545.54134683806501</v>
      </c>
      <c r="O234" s="4">
        <f t="shared" si="35"/>
        <v>7.611057053429847</v>
      </c>
      <c r="P234" s="18">
        <f>+AVERAGEIF($C$15:C234,"&lt;&gt;",$B$15:B234)</f>
        <v>7.8222500000000004</v>
      </c>
      <c r="R234" s="1"/>
    </row>
    <row r="235" spans="1:18" x14ac:dyDescent="0.25">
      <c r="A235" s="1">
        <v>40507</v>
      </c>
      <c r="B235" s="18">
        <v>8.4870000000000001</v>
      </c>
      <c r="G235">
        <f t="shared" si="31"/>
        <v>5136.2887964819593</v>
      </c>
      <c r="H235">
        <f t="shared" si="32"/>
        <v>4630.0094106146589</v>
      </c>
      <c r="I235" s="5">
        <f t="shared" si="30"/>
        <v>0</v>
      </c>
      <c r="J235" s="6">
        <f>+H235+SUM($B$4:$B$5)-SUM($F$15:F235)</f>
        <v>26877.863094825185</v>
      </c>
      <c r="K235" s="10">
        <f t="shared" si="33"/>
        <v>5.4832085677691822E-4</v>
      </c>
      <c r="L235" s="10">
        <f>+H235/SUM($F$15:F235)-1</f>
        <v>0.11508821185033957</v>
      </c>
      <c r="M235" s="18">
        <f t="shared" si="36"/>
        <v>0</v>
      </c>
      <c r="N235" s="18">
        <f t="shared" si="34"/>
        <v>545.54134683806501</v>
      </c>
      <c r="O235" s="4">
        <f t="shared" si="35"/>
        <v>7.611057053429847</v>
      </c>
      <c r="P235" s="18">
        <f>+AVERAGEIF($C$15:C235,"&lt;&gt;",$B$15:B235)</f>
        <v>7.8222500000000004</v>
      </c>
      <c r="R235" s="1"/>
    </row>
    <row r="236" spans="1:18" x14ac:dyDescent="0.25">
      <c r="A236" s="1">
        <v>40508</v>
      </c>
      <c r="B236" s="18">
        <v>8.4529999999999994</v>
      </c>
      <c r="G236">
        <f t="shared" si="31"/>
        <v>5115.7121711631908</v>
      </c>
      <c r="H236">
        <f t="shared" si="32"/>
        <v>4611.4610048221639</v>
      </c>
      <c r="I236" s="5">
        <f t="shared" si="30"/>
        <v>0</v>
      </c>
      <c r="J236" s="6">
        <f>+H236+SUM($B$4:$B$5)-SUM($F$15:F236)</f>
        <v>26859.314689032693</v>
      </c>
      <c r="K236" s="10">
        <f t="shared" si="33"/>
        <v>-6.9009971987177288E-4</v>
      </c>
      <c r="L236" s="10">
        <f>+H236/SUM($F$15:F236)-1</f>
        <v>0.11062102683762443</v>
      </c>
      <c r="M236" s="18">
        <f t="shared" si="36"/>
        <v>0</v>
      </c>
      <c r="N236" s="18">
        <f t="shared" si="34"/>
        <v>545.54134683806501</v>
      </c>
      <c r="O236" s="4">
        <f t="shared" si="35"/>
        <v>7.611057053429847</v>
      </c>
      <c r="P236" s="18">
        <f>+AVERAGEIF($C$15:C236,"&lt;&gt;",$B$15:B236)</f>
        <v>7.8222500000000004</v>
      </c>
      <c r="R236" s="1"/>
    </row>
    <row r="237" spans="1:18" x14ac:dyDescent="0.25">
      <c r="A237" s="1">
        <v>40511</v>
      </c>
      <c r="B237" s="18">
        <v>8.5259999999999998</v>
      </c>
      <c r="G237">
        <f t="shared" si="31"/>
        <v>5159.8913961123108</v>
      </c>
      <c r="H237">
        <f t="shared" si="32"/>
        <v>4651.2855231413423</v>
      </c>
      <c r="I237" s="5">
        <f t="shared" si="30"/>
        <v>0</v>
      </c>
      <c r="J237" s="6">
        <f>+H237+SUM($B$4:$B$5)-SUM($F$15:F237)</f>
        <v>26899.139207351869</v>
      </c>
      <c r="K237" s="10">
        <f t="shared" si="33"/>
        <v>1.4827079089787532E-3</v>
      </c>
      <c r="L237" s="10">
        <f>+H237/SUM($F$15:F237)-1</f>
        <v>0.12021233583551227</v>
      </c>
      <c r="M237" s="18">
        <f t="shared" si="36"/>
        <v>0</v>
      </c>
      <c r="N237" s="18">
        <f t="shared" si="34"/>
        <v>545.54134683806501</v>
      </c>
      <c r="O237" s="4">
        <f t="shared" si="35"/>
        <v>7.611057053429847</v>
      </c>
      <c r="P237" s="18">
        <f>+AVERAGEIF($C$15:C237,"&lt;&gt;",$B$15:B237)</f>
        <v>7.8222500000000004</v>
      </c>
      <c r="R237" s="1"/>
    </row>
    <row r="238" spans="1:18" x14ac:dyDescent="0.25">
      <c r="A238" s="1">
        <v>40512</v>
      </c>
      <c r="B238" s="18">
        <v>8.5289999999999999</v>
      </c>
      <c r="G238">
        <f t="shared" si="31"/>
        <v>5161.7069806992604</v>
      </c>
      <c r="H238">
        <f t="shared" si="32"/>
        <v>4652.9221471818564</v>
      </c>
      <c r="I238" s="5">
        <f t="shared" si="30"/>
        <v>0</v>
      </c>
      <c r="J238" s="6">
        <f>+H238+SUM($B$4:$B$5)-SUM($F$15:F238)</f>
        <v>26900.775831392384</v>
      </c>
      <c r="K238" s="10">
        <f t="shared" si="33"/>
        <v>6.0842989357379196E-5</v>
      </c>
      <c r="L238" s="10">
        <f>+H238/SUM($F$15:F238)-1</f>
        <v>0.12060649921898703</v>
      </c>
      <c r="M238" s="18">
        <f t="shared" si="36"/>
        <v>0</v>
      </c>
      <c r="N238" s="18">
        <f t="shared" si="34"/>
        <v>545.54134683806501</v>
      </c>
      <c r="O238" s="4">
        <f t="shared" si="35"/>
        <v>7.611057053429847</v>
      </c>
      <c r="P238" s="18">
        <f>+AVERAGEIF($C$15:C238,"&lt;&gt;",$B$15:B238)</f>
        <v>7.8222500000000004</v>
      </c>
      <c r="R238" s="1"/>
    </row>
    <row r="239" spans="1:18" x14ac:dyDescent="0.25">
      <c r="A239" s="1">
        <v>40513</v>
      </c>
      <c r="B239" s="18">
        <v>8.6539999999999999</v>
      </c>
      <c r="G239">
        <f t="shared" si="31"/>
        <v>5237.3563384888494</v>
      </c>
      <c r="H239">
        <f t="shared" si="32"/>
        <v>4721.1148155366145</v>
      </c>
      <c r="I239" s="5">
        <f t="shared" si="30"/>
        <v>0</v>
      </c>
      <c r="J239" s="6">
        <f>+H239+SUM($B$4:$B$5)-SUM($F$15:F239)</f>
        <v>26968.968499747141</v>
      </c>
      <c r="K239" s="10">
        <f t="shared" si="33"/>
        <v>2.5349703213830566E-3</v>
      </c>
      <c r="L239" s="10">
        <f>+H239/SUM($F$15:F239)-1</f>
        <v>0.137029973530439</v>
      </c>
      <c r="M239" s="18">
        <f t="shared" si="36"/>
        <v>0</v>
      </c>
      <c r="N239" s="18">
        <f t="shared" si="34"/>
        <v>545.54134683806501</v>
      </c>
      <c r="O239" s="4">
        <f t="shared" si="35"/>
        <v>7.611057053429847</v>
      </c>
      <c r="P239" s="18">
        <f>+AVERAGEIF($C$15:C239,"&lt;&gt;",$B$15:B239)</f>
        <v>7.8222500000000004</v>
      </c>
      <c r="R239" s="1"/>
    </row>
    <row r="240" spans="1:18" x14ac:dyDescent="0.25">
      <c r="A240" s="1">
        <v>40514</v>
      </c>
      <c r="B240" s="18">
        <v>8.7029999999999994</v>
      </c>
      <c r="G240">
        <f t="shared" si="31"/>
        <v>5267.0108867423678</v>
      </c>
      <c r="H240">
        <f t="shared" si="32"/>
        <v>4747.8463415316792</v>
      </c>
      <c r="I240" s="5">
        <f t="shared" si="30"/>
        <v>0</v>
      </c>
      <c r="J240" s="6">
        <f>+H240+SUM($B$4:$B$5)-SUM($F$15:F240)</f>
        <v>26995.700025742208</v>
      </c>
      <c r="K240" s="10">
        <f t="shared" si="33"/>
        <v>9.9119571426387054E-4</v>
      </c>
      <c r="L240" s="10">
        <f>+H240/SUM($F$15:F240)-1</f>
        <v>0.14346797546052792</v>
      </c>
      <c r="M240" s="18">
        <f t="shared" si="36"/>
        <v>0</v>
      </c>
      <c r="N240" s="18">
        <f t="shared" si="34"/>
        <v>545.54134683806501</v>
      </c>
      <c r="O240" s="4">
        <f t="shared" si="35"/>
        <v>7.611057053429847</v>
      </c>
      <c r="P240" s="18">
        <f>+AVERAGEIF($C$15:C240,"&lt;&gt;",$B$15:B240)</f>
        <v>7.8222500000000004</v>
      </c>
      <c r="R240" s="1"/>
    </row>
    <row r="241" spans="1:18" x14ac:dyDescent="0.25">
      <c r="A241" s="1">
        <v>40515</v>
      </c>
      <c r="B241" s="18">
        <v>8.6389999999999993</v>
      </c>
      <c r="G241">
        <f t="shared" si="31"/>
        <v>5228.2784155540985</v>
      </c>
      <c r="H241">
        <f t="shared" si="32"/>
        <v>4712.9316953340431</v>
      </c>
      <c r="I241" s="5">
        <f t="shared" si="30"/>
        <v>0</v>
      </c>
      <c r="J241" s="6">
        <f>+H241+SUM($B$4:$B$5)-SUM($F$15:F241)</f>
        <v>26960.78537954457</v>
      </c>
      <c r="K241" s="10">
        <f t="shared" si="33"/>
        <v>-1.2933410196566131E-3</v>
      </c>
      <c r="L241" s="10">
        <f>+H241/SUM($F$15:F241)-1</f>
        <v>0.13505915661306456</v>
      </c>
      <c r="M241" s="18">
        <f t="shared" si="36"/>
        <v>0</v>
      </c>
      <c r="N241" s="18">
        <f t="shared" si="34"/>
        <v>545.54134683806501</v>
      </c>
      <c r="O241" s="4">
        <f t="shared" si="35"/>
        <v>7.611057053429847</v>
      </c>
      <c r="P241" s="18">
        <f>+AVERAGEIF($C$15:C241,"&lt;&gt;",$B$15:B241)</f>
        <v>7.8222500000000004</v>
      </c>
      <c r="R241" s="1"/>
    </row>
    <row r="242" spans="1:18" x14ac:dyDescent="0.25">
      <c r="A242" s="1">
        <v>40518</v>
      </c>
      <c r="B242" s="18">
        <v>8.7219999999999995</v>
      </c>
      <c r="G242">
        <f t="shared" si="31"/>
        <v>5278.5095891263854</v>
      </c>
      <c r="H242">
        <f t="shared" si="32"/>
        <v>4758.2116271216019</v>
      </c>
      <c r="I242" s="5">
        <f t="shared" si="30"/>
        <v>0</v>
      </c>
      <c r="J242" s="6">
        <f>+H242+SUM($B$4:$B$5)-SUM($F$15:F242)</f>
        <v>27006.065311332128</v>
      </c>
      <c r="K242" s="10">
        <f t="shared" si="33"/>
        <v>1.6794737671816939E-3</v>
      </c>
      <c r="L242" s="10">
        <f>+H242/SUM($F$15:F242)-1</f>
        <v>0.14596434355586863</v>
      </c>
      <c r="M242" s="18">
        <f t="shared" si="36"/>
        <v>0</v>
      </c>
      <c r="N242" s="18">
        <f t="shared" si="34"/>
        <v>545.54134683806501</v>
      </c>
      <c r="O242" s="4">
        <f t="shared" si="35"/>
        <v>7.611057053429847</v>
      </c>
      <c r="P242" s="18">
        <f>+AVERAGEIF($C$15:C242,"&lt;&gt;",$B$15:B242)</f>
        <v>7.8222500000000004</v>
      </c>
      <c r="R242" s="1"/>
    </row>
    <row r="243" spans="1:18" x14ac:dyDescent="0.25">
      <c r="A243" s="1">
        <v>40519</v>
      </c>
      <c r="B243" s="18">
        <v>8.7189999999999994</v>
      </c>
      <c r="G243">
        <f t="shared" si="31"/>
        <v>5276.6940045394349</v>
      </c>
      <c r="H243">
        <f t="shared" si="32"/>
        <v>4756.5750030810877</v>
      </c>
      <c r="I243" s="5">
        <f t="shared" si="30"/>
        <v>0</v>
      </c>
      <c r="J243" s="6">
        <f>+H243+SUM($B$4:$B$5)-SUM($F$15:F243)</f>
        <v>27004.428687291616</v>
      </c>
      <c r="K243" s="10">
        <f t="shared" si="33"/>
        <v>-6.0602091479955433E-5</v>
      </c>
      <c r="L243" s="10">
        <f>+H243/SUM($F$15:F243)-1</f>
        <v>0.14557018017239365</v>
      </c>
      <c r="M243" s="18">
        <f t="shared" si="36"/>
        <v>0</v>
      </c>
      <c r="N243" s="18">
        <f t="shared" si="34"/>
        <v>545.54134683806501</v>
      </c>
      <c r="O243" s="4">
        <f t="shared" si="35"/>
        <v>7.611057053429847</v>
      </c>
      <c r="P243" s="18">
        <f>+AVERAGEIF($C$15:C243,"&lt;&gt;",$B$15:B243)</f>
        <v>7.8222500000000004</v>
      </c>
      <c r="R243" s="1"/>
    </row>
    <row r="244" spans="1:18" x14ac:dyDescent="0.25">
      <c r="A244" s="1">
        <v>40521</v>
      </c>
      <c r="B244" s="18">
        <v>8.7240000000000002</v>
      </c>
      <c r="C244">
        <f>+$B$3</f>
        <v>200</v>
      </c>
      <c r="D244" s="7">
        <f>+$D$11</f>
        <v>3.3347368421052628</v>
      </c>
      <c r="E244">
        <v>1.54</v>
      </c>
      <c r="F244" s="6">
        <f>+C244-D244-E244</f>
        <v>195.12526315789475</v>
      </c>
      <c r="G244">
        <f t="shared" si="31"/>
        <v>5479.7199788510188</v>
      </c>
      <c r="H244">
        <f t="shared" si="32"/>
        <v>4954.4279729731725</v>
      </c>
      <c r="I244" s="5">
        <f t="shared" si="30"/>
        <v>914400</v>
      </c>
      <c r="J244" s="6">
        <f>+H244+SUM($B$4:$B$5)-SUM($F$15:F244)</f>
        <v>27007.156394025806</v>
      </c>
      <c r="K244" s="10">
        <f t="shared" si="33"/>
        <v>1.0100960719361396E-4</v>
      </c>
      <c r="L244" s="10">
        <f>+H244/SUM($F$15:F244)-1</f>
        <v>0.13966378290376302</v>
      </c>
      <c r="M244" s="18">
        <f t="shared" si="36"/>
        <v>22.366490504114484</v>
      </c>
      <c r="N244" s="18">
        <f t="shared" si="34"/>
        <v>567.9078373421795</v>
      </c>
      <c r="O244" s="4">
        <f t="shared" si="35"/>
        <v>7.6548892145822274</v>
      </c>
      <c r="P244" s="18">
        <f>+AVERAGEIF($C$15:C244,"&lt;&gt;",$B$15:B244)</f>
        <v>7.8916153846153856</v>
      </c>
      <c r="R244" s="1"/>
    </row>
    <row r="245" spans="1:18" x14ac:dyDescent="0.25">
      <c r="A245" s="1">
        <v>40522</v>
      </c>
      <c r="B245" s="18">
        <v>8.6829999999999998</v>
      </c>
      <c r="G245">
        <f t="shared" si="31"/>
        <v>5453.9670536867716</v>
      </c>
      <c r="H245">
        <f t="shared" si="32"/>
        <v>4931.1437516421429</v>
      </c>
      <c r="I245" s="5">
        <f t="shared" si="30"/>
        <v>0</v>
      </c>
      <c r="J245" s="6">
        <f>+H245+SUM($B$4:$B$5)-SUM($F$15:F245)</f>
        <v>26983.872172694777</v>
      </c>
      <c r="K245" s="10">
        <f t="shared" si="33"/>
        <v>-8.6215005353840191E-4</v>
      </c>
      <c r="L245" s="10">
        <f>+H245/SUM($F$15:F245)-1</f>
        <v>0.13430772890341292</v>
      </c>
      <c r="M245" s="18">
        <f t="shared" si="36"/>
        <v>0</v>
      </c>
      <c r="N245" s="18">
        <f t="shared" si="34"/>
        <v>567.9078373421795</v>
      </c>
      <c r="O245" s="4">
        <f t="shared" si="35"/>
        <v>7.6548892145822274</v>
      </c>
      <c r="P245" s="18">
        <f>+AVERAGEIF($C$15:C245,"&lt;&gt;",$B$15:B245)</f>
        <v>7.8916153846153856</v>
      </c>
      <c r="R245" s="1"/>
    </row>
    <row r="246" spans="1:18" x14ac:dyDescent="0.25">
      <c r="A246" s="1">
        <v>40525</v>
      </c>
      <c r="B246" s="18">
        <v>8.64</v>
      </c>
      <c r="G246">
        <f t="shared" si="31"/>
        <v>5426.9578882706101</v>
      </c>
      <c r="H246">
        <f t="shared" si="32"/>
        <v>4906.7237146364296</v>
      </c>
      <c r="I246" s="5">
        <f t="shared" si="30"/>
        <v>0</v>
      </c>
      <c r="J246" s="6">
        <f>+H246+SUM($B$4:$B$5)-SUM($F$15:F246)</f>
        <v>26959.452135689062</v>
      </c>
      <c r="K246" s="10">
        <f t="shared" si="33"/>
        <v>-9.0498638777369855E-4</v>
      </c>
      <c r="L246" s="10">
        <f>+H246/SUM($F$15:F246)-1</f>
        <v>0.12869040397621667</v>
      </c>
      <c r="M246" s="18">
        <f t="shared" si="36"/>
        <v>0</v>
      </c>
      <c r="N246" s="18">
        <f t="shared" si="34"/>
        <v>567.9078373421795</v>
      </c>
      <c r="O246" s="4">
        <f t="shared" si="35"/>
        <v>7.6548892145822274</v>
      </c>
      <c r="P246" s="18">
        <f>+AVERAGEIF($C$15:C246,"&lt;&gt;",$B$15:B246)</f>
        <v>7.8916153846153856</v>
      </c>
      <c r="R246" s="1"/>
    </row>
    <row r="247" spans="1:18" x14ac:dyDescent="0.25">
      <c r="A247" s="1">
        <v>40526</v>
      </c>
      <c r="B247" s="18">
        <v>8.6839999999999993</v>
      </c>
      <c r="G247">
        <f t="shared" si="31"/>
        <v>5454.5951738127278</v>
      </c>
      <c r="H247">
        <f t="shared" si="32"/>
        <v>4931.7116594794843</v>
      </c>
      <c r="I247" s="5">
        <f t="shared" si="30"/>
        <v>0</v>
      </c>
      <c r="J247" s="6">
        <f>+H247+SUM($B$4:$B$5)-SUM($F$15:F247)</f>
        <v>26984.44008053212</v>
      </c>
      <c r="K247" s="10">
        <f t="shared" si="33"/>
        <v>9.2687138882840969E-4</v>
      </c>
      <c r="L247" s="10">
        <f>+H247/SUM($F$15:F247)-1</f>
        <v>0.13443836436683587</v>
      </c>
      <c r="M247" s="18">
        <f t="shared" si="36"/>
        <v>0</v>
      </c>
      <c r="N247" s="18">
        <f t="shared" si="34"/>
        <v>567.9078373421795</v>
      </c>
      <c r="O247" s="4">
        <f t="shared" si="35"/>
        <v>7.6548892145822274</v>
      </c>
      <c r="P247" s="18">
        <f>+AVERAGEIF($C$15:C247,"&lt;&gt;",$B$15:B247)</f>
        <v>7.8916153846153856</v>
      </c>
      <c r="R247" s="1"/>
    </row>
    <row r="248" spans="1:18" x14ac:dyDescent="0.25">
      <c r="A248" s="1">
        <v>40527</v>
      </c>
      <c r="B248" s="18">
        <v>8.6560000000000006</v>
      </c>
      <c r="G248">
        <f t="shared" si="31"/>
        <v>5437.0078102859261</v>
      </c>
      <c r="H248">
        <f t="shared" si="32"/>
        <v>4915.8102400339039</v>
      </c>
      <c r="I248" s="5">
        <f t="shared" si="30"/>
        <v>0</v>
      </c>
      <c r="J248" s="6">
        <f>+H248+SUM($B$4:$B$5)-SUM($F$15:F248)</f>
        <v>26968.538661086539</v>
      </c>
      <c r="K248" s="10">
        <f t="shared" si="33"/>
        <v>-5.8928105968203415E-4</v>
      </c>
      <c r="L248" s="10">
        <f>+H248/SUM($F$15:F248)-1</f>
        <v>0.13078057139098731</v>
      </c>
      <c r="M248" s="18">
        <f t="shared" si="36"/>
        <v>0</v>
      </c>
      <c r="N248" s="18">
        <f t="shared" si="34"/>
        <v>567.9078373421795</v>
      </c>
      <c r="O248" s="4">
        <f t="shared" si="35"/>
        <v>7.6548892145822274</v>
      </c>
      <c r="P248" s="18">
        <f>+AVERAGEIF($C$15:C248,"&lt;&gt;",$B$15:B248)</f>
        <v>7.8916153846153856</v>
      </c>
      <c r="R248" s="1"/>
    </row>
    <row r="249" spans="1:18" x14ac:dyDescent="0.25">
      <c r="A249" s="1">
        <v>40528</v>
      </c>
      <c r="B249" s="18">
        <v>8.6739999999999995</v>
      </c>
      <c r="G249">
        <f t="shared" si="31"/>
        <v>5448.3139725531555</v>
      </c>
      <c r="H249">
        <f t="shared" si="32"/>
        <v>4926.0325811060629</v>
      </c>
      <c r="I249" s="5">
        <f t="shared" si="30"/>
        <v>0</v>
      </c>
      <c r="J249" s="6">
        <f>+H249+SUM($B$4:$B$5)-SUM($F$15:F249)</f>
        <v>26978.761002158695</v>
      </c>
      <c r="K249" s="10">
        <f t="shared" si="33"/>
        <v>3.7904690352785764E-4</v>
      </c>
      <c r="L249" s="10">
        <f>+H249/SUM($F$15:F249)-1</f>
        <v>0.13313200973260431</v>
      </c>
      <c r="M249" s="18">
        <f t="shared" si="36"/>
        <v>0</v>
      </c>
      <c r="N249" s="18">
        <f t="shared" si="34"/>
        <v>567.9078373421795</v>
      </c>
      <c r="O249" s="4">
        <f t="shared" si="35"/>
        <v>7.6548892145822274</v>
      </c>
      <c r="P249" s="18">
        <f>+AVERAGEIF($C$15:C249,"&lt;&gt;",$B$15:B249)</f>
        <v>7.8916153846153856</v>
      </c>
      <c r="R249" s="1"/>
    </row>
    <row r="250" spans="1:18" x14ac:dyDescent="0.25">
      <c r="A250" s="1">
        <v>40529</v>
      </c>
      <c r="B250" s="18">
        <v>8.7249999999999996</v>
      </c>
      <c r="G250">
        <f t="shared" si="31"/>
        <v>5480.348098976976</v>
      </c>
      <c r="H250">
        <f t="shared" si="32"/>
        <v>4954.9958808105148</v>
      </c>
      <c r="I250" s="5">
        <f t="shared" si="30"/>
        <v>0</v>
      </c>
      <c r="J250" s="6">
        <f>+H250+SUM($B$4:$B$5)-SUM($F$15:F250)</f>
        <v>27007.724301863149</v>
      </c>
      <c r="K250" s="10">
        <f t="shared" si="33"/>
        <v>1.0735592973352137E-3</v>
      </c>
      <c r="L250" s="10">
        <f>+H250/SUM($F$15:F250)-1</f>
        <v>0.13979441836718642</v>
      </c>
      <c r="M250" s="18">
        <f t="shared" si="36"/>
        <v>0</v>
      </c>
      <c r="N250" s="18">
        <f t="shared" si="34"/>
        <v>567.9078373421795</v>
      </c>
      <c r="O250" s="4">
        <f t="shared" si="35"/>
        <v>7.6548892145822274</v>
      </c>
      <c r="P250" s="18">
        <f>+AVERAGEIF($C$15:C250,"&lt;&gt;",$B$15:B250)</f>
        <v>7.8916153846153856</v>
      </c>
      <c r="R250" s="1"/>
    </row>
    <row r="251" spans="1:18" x14ac:dyDescent="0.25">
      <c r="A251" s="1">
        <v>40532</v>
      </c>
      <c r="B251" s="18">
        <v>8.7240000000000002</v>
      </c>
      <c r="G251">
        <f t="shared" si="31"/>
        <v>5479.7199788510197</v>
      </c>
      <c r="H251">
        <f t="shared" si="32"/>
        <v>4954.4279729731734</v>
      </c>
      <c r="I251" s="5">
        <f t="shared" si="30"/>
        <v>0</v>
      </c>
      <c r="J251" s="6">
        <f>+H251+SUM($B$4:$B$5)-SUM($F$15:F251)</f>
        <v>27007.156394025806</v>
      </c>
      <c r="K251" s="10">
        <f t="shared" si="33"/>
        <v>-2.1027607916779267E-5</v>
      </c>
      <c r="L251" s="10">
        <f>+H251/SUM($F$15:F251)-1</f>
        <v>0.13966378290376325</v>
      </c>
      <c r="M251" s="18">
        <f t="shared" si="36"/>
        <v>0</v>
      </c>
      <c r="N251" s="18">
        <f t="shared" si="34"/>
        <v>567.9078373421795</v>
      </c>
      <c r="O251" s="4">
        <f t="shared" si="35"/>
        <v>7.6548892145822274</v>
      </c>
      <c r="P251" s="18">
        <f>+AVERAGEIF($C$15:C251,"&lt;&gt;",$B$15:B251)</f>
        <v>7.8916153846153856</v>
      </c>
      <c r="R251" s="1"/>
    </row>
    <row r="252" spans="1:18" x14ac:dyDescent="0.25">
      <c r="A252" s="1">
        <v>40533</v>
      </c>
      <c r="B252" s="18">
        <v>8.7940000000000005</v>
      </c>
      <c r="G252">
        <f t="shared" si="31"/>
        <v>5523.6883876680276</v>
      </c>
      <c r="H252">
        <f t="shared" si="32"/>
        <v>4994.1815215871266</v>
      </c>
      <c r="I252" s="5">
        <f t="shared" si="30"/>
        <v>0</v>
      </c>
      <c r="J252" s="6">
        <f>+H252+SUM($B$4:$B$5)-SUM($F$15:F252)</f>
        <v>27046.909942639759</v>
      </c>
      <c r="K252" s="10">
        <f t="shared" si="33"/>
        <v>1.471963506041174E-3</v>
      </c>
      <c r="L252" s="10">
        <f>+H252/SUM($F$15:F252)-1</f>
        <v>0.14880826534338554</v>
      </c>
      <c r="M252" s="18">
        <f t="shared" si="36"/>
        <v>0</v>
      </c>
      <c r="N252" s="18">
        <f t="shared" si="34"/>
        <v>567.9078373421795</v>
      </c>
      <c r="O252" s="4">
        <f t="shared" si="35"/>
        <v>7.6548892145822274</v>
      </c>
      <c r="P252" s="18">
        <f>+AVERAGEIF($C$15:C252,"&lt;&gt;",$B$15:B252)</f>
        <v>7.8916153846153856</v>
      </c>
      <c r="R252" s="1"/>
    </row>
    <row r="253" spans="1:18" x14ac:dyDescent="0.25">
      <c r="A253" s="1">
        <v>40534</v>
      </c>
      <c r="B253" s="18">
        <v>8.8369999999999997</v>
      </c>
      <c r="G253">
        <f t="shared" si="31"/>
        <v>5550.6975530841892</v>
      </c>
      <c r="H253">
        <f t="shared" si="32"/>
        <v>5018.6015585928399</v>
      </c>
      <c r="I253" s="5">
        <f t="shared" si="30"/>
        <v>0</v>
      </c>
      <c r="J253" s="6">
        <f>+H253+SUM($B$4:$B$5)-SUM($F$15:F253)</f>
        <v>27071.329979645474</v>
      </c>
      <c r="K253" s="10">
        <f t="shared" si="33"/>
        <v>9.0287715149361958E-4</v>
      </c>
      <c r="L253" s="10">
        <f>+H253/SUM($F$15:F253)-1</f>
        <v>0.154425590270582</v>
      </c>
      <c r="M253" s="18">
        <f t="shared" si="36"/>
        <v>0</v>
      </c>
      <c r="N253" s="18">
        <f t="shared" si="34"/>
        <v>567.9078373421795</v>
      </c>
      <c r="O253" s="4">
        <f t="shared" si="35"/>
        <v>7.6548892145822274</v>
      </c>
      <c r="P253" s="18">
        <f>+AVERAGEIF($C$15:C253,"&lt;&gt;",$B$15:B253)</f>
        <v>7.8916153846153856</v>
      </c>
      <c r="R253" s="1"/>
    </row>
    <row r="254" spans="1:18" x14ac:dyDescent="0.25">
      <c r="A254" s="1">
        <v>40535</v>
      </c>
      <c r="B254" s="18">
        <v>8.8620000000000001</v>
      </c>
      <c r="G254">
        <f t="shared" si="31"/>
        <v>5566.4005562331213</v>
      </c>
      <c r="H254">
        <f t="shared" si="32"/>
        <v>5032.7992545263951</v>
      </c>
      <c r="I254" s="5">
        <f t="shared" si="30"/>
        <v>0</v>
      </c>
      <c r="J254" s="6">
        <f>+H254+SUM($B$4:$B$5)-SUM($F$15:F254)</f>
        <v>27085.527675579026</v>
      </c>
      <c r="K254" s="10">
        <f t="shared" si="33"/>
        <v>5.2445505796083758E-4</v>
      </c>
      <c r="L254" s="10">
        <f>+H254/SUM($F$15:F254)-1</f>
        <v>0.15769147685616147</v>
      </c>
      <c r="M254" s="18">
        <f t="shared" si="36"/>
        <v>0</v>
      </c>
      <c r="N254" s="18">
        <f t="shared" si="34"/>
        <v>567.9078373421795</v>
      </c>
      <c r="O254" s="4">
        <f t="shared" si="35"/>
        <v>7.6548892145822274</v>
      </c>
      <c r="P254" s="18">
        <f>+AVERAGEIF($C$15:C254,"&lt;&gt;",$B$15:B254)</f>
        <v>7.8916153846153856</v>
      </c>
      <c r="R254" s="1"/>
    </row>
    <row r="255" spans="1:18" x14ac:dyDescent="0.25">
      <c r="A255" s="1">
        <v>40536</v>
      </c>
      <c r="B255" s="18">
        <v>8.8209999999999997</v>
      </c>
      <c r="G255">
        <f t="shared" si="31"/>
        <v>5540.647631068874</v>
      </c>
      <c r="H255">
        <f t="shared" si="32"/>
        <v>5009.5150331953655</v>
      </c>
      <c r="I255" s="5">
        <f t="shared" si="30"/>
        <v>0</v>
      </c>
      <c r="J255" s="6">
        <f>+H255+SUM($B$4:$B$5)-SUM($F$15:F255)</f>
        <v>27062.243454247997</v>
      </c>
      <c r="K255" s="10">
        <f t="shared" si="33"/>
        <v>-8.5965544441002351E-4</v>
      </c>
      <c r="L255" s="10">
        <f>+H255/SUM($F$15:F255)-1</f>
        <v>0.15233542285581136</v>
      </c>
      <c r="M255" s="18">
        <f t="shared" si="36"/>
        <v>0</v>
      </c>
      <c r="N255" s="18">
        <f t="shared" si="34"/>
        <v>567.9078373421795</v>
      </c>
      <c r="O255" s="4">
        <f t="shared" si="35"/>
        <v>7.6548892145822274</v>
      </c>
      <c r="P255" s="18">
        <f>+AVERAGEIF($C$15:C255,"&lt;&gt;",$B$15:B255)</f>
        <v>7.8916153846153856</v>
      </c>
      <c r="R255" s="1"/>
    </row>
    <row r="256" spans="1:18" x14ac:dyDescent="0.25">
      <c r="A256" s="1">
        <v>40542</v>
      </c>
      <c r="B256" s="18">
        <v>8.8569999999999993</v>
      </c>
      <c r="G256">
        <f t="shared" si="31"/>
        <v>5563.2599556033338</v>
      </c>
      <c r="H256">
        <f t="shared" si="32"/>
        <v>5029.9597153396835</v>
      </c>
      <c r="I256" s="5">
        <f t="shared" si="30"/>
        <v>0</v>
      </c>
      <c r="J256" s="6">
        <f>+H256+SUM($B$4:$B$5)-SUM($F$15:F256)</f>
        <v>27082.688136392317</v>
      </c>
      <c r="K256" s="10">
        <f t="shared" si="33"/>
        <v>7.5546885752042492E-4</v>
      </c>
      <c r="L256" s="10">
        <f>+H256/SUM($F$15:F256)-1</f>
        <v>0.15703829953904536</v>
      </c>
      <c r="M256" s="18">
        <f t="shared" si="36"/>
        <v>0</v>
      </c>
      <c r="N256" s="18">
        <f t="shared" si="34"/>
        <v>567.9078373421795</v>
      </c>
      <c r="O256" s="4">
        <f t="shared" si="35"/>
        <v>7.6548892145822274</v>
      </c>
      <c r="P256" s="18">
        <f>+AVERAGEIF($C$15:C256,"&lt;&gt;",$B$15:B256)</f>
        <v>7.8916153846153856</v>
      </c>
      <c r="R256" s="1"/>
    </row>
    <row r="257" spans="1:18" x14ac:dyDescent="0.25">
      <c r="A257" s="1">
        <v>40543</v>
      </c>
      <c r="B257" s="18">
        <v>8.8079999999999998</v>
      </c>
      <c r="G257">
        <f t="shared" si="31"/>
        <v>5532.4820694314285</v>
      </c>
      <c r="H257">
        <f t="shared" si="32"/>
        <v>5002.1322313099172</v>
      </c>
      <c r="I257" s="5">
        <f t="shared" si="30"/>
        <v>0</v>
      </c>
      <c r="J257" s="6">
        <f>+H257+SUM($B$4:$B$5)-SUM($F$15:F257)</f>
        <v>27054.860652362549</v>
      </c>
      <c r="K257" s="10">
        <f t="shared" si="33"/>
        <v>-1.0275008112053952E-3</v>
      </c>
      <c r="L257" s="10">
        <f>+H257/SUM($F$15:F257)-1</f>
        <v>0.15063716183131004</v>
      </c>
      <c r="M257" s="18">
        <f t="shared" si="36"/>
        <v>0</v>
      </c>
      <c r="N257" s="18">
        <f t="shared" si="34"/>
        <v>567.9078373421795</v>
      </c>
      <c r="O257" s="4">
        <f t="shared" si="35"/>
        <v>7.6548892145822274</v>
      </c>
      <c r="P257" s="18">
        <f>+AVERAGEIF($C$15:C257,"&lt;&gt;",$B$15:B257)</f>
        <v>7.8916153846153856</v>
      </c>
      <c r="R257" s="1"/>
    </row>
    <row r="258" spans="1:18" x14ac:dyDescent="0.25">
      <c r="A258" s="1">
        <v>40547</v>
      </c>
      <c r="B258" s="18">
        <v>8.9770000000000003</v>
      </c>
      <c r="G258">
        <f t="shared" si="31"/>
        <v>5638.6343707182032</v>
      </c>
      <c r="H258">
        <f t="shared" si="32"/>
        <v>5098.1086558207462</v>
      </c>
      <c r="I258" s="5">
        <f t="shared" si="30"/>
        <v>0</v>
      </c>
      <c r="J258" s="6">
        <f>+H258+SUM($B$4:$B$5)-SUM($F$15:F258)</f>
        <v>27150.83707687338</v>
      </c>
      <c r="K258" s="10">
        <f t="shared" si="33"/>
        <v>3.5474743612271542E-3</v>
      </c>
      <c r="L258" s="10">
        <f>+H258/SUM($F$15:F258)-1</f>
        <v>0.17271455514982659</v>
      </c>
      <c r="M258" s="18">
        <f t="shared" si="36"/>
        <v>0</v>
      </c>
      <c r="N258" s="18">
        <f t="shared" si="34"/>
        <v>567.9078373421795</v>
      </c>
      <c r="O258" s="4">
        <f t="shared" si="35"/>
        <v>7.6548892145822274</v>
      </c>
      <c r="P258" s="18">
        <f>+AVERAGEIF($C$15:C258,"&lt;&gt;",$B$15:B258)</f>
        <v>7.8916153846153856</v>
      </c>
      <c r="R258" s="1"/>
    </row>
    <row r="259" spans="1:18" x14ac:dyDescent="0.25">
      <c r="A259" s="1">
        <v>40548</v>
      </c>
      <c r="B259" s="18">
        <v>9.0540000000000003</v>
      </c>
      <c r="G259">
        <f t="shared" si="31"/>
        <v>5686.9996204169111</v>
      </c>
      <c r="H259">
        <f t="shared" si="32"/>
        <v>5141.8375592960938</v>
      </c>
      <c r="I259" s="5">
        <f t="shared" si="30"/>
        <v>0</v>
      </c>
      <c r="J259" s="6">
        <f>+H259+SUM($B$4:$B$5)-SUM($F$15:F259)</f>
        <v>27194.565980348729</v>
      </c>
      <c r="K259" s="10">
        <f t="shared" si="33"/>
        <v>1.61059135493824E-3</v>
      </c>
      <c r="L259" s="10">
        <f>+H259/SUM($F$15:F259)-1</f>
        <v>0.18277348583341069</v>
      </c>
      <c r="M259" s="18">
        <f t="shared" si="36"/>
        <v>0</v>
      </c>
      <c r="N259" s="18">
        <f t="shared" si="34"/>
        <v>567.9078373421795</v>
      </c>
      <c r="O259" s="4">
        <f t="shared" si="35"/>
        <v>7.6548892145822274</v>
      </c>
      <c r="P259" s="18">
        <f>+AVERAGEIF($C$15:C259,"&lt;&gt;",$B$15:B259)</f>
        <v>7.8916153846153856</v>
      </c>
      <c r="R259" s="1"/>
    </row>
    <row r="260" spans="1:18" x14ac:dyDescent="0.25">
      <c r="A260" s="1">
        <v>40550</v>
      </c>
      <c r="B260" s="18">
        <v>9.0530000000000008</v>
      </c>
      <c r="G260">
        <f t="shared" si="31"/>
        <v>5686.3715002909539</v>
      </c>
      <c r="H260">
        <f t="shared" si="32"/>
        <v>5141.2696514587524</v>
      </c>
      <c r="I260" s="5">
        <f t="shared" si="30"/>
        <v>0</v>
      </c>
      <c r="J260" s="6">
        <f>+H260+SUM($B$4:$B$5)-SUM($F$15:F260)</f>
        <v>27193.998072511386</v>
      </c>
      <c r="K260" s="10">
        <f t="shared" si="33"/>
        <v>-2.0883136644056499E-5</v>
      </c>
      <c r="L260" s="10">
        <f>+H260/SUM($F$15:F260)-1</f>
        <v>0.18264285036998773</v>
      </c>
      <c r="M260" s="18">
        <f t="shared" si="36"/>
        <v>0</v>
      </c>
      <c r="N260" s="18">
        <f t="shared" si="34"/>
        <v>567.9078373421795</v>
      </c>
      <c r="O260" s="4">
        <f t="shared" si="35"/>
        <v>7.6548892145822274</v>
      </c>
      <c r="P260" s="18">
        <f>+AVERAGEIF($C$15:C260,"&lt;&gt;",$B$15:B260)</f>
        <v>7.8916153846153856</v>
      </c>
      <c r="R260" s="1"/>
    </row>
    <row r="261" spans="1:18" x14ac:dyDescent="0.25">
      <c r="A261" s="1">
        <v>40553</v>
      </c>
      <c r="B261" s="18">
        <v>8.99</v>
      </c>
      <c r="C261">
        <f>+$B$3</f>
        <v>200</v>
      </c>
      <c r="D261" s="7">
        <f>+$D$11</f>
        <v>3.3347368421052628</v>
      </c>
      <c r="E261">
        <v>1.54</v>
      </c>
      <c r="F261" s="6">
        <f>+C261-D261-E261</f>
        <v>195.12526315789475</v>
      </c>
      <c r="G261">
        <f t="shared" si="31"/>
        <v>5846.7999323556469</v>
      </c>
      <c r="H261">
        <f t="shared" si="32"/>
        <v>5300.6167208640891</v>
      </c>
      <c r="I261" s="5">
        <f t="shared" si="30"/>
        <v>908000</v>
      </c>
      <c r="J261" s="6">
        <f>+H261+SUM($B$4:$B$5)-SUM($F$15:F261)</f>
        <v>27158.219878758828</v>
      </c>
      <c r="K261" s="10">
        <f t="shared" si="33"/>
        <v>-1.3156650837864436E-3</v>
      </c>
      <c r="L261" s="10">
        <f>+H261/SUM($F$15:F261)-1</f>
        <v>0.16692065997637817</v>
      </c>
      <c r="M261" s="18">
        <f t="shared" si="36"/>
        <v>21.704701129910429</v>
      </c>
      <c r="N261" s="18">
        <f t="shared" si="34"/>
        <v>589.61253847208991</v>
      </c>
      <c r="O261" s="4">
        <f t="shared" si="35"/>
        <v>7.7040370509696725</v>
      </c>
      <c r="P261" s="18">
        <f>+AVERAGEIF($C$15:C261,"&lt;&gt;",$B$15:B261)</f>
        <v>7.9700714285714289</v>
      </c>
      <c r="R261" s="1"/>
    </row>
    <row r="262" spans="1:18" x14ac:dyDescent="0.25">
      <c r="A262" s="1">
        <v>40554</v>
      </c>
      <c r="B262" s="18">
        <v>9.0380000000000003</v>
      </c>
      <c r="G262">
        <f t="shared" si="31"/>
        <v>5878.0175515717838</v>
      </c>
      <c r="H262">
        <f t="shared" si="32"/>
        <v>5328.9181227107492</v>
      </c>
      <c r="I262" s="5">
        <f t="shared" si="30"/>
        <v>0</v>
      </c>
      <c r="J262" s="6">
        <f>+H262+SUM($B$4:$B$5)-SUM($F$15:F262)</f>
        <v>27186.521280605484</v>
      </c>
      <c r="K262" s="10">
        <f t="shared" si="33"/>
        <v>1.0420934057167042E-3</v>
      </c>
      <c r="L262" s="10">
        <f>+H262/SUM($F$15:F262)-1</f>
        <v>0.17315115960695282</v>
      </c>
      <c r="M262" s="18">
        <f t="shared" si="36"/>
        <v>0</v>
      </c>
      <c r="N262" s="18">
        <f t="shared" si="34"/>
        <v>589.61253847208991</v>
      </c>
      <c r="O262" s="4">
        <f t="shared" si="35"/>
        <v>7.7040370509696725</v>
      </c>
      <c r="P262" s="18">
        <f>+AVERAGEIF($C$15:C262,"&lt;&gt;",$B$15:B262)</f>
        <v>7.9700714285714289</v>
      </c>
      <c r="R262" s="1"/>
    </row>
    <row r="263" spans="1:18" x14ac:dyDescent="0.25">
      <c r="A263" s="1">
        <v>40555</v>
      </c>
      <c r="B263" s="18">
        <v>9.0950000000000006</v>
      </c>
      <c r="G263">
        <f t="shared" si="31"/>
        <v>5915.0884743909464</v>
      </c>
      <c r="H263">
        <f t="shared" si="32"/>
        <v>5362.5260374036588</v>
      </c>
      <c r="I263" s="5">
        <f t="shared" si="30"/>
        <v>0</v>
      </c>
      <c r="J263" s="6">
        <f>+H263+SUM($B$4:$B$5)-SUM($F$15:F263)</f>
        <v>27220.129195298396</v>
      </c>
      <c r="K263" s="10">
        <f t="shared" si="33"/>
        <v>1.2361976858321633E-3</v>
      </c>
      <c r="L263" s="10">
        <f>+H263/SUM($F$15:F263)-1</f>
        <v>0.18054987791826038</v>
      </c>
      <c r="M263" s="18">
        <f t="shared" si="36"/>
        <v>0</v>
      </c>
      <c r="N263" s="18">
        <f t="shared" si="34"/>
        <v>589.61253847208991</v>
      </c>
      <c r="O263" s="4">
        <f t="shared" si="35"/>
        <v>7.7040370509696725</v>
      </c>
      <c r="P263" s="18">
        <f>+AVERAGEIF($C$15:C263,"&lt;&gt;",$B$15:B263)</f>
        <v>7.9700714285714289</v>
      </c>
      <c r="R263" s="1"/>
    </row>
    <row r="264" spans="1:18" x14ac:dyDescent="0.25">
      <c r="A264" s="1">
        <v>40556</v>
      </c>
      <c r="B264" s="18">
        <v>8.9329999999999998</v>
      </c>
      <c r="G264">
        <f t="shared" si="31"/>
        <v>5809.7290095364833</v>
      </c>
      <c r="H264">
        <f t="shared" si="32"/>
        <v>5267.0088061711795</v>
      </c>
      <c r="I264" s="5">
        <f t="shared" si="30"/>
        <v>0</v>
      </c>
      <c r="J264" s="6">
        <f>+H264+SUM($B$4:$B$5)-SUM($F$15:F264)</f>
        <v>27124.611964065916</v>
      </c>
      <c r="K264" s="10">
        <f t="shared" si="33"/>
        <v>-3.5090660498766635E-3</v>
      </c>
      <c r="L264" s="10">
        <f>+H264/SUM($F$15:F264)-1</f>
        <v>0.15952194166507083</v>
      </c>
      <c r="M264" s="18">
        <f t="shared" si="36"/>
        <v>0</v>
      </c>
      <c r="N264" s="18">
        <f t="shared" si="34"/>
        <v>589.61253847208991</v>
      </c>
      <c r="O264" s="4">
        <f t="shared" si="35"/>
        <v>7.7040370509696725</v>
      </c>
      <c r="P264" s="18">
        <f>+AVERAGEIF($C$15:C264,"&lt;&gt;",$B$15:B264)</f>
        <v>7.9700714285714289</v>
      </c>
      <c r="R264" s="1"/>
    </row>
    <row r="265" spans="1:18" x14ac:dyDescent="0.25">
      <c r="A265" s="1">
        <v>40557</v>
      </c>
      <c r="B265" s="18">
        <v>8.891</v>
      </c>
      <c r="G265">
        <f t="shared" si="31"/>
        <v>5782.4135927223633</v>
      </c>
      <c r="H265">
        <f t="shared" si="32"/>
        <v>5242.2450795553514</v>
      </c>
      <c r="I265" s="5">
        <f t="shared" si="30"/>
        <v>0</v>
      </c>
      <c r="J265" s="6">
        <f>+H265+SUM($B$4:$B$5)-SUM($F$15:F265)</f>
        <v>27099.848237450089</v>
      </c>
      <c r="K265" s="10">
        <f t="shared" si="33"/>
        <v>-9.1296150701192236E-4</v>
      </c>
      <c r="L265" s="10">
        <f>+H265/SUM($F$15:F265)-1</f>
        <v>0.1540702544883179</v>
      </c>
      <c r="M265" s="18">
        <f t="shared" si="36"/>
        <v>0</v>
      </c>
      <c r="N265" s="18">
        <f t="shared" si="34"/>
        <v>589.61253847208991</v>
      </c>
      <c r="O265" s="4">
        <f t="shared" si="35"/>
        <v>7.7040370509696725</v>
      </c>
      <c r="P265" s="18">
        <f>+AVERAGEIF($C$15:C265,"&lt;&gt;",$B$15:B265)</f>
        <v>7.9700714285714289</v>
      </c>
      <c r="R265" s="1"/>
    </row>
    <row r="266" spans="1:18" x14ac:dyDescent="0.25">
      <c r="A266" s="1">
        <v>40560</v>
      </c>
      <c r="B266" s="18">
        <v>8.8979999999999997</v>
      </c>
      <c r="G266">
        <f t="shared" si="31"/>
        <v>5786.9661621913829</v>
      </c>
      <c r="H266">
        <f t="shared" si="32"/>
        <v>5246.372367324655</v>
      </c>
      <c r="I266" s="5">
        <f t="shared" si="30"/>
        <v>0</v>
      </c>
      <c r="J266" s="6">
        <f>+H266+SUM($B$4:$B$5)-SUM($F$15:F266)</f>
        <v>27103.975525219394</v>
      </c>
      <c r="K266" s="10">
        <f t="shared" si="33"/>
        <v>1.5229929456217484E-4</v>
      </c>
      <c r="L266" s="10">
        <f>+H266/SUM($F$15:F266)-1</f>
        <v>0.15497886901777647</v>
      </c>
      <c r="M266" s="18">
        <f t="shared" si="36"/>
        <v>0</v>
      </c>
      <c r="N266" s="18">
        <f t="shared" si="34"/>
        <v>589.61253847208991</v>
      </c>
      <c r="O266" s="4">
        <f t="shared" si="35"/>
        <v>7.7040370509696725</v>
      </c>
      <c r="P266" s="18">
        <f>+AVERAGEIF($C$15:C266,"&lt;&gt;",$B$15:B266)</f>
        <v>7.9700714285714289</v>
      </c>
      <c r="R266" s="1"/>
    </row>
    <row r="267" spans="1:18" x14ac:dyDescent="0.25">
      <c r="A267" s="1">
        <v>40561</v>
      </c>
      <c r="B267" s="18">
        <v>8.8680000000000003</v>
      </c>
      <c r="G267">
        <f t="shared" si="31"/>
        <v>5767.4551501812975</v>
      </c>
      <c r="H267">
        <f t="shared" si="32"/>
        <v>5228.6839911704928</v>
      </c>
      <c r="I267" s="5">
        <f t="shared" si="30"/>
        <v>0</v>
      </c>
      <c r="J267" s="6">
        <f>+H267+SUM($B$4:$B$5)-SUM($F$15:F267)</f>
        <v>27086.287149065229</v>
      </c>
      <c r="K267" s="10">
        <f t="shared" si="33"/>
        <v>-6.5261187008180954E-4</v>
      </c>
      <c r="L267" s="10">
        <f>+H267/SUM($F$15:F267)-1</f>
        <v>0.15108480674866742</v>
      </c>
      <c r="M267" s="18">
        <f t="shared" si="36"/>
        <v>0</v>
      </c>
      <c r="N267" s="18">
        <f t="shared" si="34"/>
        <v>589.61253847208991</v>
      </c>
      <c r="O267" s="4">
        <f t="shared" si="35"/>
        <v>7.7040370509696725</v>
      </c>
      <c r="P267" s="18">
        <f>+AVERAGEIF($C$15:C267,"&lt;&gt;",$B$15:B267)</f>
        <v>7.9700714285714289</v>
      </c>
      <c r="R267" s="1"/>
    </row>
    <row r="268" spans="1:18" x14ac:dyDescent="0.25">
      <c r="A268" s="1">
        <v>40562</v>
      </c>
      <c r="B268" s="18">
        <v>8.82</v>
      </c>
      <c r="G268">
        <f t="shared" si="31"/>
        <v>5736.2375309651607</v>
      </c>
      <c r="H268">
        <f t="shared" si="32"/>
        <v>5200.3825893238327</v>
      </c>
      <c r="I268" s="5">
        <f t="shared" si="30"/>
        <v>0</v>
      </c>
      <c r="J268" s="6">
        <f>+H268+SUM($B$4:$B$5)-SUM($F$15:F268)</f>
        <v>27057.985747218569</v>
      </c>
      <c r="K268" s="10">
        <f t="shared" si="33"/>
        <v>-1.0448608807440696E-3</v>
      </c>
      <c r="L268" s="10">
        <f>+H268/SUM($F$15:F268)-1</f>
        <v>0.14485430711809277</v>
      </c>
      <c r="M268" s="18">
        <f t="shared" si="36"/>
        <v>0</v>
      </c>
      <c r="N268" s="18">
        <f t="shared" si="34"/>
        <v>589.61253847208991</v>
      </c>
      <c r="O268" s="4">
        <f t="shared" si="35"/>
        <v>7.7040370509696725</v>
      </c>
      <c r="P268" s="18">
        <f>+AVERAGEIF($C$15:C268,"&lt;&gt;",$B$15:B268)</f>
        <v>7.9700714285714289</v>
      </c>
      <c r="R268" s="1"/>
    </row>
    <row r="269" spans="1:18" x14ac:dyDescent="0.25">
      <c r="A269" s="1">
        <v>40563</v>
      </c>
      <c r="B269" s="18">
        <v>8.7409999999999997</v>
      </c>
      <c r="G269">
        <f t="shared" si="31"/>
        <v>5684.8585326719349</v>
      </c>
      <c r="H269">
        <f t="shared" si="32"/>
        <v>5153.803198784537</v>
      </c>
      <c r="I269" s="5">
        <f t="shared" si="30"/>
        <v>0</v>
      </c>
      <c r="J269" s="6">
        <f>+H269+SUM($B$4:$B$5)-SUM($F$15:F269)</f>
        <v>27011.406356679276</v>
      </c>
      <c r="K269" s="10">
        <f t="shared" si="33"/>
        <v>-1.7214655582439287E-3</v>
      </c>
      <c r="L269" s="10">
        <f>+H269/SUM($F$15:F269)-1</f>
        <v>0.13459994314277179</v>
      </c>
      <c r="M269" s="18">
        <f t="shared" si="36"/>
        <v>0</v>
      </c>
      <c r="N269" s="18">
        <f t="shared" si="34"/>
        <v>589.61253847208991</v>
      </c>
      <c r="O269" s="4">
        <f t="shared" si="35"/>
        <v>7.7040370509696725</v>
      </c>
      <c r="P269" s="18">
        <f>+AVERAGEIF($C$15:C269,"&lt;&gt;",$B$15:B269)</f>
        <v>7.9700714285714289</v>
      </c>
      <c r="R269" s="1"/>
    </row>
    <row r="270" spans="1:18" x14ac:dyDescent="0.25">
      <c r="A270" s="1">
        <v>40564</v>
      </c>
      <c r="B270" s="18">
        <v>8.5909999999999993</v>
      </c>
      <c r="G270">
        <f t="shared" si="31"/>
        <v>5587.3034726215064</v>
      </c>
      <c r="H270">
        <f t="shared" si="32"/>
        <v>5065.3613180137236</v>
      </c>
      <c r="I270" s="5">
        <f t="shared" si="30"/>
        <v>0</v>
      </c>
      <c r="J270" s="6">
        <f>+H270+SUM($B$4:$B$5)-SUM($F$15:F270)</f>
        <v>26922.964475908462</v>
      </c>
      <c r="K270" s="10">
        <f t="shared" si="33"/>
        <v>-3.2742419851435889E-3</v>
      </c>
      <c r="L270" s="10">
        <f>+H270/SUM($F$15:F270)-1</f>
        <v>0.11512963179722613</v>
      </c>
      <c r="M270" s="18">
        <f t="shared" si="36"/>
        <v>0</v>
      </c>
      <c r="N270" s="18">
        <f t="shared" si="34"/>
        <v>589.61253847208991</v>
      </c>
      <c r="O270" s="4">
        <f t="shared" si="35"/>
        <v>7.7040370509696725</v>
      </c>
      <c r="P270" s="18">
        <f>+AVERAGEIF($C$15:C270,"&lt;&gt;",$B$15:B270)</f>
        <v>7.9700714285714289</v>
      </c>
      <c r="R270" s="1"/>
    </row>
    <row r="271" spans="1:18" x14ac:dyDescent="0.25">
      <c r="A271" s="1">
        <v>40567</v>
      </c>
      <c r="B271" s="18">
        <v>8.5470000000000006</v>
      </c>
      <c r="G271">
        <f t="shared" si="31"/>
        <v>5558.6873216733811</v>
      </c>
      <c r="H271">
        <f t="shared" si="32"/>
        <v>5039.4183663209524</v>
      </c>
      <c r="I271" s="5">
        <f t="shared" si="30"/>
        <v>0</v>
      </c>
      <c r="J271" s="6">
        <f>+H271+SUM($B$4:$B$5)-SUM($F$15:F271)</f>
        <v>26897.021524215688</v>
      </c>
      <c r="K271" s="10">
        <f t="shared" si="33"/>
        <v>-9.6359937316670141E-4</v>
      </c>
      <c r="L271" s="10">
        <f>+H271/SUM($F$15:F271)-1</f>
        <v>0.10941834046919952</v>
      </c>
      <c r="M271" s="18">
        <f t="shared" si="36"/>
        <v>0</v>
      </c>
      <c r="N271" s="18">
        <f t="shared" si="34"/>
        <v>589.61253847208991</v>
      </c>
      <c r="O271" s="4">
        <f t="shared" si="35"/>
        <v>7.7040370509696725</v>
      </c>
      <c r="P271" s="18">
        <f>+AVERAGEIF($C$15:C271,"&lt;&gt;",$B$15:B271)</f>
        <v>7.9700714285714289</v>
      </c>
      <c r="R271" s="1"/>
    </row>
    <row r="272" spans="1:18" x14ac:dyDescent="0.25">
      <c r="A272" s="1">
        <v>40568</v>
      </c>
      <c r="B272" s="18">
        <v>8.5419999999999998</v>
      </c>
      <c r="G272">
        <f t="shared" si="31"/>
        <v>5555.435486338366</v>
      </c>
      <c r="H272">
        <f t="shared" si="32"/>
        <v>5036.4703036285919</v>
      </c>
      <c r="I272" s="5">
        <f t="shared" ref="I272:I335" si="37">+C272*(MAX($A:$A)-A272)</f>
        <v>0</v>
      </c>
      <c r="J272" s="6">
        <f>+H272+SUM($B$4:$B$5)-SUM($F$15:F272)</f>
        <v>26894.07346152333</v>
      </c>
      <c r="K272" s="10">
        <f t="shared" si="33"/>
        <v>-1.0960554460293093E-4</v>
      </c>
      <c r="L272" s="10">
        <f>+H272/SUM($F$15:F272)-1</f>
        <v>0.10876933009101464</v>
      </c>
      <c r="M272" s="18">
        <f t="shared" si="36"/>
        <v>0</v>
      </c>
      <c r="N272" s="18">
        <f t="shared" si="34"/>
        <v>589.61253847208991</v>
      </c>
      <c r="O272" s="4">
        <f t="shared" si="35"/>
        <v>7.7040370509696725</v>
      </c>
      <c r="P272" s="18">
        <f>+AVERAGEIF($C$15:C272,"&lt;&gt;",$B$15:B272)</f>
        <v>7.9700714285714289</v>
      </c>
      <c r="R272" s="1"/>
    </row>
    <row r="273" spans="1:18" x14ac:dyDescent="0.25">
      <c r="A273" s="1">
        <v>40569</v>
      </c>
      <c r="B273" s="18">
        <v>8.5719999999999992</v>
      </c>
      <c r="G273">
        <f t="shared" ref="G273:G336" si="38">+(B273/B272*G272)+C273</f>
        <v>5574.9464983484513</v>
      </c>
      <c r="H273">
        <f t="shared" ref="H273:H336" si="39">+(B273/B272*H272)+F273</f>
        <v>5054.158679782754</v>
      </c>
      <c r="I273" s="5">
        <f t="shared" si="37"/>
        <v>0</v>
      </c>
      <c r="J273" s="6">
        <f>+H273+SUM($B$4:$B$5)-SUM($F$15:F273)</f>
        <v>26911.761837677492</v>
      </c>
      <c r="K273" s="10">
        <f t="shared" ref="K273:K336" si="40">+J273/J272-1</f>
        <v>6.5770535577169831E-4</v>
      </c>
      <c r="L273" s="10">
        <f>+H273/SUM($F$15:F273)-1</f>
        <v>0.11266339236012368</v>
      </c>
      <c r="M273" s="18">
        <f t="shared" si="36"/>
        <v>0</v>
      </c>
      <c r="N273" s="18">
        <f t="shared" ref="N273:N336" si="41">+M273+N272</f>
        <v>589.61253847208991</v>
      </c>
      <c r="O273" s="4">
        <f t="shared" ref="O273:O336" si="42">((O272*N272)+(B273*M273))/N273</f>
        <v>7.7040370509696725</v>
      </c>
      <c r="P273" s="18">
        <f>+AVERAGEIF($C$15:C273,"&lt;&gt;",$B$15:B273)</f>
        <v>7.9700714285714289</v>
      </c>
      <c r="R273" s="1"/>
    </row>
    <row r="274" spans="1:18" x14ac:dyDescent="0.25">
      <c r="A274" s="1">
        <v>40570</v>
      </c>
      <c r="B274" s="18">
        <v>8.5449999999999999</v>
      </c>
      <c r="G274">
        <f t="shared" si="38"/>
        <v>5557.3865875393749</v>
      </c>
      <c r="H274">
        <f t="shared" si="39"/>
        <v>5038.2391412440084</v>
      </c>
      <c r="I274" s="5">
        <f t="shared" si="37"/>
        <v>0</v>
      </c>
      <c r="J274" s="6">
        <f>+H274+SUM($B$4:$B$5)-SUM($F$15:F274)</f>
        <v>26895.842299138745</v>
      </c>
      <c r="K274" s="10">
        <f t="shared" si="40"/>
        <v>-5.9154575738173953E-4</v>
      </c>
      <c r="L274" s="10">
        <f>+H274/SUM($F$15:F274)-1</f>
        <v>0.10915873631792561</v>
      </c>
      <c r="M274" s="18">
        <f t="shared" si="36"/>
        <v>0</v>
      </c>
      <c r="N274" s="18">
        <f t="shared" si="41"/>
        <v>589.61253847208991</v>
      </c>
      <c r="O274" s="4">
        <f t="shared" si="42"/>
        <v>7.7040370509696725</v>
      </c>
      <c r="P274" s="18">
        <f>+AVERAGEIF($C$15:C274,"&lt;&gt;",$B$15:B274)</f>
        <v>7.9700714285714289</v>
      </c>
      <c r="R274" s="1"/>
    </row>
    <row r="275" spans="1:18" x14ac:dyDescent="0.25">
      <c r="A275" s="1">
        <v>40571</v>
      </c>
      <c r="B275" s="18">
        <v>8.4939999999999998</v>
      </c>
      <c r="G275">
        <f t="shared" si="38"/>
        <v>5524.2178671222291</v>
      </c>
      <c r="H275">
        <f t="shared" si="39"/>
        <v>5008.1689017819317</v>
      </c>
      <c r="I275" s="5">
        <f t="shared" si="37"/>
        <v>0</v>
      </c>
      <c r="J275" s="6">
        <f>+H275+SUM($B$4:$B$5)-SUM($F$15:F275)</f>
        <v>26865.772059676667</v>
      </c>
      <c r="K275" s="10">
        <f t="shared" si="40"/>
        <v>-1.1180255716713994E-3</v>
      </c>
      <c r="L275" s="10">
        <f>+H275/SUM($F$15:F275)-1</f>
        <v>0.10253883046043999</v>
      </c>
      <c r="M275" s="18">
        <f t="shared" ref="M275:M338" si="43">+F275/B275</f>
        <v>0</v>
      </c>
      <c r="N275" s="18">
        <f t="shared" si="41"/>
        <v>589.61253847208991</v>
      </c>
      <c r="O275" s="4">
        <f t="shared" si="42"/>
        <v>7.7040370509696725</v>
      </c>
      <c r="P275" s="18">
        <f>+AVERAGEIF($C$15:C275,"&lt;&gt;",$B$15:B275)</f>
        <v>7.9700714285714289</v>
      </c>
      <c r="R275" s="1"/>
    </row>
    <row r="276" spans="1:18" x14ac:dyDescent="0.25">
      <c r="A276" s="1">
        <v>40574</v>
      </c>
      <c r="B276" s="18">
        <v>8.3930000000000007</v>
      </c>
      <c r="G276">
        <f t="shared" si="38"/>
        <v>5458.530793354942</v>
      </c>
      <c r="H276">
        <f t="shared" si="39"/>
        <v>4948.6180353962509</v>
      </c>
      <c r="I276" s="5">
        <f t="shared" si="37"/>
        <v>0</v>
      </c>
      <c r="J276" s="6">
        <f>+H276+SUM($B$4:$B$5)-SUM($F$15:F276)</f>
        <v>26806.221193290989</v>
      </c>
      <c r="K276" s="10">
        <f t="shared" si="40"/>
        <v>-2.2166072969501682E-3</v>
      </c>
      <c r="L276" s="10">
        <f>+H276/SUM($F$15:F276)-1</f>
        <v>8.9428820821105814E-2</v>
      </c>
      <c r="M276" s="18">
        <f t="shared" si="43"/>
        <v>0</v>
      </c>
      <c r="N276" s="18">
        <f t="shared" si="41"/>
        <v>589.61253847208991</v>
      </c>
      <c r="O276" s="4">
        <f t="shared" si="42"/>
        <v>7.7040370509696725</v>
      </c>
      <c r="P276" s="18">
        <f>+AVERAGEIF($C$15:C276,"&lt;&gt;",$B$15:B276)</f>
        <v>7.9700714285714289</v>
      </c>
      <c r="R276" s="1"/>
    </row>
    <row r="277" spans="1:18" x14ac:dyDescent="0.25">
      <c r="A277" s="1">
        <v>40575</v>
      </c>
      <c r="B277" s="18">
        <v>8.4260000000000002</v>
      </c>
      <c r="G277">
        <f t="shared" si="38"/>
        <v>5479.9929065660353</v>
      </c>
      <c r="H277">
        <f t="shared" si="39"/>
        <v>4968.0752491658295</v>
      </c>
      <c r="I277" s="5">
        <f t="shared" si="37"/>
        <v>0</v>
      </c>
      <c r="J277" s="6">
        <f>+H277+SUM($B$4:$B$5)-SUM($F$15:F277)</f>
        <v>26825.678407060564</v>
      </c>
      <c r="K277" s="10">
        <f t="shared" si="40"/>
        <v>7.2584694535193783E-4</v>
      </c>
      <c r="L277" s="10">
        <f>+H277/SUM($F$15:F277)-1</f>
        <v>9.371228931712583E-2</v>
      </c>
      <c r="M277" s="18">
        <f t="shared" si="43"/>
        <v>0</v>
      </c>
      <c r="N277" s="18">
        <f t="shared" si="41"/>
        <v>589.61253847208991</v>
      </c>
      <c r="O277" s="4">
        <f t="shared" si="42"/>
        <v>7.7040370509696725</v>
      </c>
      <c r="P277" s="18">
        <f>+AVERAGEIF($C$15:C277,"&lt;&gt;",$B$15:B277)</f>
        <v>7.9700714285714289</v>
      </c>
      <c r="R277" s="1"/>
    </row>
    <row r="278" spans="1:18" x14ac:dyDescent="0.25">
      <c r="A278" s="1">
        <v>40576</v>
      </c>
      <c r="B278" s="18">
        <v>8.4459999999999997</v>
      </c>
      <c r="G278">
        <f t="shared" si="38"/>
        <v>5493.0002479060922</v>
      </c>
      <c r="H278">
        <f t="shared" si="39"/>
        <v>4979.8674999352706</v>
      </c>
      <c r="I278" s="5">
        <f t="shared" si="37"/>
        <v>0</v>
      </c>
      <c r="J278" s="6">
        <f>+H278+SUM($B$4:$B$5)-SUM($F$15:F278)</f>
        <v>26837.470657830007</v>
      </c>
      <c r="K278" s="10">
        <f t="shared" si="40"/>
        <v>4.3958816587985616E-4</v>
      </c>
      <c r="L278" s="10">
        <f>+H278/SUM($F$15:F278)-1</f>
        <v>9.6308330829865119E-2</v>
      </c>
      <c r="M278" s="18">
        <f t="shared" si="43"/>
        <v>0</v>
      </c>
      <c r="N278" s="18">
        <f t="shared" si="41"/>
        <v>589.61253847208991</v>
      </c>
      <c r="O278" s="4">
        <f t="shared" si="42"/>
        <v>7.7040370509696725</v>
      </c>
      <c r="P278" s="18">
        <f>+AVERAGEIF($C$15:C278,"&lt;&gt;",$B$15:B278)</f>
        <v>7.9700714285714289</v>
      </c>
      <c r="R278" s="1"/>
    </row>
    <row r="279" spans="1:18" x14ac:dyDescent="0.25">
      <c r="A279" s="1">
        <v>40577</v>
      </c>
      <c r="B279" s="18">
        <v>8.5299999999999994</v>
      </c>
      <c r="G279">
        <f t="shared" si="38"/>
        <v>5547.6310815343322</v>
      </c>
      <c r="H279">
        <f t="shared" si="39"/>
        <v>5029.3949531669268</v>
      </c>
      <c r="I279" s="5">
        <f t="shared" si="37"/>
        <v>0</v>
      </c>
      <c r="J279" s="6">
        <f>+H279+SUM($B$4:$B$5)-SUM($F$15:F279)</f>
        <v>26886.998111061665</v>
      </c>
      <c r="K279" s="10">
        <f t="shared" si="40"/>
        <v>1.8454590547343219E-3</v>
      </c>
      <c r="L279" s="10">
        <f>+H279/SUM($F$15:F279)-1</f>
        <v>0.10721170518337098</v>
      </c>
      <c r="M279" s="18">
        <f t="shared" si="43"/>
        <v>0</v>
      </c>
      <c r="N279" s="18">
        <f t="shared" si="41"/>
        <v>589.61253847208991</v>
      </c>
      <c r="O279" s="4">
        <f t="shared" si="42"/>
        <v>7.7040370509696725</v>
      </c>
      <c r="P279" s="18">
        <f>+AVERAGEIF($C$15:C279,"&lt;&gt;",$B$15:B279)</f>
        <v>7.9700714285714289</v>
      </c>
      <c r="R279" s="1"/>
    </row>
    <row r="280" spans="1:18" x14ac:dyDescent="0.25">
      <c r="A280" s="1">
        <v>40578</v>
      </c>
      <c r="B280" s="18">
        <v>8.5489999999999995</v>
      </c>
      <c r="G280">
        <f t="shared" si="38"/>
        <v>5559.9880558073864</v>
      </c>
      <c r="H280">
        <f t="shared" si="39"/>
        <v>5040.5975913978964</v>
      </c>
      <c r="I280" s="5">
        <f t="shared" si="37"/>
        <v>0</v>
      </c>
      <c r="J280" s="6">
        <f>+H280+SUM($B$4:$B$5)-SUM($F$15:F280)</f>
        <v>26898.200749292635</v>
      </c>
      <c r="K280" s="10">
        <f t="shared" si="40"/>
        <v>4.1665634016463393E-4</v>
      </c>
      <c r="L280" s="10">
        <f>+H280/SUM($F$15:F280)-1</f>
        <v>0.10967794462047342</v>
      </c>
      <c r="M280" s="18">
        <f t="shared" si="43"/>
        <v>0</v>
      </c>
      <c r="N280" s="18">
        <f t="shared" si="41"/>
        <v>589.61253847208991</v>
      </c>
      <c r="O280" s="4">
        <f t="shared" si="42"/>
        <v>7.7040370509696725</v>
      </c>
      <c r="P280" s="18">
        <f>+AVERAGEIF($C$15:C280,"&lt;&gt;",$B$15:B280)</f>
        <v>7.9700714285714289</v>
      </c>
      <c r="R280" s="1"/>
    </row>
    <row r="281" spans="1:18" x14ac:dyDescent="0.25">
      <c r="A281" s="1">
        <v>40581</v>
      </c>
      <c r="B281" s="18">
        <v>8.5429999999999993</v>
      </c>
      <c r="G281">
        <f t="shared" si="38"/>
        <v>5556.0858534053696</v>
      </c>
      <c r="H281">
        <f t="shared" si="39"/>
        <v>5037.0599161670643</v>
      </c>
      <c r="I281" s="5">
        <f t="shared" si="37"/>
        <v>0</v>
      </c>
      <c r="J281" s="6">
        <f>+H281+SUM($B$4:$B$5)-SUM($F$15:F281)</f>
        <v>26894.663074061802</v>
      </c>
      <c r="K281" s="10">
        <f t="shared" si="40"/>
        <v>-1.3152088735624012E-4</v>
      </c>
      <c r="L281" s="10">
        <f>+H281/SUM($F$15:F281)-1</f>
        <v>0.1088991321666517</v>
      </c>
      <c r="M281" s="18">
        <f t="shared" si="43"/>
        <v>0</v>
      </c>
      <c r="N281" s="18">
        <f t="shared" si="41"/>
        <v>589.61253847208991</v>
      </c>
      <c r="O281" s="4">
        <f t="shared" si="42"/>
        <v>7.7040370509696725</v>
      </c>
      <c r="P281" s="18">
        <f>+AVERAGEIF($C$15:C281,"&lt;&gt;",$B$15:B281)</f>
        <v>7.9700714285714289</v>
      </c>
      <c r="R281" s="1"/>
    </row>
    <row r="282" spans="1:18" x14ac:dyDescent="0.25">
      <c r="A282" s="1">
        <v>40582</v>
      </c>
      <c r="B282" s="18">
        <v>8.4640000000000004</v>
      </c>
      <c r="C282">
        <f>+$B$3</f>
        <v>200</v>
      </c>
      <c r="D282" s="7">
        <f>+$D$11</f>
        <v>3.3347368421052628</v>
      </c>
      <c r="E282">
        <v>1.54</v>
      </c>
      <c r="F282" s="6">
        <f>+C282-D282-E282</f>
        <v>195.12526315789475</v>
      </c>
      <c r="G282">
        <f t="shared" si="38"/>
        <v>5704.7068551121447</v>
      </c>
      <c r="H282">
        <f t="shared" si="39"/>
        <v>5185.6057887856641</v>
      </c>
      <c r="I282" s="5">
        <f t="shared" si="37"/>
        <v>902200</v>
      </c>
      <c r="J282" s="6">
        <f>+H282+SUM($B$4:$B$5)-SUM($F$15:F282)</f>
        <v>26848.083683522509</v>
      </c>
      <c r="K282" s="10">
        <f t="shared" si="40"/>
        <v>-1.7319194671084892E-3</v>
      </c>
      <c r="L282" s="10">
        <f>+H282/SUM($F$15:F282)-1</f>
        <v>9.4581866546798343E-2</v>
      </c>
      <c r="M282" s="18">
        <f t="shared" si="43"/>
        <v>23.05355188538454</v>
      </c>
      <c r="N282" s="18">
        <f t="shared" si="41"/>
        <v>612.66609035747445</v>
      </c>
      <c r="O282" s="4">
        <f t="shared" si="42"/>
        <v>7.7326331256540382</v>
      </c>
      <c r="P282" s="18">
        <f>+AVERAGEIF($C$15:C282,"&lt;&gt;",$B$15:B282)</f>
        <v>8.0030000000000001</v>
      </c>
      <c r="R282" s="1"/>
    </row>
    <row r="283" spans="1:18" x14ac:dyDescent="0.25">
      <c r="A283" s="1">
        <v>40583</v>
      </c>
      <c r="B283" s="18">
        <v>8.33</v>
      </c>
      <c r="G283">
        <f t="shared" si="38"/>
        <v>5614.3913165269569</v>
      </c>
      <c r="H283">
        <f t="shared" si="39"/>
        <v>5103.5085326777626</v>
      </c>
      <c r="I283" s="5">
        <f t="shared" si="37"/>
        <v>0</v>
      </c>
      <c r="J283" s="6">
        <f>+H283+SUM($B$4:$B$5)-SUM($F$15:F283)</f>
        <v>26765.986427414606</v>
      </c>
      <c r="K283" s="10">
        <f t="shared" si="40"/>
        <v>-3.0578441677865387E-3</v>
      </c>
      <c r="L283" s="10">
        <f>+H283/SUM($F$15:F283)-1</f>
        <v>7.7252711287196352E-2</v>
      </c>
      <c r="M283" s="18">
        <f t="shared" si="43"/>
        <v>0</v>
      </c>
      <c r="N283" s="18">
        <f t="shared" si="41"/>
        <v>612.66609035747445</v>
      </c>
      <c r="O283" s="4">
        <f t="shared" si="42"/>
        <v>7.7326331256540382</v>
      </c>
      <c r="P283" s="18">
        <f>+AVERAGEIF($C$15:C283,"&lt;&gt;",$B$15:B283)</f>
        <v>8.0030000000000001</v>
      </c>
      <c r="R283" s="1"/>
    </row>
    <row r="284" spans="1:18" x14ac:dyDescent="0.25">
      <c r="A284" s="1">
        <v>40584</v>
      </c>
      <c r="B284" s="18">
        <v>8.2509999999999994</v>
      </c>
      <c r="G284">
        <f t="shared" si="38"/>
        <v>5561.1455885550922</v>
      </c>
      <c r="H284">
        <f t="shared" si="39"/>
        <v>5055.1079115395214</v>
      </c>
      <c r="I284" s="5">
        <f t="shared" si="37"/>
        <v>0</v>
      </c>
      <c r="J284" s="6">
        <f>+H284+SUM($B$4:$B$5)-SUM($F$15:F284)</f>
        <v>26717.585806276365</v>
      </c>
      <c r="K284" s="10">
        <f t="shared" si="40"/>
        <v>-1.8082883389892723E-3</v>
      </c>
      <c r="L284" s="10">
        <f>+H284/SUM($F$15:F284)-1</f>
        <v>6.7036269007281657E-2</v>
      </c>
      <c r="M284" s="18">
        <f t="shared" si="43"/>
        <v>0</v>
      </c>
      <c r="N284" s="18">
        <f t="shared" si="41"/>
        <v>612.66609035747445</v>
      </c>
      <c r="O284" s="4">
        <f t="shared" si="42"/>
        <v>7.7326331256540382</v>
      </c>
      <c r="P284" s="18">
        <f>+AVERAGEIF($C$15:C284,"&lt;&gt;",$B$15:B284)</f>
        <v>8.0030000000000001</v>
      </c>
      <c r="R284" s="1"/>
    </row>
    <row r="285" spans="1:18" x14ac:dyDescent="0.25">
      <c r="A285" s="1">
        <v>40585</v>
      </c>
      <c r="B285" s="18">
        <v>8.2850000000000001</v>
      </c>
      <c r="G285">
        <f t="shared" si="38"/>
        <v>5584.061471479693</v>
      </c>
      <c r="H285">
        <f t="shared" si="39"/>
        <v>5075.9385586116769</v>
      </c>
      <c r="I285" s="5">
        <f t="shared" si="37"/>
        <v>0</v>
      </c>
      <c r="J285" s="6">
        <f>+H285+SUM($B$4:$B$5)-SUM($F$15:F285)</f>
        <v>26738.41645334852</v>
      </c>
      <c r="K285" s="10">
        <f t="shared" si="40"/>
        <v>7.7966052858191581E-4</v>
      </c>
      <c r="L285" s="10">
        <f>+H285/SUM($F$15:F285)-1</f>
        <v>7.1433218849270563E-2</v>
      </c>
      <c r="M285" s="18">
        <f t="shared" si="43"/>
        <v>0</v>
      </c>
      <c r="N285" s="18">
        <f t="shared" si="41"/>
        <v>612.66609035747445</v>
      </c>
      <c r="O285" s="4">
        <f t="shared" si="42"/>
        <v>7.7326331256540382</v>
      </c>
      <c r="P285" s="18">
        <f>+AVERAGEIF($C$15:C285,"&lt;&gt;",$B$15:B285)</f>
        <v>8.0030000000000001</v>
      </c>
      <c r="R285" s="1"/>
    </row>
    <row r="286" spans="1:18" x14ac:dyDescent="0.25">
      <c r="A286" s="1">
        <v>40588</v>
      </c>
      <c r="B286" s="18">
        <v>8.4359999999999999</v>
      </c>
      <c r="G286">
        <f t="shared" si="38"/>
        <v>5685.8349515271802</v>
      </c>
      <c r="H286">
        <f t="shared" si="39"/>
        <v>5168.4511382556557</v>
      </c>
      <c r="I286" s="5">
        <f t="shared" si="37"/>
        <v>0</v>
      </c>
      <c r="J286" s="6">
        <f>+H286+SUM($B$4:$B$5)-SUM($F$15:F286)</f>
        <v>26830.929032992499</v>
      </c>
      <c r="K286" s="10">
        <f t="shared" si="40"/>
        <v>3.459912437424606E-3</v>
      </c>
      <c r="L286" s="10">
        <f>+H286/SUM($F$15:F286)-1</f>
        <v>9.0960849029866786E-2</v>
      </c>
      <c r="M286" s="18">
        <f t="shared" si="43"/>
        <v>0</v>
      </c>
      <c r="N286" s="18">
        <f t="shared" si="41"/>
        <v>612.66609035747445</v>
      </c>
      <c r="O286" s="4">
        <f t="shared" si="42"/>
        <v>7.7326331256540382</v>
      </c>
      <c r="P286" s="18">
        <f>+AVERAGEIF($C$15:C286,"&lt;&gt;",$B$15:B286)</f>
        <v>8.0030000000000001</v>
      </c>
      <c r="R286" s="1"/>
    </row>
    <row r="287" spans="1:18" x14ac:dyDescent="0.25">
      <c r="A287" s="1">
        <v>40589</v>
      </c>
      <c r="B287" s="18">
        <v>8.3930000000000007</v>
      </c>
      <c r="G287">
        <f t="shared" si="38"/>
        <v>5656.8530995931278</v>
      </c>
      <c r="H287">
        <f t="shared" si="39"/>
        <v>5142.1064963702847</v>
      </c>
      <c r="I287" s="5">
        <f t="shared" si="37"/>
        <v>0</v>
      </c>
      <c r="J287" s="6">
        <f>+H287+SUM($B$4:$B$5)-SUM($F$15:F287)</f>
        <v>26804.584391107128</v>
      </c>
      <c r="K287" s="10">
        <f t="shared" si="40"/>
        <v>-9.8187587365972107E-4</v>
      </c>
      <c r="L287" s="10">
        <f>+H287/SUM($F$15:F287)-1</f>
        <v>8.5400000700293077E-2</v>
      </c>
      <c r="M287" s="18">
        <f t="shared" si="43"/>
        <v>0</v>
      </c>
      <c r="N287" s="18">
        <f t="shared" si="41"/>
        <v>612.66609035747445</v>
      </c>
      <c r="O287" s="4">
        <f t="shared" si="42"/>
        <v>7.7326331256540382</v>
      </c>
      <c r="P287" s="18">
        <f>+AVERAGEIF($C$15:C287,"&lt;&gt;",$B$15:B287)</f>
        <v>8.0030000000000001</v>
      </c>
      <c r="R287" s="1"/>
    </row>
    <row r="288" spans="1:18" x14ac:dyDescent="0.25">
      <c r="A288" s="1">
        <v>40590</v>
      </c>
      <c r="B288" s="18">
        <v>8.42</v>
      </c>
      <c r="G288">
        <f t="shared" si="38"/>
        <v>5675.0510066214865</v>
      </c>
      <c r="H288">
        <f t="shared" si="39"/>
        <v>5158.6484808099367</v>
      </c>
      <c r="I288" s="5">
        <f t="shared" si="37"/>
        <v>0</v>
      </c>
      <c r="J288" s="6">
        <f>+H288+SUM($B$4:$B$5)-SUM($F$15:F288)</f>
        <v>26821.126375546781</v>
      </c>
      <c r="K288" s="10">
        <f t="shared" si="40"/>
        <v>6.1713265903651227E-4</v>
      </c>
      <c r="L288" s="10">
        <f>+H288/SUM($F$15:F288)-1</f>
        <v>8.8891696163048817E-2</v>
      </c>
      <c r="M288" s="18">
        <f t="shared" si="43"/>
        <v>0</v>
      </c>
      <c r="N288" s="18">
        <f t="shared" si="41"/>
        <v>612.66609035747445</v>
      </c>
      <c r="O288" s="4">
        <f t="shared" si="42"/>
        <v>7.7326331256540382</v>
      </c>
      <c r="P288" s="18">
        <f>+AVERAGEIF($C$15:C288,"&lt;&gt;",$B$15:B288)</f>
        <v>8.0030000000000001</v>
      </c>
      <c r="R288" s="1"/>
    </row>
    <row r="289" spans="1:18" x14ac:dyDescent="0.25">
      <c r="A289" s="1">
        <v>40591</v>
      </c>
      <c r="B289" s="18">
        <v>8.4109999999999996</v>
      </c>
      <c r="G289">
        <f t="shared" si="38"/>
        <v>5668.9850376120339</v>
      </c>
      <c r="H289">
        <f t="shared" si="39"/>
        <v>5153.1344859967194</v>
      </c>
      <c r="I289" s="5">
        <f t="shared" si="37"/>
        <v>0</v>
      </c>
      <c r="J289" s="6">
        <f>+H289+SUM($B$4:$B$5)-SUM($F$15:F289)</f>
        <v>26815.612380733564</v>
      </c>
      <c r="K289" s="10">
        <f t="shared" si="40"/>
        <v>-2.055840137363818E-4</v>
      </c>
      <c r="L289" s="10">
        <f>+H289/SUM($F$15:F289)-1</f>
        <v>8.772779767546357E-2</v>
      </c>
      <c r="M289" s="18">
        <f t="shared" si="43"/>
        <v>0</v>
      </c>
      <c r="N289" s="18">
        <f t="shared" si="41"/>
        <v>612.66609035747445</v>
      </c>
      <c r="O289" s="4">
        <f t="shared" si="42"/>
        <v>7.7326331256540382</v>
      </c>
      <c r="P289" s="18">
        <f>+AVERAGEIF($C$15:C289,"&lt;&gt;",$B$15:B289)</f>
        <v>8.0030000000000001</v>
      </c>
      <c r="R289" s="1"/>
    </row>
    <row r="290" spans="1:18" x14ac:dyDescent="0.25">
      <c r="A290" s="1">
        <v>40592</v>
      </c>
      <c r="B290" s="18">
        <v>8.4410000000000007</v>
      </c>
      <c r="G290">
        <f t="shared" si="38"/>
        <v>5689.2049343102108</v>
      </c>
      <c r="H290">
        <f t="shared" si="39"/>
        <v>5171.5144687074444</v>
      </c>
      <c r="I290" s="5">
        <f t="shared" si="37"/>
        <v>0</v>
      </c>
      <c r="J290" s="6">
        <f>+H290+SUM($B$4:$B$5)-SUM($F$15:F290)</f>
        <v>26833.992363444286</v>
      </c>
      <c r="K290" s="10">
        <f t="shared" si="40"/>
        <v>6.8542095737944564E-4</v>
      </c>
      <c r="L290" s="10">
        <f>+H290/SUM($F$15:F290)-1</f>
        <v>9.1607459300747873E-2</v>
      </c>
      <c r="M290" s="18">
        <f t="shared" si="43"/>
        <v>0</v>
      </c>
      <c r="N290" s="18">
        <f t="shared" si="41"/>
        <v>612.66609035747445</v>
      </c>
      <c r="O290" s="4">
        <f t="shared" si="42"/>
        <v>7.7326331256540382</v>
      </c>
      <c r="P290" s="18">
        <f>+AVERAGEIF($C$15:C290,"&lt;&gt;",$B$15:B290)</f>
        <v>8.0030000000000001</v>
      </c>
      <c r="R290" s="1"/>
    </row>
    <row r="291" spans="1:18" x14ac:dyDescent="0.25">
      <c r="A291" s="1">
        <v>40595</v>
      </c>
      <c r="B291" s="18">
        <v>8.4149999999999991</v>
      </c>
      <c r="G291">
        <f t="shared" si="38"/>
        <v>5671.6810238384569</v>
      </c>
      <c r="H291">
        <f t="shared" si="39"/>
        <v>5155.5851503581489</v>
      </c>
      <c r="I291" s="5">
        <f t="shared" si="37"/>
        <v>0</v>
      </c>
      <c r="J291" s="6">
        <f>+H291+SUM($B$4:$B$5)-SUM($F$15:F291)</f>
        <v>26818.063045094994</v>
      </c>
      <c r="K291" s="10">
        <f t="shared" si="40"/>
        <v>-5.9362461364464991E-4</v>
      </c>
      <c r="L291" s="10">
        <f>+H291/SUM($F$15:F291)-1</f>
        <v>8.8245085892167952E-2</v>
      </c>
      <c r="M291" s="18">
        <f t="shared" si="43"/>
        <v>0</v>
      </c>
      <c r="N291" s="18">
        <f t="shared" si="41"/>
        <v>612.66609035747445</v>
      </c>
      <c r="O291" s="4">
        <f t="shared" si="42"/>
        <v>7.7326331256540382</v>
      </c>
      <c r="P291" s="18">
        <f>+AVERAGEIF($C$15:C291,"&lt;&gt;",$B$15:B291)</f>
        <v>8.0030000000000001</v>
      </c>
      <c r="R291" s="1"/>
    </row>
    <row r="292" spans="1:18" x14ac:dyDescent="0.25">
      <c r="A292" s="1">
        <v>40596</v>
      </c>
      <c r="B292" s="18">
        <v>8.2690000000000001</v>
      </c>
      <c r="G292">
        <f t="shared" si="38"/>
        <v>5573.2775265740001</v>
      </c>
      <c r="H292">
        <f t="shared" si="39"/>
        <v>5066.1359011659588</v>
      </c>
      <c r="I292" s="5">
        <f t="shared" si="37"/>
        <v>0</v>
      </c>
      <c r="J292" s="6">
        <f>+H292+SUM($B$4:$B$5)-SUM($F$15:F292)</f>
        <v>26728.613795902802</v>
      </c>
      <c r="K292" s="10">
        <f t="shared" si="40"/>
        <v>-3.3354105045462212E-3</v>
      </c>
      <c r="L292" s="10">
        <f>+H292/SUM($F$15:F292)-1</f>
        <v>6.9364065982452816E-2</v>
      </c>
      <c r="M292" s="18">
        <f t="shared" si="43"/>
        <v>0</v>
      </c>
      <c r="N292" s="18">
        <f t="shared" si="41"/>
        <v>612.66609035747445</v>
      </c>
      <c r="O292" s="4">
        <f t="shared" si="42"/>
        <v>7.7326331256540382</v>
      </c>
      <c r="P292" s="18">
        <f>+AVERAGEIF($C$15:C292,"&lt;&gt;",$B$15:B292)</f>
        <v>8.0030000000000001</v>
      </c>
      <c r="R292" s="1"/>
    </row>
    <row r="293" spans="1:18" x14ac:dyDescent="0.25">
      <c r="A293" s="1">
        <v>40597</v>
      </c>
      <c r="B293" s="18">
        <v>8.1940000000000008</v>
      </c>
      <c r="G293">
        <f t="shared" si="38"/>
        <v>5522.7277848285594</v>
      </c>
      <c r="H293">
        <f t="shared" si="39"/>
        <v>5020.185944389149</v>
      </c>
      <c r="I293" s="5">
        <f t="shared" si="37"/>
        <v>0</v>
      </c>
      <c r="J293" s="6">
        <f>+H293+SUM($B$4:$B$5)-SUM($F$15:F293)</f>
        <v>26682.663839125991</v>
      </c>
      <c r="K293" s="10">
        <f t="shared" si="40"/>
        <v>-1.71912981075939E-3</v>
      </c>
      <c r="L293" s="10">
        <f>+H293/SUM($F$15:F293)-1</f>
        <v>5.9664911919242725E-2</v>
      </c>
      <c r="M293" s="18">
        <f t="shared" si="43"/>
        <v>0</v>
      </c>
      <c r="N293" s="18">
        <f t="shared" si="41"/>
        <v>612.66609035747445</v>
      </c>
      <c r="O293" s="4">
        <f t="shared" si="42"/>
        <v>7.7326331256540382</v>
      </c>
      <c r="P293" s="18">
        <f>+AVERAGEIF($C$15:C293,"&lt;&gt;",$B$15:B293)</f>
        <v>8.0030000000000001</v>
      </c>
      <c r="R293" s="1"/>
    </row>
    <row r="294" spans="1:18" x14ac:dyDescent="0.25">
      <c r="A294" s="1">
        <v>40598</v>
      </c>
      <c r="B294" s="18">
        <v>8.1270000000000007</v>
      </c>
      <c r="G294">
        <f t="shared" si="38"/>
        <v>5477.5700155359655</v>
      </c>
      <c r="H294">
        <f t="shared" si="39"/>
        <v>4979.1373163351982</v>
      </c>
      <c r="I294" s="5">
        <f t="shared" si="37"/>
        <v>0</v>
      </c>
      <c r="J294" s="6">
        <f>+H294+SUM($B$4:$B$5)-SUM($F$15:F294)</f>
        <v>26641.61521107204</v>
      </c>
      <c r="K294" s="10">
        <f t="shared" si="40"/>
        <v>-1.5384006747392043E-3</v>
      </c>
      <c r="L294" s="10">
        <f>+H294/SUM($F$15:F294)-1</f>
        <v>5.100033428944184E-2</v>
      </c>
      <c r="M294" s="18">
        <f t="shared" si="43"/>
        <v>0</v>
      </c>
      <c r="N294" s="18">
        <f t="shared" si="41"/>
        <v>612.66609035747445</v>
      </c>
      <c r="O294" s="4">
        <f t="shared" si="42"/>
        <v>7.7326331256540382</v>
      </c>
      <c r="P294" s="18">
        <f>+AVERAGEIF($C$15:C294,"&lt;&gt;",$B$15:B294)</f>
        <v>8.0030000000000001</v>
      </c>
      <c r="R294" s="1"/>
    </row>
    <row r="295" spans="1:18" x14ac:dyDescent="0.25">
      <c r="A295" s="1">
        <v>40599</v>
      </c>
      <c r="B295" s="18">
        <v>8.2279999999999998</v>
      </c>
      <c r="G295">
        <f t="shared" si="38"/>
        <v>5545.6436677531583</v>
      </c>
      <c r="H295">
        <f t="shared" si="39"/>
        <v>5041.0165914613026</v>
      </c>
      <c r="I295" s="5">
        <f t="shared" si="37"/>
        <v>0</v>
      </c>
      <c r="J295" s="6">
        <f>+H295+SUM($B$4:$B$5)-SUM($F$15:F295)</f>
        <v>26703.494486198146</v>
      </c>
      <c r="K295" s="10">
        <f t="shared" si="40"/>
        <v>2.3226547878518744E-3</v>
      </c>
      <c r="L295" s="10">
        <f>+H295/SUM($F$15:F295)-1</f>
        <v>6.4061861761231187E-2</v>
      </c>
      <c r="M295" s="18">
        <f t="shared" si="43"/>
        <v>0</v>
      </c>
      <c r="N295" s="18">
        <f t="shared" si="41"/>
        <v>612.66609035747445</v>
      </c>
      <c r="O295" s="4">
        <f t="shared" si="42"/>
        <v>7.7326331256540382</v>
      </c>
      <c r="P295" s="18">
        <f>+AVERAGEIF($C$15:C295,"&lt;&gt;",$B$15:B295)</f>
        <v>8.0030000000000001</v>
      </c>
      <c r="R295" s="1"/>
    </row>
    <row r="296" spans="1:18" x14ac:dyDescent="0.25">
      <c r="A296" s="1">
        <v>40602</v>
      </c>
      <c r="B296" s="18">
        <v>8.2490000000000006</v>
      </c>
      <c r="G296">
        <f t="shared" si="38"/>
        <v>5559.7975954418816</v>
      </c>
      <c r="H296">
        <f t="shared" si="39"/>
        <v>5053.8825793588094</v>
      </c>
      <c r="I296" s="5">
        <f t="shared" si="37"/>
        <v>0</v>
      </c>
      <c r="J296" s="6">
        <f>+H296+SUM($B$4:$B$5)-SUM($F$15:F296)</f>
        <v>26716.360474095654</v>
      </c>
      <c r="K296" s="10">
        <f t="shared" si="40"/>
        <v>4.8180914689499588E-4</v>
      </c>
      <c r="L296" s="10">
        <f>+H296/SUM($F$15:F296)-1</f>
        <v>6.6777624898930021E-2</v>
      </c>
      <c r="M296" s="18">
        <f t="shared" si="43"/>
        <v>0</v>
      </c>
      <c r="N296" s="18">
        <f t="shared" si="41"/>
        <v>612.66609035747445</v>
      </c>
      <c r="O296" s="4">
        <f t="shared" si="42"/>
        <v>7.7326331256540382</v>
      </c>
      <c r="P296" s="18">
        <f>+AVERAGEIF($C$15:C296,"&lt;&gt;",$B$15:B296)</f>
        <v>8.0030000000000001</v>
      </c>
      <c r="R296" s="1"/>
    </row>
    <row r="297" spans="1:18" x14ac:dyDescent="0.25">
      <c r="A297" s="1">
        <v>40603</v>
      </c>
      <c r="B297" s="18">
        <v>8.2669999999999995</v>
      </c>
      <c r="G297">
        <f t="shared" si="38"/>
        <v>5571.9295334607859</v>
      </c>
      <c r="H297">
        <f t="shared" si="39"/>
        <v>5064.9105689852431</v>
      </c>
      <c r="I297" s="5">
        <f t="shared" si="37"/>
        <v>0</v>
      </c>
      <c r="J297" s="6">
        <f>+H297+SUM($B$4:$B$5)-SUM($F$15:F297)</f>
        <v>26727.388463722087</v>
      </c>
      <c r="K297" s="10">
        <f t="shared" si="40"/>
        <v>4.1278038740055756E-4</v>
      </c>
      <c r="L297" s="10">
        <f>+H297/SUM($F$15:F297)-1</f>
        <v>6.9105421874100292E-2</v>
      </c>
      <c r="M297" s="18">
        <f t="shared" si="43"/>
        <v>0</v>
      </c>
      <c r="N297" s="18">
        <f t="shared" si="41"/>
        <v>612.66609035747445</v>
      </c>
      <c r="O297" s="4">
        <f t="shared" si="42"/>
        <v>7.7326331256540382</v>
      </c>
      <c r="P297" s="18">
        <f>+AVERAGEIF($C$15:C297,"&lt;&gt;",$B$15:B297)</f>
        <v>8.0030000000000001</v>
      </c>
      <c r="R297" s="1"/>
    </row>
    <row r="298" spans="1:18" x14ac:dyDescent="0.25">
      <c r="A298" s="1">
        <v>40604</v>
      </c>
      <c r="B298" s="18">
        <v>8.2420000000000009</v>
      </c>
      <c r="G298">
        <f t="shared" si="38"/>
        <v>5555.0796195456405</v>
      </c>
      <c r="H298">
        <f t="shared" si="39"/>
        <v>5049.5939167263077</v>
      </c>
      <c r="I298" s="5">
        <f t="shared" si="37"/>
        <v>0</v>
      </c>
      <c r="J298" s="6">
        <f>+H298+SUM($B$4:$B$5)-SUM($F$15:F298)</f>
        <v>26712.071811463149</v>
      </c>
      <c r="K298" s="10">
        <f t="shared" si="40"/>
        <v>-5.7306954174474178E-4</v>
      </c>
      <c r="L298" s="10">
        <f>+H298/SUM($F$15:F298)-1</f>
        <v>6.5872370519697299E-2</v>
      </c>
      <c r="M298" s="18">
        <f t="shared" si="43"/>
        <v>0</v>
      </c>
      <c r="N298" s="18">
        <f t="shared" si="41"/>
        <v>612.66609035747445</v>
      </c>
      <c r="O298" s="4">
        <f t="shared" si="42"/>
        <v>7.7326331256540382</v>
      </c>
      <c r="P298" s="18">
        <f>+AVERAGEIF($C$15:C298,"&lt;&gt;",$B$15:B298)</f>
        <v>8.0030000000000001</v>
      </c>
      <c r="R298" s="1"/>
    </row>
    <row r="299" spans="1:18" x14ac:dyDescent="0.25">
      <c r="A299" s="1">
        <v>40605</v>
      </c>
      <c r="B299" s="18">
        <v>8.3160000000000007</v>
      </c>
      <c r="G299">
        <f t="shared" si="38"/>
        <v>5604.9553647344756</v>
      </c>
      <c r="H299">
        <f t="shared" si="39"/>
        <v>5094.9312074127611</v>
      </c>
      <c r="I299" s="5">
        <f t="shared" si="37"/>
        <v>0</v>
      </c>
      <c r="J299" s="6">
        <f>+H299+SUM($B$4:$B$5)-SUM($F$15:F299)</f>
        <v>26757.409102149602</v>
      </c>
      <c r="K299" s="10">
        <f t="shared" si="40"/>
        <v>1.6972584907097854E-3</v>
      </c>
      <c r="L299" s="10">
        <f>+H299/SUM($F$15:F299)-1</f>
        <v>7.5442202528731128E-2</v>
      </c>
      <c r="M299" s="18">
        <f t="shared" si="43"/>
        <v>0</v>
      </c>
      <c r="N299" s="18">
        <f t="shared" si="41"/>
        <v>612.66609035747445</v>
      </c>
      <c r="O299" s="4">
        <f t="shared" si="42"/>
        <v>7.7326331256540382</v>
      </c>
      <c r="P299" s="18">
        <f>+AVERAGEIF($C$15:C299,"&lt;&gt;",$B$15:B299)</f>
        <v>8.0030000000000001</v>
      </c>
      <c r="R299" s="1"/>
    </row>
    <row r="300" spans="1:18" x14ac:dyDescent="0.25">
      <c r="A300" s="1">
        <v>40606</v>
      </c>
      <c r="B300" s="18">
        <v>8.3580000000000005</v>
      </c>
      <c r="G300">
        <f t="shared" si="38"/>
        <v>5633.2632201119222</v>
      </c>
      <c r="H300">
        <f t="shared" si="39"/>
        <v>5120.6631832077746</v>
      </c>
      <c r="I300" s="5">
        <f t="shared" si="37"/>
        <v>0</v>
      </c>
      <c r="J300" s="6">
        <f>+H300+SUM($B$4:$B$5)-SUM($F$15:F300)</f>
        <v>26783.14107794462</v>
      </c>
      <c r="K300" s="10">
        <f t="shared" si="40"/>
        <v>9.616766592304149E-4</v>
      </c>
      <c r="L300" s="10">
        <f>+H300/SUM($F$15:F300)-1</f>
        <v>8.0873728804128797E-2</v>
      </c>
      <c r="M300" s="18">
        <f t="shared" si="43"/>
        <v>0</v>
      </c>
      <c r="N300" s="18">
        <f t="shared" si="41"/>
        <v>612.66609035747445</v>
      </c>
      <c r="O300" s="4">
        <f t="shared" si="42"/>
        <v>7.7326331256540382</v>
      </c>
      <c r="P300" s="18">
        <f>+AVERAGEIF($C$15:C300,"&lt;&gt;",$B$15:B300)</f>
        <v>8.0030000000000001</v>
      </c>
      <c r="R300" s="1"/>
    </row>
    <row r="301" spans="1:18" x14ac:dyDescent="0.25">
      <c r="A301" s="1">
        <v>40609</v>
      </c>
      <c r="B301" s="18">
        <v>8.3030000000000008</v>
      </c>
      <c r="G301">
        <f t="shared" si="38"/>
        <v>5596.1934094985991</v>
      </c>
      <c r="H301">
        <f t="shared" si="39"/>
        <v>5086.9665482381133</v>
      </c>
      <c r="I301" s="5">
        <f t="shared" si="37"/>
        <v>0</v>
      </c>
      <c r="J301" s="6">
        <f>+H301+SUM($B$4:$B$5)-SUM($F$15:F301)</f>
        <v>26749.444442974956</v>
      </c>
      <c r="K301" s="10">
        <f t="shared" si="40"/>
        <v>-1.2581285694459599E-3</v>
      </c>
      <c r="L301" s="10">
        <f>+H301/SUM($F$15:F301)-1</f>
        <v>7.3761015824441278E-2</v>
      </c>
      <c r="M301" s="18">
        <f t="shared" si="43"/>
        <v>0</v>
      </c>
      <c r="N301" s="18">
        <f t="shared" si="41"/>
        <v>612.66609035747445</v>
      </c>
      <c r="O301" s="4">
        <f t="shared" si="42"/>
        <v>7.7326331256540382</v>
      </c>
      <c r="P301" s="18">
        <f>+AVERAGEIF($C$15:C301,"&lt;&gt;",$B$15:B301)</f>
        <v>8.0030000000000001</v>
      </c>
      <c r="R301" s="1"/>
    </row>
    <row r="302" spans="1:18" x14ac:dyDescent="0.25">
      <c r="A302" s="1">
        <v>40610</v>
      </c>
      <c r="B302" s="18">
        <v>8.3889999999999993</v>
      </c>
      <c r="C302">
        <f>+$B$3</f>
        <v>200</v>
      </c>
      <c r="D302" s="7">
        <f>+$D$11</f>
        <v>3.3347368421052628</v>
      </c>
      <c r="E302">
        <v>1.54</v>
      </c>
      <c r="F302" s="6">
        <f>+C302-D302-E302</f>
        <v>195.12526315789475</v>
      </c>
      <c r="G302">
        <f t="shared" si="38"/>
        <v>5854.157113366703</v>
      </c>
      <c r="H302">
        <f t="shared" si="39"/>
        <v>5334.7810951667498</v>
      </c>
      <c r="I302" s="5">
        <f t="shared" si="37"/>
        <v>896600</v>
      </c>
      <c r="J302" s="6">
        <f>+H302+SUM($B$4:$B$5)-SUM($F$15:F302)</f>
        <v>26802.133726745698</v>
      </c>
      <c r="K302" s="10">
        <f t="shared" si="40"/>
        <v>1.9697337596324971E-3</v>
      </c>
      <c r="L302" s="10">
        <f>+H302/SUM($F$15:F302)-1</f>
        <v>8.1524929051318251E-2</v>
      </c>
      <c r="M302" s="18">
        <f t="shared" si="43"/>
        <v>23.25965706972163</v>
      </c>
      <c r="N302" s="18">
        <f t="shared" si="41"/>
        <v>635.92574742719603</v>
      </c>
      <c r="O302" s="4">
        <f t="shared" si="42"/>
        <v>7.7566404385690735</v>
      </c>
      <c r="P302" s="18">
        <f>+AVERAGEIF($C$15:C302,"&lt;&gt;",$B$15:B302)</f>
        <v>8.0271249999999998</v>
      </c>
      <c r="R302" s="1"/>
    </row>
    <row r="303" spans="1:18" x14ac:dyDescent="0.25">
      <c r="A303" s="1">
        <v>40611</v>
      </c>
      <c r="B303" s="18">
        <v>8.3740000000000006</v>
      </c>
      <c r="G303">
        <f t="shared" si="38"/>
        <v>5843.6895538601475</v>
      </c>
      <c r="H303">
        <f t="shared" si="39"/>
        <v>5325.2422089553429</v>
      </c>
      <c r="I303" s="5">
        <f t="shared" si="37"/>
        <v>0</v>
      </c>
      <c r="J303" s="6">
        <f>+H303+SUM($B$4:$B$5)-SUM($F$15:F303)</f>
        <v>26792.594840534293</v>
      </c>
      <c r="K303" s="10">
        <f t="shared" si="40"/>
        <v>-3.559002543848111E-4</v>
      </c>
      <c r="L303" s="10">
        <f>+H303/SUM($F$15:F303)-1</f>
        <v>7.9591102142775316E-2</v>
      </c>
      <c r="M303" s="18">
        <f t="shared" si="43"/>
        <v>0</v>
      </c>
      <c r="N303" s="18">
        <f t="shared" si="41"/>
        <v>635.92574742719603</v>
      </c>
      <c r="O303" s="4">
        <f t="shared" si="42"/>
        <v>7.7566404385690735</v>
      </c>
      <c r="P303" s="18">
        <f>+AVERAGEIF($C$15:C303,"&lt;&gt;",$B$15:B303)</f>
        <v>8.0271249999999998</v>
      </c>
      <c r="R303" s="1"/>
    </row>
    <row r="304" spans="1:18" x14ac:dyDescent="0.25">
      <c r="A304" s="1">
        <v>40612</v>
      </c>
      <c r="B304" s="18">
        <v>8.3109999999999999</v>
      </c>
      <c r="G304">
        <f t="shared" si="38"/>
        <v>5799.7258039326107</v>
      </c>
      <c r="H304">
        <f t="shared" si="39"/>
        <v>5285.1788868674294</v>
      </c>
      <c r="I304" s="5">
        <f t="shared" si="37"/>
        <v>0</v>
      </c>
      <c r="J304" s="6">
        <f>+H304+SUM($B$4:$B$5)-SUM($F$15:F304)</f>
        <v>26752.53151844638</v>
      </c>
      <c r="K304" s="10">
        <f t="shared" si="40"/>
        <v>-1.4953132507831146E-3</v>
      </c>
      <c r="L304" s="10">
        <f>+H304/SUM($F$15:F304)-1</f>
        <v>7.1469029126893346E-2</v>
      </c>
      <c r="M304" s="18">
        <f t="shared" si="43"/>
        <v>0</v>
      </c>
      <c r="N304" s="18">
        <f t="shared" si="41"/>
        <v>635.92574742719603</v>
      </c>
      <c r="O304" s="4">
        <f t="shared" si="42"/>
        <v>7.7566404385690735</v>
      </c>
      <c r="P304" s="18">
        <f>+AVERAGEIF($C$15:C304,"&lt;&gt;",$B$15:B304)</f>
        <v>8.0271249999999998</v>
      </c>
      <c r="R304" s="1"/>
    </row>
    <row r="305" spans="1:18" x14ac:dyDescent="0.25">
      <c r="A305" s="1">
        <v>40613</v>
      </c>
      <c r="B305" s="18">
        <v>8.2379999999999995</v>
      </c>
      <c r="G305">
        <f t="shared" si="38"/>
        <v>5748.7836810007029</v>
      </c>
      <c r="H305">
        <f t="shared" si="39"/>
        <v>5238.7563073052434</v>
      </c>
      <c r="I305" s="5">
        <f t="shared" si="37"/>
        <v>0</v>
      </c>
      <c r="J305" s="6">
        <f>+H305+SUM($B$4:$B$5)-SUM($F$15:F305)</f>
        <v>26706.108938884194</v>
      </c>
      <c r="K305" s="10">
        <f t="shared" si="40"/>
        <v>-1.7352593166809482E-3</v>
      </c>
      <c r="L305" s="10">
        <f>+H305/SUM($F$15:F305)-1</f>
        <v>6.2057738171982457E-2</v>
      </c>
      <c r="M305" s="18">
        <f t="shared" si="43"/>
        <v>0</v>
      </c>
      <c r="N305" s="18">
        <f t="shared" si="41"/>
        <v>635.92574742719603</v>
      </c>
      <c r="O305" s="4">
        <f t="shared" si="42"/>
        <v>7.7566404385690735</v>
      </c>
      <c r="P305" s="18">
        <f>+AVERAGEIF($C$15:C305,"&lt;&gt;",$B$15:B305)</f>
        <v>8.0271249999999998</v>
      </c>
      <c r="R305" s="1"/>
    </row>
    <row r="306" spans="1:18" x14ac:dyDescent="0.25">
      <c r="A306" s="1">
        <v>40616</v>
      </c>
      <c r="B306" s="18">
        <v>8.2240000000000002</v>
      </c>
      <c r="G306">
        <f t="shared" si="38"/>
        <v>5739.0139587945841</v>
      </c>
      <c r="H306">
        <f t="shared" si="39"/>
        <v>5229.8533468412625</v>
      </c>
      <c r="I306" s="5">
        <f t="shared" si="37"/>
        <v>0</v>
      </c>
      <c r="J306" s="6">
        <f>+H306+SUM($B$4:$B$5)-SUM($F$15:F306)</f>
        <v>26697.205978420214</v>
      </c>
      <c r="K306" s="10">
        <f t="shared" si="40"/>
        <v>-3.3336793781357787E-4</v>
      </c>
      <c r="L306" s="10">
        <f>+H306/SUM($F$15:F306)-1</f>
        <v>6.025283305734197E-2</v>
      </c>
      <c r="M306" s="18">
        <f t="shared" si="43"/>
        <v>0</v>
      </c>
      <c r="N306" s="18">
        <f t="shared" si="41"/>
        <v>635.92574742719603</v>
      </c>
      <c r="O306" s="4">
        <f t="shared" si="42"/>
        <v>7.7566404385690735</v>
      </c>
      <c r="P306" s="18">
        <f>+AVERAGEIF($C$15:C306,"&lt;&gt;",$B$15:B306)</f>
        <v>8.0271249999999998</v>
      </c>
      <c r="R306" s="1"/>
    </row>
    <row r="307" spans="1:18" x14ac:dyDescent="0.25">
      <c r="A307" s="1">
        <v>40617</v>
      </c>
      <c r="B307" s="18">
        <v>8.0679999999999996</v>
      </c>
      <c r="G307">
        <f t="shared" si="38"/>
        <v>5630.1513399263986</v>
      </c>
      <c r="H307">
        <f t="shared" si="39"/>
        <v>5130.6489302426198</v>
      </c>
      <c r="I307" s="5">
        <f t="shared" si="37"/>
        <v>0</v>
      </c>
      <c r="J307" s="6">
        <f>+H307+SUM($B$4:$B$5)-SUM($F$15:F307)</f>
        <v>26598.001561821569</v>
      </c>
      <c r="K307" s="10">
        <f t="shared" si="40"/>
        <v>-3.71591007234362E-3</v>
      </c>
      <c r="L307" s="10">
        <f>+H307/SUM($F$15:F307)-1</f>
        <v>4.0141033208491717E-2</v>
      </c>
      <c r="M307" s="18">
        <f t="shared" si="43"/>
        <v>0</v>
      </c>
      <c r="N307" s="18">
        <f t="shared" si="41"/>
        <v>635.92574742719603</v>
      </c>
      <c r="O307" s="4">
        <f t="shared" si="42"/>
        <v>7.7566404385690735</v>
      </c>
      <c r="P307" s="18">
        <f>+AVERAGEIF($C$15:C307,"&lt;&gt;",$B$15:B307)</f>
        <v>8.0271249999999998</v>
      </c>
      <c r="R307" s="1"/>
    </row>
    <row r="308" spans="1:18" x14ac:dyDescent="0.25">
      <c r="A308" s="1">
        <v>40618</v>
      </c>
      <c r="B308" s="18">
        <v>8.1129999999999995</v>
      </c>
      <c r="G308">
        <f t="shared" si="38"/>
        <v>5661.5540184460679</v>
      </c>
      <c r="H308">
        <f t="shared" si="39"/>
        <v>5159.265588876844</v>
      </c>
      <c r="I308" s="5">
        <f t="shared" si="37"/>
        <v>0</v>
      </c>
      <c r="J308" s="6">
        <f>+H308+SUM($B$4:$B$5)-SUM($F$15:F308)</f>
        <v>26626.618220455792</v>
      </c>
      <c r="K308" s="10">
        <f t="shared" si="40"/>
        <v>1.0758950655638255E-3</v>
      </c>
      <c r="L308" s="10">
        <f>+H308/SUM($F$15:F308)-1</f>
        <v>4.5942513934121632E-2</v>
      </c>
      <c r="M308" s="18">
        <f t="shared" si="43"/>
        <v>0</v>
      </c>
      <c r="N308" s="18">
        <f t="shared" si="41"/>
        <v>635.92574742719603</v>
      </c>
      <c r="O308" s="4">
        <f t="shared" si="42"/>
        <v>7.7566404385690735</v>
      </c>
      <c r="P308" s="18">
        <f>+AVERAGEIF($C$15:C308,"&lt;&gt;",$B$15:B308)</f>
        <v>8.0271249999999998</v>
      </c>
      <c r="R308" s="1"/>
    </row>
    <row r="309" spans="1:18" x14ac:dyDescent="0.25">
      <c r="A309" s="1">
        <v>40620</v>
      </c>
      <c r="B309" s="18">
        <v>8.0180000000000007</v>
      </c>
      <c r="G309">
        <f t="shared" si="38"/>
        <v>5595.2594749045456</v>
      </c>
      <c r="H309">
        <f t="shared" si="39"/>
        <v>5098.8526428712612</v>
      </c>
      <c r="I309" s="5">
        <f t="shared" si="37"/>
        <v>0</v>
      </c>
      <c r="J309" s="6">
        <f>+H309+SUM($B$4:$B$5)-SUM($F$15:F309)</f>
        <v>26566.205274450211</v>
      </c>
      <c r="K309" s="10">
        <f t="shared" si="40"/>
        <v>-2.2688929365866084E-3</v>
      </c>
      <c r="L309" s="10">
        <f>+H309/SUM($F$15:F309)-1</f>
        <v>3.3694943513347564E-2</v>
      </c>
      <c r="M309" s="18">
        <f t="shared" si="43"/>
        <v>0</v>
      </c>
      <c r="N309" s="18">
        <f t="shared" si="41"/>
        <v>635.92574742719603</v>
      </c>
      <c r="O309" s="4">
        <f t="shared" si="42"/>
        <v>7.7566404385690735</v>
      </c>
      <c r="P309" s="18">
        <f>+AVERAGEIF($C$15:C309,"&lt;&gt;",$B$15:B309)</f>
        <v>8.0271249999999998</v>
      </c>
      <c r="R309" s="1"/>
    </row>
    <row r="310" spans="1:18" x14ac:dyDescent="0.25">
      <c r="A310" s="1">
        <v>40623</v>
      </c>
      <c r="B310" s="18">
        <v>8.0690000000000008</v>
      </c>
      <c r="G310">
        <f t="shared" si="38"/>
        <v>5630.8491772268371</v>
      </c>
      <c r="H310">
        <f t="shared" si="39"/>
        <v>5131.2848559900476</v>
      </c>
      <c r="I310" s="5">
        <f t="shared" si="37"/>
        <v>0</v>
      </c>
      <c r="J310" s="6">
        <f>+H310+SUM($B$4:$B$5)-SUM($F$15:F310)</f>
        <v>26598.637487568998</v>
      </c>
      <c r="K310" s="10">
        <f t="shared" si="40"/>
        <v>1.2208071413939425E-3</v>
      </c>
      <c r="L310" s="10">
        <f>+H310/SUM($F$15:F310)-1</f>
        <v>4.0269955002394608E-2</v>
      </c>
      <c r="M310" s="18">
        <f t="shared" si="43"/>
        <v>0</v>
      </c>
      <c r="N310" s="18">
        <f t="shared" si="41"/>
        <v>635.92574742719603</v>
      </c>
      <c r="O310" s="4">
        <f t="shared" si="42"/>
        <v>7.7566404385690735</v>
      </c>
      <c r="P310" s="18">
        <f>+AVERAGEIF($C$15:C310,"&lt;&gt;",$B$15:B310)</f>
        <v>8.0271249999999998</v>
      </c>
      <c r="R310" s="1"/>
    </row>
    <row r="311" spans="1:18" x14ac:dyDescent="0.25">
      <c r="A311" s="1">
        <v>40624</v>
      </c>
      <c r="B311" s="18">
        <v>8.1229999999999993</v>
      </c>
      <c r="G311">
        <f t="shared" si="38"/>
        <v>5668.5323914504379</v>
      </c>
      <c r="H311">
        <f t="shared" si="39"/>
        <v>5165.6248463511147</v>
      </c>
      <c r="I311" s="5">
        <f t="shared" si="37"/>
        <v>0</v>
      </c>
      <c r="J311" s="6">
        <f>+H311+SUM($B$4:$B$5)-SUM($F$15:F311)</f>
        <v>26632.977477930064</v>
      </c>
      <c r="K311" s="10">
        <f t="shared" si="40"/>
        <v>1.2910432114094927E-3</v>
      </c>
      <c r="L311" s="10">
        <f>+H311/SUM($F$15:F311)-1</f>
        <v>4.7231731873150329E-2</v>
      </c>
      <c r="M311" s="18">
        <f t="shared" si="43"/>
        <v>0</v>
      </c>
      <c r="N311" s="18">
        <f t="shared" si="41"/>
        <v>635.92574742719603</v>
      </c>
      <c r="O311" s="4">
        <f t="shared" si="42"/>
        <v>7.7566404385690735</v>
      </c>
      <c r="P311" s="18">
        <f>+AVERAGEIF($C$15:C311,"&lt;&gt;",$B$15:B311)</f>
        <v>8.0271249999999998</v>
      </c>
      <c r="R311" s="1"/>
    </row>
    <row r="312" spans="1:18" x14ac:dyDescent="0.25">
      <c r="A312" s="1">
        <v>40625</v>
      </c>
      <c r="B312" s="18">
        <v>8.1910000000000007</v>
      </c>
      <c r="G312">
        <f t="shared" si="38"/>
        <v>5715.9853278801611</v>
      </c>
      <c r="H312">
        <f t="shared" si="39"/>
        <v>5208.8677971761654</v>
      </c>
      <c r="I312" s="5">
        <f t="shared" si="37"/>
        <v>0</v>
      </c>
      <c r="J312" s="6">
        <f>+H312+SUM($B$4:$B$5)-SUM($F$15:F312)</f>
        <v>26676.220428755114</v>
      </c>
      <c r="K312" s="10">
        <f t="shared" si="40"/>
        <v>1.6236619003970887E-3</v>
      </c>
      <c r="L312" s="10">
        <f>+H312/SUM($F$15:F312)-1</f>
        <v>5.5998413858546758E-2</v>
      </c>
      <c r="M312" s="18">
        <f t="shared" si="43"/>
        <v>0</v>
      </c>
      <c r="N312" s="18">
        <f t="shared" si="41"/>
        <v>635.92574742719603</v>
      </c>
      <c r="O312" s="4">
        <f t="shared" si="42"/>
        <v>7.7566404385690735</v>
      </c>
      <c r="P312" s="18">
        <f>+AVERAGEIF($C$15:C312,"&lt;&gt;",$B$15:B312)</f>
        <v>8.0271249999999998</v>
      </c>
      <c r="R312" s="1"/>
    </row>
    <row r="313" spans="1:18" x14ac:dyDescent="0.25">
      <c r="A313" s="1">
        <v>40626</v>
      </c>
      <c r="B313" s="18">
        <v>8.2249999999999996</v>
      </c>
      <c r="G313">
        <f t="shared" si="38"/>
        <v>5739.7117960950209</v>
      </c>
      <c r="H313">
        <f t="shared" si="39"/>
        <v>5230.4892725886884</v>
      </c>
      <c r="I313" s="5">
        <f t="shared" si="37"/>
        <v>0</v>
      </c>
      <c r="J313" s="6">
        <f>+H313+SUM($B$4:$B$5)-SUM($F$15:F313)</f>
        <v>26697.841904167639</v>
      </c>
      <c r="K313" s="10">
        <f t="shared" si="40"/>
        <v>8.1051494795780776E-4</v>
      </c>
      <c r="L313" s="10">
        <f>+H313/SUM($F$15:F313)-1</f>
        <v>6.038175485124464E-2</v>
      </c>
      <c r="M313" s="18">
        <f t="shared" si="43"/>
        <v>0</v>
      </c>
      <c r="N313" s="18">
        <f t="shared" si="41"/>
        <v>635.92574742719603</v>
      </c>
      <c r="O313" s="4">
        <f t="shared" si="42"/>
        <v>7.7566404385690735</v>
      </c>
      <c r="P313" s="18">
        <f>+AVERAGEIF($C$15:C313,"&lt;&gt;",$B$15:B313)</f>
        <v>8.0271249999999998</v>
      </c>
      <c r="R313" s="1"/>
    </row>
    <row r="314" spans="1:18" x14ac:dyDescent="0.25">
      <c r="A314" s="1">
        <v>40627</v>
      </c>
      <c r="B314" s="18">
        <v>8.3119999999999994</v>
      </c>
      <c r="G314">
        <f t="shared" si="38"/>
        <v>5800.4236412330474</v>
      </c>
      <c r="H314">
        <f t="shared" si="39"/>
        <v>5285.8148126148544</v>
      </c>
      <c r="I314" s="5">
        <f t="shared" si="37"/>
        <v>0</v>
      </c>
      <c r="J314" s="6">
        <f>+H314+SUM($B$4:$B$5)-SUM($F$15:F314)</f>
        <v>26753.167444193805</v>
      </c>
      <c r="K314" s="10">
        <f t="shared" si="40"/>
        <v>2.0722851017231925E-3</v>
      </c>
      <c r="L314" s="10">
        <f>+H314/SUM($F$15:F314)-1</f>
        <v>7.1597950920795794E-2</v>
      </c>
      <c r="M314" s="18">
        <f t="shared" si="43"/>
        <v>0</v>
      </c>
      <c r="N314" s="18">
        <f t="shared" si="41"/>
        <v>635.92574742719603</v>
      </c>
      <c r="O314" s="4">
        <f t="shared" si="42"/>
        <v>7.7566404385690735</v>
      </c>
      <c r="P314" s="18">
        <f>+AVERAGEIF($C$15:C314,"&lt;&gt;",$B$15:B314)</f>
        <v>8.0271249999999998</v>
      </c>
      <c r="R314" s="1"/>
    </row>
    <row r="315" spans="1:18" x14ac:dyDescent="0.25">
      <c r="A315" s="1">
        <v>40630</v>
      </c>
      <c r="B315" s="18">
        <v>8.2970000000000006</v>
      </c>
      <c r="G315">
        <f t="shared" si="38"/>
        <v>5789.9560817264919</v>
      </c>
      <c r="H315">
        <f t="shared" si="39"/>
        <v>5276.2759264034466</v>
      </c>
      <c r="I315" s="5">
        <f t="shared" si="37"/>
        <v>0</v>
      </c>
      <c r="J315" s="6">
        <f>+H315+SUM($B$4:$B$5)-SUM($F$15:F315)</f>
        <v>26743.628557982396</v>
      </c>
      <c r="K315" s="10">
        <f t="shared" si="40"/>
        <v>-3.5655165809078682E-4</v>
      </c>
      <c r="L315" s="10">
        <f>+H315/SUM($F$15:F315)-1</f>
        <v>6.9664124012252637E-2</v>
      </c>
      <c r="M315" s="18">
        <f t="shared" si="43"/>
        <v>0</v>
      </c>
      <c r="N315" s="18">
        <f t="shared" si="41"/>
        <v>635.92574742719603</v>
      </c>
      <c r="O315" s="4">
        <f t="shared" si="42"/>
        <v>7.7566404385690735</v>
      </c>
      <c r="P315" s="18">
        <f>+AVERAGEIF($C$15:C315,"&lt;&gt;",$B$15:B315)</f>
        <v>8.0271249999999998</v>
      </c>
      <c r="R315" s="1"/>
    </row>
    <row r="316" spans="1:18" x14ac:dyDescent="0.25">
      <c r="A316" s="1">
        <v>40631</v>
      </c>
      <c r="B316" s="18">
        <v>8.3510000000000009</v>
      </c>
      <c r="G316">
        <f t="shared" si="38"/>
        <v>5827.6392959500945</v>
      </c>
      <c r="H316">
        <f t="shared" si="39"/>
        <v>5310.6159167645146</v>
      </c>
      <c r="I316" s="5">
        <f t="shared" si="37"/>
        <v>0</v>
      </c>
      <c r="J316" s="6">
        <f>+H316+SUM($B$4:$B$5)-SUM($F$15:F316)</f>
        <v>26777.968548343466</v>
      </c>
      <c r="K316" s="10">
        <f t="shared" si="40"/>
        <v>1.2840437970718099E-3</v>
      </c>
      <c r="L316" s="10">
        <f>+H316/SUM($F$15:F316)-1</f>
        <v>7.6625900883008358E-2</v>
      </c>
      <c r="M316" s="18">
        <f t="shared" si="43"/>
        <v>0</v>
      </c>
      <c r="N316" s="18">
        <f t="shared" si="41"/>
        <v>635.92574742719603</v>
      </c>
      <c r="O316" s="4">
        <f t="shared" si="42"/>
        <v>7.7566404385690735</v>
      </c>
      <c r="P316" s="18">
        <f>+AVERAGEIF($C$15:C316,"&lt;&gt;",$B$15:B316)</f>
        <v>8.0271249999999998</v>
      </c>
      <c r="R316" s="1"/>
    </row>
    <row r="317" spans="1:18" x14ac:dyDescent="0.25">
      <c r="A317" s="1">
        <v>40632</v>
      </c>
      <c r="B317" s="18">
        <v>8.4450000000000003</v>
      </c>
      <c r="G317">
        <f t="shared" si="38"/>
        <v>5893.23600219118</v>
      </c>
      <c r="H317">
        <f t="shared" si="39"/>
        <v>5370.3929370226706</v>
      </c>
      <c r="I317" s="5">
        <f t="shared" si="37"/>
        <v>0</v>
      </c>
      <c r="J317" s="6">
        <f>+H317+SUM($B$4:$B$5)-SUM($F$15:F317)</f>
        <v>26837.745568601618</v>
      </c>
      <c r="K317" s="10">
        <f t="shared" si="40"/>
        <v>2.2323209525858534E-3</v>
      </c>
      <c r="L317" s="10">
        <f>+H317/SUM($F$15:F317)-1</f>
        <v>8.8744549509879533E-2</v>
      </c>
      <c r="M317" s="18">
        <f t="shared" si="43"/>
        <v>0</v>
      </c>
      <c r="N317" s="18">
        <f t="shared" si="41"/>
        <v>635.92574742719603</v>
      </c>
      <c r="O317" s="4">
        <f t="shared" si="42"/>
        <v>7.7566404385690735</v>
      </c>
      <c r="P317" s="18">
        <f>+AVERAGEIF($C$15:C317,"&lt;&gt;",$B$15:B317)</f>
        <v>8.0271249999999998</v>
      </c>
      <c r="R317" s="1"/>
    </row>
    <row r="318" spans="1:18" x14ac:dyDescent="0.25">
      <c r="A318" s="1">
        <v>40633</v>
      </c>
      <c r="B318" s="18">
        <v>8.468</v>
      </c>
      <c r="G318">
        <f t="shared" si="38"/>
        <v>5909.2862601012321</v>
      </c>
      <c r="H318">
        <f t="shared" si="39"/>
        <v>5385.0192292134961</v>
      </c>
      <c r="I318" s="5">
        <f t="shared" si="37"/>
        <v>0</v>
      </c>
      <c r="J318" s="6">
        <f>+H318+SUM($B$4:$B$5)-SUM($F$15:F318)</f>
        <v>26852.371860792446</v>
      </c>
      <c r="K318" s="10">
        <f t="shared" si="40"/>
        <v>5.4498959882609554E-4</v>
      </c>
      <c r="L318" s="10">
        <f>+H318/SUM($F$15:F318)-1</f>
        <v>9.1709750769646048E-2</v>
      </c>
      <c r="M318" s="18">
        <f t="shared" si="43"/>
        <v>0</v>
      </c>
      <c r="N318" s="18">
        <f t="shared" si="41"/>
        <v>635.92574742719603</v>
      </c>
      <c r="O318" s="4">
        <f t="shared" si="42"/>
        <v>7.7566404385690735</v>
      </c>
      <c r="P318" s="18">
        <f>+AVERAGEIF($C$15:C318,"&lt;&gt;",$B$15:B318)</f>
        <v>8.0271249999999998</v>
      </c>
      <c r="R318" s="1"/>
    </row>
    <row r="319" spans="1:18" x14ac:dyDescent="0.25">
      <c r="A319" s="1">
        <v>40634</v>
      </c>
      <c r="B319" s="18">
        <v>8.5860000000000003</v>
      </c>
      <c r="G319">
        <f t="shared" si="38"/>
        <v>5991.6310615528082</v>
      </c>
      <c r="H319">
        <f t="shared" si="39"/>
        <v>5460.0584674099055</v>
      </c>
      <c r="I319" s="5">
        <f t="shared" si="37"/>
        <v>0</v>
      </c>
      <c r="J319" s="6">
        <f>+H319+SUM($B$4:$B$5)-SUM($F$15:F319)</f>
        <v>26927.411098988854</v>
      </c>
      <c r="K319" s="10">
        <f t="shared" si="40"/>
        <v>2.7945106147577725E-3</v>
      </c>
      <c r="L319" s="10">
        <f>+H319/SUM($F$15:F319)-1</f>
        <v>0.10692252245018663</v>
      </c>
      <c r="M319" s="18">
        <f t="shared" si="43"/>
        <v>0</v>
      </c>
      <c r="N319" s="18">
        <f t="shared" si="41"/>
        <v>635.92574742719603</v>
      </c>
      <c r="O319" s="4">
        <f t="shared" si="42"/>
        <v>7.7566404385690735</v>
      </c>
      <c r="P319" s="18">
        <f>+AVERAGEIF($C$15:C319,"&lt;&gt;",$B$15:B319)</f>
        <v>8.0271249999999998</v>
      </c>
      <c r="R319" s="1"/>
    </row>
    <row r="320" spans="1:18" x14ac:dyDescent="0.25">
      <c r="A320" s="1">
        <v>40637</v>
      </c>
      <c r="B320" s="18">
        <v>8.5950000000000006</v>
      </c>
      <c r="G320">
        <f t="shared" si="38"/>
        <v>5997.9115972567415</v>
      </c>
      <c r="H320">
        <f t="shared" si="39"/>
        <v>5465.7817991367501</v>
      </c>
      <c r="I320" s="5">
        <f t="shared" si="37"/>
        <v>0</v>
      </c>
      <c r="J320" s="6">
        <f>+H320+SUM($B$4:$B$5)-SUM($F$15:F320)</f>
        <v>26933.134430715698</v>
      </c>
      <c r="K320" s="10">
        <f t="shared" si="40"/>
        <v>2.1254667616599221E-4</v>
      </c>
      <c r="L320" s="10">
        <f>+H320/SUM($F$15:F320)-1</f>
        <v>0.10808281859531266</v>
      </c>
      <c r="M320" s="18">
        <f t="shared" si="43"/>
        <v>0</v>
      </c>
      <c r="N320" s="18">
        <f t="shared" si="41"/>
        <v>635.92574742719603</v>
      </c>
      <c r="O320" s="4">
        <f t="shared" si="42"/>
        <v>7.7566404385690735</v>
      </c>
      <c r="P320" s="18">
        <f>+AVERAGEIF($C$15:C320,"&lt;&gt;",$B$15:B320)</f>
        <v>8.0271249999999998</v>
      </c>
      <c r="R320" s="1"/>
    </row>
    <row r="321" spans="1:18" x14ac:dyDescent="0.25">
      <c r="A321" s="1">
        <v>40638</v>
      </c>
      <c r="B321" s="18">
        <v>8.6170000000000009</v>
      </c>
      <c r="G321">
        <f t="shared" si="38"/>
        <v>6013.2640178663578</v>
      </c>
      <c r="H321">
        <f t="shared" si="39"/>
        <v>5479.7721655801488</v>
      </c>
      <c r="I321" s="5">
        <f t="shared" si="37"/>
        <v>0</v>
      </c>
      <c r="J321" s="6">
        <f>+H321+SUM($B$4:$B$5)-SUM($F$15:F321)</f>
        <v>26947.1247971591</v>
      </c>
      <c r="K321" s="10">
        <f t="shared" si="40"/>
        <v>5.1944813476478835E-4</v>
      </c>
      <c r="L321" s="10">
        <f>+H321/SUM($F$15:F321)-1</f>
        <v>0.11091909806117628</v>
      </c>
      <c r="M321" s="18">
        <f t="shared" si="43"/>
        <v>0</v>
      </c>
      <c r="N321" s="18">
        <f t="shared" si="41"/>
        <v>635.92574742719603</v>
      </c>
      <c r="O321" s="4">
        <f t="shared" si="42"/>
        <v>7.7566404385690735</v>
      </c>
      <c r="P321" s="18">
        <f>+AVERAGEIF($C$15:C321,"&lt;&gt;",$B$15:B321)</f>
        <v>8.0271249999999998</v>
      </c>
      <c r="R321" s="1"/>
    </row>
    <row r="322" spans="1:18" x14ac:dyDescent="0.25">
      <c r="A322" s="1">
        <v>40639</v>
      </c>
      <c r="B322" s="18">
        <v>8.5990000000000002</v>
      </c>
      <c r="G322">
        <f t="shared" si="38"/>
        <v>6000.7029464584903</v>
      </c>
      <c r="H322">
        <f t="shared" si="39"/>
        <v>5468.3255021264586</v>
      </c>
      <c r="I322" s="5">
        <f t="shared" si="37"/>
        <v>0</v>
      </c>
      <c r="J322" s="6">
        <f>+H322+SUM($B$4:$B$5)-SUM($F$15:F322)</f>
        <v>26935.678133705409</v>
      </c>
      <c r="K322" s="10">
        <f t="shared" si="40"/>
        <v>-4.2478236694465377E-4</v>
      </c>
      <c r="L322" s="10">
        <f>+H322/SUM($F$15:F322)-1</f>
        <v>0.108598505770924</v>
      </c>
      <c r="M322" s="18">
        <f t="shared" si="43"/>
        <v>0</v>
      </c>
      <c r="N322" s="18">
        <f t="shared" si="41"/>
        <v>635.92574742719603</v>
      </c>
      <c r="O322" s="4">
        <f t="shared" si="42"/>
        <v>7.7566404385690735</v>
      </c>
      <c r="P322" s="18">
        <f>+AVERAGEIF($C$15:C322,"&lt;&gt;",$B$15:B322)</f>
        <v>8.0271249999999998</v>
      </c>
      <c r="R322" s="1"/>
    </row>
    <row r="323" spans="1:18" x14ac:dyDescent="0.25">
      <c r="A323" s="1">
        <v>40640</v>
      </c>
      <c r="B323" s="18">
        <v>8.6219999999999999</v>
      </c>
      <c r="G323">
        <f t="shared" si="38"/>
        <v>6016.7532043685424</v>
      </c>
      <c r="H323">
        <f t="shared" si="39"/>
        <v>5482.9517943172832</v>
      </c>
      <c r="I323" s="5">
        <f t="shared" si="37"/>
        <v>0</v>
      </c>
      <c r="J323" s="6">
        <f>+H323+SUM($B$4:$B$5)-SUM($F$15:F323)</f>
        <v>26950.304425896233</v>
      </c>
      <c r="K323" s="10">
        <f t="shared" si="40"/>
        <v>5.4300812915197838E-4</v>
      </c>
      <c r="L323" s="10">
        <f>+H323/SUM($F$15:F323)-1</f>
        <v>0.1115637070306903</v>
      </c>
      <c r="M323" s="18">
        <f t="shared" si="43"/>
        <v>0</v>
      </c>
      <c r="N323" s="18">
        <f t="shared" si="41"/>
        <v>635.92574742719603</v>
      </c>
      <c r="O323" s="4">
        <f t="shared" si="42"/>
        <v>7.7566404385690735</v>
      </c>
      <c r="P323" s="18">
        <f>+AVERAGEIF($C$15:C323,"&lt;&gt;",$B$15:B323)</f>
        <v>8.0271249999999998</v>
      </c>
      <c r="R323" s="1"/>
    </row>
    <row r="324" spans="1:18" x14ac:dyDescent="0.25">
      <c r="A324" s="1">
        <v>40641</v>
      </c>
      <c r="B324" s="18">
        <v>8.5630000000000006</v>
      </c>
      <c r="C324">
        <f>+$B$3</f>
        <v>200</v>
      </c>
      <c r="D324" s="7">
        <f>+$D$11</f>
        <v>3.3347368421052628</v>
      </c>
      <c r="E324">
        <v>1.54</v>
      </c>
      <c r="F324" s="6">
        <f>+C324-D324-E324</f>
        <v>195.12526315789475</v>
      </c>
      <c r="G324">
        <f t="shared" si="38"/>
        <v>6175.5808036427552</v>
      </c>
      <c r="H324">
        <f t="shared" si="39"/>
        <v>5640.5574383769736</v>
      </c>
      <c r="I324" s="5">
        <f t="shared" si="37"/>
        <v>890400</v>
      </c>
      <c r="J324" s="6">
        <f>+H324+SUM($B$4:$B$5)-SUM($F$15:F324)</f>
        <v>26912.78480679803</v>
      </c>
      <c r="K324" s="10">
        <f t="shared" si="40"/>
        <v>-1.3921779325858363E-3</v>
      </c>
      <c r="L324" s="10">
        <f>+H324/SUM($F$15:F324)-1</f>
        <v>0.10000147113389679</v>
      </c>
      <c r="M324" s="18">
        <f t="shared" si="43"/>
        <v>22.787021272672515</v>
      </c>
      <c r="N324" s="18">
        <f t="shared" si="41"/>
        <v>658.71276869986855</v>
      </c>
      <c r="O324" s="4">
        <f t="shared" si="42"/>
        <v>7.784535043551478</v>
      </c>
      <c r="P324" s="18">
        <f>+AVERAGEIF($C$15:C324,"&lt;&gt;",$B$15:B324)</f>
        <v>8.0586470588235279</v>
      </c>
      <c r="R324" s="1"/>
    </row>
    <row r="325" spans="1:18" x14ac:dyDescent="0.25">
      <c r="A325" s="1">
        <v>40644</v>
      </c>
      <c r="B325" s="18">
        <v>8.5169999999999995</v>
      </c>
      <c r="G325">
        <f t="shared" si="38"/>
        <v>6142.4058980059954</v>
      </c>
      <c r="H325">
        <f t="shared" si="39"/>
        <v>5610.256651016779</v>
      </c>
      <c r="I325" s="5">
        <f t="shared" si="37"/>
        <v>0</v>
      </c>
      <c r="J325" s="6">
        <f>+H325+SUM($B$4:$B$5)-SUM($F$15:F325)</f>
        <v>26882.484019437834</v>
      </c>
      <c r="K325" s="10">
        <f t="shared" si="40"/>
        <v>-1.1258882192133335E-3</v>
      </c>
      <c r="L325" s="10">
        <f>+H325/SUM($F$15:F325)-1</f>
        <v>9.4092319239448496E-2</v>
      </c>
      <c r="M325" s="18">
        <f t="shared" si="43"/>
        <v>0</v>
      </c>
      <c r="N325" s="18">
        <f t="shared" si="41"/>
        <v>658.71276869986855</v>
      </c>
      <c r="O325" s="4">
        <f t="shared" si="42"/>
        <v>7.784535043551478</v>
      </c>
      <c r="P325" s="18">
        <f>+AVERAGEIF($C$15:C325,"&lt;&gt;",$B$15:B325)</f>
        <v>8.0586470588235279</v>
      </c>
      <c r="R325" s="1"/>
    </row>
    <row r="326" spans="1:18" x14ac:dyDescent="0.25">
      <c r="A326" s="1">
        <v>40645</v>
      </c>
      <c r="B326" s="18">
        <v>8.3480000000000008</v>
      </c>
      <c r="G326">
        <f t="shared" si="38"/>
        <v>6020.5241794709473</v>
      </c>
      <c r="H326">
        <f t="shared" si="39"/>
        <v>5498.9341931065019</v>
      </c>
      <c r="I326" s="5">
        <f t="shared" si="37"/>
        <v>0</v>
      </c>
      <c r="J326" s="6">
        <f>+H326+SUM($B$4:$B$5)-SUM($F$15:F326)</f>
        <v>26771.161561527559</v>
      </c>
      <c r="K326" s="10">
        <f t="shared" si="40"/>
        <v>-4.1410778047810126E-3</v>
      </c>
      <c r="L326" s="10">
        <f>+H326/SUM($F$15:F326)-1</f>
        <v>7.2382609018541322E-2</v>
      </c>
      <c r="M326" s="18">
        <f t="shared" si="43"/>
        <v>0</v>
      </c>
      <c r="N326" s="18">
        <f t="shared" si="41"/>
        <v>658.71276869986855</v>
      </c>
      <c r="O326" s="4">
        <f t="shared" si="42"/>
        <v>7.784535043551478</v>
      </c>
      <c r="P326" s="18">
        <f>+AVERAGEIF($C$15:C326,"&lt;&gt;",$B$15:B326)</f>
        <v>8.0586470588235279</v>
      </c>
      <c r="R326" s="1"/>
    </row>
    <row r="327" spans="1:18" x14ac:dyDescent="0.25">
      <c r="A327" s="1">
        <v>40646</v>
      </c>
      <c r="B327" s="18">
        <v>8.3919999999999995</v>
      </c>
      <c r="G327">
        <f t="shared" si="38"/>
        <v>6052.2566979061066</v>
      </c>
      <c r="H327">
        <f t="shared" si="39"/>
        <v>5527.917554929295</v>
      </c>
      <c r="I327" s="5">
        <f t="shared" si="37"/>
        <v>0</v>
      </c>
      <c r="J327" s="6">
        <f>+H327+SUM($B$4:$B$5)-SUM($F$15:F327)</f>
        <v>26800.144923350352</v>
      </c>
      <c r="K327" s="10">
        <f t="shared" si="40"/>
        <v>1.0826337047864509E-3</v>
      </c>
      <c r="L327" s="10">
        <f>+H327/SUM($F$15:F327)-1</f>
        <v>7.8034841265404609E-2</v>
      </c>
      <c r="M327" s="18">
        <f t="shared" si="43"/>
        <v>0</v>
      </c>
      <c r="N327" s="18">
        <f t="shared" si="41"/>
        <v>658.71276869986855</v>
      </c>
      <c r="O327" s="4">
        <f t="shared" si="42"/>
        <v>7.784535043551478</v>
      </c>
      <c r="P327" s="18">
        <f>+AVERAGEIF($C$15:C327,"&lt;&gt;",$B$15:B327)</f>
        <v>8.0586470588235279</v>
      </c>
      <c r="R327" s="1"/>
    </row>
    <row r="328" spans="1:18" x14ac:dyDescent="0.25">
      <c r="A328" s="1">
        <v>40647</v>
      </c>
      <c r="B328" s="18">
        <v>8.3989999999999991</v>
      </c>
      <c r="G328">
        <f t="shared" si="38"/>
        <v>6057.3050531116996</v>
      </c>
      <c r="H328">
        <f t="shared" si="39"/>
        <v>5532.5285443101939</v>
      </c>
      <c r="I328" s="5">
        <f t="shared" si="37"/>
        <v>0</v>
      </c>
      <c r="J328" s="6">
        <f>+H328+SUM($B$4:$B$5)-SUM($F$15:F328)</f>
        <v>26804.755912731249</v>
      </c>
      <c r="K328" s="10">
        <f t="shared" si="40"/>
        <v>1.7205091219030244E-4</v>
      </c>
      <c r="L328" s="10">
        <f>+H328/SUM($F$15:F328)-1</f>
        <v>7.8934060031951025E-2</v>
      </c>
      <c r="M328" s="18">
        <f t="shared" si="43"/>
        <v>0</v>
      </c>
      <c r="N328" s="18">
        <f t="shared" si="41"/>
        <v>658.71276869986855</v>
      </c>
      <c r="O328" s="4">
        <f t="shared" si="42"/>
        <v>7.784535043551478</v>
      </c>
      <c r="P328" s="18">
        <f>+AVERAGEIF($C$15:C328,"&lt;&gt;",$B$15:B328)</f>
        <v>8.0586470588235279</v>
      </c>
      <c r="R328" s="1"/>
    </row>
    <row r="329" spans="1:18" x14ac:dyDescent="0.25">
      <c r="A329" s="1">
        <v>40648</v>
      </c>
      <c r="B329" s="18">
        <v>8.4139999999999997</v>
      </c>
      <c r="G329">
        <f t="shared" si="38"/>
        <v>6068.1229571236872</v>
      </c>
      <c r="H329">
        <f t="shared" si="39"/>
        <v>5542.4092358406924</v>
      </c>
      <c r="I329" s="5">
        <f t="shared" si="37"/>
        <v>0</v>
      </c>
      <c r="J329" s="6">
        <f>+H329+SUM($B$4:$B$5)-SUM($F$15:F329)</f>
        <v>26814.636604261745</v>
      </c>
      <c r="K329" s="10">
        <f t="shared" si="40"/>
        <v>3.68617105213076E-4</v>
      </c>
      <c r="L329" s="10">
        <f>+H329/SUM($F$15:F329)-1</f>
        <v>8.0860957388836363E-2</v>
      </c>
      <c r="M329" s="18">
        <f t="shared" si="43"/>
        <v>0</v>
      </c>
      <c r="N329" s="18">
        <f t="shared" si="41"/>
        <v>658.71276869986855</v>
      </c>
      <c r="O329" s="4">
        <f t="shared" si="42"/>
        <v>7.784535043551478</v>
      </c>
      <c r="P329" s="18">
        <f>+AVERAGEIF($C$15:C329,"&lt;&gt;",$B$15:B329)</f>
        <v>8.0586470588235279</v>
      </c>
      <c r="R329" s="1"/>
    </row>
    <row r="330" spans="1:18" x14ac:dyDescent="0.25">
      <c r="A330" s="1">
        <v>40651</v>
      </c>
      <c r="B330" s="18">
        <v>8.4139999999999997</v>
      </c>
      <c r="G330">
        <f t="shared" si="38"/>
        <v>6068.1229571236872</v>
      </c>
      <c r="H330">
        <f t="shared" si="39"/>
        <v>5542.4092358406924</v>
      </c>
      <c r="I330" s="5">
        <f t="shared" si="37"/>
        <v>0</v>
      </c>
      <c r="J330" s="6">
        <f>+H330+SUM($B$4:$B$5)-SUM($F$15:F330)</f>
        <v>26814.636604261745</v>
      </c>
      <c r="K330" s="10">
        <f t="shared" si="40"/>
        <v>0</v>
      </c>
      <c r="L330" s="10">
        <f>+H330/SUM($F$15:F330)-1</f>
        <v>8.0860957388836363E-2</v>
      </c>
      <c r="M330" s="18">
        <f t="shared" si="43"/>
        <v>0</v>
      </c>
      <c r="N330" s="18">
        <f t="shared" si="41"/>
        <v>658.71276869986855</v>
      </c>
      <c r="O330" s="4">
        <f t="shared" si="42"/>
        <v>7.784535043551478</v>
      </c>
      <c r="P330" s="18">
        <f>+AVERAGEIF($C$15:C330,"&lt;&gt;",$B$15:B330)</f>
        <v>8.0586470588235279</v>
      </c>
      <c r="R330" s="1"/>
    </row>
    <row r="331" spans="1:18" x14ac:dyDescent="0.25">
      <c r="A331" s="1">
        <v>40652</v>
      </c>
      <c r="B331" s="18">
        <v>8.3740000000000006</v>
      </c>
      <c r="G331">
        <f t="shared" si="38"/>
        <v>6039.2752130917233</v>
      </c>
      <c r="H331">
        <f t="shared" si="39"/>
        <v>5516.0607250926978</v>
      </c>
      <c r="I331" s="5">
        <f t="shared" si="37"/>
        <v>0</v>
      </c>
      <c r="J331" s="6">
        <f>+H331+SUM($B$4:$B$5)-SUM($F$15:F331)</f>
        <v>26788.288093513751</v>
      </c>
      <c r="K331" s="10">
        <f t="shared" si="40"/>
        <v>-9.8261673789779014E-4</v>
      </c>
      <c r="L331" s="10">
        <f>+H331/SUM($F$15:F331)-1</f>
        <v>7.5722564437142426E-2</v>
      </c>
      <c r="M331" s="18">
        <f t="shared" si="43"/>
        <v>0</v>
      </c>
      <c r="N331" s="18">
        <f t="shared" si="41"/>
        <v>658.71276869986855</v>
      </c>
      <c r="O331" s="4">
        <f t="shared" si="42"/>
        <v>7.784535043551478</v>
      </c>
      <c r="P331" s="18">
        <f>+AVERAGEIF($C$15:C331,"&lt;&gt;",$B$15:B331)</f>
        <v>8.0586470588235279</v>
      </c>
      <c r="R331" s="1"/>
    </row>
    <row r="332" spans="1:18" x14ac:dyDescent="0.25">
      <c r="A332" s="1">
        <v>40653</v>
      </c>
      <c r="B332" s="18">
        <v>8.4570000000000007</v>
      </c>
      <c r="G332">
        <f t="shared" si="38"/>
        <v>6099.1342819580495</v>
      </c>
      <c r="H332">
        <f t="shared" si="39"/>
        <v>5570.7338848947875</v>
      </c>
      <c r="I332" s="5">
        <f t="shared" si="37"/>
        <v>0</v>
      </c>
      <c r="J332" s="6">
        <f>+H332+SUM($B$4:$B$5)-SUM($F$15:F332)</f>
        <v>26842.961253315843</v>
      </c>
      <c r="K332" s="10">
        <f t="shared" si="40"/>
        <v>2.0409351882149096E-3</v>
      </c>
      <c r="L332" s="10">
        <f>+H332/SUM($F$15:F332)-1</f>
        <v>8.638472981190759E-2</v>
      </c>
      <c r="M332" s="18">
        <f t="shared" si="43"/>
        <v>0</v>
      </c>
      <c r="N332" s="18">
        <f t="shared" si="41"/>
        <v>658.71276869986855</v>
      </c>
      <c r="O332" s="4">
        <f t="shared" si="42"/>
        <v>7.784535043551478</v>
      </c>
      <c r="P332" s="18">
        <f>+AVERAGEIF($C$15:C332,"&lt;&gt;",$B$15:B332)</f>
        <v>8.0586470588235279</v>
      </c>
      <c r="R332" s="1"/>
    </row>
    <row r="333" spans="1:18" x14ac:dyDescent="0.25">
      <c r="A333" s="1">
        <v>40654</v>
      </c>
      <c r="B333" s="18">
        <v>8.4930000000000003</v>
      </c>
      <c r="G333">
        <f t="shared" si="38"/>
        <v>6125.097251586817</v>
      </c>
      <c r="H333">
        <f t="shared" si="39"/>
        <v>5594.4475445679827</v>
      </c>
      <c r="I333" s="5">
        <f t="shared" si="37"/>
        <v>0</v>
      </c>
      <c r="J333" s="6">
        <f>+H333+SUM($B$4:$B$5)-SUM($F$15:F333)</f>
        <v>26866.674912989038</v>
      </c>
      <c r="K333" s="10">
        <f t="shared" si="40"/>
        <v>8.8342189408274763E-4</v>
      </c>
      <c r="L333" s="10">
        <f>+H333/SUM($F$15:F333)-1</f>
        <v>9.1009283468432178E-2</v>
      </c>
      <c r="M333" s="18">
        <f t="shared" si="43"/>
        <v>0</v>
      </c>
      <c r="N333" s="18">
        <f t="shared" si="41"/>
        <v>658.71276869986855</v>
      </c>
      <c r="O333" s="4">
        <f t="shared" si="42"/>
        <v>7.784535043551478</v>
      </c>
      <c r="P333" s="18">
        <f>+AVERAGEIF($C$15:C333,"&lt;&gt;",$B$15:B333)</f>
        <v>8.0586470588235279</v>
      </c>
      <c r="R333" s="1"/>
    </row>
    <row r="334" spans="1:18" x14ac:dyDescent="0.25">
      <c r="A334" s="1">
        <v>40659</v>
      </c>
      <c r="B334" s="18">
        <v>8.4499999999999993</v>
      </c>
      <c r="G334">
        <f t="shared" si="38"/>
        <v>6094.0859267524547</v>
      </c>
      <c r="H334">
        <f t="shared" si="39"/>
        <v>5566.1228955138877</v>
      </c>
      <c r="I334" s="5">
        <f t="shared" si="37"/>
        <v>0</v>
      </c>
      <c r="J334" s="6">
        <f>+H334+SUM($B$4:$B$5)-SUM($F$15:F334)</f>
        <v>26838.350263934939</v>
      </c>
      <c r="K334" s="10">
        <f t="shared" si="40"/>
        <v>-1.0542670109282559E-3</v>
      </c>
      <c r="L334" s="10">
        <f>+H334/SUM($F$15:F334)-1</f>
        <v>8.5485511045360951E-2</v>
      </c>
      <c r="M334" s="18">
        <f t="shared" si="43"/>
        <v>0</v>
      </c>
      <c r="N334" s="18">
        <f t="shared" si="41"/>
        <v>658.71276869986855</v>
      </c>
      <c r="O334" s="4">
        <f t="shared" si="42"/>
        <v>7.784535043551478</v>
      </c>
      <c r="P334" s="18">
        <f>+AVERAGEIF($C$15:C334,"&lt;&gt;",$B$15:B334)</f>
        <v>8.0586470588235279</v>
      </c>
      <c r="R334" s="1"/>
    </row>
    <row r="335" spans="1:18" x14ac:dyDescent="0.25">
      <c r="A335" s="1">
        <v>40660</v>
      </c>
      <c r="B335" s="18">
        <v>8.4350000000000005</v>
      </c>
      <c r="G335">
        <f t="shared" si="38"/>
        <v>6083.268022740469</v>
      </c>
      <c r="H335">
        <f t="shared" si="39"/>
        <v>5556.2422039833909</v>
      </c>
      <c r="I335" s="5">
        <f t="shared" si="37"/>
        <v>0</v>
      </c>
      <c r="J335" s="6">
        <f>+H335+SUM($B$4:$B$5)-SUM($F$15:F335)</f>
        <v>26828.469572404443</v>
      </c>
      <c r="K335" s="10">
        <f t="shared" si="40"/>
        <v>-3.6815569635717527E-4</v>
      </c>
      <c r="L335" s="10">
        <f>+H335/SUM($F$15:F335)-1</f>
        <v>8.3558613688476058E-2</v>
      </c>
      <c r="M335" s="18">
        <f t="shared" si="43"/>
        <v>0</v>
      </c>
      <c r="N335" s="18">
        <f t="shared" si="41"/>
        <v>658.71276869986855</v>
      </c>
      <c r="O335" s="4">
        <f t="shared" si="42"/>
        <v>7.784535043551478</v>
      </c>
      <c r="P335" s="18">
        <f>+AVERAGEIF($C$15:C335,"&lt;&gt;",$B$15:B335)</f>
        <v>8.0586470588235279</v>
      </c>
      <c r="R335" s="1"/>
    </row>
    <row r="336" spans="1:18" x14ac:dyDescent="0.25">
      <c r="A336" s="1">
        <v>40661</v>
      </c>
      <c r="B336" s="18">
        <v>8.3309999999999995</v>
      </c>
      <c r="G336">
        <f t="shared" si="38"/>
        <v>6008.263888257361</v>
      </c>
      <c r="H336">
        <f t="shared" si="39"/>
        <v>5487.7360760386046</v>
      </c>
      <c r="I336" s="5">
        <f t="shared" ref="I336:I399" si="44">+C336*(MAX($A:$A)-A336)</f>
        <v>0</v>
      </c>
      <c r="J336" s="6">
        <f>+H336+SUM($B$4:$B$5)-SUM($F$15:F336)</f>
        <v>26759.96344445966</v>
      </c>
      <c r="K336" s="10">
        <f t="shared" si="40"/>
        <v>-2.5534862419155369E-3</v>
      </c>
      <c r="L336" s="10">
        <f>+H336/SUM($F$15:F336)-1</f>
        <v>7.0198792014071421E-2</v>
      </c>
      <c r="M336" s="18">
        <f t="shared" si="43"/>
        <v>0</v>
      </c>
      <c r="N336" s="18">
        <f t="shared" si="41"/>
        <v>658.71276869986855</v>
      </c>
      <c r="O336" s="4">
        <f t="shared" si="42"/>
        <v>7.784535043551478</v>
      </c>
      <c r="P336" s="18">
        <f>+AVERAGEIF($C$15:C336,"&lt;&gt;",$B$15:B336)</f>
        <v>8.0586470588235279</v>
      </c>
      <c r="R336" s="1"/>
    </row>
    <row r="337" spans="1:18" x14ac:dyDescent="0.25">
      <c r="A337" s="1">
        <v>40662</v>
      </c>
      <c r="B337" s="18">
        <v>8.3450000000000006</v>
      </c>
      <c r="G337">
        <f t="shared" ref="G337:G400" si="45">+(B337/B336*G336)+C337</f>
        <v>6018.3605986685498</v>
      </c>
      <c r="H337">
        <f t="shared" ref="H337:H400" si="46">+(B337/B336*H336)+F337</f>
        <v>5496.9580548004033</v>
      </c>
      <c r="I337" s="5">
        <f t="shared" si="44"/>
        <v>0</v>
      </c>
      <c r="J337" s="6">
        <f>+H337+SUM($B$4:$B$5)-SUM($F$15:F337)</f>
        <v>26769.185423221454</v>
      </c>
      <c r="K337" s="10">
        <f t="shared" ref="K337:K400" si="47">+J337/J336-1</f>
        <v>3.4461851119238496E-4</v>
      </c>
      <c r="L337" s="10">
        <f>+H337/SUM($F$15:F337)-1</f>
        <v>7.1997229547164476E-2</v>
      </c>
      <c r="M337" s="18">
        <f t="shared" si="43"/>
        <v>0</v>
      </c>
      <c r="N337" s="18">
        <f t="shared" ref="N337:N400" si="48">+M337+N336</f>
        <v>658.71276869986855</v>
      </c>
      <c r="O337" s="4">
        <f t="shared" ref="O337:O400" si="49">((O336*N336)+(B337*M337))/N337</f>
        <v>7.784535043551478</v>
      </c>
      <c r="P337" s="18">
        <f>+AVERAGEIF($C$15:C337,"&lt;&gt;",$B$15:B337)</f>
        <v>8.0586470588235279</v>
      </c>
      <c r="R337" s="1"/>
    </row>
    <row r="338" spans="1:18" x14ac:dyDescent="0.25">
      <c r="A338" s="1">
        <v>40666</v>
      </c>
      <c r="B338" s="18">
        <v>8.2379999999999995</v>
      </c>
      <c r="G338">
        <f t="shared" si="45"/>
        <v>5941.1928833830443</v>
      </c>
      <c r="H338">
        <f t="shared" si="46"/>
        <v>5426.4757885495164</v>
      </c>
      <c r="I338" s="5">
        <f t="shared" si="44"/>
        <v>0</v>
      </c>
      <c r="J338" s="6">
        <f>+H338+SUM($B$4:$B$5)-SUM($F$15:F338)</f>
        <v>26698.703156970572</v>
      </c>
      <c r="K338" s="10">
        <f t="shared" si="47"/>
        <v>-2.632962682149409E-3</v>
      </c>
      <c r="L338" s="10">
        <f>+H338/SUM($F$15:F338)-1</f>
        <v>5.8252028401382772E-2</v>
      </c>
      <c r="M338" s="18">
        <f t="shared" si="43"/>
        <v>0</v>
      </c>
      <c r="N338" s="18">
        <f t="shared" si="48"/>
        <v>658.71276869986855</v>
      </c>
      <c r="O338" s="4">
        <f t="shared" si="49"/>
        <v>7.784535043551478</v>
      </c>
      <c r="P338" s="18">
        <f>+AVERAGEIF($C$15:C338,"&lt;&gt;",$B$15:B338)</f>
        <v>8.0586470588235279</v>
      </c>
      <c r="R338" s="1"/>
    </row>
    <row r="339" spans="1:18" x14ac:dyDescent="0.25">
      <c r="A339" s="1">
        <v>40667</v>
      </c>
      <c r="B339" s="18">
        <v>8.1219999999999999</v>
      </c>
      <c r="G339">
        <f t="shared" si="45"/>
        <v>5857.5344256903481</v>
      </c>
      <c r="H339">
        <f t="shared" si="46"/>
        <v>5350.0651073803319</v>
      </c>
      <c r="I339" s="5">
        <f t="shared" si="44"/>
        <v>0</v>
      </c>
      <c r="J339" s="6">
        <f>+H339+SUM($B$4:$B$5)-SUM($F$15:F339)</f>
        <v>26622.292475801383</v>
      </c>
      <c r="K339" s="10">
        <f t="shared" si="47"/>
        <v>-2.8619622728469629E-3</v>
      </c>
      <c r="L339" s="10">
        <f>+H339/SUM($F$15:F339)-1</f>
        <v>4.3350688841470308E-2</v>
      </c>
      <c r="M339" s="18">
        <f t="shared" ref="M339:M402" si="50">+F339/B339</f>
        <v>0</v>
      </c>
      <c r="N339" s="18">
        <f t="shared" si="48"/>
        <v>658.71276869986855</v>
      </c>
      <c r="O339" s="4">
        <f t="shared" si="49"/>
        <v>7.784535043551478</v>
      </c>
      <c r="P339" s="18">
        <f>+AVERAGEIF($C$15:C339,"&lt;&gt;",$B$15:B339)</f>
        <v>8.0586470588235279</v>
      </c>
      <c r="R339" s="1"/>
    </row>
    <row r="340" spans="1:18" x14ac:dyDescent="0.25">
      <c r="A340" s="1">
        <v>40668</v>
      </c>
      <c r="B340" s="18">
        <v>8.2029999999999994</v>
      </c>
      <c r="G340">
        <f t="shared" si="45"/>
        <v>5915.9511073550748</v>
      </c>
      <c r="H340">
        <f t="shared" si="46"/>
        <v>5403.4208416450201</v>
      </c>
      <c r="I340" s="5">
        <f t="shared" si="44"/>
        <v>0</v>
      </c>
      <c r="J340" s="6">
        <f>+H340+SUM($B$4:$B$5)-SUM($F$15:F340)</f>
        <v>26675.648210066072</v>
      </c>
      <c r="K340" s="10">
        <f t="shared" si="47"/>
        <v>2.0041750466526231E-3</v>
      </c>
      <c r="L340" s="10">
        <f>+H340/SUM($F$15:F340)-1</f>
        <v>5.3755934568650465E-2</v>
      </c>
      <c r="M340" s="18">
        <f t="shared" si="50"/>
        <v>0</v>
      </c>
      <c r="N340" s="18">
        <f t="shared" si="48"/>
        <v>658.71276869986855</v>
      </c>
      <c r="O340" s="4">
        <f t="shared" si="49"/>
        <v>7.784535043551478</v>
      </c>
      <c r="P340" s="18">
        <f>+AVERAGEIF($C$15:C340,"&lt;&gt;",$B$15:B340)</f>
        <v>8.0586470588235279</v>
      </c>
      <c r="R340" s="1"/>
    </row>
    <row r="341" spans="1:18" x14ac:dyDescent="0.25">
      <c r="A341" s="1">
        <v>40669</v>
      </c>
      <c r="B341" s="18">
        <v>8.2590000000000003</v>
      </c>
      <c r="G341">
        <f t="shared" si="45"/>
        <v>5956.3379489998251</v>
      </c>
      <c r="H341">
        <f t="shared" si="46"/>
        <v>5440.3087566922131</v>
      </c>
      <c r="I341" s="5">
        <f t="shared" si="44"/>
        <v>0</v>
      </c>
      <c r="J341" s="6">
        <f>+H341+SUM($B$4:$B$5)-SUM($F$15:F341)</f>
        <v>26712.536125113264</v>
      </c>
      <c r="K341" s="10">
        <f t="shared" si="47"/>
        <v>1.3828310658734466E-3</v>
      </c>
      <c r="L341" s="10">
        <f>+H341/SUM($F$15:F341)-1</f>
        <v>6.0949684701022022E-2</v>
      </c>
      <c r="M341" s="18">
        <f t="shared" si="50"/>
        <v>0</v>
      </c>
      <c r="N341" s="18">
        <f t="shared" si="48"/>
        <v>658.71276869986855</v>
      </c>
      <c r="O341" s="4">
        <f t="shared" si="49"/>
        <v>7.784535043551478</v>
      </c>
      <c r="P341" s="18">
        <f>+AVERAGEIF($C$15:C341,"&lt;&gt;",$B$15:B341)</f>
        <v>8.0586470588235279</v>
      </c>
      <c r="R341" s="1"/>
    </row>
    <row r="342" spans="1:18" x14ac:dyDescent="0.25">
      <c r="A342" s="1">
        <v>40672</v>
      </c>
      <c r="B342" s="18">
        <v>8.3810000000000002</v>
      </c>
      <c r="C342">
        <f>+$B$3</f>
        <v>200</v>
      </c>
      <c r="D342" s="7">
        <f>+$D$11</f>
        <v>3.3347368421052628</v>
      </c>
      <c r="E342">
        <v>1.54</v>
      </c>
      <c r="F342" s="6">
        <f>+C342-D342-E342</f>
        <v>195.12526315789475</v>
      </c>
      <c r="G342">
        <f t="shared" si="45"/>
        <v>6244.3235682973163</v>
      </c>
      <c r="H342">
        <f t="shared" si="46"/>
        <v>5715.7969776314922</v>
      </c>
      <c r="I342" s="5">
        <f t="shared" si="44"/>
        <v>884200</v>
      </c>
      <c r="J342" s="6">
        <f>+H342+SUM($B$4:$B$5)-SUM($F$15:F342)</f>
        <v>26792.899082894652</v>
      </c>
      <c r="K342" s="10">
        <f t="shared" si="47"/>
        <v>3.0084360917657094E-3</v>
      </c>
      <c r="L342" s="10">
        <f>+H342/SUM($F$15:F342)-1</f>
        <v>7.3813003868276494E-2</v>
      </c>
      <c r="M342" s="18">
        <f t="shared" si="50"/>
        <v>23.281859343502536</v>
      </c>
      <c r="N342" s="18">
        <f t="shared" si="48"/>
        <v>681.99462804337111</v>
      </c>
      <c r="O342" s="4">
        <f t="shared" si="49"/>
        <v>7.8048971001547738</v>
      </c>
      <c r="P342" s="18">
        <f>+AVERAGEIF($C$15:C342,"&lt;&gt;",$B$15:B342)</f>
        <v>8.0765555555555544</v>
      </c>
      <c r="R342" s="1"/>
    </row>
    <row r="343" spans="1:18" x14ac:dyDescent="0.25">
      <c r="A343" s="1">
        <v>40673</v>
      </c>
      <c r="B343" s="18">
        <v>8.3680000000000003</v>
      </c>
      <c r="G343">
        <f t="shared" si="45"/>
        <v>6234.6378259768453</v>
      </c>
      <c r="H343">
        <f t="shared" si="46"/>
        <v>5706.9310474669282</v>
      </c>
      <c r="I343" s="5">
        <f t="shared" si="44"/>
        <v>0</v>
      </c>
      <c r="J343" s="6">
        <f>+H343+SUM($B$4:$B$5)-SUM($F$15:F343)</f>
        <v>26784.033152730088</v>
      </c>
      <c r="K343" s="10">
        <f t="shared" si="47"/>
        <v>-3.3090596643292614E-4</v>
      </c>
      <c r="L343" s="10">
        <f>+H343/SUM($F$15:F343)-1</f>
        <v>7.2147382933986259E-2</v>
      </c>
      <c r="M343" s="18">
        <f t="shared" si="50"/>
        <v>0</v>
      </c>
      <c r="N343" s="18">
        <f t="shared" si="48"/>
        <v>681.99462804337111</v>
      </c>
      <c r="O343" s="4">
        <f t="shared" si="49"/>
        <v>7.8048971001547738</v>
      </c>
      <c r="P343" s="18">
        <f>+AVERAGEIF($C$15:C343,"&lt;&gt;",$B$15:B343)</f>
        <v>8.0765555555555544</v>
      </c>
      <c r="R343" s="1"/>
    </row>
    <row r="344" spans="1:18" x14ac:dyDescent="0.25">
      <c r="A344" s="1">
        <v>40674</v>
      </c>
      <c r="B344" s="18">
        <v>8.3940000000000001</v>
      </c>
      <c r="G344">
        <f t="shared" si="45"/>
        <v>6254.0093106177865</v>
      </c>
      <c r="H344">
        <f t="shared" si="46"/>
        <v>5724.6629077960561</v>
      </c>
      <c r="I344" s="5">
        <f t="shared" si="44"/>
        <v>0</v>
      </c>
      <c r="J344" s="6">
        <f>+H344+SUM($B$4:$B$5)-SUM($F$15:F344)</f>
        <v>26801.765013059216</v>
      </c>
      <c r="K344" s="10">
        <f t="shared" si="47"/>
        <v>6.6203100287465233E-4</v>
      </c>
      <c r="L344" s="10">
        <f>+H344/SUM($F$15:F344)-1</f>
        <v>7.5478624802566952E-2</v>
      </c>
      <c r="M344" s="18">
        <f t="shared" si="50"/>
        <v>0</v>
      </c>
      <c r="N344" s="18">
        <f t="shared" si="48"/>
        <v>681.99462804337111</v>
      </c>
      <c r="O344" s="4">
        <f t="shared" si="49"/>
        <v>7.8048971001547738</v>
      </c>
      <c r="P344" s="18">
        <f>+AVERAGEIF($C$15:C344,"&lt;&gt;",$B$15:B344)</f>
        <v>8.0765555555555544</v>
      </c>
      <c r="R344" s="1"/>
    </row>
    <row r="345" spans="1:18" x14ac:dyDescent="0.25">
      <c r="A345" s="1">
        <v>40675</v>
      </c>
      <c r="B345" s="18">
        <v>8.3260000000000005</v>
      </c>
      <c r="G345">
        <f t="shared" si="45"/>
        <v>6203.3454277107094</v>
      </c>
      <c r="H345">
        <f t="shared" si="46"/>
        <v>5678.2872730891077</v>
      </c>
      <c r="I345" s="5">
        <f t="shared" si="44"/>
        <v>0</v>
      </c>
      <c r="J345" s="6">
        <f>+H345+SUM($B$4:$B$5)-SUM($F$15:F345)</f>
        <v>26755.389378352265</v>
      </c>
      <c r="K345" s="10">
        <f t="shared" si="47"/>
        <v>-1.7303201742255858E-3</v>
      </c>
      <c r="L345" s="10">
        <f>+H345/SUM($F$15:F345)-1</f>
        <v>6.6766146069356047E-2</v>
      </c>
      <c r="M345" s="18">
        <f t="shared" si="50"/>
        <v>0</v>
      </c>
      <c r="N345" s="18">
        <f t="shared" si="48"/>
        <v>681.99462804337111</v>
      </c>
      <c r="O345" s="4">
        <f t="shared" si="49"/>
        <v>7.8048971001547738</v>
      </c>
      <c r="P345" s="18">
        <f>+AVERAGEIF($C$15:C345,"&lt;&gt;",$B$15:B345)</f>
        <v>8.0765555555555544</v>
      </c>
      <c r="R345" s="1"/>
    </row>
    <row r="346" spans="1:18" x14ac:dyDescent="0.25">
      <c r="A346" s="1">
        <v>40676</v>
      </c>
      <c r="B346" s="18">
        <v>8.3040000000000003</v>
      </c>
      <c r="G346">
        <f t="shared" si="45"/>
        <v>6186.9541714760671</v>
      </c>
      <c r="H346">
        <f t="shared" si="46"/>
        <v>5663.2833912721535</v>
      </c>
      <c r="I346" s="5">
        <f t="shared" si="44"/>
        <v>0</v>
      </c>
      <c r="J346" s="6">
        <f>+H346+SUM($B$4:$B$5)-SUM($F$15:F346)</f>
        <v>26740.385496535313</v>
      </c>
      <c r="K346" s="10">
        <f t="shared" si="47"/>
        <v>-5.6077979672730649E-4</v>
      </c>
      <c r="L346" s="10">
        <f>+H346/SUM($F$15:F346)-1</f>
        <v>6.3947402949787735E-2</v>
      </c>
      <c r="M346" s="18">
        <f t="shared" si="50"/>
        <v>0</v>
      </c>
      <c r="N346" s="18">
        <f t="shared" si="48"/>
        <v>681.99462804337111</v>
      </c>
      <c r="O346" s="4">
        <f t="shared" si="49"/>
        <v>7.8048971001547738</v>
      </c>
      <c r="P346" s="18">
        <f>+AVERAGEIF($C$15:C346,"&lt;&gt;",$B$15:B346)</f>
        <v>8.0765555555555544</v>
      </c>
      <c r="R346" s="1"/>
    </row>
    <row r="347" spans="1:18" x14ac:dyDescent="0.25">
      <c r="A347" s="1">
        <v>40679</v>
      </c>
      <c r="B347" s="18">
        <v>8.2390000000000008</v>
      </c>
      <c r="G347">
        <f t="shared" si="45"/>
        <v>6138.5254598737138</v>
      </c>
      <c r="H347">
        <f t="shared" si="46"/>
        <v>5618.9537404493349</v>
      </c>
      <c r="I347" s="5">
        <f t="shared" si="44"/>
        <v>0</v>
      </c>
      <c r="J347" s="6">
        <f>+H347+SUM($B$4:$B$5)-SUM($F$15:F347)</f>
        <v>26696.055845712493</v>
      </c>
      <c r="K347" s="10">
        <f t="shared" si="47"/>
        <v>-1.657779048419572E-3</v>
      </c>
      <c r="L347" s="10">
        <f>+H347/SUM($F$15:F347)-1</f>
        <v>5.5619298278335894E-2</v>
      </c>
      <c r="M347" s="18">
        <f t="shared" si="50"/>
        <v>0</v>
      </c>
      <c r="N347" s="18">
        <f t="shared" si="48"/>
        <v>681.99462804337111</v>
      </c>
      <c r="O347" s="4">
        <f t="shared" si="49"/>
        <v>7.8048971001547738</v>
      </c>
      <c r="P347" s="18">
        <f>+AVERAGEIF($C$15:C347,"&lt;&gt;",$B$15:B347)</f>
        <v>8.0765555555555544</v>
      </c>
      <c r="R347" s="1"/>
    </row>
    <row r="348" spans="1:18" x14ac:dyDescent="0.25">
      <c r="A348" s="1">
        <v>40680</v>
      </c>
      <c r="B348" s="18">
        <v>8.2490000000000006</v>
      </c>
      <c r="G348">
        <f t="shared" si="45"/>
        <v>6145.9760308894611</v>
      </c>
      <c r="H348">
        <f t="shared" si="46"/>
        <v>5625.773686729769</v>
      </c>
      <c r="I348" s="5">
        <f t="shared" si="44"/>
        <v>0</v>
      </c>
      <c r="J348" s="6">
        <f>+H348+SUM($B$4:$B$5)-SUM($F$15:F348)</f>
        <v>26702.875791992927</v>
      </c>
      <c r="K348" s="10">
        <f t="shared" si="47"/>
        <v>2.5546643743368236E-4</v>
      </c>
      <c r="L348" s="10">
        <f>+H348/SUM($F$15:F348)-1</f>
        <v>5.6900545150867066E-2</v>
      </c>
      <c r="M348" s="18">
        <f t="shared" si="50"/>
        <v>0</v>
      </c>
      <c r="N348" s="18">
        <f t="shared" si="48"/>
        <v>681.99462804337111</v>
      </c>
      <c r="O348" s="4">
        <f t="shared" si="49"/>
        <v>7.8048971001547738</v>
      </c>
      <c r="P348" s="18">
        <f>+AVERAGEIF($C$15:C348,"&lt;&gt;",$B$15:B348)</f>
        <v>8.0765555555555544</v>
      </c>
      <c r="R348" s="1"/>
    </row>
    <row r="349" spans="1:18" x14ac:dyDescent="0.25">
      <c r="A349" s="1">
        <v>40681</v>
      </c>
      <c r="B349" s="18">
        <v>8.266</v>
      </c>
      <c r="G349">
        <f t="shared" si="45"/>
        <v>6158.6420016162301</v>
      </c>
      <c r="H349">
        <f t="shared" si="46"/>
        <v>5637.3675954065056</v>
      </c>
      <c r="I349" s="5">
        <f t="shared" si="44"/>
        <v>0</v>
      </c>
      <c r="J349" s="6">
        <f>+H349+SUM($B$4:$B$5)-SUM($F$15:F349)</f>
        <v>26714.469700669662</v>
      </c>
      <c r="K349" s="10">
        <f t="shared" si="47"/>
        <v>4.3418202470202338E-4</v>
      </c>
      <c r="L349" s="10">
        <f>+H349/SUM($F$15:F349)-1</f>
        <v>5.9078664834169681E-2</v>
      </c>
      <c r="M349" s="18">
        <f t="shared" si="50"/>
        <v>0</v>
      </c>
      <c r="N349" s="18">
        <f t="shared" si="48"/>
        <v>681.99462804337111</v>
      </c>
      <c r="O349" s="4">
        <f t="shared" si="49"/>
        <v>7.8048971001547738</v>
      </c>
      <c r="P349" s="18">
        <f>+AVERAGEIF($C$15:C349,"&lt;&gt;",$B$15:B349)</f>
        <v>8.0765555555555544</v>
      </c>
      <c r="R349" s="1"/>
    </row>
    <row r="350" spans="1:18" x14ac:dyDescent="0.25">
      <c r="A350" s="1">
        <v>40682</v>
      </c>
      <c r="B350" s="18">
        <v>8.2560000000000002</v>
      </c>
      <c r="G350">
        <f t="shared" si="45"/>
        <v>6151.1914306004837</v>
      </c>
      <c r="H350">
        <f t="shared" si="46"/>
        <v>5630.5476491260715</v>
      </c>
      <c r="I350" s="5">
        <f t="shared" si="44"/>
        <v>0</v>
      </c>
      <c r="J350" s="6">
        <f>+H350+SUM($B$4:$B$5)-SUM($F$15:F350)</f>
        <v>26707.649754389229</v>
      </c>
      <c r="K350" s="10">
        <f t="shared" si="47"/>
        <v>-2.5529034852078691E-4</v>
      </c>
      <c r="L350" s="10">
        <f>+H350/SUM($F$15:F350)-1</f>
        <v>5.7797417961638509E-2</v>
      </c>
      <c r="M350" s="18">
        <f t="shared" si="50"/>
        <v>0</v>
      </c>
      <c r="N350" s="18">
        <f t="shared" si="48"/>
        <v>681.99462804337111</v>
      </c>
      <c r="O350" s="4">
        <f t="shared" si="49"/>
        <v>7.8048971001547738</v>
      </c>
      <c r="P350" s="18">
        <f>+AVERAGEIF($C$15:C350,"&lt;&gt;",$B$15:B350)</f>
        <v>8.0765555555555544</v>
      </c>
      <c r="R350" s="1"/>
    </row>
    <row r="351" spans="1:18" x14ac:dyDescent="0.25">
      <c r="A351" s="1">
        <v>40683</v>
      </c>
      <c r="B351" s="18">
        <v>8.3079999999999998</v>
      </c>
      <c r="G351">
        <f t="shared" si="45"/>
        <v>6189.9343998823661</v>
      </c>
      <c r="H351">
        <f t="shared" si="46"/>
        <v>5666.0113697843262</v>
      </c>
      <c r="I351" s="5">
        <f t="shared" si="44"/>
        <v>0</v>
      </c>
      <c r="J351" s="6">
        <f>+H351+SUM($B$4:$B$5)-SUM($F$15:F351)</f>
        <v>26743.113475047485</v>
      </c>
      <c r="K351" s="10">
        <f t="shared" si="47"/>
        <v>1.3278487992911536E-3</v>
      </c>
      <c r="L351" s="10">
        <f>+H351/SUM($F$15:F351)-1</f>
        <v>6.4459901698799893E-2</v>
      </c>
      <c r="M351" s="18">
        <f t="shared" si="50"/>
        <v>0</v>
      </c>
      <c r="N351" s="18">
        <f t="shared" si="48"/>
        <v>681.99462804337111</v>
      </c>
      <c r="O351" s="4">
        <f t="shared" si="49"/>
        <v>7.8048971001547738</v>
      </c>
      <c r="P351" s="18">
        <f>+AVERAGEIF($C$15:C351,"&lt;&gt;",$B$15:B351)</f>
        <v>8.0765555555555544</v>
      </c>
      <c r="R351" s="1"/>
    </row>
    <row r="352" spans="1:18" x14ac:dyDescent="0.25">
      <c r="A352" s="1">
        <v>40686</v>
      </c>
      <c r="B352" s="18">
        <v>8.1999999999999993</v>
      </c>
      <c r="G352">
        <f t="shared" si="45"/>
        <v>6109.4682329123007</v>
      </c>
      <c r="H352">
        <f t="shared" si="46"/>
        <v>5592.3559499556413</v>
      </c>
      <c r="I352" s="5">
        <f t="shared" si="44"/>
        <v>0</v>
      </c>
      <c r="J352" s="6">
        <f>+H352+SUM($B$4:$B$5)-SUM($F$15:F352)</f>
        <v>26669.458055218802</v>
      </c>
      <c r="K352" s="10">
        <f t="shared" si="47"/>
        <v>-2.7541826757534471E-3</v>
      </c>
      <c r="L352" s="10">
        <f>+H352/SUM($F$15:F352)-1</f>
        <v>5.06224354754643E-2</v>
      </c>
      <c r="M352" s="18">
        <f t="shared" si="50"/>
        <v>0</v>
      </c>
      <c r="N352" s="18">
        <f t="shared" si="48"/>
        <v>681.99462804337111</v>
      </c>
      <c r="O352" s="4">
        <f t="shared" si="49"/>
        <v>7.8048971001547738</v>
      </c>
      <c r="P352" s="18">
        <f>+AVERAGEIF($C$15:C352,"&lt;&gt;",$B$15:B352)</f>
        <v>8.0765555555555544</v>
      </c>
      <c r="R352" s="1"/>
    </row>
    <row r="353" spans="1:18" x14ac:dyDescent="0.25">
      <c r="A353" s="1">
        <v>40687</v>
      </c>
      <c r="B353" s="18">
        <v>8.2270000000000003</v>
      </c>
      <c r="G353">
        <f t="shared" si="45"/>
        <v>6129.5847746548179</v>
      </c>
      <c r="H353">
        <f t="shared" si="46"/>
        <v>5610.769804912813</v>
      </c>
      <c r="I353" s="5">
        <f t="shared" si="44"/>
        <v>0</v>
      </c>
      <c r="J353" s="6">
        <f>+H353+SUM($B$4:$B$5)-SUM($F$15:F353)</f>
        <v>26687.871910175971</v>
      </c>
      <c r="K353" s="10">
        <f t="shared" si="47"/>
        <v>6.9044728689426904E-4</v>
      </c>
      <c r="L353" s="10">
        <f>+H353/SUM($F$15:F353)-1</f>
        <v>5.4081802031298309E-2</v>
      </c>
      <c r="M353" s="18">
        <f t="shared" si="50"/>
        <v>0</v>
      </c>
      <c r="N353" s="18">
        <f t="shared" si="48"/>
        <v>681.99462804337111</v>
      </c>
      <c r="O353" s="4">
        <f t="shared" si="49"/>
        <v>7.8048971001547738</v>
      </c>
      <c r="P353" s="18">
        <f>+AVERAGEIF($C$15:C353,"&lt;&gt;",$B$15:B353)</f>
        <v>8.0765555555555544</v>
      </c>
      <c r="R353" s="1"/>
    </row>
    <row r="354" spans="1:18" x14ac:dyDescent="0.25">
      <c r="A354" s="1">
        <v>40688</v>
      </c>
      <c r="B354" s="18">
        <v>8.1999999999999993</v>
      </c>
      <c r="G354">
        <f t="shared" si="45"/>
        <v>6109.4682329123007</v>
      </c>
      <c r="H354">
        <f t="shared" si="46"/>
        <v>5592.3559499556413</v>
      </c>
      <c r="I354" s="5">
        <f t="shared" si="44"/>
        <v>0</v>
      </c>
      <c r="J354" s="6">
        <f>+H354+SUM($B$4:$B$5)-SUM($F$15:F354)</f>
        <v>26669.458055218802</v>
      </c>
      <c r="K354" s="10">
        <f t="shared" si="47"/>
        <v>-6.8997089835953762E-4</v>
      </c>
      <c r="L354" s="10">
        <f>+H354/SUM($F$15:F354)-1</f>
        <v>5.06224354754643E-2</v>
      </c>
      <c r="M354" s="18">
        <f t="shared" si="50"/>
        <v>0</v>
      </c>
      <c r="N354" s="18">
        <f t="shared" si="48"/>
        <v>681.99462804337111</v>
      </c>
      <c r="O354" s="4">
        <f t="shared" si="49"/>
        <v>7.8048971001547738</v>
      </c>
      <c r="P354" s="18">
        <f>+AVERAGEIF($C$15:C354,"&lt;&gt;",$B$15:B354)</f>
        <v>8.0765555555555544</v>
      </c>
      <c r="R354" s="1"/>
    </row>
    <row r="355" spans="1:18" x14ac:dyDescent="0.25">
      <c r="A355" s="1">
        <v>40689</v>
      </c>
      <c r="B355" s="18">
        <v>8.2889999999999997</v>
      </c>
      <c r="G355">
        <f t="shared" si="45"/>
        <v>6175.7783149524475</v>
      </c>
      <c r="H355">
        <f t="shared" si="46"/>
        <v>5653.0534718515019</v>
      </c>
      <c r="I355" s="5">
        <f t="shared" si="44"/>
        <v>0</v>
      </c>
      <c r="J355" s="6">
        <f>+H355+SUM($B$4:$B$5)-SUM($F$15:F355)</f>
        <v>26730.15557711466</v>
      </c>
      <c r="K355" s="10">
        <f t="shared" si="47"/>
        <v>2.2759188345780057E-3</v>
      </c>
      <c r="L355" s="10">
        <f>+H355/SUM($F$15:F355)-1</f>
        <v>6.2025532640990866E-2</v>
      </c>
      <c r="M355" s="18">
        <f t="shared" si="50"/>
        <v>0</v>
      </c>
      <c r="N355" s="18">
        <f t="shared" si="48"/>
        <v>681.99462804337111</v>
      </c>
      <c r="O355" s="4">
        <f t="shared" si="49"/>
        <v>7.8048971001547738</v>
      </c>
      <c r="P355" s="18">
        <f>+AVERAGEIF($C$15:C355,"&lt;&gt;",$B$15:B355)</f>
        <v>8.0765555555555544</v>
      </c>
      <c r="R355" s="1"/>
    </row>
    <row r="356" spans="1:18" x14ac:dyDescent="0.25">
      <c r="A356" s="1">
        <v>40690</v>
      </c>
      <c r="B356" s="18">
        <v>8.298</v>
      </c>
      <c r="G356">
        <f t="shared" si="45"/>
        <v>6182.4838288666197</v>
      </c>
      <c r="H356">
        <f t="shared" si="46"/>
        <v>5659.1914235038921</v>
      </c>
      <c r="I356" s="5">
        <f t="shared" si="44"/>
        <v>0</v>
      </c>
      <c r="J356" s="6">
        <f>+H356+SUM($B$4:$B$5)-SUM($F$15:F356)</f>
        <v>26736.293528767052</v>
      </c>
      <c r="K356" s="10">
        <f t="shared" si="47"/>
        <v>2.2962648439084354E-4</v>
      </c>
      <c r="L356" s="10">
        <f>+H356/SUM($F$15:F356)-1</f>
        <v>6.3178654826268721E-2</v>
      </c>
      <c r="M356" s="18">
        <f t="shared" si="50"/>
        <v>0</v>
      </c>
      <c r="N356" s="18">
        <f t="shared" si="48"/>
        <v>681.99462804337111</v>
      </c>
      <c r="O356" s="4">
        <f t="shared" si="49"/>
        <v>7.8048971001547738</v>
      </c>
      <c r="P356" s="18">
        <f>+AVERAGEIF($C$15:C356,"&lt;&gt;",$B$15:B356)</f>
        <v>8.0765555555555544</v>
      </c>
      <c r="R356" s="1"/>
    </row>
    <row r="357" spans="1:18" x14ac:dyDescent="0.25">
      <c r="A357" s="1">
        <v>40693</v>
      </c>
      <c r="B357" s="18">
        <v>8.2940000000000005</v>
      </c>
      <c r="G357">
        <f t="shared" si="45"/>
        <v>6179.5036004603216</v>
      </c>
      <c r="H357">
        <f t="shared" si="46"/>
        <v>5656.4634449917194</v>
      </c>
      <c r="I357" s="5">
        <f t="shared" si="44"/>
        <v>0</v>
      </c>
      <c r="J357" s="6">
        <f>+H357+SUM($B$4:$B$5)-SUM($F$15:F357)</f>
        <v>26733.56555025488</v>
      </c>
      <c r="K357" s="10">
        <f t="shared" si="47"/>
        <v>-1.0203278585485531E-4</v>
      </c>
      <c r="L357" s="10">
        <f>+H357/SUM($F$15:F357)-1</f>
        <v>6.2666156077256563E-2</v>
      </c>
      <c r="M357" s="18">
        <f t="shared" si="50"/>
        <v>0</v>
      </c>
      <c r="N357" s="18">
        <f t="shared" si="48"/>
        <v>681.99462804337111</v>
      </c>
      <c r="O357" s="4">
        <f t="shared" si="49"/>
        <v>7.8048971001547738</v>
      </c>
      <c r="P357" s="18">
        <f>+AVERAGEIF($C$15:C357,"&lt;&gt;",$B$15:B357)</f>
        <v>8.0765555555555544</v>
      </c>
      <c r="R357" s="1"/>
    </row>
    <row r="358" spans="1:18" x14ac:dyDescent="0.25">
      <c r="A358" s="1">
        <v>40694</v>
      </c>
      <c r="B358" s="18">
        <v>8.3680000000000003</v>
      </c>
      <c r="G358">
        <f t="shared" si="45"/>
        <v>6234.6378259768471</v>
      </c>
      <c r="H358">
        <f t="shared" si="46"/>
        <v>5706.9310474669282</v>
      </c>
      <c r="I358" s="5">
        <f t="shared" si="44"/>
        <v>0</v>
      </c>
      <c r="J358" s="6">
        <f>+H358+SUM($B$4:$B$5)-SUM($F$15:F358)</f>
        <v>26784.033152730088</v>
      </c>
      <c r="K358" s="10">
        <f t="shared" si="47"/>
        <v>1.8877991557220142E-3</v>
      </c>
      <c r="L358" s="10">
        <f>+H358/SUM($F$15:F358)-1</f>
        <v>7.2147382933986259E-2</v>
      </c>
      <c r="M358" s="18">
        <f t="shared" si="50"/>
        <v>0</v>
      </c>
      <c r="N358" s="18">
        <f t="shared" si="48"/>
        <v>681.99462804337111</v>
      </c>
      <c r="O358" s="4">
        <f t="shared" si="49"/>
        <v>7.8048971001547738</v>
      </c>
      <c r="P358" s="18">
        <f>+AVERAGEIF($C$15:C358,"&lt;&gt;",$B$15:B358)</f>
        <v>8.0765555555555544</v>
      </c>
      <c r="R358" s="1"/>
    </row>
    <row r="359" spans="1:18" x14ac:dyDescent="0.25">
      <c r="A359" s="1">
        <v>40695</v>
      </c>
      <c r="B359" s="18">
        <v>8.327</v>
      </c>
      <c r="G359">
        <f t="shared" si="45"/>
        <v>6204.0904848122855</v>
      </c>
      <c r="H359">
        <f t="shared" si="46"/>
        <v>5678.9692677171497</v>
      </c>
      <c r="I359" s="5">
        <f t="shared" si="44"/>
        <v>0</v>
      </c>
      <c r="J359" s="6">
        <f>+H359+SUM($B$4:$B$5)-SUM($F$15:F359)</f>
        <v>26756.071372980306</v>
      </c>
      <c r="K359" s="10">
        <f t="shared" si="47"/>
        <v>-1.043971966071533E-3</v>
      </c>
      <c r="L359" s="10">
        <f>+H359/SUM($F$15:F359)-1</f>
        <v>6.6894270756608698E-2</v>
      </c>
      <c r="M359" s="18">
        <f t="shared" si="50"/>
        <v>0</v>
      </c>
      <c r="N359" s="18">
        <f t="shared" si="48"/>
        <v>681.99462804337111</v>
      </c>
      <c r="O359" s="4">
        <f t="shared" si="49"/>
        <v>7.8048971001547738</v>
      </c>
      <c r="P359" s="18">
        <f>+AVERAGEIF($C$15:C359,"&lt;&gt;",$B$15:B359)</f>
        <v>8.0765555555555544</v>
      </c>
      <c r="R359" s="1"/>
    </row>
    <row r="360" spans="1:18" x14ac:dyDescent="0.25">
      <c r="A360" s="1">
        <v>40697</v>
      </c>
      <c r="B360" s="18">
        <v>8.1959999999999997</v>
      </c>
      <c r="G360">
        <f t="shared" si="45"/>
        <v>6106.4880045060036</v>
      </c>
      <c r="H360">
        <f t="shared" si="46"/>
        <v>5589.6279714434686</v>
      </c>
      <c r="I360" s="5">
        <f t="shared" si="44"/>
        <v>0</v>
      </c>
      <c r="J360" s="6">
        <f>+H360+SUM($B$4:$B$5)-SUM($F$15:F360)</f>
        <v>26666.730076706626</v>
      </c>
      <c r="K360" s="10">
        <f t="shared" si="47"/>
        <v>-3.3391036758819714E-3</v>
      </c>
      <c r="L360" s="10">
        <f>+H360/SUM($F$15:F360)-1</f>
        <v>5.0109936726452142E-2</v>
      </c>
      <c r="M360" s="18">
        <f t="shared" si="50"/>
        <v>0</v>
      </c>
      <c r="N360" s="18">
        <f t="shared" si="48"/>
        <v>681.99462804337111</v>
      </c>
      <c r="O360" s="4">
        <f t="shared" si="49"/>
        <v>7.8048971001547738</v>
      </c>
      <c r="P360" s="18">
        <f>+AVERAGEIF($C$15:C360,"&lt;&gt;",$B$15:B360)</f>
        <v>8.0765555555555544</v>
      </c>
      <c r="R360" s="1"/>
    </row>
    <row r="361" spans="1:18" x14ac:dyDescent="0.25">
      <c r="A361" s="1">
        <v>40701</v>
      </c>
      <c r="B361" s="18">
        <v>8.1140000000000008</v>
      </c>
      <c r="G361">
        <f t="shared" si="45"/>
        <v>6045.3933221768812</v>
      </c>
      <c r="H361">
        <f t="shared" si="46"/>
        <v>5533.7044119439124</v>
      </c>
      <c r="I361" s="5">
        <f t="shared" si="44"/>
        <v>0</v>
      </c>
      <c r="J361" s="6">
        <f>+H361+SUM($B$4:$B$5)-SUM($F$15:F361)</f>
        <v>26610.806517207071</v>
      </c>
      <c r="K361" s="10">
        <f t="shared" si="47"/>
        <v>-2.0971284945207058E-3</v>
      </c>
      <c r="L361" s="10">
        <f>+H361/SUM($F$15:F361)-1</f>
        <v>3.9603712371697464E-2</v>
      </c>
      <c r="M361" s="18">
        <f t="shared" si="50"/>
        <v>0</v>
      </c>
      <c r="N361" s="18">
        <f t="shared" si="48"/>
        <v>681.99462804337111</v>
      </c>
      <c r="O361" s="4">
        <f t="shared" si="49"/>
        <v>7.8048971001547738</v>
      </c>
      <c r="P361" s="18">
        <f>+AVERAGEIF($C$15:C361,"&lt;&gt;",$B$15:B361)</f>
        <v>8.0765555555555544</v>
      </c>
      <c r="R361" s="1"/>
    </row>
    <row r="362" spans="1:18" x14ac:dyDescent="0.25">
      <c r="A362" s="1">
        <v>40702</v>
      </c>
      <c r="B362" s="18">
        <v>8.1069999999999993</v>
      </c>
      <c r="C362">
        <f>+$B$3</f>
        <v>200</v>
      </c>
      <c r="D362" s="7">
        <f>+$D$11</f>
        <v>3.3347368421052628</v>
      </c>
      <c r="E362">
        <v>1.54</v>
      </c>
      <c r="F362" s="6">
        <f>+C362-D362-E362</f>
        <v>195.12526315789475</v>
      </c>
      <c r="G362">
        <f t="shared" si="45"/>
        <v>6240.1779224658576</v>
      </c>
      <c r="H362">
        <f t="shared" si="46"/>
        <v>5724.0557127055026</v>
      </c>
      <c r="I362" s="5">
        <f t="shared" si="44"/>
        <v>878200</v>
      </c>
      <c r="J362" s="6">
        <f>+H362+SUM($B$4:$B$5)-SUM($F$15:F362)</f>
        <v>26606.032554810768</v>
      </c>
      <c r="K362" s="10">
        <f t="shared" si="47"/>
        <v>-1.7939938773425812E-4</v>
      </c>
      <c r="L362" s="10">
        <f>+H362/SUM($F$15:F362)-1</f>
        <v>3.7338109847544487E-2</v>
      </c>
      <c r="M362" s="18">
        <f t="shared" si="50"/>
        <v>24.068738517071022</v>
      </c>
      <c r="N362" s="18">
        <f t="shared" si="48"/>
        <v>706.06336656044209</v>
      </c>
      <c r="O362" s="4">
        <f t="shared" si="49"/>
        <v>7.8151953765503404</v>
      </c>
      <c r="P362" s="18">
        <f>+AVERAGEIF($C$15:C362,"&lt;&gt;",$B$15:B362)</f>
        <v>8.078157894736842</v>
      </c>
      <c r="R362" s="1"/>
    </row>
    <row r="363" spans="1:18" x14ac:dyDescent="0.25">
      <c r="A363" s="1">
        <v>40703</v>
      </c>
      <c r="B363" s="18">
        <v>8.1359999999999992</v>
      </c>
      <c r="G363">
        <f t="shared" si="45"/>
        <v>6262.5000095204414</v>
      </c>
      <c r="H363">
        <f t="shared" si="46"/>
        <v>5744.531550335756</v>
      </c>
      <c r="I363" s="5">
        <f t="shared" si="44"/>
        <v>0</v>
      </c>
      <c r="J363" s="6">
        <f>+H363+SUM($B$4:$B$5)-SUM($F$15:F363)</f>
        <v>26626.508392441021</v>
      </c>
      <c r="K363" s="10">
        <f t="shared" si="47"/>
        <v>7.695937974994127E-4</v>
      </c>
      <c r="L363" s="10">
        <f>+H363/SUM($F$15:F363)-1</f>
        <v>4.1048829618801408E-2</v>
      </c>
      <c r="M363" s="18">
        <f t="shared" si="50"/>
        <v>0</v>
      </c>
      <c r="N363" s="18">
        <f t="shared" si="48"/>
        <v>706.06336656044209</v>
      </c>
      <c r="O363" s="4">
        <f t="shared" si="49"/>
        <v>7.8151953765503404</v>
      </c>
      <c r="P363" s="18">
        <f>+AVERAGEIF($C$15:C363,"&lt;&gt;",$B$15:B363)</f>
        <v>8.078157894736842</v>
      </c>
      <c r="R363" s="1"/>
    </row>
    <row r="364" spans="1:18" x14ac:dyDescent="0.25">
      <c r="A364" s="1">
        <v>40704</v>
      </c>
      <c r="B364" s="18">
        <v>8.1310000000000002</v>
      </c>
      <c r="G364">
        <f t="shared" si="45"/>
        <v>6258.6513738213753</v>
      </c>
      <c r="H364">
        <f t="shared" si="46"/>
        <v>5741.0012335029542</v>
      </c>
      <c r="I364" s="5">
        <f t="shared" si="44"/>
        <v>0</v>
      </c>
      <c r="J364" s="6">
        <f>+H364+SUM($B$4:$B$5)-SUM($F$15:F364)</f>
        <v>26622.978075608218</v>
      </c>
      <c r="K364" s="10">
        <f t="shared" si="47"/>
        <v>-1.32586547990865E-4</v>
      </c>
      <c r="L364" s="10">
        <f>+H364/SUM($F$15:F364)-1</f>
        <v>4.0409050347895104E-2</v>
      </c>
      <c r="M364" s="18">
        <f t="shared" si="50"/>
        <v>0</v>
      </c>
      <c r="N364" s="18">
        <f t="shared" si="48"/>
        <v>706.06336656044209</v>
      </c>
      <c r="O364" s="4">
        <f t="shared" si="49"/>
        <v>7.8151953765503404</v>
      </c>
      <c r="P364" s="18">
        <f>+AVERAGEIF($C$15:C364,"&lt;&gt;",$B$15:B364)</f>
        <v>8.078157894736842</v>
      </c>
      <c r="R364" s="1"/>
    </row>
    <row r="365" spans="1:18" x14ac:dyDescent="0.25">
      <c r="A365" s="1">
        <v>40708</v>
      </c>
      <c r="B365" s="18">
        <v>8.1029999999999998</v>
      </c>
      <c r="G365">
        <f t="shared" si="45"/>
        <v>6237.0990139066043</v>
      </c>
      <c r="H365">
        <f t="shared" si="46"/>
        <v>5721.2314592392613</v>
      </c>
      <c r="I365" s="5">
        <f t="shared" si="44"/>
        <v>0</v>
      </c>
      <c r="J365" s="6">
        <f>+H365+SUM($B$4:$B$5)-SUM($F$15:F365)</f>
        <v>26603.208301344526</v>
      </c>
      <c r="K365" s="10">
        <f t="shared" si="47"/>
        <v>-7.425831252817483E-4</v>
      </c>
      <c r="L365" s="10">
        <f>+H365/SUM($F$15:F365)-1</f>
        <v>3.6826286430819533E-2</v>
      </c>
      <c r="M365" s="18">
        <f t="shared" si="50"/>
        <v>0</v>
      </c>
      <c r="N365" s="18">
        <f t="shared" si="48"/>
        <v>706.06336656044209</v>
      </c>
      <c r="O365" s="4">
        <f t="shared" si="49"/>
        <v>7.8151953765503404</v>
      </c>
      <c r="P365" s="18">
        <f>+AVERAGEIF($C$15:C365,"&lt;&gt;",$B$15:B365)</f>
        <v>8.078157894736842</v>
      </c>
      <c r="R365" s="1"/>
    </row>
    <row r="366" spans="1:18" x14ac:dyDescent="0.25">
      <c r="A366" s="1">
        <v>40709</v>
      </c>
      <c r="B366" s="18">
        <v>8.1539999999999999</v>
      </c>
      <c r="G366">
        <f t="shared" si="45"/>
        <v>6276.3550980370801</v>
      </c>
      <c r="H366">
        <f t="shared" si="46"/>
        <v>5757.2406909338442</v>
      </c>
      <c r="I366" s="5">
        <f t="shared" si="44"/>
        <v>0</v>
      </c>
      <c r="J366" s="6">
        <f>+H366+SUM($B$4:$B$5)-SUM($F$15:F366)</f>
        <v>26639.217533039111</v>
      </c>
      <c r="K366" s="10">
        <f t="shared" si="47"/>
        <v>1.3535672572531077E-3</v>
      </c>
      <c r="L366" s="10">
        <f>+H366/SUM($F$15:F366)-1</f>
        <v>4.3352034994064148E-2</v>
      </c>
      <c r="M366" s="18">
        <f t="shared" si="50"/>
        <v>0</v>
      </c>
      <c r="N366" s="18">
        <f t="shared" si="48"/>
        <v>706.06336656044209</v>
      </c>
      <c r="O366" s="4">
        <f t="shared" si="49"/>
        <v>7.8151953765503404</v>
      </c>
      <c r="P366" s="18">
        <f>+AVERAGEIF($C$15:C366,"&lt;&gt;",$B$15:B366)</f>
        <v>8.078157894736842</v>
      </c>
      <c r="R366" s="1"/>
    </row>
    <row r="367" spans="1:18" x14ac:dyDescent="0.25">
      <c r="A367" s="1">
        <v>40710</v>
      </c>
      <c r="B367" s="18">
        <v>8.0980000000000008</v>
      </c>
      <c r="G367">
        <f t="shared" si="45"/>
        <v>6233.2503782075401</v>
      </c>
      <c r="H367">
        <f t="shared" si="46"/>
        <v>5717.7011424064594</v>
      </c>
      <c r="I367" s="5">
        <f t="shared" si="44"/>
        <v>0</v>
      </c>
      <c r="J367" s="6">
        <f>+H367+SUM($B$4:$B$5)-SUM($F$15:F367)</f>
        <v>26599.677984511723</v>
      </c>
      <c r="K367" s="10">
        <f t="shared" si="47"/>
        <v>-1.4842608826010073E-3</v>
      </c>
      <c r="L367" s="10">
        <f>+H367/SUM($F$15:F367)-1</f>
        <v>3.6186507159913228E-2</v>
      </c>
      <c r="M367" s="18">
        <f t="shared" si="50"/>
        <v>0</v>
      </c>
      <c r="N367" s="18">
        <f t="shared" si="48"/>
        <v>706.06336656044209</v>
      </c>
      <c r="O367" s="4">
        <f t="shared" si="49"/>
        <v>7.8151953765503404</v>
      </c>
      <c r="P367" s="18">
        <f>+AVERAGEIF($C$15:C367,"&lt;&gt;",$B$15:B367)</f>
        <v>8.078157894736842</v>
      </c>
      <c r="R367" s="1"/>
    </row>
    <row r="368" spans="1:18" x14ac:dyDescent="0.25">
      <c r="A368" s="1">
        <v>40711</v>
      </c>
      <c r="B368" s="18">
        <v>7.9909999999999997</v>
      </c>
      <c r="G368">
        <f t="shared" si="45"/>
        <v>6150.8895742475233</v>
      </c>
      <c r="H368">
        <f t="shared" si="46"/>
        <v>5642.1523621844917</v>
      </c>
      <c r="I368" s="5">
        <f t="shared" si="44"/>
        <v>0</v>
      </c>
      <c r="J368" s="6">
        <f>+H368+SUM($B$4:$B$5)-SUM($F$15:F368)</f>
        <v>26524.129204289755</v>
      </c>
      <c r="K368" s="10">
        <f t="shared" si="47"/>
        <v>-2.8402140907856088E-3</v>
      </c>
      <c r="L368" s="10">
        <f>+H368/SUM($F$15:F368)-1</f>
        <v>2.2495230762517249E-2</v>
      </c>
      <c r="M368" s="18">
        <f t="shared" si="50"/>
        <v>0</v>
      </c>
      <c r="N368" s="18">
        <f t="shared" si="48"/>
        <v>706.06336656044209</v>
      </c>
      <c r="O368" s="4">
        <f t="shared" si="49"/>
        <v>7.8151953765503404</v>
      </c>
      <c r="P368" s="18">
        <f>+AVERAGEIF($C$15:C368,"&lt;&gt;",$B$15:B368)</f>
        <v>8.078157894736842</v>
      </c>
      <c r="R368" s="1"/>
    </row>
    <row r="369" spans="1:18" x14ac:dyDescent="0.25">
      <c r="A369" s="1">
        <v>40714</v>
      </c>
      <c r="B369" s="18">
        <v>7.9539999999999997</v>
      </c>
      <c r="G369">
        <f t="shared" si="45"/>
        <v>6122.409670074434</v>
      </c>
      <c r="H369">
        <f t="shared" si="46"/>
        <v>5616.0280176217557</v>
      </c>
      <c r="I369" s="5">
        <f t="shared" si="44"/>
        <v>0</v>
      </c>
      <c r="J369" s="6">
        <f>+H369+SUM($B$4:$B$5)-SUM($F$15:F369)</f>
        <v>26498.004859727022</v>
      </c>
      <c r="K369" s="10">
        <f t="shared" si="47"/>
        <v>-9.8492751115497601E-4</v>
      </c>
      <c r="L369" s="10">
        <f>+H369/SUM($F$15:F369)-1</f>
        <v>1.7760864157810419E-2</v>
      </c>
      <c r="M369" s="18">
        <f t="shared" si="50"/>
        <v>0</v>
      </c>
      <c r="N369" s="18">
        <f t="shared" si="48"/>
        <v>706.06336656044209</v>
      </c>
      <c r="O369" s="4">
        <f t="shared" si="49"/>
        <v>7.8151953765503404</v>
      </c>
      <c r="P369" s="18">
        <f>+AVERAGEIF($C$15:C369,"&lt;&gt;",$B$15:B369)</f>
        <v>8.078157894736842</v>
      </c>
      <c r="R369" s="1"/>
    </row>
    <row r="370" spans="1:18" x14ac:dyDescent="0.25">
      <c r="A370" s="1">
        <v>40715</v>
      </c>
      <c r="B370" s="18">
        <v>8.0210000000000008</v>
      </c>
      <c r="G370">
        <f t="shared" si="45"/>
        <v>6173.9813884419209</v>
      </c>
      <c r="H370">
        <f t="shared" si="46"/>
        <v>5663.3342631813057</v>
      </c>
      <c r="I370" s="5">
        <f t="shared" si="44"/>
        <v>0</v>
      </c>
      <c r="J370" s="6">
        <f>+H370+SUM($B$4:$B$5)-SUM($F$15:F370)</f>
        <v>26545.311105286572</v>
      </c>
      <c r="K370" s="10">
        <f t="shared" si="47"/>
        <v>1.7852757522680562E-3</v>
      </c>
      <c r="L370" s="10">
        <f>+H370/SUM($F$15:F370)-1</f>
        <v>2.6333906387955519E-2</v>
      </c>
      <c r="M370" s="18">
        <f t="shared" si="50"/>
        <v>0</v>
      </c>
      <c r="N370" s="18">
        <f t="shared" si="48"/>
        <v>706.06336656044209</v>
      </c>
      <c r="O370" s="4">
        <f t="shared" si="49"/>
        <v>7.8151953765503404</v>
      </c>
      <c r="P370" s="18">
        <f>+AVERAGEIF($C$15:C370,"&lt;&gt;",$B$15:B370)</f>
        <v>8.078157894736842</v>
      </c>
      <c r="R370" s="1"/>
    </row>
    <row r="371" spans="1:18" x14ac:dyDescent="0.25">
      <c r="A371" s="1">
        <v>40716</v>
      </c>
      <c r="B371" s="18">
        <v>8.0069999999999997</v>
      </c>
      <c r="G371">
        <f t="shared" si="45"/>
        <v>6163.2052084845354</v>
      </c>
      <c r="H371">
        <f t="shared" si="46"/>
        <v>5653.4493760494588</v>
      </c>
      <c r="I371" s="5">
        <f t="shared" si="44"/>
        <v>0</v>
      </c>
      <c r="J371" s="6">
        <f>+H371+SUM($B$4:$B$5)-SUM($F$15:F371)</f>
        <v>26535.426218154724</v>
      </c>
      <c r="K371" s="10">
        <f t="shared" si="47"/>
        <v>-3.7237789727317949E-4</v>
      </c>
      <c r="L371" s="10">
        <f>+H371/SUM($F$15:F371)-1</f>
        <v>2.4542524429417734E-2</v>
      </c>
      <c r="M371" s="18">
        <f t="shared" si="50"/>
        <v>0</v>
      </c>
      <c r="N371" s="18">
        <f t="shared" si="48"/>
        <v>706.06336656044209</v>
      </c>
      <c r="O371" s="4">
        <f t="shared" si="49"/>
        <v>7.8151953765503404</v>
      </c>
      <c r="P371" s="18">
        <f>+AVERAGEIF($C$15:C371,"&lt;&gt;",$B$15:B371)</f>
        <v>8.078157894736842</v>
      </c>
      <c r="R371" s="1"/>
    </row>
    <row r="372" spans="1:18" x14ac:dyDescent="0.25">
      <c r="A372" s="1">
        <v>40718</v>
      </c>
      <c r="B372" s="18">
        <v>8.1440000000000001</v>
      </c>
      <c r="G372">
        <f t="shared" si="45"/>
        <v>6268.6578266389479</v>
      </c>
      <c r="H372">
        <f t="shared" si="46"/>
        <v>5750.1800572682396</v>
      </c>
      <c r="I372" s="5">
        <f t="shared" si="44"/>
        <v>0</v>
      </c>
      <c r="J372" s="6">
        <f>+H372+SUM($B$4:$B$5)-SUM($F$15:F372)</f>
        <v>26632.156899373505</v>
      </c>
      <c r="K372" s="10">
        <f t="shared" si="47"/>
        <v>3.6453411535029012E-3</v>
      </c>
      <c r="L372" s="10">
        <f>+H372/SUM($F$15:F372)-1</f>
        <v>4.2072476452251539E-2</v>
      </c>
      <c r="M372" s="18">
        <f t="shared" si="50"/>
        <v>0</v>
      </c>
      <c r="N372" s="18">
        <f t="shared" si="48"/>
        <v>706.06336656044209</v>
      </c>
      <c r="O372" s="4">
        <f t="shared" si="49"/>
        <v>7.8151953765503404</v>
      </c>
      <c r="P372" s="18">
        <f>+AVERAGEIF($C$15:C372,"&lt;&gt;",$B$15:B372)</f>
        <v>8.078157894736842</v>
      </c>
      <c r="R372" s="1"/>
    </row>
    <row r="373" spans="1:18" x14ac:dyDescent="0.25">
      <c r="A373" s="1">
        <v>40721</v>
      </c>
      <c r="B373" s="18">
        <v>8.0630000000000006</v>
      </c>
      <c r="G373">
        <f t="shared" si="45"/>
        <v>6206.3099283140764</v>
      </c>
      <c r="H373">
        <f t="shared" si="46"/>
        <v>5692.9889245768445</v>
      </c>
      <c r="I373" s="5">
        <f t="shared" si="44"/>
        <v>0</v>
      </c>
      <c r="J373" s="6">
        <f>+H373+SUM($B$4:$B$5)-SUM($F$15:F373)</f>
        <v>26574.965766682108</v>
      </c>
      <c r="K373" s="10">
        <f t="shared" si="47"/>
        <v>-2.1474465214172955E-3</v>
      </c>
      <c r="L373" s="10">
        <f>+H373/SUM($F$15:F373)-1</f>
        <v>3.1708052263568876E-2</v>
      </c>
      <c r="M373" s="18">
        <f t="shared" si="50"/>
        <v>0</v>
      </c>
      <c r="N373" s="18">
        <f t="shared" si="48"/>
        <v>706.06336656044209</v>
      </c>
      <c r="O373" s="4">
        <f t="shared" si="49"/>
        <v>7.8151953765503404</v>
      </c>
      <c r="P373" s="18">
        <f>+AVERAGEIF($C$15:C373,"&lt;&gt;",$B$15:B373)</f>
        <v>8.078157894736842</v>
      </c>
      <c r="R373" s="1"/>
    </row>
    <row r="374" spans="1:18" x14ac:dyDescent="0.25">
      <c r="A374" s="1">
        <v>40722</v>
      </c>
      <c r="B374" s="18">
        <v>8.0790000000000006</v>
      </c>
      <c r="G374">
        <f t="shared" si="45"/>
        <v>6218.6255625510876</v>
      </c>
      <c r="H374">
        <f t="shared" si="46"/>
        <v>5704.2859384418116</v>
      </c>
      <c r="I374" s="5">
        <f t="shared" si="44"/>
        <v>0</v>
      </c>
      <c r="J374" s="6">
        <f>+H374+SUM($B$4:$B$5)-SUM($F$15:F374)</f>
        <v>26586.262780547077</v>
      </c>
      <c r="K374" s="10">
        <f t="shared" si="47"/>
        <v>4.2509984637995046E-4</v>
      </c>
      <c r="L374" s="10">
        <f>+H374/SUM($F$15:F374)-1</f>
        <v>3.3755345930469138E-2</v>
      </c>
      <c r="M374" s="18">
        <f t="shared" si="50"/>
        <v>0</v>
      </c>
      <c r="N374" s="18">
        <f t="shared" si="48"/>
        <v>706.06336656044209</v>
      </c>
      <c r="O374" s="4">
        <f t="shared" si="49"/>
        <v>7.8151953765503404</v>
      </c>
      <c r="P374" s="18">
        <f>+AVERAGEIF($C$15:C374,"&lt;&gt;",$B$15:B374)</f>
        <v>8.078157894736842</v>
      </c>
      <c r="R374" s="1"/>
    </row>
    <row r="375" spans="1:18" x14ac:dyDescent="0.25">
      <c r="A375" s="1">
        <v>40723</v>
      </c>
      <c r="B375" s="18">
        <v>8.1449999999999996</v>
      </c>
      <c r="G375">
        <f t="shared" si="45"/>
        <v>6269.4275537787598</v>
      </c>
      <c r="H375">
        <f t="shared" si="46"/>
        <v>5750.8861206348001</v>
      </c>
      <c r="I375" s="5">
        <f t="shared" si="44"/>
        <v>0</v>
      </c>
      <c r="J375" s="6">
        <f>+H375+SUM($B$4:$B$5)-SUM($F$15:F375)</f>
        <v>26632.862962740066</v>
      </c>
      <c r="K375" s="10">
        <f t="shared" si="47"/>
        <v>1.7527917548112448E-3</v>
      </c>
      <c r="L375" s="10">
        <f>+H375/SUM($F$15:F375)-1</f>
        <v>4.2200432306432667E-2</v>
      </c>
      <c r="M375" s="18">
        <f t="shared" si="50"/>
        <v>0</v>
      </c>
      <c r="N375" s="18">
        <f t="shared" si="48"/>
        <v>706.06336656044209</v>
      </c>
      <c r="O375" s="4">
        <f t="shared" si="49"/>
        <v>7.8151953765503404</v>
      </c>
      <c r="P375" s="18">
        <f>+AVERAGEIF($C$15:C375,"&lt;&gt;",$B$15:B375)</f>
        <v>8.078157894736842</v>
      </c>
      <c r="R375" s="1"/>
    </row>
    <row r="376" spans="1:18" x14ac:dyDescent="0.25">
      <c r="A376" s="1">
        <v>40724</v>
      </c>
      <c r="B376" s="18">
        <v>8.1820000000000004</v>
      </c>
      <c r="G376">
        <f t="shared" si="45"/>
        <v>6297.9074579518501</v>
      </c>
      <c r="H376">
        <f t="shared" si="46"/>
        <v>5777.0104651975371</v>
      </c>
      <c r="I376" s="5">
        <f t="shared" si="44"/>
        <v>0</v>
      </c>
      <c r="J376" s="6">
        <f>+H376+SUM($B$4:$B$5)-SUM($F$15:F376)</f>
        <v>26658.987307302803</v>
      </c>
      <c r="K376" s="10">
        <f t="shared" si="47"/>
        <v>9.8090635615433186E-4</v>
      </c>
      <c r="L376" s="10">
        <f>+H376/SUM($F$15:F376)-1</f>
        <v>4.6934798911139719E-2</v>
      </c>
      <c r="M376" s="18">
        <f t="shared" si="50"/>
        <v>0</v>
      </c>
      <c r="N376" s="18">
        <f t="shared" si="48"/>
        <v>706.06336656044209</v>
      </c>
      <c r="O376" s="4">
        <f t="shared" si="49"/>
        <v>7.8151953765503404</v>
      </c>
      <c r="P376" s="18">
        <f>+AVERAGEIF($C$15:C376,"&lt;&gt;",$B$15:B376)</f>
        <v>8.078157894736842</v>
      </c>
      <c r="R376" s="1"/>
    </row>
    <row r="377" spans="1:18" x14ac:dyDescent="0.25">
      <c r="A377" s="1">
        <v>40725</v>
      </c>
      <c r="B377" s="18">
        <v>8.2569999999999997</v>
      </c>
      <c r="G377">
        <f t="shared" si="45"/>
        <v>6355.6369934378417</v>
      </c>
      <c r="H377">
        <f t="shared" si="46"/>
        <v>5829.9652176895697</v>
      </c>
      <c r="I377" s="5">
        <f t="shared" si="44"/>
        <v>0</v>
      </c>
      <c r="J377" s="6">
        <f>+H377+SUM($B$4:$B$5)-SUM($F$15:F377)</f>
        <v>26711.942059794834</v>
      </c>
      <c r="K377" s="10">
        <f t="shared" si="47"/>
        <v>1.9863752468018969E-3</v>
      </c>
      <c r="L377" s="10">
        <f>+H377/SUM($F$15:F377)-1</f>
        <v>5.6531487974734951E-2</v>
      </c>
      <c r="M377" s="18">
        <f t="shared" si="50"/>
        <v>0</v>
      </c>
      <c r="N377" s="18">
        <f t="shared" si="48"/>
        <v>706.06336656044209</v>
      </c>
      <c r="O377" s="4">
        <f t="shared" si="49"/>
        <v>7.8151953765503404</v>
      </c>
      <c r="P377" s="18">
        <f>+AVERAGEIF($C$15:C377,"&lt;&gt;",$B$15:B377)</f>
        <v>8.078157894736842</v>
      </c>
      <c r="R377" s="1"/>
    </row>
    <row r="378" spans="1:18" x14ac:dyDescent="0.25">
      <c r="A378" s="1">
        <v>40728</v>
      </c>
      <c r="B378" s="18">
        <v>8.3239999999999998</v>
      </c>
      <c r="G378">
        <f t="shared" si="45"/>
        <v>6407.2087118053287</v>
      </c>
      <c r="H378">
        <f t="shared" si="46"/>
        <v>5877.2714632491197</v>
      </c>
      <c r="I378" s="5">
        <f t="shared" si="44"/>
        <v>0</v>
      </c>
      <c r="J378" s="6">
        <f>+H378+SUM($B$4:$B$5)-SUM($F$15:F378)</f>
        <v>26759.248305354384</v>
      </c>
      <c r="K378" s="10">
        <f t="shared" si="47"/>
        <v>1.7709773948166863E-3</v>
      </c>
      <c r="L378" s="10">
        <f>+H378/SUM($F$15:F378)-1</f>
        <v>6.5104530204879829E-2</v>
      </c>
      <c r="M378" s="18">
        <f t="shared" si="50"/>
        <v>0</v>
      </c>
      <c r="N378" s="18">
        <f t="shared" si="48"/>
        <v>706.06336656044209</v>
      </c>
      <c r="O378" s="4">
        <f t="shared" si="49"/>
        <v>7.8151953765503404</v>
      </c>
      <c r="P378" s="18">
        <f>+AVERAGEIF($C$15:C378,"&lt;&gt;",$B$15:B378)</f>
        <v>8.078157894736842</v>
      </c>
      <c r="R378" s="1"/>
    </row>
    <row r="379" spans="1:18" x14ac:dyDescent="0.25">
      <c r="A379" s="1">
        <v>40729</v>
      </c>
      <c r="B379" s="18">
        <v>8.3290000000000006</v>
      </c>
      <c r="G379">
        <f t="shared" si="45"/>
        <v>6411.0573475043948</v>
      </c>
      <c r="H379">
        <f t="shared" si="46"/>
        <v>5880.8017800819225</v>
      </c>
      <c r="I379" s="5">
        <f t="shared" si="44"/>
        <v>0</v>
      </c>
      <c r="J379" s="6">
        <f>+H379+SUM($B$4:$B$5)-SUM($F$15:F379)</f>
        <v>26762.778622187187</v>
      </c>
      <c r="K379" s="10">
        <f t="shared" si="47"/>
        <v>1.3192884914103864E-4</v>
      </c>
      <c r="L379" s="10">
        <f>+H379/SUM($F$15:F379)-1</f>
        <v>6.5744309475786356E-2</v>
      </c>
      <c r="M379" s="18">
        <f t="shared" si="50"/>
        <v>0</v>
      </c>
      <c r="N379" s="18">
        <f t="shared" si="48"/>
        <v>706.06336656044209</v>
      </c>
      <c r="O379" s="4">
        <f t="shared" si="49"/>
        <v>7.8151953765503404</v>
      </c>
      <c r="P379" s="18">
        <f>+AVERAGEIF($C$15:C379,"&lt;&gt;",$B$15:B379)</f>
        <v>8.078157894736842</v>
      </c>
      <c r="R379" s="1"/>
    </row>
    <row r="380" spans="1:18" x14ac:dyDescent="0.25">
      <c r="A380" s="1">
        <v>40730</v>
      </c>
      <c r="B380" s="18">
        <v>8.3810000000000002</v>
      </c>
      <c r="G380">
        <f t="shared" si="45"/>
        <v>6451.0831587746825</v>
      </c>
      <c r="H380">
        <f t="shared" si="46"/>
        <v>5917.517075143066</v>
      </c>
      <c r="I380" s="5">
        <f t="shared" si="44"/>
        <v>0</v>
      </c>
      <c r="J380" s="6">
        <f>+H380+SUM($B$4:$B$5)-SUM($F$15:F380)</f>
        <v>26799.493917248332</v>
      </c>
      <c r="K380" s="10">
        <f t="shared" si="47"/>
        <v>1.3718790406429537E-3</v>
      </c>
      <c r="L380" s="10">
        <f>+H380/SUM($F$15:F380)-1</f>
        <v>7.2398013893212321E-2</v>
      </c>
      <c r="M380" s="18">
        <f t="shared" si="50"/>
        <v>0</v>
      </c>
      <c r="N380" s="18">
        <f t="shared" si="48"/>
        <v>706.06336656044209</v>
      </c>
      <c r="O380" s="4">
        <f t="shared" si="49"/>
        <v>7.8151953765503404</v>
      </c>
      <c r="P380" s="18">
        <f>+AVERAGEIF($C$15:C380,"&lt;&gt;",$B$15:B380)</f>
        <v>8.078157894736842</v>
      </c>
      <c r="R380" s="1"/>
    </row>
    <row r="381" spans="1:18" x14ac:dyDescent="0.25">
      <c r="A381" s="1">
        <v>40731</v>
      </c>
      <c r="B381" s="18">
        <v>8.391</v>
      </c>
      <c r="G381">
        <f t="shared" si="45"/>
        <v>6458.7804301728147</v>
      </c>
      <c r="H381">
        <f t="shared" si="46"/>
        <v>5924.5777088086697</v>
      </c>
      <c r="I381" s="5">
        <f t="shared" si="44"/>
        <v>0</v>
      </c>
      <c r="J381" s="6">
        <f>+H381+SUM($B$4:$B$5)-SUM($F$15:F381)</f>
        <v>26806.554550913934</v>
      </c>
      <c r="K381" s="10">
        <f t="shared" si="47"/>
        <v>2.6346145518285624E-4</v>
      </c>
      <c r="L381" s="10">
        <f>+H381/SUM($F$15:F381)-1</f>
        <v>7.3677572435024929E-2</v>
      </c>
      <c r="M381" s="18">
        <f t="shared" si="50"/>
        <v>0</v>
      </c>
      <c r="N381" s="18">
        <f t="shared" si="48"/>
        <v>706.06336656044209</v>
      </c>
      <c r="O381" s="4">
        <f t="shared" si="49"/>
        <v>7.8151953765503404</v>
      </c>
      <c r="P381" s="18">
        <f>+AVERAGEIF($C$15:C381,"&lt;&gt;",$B$15:B381)</f>
        <v>8.078157894736842</v>
      </c>
      <c r="R381" s="1"/>
    </row>
    <row r="382" spans="1:18" x14ac:dyDescent="0.25">
      <c r="A382" s="1">
        <v>40732</v>
      </c>
      <c r="B382" s="18">
        <v>8.4309999999999992</v>
      </c>
      <c r="C382">
        <f>+$B$3</f>
        <v>200</v>
      </c>
      <c r="D382" s="7">
        <f>+$D$11</f>
        <v>3.3347368421052628</v>
      </c>
      <c r="E382">
        <v>1.54</v>
      </c>
      <c r="F382" s="6">
        <f>+C382-D382-E382</f>
        <v>195.12526315789475</v>
      </c>
      <c r="G382">
        <f t="shared" si="45"/>
        <v>6689.5695157653436</v>
      </c>
      <c r="H382">
        <f t="shared" si="46"/>
        <v>6147.9455066289811</v>
      </c>
      <c r="I382" s="5">
        <f t="shared" si="44"/>
        <v>872200</v>
      </c>
      <c r="J382" s="6">
        <f>+H382+SUM($B$4:$B$5)-SUM($F$15:F382)</f>
        <v>26834.797085576352</v>
      </c>
      <c r="K382" s="10">
        <f t="shared" si="47"/>
        <v>1.0535682461085827E-3</v>
      </c>
      <c r="L382" s="10">
        <f>+H382/SUM($F$15:F382)-1</f>
        <v>7.6104636801338499E-2</v>
      </c>
      <c r="M382" s="18">
        <f t="shared" si="50"/>
        <v>23.143786402312273</v>
      </c>
      <c r="N382" s="18">
        <f t="shared" si="48"/>
        <v>729.20715296275432</v>
      </c>
      <c r="O382" s="4">
        <f t="shared" si="49"/>
        <v>7.834739960846818</v>
      </c>
      <c r="P382" s="18">
        <f>+AVERAGEIF($C$15:C382,"&lt;&gt;",$B$15:B382)</f>
        <v>8.0958000000000006</v>
      </c>
      <c r="R382" s="1"/>
    </row>
    <row r="383" spans="1:18" x14ac:dyDescent="0.25">
      <c r="A383" s="1">
        <v>40735</v>
      </c>
      <c r="B383" s="18">
        <v>8.4329999999999998</v>
      </c>
      <c r="G383">
        <f t="shared" si="45"/>
        <v>6691.1564140017963</v>
      </c>
      <c r="H383">
        <f t="shared" si="46"/>
        <v>6149.4039209349066</v>
      </c>
      <c r="I383" s="5">
        <f t="shared" si="44"/>
        <v>0</v>
      </c>
      <c r="J383" s="6">
        <f>+H383+SUM($B$4:$B$5)-SUM($F$15:F383)</f>
        <v>26836.255499882278</v>
      </c>
      <c r="K383" s="10">
        <f t="shared" si="47"/>
        <v>5.4347879034688518E-5</v>
      </c>
      <c r="L383" s="10">
        <f>+H383/SUM($F$15:F383)-1</f>
        <v>7.6359910110981977E-2</v>
      </c>
      <c r="M383" s="18">
        <f t="shared" si="50"/>
        <v>0</v>
      </c>
      <c r="N383" s="18">
        <f t="shared" si="48"/>
        <v>729.20715296275432</v>
      </c>
      <c r="O383" s="4">
        <f t="shared" si="49"/>
        <v>7.834739960846818</v>
      </c>
      <c r="P383" s="18">
        <f>+AVERAGEIF($C$15:C383,"&lt;&gt;",$B$15:B383)</f>
        <v>8.0958000000000006</v>
      </c>
      <c r="R383" s="1"/>
    </row>
    <row r="384" spans="1:18" x14ac:dyDescent="0.25">
      <c r="A384" s="1">
        <v>40736</v>
      </c>
      <c r="B384" s="18">
        <v>8.2870000000000008</v>
      </c>
      <c r="G384">
        <f t="shared" si="45"/>
        <v>6575.3128427407673</v>
      </c>
      <c r="H384">
        <f t="shared" si="46"/>
        <v>6042.9396766023447</v>
      </c>
      <c r="I384" s="5">
        <f t="shared" si="44"/>
        <v>0</v>
      </c>
      <c r="J384" s="6">
        <f>+H384+SUM($B$4:$B$5)-SUM($F$15:F384)</f>
        <v>26729.791255549717</v>
      </c>
      <c r="K384" s="10">
        <f t="shared" si="47"/>
        <v>-3.9671795617324257E-3</v>
      </c>
      <c r="L384" s="10">
        <f>+H384/SUM($F$15:F384)-1</f>
        <v>5.7724958507020974E-2</v>
      </c>
      <c r="M384" s="18">
        <f t="shared" si="50"/>
        <v>0</v>
      </c>
      <c r="N384" s="18">
        <f t="shared" si="48"/>
        <v>729.20715296275432</v>
      </c>
      <c r="O384" s="4">
        <f t="shared" si="49"/>
        <v>7.834739960846818</v>
      </c>
      <c r="P384" s="18">
        <f>+AVERAGEIF($C$15:C384,"&lt;&gt;",$B$15:B384)</f>
        <v>8.0958000000000006</v>
      </c>
      <c r="R384" s="1"/>
    </row>
    <row r="385" spans="1:18" x14ac:dyDescent="0.25">
      <c r="A385" s="1">
        <v>40737</v>
      </c>
      <c r="B385" s="18">
        <v>8.3019999999999996</v>
      </c>
      <c r="G385">
        <f t="shared" si="45"/>
        <v>6587.2145795141596</v>
      </c>
      <c r="H385">
        <f t="shared" si="46"/>
        <v>6053.8777838967844</v>
      </c>
      <c r="I385" s="5">
        <f t="shared" si="44"/>
        <v>0</v>
      </c>
      <c r="J385" s="6">
        <f>+H385+SUM($B$4:$B$5)-SUM($F$15:F385)</f>
        <v>26740.729362844155</v>
      </c>
      <c r="K385" s="10">
        <f t="shared" si="47"/>
        <v>4.0921035221952451E-4</v>
      </c>
      <c r="L385" s="10">
        <f>+H385/SUM($F$15:F385)-1</f>
        <v>5.9639508329345503E-2</v>
      </c>
      <c r="M385" s="18">
        <f t="shared" si="50"/>
        <v>0</v>
      </c>
      <c r="N385" s="18">
        <f t="shared" si="48"/>
        <v>729.20715296275432</v>
      </c>
      <c r="O385" s="4">
        <f t="shared" si="49"/>
        <v>7.834739960846818</v>
      </c>
      <c r="P385" s="18">
        <f>+AVERAGEIF($C$15:C385,"&lt;&gt;",$B$15:B385)</f>
        <v>8.0958000000000006</v>
      </c>
      <c r="R385" s="1"/>
    </row>
    <row r="386" spans="1:18" x14ac:dyDescent="0.25">
      <c r="A386" s="1">
        <v>40738</v>
      </c>
      <c r="B386" s="18">
        <v>8.2889999999999997</v>
      </c>
      <c r="G386">
        <f t="shared" si="45"/>
        <v>6576.8997409772192</v>
      </c>
      <c r="H386">
        <f t="shared" si="46"/>
        <v>6044.3980909082684</v>
      </c>
      <c r="I386" s="5">
        <f t="shared" si="44"/>
        <v>0</v>
      </c>
      <c r="J386" s="6">
        <f>+H386+SUM($B$4:$B$5)-SUM($F$15:F386)</f>
        <v>26731.249669855639</v>
      </c>
      <c r="K386" s="10">
        <f t="shared" si="47"/>
        <v>-3.5450390525582076E-4</v>
      </c>
      <c r="L386" s="10">
        <f>+H386/SUM($F$15:F386)-1</f>
        <v>5.7980231816664007E-2</v>
      </c>
      <c r="M386" s="18">
        <f t="shared" si="50"/>
        <v>0</v>
      </c>
      <c r="N386" s="18">
        <f t="shared" si="48"/>
        <v>729.20715296275432</v>
      </c>
      <c r="O386" s="4">
        <f t="shared" si="49"/>
        <v>7.834739960846818</v>
      </c>
      <c r="P386" s="18">
        <f>+AVERAGEIF($C$15:C386,"&lt;&gt;",$B$15:B386)</f>
        <v>8.0958000000000006</v>
      </c>
      <c r="R386" s="1"/>
    </row>
    <row r="387" spans="1:18" x14ac:dyDescent="0.25">
      <c r="A387" s="1">
        <v>40739</v>
      </c>
      <c r="B387" s="18">
        <v>8.3019999999999996</v>
      </c>
      <c r="G387">
        <f t="shared" si="45"/>
        <v>6587.2145795141596</v>
      </c>
      <c r="H387">
        <f t="shared" si="46"/>
        <v>6053.8777838967835</v>
      </c>
      <c r="I387" s="5">
        <f t="shared" si="44"/>
        <v>0</v>
      </c>
      <c r="J387" s="6">
        <f>+H387+SUM($B$4:$B$5)-SUM($F$15:F387)</f>
        <v>26740.729362844155</v>
      </c>
      <c r="K387" s="10">
        <f t="shared" si="47"/>
        <v>3.5462962284205091E-4</v>
      </c>
      <c r="L387" s="10">
        <f>+H387/SUM($F$15:F387)-1</f>
        <v>5.9639508329345281E-2</v>
      </c>
      <c r="M387" s="18">
        <f t="shared" si="50"/>
        <v>0</v>
      </c>
      <c r="N387" s="18">
        <f t="shared" si="48"/>
        <v>729.20715296275432</v>
      </c>
      <c r="O387" s="4">
        <f t="shared" si="49"/>
        <v>7.834739960846818</v>
      </c>
      <c r="P387" s="18">
        <f>+AVERAGEIF($C$15:C387,"&lt;&gt;",$B$15:B387)</f>
        <v>8.0958000000000006</v>
      </c>
      <c r="R387" s="1"/>
    </row>
    <row r="388" spans="1:18" x14ac:dyDescent="0.25">
      <c r="A388" s="1">
        <v>40742</v>
      </c>
      <c r="B388" s="18">
        <v>8.27</v>
      </c>
      <c r="G388">
        <f t="shared" si="45"/>
        <v>6561.8242077309196</v>
      </c>
      <c r="H388">
        <f t="shared" si="46"/>
        <v>6030.5431550019748</v>
      </c>
      <c r="I388" s="5">
        <f t="shared" si="44"/>
        <v>0</v>
      </c>
      <c r="J388" s="6">
        <f>+H388+SUM($B$4:$B$5)-SUM($F$15:F388)</f>
        <v>26717.394733949346</v>
      </c>
      <c r="K388" s="10">
        <f t="shared" si="47"/>
        <v>-8.7262499755269562E-4</v>
      </c>
      <c r="L388" s="10">
        <f>+H388/SUM($F$15:F388)-1</f>
        <v>5.55551353750523E-2</v>
      </c>
      <c r="M388" s="18">
        <f t="shared" si="50"/>
        <v>0</v>
      </c>
      <c r="N388" s="18">
        <f t="shared" si="48"/>
        <v>729.20715296275432</v>
      </c>
      <c r="O388" s="4">
        <f t="shared" si="49"/>
        <v>7.834739960846818</v>
      </c>
      <c r="P388" s="18">
        <f>+AVERAGEIF($C$15:C388,"&lt;&gt;",$B$15:B388)</f>
        <v>8.0958000000000006</v>
      </c>
      <c r="R388" s="1"/>
    </row>
    <row r="389" spans="1:18" x14ac:dyDescent="0.25">
      <c r="A389" s="1">
        <v>40743</v>
      </c>
      <c r="B389" s="18">
        <v>8.2289999999999992</v>
      </c>
      <c r="G389">
        <f t="shared" si="45"/>
        <v>6529.2927938836438</v>
      </c>
      <c r="H389">
        <f t="shared" si="46"/>
        <v>6000.6456617305012</v>
      </c>
      <c r="I389" s="5">
        <f t="shared" si="44"/>
        <v>0</v>
      </c>
      <c r="J389" s="6">
        <f>+H389+SUM($B$4:$B$5)-SUM($F$15:F389)</f>
        <v>26687.497240677872</v>
      </c>
      <c r="K389" s="10">
        <f t="shared" si="47"/>
        <v>-1.1190272692824799E-3</v>
      </c>
      <c r="L389" s="10">
        <f>+H389/SUM($F$15:F389)-1</f>
        <v>5.0322032527364557E-2</v>
      </c>
      <c r="M389" s="18">
        <f t="shared" si="50"/>
        <v>0</v>
      </c>
      <c r="N389" s="18">
        <f t="shared" si="48"/>
        <v>729.20715296275432</v>
      </c>
      <c r="O389" s="4">
        <f t="shared" si="49"/>
        <v>7.834739960846818</v>
      </c>
      <c r="P389" s="18">
        <f>+AVERAGEIF($C$15:C389,"&lt;&gt;",$B$15:B389)</f>
        <v>8.0958000000000006</v>
      </c>
      <c r="R389" s="1"/>
    </row>
    <row r="390" spans="1:18" x14ac:dyDescent="0.25">
      <c r="A390" s="1">
        <v>40744</v>
      </c>
      <c r="B390" s="18">
        <v>8.2789999999999999</v>
      </c>
      <c r="G390">
        <f t="shared" si="45"/>
        <v>6568.9652497949555</v>
      </c>
      <c r="H390">
        <f t="shared" si="46"/>
        <v>6037.1060193786398</v>
      </c>
      <c r="I390" s="5">
        <f t="shared" si="44"/>
        <v>0</v>
      </c>
      <c r="J390" s="6">
        <f>+H390+SUM($B$4:$B$5)-SUM($F$15:F390)</f>
        <v>26723.957598326011</v>
      </c>
      <c r="K390" s="10">
        <f t="shared" si="47"/>
        <v>1.3661962123807658E-3</v>
      </c>
      <c r="L390" s="10">
        <f>+H390/SUM($F$15:F390)-1</f>
        <v>5.6703865268447284E-2</v>
      </c>
      <c r="M390" s="18">
        <f t="shared" si="50"/>
        <v>0</v>
      </c>
      <c r="N390" s="18">
        <f t="shared" si="48"/>
        <v>729.20715296275432</v>
      </c>
      <c r="O390" s="4">
        <f t="shared" si="49"/>
        <v>7.834739960846818</v>
      </c>
      <c r="P390" s="18">
        <f>+AVERAGEIF($C$15:C390,"&lt;&gt;",$B$15:B390)</f>
        <v>8.0958000000000006</v>
      </c>
      <c r="R390" s="1"/>
    </row>
    <row r="391" spans="1:18" x14ac:dyDescent="0.25">
      <c r="A391" s="1">
        <v>40745</v>
      </c>
      <c r="B391" s="18">
        <v>8.2230000000000008</v>
      </c>
      <c r="G391">
        <f t="shared" si="45"/>
        <v>6524.5320991742874</v>
      </c>
      <c r="H391">
        <f t="shared" si="46"/>
        <v>5996.2704188127263</v>
      </c>
      <c r="I391" s="5">
        <f t="shared" si="44"/>
        <v>0</v>
      </c>
      <c r="J391" s="6">
        <f>+H391+SUM($B$4:$B$5)-SUM($F$15:F391)</f>
        <v>26683.121997760096</v>
      </c>
      <c r="K391" s="10">
        <f t="shared" si="47"/>
        <v>-1.5280521388221224E-3</v>
      </c>
      <c r="L391" s="10">
        <f>+H391/SUM($F$15:F391)-1</f>
        <v>4.955621259843479E-2</v>
      </c>
      <c r="M391" s="18">
        <f t="shared" si="50"/>
        <v>0</v>
      </c>
      <c r="N391" s="18">
        <f t="shared" si="48"/>
        <v>729.20715296275432</v>
      </c>
      <c r="O391" s="4">
        <f t="shared" si="49"/>
        <v>7.834739960846818</v>
      </c>
      <c r="P391" s="18">
        <f>+AVERAGEIF($C$15:C391,"&lt;&gt;",$B$15:B391)</f>
        <v>8.0958000000000006</v>
      </c>
      <c r="R391" s="1"/>
    </row>
    <row r="392" spans="1:18" x14ac:dyDescent="0.25">
      <c r="A392" s="1">
        <v>40746</v>
      </c>
      <c r="B392" s="18">
        <v>8.3010000000000002</v>
      </c>
      <c r="G392">
        <f t="shared" si="45"/>
        <v>6586.4211303959328</v>
      </c>
      <c r="H392">
        <f t="shared" si="46"/>
        <v>6053.1485767438207</v>
      </c>
      <c r="I392" s="5">
        <f t="shared" si="44"/>
        <v>0</v>
      </c>
      <c r="J392" s="6">
        <f>+H392+SUM($B$4:$B$5)-SUM($F$15:F392)</f>
        <v>26740.000155691192</v>
      </c>
      <c r="K392" s="10">
        <f t="shared" si="47"/>
        <v>2.131615555925892E-3</v>
      </c>
      <c r="L392" s="10">
        <f>+H392/SUM($F$15:F392)-1</f>
        <v>5.9511871674523542E-2</v>
      </c>
      <c r="M392" s="18">
        <f t="shared" si="50"/>
        <v>0</v>
      </c>
      <c r="N392" s="18">
        <f t="shared" si="48"/>
        <v>729.20715296275432</v>
      </c>
      <c r="O392" s="4">
        <f t="shared" si="49"/>
        <v>7.834739960846818</v>
      </c>
      <c r="P392" s="18">
        <f>+AVERAGEIF($C$15:C392,"&lt;&gt;",$B$15:B392)</f>
        <v>8.0958000000000006</v>
      </c>
      <c r="R392" s="1"/>
    </row>
    <row r="393" spans="1:18" x14ac:dyDescent="0.25">
      <c r="A393" s="1">
        <v>40749</v>
      </c>
      <c r="B393" s="18">
        <v>8.2789999999999999</v>
      </c>
      <c r="G393">
        <f t="shared" si="45"/>
        <v>6568.9652497949555</v>
      </c>
      <c r="H393">
        <f t="shared" si="46"/>
        <v>6037.1060193786407</v>
      </c>
      <c r="I393" s="5">
        <f t="shared" si="44"/>
        <v>0</v>
      </c>
      <c r="J393" s="6">
        <f>+H393+SUM($B$4:$B$5)-SUM($F$15:F393)</f>
        <v>26723.957598326011</v>
      </c>
      <c r="K393" s="10">
        <f t="shared" si="47"/>
        <v>-5.9994604606483648E-4</v>
      </c>
      <c r="L393" s="10">
        <f>+H393/SUM($F$15:F393)-1</f>
        <v>5.6703865268447284E-2</v>
      </c>
      <c r="M393" s="18">
        <f t="shared" si="50"/>
        <v>0</v>
      </c>
      <c r="N393" s="18">
        <f t="shared" si="48"/>
        <v>729.20715296275432</v>
      </c>
      <c r="O393" s="4">
        <f t="shared" si="49"/>
        <v>7.834739960846818</v>
      </c>
      <c r="P393" s="18">
        <f>+AVERAGEIF($C$15:C393,"&lt;&gt;",$B$15:B393)</f>
        <v>8.0958000000000006</v>
      </c>
      <c r="R393" s="1"/>
    </row>
    <row r="394" spans="1:18" x14ac:dyDescent="0.25">
      <c r="A394" s="1">
        <v>40750</v>
      </c>
      <c r="B394" s="18">
        <v>8.2560000000000002</v>
      </c>
      <c r="G394">
        <f t="shared" si="45"/>
        <v>6550.7159200757524</v>
      </c>
      <c r="H394">
        <f t="shared" si="46"/>
        <v>6020.3342548604969</v>
      </c>
      <c r="I394" s="5">
        <f t="shared" si="44"/>
        <v>0</v>
      </c>
      <c r="J394" s="6">
        <f>+H394+SUM($B$4:$B$5)-SUM($F$15:F394)</f>
        <v>26707.185833807867</v>
      </c>
      <c r="K394" s="10">
        <f t="shared" si="47"/>
        <v>-6.2759284273050664E-4</v>
      </c>
      <c r="L394" s="10">
        <f>+H394/SUM($F$15:F394)-1</f>
        <v>5.3768222207549288E-2</v>
      </c>
      <c r="M394" s="18">
        <f t="shared" si="50"/>
        <v>0</v>
      </c>
      <c r="N394" s="18">
        <f t="shared" si="48"/>
        <v>729.20715296275432</v>
      </c>
      <c r="O394" s="4">
        <f t="shared" si="49"/>
        <v>7.834739960846818</v>
      </c>
      <c r="P394" s="18">
        <f>+AVERAGEIF($C$15:C394,"&lt;&gt;",$B$15:B394)</f>
        <v>8.0958000000000006</v>
      </c>
      <c r="R394" s="1"/>
    </row>
    <row r="395" spans="1:18" x14ac:dyDescent="0.25">
      <c r="A395" s="1">
        <v>40751</v>
      </c>
      <c r="B395" s="18">
        <v>8.26</v>
      </c>
      <c r="G395">
        <f t="shared" si="45"/>
        <v>6553.8897165486569</v>
      </c>
      <c r="H395">
        <f t="shared" si="46"/>
        <v>6023.2510834723471</v>
      </c>
      <c r="I395" s="5">
        <f t="shared" si="44"/>
        <v>0</v>
      </c>
      <c r="J395" s="6">
        <f>+H395+SUM($B$4:$B$5)-SUM($F$15:F395)</f>
        <v>26710.102662419718</v>
      </c>
      <c r="K395" s="10">
        <f t="shared" si="47"/>
        <v>1.0921512397454869E-4</v>
      </c>
      <c r="L395" s="10">
        <f>+H395/SUM($F$15:F395)-1</f>
        <v>5.4278768826835799E-2</v>
      </c>
      <c r="M395" s="18">
        <f t="shared" si="50"/>
        <v>0</v>
      </c>
      <c r="N395" s="18">
        <f t="shared" si="48"/>
        <v>729.20715296275432</v>
      </c>
      <c r="O395" s="4">
        <f t="shared" si="49"/>
        <v>7.834739960846818</v>
      </c>
      <c r="P395" s="18">
        <f>+AVERAGEIF($C$15:C395,"&lt;&gt;",$B$15:B395)</f>
        <v>8.0958000000000006</v>
      </c>
      <c r="R395" s="1"/>
    </row>
    <row r="396" spans="1:18" x14ac:dyDescent="0.25">
      <c r="A396" s="1">
        <v>40752</v>
      </c>
      <c r="B396" s="18">
        <v>8.2789999999999999</v>
      </c>
      <c r="G396">
        <f t="shared" si="45"/>
        <v>6568.9652497949546</v>
      </c>
      <c r="H396">
        <f t="shared" si="46"/>
        <v>6037.1060193786388</v>
      </c>
      <c r="I396" s="5">
        <f t="shared" si="44"/>
        <v>0</v>
      </c>
      <c r="J396" s="6">
        <f>+H396+SUM($B$4:$B$5)-SUM($F$15:F396)</f>
        <v>26723.957598326011</v>
      </c>
      <c r="K396" s="10">
        <f t="shared" si="47"/>
        <v>5.1871518733559441E-4</v>
      </c>
      <c r="L396" s="10">
        <f>+H396/SUM($F$15:F396)-1</f>
        <v>5.6703865268447062E-2</v>
      </c>
      <c r="M396" s="18">
        <f t="shared" si="50"/>
        <v>0</v>
      </c>
      <c r="N396" s="18">
        <f t="shared" si="48"/>
        <v>729.20715296275432</v>
      </c>
      <c r="O396" s="4">
        <f t="shared" si="49"/>
        <v>7.834739960846818</v>
      </c>
      <c r="P396" s="18">
        <f>+AVERAGEIF($C$15:C396,"&lt;&gt;",$B$15:B396)</f>
        <v>8.0958000000000006</v>
      </c>
      <c r="R396" s="1"/>
    </row>
    <row r="397" spans="1:18" x14ac:dyDescent="0.25">
      <c r="A397" s="1">
        <v>40753</v>
      </c>
      <c r="B397" s="18">
        <v>8.1929999999999996</v>
      </c>
      <c r="G397">
        <f t="shared" si="45"/>
        <v>6500.7286256274992</v>
      </c>
      <c r="H397">
        <f t="shared" si="46"/>
        <v>5974.3942042238423</v>
      </c>
      <c r="I397" s="5">
        <f t="shared" si="44"/>
        <v>0</v>
      </c>
      <c r="J397" s="6">
        <f>+H397+SUM($B$4:$B$5)-SUM($F$15:F397)</f>
        <v>26661.245783171213</v>
      </c>
      <c r="K397" s="10">
        <f t="shared" si="47"/>
        <v>-2.3466514989054499E-3</v>
      </c>
      <c r="L397" s="10">
        <f>+H397/SUM($F$15:F397)-1</f>
        <v>4.5727112953785065E-2</v>
      </c>
      <c r="M397" s="18">
        <f t="shared" si="50"/>
        <v>0</v>
      </c>
      <c r="N397" s="18">
        <f t="shared" si="48"/>
        <v>729.20715296275432</v>
      </c>
      <c r="O397" s="4">
        <f t="shared" si="49"/>
        <v>7.834739960846818</v>
      </c>
      <c r="P397" s="18">
        <f>+AVERAGEIF($C$15:C397,"&lt;&gt;",$B$15:B397)</f>
        <v>8.0958000000000006</v>
      </c>
      <c r="R397" s="1"/>
    </row>
    <row r="398" spans="1:18" x14ac:dyDescent="0.25">
      <c r="A398" s="1">
        <v>40757</v>
      </c>
      <c r="B398" s="18">
        <v>8.1999999999999993</v>
      </c>
      <c r="G398">
        <f t="shared" si="45"/>
        <v>6506.2827694550824</v>
      </c>
      <c r="H398">
        <f t="shared" si="46"/>
        <v>5979.4986542945817</v>
      </c>
      <c r="I398" s="5">
        <f t="shared" si="44"/>
        <v>0</v>
      </c>
      <c r="J398" s="6">
        <f>+H398+SUM($B$4:$B$5)-SUM($F$15:F398)</f>
        <v>26666.350233241952</v>
      </c>
      <c r="K398" s="10">
        <f t="shared" si="47"/>
        <v>1.9145579738677476E-4</v>
      </c>
      <c r="L398" s="10">
        <f>+H398/SUM($F$15:F398)-1</f>
        <v>4.6620569537536793E-2</v>
      </c>
      <c r="M398" s="18">
        <f t="shared" si="50"/>
        <v>0</v>
      </c>
      <c r="N398" s="18">
        <f t="shared" si="48"/>
        <v>729.20715296275432</v>
      </c>
      <c r="O398" s="4">
        <f t="shared" si="49"/>
        <v>7.834739960846818</v>
      </c>
      <c r="P398" s="18">
        <f>+AVERAGEIF($C$15:C398,"&lt;&gt;",$B$15:B398)</f>
        <v>8.0958000000000006</v>
      </c>
      <c r="R398" s="1"/>
    </row>
    <row r="399" spans="1:18" x14ac:dyDescent="0.25">
      <c r="A399" s="1">
        <v>40758</v>
      </c>
      <c r="B399" s="18">
        <v>8.0069999999999997</v>
      </c>
      <c r="G399">
        <f t="shared" si="45"/>
        <v>6353.1470896374203</v>
      </c>
      <c r="H399">
        <f t="shared" si="46"/>
        <v>5838.7616737727703</v>
      </c>
      <c r="I399" s="5">
        <f t="shared" si="44"/>
        <v>0</v>
      </c>
      <c r="J399" s="6">
        <f>+H399+SUM($B$4:$B$5)-SUM($F$15:F399)</f>
        <v>26525.613252720141</v>
      </c>
      <c r="K399" s="10">
        <f t="shared" si="47"/>
        <v>-5.277699396086466E-3</v>
      </c>
      <c r="L399" s="10">
        <f>+H399/SUM($F$15:F399)-1</f>
        <v>2.1986695156958058E-2</v>
      </c>
      <c r="M399" s="18">
        <f t="shared" si="50"/>
        <v>0</v>
      </c>
      <c r="N399" s="18">
        <f t="shared" si="48"/>
        <v>729.20715296275432</v>
      </c>
      <c r="O399" s="4">
        <f t="shared" si="49"/>
        <v>7.834739960846818</v>
      </c>
      <c r="P399" s="18">
        <f>+AVERAGEIF($C$15:C399,"&lt;&gt;",$B$15:B399)</f>
        <v>8.0958000000000006</v>
      </c>
      <c r="R399" s="1"/>
    </row>
    <row r="400" spans="1:18" x14ac:dyDescent="0.25">
      <c r="A400" s="1">
        <v>40759</v>
      </c>
      <c r="B400" s="18">
        <v>7.8760000000000003</v>
      </c>
      <c r="G400">
        <f t="shared" si="45"/>
        <v>6249.2052551497845</v>
      </c>
      <c r="H400">
        <f t="shared" si="46"/>
        <v>5743.2355367346499</v>
      </c>
      <c r="I400" s="5">
        <f t="shared" ref="I400:I463" si="51">+C400*(MAX($A:$A)-A400)</f>
        <v>0</v>
      </c>
      <c r="J400" s="6">
        <f>+H400+SUM($B$4:$B$5)-SUM($F$15:F400)</f>
        <v>26430.087115682021</v>
      </c>
      <c r="K400" s="10">
        <f t="shared" si="47"/>
        <v>-3.6012791156986301E-3</v>
      </c>
      <c r="L400" s="10">
        <f>+H400/SUM($F$15:F400)-1</f>
        <v>5.2662933753220287E-3</v>
      </c>
      <c r="M400" s="18">
        <f t="shared" si="50"/>
        <v>0</v>
      </c>
      <c r="N400" s="18">
        <f t="shared" si="48"/>
        <v>729.20715296275432</v>
      </c>
      <c r="O400" s="4">
        <f t="shared" si="49"/>
        <v>7.834739960846818</v>
      </c>
      <c r="P400" s="18">
        <f>+AVERAGEIF($C$15:C400,"&lt;&gt;",$B$15:B400)</f>
        <v>8.0958000000000006</v>
      </c>
      <c r="R400" s="1"/>
    </row>
    <row r="401" spans="1:18" x14ac:dyDescent="0.25">
      <c r="A401" s="1">
        <v>40760</v>
      </c>
      <c r="B401" s="18">
        <v>7.641</v>
      </c>
      <c r="G401">
        <f t="shared" ref="G401:G464" si="52">+(B401/B400*G400)+C401</f>
        <v>6062.7447123666207</v>
      </c>
      <c r="H401">
        <f t="shared" ref="H401:H464" si="53">+(B401/B400*H400)+F401</f>
        <v>5571.8718557884022</v>
      </c>
      <c r="I401" s="5">
        <f t="shared" si="51"/>
        <v>0</v>
      </c>
      <c r="J401" s="6">
        <f>+H401+SUM($B$4:$B$5)-SUM($F$15:F401)</f>
        <v>26258.723434735773</v>
      </c>
      <c r="K401" s="10">
        <f t="shared" ref="K401:K464" si="54">+J401/J400-1</f>
        <v>-6.483659330981606E-3</v>
      </c>
      <c r="L401" s="10">
        <f>+H401/SUM($F$15:F401)-1</f>
        <v>-2.4728320507766077E-2</v>
      </c>
      <c r="M401" s="18">
        <f t="shared" si="50"/>
        <v>0</v>
      </c>
      <c r="N401" s="18">
        <f t="shared" ref="N401:N464" si="55">+M401+N400</f>
        <v>729.20715296275432</v>
      </c>
      <c r="O401" s="4">
        <f t="shared" ref="O401:O464" si="56">((O400*N400)+(B401*M401))/N401</f>
        <v>7.834739960846818</v>
      </c>
      <c r="P401" s="18">
        <f>+AVERAGEIF($C$15:C401,"&lt;&gt;",$B$15:B401)</f>
        <v>8.0958000000000006</v>
      </c>
      <c r="R401" s="1"/>
    </row>
    <row r="402" spans="1:18" x14ac:dyDescent="0.25">
      <c r="A402" s="1">
        <v>40763</v>
      </c>
      <c r="B402" s="18">
        <v>7.3049999999999997</v>
      </c>
      <c r="C402">
        <f>+$B$3</f>
        <v>200</v>
      </c>
      <c r="D402" s="7">
        <f>+$D$11</f>
        <v>3.3347368421052628</v>
      </c>
      <c r="E402">
        <v>1.54</v>
      </c>
      <c r="F402" s="6">
        <f>+C402-D402-E402</f>
        <v>195.12526315789475</v>
      </c>
      <c r="G402">
        <f t="shared" si="52"/>
        <v>5996.1458086426073</v>
      </c>
      <c r="H402">
        <f t="shared" si="53"/>
        <v>5521.9835155508117</v>
      </c>
      <c r="I402" s="5">
        <f t="shared" si="51"/>
        <v>866000</v>
      </c>
      <c r="J402" s="6">
        <f>+H402+SUM($B$4:$B$5)-SUM($F$15:F402)</f>
        <v>26013.709831340289</v>
      </c>
      <c r="K402" s="10">
        <f t="shared" si="54"/>
        <v>-9.3307507504867271E-3</v>
      </c>
      <c r="L402" s="10">
        <f>+H402/SUM($F$15:F402)-1</f>
        <v>-6.538122458545681E-2</v>
      </c>
      <c r="M402" s="18">
        <f t="shared" si="50"/>
        <v>26.711192766310027</v>
      </c>
      <c r="N402" s="18">
        <f t="shared" si="55"/>
        <v>755.9183457290643</v>
      </c>
      <c r="O402" s="4">
        <f t="shared" si="56"/>
        <v>7.8160210260701399</v>
      </c>
      <c r="P402" s="18">
        <f>+AVERAGEIF($C$15:C402,"&lt;&gt;",$B$15:B402)</f>
        <v>8.0581428571428582</v>
      </c>
      <c r="R402" s="1"/>
    </row>
    <row r="403" spans="1:18" x14ac:dyDescent="0.25">
      <c r="A403" s="1">
        <v>40764</v>
      </c>
      <c r="B403" s="18">
        <v>7.1529999999999996</v>
      </c>
      <c r="G403">
        <f t="shared" si="52"/>
        <v>5871.3800094757798</v>
      </c>
      <c r="H403">
        <f t="shared" si="53"/>
        <v>5407.0839269999942</v>
      </c>
      <c r="I403" s="5">
        <f t="shared" si="51"/>
        <v>0</v>
      </c>
      <c r="J403" s="6">
        <f>+H403+SUM($B$4:$B$5)-SUM($F$15:F403)</f>
        <v>25898.81024278947</v>
      </c>
      <c r="K403" s="10">
        <f t="shared" si="54"/>
        <v>-4.4168859149952278E-3</v>
      </c>
      <c r="L403" s="10">
        <f>+H403/SUM($F$15:F403)-1</f>
        <v>-8.4828459884979113E-2</v>
      </c>
      <c r="M403" s="18">
        <f t="shared" ref="M403:M466" si="57">+F403/B403</f>
        <v>0</v>
      </c>
      <c r="N403" s="18">
        <f t="shared" si="55"/>
        <v>755.9183457290643</v>
      </c>
      <c r="O403" s="4">
        <f t="shared" si="56"/>
        <v>7.8160210260701399</v>
      </c>
      <c r="P403" s="18">
        <f>+AVERAGEIF($C$15:C403,"&lt;&gt;",$B$15:B403)</f>
        <v>8.0581428571428582</v>
      </c>
      <c r="R403" s="1"/>
    </row>
    <row r="404" spans="1:18" x14ac:dyDescent="0.25">
      <c r="A404" s="1">
        <v>40765</v>
      </c>
      <c r="B404" s="18">
        <v>7.25</v>
      </c>
      <c r="G404">
        <f t="shared" si="52"/>
        <v>5951.0002892072434</v>
      </c>
      <c r="H404">
        <f t="shared" si="53"/>
        <v>5480.4080065357139</v>
      </c>
      <c r="I404" s="5">
        <f t="shared" si="51"/>
        <v>0</v>
      </c>
      <c r="J404" s="6">
        <f>+H404+SUM($B$4:$B$5)-SUM($F$15:F404)</f>
        <v>25972.13432232519</v>
      </c>
      <c r="K404" s="10">
        <f t="shared" si="54"/>
        <v>2.8311755964207652E-3</v>
      </c>
      <c r="L404" s="10">
        <f>+H404/SUM($F$15:F404)-1</f>
        <v>-7.2418053147783823E-2</v>
      </c>
      <c r="M404" s="18">
        <f t="shared" si="57"/>
        <v>0</v>
      </c>
      <c r="N404" s="18">
        <f t="shared" si="55"/>
        <v>755.9183457290643</v>
      </c>
      <c r="O404" s="4">
        <f t="shared" si="56"/>
        <v>7.8160210260701399</v>
      </c>
      <c r="P404" s="18">
        <f>+AVERAGEIF($C$15:C404,"&lt;&gt;",$B$15:B404)</f>
        <v>8.0581428571428582</v>
      </c>
      <c r="R404" s="1"/>
    </row>
    <row r="405" spans="1:18" x14ac:dyDescent="0.25">
      <c r="A405" s="1">
        <v>40766</v>
      </c>
      <c r="B405" s="18">
        <v>7.2709999999999999</v>
      </c>
      <c r="G405">
        <f t="shared" si="52"/>
        <v>5968.2376693552924</v>
      </c>
      <c r="H405">
        <f t="shared" si="53"/>
        <v>5496.2822917960239</v>
      </c>
      <c r="I405" s="5">
        <f t="shared" si="51"/>
        <v>0</v>
      </c>
      <c r="J405" s="6">
        <f>+H405+SUM($B$4:$B$5)-SUM($F$15:F405)</f>
        <v>25988.0086075855</v>
      </c>
      <c r="K405" s="10">
        <f t="shared" si="54"/>
        <v>6.1120449568385915E-4</v>
      </c>
      <c r="L405" s="10">
        <f>+H405/SUM($F$15:F405)-1</f>
        <v>-6.9731264060349907E-2</v>
      </c>
      <c r="M405" s="18">
        <f t="shared" si="57"/>
        <v>0</v>
      </c>
      <c r="N405" s="18">
        <f t="shared" si="55"/>
        <v>755.9183457290643</v>
      </c>
      <c r="O405" s="4">
        <f t="shared" si="56"/>
        <v>7.8160210260701399</v>
      </c>
      <c r="P405" s="18">
        <f>+AVERAGEIF($C$15:C405,"&lt;&gt;",$B$15:B405)</f>
        <v>8.0581428571428582</v>
      </c>
      <c r="R405" s="1"/>
    </row>
    <row r="406" spans="1:18" x14ac:dyDescent="0.25">
      <c r="A406" s="1">
        <v>40767</v>
      </c>
      <c r="B406" s="18">
        <v>7.2960000000000003</v>
      </c>
      <c r="G406">
        <f t="shared" si="52"/>
        <v>5988.7583600077314</v>
      </c>
      <c r="H406">
        <f t="shared" si="53"/>
        <v>5515.1802504392508</v>
      </c>
      <c r="I406" s="5">
        <f t="shared" si="51"/>
        <v>0</v>
      </c>
      <c r="J406" s="6">
        <f>+H406+SUM($B$4:$B$5)-SUM($F$15:F406)</f>
        <v>26006.906566228725</v>
      </c>
      <c r="K406" s="10">
        <f t="shared" si="54"/>
        <v>7.2717994397275554E-4</v>
      </c>
      <c r="L406" s="10">
        <f>+H406/SUM($F$15:F406)-1</f>
        <v>-6.6532705622928345E-2</v>
      </c>
      <c r="M406" s="18">
        <f t="shared" si="57"/>
        <v>0</v>
      </c>
      <c r="N406" s="18">
        <f t="shared" si="55"/>
        <v>755.9183457290643</v>
      </c>
      <c r="O406" s="4">
        <f t="shared" si="56"/>
        <v>7.8160210260701399</v>
      </c>
      <c r="P406" s="18">
        <f>+AVERAGEIF($C$15:C406,"&lt;&gt;",$B$15:B406)</f>
        <v>8.0581428571428582</v>
      </c>
      <c r="R406" s="1"/>
    </row>
    <row r="407" spans="1:18" x14ac:dyDescent="0.25">
      <c r="A407" s="1">
        <v>40771</v>
      </c>
      <c r="B407" s="18">
        <v>7.407</v>
      </c>
      <c r="G407">
        <f t="shared" si="52"/>
        <v>6079.8702265045595</v>
      </c>
      <c r="H407">
        <f t="shared" si="53"/>
        <v>5599.0871868151771</v>
      </c>
      <c r="I407" s="5">
        <f t="shared" si="51"/>
        <v>0</v>
      </c>
      <c r="J407" s="6">
        <f>+H407+SUM($B$4:$B$5)-SUM($F$15:F407)</f>
        <v>26090.813502604651</v>
      </c>
      <c r="K407" s="10">
        <f t="shared" si="54"/>
        <v>3.2263328267148061E-3</v>
      </c>
      <c r="L407" s="10">
        <f>+H407/SUM($F$15:F407)-1</f>
        <v>-5.2331106160777185E-2</v>
      </c>
      <c r="M407" s="18">
        <f t="shared" si="57"/>
        <v>0</v>
      </c>
      <c r="N407" s="18">
        <f t="shared" si="55"/>
        <v>755.9183457290643</v>
      </c>
      <c r="O407" s="4">
        <f t="shared" si="56"/>
        <v>7.8160210260701399</v>
      </c>
      <c r="P407" s="18">
        <f>+AVERAGEIF($C$15:C407,"&lt;&gt;",$B$15:B407)</f>
        <v>8.0581428571428582</v>
      </c>
      <c r="R407" s="1"/>
    </row>
    <row r="408" spans="1:18" x14ac:dyDescent="0.25">
      <c r="A408" s="1">
        <v>40772</v>
      </c>
      <c r="B408" s="18">
        <v>7.42</v>
      </c>
      <c r="G408">
        <f t="shared" si="52"/>
        <v>6090.5409856438282</v>
      </c>
      <c r="H408">
        <f t="shared" si="53"/>
        <v>5608.914125309655</v>
      </c>
      <c r="I408" s="5">
        <f t="shared" si="51"/>
        <v>0</v>
      </c>
      <c r="J408" s="6">
        <f>+H408+SUM($B$4:$B$5)-SUM($F$15:F408)</f>
        <v>26100.640441099131</v>
      </c>
      <c r="K408" s="10">
        <f t="shared" si="54"/>
        <v>3.7664362184419709E-4</v>
      </c>
      <c r="L408" s="10">
        <f>+H408/SUM($F$15:F408)-1</f>
        <v>-5.0667855773318005E-2</v>
      </c>
      <c r="M408" s="18">
        <f t="shared" si="57"/>
        <v>0</v>
      </c>
      <c r="N408" s="18">
        <f t="shared" si="55"/>
        <v>755.9183457290643</v>
      </c>
      <c r="O408" s="4">
        <f t="shared" si="56"/>
        <v>7.8160210260701399</v>
      </c>
      <c r="P408" s="18">
        <f>+AVERAGEIF($C$15:C408,"&lt;&gt;",$B$15:B408)</f>
        <v>8.0581428571428582</v>
      </c>
      <c r="R408" s="1"/>
    </row>
    <row r="409" spans="1:18" x14ac:dyDescent="0.25">
      <c r="A409" s="1">
        <v>40773</v>
      </c>
      <c r="B409" s="18">
        <v>7.29</v>
      </c>
      <c r="G409">
        <f t="shared" si="52"/>
        <v>5983.8333942511463</v>
      </c>
      <c r="H409">
        <f t="shared" si="53"/>
        <v>5510.6447403648763</v>
      </c>
      <c r="I409" s="5">
        <f t="shared" si="51"/>
        <v>0</v>
      </c>
      <c r="J409" s="6">
        <f>+H409+SUM($B$4:$B$5)-SUM($F$15:F409)</f>
        <v>26002.371056154356</v>
      </c>
      <c r="K409" s="10">
        <f t="shared" si="54"/>
        <v>-3.765018148368382E-3</v>
      </c>
      <c r="L409" s="10">
        <f>+H409/SUM($F$15:F409)-1</f>
        <v>-6.7300359647909591E-2</v>
      </c>
      <c r="M409" s="18">
        <f t="shared" si="57"/>
        <v>0</v>
      </c>
      <c r="N409" s="18">
        <f t="shared" si="55"/>
        <v>755.9183457290643</v>
      </c>
      <c r="O409" s="4">
        <f t="shared" si="56"/>
        <v>7.8160210260701399</v>
      </c>
      <c r="P409" s="18">
        <f>+AVERAGEIF($C$15:C409,"&lt;&gt;",$B$15:B409)</f>
        <v>8.0581428571428582</v>
      </c>
      <c r="R409" s="1"/>
    </row>
    <row r="410" spans="1:18" x14ac:dyDescent="0.25">
      <c r="A410" s="1">
        <v>40774</v>
      </c>
      <c r="B410" s="18">
        <v>7.0510000000000002</v>
      </c>
      <c r="G410">
        <f t="shared" si="52"/>
        <v>5787.6555916138313</v>
      </c>
      <c r="H410">
        <f t="shared" si="53"/>
        <v>5329.9802557356297</v>
      </c>
      <c r="I410" s="5">
        <f t="shared" si="51"/>
        <v>0</v>
      </c>
      <c r="J410" s="6">
        <f>+H410+SUM($B$4:$B$5)-SUM($F$15:F410)</f>
        <v>25821.706571525108</v>
      </c>
      <c r="K410" s="10">
        <f t="shared" si="54"/>
        <v>-6.9480004050048727E-3</v>
      </c>
      <c r="L410" s="10">
        <f>+H410/SUM($F$15:F410)-1</f>
        <v>-9.7878578309658515E-2</v>
      </c>
      <c r="M410" s="18">
        <f t="shared" si="57"/>
        <v>0</v>
      </c>
      <c r="N410" s="18">
        <f t="shared" si="55"/>
        <v>755.9183457290643</v>
      </c>
      <c r="O410" s="4">
        <f t="shared" si="56"/>
        <v>7.8160210260701399</v>
      </c>
      <c r="P410" s="18">
        <f>+AVERAGEIF($C$15:C410,"&lt;&gt;",$B$15:B410)</f>
        <v>8.0581428571428582</v>
      </c>
      <c r="R410" s="1"/>
    </row>
    <row r="411" spans="1:18" x14ac:dyDescent="0.25">
      <c r="A411" s="1">
        <v>40777</v>
      </c>
      <c r="B411" s="18">
        <v>7.0490000000000004</v>
      </c>
      <c r="G411">
        <f t="shared" si="52"/>
        <v>5786.0139363616363</v>
      </c>
      <c r="H411">
        <f t="shared" si="53"/>
        <v>5328.4684190441722</v>
      </c>
      <c r="I411" s="5">
        <f t="shared" si="51"/>
        <v>0</v>
      </c>
      <c r="J411" s="6">
        <f>+H411+SUM($B$4:$B$5)-SUM($F$15:F411)</f>
        <v>25820.194734833647</v>
      </c>
      <c r="K411" s="10">
        <f t="shared" si="54"/>
        <v>-5.8549061707990901E-5</v>
      </c>
      <c r="L411" s="10">
        <f>+H411/SUM($F$15:F411)-1</f>
        <v>-9.8134462984652115E-2</v>
      </c>
      <c r="M411" s="18">
        <f t="shared" si="57"/>
        <v>0</v>
      </c>
      <c r="N411" s="18">
        <f t="shared" si="55"/>
        <v>755.9183457290643</v>
      </c>
      <c r="O411" s="4">
        <f t="shared" si="56"/>
        <v>7.8160210260701399</v>
      </c>
      <c r="P411" s="18">
        <f>+AVERAGEIF($C$15:C411,"&lt;&gt;",$B$15:B411)</f>
        <v>8.0581428571428582</v>
      </c>
      <c r="R411" s="1"/>
    </row>
    <row r="412" spans="1:18" x14ac:dyDescent="0.25">
      <c r="A412" s="1">
        <v>40778</v>
      </c>
      <c r="B412" s="18">
        <v>7.181</v>
      </c>
      <c r="G412">
        <f t="shared" si="52"/>
        <v>5894.3631830065133</v>
      </c>
      <c r="H412">
        <f t="shared" si="53"/>
        <v>5428.2496406804094</v>
      </c>
      <c r="I412" s="5">
        <f t="shared" si="51"/>
        <v>0</v>
      </c>
      <c r="J412" s="6">
        <f>+H412+SUM($B$4:$B$5)-SUM($F$15:F412)</f>
        <v>25919.975956469883</v>
      </c>
      <c r="K412" s="10">
        <f t="shared" si="54"/>
        <v>3.8644643334786455E-3</v>
      </c>
      <c r="L412" s="10">
        <f>+H412/SUM($F$15:F412)-1</f>
        <v>-8.1246074435066817E-2</v>
      </c>
      <c r="M412" s="18">
        <f t="shared" si="57"/>
        <v>0</v>
      </c>
      <c r="N412" s="18">
        <f t="shared" si="55"/>
        <v>755.9183457290643</v>
      </c>
      <c r="O412" s="4">
        <f t="shared" si="56"/>
        <v>7.8160210260701399</v>
      </c>
      <c r="P412" s="18">
        <f>+AVERAGEIF($C$15:C412,"&lt;&gt;",$B$15:B412)</f>
        <v>8.0581428571428582</v>
      </c>
      <c r="R412" s="1"/>
    </row>
    <row r="413" spans="1:18" x14ac:dyDescent="0.25">
      <c r="A413" s="1">
        <v>40779</v>
      </c>
      <c r="B413" s="18">
        <v>7.1210000000000004</v>
      </c>
      <c r="G413">
        <f t="shared" si="52"/>
        <v>5845.1135254406599</v>
      </c>
      <c r="H413">
        <f t="shared" si="53"/>
        <v>5382.8945399366658</v>
      </c>
      <c r="I413" s="5">
        <f t="shared" si="51"/>
        <v>0</v>
      </c>
      <c r="J413" s="6">
        <f>+H413+SUM($B$4:$B$5)-SUM($F$15:F413)</f>
        <v>25874.620855726142</v>
      </c>
      <c r="K413" s="10">
        <f t="shared" si="54"/>
        <v>-1.7498126086193944E-3</v>
      </c>
      <c r="L413" s="10">
        <f>+H413/SUM($F$15:F413)-1</f>
        <v>-8.8922614684878276E-2</v>
      </c>
      <c r="M413" s="18">
        <f t="shared" si="57"/>
        <v>0</v>
      </c>
      <c r="N413" s="18">
        <f t="shared" si="55"/>
        <v>755.9183457290643</v>
      </c>
      <c r="O413" s="4">
        <f t="shared" si="56"/>
        <v>7.8160210260701399</v>
      </c>
      <c r="P413" s="18">
        <f>+AVERAGEIF($C$15:C413,"&lt;&gt;",$B$15:B413)</f>
        <v>8.0581428571428582</v>
      </c>
      <c r="R413" s="1"/>
    </row>
    <row r="414" spans="1:18" x14ac:dyDescent="0.25">
      <c r="A414" s="1">
        <v>40780</v>
      </c>
      <c r="B414" s="18">
        <v>7.1189999999999998</v>
      </c>
      <c r="G414">
        <f t="shared" si="52"/>
        <v>5843.471870188464</v>
      </c>
      <c r="H414">
        <f t="shared" si="53"/>
        <v>5381.3827032452073</v>
      </c>
      <c r="I414" s="5">
        <f t="shared" si="51"/>
        <v>0</v>
      </c>
      <c r="J414" s="6">
        <f>+H414+SUM($B$4:$B$5)-SUM($F$15:F414)</f>
        <v>25873.10901903468</v>
      </c>
      <c r="K414" s="10">
        <f t="shared" si="54"/>
        <v>-5.8429327327802483E-5</v>
      </c>
      <c r="L414" s="10">
        <f>+H414/SUM($F$15:F414)-1</f>
        <v>-8.9178499359871988E-2</v>
      </c>
      <c r="M414" s="18">
        <f t="shared" si="57"/>
        <v>0</v>
      </c>
      <c r="N414" s="18">
        <f t="shared" si="55"/>
        <v>755.9183457290643</v>
      </c>
      <c r="O414" s="4">
        <f t="shared" si="56"/>
        <v>7.8160210260701399</v>
      </c>
      <c r="P414" s="18">
        <f>+AVERAGEIF($C$15:C414,"&lt;&gt;",$B$15:B414)</f>
        <v>8.0581428571428582</v>
      </c>
      <c r="R414" s="1"/>
    </row>
    <row r="415" spans="1:18" x14ac:dyDescent="0.25">
      <c r="A415" s="1">
        <v>40781</v>
      </c>
      <c r="B415" s="18">
        <v>7.1280000000000001</v>
      </c>
      <c r="G415">
        <f t="shared" si="52"/>
        <v>5850.8593188233417</v>
      </c>
      <c r="H415">
        <f t="shared" si="53"/>
        <v>5388.1859683567682</v>
      </c>
      <c r="I415" s="5">
        <f t="shared" si="51"/>
        <v>0</v>
      </c>
      <c r="J415" s="6">
        <f>+H415+SUM($B$4:$B$5)-SUM($F$15:F415)</f>
        <v>25879.912284146245</v>
      </c>
      <c r="K415" s="10">
        <f t="shared" si="54"/>
        <v>2.6294733681053728E-4</v>
      </c>
      <c r="L415" s="10">
        <f>+H415/SUM($F$15:F415)-1</f>
        <v>-8.8027018322400452E-2</v>
      </c>
      <c r="M415" s="18">
        <f t="shared" si="57"/>
        <v>0</v>
      </c>
      <c r="N415" s="18">
        <f t="shared" si="55"/>
        <v>755.9183457290643</v>
      </c>
      <c r="O415" s="4">
        <f t="shared" si="56"/>
        <v>7.8160210260701399</v>
      </c>
      <c r="P415" s="18">
        <f>+AVERAGEIF($C$15:C415,"&lt;&gt;",$B$15:B415)</f>
        <v>8.0581428571428582</v>
      </c>
      <c r="R415" s="1"/>
    </row>
    <row r="416" spans="1:18" x14ac:dyDescent="0.25">
      <c r="A416" s="1">
        <v>40784</v>
      </c>
      <c r="B416" s="18">
        <v>7.2320000000000002</v>
      </c>
      <c r="G416">
        <f t="shared" si="52"/>
        <v>5936.2253919374871</v>
      </c>
      <c r="H416">
        <f t="shared" si="53"/>
        <v>5466.8014763125911</v>
      </c>
      <c r="I416" s="5">
        <f t="shared" si="51"/>
        <v>0</v>
      </c>
      <c r="J416" s="6">
        <f>+H416+SUM($B$4:$B$5)-SUM($F$15:F416)</f>
        <v>25958.527792102068</v>
      </c>
      <c r="K416" s="10">
        <f t="shared" si="54"/>
        <v>3.0377038025737324E-3</v>
      </c>
      <c r="L416" s="10">
        <f>+H416/SUM($F$15:F416)-1</f>
        <v>-7.4721015222727227E-2</v>
      </c>
      <c r="M416" s="18">
        <f t="shared" si="57"/>
        <v>0</v>
      </c>
      <c r="N416" s="18">
        <f t="shared" si="55"/>
        <v>755.9183457290643</v>
      </c>
      <c r="O416" s="4">
        <f t="shared" si="56"/>
        <v>7.8160210260701399</v>
      </c>
      <c r="P416" s="18">
        <f>+AVERAGEIF($C$15:C416,"&lt;&gt;",$B$15:B416)</f>
        <v>8.0581428571428582</v>
      </c>
      <c r="R416" s="1"/>
    </row>
    <row r="417" spans="1:18" x14ac:dyDescent="0.25">
      <c r="A417" s="1">
        <v>40785</v>
      </c>
      <c r="B417" s="18">
        <v>7.359</v>
      </c>
      <c r="G417">
        <f t="shared" si="52"/>
        <v>6040.4705004518764</v>
      </c>
      <c r="H417">
        <f t="shared" si="53"/>
        <v>5562.8031062201826</v>
      </c>
      <c r="I417" s="5">
        <f t="shared" si="51"/>
        <v>0</v>
      </c>
      <c r="J417" s="6">
        <f>+H417+SUM($B$4:$B$5)-SUM($F$15:F417)</f>
        <v>26054.529422009662</v>
      </c>
      <c r="K417" s="10">
        <f t="shared" si="54"/>
        <v>3.6982694348637324E-3</v>
      </c>
      <c r="L417" s="10">
        <f>+H417/SUM($F$15:F417)-1</f>
        <v>-5.8472338360626264E-2</v>
      </c>
      <c r="M417" s="18">
        <f t="shared" si="57"/>
        <v>0</v>
      </c>
      <c r="N417" s="18">
        <f t="shared" si="55"/>
        <v>755.9183457290643</v>
      </c>
      <c r="O417" s="4">
        <f t="shared" si="56"/>
        <v>7.8160210260701399</v>
      </c>
      <c r="P417" s="18">
        <f>+AVERAGEIF($C$15:C417,"&lt;&gt;",$B$15:B417)</f>
        <v>8.0581428571428582</v>
      </c>
      <c r="R417" s="1"/>
    </row>
    <row r="418" spans="1:18" x14ac:dyDescent="0.25">
      <c r="A418" s="1">
        <v>40786</v>
      </c>
      <c r="B418" s="18">
        <v>7.5129999999999999</v>
      </c>
      <c r="G418">
        <f t="shared" si="52"/>
        <v>6166.877954870899</v>
      </c>
      <c r="H418">
        <f t="shared" si="53"/>
        <v>5679.2145314624586</v>
      </c>
      <c r="I418" s="5">
        <f t="shared" si="51"/>
        <v>0</v>
      </c>
      <c r="J418" s="6">
        <f>+H418+SUM($B$4:$B$5)-SUM($F$15:F418)</f>
        <v>26170.940847251935</v>
      </c>
      <c r="K418" s="10">
        <f t="shared" si="54"/>
        <v>4.467991854956832E-3</v>
      </c>
      <c r="L418" s="10">
        <f>+H418/SUM($F$15:F418)-1</f>
        <v>-3.8769218386110138E-2</v>
      </c>
      <c r="M418" s="18">
        <f t="shared" si="57"/>
        <v>0</v>
      </c>
      <c r="N418" s="18">
        <f t="shared" si="55"/>
        <v>755.9183457290643</v>
      </c>
      <c r="O418" s="4">
        <f t="shared" si="56"/>
        <v>7.8160210260701399</v>
      </c>
      <c r="P418" s="18">
        <f>+AVERAGEIF($C$15:C418,"&lt;&gt;",$B$15:B418)</f>
        <v>8.0581428571428582</v>
      </c>
      <c r="R418" s="1"/>
    </row>
    <row r="419" spans="1:18" x14ac:dyDescent="0.25">
      <c r="A419" s="1">
        <v>40787</v>
      </c>
      <c r="B419" s="18">
        <v>7.617</v>
      </c>
      <c r="G419">
        <f t="shared" si="52"/>
        <v>6252.2440279850443</v>
      </c>
      <c r="H419">
        <f t="shared" si="53"/>
        <v>5757.8300394182816</v>
      </c>
      <c r="I419" s="5">
        <f t="shared" si="51"/>
        <v>0</v>
      </c>
      <c r="J419" s="6">
        <f>+H419+SUM($B$4:$B$5)-SUM($F$15:F419)</f>
        <v>26249.556355207758</v>
      </c>
      <c r="K419" s="10">
        <f t="shared" si="54"/>
        <v>3.003923642434847E-3</v>
      </c>
      <c r="L419" s="10">
        <f>+H419/SUM($F$15:F419)-1</f>
        <v>-2.5463215286436913E-2</v>
      </c>
      <c r="M419" s="18">
        <f t="shared" si="57"/>
        <v>0</v>
      </c>
      <c r="N419" s="18">
        <f t="shared" si="55"/>
        <v>755.9183457290643</v>
      </c>
      <c r="O419" s="4">
        <f t="shared" si="56"/>
        <v>7.8160210260701399</v>
      </c>
      <c r="P419" s="18">
        <f>+AVERAGEIF($C$15:C419,"&lt;&gt;",$B$15:B419)</f>
        <v>8.0581428571428582</v>
      </c>
      <c r="R419" s="1"/>
    </row>
    <row r="420" spans="1:18" x14ac:dyDescent="0.25">
      <c r="A420" s="1">
        <v>40788</v>
      </c>
      <c r="B420" s="18">
        <v>7.5220000000000002</v>
      </c>
      <c r="G420">
        <f t="shared" si="52"/>
        <v>6174.2654035057776</v>
      </c>
      <c r="H420">
        <f t="shared" si="53"/>
        <v>5686.0177965740213</v>
      </c>
      <c r="I420" s="5">
        <f t="shared" si="51"/>
        <v>0</v>
      </c>
      <c r="J420" s="6">
        <f>+H420+SUM($B$4:$B$5)-SUM($F$15:F420)</f>
        <v>26177.7441123635</v>
      </c>
      <c r="K420" s="10">
        <f t="shared" si="54"/>
        <v>-2.7357507255550972E-3</v>
      </c>
      <c r="L420" s="10">
        <f>+H420/SUM($F$15:F420)-1</f>
        <v>-3.7617737348638269E-2</v>
      </c>
      <c r="M420" s="18">
        <f t="shared" si="57"/>
        <v>0</v>
      </c>
      <c r="N420" s="18">
        <f t="shared" si="55"/>
        <v>755.9183457290643</v>
      </c>
      <c r="O420" s="4">
        <f t="shared" si="56"/>
        <v>7.8160210260701399</v>
      </c>
      <c r="P420" s="18">
        <f>+AVERAGEIF($C$15:C420,"&lt;&gt;",$B$15:B420)</f>
        <v>8.0581428571428582</v>
      </c>
      <c r="R420" s="1"/>
    </row>
    <row r="421" spans="1:18" x14ac:dyDescent="0.25">
      <c r="A421" s="1">
        <v>40791</v>
      </c>
      <c r="B421" s="18">
        <v>7.3410000000000002</v>
      </c>
      <c r="G421">
        <f t="shared" si="52"/>
        <v>6025.695603182121</v>
      </c>
      <c r="H421">
        <f t="shared" si="53"/>
        <v>5549.1965759970608</v>
      </c>
      <c r="I421" s="5">
        <f t="shared" si="51"/>
        <v>0</v>
      </c>
      <c r="J421" s="6">
        <f>+H421+SUM($B$4:$B$5)-SUM($F$15:F421)</f>
        <v>26040.92289178654</v>
      </c>
      <c r="K421" s="10">
        <f t="shared" si="54"/>
        <v>-5.2266238064547776E-3</v>
      </c>
      <c r="L421" s="10">
        <f>+H421/SUM($F$15:F421)-1</f>
        <v>-6.0775300435569446E-2</v>
      </c>
      <c r="M421" s="18">
        <f t="shared" si="57"/>
        <v>0</v>
      </c>
      <c r="N421" s="18">
        <f t="shared" si="55"/>
        <v>755.9183457290643</v>
      </c>
      <c r="O421" s="4">
        <f t="shared" si="56"/>
        <v>7.8160210260701399</v>
      </c>
      <c r="P421" s="18">
        <f>+AVERAGEIF($C$15:C421,"&lt;&gt;",$B$15:B421)</f>
        <v>8.0581428571428582</v>
      </c>
      <c r="R421" s="1"/>
    </row>
    <row r="422" spans="1:18" x14ac:dyDescent="0.25">
      <c r="A422" s="1">
        <v>40792</v>
      </c>
      <c r="B422" s="18">
        <v>7.3730000000000002</v>
      </c>
      <c r="G422">
        <f t="shared" si="52"/>
        <v>6051.9620872172427</v>
      </c>
      <c r="H422">
        <f t="shared" si="53"/>
        <v>5573.3859630603911</v>
      </c>
      <c r="I422" s="5">
        <f t="shared" si="51"/>
        <v>0</v>
      </c>
      <c r="J422" s="6">
        <f>+H422+SUM($B$4:$B$5)-SUM($F$15:F422)</f>
        <v>26065.112278849869</v>
      </c>
      <c r="K422" s="10">
        <f t="shared" si="54"/>
        <v>9.2889899347459171E-4</v>
      </c>
      <c r="L422" s="10">
        <f>+H422/SUM($F$15:F422)-1</f>
        <v>-5.6681145635669949E-2</v>
      </c>
      <c r="M422" s="18">
        <f t="shared" si="57"/>
        <v>0</v>
      </c>
      <c r="N422" s="18">
        <f t="shared" si="55"/>
        <v>755.9183457290643</v>
      </c>
      <c r="O422" s="4">
        <f t="shared" si="56"/>
        <v>7.8160210260701399</v>
      </c>
      <c r="P422" s="18">
        <f>+AVERAGEIF($C$15:C422,"&lt;&gt;",$B$15:B422)</f>
        <v>8.0581428571428582</v>
      </c>
      <c r="R422" s="1"/>
    </row>
    <row r="423" spans="1:18" x14ac:dyDescent="0.25">
      <c r="A423" s="1">
        <v>40793</v>
      </c>
      <c r="B423" s="18">
        <v>7.5270000000000001</v>
      </c>
      <c r="G423">
        <f t="shared" si="52"/>
        <v>6178.3695416362661</v>
      </c>
      <c r="H423">
        <f t="shared" si="53"/>
        <v>5689.7973883026671</v>
      </c>
      <c r="I423" s="5">
        <f t="shared" si="51"/>
        <v>0</v>
      </c>
      <c r="J423" s="6">
        <f>+H423+SUM($B$4:$B$5)-SUM($F$15:F423)</f>
        <v>26181.523704092142</v>
      </c>
      <c r="K423" s="10">
        <f t="shared" si="54"/>
        <v>4.4661777780536926E-3</v>
      </c>
      <c r="L423" s="10">
        <f>+H423/SUM($F$15:F423)-1</f>
        <v>-3.6978025661153935E-2</v>
      </c>
      <c r="M423" s="18">
        <f t="shared" si="57"/>
        <v>0</v>
      </c>
      <c r="N423" s="18">
        <f t="shared" si="55"/>
        <v>755.9183457290643</v>
      </c>
      <c r="O423" s="4">
        <f t="shared" si="56"/>
        <v>7.8160210260701399</v>
      </c>
      <c r="P423" s="18">
        <f>+AVERAGEIF($C$15:C423,"&lt;&gt;",$B$15:B423)</f>
        <v>8.0581428571428582</v>
      </c>
      <c r="R423" s="1"/>
    </row>
    <row r="424" spans="1:18" x14ac:dyDescent="0.25">
      <c r="A424" s="1">
        <v>40794</v>
      </c>
      <c r="B424" s="18">
        <v>7.569</v>
      </c>
      <c r="C424">
        <f>+$B$3</f>
        <v>200</v>
      </c>
      <c r="D424" s="7">
        <f>+$D$11</f>
        <v>3.3347368421052628</v>
      </c>
      <c r="E424">
        <v>1.54</v>
      </c>
      <c r="F424" s="6">
        <f>+C424-D424-E424</f>
        <v>195.12526315789475</v>
      </c>
      <c r="G424">
        <f t="shared" si="52"/>
        <v>6412.844301932364</v>
      </c>
      <c r="H424">
        <f t="shared" si="53"/>
        <v>5916.6712219811825</v>
      </c>
      <c r="I424" s="5">
        <f t="shared" si="51"/>
        <v>859800</v>
      </c>
      <c r="J424" s="6">
        <f>+H424+SUM($B$4:$B$5)-SUM($F$15:F424)</f>
        <v>26213.272274612762</v>
      </c>
      <c r="K424" s="10">
        <f t="shared" si="54"/>
        <v>1.2126326519208419E-3</v>
      </c>
      <c r="L424" s="10">
        <f>+H424/SUM($F$15:F424)-1</f>
        <v>-3.0594055377577312E-2</v>
      </c>
      <c r="M424" s="18">
        <f t="shared" si="57"/>
        <v>25.779530077671389</v>
      </c>
      <c r="N424" s="18">
        <f t="shared" si="55"/>
        <v>781.69787580673574</v>
      </c>
      <c r="O424" s="4">
        <f t="shared" si="56"/>
        <v>7.8078745462491215</v>
      </c>
      <c r="P424" s="18">
        <f>+AVERAGEIF($C$15:C424,"&lt;&gt;",$B$15:B424)</f>
        <v>8.0359090909090902</v>
      </c>
      <c r="R424" s="1"/>
    </row>
    <row r="425" spans="1:18" x14ac:dyDescent="0.25">
      <c r="A425" s="1">
        <v>40795</v>
      </c>
      <c r="B425" s="18">
        <v>7.5620000000000003</v>
      </c>
      <c r="G425">
        <f t="shared" si="52"/>
        <v>6406.9135435609114</v>
      </c>
      <c r="H425">
        <f t="shared" si="53"/>
        <v>5911.1993368505355</v>
      </c>
      <c r="I425" s="5">
        <f t="shared" si="51"/>
        <v>0</v>
      </c>
      <c r="J425" s="6">
        <f>+H425+SUM($B$4:$B$5)-SUM($F$15:F425)</f>
        <v>26207.800389482116</v>
      </c>
      <c r="K425" s="10">
        <f t="shared" si="54"/>
        <v>-2.0874483251542841E-4</v>
      </c>
      <c r="L425" s="10">
        <f>+H425/SUM($F$15:F425)-1</f>
        <v>-3.1490586175880408E-2</v>
      </c>
      <c r="M425" s="18">
        <f t="shared" si="57"/>
        <v>0</v>
      </c>
      <c r="N425" s="18">
        <f t="shared" si="55"/>
        <v>781.69787580673574</v>
      </c>
      <c r="O425" s="4">
        <f t="shared" si="56"/>
        <v>7.8078745462491215</v>
      </c>
      <c r="P425" s="18">
        <f>+AVERAGEIF($C$15:C425,"&lt;&gt;",$B$15:B425)</f>
        <v>8.0359090909090902</v>
      </c>
      <c r="R425" s="1"/>
    </row>
    <row r="426" spans="1:18" x14ac:dyDescent="0.25">
      <c r="A426" s="1">
        <v>40798</v>
      </c>
      <c r="B426" s="18">
        <v>7.4550000000000001</v>
      </c>
      <c r="G426">
        <f t="shared" si="52"/>
        <v>6316.2576655972753</v>
      </c>
      <c r="H426">
        <f t="shared" si="53"/>
        <v>5827.5576641392145</v>
      </c>
      <c r="I426" s="5">
        <f t="shared" si="51"/>
        <v>0</v>
      </c>
      <c r="J426" s="6">
        <f>+H426+SUM($B$4:$B$5)-SUM($F$15:F426)</f>
        <v>26124.158716770795</v>
      </c>
      <c r="K426" s="10">
        <f t="shared" si="54"/>
        <v>-3.191480073424624E-3</v>
      </c>
      <c r="L426" s="10">
        <f>+H426/SUM($F$15:F426)-1</f>
        <v>-4.519469980708668E-2</v>
      </c>
      <c r="M426" s="18">
        <f t="shared" si="57"/>
        <v>0</v>
      </c>
      <c r="N426" s="18">
        <f t="shared" si="55"/>
        <v>781.69787580673574</v>
      </c>
      <c r="O426" s="4">
        <f t="shared" si="56"/>
        <v>7.8078745462491215</v>
      </c>
      <c r="P426" s="18">
        <f>+AVERAGEIF($C$15:C426,"&lt;&gt;",$B$15:B426)</f>
        <v>8.0359090909090902</v>
      </c>
      <c r="R426" s="1"/>
    </row>
    <row r="427" spans="1:18" x14ac:dyDescent="0.25">
      <c r="A427" s="1">
        <v>40799</v>
      </c>
      <c r="B427" s="18">
        <v>7.3890000000000002</v>
      </c>
      <c r="G427">
        <f t="shared" si="52"/>
        <v>6260.3390866664349</v>
      </c>
      <c r="H427">
        <f t="shared" si="53"/>
        <v>5775.9656043359701</v>
      </c>
      <c r="I427" s="5">
        <f t="shared" si="51"/>
        <v>0</v>
      </c>
      <c r="J427" s="6">
        <f>+H427+SUM($B$4:$B$5)-SUM($F$15:F427)</f>
        <v>26072.566656967552</v>
      </c>
      <c r="K427" s="10">
        <f t="shared" si="54"/>
        <v>-1.9748792817630978E-3</v>
      </c>
      <c r="L427" s="10">
        <f>+H427/SUM($F$15:F427)-1</f>
        <v>-5.364770447680256E-2</v>
      </c>
      <c r="M427" s="18">
        <f t="shared" si="57"/>
        <v>0</v>
      </c>
      <c r="N427" s="18">
        <f t="shared" si="55"/>
        <v>781.69787580673574</v>
      </c>
      <c r="O427" s="4">
        <f t="shared" si="56"/>
        <v>7.8078745462491215</v>
      </c>
      <c r="P427" s="18">
        <f>+AVERAGEIF($C$15:C427,"&lt;&gt;",$B$15:B427)</f>
        <v>8.0359090909090902</v>
      </c>
      <c r="R427" s="1"/>
    </row>
    <row r="428" spans="1:18" x14ac:dyDescent="0.25">
      <c r="A428" s="1">
        <v>40800</v>
      </c>
      <c r="B428" s="18">
        <v>7.3070000000000004</v>
      </c>
      <c r="G428">
        <f t="shared" si="52"/>
        <v>6190.8644886008442</v>
      </c>
      <c r="H428">
        <f t="shared" si="53"/>
        <v>5711.8663785198178</v>
      </c>
      <c r="I428" s="5">
        <f t="shared" si="51"/>
        <v>0</v>
      </c>
      <c r="J428" s="6">
        <f>+H428+SUM($B$4:$B$5)-SUM($F$15:F428)</f>
        <v>26008.467431151399</v>
      </c>
      <c r="K428" s="10">
        <f t="shared" si="54"/>
        <v>-2.4584931226563356E-3</v>
      </c>
      <c r="L428" s="10">
        <f>+H428/SUM($F$15:F428)-1</f>
        <v>-6.4149922399782899E-2</v>
      </c>
      <c r="M428" s="18">
        <f t="shared" si="57"/>
        <v>0</v>
      </c>
      <c r="N428" s="18">
        <f t="shared" si="55"/>
        <v>781.69787580673574</v>
      </c>
      <c r="O428" s="4">
        <f t="shared" si="56"/>
        <v>7.8078745462491215</v>
      </c>
      <c r="P428" s="18">
        <f>+AVERAGEIF($C$15:C428,"&lt;&gt;",$B$15:B428)</f>
        <v>8.0359090909090902</v>
      </c>
      <c r="R428" s="1"/>
    </row>
    <row r="429" spans="1:18" x14ac:dyDescent="0.25">
      <c r="A429" s="1">
        <v>40801</v>
      </c>
      <c r="B429" s="18">
        <v>7.3079999999999998</v>
      </c>
      <c r="G429">
        <f t="shared" si="52"/>
        <v>6191.7117397967659</v>
      </c>
      <c r="H429">
        <f t="shared" si="53"/>
        <v>5712.6480763956242</v>
      </c>
      <c r="I429" s="5">
        <f t="shared" si="51"/>
        <v>0</v>
      </c>
      <c r="J429" s="6">
        <f>+H429+SUM($B$4:$B$5)-SUM($F$15:F429)</f>
        <v>26009.249129027205</v>
      </c>
      <c r="K429" s="10">
        <f t="shared" si="54"/>
        <v>3.0055514723237309E-5</v>
      </c>
      <c r="L429" s="10">
        <f>+H429/SUM($F$15:F429)-1</f>
        <v>-6.4021846571453933E-2</v>
      </c>
      <c r="M429" s="18">
        <f t="shared" si="57"/>
        <v>0</v>
      </c>
      <c r="N429" s="18">
        <f t="shared" si="55"/>
        <v>781.69787580673574</v>
      </c>
      <c r="O429" s="4">
        <f t="shared" si="56"/>
        <v>7.8078745462491215</v>
      </c>
      <c r="P429" s="18">
        <f>+AVERAGEIF($C$15:C429,"&lt;&gt;",$B$15:B429)</f>
        <v>8.0359090909090902</v>
      </c>
      <c r="R429" s="1"/>
    </row>
    <row r="430" spans="1:18" x14ac:dyDescent="0.25">
      <c r="A430" s="1">
        <v>40802</v>
      </c>
      <c r="B430" s="18">
        <v>7.431</v>
      </c>
      <c r="G430">
        <f t="shared" si="52"/>
        <v>6295.9236368951515</v>
      </c>
      <c r="H430">
        <f t="shared" si="53"/>
        <v>5808.7969151198531</v>
      </c>
      <c r="I430" s="5">
        <f t="shared" si="51"/>
        <v>0</v>
      </c>
      <c r="J430" s="6">
        <f>+H430+SUM($B$4:$B$5)-SUM($F$15:F430)</f>
        <v>26105.397967751433</v>
      </c>
      <c r="K430" s="10">
        <f t="shared" si="54"/>
        <v>3.6967172042241536E-3</v>
      </c>
      <c r="L430" s="10">
        <f>+H430/SUM($F$15:F430)-1</f>
        <v>-4.8268519686983313E-2</v>
      </c>
      <c r="M430" s="18">
        <f t="shared" si="57"/>
        <v>0</v>
      </c>
      <c r="N430" s="18">
        <f t="shared" si="55"/>
        <v>781.69787580673574</v>
      </c>
      <c r="O430" s="4">
        <f t="shared" si="56"/>
        <v>7.8078745462491215</v>
      </c>
      <c r="P430" s="18">
        <f>+AVERAGEIF($C$15:C430,"&lt;&gt;",$B$15:B430)</f>
        <v>8.0359090909090902</v>
      </c>
      <c r="R430" s="1"/>
    </row>
    <row r="431" spans="1:18" x14ac:dyDescent="0.25">
      <c r="A431" s="1">
        <v>40805</v>
      </c>
      <c r="B431" s="18">
        <v>7.3179999999999996</v>
      </c>
      <c r="G431">
        <f t="shared" si="52"/>
        <v>6200.1842517559835</v>
      </c>
      <c r="H431">
        <f t="shared" si="53"/>
        <v>5720.4650551536915</v>
      </c>
      <c r="I431" s="5">
        <f t="shared" si="51"/>
        <v>0</v>
      </c>
      <c r="J431" s="6">
        <f>+H431+SUM($B$4:$B$5)-SUM($F$15:F431)</f>
        <v>26017.066107785271</v>
      </c>
      <c r="K431" s="10">
        <f t="shared" si="54"/>
        <v>-3.3836626461424268E-3</v>
      </c>
      <c r="L431" s="10">
        <f>+H431/SUM($F$15:F431)-1</f>
        <v>-6.2741088288163716E-2</v>
      </c>
      <c r="M431" s="18">
        <f t="shared" si="57"/>
        <v>0</v>
      </c>
      <c r="N431" s="18">
        <f t="shared" si="55"/>
        <v>781.69787580673574</v>
      </c>
      <c r="O431" s="4">
        <f t="shared" si="56"/>
        <v>7.8078745462491215</v>
      </c>
      <c r="P431" s="18">
        <f>+AVERAGEIF($C$15:C431,"&lt;&gt;",$B$15:B431)</f>
        <v>8.0359090909090902</v>
      </c>
      <c r="R431" s="1"/>
    </row>
    <row r="432" spans="1:18" x14ac:dyDescent="0.25">
      <c r="A432" s="1">
        <v>40806</v>
      </c>
      <c r="B432" s="18">
        <v>7.2859999999999996</v>
      </c>
      <c r="G432">
        <f t="shared" si="52"/>
        <v>6173.0722134864845</v>
      </c>
      <c r="H432">
        <f t="shared" si="53"/>
        <v>5695.4507231278758</v>
      </c>
      <c r="I432" s="5">
        <f t="shared" si="51"/>
        <v>0</v>
      </c>
      <c r="J432" s="6">
        <f>+H432+SUM($B$4:$B$5)-SUM($F$15:F432)</f>
        <v>25992.051775759457</v>
      </c>
      <c r="K432" s="10">
        <f t="shared" si="54"/>
        <v>-9.6145860267959904E-4</v>
      </c>
      <c r="L432" s="10">
        <f>+H432/SUM($F$15:F432)-1</f>
        <v>-6.6839514794692634E-2</v>
      </c>
      <c r="M432" s="18">
        <f t="shared" si="57"/>
        <v>0</v>
      </c>
      <c r="N432" s="18">
        <f t="shared" si="55"/>
        <v>781.69787580673574</v>
      </c>
      <c r="O432" s="4">
        <f t="shared" si="56"/>
        <v>7.8078745462491215</v>
      </c>
      <c r="P432" s="18">
        <f>+AVERAGEIF($C$15:C432,"&lt;&gt;",$B$15:B432)</f>
        <v>8.0359090909090902</v>
      </c>
      <c r="R432" s="1"/>
    </row>
    <row r="433" spans="1:18" x14ac:dyDescent="0.25">
      <c r="A433" s="1">
        <v>40807</v>
      </c>
      <c r="B433" s="18">
        <v>7.2080000000000002</v>
      </c>
      <c r="G433">
        <f t="shared" si="52"/>
        <v>6106.9866202045814</v>
      </c>
      <c r="H433">
        <f t="shared" si="53"/>
        <v>5634.4782888149502</v>
      </c>
      <c r="I433" s="5">
        <f t="shared" si="51"/>
        <v>0</v>
      </c>
      <c r="J433" s="6">
        <f>+H433+SUM($B$4:$B$5)-SUM($F$15:F433)</f>
        <v>25931.07934144653</v>
      </c>
      <c r="K433" s="10">
        <f t="shared" si="54"/>
        <v>-2.3458107439517928E-3</v>
      </c>
      <c r="L433" s="10">
        <f>+H433/SUM($F$15:F433)-1</f>
        <v>-7.6829429404356997E-2</v>
      </c>
      <c r="M433" s="18">
        <f t="shared" si="57"/>
        <v>0</v>
      </c>
      <c r="N433" s="18">
        <f t="shared" si="55"/>
        <v>781.69787580673574</v>
      </c>
      <c r="O433" s="4">
        <f t="shared" si="56"/>
        <v>7.8078745462491215</v>
      </c>
      <c r="P433" s="18">
        <f>+AVERAGEIF($C$15:C433,"&lt;&gt;",$B$15:B433)</f>
        <v>8.0359090909090902</v>
      </c>
      <c r="R433" s="1"/>
    </row>
    <row r="434" spans="1:18" x14ac:dyDescent="0.25">
      <c r="A434" s="1">
        <v>40808</v>
      </c>
      <c r="B434" s="18">
        <v>6.8890000000000002</v>
      </c>
      <c r="G434">
        <f t="shared" si="52"/>
        <v>5836.7134887055163</v>
      </c>
      <c r="H434">
        <f t="shared" si="53"/>
        <v>5385.116666432602</v>
      </c>
      <c r="I434" s="5">
        <f t="shared" si="51"/>
        <v>0</v>
      </c>
      <c r="J434" s="6">
        <f>+H434+SUM($B$4:$B$5)-SUM($F$15:F434)</f>
        <v>25681.717719064181</v>
      </c>
      <c r="K434" s="10">
        <f t="shared" si="54"/>
        <v>-9.6163225255258E-3</v>
      </c>
      <c r="L434" s="10">
        <f>+H434/SUM($F$15:F434)-1</f>
        <v>-0.11768561864131721</v>
      </c>
      <c r="M434" s="18">
        <f t="shared" si="57"/>
        <v>0</v>
      </c>
      <c r="N434" s="18">
        <f t="shared" si="55"/>
        <v>781.69787580673574</v>
      </c>
      <c r="O434" s="4">
        <f t="shared" si="56"/>
        <v>7.8078745462491215</v>
      </c>
      <c r="P434" s="18">
        <f>+AVERAGEIF($C$15:C434,"&lt;&gt;",$B$15:B434)</f>
        <v>8.0359090909090902</v>
      </c>
      <c r="R434" s="1"/>
    </row>
    <row r="435" spans="1:18" x14ac:dyDescent="0.25">
      <c r="A435" s="1">
        <v>40809</v>
      </c>
      <c r="B435" s="18">
        <v>6.726</v>
      </c>
      <c r="G435">
        <f t="shared" si="52"/>
        <v>5698.6115437702565</v>
      </c>
      <c r="H435">
        <f t="shared" si="53"/>
        <v>5257.6999126761038</v>
      </c>
      <c r="I435" s="5">
        <f t="shared" si="51"/>
        <v>0</v>
      </c>
      <c r="J435" s="6">
        <f>+H435+SUM($B$4:$B$5)-SUM($F$15:F435)</f>
        <v>25554.300965307684</v>
      </c>
      <c r="K435" s="10">
        <f t="shared" si="54"/>
        <v>-4.9613797313063923E-3</v>
      </c>
      <c r="L435" s="10">
        <f>+H435/SUM($F$15:F435)-1</f>
        <v>-0.13856197865894904</v>
      </c>
      <c r="M435" s="18">
        <f t="shared" si="57"/>
        <v>0</v>
      </c>
      <c r="N435" s="18">
        <f t="shared" si="55"/>
        <v>781.69787580673574</v>
      </c>
      <c r="O435" s="4">
        <f t="shared" si="56"/>
        <v>7.8078745462491215</v>
      </c>
      <c r="P435" s="18">
        <f>+AVERAGEIF($C$15:C435,"&lt;&gt;",$B$15:B435)</f>
        <v>8.0359090909090902</v>
      </c>
      <c r="R435" s="1"/>
    </row>
    <row r="436" spans="1:18" x14ac:dyDescent="0.25">
      <c r="A436" s="1">
        <v>40812</v>
      </c>
      <c r="B436" s="18">
        <v>6.673</v>
      </c>
      <c r="G436">
        <f t="shared" si="52"/>
        <v>5653.7072303863997</v>
      </c>
      <c r="H436">
        <f t="shared" si="53"/>
        <v>5216.269925258347</v>
      </c>
      <c r="I436" s="5">
        <f t="shared" si="51"/>
        <v>0</v>
      </c>
      <c r="J436" s="6">
        <f>+H436+SUM($B$4:$B$5)-SUM($F$15:F436)</f>
        <v>25512.870977889928</v>
      </c>
      <c r="K436" s="10">
        <f t="shared" si="54"/>
        <v>-1.6212530123207447E-3</v>
      </c>
      <c r="L436" s="10">
        <f>+H436/SUM($F$15:F436)-1</f>
        <v>-0.14534999756038758</v>
      </c>
      <c r="M436" s="18">
        <f t="shared" si="57"/>
        <v>0</v>
      </c>
      <c r="N436" s="18">
        <f t="shared" si="55"/>
        <v>781.69787580673574</v>
      </c>
      <c r="O436" s="4">
        <f t="shared" si="56"/>
        <v>7.8078745462491215</v>
      </c>
      <c r="P436" s="18">
        <f>+AVERAGEIF($C$15:C436,"&lt;&gt;",$B$15:B436)</f>
        <v>8.0359090909090902</v>
      </c>
      <c r="R436" s="1"/>
    </row>
    <row r="437" spans="1:18" x14ac:dyDescent="0.25">
      <c r="A437" s="1">
        <v>40813</v>
      </c>
      <c r="B437" s="18">
        <v>6.9009999999999998</v>
      </c>
      <c r="G437">
        <f t="shared" si="52"/>
        <v>5846.8805030565782</v>
      </c>
      <c r="H437">
        <f t="shared" si="53"/>
        <v>5394.4970409422831</v>
      </c>
      <c r="I437" s="5">
        <f t="shared" si="51"/>
        <v>0</v>
      </c>
      <c r="J437" s="6">
        <f>+H437+SUM($B$4:$B$5)-SUM($F$15:F437)</f>
        <v>25691.098093573863</v>
      </c>
      <c r="K437" s="10">
        <f t="shared" si="54"/>
        <v>6.9857726258402142E-3</v>
      </c>
      <c r="L437" s="10">
        <f>+H437/SUM($F$15:F437)-1</f>
        <v>-0.11614870870136884</v>
      </c>
      <c r="M437" s="18">
        <f t="shared" si="57"/>
        <v>0</v>
      </c>
      <c r="N437" s="18">
        <f t="shared" si="55"/>
        <v>781.69787580673574</v>
      </c>
      <c r="O437" s="4">
        <f t="shared" si="56"/>
        <v>7.8078745462491215</v>
      </c>
      <c r="P437" s="18">
        <f>+AVERAGEIF($C$15:C437,"&lt;&gt;",$B$15:B437)</f>
        <v>8.0359090909090902</v>
      </c>
      <c r="R437" s="1"/>
    </row>
    <row r="438" spans="1:18" x14ac:dyDescent="0.25">
      <c r="A438" s="1">
        <v>40814</v>
      </c>
      <c r="B438" s="18">
        <v>6.8959999999999999</v>
      </c>
      <c r="G438">
        <f t="shared" si="52"/>
        <v>5842.6442470769689</v>
      </c>
      <c r="H438">
        <f t="shared" si="53"/>
        <v>5390.5885515632499</v>
      </c>
      <c r="I438" s="5">
        <f t="shared" si="51"/>
        <v>0</v>
      </c>
      <c r="J438" s="6">
        <f>+H438+SUM($B$4:$B$5)-SUM($F$15:F438)</f>
        <v>25687.189604194831</v>
      </c>
      <c r="K438" s="10">
        <f t="shared" si="54"/>
        <v>-1.521339946154443E-4</v>
      </c>
      <c r="L438" s="10">
        <f>+H438/SUM($F$15:F438)-1</f>
        <v>-0.11678908784301389</v>
      </c>
      <c r="M438" s="18">
        <f t="shared" si="57"/>
        <v>0</v>
      </c>
      <c r="N438" s="18">
        <f t="shared" si="55"/>
        <v>781.69787580673574</v>
      </c>
      <c r="O438" s="4">
        <f t="shared" si="56"/>
        <v>7.8078745462491215</v>
      </c>
      <c r="P438" s="18">
        <f>+AVERAGEIF($C$15:C438,"&lt;&gt;",$B$15:B438)</f>
        <v>8.0359090909090902</v>
      </c>
      <c r="R438" s="1"/>
    </row>
    <row r="439" spans="1:18" x14ac:dyDescent="0.25">
      <c r="A439" s="1">
        <v>40815</v>
      </c>
      <c r="B439" s="18">
        <v>6.8949999999999996</v>
      </c>
      <c r="G439">
        <f t="shared" si="52"/>
        <v>5841.7969958810463</v>
      </c>
      <c r="H439">
        <f t="shared" si="53"/>
        <v>5389.8068536874425</v>
      </c>
      <c r="I439" s="5">
        <f t="shared" si="51"/>
        <v>0</v>
      </c>
      <c r="J439" s="6">
        <f>+H439+SUM($B$4:$B$5)-SUM($F$15:F439)</f>
        <v>25686.407906319022</v>
      </c>
      <c r="K439" s="10">
        <f t="shared" si="54"/>
        <v>-3.0431428577948338E-5</v>
      </c>
      <c r="L439" s="10">
        <f>+H439/SUM($F$15:F439)-1</f>
        <v>-0.11691716367134308</v>
      </c>
      <c r="M439" s="18">
        <f t="shared" si="57"/>
        <v>0</v>
      </c>
      <c r="N439" s="18">
        <f t="shared" si="55"/>
        <v>781.69787580673574</v>
      </c>
      <c r="O439" s="4">
        <f t="shared" si="56"/>
        <v>7.8078745462491215</v>
      </c>
      <c r="P439" s="18">
        <f>+AVERAGEIF($C$15:C439,"&lt;&gt;",$B$15:B439)</f>
        <v>8.0359090909090902</v>
      </c>
      <c r="R439" s="1"/>
    </row>
    <row r="440" spans="1:18" x14ac:dyDescent="0.25">
      <c r="A440" s="1">
        <v>40816</v>
      </c>
      <c r="B440" s="18">
        <v>6.8940000000000001</v>
      </c>
      <c r="G440">
        <f t="shared" si="52"/>
        <v>5840.9497446851246</v>
      </c>
      <c r="H440">
        <f t="shared" si="53"/>
        <v>5389.0251558116361</v>
      </c>
      <c r="I440" s="5">
        <f t="shared" si="51"/>
        <v>0</v>
      </c>
      <c r="J440" s="6">
        <f>+H440+SUM($B$4:$B$5)-SUM($F$15:F440)</f>
        <v>25685.626208443216</v>
      </c>
      <c r="K440" s="10">
        <f t="shared" si="54"/>
        <v>-3.0432354677922824E-5</v>
      </c>
      <c r="L440" s="10">
        <f>+H440/SUM($F$15:F440)-1</f>
        <v>-0.11704523949967205</v>
      </c>
      <c r="M440" s="18">
        <f t="shared" si="57"/>
        <v>0</v>
      </c>
      <c r="N440" s="18">
        <f t="shared" si="55"/>
        <v>781.69787580673574</v>
      </c>
      <c r="O440" s="4">
        <f t="shared" si="56"/>
        <v>7.8078745462491215</v>
      </c>
      <c r="P440" s="18">
        <f>+AVERAGEIF($C$15:C440,"&lt;&gt;",$B$15:B440)</f>
        <v>8.0359090909090902</v>
      </c>
      <c r="R440" s="1"/>
    </row>
    <row r="441" spans="1:18" x14ac:dyDescent="0.25">
      <c r="A441" s="1">
        <v>40819</v>
      </c>
      <c r="B441" s="18">
        <v>6.7539999999999996</v>
      </c>
      <c r="G441">
        <f t="shared" si="52"/>
        <v>5722.334577256067</v>
      </c>
      <c r="H441">
        <f t="shared" si="53"/>
        <v>5279.5874531986919</v>
      </c>
      <c r="I441" s="5">
        <f t="shared" si="51"/>
        <v>0</v>
      </c>
      <c r="J441" s="6">
        <f>+H441+SUM($B$4:$B$5)-SUM($F$15:F441)</f>
        <v>25576.188505830272</v>
      </c>
      <c r="K441" s="10">
        <f t="shared" si="54"/>
        <v>-4.2606593168038609E-3</v>
      </c>
      <c r="L441" s="10">
        <f>+H441/SUM($F$15:F441)-1</f>
        <v>-0.13497585546573632</v>
      </c>
      <c r="M441" s="18">
        <f t="shared" si="57"/>
        <v>0</v>
      </c>
      <c r="N441" s="18">
        <f t="shared" si="55"/>
        <v>781.69787580673574</v>
      </c>
      <c r="O441" s="4">
        <f t="shared" si="56"/>
        <v>7.8078745462491215</v>
      </c>
      <c r="P441" s="18">
        <f>+AVERAGEIF($C$15:C441,"&lt;&gt;",$B$15:B441)</f>
        <v>8.0359090909090902</v>
      </c>
      <c r="R441" s="1"/>
    </row>
    <row r="442" spans="1:18" x14ac:dyDescent="0.25">
      <c r="A442" s="1">
        <v>40820</v>
      </c>
      <c r="B442" s="18">
        <v>6.5940000000000003</v>
      </c>
      <c r="G442">
        <f t="shared" si="52"/>
        <v>5586.774385908574</v>
      </c>
      <c r="H442">
        <f t="shared" si="53"/>
        <v>5154.515793069615</v>
      </c>
      <c r="I442" s="5">
        <f t="shared" si="51"/>
        <v>0</v>
      </c>
      <c r="J442" s="6">
        <f>+H442+SUM($B$4:$B$5)-SUM($F$15:F442)</f>
        <v>25451.116845701195</v>
      </c>
      <c r="K442" s="10">
        <f t="shared" si="54"/>
        <v>-4.8901602402784405E-3</v>
      </c>
      <c r="L442" s="10">
        <f>+H442/SUM($F$15:F442)-1</f>
        <v>-0.15546798799838091</v>
      </c>
      <c r="M442" s="18">
        <f t="shared" si="57"/>
        <v>0</v>
      </c>
      <c r="N442" s="18">
        <f t="shared" si="55"/>
        <v>781.69787580673574</v>
      </c>
      <c r="O442" s="4">
        <f t="shared" si="56"/>
        <v>7.8078745462491215</v>
      </c>
      <c r="P442" s="18">
        <f>+AVERAGEIF($C$15:C442,"&lt;&gt;",$B$15:B442)</f>
        <v>8.0359090909090902</v>
      </c>
      <c r="R442" s="1"/>
    </row>
    <row r="443" spans="1:18" x14ac:dyDescent="0.25">
      <c r="A443" s="1">
        <v>40821</v>
      </c>
      <c r="B443" s="18">
        <v>6.6280000000000001</v>
      </c>
      <c r="G443">
        <f t="shared" si="52"/>
        <v>5615.5809265699163</v>
      </c>
      <c r="H443">
        <f t="shared" si="53"/>
        <v>5181.0935208470446</v>
      </c>
      <c r="I443" s="5">
        <f t="shared" si="51"/>
        <v>0</v>
      </c>
      <c r="J443" s="6">
        <f>+H443+SUM($B$4:$B$5)-SUM($F$15:F443)</f>
        <v>25477.694573478624</v>
      </c>
      <c r="K443" s="10">
        <f t="shared" si="54"/>
        <v>1.0442656775557779E-3</v>
      </c>
      <c r="L443" s="10">
        <f>+H443/SUM($F$15:F443)-1</f>
        <v>-0.15111340983519372</v>
      </c>
      <c r="M443" s="18">
        <f t="shared" si="57"/>
        <v>0</v>
      </c>
      <c r="N443" s="18">
        <f t="shared" si="55"/>
        <v>781.69787580673574</v>
      </c>
      <c r="O443" s="4">
        <f t="shared" si="56"/>
        <v>7.8078745462491215</v>
      </c>
      <c r="P443" s="18">
        <f>+AVERAGEIF($C$15:C443,"&lt;&gt;",$B$15:B443)</f>
        <v>8.0359090909090902</v>
      </c>
      <c r="R443" s="1"/>
    </row>
    <row r="444" spans="1:18" x14ac:dyDescent="0.25">
      <c r="A444" s="1">
        <v>40822</v>
      </c>
      <c r="B444" s="18">
        <v>6.7930000000000001</v>
      </c>
      <c r="G444">
        <f t="shared" si="52"/>
        <v>5755.3773738970185</v>
      </c>
      <c r="H444">
        <f t="shared" si="53"/>
        <v>5310.0736703551556</v>
      </c>
      <c r="I444" s="5">
        <f t="shared" si="51"/>
        <v>0</v>
      </c>
      <c r="J444" s="6">
        <f>+H444+SUM($B$4:$B$5)-SUM($F$15:F444)</f>
        <v>25606.674722986736</v>
      </c>
      <c r="K444" s="10">
        <f t="shared" si="54"/>
        <v>5.0624733386346321E-3</v>
      </c>
      <c r="L444" s="10">
        <f>+H444/SUM($F$15:F444)-1</f>
        <v>-0.12998089816090397</v>
      </c>
      <c r="M444" s="18">
        <f t="shared" si="57"/>
        <v>0</v>
      </c>
      <c r="N444" s="18">
        <f t="shared" si="55"/>
        <v>781.69787580673574</v>
      </c>
      <c r="O444" s="4">
        <f t="shared" si="56"/>
        <v>7.8078745462491215</v>
      </c>
      <c r="P444" s="18">
        <f>+AVERAGEIF($C$15:C444,"&lt;&gt;",$B$15:B444)</f>
        <v>8.0359090909090902</v>
      </c>
      <c r="R444" s="1"/>
    </row>
    <row r="445" spans="1:18" x14ac:dyDescent="0.25">
      <c r="A445" s="1">
        <v>40823</v>
      </c>
      <c r="B445" s="18">
        <v>6.8890000000000002</v>
      </c>
      <c r="G445">
        <f t="shared" si="52"/>
        <v>5836.7134887055145</v>
      </c>
      <c r="H445">
        <f t="shared" si="53"/>
        <v>5385.116666432602</v>
      </c>
      <c r="I445" s="5">
        <f t="shared" si="51"/>
        <v>0</v>
      </c>
      <c r="J445" s="6">
        <f>+H445+SUM($B$4:$B$5)-SUM($F$15:F445)</f>
        <v>25681.717719064181</v>
      </c>
      <c r="K445" s="10">
        <f t="shared" si="54"/>
        <v>2.9306029341669149E-3</v>
      </c>
      <c r="L445" s="10">
        <f>+H445/SUM($F$15:F445)-1</f>
        <v>-0.11768561864131721</v>
      </c>
      <c r="M445" s="18">
        <f t="shared" si="57"/>
        <v>0</v>
      </c>
      <c r="N445" s="18">
        <f t="shared" si="55"/>
        <v>781.69787580673574</v>
      </c>
      <c r="O445" s="4">
        <f t="shared" si="56"/>
        <v>7.8078745462491215</v>
      </c>
      <c r="P445" s="18">
        <f>+AVERAGEIF($C$15:C445,"&lt;&gt;",$B$15:B445)</f>
        <v>8.0359090909090902</v>
      </c>
      <c r="R445" s="1"/>
    </row>
    <row r="446" spans="1:18" x14ac:dyDescent="0.25">
      <c r="A446" s="1">
        <v>40826</v>
      </c>
      <c r="B446" s="18">
        <v>6.92</v>
      </c>
      <c r="C446">
        <f>+$B$3</f>
        <v>200</v>
      </c>
      <c r="D446" s="7">
        <f>+$D$11</f>
        <v>3.3347368421052628</v>
      </c>
      <c r="E446">
        <v>1.54</v>
      </c>
      <c r="F446" s="6">
        <f>+C446-D446-E446</f>
        <v>195.12526315789475</v>
      </c>
      <c r="G446">
        <f t="shared" si="52"/>
        <v>6062.9782757790917</v>
      </c>
      <c r="H446">
        <f t="shared" si="53"/>
        <v>5604.4745637405058</v>
      </c>
      <c r="I446" s="5">
        <f t="shared" si="51"/>
        <v>853400</v>
      </c>
      <c r="J446" s="6">
        <f>+H446+SUM($B$4:$B$5)-SUM($F$15:F446)</f>
        <v>25705.950353214193</v>
      </c>
      <c r="K446" s="10">
        <f t="shared" si="54"/>
        <v>9.435752863222735E-4</v>
      </c>
      <c r="L446" s="10">
        <f>+H446/SUM($F$15:F446)-1</f>
        <v>-0.11019242342926738</v>
      </c>
      <c r="M446" s="18">
        <f t="shared" si="57"/>
        <v>28.197292363857624</v>
      </c>
      <c r="N446" s="18">
        <f t="shared" si="55"/>
        <v>809.89516817059337</v>
      </c>
      <c r="O446" s="4">
        <f t="shared" si="56"/>
        <v>7.7769623255729998</v>
      </c>
      <c r="P446" s="18">
        <f>+AVERAGEIF($C$15:C446,"&lt;&gt;",$B$15:B446)</f>
        <v>7.9873913043478248</v>
      </c>
      <c r="R446" s="1"/>
    </row>
    <row r="447" spans="1:18" x14ac:dyDescent="0.25">
      <c r="A447" s="1">
        <v>40827</v>
      </c>
      <c r="B447" s="18">
        <v>7.0190000000000001</v>
      </c>
      <c r="G447">
        <f t="shared" si="52"/>
        <v>6149.7174158516536</v>
      </c>
      <c r="H447">
        <f t="shared" si="53"/>
        <v>5684.6541853893941</v>
      </c>
      <c r="I447" s="5">
        <f t="shared" si="51"/>
        <v>0</v>
      </c>
      <c r="J447" s="6">
        <f>+H447+SUM($B$4:$B$5)-SUM($F$15:F447)</f>
        <v>25786.129974863081</v>
      </c>
      <c r="K447" s="10">
        <f t="shared" si="54"/>
        <v>3.1191074652823225E-3</v>
      </c>
      <c r="L447" s="10">
        <f>+H447/SUM($F$15:F447)-1</f>
        <v>-9.7462517348269939E-2</v>
      </c>
      <c r="M447" s="18">
        <f t="shared" si="57"/>
        <v>0</v>
      </c>
      <c r="N447" s="18">
        <f t="shared" si="55"/>
        <v>809.89516817059337</v>
      </c>
      <c r="O447" s="4">
        <f t="shared" si="56"/>
        <v>7.7769623255729998</v>
      </c>
      <c r="P447" s="18">
        <f>+AVERAGEIF($C$15:C447,"&lt;&gt;",$B$15:B447)</f>
        <v>7.9873913043478248</v>
      </c>
      <c r="R447" s="1"/>
    </row>
    <row r="448" spans="1:18" x14ac:dyDescent="0.25">
      <c r="A448" s="1">
        <v>40828</v>
      </c>
      <c r="B448" s="18">
        <v>7.0510000000000002</v>
      </c>
      <c r="G448">
        <f t="shared" si="52"/>
        <v>6177.7543096124828</v>
      </c>
      <c r="H448">
        <f t="shared" si="53"/>
        <v>5710.5708307708537</v>
      </c>
      <c r="I448" s="5">
        <f t="shared" si="51"/>
        <v>0</v>
      </c>
      <c r="J448" s="6">
        <f>+H448+SUM($B$4:$B$5)-SUM($F$15:F448)</f>
        <v>25812.046620244542</v>
      </c>
      <c r="K448" s="10">
        <f t="shared" si="54"/>
        <v>1.0050614577188366E-3</v>
      </c>
      <c r="L448" s="10">
        <f>+H448/SUM($F$15:F448)-1</f>
        <v>-9.3347800231179723E-2</v>
      </c>
      <c r="M448" s="18">
        <f t="shared" si="57"/>
        <v>0</v>
      </c>
      <c r="N448" s="18">
        <f t="shared" si="55"/>
        <v>809.89516817059337</v>
      </c>
      <c r="O448" s="4">
        <f t="shared" si="56"/>
        <v>7.7769623255729998</v>
      </c>
      <c r="P448" s="18">
        <f>+AVERAGEIF($C$15:C448,"&lt;&gt;",$B$15:B448)</f>
        <v>7.9873913043478248</v>
      </c>
      <c r="R448" s="1"/>
    </row>
    <row r="449" spans="1:18" x14ac:dyDescent="0.25">
      <c r="A449" s="1">
        <v>40829</v>
      </c>
      <c r="B449" s="18">
        <v>7.14</v>
      </c>
      <c r="G449">
        <f t="shared" si="52"/>
        <v>6255.7319203847856</v>
      </c>
      <c r="H449">
        <f t="shared" si="53"/>
        <v>5782.6515007380358</v>
      </c>
      <c r="I449" s="5">
        <f t="shared" si="51"/>
        <v>0</v>
      </c>
      <c r="J449" s="6">
        <f>+H449+SUM($B$4:$B$5)-SUM($F$15:F449)</f>
        <v>25884.127290211723</v>
      </c>
      <c r="K449" s="10">
        <f t="shared" si="54"/>
        <v>2.7925205245309392E-3</v>
      </c>
      <c r="L449" s="10">
        <f>+H449/SUM($F$15:F449)-1</f>
        <v>-8.1903743249273075E-2</v>
      </c>
      <c r="M449" s="18">
        <f t="shared" si="57"/>
        <v>0</v>
      </c>
      <c r="N449" s="18">
        <f t="shared" si="55"/>
        <v>809.89516817059337</v>
      </c>
      <c r="O449" s="4">
        <f t="shared" si="56"/>
        <v>7.7769623255729998</v>
      </c>
      <c r="P449" s="18">
        <f>+AVERAGEIF($C$15:C449,"&lt;&gt;",$B$15:B449)</f>
        <v>7.9873913043478248</v>
      </c>
      <c r="R449" s="1"/>
    </row>
    <row r="450" spans="1:18" x14ac:dyDescent="0.25">
      <c r="A450" s="1">
        <v>40830</v>
      </c>
      <c r="B450" s="18">
        <v>7.0949999999999998</v>
      </c>
      <c r="G450">
        <f t="shared" si="52"/>
        <v>6216.305038533621</v>
      </c>
      <c r="H450">
        <f t="shared" si="53"/>
        <v>5746.2062181703595</v>
      </c>
      <c r="I450" s="5">
        <f t="shared" si="51"/>
        <v>0</v>
      </c>
      <c r="J450" s="6">
        <f>+H450+SUM($B$4:$B$5)-SUM($F$15:F450)</f>
        <v>25847.682007644045</v>
      </c>
      <c r="K450" s="10">
        <f t="shared" si="54"/>
        <v>-1.4080166643849479E-3</v>
      </c>
      <c r="L450" s="10">
        <f>+H450/SUM($F$15:F450)-1</f>
        <v>-8.7690064195180883E-2</v>
      </c>
      <c r="M450" s="18">
        <f t="shared" si="57"/>
        <v>0</v>
      </c>
      <c r="N450" s="18">
        <f t="shared" si="55"/>
        <v>809.89516817059337</v>
      </c>
      <c r="O450" s="4">
        <f t="shared" si="56"/>
        <v>7.7769623255729998</v>
      </c>
      <c r="P450" s="18">
        <f>+AVERAGEIF($C$15:C450,"&lt;&gt;",$B$15:B450)</f>
        <v>7.9873913043478248</v>
      </c>
      <c r="R450" s="1"/>
    </row>
    <row r="451" spans="1:18" x14ac:dyDescent="0.25">
      <c r="A451" s="1">
        <v>40833</v>
      </c>
      <c r="B451" s="18">
        <v>7.19</v>
      </c>
      <c r="G451">
        <f t="shared" si="52"/>
        <v>6299.5395668860792</v>
      </c>
      <c r="H451">
        <f t="shared" si="53"/>
        <v>5823.1462591465661</v>
      </c>
      <c r="I451" s="5">
        <f t="shared" si="51"/>
        <v>0</v>
      </c>
      <c r="J451" s="6">
        <f>+H451+SUM($B$4:$B$5)-SUM($F$15:F451)</f>
        <v>25924.622048620255</v>
      </c>
      <c r="K451" s="10">
        <f t="shared" si="54"/>
        <v>2.9766708269411968E-3</v>
      </c>
      <c r="L451" s="10">
        <f>+H451/SUM($F$15:F451)-1</f>
        <v>-7.5474497753819647E-2</v>
      </c>
      <c r="M451" s="18">
        <f t="shared" si="57"/>
        <v>0</v>
      </c>
      <c r="N451" s="18">
        <f t="shared" si="55"/>
        <v>809.89516817059337</v>
      </c>
      <c r="O451" s="4">
        <f t="shared" si="56"/>
        <v>7.7769623255729998</v>
      </c>
      <c r="P451" s="18">
        <f>+AVERAGEIF($C$15:C451,"&lt;&gt;",$B$15:B451)</f>
        <v>7.9873913043478248</v>
      </c>
      <c r="R451" s="1"/>
    </row>
    <row r="452" spans="1:18" x14ac:dyDescent="0.25">
      <c r="A452" s="1">
        <v>40834</v>
      </c>
      <c r="B452" s="18">
        <v>7.1040000000000001</v>
      </c>
      <c r="G452">
        <f t="shared" si="52"/>
        <v>6224.1904149038528</v>
      </c>
      <c r="H452">
        <f t="shared" si="53"/>
        <v>5753.4952746838944</v>
      </c>
      <c r="I452" s="5">
        <f t="shared" si="51"/>
        <v>0</v>
      </c>
      <c r="J452" s="6">
        <f>+H452+SUM($B$4:$B$5)-SUM($F$15:F452)</f>
        <v>25854.97106415758</v>
      </c>
      <c r="K452" s="10">
        <f t="shared" si="54"/>
        <v>-2.6866730913973624E-3</v>
      </c>
      <c r="L452" s="10">
        <f>+H452/SUM($F$15:F452)-1</f>
        <v>-8.6532800005999388E-2</v>
      </c>
      <c r="M452" s="18">
        <f t="shared" si="57"/>
        <v>0</v>
      </c>
      <c r="N452" s="18">
        <f t="shared" si="55"/>
        <v>809.89516817059337</v>
      </c>
      <c r="O452" s="4">
        <f t="shared" si="56"/>
        <v>7.7769623255729998</v>
      </c>
      <c r="P452" s="18">
        <f>+AVERAGEIF($C$15:C452,"&lt;&gt;",$B$15:B452)</f>
        <v>7.9873913043478248</v>
      </c>
      <c r="R452" s="1"/>
    </row>
    <row r="453" spans="1:18" x14ac:dyDescent="0.25">
      <c r="A453" s="1">
        <v>40835</v>
      </c>
      <c r="B453" s="18">
        <v>7.1059999999999999</v>
      </c>
      <c r="G453">
        <f t="shared" si="52"/>
        <v>6225.9427207639037</v>
      </c>
      <c r="H453">
        <f t="shared" si="53"/>
        <v>5755.1150650202353</v>
      </c>
      <c r="I453" s="5">
        <f t="shared" si="51"/>
        <v>0</v>
      </c>
      <c r="J453" s="6">
        <f>+H453+SUM($B$4:$B$5)-SUM($F$15:F453)</f>
        <v>25856.590854493923</v>
      </c>
      <c r="K453" s="10">
        <f t="shared" si="54"/>
        <v>6.2649087184230012E-5</v>
      </c>
      <c r="L453" s="10">
        <f>+H453/SUM($F$15:F453)-1</f>
        <v>-8.627563018618134E-2</v>
      </c>
      <c r="M453" s="18">
        <f t="shared" si="57"/>
        <v>0</v>
      </c>
      <c r="N453" s="18">
        <f t="shared" si="55"/>
        <v>809.89516817059337</v>
      </c>
      <c r="O453" s="4">
        <f t="shared" si="56"/>
        <v>7.7769623255729998</v>
      </c>
      <c r="P453" s="18">
        <f>+AVERAGEIF($C$15:C453,"&lt;&gt;",$B$15:B453)</f>
        <v>7.9873913043478248</v>
      </c>
      <c r="R453" s="1"/>
    </row>
    <row r="454" spans="1:18" x14ac:dyDescent="0.25">
      <c r="A454" s="1">
        <v>40836</v>
      </c>
      <c r="B454" s="18">
        <v>6.9720000000000004</v>
      </c>
      <c r="G454">
        <f t="shared" si="52"/>
        <v>6108.5382281404363</v>
      </c>
      <c r="H454">
        <f t="shared" si="53"/>
        <v>5646.5891124853761</v>
      </c>
      <c r="I454" s="5">
        <f t="shared" si="51"/>
        <v>0</v>
      </c>
      <c r="J454" s="6">
        <f>+H454+SUM($B$4:$B$5)-SUM($F$15:F454)</f>
        <v>25748.064901959064</v>
      </c>
      <c r="K454" s="10">
        <f t="shared" si="54"/>
        <v>-4.1972258889650949E-3</v>
      </c>
      <c r="L454" s="10">
        <f>+H454/SUM($F$15:F454)-1</f>
        <v>-0.10350600811399602</v>
      </c>
      <c r="M454" s="18">
        <f t="shared" si="57"/>
        <v>0</v>
      </c>
      <c r="N454" s="18">
        <f t="shared" si="55"/>
        <v>809.89516817059337</v>
      </c>
      <c r="O454" s="4">
        <f t="shared" si="56"/>
        <v>7.7769623255729998</v>
      </c>
      <c r="P454" s="18">
        <f>+AVERAGEIF($C$15:C454,"&lt;&gt;",$B$15:B454)</f>
        <v>7.9873913043478248</v>
      </c>
      <c r="R454" s="1"/>
    </row>
    <row r="455" spans="1:18" x14ac:dyDescent="0.25">
      <c r="A455" s="1">
        <v>40837</v>
      </c>
      <c r="B455" s="18">
        <v>6.97</v>
      </c>
      <c r="G455">
        <f t="shared" si="52"/>
        <v>6106.7859222803845</v>
      </c>
      <c r="H455">
        <f t="shared" si="53"/>
        <v>5644.9693221490343</v>
      </c>
      <c r="I455" s="5">
        <f t="shared" si="51"/>
        <v>0</v>
      </c>
      <c r="J455" s="6">
        <f>+H455+SUM($B$4:$B$5)-SUM($F$15:F455)</f>
        <v>25746.445111622721</v>
      </c>
      <c r="K455" s="10">
        <f t="shared" si="54"/>
        <v>-6.2909206672845386E-5</v>
      </c>
      <c r="L455" s="10">
        <f>+H455/SUM($F$15:F455)-1</f>
        <v>-0.10376317793381429</v>
      </c>
      <c r="M455" s="18">
        <f t="shared" si="57"/>
        <v>0</v>
      </c>
      <c r="N455" s="18">
        <f t="shared" si="55"/>
        <v>809.89516817059337</v>
      </c>
      <c r="O455" s="4">
        <f t="shared" si="56"/>
        <v>7.7769623255729998</v>
      </c>
      <c r="P455" s="18">
        <f>+AVERAGEIF($C$15:C455,"&lt;&gt;",$B$15:B455)</f>
        <v>7.9873913043478248</v>
      </c>
      <c r="R455" s="1"/>
    </row>
    <row r="456" spans="1:18" x14ac:dyDescent="0.25">
      <c r="A456" s="1">
        <v>40840</v>
      </c>
      <c r="B456" s="18">
        <v>7.1959999999999997</v>
      </c>
      <c r="G456">
        <f t="shared" si="52"/>
        <v>6304.7964844662338</v>
      </c>
      <c r="H456">
        <f t="shared" si="53"/>
        <v>5828.0056301555887</v>
      </c>
      <c r="I456" s="5">
        <f t="shared" si="51"/>
        <v>0</v>
      </c>
      <c r="J456" s="6">
        <f>+H456+SUM($B$4:$B$5)-SUM($F$15:F456)</f>
        <v>25929.481419629275</v>
      </c>
      <c r="K456" s="10">
        <f t="shared" si="54"/>
        <v>7.1091875873741106E-3</v>
      </c>
      <c r="L456" s="10">
        <f>+H456/SUM($F$15:F456)-1</f>
        <v>-7.4702988294365391E-2</v>
      </c>
      <c r="M456" s="18">
        <f t="shared" si="57"/>
        <v>0</v>
      </c>
      <c r="N456" s="18">
        <f t="shared" si="55"/>
        <v>809.89516817059337</v>
      </c>
      <c r="O456" s="4">
        <f t="shared" si="56"/>
        <v>7.7769623255729998</v>
      </c>
      <c r="P456" s="18">
        <f>+AVERAGEIF($C$15:C456,"&lt;&gt;",$B$15:B456)</f>
        <v>7.9873913043478248</v>
      </c>
      <c r="R456" s="1"/>
    </row>
    <row r="457" spans="1:18" x14ac:dyDescent="0.25">
      <c r="A457" s="1">
        <v>40841</v>
      </c>
      <c r="B457" s="18">
        <v>7.2210000000000001</v>
      </c>
      <c r="G457">
        <f t="shared" si="52"/>
        <v>6326.7003077168811</v>
      </c>
      <c r="H457">
        <f t="shared" si="53"/>
        <v>5848.2530093598534</v>
      </c>
      <c r="I457" s="5">
        <f t="shared" si="51"/>
        <v>0</v>
      </c>
      <c r="J457" s="6">
        <f>+H457+SUM($B$4:$B$5)-SUM($F$15:F457)</f>
        <v>25949.728798833541</v>
      </c>
      <c r="K457" s="10">
        <f t="shared" si="54"/>
        <v>7.808632527812609E-4</v>
      </c>
      <c r="L457" s="10">
        <f>+H457/SUM($F$15:F457)-1</f>
        <v>-7.1488365546638843E-2</v>
      </c>
      <c r="M457" s="18">
        <f t="shared" si="57"/>
        <v>0</v>
      </c>
      <c r="N457" s="18">
        <f t="shared" si="55"/>
        <v>809.89516817059337</v>
      </c>
      <c r="O457" s="4">
        <f t="shared" si="56"/>
        <v>7.7769623255729998</v>
      </c>
      <c r="P457" s="18">
        <f>+AVERAGEIF($C$15:C457,"&lt;&gt;",$B$15:B457)</f>
        <v>7.9873913043478248</v>
      </c>
      <c r="R457" s="1"/>
    </row>
    <row r="458" spans="1:18" x14ac:dyDescent="0.25">
      <c r="A458" s="1">
        <v>40842</v>
      </c>
      <c r="B458" s="18">
        <v>7.3019999999999996</v>
      </c>
      <c r="G458">
        <f t="shared" si="52"/>
        <v>6397.6686950489766</v>
      </c>
      <c r="H458">
        <f t="shared" si="53"/>
        <v>5913.8545179816701</v>
      </c>
      <c r="I458" s="5">
        <f t="shared" si="51"/>
        <v>0</v>
      </c>
      <c r="J458" s="6">
        <f>+H458+SUM($B$4:$B$5)-SUM($F$15:F458)</f>
        <v>26015.330307455359</v>
      </c>
      <c r="K458" s="10">
        <f t="shared" si="54"/>
        <v>2.5280228988275866E-3</v>
      </c>
      <c r="L458" s="10">
        <f>+H458/SUM($F$15:F458)-1</f>
        <v>-6.1072987844004722E-2</v>
      </c>
      <c r="M458" s="18">
        <f t="shared" si="57"/>
        <v>0</v>
      </c>
      <c r="N458" s="18">
        <f t="shared" si="55"/>
        <v>809.89516817059337</v>
      </c>
      <c r="O458" s="4">
        <f t="shared" si="56"/>
        <v>7.7769623255729998</v>
      </c>
      <c r="P458" s="18">
        <f>+AVERAGEIF($C$15:C458,"&lt;&gt;",$B$15:B458)</f>
        <v>7.9873913043478248</v>
      </c>
      <c r="R458" s="1"/>
    </row>
    <row r="459" spans="1:18" x14ac:dyDescent="0.25">
      <c r="A459" s="1">
        <v>40843</v>
      </c>
      <c r="B459" s="18">
        <v>7.4009999999999998</v>
      </c>
      <c r="G459">
        <f t="shared" si="52"/>
        <v>6484.4078351215394</v>
      </c>
      <c r="H459">
        <f t="shared" si="53"/>
        <v>5994.0341396305594</v>
      </c>
      <c r="I459" s="5">
        <f t="shared" si="51"/>
        <v>0</v>
      </c>
      <c r="J459" s="6">
        <f>+H459+SUM($B$4:$B$5)-SUM($F$15:F459)</f>
        <v>26095.509929104246</v>
      </c>
      <c r="K459" s="10">
        <f t="shared" si="54"/>
        <v>3.0820143623511154E-3</v>
      </c>
      <c r="L459" s="10">
        <f>+H459/SUM($F$15:F459)-1</f>
        <v>-4.8343081763007167E-2</v>
      </c>
      <c r="M459" s="18">
        <f t="shared" si="57"/>
        <v>0</v>
      </c>
      <c r="N459" s="18">
        <f t="shared" si="55"/>
        <v>809.89516817059337</v>
      </c>
      <c r="O459" s="4">
        <f t="shared" si="56"/>
        <v>7.7769623255729998</v>
      </c>
      <c r="P459" s="18">
        <f>+AVERAGEIF($C$15:C459,"&lt;&gt;",$B$15:B459)</f>
        <v>7.9873913043478248</v>
      </c>
      <c r="R459" s="1"/>
    </row>
    <row r="460" spans="1:18" x14ac:dyDescent="0.25">
      <c r="A460" s="1">
        <v>40844</v>
      </c>
      <c r="B460" s="18">
        <v>7.492</v>
      </c>
      <c r="G460">
        <f t="shared" si="52"/>
        <v>6564.137751753894</v>
      </c>
      <c r="H460">
        <f t="shared" si="53"/>
        <v>6067.7345999340832</v>
      </c>
      <c r="I460" s="5">
        <f t="shared" si="51"/>
        <v>0</v>
      </c>
      <c r="J460" s="6">
        <f>+H460+SUM($B$4:$B$5)-SUM($F$15:F460)</f>
        <v>26169.21038940777</v>
      </c>
      <c r="K460" s="10">
        <f t="shared" si="54"/>
        <v>2.8242582920874337E-3</v>
      </c>
      <c r="L460" s="10">
        <f>+H460/SUM($F$15:F460)-1</f>
        <v>-3.664185496128225E-2</v>
      </c>
      <c r="M460" s="18">
        <f t="shared" si="57"/>
        <v>0</v>
      </c>
      <c r="N460" s="18">
        <f t="shared" si="55"/>
        <v>809.89516817059337</v>
      </c>
      <c r="O460" s="4">
        <f t="shared" si="56"/>
        <v>7.7769623255729998</v>
      </c>
      <c r="P460" s="18">
        <f>+AVERAGEIF($C$15:C460,"&lt;&gt;",$B$15:B460)</f>
        <v>7.9873913043478248</v>
      </c>
      <c r="R460" s="1"/>
    </row>
    <row r="461" spans="1:18" x14ac:dyDescent="0.25">
      <c r="A461" s="1">
        <v>40849</v>
      </c>
      <c r="B461" s="18">
        <v>7.4390000000000001</v>
      </c>
      <c r="G461">
        <f t="shared" si="52"/>
        <v>6517.7016464625221</v>
      </c>
      <c r="H461">
        <f t="shared" si="53"/>
        <v>6024.8101560210416</v>
      </c>
      <c r="I461" s="5">
        <f t="shared" si="51"/>
        <v>0</v>
      </c>
      <c r="J461" s="6">
        <f>+H461+SUM($B$4:$B$5)-SUM($F$15:F461)</f>
        <v>26126.285945494728</v>
      </c>
      <c r="K461" s="10">
        <f t="shared" si="54"/>
        <v>-1.6402651541376212E-3</v>
      </c>
      <c r="L461" s="10">
        <f>+H461/SUM($F$15:F461)-1</f>
        <v>-4.3456855186462806E-2</v>
      </c>
      <c r="M461" s="18">
        <f t="shared" si="57"/>
        <v>0</v>
      </c>
      <c r="N461" s="18">
        <f t="shared" si="55"/>
        <v>809.89516817059337</v>
      </c>
      <c r="O461" s="4">
        <f t="shared" si="56"/>
        <v>7.7769623255729998</v>
      </c>
      <c r="P461" s="18">
        <f>+AVERAGEIF($C$15:C461,"&lt;&gt;",$B$15:B461)</f>
        <v>7.9873913043478248</v>
      </c>
      <c r="R461" s="1"/>
    </row>
    <row r="462" spans="1:18" x14ac:dyDescent="0.25">
      <c r="A462" s="1">
        <v>40850</v>
      </c>
      <c r="B462" s="18">
        <v>7.452</v>
      </c>
      <c r="G462">
        <f t="shared" si="52"/>
        <v>6529.0916345528585</v>
      </c>
      <c r="H462">
        <f t="shared" si="53"/>
        <v>6035.3387932072592</v>
      </c>
      <c r="I462" s="5">
        <f t="shared" si="51"/>
        <v>0</v>
      </c>
      <c r="J462" s="6">
        <f>+H462+SUM($B$4:$B$5)-SUM($F$15:F462)</f>
        <v>26136.814582680945</v>
      </c>
      <c r="K462" s="10">
        <f t="shared" si="54"/>
        <v>4.0299019953238258E-4</v>
      </c>
      <c r="L462" s="10">
        <f>+H462/SUM($F$15:F462)-1</f>
        <v>-4.1785251357644881E-2</v>
      </c>
      <c r="M462" s="18">
        <f t="shared" si="57"/>
        <v>0</v>
      </c>
      <c r="N462" s="18">
        <f t="shared" si="55"/>
        <v>809.89516817059337</v>
      </c>
      <c r="O462" s="4">
        <f t="shared" si="56"/>
        <v>7.7769623255729998</v>
      </c>
      <c r="P462" s="18">
        <f>+AVERAGEIF($C$15:C462,"&lt;&gt;",$B$15:B462)</f>
        <v>7.9873913043478248</v>
      </c>
      <c r="R462" s="1"/>
    </row>
    <row r="463" spans="1:18" x14ac:dyDescent="0.25">
      <c r="A463" s="1">
        <v>40851</v>
      </c>
      <c r="B463" s="18">
        <v>7.55</v>
      </c>
      <c r="G463">
        <f t="shared" si="52"/>
        <v>6614.954621695395</v>
      </c>
      <c r="H463">
        <f t="shared" si="53"/>
        <v>6114.708519687978</v>
      </c>
      <c r="I463" s="5">
        <f t="shared" si="51"/>
        <v>0</v>
      </c>
      <c r="J463" s="6">
        <f>+H463+SUM($B$4:$B$5)-SUM($F$15:F463)</f>
        <v>26216.184309161665</v>
      </c>
      <c r="K463" s="10">
        <f t="shared" si="54"/>
        <v>3.0367023582633657E-3</v>
      </c>
      <c r="L463" s="10">
        <f>+H463/SUM($F$15:F463)-1</f>
        <v>-2.9183930186556406E-2</v>
      </c>
      <c r="M463" s="18">
        <f t="shared" si="57"/>
        <v>0</v>
      </c>
      <c r="N463" s="18">
        <f t="shared" si="55"/>
        <v>809.89516817059337</v>
      </c>
      <c r="O463" s="4">
        <f t="shared" si="56"/>
        <v>7.7769623255729998</v>
      </c>
      <c r="P463" s="18">
        <f>+AVERAGEIF($C$15:C463,"&lt;&gt;",$B$15:B463)</f>
        <v>7.9873913043478248</v>
      </c>
      <c r="R463" s="1"/>
    </row>
    <row r="464" spans="1:18" x14ac:dyDescent="0.25">
      <c r="A464" s="1">
        <v>40854</v>
      </c>
      <c r="B464" s="18">
        <v>7.556</v>
      </c>
      <c r="G464">
        <f t="shared" si="52"/>
        <v>6620.2115392755495</v>
      </c>
      <c r="H464">
        <f t="shared" si="53"/>
        <v>6119.5678906970015</v>
      </c>
      <c r="I464" s="5">
        <f t="shared" ref="I464:I527" si="58">+C464*(MAX($A:$A)-A464)</f>
        <v>0</v>
      </c>
      <c r="J464" s="6">
        <f>+H464+SUM($B$4:$B$5)-SUM($F$15:F464)</f>
        <v>26221.043680170689</v>
      </c>
      <c r="K464" s="10">
        <f t="shared" si="54"/>
        <v>1.8535767645366796E-4</v>
      </c>
      <c r="L464" s="10">
        <f>+H464/SUM($F$15:F464)-1</f>
        <v>-2.8412420727102039E-2</v>
      </c>
      <c r="M464" s="18">
        <f t="shared" si="57"/>
        <v>0</v>
      </c>
      <c r="N464" s="18">
        <f t="shared" si="55"/>
        <v>809.89516817059337</v>
      </c>
      <c r="O464" s="4">
        <f t="shared" si="56"/>
        <v>7.7769623255729998</v>
      </c>
      <c r="P464" s="18">
        <f>+AVERAGEIF($C$15:C464,"&lt;&gt;",$B$15:B464)</f>
        <v>7.9873913043478248</v>
      </c>
      <c r="R464" s="1"/>
    </row>
    <row r="465" spans="1:18" x14ac:dyDescent="0.25">
      <c r="A465" s="1">
        <v>40855</v>
      </c>
      <c r="B465" s="18">
        <v>7.5369999999999999</v>
      </c>
      <c r="C465">
        <f>+$B$3</f>
        <v>200</v>
      </c>
      <c r="D465" s="7">
        <f>+$D$11</f>
        <v>3.3347368421052628</v>
      </c>
      <c r="E465">
        <v>1.54</v>
      </c>
      <c r="F465" s="6">
        <f>+C465-D465-E465</f>
        <v>195.12526315789475</v>
      </c>
      <c r="G465">
        <f t="shared" ref="G465:G528" si="59">+(B465/B464*G464)+C465</f>
        <v>6803.5646336050577</v>
      </c>
      <c r="H465">
        <f t="shared" ref="H465:H528" si="60">+(B465/B464*H464)+F465</f>
        <v>6299.305145659655</v>
      </c>
      <c r="I465" s="5">
        <f t="shared" si="58"/>
        <v>847600</v>
      </c>
      <c r="J465" s="6">
        <f>+H465+SUM($B$4:$B$5)-SUM($F$15:F465)</f>
        <v>26205.655671975448</v>
      </c>
      <c r="K465" s="10">
        <f t="shared" ref="K465:K528" si="61">+J465/J464-1</f>
        <v>-5.8685719694973049E-4</v>
      </c>
      <c r="L465" s="10">
        <f>+H465/SUM($F$15:F465)-1</f>
        <v>-2.9928367524631794E-2</v>
      </c>
      <c r="M465" s="18">
        <f t="shared" si="57"/>
        <v>25.888982772707276</v>
      </c>
      <c r="N465" s="18">
        <f t="shared" ref="N465:N528" si="62">+M465+N464</f>
        <v>835.78415094330069</v>
      </c>
      <c r="O465" s="4">
        <f t="shared" ref="O465:O528" si="63">((O464*N464)+(B465*M465))/N465</f>
        <v>7.7695293292594814</v>
      </c>
      <c r="P465" s="18">
        <f>+AVERAGEIF($C$15:C465,"&lt;&gt;",$B$15:B465)</f>
        <v>7.9686249999999994</v>
      </c>
      <c r="R465" s="1"/>
    </row>
    <row r="466" spans="1:18" x14ac:dyDescent="0.25">
      <c r="A466" s="1">
        <v>40856</v>
      </c>
      <c r="B466" s="18">
        <v>7.5650000000000004</v>
      </c>
      <c r="G466">
        <f t="shared" si="59"/>
        <v>6828.839916839891</v>
      </c>
      <c r="H466">
        <f t="shared" si="60"/>
        <v>6322.707101886067</v>
      </c>
      <c r="I466" s="5">
        <f t="shared" si="58"/>
        <v>0</v>
      </c>
      <c r="J466" s="6">
        <f>+H466+SUM($B$4:$B$5)-SUM($F$15:F466)</f>
        <v>26229.057628201859</v>
      </c>
      <c r="K466" s="10">
        <f t="shared" si="61"/>
        <v>8.9301166585342706E-4</v>
      </c>
      <c r="L466" s="10">
        <f>+H466/SUM($F$15:F466)-1</f>
        <v>-2.6324545618129247E-2</v>
      </c>
      <c r="M466" s="18">
        <f t="shared" si="57"/>
        <v>0</v>
      </c>
      <c r="N466" s="18">
        <f t="shared" si="62"/>
        <v>835.78415094330069</v>
      </c>
      <c r="O466" s="4">
        <f t="shared" si="63"/>
        <v>7.7695293292594814</v>
      </c>
      <c r="P466" s="18">
        <f>+AVERAGEIF($C$15:C466,"&lt;&gt;",$B$15:B466)</f>
        <v>7.9686249999999994</v>
      </c>
      <c r="R466" s="1"/>
    </row>
    <row r="467" spans="1:18" x14ac:dyDescent="0.25">
      <c r="A467" s="1">
        <v>40857</v>
      </c>
      <c r="B467" s="18">
        <v>7.38</v>
      </c>
      <c r="G467">
        <f t="shared" si="59"/>
        <v>6661.842509752596</v>
      </c>
      <c r="H467">
        <f t="shared" si="60"/>
        <v>6168.0870339615558</v>
      </c>
      <c r="I467" s="5">
        <f t="shared" si="58"/>
        <v>0</v>
      </c>
      <c r="J467" s="6">
        <f>+H467+SUM($B$4:$B$5)-SUM($F$15:F467)</f>
        <v>26074.437560277351</v>
      </c>
      <c r="K467" s="10">
        <f t="shared" si="61"/>
        <v>-5.89499135334004E-3</v>
      </c>
      <c r="L467" s="10">
        <f>+H467/SUM($F$15:F467)-1</f>
        <v>-5.0135511786093101E-2</v>
      </c>
      <c r="M467" s="18">
        <f t="shared" ref="M467:M530" si="64">+F467/B467</f>
        <v>0</v>
      </c>
      <c r="N467" s="18">
        <f t="shared" si="62"/>
        <v>835.78415094330069</v>
      </c>
      <c r="O467" s="4">
        <f t="shared" si="63"/>
        <v>7.7695293292594814</v>
      </c>
      <c r="P467" s="18">
        <f>+AVERAGEIF($C$15:C467,"&lt;&gt;",$B$15:B467)</f>
        <v>7.9686249999999994</v>
      </c>
      <c r="R467" s="1"/>
    </row>
    <row r="468" spans="1:18" x14ac:dyDescent="0.25">
      <c r="A468" s="1">
        <v>40858</v>
      </c>
      <c r="B468" s="18">
        <v>7.4260000000000002</v>
      </c>
      <c r="G468">
        <f t="shared" si="59"/>
        <v>6703.3661893526796</v>
      </c>
      <c r="H468">
        <f t="shared" si="60"/>
        <v>6206.5331049049473</v>
      </c>
      <c r="I468" s="5">
        <f t="shared" si="58"/>
        <v>0</v>
      </c>
      <c r="J468" s="6">
        <f>+H468+SUM($B$4:$B$5)-SUM($F$15:F468)</f>
        <v>26112.883631220742</v>
      </c>
      <c r="K468" s="10">
        <f t="shared" si="61"/>
        <v>1.4744736431808736E-3</v>
      </c>
      <c r="L468" s="10">
        <f>+H468/SUM($F$15:F468)-1</f>
        <v>-4.4214947225410306E-2</v>
      </c>
      <c r="M468" s="18">
        <f t="shared" si="64"/>
        <v>0</v>
      </c>
      <c r="N468" s="18">
        <f t="shared" si="62"/>
        <v>835.78415094330069</v>
      </c>
      <c r="O468" s="4">
        <f t="shared" si="63"/>
        <v>7.7695293292594814</v>
      </c>
      <c r="P468" s="18">
        <f>+AVERAGEIF($C$15:C468,"&lt;&gt;",$B$15:B468)</f>
        <v>7.9686249999999994</v>
      </c>
      <c r="R468" s="1"/>
    </row>
    <row r="469" spans="1:18" x14ac:dyDescent="0.25">
      <c r="A469" s="1">
        <v>40861</v>
      </c>
      <c r="B469" s="18">
        <v>7.5220000000000002</v>
      </c>
      <c r="G469">
        <f t="shared" si="59"/>
        <v>6790.0243033006818</v>
      </c>
      <c r="H469">
        <f t="shared" si="60"/>
        <v>6286.7683833955052</v>
      </c>
      <c r="I469" s="5">
        <f t="shared" si="58"/>
        <v>0</v>
      </c>
      <c r="J469" s="6">
        <f>+H469+SUM($B$4:$B$5)-SUM($F$15:F469)</f>
        <v>26193.118909711298</v>
      </c>
      <c r="K469" s="10">
        <f t="shared" si="61"/>
        <v>3.0726318710594391E-3</v>
      </c>
      <c r="L469" s="10">
        <f>+H469/SUM($F$15:F469)-1</f>
        <v>-3.1858986403115352E-2</v>
      </c>
      <c r="M469" s="18">
        <f t="shared" si="64"/>
        <v>0</v>
      </c>
      <c r="N469" s="18">
        <f t="shared" si="62"/>
        <v>835.78415094330069</v>
      </c>
      <c r="O469" s="4">
        <f t="shared" si="63"/>
        <v>7.7695293292594814</v>
      </c>
      <c r="P469" s="18">
        <f>+AVERAGEIF($C$15:C469,"&lt;&gt;",$B$15:B469)</f>
        <v>7.9686249999999994</v>
      </c>
      <c r="R469" s="1"/>
    </row>
    <row r="470" spans="1:18" x14ac:dyDescent="0.25">
      <c r="A470" s="1">
        <v>40862</v>
      </c>
      <c r="B470" s="18">
        <v>7.5149999999999997</v>
      </c>
      <c r="G470">
        <f t="shared" si="59"/>
        <v>6783.7054824919724</v>
      </c>
      <c r="H470">
        <f t="shared" si="60"/>
        <v>6280.9178943389015</v>
      </c>
      <c r="I470" s="5">
        <f t="shared" si="58"/>
        <v>0</v>
      </c>
      <c r="J470" s="6">
        <f>+H470+SUM($B$4:$B$5)-SUM($F$15:F470)</f>
        <v>26187.268420654695</v>
      </c>
      <c r="K470" s="10">
        <f t="shared" si="61"/>
        <v>-2.2335977157861286E-4</v>
      </c>
      <c r="L470" s="10">
        <f>+H470/SUM($F$15:F470)-1</f>
        <v>-3.2759941879741183E-2</v>
      </c>
      <c r="M470" s="18">
        <f t="shared" si="64"/>
        <v>0</v>
      </c>
      <c r="N470" s="18">
        <f t="shared" si="62"/>
        <v>835.78415094330069</v>
      </c>
      <c r="O470" s="4">
        <f t="shared" si="63"/>
        <v>7.7695293292594814</v>
      </c>
      <c r="P470" s="18">
        <f>+AVERAGEIF($C$15:C470,"&lt;&gt;",$B$15:B470)</f>
        <v>7.9686249999999994</v>
      </c>
      <c r="R470" s="1"/>
    </row>
    <row r="471" spans="1:18" x14ac:dyDescent="0.25">
      <c r="A471" s="1">
        <v>40863</v>
      </c>
      <c r="B471" s="18">
        <v>7.4420000000000002</v>
      </c>
      <c r="G471">
        <f t="shared" si="59"/>
        <v>6717.8092083440133</v>
      </c>
      <c r="H471">
        <f t="shared" si="60"/>
        <v>6219.9056513200412</v>
      </c>
      <c r="I471" s="5">
        <f t="shared" si="58"/>
        <v>0</v>
      </c>
      <c r="J471" s="6">
        <f>+H471+SUM($B$4:$B$5)-SUM($F$15:F471)</f>
        <v>26126.256177635834</v>
      </c>
      <c r="K471" s="10">
        <f t="shared" si="61"/>
        <v>-2.3298437255386828E-3</v>
      </c>
      <c r="L471" s="10">
        <f>+H471/SUM($F$15:F471)-1</f>
        <v>-4.2155620421694295E-2</v>
      </c>
      <c r="M471" s="18">
        <f t="shared" si="64"/>
        <v>0</v>
      </c>
      <c r="N471" s="18">
        <f t="shared" si="62"/>
        <v>835.78415094330069</v>
      </c>
      <c r="O471" s="4">
        <f t="shared" si="63"/>
        <v>7.7695293292594814</v>
      </c>
      <c r="P471" s="18">
        <f>+AVERAGEIF($C$15:C471,"&lt;&gt;",$B$15:B471)</f>
        <v>7.9686249999999994</v>
      </c>
      <c r="R471" s="1"/>
    </row>
    <row r="472" spans="1:18" x14ac:dyDescent="0.25">
      <c r="A472" s="1">
        <v>40864</v>
      </c>
      <c r="B472" s="18">
        <v>7.3860000000000001</v>
      </c>
      <c r="G472">
        <f t="shared" si="59"/>
        <v>6667.2586418743458</v>
      </c>
      <c r="H472">
        <f t="shared" si="60"/>
        <v>6173.1017388672162</v>
      </c>
      <c r="I472" s="5">
        <f t="shared" si="58"/>
        <v>0</v>
      </c>
      <c r="J472" s="6">
        <f>+H472+SUM($B$4:$B$5)-SUM($F$15:F472)</f>
        <v>26079.452265183008</v>
      </c>
      <c r="K472" s="10">
        <f t="shared" si="61"/>
        <v>-1.7914511797862964E-3</v>
      </c>
      <c r="L472" s="10">
        <f>+H472/SUM($F$15:F472)-1</f>
        <v>-4.9363264234699611E-2</v>
      </c>
      <c r="M472" s="18">
        <f t="shared" si="64"/>
        <v>0</v>
      </c>
      <c r="N472" s="18">
        <f t="shared" si="62"/>
        <v>835.78415094330069</v>
      </c>
      <c r="O472" s="4">
        <f t="shared" si="63"/>
        <v>7.7695293292594814</v>
      </c>
      <c r="P472" s="18">
        <f>+AVERAGEIF($C$15:C472,"&lt;&gt;",$B$15:B472)</f>
        <v>7.9686249999999994</v>
      </c>
      <c r="R472" s="1"/>
    </row>
    <row r="473" spans="1:18" x14ac:dyDescent="0.25">
      <c r="A473" s="1">
        <v>40865</v>
      </c>
      <c r="B473" s="18">
        <v>7.2519999999999998</v>
      </c>
      <c r="G473">
        <f t="shared" si="59"/>
        <v>6546.2983578219273</v>
      </c>
      <c r="H473">
        <f t="shared" si="60"/>
        <v>6061.1066626408137</v>
      </c>
      <c r="I473" s="5">
        <f t="shared" si="58"/>
        <v>0</v>
      </c>
      <c r="J473" s="6">
        <f>+H473+SUM($B$4:$B$5)-SUM($F$15:F473)</f>
        <v>25967.457188956607</v>
      </c>
      <c r="K473" s="10">
        <f t="shared" si="61"/>
        <v>-4.294379923612035E-3</v>
      </c>
      <c r="L473" s="10">
        <f>+H473/SUM($F$15:F473)-1</f>
        <v>-6.661012621581941E-2</v>
      </c>
      <c r="M473" s="18">
        <f t="shared" si="64"/>
        <v>0</v>
      </c>
      <c r="N473" s="18">
        <f t="shared" si="62"/>
        <v>835.78415094330069</v>
      </c>
      <c r="O473" s="4">
        <f t="shared" si="63"/>
        <v>7.7695293292594814</v>
      </c>
      <c r="P473" s="18">
        <f>+AVERAGEIF($C$15:C473,"&lt;&gt;",$B$15:B473)</f>
        <v>7.9686249999999994</v>
      </c>
      <c r="R473" s="1"/>
    </row>
    <row r="474" spans="1:18" x14ac:dyDescent="0.25">
      <c r="A474" s="1">
        <v>40868</v>
      </c>
      <c r="B474" s="18">
        <v>7.085</v>
      </c>
      <c r="G474">
        <f t="shared" si="59"/>
        <v>6395.5493470998836</v>
      </c>
      <c r="H474">
        <f t="shared" si="60"/>
        <v>5921.5307094332829</v>
      </c>
      <c r="I474" s="5">
        <f t="shared" si="58"/>
        <v>0</v>
      </c>
      <c r="J474" s="6">
        <f>+H474+SUM($B$4:$B$5)-SUM($F$15:F474)</f>
        <v>25827.881235749075</v>
      </c>
      <c r="K474" s="10">
        <f t="shared" si="61"/>
        <v>-5.375033534931184E-3</v>
      </c>
      <c r="L474" s="10">
        <f>+H474/SUM($F$15:F474)-1</f>
        <v>-8.8104349729602793E-2</v>
      </c>
      <c r="M474" s="18">
        <f t="shared" si="64"/>
        <v>0</v>
      </c>
      <c r="N474" s="18">
        <f t="shared" si="62"/>
        <v>835.78415094330069</v>
      </c>
      <c r="O474" s="4">
        <f t="shared" si="63"/>
        <v>7.7695293292594814</v>
      </c>
      <c r="P474" s="18">
        <f>+AVERAGEIF($C$15:C474,"&lt;&gt;",$B$15:B474)</f>
        <v>7.9686249999999994</v>
      </c>
      <c r="R474" s="1"/>
    </row>
    <row r="475" spans="1:18" x14ac:dyDescent="0.25">
      <c r="A475" s="1">
        <v>40869</v>
      </c>
      <c r="B475" s="18">
        <v>7.0670000000000002</v>
      </c>
      <c r="G475">
        <f t="shared" si="59"/>
        <v>6379.3009507346333</v>
      </c>
      <c r="H475">
        <f t="shared" si="60"/>
        <v>5906.4865947163034</v>
      </c>
      <c r="I475" s="5">
        <f t="shared" si="58"/>
        <v>0</v>
      </c>
      <c r="J475" s="6">
        <f>+H475+SUM($B$4:$B$5)-SUM($F$15:F475)</f>
        <v>25812.837121032098</v>
      </c>
      <c r="K475" s="10">
        <f t="shared" si="61"/>
        <v>-5.8247575864467382E-4</v>
      </c>
      <c r="L475" s="10">
        <f>+H475/SUM($F$15:F475)-1</f>
        <v>-9.0421092383783153E-2</v>
      </c>
      <c r="M475" s="18">
        <f t="shared" si="64"/>
        <v>0</v>
      </c>
      <c r="N475" s="18">
        <f t="shared" si="62"/>
        <v>835.78415094330069</v>
      </c>
      <c r="O475" s="4">
        <f t="shared" si="63"/>
        <v>7.7695293292594814</v>
      </c>
      <c r="P475" s="18">
        <f>+AVERAGEIF($C$15:C475,"&lt;&gt;",$B$15:B475)</f>
        <v>7.9686249999999994</v>
      </c>
      <c r="R475" s="1"/>
    </row>
    <row r="476" spans="1:18" x14ac:dyDescent="0.25">
      <c r="A476" s="1">
        <v>40870</v>
      </c>
      <c r="B476" s="18">
        <v>6.9630000000000001</v>
      </c>
      <c r="G476">
        <f t="shared" si="59"/>
        <v>6285.4213272909656</v>
      </c>
      <c r="H476">
        <f t="shared" si="60"/>
        <v>5819.5650430182004</v>
      </c>
      <c r="I476" s="5">
        <f t="shared" si="58"/>
        <v>0</v>
      </c>
      <c r="J476" s="6">
        <f>+H476+SUM($B$4:$B$5)-SUM($F$15:F476)</f>
        <v>25725.915569333993</v>
      </c>
      <c r="K476" s="10">
        <f t="shared" si="61"/>
        <v>-3.3673769098121475E-3</v>
      </c>
      <c r="L476" s="10">
        <f>+H476/SUM($F$15:F476)-1</f>
        <v>-0.10380671660793572</v>
      </c>
      <c r="M476" s="18">
        <f t="shared" si="64"/>
        <v>0</v>
      </c>
      <c r="N476" s="18">
        <f t="shared" si="62"/>
        <v>835.78415094330069</v>
      </c>
      <c r="O476" s="4">
        <f t="shared" si="63"/>
        <v>7.7695293292594814</v>
      </c>
      <c r="P476" s="18">
        <f>+AVERAGEIF($C$15:C476,"&lt;&gt;",$B$15:B476)</f>
        <v>7.9686249999999994</v>
      </c>
      <c r="R476" s="1"/>
    </row>
    <row r="477" spans="1:18" x14ac:dyDescent="0.25">
      <c r="A477" s="1">
        <v>40871</v>
      </c>
      <c r="B477" s="18">
        <v>6.9969999999999999</v>
      </c>
      <c r="G477">
        <f t="shared" si="59"/>
        <v>6316.1127426475487</v>
      </c>
      <c r="H477">
        <f t="shared" si="60"/>
        <v>5847.981704150272</v>
      </c>
      <c r="I477" s="5">
        <f t="shared" si="58"/>
        <v>0</v>
      </c>
      <c r="J477" s="6">
        <f>+H477+SUM($B$4:$B$5)-SUM($F$15:F477)</f>
        <v>25754.332230466065</v>
      </c>
      <c r="K477" s="10">
        <f t="shared" si="61"/>
        <v>1.1045928008077688E-3</v>
      </c>
      <c r="L477" s="10">
        <f>+H477/SUM($F$15:F477)-1</f>
        <v>-9.9430647150039797E-2</v>
      </c>
      <c r="M477" s="18">
        <f t="shared" si="64"/>
        <v>0</v>
      </c>
      <c r="N477" s="18">
        <f t="shared" si="62"/>
        <v>835.78415094330069</v>
      </c>
      <c r="O477" s="4">
        <f t="shared" si="63"/>
        <v>7.7695293292594814</v>
      </c>
      <c r="P477" s="18">
        <f>+AVERAGEIF($C$15:C477,"&lt;&gt;",$B$15:B477)</f>
        <v>7.9686249999999994</v>
      </c>
      <c r="R477" s="1"/>
    </row>
    <row r="478" spans="1:18" x14ac:dyDescent="0.25">
      <c r="A478" s="1">
        <v>40872</v>
      </c>
      <c r="B478" s="18">
        <v>6.9359999999999999</v>
      </c>
      <c r="G478">
        <f t="shared" si="59"/>
        <v>6261.0487327430892</v>
      </c>
      <c r="H478">
        <f t="shared" si="60"/>
        <v>5796.9988709427307</v>
      </c>
      <c r="I478" s="5">
        <f t="shared" si="58"/>
        <v>0</v>
      </c>
      <c r="J478" s="6">
        <f>+H478+SUM($B$4:$B$5)-SUM($F$15:F478)</f>
        <v>25703.349397258524</v>
      </c>
      <c r="K478" s="10">
        <f t="shared" si="61"/>
        <v>-1.9795828038294827E-3</v>
      </c>
      <c r="L478" s="10">
        <f>+H478/SUM($F$15:F478)-1</f>
        <v>-0.10728183058920615</v>
      </c>
      <c r="M478" s="18">
        <f t="shared" si="64"/>
        <v>0</v>
      </c>
      <c r="N478" s="18">
        <f t="shared" si="62"/>
        <v>835.78415094330069</v>
      </c>
      <c r="O478" s="4">
        <f t="shared" si="63"/>
        <v>7.7695293292594814</v>
      </c>
      <c r="P478" s="18">
        <f>+AVERAGEIF($C$15:C478,"&lt;&gt;",$B$15:B478)</f>
        <v>7.9686249999999994</v>
      </c>
      <c r="R478" s="1"/>
    </row>
    <row r="479" spans="1:18" x14ac:dyDescent="0.25">
      <c r="A479" s="1">
        <v>40875</v>
      </c>
      <c r="B479" s="18">
        <v>7.0869999999999997</v>
      </c>
      <c r="G479">
        <f t="shared" si="59"/>
        <v>6397.3547244737993</v>
      </c>
      <c r="H479">
        <f t="shared" si="60"/>
        <v>5923.2022777351685</v>
      </c>
      <c r="I479" s="5">
        <f t="shared" si="58"/>
        <v>0</v>
      </c>
      <c r="J479" s="6">
        <f>+H479+SUM($B$4:$B$5)-SUM($F$15:F479)</f>
        <v>25829.55280405096</v>
      </c>
      <c r="K479" s="10">
        <f t="shared" si="61"/>
        <v>4.9099984924880768E-3</v>
      </c>
      <c r="L479" s="10">
        <f>+H479/SUM($F$15:F479)-1</f>
        <v>-8.7846933879138556E-2</v>
      </c>
      <c r="M479" s="18">
        <f t="shared" si="64"/>
        <v>0</v>
      </c>
      <c r="N479" s="18">
        <f t="shared" si="62"/>
        <v>835.78415094330069</v>
      </c>
      <c r="O479" s="4">
        <f t="shared" si="63"/>
        <v>7.7695293292594814</v>
      </c>
      <c r="P479" s="18">
        <f>+AVERAGEIF($C$15:C479,"&lt;&gt;",$B$15:B479)</f>
        <v>7.9686249999999994</v>
      </c>
      <c r="R479" s="1"/>
    </row>
    <row r="480" spans="1:18" x14ac:dyDescent="0.25">
      <c r="A480" s="1">
        <v>40876</v>
      </c>
      <c r="B480" s="18">
        <v>7.1479999999999997</v>
      </c>
      <c r="G480">
        <f t="shared" si="59"/>
        <v>6452.4187343782578</v>
      </c>
      <c r="H480">
        <f t="shared" si="60"/>
        <v>5974.1851109427089</v>
      </c>
      <c r="I480" s="5">
        <f t="shared" si="58"/>
        <v>0</v>
      </c>
      <c r="J480" s="6">
        <f>+H480+SUM($B$4:$B$5)-SUM($F$15:F480)</f>
        <v>25880.535637258501</v>
      </c>
      <c r="K480" s="10">
        <f t="shared" si="61"/>
        <v>1.9738178819552754E-3</v>
      </c>
      <c r="L480" s="10">
        <f>+H480/SUM($F$15:F480)-1</f>
        <v>-7.9995750439972202E-2</v>
      </c>
      <c r="M480" s="18">
        <f t="shared" si="64"/>
        <v>0</v>
      </c>
      <c r="N480" s="18">
        <f t="shared" si="62"/>
        <v>835.78415094330069</v>
      </c>
      <c r="O480" s="4">
        <f t="shared" si="63"/>
        <v>7.7695293292594814</v>
      </c>
      <c r="P480" s="18">
        <f>+AVERAGEIF($C$15:C480,"&lt;&gt;",$B$15:B480)</f>
        <v>7.9686249999999994</v>
      </c>
      <c r="R480" s="1"/>
    </row>
    <row r="481" spans="1:18" x14ac:dyDescent="0.25">
      <c r="A481" s="1">
        <v>40877</v>
      </c>
      <c r="B481" s="18">
        <v>7.2229999999999999</v>
      </c>
      <c r="G481">
        <f t="shared" si="59"/>
        <v>6520.1203859001344</v>
      </c>
      <c r="H481">
        <f t="shared" si="60"/>
        <v>6036.8689222634575</v>
      </c>
      <c r="I481" s="5">
        <f t="shared" si="58"/>
        <v>0</v>
      </c>
      <c r="J481" s="6">
        <f>+H481+SUM($B$4:$B$5)-SUM($F$15:F481)</f>
        <v>25943.21944857925</v>
      </c>
      <c r="K481" s="10">
        <f t="shared" si="61"/>
        <v>2.4220445897769061E-3</v>
      </c>
      <c r="L481" s="10">
        <f>+H481/SUM($F$15:F481)-1</f>
        <v>-7.0342656047554297E-2</v>
      </c>
      <c r="M481" s="18">
        <f t="shared" si="64"/>
        <v>0</v>
      </c>
      <c r="N481" s="18">
        <f t="shared" si="62"/>
        <v>835.78415094330069</v>
      </c>
      <c r="O481" s="4">
        <f t="shared" si="63"/>
        <v>7.7695293292594814</v>
      </c>
      <c r="P481" s="18">
        <f>+AVERAGEIF($C$15:C481,"&lt;&gt;",$B$15:B481)</f>
        <v>7.9686249999999994</v>
      </c>
      <c r="R481" s="1"/>
    </row>
    <row r="482" spans="1:18" x14ac:dyDescent="0.25">
      <c r="A482" s="1">
        <v>40878</v>
      </c>
      <c r="B482" s="18">
        <v>7.45</v>
      </c>
      <c r="G482">
        <f t="shared" si="59"/>
        <v>6725.0307178396797</v>
      </c>
      <c r="H482">
        <f t="shared" si="60"/>
        <v>6226.5919245275873</v>
      </c>
      <c r="I482" s="5">
        <f t="shared" si="58"/>
        <v>0</v>
      </c>
      <c r="J482" s="6">
        <f>+H482+SUM($B$4:$B$5)-SUM($F$15:F482)</f>
        <v>26132.94245084338</v>
      </c>
      <c r="K482" s="10">
        <f t="shared" si="61"/>
        <v>7.3130091907125383E-3</v>
      </c>
      <c r="L482" s="10">
        <f>+H482/SUM($F$15:F482)-1</f>
        <v>-4.1125957019836457E-2</v>
      </c>
      <c r="M482" s="18">
        <f t="shared" si="64"/>
        <v>0</v>
      </c>
      <c r="N482" s="18">
        <f t="shared" si="62"/>
        <v>835.78415094330069</v>
      </c>
      <c r="O482" s="4">
        <f t="shared" si="63"/>
        <v>7.7695293292594814</v>
      </c>
      <c r="P482" s="18">
        <f>+AVERAGEIF($C$15:C482,"&lt;&gt;",$B$15:B482)</f>
        <v>7.9686249999999994</v>
      </c>
      <c r="R482" s="1"/>
    </row>
    <row r="483" spans="1:18" x14ac:dyDescent="0.25">
      <c r="A483" s="1">
        <v>40879</v>
      </c>
      <c r="B483" s="18">
        <v>7.4880000000000004</v>
      </c>
      <c r="G483">
        <f t="shared" si="59"/>
        <v>6759.3328879440969</v>
      </c>
      <c r="H483">
        <f t="shared" si="60"/>
        <v>6258.3517222634327</v>
      </c>
      <c r="I483" s="5">
        <f t="shared" si="58"/>
        <v>0</v>
      </c>
      <c r="J483" s="6">
        <f>+H483+SUM($B$4:$B$5)-SUM($F$15:F483)</f>
        <v>26164.702248579226</v>
      </c>
      <c r="K483" s="10">
        <f t="shared" si="61"/>
        <v>1.2153165605284233E-3</v>
      </c>
      <c r="L483" s="10">
        <f>+H483/SUM($F$15:F483)-1</f>
        <v>-3.62350558610115E-2</v>
      </c>
      <c r="M483" s="18">
        <f t="shared" si="64"/>
        <v>0</v>
      </c>
      <c r="N483" s="18">
        <f t="shared" si="62"/>
        <v>835.78415094330069</v>
      </c>
      <c r="O483" s="4">
        <f t="shared" si="63"/>
        <v>7.7695293292594814</v>
      </c>
      <c r="P483" s="18">
        <f>+AVERAGEIF($C$15:C483,"&lt;&gt;",$B$15:B483)</f>
        <v>7.9686249999999994</v>
      </c>
      <c r="R483" s="1"/>
    </row>
    <row r="484" spans="1:18" x14ac:dyDescent="0.25">
      <c r="A484" s="1">
        <v>40882</v>
      </c>
      <c r="B484" s="18">
        <v>7.5069999999999997</v>
      </c>
      <c r="G484">
        <f t="shared" si="59"/>
        <v>6776.4839729963051</v>
      </c>
      <c r="H484">
        <f t="shared" si="60"/>
        <v>6274.2316211313555</v>
      </c>
      <c r="I484" s="5">
        <f t="shared" si="58"/>
        <v>0</v>
      </c>
      <c r="J484" s="6">
        <f>+H484+SUM($B$4:$B$5)-SUM($F$15:F484)</f>
        <v>26180.582147447149</v>
      </c>
      <c r="K484" s="10">
        <f t="shared" si="61"/>
        <v>6.0692067951140238E-4</v>
      </c>
      <c r="L484" s="10">
        <f>+H484/SUM($F$15:F484)-1</f>
        <v>-3.3789605281599022E-2</v>
      </c>
      <c r="M484" s="18">
        <f t="shared" si="64"/>
        <v>0</v>
      </c>
      <c r="N484" s="18">
        <f t="shared" si="62"/>
        <v>835.78415094330069</v>
      </c>
      <c r="O484" s="4">
        <f t="shared" si="63"/>
        <v>7.7695293292594814</v>
      </c>
      <c r="P484" s="18">
        <f>+AVERAGEIF($C$15:C484,"&lt;&gt;",$B$15:B484)</f>
        <v>7.9686249999999994</v>
      </c>
      <c r="R484" s="1"/>
    </row>
    <row r="485" spans="1:18" x14ac:dyDescent="0.25">
      <c r="A485" s="1">
        <v>40883</v>
      </c>
      <c r="B485" s="18">
        <v>7.4630000000000001</v>
      </c>
      <c r="G485">
        <f t="shared" si="59"/>
        <v>6736.7656707701381</v>
      </c>
      <c r="H485">
        <f t="shared" si="60"/>
        <v>6237.4571184898505</v>
      </c>
      <c r="I485" s="5">
        <f t="shared" si="58"/>
        <v>0</v>
      </c>
      <c r="J485" s="6">
        <f>+H485+SUM($B$4:$B$5)-SUM($F$15:F485)</f>
        <v>26143.807644805645</v>
      </c>
      <c r="K485" s="10">
        <f t="shared" si="61"/>
        <v>-1.4046480110484483E-3</v>
      </c>
      <c r="L485" s="10">
        <f>+H485/SUM($F$15:F485)-1</f>
        <v>-3.9452753991817358E-2</v>
      </c>
      <c r="M485" s="18">
        <f t="shared" si="64"/>
        <v>0</v>
      </c>
      <c r="N485" s="18">
        <f t="shared" si="62"/>
        <v>835.78415094330069</v>
      </c>
      <c r="O485" s="4">
        <f t="shared" si="63"/>
        <v>7.7695293292594814</v>
      </c>
      <c r="P485" s="18">
        <f>+AVERAGEIF($C$15:C485,"&lt;&gt;",$B$15:B485)</f>
        <v>7.9686249999999994</v>
      </c>
      <c r="R485" s="1"/>
    </row>
    <row r="486" spans="1:18" x14ac:dyDescent="0.25">
      <c r="A486" s="1">
        <v>40884</v>
      </c>
      <c r="B486" s="18">
        <v>7.4930000000000003</v>
      </c>
      <c r="G486">
        <f t="shared" si="59"/>
        <v>6763.846331378888</v>
      </c>
      <c r="H486">
        <f t="shared" si="60"/>
        <v>6262.530643018149</v>
      </c>
      <c r="I486" s="5">
        <f t="shared" si="58"/>
        <v>0</v>
      </c>
      <c r="J486" s="6">
        <f>+H486+SUM($B$4:$B$5)-SUM($F$15:F486)</f>
        <v>26168.881169333941</v>
      </c>
      <c r="K486" s="10">
        <f t="shared" si="61"/>
        <v>9.5906169709292222E-4</v>
      </c>
      <c r="L486" s="10">
        <f>+H486/SUM($F$15:F486)-1</f>
        <v>-3.5591516234850351E-2</v>
      </c>
      <c r="M486" s="18">
        <f t="shared" si="64"/>
        <v>0</v>
      </c>
      <c r="N486" s="18">
        <f t="shared" si="62"/>
        <v>835.78415094330069</v>
      </c>
      <c r="O486" s="4">
        <f t="shared" si="63"/>
        <v>7.7695293292594814</v>
      </c>
      <c r="P486" s="18">
        <f>+AVERAGEIF($C$15:C486,"&lt;&gt;",$B$15:B486)</f>
        <v>7.9686249999999994</v>
      </c>
      <c r="R486" s="1"/>
    </row>
    <row r="487" spans="1:18" x14ac:dyDescent="0.25">
      <c r="A487" s="1">
        <v>40886</v>
      </c>
      <c r="B487" s="18">
        <v>7.3220000000000001</v>
      </c>
      <c r="C487">
        <f>+$B$3</f>
        <v>200</v>
      </c>
      <c r="D487" s="7">
        <f>+$D$11</f>
        <v>3.3347368421052628</v>
      </c>
      <c r="E487">
        <v>1.54</v>
      </c>
      <c r="F487" s="6">
        <f>+C487-D487-E487</f>
        <v>195.12526315789475</v>
      </c>
      <c r="G487">
        <f t="shared" si="59"/>
        <v>6809.486565909011</v>
      </c>
      <c r="H487">
        <f t="shared" si="60"/>
        <v>6314.7368163647388</v>
      </c>
      <c r="I487" s="5">
        <f t="shared" si="58"/>
        <v>841400</v>
      </c>
      <c r="J487" s="6">
        <f>+H487+SUM($B$4:$B$5)-SUM($F$15:F487)</f>
        <v>26025.962079522636</v>
      </c>
      <c r="K487" s="10">
        <f t="shared" si="61"/>
        <v>-5.4614138406033907E-3</v>
      </c>
      <c r="L487" s="10">
        <f>+H487/SUM($F$15:F487)-1</f>
        <v>-5.5920244767273197E-2</v>
      </c>
      <c r="M487" s="18">
        <f t="shared" si="64"/>
        <v>26.649175520062109</v>
      </c>
      <c r="N487" s="18">
        <f t="shared" si="62"/>
        <v>862.43332646336285</v>
      </c>
      <c r="O487" s="4">
        <f t="shared" si="63"/>
        <v>7.7557006803890589</v>
      </c>
      <c r="P487" s="18">
        <f>+AVERAGEIF($C$15:C487,"&lt;&gt;",$B$15:B487)</f>
        <v>7.9427599999999998</v>
      </c>
      <c r="R487" s="1"/>
    </row>
    <row r="488" spans="1:18" x14ac:dyDescent="0.25">
      <c r="A488" s="1">
        <v>40889</v>
      </c>
      <c r="B488" s="18">
        <v>7.3250000000000002</v>
      </c>
      <c r="G488">
        <f t="shared" si="59"/>
        <v>6812.2765767937053</v>
      </c>
      <c r="H488">
        <f t="shared" si="60"/>
        <v>6317.3241163441298</v>
      </c>
      <c r="I488" s="5">
        <f t="shared" si="58"/>
        <v>0</v>
      </c>
      <c r="J488" s="6">
        <f>+H488+SUM($B$4:$B$5)-SUM($F$15:F488)</f>
        <v>26028.54937950203</v>
      </c>
      <c r="K488" s="10">
        <f t="shared" si="61"/>
        <v>9.9412270389453994E-5</v>
      </c>
      <c r="L488" s="10">
        <f>+H488/SUM($F$15:F488)-1</f>
        <v>-5.5533432521206683E-2</v>
      </c>
      <c r="M488" s="18">
        <f t="shared" si="64"/>
        <v>0</v>
      </c>
      <c r="N488" s="18">
        <f t="shared" si="62"/>
        <v>862.43332646336285</v>
      </c>
      <c r="O488" s="4">
        <f t="shared" si="63"/>
        <v>7.7557006803890589</v>
      </c>
      <c r="P488" s="18">
        <f>+AVERAGEIF($C$15:C488,"&lt;&gt;",$B$15:B488)</f>
        <v>7.9427599999999998</v>
      </c>
      <c r="R488" s="1"/>
    </row>
    <row r="489" spans="1:18" x14ac:dyDescent="0.25">
      <c r="A489" s="1">
        <v>40890</v>
      </c>
      <c r="B489" s="18">
        <v>7.33</v>
      </c>
      <c r="G489">
        <f t="shared" si="59"/>
        <v>6816.926594934861</v>
      </c>
      <c r="H489">
        <f t="shared" si="60"/>
        <v>6321.6362829764466</v>
      </c>
      <c r="I489" s="5">
        <f t="shared" si="58"/>
        <v>0</v>
      </c>
      <c r="J489" s="6">
        <f>+H489+SUM($B$4:$B$5)-SUM($F$15:F489)</f>
        <v>26032.861546134343</v>
      </c>
      <c r="K489" s="10">
        <f t="shared" si="61"/>
        <v>1.6567064762007533E-4</v>
      </c>
      <c r="L489" s="10">
        <f>+H489/SUM($F$15:F489)-1</f>
        <v>-5.4888745444429343E-2</v>
      </c>
      <c r="M489" s="18">
        <f t="shared" si="64"/>
        <v>0</v>
      </c>
      <c r="N489" s="18">
        <f t="shared" si="62"/>
        <v>862.43332646336285</v>
      </c>
      <c r="O489" s="4">
        <f t="shared" si="63"/>
        <v>7.7557006803890589</v>
      </c>
      <c r="P489" s="18">
        <f>+AVERAGEIF($C$15:C489,"&lt;&gt;",$B$15:B489)</f>
        <v>7.9427599999999998</v>
      </c>
      <c r="R489" s="1"/>
    </row>
    <row r="490" spans="1:18" x14ac:dyDescent="0.25">
      <c r="A490" s="1">
        <v>40891</v>
      </c>
      <c r="B490" s="18">
        <v>7.3</v>
      </c>
      <c r="G490">
        <f t="shared" si="59"/>
        <v>6789.0264860879242</v>
      </c>
      <c r="H490">
        <f t="shared" si="60"/>
        <v>6295.7632831825458</v>
      </c>
      <c r="I490" s="5">
        <f t="shared" si="58"/>
        <v>0</v>
      </c>
      <c r="J490" s="6">
        <f>+H490+SUM($B$4:$B$5)-SUM($F$15:F490)</f>
        <v>26006.988546340443</v>
      </c>
      <c r="K490" s="10">
        <f t="shared" si="61"/>
        <v>-9.9385923241857022E-4</v>
      </c>
      <c r="L490" s="10">
        <f>+H490/SUM($F$15:F490)-1</f>
        <v>-5.8756867905093269E-2</v>
      </c>
      <c r="M490" s="18">
        <f t="shared" si="64"/>
        <v>0</v>
      </c>
      <c r="N490" s="18">
        <f t="shared" si="62"/>
        <v>862.43332646336285</v>
      </c>
      <c r="O490" s="4">
        <f t="shared" si="63"/>
        <v>7.7557006803890589</v>
      </c>
      <c r="P490" s="18">
        <f>+AVERAGEIF($C$15:C490,"&lt;&gt;",$B$15:B490)</f>
        <v>7.9427599999999998</v>
      </c>
      <c r="R490" s="1"/>
    </row>
    <row r="491" spans="1:18" x14ac:dyDescent="0.25">
      <c r="A491" s="1">
        <v>40892</v>
      </c>
      <c r="B491" s="18">
        <v>7.2229999999999999</v>
      </c>
      <c r="G491">
        <f t="shared" si="59"/>
        <v>6717.4162067141206</v>
      </c>
      <c r="H491">
        <f t="shared" si="60"/>
        <v>6229.3559170448671</v>
      </c>
      <c r="I491" s="5">
        <f t="shared" si="58"/>
        <v>0</v>
      </c>
      <c r="J491" s="6">
        <f>+H491+SUM($B$4:$B$5)-SUM($F$15:F491)</f>
        <v>25940.581180202767</v>
      </c>
      <c r="K491" s="10">
        <f t="shared" si="61"/>
        <v>-2.5534431262330681E-3</v>
      </c>
      <c r="L491" s="10">
        <f>+H491/SUM($F$15:F491)-1</f>
        <v>-6.8685048887464184E-2</v>
      </c>
      <c r="M491" s="18">
        <f t="shared" si="64"/>
        <v>0</v>
      </c>
      <c r="N491" s="18">
        <f t="shared" si="62"/>
        <v>862.43332646336285</v>
      </c>
      <c r="O491" s="4">
        <f t="shared" si="63"/>
        <v>7.7557006803890589</v>
      </c>
      <c r="P491" s="18">
        <f>+AVERAGEIF($C$15:C491,"&lt;&gt;",$B$15:B491)</f>
        <v>7.9427599999999998</v>
      </c>
      <c r="R491" s="1"/>
    </row>
    <row r="492" spans="1:18" x14ac:dyDescent="0.25">
      <c r="A492" s="1">
        <v>40893</v>
      </c>
      <c r="B492" s="18">
        <v>7.2590000000000003</v>
      </c>
      <c r="G492">
        <f t="shared" si="59"/>
        <v>6750.8963373304441</v>
      </c>
      <c r="H492">
        <f t="shared" si="60"/>
        <v>6260.403516797548</v>
      </c>
      <c r="I492" s="5">
        <f t="shared" si="58"/>
        <v>0</v>
      </c>
      <c r="J492" s="6">
        <f>+H492+SUM($B$4:$B$5)-SUM($F$15:F492)</f>
        <v>25971.628779955448</v>
      </c>
      <c r="K492" s="10">
        <f t="shared" si="61"/>
        <v>1.1968737144707475E-3</v>
      </c>
      <c r="L492" s="10">
        <f>+H492/SUM($F$15:F492)-1</f>
        <v>-6.4043301934667451E-2</v>
      </c>
      <c r="M492" s="18">
        <f t="shared" si="64"/>
        <v>0</v>
      </c>
      <c r="N492" s="18">
        <f t="shared" si="62"/>
        <v>862.43332646336285</v>
      </c>
      <c r="O492" s="4">
        <f t="shared" si="63"/>
        <v>7.7557006803890589</v>
      </c>
      <c r="P492" s="18">
        <f>+AVERAGEIF($C$15:C492,"&lt;&gt;",$B$15:B492)</f>
        <v>7.9427599999999998</v>
      </c>
      <c r="R492" s="1"/>
    </row>
    <row r="493" spans="1:18" x14ac:dyDescent="0.25">
      <c r="A493" s="1">
        <v>40896</v>
      </c>
      <c r="B493" s="18">
        <v>7.1509999999999998</v>
      </c>
      <c r="G493">
        <f t="shared" si="59"/>
        <v>6650.4559454814716</v>
      </c>
      <c r="H493">
        <f t="shared" si="60"/>
        <v>6167.2607175395042</v>
      </c>
      <c r="I493" s="5">
        <f t="shared" si="58"/>
        <v>0</v>
      </c>
      <c r="J493" s="6">
        <f>+H493+SUM($B$4:$B$5)-SUM($F$15:F493)</f>
        <v>25878.485980697398</v>
      </c>
      <c r="K493" s="10">
        <f t="shared" si="61"/>
        <v>-3.5863287607874605E-3</v>
      </c>
      <c r="L493" s="10">
        <f>+H493/SUM($F$15:F493)-1</f>
        <v>-7.7968542793057871E-2</v>
      </c>
      <c r="M493" s="18">
        <f t="shared" si="64"/>
        <v>0</v>
      </c>
      <c r="N493" s="18">
        <f t="shared" si="62"/>
        <v>862.43332646336285</v>
      </c>
      <c r="O493" s="4">
        <f t="shared" si="63"/>
        <v>7.7557006803890589</v>
      </c>
      <c r="P493" s="18">
        <f>+AVERAGEIF($C$15:C493,"&lt;&gt;",$B$15:B493)</f>
        <v>7.9427599999999998</v>
      </c>
      <c r="R493" s="1"/>
    </row>
    <row r="494" spans="1:18" x14ac:dyDescent="0.25">
      <c r="A494" s="1">
        <v>40897</v>
      </c>
      <c r="B494" s="18">
        <v>7.1920000000000002</v>
      </c>
      <c r="G494">
        <f t="shared" si="59"/>
        <v>6688.5860942389518</v>
      </c>
      <c r="H494">
        <f t="shared" si="60"/>
        <v>6202.620483924502</v>
      </c>
      <c r="I494" s="5">
        <f t="shared" si="58"/>
        <v>0</v>
      </c>
      <c r="J494" s="6">
        <f>+H494+SUM($B$4:$B$5)-SUM($F$15:F494)</f>
        <v>25913.8457470824</v>
      </c>
      <c r="K494" s="10">
        <f t="shared" si="61"/>
        <v>1.3663769360918732E-3</v>
      </c>
      <c r="L494" s="10">
        <f>+H494/SUM($F$15:F494)-1</f>
        <v>-7.2682108763483799E-2</v>
      </c>
      <c r="M494" s="18">
        <f t="shared" si="64"/>
        <v>0</v>
      </c>
      <c r="N494" s="18">
        <f t="shared" si="62"/>
        <v>862.43332646336285</v>
      </c>
      <c r="O494" s="4">
        <f t="shared" si="63"/>
        <v>7.7557006803890589</v>
      </c>
      <c r="P494" s="18">
        <f>+AVERAGEIF($C$15:C494,"&lt;&gt;",$B$15:B494)</f>
        <v>7.9427599999999998</v>
      </c>
      <c r="R494" s="1"/>
    </row>
    <row r="495" spans="1:18" x14ac:dyDescent="0.25">
      <c r="A495" s="1">
        <v>40898</v>
      </c>
      <c r="B495" s="18">
        <v>7.3410000000000002</v>
      </c>
      <c r="G495">
        <f t="shared" si="59"/>
        <v>6827.1566348454044</v>
      </c>
      <c r="H495">
        <f t="shared" si="60"/>
        <v>6331.1230495675436</v>
      </c>
      <c r="I495" s="5">
        <f t="shared" si="58"/>
        <v>0</v>
      </c>
      <c r="J495" s="6">
        <f>+H495+SUM($B$4:$B$5)-SUM($F$15:F495)</f>
        <v>26042.348312725444</v>
      </c>
      <c r="K495" s="10">
        <f t="shared" si="61"/>
        <v>4.9588381013463412E-3</v>
      </c>
      <c r="L495" s="10">
        <f>+H495/SUM($F$15:F495)-1</f>
        <v>-5.3470433875519197E-2</v>
      </c>
      <c r="M495" s="18">
        <f t="shared" si="64"/>
        <v>0</v>
      </c>
      <c r="N495" s="18">
        <f t="shared" si="62"/>
        <v>862.43332646336285</v>
      </c>
      <c r="O495" s="4">
        <f t="shared" si="63"/>
        <v>7.7557006803890589</v>
      </c>
      <c r="P495" s="18">
        <f>+AVERAGEIF($C$15:C495,"&lt;&gt;",$B$15:B495)</f>
        <v>7.9427599999999998</v>
      </c>
      <c r="R495" s="1"/>
    </row>
    <row r="496" spans="1:18" x14ac:dyDescent="0.25">
      <c r="A496" s="1">
        <v>40899</v>
      </c>
      <c r="B496" s="18">
        <v>7.36</v>
      </c>
      <c r="G496">
        <f t="shared" si="59"/>
        <v>6844.8267037817986</v>
      </c>
      <c r="H496">
        <f t="shared" si="60"/>
        <v>6347.5092827703484</v>
      </c>
      <c r="I496" s="5">
        <f t="shared" si="58"/>
        <v>0</v>
      </c>
      <c r="J496" s="6">
        <f>+H496+SUM($B$4:$B$5)-SUM($F$15:F496)</f>
        <v>26058.734545928244</v>
      </c>
      <c r="K496" s="10">
        <f t="shared" si="61"/>
        <v>6.2921488515654822E-4</v>
      </c>
      <c r="L496" s="10">
        <f>+H496/SUM($F$15:F496)-1</f>
        <v>-5.1020622983765196E-2</v>
      </c>
      <c r="M496" s="18">
        <f t="shared" si="64"/>
        <v>0</v>
      </c>
      <c r="N496" s="18">
        <f t="shared" si="62"/>
        <v>862.43332646336285</v>
      </c>
      <c r="O496" s="4">
        <f t="shared" si="63"/>
        <v>7.7557006803890589</v>
      </c>
      <c r="P496" s="18">
        <f>+AVERAGEIF($C$15:C496,"&lt;&gt;",$B$15:B496)</f>
        <v>7.9427599999999998</v>
      </c>
      <c r="R496" s="1"/>
    </row>
    <row r="497" spans="1:18" x14ac:dyDescent="0.25">
      <c r="A497" s="1">
        <v>40900</v>
      </c>
      <c r="B497" s="18">
        <v>7.4390000000000001</v>
      </c>
      <c r="G497">
        <f t="shared" si="59"/>
        <v>6918.2969904120655</v>
      </c>
      <c r="H497">
        <f t="shared" si="60"/>
        <v>6415.6415155609548</v>
      </c>
      <c r="I497" s="5">
        <f t="shared" si="58"/>
        <v>0</v>
      </c>
      <c r="J497" s="6">
        <f>+H497+SUM($B$4:$B$5)-SUM($F$15:F497)</f>
        <v>26126.866778718853</v>
      </c>
      <c r="K497" s="10">
        <f t="shared" si="61"/>
        <v>2.6145641366630556E-3</v>
      </c>
      <c r="L497" s="10">
        <f>+H497/SUM($F$15:F497)-1</f>
        <v>-4.0834567170683234E-2</v>
      </c>
      <c r="M497" s="18">
        <f t="shared" si="64"/>
        <v>0</v>
      </c>
      <c r="N497" s="18">
        <f t="shared" si="62"/>
        <v>862.43332646336285</v>
      </c>
      <c r="O497" s="4">
        <f t="shared" si="63"/>
        <v>7.7557006803890589</v>
      </c>
      <c r="P497" s="18">
        <f>+AVERAGEIF($C$15:C497,"&lt;&gt;",$B$15:B497)</f>
        <v>7.9427599999999998</v>
      </c>
      <c r="R497" s="1"/>
    </row>
    <row r="498" spans="1:18" x14ac:dyDescent="0.25">
      <c r="A498" s="1">
        <v>40906</v>
      </c>
      <c r="B498" s="18">
        <v>7.399</v>
      </c>
      <c r="G498">
        <f t="shared" si="59"/>
        <v>6881.0968452828165</v>
      </c>
      <c r="H498">
        <f t="shared" si="60"/>
        <v>6381.1441825024203</v>
      </c>
      <c r="I498" s="5">
        <f t="shared" si="58"/>
        <v>0</v>
      </c>
      <c r="J498" s="6">
        <f>+H498+SUM($B$4:$B$5)-SUM($F$15:F498)</f>
        <v>26092.369445660319</v>
      </c>
      <c r="K498" s="10">
        <f t="shared" si="61"/>
        <v>-1.3203777303535391E-3</v>
      </c>
      <c r="L498" s="10">
        <f>+H498/SUM($F$15:F498)-1</f>
        <v>-4.5992063784901838E-2</v>
      </c>
      <c r="M498" s="18">
        <f t="shared" si="64"/>
        <v>0</v>
      </c>
      <c r="N498" s="18">
        <f t="shared" si="62"/>
        <v>862.43332646336285</v>
      </c>
      <c r="O498" s="4">
        <f t="shared" si="63"/>
        <v>7.7557006803890589</v>
      </c>
      <c r="P498" s="18">
        <f>+AVERAGEIF($C$15:C498,"&lt;&gt;",$B$15:B498)</f>
        <v>7.9427599999999998</v>
      </c>
      <c r="R498" s="1"/>
    </row>
    <row r="499" spans="1:18" x14ac:dyDescent="0.25">
      <c r="A499" s="1">
        <v>40907</v>
      </c>
      <c r="B499" s="18">
        <v>7.3780000000000001</v>
      </c>
      <c r="G499">
        <f t="shared" si="59"/>
        <v>6861.5667690899609</v>
      </c>
      <c r="H499">
        <f t="shared" si="60"/>
        <v>6363.0330826466898</v>
      </c>
      <c r="I499" s="5">
        <f t="shared" si="58"/>
        <v>0</v>
      </c>
      <c r="J499" s="6">
        <f>+H499+SUM($B$4:$B$5)-SUM($F$15:F499)</f>
        <v>26074.258345804585</v>
      </c>
      <c r="K499" s="10">
        <f t="shared" si="61"/>
        <v>-6.9411480216285959E-4</v>
      </c>
      <c r="L499" s="10">
        <f>+H499/SUM($F$15:F499)-1</f>
        <v>-4.8699749507366663E-2</v>
      </c>
      <c r="M499" s="18">
        <f t="shared" si="64"/>
        <v>0</v>
      </c>
      <c r="N499" s="18">
        <f t="shared" si="62"/>
        <v>862.43332646336285</v>
      </c>
      <c r="O499" s="4">
        <f t="shared" si="63"/>
        <v>7.7557006803890589</v>
      </c>
      <c r="P499" s="18">
        <f>+AVERAGEIF($C$15:C499,"&lt;&gt;",$B$15:B499)</f>
        <v>7.9427599999999998</v>
      </c>
      <c r="R499" s="1"/>
    </row>
    <row r="500" spans="1:18" x14ac:dyDescent="0.25">
      <c r="A500" s="1">
        <v>40911</v>
      </c>
      <c r="B500" s="18">
        <v>7.52</v>
      </c>
      <c r="G500">
        <f t="shared" si="59"/>
        <v>6993.6272842987937</v>
      </c>
      <c r="H500">
        <f t="shared" si="60"/>
        <v>6485.498615004487</v>
      </c>
      <c r="I500" s="5">
        <f t="shared" si="58"/>
        <v>0</v>
      </c>
      <c r="J500" s="6">
        <f>+H500+SUM($B$4:$B$5)-SUM($F$15:F500)</f>
        <v>26196.723878162382</v>
      </c>
      <c r="K500" s="10">
        <f t="shared" si="61"/>
        <v>4.6967983032775162E-3</v>
      </c>
      <c r="L500" s="10">
        <f>+H500/SUM($F$15:F500)-1</f>
        <v>-3.0390636526890447E-2</v>
      </c>
      <c r="M500" s="18">
        <f t="shared" si="64"/>
        <v>0</v>
      </c>
      <c r="N500" s="18">
        <f t="shared" si="62"/>
        <v>862.43332646336285</v>
      </c>
      <c r="O500" s="4">
        <f t="shared" si="63"/>
        <v>7.7557006803890589</v>
      </c>
      <c r="P500" s="18">
        <f>+AVERAGEIF($C$15:C500,"&lt;&gt;",$B$15:B500)</f>
        <v>7.9427599999999998</v>
      </c>
      <c r="R500" s="1"/>
    </row>
    <row r="501" spans="1:18" x14ac:dyDescent="0.25">
      <c r="A501" s="1">
        <v>40912</v>
      </c>
      <c r="B501" s="18">
        <v>7.5780000000000003</v>
      </c>
      <c r="G501">
        <f t="shared" si="59"/>
        <v>7047.5674947362058</v>
      </c>
      <c r="H501">
        <f t="shared" si="60"/>
        <v>6535.5197479393628</v>
      </c>
      <c r="I501" s="5">
        <f t="shared" si="58"/>
        <v>0</v>
      </c>
      <c r="J501" s="6">
        <f>+H501+SUM($B$4:$B$5)-SUM($F$15:F501)</f>
        <v>26246.745011097257</v>
      </c>
      <c r="K501" s="10">
        <f t="shared" si="61"/>
        <v>1.9094423091801094E-3</v>
      </c>
      <c r="L501" s="10">
        <f>+H501/SUM($F$15:F501)-1</f>
        <v>-2.2912266436273199E-2</v>
      </c>
      <c r="M501" s="18">
        <f t="shared" si="64"/>
        <v>0</v>
      </c>
      <c r="N501" s="18">
        <f t="shared" si="62"/>
        <v>862.43332646336285</v>
      </c>
      <c r="O501" s="4">
        <f t="shared" si="63"/>
        <v>7.7557006803890589</v>
      </c>
      <c r="P501" s="18">
        <f>+AVERAGEIF($C$15:C501,"&lt;&gt;",$B$15:B501)</f>
        <v>7.9427599999999998</v>
      </c>
      <c r="R501" s="1"/>
    </row>
    <row r="502" spans="1:18" x14ac:dyDescent="0.25">
      <c r="A502" s="1">
        <v>40913</v>
      </c>
      <c r="B502" s="18">
        <v>7.6070000000000002</v>
      </c>
      <c r="G502">
        <f t="shared" si="59"/>
        <v>7074.5375999549105</v>
      </c>
      <c r="H502">
        <f t="shared" si="60"/>
        <v>6560.5303144068002</v>
      </c>
      <c r="I502" s="5">
        <f t="shared" si="58"/>
        <v>0</v>
      </c>
      <c r="J502" s="6">
        <f>+H502+SUM($B$4:$B$5)-SUM($F$15:F502)</f>
        <v>26271.755577564698</v>
      </c>
      <c r="K502" s="10">
        <f t="shared" si="61"/>
        <v>9.5290164387495935E-4</v>
      </c>
      <c r="L502" s="10">
        <f>+H502/SUM($F$15:F502)-1</f>
        <v>-1.9173081390964741E-2</v>
      </c>
      <c r="M502" s="18">
        <f t="shared" si="64"/>
        <v>0</v>
      </c>
      <c r="N502" s="18">
        <f t="shared" si="62"/>
        <v>862.43332646336285</v>
      </c>
      <c r="O502" s="4">
        <f t="shared" si="63"/>
        <v>7.7557006803890589</v>
      </c>
      <c r="P502" s="18">
        <f>+AVERAGEIF($C$15:C502,"&lt;&gt;",$B$15:B502)</f>
        <v>7.9427599999999998</v>
      </c>
      <c r="R502" s="1"/>
    </row>
    <row r="503" spans="1:18" x14ac:dyDescent="0.25">
      <c r="A503" s="1">
        <v>40917</v>
      </c>
      <c r="B503" s="18">
        <v>7.625</v>
      </c>
      <c r="C503">
        <f>+$B$3</f>
        <v>200</v>
      </c>
      <c r="D503" s="7">
        <f>+$D$11</f>
        <v>3.3347368421052628</v>
      </c>
      <c r="E503">
        <v>1.54</v>
      </c>
      <c r="F503" s="6">
        <f>+C503-D503-E503</f>
        <v>195.12526315789475</v>
      </c>
      <c r="G503">
        <f t="shared" si="59"/>
        <v>7291.2776652630719</v>
      </c>
      <c r="H503">
        <f t="shared" si="60"/>
        <v>6771.1793774410353</v>
      </c>
      <c r="I503" s="5">
        <f t="shared" si="58"/>
        <v>835200</v>
      </c>
      <c r="J503" s="6">
        <f>+H503+SUM($B$4:$B$5)-SUM($F$15:F503)</f>
        <v>26287.279377441035</v>
      </c>
      <c r="K503" s="10">
        <f t="shared" si="61"/>
        <v>5.9089312971516428E-4</v>
      </c>
      <c r="L503" s="10">
        <f>+H503/SUM($F$15:F503)-1</f>
        <v>-1.637452934513306E-2</v>
      </c>
      <c r="M503" s="18">
        <f t="shared" si="64"/>
        <v>25.590198446937016</v>
      </c>
      <c r="N503" s="18">
        <f t="shared" si="62"/>
        <v>888.0235249102999</v>
      </c>
      <c r="O503" s="4">
        <f t="shared" si="63"/>
        <v>7.7519342752719824</v>
      </c>
      <c r="P503" s="18">
        <f>+AVERAGEIF($C$15:C503,"&lt;&gt;",$B$15:B503)</f>
        <v>7.9305384615384611</v>
      </c>
      <c r="R503" s="1"/>
    </row>
    <row r="504" spans="1:18" x14ac:dyDescent="0.25">
      <c r="A504" s="1">
        <v>40918</v>
      </c>
      <c r="B504" s="18">
        <v>7.7530000000000001</v>
      </c>
      <c r="G504">
        <f t="shared" si="59"/>
        <v>7413.6755067258491</v>
      </c>
      <c r="H504">
        <f t="shared" si="60"/>
        <v>6884.846388629554</v>
      </c>
      <c r="I504" s="5">
        <f t="shared" si="58"/>
        <v>0</v>
      </c>
      <c r="J504" s="6">
        <f>+H504+SUM($B$4:$B$5)-SUM($F$15:F504)</f>
        <v>26400.946388629553</v>
      </c>
      <c r="K504" s="10">
        <f t="shared" si="61"/>
        <v>4.3240310096930301E-3</v>
      </c>
      <c r="L504" s="10">
        <f>+H504/SUM($F$15:F504)-1</f>
        <v>1.3747855569623546E-4</v>
      </c>
      <c r="M504" s="18">
        <f t="shared" si="64"/>
        <v>0</v>
      </c>
      <c r="N504" s="18">
        <f t="shared" si="62"/>
        <v>888.0235249102999</v>
      </c>
      <c r="O504" s="4">
        <f t="shared" si="63"/>
        <v>7.7519342752719824</v>
      </c>
      <c r="P504" s="18">
        <f>+AVERAGEIF($C$15:C504,"&lt;&gt;",$B$15:B504)</f>
        <v>7.9305384615384611</v>
      </c>
      <c r="R504" s="1"/>
    </row>
    <row r="505" spans="1:18" x14ac:dyDescent="0.25">
      <c r="A505" s="1">
        <v>40919</v>
      </c>
      <c r="B505" s="18">
        <v>7.8079999999999998</v>
      </c>
      <c r="G505">
        <f t="shared" si="59"/>
        <v>7466.2683292293859</v>
      </c>
      <c r="H505">
        <f t="shared" si="60"/>
        <v>6933.6876824996198</v>
      </c>
      <c r="I505" s="5">
        <f t="shared" si="58"/>
        <v>0</v>
      </c>
      <c r="J505" s="6">
        <f>+H505+SUM($B$4:$B$5)-SUM($F$15:F505)</f>
        <v>26449.787682499624</v>
      </c>
      <c r="K505" s="10">
        <f t="shared" si="61"/>
        <v>1.8499826919502471E-3</v>
      </c>
      <c r="L505" s="10">
        <f>+H505/SUM($F$15:F505)-1</f>
        <v>7.2324819505835691E-3</v>
      </c>
      <c r="M505" s="18">
        <f t="shared" si="64"/>
        <v>0</v>
      </c>
      <c r="N505" s="18">
        <f t="shared" si="62"/>
        <v>888.0235249102999</v>
      </c>
      <c r="O505" s="4">
        <f t="shared" si="63"/>
        <v>7.7519342752719824</v>
      </c>
      <c r="P505" s="18">
        <f>+AVERAGEIF($C$15:C505,"&lt;&gt;",$B$15:B505)</f>
        <v>7.9305384615384611</v>
      </c>
      <c r="R505" s="1"/>
    </row>
    <row r="506" spans="1:18" x14ac:dyDescent="0.25">
      <c r="A506" s="1">
        <v>40920</v>
      </c>
      <c r="B506" s="18">
        <v>7.7789999999999999</v>
      </c>
      <c r="G506">
        <f t="shared" si="59"/>
        <v>7438.5375682729764</v>
      </c>
      <c r="H506">
        <f t="shared" si="60"/>
        <v>6907.9350002772217</v>
      </c>
      <c r="I506" s="5">
        <f t="shared" si="58"/>
        <v>0</v>
      </c>
      <c r="J506" s="6">
        <f>+H506+SUM($B$4:$B$5)-SUM($F$15:F506)</f>
        <v>26424.035000277221</v>
      </c>
      <c r="K506" s="10">
        <f t="shared" si="61"/>
        <v>-9.7364419448409123E-4</v>
      </c>
      <c r="L506" s="10">
        <f>+H506/SUM($F$15:F506)-1</f>
        <v>3.4914801605521184E-3</v>
      </c>
      <c r="M506" s="18">
        <f t="shared" si="64"/>
        <v>0</v>
      </c>
      <c r="N506" s="18">
        <f t="shared" si="62"/>
        <v>888.0235249102999</v>
      </c>
      <c r="O506" s="4">
        <f t="shared" si="63"/>
        <v>7.7519342752719824</v>
      </c>
      <c r="P506" s="18">
        <f>+AVERAGEIF($C$15:C506,"&lt;&gt;",$B$15:B506)</f>
        <v>7.9305384615384611</v>
      </c>
      <c r="R506" s="1"/>
    </row>
    <row r="507" spans="1:18" x14ac:dyDescent="0.25">
      <c r="A507" s="1">
        <v>40921</v>
      </c>
      <c r="B507" s="18">
        <v>7.85</v>
      </c>
      <c r="G507">
        <f t="shared" si="59"/>
        <v>7506.4301209593605</v>
      </c>
      <c r="H507">
        <f t="shared" si="60"/>
        <v>6970.9846705458531</v>
      </c>
      <c r="I507" s="5">
        <f t="shared" si="58"/>
        <v>0</v>
      </c>
      <c r="J507" s="6">
        <f>+H507+SUM($B$4:$B$5)-SUM($F$15:F507)</f>
        <v>26487.084670545857</v>
      </c>
      <c r="K507" s="10">
        <f t="shared" si="61"/>
        <v>2.386072765494518E-3</v>
      </c>
      <c r="L507" s="10">
        <f>+H507/SUM($F$15:F507)-1</f>
        <v>1.2650484543043294E-2</v>
      </c>
      <c r="M507" s="18">
        <f t="shared" si="64"/>
        <v>0</v>
      </c>
      <c r="N507" s="18">
        <f t="shared" si="62"/>
        <v>888.0235249102999</v>
      </c>
      <c r="O507" s="4">
        <f t="shared" si="63"/>
        <v>7.7519342752719824</v>
      </c>
      <c r="P507" s="18">
        <f>+AVERAGEIF($C$15:C507,"&lt;&gt;",$B$15:B507)</f>
        <v>7.9305384615384611</v>
      </c>
      <c r="R507" s="1"/>
    </row>
    <row r="508" spans="1:18" x14ac:dyDescent="0.25">
      <c r="A508" s="1">
        <v>40924</v>
      </c>
      <c r="B508" s="18">
        <v>7.8330000000000002</v>
      </c>
      <c r="G508">
        <f t="shared" si="59"/>
        <v>7490.1741576400864</v>
      </c>
      <c r="H508">
        <f t="shared" si="60"/>
        <v>6955.8882706223785</v>
      </c>
      <c r="I508" s="5">
        <f t="shared" si="58"/>
        <v>0</v>
      </c>
      <c r="J508" s="6">
        <f>+H508+SUM($B$4:$B$5)-SUM($F$15:F508)</f>
        <v>26471.988270622383</v>
      </c>
      <c r="K508" s="10">
        <f t="shared" si="61"/>
        <v>-5.6995324745046094E-4</v>
      </c>
      <c r="L508" s="10">
        <f>+H508/SUM($F$15:F508)-1</f>
        <v>1.0457483493714559E-2</v>
      </c>
      <c r="M508" s="18">
        <f t="shared" si="64"/>
        <v>0</v>
      </c>
      <c r="N508" s="18">
        <f t="shared" si="62"/>
        <v>888.0235249102999</v>
      </c>
      <c r="O508" s="4">
        <f t="shared" si="63"/>
        <v>7.7519342752719824</v>
      </c>
      <c r="P508" s="18">
        <f>+AVERAGEIF($C$15:C508,"&lt;&gt;",$B$15:B508)</f>
        <v>7.9305384615384611</v>
      </c>
      <c r="R508" s="1"/>
    </row>
    <row r="509" spans="1:18" x14ac:dyDescent="0.25">
      <c r="A509" s="1">
        <v>40925</v>
      </c>
      <c r="B509" s="18">
        <v>7.9580000000000002</v>
      </c>
      <c r="G509">
        <f t="shared" si="59"/>
        <v>7609.7032996935786</v>
      </c>
      <c r="H509">
        <f t="shared" si="60"/>
        <v>7066.8912112361659</v>
      </c>
      <c r="I509" s="5">
        <f t="shared" si="58"/>
        <v>0</v>
      </c>
      <c r="J509" s="6">
        <f>+H509+SUM($B$4:$B$5)-SUM($F$15:F509)</f>
        <v>26582.991211236167</v>
      </c>
      <c r="K509" s="10">
        <f t="shared" si="61"/>
        <v>4.1932226427046082E-3</v>
      </c>
      <c r="L509" s="10">
        <f>+H509/SUM($F$15:F509)-1</f>
        <v>2.6582491209368175E-2</v>
      </c>
      <c r="M509" s="18">
        <f t="shared" si="64"/>
        <v>0</v>
      </c>
      <c r="N509" s="18">
        <f t="shared" si="62"/>
        <v>888.0235249102999</v>
      </c>
      <c r="O509" s="4">
        <f t="shared" si="63"/>
        <v>7.7519342752719824</v>
      </c>
      <c r="P509" s="18">
        <f>+AVERAGEIF($C$15:C509,"&lt;&gt;",$B$15:B509)</f>
        <v>7.9305384615384611</v>
      </c>
      <c r="R509" s="1"/>
    </row>
    <row r="510" spans="1:18" x14ac:dyDescent="0.25">
      <c r="A510" s="1">
        <v>40926</v>
      </c>
      <c r="B510" s="18">
        <v>7.9790000000000001</v>
      </c>
      <c r="G510">
        <f t="shared" si="59"/>
        <v>7629.7841955585664</v>
      </c>
      <c r="H510">
        <f t="shared" si="60"/>
        <v>7085.5397052592825</v>
      </c>
      <c r="I510" s="5">
        <f t="shared" si="58"/>
        <v>0</v>
      </c>
      <c r="J510" s="6">
        <f>+H510+SUM($B$4:$B$5)-SUM($F$15:F510)</f>
        <v>26601.639705259284</v>
      </c>
      <c r="K510" s="10">
        <f t="shared" si="61"/>
        <v>7.0151977536792032E-4</v>
      </c>
      <c r="L510" s="10">
        <f>+H510/SUM($F$15:F510)-1</f>
        <v>2.9291492505598038E-2</v>
      </c>
      <c r="M510" s="18">
        <f t="shared" si="64"/>
        <v>0</v>
      </c>
      <c r="N510" s="18">
        <f t="shared" si="62"/>
        <v>888.0235249102999</v>
      </c>
      <c r="O510" s="4">
        <f t="shared" si="63"/>
        <v>7.7519342752719824</v>
      </c>
      <c r="P510" s="18">
        <f>+AVERAGEIF($C$15:C510,"&lt;&gt;",$B$15:B510)</f>
        <v>7.9305384615384611</v>
      </c>
      <c r="R510" s="1"/>
    </row>
    <row r="511" spans="1:18" x14ac:dyDescent="0.25">
      <c r="A511" s="1">
        <v>40927</v>
      </c>
      <c r="B511" s="18">
        <v>8.016</v>
      </c>
      <c r="G511">
        <f t="shared" si="59"/>
        <v>7665.1648216063995</v>
      </c>
      <c r="H511">
        <f t="shared" si="60"/>
        <v>7118.396575680963</v>
      </c>
      <c r="I511" s="5">
        <f t="shared" si="58"/>
        <v>0</v>
      </c>
      <c r="J511" s="6">
        <f>+H511+SUM($B$4:$B$5)-SUM($F$15:F511)</f>
        <v>26634.496575680965</v>
      </c>
      <c r="K511" s="10">
        <f t="shared" si="61"/>
        <v>1.235144554460943E-3</v>
      </c>
      <c r="L511" s="10">
        <f>+H511/SUM($F$15:F511)-1</f>
        <v>3.4064494789431299E-2</v>
      </c>
      <c r="M511" s="18">
        <f t="shared" si="64"/>
        <v>0</v>
      </c>
      <c r="N511" s="18">
        <f t="shared" si="62"/>
        <v>888.0235249102999</v>
      </c>
      <c r="O511" s="4">
        <f t="shared" si="63"/>
        <v>7.7519342752719824</v>
      </c>
      <c r="P511" s="18">
        <f>+AVERAGEIF($C$15:C511,"&lt;&gt;",$B$15:B511)</f>
        <v>7.9305384615384611</v>
      </c>
      <c r="R511" s="1"/>
    </row>
    <row r="512" spans="1:18" x14ac:dyDescent="0.25">
      <c r="A512" s="1">
        <v>40928</v>
      </c>
      <c r="B512" s="18">
        <v>8.0269999999999992</v>
      </c>
      <c r="G512">
        <f t="shared" si="59"/>
        <v>7675.6833861071063</v>
      </c>
      <c r="H512">
        <f t="shared" si="60"/>
        <v>7128.1648344549758</v>
      </c>
      <c r="I512" s="5">
        <f t="shared" si="58"/>
        <v>0</v>
      </c>
      <c r="J512" s="6">
        <f>+H512+SUM($B$4:$B$5)-SUM($F$15:F512)</f>
        <v>26644.264834454978</v>
      </c>
      <c r="K512" s="10">
        <f t="shared" si="61"/>
        <v>3.6675214589676486E-4</v>
      </c>
      <c r="L512" s="10">
        <f>+H512/SUM($F$15:F512)-1</f>
        <v>3.5483495468408677E-2</v>
      </c>
      <c r="M512" s="18">
        <f t="shared" si="64"/>
        <v>0</v>
      </c>
      <c r="N512" s="18">
        <f t="shared" si="62"/>
        <v>888.0235249102999</v>
      </c>
      <c r="O512" s="4">
        <f t="shared" si="63"/>
        <v>7.7519342752719824</v>
      </c>
      <c r="P512" s="18">
        <f>+AVERAGEIF($C$15:C512,"&lt;&gt;",$B$15:B512)</f>
        <v>7.9305384615384611</v>
      </c>
      <c r="R512" s="1"/>
    </row>
    <row r="513" spans="1:18" x14ac:dyDescent="0.25">
      <c r="A513" s="1">
        <v>40931</v>
      </c>
      <c r="B513" s="18">
        <v>7.99</v>
      </c>
      <c r="G513">
        <f t="shared" si="59"/>
        <v>7640.3027600592732</v>
      </c>
      <c r="H513">
        <f t="shared" si="60"/>
        <v>7095.3079640332953</v>
      </c>
      <c r="I513" s="5">
        <f t="shared" si="58"/>
        <v>0</v>
      </c>
      <c r="J513" s="6">
        <f>+H513+SUM($B$4:$B$5)-SUM($F$15:F513)</f>
        <v>26611.407964033297</v>
      </c>
      <c r="K513" s="10">
        <f t="shared" si="61"/>
        <v>-1.2331685871547204E-3</v>
      </c>
      <c r="L513" s="10">
        <f>+H513/SUM($F$15:F513)-1</f>
        <v>3.0710493184575416E-2</v>
      </c>
      <c r="M513" s="18">
        <f t="shared" si="64"/>
        <v>0</v>
      </c>
      <c r="N513" s="18">
        <f t="shared" si="62"/>
        <v>888.0235249102999</v>
      </c>
      <c r="O513" s="4">
        <f t="shared" si="63"/>
        <v>7.7519342752719824</v>
      </c>
      <c r="P513" s="18">
        <f>+AVERAGEIF($C$15:C513,"&lt;&gt;",$B$15:B513)</f>
        <v>7.9305384615384611</v>
      </c>
      <c r="R513" s="1"/>
    </row>
    <row r="514" spans="1:18" x14ac:dyDescent="0.25">
      <c r="A514" s="1">
        <v>40932</v>
      </c>
      <c r="B514" s="18">
        <v>8.0129999999999999</v>
      </c>
      <c r="G514">
        <f t="shared" si="59"/>
        <v>7662.2961221971154</v>
      </c>
      <c r="H514">
        <f t="shared" si="60"/>
        <v>7115.7325051062317</v>
      </c>
      <c r="I514" s="5">
        <f t="shared" si="58"/>
        <v>0</v>
      </c>
      <c r="J514" s="6">
        <f>+H514+SUM($B$4:$B$5)-SUM($F$15:F514)</f>
        <v>26631.832505106231</v>
      </c>
      <c r="K514" s="10">
        <f t="shared" si="61"/>
        <v>7.6751072699865475E-4</v>
      </c>
      <c r="L514" s="10">
        <f>+H514/SUM($F$15:F514)-1</f>
        <v>3.3677494604255509E-2</v>
      </c>
      <c r="M514" s="18">
        <f t="shared" si="64"/>
        <v>0</v>
      </c>
      <c r="N514" s="18">
        <f t="shared" si="62"/>
        <v>888.0235249102999</v>
      </c>
      <c r="O514" s="4">
        <f t="shared" si="63"/>
        <v>7.7519342752719824</v>
      </c>
      <c r="P514" s="18">
        <f>+AVERAGEIF($C$15:C514,"&lt;&gt;",$B$15:B514)</f>
        <v>7.9305384615384611</v>
      </c>
      <c r="R514" s="1"/>
    </row>
    <row r="515" spans="1:18" x14ac:dyDescent="0.25">
      <c r="A515" s="1">
        <v>40933</v>
      </c>
      <c r="B515" s="18">
        <v>8.0299999999999994</v>
      </c>
      <c r="G515">
        <f t="shared" si="59"/>
        <v>7678.5520855163904</v>
      </c>
      <c r="H515">
        <f t="shared" si="60"/>
        <v>7130.8289050297062</v>
      </c>
      <c r="I515" s="5">
        <f t="shared" si="58"/>
        <v>0</v>
      </c>
      <c r="J515" s="6">
        <f>+H515+SUM($B$4:$B$5)-SUM($F$15:F515)</f>
        <v>26646.928905029705</v>
      </c>
      <c r="K515" s="10">
        <f t="shared" si="61"/>
        <v>5.6685546969315048E-4</v>
      </c>
      <c r="L515" s="10">
        <f>+H515/SUM($F$15:F515)-1</f>
        <v>3.5870495653584467E-2</v>
      </c>
      <c r="M515" s="18">
        <f t="shared" si="64"/>
        <v>0</v>
      </c>
      <c r="N515" s="18">
        <f t="shared" si="62"/>
        <v>888.0235249102999</v>
      </c>
      <c r="O515" s="4">
        <f t="shared" si="63"/>
        <v>7.7519342752719824</v>
      </c>
      <c r="P515" s="18">
        <f>+AVERAGEIF($C$15:C515,"&lt;&gt;",$B$15:B515)</f>
        <v>7.9305384615384611</v>
      </c>
      <c r="R515" s="1"/>
    </row>
    <row r="516" spans="1:18" x14ac:dyDescent="0.25">
      <c r="A516" s="1">
        <v>40934</v>
      </c>
      <c r="B516" s="18">
        <v>8.0410000000000004</v>
      </c>
      <c r="G516">
        <f t="shared" si="59"/>
        <v>7689.0706500170982</v>
      </c>
      <c r="H516">
        <f t="shared" si="60"/>
        <v>7140.5971638037199</v>
      </c>
      <c r="I516" s="5">
        <f t="shared" si="58"/>
        <v>0</v>
      </c>
      <c r="J516" s="6">
        <f>+H516+SUM($B$4:$B$5)-SUM($F$15:F516)</f>
        <v>26656.697163803725</v>
      </c>
      <c r="K516" s="10">
        <f t="shared" si="61"/>
        <v>3.6658103486653104E-4</v>
      </c>
      <c r="L516" s="10">
        <f>+H516/SUM($F$15:F516)-1</f>
        <v>3.7289496332561844E-2</v>
      </c>
      <c r="M516" s="18">
        <f t="shared" si="64"/>
        <v>0</v>
      </c>
      <c r="N516" s="18">
        <f t="shared" si="62"/>
        <v>888.0235249102999</v>
      </c>
      <c r="O516" s="4">
        <f t="shared" si="63"/>
        <v>7.7519342752719824</v>
      </c>
      <c r="P516" s="18">
        <f>+AVERAGEIF($C$15:C516,"&lt;&gt;",$B$15:B516)</f>
        <v>7.9305384615384611</v>
      </c>
      <c r="R516" s="1"/>
    </row>
    <row r="517" spans="1:18" x14ac:dyDescent="0.25">
      <c r="A517" s="1">
        <v>40935</v>
      </c>
      <c r="B517" s="18">
        <v>8.06</v>
      </c>
      <c r="G517">
        <f t="shared" si="59"/>
        <v>7707.2390796092295</v>
      </c>
      <c r="H517">
        <f t="shared" si="60"/>
        <v>7157.469610777016</v>
      </c>
      <c r="I517" s="5">
        <f t="shared" si="58"/>
        <v>0</v>
      </c>
      <c r="J517" s="6">
        <f>+H517+SUM($B$4:$B$5)-SUM($F$15:F517)</f>
        <v>26673.569610777016</v>
      </c>
      <c r="K517" s="10">
        <f t="shared" si="61"/>
        <v>6.3295339514901627E-4</v>
      </c>
      <c r="L517" s="10">
        <f>+H517/SUM($F$15:F517)-1</f>
        <v>3.9740497505341255E-2</v>
      </c>
      <c r="M517" s="18">
        <f t="shared" si="64"/>
        <v>0</v>
      </c>
      <c r="N517" s="18">
        <f t="shared" si="62"/>
        <v>888.0235249102999</v>
      </c>
      <c r="O517" s="4">
        <f t="shared" si="63"/>
        <v>7.7519342752719824</v>
      </c>
      <c r="P517" s="18">
        <f>+AVERAGEIF($C$15:C517,"&lt;&gt;",$B$15:B517)</f>
        <v>7.9305384615384611</v>
      </c>
      <c r="R517" s="1"/>
    </row>
    <row r="518" spans="1:18" x14ac:dyDescent="0.25">
      <c r="A518" s="1">
        <v>40938</v>
      </c>
      <c r="B518" s="18">
        <v>7.9930000000000003</v>
      </c>
      <c r="G518">
        <f t="shared" si="59"/>
        <v>7643.1714594685573</v>
      </c>
      <c r="H518">
        <f t="shared" si="60"/>
        <v>7097.9720346080258</v>
      </c>
      <c r="I518" s="5">
        <f t="shared" si="58"/>
        <v>0</v>
      </c>
      <c r="J518" s="6">
        <f>+H518+SUM($B$4:$B$5)-SUM($F$15:F518)</f>
        <v>26614.072034608031</v>
      </c>
      <c r="K518" s="10">
        <f t="shared" si="61"/>
        <v>-2.2305816970573655E-3</v>
      </c>
      <c r="L518" s="10">
        <f>+H518/SUM($F$15:F518)-1</f>
        <v>3.1097493369750984E-2</v>
      </c>
      <c r="M518" s="18">
        <f t="shared" si="64"/>
        <v>0</v>
      </c>
      <c r="N518" s="18">
        <f t="shared" si="62"/>
        <v>888.0235249102999</v>
      </c>
      <c r="O518" s="4">
        <f t="shared" si="63"/>
        <v>7.7519342752719824</v>
      </c>
      <c r="P518" s="18">
        <f>+AVERAGEIF($C$15:C518,"&lt;&gt;",$B$15:B518)</f>
        <v>7.9305384615384611</v>
      </c>
      <c r="R518" s="1"/>
    </row>
    <row r="519" spans="1:18" x14ac:dyDescent="0.25">
      <c r="A519" s="1">
        <v>40939</v>
      </c>
      <c r="B519" s="18">
        <v>8.0969999999999995</v>
      </c>
      <c r="G519">
        <f t="shared" si="59"/>
        <v>7742.6197056570636</v>
      </c>
      <c r="H519">
        <f t="shared" si="60"/>
        <v>7190.3264811986974</v>
      </c>
      <c r="I519" s="5">
        <f t="shared" si="58"/>
        <v>0</v>
      </c>
      <c r="J519" s="6">
        <f>+H519+SUM($B$4:$B$5)-SUM($F$15:F519)</f>
        <v>26706.426481198698</v>
      </c>
      <c r="K519" s="10">
        <f t="shared" si="61"/>
        <v>3.47013589166556E-3</v>
      </c>
      <c r="L519" s="10">
        <f>+H519/SUM($F$15:F519)-1</f>
        <v>4.4513499789174737E-2</v>
      </c>
      <c r="M519" s="18">
        <f t="shared" si="64"/>
        <v>0</v>
      </c>
      <c r="N519" s="18">
        <f t="shared" si="62"/>
        <v>888.0235249102999</v>
      </c>
      <c r="O519" s="4">
        <f t="shared" si="63"/>
        <v>7.7519342752719824</v>
      </c>
      <c r="P519" s="18">
        <f>+AVERAGEIF($C$15:C519,"&lt;&gt;",$B$15:B519)</f>
        <v>7.9305384615384611</v>
      </c>
      <c r="R519" s="1"/>
    </row>
    <row r="520" spans="1:18" x14ac:dyDescent="0.25">
      <c r="A520" s="1">
        <v>40940</v>
      </c>
      <c r="B520" s="18">
        <v>8.1129999999999995</v>
      </c>
      <c r="G520">
        <f t="shared" si="59"/>
        <v>7757.9194358399109</v>
      </c>
      <c r="H520">
        <f t="shared" si="60"/>
        <v>7204.534857597263</v>
      </c>
      <c r="I520" s="5">
        <f t="shared" si="58"/>
        <v>0</v>
      </c>
      <c r="J520" s="6">
        <f>+H520+SUM($B$4:$B$5)-SUM($F$15:F520)</f>
        <v>26720.634857597262</v>
      </c>
      <c r="K520" s="10">
        <f t="shared" si="61"/>
        <v>5.3202087552106647E-4</v>
      </c>
      <c r="L520" s="10">
        <f>+H520/SUM($F$15:F520)-1</f>
        <v>4.657750077677858E-2</v>
      </c>
      <c r="M520" s="18">
        <f t="shared" si="64"/>
        <v>0</v>
      </c>
      <c r="N520" s="18">
        <f t="shared" si="62"/>
        <v>888.0235249102999</v>
      </c>
      <c r="O520" s="4">
        <f t="shared" si="63"/>
        <v>7.7519342752719824</v>
      </c>
      <c r="P520" s="18">
        <f>+AVERAGEIF($C$15:C520,"&lt;&gt;",$B$15:B520)</f>
        <v>7.9305384615384611</v>
      </c>
      <c r="R520" s="1"/>
    </row>
    <row r="521" spans="1:18" x14ac:dyDescent="0.25">
      <c r="A521" s="1">
        <v>40941</v>
      </c>
      <c r="B521" s="18">
        <v>8.23</v>
      </c>
      <c r="G521">
        <f t="shared" si="59"/>
        <v>7869.7987128019804</v>
      </c>
      <c r="H521">
        <f t="shared" si="60"/>
        <v>7308.4336100117689</v>
      </c>
      <c r="I521" s="5">
        <f t="shared" si="58"/>
        <v>0</v>
      </c>
      <c r="J521" s="6">
        <f>+H521+SUM($B$4:$B$5)-SUM($F$15:F521)</f>
        <v>26824.533610011767</v>
      </c>
      <c r="K521" s="10">
        <f t="shared" si="61"/>
        <v>3.8883339774002934E-3</v>
      </c>
      <c r="L521" s="10">
        <f>+H521/SUM($F$15:F521)-1</f>
        <v>6.1670507998630386E-2</v>
      </c>
      <c r="M521" s="18">
        <f t="shared" si="64"/>
        <v>0</v>
      </c>
      <c r="N521" s="18">
        <f t="shared" si="62"/>
        <v>888.0235249102999</v>
      </c>
      <c r="O521" s="4">
        <f t="shared" si="63"/>
        <v>7.7519342752719824</v>
      </c>
      <c r="P521" s="18">
        <f>+AVERAGEIF($C$15:C521,"&lt;&gt;",$B$15:B521)</f>
        <v>7.9305384615384611</v>
      </c>
      <c r="R521" s="1"/>
    </row>
    <row r="522" spans="1:18" x14ac:dyDescent="0.25">
      <c r="A522" s="1">
        <v>40942</v>
      </c>
      <c r="B522" s="18">
        <v>8.2889999999999997</v>
      </c>
      <c r="G522">
        <f t="shared" si="59"/>
        <v>7926.216467851229</v>
      </c>
      <c r="H522">
        <f t="shared" si="60"/>
        <v>7360.8269979814768</v>
      </c>
      <c r="I522" s="5">
        <f t="shared" si="58"/>
        <v>0</v>
      </c>
      <c r="J522" s="6">
        <f>+H522+SUM($B$4:$B$5)-SUM($F$15:F522)</f>
        <v>26876.926997981482</v>
      </c>
      <c r="K522" s="10">
        <f t="shared" si="61"/>
        <v>1.9531891488380193E-3</v>
      </c>
      <c r="L522" s="10">
        <f>+H522/SUM($F$15:F522)-1</f>
        <v>6.9281511640419069E-2</v>
      </c>
      <c r="M522" s="18">
        <f t="shared" si="64"/>
        <v>0</v>
      </c>
      <c r="N522" s="18">
        <f t="shared" si="62"/>
        <v>888.0235249102999</v>
      </c>
      <c r="O522" s="4">
        <f t="shared" si="63"/>
        <v>7.7519342752719824</v>
      </c>
      <c r="P522" s="18">
        <f>+AVERAGEIF($C$15:C522,"&lt;&gt;",$B$15:B522)</f>
        <v>7.9305384615384611</v>
      </c>
      <c r="R522" s="1"/>
    </row>
    <row r="523" spans="1:18" x14ac:dyDescent="0.25">
      <c r="A523" s="1">
        <v>40945</v>
      </c>
      <c r="B523" s="18">
        <v>8.3049999999999997</v>
      </c>
      <c r="G523">
        <f t="shared" si="59"/>
        <v>7941.5161980340754</v>
      </c>
      <c r="H523">
        <f t="shared" si="60"/>
        <v>7375.0353743800406</v>
      </c>
      <c r="I523" s="5">
        <f t="shared" si="58"/>
        <v>0</v>
      </c>
      <c r="J523" s="6">
        <f>+H523+SUM($B$4:$B$5)-SUM($F$15:F523)</f>
        <v>26891.135374380039</v>
      </c>
      <c r="K523" s="10">
        <f t="shared" si="61"/>
        <v>5.2864586787104706E-4</v>
      </c>
      <c r="L523" s="10">
        <f>+H523/SUM($F$15:F523)-1</f>
        <v>7.1345512628022467E-2</v>
      </c>
      <c r="M523" s="18">
        <f t="shared" si="64"/>
        <v>0</v>
      </c>
      <c r="N523" s="18">
        <f t="shared" si="62"/>
        <v>888.0235249102999</v>
      </c>
      <c r="O523" s="4">
        <f t="shared" si="63"/>
        <v>7.7519342752719824</v>
      </c>
      <c r="P523" s="18">
        <f>+AVERAGEIF($C$15:C523,"&lt;&gt;",$B$15:B523)</f>
        <v>7.9305384615384611</v>
      </c>
      <c r="R523" s="1"/>
    </row>
    <row r="524" spans="1:18" x14ac:dyDescent="0.25">
      <c r="A524" s="1">
        <v>40946</v>
      </c>
      <c r="B524" s="18">
        <v>8.218</v>
      </c>
      <c r="G524">
        <f t="shared" si="59"/>
        <v>7858.3239151648449</v>
      </c>
      <c r="H524">
        <f t="shared" si="60"/>
        <v>7297.7773277128445</v>
      </c>
      <c r="I524" s="5">
        <f t="shared" si="58"/>
        <v>0</v>
      </c>
      <c r="J524" s="6">
        <f>+H524+SUM($B$4:$B$5)-SUM($F$15:F524)</f>
        <v>26813.877327712846</v>
      </c>
      <c r="K524" s="10">
        <f t="shared" si="61"/>
        <v>-2.8729931106143969E-3</v>
      </c>
      <c r="L524" s="10">
        <f>+H524/SUM($F$15:F524)-1</f>
        <v>6.0122507257927671E-2</v>
      </c>
      <c r="M524" s="18">
        <f t="shared" si="64"/>
        <v>0</v>
      </c>
      <c r="N524" s="18">
        <f t="shared" si="62"/>
        <v>888.0235249102999</v>
      </c>
      <c r="O524" s="4">
        <f t="shared" si="63"/>
        <v>7.7519342752719824</v>
      </c>
      <c r="P524" s="18">
        <f>+AVERAGEIF($C$15:C524,"&lt;&gt;",$B$15:B524)</f>
        <v>7.9305384615384611</v>
      </c>
      <c r="R524" s="1"/>
    </row>
    <row r="525" spans="1:18" x14ac:dyDescent="0.25">
      <c r="A525" s="1">
        <v>40947</v>
      </c>
      <c r="B525" s="18">
        <v>8.2959999999999994</v>
      </c>
      <c r="C525">
        <f>+$B$3</f>
        <v>200</v>
      </c>
      <c r="D525" s="7">
        <f>+$D$11</f>
        <v>3.3347368421052628</v>
      </c>
      <c r="E525">
        <v>1.54</v>
      </c>
      <c r="F525" s="6">
        <f>+C525-D525-E525</f>
        <v>195.12526315789475</v>
      </c>
      <c r="G525">
        <f t="shared" si="59"/>
        <v>8132.910099806224</v>
      </c>
      <c r="H525">
        <f t="shared" si="60"/>
        <v>7562.168425813742</v>
      </c>
      <c r="I525" s="5">
        <f t="shared" si="58"/>
        <v>829200</v>
      </c>
      <c r="J525" s="6">
        <f>+H525+SUM($B$4:$B$5)-SUM($F$15:F525)</f>
        <v>26883.143162655848</v>
      </c>
      <c r="K525" s="10">
        <f t="shared" si="61"/>
        <v>2.5832084668864219E-3</v>
      </c>
      <c r="L525" s="10">
        <f>+H525/SUM($F$15:F525)-1</f>
        <v>6.8249955989043043E-2</v>
      </c>
      <c r="M525" s="18">
        <f t="shared" si="64"/>
        <v>23.520402984317112</v>
      </c>
      <c r="N525" s="18">
        <f t="shared" si="62"/>
        <v>911.54392789461701</v>
      </c>
      <c r="O525" s="4">
        <f t="shared" si="63"/>
        <v>7.7659727046926177</v>
      </c>
      <c r="P525" s="18">
        <f>+AVERAGEIF($C$15:C525,"&lt;&gt;",$B$15:B525)</f>
        <v>7.9440740740740736</v>
      </c>
      <c r="R525" s="1"/>
    </row>
    <row r="526" spans="1:18" x14ac:dyDescent="0.25">
      <c r="A526" s="1">
        <v>40948</v>
      </c>
      <c r="B526" s="18">
        <v>8.2710000000000008</v>
      </c>
      <c r="G526">
        <f t="shared" si="59"/>
        <v>8108.4015712990949</v>
      </c>
      <c r="H526">
        <f t="shared" si="60"/>
        <v>7539.379827616378</v>
      </c>
      <c r="I526" s="5">
        <f t="shared" si="58"/>
        <v>0</v>
      </c>
      <c r="J526" s="6">
        <f>+H526+SUM($B$4:$B$5)-SUM($F$15:F526)</f>
        <v>26860.354564458488</v>
      </c>
      <c r="K526" s="10">
        <f t="shared" si="61"/>
        <v>-8.4769098834458489E-4</v>
      </c>
      <c r="L526" s="10">
        <f>+H526/SUM($F$15:F526)-1</f>
        <v>6.5030784231602912E-2</v>
      </c>
      <c r="M526" s="18">
        <f t="shared" si="64"/>
        <v>0</v>
      </c>
      <c r="N526" s="18">
        <f t="shared" si="62"/>
        <v>911.54392789461701</v>
      </c>
      <c r="O526" s="4">
        <f t="shared" si="63"/>
        <v>7.7659727046926177</v>
      </c>
      <c r="P526" s="18">
        <f>+AVERAGEIF($C$15:C526,"&lt;&gt;",$B$15:B526)</f>
        <v>7.9440740740740736</v>
      </c>
      <c r="R526" s="1"/>
    </row>
    <row r="527" spans="1:18" x14ac:dyDescent="0.25">
      <c r="A527" s="1">
        <v>40949</v>
      </c>
      <c r="B527" s="18">
        <v>8.1929999999999996</v>
      </c>
      <c r="G527">
        <f t="shared" si="59"/>
        <v>8031.934962356846</v>
      </c>
      <c r="H527">
        <f t="shared" si="60"/>
        <v>7468.2794012405966</v>
      </c>
      <c r="I527" s="5">
        <f t="shared" si="58"/>
        <v>0</v>
      </c>
      <c r="J527" s="6">
        <f>+H527+SUM($B$4:$B$5)-SUM($F$15:F527)</f>
        <v>26789.254138082702</v>
      </c>
      <c r="K527" s="10">
        <f t="shared" si="61"/>
        <v>-2.6470397553822744E-3</v>
      </c>
      <c r="L527" s="10">
        <f>+H527/SUM($F$15:F527)-1</f>
        <v>5.4986968348388343E-2</v>
      </c>
      <c r="M527" s="18">
        <f t="shared" si="64"/>
        <v>0</v>
      </c>
      <c r="N527" s="18">
        <f t="shared" si="62"/>
        <v>911.54392789461701</v>
      </c>
      <c r="O527" s="4">
        <f t="shared" si="63"/>
        <v>7.7659727046926177</v>
      </c>
      <c r="P527" s="18">
        <f>+AVERAGEIF($C$15:C527,"&lt;&gt;",$B$15:B527)</f>
        <v>7.9440740740740736</v>
      </c>
      <c r="R527" s="1"/>
    </row>
    <row r="528" spans="1:18" x14ac:dyDescent="0.25">
      <c r="A528" s="1">
        <v>40952</v>
      </c>
      <c r="B528" s="18">
        <v>8.2530000000000001</v>
      </c>
      <c r="G528">
        <f t="shared" si="59"/>
        <v>8090.7554307739592</v>
      </c>
      <c r="H528">
        <f t="shared" si="60"/>
        <v>7522.9720369142733</v>
      </c>
      <c r="I528" s="5">
        <f t="shared" ref="I528:I591" si="65">+C528*(MAX($A:$A)-A528)</f>
        <v>0</v>
      </c>
      <c r="J528" s="6">
        <f>+H528+SUM($B$4:$B$5)-SUM($F$15:F528)</f>
        <v>26843.946773756383</v>
      </c>
      <c r="K528" s="10">
        <f t="shared" si="61"/>
        <v>2.0415885933879885E-3</v>
      </c>
      <c r="L528" s="10">
        <f>+H528/SUM($F$15:F528)-1</f>
        <v>6.2712980566245413E-2</v>
      </c>
      <c r="M528" s="18">
        <f t="shared" si="64"/>
        <v>0</v>
      </c>
      <c r="N528" s="18">
        <f t="shared" si="62"/>
        <v>911.54392789461701</v>
      </c>
      <c r="O528" s="4">
        <f t="shared" si="63"/>
        <v>7.7659727046926177</v>
      </c>
      <c r="P528" s="18">
        <f>+AVERAGEIF($C$15:C528,"&lt;&gt;",$B$15:B528)</f>
        <v>7.9440740740740736</v>
      </c>
      <c r="R528" s="1"/>
    </row>
    <row r="529" spans="1:18" x14ac:dyDescent="0.25">
      <c r="A529" s="1">
        <v>40953</v>
      </c>
      <c r="B529" s="18">
        <v>8.2609999999999992</v>
      </c>
      <c r="G529">
        <f t="shared" ref="G529:G592" si="66">+(B529/B528*G528)+C529</f>
        <v>8098.5981598962408</v>
      </c>
      <c r="H529">
        <f t="shared" ref="H529:H592" si="67">+(B529/B528*H528)+F529</f>
        <v>7530.2643883374294</v>
      </c>
      <c r="I529" s="5">
        <f t="shared" si="65"/>
        <v>0</v>
      </c>
      <c r="J529" s="6">
        <f>+H529+SUM($B$4:$B$5)-SUM($F$15:F529)</f>
        <v>26851.239125179534</v>
      </c>
      <c r="K529" s="10">
        <f t="shared" ref="K529:K592" si="68">+J529/J528-1</f>
        <v>2.7165720021016249E-4</v>
      </c>
      <c r="L529" s="10">
        <f>+H529/SUM($F$15:F529)-1</f>
        <v>6.3743115528626326E-2</v>
      </c>
      <c r="M529" s="18">
        <f t="shared" si="64"/>
        <v>0</v>
      </c>
      <c r="N529" s="18">
        <f t="shared" ref="N529:N592" si="69">+M529+N528</f>
        <v>911.54392789461701</v>
      </c>
      <c r="O529" s="4">
        <f t="shared" ref="O529:O592" si="70">((O528*N528)+(B529*M529))/N529</f>
        <v>7.7659727046926177</v>
      </c>
      <c r="P529" s="18">
        <f>+AVERAGEIF($C$15:C529,"&lt;&gt;",$B$15:B529)</f>
        <v>7.9440740740740736</v>
      </c>
      <c r="R529" s="1"/>
    </row>
    <row r="530" spans="1:18" x14ac:dyDescent="0.25">
      <c r="A530" s="1">
        <v>40954</v>
      </c>
      <c r="B530" s="18">
        <v>8.3800000000000008</v>
      </c>
      <c r="G530">
        <f t="shared" si="66"/>
        <v>8215.2587555901846</v>
      </c>
      <c r="H530">
        <f t="shared" si="67"/>
        <v>7638.7381157568907</v>
      </c>
      <c r="I530" s="5">
        <f t="shared" si="65"/>
        <v>0</v>
      </c>
      <c r="J530" s="6">
        <f>+H530+SUM($B$4:$B$5)-SUM($F$15:F530)</f>
        <v>26959.712852598997</v>
      </c>
      <c r="K530" s="10">
        <f t="shared" si="68"/>
        <v>4.0398034114463854E-3</v>
      </c>
      <c r="L530" s="10">
        <f>+H530/SUM($F$15:F530)-1</f>
        <v>7.9066373094043296E-2</v>
      </c>
      <c r="M530" s="18">
        <f t="shared" si="64"/>
        <v>0</v>
      </c>
      <c r="N530" s="18">
        <f t="shared" si="69"/>
        <v>911.54392789461701</v>
      </c>
      <c r="O530" s="4">
        <f t="shared" si="70"/>
        <v>7.7659727046926177</v>
      </c>
      <c r="P530" s="18">
        <f>+AVERAGEIF($C$15:C530,"&lt;&gt;",$B$15:B530)</f>
        <v>7.9440740740740736</v>
      </c>
      <c r="R530" s="1"/>
    </row>
    <row r="531" spans="1:18" x14ac:dyDescent="0.25">
      <c r="A531" s="1">
        <v>40955</v>
      </c>
      <c r="B531" s="18">
        <v>8.3230000000000004</v>
      </c>
      <c r="G531">
        <f t="shared" si="66"/>
        <v>8159.3793105939267</v>
      </c>
      <c r="H531">
        <f t="shared" si="67"/>
        <v>7586.7801118668967</v>
      </c>
      <c r="I531" s="5">
        <f t="shared" si="65"/>
        <v>0</v>
      </c>
      <c r="J531" s="6">
        <f>+H531+SUM($B$4:$B$5)-SUM($F$15:F531)</f>
        <v>26907.754848709003</v>
      </c>
      <c r="K531" s="10">
        <f t="shared" si="68"/>
        <v>-1.9272461904202842E-3</v>
      </c>
      <c r="L531" s="10">
        <f>+H531/SUM($F$15:F531)-1</f>
        <v>7.1726661487078847E-2</v>
      </c>
      <c r="M531" s="18">
        <f t="shared" ref="M531:M594" si="71">+F531/B531</f>
        <v>0</v>
      </c>
      <c r="N531" s="18">
        <f t="shared" si="69"/>
        <v>911.54392789461701</v>
      </c>
      <c r="O531" s="4">
        <f t="shared" si="70"/>
        <v>7.7659727046926177</v>
      </c>
      <c r="P531" s="18">
        <f>+AVERAGEIF($C$15:C531,"&lt;&gt;",$B$15:B531)</f>
        <v>7.9440740740740736</v>
      </c>
      <c r="R531" s="1"/>
    </row>
    <row r="532" spans="1:18" x14ac:dyDescent="0.25">
      <c r="A532" s="1">
        <v>40956</v>
      </c>
      <c r="B532" s="18">
        <v>8.3480000000000008</v>
      </c>
      <c r="G532">
        <f t="shared" si="66"/>
        <v>8183.8878391010576</v>
      </c>
      <c r="H532">
        <f t="shared" si="67"/>
        <v>7609.5687100642626</v>
      </c>
      <c r="I532" s="5">
        <f t="shared" si="65"/>
        <v>0</v>
      </c>
      <c r="J532" s="6">
        <f>+H532+SUM($B$4:$B$5)-SUM($F$15:F532)</f>
        <v>26930.543446906369</v>
      </c>
      <c r="K532" s="10">
        <f t="shared" si="68"/>
        <v>8.4691563177585749E-4</v>
      </c>
      <c r="L532" s="10">
        <f>+H532/SUM($F$15:F532)-1</f>
        <v>7.4945833244519422E-2</v>
      </c>
      <c r="M532" s="18">
        <f t="shared" si="71"/>
        <v>0</v>
      </c>
      <c r="N532" s="18">
        <f t="shared" si="69"/>
        <v>911.54392789461701</v>
      </c>
      <c r="O532" s="4">
        <f t="shared" si="70"/>
        <v>7.7659727046926177</v>
      </c>
      <c r="P532" s="18">
        <f>+AVERAGEIF($C$15:C532,"&lt;&gt;",$B$15:B532)</f>
        <v>7.9440740740740736</v>
      </c>
      <c r="R532" s="1"/>
    </row>
    <row r="533" spans="1:18" x14ac:dyDescent="0.25">
      <c r="A533" s="1">
        <v>40959</v>
      </c>
      <c r="B533" s="18">
        <v>8.3149999999999995</v>
      </c>
      <c r="G533">
        <f t="shared" si="66"/>
        <v>8151.5365814716442</v>
      </c>
      <c r="H533">
        <f t="shared" si="67"/>
        <v>7579.4877604437397</v>
      </c>
      <c r="I533" s="5">
        <f t="shared" si="65"/>
        <v>0</v>
      </c>
      <c r="J533" s="6">
        <f>+H533+SUM($B$4:$B$5)-SUM($F$15:F533)</f>
        <v>26900.462497285851</v>
      </c>
      <c r="K533" s="10">
        <f t="shared" si="68"/>
        <v>-1.1169826438824915E-3</v>
      </c>
      <c r="L533" s="10">
        <f>+H533/SUM($F$15:F533)-1</f>
        <v>7.0696526524697934E-2</v>
      </c>
      <c r="M533" s="18">
        <f t="shared" si="71"/>
        <v>0</v>
      </c>
      <c r="N533" s="18">
        <f t="shared" si="69"/>
        <v>911.54392789461701</v>
      </c>
      <c r="O533" s="4">
        <f t="shared" si="70"/>
        <v>7.7659727046926177</v>
      </c>
      <c r="P533" s="18">
        <f>+AVERAGEIF($C$15:C533,"&lt;&gt;",$B$15:B533)</f>
        <v>7.9440740740740736</v>
      </c>
      <c r="R533" s="1"/>
    </row>
    <row r="534" spans="1:18" x14ac:dyDescent="0.25">
      <c r="A534" s="1">
        <v>40960</v>
      </c>
      <c r="B534" s="18">
        <v>8.3040000000000003</v>
      </c>
      <c r="G534">
        <f t="shared" si="66"/>
        <v>8140.7528289285074</v>
      </c>
      <c r="H534">
        <f t="shared" si="67"/>
        <v>7569.4607772369</v>
      </c>
      <c r="I534" s="5">
        <f t="shared" si="65"/>
        <v>0</v>
      </c>
      <c r="J534" s="6">
        <f>+H534+SUM($B$4:$B$5)-SUM($F$15:F534)</f>
        <v>26890.435514079007</v>
      </c>
      <c r="K534" s="10">
        <f t="shared" si="68"/>
        <v>-3.7274389642394379E-4</v>
      </c>
      <c r="L534" s="10">
        <f>+H534/SUM($F$15:F534)-1</f>
        <v>6.9280090951424178E-2</v>
      </c>
      <c r="M534" s="18">
        <f t="shared" si="71"/>
        <v>0</v>
      </c>
      <c r="N534" s="18">
        <f t="shared" si="69"/>
        <v>911.54392789461701</v>
      </c>
      <c r="O534" s="4">
        <f t="shared" si="70"/>
        <v>7.7659727046926177</v>
      </c>
      <c r="P534" s="18">
        <f>+AVERAGEIF($C$15:C534,"&lt;&gt;",$B$15:B534)</f>
        <v>7.9440740740740736</v>
      </c>
      <c r="R534" s="1"/>
    </row>
    <row r="535" spans="1:18" x14ac:dyDescent="0.25">
      <c r="A535" s="1">
        <v>40961</v>
      </c>
      <c r="B535" s="18">
        <v>8.3179999999999996</v>
      </c>
      <c r="G535">
        <f t="shared" si="66"/>
        <v>8154.4776048925005</v>
      </c>
      <c r="H535">
        <f t="shared" si="67"/>
        <v>7582.2223922274243</v>
      </c>
      <c r="I535" s="5">
        <f t="shared" si="65"/>
        <v>0</v>
      </c>
      <c r="J535" s="6">
        <f>+H535+SUM($B$4:$B$5)-SUM($F$15:F535)</f>
        <v>26903.197129069536</v>
      </c>
      <c r="K535" s="10">
        <f t="shared" si="68"/>
        <v>4.7457821885577012E-4</v>
      </c>
      <c r="L535" s="10">
        <f>+H535/SUM($F$15:F535)-1</f>
        <v>7.1082827135590776E-2</v>
      </c>
      <c r="M535" s="18">
        <f t="shared" si="71"/>
        <v>0</v>
      </c>
      <c r="N535" s="18">
        <f t="shared" si="69"/>
        <v>911.54392789461701</v>
      </c>
      <c r="O535" s="4">
        <f t="shared" si="70"/>
        <v>7.7659727046926177</v>
      </c>
      <c r="P535" s="18">
        <f>+AVERAGEIF($C$15:C535,"&lt;&gt;",$B$15:B535)</f>
        <v>7.9440740740740736</v>
      </c>
      <c r="R535" s="1"/>
    </row>
    <row r="536" spans="1:18" x14ac:dyDescent="0.25">
      <c r="A536" s="1">
        <v>40962</v>
      </c>
      <c r="B536" s="18">
        <v>8.2360000000000007</v>
      </c>
      <c r="G536">
        <f t="shared" si="66"/>
        <v>8074.0896313891135</v>
      </c>
      <c r="H536">
        <f t="shared" si="67"/>
        <v>7507.4757901400662</v>
      </c>
      <c r="I536" s="5">
        <f t="shared" si="65"/>
        <v>0</v>
      </c>
      <c r="J536" s="6">
        <f>+H536+SUM($B$4:$B$5)-SUM($F$15:F536)</f>
        <v>26828.450526982175</v>
      </c>
      <c r="K536" s="10">
        <f t="shared" si="68"/>
        <v>-2.7783538784911244E-3</v>
      </c>
      <c r="L536" s="10">
        <f>+H536/SUM($F$15:F536)-1</f>
        <v>6.0523943771186195E-2</v>
      </c>
      <c r="M536" s="18">
        <f t="shared" si="71"/>
        <v>0</v>
      </c>
      <c r="N536" s="18">
        <f t="shared" si="69"/>
        <v>911.54392789461701</v>
      </c>
      <c r="O536" s="4">
        <f t="shared" si="70"/>
        <v>7.7659727046926177</v>
      </c>
      <c r="P536" s="18">
        <f>+AVERAGEIF($C$15:C536,"&lt;&gt;",$B$15:B536)</f>
        <v>7.9440740740740736</v>
      </c>
      <c r="R536" s="1"/>
    </row>
    <row r="537" spans="1:18" x14ac:dyDescent="0.25">
      <c r="A537" s="1">
        <v>40963</v>
      </c>
      <c r="B537" s="18">
        <v>8.1950000000000003</v>
      </c>
      <c r="G537">
        <f t="shared" si="66"/>
        <v>8033.8956446374186</v>
      </c>
      <c r="H537">
        <f t="shared" si="67"/>
        <v>7470.1024890963863</v>
      </c>
      <c r="I537" s="5">
        <f t="shared" si="65"/>
        <v>0</v>
      </c>
      <c r="J537" s="6">
        <f>+H537+SUM($B$4:$B$5)-SUM($F$15:F537)</f>
        <v>26791.077225938498</v>
      </c>
      <c r="K537" s="10">
        <f t="shared" si="68"/>
        <v>-1.3930473176634317E-3</v>
      </c>
      <c r="L537" s="10">
        <f>+H537/SUM($F$15:F537)-1</f>
        <v>5.5244502088983793E-2</v>
      </c>
      <c r="M537" s="18">
        <f t="shared" si="71"/>
        <v>0</v>
      </c>
      <c r="N537" s="18">
        <f t="shared" si="69"/>
        <v>911.54392789461701</v>
      </c>
      <c r="O537" s="4">
        <f t="shared" si="70"/>
        <v>7.7659727046926177</v>
      </c>
      <c r="P537" s="18">
        <f>+AVERAGEIF($C$15:C537,"&lt;&gt;",$B$15:B537)</f>
        <v>7.9440740740740736</v>
      </c>
      <c r="R537" s="1"/>
    </row>
    <row r="538" spans="1:18" x14ac:dyDescent="0.25">
      <c r="A538" s="1">
        <v>40966</v>
      </c>
      <c r="B538" s="18">
        <v>8.1639999999999997</v>
      </c>
      <c r="G538">
        <f t="shared" si="66"/>
        <v>8003.5050692885761</v>
      </c>
      <c r="H538">
        <f t="shared" si="67"/>
        <v>7441.8446273316531</v>
      </c>
      <c r="I538" s="5">
        <f t="shared" si="65"/>
        <v>0</v>
      </c>
      <c r="J538" s="6">
        <f>+H538+SUM($B$4:$B$5)-SUM($F$15:F538)</f>
        <v>26762.81936417376</v>
      </c>
      <c r="K538" s="10">
        <f t="shared" si="68"/>
        <v>-1.0547489944666699E-3</v>
      </c>
      <c r="L538" s="10">
        <f>+H538/SUM($F$15:F538)-1</f>
        <v>5.1252729109757533E-2</v>
      </c>
      <c r="M538" s="18">
        <f t="shared" si="71"/>
        <v>0</v>
      </c>
      <c r="N538" s="18">
        <f t="shared" si="69"/>
        <v>911.54392789461701</v>
      </c>
      <c r="O538" s="4">
        <f t="shared" si="70"/>
        <v>7.7659727046926177</v>
      </c>
      <c r="P538" s="18">
        <f>+AVERAGEIF($C$15:C538,"&lt;&gt;",$B$15:B538)</f>
        <v>7.9440740740740736</v>
      </c>
      <c r="R538" s="1"/>
    </row>
    <row r="539" spans="1:18" x14ac:dyDescent="0.25">
      <c r="A539" s="1">
        <v>40967</v>
      </c>
      <c r="B539" s="18">
        <v>8.2360000000000007</v>
      </c>
      <c r="G539">
        <f t="shared" si="66"/>
        <v>8074.0896313891126</v>
      </c>
      <c r="H539">
        <f t="shared" si="67"/>
        <v>7507.4757901400662</v>
      </c>
      <c r="I539" s="5">
        <f t="shared" si="65"/>
        <v>0</v>
      </c>
      <c r="J539" s="6">
        <f>+H539+SUM($B$4:$B$5)-SUM($F$15:F539)</f>
        <v>26828.450526982175</v>
      </c>
      <c r="K539" s="10">
        <f t="shared" si="68"/>
        <v>2.4523261886328918E-3</v>
      </c>
      <c r="L539" s="10">
        <f>+H539/SUM($F$15:F539)-1</f>
        <v>6.0523943771186195E-2</v>
      </c>
      <c r="M539" s="18">
        <f t="shared" si="71"/>
        <v>0</v>
      </c>
      <c r="N539" s="18">
        <f t="shared" si="69"/>
        <v>911.54392789461701</v>
      </c>
      <c r="O539" s="4">
        <f t="shared" si="70"/>
        <v>7.7659727046926177</v>
      </c>
      <c r="P539" s="18">
        <f>+AVERAGEIF($C$15:C539,"&lt;&gt;",$B$15:B539)</f>
        <v>7.9440740740740736</v>
      </c>
      <c r="R539" s="1"/>
    </row>
    <row r="540" spans="1:18" x14ac:dyDescent="0.25">
      <c r="A540" s="1">
        <v>40968</v>
      </c>
      <c r="B540" s="18">
        <v>8.3290000000000006</v>
      </c>
      <c r="G540">
        <f t="shared" si="66"/>
        <v>8165.2613574356383</v>
      </c>
      <c r="H540">
        <f t="shared" si="67"/>
        <v>7592.2493754342659</v>
      </c>
      <c r="I540" s="5">
        <f t="shared" si="65"/>
        <v>0</v>
      </c>
      <c r="J540" s="6">
        <f>+H540+SUM($B$4:$B$5)-SUM($F$15:F540)</f>
        <v>26913.224112276373</v>
      </c>
      <c r="K540" s="10">
        <f t="shared" si="68"/>
        <v>3.1598390376268437E-3</v>
      </c>
      <c r="L540" s="10">
        <f>+H540/SUM($F$15:F540)-1</f>
        <v>7.2499262708864753E-2</v>
      </c>
      <c r="M540" s="18">
        <f t="shared" si="71"/>
        <v>0</v>
      </c>
      <c r="N540" s="18">
        <f t="shared" si="69"/>
        <v>911.54392789461701</v>
      </c>
      <c r="O540" s="4">
        <f t="shared" si="70"/>
        <v>7.7659727046926177</v>
      </c>
      <c r="P540" s="18">
        <f>+AVERAGEIF($C$15:C540,"&lt;&gt;",$B$15:B540)</f>
        <v>7.9440740740740736</v>
      </c>
      <c r="R540" s="1"/>
    </row>
    <row r="541" spans="1:18" x14ac:dyDescent="0.25">
      <c r="A541" s="1">
        <v>40969</v>
      </c>
      <c r="B541" s="18">
        <v>8.3360000000000003</v>
      </c>
      <c r="G541">
        <f t="shared" si="66"/>
        <v>8172.1237454176344</v>
      </c>
      <c r="H541">
        <f t="shared" si="67"/>
        <v>7598.630182929528</v>
      </c>
      <c r="I541" s="5">
        <f t="shared" si="65"/>
        <v>0</v>
      </c>
      <c r="J541" s="6">
        <f>+H541+SUM($B$4:$B$5)-SUM($F$15:F541)</f>
        <v>26919.604919771635</v>
      </c>
      <c r="K541" s="10">
        <f t="shared" si="68"/>
        <v>2.3708818641132723E-4</v>
      </c>
      <c r="L541" s="10">
        <f>+H541/SUM($F$15:F541)-1</f>
        <v>7.3400630800948052E-2</v>
      </c>
      <c r="M541" s="18">
        <f t="shared" si="71"/>
        <v>0</v>
      </c>
      <c r="N541" s="18">
        <f t="shared" si="69"/>
        <v>911.54392789461701</v>
      </c>
      <c r="O541" s="4">
        <f t="shared" si="70"/>
        <v>7.7659727046926177</v>
      </c>
      <c r="P541" s="18">
        <f>+AVERAGEIF($C$15:C541,"&lt;&gt;",$B$15:B541)</f>
        <v>7.9440740740740736</v>
      </c>
      <c r="R541" s="1"/>
    </row>
    <row r="542" spans="1:18" x14ac:dyDescent="0.25">
      <c r="A542" s="1">
        <v>40970</v>
      </c>
      <c r="B542" s="18">
        <v>8.4280000000000008</v>
      </c>
      <c r="G542">
        <f t="shared" si="66"/>
        <v>8262.3151303238756</v>
      </c>
      <c r="H542">
        <f t="shared" si="67"/>
        <v>7682.4922242958337</v>
      </c>
      <c r="I542" s="5">
        <f t="shared" si="65"/>
        <v>0</v>
      </c>
      <c r="J542" s="6">
        <f>+H542+SUM($B$4:$B$5)-SUM($F$15:F542)</f>
        <v>27003.466961137943</v>
      </c>
      <c r="K542" s="10">
        <f t="shared" si="68"/>
        <v>3.1152775687548484E-3</v>
      </c>
      <c r="L542" s="10">
        <f>+H542/SUM($F$15:F542)-1</f>
        <v>8.5247182868328997E-2</v>
      </c>
      <c r="M542" s="18">
        <f t="shared" si="71"/>
        <v>0</v>
      </c>
      <c r="N542" s="18">
        <f t="shared" si="69"/>
        <v>911.54392789461701</v>
      </c>
      <c r="O542" s="4">
        <f t="shared" si="70"/>
        <v>7.7659727046926177</v>
      </c>
      <c r="P542" s="18">
        <f>+AVERAGEIF($C$15:C542,"&lt;&gt;",$B$15:B542)</f>
        <v>7.9440740740740736</v>
      </c>
      <c r="R542" s="1"/>
    </row>
    <row r="543" spans="1:18" x14ac:dyDescent="0.25">
      <c r="A543" s="1">
        <v>40973</v>
      </c>
      <c r="B543" s="18">
        <v>8.31</v>
      </c>
      <c r="G543">
        <f t="shared" si="66"/>
        <v>8146.634875770219</v>
      </c>
      <c r="H543">
        <f t="shared" si="67"/>
        <v>7574.9300408042682</v>
      </c>
      <c r="I543" s="5">
        <f t="shared" si="65"/>
        <v>0</v>
      </c>
      <c r="J543" s="6">
        <f>+H543+SUM($B$4:$B$5)-SUM($F$15:F543)</f>
        <v>26895.904777646378</v>
      </c>
      <c r="K543" s="10">
        <f t="shared" si="68"/>
        <v>-3.9832730977235054E-3</v>
      </c>
      <c r="L543" s="10">
        <f>+H543/SUM($F$15:F543)-1</f>
        <v>7.0052692173210085E-2</v>
      </c>
      <c r="M543" s="18">
        <f t="shared" si="71"/>
        <v>0</v>
      </c>
      <c r="N543" s="18">
        <f t="shared" si="69"/>
        <v>911.54392789461701</v>
      </c>
      <c r="O543" s="4">
        <f t="shared" si="70"/>
        <v>7.7659727046926177</v>
      </c>
      <c r="P543" s="18">
        <f>+AVERAGEIF($C$15:C543,"&lt;&gt;",$B$15:B543)</f>
        <v>7.9440740740740736</v>
      </c>
      <c r="R543" s="1"/>
    </row>
    <row r="544" spans="1:18" x14ac:dyDescent="0.25">
      <c r="A544" s="1">
        <v>40974</v>
      </c>
      <c r="B544" s="18">
        <v>8.2040000000000006</v>
      </c>
      <c r="G544">
        <f t="shared" si="66"/>
        <v>8042.7187148999847</v>
      </c>
      <c r="H544">
        <f t="shared" si="67"/>
        <v>7478.3063844474382</v>
      </c>
      <c r="I544" s="5">
        <f t="shared" si="65"/>
        <v>0</v>
      </c>
      <c r="J544" s="6">
        <f>+H544+SUM($B$4:$B$5)-SUM($F$15:F544)</f>
        <v>26799.281121289547</v>
      </c>
      <c r="K544" s="10">
        <f t="shared" si="68"/>
        <v>-3.592504403761021E-3</v>
      </c>
      <c r="L544" s="10">
        <f>+H544/SUM($F$15:F544)-1</f>
        <v>5.6403403921662321E-2</v>
      </c>
      <c r="M544" s="18">
        <f t="shared" si="71"/>
        <v>0</v>
      </c>
      <c r="N544" s="18">
        <f t="shared" si="69"/>
        <v>911.54392789461701</v>
      </c>
      <c r="O544" s="4">
        <f t="shared" si="70"/>
        <v>7.7659727046926177</v>
      </c>
      <c r="P544" s="18">
        <f>+AVERAGEIF($C$15:C544,"&lt;&gt;",$B$15:B544)</f>
        <v>7.9440740740740736</v>
      </c>
      <c r="R544" s="1"/>
    </row>
    <row r="545" spans="1:18" x14ac:dyDescent="0.25">
      <c r="A545" s="1">
        <v>40975</v>
      </c>
      <c r="B545" s="18">
        <v>8.173</v>
      </c>
      <c r="G545">
        <f t="shared" si="66"/>
        <v>8012.3281395511422</v>
      </c>
      <c r="H545">
        <f t="shared" si="67"/>
        <v>7450.048522682705</v>
      </c>
      <c r="I545" s="5">
        <f t="shared" si="65"/>
        <v>0</v>
      </c>
      <c r="J545" s="6">
        <f>+H545+SUM($B$4:$B$5)-SUM($F$15:F545)</f>
        <v>26771.023259524816</v>
      </c>
      <c r="K545" s="10">
        <f t="shared" si="68"/>
        <v>-1.0544261107915398E-3</v>
      </c>
      <c r="L545" s="10">
        <f>+H545/SUM($F$15:F545)-1</f>
        <v>5.2411630942436283E-2</v>
      </c>
      <c r="M545" s="18">
        <f t="shared" si="71"/>
        <v>0</v>
      </c>
      <c r="N545" s="18">
        <f t="shared" si="69"/>
        <v>911.54392789461701</v>
      </c>
      <c r="O545" s="4">
        <f t="shared" si="70"/>
        <v>7.7659727046926177</v>
      </c>
      <c r="P545" s="18">
        <f>+AVERAGEIF($C$15:C545,"&lt;&gt;",$B$15:B545)</f>
        <v>7.9440740740740736</v>
      </c>
      <c r="R545" s="1"/>
    </row>
    <row r="546" spans="1:18" x14ac:dyDescent="0.25">
      <c r="A546" s="1">
        <v>40976</v>
      </c>
      <c r="B546" s="18">
        <v>8.1969999999999992</v>
      </c>
      <c r="C546">
        <f>+$B$3</f>
        <v>200</v>
      </c>
      <c r="D546" s="7">
        <f>+$D$11</f>
        <v>3.3347368421052628</v>
      </c>
      <c r="E546">
        <v>1.54</v>
      </c>
      <c r="F546" s="6">
        <f>+C546-D546-E546</f>
        <v>195.12526315789475</v>
      </c>
      <c r="G546">
        <f t="shared" si="66"/>
        <v>8235.8563269179867</v>
      </c>
      <c r="H546">
        <f t="shared" si="67"/>
        <v>7667.0508401100687</v>
      </c>
      <c r="I546" s="5">
        <f t="shared" si="65"/>
        <v>823400</v>
      </c>
      <c r="J546" s="6">
        <f>+H546+SUM($B$4:$B$5)-SUM($F$15:F546)</f>
        <v>26792.900313794282</v>
      </c>
      <c r="K546" s="10">
        <f t="shared" si="68"/>
        <v>8.1719156034432139E-4</v>
      </c>
      <c r="L546" s="10">
        <f>+H546/SUM($F$15:F546)-1</f>
        <v>5.4013222901132307E-2</v>
      </c>
      <c r="M546" s="18">
        <f t="shared" si="71"/>
        <v>23.804472753189554</v>
      </c>
      <c r="N546" s="18">
        <f t="shared" si="69"/>
        <v>935.34840064780656</v>
      </c>
      <c r="O546" s="4">
        <f t="shared" si="70"/>
        <v>7.7769422829801513</v>
      </c>
      <c r="P546" s="18">
        <f>+AVERAGEIF($C$15:C546,"&lt;&gt;",$B$15:B546)</f>
        <v>7.9531071428571423</v>
      </c>
      <c r="R546" s="1"/>
    </row>
    <row r="547" spans="1:18" x14ac:dyDescent="0.25">
      <c r="A547" s="1">
        <v>40977</v>
      </c>
      <c r="B547" s="18">
        <v>8.3379999999999992</v>
      </c>
      <c r="G547">
        <f t="shared" si="66"/>
        <v>8377.5247107285813</v>
      </c>
      <c r="H547">
        <f t="shared" si="67"/>
        <v>7798.9349646014098</v>
      </c>
      <c r="I547" s="5">
        <f t="shared" si="65"/>
        <v>0</v>
      </c>
      <c r="J547" s="6">
        <f>+H547+SUM($B$4:$B$5)-SUM($F$15:F547)</f>
        <v>26924.784438285624</v>
      </c>
      <c r="K547" s="10">
        <f t="shared" si="68"/>
        <v>4.9223534200006913E-3</v>
      </c>
      <c r="L547" s="10">
        <f>+H547/SUM($F$15:F547)-1</f>
        <v>7.2143741923830662E-2</v>
      </c>
      <c r="M547" s="18">
        <f t="shared" si="71"/>
        <v>0</v>
      </c>
      <c r="N547" s="18">
        <f t="shared" si="69"/>
        <v>935.34840064780656</v>
      </c>
      <c r="O547" s="4">
        <f t="shared" si="70"/>
        <v>7.7769422829801513</v>
      </c>
      <c r="P547" s="18">
        <f>+AVERAGEIF($C$15:C547,"&lt;&gt;",$B$15:B547)</f>
        <v>7.9531071428571423</v>
      </c>
      <c r="R547" s="1"/>
    </row>
    <row r="548" spans="1:18" x14ac:dyDescent="0.25">
      <c r="A548" s="1">
        <v>40980</v>
      </c>
      <c r="B548" s="18">
        <v>8.2520000000000007</v>
      </c>
      <c r="G548">
        <f t="shared" si="66"/>
        <v>8291.1170440072274</v>
      </c>
      <c r="H548">
        <f t="shared" si="67"/>
        <v>7718.4950021456998</v>
      </c>
      <c r="I548" s="5">
        <f t="shared" si="65"/>
        <v>0</v>
      </c>
      <c r="J548" s="6">
        <f>+H548+SUM($B$4:$B$5)-SUM($F$15:F548)</f>
        <v>26844.344475829912</v>
      </c>
      <c r="K548" s="10">
        <f t="shared" si="68"/>
        <v>-2.9875805557547652E-3</v>
      </c>
      <c r="L548" s="10">
        <f>+H548/SUM($F$15:F548)-1</f>
        <v>6.1085411172397741E-2</v>
      </c>
      <c r="M548" s="18">
        <f t="shared" si="71"/>
        <v>0</v>
      </c>
      <c r="N548" s="18">
        <f t="shared" si="69"/>
        <v>935.34840064780656</v>
      </c>
      <c r="O548" s="4">
        <f t="shared" si="70"/>
        <v>7.7769422829801513</v>
      </c>
      <c r="P548" s="18">
        <f>+AVERAGEIF($C$15:C548,"&lt;&gt;",$B$15:B548)</f>
        <v>7.9531071428571423</v>
      </c>
      <c r="R548" s="1"/>
    </row>
    <row r="549" spans="1:18" x14ac:dyDescent="0.25">
      <c r="A549" s="1">
        <v>40981</v>
      </c>
      <c r="B549" s="18">
        <v>8.3859999999999992</v>
      </c>
      <c r="G549">
        <f t="shared" si="66"/>
        <v>8425.7522456428251</v>
      </c>
      <c r="H549">
        <f t="shared" si="67"/>
        <v>7843.8316878325049</v>
      </c>
      <c r="I549" s="5">
        <f t="shared" si="65"/>
        <v>0</v>
      </c>
      <c r="J549" s="6">
        <f>+H549+SUM($B$4:$B$5)-SUM($F$15:F549)</f>
        <v>26969.681161516721</v>
      </c>
      <c r="K549" s="10">
        <f t="shared" si="68"/>
        <v>4.6690164403031531E-3</v>
      </c>
      <c r="L549" s="10">
        <f>+H549/SUM($F$15:F549)-1</f>
        <v>7.8315833506026111E-2</v>
      </c>
      <c r="M549" s="18">
        <f t="shared" si="71"/>
        <v>0</v>
      </c>
      <c r="N549" s="18">
        <f t="shared" si="69"/>
        <v>935.34840064780656</v>
      </c>
      <c r="O549" s="4">
        <f t="shared" si="70"/>
        <v>7.7769422829801513</v>
      </c>
      <c r="P549" s="18">
        <f>+AVERAGEIF($C$15:C549,"&lt;&gt;",$B$15:B549)</f>
        <v>7.9531071428571423</v>
      </c>
      <c r="R549" s="1"/>
    </row>
    <row r="550" spans="1:18" x14ac:dyDescent="0.25">
      <c r="A550" s="1">
        <v>40982</v>
      </c>
      <c r="B550" s="18">
        <v>8.4350000000000005</v>
      </c>
      <c r="G550">
        <f t="shared" si="66"/>
        <v>8474.9845208677852</v>
      </c>
      <c r="H550">
        <f t="shared" si="67"/>
        <v>7889.6637594642489</v>
      </c>
      <c r="I550" s="5">
        <f t="shared" si="65"/>
        <v>0</v>
      </c>
      <c r="J550" s="6">
        <f>+H550+SUM($B$4:$B$5)-SUM($F$15:F550)</f>
        <v>27015.513233148467</v>
      </c>
      <c r="K550" s="10">
        <f t="shared" si="68"/>
        <v>1.6993924161456953E-3</v>
      </c>
      <c r="L550" s="10">
        <f>+H550/SUM($F$15:F550)-1</f>
        <v>8.4616510329517114E-2</v>
      </c>
      <c r="M550" s="18">
        <f t="shared" si="71"/>
        <v>0</v>
      </c>
      <c r="N550" s="18">
        <f t="shared" si="69"/>
        <v>935.34840064780656</v>
      </c>
      <c r="O550" s="4">
        <f t="shared" si="70"/>
        <v>7.7769422829801513</v>
      </c>
      <c r="P550" s="18">
        <f>+AVERAGEIF($C$15:C550,"&lt;&gt;",$B$15:B550)</f>
        <v>7.9531071428571423</v>
      </c>
      <c r="R550" s="1"/>
    </row>
    <row r="551" spans="1:18" x14ac:dyDescent="0.25">
      <c r="A551" s="1">
        <v>40983</v>
      </c>
      <c r="B551" s="18">
        <v>8.3979999999999997</v>
      </c>
      <c r="G551">
        <f t="shared" si="66"/>
        <v>8437.8091293713878</v>
      </c>
      <c r="H551">
        <f t="shared" si="67"/>
        <v>7855.0558686402792</v>
      </c>
      <c r="I551" s="5">
        <f t="shared" si="65"/>
        <v>0</v>
      </c>
      <c r="J551" s="6">
        <f>+H551+SUM($B$4:$B$5)-SUM($F$15:F551)</f>
        <v>26980.905342324495</v>
      </c>
      <c r="K551" s="10">
        <f t="shared" si="68"/>
        <v>-1.2810376958342085E-3</v>
      </c>
      <c r="L551" s="10">
        <f>+H551/SUM($F$15:F551)-1</f>
        <v>7.9858856401574974E-2</v>
      </c>
      <c r="M551" s="18">
        <f t="shared" si="71"/>
        <v>0</v>
      </c>
      <c r="N551" s="18">
        <f t="shared" si="69"/>
        <v>935.34840064780656</v>
      </c>
      <c r="O551" s="4">
        <f t="shared" si="70"/>
        <v>7.7769422829801513</v>
      </c>
      <c r="P551" s="18">
        <f>+AVERAGEIF($C$15:C551,"&lt;&gt;",$B$15:B551)</f>
        <v>7.9531071428571423</v>
      </c>
      <c r="R551" s="1"/>
    </row>
    <row r="552" spans="1:18" x14ac:dyDescent="0.25">
      <c r="A552" s="1">
        <v>40984</v>
      </c>
      <c r="B552" s="18">
        <v>8.3190000000000008</v>
      </c>
      <c r="G552">
        <f t="shared" si="66"/>
        <v>8358.434644825029</v>
      </c>
      <c r="H552">
        <f t="shared" si="67"/>
        <v>7781.1633449891033</v>
      </c>
      <c r="I552" s="5">
        <f t="shared" si="65"/>
        <v>0</v>
      </c>
      <c r="J552" s="6">
        <f>+H552+SUM($B$4:$B$5)-SUM($F$15:F552)</f>
        <v>26907.012818673316</v>
      </c>
      <c r="K552" s="10">
        <f t="shared" si="68"/>
        <v>-2.7386969678613315E-3</v>
      </c>
      <c r="L552" s="10">
        <f>+H552/SUM($F$15:F552)-1</f>
        <v>6.9700622339212037E-2</v>
      </c>
      <c r="M552" s="18">
        <f t="shared" si="71"/>
        <v>0</v>
      </c>
      <c r="N552" s="18">
        <f t="shared" si="69"/>
        <v>935.34840064780656</v>
      </c>
      <c r="O552" s="4">
        <f t="shared" si="70"/>
        <v>7.7769422829801513</v>
      </c>
      <c r="P552" s="18">
        <f>+AVERAGEIF($C$15:C552,"&lt;&gt;",$B$15:B552)</f>
        <v>7.9531071428571423</v>
      </c>
      <c r="R552" s="1"/>
    </row>
    <row r="553" spans="1:18" x14ac:dyDescent="0.25">
      <c r="A553" s="1">
        <v>40988</v>
      </c>
      <c r="B553" s="18">
        <v>8.1959999999999997</v>
      </c>
      <c r="G553">
        <f t="shared" si="66"/>
        <v>8234.8515866072757</v>
      </c>
      <c r="H553">
        <f t="shared" si="67"/>
        <v>7666.1154917094227</v>
      </c>
      <c r="I553" s="5">
        <f t="shared" si="65"/>
        <v>0</v>
      </c>
      <c r="J553" s="6">
        <f>+H553+SUM($B$4:$B$5)-SUM($F$15:F553)</f>
        <v>26791.964965393639</v>
      </c>
      <c r="K553" s="10">
        <f t="shared" si="68"/>
        <v>-4.2757571810362327E-3</v>
      </c>
      <c r="L553" s="10">
        <f>+H553/SUM($F$15:F553)-1</f>
        <v>5.3884637659836754E-2</v>
      </c>
      <c r="M553" s="18">
        <f t="shared" si="71"/>
        <v>0</v>
      </c>
      <c r="N553" s="18">
        <f t="shared" si="69"/>
        <v>935.34840064780656</v>
      </c>
      <c r="O553" s="4">
        <f t="shared" si="70"/>
        <v>7.7769422829801513</v>
      </c>
      <c r="P553" s="18">
        <f>+AVERAGEIF($C$15:C553,"&lt;&gt;",$B$15:B553)</f>
        <v>7.9531071428571423</v>
      </c>
      <c r="R553" s="1"/>
    </row>
    <row r="554" spans="1:18" x14ac:dyDescent="0.25">
      <c r="A554" s="1">
        <v>40989</v>
      </c>
      <c r="B554" s="18">
        <v>8.1950000000000003</v>
      </c>
      <c r="G554">
        <f t="shared" si="66"/>
        <v>8233.8468462965629</v>
      </c>
      <c r="H554">
        <f t="shared" si="67"/>
        <v>7665.1801433087758</v>
      </c>
      <c r="I554" s="5">
        <f t="shared" si="65"/>
        <v>0</v>
      </c>
      <c r="J554" s="6">
        <f>+H554+SUM($B$4:$B$5)-SUM($F$15:F554)</f>
        <v>26791.02961699299</v>
      </c>
      <c r="K554" s="10">
        <f t="shared" si="68"/>
        <v>-3.4911526715530883E-5</v>
      </c>
      <c r="L554" s="10">
        <f>+H554/SUM($F$15:F554)-1</f>
        <v>5.37560524185412E-2</v>
      </c>
      <c r="M554" s="18">
        <f t="shared" si="71"/>
        <v>0</v>
      </c>
      <c r="N554" s="18">
        <f t="shared" si="69"/>
        <v>935.34840064780656</v>
      </c>
      <c r="O554" s="4">
        <f t="shared" si="70"/>
        <v>7.7769422829801513</v>
      </c>
      <c r="P554" s="18">
        <f>+AVERAGEIF($C$15:C554,"&lt;&gt;",$B$15:B554)</f>
        <v>7.9531071428571423</v>
      </c>
      <c r="R554" s="1"/>
    </row>
    <row r="555" spans="1:18" x14ac:dyDescent="0.25">
      <c r="A555" s="1">
        <v>40990</v>
      </c>
      <c r="B555" s="18">
        <v>8.141</v>
      </c>
      <c r="G555">
        <f t="shared" si="66"/>
        <v>8179.5908695180378</v>
      </c>
      <c r="H555">
        <f t="shared" si="67"/>
        <v>7614.6713296737944</v>
      </c>
      <c r="I555" s="5">
        <f t="shared" si="65"/>
        <v>0</v>
      </c>
      <c r="J555" s="6">
        <f>+H555+SUM($B$4:$B$5)-SUM($F$15:F555)</f>
        <v>26740.520803358009</v>
      </c>
      <c r="K555" s="10">
        <f t="shared" si="68"/>
        <v>-1.8852882609238231E-3</v>
      </c>
      <c r="L555" s="10">
        <f>+H555/SUM($F$15:F555)-1</f>
        <v>4.6812449388571542E-2</v>
      </c>
      <c r="M555" s="18">
        <f t="shared" si="71"/>
        <v>0</v>
      </c>
      <c r="N555" s="18">
        <f t="shared" si="69"/>
        <v>935.34840064780656</v>
      </c>
      <c r="O555" s="4">
        <f t="shared" si="70"/>
        <v>7.7769422829801513</v>
      </c>
      <c r="P555" s="18">
        <f>+AVERAGEIF($C$15:C555,"&lt;&gt;",$B$15:B555)</f>
        <v>7.9531071428571423</v>
      </c>
      <c r="R555" s="1"/>
    </row>
    <row r="556" spans="1:18" x14ac:dyDescent="0.25">
      <c r="A556" s="1">
        <v>40991</v>
      </c>
      <c r="B556" s="18">
        <v>8.1080000000000005</v>
      </c>
      <c r="G556">
        <f t="shared" si="66"/>
        <v>8146.4344392644953</v>
      </c>
      <c r="H556">
        <f t="shared" si="67"/>
        <v>7583.804832452417</v>
      </c>
      <c r="I556" s="5">
        <f t="shared" si="65"/>
        <v>0</v>
      </c>
      <c r="J556" s="6">
        <f>+H556+SUM($B$4:$B$5)-SUM($F$15:F556)</f>
        <v>26709.654306136628</v>
      </c>
      <c r="K556" s="10">
        <f t="shared" si="68"/>
        <v>-1.1542967860784792E-3</v>
      </c>
      <c r="L556" s="10">
        <f>+H556/SUM($F$15:F556)-1</f>
        <v>4.2569136425812282E-2</v>
      </c>
      <c r="M556" s="18">
        <f t="shared" si="71"/>
        <v>0</v>
      </c>
      <c r="N556" s="18">
        <f t="shared" si="69"/>
        <v>935.34840064780656</v>
      </c>
      <c r="O556" s="4">
        <f t="shared" si="70"/>
        <v>7.7769422829801513</v>
      </c>
      <c r="P556" s="18">
        <f>+AVERAGEIF($C$15:C556,"&lt;&gt;",$B$15:B556)</f>
        <v>7.9531071428571423</v>
      </c>
      <c r="R556" s="1"/>
    </row>
    <row r="557" spans="1:18" x14ac:dyDescent="0.25">
      <c r="A557" s="1">
        <v>40994</v>
      </c>
      <c r="B557" s="18">
        <v>8.0980000000000008</v>
      </c>
      <c r="G557">
        <f t="shared" si="66"/>
        <v>8136.3870361573609</v>
      </c>
      <c r="H557">
        <f t="shared" si="67"/>
        <v>7574.4513484459385</v>
      </c>
      <c r="I557" s="5">
        <f t="shared" si="65"/>
        <v>0</v>
      </c>
      <c r="J557" s="6">
        <f>+H557+SUM($B$4:$B$5)-SUM($F$15:F557)</f>
        <v>26700.300822130153</v>
      </c>
      <c r="K557" s="10">
        <f t="shared" si="68"/>
        <v>-3.5019112936729435E-4</v>
      </c>
      <c r="L557" s="10">
        <f>+H557/SUM($F$15:F557)-1</f>
        <v>4.1283284012854971E-2</v>
      </c>
      <c r="M557" s="18">
        <f t="shared" si="71"/>
        <v>0</v>
      </c>
      <c r="N557" s="18">
        <f t="shared" si="69"/>
        <v>935.34840064780656</v>
      </c>
      <c r="O557" s="4">
        <f t="shared" si="70"/>
        <v>7.7769422829801513</v>
      </c>
      <c r="P557" s="18">
        <f>+AVERAGEIF($C$15:C557,"&lt;&gt;",$B$15:B557)</f>
        <v>7.9531071428571423</v>
      </c>
      <c r="R557" s="1"/>
    </row>
    <row r="558" spans="1:18" x14ac:dyDescent="0.25">
      <c r="A558" s="1">
        <v>40995</v>
      </c>
      <c r="B558" s="18">
        <v>8.1820000000000004</v>
      </c>
      <c r="G558">
        <f t="shared" si="66"/>
        <v>8220.7852222572874</v>
      </c>
      <c r="H558">
        <f t="shared" si="67"/>
        <v>7653.0206141003537</v>
      </c>
      <c r="I558" s="5">
        <f t="shared" si="65"/>
        <v>0</v>
      </c>
      <c r="J558" s="6">
        <f>+H558+SUM($B$4:$B$5)-SUM($F$15:F558)</f>
        <v>26778.870087784566</v>
      </c>
      <c r="K558" s="10">
        <f t="shared" si="68"/>
        <v>2.9426359716999695E-3</v>
      </c>
      <c r="L558" s="10">
        <f>+H558/SUM($F$15:F558)-1</f>
        <v>5.2084444281696562E-2</v>
      </c>
      <c r="M558" s="18">
        <f t="shared" si="71"/>
        <v>0</v>
      </c>
      <c r="N558" s="18">
        <f t="shared" si="69"/>
        <v>935.34840064780656</v>
      </c>
      <c r="O558" s="4">
        <f t="shared" si="70"/>
        <v>7.7769422829801513</v>
      </c>
      <c r="P558" s="18">
        <f>+AVERAGEIF($C$15:C558,"&lt;&gt;",$B$15:B558)</f>
        <v>7.9531071428571423</v>
      </c>
      <c r="R558" s="1"/>
    </row>
    <row r="559" spans="1:18" x14ac:dyDescent="0.25">
      <c r="A559" s="1">
        <v>40996</v>
      </c>
      <c r="B559" s="18">
        <v>8.1210000000000004</v>
      </c>
      <c r="G559">
        <f t="shared" si="66"/>
        <v>8159.4960633037681</v>
      </c>
      <c r="H559">
        <f t="shared" si="67"/>
        <v>7595.9643616608373</v>
      </c>
      <c r="I559" s="5">
        <f t="shared" si="65"/>
        <v>0</v>
      </c>
      <c r="J559" s="6">
        <f>+H559+SUM($B$4:$B$5)-SUM($F$15:F559)</f>
        <v>26721.813835345052</v>
      </c>
      <c r="K559" s="10">
        <f t="shared" si="68"/>
        <v>-2.1306445063766777E-3</v>
      </c>
      <c r="L559" s="10">
        <f>+H559/SUM($F$15:F559)-1</f>
        <v>4.4240744562656698E-2</v>
      </c>
      <c r="M559" s="18">
        <f t="shared" si="71"/>
        <v>0</v>
      </c>
      <c r="N559" s="18">
        <f t="shared" si="69"/>
        <v>935.34840064780656</v>
      </c>
      <c r="O559" s="4">
        <f t="shared" si="70"/>
        <v>7.7769422829801513</v>
      </c>
      <c r="P559" s="18">
        <f>+AVERAGEIF($C$15:C559,"&lt;&gt;",$B$15:B559)</f>
        <v>7.9531071428571423</v>
      </c>
      <c r="R559" s="1"/>
    </row>
    <row r="560" spans="1:18" x14ac:dyDescent="0.25">
      <c r="A560" s="1">
        <v>40997</v>
      </c>
      <c r="B560" s="18">
        <v>8.0449999999999999</v>
      </c>
      <c r="G560">
        <f t="shared" si="66"/>
        <v>8083.1357996895467</v>
      </c>
      <c r="H560">
        <f t="shared" si="67"/>
        <v>7524.8778832116031</v>
      </c>
      <c r="I560" s="5">
        <f t="shared" si="65"/>
        <v>0</v>
      </c>
      <c r="J560" s="6">
        <f>+H560+SUM($B$4:$B$5)-SUM($F$15:F560)</f>
        <v>26650.727356895815</v>
      </c>
      <c r="K560" s="10">
        <f t="shared" si="68"/>
        <v>-2.6602415123186951E-3</v>
      </c>
      <c r="L560" s="10">
        <f>+H560/SUM($F$15:F560)-1</f>
        <v>3.4468266224180866E-2</v>
      </c>
      <c r="M560" s="18">
        <f t="shared" si="71"/>
        <v>0</v>
      </c>
      <c r="N560" s="18">
        <f t="shared" si="69"/>
        <v>935.34840064780656</v>
      </c>
      <c r="O560" s="4">
        <f t="shared" si="70"/>
        <v>7.7769422829801513</v>
      </c>
      <c r="P560" s="18">
        <f>+AVERAGEIF($C$15:C560,"&lt;&gt;",$B$15:B560)</f>
        <v>7.9531071428571423</v>
      </c>
      <c r="R560" s="1"/>
    </row>
    <row r="561" spans="1:18" x14ac:dyDescent="0.25">
      <c r="A561" s="1">
        <v>40998</v>
      </c>
      <c r="B561" s="18">
        <v>8.0779999999999994</v>
      </c>
      <c r="G561">
        <f t="shared" si="66"/>
        <v>8116.2922299430902</v>
      </c>
      <c r="H561">
        <f t="shared" si="67"/>
        <v>7555.7443804329805</v>
      </c>
      <c r="I561" s="5">
        <f t="shared" si="65"/>
        <v>0</v>
      </c>
      <c r="J561" s="6">
        <f>+H561+SUM($B$4:$B$5)-SUM($F$15:F561)</f>
        <v>26681.593854117196</v>
      </c>
      <c r="K561" s="10">
        <f t="shared" si="68"/>
        <v>1.1581859214582213E-3</v>
      </c>
      <c r="L561" s="10">
        <f>+H561/SUM($F$15:F561)-1</f>
        <v>3.8711579186939904E-2</v>
      </c>
      <c r="M561" s="18">
        <f t="shared" si="71"/>
        <v>0</v>
      </c>
      <c r="N561" s="18">
        <f t="shared" si="69"/>
        <v>935.34840064780656</v>
      </c>
      <c r="O561" s="4">
        <f t="shared" si="70"/>
        <v>7.7769422829801513</v>
      </c>
      <c r="P561" s="18">
        <f>+AVERAGEIF($C$15:C561,"&lt;&gt;",$B$15:B561)</f>
        <v>7.9531071428571423</v>
      </c>
      <c r="R561" s="1"/>
    </row>
    <row r="562" spans="1:18" x14ac:dyDescent="0.25">
      <c r="A562" s="1">
        <v>41001</v>
      </c>
      <c r="B562" s="18">
        <v>8.1329999999999991</v>
      </c>
      <c r="G562">
        <f t="shared" si="66"/>
        <v>8171.552947032329</v>
      </c>
      <c r="H562">
        <f t="shared" si="67"/>
        <v>7607.1885424686097</v>
      </c>
      <c r="I562" s="5">
        <f t="shared" si="65"/>
        <v>0</v>
      </c>
      <c r="J562" s="6">
        <f>+H562+SUM($B$4:$B$5)-SUM($F$15:F562)</f>
        <v>26733.038016152826</v>
      </c>
      <c r="K562" s="10">
        <f t="shared" si="68"/>
        <v>1.9280767976943558E-3</v>
      </c>
      <c r="L562" s="10">
        <f>+H562/SUM($F$15:F562)-1</f>
        <v>4.5783767458205338E-2</v>
      </c>
      <c r="M562" s="18">
        <f t="shared" si="71"/>
        <v>0</v>
      </c>
      <c r="N562" s="18">
        <f t="shared" si="69"/>
        <v>935.34840064780656</v>
      </c>
      <c r="O562" s="4">
        <f t="shared" si="70"/>
        <v>7.7769422829801513</v>
      </c>
      <c r="P562" s="18">
        <f>+AVERAGEIF($C$15:C562,"&lt;&gt;",$B$15:B562)</f>
        <v>7.9531071428571423</v>
      </c>
      <c r="R562" s="1"/>
    </row>
    <row r="563" spans="1:18" x14ac:dyDescent="0.25">
      <c r="A563" s="1">
        <v>41002</v>
      </c>
      <c r="B563" s="18">
        <v>8.1630000000000003</v>
      </c>
      <c r="G563">
        <f t="shared" si="66"/>
        <v>8201.6951563537332</v>
      </c>
      <c r="H563">
        <f t="shared" si="67"/>
        <v>7635.2489944880454</v>
      </c>
      <c r="I563" s="5">
        <f t="shared" si="65"/>
        <v>0</v>
      </c>
      <c r="J563" s="6">
        <f>+H563+SUM($B$4:$B$5)-SUM($F$15:F563)</f>
        <v>26761.098468172258</v>
      </c>
      <c r="K563" s="10">
        <f t="shared" si="68"/>
        <v>1.0496544389184681E-3</v>
      </c>
      <c r="L563" s="10">
        <f>+H563/SUM($F$15:F563)-1</f>
        <v>4.9641324697077494E-2</v>
      </c>
      <c r="M563" s="18">
        <f t="shared" si="71"/>
        <v>0</v>
      </c>
      <c r="N563" s="18">
        <f t="shared" si="69"/>
        <v>935.34840064780656</v>
      </c>
      <c r="O563" s="4">
        <f t="shared" si="70"/>
        <v>7.7769422829801513</v>
      </c>
      <c r="P563" s="18">
        <f>+AVERAGEIF($C$15:C563,"&lt;&gt;",$B$15:B563)</f>
        <v>7.9531071428571423</v>
      </c>
      <c r="R563" s="1"/>
    </row>
    <row r="564" spans="1:18" x14ac:dyDescent="0.25">
      <c r="A564" s="1">
        <v>41003</v>
      </c>
      <c r="B564" s="18">
        <v>8.16</v>
      </c>
      <c r="G564">
        <f t="shared" si="66"/>
        <v>8198.6809354215929</v>
      </c>
      <c r="H564">
        <f t="shared" si="67"/>
        <v>7632.4429492861018</v>
      </c>
      <c r="I564" s="5">
        <f t="shared" si="65"/>
        <v>0</v>
      </c>
      <c r="J564" s="6">
        <f>+H564+SUM($B$4:$B$5)-SUM($F$15:F564)</f>
        <v>26758.292422970317</v>
      </c>
      <c r="K564" s="10">
        <f t="shared" si="68"/>
        <v>-1.0485538197468891E-4</v>
      </c>
      <c r="L564" s="10">
        <f>+H564/SUM($F$15:F564)-1</f>
        <v>4.9255568973190389E-2</v>
      </c>
      <c r="M564" s="18">
        <f t="shared" si="71"/>
        <v>0</v>
      </c>
      <c r="N564" s="18">
        <f t="shared" si="69"/>
        <v>935.34840064780656</v>
      </c>
      <c r="O564" s="4">
        <f t="shared" si="70"/>
        <v>7.7769422829801513</v>
      </c>
      <c r="P564" s="18">
        <f>+AVERAGEIF($C$15:C564,"&lt;&gt;",$B$15:B564)</f>
        <v>7.9531071428571423</v>
      </c>
      <c r="R564" s="1"/>
    </row>
    <row r="565" spans="1:18" x14ac:dyDescent="0.25">
      <c r="A565" s="1">
        <v>41004</v>
      </c>
      <c r="B565" s="18">
        <v>8.1869999999999994</v>
      </c>
      <c r="G565">
        <f t="shared" si="66"/>
        <v>8225.808923810855</v>
      </c>
      <c r="H565">
        <f t="shared" si="67"/>
        <v>7657.697356103592</v>
      </c>
      <c r="I565" s="5">
        <f t="shared" si="65"/>
        <v>0</v>
      </c>
      <c r="J565" s="6">
        <f>+H565+SUM($B$4:$B$5)-SUM($F$15:F565)</f>
        <v>26783.546829787807</v>
      </c>
      <c r="K565" s="10">
        <f t="shared" si="68"/>
        <v>9.4379740000949397E-4</v>
      </c>
      <c r="L565" s="10">
        <f>+H565/SUM($F$15:F565)-1</f>
        <v>5.2727370488174996E-2</v>
      </c>
      <c r="M565" s="18">
        <f t="shared" si="71"/>
        <v>0</v>
      </c>
      <c r="N565" s="18">
        <f t="shared" si="69"/>
        <v>935.34840064780656</v>
      </c>
      <c r="O565" s="4">
        <f t="shared" si="70"/>
        <v>7.7769422829801513</v>
      </c>
      <c r="P565" s="18">
        <f>+AVERAGEIF($C$15:C565,"&lt;&gt;",$B$15:B565)</f>
        <v>7.9531071428571423</v>
      </c>
      <c r="R565" s="1"/>
    </row>
    <row r="566" spans="1:18" x14ac:dyDescent="0.25">
      <c r="A566" s="1">
        <v>41009</v>
      </c>
      <c r="B566" s="18">
        <v>8.0350000000000001</v>
      </c>
      <c r="C566">
        <f>+$B$3</f>
        <v>200</v>
      </c>
      <c r="D566" s="7">
        <f>+$D$11</f>
        <v>3.3347368421052628</v>
      </c>
      <c r="E566">
        <v>1.54</v>
      </c>
      <c r="F566" s="6">
        <f>+C566-D566-E566</f>
        <v>195.12526315789475</v>
      </c>
      <c r="G566">
        <f t="shared" si="66"/>
        <v>8273.0883965824141</v>
      </c>
      <c r="H566">
        <f t="shared" si="67"/>
        <v>7710.649662363021</v>
      </c>
      <c r="I566" s="5">
        <f t="shared" si="65"/>
        <v>816800</v>
      </c>
      <c r="J566" s="6">
        <f>+H566+SUM($B$4:$B$5)-SUM($F$15:F566)</f>
        <v>26641.373872889344</v>
      </c>
      <c r="K566" s="10">
        <f t="shared" si="68"/>
        <v>-5.3082199232978855E-3</v>
      </c>
      <c r="L566" s="10">
        <f>+H566/SUM($F$15:F566)-1</f>
        <v>3.2315565751301456E-2</v>
      </c>
      <c r="M566" s="18">
        <f t="shared" si="71"/>
        <v>24.284413585301152</v>
      </c>
      <c r="N566" s="18">
        <f t="shared" si="69"/>
        <v>959.63281423310775</v>
      </c>
      <c r="O566" s="4">
        <f t="shared" si="70"/>
        <v>7.7834726769350473</v>
      </c>
      <c r="P566" s="18">
        <f>+AVERAGEIF($C$15:C566,"&lt;&gt;",$B$15:B566)</f>
        <v>7.9559310344827576</v>
      </c>
      <c r="R566" s="1"/>
    </row>
    <row r="567" spans="1:18" x14ac:dyDescent="0.25">
      <c r="A567" s="1">
        <v>41010</v>
      </c>
      <c r="B567" s="18">
        <v>8.01</v>
      </c>
      <c r="G567">
        <f t="shared" si="66"/>
        <v>8247.3476112787976</v>
      </c>
      <c r="H567">
        <f t="shared" si="67"/>
        <v>7686.658842007193</v>
      </c>
      <c r="I567" s="5">
        <f t="shared" si="65"/>
        <v>0</v>
      </c>
      <c r="J567" s="6">
        <f>+H567+SUM($B$4:$B$5)-SUM($F$15:F567)</f>
        <v>26617.383052533514</v>
      </c>
      <c r="K567" s="10">
        <f t="shared" si="68"/>
        <v>-9.0050987874323862E-4</v>
      </c>
      <c r="L567" s="10">
        <f>+H567/SUM($F$15:F567)-1</f>
        <v>2.9103631819281217E-2</v>
      </c>
      <c r="M567" s="18">
        <f t="shared" si="71"/>
        <v>0</v>
      </c>
      <c r="N567" s="18">
        <f t="shared" si="69"/>
        <v>959.63281423310775</v>
      </c>
      <c r="O567" s="4">
        <f t="shared" si="70"/>
        <v>7.7834726769350473</v>
      </c>
      <c r="P567" s="18">
        <f>+AVERAGEIF($C$15:C567,"&lt;&gt;",$B$15:B567)</f>
        <v>7.9559310344827576</v>
      </c>
      <c r="R567" s="1"/>
    </row>
    <row r="568" spans="1:18" x14ac:dyDescent="0.25">
      <c r="A568" s="1">
        <v>41011</v>
      </c>
      <c r="B568" s="18">
        <v>8.0429999999999993</v>
      </c>
      <c r="G568">
        <f t="shared" si="66"/>
        <v>8281.3254478795716</v>
      </c>
      <c r="H568">
        <f t="shared" si="67"/>
        <v>7718.3267248768852</v>
      </c>
      <c r="I568" s="5">
        <f t="shared" si="65"/>
        <v>0</v>
      </c>
      <c r="J568" s="6">
        <f>+H568+SUM($B$4:$B$5)-SUM($F$15:F568)</f>
        <v>26649.050935403204</v>
      </c>
      <c r="K568" s="10">
        <f t="shared" si="68"/>
        <v>1.189744416541183E-3</v>
      </c>
      <c r="L568" s="10">
        <f>+H568/SUM($F$15:F568)-1</f>
        <v>3.3343384609547888E-2</v>
      </c>
      <c r="M568" s="18">
        <f t="shared" si="71"/>
        <v>0</v>
      </c>
      <c r="N568" s="18">
        <f t="shared" si="69"/>
        <v>959.63281423310775</v>
      </c>
      <c r="O568" s="4">
        <f t="shared" si="70"/>
        <v>7.7834726769350473</v>
      </c>
      <c r="P568" s="18">
        <f>+AVERAGEIF($C$15:C568,"&lt;&gt;",$B$15:B568)</f>
        <v>7.9559310344827576</v>
      </c>
      <c r="R568" s="1"/>
    </row>
    <row r="569" spans="1:18" x14ac:dyDescent="0.25">
      <c r="A569" s="1">
        <v>41012</v>
      </c>
      <c r="B569" s="18">
        <v>8.11</v>
      </c>
      <c r="G569">
        <f t="shared" si="66"/>
        <v>8350.3107524932639</v>
      </c>
      <c r="H569">
        <f t="shared" si="67"/>
        <v>7782.6221234305031</v>
      </c>
      <c r="I569" s="5">
        <f t="shared" si="65"/>
        <v>0</v>
      </c>
      <c r="J569" s="6">
        <f>+H569+SUM($B$4:$B$5)-SUM($F$15:F569)</f>
        <v>26713.346333956826</v>
      </c>
      <c r="K569" s="10">
        <f t="shared" si="68"/>
        <v>2.4126712320626797E-3</v>
      </c>
      <c r="L569" s="10">
        <f>+H569/SUM($F$15:F569)-1</f>
        <v>4.1951367547361951E-2</v>
      </c>
      <c r="M569" s="18">
        <f t="shared" si="71"/>
        <v>0</v>
      </c>
      <c r="N569" s="18">
        <f t="shared" si="69"/>
        <v>959.63281423310775</v>
      </c>
      <c r="O569" s="4">
        <f t="shared" si="70"/>
        <v>7.7834726769350473</v>
      </c>
      <c r="P569" s="18">
        <f>+AVERAGEIF($C$15:C569,"&lt;&gt;",$B$15:B569)</f>
        <v>7.9559310344827576</v>
      </c>
      <c r="R569" s="1"/>
    </row>
    <row r="570" spans="1:18" x14ac:dyDescent="0.25">
      <c r="A570" s="1">
        <v>41015</v>
      </c>
      <c r="B570" s="18">
        <v>8.077</v>
      </c>
      <c r="G570">
        <f t="shared" si="66"/>
        <v>8316.3329158924898</v>
      </c>
      <c r="H570">
        <f t="shared" si="67"/>
        <v>7750.9542405608108</v>
      </c>
      <c r="I570" s="5">
        <f t="shared" si="65"/>
        <v>0</v>
      </c>
      <c r="J570" s="6">
        <f>+H570+SUM($B$4:$B$5)-SUM($F$15:F570)</f>
        <v>26681.678451087129</v>
      </c>
      <c r="K570" s="10">
        <f t="shared" si="68"/>
        <v>-1.1854704563704077E-3</v>
      </c>
      <c r="L570" s="10">
        <f>+H570/SUM($F$15:F570)-1</f>
        <v>3.771161475709528E-2</v>
      </c>
      <c r="M570" s="18">
        <f t="shared" si="71"/>
        <v>0</v>
      </c>
      <c r="N570" s="18">
        <f t="shared" si="69"/>
        <v>959.63281423310775</v>
      </c>
      <c r="O570" s="4">
        <f t="shared" si="70"/>
        <v>7.7834726769350473</v>
      </c>
      <c r="P570" s="18">
        <f>+AVERAGEIF($C$15:C570,"&lt;&gt;",$B$15:B570)</f>
        <v>7.9559310344827576</v>
      </c>
      <c r="R570" s="1"/>
    </row>
    <row r="571" spans="1:18" x14ac:dyDescent="0.25">
      <c r="A571" s="1">
        <v>41016</v>
      </c>
      <c r="B571" s="18">
        <v>8.032</v>
      </c>
      <c r="G571">
        <f t="shared" si="66"/>
        <v>8269.9995023459796</v>
      </c>
      <c r="H571">
        <f t="shared" si="67"/>
        <v>7707.7707639203209</v>
      </c>
      <c r="I571" s="5">
        <f t="shared" si="65"/>
        <v>0</v>
      </c>
      <c r="J571" s="6">
        <f>+H571+SUM($B$4:$B$5)-SUM($F$15:F571)</f>
        <v>26638.494974446643</v>
      </c>
      <c r="K571" s="10">
        <f t="shared" si="68"/>
        <v>-1.6184692698268943E-3</v>
      </c>
      <c r="L571" s="10">
        <f>+H571/SUM($F$15:F571)-1</f>
        <v>3.193013367945885E-2</v>
      </c>
      <c r="M571" s="18">
        <f t="shared" si="71"/>
        <v>0</v>
      </c>
      <c r="N571" s="18">
        <f t="shared" si="69"/>
        <v>959.63281423310775</v>
      </c>
      <c r="O571" s="4">
        <f t="shared" si="70"/>
        <v>7.7834726769350473</v>
      </c>
      <c r="P571" s="18">
        <f>+AVERAGEIF($C$15:C571,"&lt;&gt;",$B$15:B571)</f>
        <v>7.9559310344827576</v>
      </c>
      <c r="R571" s="1"/>
    </row>
    <row r="572" spans="1:18" x14ac:dyDescent="0.25">
      <c r="A572" s="1">
        <v>41017</v>
      </c>
      <c r="B572" s="18">
        <v>8.0679999999999996</v>
      </c>
      <c r="G572">
        <f t="shared" si="66"/>
        <v>8307.0662331831863</v>
      </c>
      <c r="H572">
        <f t="shared" si="67"/>
        <v>7742.3175452327123</v>
      </c>
      <c r="I572" s="5">
        <f t="shared" si="65"/>
        <v>0</v>
      </c>
      <c r="J572" s="6">
        <f>+H572+SUM($B$4:$B$5)-SUM($F$15:F572)</f>
        <v>26673.041755759034</v>
      </c>
      <c r="K572" s="10">
        <f t="shared" si="68"/>
        <v>1.2968743671717409E-3</v>
      </c>
      <c r="L572" s="10">
        <f>+H572/SUM($F$15:F572)-1</f>
        <v>3.6555318541567905E-2</v>
      </c>
      <c r="M572" s="18">
        <f t="shared" si="71"/>
        <v>0</v>
      </c>
      <c r="N572" s="18">
        <f t="shared" si="69"/>
        <v>959.63281423310775</v>
      </c>
      <c r="O572" s="4">
        <f t="shared" si="70"/>
        <v>7.7834726769350473</v>
      </c>
      <c r="P572" s="18">
        <f>+AVERAGEIF($C$15:C572,"&lt;&gt;",$B$15:B572)</f>
        <v>7.9559310344827576</v>
      </c>
      <c r="R572" s="1"/>
    </row>
    <row r="573" spans="1:18" x14ac:dyDescent="0.25">
      <c r="A573" s="1">
        <v>41018</v>
      </c>
      <c r="B573" s="18">
        <v>8.06</v>
      </c>
      <c r="G573">
        <f t="shared" si="66"/>
        <v>8298.8291818860307</v>
      </c>
      <c r="H573">
        <f t="shared" si="67"/>
        <v>7734.6404827188489</v>
      </c>
      <c r="I573" s="5">
        <f t="shared" si="65"/>
        <v>0</v>
      </c>
      <c r="J573" s="6">
        <f>+H573+SUM($B$4:$B$5)-SUM($F$15:F573)</f>
        <v>26665.364693245174</v>
      </c>
      <c r="K573" s="10">
        <f t="shared" si="68"/>
        <v>-2.8782103609170662E-4</v>
      </c>
      <c r="L573" s="10">
        <f>+H573/SUM($F$15:F573)-1</f>
        <v>3.5527499683321695E-2</v>
      </c>
      <c r="M573" s="18">
        <f t="shared" si="71"/>
        <v>0</v>
      </c>
      <c r="N573" s="18">
        <f t="shared" si="69"/>
        <v>959.63281423310775</v>
      </c>
      <c r="O573" s="4">
        <f t="shared" si="70"/>
        <v>7.7834726769350473</v>
      </c>
      <c r="P573" s="18">
        <f>+AVERAGEIF($C$15:C573,"&lt;&gt;",$B$15:B573)</f>
        <v>7.9559310344827576</v>
      </c>
      <c r="R573" s="1"/>
    </row>
    <row r="574" spans="1:18" x14ac:dyDescent="0.25">
      <c r="A574" s="1">
        <v>41019</v>
      </c>
      <c r="B574" s="18">
        <v>8.0109999999999992</v>
      </c>
      <c r="G574">
        <f t="shared" si="66"/>
        <v>8248.3772426909418</v>
      </c>
      <c r="H574">
        <f t="shared" si="67"/>
        <v>7687.6184748214255</v>
      </c>
      <c r="I574" s="5">
        <f t="shared" si="65"/>
        <v>0</v>
      </c>
      <c r="J574" s="6">
        <f>+H574+SUM($B$4:$B$5)-SUM($F$15:F574)</f>
        <v>26618.34268534775</v>
      </c>
      <c r="K574" s="10">
        <f t="shared" si="68"/>
        <v>-1.7634113929571038E-3</v>
      </c>
      <c r="L574" s="10">
        <f>+H574/SUM($F$15:F574)-1</f>
        <v>2.9232109176561938E-2</v>
      </c>
      <c r="M574" s="18">
        <f t="shared" si="71"/>
        <v>0</v>
      </c>
      <c r="N574" s="18">
        <f t="shared" si="69"/>
        <v>959.63281423310775</v>
      </c>
      <c r="O574" s="4">
        <f t="shared" si="70"/>
        <v>7.7834726769350473</v>
      </c>
      <c r="P574" s="18">
        <f>+AVERAGEIF($C$15:C574,"&lt;&gt;",$B$15:B574)</f>
        <v>7.9559310344827576</v>
      </c>
      <c r="R574" s="1"/>
    </row>
    <row r="575" spans="1:18" x14ac:dyDescent="0.25">
      <c r="A575" s="1">
        <v>41022</v>
      </c>
      <c r="B575" s="18">
        <v>7.9530000000000003</v>
      </c>
      <c r="G575">
        <f t="shared" si="66"/>
        <v>8188.6586207865521</v>
      </c>
      <c r="H575">
        <f t="shared" si="67"/>
        <v>7631.9597715959062</v>
      </c>
      <c r="I575" s="5">
        <f t="shared" si="65"/>
        <v>0</v>
      </c>
      <c r="J575" s="6">
        <f>+H575+SUM($B$4:$B$5)-SUM($F$15:F575)</f>
        <v>26562.683982122231</v>
      </c>
      <c r="K575" s="10">
        <f t="shared" si="68"/>
        <v>-2.0909905580318577E-3</v>
      </c>
      <c r="L575" s="10">
        <f>+H575/SUM($F$15:F575)-1</f>
        <v>2.1780422454275028E-2</v>
      </c>
      <c r="M575" s="18">
        <f t="shared" si="71"/>
        <v>0</v>
      </c>
      <c r="N575" s="18">
        <f t="shared" si="69"/>
        <v>959.63281423310775</v>
      </c>
      <c r="O575" s="4">
        <f t="shared" si="70"/>
        <v>7.7834726769350473</v>
      </c>
      <c r="P575" s="18">
        <f>+AVERAGEIF($C$15:C575,"&lt;&gt;",$B$15:B575)</f>
        <v>7.9559310344827576</v>
      </c>
      <c r="R575" s="1"/>
    </row>
    <row r="576" spans="1:18" x14ac:dyDescent="0.25">
      <c r="A576" s="1">
        <v>41023</v>
      </c>
      <c r="B576" s="18">
        <v>7.9329999999999998</v>
      </c>
      <c r="G576">
        <f t="shared" si="66"/>
        <v>8168.0659925436585</v>
      </c>
      <c r="H576">
        <f t="shared" si="67"/>
        <v>7612.7671153112433</v>
      </c>
      <c r="I576" s="5">
        <f t="shared" si="65"/>
        <v>0</v>
      </c>
      <c r="J576" s="6">
        <f>+H576+SUM($B$4:$B$5)-SUM($F$15:F576)</f>
        <v>26543.491325837567</v>
      </c>
      <c r="K576" s="10">
        <f t="shared" si="68"/>
        <v>-7.225420555234674E-4</v>
      </c>
      <c r="L576" s="10">
        <f>+H576/SUM($F$15:F576)-1</f>
        <v>1.9210875308658837E-2</v>
      </c>
      <c r="M576" s="18">
        <f t="shared" si="71"/>
        <v>0</v>
      </c>
      <c r="N576" s="18">
        <f t="shared" si="69"/>
        <v>959.63281423310775</v>
      </c>
      <c r="O576" s="4">
        <f t="shared" si="70"/>
        <v>7.7834726769350473</v>
      </c>
      <c r="P576" s="18">
        <f>+AVERAGEIF($C$15:C576,"&lt;&gt;",$B$15:B576)</f>
        <v>7.9559310344827576</v>
      </c>
      <c r="R576" s="1"/>
    </row>
    <row r="577" spans="1:18" x14ac:dyDescent="0.25">
      <c r="A577" s="1">
        <v>41025</v>
      </c>
      <c r="B577" s="18">
        <v>7.9589999999999996</v>
      </c>
      <c r="G577">
        <f t="shared" si="66"/>
        <v>8194.8364092594202</v>
      </c>
      <c r="H577">
        <f t="shared" si="67"/>
        <v>7637.7175684813046</v>
      </c>
      <c r="I577" s="5">
        <f t="shared" si="65"/>
        <v>0</v>
      </c>
      <c r="J577" s="6">
        <f>+H577+SUM($B$4:$B$5)-SUM($F$15:F577)</f>
        <v>26568.441779007626</v>
      </c>
      <c r="K577" s="10">
        <f t="shared" si="68"/>
        <v>9.3998385004345764E-4</v>
      </c>
      <c r="L577" s="10">
        <f>+H577/SUM($F$15:F577)-1</f>
        <v>2.2551286597959797E-2</v>
      </c>
      <c r="M577" s="18">
        <f t="shared" si="71"/>
        <v>0</v>
      </c>
      <c r="N577" s="18">
        <f t="shared" si="69"/>
        <v>959.63281423310775</v>
      </c>
      <c r="O577" s="4">
        <f t="shared" si="70"/>
        <v>7.7834726769350473</v>
      </c>
      <c r="P577" s="18">
        <f>+AVERAGEIF($C$15:C577,"&lt;&gt;",$B$15:B577)</f>
        <v>7.9559310344827576</v>
      </c>
      <c r="R577" s="1"/>
    </row>
    <row r="578" spans="1:18" x14ac:dyDescent="0.25">
      <c r="A578" s="1">
        <v>41026</v>
      </c>
      <c r="B578" s="18">
        <v>7.9630000000000001</v>
      </c>
      <c r="G578">
        <f t="shared" si="66"/>
        <v>8198.9549349079989</v>
      </c>
      <c r="H578">
        <f t="shared" si="67"/>
        <v>7641.5560997382372</v>
      </c>
      <c r="I578" s="5">
        <f t="shared" si="65"/>
        <v>0</v>
      </c>
      <c r="J578" s="6">
        <f>+H578+SUM($B$4:$B$5)-SUM($F$15:F578)</f>
        <v>26572.280310264556</v>
      </c>
      <c r="K578" s="10">
        <f t="shared" si="68"/>
        <v>1.4447709387166441E-4</v>
      </c>
      <c r="L578" s="10">
        <f>+H578/SUM($F$15:F578)-1</f>
        <v>2.3065196027083124E-2</v>
      </c>
      <c r="M578" s="18">
        <f t="shared" si="71"/>
        <v>0</v>
      </c>
      <c r="N578" s="18">
        <f t="shared" si="69"/>
        <v>959.63281423310775</v>
      </c>
      <c r="O578" s="4">
        <f t="shared" si="70"/>
        <v>7.7834726769350473</v>
      </c>
      <c r="P578" s="18">
        <f>+AVERAGEIF($C$15:C578,"&lt;&gt;",$B$15:B578)</f>
        <v>7.9559310344827576</v>
      </c>
      <c r="R578" s="1"/>
    </row>
    <row r="579" spans="1:18" x14ac:dyDescent="0.25">
      <c r="A579" s="1">
        <v>41029</v>
      </c>
      <c r="B579" s="18">
        <v>8.0280000000000005</v>
      </c>
      <c r="G579">
        <f t="shared" si="66"/>
        <v>8265.8809766974027</v>
      </c>
      <c r="H579">
        <f t="shared" si="67"/>
        <v>7703.9322326633901</v>
      </c>
      <c r="I579" s="5">
        <f t="shared" si="65"/>
        <v>0</v>
      </c>
      <c r="J579" s="6">
        <f>+H579+SUM($B$4:$B$5)-SUM($F$15:F579)</f>
        <v>26634.656443189713</v>
      </c>
      <c r="K579" s="10">
        <f t="shared" si="68"/>
        <v>2.3474136279173496E-3</v>
      </c>
      <c r="L579" s="10">
        <f>+H579/SUM($F$15:F579)-1</f>
        <v>3.1416224250335745E-2</v>
      </c>
      <c r="M579" s="18">
        <f t="shared" si="71"/>
        <v>0</v>
      </c>
      <c r="N579" s="18">
        <f t="shared" si="69"/>
        <v>959.63281423310775</v>
      </c>
      <c r="O579" s="4">
        <f t="shared" si="70"/>
        <v>7.7834726769350473</v>
      </c>
      <c r="P579" s="18">
        <f>+AVERAGEIF($C$15:C579,"&lt;&gt;",$B$15:B579)</f>
        <v>7.9559310344827576</v>
      </c>
      <c r="R579" s="1"/>
    </row>
    <row r="580" spans="1:18" x14ac:dyDescent="0.25">
      <c r="A580" s="1">
        <v>41031</v>
      </c>
      <c r="B580" s="18">
        <v>8.1059999999999999</v>
      </c>
      <c r="G580">
        <f t="shared" si="66"/>
        <v>8346.1922268446851</v>
      </c>
      <c r="H580">
        <f t="shared" si="67"/>
        <v>7778.7835921735714</v>
      </c>
      <c r="I580" s="5">
        <f t="shared" si="65"/>
        <v>0</v>
      </c>
      <c r="J580" s="6">
        <f>+H580+SUM($B$4:$B$5)-SUM($F$15:F580)</f>
        <v>26709.507802699889</v>
      </c>
      <c r="K580" s="10">
        <f t="shared" si="68"/>
        <v>2.8102994183472063E-3</v>
      </c>
      <c r="L580" s="10">
        <f>+H580/SUM($F$15:F580)-1</f>
        <v>4.1437458118238846E-2</v>
      </c>
      <c r="M580" s="18">
        <f t="shared" si="71"/>
        <v>0</v>
      </c>
      <c r="N580" s="18">
        <f t="shared" si="69"/>
        <v>959.63281423310775</v>
      </c>
      <c r="O580" s="4">
        <f t="shared" si="70"/>
        <v>7.7834726769350473</v>
      </c>
      <c r="P580" s="18">
        <f>+AVERAGEIF($C$15:C580,"&lt;&gt;",$B$15:B580)</f>
        <v>7.9559310344827576</v>
      </c>
      <c r="R580" s="1"/>
    </row>
    <row r="581" spans="1:18" x14ac:dyDescent="0.25">
      <c r="A581" s="1">
        <v>41032</v>
      </c>
      <c r="B581" s="18">
        <v>8.0609999999999999</v>
      </c>
      <c r="G581">
        <f t="shared" si="66"/>
        <v>8299.8588132981749</v>
      </c>
      <c r="H581">
        <f t="shared" si="67"/>
        <v>7735.6001155330814</v>
      </c>
      <c r="I581" s="5">
        <f t="shared" si="65"/>
        <v>0</v>
      </c>
      <c r="J581" s="6">
        <f>+H581+SUM($B$4:$B$5)-SUM($F$15:F581)</f>
        <v>26666.324326059403</v>
      </c>
      <c r="K581" s="10">
        <f t="shared" si="68"/>
        <v>-1.6167829433427761E-3</v>
      </c>
      <c r="L581" s="10">
        <f>+H581/SUM($F$15:F581)-1</f>
        <v>3.5655977040602416E-2</v>
      </c>
      <c r="M581" s="18">
        <f t="shared" si="71"/>
        <v>0</v>
      </c>
      <c r="N581" s="18">
        <f t="shared" si="69"/>
        <v>959.63281423310775</v>
      </c>
      <c r="O581" s="4">
        <f t="shared" si="70"/>
        <v>7.7834726769350473</v>
      </c>
      <c r="P581" s="18">
        <f>+AVERAGEIF($C$15:C581,"&lt;&gt;",$B$15:B581)</f>
        <v>7.9559310344827576</v>
      </c>
      <c r="R581" s="1"/>
    </row>
    <row r="582" spans="1:18" x14ac:dyDescent="0.25">
      <c r="A582" s="1">
        <v>41033</v>
      </c>
      <c r="B582" s="18">
        <v>8.0020000000000007</v>
      </c>
      <c r="G582">
        <f t="shared" si="66"/>
        <v>8239.1105599816401</v>
      </c>
      <c r="H582">
        <f t="shared" si="67"/>
        <v>7678.9817794933288</v>
      </c>
      <c r="I582" s="5">
        <f t="shared" si="65"/>
        <v>0</v>
      </c>
      <c r="J582" s="6">
        <f>+H582+SUM($B$4:$B$5)-SUM($F$15:F582)</f>
        <v>26609.705990019647</v>
      </c>
      <c r="K582" s="10">
        <f t="shared" si="68"/>
        <v>-2.1232148588407052E-3</v>
      </c>
      <c r="L582" s="10">
        <f>+H582/SUM($F$15:F582)-1</f>
        <v>2.8075812961034785E-2</v>
      </c>
      <c r="M582" s="18">
        <f t="shared" si="71"/>
        <v>0</v>
      </c>
      <c r="N582" s="18">
        <f t="shared" si="69"/>
        <v>959.63281423310775</v>
      </c>
      <c r="O582" s="4">
        <f t="shared" si="70"/>
        <v>7.7834726769350473</v>
      </c>
      <c r="P582" s="18">
        <f>+AVERAGEIF($C$15:C582,"&lt;&gt;",$B$15:B582)</f>
        <v>7.9559310344827576</v>
      </c>
      <c r="R582" s="1"/>
    </row>
    <row r="583" spans="1:18" x14ac:dyDescent="0.25">
      <c r="A583" s="1">
        <v>41037</v>
      </c>
      <c r="B583" s="18">
        <v>7.9039999999999999</v>
      </c>
      <c r="C583">
        <f>+$B$3</f>
        <v>200</v>
      </c>
      <c r="D583" s="7">
        <f>+$D$11</f>
        <v>3.3347368421052628</v>
      </c>
      <c r="E583">
        <v>1.54</v>
      </c>
      <c r="F583" s="6">
        <f>+C583-D583-E583</f>
        <v>195.12526315789475</v>
      </c>
      <c r="G583">
        <f t="shared" si="66"/>
        <v>8338.2066815914623</v>
      </c>
      <c r="H583">
        <f t="shared" si="67"/>
        <v>7780.0630268563782</v>
      </c>
      <c r="I583" s="5">
        <f t="shared" si="65"/>
        <v>811200</v>
      </c>
      <c r="J583" s="6">
        <f>+H583+SUM($B$4:$B$5)-SUM($F$15:F583)</f>
        <v>26515.6619742248</v>
      </c>
      <c r="K583" s="10">
        <f t="shared" si="68"/>
        <v>-3.5341997326133745E-3</v>
      </c>
      <c r="L583" s="10">
        <f>+H583/SUM($F$15:F583)-1</f>
        <v>1.5090804021155702E-2</v>
      </c>
      <c r="M583" s="18">
        <f t="shared" si="71"/>
        <v>24.686900703174942</v>
      </c>
      <c r="N583" s="18">
        <f t="shared" si="69"/>
        <v>984.31971493628271</v>
      </c>
      <c r="O583" s="4">
        <f t="shared" si="70"/>
        <v>7.7864955220649108</v>
      </c>
      <c r="P583" s="18">
        <f>+AVERAGEIF($C$15:C583,"&lt;&gt;",$B$15:B583)</f>
        <v>7.9541999999999993</v>
      </c>
      <c r="R583" s="1"/>
    </row>
    <row r="584" spans="1:18" x14ac:dyDescent="0.25">
      <c r="A584" s="1">
        <v>41038</v>
      </c>
      <c r="B584" s="18">
        <v>7.827</v>
      </c>
      <c r="G584">
        <f t="shared" si="66"/>
        <v>8256.9766822895217</v>
      </c>
      <c r="H584">
        <f t="shared" si="67"/>
        <v>7704.2704088062846</v>
      </c>
      <c r="I584" s="5">
        <f t="shared" si="65"/>
        <v>0</v>
      </c>
      <c r="J584" s="6">
        <f>+H584+SUM($B$4:$B$5)-SUM($F$15:F584)</f>
        <v>26439.869356174706</v>
      </c>
      <c r="K584" s="10">
        <f t="shared" si="68"/>
        <v>-2.8584094232220192E-3</v>
      </c>
      <c r="L584" s="10">
        <f>+H584/SUM($F$15:F584)-1</f>
        <v>5.2018880406865531E-3</v>
      </c>
      <c r="M584" s="18">
        <f t="shared" si="71"/>
        <v>0</v>
      </c>
      <c r="N584" s="18">
        <f t="shared" si="69"/>
        <v>984.31971493628271</v>
      </c>
      <c r="O584" s="4">
        <f t="shared" si="70"/>
        <v>7.7864955220649108</v>
      </c>
      <c r="P584" s="18">
        <f>+AVERAGEIF($C$15:C584,"&lt;&gt;",$B$15:B584)</f>
        <v>7.9541999999999993</v>
      </c>
      <c r="R584" s="1"/>
    </row>
    <row r="585" spans="1:18" x14ac:dyDescent="0.25">
      <c r="A585" s="1">
        <v>41039</v>
      </c>
      <c r="B585" s="18">
        <v>7.8280000000000003</v>
      </c>
      <c r="G585">
        <f t="shared" si="66"/>
        <v>8258.0316173453921</v>
      </c>
      <c r="H585">
        <f t="shared" si="67"/>
        <v>7705.2547285212222</v>
      </c>
      <c r="I585" s="5">
        <f t="shared" si="65"/>
        <v>0</v>
      </c>
      <c r="J585" s="6">
        <f>+H585+SUM($B$4:$B$5)-SUM($F$15:F585)</f>
        <v>26440.853675889644</v>
      </c>
      <c r="K585" s="10">
        <f t="shared" si="68"/>
        <v>3.7228614925277626E-5</v>
      </c>
      <c r="L585" s="10">
        <f>+H585/SUM($F$15:F585)-1</f>
        <v>5.3303155209525332E-3</v>
      </c>
      <c r="M585" s="18">
        <f t="shared" si="71"/>
        <v>0</v>
      </c>
      <c r="N585" s="18">
        <f t="shared" si="69"/>
        <v>984.31971493628271</v>
      </c>
      <c r="O585" s="4">
        <f t="shared" si="70"/>
        <v>7.7864955220649108</v>
      </c>
      <c r="P585" s="18">
        <f>+AVERAGEIF($C$15:C585,"&lt;&gt;",$B$15:B585)</f>
        <v>7.9541999999999993</v>
      </c>
      <c r="R585" s="1"/>
    </row>
    <row r="586" spans="1:18" x14ac:dyDescent="0.25">
      <c r="A586" s="1">
        <v>41040</v>
      </c>
      <c r="B586" s="18">
        <v>7.7709999999999999</v>
      </c>
      <c r="G586">
        <f t="shared" si="66"/>
        <v>8197.900319160839</v>
      </c>
      <c r="H586">
        <f t="shared" si="67"/>
        <v>7649.1485047698543</v>
      </c>
      <c r="I586" s="5">
        <f t="shared" si="65"/>
        <v>0</v>
      </c>
      <c r="J586" s="6">
        <f>+H586+SUM($B$4:$B$5)-SUM($F$15:F586)</f>
        <v>26384.747452138276</v>
      </c>
      <c r="K586" s="10">
        <f t="shared" si="68"/>
        <v>-2.1219520534062619E-3</v>
      </c>
      <c r="L586" s="10">
        <f>+H586/SUM($F$15:F586)-1</f>
        <v>-1.9900508542000095E-3</v>
      </c>
      <c r="M586" s="18">
        <f t="shared" si="71"/>
        <v>0</v>
      </c>
      <c r="N586" s="18">
        <f t="shared" si="69"/>
        <v>984.31971493628271</v>
      </c>
      <c r="O586" s="4">
        <f t="shared" si="70"/>
        <v>7.7864955220649108</v>
      </c>
      <c r="P586" s="18">
        <f>+AVERAGEIF($C$15:C586,"&lt;&gt;",$B$15:B586)</f>
        <v>7.9541999999999993</v>
      </c>
      <c r="R586" s="1"/>
    </row>
    <row r="587" spans="1:18" x14ac:dyDescent="0.25">
      <c r="A587" s="1">
        <v>41043</v>
      </c>
      <c r="B587" s="18">
        <v>7.6920000000000002</v>
      </c>
      <c r="G587">
        <f t="shared" si="66"/>
        <v>8114.5604497471595</v>
      </c>
      <c r="H587">
        <f t="shared" si="67"/>
        <v>7571.3872472898884</v>
      </c>
      <c r="I587" s="5">
        <f t="shared" si="65"/>
        <v>0</v>
      </c>
      <c r="J587" s="6">
        <f>+H587+SUM($B$4:$B$5)-SUM($F$15:F587)</f>
        <v>26306.986194658311</v>
      </c>
      <c r="K587" s="10">
        <f t="shared" si="68"/>
        <v>-2.9472049190928384E-3</v>
      </c>
      <c r="L587" s="10">
        <f>+H587/SUM($F$15:F587)-1</f>
        <v>-1.2135821795200896E-2</v>
      </c>
      <c r="M587" s="18">
        <f t="shared" si="71"/>
        <v>0</v>
      </c>
      <c r="N587" s="18">
        <f t="shared" si="69"/>
        <v>984.31971493628271</v>
      </c>
      <c r="O587" s="4">
        <f t="shared" si="70"/>
        <v>7.7864955220649108</v>
      </c>
      <c r="P587" s="18">
        <f>+AVERAGEIF($C$15:C587,"&lt;&gt;",$B$15:B587)</f>
        <v>7.9541999999999993</v>
      </c>
      <c r="R587" s="1"/>
    </row>
    <row r="588" spans="1:18" x14ac:dyDescent="0.25">
      <c r="A588" s="1">
        <v>41044</v>
      </c>
      <c r="B588" s="18">
        <v>7.6909999999999998</v>
      </c>
      <c r="G588">
        <f t="shared" si="66"/>
        <v>8113.50551469129</v>
      </c>
      <c r="H588">
        <f t="shared" si="67"/>
        <v>7570.4029275749517</v>
      </c>
      <c r="I588" s="5">
        <f t="shared" si="65"/>
        <v>0</v>
      </c>
      <c r="J588" s="6">
        <f>+H588+SUM($B$4:$B$5)-SUM($F$15:F588)</f>
        <v>26306.001874943373</v>
      </c>
      <c r="K588" s="10">
        <f t="shared" si="68"/>
        <v>-3.7416665963019291E-5</v>
      </c>
      <c r="L588" s="10">
        <f>+H588/SUM($F$15:F588)-1</f>
        <v>-1.2264249275466765E-2</v>
      </c>
      <c r="M588" s="18">
        <f t="shared" si="71"/>
        <v>0</v>
      </c>
      <c r="N588" s="18">
        <f t="shared" si="69"/>
        <v>984.31971493628271</v>
      </c>
      <c r="O588" s="4">
        <f t="shared" si="70"/>
        <v>7.7864955220649108</v>
      </c>
      <c r="P588" s="18">
        <f>+AVERAGEIF($C$15:C588,"&lt;&gt;",$B$15:B588)</f>
        <v>7.9541999999999993</v>
      </c>
      <c r="R588" s="1"/>
    </row>
    <row r="589" spans="1:18" x14ac:dyDescent="0.25">
      <c r="A589" s="1">
        <v>41045</v>
      </c>
      <c r="B589" s="18">
        <v>7.548</v>
      </c>
      <c r="G589">
        <f t="shared" si="66"/>
        <v>7962.6498017019712</v>
      </c>
      <c r="H589">
        <f t="shared" si="67"/>
        <v>7429.6452083390632</v>
      </c>
      <c r="I589" s="5">
        <f t="shared" si="65"/>
        <v>0</v>
      </c>
      <c r="J589" s="6">
        <f>+H589+SUM($B$4:$B$5)-SUM($F$15:F589)</f>
        <v>26165.244155707485</v>
      </c>
      <c r="K589" s="10">
        <f t="shared" si="68"/>
        <v>-5.3507834411720134E-3</v>
      </c>
      <c r="L589" s="10">
        <f>+H589/SUM($F$15:F589)-1</f>
        <v>-3.0629378953481057E-2</v>
      </c>
      <c r="M589" s="18">
        <f t="shared" si="71"/>
        <v>0</v>
      </c>
      <c r="N589" s="18">
        <f t="shared" si="69"/>
        <v>984.31971493628271</v>
      </c>
      <c r="O589" s="4">
        <f t="shared" si="70"/>
        <v>7.7864955220649108</v>
      </c>
      <c r="P589" s="18">
        <f>+AVERAGEIF($C$15:C589,"&lt;&gt;",$B$15:B589)</f>
        <v>7.9541999999999993</v>
      </c>
      <c r="R589" s="1"/>
    </row>
    <row r="590" spans="1:18" x14ac:dyDescent="0.25">
      <c r="A590" s="1">
        <v>41047</v>
      </c>
      <c r="B590" s="18">
        <v>7.4240000000000004</v>
      </c>
      <c r="G590">
        <f t="shared" si="66"/>
        <v>7831.8378547741704</v>
      </c>
      <c r="H590">
        <f t="shared" si="67"/>
        <v>7307.5895636869645</v>
      </c>
      <c r="I590" s="5">
        <f t="shared" si="65"/>
        <v>0</v>
      </c>
      <c r="J590" s="6">
        <f>+H590+SUM($B$4:$B$5)-SUM($F$15:F590)</f>
        <v>26043.188511055392</v>
      </c>
      <c r="K590" s="10">
        <f t="shared" si="68"/>
        <v>-4.6648005241514134E-3</v>
      </c>
      <c r="L590" s="10">
        <f>+H590/SUM($F$15:F590)-1</f>
        <v>-4.6554386506444501E-2</v>
      </c>
      <c r="M590" s="18">
        <f t="shared" si="71"/>
        <v>0</v>
      </c>
      <c r="N590" s="18">
        <f t="shared" si="69"/>
        <v>984.31971493628271</v>
      </c>
      <c r="O590" s="4">
        <f t="shared" si="70"/>
        <v>7.7864955220649108</v>
      </c>
      <c r="P590" s="18">
        <f>+AVERAGEIF($C$15:C590,"&lt;&gt;",$B$15:B590)</f>
        <v>7.9541999999999993</v>
      </c>
      <c r="R590" s="1"/>
    </row>
    <row r="591" spans="1:18" x14ac:dyDescent="0.25">
      <c r="A591" s="1">
        <v>41050</v>
      </c>
      <c r="B591" s="18">
        <v>7.4539999999999997</v>
      </c>
      <c r="G591">
        <f t="shared" si="66"/>
        <v>7863.4859064502498</v>
      </c>
      <c r="H591">
        <f t="shared" si="67"/>
        <v>7337.1191551350512</v>
      </c>
      <c r="I591" s="5">
        <f t="shared" si="65"/>
        <v>0</v>
      </c>
      <c r="J591" s="6">
        <f>+H591+SUM($B$4:$B$5)-SUM($F$15:F591)</f>
        <v>26072.718102503473</v>
      </c>
      <c r="K591" s="10">
        <f t="shared" si="68"/>
        <v>1.1338700495735488E-3</v>
      </c>
      <c r="L591" s="10">
        <f>+H591/SUM($F$15:F591)-1</f>
        <v>-4.2701562098469759E-2</v>
      </c>
      <c r="M591" s="18">
        <f t="shared" si="71"/>
        <v>0</v>
      </c>
      <c r="N591" s="18">
        <f t="shared" si="69"/>
        <v>984.31971493628271</v>
      </c>
      <c r="O591" s="4">
        <f t="shared" si="70"/>
        <v>7.7864955220649108</v>
      </c>
      <c r="P591" s="18">
        <f>+AVERAGEIF($C$15:C591,"&lt;&gt;",$B$15:B591)</f>
        <v>7.9541999999999993</v>
      </c>
      <c r="R591" s="1"/>
    </row>
    <row r="592" spans="1:18" x14ac:dyDescent="0.25">
      <c r="A592" s="1">
        <v>41051</v>
      </c>
      <c r="B592" s="18">
        <v>7.5090000000000003</v>
      </c>
      <c r="G592">
        <f t="shared" si="66"/>
        <v>7921.5073345230658</v>
      </c>
      <c r="H592">
        <f t="shared" si="67"/>
        <v>7391.2567394565476</v>
      </c>
      <c r="I592" s="5">
        <f t="shared" ref="I592:I655" si="72">+C592*(MAX($A:$A)-A592)</f>
        <v>0</v>
      </c>
      <c r="J592" s="6">
        <f>+H592+SUM($B$4:$B$5)-SUM($F$15:F592)</f>
        <v>26126.855686824973</v>
      </c>
      <c r="K592" s="10">
        <f t="shared" si="68"/>
        <v>2.0764073814114603E-3</v>
      </c>
      <c r="L592" s="10">
        <f>+H592/SUM($F$15:F592)-1</f>
        <v>-3.5638050683848732E-2</v>
      </c>
      <c r="M592" s="18">
        <f t="shared" si="71"/>
        <v>0</v>
      </c>
      <c r="N592" s="18">
        <f t="shared" si="69"/>
        <v>984.31971493628271</v>
      </c>
      <c r="O592" s="4">
        <f t="shared" si="70"/>
        <v>7.7864955220649108</v>
      </c>
      <c r="P592" s="18">
        <f>+AVERAGEIF($C$15:C592,"&lt;&gt;",$B$15:B592)</f>
        <v>7.9541999999999993</v>
      </c>
      <c r="R592" s="1"/>
    </row>
    <row r="593" spans="1:18" x14ac:dyDescent="0.25">
      <c r="A593" s="1">
        <v>41052</v>
      </c>
      <c r="B593" s="18">
        <v>7.4359999999999999</v>
      </c>
      <c r="G593">
        <f t="shared" ref="G593:G656" si="73">+(B593/B592*G592)+C593</f>
        <v>7844.4970754446022</v>
      </c>
      <c r="H593">
        <f t="shared" ref="H593:H656" si="74">+(B593/B592*H592)+F593</f>
        <v>7319.4014002661988</v>
      </c>
      <c r="I593" s="5">
        <f t="shared" si="72"/>
        <v>0</v>
      </c>
      <c r="J593" s="6">
        <f>+H593+SUM($B$4:$B$5)-SUM($F$15:F593)</f>
        <v>26055.000347634625</v>
      </c>
      <c r="K593" s="10">
        <f t="shared" ref="K593:K656" si="75">+J593/J592-1</f>
        <v>-2.750248252283316E-3</v>
      </c>
      <c r="L593" s="10">
        <f>+H593/SUM($F$15:F593)-1</f>
        <v>-4.5013256743254626E-2</v>
      </c>
      <c r="M593" s="18">
        <f t="shared" si="71"/>
        <v>0</v>
      </c>
      <c r="N593" s="18">
        <f t="shared" ref="N593:N656" si="76">+M593+N592</f>
        <v>984.31971493628271</v>
      </c>
      <c r="O593" s="4">
        <f t="shared" ref="O593:O656" si="77">((O592*N592)+(B593*M593))/N593</f>
        <v>7.7864955220649108</v>
      </c>
      <c r="P593" s="18">
        <f>+AVERAGEIF($C$15:C593,"&lt;&gt;",$B$15:B593)</f>
        <v>7.9541999999999993</v>
      </c>
      <c r="R593" s="1"/>
    </row>
    <row r="594" spans="1:18" x14ac:dyDescent="0.25">
      <c r="A594" s="1">
        <v>41053</v>
      </c>
      <c r="B594" s="18">
        <v>7.4660000000000002</v>
      </c>
      <c r="G594">
        <f t="shared" si="73"/>
        <v>7876.1451271206824</v>
      </c>
      <c r="H594">
        <f t="shared" si="74"/>
        <v>7348.9309917142873</v>
      </c>
      <c r="I594" s="5">
        <f t="shared" si="72"/>
        <v>0</v>
      </c>
      <c r="J594" s="6">
        <f>+H594+SUM($B$4:$B$5)-SUM($F$15:F594)</f>
        <v>26084.529939082713</v>
      </c>
      <c r="K594" s="10">
        <f t="shared" si="75"/>
        <v>1.1333560181958635E-3</v>
      </c>
      <c r="L594" s="10">
        <f>+H594/SUM($F$15:F594)-1</f>
        <v>-4.1160432335279662E-2</v>
      </c>
      <c r="M594" s="18">
        <f t="shared" si="71"/>
        <v>0</v>
      </c>
      <c r="N594" s="18">
        <f t="shared" si="76"/>
        <v>984.31971493628271</v>
      </c>
      <c r="O594" s="4">
        <f t="shared" si="77"/>
        <v>7.7864955220649108</v>
      </c>
      <c r="P594" s="18">
        <f>+AVERAGEIF($C$15:C594,"&lt;&gt;",$B$15:B594)</f>
        <v>7.9541999999999993</v>
      </c>
      <c r="R594" s="1"/>
    </row>
    <row r="595" spans="1:18" x14ac:dyDescent="0.25">
      <c r="A595" s="1">
        <v>41054</v>
      </c>
      <c r="B595" s="18">
        <v>7.5110000000000001</v>
      </c>
      <c r="G595">
        <f t="shared" si="73"/>
        <v>7923.6172046348038</v>
      </c>
      <c r="H595">
        <f t="shared" si="74"/>
        <v>7393.22537888642</v>
      </c>
      <c r="I595" s="5">
        <f t="shared" si="72"/>
        <v>0</v>
      </c>
      <c r="J595" s="6">
        <f>+H595+SUM($B$4:$B$5)-SUM($F$15:F595)</f>
        <v>26128.824326254842</v>
      </c>
      <c r="K595" s="10">
        <f t="shared" si="75"/>
        <v>1.6981094647123829E-3</v>
      </c>
      <c r="L595" s="10">
        <f>+H595/SUM($F$15:F595)-1</f>
        <v>-3.5381195723317105E-2</v>
      </c>
      <c r="M595" s="18">
        <f t="shared" ref="M595:M658" si="78">+F595/B595</f>
        <v>0</v>
      </c>
      <c r="N595" s="18">
        <f t="shared" si="76"/>
        <v>984.31971493628271</v>
      </c>
      <c r="O595" s="4">
        <f t="shared" si="77"/>
        <v>7.7864955220649108</v>
      </c>
      <c r="P595" s="18">
        <f>+AVERAGEIF($C$15:C595,"&lt;&gt;",$B$15:B595)</f>
        <v>7.9541999999999993</v>
      </c>
      <c r="R595" s="1"/>
    </row>
    <row r="596" spans="1:18" x14ac:dyDescent="0.25">
      <c r="A596" s="1">
        <v>41058</v>
      </c>
      <c r="B596" s="18">
        <v>7.6520000000000001</v>
      </c>
      <c r="G596">
        <f t="shared" si="73"/>
        <v>8072.3630475123846</v>
      </c>
      <c r="H596">
        <f t="shared" si="74"/>
        <v>7532.0144586924362</v>
      </c>
      <c r="I596" s="5">
        <f t="shared" si="72"/>
        <v>0</v>
      </c>
      <c r="J596" s="6">
        <f>+H596+SUM($B$4:$B$5)-SUM($F$15:F596)</f>
        <v>26267.61340606086</v>
      </c>
      <c r="K596" s="10">
        <f t="shared" si="75"/>
        <v>5.3117231021588829E-3</v>
      </c>
      <c r="L596" s="10">
        <f>+H596/SUM($F$15:F596)-1</f>
        <v>-1.727292100583433E-2</v>
      </c>
      <c r="M596" s="18">
        <f t="shared" si="78"/>
        <v>0</v>
      </c>
      <c r="N596" s="18">
        <f t="shared" si="76"/>
        <v>984.31971493628271</v>
      </c>
      <c r="O596" s="4">
        <f t="shared" si="77"/>
        <v>7.7864955220649108</v>
      </c>
      <c r="P596" s="18">
        <f>+AVERAGEIF($C$15:C596,"&lt;&gt;",$B$15:B596)</f>
        <v>7.9541999999999993</v>
      </c>
      <c r="R596" s="1"/>
    </row>
    <row r="597" spans="1:18" x14ac:dyDescent="0.25">
      <c r="A597" s="1">
        <v>41059</v>
      </c>
      <c r="B597" s="18">
        <v>7.6310000000000002</v>
      </c>
      <c r="G597">
        <f t="shared" si="73"/>
        <v>8050.2094113391277</v>
      </c>
      <c r="H597">
        <f t="shared" si="74"/>
        <v>7511.3437446787739</v>
      </c>
      <c r="I597" s="5">
        <f t="shared" si="72"/>
        <v>0</v>
      </c>
      <c r="J597" s="6">
        <f>+H597+SUM($B$4:$B$5)-SUM($F$15:F597)</f>
        <v>26246.942692047196</v>
      </c>
      <c r="K597" s="10">
        <f t="shared" si="75"/>
        <v>-7.8692775373701007E-4</v>
      </c>
      <c r="L597" s="10">
        <f>+H597/SUM($F$15:F597)-1</f>
        <v>-1.9969898091416916E-2</v>
      </c>
      <c r="M597" s="18">
        <f t="shared" si="78"/>
        <v>0</v>
      </c>
      <c r="N597" s="18">
        <f t="shared" si="76"/>
        <v>984.31971493628271</v>
      </c>
      <c r="O597" s="4">
        <f t="shared" si="77"/>
        <v>7.7864955220649108</v>
      </c>
      <c r="P597" s="18">
        <f>+AVERAGEIF($C$15:C597,"&lt;&gt;",$B$15:B597)</f>
        <v>7.9541999999999993</v>
      </c>
      <c r="R597" s="1"/>
    </row>
    <row r="598" spans="1:18" x14ac:dyDescent="0.25">
      <c r="A598" s="1">
        <v>41060</v>
      </c>
      <c r="B598" s="18">
        <v>7.6390000000000002</v>
      </c>
      <c r="G598">
        <f t="shared" si="73"/>
        <v>8058.6488917860825</v>
      </c>
      <c r="H598">
        <f t="shared" si="74"/>
        <v>7519.2183023982643</v>
      </c>
      <c r="I598" s="5">
        <f t="shared" si="72"/>
        <v>0</v>
      </c>
      <c r="J598" s="6">
        <f>+H598+SUM($B$4:$B$5)-SUM($F$15:F598)</f>
        <v>26254.817249766689</v>
      </c>
      <c r="K598" s="10">
        <f t="shared" si="75"/>
        <v>3.0001809398849666E-4</v>
      </c>
      <c r="L598" s="10">
        <f>+H598/SUM($F$15:F598)-1</f>
        <v>-1.8942478249290184E-2</v>
      </c>
      <c r="M598" s="18">
        <f t="shared" si="78"/>
        <v>0</v>
      </c>
      <c r="N598" s="18">
        <f t="shared" si="76"/>
        <v>984.31971493628271</v>
      </c>
      <c r="O598" s="4">
        <f t="shared" si="77"/>
        <v>7.7864955220649108</v>
      </c>
      <c r="P598" s="18">
        <f>+AVERAGEIF($C$15:C598,"&lt;&gt;",$B$15:B598)</f>
        <v>7.9541999999999993</v>
      </c>
      <c r="R598" s="1"/>
    </row>
    <row r="599" spans="1:18" x14ac:dyDescent="0.25">
      <c r="A599" s="1">
        <v>41061</v>
      </c>
      <c r="B599" s="18">
        <v>7.5350000000000001</v>
      </c>
      <c r="G599">
        <f t="shared" si="73"/>
        <v>7948.9356459756682</v>
      </c>
      <c r="H599">
        <f t="shared" si="74"/>
        <v>7416.8490520448913</v>
      </c>
      <c r="I599" s="5">
        <f t="shared" si="72"/>
        <v>0</v>
      </c>
      <c r="J599" s="6">
        <f>+H599+SUM($B$4:$B$5)-SUM($F$15:F599)</f>
        <v>26152.447999413314</v>
      </c>
      <c r="K599" s="10">
        <f t="shared" si="75"/>
        <v>-3.8990654316698459E-3</v>
      </c>
      <c r="L599" s="10">
        <f>+H599/SUM($F$15:F599)-1</f>
        <v>-3.2298936196937023E-2</v>
      </c>
      <c r="M599" s="18">
        <f t="shared" si="78"/>
        <v>0</v>
      </c>
      <c r="N599" s="18">
        <f t="shared" si="76"/>
        <v>984.31971493628271</v>
      </c>
      <c r="O599" s="4">
        <f t="shared" si="77"/>
        <v>7.7864955220649108</v>
      </c>
      <c r="P599" s="18">
        <f>+AVERAGEIF($C$15:C599,"&lt;&gt;",$B$15:B599)</f>
        <v>7.9541999999999993</v>
      </c>
      <c r="R599" s="1"/>
    </row>
    <row r="600" spans="1:18" x14ac:dyDescent="0.25">
      <c r="A600" s="1">
        <v>41065</v>
      </c>
      <c r="B600" s="18">
        <v>7.4109999999999996</v>
      </c>
      <c r="G600">
        <f t="shared" si="73"/>
        <v>7818.1236990478665</v>
      </c>
      <c r="H600">
        <f t="shared" si="74"/>
        <v>7294.7934073927918</v>
      </c>
      <c r="I600" s="5">
        <f t="shared" si="72"/>
        <v>0</v>
      </c>
      <c r="J600" s="6">
        <f>+H600+SUM($B$4:$B$5)-SUM($F$15:F600)</f>
        <v>26030.392354761214</v>
      </c>
      <c r="K600" s="10">
        <f t="shared" si="75"/>
        <v>-4.6670829688616466E-3</v>
      </c>
      <c r="L600" s="10">
        <f>+H600/SUM($F$15:F600)-1</f>
        <v>-4.8223943749900466E-2</v>
      </c>
      <c r="M600" s="18">
        <f t="shared" si="78"/>
        <v>0</v>
      </c>
      <c r="N600" s="18">
        <f t="shared" si="76"/>
        <v>984.31971493628271</v>
      </c>
      <c r="O600" s="4">
        <f t="shared" si="77"/>
        <v>7.7864955220649108</v>
      </c>
      <c r="P600" s="18">
        <f>+AVERAGEIF($C$15:C600,"&lt;&gt;",$B$15:B600)</f>
        <v>7.9541999999999993</v>
      </c>
      <c r="R600" s="1"/>
    </row>
    <row r="601" spans="1:18" x14ac:dyDescent="0.25">
      <c r="A601" s="1">
        <v>41066</v>
      </c>
      <c r="B601" s="18">
        <v>7.5369999999999999</v>
      </c>
      <c r="G601">
        <f t="shared" si="73"/>
        <v>7951.045516087408</v>
      </c>
      <c r="H601">
        <f t="shared" si="74"/>
        <v>7418.8176914747646</v>
      </c>
      <c r="I601" s="5">
        <f t="shared" si="72"/>
        <v>0</v>
      </c>
      <c r="J601" s="6">
        <f>+H601+SUM($B$4:$B$5)-SUM($F$15:F601)</f>
        <v>26154.416638843191</v>
      </c>
      <c r="K601" s="10">
        <f t="shared" si="75"/>
        <v>4.7645952620185561E-3</v>
      </c>
      <c r="L601" s="10">
        <f>+H601/SUM($F$15:F601)-1</f>
        <v>-3.2042081236405173E-2</v>
      </c>
      <c r="M601" s="18">
        <f t="shared" si="78"/>
        <v>0</v>
      </c>
      <c r="N601" s="18">
        <f t="shared" si="76"/>
        <v>984.31971493628271</v>
      </c>
      <c r="O601" s="4">
        <f t="shared" si="77"/>
        <v>7.7864955220649108</v>
      </c>
      <c r="P601" s="18">
        <f>+AVERAGEIF($C$15:C601,"&lt;&gt;",$B$15:B601)</f>
        <v>7.9541999999999993</v>
      </c>
      <c r="R601" s="1"/>
    </row>
    <row r="602" spans="1:18" x14ac:dyDescent="0.25">
      <c r="A602" s="1">
        <v>41067</v>
      </c>
      <c r="B602" s="18">
        <v>7.5839999999999996</v>
      </c>
      <c r="G602">
        <f t="shared" si="73"/>
        <v>8000.6274637132683</v>
      </c>
      <c r="H602">
        <f t="shared" si="74"/>
        <v>7465.0807180767706</v>
      </c>
      <c r="I602" s="5">
        <f t="shared" si="72"/>
        <v>0</v>
      </c>
      <c r="J602" s="6">
        <f>+H602+SUM($B$4:$B$5)-SUM($F$15:F602)</f>
        <v>26200.679665445197</v>
      </c>
      <c r="K602" s="10">
        <f t="shared" si="75"/>
        <v>1.7688418457515453E-3</v>
      </c>
      <c r="L602" s="10">
        <f>+H602/SUM($F$15:F602)-1</f>
        <v>-2.6005989663910878E-2</v>
      </c>
      <c r="M602" s="18">
        <f t="shared" si="78"/>
        <v>0</v>
      </c>
      <c r="N602" s="18">
        <f t="shared" si="76"/>
        <v>984.31971493628271</v>
      </c>
      <c r="O602" s="4">
        <f t="shared" si="77"/>
        <v>7.7864955220649108</v>
      </c>
      <c r="P602" s="18">
        <f>+AVERAGEIF($C$15:C602,"&lt;&gt;",$B$15:B602)</f>
        <v>7.9541999999999993</v>
      </c>
      <c r="R602" s="1"/>
    </row>
    <row r="603" spans="1:18" x14ac:dyDescent="0.25">
      <c r="A603" s="1">
        <v>41068</v>
      </c>
      <c r="B603" s="18">
        <v>7.57</v>
      </c>
      <c r="C603">
        <f>+$B$3</f>
        <v>200</v>
      </c>
      <c r="D603" s="7">
        <f>+$D$11</f>
        <v>3.3347368421052628</v>
      </c>
      <c r="E603">
        <v>1.54</v>
      </c>
      <c r="F603" s="6">
        <f>+C603-D603-E603</f>
        <v>195.12526315789475</v>
      </c>
      <c r="G603">
        <f t="shared" si="73"/>
        <v>8185.8583729310976</v>
      </c>
      <c r="H603">
        <f t="shared" si="74"/>
        <v>7646.4255052255576</v>
      </c>
      <c r="I603" s="5">
        <f t="shared" si="72"/>
        <v>805000</v>
      </c>
      <c r="J603" s="6">
        <f>+H603+SUM($B$4:$B$5)-SUM($F$15:F603)</f>
        <v>26186.899189436092</v>
      </c>
      <c r="K603" s="10">
        <f t="shared" si="75"/>
        <v>-5.259587226388307E-4</v>
      </c>
      <c r="L603" s="10">
        <f>+H603/SUM($F$15:F603)-1</f>
        <v>-2.7113696424147293E-2</v>
      </c>
      <c r="M603" s="18">
        <f t="shared" si="78"/>
        <v>25.776124591531669</v>
      </c>
      <c r="N603" s="18">
        <f t="shared" si="76"/>
        <v>1010.0958395278144</v>
      </c>
      <c r="O603" s="4">
        <f t="shared" si="77"/>
        <v>7.7809708823902612</v>
      </c>
      <c r="P603" s="18">
        <f>+AVERAGEIF($C$15:C603,"&lt;&gt;",$B$15:B603)</f>
        <v>7.9418064516129023</v>
      </c>
      <c r="R603" s="1"/>
    </row>
    <row r="604" spans="1:18" x14ac:dyDescent="0.25">
      <c r="A604" s="1">
        <v>41071</v>
      </c>
      <c r="B604" s="18">
        <v>7.6260000000000003</v>
      </c>
      <c r="G604">
        <f t="shared" si="73"/>
        <v>8246.4142604983554</v>
      </c>
      <c r="H604">
        <f t="shared" si="74"/>
        <v>7702.9908722391156</v>
      </c>
      <c r="I604" s="5">
        <f t="shared" si="72"/>
        <v>0</v>
      </c>
      <c r="J604" s="6">
        <f>+H604+SUM($B$4:$B$5)-SUM($F$15:F604)</f>
        <v>26243.464556449642</v>
      </c>
      <c r="K604" s="10">
        <f t="shared" si="75"/>
        <v>2.1600635724128292E-3</v>
      </c>
      <c r="L604" s="10">
        <f>+H604/SUM($F$15:F604)-1</f>
        <v>-1.9916651113678574E-2</v>
      </c>
      <c r="M604" s="18">
        <f t="shared" si="78"/>
        <v>0</v>
      </c>
      <c r="N604" s="18">
        <f t="shared" si="76"/>
        <v>1010.0958395278144</v>
      </c>
      <c r="O604" s="4">
        <f t="shared" si="77"/>
        <v>7.7809708823902612</v>
      </c>
      <c r="P604" s="18">
        <f>+AVERAGEIF($C$15:C604,"&lt;&gt;",$B$15:B604)</f>
        <v>7.9418064516129023</v>
      </c>
      <c r="R604" s="1"/>
    </row>
    <row r="605" spans="1:18" x14ac:dyDescent="0.25">
      <c r="A605" s="1">
        <v>41072</v>
      </c>
      <c r="B605" s="18">
        <v>7.6459999999999999</v>
      </c>
      <c r="G605">
        <f t="shared" si="73"/>
        <v>8268.0413632009459</v>
      </c>
      <c r="H605">
        <f t="shared" si="74"/>
        <v>7723.1927890296702</v>
      </c>
      <c r="I605" s="5">
        <f t="shared" si="72"/>
        <v>0</v>
      </c>
      <c r="J605" s="6">
        <f>+H605+SUM($B$4:$B$5)-SUM($F$15:F605)</f>
        <v>26263.666473240202</v>
      </c>
      <c r="K605" s="10">
        <f t="shared" si="75"/>
        <v>7.6978848379960496E-4</v>
      </c>
      <c r="L605" s="10">
        <f>+H605/SUM($F$15:F605)-1</f>
        <v>-1.7346277788511388E-2</v>
      </c>
      <c r="M605" s="18">
        <f t="shared" si="78"/>
        <v>0</v>
      </c>
      <c r="N605" s="18">
        <f t="shared" si="76"/>
        <v>1010.0958395278144</v>
      </c>
      <c r="O605" s="4">
        <f t="shared" si="77"/>
        <v>7.7809708823902612</v>
      </c>
      <c r="P605" s="18">
        <f>+AVERAGEIF($C$15:C605,"&lt;&gt;",$B$15:B605)</f>
        <v>7.9418064516129023</v>
      </c>
      <c r="R605" s="1"/>
    </row>
    <row r="606" spans="1:18" x14ac:dyDescent="0.25">
      <c r="A606" s="1">
        <v>41073</v>
      </c>
      <c r="B606" s="18">
        <v>7.6289999999999996</v>
      </c>
      <c r="G606">
        <f t="shared" si="73"/>
        <v>8249.6583259037434</v>
      </c>
      <c r="H606">
        <f t="shared" si="74"/>
        <v>7706.0211597576972</v>
      </c>
      <c r="I606" s="5">
        <f t="shared" si="72"/>
        <v>0</v>
      </c>
      <c r="J606" s="6">
        <f>+H606+SUM($B$4:$B$5)-SUM($F$15:F606)</f>
        <v>26246.49484396823</v>
      </c>
      <c r="K606" s="10">
        <f t="shared" si="75"/>
        <v>-6.5381691050137025E-4</v>
      </c>
      <c r="L606" s="10">
        <f>+H606/SUM($F$15:F606)-1</f>
        <v>-1.9531095114903696E-2</v>
      </c>
      <c r="M606" s="18">
        <f t="shared" si="78"/>
        <v>0</v>
      </c>
      <c r="N606" s="18">
        <f t="shared" si="76"/>
        <v>1010.0958395278144</v>
      </c>
      <c r="O606" s="4">
        <f t="shared" si="77"/>
        <v>7.7809708823902612</v>
      </c>
      <c r="P606" s="18">
        <f>+AVERAGEIF($C$15:C606,"&lt;&gt;",$B$15:B606)</f>
        <v>7.9418064516129023</v>
      </c>
      <c r="R606" s="1"/>
    </row>
    <row r="607" spans="1:18" x14ac:dyDescent="0.25">
      <c r="A607" s="1">
        <v>41074</v>
      </c>
      <c r="B607" s="18">
        <v>7.5759999999999996</v>
      </c>
      <c r="G607">
        <f t="shared" si="73"/>
        <v>8192.3465037418737</v>
      </c>
      <c r="H607">
        <f t="shared" si="74"/>
        <v>7652.4860802627227</v>
      </c>
      <c r="I607" s="5">
        <f t="shared" si="72"/>
        <v>0</v>
      </c>
      <c r="J607" s="6">
        <f>+H607+SUM($B$4:$B$5)-SUM($F$15:F607)</f>
        <v>26192.959764473253</v>
      </c>
      <c r="K607" s="10">
        <f t="shared" si="75"/>
        <v>-2.0397039609759693E-3</v>
      </c>
      <c r="L607" s="10">
        <f>+H607/SUM($F$15:F607)-1</f>
        <v>-2.6342584426597204E-2</v>
      </c>
      <c r="M607" s="18">
        <f t="shared" si="78"/>
        <v>0</v>
      </c>
      <c r="N607" s="18">
        <f t="shared" si="76"/>
        <v>1010.0958395278144</v>
      </c>
      <c r="O607" s="4">
        <f t="shared" si="77"/>
        <v>7.7809708823902612</v>
      </c>
      <c r="P607" s="18">
        <f>+AVERAGEIF($C$15:C607,"&lt;&gt;",$B$15:B607)</f>
        <v>7.9418064516129023</v>
      </c>
      <c r="R607" s="1"/>
    </row>
    <row r="608" spans="1:18" x14ac:dyDescent="0.25">
      <c r="A608" s="1">
        <v>41075</v>
      </c>
      <c r="B608" s="18">
        <v>7.6529999999999996</v>
      </c>
      <c r="G608">
        <f t="shared" si="73"/>
        <v>8275.6108491468531</v>
      </c>
      <c r="H608">
        <f t="shared" si="74"/>
        <v>7730.2634599063649</v>
      </c>
      <c r="I608" s="5">
        <f t="shared" si="72"/>
        <v>0</v>
      </c>
      <c r="J608" s="6">
        <f>+H608+SUM($B$4:$B$5)-SUM($F$15:F608)</f>
        <v>26270.737144116898</v>
      </c>
      <c r="K608" s="10">
        <f t="shared" si="75"/>
        <v>2.9694001877993426E-3</v>
      </c>
      <c r="L608" s="10">
        <f>+H608/SUM($F$15:F608)-1</f>
        <v>-1.6446647124702785E-2</v>
      </c>
      <c r="M608" s="18">
        <f t="shared" si="78"/>
        <v>0</v>
      </c>
      <c r="N608" s="18">
        <f t="shared" si="76"/>
        <v>1010.0958395278144</v>
      </c>
      <c r="O608" s="4">
        <f t="shared" si="77"/>
        <v>7.7809708823902612</v>
      </c>
      <c r="P608" s="18">
        <f>+AVERAGEIF($C$15:C608,"&lt;&gt;",$B$15:B608)</f>
        <v>7.9418064516129023</v>
      </c>
      <c r="R608" s="1"/>
    </row>
    <row r="609" spans="1:18" x14ac:dyDescent="0.25">
      <c r="A609" s="1">
        <v>41078</v>
      </c>
      <c r="B609" s="18">
        <v>7.7469999999999999</v>
      </c>
      <c r="G609">
        <f t="shared" si="73"/>
        <v>8377.2582318490367</v>
      </c>
      <c r="H609">
        <f t="shared" si="74"/>
        <v>7825.2124688219801</v>
      </c>
      <c r="I609" s="5">
        <f t="shared" si="72"/>
        <v>0</v>
      </c>
      <c r="J609" s="6">
        <f>+H609+SUM($B$4:$B$5)-SUM($F$15:F609)</f>
        <v>26365.686153032508</v>
      </c>
      <c r="K609" s="10">
        <f t="shared" si="75"/>
        <v>3.614249893131527E-3</v>
      </c>
      <c r="L609" s="10">
        <f>+H609/SUM($F$15:F609)-1</f>
        <v>-4.3658924964160573E-3</v>
      </c>
      <c r="M609" s="18">
        <f t="shared" si="78"/>
        <v>0</v>
      </c>
      <c r="N609" s="18">
        <f t="shared" si="76"/>
        <v>1010.0958395278144</v>
      </c>
      <c r="O609" s="4">
        <f t="shared" si="77"/>
        <v>7.7809708823902612</v>
      </c>
      <c r="P609" s="18">
        <f>+AVERAGEIF($C$15:C609,"&lt;&gt;",$B$15:B609)</f>
        <v>7.9418064516129023</v>
      </c>
      <c r="R609" s="1"/>
    </row>
    <row r="610" spans="1:18" x14ac:dyDescent="0.25">
      <c r="A610" s="1">
        <v>41079</v>
      </c>
      <c r="B610" s="18">
        <v>7.766</v>
      </c>
      <c r="G610">
        <f t="shared" si="73"/>
        <v>8397.8039794164997</v>
      </c>
      <c r="H610">
        <f t="shared" si="74"/>
        <v>7844.4042897730096</v>
      </c>
      <c r="I610" s="5">
        <f t="shared" si="72"/>
        <v>0</v>
      </c>
      <c r="J610" s="6">
        <f>+H610+SUM($B$4:$B$5)-SUM($F$15:F610)</f>
        <v>26384.877973983541</v>
      </c>
      <c r="K610" s="10">
        <f t="shared" si="75"/>
        <v>7.2790902689345849E-4</v>
      </c>
      <c r="L610" s="10">
        <f>+H610/SUM($F$15:F610)-1</f>
        <v>-1.9240378375069422E-3</v>
      </c>
      <c r="M610" s="18">
        <f t="shared" si="78"/>
        <v>0</v>
      </c>
      <c r="N610" s="18">
        <f t="shared" si="76"/>
        <v>1010.0958395278144</v>
      </c>
      <c r="O610" s="4">
        <f t="shared" si="77"/>
        <v>7.7809708823902612</v>
      </c>
      <c r="P610" s="18">
        <f>+AVERAGEIF($C$15:C610,"&lt;&gt;",$B$15:B610)</f>
        <v>7.9418064516129023</v>
      </c>
      <c r="R610" s="1"/>
    </row>
    <row r="611" spans="1:18" x14ac:dyDescent="0.25">
      <c r="A611" s="1">
        <v>41080</v>
      </c>
      <c r="B611" s="18">
        <v>7.7889999999999997</v>
      </c>
      <c r="G611">
        <f t="shared" si="73"/>
        <v>8422.6751475244801</v>
      </c>
      <c r="H611">
        <f t="shared" si="74"/>
        <v>7867.6364940821495</v>
      </c>
      <c r="I611" s="5">
        <f t="shared" si="72"/>
        <v>0</v>
      </c>
      <c r="J611" s="6">
        <f>+H611+SUM($B$4:$B$5)-SUM($F$15:F611)</f>
        <v>26408.110178292682</v>
      </c>
      <c r="K611" s="10">
        <f t="shared" si="75"/>
        <v>8.8051209984940648E-4</v>
      </c>
      <c r="L611" s="10">
        <f>+H611/SUM($F$15:F611)-1</f>
        <v>1.0318914864355655E-3</v>
      </c>
      <c r="M611" s="18">
        <f t="shared" si="78"/>
        <v>0</v>
      </c>
      <c r="N611" s="18">
        <f t="shared" si="76"/>
        <v>1010.0958395278144</v>
      </c>
      <c r="O611" s="4">
        <f t="shared" si="77"/>
        <v>7.7809708823902612</v>
      </c>
      <c r="P611" s="18">
        <f>+AVERAGEIF($C$15:C611,"&lt;&gt;",$B$15:B611)</f>
        <v>7.9418064516129023</v>
      </c>
      <c r="R611" s="1"/>
    </row>
    <row r="612" spans="1:18" x14ac:dyDescent="0.25">
      <c r="A612" s="1">
        <v>41081</v>
      </c>
      <c r="B612" s="18">
        <v>7.7169999999999996</v>
      </c>
      <c r="G612">
        <f t="shared" si="73"/>
        <v>8344.8175777951492</v>
      </c>
      <c r="H612">
        <f t="shared" si="74"/>
        <v>7794.9095936361464</v>
      </c>
      <c r="I612" s="5">
        <f t="shared" si="72"/>
        <v>0</v>
      </c>
      <c r="J612" s="6">
        <f>+H612+SUM($B$4:$B$5)-SUM($F$15:F612)</f>
        <v>26335.383277846679</v>
      </c>
      <c r="K612" s="10">
        <f t="shared" si="75"/>
        <v>-2.753960808062117E-3</v>
      </c>
      <c r="L612" s="10">
        <f>+H612/SUM($F$15:F612)-1</f>
        <v>-8.2214524841670578E-3</v>
      </c>
      <c r="M612" s="18">
        <f t="shared" si="78"/>
        <v>0</v>
      </c>
      <c r="N612" s="18">
        <f t="shared" si="76"/>
        <v>1010.0958395278144</v>
      </c>
      <c r="O612" s="4">
        <f t="shared" si="77"/>
        <v>7.7809708823902612</v>
      </c>
      <c r="P612" s="18">
        <f>+AVERAGEIF($C$15:C612,"&lt;&gt;",$B$15:B612)</f>
        <v>7.9418064516129023</v>
      </c>
      <c r="R612" s="1"/>
    </row>
    <row r="613" spans="1:18" x14ac:dyDescent="0.25">
      <c r="A613" s="1">
        <v>41082</v>
      </c>
      <c r="B613" s="18">
        <v>7.6369999999999996</v>
      </c>
      <c r="G613">
        <f t="shared" si="73"/>
        <v>8258.3091669847818</v>
      </c>
      <c r="H613">
        <f t="shared" si="74"/>
        <v>7714.1019264739216</v>
      </c>
      <c r="I613" s="5">
        <f t="shared" si="72"/>
        <v>0</v>
      </c>
      <c r="J613" s="6">
        <f>+H613+SUM($B$4:$B$5)-SUM($F$15:F613)</f>
        <v>26254.575610684453</v>
      </c>
      <c r="K613" s="10">
        <f t="shared" si="75"/>
        <v>-3.0684067252668701E-3</v>
      </c>
      <c r="L613" s="10">
        <f>+H613/SUM($F$15:F613)-1</f>
        <v>-1.8502945784836466E-2</v>
      </c>
      <c r="M613" s="18">
        <f t="shared" si="78"/>
        <v>0</v>
      </c>
      <c r="N613" s="18">
        <f t="shared" si="76"/>
        <v>1010.0958395278144</v>
      </c>
      <c r="O613" s="4">
        <f t="shared" si="77"/>
        <v>7.7809708823902612</v>
      </c>
      <c r="P613" s="18">
        <f>+AVERAGEIF($C$15:C613,"&lt;&gt;",$B$15:B613)</f>
        <v>7.9418064516129023</v>
      </c>
      <c r="R613" s="1"/>
    </row>
    <row r="614" spans="1:18" x14ac:dyDescent="0.25">
      <c r="A614" s="1">
        <v>41085</v>
      </c>
      <c r="B614" s="18">
        <v>7.5640000000000001</v>
      </c>
      <c r="G614">
        <f t="shared" si="73"/>
        <v>8179.3702421203207</v>
      </c>
      <c r="H614">
        <f t="shared" si="74"/>
        <v>7640.3649301883916</v>
      </c>
      <c r="I614" s="5">
        <f t="shared" si="72"/>
        <v>0</v>
      </c>
      <c r="J614" s="6">
        <f>+H614+SUM($B$4:$B$5)-SUM($F$15:F614)</f>
        <v>26180.838614398923</v>
      </c>
      <c r="K614" s="10">
        <f t="shared" si="75"/>
        <v>-2.8085388763824382E-3</v>
      </c>
      <c r="L614" s="10">
        <f>+H614/SUM($F$15:F614)-1</f>
        <v>-2.7884808421697382E-2</v>
      </c>
      <c r="M614" s="18">
        <f t="shared" si="78"/>
        <v>0</v>
      </c>
      <c r="N614" s="18">
        <f t="shared" si="76"/>
        <v>1010.0958395278144</v>
      </c>
      <c r="O614" s="4">
        <f t="shared" si="77"/>
        <v>7.7809708823902612</v>
      </c>
      <c r="P614" s="18">
        <f>+AVERAGEIF($C$15:C614,"&lt;&gt;",$B$15:B614)</f>
        <v>7.9418064516129023</v>
      </c>
      <c r="R614" s="1"/>
    </row>
    <row r="615" spans="1:18" x14ac:dyDescent="0.25">
      <c r="A615" s="1">
        <v>41086</v>
      </c>
      <c r="B615" s="18">
        <v>7.5880000000000001</v>
      </c>
      <c r="G615">
        <f t="shared" si="73"/>
        <v>8205.3227653634312</v>
      </c>
      <c r="H615">
        <f t="shared" si="74"/>
        <v>7664.6072303370584</v>
      </c>
      <c r="I615" s="5">
        <f t="shared" si="72"/>
        <v>0</v>
      </c>
      <c r="J615" s="6">
        <f>+H615+SUM($B$4:$B$5)-SUM($F$15:F615)</f>
        <v>26205.080914547591</v>
      </c>
      <c r="K615" s="10">
        <f t="shared" si="75"/>
        <v>9.2595582997612169E-4</v>
      </c>
      <c r="L615" s="10">
        <f>+H615/SUM($F$15:F615)-1</f>
        <v>-2.4800360431496582E-2</v>
      </c>
      <c r="M615" s="18">
        <f t="shared" si="78"/>
        <v>0</v>
      </c>
      <c r="N615" s="18">
        <f t="shared" si="76"/>
        <v>1010.0958395278144</v>
      </c>
      <c r="O615" s="4">
        <f t="shared" si="77"/>
        <v>7.7809708823902612</v>
      </c>
      <c r="P615" s="18">
        <f>+AVERAGEIF($C$15:C615,"&lt;&gt;",$B$15:B615)</f>
        <v>7.9418064516129023</v>
      </c>
      <c r="R615" s="1"/>
    </row>
    <row r="616" spans="1:18" x14ac:dyDescent="0.25">
      <c r="A616" s="1">
        <v>41087</v>
      </c>
      <c r="B616" s="18">
        <v>7.6470000000000002</v>
      </c>
      <c r="G616">
        <f t="shared" si="73"/>
        <v>8269.122718336077</v>
      </c>
      <c r="H616">
        <f t="shared" si="74"/>
        <v>7724.2028848691998</v>
      </c>
      <c r="I616" s="5">
        <f t="shared" si="72"/>
        <v>0</v>
      </c>
      <c r="J616" s="6">
        <f>+H616+SUM($B$4:$B$5)-SUM($F$15:F616)</f>
        <v>26264.676569079729</v>
      </c>
      <c r="K616" s="10">
        <f t="shared" si="75"/>
        <v>2.2742022711730314E-3</v>
      </c>
      <c r="L616" s="10">
        <f>+H616/SUM($F$15:F616)-1</f>
        <v>-1.7217759122252763E-2</v>
      </c>
      <c r="M616" s="18">
        <f t="shared" si="78"/>
        <v>0</v>
      </c>
      <c r="N616" s="18">
        <f t="shared" si="76"/>
        <v>1010.0958395278144</v>
      </c>
      <c r="O616" s="4">
        <f t="shared" si="77"/>
        <v>7.7809708823902612</v>
      </c>
      <c r="P616" s="18">
        <f>+AVERAGEIF($C$15:C616,"&lt;&gt;",$B$15:B616)</f>
        <v>7.9418064516129023</v>
      </c>
      <c r="R616" s="1"/>
    </row>
    <row r="617" spans="1:18" x14ac:dyDescent="0.25">
      <c r="A617" s="1">
        <v>41088</v>
      </c>
      <c r="B617" s="18">
        <v>7.6189999999999998</v>
      </c>
      <c r="G617">
        <f t="shared" si="73"/>
        <v>8238.8447745524481</v>
      </c>
      <c r="H617">
        <f t="shared" si="74"/>
        <v>7695.9202013624208</v>
      </c>
      <c r="I617" s="5">
        <f t="shared" si="72"/>
        <v>0</v>
      </c>
      <c r="J617" s="6">
        <f>+H617+SUM($B$4:$B$5)-SUM($F$15:F617)</f>
        <v>26236.393885572954</v>
      </c>
      <c r="K617" s="10">
        <f t="shared" si="75"/>
        <v>-1.0768334965933768E-3</v>
      </c>
      <c r="L617" s="10">
        <f>+H617/SUM($F$15:F617)-1</f>
        <v>-2.0816281777487178E-2</v>
      </c>
      <c r="M617" s="18">
        <f t="shared" si="78"/>
        <v>0</v>
      </c>
      <c r="N617" s="18">
        <f t="shared" si="76"/>
        <v>1010.0958395278144</v>
      </c>
      <c r="O617" s="4">
        <f t="shared" si="77"/>
        <v>7.7809708823902612</v>
      </c>
      <c r="P617" s="18">
        <f>+AVERAGEIF($C$15:C617,"&lt;&gt;",$B$15:B617)</f>
        <v>7.9418064516129023</v>
      </c>
      <c r="R617" s="1"/>
    </row>
    <row r="618" spans="1:18" x14ac:dyDescent="0.25">
      <c r="A618" s="1">
        <v>41089</v>
      </c>
      <c r="B618" s="18">
        <v>7.7039999999999997</v>
      </c>
      <c r="G618">
        <f t="shared" si="73"/>
        <v>8330.7599610384659</v>
      </c>
      <c r="H618">
        <f t="shared" si="74"/>
        <v>7781.7783477222856</v>
      </c>
      <c r="I618" s="5">
        <f t="shared" si="72"/>
        <v>0</v>
      </c>
      <c r="J618" s="6">
        <f>+H618+SUM($B$4:$B$5)-SUM($F$15:F618)</f>
        <v>26322.252031932814</v>
      </c>
      <c r="K618" s="10">
        <f t="shared" si="75"/>
        <v>3.2724827479844176E-3</v>
      </c>
      <c r="L618" s="10">
        <f>+H618/SUM($F$15:F618)-1</f>
        <v>-9.8921951455257506E-3</v>
      </c>
      <c r="M618" s="18">
        <f t="shared" si="78"/>
        <v>0</v>
      </c>
      <c r="N618" s="18">
        <f t="shared" si="76"/>
        <v>1010.0958395278144</v>
      </c>
      <c r="O618" s="4">
        <f t="shared" si="77"/>
        <v>7.7809708823902612</v>
      </c>
      <c r="P618" s="18">
        <f>+AVERAGEIF($C$15:C618,"&lt;&gt;",$B$15:B618)</f>
        <v>7.9418064516129023</v>
      </c>
      <c r="R618" s="1"/>
    </row>
    <row r="619" spans="1:18" x14ac:dyDescent="0.25">
      <c r="A619" s="1">
        <v>41092</v>
      </c>
      <c r="B619" s="18">
        <v>7.7960000000000003</v>
      </c>
      <c r="G619">
        <f t="shared" si="73"/>
        <v>8430.2446334703891</v>
      </c>
      <c r="H619">
        <f t="shared" si="74"/>
        <v>7874.7071649588452</v>
      </c>
      <c r="I619" s="5">
        <f t="shared" si="72"/>
        <v>0</v>
      </c>
      <c r="J619" s="6">
        <f>+H619+SUM($B$4:$B$5)-SUM($F$15:F619)</f>
        <v>26415.180849169377</v>
      </c>
      <c r="K619" s="10">
        <f t="shared" si="75"/>
        <v>3.5304280623036366E-3</v>
      </c>
      <c r="L619" s="10">
        <f>+H619/SUM($F$15:F619)-1</f>
        <v>1.9315221502442803E-3</v>
      </c>
      <c r="M619" s="18">
        <f t="shared" si="78"/>
        <v>0</v>
      </c>
      <c r="N619" s="18">
        <f t="shared" si="76"/>
        <v>1010.0958395278144</v>
      </c>
      <c r="O619" s="4">
        <f t="shared" si="77"/>
        <v>7.7809708823902612</v>
      </c>
      <c r="P619" s="18">
        <f>+AVERAGEIF($C$15:C619,"&lt;&gt;",$B$15:B619)</f>
        <v>7.9418064516129023</v>
      </c>
      <c r="R619" s="1"/>
    </row>
    <row r="620" spans="1:18" x14ac:dyDescent="0.25">
      <c r="A620" s="1">
        <v>41093</v>
      </c>
      <c r="B620" s="18">
        <v>7.899</v>
      </c>
      <c r="G620">
        <f t="shared" si="73"/>
        <v>8541.6242123887387</v>
      </c>
      <c r="H620">
        <f t="shared" si="74"/>
        <v>7978.7470364302108</v>
      </c>
      <c r="I620" s="5">
        <f t="shared" si="72"/>
        <v>0</v>
      </c>
      <c r="J620" s="6">
        <f>+H620+SUM($B$4:$B$5)-SUM($F$15:F620)</f>
        <v>26519.220720640744</v>
      </c>
      <c r="K620" s="10">
        <f t="shared" si="75"/>
        <v>3.9386393780695972E-3</v>
      </c>
      <c r="L620" s="10">
        <f>+H620/SUM($F$15:F620)-1</f>
        <v>1.5168944774856419E-2</v>
      </c>
      <c r="M620" s="18">
        <f t="shared" si="78"/>
        <v>0</v>
      </c>
      <c r="N620" s="18">
        <f t="shared" si="76"/>
        <v>1010.0958395278144</v>
      </c>
      <c r="O620" s="4">
        <f t="shared" si="77"/>
        <v>7.7809708823902612</v>
      </c>
      <c r="P620" s="18">
        <f>+AVERAGEIF($C$15:C620,"&lt;&gt;",$B$15:B620)</f>
        <v>7.9418064516129023</v>
      </c>
      <c r="R620" s="1"/>
    </row>
    <row r="621" spans="1:18" x14ac:dyDescent="0.25">
      <c r="A621" s="1">
        <v>41094</v>
      </c>
      <c r="B621" s="18">
        <v>7.9569999999999999</v>
      </c>
      <c r="G621">
        <f t="shared" si="73"/>
        <v>8604.3428102262551</v>
      </c>
      <c r="H621">
        <f t="shared" si="74"/>
        <v>8037.3325951228244</v>
      </c>
      <c r="I621" s="5">
        <f t="shared" si="72"/>
        <v>0</v>
      </c>
      <c r="J621" s="6">
        <f>+H621+SUM($B$4:$B$5)-SUM($F$15:F621)</f>
        <v>26577.806279333356</v>
      </c>
      <c r="K621" s="10">
        <f t="shared" si="75"/>
        <v>2.2091734636460192E-3</v>
      </c>
      <c r="L621" s="10">
        <f>+H621/SUM($F$15:F621)-1</f>
        <v>2.2623027417841834E-2</v>
      </c>
      <c r="M621" s="18">
        <f t="shared" si="78"/>
        <v>0</v>
      </c>
      <c r="N621" s="18">
        <f t="shared" si="76"/>
        <v>1010.0958395278144</v>
      </c>
      <c r="O621" s="4">
        <f t="shared" si="77"/>
        <v>7.7809708823902612</v>
      </c>
      <c r="P621" s="18">
        <f>+AVERAGEIF($C$15:C621,"&lt;&gt;",$B$15:B621)</f>
        <v>7.9418064516129023</v>
      </c>
      <c r="R621" s="1"/>
    </row>
    <row r="622" spans="1:18" x14ac:dyDescent="0.25">
      <c r="A622" s="1">
        <v>41095</v>
      </c>
      <c r="B622" s="18">
        <v>8.0259999999999998</v>
      </c>
      <c r="G622">
        <f t="shared" si="73"/>
        <v>8678.9563145501979</v>
      </c>
      <c r="H622">
        <f t="shared" si="74"/>
        <v>8107.0292080502431</v>
      </c>
      <c r="I622" s="5">
        <f t="shared" si="72"/>
        <v>0</v>
      </c>
      <c r="J622" s="6">
        <f>+H622+SUM($B$4:$B$5)-SUM($F$15:F622)</f>
        <v>26647.502892260771</v>
      </c>
      <c r="K622" s="10">
        <f t="shared" si="75"/>
        <v>2.6223613865983264E-3</v>
      </c>
      <c r="L622" s="10">
        <f>+H622/SUM($F$15:F622)-1</f>
        <v>3.1490815389669358E-2</v>
      </c>
      <c r="M622" s="18">
        <f t="shared" si="78"/>
        <v>0</v>
      </c>
      <c r="N622" s="18">
        <f t="shared" si="76"/>
        <v>1010.0958395278144</v>
      </c>
      <c r="O622" s="4">
        <f t="shared" si="77"/>
        <v>7.7809708823902612</v>
      </c>
      <c r="P622" s="18">
        <f>+AVERAGEIF($C$15:C622,"&lt;&gt;",$B$15:B622)</f>
        <v>7.9418064516129023</v>
      </c>
      <c r="R622" s="1"/>
    </row>
    <row r="623" spans="1:18" x14ac:dyDescent="0.25">
      <c r="A623" s="1">
        <v>41096</v>
      </c>
      <c r="B623" s="18">
        <v>7.9939999999999998</v>
      </c>
      <c r="G623">
        <f t="shared" si="73"/>
        <v>8644.3529502260517</v>
      </c>
      <c r="H623">
        <f t="shared" si="74"/>
        <v>8074.7061411853538</v>
      </c>
      <c r="I623" s="5">
        <f t="shared" si="72"/>
        <v>0</v>
      </c>
      <c r="J623" s="6">
        <f>+H623+SUM($B$4:$B$5)-SUM($F$15:F623)</f>
        <v>26615.17982539588</v>
      </c>
      <c r="K623" s="10">
        <f t="shared" si="75"/>
        <v>-1.2129867100709735E-3</v>
      </c>
      <c r="L623" s="10">
        <f>+H623/SUM($F$15:F623)-1</f>
        <v>2.737821806940155E-2</v>
      </c>
      <c r="M623" s="18">
        <f t="shared" si="78"/>
        <v>0</v>
      </c>
      <c r="N623" s="18">
        <f t="shared" si="76"/>
        <v>1010.0958395278144</v>
      </c>
      <c r="O623" s="4">
        <f t="shared" si="77"/>
        <v>7.7809708823902612</v>
      </c>
      <c r="P623" s="18">
        <f>+AVERAGEIF($C$15:C623,"&lt;&gt;",$B$15:B623)</f>
        <v>7.9418064516129023</v>
      </c>
      <c r="R623" s="1"/>
    </row>
    <row r="624" spans="1:18" x14ac:dyDescent="0.25">
      <c r="A624" s="1">
        <v>41099</v>
      </c>
      <c r="B624" s="18">
        <v>7.9180000000000001</v>
      </c>
      <c r="C624">
        <f>+$B$3</f>
        <v>200</v>
      </c>
      <c r="D624" s="7">
        <f>+$D$11</f>
        <v>3.3347368421052628</v>
      </c>
      <c r="E624">
        <v>1.54</v>
      </c>
      <c r="F624" s="6">
        <f>+C624-D624-E624</f>
        <v>195.12526315789475</v>
      </c>
      <c r="G624">
        <f t="shared" si="73"/>
        <v>8762.1699599562016</v>
      </c>
      <c r="H624">
        <f t="shared" si="74"/>
        <v>8193.0641205391348</v>
      </c>
      <c r="I624" s="5">
        <f t="shared" si="72"/>
        <v>798800</v>
      </c>
      <c r="J624" s="6">
        <f>+H624+SUM($B$4:$B$5)-SUM($F$15:F624)</f>
        <v>26538.412541591773</v>
      </c>
      <c r="K624" s="10">
        <f t="shared" si="75"/>
        <v>-2.8843421050590567E-3</v>
      </c>
      <c r="L624" s="10">
        <f>+H624/SUM($F$15:F624)-1</f>
        <v>1.7184174912487027E-2</v>
      </c>
      <c r="M624" s="18">
        <f t="shared" si="78"/>
        <v>24.64325121973917</v>
      </c>
      <c r="N624" s="18">
        <f t="shared" si="76"/>
        <v>1034.7390907475535</v>
      </c>
      <c r="O624" s="4">
        <f t="shared" si="77"/>
        <v>7.7842343552791</v>
      </c>
      <c r="P624" s="18">
        <f>+AVERAGEIF($C$15:C624,"&lt;&gt;",$B$15:B624)</f>
        <v>7.9410624999999992</v>
      </c>
      <c r="R624" s="1"/>
    </row>
    <row r="625" spans="1:18" x14ac:dyDescent="0.25">
      <c r="A625" s="1">
        <v>41100</v>
      </c>
      <c r="B625" s="18">
        <v>7.9269999999999996</v>
      </c>
      <c r="G625">
        <f t="shared" si="73"/>
        <v>8772.1294863062394</v>
      </c>
      <c r="H625">
        <f t="shared" si="74"/>
        <v>8202.3767723558612</v>
      </c>
      <c r="I625" s="5">
        <f t="shared" si="72"/>
        <v>0</v>
      </c>
      <c r="J625" s="6">
        <f>+H625+SUM($B$4:$B$5)-SUM($F$15:F625)</f>
        <v>26547.7251934085</v>
      </c>
      <c r="K625" s="10">
        <f t="shared" si="75"/>
        <v>3.50912165606454E-4</v>
      </c>
      <c r="L625" s="10">
        <f>+H625/SUM($F$15:F625)-1</f>
        <v>1.8340357985764388E-2</v>
      </c>
      <c r="M625" s="18">
        <f t="shared" si="78"/>
        <v>0</v>
      </c>
      <c r="N625" s="18">
        <f t="shared" si="76"/>
        <v>1034.7390907475535</v>
      </c>
      <c r="O625" s="4">
        <f t="shared" si="77"/>
        <v>7.7842343552791</v>
      </c>
      <c r="P625" s="18">
        <f>+AVERAGEIF($C$15:C625,"&lt;&gt;",$B$15:B625)</f>
        <v>7.9410624999999992</v>
      </c>
      <c r="R625" s="1"/>
    </row>
    <row r="626" spans="1:18" x14ac:dyDescent="0.25">
      <c r="A626" s="1">
        <v>41101</v>
      </c>
      <c r="B626" s="18">
        <v>7.9169999999999998</v>
      </c>
      <c r="G626">
        <f t="shared" si="73"/>
        <v>8761.0633459173077</v>
      </c>
      <c r="H626">
        <f t="shared" si="74"/>
        <v>8192.0293814483866</v>
      </c>
      <c r="I626" s="5">
        <f t="shared" si="72"/>
        <v>0</v>
      </c>
      <c r="J626" s="6">
        <f>+H626+SUM($B$4:$B$5)-SUM($F$15:F626)</f>
        <v>26537.377802501025</v>
      </c>
      <c r="K626" s="10">
        <f t="shared" si="75"/>
        <v>-3.8976563272707931E-4</v>
      </c>
      <c r="L626" s="10">
        <f>+H626/SUM($F$15:F626)-1</f>
        <v>1.7055710126567147E-2</v>
      </c>
      <c r="M626" s="18">
        <f t="shared" si="78"/>
        <v>0</v>
      </c>
      <c r="N626" s="18">
        <f t="shared" si="76"/>
        <v>1034.7390907475535</v>
      </c>
      <c r="O626" s="4">
        <f t="shared" si="77"/>
        <v>7.7842343552791</v>
      </c>
      <c r="P626" s="18">
        <f>+AVERAGEIF($C$15:C626,"&lt;&gt;",$B$15:B626)</f>
        <v>7.9410624999999992</v>
      </c>
      <c r="R626" s="1"/>
    </row>
    <row r="627" spans="1:18" x14ac:dyDescent="0.25">
      <c r="A627" s="1">
        <v>41102</v>
      </c>
      <c r="B627" s="18">
        <v>7.8140000000000001</v>
      </c>
      <c r="G627">
        <f t="shared" si="73"/>
        <v>8647.0820999113112</v>
      </c>
      <c r="H627">
        <f t="shared" si="74"/>
        <v>8085.4512551013886</v>
      </c>
      <c r="I627" s="5">
        <f t="shared" si="72"/>
        <v>0</v>
      </c>
      <c r="J627" s="6">
        <f>+H627+SUM($B$4:$B$5)-SUM($F$15:F627)</f>
        <v>26430.799676154027</v>
      </c>
      <c r="K627" s="10">
        <f t="shared" si="75"/>
        <v>-4.016151374871435E-3</v>
      </c>
      <c r="L627" s="10">
        <f>+H627/SUM($F$15:F627)-1</f>
        <v>3.8238371768339885E-3</v>
      </c>
      <c r="M627" s="18">
        <f t="shared" si="78"/>
        <v>0</v>
      </c>
      <c r="N627" s="18">
        <f t="shared" si="76"/>
        <v>1034.7390907475535</v>
      </c>
      <c r="O627" s="4">
        <f t="shared" si="77"/>
        <v>7.7842343552791</v>
      </c>
      <c r="P627" s="18">
        <f>+AVERAGEIF($C$15:C627,"&lt;&gt;",$B$15:B627)</f>
        <v>7.9410624999999992</v>
      </c>
      <c r="R627" s="1"/>
    </row>
    <row r="628" spans="1:18" x14ac:dyDescent="0.25">
      <c r="A628" s="1">
        <v>41103</v>
      </c>
      <c r="B628" s="18">
        <v>7.8710000000000004</v>
      </c>
      <c r="G628">
        <f t="shared" si="73"/>
        <v>8710.1591001282231</v>
      </c>
      <c r="H628">
        <f t="shared" si="74"/>
        <v>8144.4313832739999</v>
      </c>
      <c r="I628" s="5">
        <f t="shared" si="72"/>
        <v>0</v>
      </c>
      <c r="J628" s="6">
        <f>+H628+SUM($B$4:$B$5)-SUM($F$15:F628)</f>
        <v>26489.779804326638</v>
      </c>
      <c r="K628" s="10">
        <f t="shared" si="75"/>
        <v>2.2314923837065681E-3</v>
      </c>
      <c r="L628" s="10">
        <f>+H628/SUM($F$15:F628)-1</f>
        <v>1.114632997425935E-2</v>
      </c>
      <c r="M628" s="18">
        <f t="shared" si="78"/>
        <v>0</v>
      </c>
      <c r="N628" s="18">
        <f t="shared" si="76"/>
        <v>1034.7390907475535</v>
      </c>
      <c r="O628" s="4">
        <f t="shared" si="77"/>
        <v>7.7842343552791</v>
      </c>
      <c r="P628" s="18">
        <f>+AVERAGEIF($C$15:C628,"&lt;&gt;",$B$15:B628)</f>
        <v>7.9410624999999992</v>
      </c>
      <c r="R628" s="1"/>
    </row>
    <row r="629" spans="1:18" x14ac:dyDescent="0.25">
      <c r="A629" s="1">
        <v>41106</v>
      </c>
      <c r="B629" s="18">
        <v>7.8789999999999996</v>
      </c>
      <c r="G629">
        <f t="shared" si="73"/>
        <v>8719.012012439367</v>
      </c>
      <c r="H629">
        <f t="shared" si="74"/>
        <v>8152.7092959999782</v>
      </c>
      <c r="I629" s="5">
        <f t="shared" si="72"/>
        <v>0</v>
      </c>
      <c r="J629" s="6">
        <f>+H629+SUM($B$4:$B$5)-SUM($F$15:F629)</f>
        <v>26498.057717052616</v>
      </c>
      <c r="K629" s="10">
        <f t="shared" si="75"/>
        <v>3.1249458421789278E-4</v>
      </c>
      <c r="L629" s="10">
        <f>+H629/SUM($F$15:F629)-1</f>
        <v>1.2174048261616832E-2</v>
      </c>
      <c r="M629" s="18">
        <f t="shared" si="78"/>
        <v>0</v>
      </c>
      <c r="N629" s="18">
        <f t="shared" si="76"/>
        <v>1034.7390907475535</v>
      </c>
      <c r="O629" s="4">
        <f t="shared" si="77"/>
        <v>7.7842343552791</v>
      </c>
      <c r="P629" s="18">
        <f>+AVERAGEIF($C$15:C629,"&lt;&gt;",$B$15:B629)</f>
        <v>7.9410624999999992</v>
      </c>
      <c r="R629" s="1"/>
    </row>
    <row r="630" spans="1:18" x14ac:dyDescent="0.25">
      <c r="A630" s="1">
        <v>41107</v>
      </c>
      <c r="B630" s="18">
        <v>7.952</v>
      </c>
      <c r="G630">
        <f t="shared" si="73"/>
        <v>8799.7948372785686</v>
      </c>
      <c r="H630">
        <f t="shared" si="74"/>
        <v>8228.2452496245496</v>
      </c>
      <c r="I630" s="5">
        <f t="shared" si="72"/>
        <v>0</v>
      </c>
      <c r="J630" s="6">
        <f>+H630+SUM($B$4:$B$5)-SUM($F$15:F630)</f>
        <v>26573.59367067719</v>
      </c>
      <c r="K630" s="10">
        <f t="shared" si="75"/>
        <v>2.8506222769664191E-3</v>
      </c>
      <c r="L630" s="10">
        <f>+H630/SUM($F$15:F630)-1</f>
        <v>2.1551977633757824E-2</v>
      </c>
      <c r="M630" s="18">
        <f t="shared" si="78"/>
        <v>0</v>
      </c>
      <c r="N630" s="18">
        <f t="shared" si="76"/>
        <v>1034.7390907475535</v>
      </c>
      <c r="O630" s="4">
        <f t="shared" si="77"/>
        <v>7.7842343552791</v>
      </c>
      <c r="P630" s="18">
        <f>+AVERAGEIF($C$15:C630,"&lt;&gt;",$B$15:B630)</f>
        <v>7.9410624999999992</v>
      </c>
      <c r="R630" s="1"/>
    </row>
    <row r="631" spans="1:18" x14ac:dyDescent="0.25">
      <c r="A631" s="1">
        <v>41108</v>
      </c>
      <c r="B631" s="18">
        <v>7.9050000000000002</v>
      </c>
      <c r="G631">
        <f t="shared" si="73"/>
        <v>8747.7839774505883</v>
      </c>
      <c r="H631">
        <f t="shared" si="74"/>
        <v>8179.6125123594147</v>
      </c>
      <c r="I631" s="5">
        <f t="shared" si="72"/>
        <v>0</v>
      </c>
      <c r="J631" s="6">
        <f>+H631+SUM($B$4:$B$5)-SUM($F$15:F631)</f>
        <v>26524.960933412054</v>
      </c>
      <c r="K631" s="10">
        <f t="shared" si="75"/>
        <v>-1.830115183811265E-3</v>
      </c>
      <c r="L631" s="10">
        <f>+H631/SUM($F$15:F631)-1</f>
        <v>1.5514132695530147E-2</v>
      </c>
      <c r="M631" s="18">
        <f t="shared" si="78"/>
        <v>0</v>
      </c>
      <c r="N631" s="18">
        <f t="shared" si="76"/>
        <v>1034.7390907475535</v>
      </c>
      <c r="O631" s="4">
        <f t="shared" si="77"/>
        <v>7.7842343552791</v>
      </c>
      <c r="P631" s="18">
        <f>+AVERAGEIF($C$15:C631,"&lt;&gt;",$B$15:B631)</f>
        <v>7.9410624999999992</v>
      </c>
      <c r="R631" s="1"/>
    </row>
    <row r="632" spans="1:18" x14ac:dyDescent="0.25">
      <c r="A632" s="1">
        <v>41109</v>
      </c>
      <c r="B632" s="18">
        <v>7.992</v>
      </c>
      <c r="G632">
        <f t="shared" si="73"/>
        <v>8844.0593988342953</v>
      </c>
      <c r="H632">
        <f t="shared" si="74"/>
        <v>8269.6348132544517</v>
      </c>
      <c r="I632" s="5">
        <f t="shared" si="72"/>
        <v>0</v>
      </c>
      <c r="J632" s="6">
        <f>+H632+SUM($B$4:$B$5)-SUM($F$15:F632)</f>
        <v>26614.983234307088</v>
      </c>
      <c r="K632" s="10">
        <f t="shared" si="75"/>
        <v>3.3938711963055201E-3</v>
      </c>
      <c r="L632" s="10">
        <f>+H632/SUM($F$15:F632)-1</f>
        <v>2.6690569070547232E-2</v>
      </c>
      <c r="M632" s="18">
        <f t="shared" si="78"/>
        <v>0</v>
      </c>
      <c r="N632" s="18">
        <f t="shared" si="76"/>
        <v>1034.7390907475535</v>
      </c>
      <c r="O632" s="4">
        <f t="shared" si="77"/>
        <v>7.7842343552791</v>
      </c>
      <c r="P632" s="18">
        <f>+AVERAGEIF($C$15:C632,"&lt;&gt;",$B$15:B632)</f>
        <v>7.9410624999999992</v>
      </c>
      <c r="R632" s="1"/>
    </row>
    <row r="633" spans="1:18" x14ac:dyDescent="0.25">
      <c r="A633" s="1">
        <v>41110</v>
      </c>
      <c r="B633" s="18">
        <v>8.0120000000000005</v>
      </c>
      <c r="G633">
        <f t="shared" si="73"/>
        <v>8866.1916796121586</v>
      </c>
      <c r="H633">
        <f t="shared" si="74"/>
        <v>8290.3295950694028</v>
      </c>
      <c r="I633" s="5">
        <f t="shared" si="72"/>
        <v>0</v>
      </c>
      <c r="J633" s="6">
        <f>+H633+SUM($B$4:$B$5)-SUM($F$15:F633)</f>
        <v>26635.678016122038</v>
      </c>
      <c r="K633" s="10">
        <f t="shared" si="75"/>
        <v>7.7756133200468369E-4</v>
      </c>
      <c r="L633" s="10">
        <f>+H633/SUM($F$15:F633)-1</f>
        <v>2.9259864788942158E-2</v>
      </c>
      <c r="M633" s="18">
        <f t="shared" si="78"/>
        <v>0</v>
      </c>
      <c r="N633" s="18">
        <f t="shared" si="76"/>
        <v>1034.7390907475535</v>
      </c>
      <c r="O633" s="4">
        <f t="shared" si="77"/>
        <v>7.7842343552791</v>
      </c>
      <c r="P633" s="18">
        <f>+AVERAGEIF($C$15:C633,"&lt;&gt;",$B$15:B633)</f>
        <v>7.9410624999999992</v>
      </c>
      <c r="R633" s="1"/>
    </row>
    <row r="634" spans="1:18" x14ac:dyDescent="0.25">
      <c r="A634" s="1">
        <v>41113</v>
      </c>
      <c r="B634" s="18">
        <v>7.8460000000000001</v>
      </c>
      <c r="G634">
        <f t="shared" si="73"/>
        <v>8682.4937491558903</v>
      </c>
      <c r="H634">
        <f t="shared" si="74"/>
        <v>8118.5629060053079</v>
      </c>
      <c r="I634" s="5">
        <f t="shared" si="72"/>
        <v>0</v>
      </c>
      <c r="J634" s="6">
        <f>+H634+SUM($B$4:$B$5)-SUM($F$15:F634)</f>
        <v>26463.911327057947</v>
      </c>
      <c r="K634" s="10">
        <f t="shared" si="75"/>
        <v>-6.4487447610728221E-3</v>
      </c>
      <c r="L634" s="10">
        <f>+H634/SUM($F$15:F634)-1</f>
        <v>7.9347103262654706E-3</v>
      </c>
      <c r="M634" s="18">
        <f t="shared" si="78"/>
        <v>0</v>
      </c>
      <c r="N634" s="18">
        <f t="shared" si="76"/>
        <v>1034.7390907475535</v>
      </c>
      <c r="O634" s="4">
        <f t="shared" si="77"/>
        <v>7.7842343552791</v>
      </c>
      <c r="P634" s="18">
        <f>+AVERAGEIF($C$15:C634,"&lt;&gt;",$B$15:B634)</f>
        <v>7.9410624999999992</v>
      </c>
      <c r="R634" s="1"/>
    </row>
    <row r="635" spans="1:18" x14ac:dyDescent="0.25">
      <c r="A635" s="1">
        <v>41114</v>
      </c>
      <c r="B635" s="18">
        <v>7.8380000000000001</v>
      </c>
      <c r="G635">
        <f t="shared" si="73"/>
        <v>8673.6408368447446</v>
      </c>
      <c r="H635">
        <f t="shared" si="74"/>
        <v>8110.2849932793279</v>
      </c>
      <c r="I635" s="5">
        <f t="shared" si="72"/>
        <v>0</v>
      </c>
      <c r="J635" s="6">
        <f>+H635+SUM($B$4:$B$5)-SUM($F$15:F635)</f>
        <v>26455.633414331962</v>
      </c>
      <c r="K635" s="10">
        <f t="shared" si="75"/>
        <v>-3.1280004772094028E-4</v>
      </c>
      <c r="L635" s="10">
        <f>+H635/SUM($F$15:F635)-1</f>
        <v>6.9069920389075445E-3</v>
      </c>
      <c r="M635" s="18">
        <f t="shared" si="78"/>
        <v>0</v>
      </c>
      <c r="N635" s="18">
        <f t="shared" si="76"/>
        <v>1034.7390907475535</v>
      </c>
      <c r="O635" s="4">
        <f t="shared" si="77"/>
        <v>7.7842343552791</v>
      </c>
      <c r="P635" s="18">
        <f>+AVERAGEIF($C$15:C635,"&lt;&gt;",$B$15:B635)</f>
        <v>7.9410624999999992</v>
      </c>
      <c r="R635" s="1"/>
    </row>
    <row r="636" spans="1:18" x14ac:dyDescent="0.25">
      <c r="A636" s="1">
        <v>41115</v>
      </c>
      <c r="B636" s="18">
        <v>7.79</v>
      </c>
      <c r="G636">
        <f t="shared" si="73"/>
        <v>8620.5233629778722</v>
      </c>
      <c r="H636">
        <f t="shared" si="74"/>
        <v>8060.6175169234448</v>
      </c>
      <c r="I636" s="5">
        <f t="shared" si="72"/>
        <v>0</v>
      </c>
      <c r="J636" s="6">
        <f>+H636+SUM($B$4:$B$5)-SUM($F$15:F636)</f>
        <v>26405.965937976085</v>
      </c>
      <c r="K636" s="10">
        <f t="shared" si="75"/>
        <v>-1.8773875332340761E-3</v>
      </c>
      <c r="L636" s="10">
        <f>+H636/SUM($F$15:F636)-1</f>
        <v>7.4068231475998836E-4</v>
      </c>
      <c r="M636" s="18">
        <f t="shared" si="78"/>
        <v>0</v>
      </c>
      <c r="N636" s="18">
        <f t="shared" si="76"/>
        <v>1034.7390907475535</v>
      </c>
      <c r="O636" s="4">
        <f t="shared" si="77"/>
        <v>7.7842343552791</v>
      </c>
      <c r="P636" s="18">
        <f>+AVERAGEIF($C$15:C636,"&lt;&gt;",$B$15:B636)</f>
        <v>7.9410624999999992</v>
      </c>
      <c r="R636" s="1"/>
    </row>
    <row r="637" spans="1:18" x14ac:dyDescent="0.25">
      <c r="A637" s="1">
        <v>41116</v>
      </c>
      <c r="B637" s="18">
        <v>7.77</v>
      </c>
      <c r="G637">
        <f t="shared" si="73"/>
        <v>8598.3910822000089</v>
      </c>
      <c r="H637">
        <f t="shared" si="74"/>
        <v>8039.9227351084937</v>
      </c>
      <c r="I637" s="5">
        <f t="shared" si="72"/>
        <v>0</v>
      </c>
      <c r="J637" s="6">
        <f>+H637+SUM($B$4:$B$5)-SUM($F$15:F637)</f>
        <v>26385.271156161129</v>
      </c>
      <c r="K637" s="10">
        <f t="shared" si="75"/>
        <v>-7.8371614443362159E-4</v>
      </c>
      <c r="L637" s="10">
        <f>+H637/SUM($F$15:F637)-1</f>
        <v>-1.8286134036347157E-3</v>
      </c>
      <c r="M637" s="18">
        <f t="shared" si="78"/>
        <v>0</v>
      </c>
      <c r="N637" s="18">
        <f t="shared" si="76"/>
        <v>1034.7390907475535</v>
      </c>
      <c r="O637" s="4">
        <f t="shared" si="77"/>
        <v>7.7842343552791</v>
      </c>
      <c r="P637" s="18">
        <f>+AVERAGEIF($C$15:C637,"&lt;&gt;",$B$15:B637)</f>
        <v>7.9410624999999992</v>
      </c>
      <c r="R637" s="1"/>
    </row>
    <row r="638" spans="1:18" x14ac:dyDescent="0.25">
      <c r="A638" s="1">
        <v>41117</v>
      </c>
      <c r="B638" s="18">
        <v>7.9279999999999999</v>
      </c>
      <c r="G638">
        <f t="shared" si="73"/>
        <v>8773.2361003451315</v>
      </c>
      <c r="H638">
        <f t="shared" si="74"/>
        <v>8203.4115114466076</v>
      </c>
      <c r="I638" s="5">
        <f t="shared" si="72"/>
        <v>0</v>
      </c>
      <c r="J638" s="6">
        <f>+H638+SUM($B$4:$B$5)-SUM($F$15:F638)</f>
        <v>26548.759932499248</v>
      </c>
      <c r="K638" s="10">
        <f t="shared" si="75"/>
        <v>6.1962136136677337E-3</v>
      </c>
      <c r="L638" s="10">
        <f>+H638/SUM($F$15:F638)-1</f>
        <v>1.8468822771684046E-2</v>
      </c>
      <c r="M638" s="18">
        <f t="shared" si="78"/>
        <v>0</v>
      </c>
      <c r="N638" s="18">
        <f t="shared" si="76"/>
        <v>1034.7390907475535</v>
      </c>
      <c r="O638" s="4">
        <f t="shared" si="77"/>
        <v>7.7842343552791</v>
      </c>
      <c r="P638" s="18">
        <f>+AVERAGEIF($C$15:C638,"&lt;&gt;",$B$15:B638)</f>
        <v>7.9410624999999992</v>
      </c>
      <c r="R638" s="1"/>
    </row>
    <row r="639" spans="1:18" x14ac:dyDescent="0.25">
      <c r="A639" s="1">
        <v>41120</v>
      </c>
      <c r="B639" s="18">
        <v>8.0619999999999994</v>
      </c>
      <c r="G639">
        <f t="shared" si="73"/>
        <v>8921.522381556817</v>
      </c>
      <c r="H639">
        <f t="shared" si="74"/>
        <v>8342.0665496067795</v>
      </c>
      <c r="I639" s="5">
        <f t="shared" si="72"/>
        <v>0</v>
      </c>
      <c r="J639" s="6">
        <f>+H639+SUM($B$4:$B$5)-SUM($F$15:F639)</f>
        <v>26687.414970659418</v>
      </c>
      <c r="K639" s="10">
        <f t="shared" si="75"/>
        <v>5.2226559173649267E-3</v>
      </c>
      <c r="L639" s="10">
        <f>+H639/SUM($F$15:F639)-1</f>
        <v>3.5683104084928807E-2</v>
      </c>
      <c r="M639" s="18">
        <f t="shared" si="78"/>
        <v>0</v>
      </c>
      <c r="N639" s="18">
        <f t="shared" si="76"/>
        <v>1034.7390907475535</v>
      </c>
      <c r="O639" s="4">
        <f t="shared" si="77"/>
        <v>7.7842343552791</v>
      </c>
      <c r="P639" s="18">
        <f>+AVERAGEIF($C$15:C639,"&lt;&gt;",$B$15:B639)</f>
        <v>7.9410624999999992</v>
      </c>
      <c r="R639" s="1"/>
    </row>
    <row r="640" spans="1:18" x14ac:dyDescent="0.25">
      <c r="A640" s="1">
        <v>41121</v>
      </c>
      <c r="B640" s="18">
        <v>8.0470000000000006</v>
      </c>
      <c r="G640">
        <f t="shared" si="73"/>
        <v>8904.9231709734213</v>
      </c>
      <c r="H640">
        <f t="shared" si="74"/>
        <v>8326.5454632455676</v>
      </c>
      <c r="I640" s="5">
        <f t="shared" si="72"/>
        <v>0</v>
      </c>
      <c r="J640" s="6">
        <f>+H640+SUM($B$4:$B$5)-SUM($F$15:F640)</f>
        <v>26671.893884298202</v>
      </c>
      <c r="K640" s="10">
        <f t="shared" si="75"/>
        <v>-5.8158822719545089E-4</v>
      </c>
      <c r="L640" s="10">
        <f>+H640/SUM($F$15:F640)-1</f>
        <v>3.3756132296133057E-2</v>
      </c>
      <c r="M640" s="18">
        <f t="shared" si="78"/>
        <v>0</v>
      </c>
      <c r="N640" s="18">
        <f t="shared" si="76"/>
        <v>1034.7390907475535</v>
      </c>
      <c r="O640" s="4">
        <f t="shared" si="77"/>
        <v>7.7842343552791</v>
      </c>
      <c r="P640" s="18">
        <f>+AVERAGEIF($C$15:C640,"&lt;&gt;",$B$15:B640)</f>
        <v>7.9410624999999992</v>
      </c>
      <c r="R640" s="1"/>
    </row>
    <row r="641" spans="1:18" x14ac:dyDescent="0.25">
      <c r="A641" s="1">
        <v>41122</v>
      </c>
      <c r="B641" s="18">
        <v>8.077</v>
      </c>
      <c r="G641">
        <f t="shared" si="73"/>
        <v>8938.1215921402145</v>
      </c>
      <c r="H641">
        <f t="shared" si="74"/>
        <v>8357.5876359679933</v>
      </c>
      <c r="I641" s="5">
        <f t="shared" si="72"/>
        <v>0</v>
      </c>
      <c r="J641" s="6">
        <f>+H641+SUM($B$4:$B$5)-SUM($F$15:F641)</f>
        <v>26702.936057020634</v>
      </c>
      <c r="K641" s="10">
        <f t="shared" si="75"/>
        <v>1.1638533377904547E-3</v>
      </c>
      <c r="L641" s="10">
        <f>+H641/SUM($F$15:F641)-1</f>
        <v>3.7610075873725002E-2</v>
      </c>
      <c r="M641" s="18">
        <f t="shared" si="78"/>
        <v>0</v>
      </c>
      <c r="N641" s="18">
        <f t="shared" si="76"/>
        <v>1034.7390907475535</v>
      </c>
      <c r="O641" s="4">
        <f t="shared" si="77"/>
        <v>7.7842343552791</v>
      </c>
      <c r="P641" s="18">
        <f>+AVERAGEIF($C$15:C641,"&lt;&gt;",$B$15:B641)</f>
        <v>7.9410624999999992</v>
      </c>
      <c r="R641" s="1"/>
    </row>
    <row r="642" spans="1:18" x14ac:dyDescent="0.25">
      <c r="A642" s="1">
        <v>41123</v>
      </c>
      <c r="B642" s="18">
        <v>8.0869999999999997</v>
      </c>
      <c r="G642">
        <f t="shared" si="73"/>
        <v>8949.1877325291443</v>
      </c>
      <c r="H642">
        <f t="shared" si="74"/>
        <v>8367.9350268754679</v>
      </c>
      <c r="I642" s="5">
        <f t="shared" si="72"/>
        <v>0</v>
      </c>
      <c r="J642" s="6">
        <f>+H642+SUM($B$4:$B$5)-SUM($F$15:F642)</f>
        <v>26713.283447928101</v>
      </c>
      <c r="K642" s="10">
        <f t="shared" si="75"/>
        <v>3.8750011928923023E-4</v>
      </c>
      <c r="L642" s="10">
        <f>+H642/SUM($F$15:F642)-1</f>
        <v>3.8894723732922243E-2</v>
      </c>
      <c r="M642" s="18">
        <f t="shared" si="78"/>
        <v>0</v>
      </c>
      <c r="N642" s="18">
        <f t="shared" si="76"/>
        <v>1034.7390907475535</v>
      </c>
      <c r="O642" s="4">
        <f t="shared" si="77"/>
        <v>7.7842343552791</v>
      </c>
      <c r="P642" s="18">
        <f>+AVERAGEIF($C$15:C642,"&lt;&gt;",$B$15:B642)</f>
        <v>7.9410624999999992</v>
      </c>
      <c r="R642" s="1"/>
    </row>
    <row r="643" spans="1:18" x14ac:dyDescent="0.25">
      <c r="A643" s="1">
        <v>41124</v>
      </c>
      <c r="B643" s="18">
        <v>8.0329999999999995</v>
      </c>
      <c r="G643">
        <f t="shared" si="73"/>
        <v>8889.4305744289122</v>
      </c>
      <c r="H643">
        <f t="shared" si="74"/>
        <v>8312.0591159750984</v>
      </c>
      <c r="I643" s="5">
        <f t="shared" si="72"/>
        <v>0</v>
      </c>
      <c r="J643" s="6">
        <f>+H643+SUM($B$4:$B$5)-SUM($F$15:F643)</f>
        <v>26657.407537027735</v>
      </c>
      <c r="K643" s="10">
        <f t="shared" si="75"/>
        <v>-2.0916901139945709E-3</v>
      </c>
      <c r="L643" s="10">
        <f>+H643/SUM($F$15:F643)-1</f>
        <v>3.1957625293256298E-2</v>
      </c>
      <c r="M643" s="18">
        <f t="shared" si="78"/>
        <v>0</v>
      </c>
      <c r="N643" s="18">
        <f t="shared" si="76"/>
        <v>1034.7390907475535</v>
      </c>
      <c r="O643" s="4">
        <f t="shared" si="77"/>
        <v>7.7842343552791</v>
      </c>
      <c r="P643" s="18">
        <f>+AVERAGEIF($C$15:C643,"&lt;&gt;",$B$15:B643)</f>
        <v>7.9410624999999992</v>
      </c>
      <c r="R643" s="1"/>
    </row>
    <row r="644" spans="1:18" x14ac:dyDescent="0.25">
      <c r="A644" s="1">
        <v>41128</v>
      </c>
      <c r="B644" s="18">
        <v>8.1059999999999999</v>
      </c>
      <c r="G644">
        <f t="shared" si="73"/>
        <v>8970.2133992681156</v>
      </c>
      <c r="H644">
        <f t="shared" si="74"/>
        <v>8387.5950695996708</v>
      </c>
      <c r="I644" s="5">
        <f t="shared" si="72"/>
        <v>0</v>
      </c>
      <c r="J644" s="6">
        <f>+H644+SUM($B$4:$B$5)-SUM($F$15:F644)</f>
        <v>26732.943490652309</v>
      </c>
      <c r="K644" s="10">
        <f t="shared" si="75"/>
        <v>2.8335821298322017E-3</v>
      </c>
      <c r="L644" s="10">
        <f>+H644/SUM($F$15:F644)-1</f>
        <v>4.1335554665397289E-2</v>
      </c>
      <c r="M644" s="18">
        <f t="shared" si="78"/>
        <v>0</v>
      </c>
      <c r="N644" s="18">
        <f t="shared" si="76"/>
        <v>1034.7390907475535</v>
      </c>
      <c r="O644" s="4">
        <f t="shared" si="77"/>
        <v>7.7842343552791</v>
      </c>
      <c r="P644" s="18">
        <f>+AVERAGEIF($C$15:C644,"&lt;&gt;",$B$15:B644)</f>
        <v>7.9410624999999992</v>
      </c>
      <c r="R644" s="1"/>
    </row>
    <row r="645" spans="1:18" x14ac:dyDescent="0.25">
      <c r="A645" s="1">
        <v>41129</v>
      </c>
      <c r="B645" s="18">
        <v>8.1669999999999998</v>
      </c>
      <c r="C645">
        <f>+$B$3</f>
        <v>200</v>
      </c>
      <c r="D645" s="7">
        <f>+$D$11</f>
        <v>3.3347368421052628</v>
      </c>
      <c r="E645">
        <v>1.54</v>
      </c>
      <c r="F645" s="6">
        <f>+C645-D645-E645</f>
        <v>195.12526315789475</v>
      </c>
      <c r="G645">
        <f t="shared" si="73"/>
        <v>9237.7168556405977</v>
      </c>
      <c r="H645">
        <f t="shared" si="74"/>
        <v>8645.8394172931658</v>
      </c>
      <c r="I645" s="5">
        <f t="shared" si="72"/>
        <v>792800</v>
      </c>
      <c r="J645" s="6">
        <f>+H645+SUM($B$4:$B$5)-SUM($F$15:F645)</f>
        <v>26796.062575187905</v>
      </c>
      <c r="K645" s="10">
        <f t="shared" si="75"/>
        <v>2.3610974435968046E-3</v>
      </c>
      <c r="L645" s="10">
        <f>+H645/SUM($F$15:F645)-1</f>
        <v>4.8008883484760512E-2</v>
      </c>
      <c r="M645" s="18">
        <f t="shared" si="78"/>
        <v>23.891914186101967</v>
      </c>
      <c r="N645" s="18">
        <f t="shared" si="76"/>
        <v>1058.6310049336555</v>
      </c>
      <c r="O645" s="4">
        <f t="shared" si="77"/>
        <v>7.7928728741723114</v>
      </c>
      <c r="P645" s="18">
        <f>+AVERAGEIF($C$15:C645,"&lt;&gt;",$B$15:B645)</f>
        <v>7.9479090909090893</v>
      </c>
      <c r="R645" s="1"/>
    </row>
    <row r="646" spans="1:18" x14ac:dyDescent="0.25">
      <c r="A646" s="1">
        <v>41130</v>
      </c>
      <c r="B646" s="18">
        <v>8.2650000000000006</v>
      </c>
      <c r="G646">
        <f t="shared" si="73"/>
        <v>9348.5649334969457</v>
      </c>
      <c r="H646">
        <f t="shared" si="74"/>
        <v>8749.5852557766648</v>
      </c>
      <c r="I646" s="5">
        <f t="shared" si="72"/>
        <v>0</v>
      </c>
      <c r="J646" s="6">
        <f>+H646+SUM($B$4:$B$5)-SUM($F$15:F646)</f>
        <v>26899.808413671402</v>
      </c>
      <c r="K646" s="10">
        <f t="shared" si="75"/>
        <v>3.8716821992930139E-3</v>
      </c>
      <c r="L646" s="10">
        <f>+H646/SUM($F$15:F646)-1</f>
        <v>6.0584476797054698E-2</v>
      </c>
      <c r="M646" s="18">
        <f t="shared" si="78"/>
        <v>0</v>
      </c>
      <c r="N646" s="18">
        <f t="shared" si="76"/>
        <v>1058.6310049336555</v>
      </c>
      <c r="O646" s="4">
        <f t="shared" si="77"/>
        <v>7.7928728741723114</v>
      </c>
      <c r="P646" s="18">
        <f>+AVERAGEIF($C$15:C646,"&lt;&gt;",$B$15:B646)</f>
        <v>7.9479090909090893</v>
      </c>
      <c r="R646" s="1"/>
    </row>
    <row r="647" spans="1:18" x14ac:dyDescent="0.25">
      <c r="A647" s="1">
        <v>41131</v>
      </c>
      <c r="B647" s="18">
        <v>8.2590000000000003</v>
      </c>
      <c r="G647">
        <f t="shared" si="73"/>
        <v>9341.7783164853317</v>
      </c>
      <c r="H647">
        <f t="shared" si="74"/>
        <v>8743.2334697470633</v>
      </c>
      <c r="I647" s="5">
        <f t="shared" si="72"/>
        <v>0</v>
      </c>
      <c r="J647" s="6">
        <f>+H647+SUM($B$4:$B$5)-SUM($F$15:F647)</f>
        <v>26893.456627641805</v>
      </c>
      <c r="K647" s="10">
        <f t="shared" si="75"/>
        <v>-2.3612755644641936E-4</v>
      </c>
      <c r="L647" s="10">
        <f>+H647/SUM($F$15:F647)-1</f>
        <v>5.9814542512628632E-2</v>
      </c>
      <c r="M647" s="18">
        <f t="shared" si="78"/>
        <v>0</v>
      </c>
      <c r="N647" s="18">
        <f t="shared" si="76"/>
        <v>1058.6310049336555</v>
      </c>
      <c r="O647" s="4">
        <f t="shared" si="77"/>
        <v>7.7928728741723114</v>
      </c>
      <c r="P647" s="18">
        <f>+AVERAGEIF($C$15:C647,"&lt;&gt;",$B$15:B647)</f>
        <v>7.9479090909090893</v>
      </c>
      <c r="R647" s="1"/>
    </row>
    <row r="648" spans="1:18" x14ac:dyDescent="0.25">
      <c r="A648" s="1">
        <v>41134</v>
      </c>
      <c r="B648" s="18">
        <v>8.1829999999999998</v>
      </c>
      <c r="G648">
        <f t="shared" si="73"/>
        <v>9255.8145010048993</v>
      </c>
      <c r="H648">
        <f t="shared" si="74"/>
        <v>8662.7775133721043</v>
      </c>
      <c r="I648" s="5">
        <f t="shared" si="72"/>
        <v>0</v>
      </c>
      <c r="J648" s="6">
        <f>+H648+SUM($B$4:$B$5)-SUM($F$15:F648)</f>
        <v>26813.00067126684</v>
      </c>
      <c r="K648" s="10">
        <f t="shared" si="75"/>
        <v>-2.9916554606175261E-3</v>
      </c>
      <c r="L648" s="10">
        <f>+H648/SUM($F$15:F648)-1</f>
        <v>5.0062041576563576E-2</v>
      </c>
      <c r="M648" s="18">
        <f t="shared" si="78"/>
        <v>0</v>
      </c>
      <c r="N648" s="18">
        <f t="shared" si="76"/>
        <v>1058.6310049336555</v>
      </c>
      <c r="O648" s="4">
        <f t="shared" si="77"/>
        <v>7.7928728741723114</v>
      </c>
      <c r="P648" s="18">
        <f>+AVERAGEIF($C$15:C648,"&lt;&gt;",$B$15:B648)</f>
        <v>7.9479090909090893</v>
      </c>
      <c r="R648" s="1"/>
    </row>
    <row r="649" spans="1:18" x14ac:dyDescent="0.25">
      <c r="A649" s="1">
        <v>41135</v>
      </c>
      <c r="B649" s="18">
        <v>8.2360000000000007</v>
      </c>
      <c r="G649">
        <f t="shared" si="73"/>
        <v>9315.7629512741496</v>
      </c>
      <c r="H649">
        <f t="shared" si="74"/>
        <v>8718.8849566335884</v>
      </c>
      <c r="I649" s="5">
        <f t="shared" si="72"/>
        <v>0</v>
      </c>
      <c r="J649" s="6">
        <f>+H649+SUM($B$4:$B$5)-SUM($F$15:F649)</f>
        <v>26869.108114528324</v>
      </c>
      <c r="K649" s="10">
        <f t="shared" si="75"/>
        <v>2.0925462222365354E-3</v>
      </c>
      <c r="L649" s="10">
        <f>+H649/SUM($F$15:F649)-1</f>
        <v>5.6863127755661491E-2</v>
      </c>
      <c r="M649" s="18">
        <f t="shared" si="78"/>
        <v>0</v>
      </c>
      <c r="N649" s="18">
        <f t="shared" si="76"/>
        <v>1058.6310049336555</v>
      </c>
      <c r="O649" s="4">
        <f t="shared" si="77"/>
        <v>7.7928728741723114</v>
      </c>
      <c r="P649" s="18">
        <f>+AVERAGEIF($C$15:C649,"&lt;&gt;",$B$15:B649)</f>
        <v>7.9479090909090893</v>
      </c>
      <c r="R649" s="1"/>
    </row>
    <row r="650" spans="1:18" x14ac:dyDescent="0.25">
      <c r="A650" s="1">
        <v>41137</v>
      </c>
      <c r="B650" s="18">
        <v>8.1989999999999998</v>
      </c>
      <c r="G650">
        <f t="shared" si="73"/>
        <v>9273.9121463692027</v>
      </c>
      <c r="H650">
        <f t="shared" si="74"/>
        <v>8679.7156094510428</v>
      </c>
      <c r="I650" s="5">
        <f t="shared" si="72"/>
        <v>0</v>
      </c>
      <c r="J650" s="6">
        <f>+H650+SUM($B$4:$B$5)-SUM($F$15:F650)</f>
        <v>26829.938767345782</v>
      </c>
      <c r="K650" s="10">
        <f t="shared" si="75"/>
        <v>-1.4577836754232631E-3</v>
      </c>
      <c r="L650" s="10">
        <f>+H650/SUM($F$15:F650)-1</f>
        <v>5.2115199668366863E-2</v>
      </c>
      <c r="M650" s="18">
        <f t="shared" si="78"/>
        <v>0</v>
      </c>
      <c r="N650" s="18">
        <f t="shared" si="76"/>
        <v>1058.6310049336555</v>
      </c>
      <c r="O650" s="4">
        <f t="shared" si="77"/>
        <v>7.7928728741723114</v>
      </c>
      <c r="P650" s="18">
        <f>+AVERAGEIF($C$15:C650,"&lt;&gt;",$B$15:B650)</f>
        <v>7.9479090909090893</v>
      </c>
      <c r="R650" s="1"/>
    </row>
    <row r="651" spans="1:18" x14ac:dyDescent="0.25">
      <c r="A651" s="1">
        <v>41138</v>
      </c>
      <c r="B651" s="18">
        <v>8.2040000000000006</v>
      </c>
      <c r="G651">
        <f t="shared" si="73"/>
        <v>9279.5676605455483</v>
      </c>
      <c r="H651">
        <f t="shared" si="74"/>
        <v>8685.0087644757114</v>
      </c>
      <c r="I651" s="5">
        <f t="shared" si="72"/>
        <v>0</v>
      </c>
      <c r="J651" s="6">
        <f>+H651+SUM($B$4:$B$5)-SUM($F$15:F651)</f>
        <v>26835.231922370454</v>
      </c>
      <c r="K651" s="10">
        <f t="shared" si="75"/>
        <v>1.9728539340224671E-4</v>
      </c>
      <c r="L651" s="10">
        <f>+H651/SUM($F$15:F651)-1</f>
        <v>5.2756811572055362E-2</v>
      </c>
      <c r="M651" s="18">
        <f t="shared" si="78"/>
        <v>0</v>
      </c>
      <c r="N651" s="18">
        <f t="shared" si="76"/>
        <v>1058.6310049336555</v>
      </c>
      <c r="O651" s="4">
        <f t="shared" si="77"/>
        <v>7.7928728741723114</v>
      </c>
      <c r="P651" s="18">
        <f>+AVERAGEIF($C$15:C651,"&lt;&gt;",$B$15:B651)</f>
        <v>7.9479090909090893</v>
      </c>
      <c r="R651" s="1"/>
    </row>
    <row r="652" spans="1:18" x14ac:dyDescent="0.25">
      <c r="A652" s="1">
        <v>41141</v>
      </c>
      <c r="B652" s="18">
        <v>8.1630000000000003</v>
      </c>
      <c r="G652">
        <f t="shared" si="73"/>
        <v>9233.192444299526</v>
      </c>
      <c r="H652">
        <f t="shared" si="74"/>
        <v>8641.6048932734302</v>
      </c>
      <c r="I652" s="5">
        <f t="shared" si="72"/>
        <v>0</v>
      </c>
      <c r="J652" s="6">
        <f>+H652+SUM($B$4:$B$5)-SUM($F$15:F652)</f>
        <v>26791.828051168166</v>
      </c>
      <c r="K652" s="10">
        <f t="shared" si="75"/>
        <v>-1.6174211323326526E-3</v>
      </c>
      <c r="L652" s="10">
        <f>+H652/SUM($F$15:F652)-1</f>
        <v>4.7495593961809579E-2</v>
      </c>
      <c r="M652" s="18">
        <f t="shared" si="78"/>
        <v>0</v>
      </c>
      <c r="N652" s="18">
        <f t="shared" si="76"/>
        <v>1058.6310049336555</v>
      </c>
      <c r="O652" s="4">
        <f t="shared" si="77"/>
        <v>7.7928728741723114</v>
      </c>
      <c r="P652" s="18">
        <f>+AVERAGEIF($C$15:C652,"&lt;&gt;",$B$15:B652)</f>
        <v>7.9479090909090893</v>
      </c>
      <c r="R652" s="1"/>
    </row>
    <row r="653" spans="1:18" x14ac:dyDescent="0.25">
      <c r="A653" s="1">
        <v>41142</v>
      </c>
      <c r="B653" s="18">
        <v>8.1219999999999999</v>
      </c>
      <c r="G653">
        <f t="shared" si="73"/>
        <v>9186.8172280535036</v>
      </c>
      <c r="H653">
        <f t="shared" si="74"/>
        <v>8598.2010220711509</v>
      </c>
      <c r="I653" s="5">
        <f t="shared" si="72"/>
        <v>0</v>
      </c>
      <c r="J653" s="6">
        <f>+H653+SUM($B$4:$B$5)-SUM($F$15:F653)</f>
        <v>26748.424179965892</v>
      </c>
      <c r="K653" s="10">
        <f t="shared" si="75"/>
        <v>-1.6200414215625791E-3</v>
      </c>
      <c r="L653" s="10">
        <f>+H653/SUM($F$15:F653)-1</f>
        <v>4.223437635156424E-2</v>
      </c>
      <c r="M653" s="18">
        <f t="shared" si="78"/>
        <v>0</v>
      </c>
      <c r="N653" s="18">
        <f t="shared" si="76"/>
        <v>1058.6310049336555</v>
      </c>
      <c r="O653" s="4">
        <f t="shared" si="77"/>
        <v>7.7928728741723114</v>
      </c>
      <c r="P653" s="18">
        <f>+AVERAGEIF($C$15:C653,"&lt;&gt;",$B$15:B653)</f>
        <v>7.9479090909090893</v>
      </c>
      <c r="R653" s="1"/>
    </row>
    <row r="654" spans="1:18" x14ac:dyDescent="0.25">
      <c r="A654" s="1">
        <v>41143</v>
      </c>
      <c r="B654" s="18">
        <v>8.0820000000000007</v>
      </c>
      <c r="G654">
        <f t="shared" si="73"/>
        <v>9141.5731146427497</v>
      </c>
      <c r="H654">
        <f t="shared" si="74"/>
        <v>8555.8557818738045</v>
      </c>
      <c r="I654" s="5">
        <f t="shared" si="72"/>
        <v>0</v>
      </c>
      <c r="J654" s="6">
        <f>+H654+SUM($B$4:$B$5)-SUM($F$15:F654)</f>
        <v>26706.078939768544</v>
      </c>
      <c r="K654" s="10">
        <f t="shared" si="75"/>
        <v>-1.5830928922184739E-3</v>
      </c>
      <c r="L654" s="10">
        <f>+H654/SUM($F$15:F654)-1</f>
        <v>3.7101481122056246E-2</v>
      </c>
      <c r="M654" s="18">
        <f t="shared" si="78"/>
        <v>0</v>
      </c>
      <c r="N654" s="18">
        <f t="shared" si="76"/>
        <v>1058.6310049336555</v>
      </c>
      <c r="O654" s="4">
        <f t="shared" si="77"/>
        <v>7.7928728741723114</v>
      </c>
      <c r="P654" s="18">
        <f>+AVERAGEIF($C$15:C654,"&lt;&gt;",$B$15:B654)</f>
        <v>7.9479090909090893</v>
      </c>
      <c r="R654" s="1"/>
    </row>
    <row r="655" spans="1:18" x14ac:dyDescent="0.25">
      <c r="A655" s="1">
        <v>41144</v>
      </c>
      <c r="B655" s="18">
        <v>8.0489999999999995</v>
      </c>
      <c r="G655">
        <f t="shared" si="73"/>
        <v>9104.2467210788764</v>
      </c>
      <c r="H655">
        <f t="shared" si="74"/>
        <v>8520.9209587109926</v>
      </c>
      <c r="I655" s="5">
        <f t="shared" si="72"/>
        <v>0</v>
      </c>
      <c r="J655" s="6">
        <f>+H655+SUM($B$4:$B$5)-SUM($F$15:F655)</f>
        <v>26671.144116605734</v>
      </c>
      <c r="K655" s="10">
        <f t="shared" si="75"/>
        <v>-1.3081225155366916E-3</v>
      </c>
      <c r="L655" s="10">
        <f>+H655/SUM($F$15:F655)-1</f>
        <v>3.2866842557712328E-2</v>
      </c>
      <c r="M655" s="18">
        <f t="shared" si="78"/>
        <v>0</v>
      </c>
      <c r="N655" s="18">
        <f t="shared" si="76"/>
        <v>1058.6310049336555</v>
      </c>
      <c r="O655" s="4">
        <f t="shared" si="77"/>
        <v>7.7928728741723114</v>
      </c>
      <c r="P655" s="18">
        <f>+AVERAGEIF($C$15:C655,"&lt;&gt;",$B$15:B655)</f>
        <v>7.9479090909090893</v>
      </c>
      <c r="R655" s="1"/>
    </row>
    <row r="656" spans="1:18" x14ac:dyDescent="0.25">
      <c r="A656" s="1">
        <v>41145</v>
      </c>
      <c r="B656" s="18">
        <v>8.0139999999999993</v>
      </c>
      <c r="G656">
        <f t="shared" si="73"/>
        <v>9064.6581218444662</v>
      </c>
      <c r="H656">
        <f t="shared" si="74"/>
        <v>8483.8688735383148</v>
      </c>
      <c r="I656" s="5">
        <f t="shared" ref="I656:I719" si="79">+C656*(MAX($A:$A)-A656)</f>
        <v>0</v>
      </c>
      <c r="J656" s="6">
        <f>+H656+SUM($B$4:$B$5)-SUM($F$15:F656)</f>
        <v>26634.092031433058</v>
      </c>
      <c r="K656" s="10">
        <f t="shared" si="75"/>
        <v>-1.3892199378731096E-3</v>
      </c>
      <c r="L656" s="10">
        <f>+H656/SUM($F$15:F656)-1</f>
        <v>2.8375559231892833E-2</v>
      </c>
      <c r="M656" s="18">
        <f t="shared" si="78"/>
        <v>0</v>
      </c>
      <c r="N656" s="18">
        <f t="shared" si="76"/>
        <v>1058.6310049336555</v>
      </c>
      <c r="O656" s="4">
        <f t="shared" si="77"/>
        <v>7.7928728741723114</v>
      </c>
      <c r="P656" s="18">
        <f>+AVERAGEIF($C$15:C656,"&lt;&gt;",$B$15:B656)</f>
        <v>7.9479090909090893</v>
      </c>
      <c r="R656" s="1"/>
    </row>
    <row r="657" spans="1:18" x14ac:dyDescent="0.25">
      <c r="A657" s="1">
        <v>41148</v>
      </c>
      <c r="B657" s="18">
        <v>7.976</v>
      </c>
      <c r="G657">
        <f t="shared" ref="G657:G720" si="80">+(B657/B656*G656)+C657</f>
        <v>9021.6762141042509</v>
      </c>
      <c r="H657">
        <f t="shared" ref="H657:H720" si="81">+(B657/B656*H656)+F657</f>
        <v>8443.6408953508362</v>
      </c>
      <c r="I657" s="5">
        <f t="shared" si="79"/>
        <v>0</v>
      </c>
      <c r="J657" s="6">
        <f>+H657+SUM($B$4:$B$5)-SUM($F$15:F657)</f>
        <v>26593.864053245576</v>
      </c>
      <c r="K657" s="10">
        <f t="shared" ref="K657:K720" si="82">+J657/J656-1</f>
        <v>-1.5103942022880457E-3</v>
      </c>
      <c r="L657" s="10">
        <f>+H657/SUM($F$15:F657)-1</f>
        <v>2.3499308763860416E-2</v>
      </c>
      <c r="M657" s="18">
        <f t="shared" si="78"/>
        <v>0</v>
      </c>
      <c r="N657" s="18">
        <f t="shared" ref="N657:N720" si="83">+M657+N656</f>
        <v>1058.6310049336555</v>
      </c>
      <c r="O657" s="4">
        <f t="shared" ref="O657:O720" si="84">((O656*N656)+(B657*M657))/N657</f>
        <v>7.7928728741723114</v>
      </c>
      <c r="P657" s="18">
        <f>+AVERAGEIF($C$15:C657,"&lt;&gt;",$B$15:B657)</f>
        <v>7.9479090909090893</v>
      </c>
      <c r="R657" s="1"/>
    </row>
    <row r="658" spans="1:18" x14ac:dyDescent="0.25">
      <c r="A658" s="1">
        <v>41149</v>
      </c>
      <c r="B658" s="18">
        <v>7.9139999999999997</v>
      </c>
      <c r="G658">
        <f t="shared" si="80"/>
        <v>8951.5478383175832</v>
      </c>
      <c r="H658">
        <f t="shared" si="81"/>
        <v>8378.0057730449498</v>
      </c>
      <c r="I658" s="5">
        <f t="shared" si="79"/>
        <v>0</v>
      </c>
      <c r="J658" s="6">
        <f>+H658+SUM($B$4:$B$5)-SUM($F$15:F658)</f>
        <v>26528.228930939687</v>
      </c>
      <c r="K658" s="10">
        <f t="shared" si="82"/>
        <v>-2.468055118822754E-3</v>
      </c>
      <c r="L658" s="10">
        <f>+H658/SUM($F$15:F658)-1</f>
        <v>1.5543321158123291E-2</v>
      </c>
      <c r="M658" s="18">
        <f t="shared" si="78"/>
        <v>0</v>
      </c>
      <c r="N658" s="18">
        <f t="shared" si="83"/>
        <v>1058.6310049336555</v>
      </c>
      <c r="O658" s="4">
        <f t="shared" si="84"/>
        <v>7.7928728741723114</v>
      </c>
      <c r="P658" s="18">
        <f>+AVERAGEIF($C$15:C658,"&lt;&gt;",$B$15:B658)</f>
        <v>7.9479090909090893</v>
      </c>
      <c r="R658" s="1"/>
    </row>
    <row r="659" spans="1:18" x14ac:dyDescent="0.25">
      <c r="A659" s="1">
        <v>41150</v>
      </c>
      <c r="B659" s="18">
        <v>7.9059999999999997</v>
      </c>
      <c r="G659">
        <f t="shared" si="80"/>
        <v>8942.4990156354324</v>
      </c>
      <c r="H659">
        <f t="shared" si="81"/>
        <v>8369.5367250054805</v>
      </c>
      <c r="I659" s="5">
        <f t="shared" si="79"/>
        <v>0</v>
      </c>
      <c r="J659" s="6">
        <f>+H659+SUM($B$4:$B$5)-SUM($F$15:F659)</f>
        <v>26519.759882900224</v>
      </c>
      <c r="K659" s="10">
        <f t="shared" si="82"/>
        <v>-3.1924664332139141E-4</v>
      </c>
      <c r="L659" s="10">
        <f>+H659/SUM($F$15:F659)-1</f>
        <v>1.451674211222187E-2</v>
      </c>
      <c r="M659" s="18">
        <f t="shared" ref="M659:M722" si="85">+F659/B659</f>
        <v>0</v>
      </c>
      <c r="N659" s="18">
        <f t="shared" si="83"/>
        <v>1058.6310049336555</v>
      </c>
      <c r="O659" s="4">
        <f t="shared" si="84"/>
        <v>7.7928728741723114</v>
      </c>
      <c r="P659" s="18">
        <f>+AVERAGEIF($C$15:C659,"&lt;&gt;",$B$15:B659)</f>
        <v>7.9479090909090893</v>
      </c>
      <c r="R659" s="1"/>
    </row>
    <row r="660" spans="1:18" x14ac:dyDescent="0.25">
      <c r="A660" s="1">
        <v>41151</v>
      </c>
      <c r="B660" s="18">
        <v>7.8540000000000001</v>
      </c>
      <c r="G660">
        <f t="shared" si="80"/>
        <v>8883.6816682014523</v>
      </c>
      <c r="H660">
        <f t="shared" si="81"/>
        <v>8314.4879127489312</v>
      </c>
      <c r="I660" s="5">
        <f t="shared" si="79"/>
        <v>0</v>
      </c>
      <c r="J660" s="6">
        <f>+H660+SUM($B$4:$B$5)-SUM($F$15:F660)</f>
        <v>26464.711070643672</v>
      </c>
      <c r="K660" s="10">
        <f t="shared" si="82"/>
        <v>-2.0757658628743902E-3</v>
      </c>
      <c r="L660" s="10">
        <f>+H660/SUM($F$15:F660)-1</f>
        <v>7.8439783138617436E-3</v>
      </c>
      <c r="M660" s="18">
        <f t="shared" si="85"/>
        <v>0</v>
      </c>
      <c r="N660" s="18">
        <f t="shared" si="83"/>
        <v>1058.6310049336555</v>
      </c>
      <c r="O660" s="4">
        <f t="shared" si="84"/>
        <v>7.7928728741723114</v>
      </c>
      <c r="P660" s="18">
        <f>+AVERAGEIF($C$15:C660,"&lt;&gt;",$B$15:B660)</f>
        <v>7.9479090909090893</v>
      </c>
      <c r="R660" s="1"/>
    </row>
    <row r="661" spans="1:18" x14ac:dyDescent="0.25">
      <c r="A661" s="1">
        <v>41152</v>
      </c>
      <c r="B661" s="18">
        <v>7.8090000000000002</v>
      </c>
      <c r="G661">
        <f t="shared" si="80"/>
        <v>8832.7820406143546</v>
      </c>
      <c r="H661">
        <f t="shared" si="81"/>
        <v>8266.8495175269163</v>
      </c>
      <c r="I661" s="5">
        <f t="shared" si="79"/>
        <v>0</v>
      </c>
      <c r="J661" s="6">
        <f>+H661+SUM($B$4:$B$5)-SUM($F$15:F661)</f>
        <v>26417.072675421659</v>
      </c>
      <c r="K661" s="10">
        <f t="shared" si="82"/>
        <v>-1.8000723716518063E-3</v>
      </c>
      <c r="L661" s="10">
        <f>+H661/SUM($F$15:F661)-1</f>
        <v>2.069471180665472E-3</v>
      </c>
      <c r="M661" s="18">
        <f t="shared" si="85"/>
        <v>0</v>
      </c>
      <c r="N661" s="18">
        <f t="shared" si="83"/>
        <v>1058.6310049336555</v>
      </c>
      <c r="O661" s="4">
        <f t="shared" si="84"/>
        <v>7.7928728741723114</v>
      </c>
      <c r="P661" s="18">
        <f>+AVERAGEIF($C$15:C661,"&lt;&gt;",$B$15:B661)</f>
        <v>7.9479090909090893</v>
      </c>
      <c r="R661" s="1"/>
    </row>
    <row r="662" spans="1:18" x14ac:dyDescent="0.25">
      <c r="A662" s="1">
        <v>41155</v>
      </c>
      <c r="B662" s="18">
        <v>7.8620000000000001</v>
      </c>
      <c r="G662">
        <f t="shared" si="80"/>
        <v>8892.7304908836031</v>
      </c>
      <c r="H662">
        <f t="shared" si="81"/>
        <v>8322.9569607883986</v>
      </c>
      <c r="I662" s="5">
        <f t="shared" si="79"/>
        <v>0</v>
      </c>
      <c r="J662" s="6">
        <f>+H662+SUM($B$4:$B$5)-SUM($F$15:F662)</f>
        <v>26473.180118683136</v>
      </c>
      <c r="K662" s="10">
        <f t="shared" si="82"/>
        <v>2.1239084266015951E-3</v>
      </c>
      <c r="L662" s="10">
        <f>+H662/SUM($F$15:F662)-1</f>
        <v>8.8705573597631648E-3</v>
      </c>
      <c r="M662" s="18">
        <f t="shared" si="85"/>
        <v>0</v>
      </c>
      <c r="N662" s="18">
        <f t="shared" si="83"/>
        <v>1058.6310049336555</v>
      </c>
      <c r="O662" s="4">
        <f t="shared" si="84"/>
        <v>7.7928728741723114</v>
      </c>
      <c r="P662" s="18">
        <f>+AVERAGEIF($C$15:C662,"&lt;&gt;",$B$15:B662)</f>
        <v>7.9479090909090893</v>
      </c>
      <c r="R662" s="1"/>
    </row>
    <row r="663" spans="1:18" x14ac:dyDescent="0.25">
      <c r="A663" s="1">
        <v>41156</v>
      </c>
      <c r="B663" s="18">
        <v>7.8289999999999997</v>
      </c>
      <c r="G663">
        <f t="shared" si="80"/>
        <v>8855.4040973197316</v>
      </c>
      <c r="H663">
        <f t="shared" si="81"/>
        <v>8288.0221376255868</v>
      </c>
      <c r="I663" s="5">
        <f t="shared" si="79"/>
        <v>0</v>
      </c>
      <c r="J663" s="6">
        <f>+H663+SUM($B$4:$B$5)-SUM($F$15:F663)</f>
        <v>26438.245295520326</v>
      </c>
      <c r="K663" s="10">
        <f t="shared" si="82"/>
        <v>-1.3196307737186608E-3</v>
      </c>
      <c r="L663" s="10">
        <f>+H663/SUM($F$15:F663)-1</f>
        <v>4.6359187954190251E-3</v>
      </c>
      <c r="M663" s="18">
        <f t="shared" si="85"/>
        <v>0</v>
      </c>
      <c r="N663" s="18">
        <f t="shared" si="83"/>
        <v>1058.6310049336555</v>
      </c>
      <c r="O663" s="4">
        <f t="shared" si="84"/>
        <v>7.7928728741723114</v>
      </c>
      <c r="P663" s="18">
        <f>+AVERAGEIF($C$15:C663,"&lt;&gt;",$B$15:B663)</f>
        <v>7.9479090909090893</v>
      </c>
      <c r="R663" s="1"/>
    </row>
    <row r="664" spans="1:18" x14ac:dyDescent="0.25">
      <c r="A664" s="1">
        <v>41157</v>
      </c>
      <c r="B664" s="18">
        <v>7.7450000000000001</v>
      </c>
      <c r="G664">
        <f t="shared" si="80"/>
        <v>8760.3914591571502</v>
      </c>
      <c r="H664">
        <f t="shared" si="81"/>
        <v>8199.0971332111603</v>
      </c>
      <c r="I664" s="5">
        <f t="shared" si="79"/>
        <v>0</v>
      </c>
      <c r="J664" s="6">
        <f>+H664+SUM($B$4:$B$5)-SUM($F$15:F664)</f>
        <v>26349.320291105898</v>
      </c>
      <c r="K664" s="10">
        <f t="shared" si="82"/>
        <v>-3.3634987277122441E-3</v>
      </c>
      <c r="L664" s="10">
        <f>+H664/SUM($F$15:F664)-1</f>
        <v>-6.1431611865473412E-3</v>
      </c>
      <c r="M664" s="18">
        <f t="shared" si="85"/>
        <v>0</v>
      </c>
      <c r="N664" s="18">
        <f t="shared" si="83"/>
        <v>1058.6310049336555</v>
      </c>
      <c r="O664" s="4">
        <f t="shared" si="84"/>
        <v>7.7928728741723114</v>
      </c>
      <c r="P664" s="18">
        <f>+AVERAGEIF($C$15:C664,"&lt;&gt;",$B$15:B664)</f>
        <v>7.9479090909090893</v>
      </c>
      <c r="R664" s="1"/>
    </row>
    <row r="665" spans="1:18" x14ac:dyDescent="0.25">
      <c r="A665" s="1">
        <v>41158</v>
      </c>
      <c r="B665" s="18">
        <v>7.8150000000000004</v>
      </c>
      <c r="G665">
        <f t="shared" si="80"/>
        <v>8839.5686576259686</v>
      </c>
      <c r="H665">
        <f t="shared" si="81"/>
        <v>8273.201303556516</v>
      </c>
      <c r="I665" s="5">
        <f t="shared" si="79"/>
        <v>0</v>
      </c>
      <c r="J665" s="6">
        <f>+H665+SUM($B$4:$B$5)-SUM($F$15:F665)</f>
        <v>26423.424461451257</v>
      </c>
      <c r="K665" s="10">
        <f t="shared" si="82"/>
        <v>2.8123750262496472E-3</v>
      </c>
      <c r="L665" s="10">
        <f>+H665/SUM($F$15:F665)-1</f>
        <v>2.8394054650913159E-3</v>
      </c>
      <c r="M665" s="18">
        <f t="shared" si="85"/>
        <v>0</v>
      </c>
      <c r="N665" s="18">
        <f t="shared" si="83"/>
        <v>1058.6310049336555</v>
      </c>
      <c r="O665" s="4">
        <f t="shared" si="84"/>
        <v>7.7928728741723114</v>
      </c>
      <c r="P665" s="18">
        <f>+AVERAGEIF($C$15:C665,"&lt;&gt;",$B$15:B665)</f>
        <v>7.9479090909090893</v>
      </c>
      <c r="R665" s="1"/>
    </row>
    <row r="666" spans="1:18" x14ac:dyDescent="0.25">
      <c r="A666" s="1">
        <v>41159</v>
      </c>
      <c r="B666" s="18">
        <v>7.87</v>
      </c>
      <c r="G666">
        <f t="shared" si="80"/>
        <v>8901.7793135657539</v>
      </c>
      <c r="H666">
        <f t="shared" si="81"/>
        <v>8331.4260088278661</v>
      </c>
      <c r="I666" s="5">
        <f t="shared" si="79"/>
        <v>0</v>
      </c>
      <c r="J666" s="6">
        <f>+H666+SUM($B$4:$B$5)-SUM($F$15:F666)</f>
        <v>26481.649166722607</v>
      </c>
      <c r="K666" s="10">
        <f t="shared" si="82"/>
        <v>2.2035260931563272E-3</v>
      </c>
      <c r="L666" s="10">
        <f>+H666/SUM($F$15:F666)-1</f>
        <v>9.897136405664364E-3</v>
      </c>
      <c r="M666" s="18">
        <f t="shared" si="85"/>
        <v>0</v>
      </c>
      <c r="N666" s="18">
        <f t="shared" si="83"/>
        <v>1058.6310049336555</v>
      </c>
      <c r="O666" s="4">
        <f t="shared" si="84"/>
        <v>7.7928728741723114</v>
      </c>
      <c r="P666" s="18">
        <f>+AVERAGEIF($C$15:C666,"&lt;&gt;",$B$15:B666)</f>
        <v>7.9479090909090893</v>
      </c>
      <c r="R666" s="1"/>
    </row>
    <row r="667" spans="1:18" x14ac:dyDescent="0.25">
      <c r="A667" s="1">
        <v>41162</v>
      </c>
      <c r="B667" s="18">
        <v>7.8849999999999998</v>
      </c>
      <c r="C667">
        <f>+$B$3</f>
        <v>200</v>
      </c>
      <c r="D667" s="7">
        <f>+$D$11</f>
        <v>3.3347368421052628</v>
      </c>
      <c r="E667">
        <v>1.54</v>
      </c>
      <c r="F667" s="6">
        <f>+C667-D667-E667</f>
        <v>195.12526315789475</v>
      </c>
      <c r="G667">
        <f t="shared" si="80"/>
        <v>9118.7458560947853</v>
      </c>
      <c r="H667">
        <f t="shared" si="81"/>
        <v>8542.4307370597653</v>
      </c>
      <c r="I667" s="5">
        <f t="shared" si="79"/>
        <v>786200</v>
      </c>
      <c r="J667" s="6">
        <f>+H667+SUM($B$4:$B$5)-SUM($F$15:F667)</f>
        <v>26497.528631796613</v>
      </c>
      <c r="K667" s="10">
        <f t="shared" si="82"/>
        <v>5.9964033863724175E-4</v>
      </c>
      <c r="L667" s="10">
        <f>+H667/SUM($F$15:F667)-1</f>
        <v>1.1548817331562322E-2</v>
      </c>
      <c r="M667" s="18">
        <f t="shared" si="85"/>
        <v>24.746387210893438</v>
      </c>
      <c r="N667" s="18">
        <f t="shared" si="83"/>
        <v>1083.377392144549</v>
      </c>
      <c r="O667" s="4">
        <f t="shared" si="84"/>
        <v>7.7949772318457224</v>
      </c>
      <c r="P667" s="18">
        <f>+AVERAGEIF($C$15:C667,"&lt;&gt;",$B$15:B667)</f>
        <v>7.9460588235294098</v>
      </c>
      <c r="R667" s="1"/>
    </row>
    <row r="668" spans="1:18" x14ac:dyDescent="0.25">
      <c r="A668" s="1">
        <v>41163</v>
      </c>
      <c r="B668" s="18">
        <v>7.8739999999999997</v>
      </c>
      <c r="G668">
        <f t="shared" si="80"/>
        <v>9106.0247141268665</v>
      </c>
      <c r="H668">
        <f t="shared" si="81"/>
        <v>8530.5135857461755</v>
      </c>
      <c r="I668" s="5">
        <f t="shared" si="79"/>
        <v>0</v>
      </c>
      <c r="J668" s="6">
        <f>+H668+SUM($B$4:$B$5)-SUM($F$15:F668)</f>
        <v>26485.611480483018</v>
      </c>
      <c r="K668" s="10">
        <f t="shared" si="82"/>
        <v>-4.4974576607470507E-4</v>
      </c>
      <c r="L668" s="10">
        <f>+H668/SUM($F$15:F668)-1</f>
        <v>1.0137652209096126E-2</v>
      </c>
      <c r="M668" s="18">
        <f t="shared" si="85"/>
        <v>0</v>
      </c>
      <c r="N668" s="18">
        <f t="shared" si="83"/>
        <v>1083.377392144549</v>
      </c>
      <c r="O668" s="4">
        <f t="shared" si="84"/>
        <v>7.7949772318457224</v>
      </c>
      <c r="P668" s="18">
        <f>+AVERAGEIF($C$15:C668,"&lt;&gt;",$B$15:B668)</f>
        <v>7.9460588235294098</v>
      </c>
      <c r="R668" s="1"/>
    </row>
    <row r="669" spans="1:18" x14ac:dyDescent="0.25">
      <c r="A669" s="1">
        <v>41164</v>
      </c>
      <c r="B669" s="18">
        <v>7.8959999999999999</v>
      </c>
      <c r="G669">
        <f t="shared" si="80"/>
        <v>9131.4669980627041</v>
      </c>
      <c r="H669">
        <f t="shared" si="81"/>
        <v>8554.3478883733551</v>
      </c>
      <c r="I669" s="5">
        <f t="shared" si="79"/>
        <v>0</v>
      </c>
      <c r="J669" s="6">
        <f>+H669+SUM($B$4:$B$5)-SUM($F$15:F669)</f>
        <v>26509.445783110201</v>
      </c>
      <c r="K669" s="10">
        <f t="shared" si="82"/>
        <v>8.9989625668063233E-4</v>
      </c>
      <c r="L669" s="10">
        <f>+H669/SUM($F$15:F669)-1</f>
        <v>1.295998245402874E-2</v>
      </c>
      <c r="M669" s="18">
        <f t="shared" si="85"/>
        <v>0</v>
      </c>
      <c r="N669" s="18">
        <f t="shared" si="83"/>
        <v>1083.377392144549</v>
      </c>
      <c r="O669" s="4">
        <f t="shared" si="84"/>
        <v>7.7949772318457224</v>
      </c>
      <c r="P669" s="18">
        <f>+AVERAGEIF($C$15:C669,"&lt;&gt;",$B$15:B669)</f>
        <v>7.9460588235294098</v>
      </c>
      <c r="R669" s="1"/>
    </row>
    <row r="670" spans="1:18" x14ac:dyDescent="0.25">
      <c r="A670" s="1">
        <v>41165</v>
      </c>
      <c r="B670" s="18">
        <v>7.9109999999999996</v>
      </c>
      <c r="G670">
        <f t="shared" si="80"/>
        <v>9148.8140098371387</v>
      </c>
      <c r="H670">
        <f t="shared" si="81"/>
        <v>8570.5985492555228</v>
      </c>
      <c r="I670" s="5">
        <f t="shared" si="79"/>
        <v>0</v>
      </c>
      <c r="J670" s="6">
        <f>+H670+SUM($B$4:$B$5)-SUM($F$15:F670)</f>
        <v>26525.696443992365</v>
      </c>
      <c r="K670" s="10">
        <f t="shared" si="82"/>
        <v>6.1301398056823331E-4</v>
      </c>
      <c r="L670" s="10">
        <f>+H670/SUM($F$15:F670)-1</f>
        <v>1.4884298530119189E-2</v>
      </c>
      <c r="M670" s="18">
        <f t="shared" si="85"/>
        <v>0</v>
      </c>
      <c r="N670" s="18">
        <f t="shared" si="83"/>
        <v>1083.377392144549</v>
      </c>
      <c r="O670" s="4">
        <f t="shared" si="84"/>
        <v>7.7949772318457224</v>
      </c>
      <c r="P670" s="18">
        <f>+AVERAGEIF($C$15:C670,"&lt;&gt;",$B$15:B670)</f>
        <v>7.9460588235294098</v>
      </c>
      <c r="R670" s="1"/>
    </row>
    <row r="671" spans="1:18" x14ac:dyDescent="0.25">
      <c r="A671" s="1">
        <v>41166</v>
      </c>
      <c r="B671" s="18">
        <v>8.0150000000000006</v>
      </c>
      <c r="G671">
        <f t="shared" si="80"/>
        <v>9269.0866248065558</v>
      </c>
      <c r="H671">
        <f t="shared" si="81"/>
        <v>8683.2697980385565</v>
      </c>
      <c r="I671" s="5">
        <f t="shared" si="79"/>
        <v>0</v>
      </c>
      <c r="J671" s="6">
        <f>+H671+SUM($B$4:$B$5)-SUM($F$15:F671)</f>
        <v>26638.367692775402</v>
      </c>
      <c r="K671" s="10">
        <f t="shared" si="82"/>
        <v>4.2476264109008177E-3</v>
      </c>
      <c r="L671" s="10">
        <f>+H671/SUM($F$15:F671)-1</f>
        <v>2.8226223324346655E-2</v>
      </c>
      <c r="M671" s="18">
        <f t="shared" si="85"/>
        <v>0</v>
      </c>
      <c r="N671" s="18">
        <f t="shared" si="83"/>
        <v>1083.377392144549</v>
      </c>
      <c r="O671" s="4">
        <f t="shared" si="84"/>
        <v>7.7949772318457224</v>
      </c>
      <c r="P671" s="18">
        <f>+AVERAGEIF($C$15:C671,"&lt;&gt;",$B$15:B671)</f>
        <v>7.9460588235294098</v>
      </c>
      <c r="R671" s="1"/>
    </row>
    <row r="672" spans="1:18" x14ac:dyDescent="0.25">
      <c r="A672" s="1">
        <v>41169</v>
      </c>
      <c r="B672" s="18">
        <v>8.0109999999999992</v>
      </c>
      <c r="G672">
        <f t="shared" si="80"/>
        <v>9264.4607550000383</v>
      </c>
      <c r="H672">
        <f t="shared" si="81"/>
        <v>8678.9362884699767</v>
      </c>
      <c r="I672" s="5">
        <f t="shared" si="79"/>
        <v>0</v>
      </c>
      <c r="J672" s="6">
        <f>+H672+SUM($B$4:$B$5)-SUM($F$15:F672)</f>
        <v>26634.034183206826</v>
      </c>
      <c r="K672" s="10">
        <f t="shared" si="82"/>
        <v>-1.626792459116233E-4</v>
      </c>
      <c r="L672" s="10">
        <f>+H672/SUM($F$15:F672)-1</f>
        <v>2.771307237072218E-2</v>
      </c>
      <c r="M672" s="18">
        <f t="shared" si="85"/>
        <v>0</v>
      </c>
      <c r="N672" s="18">
        <f t="shared" si="83"/>
        <v>1083.377392144549</v>
      </c>
      <c r="O672" s="4">
        <f t="shared" si="84"/>
        <v>7.7949772318457224</v>
      </c>
      <c r="P672" s="18">
        <f>+AVERAGEIF($C$15:C672,"&lt;&gt;",$B$15:B672)</f>
        <v>7.9460588235294098</v>
      </c>
      <c r="R672" s="1"/>
    </row>
    <row r="673" spans="1:18" x14ac:dyDescent="0.25">
      <c r="A673" s="1">
        <v>41170</v>
      </c>
      <c r="B673" s="18">
        <v>8.0139999999999993</v>
      </c>
      <c r="G673">
        <f t="shared" si="80"/>
        <v>9267.9301573549255</v>
      </c>
      <c r="H673">
        <f t="shared" si="81"/>
        <v>8682.1864206464106</v>
      </c>
      <c r="I673" s="5">
        <f t="shared" si="79"/>
        <v>0</v>
      </c>
      <c r="J673" s="6">
        <f>+H673+SUM($B$4:$B$5)-SUM($F$15:F673)</f>
        <v>26637.284315383255</v>
      </c>
      <c r="K673" s="10">
        <f t="shared" si="82"/>
        <v>1.2202928606575014E-4</v>
      </c>
      <c r="L673" s="10">
        <f>+H673/SUM($F$15:F673)-1</f>
        <v>2.8097935585940315E-2</v>
      </c>
      <c r="M673" s="18">
        <f t="shared" si="85"/>
        <v>0</v>
      </c>
      <c r="N673" s="18">
        <f t="shared" si="83"/>
        <v>1083.377392144549</v>
      </c>
      <c r="O673" s="4">
        <f t="shared" si="84"/>
        <v>7.7949772318457224</v>
      </c>
      <c r="P673" s="18">
        <f>+AVERAGEIF($C$15:C673,"&lt;&gt;",$B$15:B673)</f>
        <v>7.9460588235294098</v>
      </c>
      <c r="R673" s="1"/>
    </row>
    <row r="674" spans="1:18" x14ac:dyDescent="0.25">
      <c r="A674" s="1">
        <v>41171</v>
      </c>
      <c r="B674" s="18">
        <v>8.0329999999999995</v>
      </c>
      <c r="G674">
        <f t="shared" si="80"/>
        <v>9289.9030389358759</v>
      </c>
      <c r="H674">
        <f t="shared" si="81"/>
        <v>8702.7705910971563</v>
      </c>
      <c r="I674" s="5">
        <f t="shared" si="79"/>
        <v>0</v>
      </c>
      <c r="J674" s="6">
        <f>+H674+SUM($B$4:$B$5)-SUM($F$15:F674)</f>
        <v>26657.868485834002</v>
      </c>
      <c r="K674" s="10">
        <f t="shared" si="82"/>
        <v>7.7275784599639685E-4</v>
      </c>
      <c r="L674" s="10">
        <f>+H674/SUM($F$15:F674)-1</f>
        <v>3.0535402615654794E-2</v>
      </c>
      <c r="M674" s="18">
        <f t="shared" si="85"/>
        <v>0</v>
      </c>
      <c r="N674" s="18">
        <f t="shared" si="83"/>
        <v>1083.377392144549</v>
      </c>
      <c r="O674" s="4">
        <f t="shared" si="84"/>
        <v>7.7949772318457224</v>
      </c>
      <c r="P674" s="18">
        <f>+AVERAGEIF($C$15:C674,"&lt;&gt;",$B$15:B674)</f>
        <v>7.9460588235294098</v>
      </c>
      <c r="R674" s="1"/>
    </row>
    <row r="675" spans="1:18" x14ac:dyDescent="0.25">
      <c r="A675" s="1">
        <v>41172</v>
      </c>
      <c r="B675" s="18">
        <v>8.0079999999999991</v>
      </c>
      <c r="G675">
        <f t="shared" si="80"/>
        <v>9260.9913526451492</v>
      </c>
      <c r="H675">
        <f t="shared" si="81"/>
        <v>8675.686156293541</v>
      </c>
      <c r="I675" s="5">
        <f t="shared" si="79"/>
        <v>0</v>
      </c>
      <c r="J675" s="6">
        <f>+H675+SUM($B$4:$B$5)-SUM($F$15:F675)</f>
        <v>26630.784051030383</v>
      </c>
      <c r="K675" s="10">
        <f t="shared" si="82"/>
        <v>-1.0160015163257485E-3</v>
      </c>
      <c r="L675" s="10">
        <f>+H675/SUM($F$15:F675)-1</f>
        <v>2.7328209155503824E-2</v>
      </c>
      <c r="M675" s="18">
        <f t="shared" si="85"/>
        <v>0</v>
      </c>
      <c r="N675" s="18">
        <f t="shared" si="83"/>
        <v>1083.377392144549</v>
      </c>
      <c r="O675" s="4">
        <f t="shared" si="84"/>
        <v>7.7949772318457224</v>
      </c>
      <c r="P675" s="18">
        <f>+AVERAGEIF($C$15:C675,"&lt;&gt;",$B$15:B675)</f>
        <v>7.9460588235294098</v>
      </c>
      <c r="R675" s="1"/>
    </row>
    <row r="676" spans="1:18" x14ac:dyDescent="0.25">
      <c r="A676" s="1">
        <v>41173</v>
      </c>
      <c r="B676" s="18">
        <v>8.0489999999999995</v>
      </c>
      <c r="G676">
        <f t="shared" si="80"/>
        <v>9308.4065181619389</v>
      </c>
      <c r="H676">
        <f t="shared" si="81"/>
        <v>8720.104629371468</v>
      </c>
      <c r="I676" s="5">
        <f t="shared" si="79"/>
        <v>0</v>
      </c>
      <c r="J676" s="6">
        <f>+H676+SUM($B$4:$B$5)-SUM($F$15:F676)</f>
        <v>26675.202524108314</v>
      </c>
      <c r="K676" s="10">
        <f t="shared" si="82"/>
        <v>1.6679371134102894E-3</v>
      </c>
      <c r="L676" s="10">
        <f>+H676/SUM($F$15:F676)-1</f>
        <v>3.2588006430151362E-2</v>
      </c>
      <c r="M676" s="18">
        <f t="shared" si="85"/>
        <v>0</v>
      </c>
      <c r="N676" s="18">
        <f t="shared" si="83"/>
        <v>1083.377392144549</v>
      </c>
      <c r="O676" s="4">
        <f t="shared" si="84"/>
        <v>7.7949772318457224</v>
      </c>
      <c r="P676" s="18">
        <f>+AVERAGEIF($C$15:C676,"&lt;&gt;",$B$15:B676)</f>
        <v>7.9460588235294098</v>
      </c>
      <c r="R676" s="1"/>
    </row>
    <row r="677" spans="1:18" x14ac:dyDescent="0.25">
      <c r="A677" s="1">
        <v>41176</v>
      </c>
      <c r="B677" s="18">
        <v>8.07</v>
      </c>
      <c r="G677">
        <f t="shared" si="80"/>
        <v>9332.6923346461481</v>
      </c>
      <c r="H677">
        <f t="shared" si="81"/>
        <v>8742.8555546065036</v>
      </c>
      <c r="I677" s="5">
        <f t="shared" si="79"/>
        <v>0</v>
      </c>
      <c r="J677" s="6">
        <f>+H677+SUM($B$4:$B$5)-SUM($F$15:F677)</f>
        <v>26697.953449343349</v>
      </c>
      <c r="K677" s="10">
        <f t="shared" si="82"/>
        <v>8.5288669184335753E-4</v>
      </c>
      <c r="L677" s="10">
        <f>+H677/SUM($F$15:F677)-1</f>
        <v>3.5282048936677857E-2</v>
      </c>
      <c r="M677" s="18">
        <f t="shared" si="85"/>
        <v>0</v>
      </c>
      <c r="N677" s="18">
        <f t="shared" si="83"/>
        <v>1083.377392144549</v>
      </c>
      <c r="O677" s="4">
        <f t="shared" si="84"/>
        <v>7.7949772318457224</v>
      </c>
      <c r="P677" s="18">
        <f>+AVERAGEIF($C$15:C677,"&lt;&gt;",$B$15:B677)</f>
        <v>7.9460588235294098</v>
      </c>
      <c r="R677" s="1"/>
    </row>
    <row r="678" spans="1:18" x14ac:dyDescent="0.25">
      <c r="A678" s="1">
        <v>41177</v>
      </c>
      <c r="B678" s="18">
        <v>8.0239999999999991</v>
      </c>
      <c r="G678">
        <f t="shared" si="80"/>
        <v>9279.4948318712122</v>
      </c>
      <c r="H678">
        <f t="shared" si="81"/>
        <v>8693.0201945678527</v>
      </c>
      <c r="I678" s="5">
        <f t="shared" si="79"/>
        <v>0</v>
      </c>
      <c r="J678" s="6">
        <f>+H678+SUM($B$4:$B$5)-SUM($F$15:F678)</f>
        <v>26648.118089304702</v>
      </c>
      <c r="K678" s="10">
        <f t="shared" si="82"/>
        <v>-1.8666359626854367E-3</v>
      </c>
      <c r="L678" s="10">
        <f>+H678/SUM($F$15:F678)-1</f>
        <v>2.9380812970000392E-2</v>
      </c>
      <c r="M678" s="18">
        <f t="shared" si="85"/>
        <v>0</v>
      </c>
      <c r="N678" s="18">
        <f t="shared" si="83"/>
        <v>1083.377392144549</v>
      </c>
      <c r="O678" s="4">
        <f t="shared" si="84"/>
        <v>7.7949772318457224</v>
      </c>
      <c r="P678" s="18">
        <f>+AVERAGEIF($C$15:C678,"&lt;&gt;",$B$15:B678)</f>
        <v>7.9460588235294098</v>
      </c>
      <c r="R678" s="1"/>
    </row>
    <row r="679" spans="1:18" x14ac:dyDescent="0.25">
      <c r="A679" s="1">
        <v>41178</v>
      </c>
      <c r="B679" s="18">
        <v>8.0120000000000005</v>
      </c>
      <c r="G679">
        <f t="shared" si="80"/>
        <v>9265.6172224516649</v>
      </c>
      <c r="H679">
        <f t="shared" si="81"/>
        <v>8680.0196658621189</v>
      </c>
      <c r="I679" s="5">
        <f t="shared" si="79"/>
        <v>0</v>
      </c>
      <c r="J679" s="6">
        <f>+H679+SUM($B$4:$B$5)-SUM($F$15:F679)</f>
        <v>26635.117560598967</v>
      </c>
      <c r="K679" s="10">
        <f t="shared" si="82"/>
        <v>-4.8785916747173808E-4</v>
      </c>
      <c r="L679" s="10">
        <f>+H679/SUM($F$15:F679)-1</f>
        <v>2.7841360109128077E-2</v>
      </c>
      <c r="M679" s="18">
        <f t="shared" si="85"/>
        <v>0</v>
      </c>
      <c r="N679" s="18">
        <f t="shared" si="83"/>
        <v>1083.377392144549</v>
      </c>
      <c r="O679" s="4">
        <f t="shared" si="84"/>
        <v>7.7949772318457224</v>
      </c>
      <c r="P679" s="18">
        <f>+AVERAGEIF($C$15:C679,"&lt;&gt;",$B$15:B679)</f>
        <v>7.9460588235294098</v>
      </c>
      <c r="R679" s="1"/>
    </row>
    <row r="680" spans="1:18" x14ac:dyDescent="0.25">
      <c r="A680" s="1">
        <v>41179</v>
      </c>
      <c r="B680" s="18">
        <v>8.0559999999999992</v>
      </c>
      <c r="G680">
        <f t="shared" si="80"/>
        <v>9316.5017903233402</v>
      </c>
      <c r="H680">
        <f t="shared" si="81"/>
        <v>8727.6882711164781</v>
      </c>
      <c r="I680" s="5">
        <f t="shared" si="79"/>
        <v>0</v>
      </c>
      <c r="J680" s="6">
        <f>+H680+SUM($B$4:$B$5)-SUM($F$15:F680)</f>
        <v>26682.786165853326</v>
      </c>
      <c r="K680" s="10">
        <f t="shared" si="82"/>
        <v>1.7896900641007907E-3</v>
      </c>
      <c r="L680" s="10">
        <f>+H680/SUM($F$15:F680)-1</f>
        <v>3.3486020598993305E-2</v>
      </c>
      <c r="M680" s="18">
        <f t="shared" si="85"/>
        <v>0</v>
      </c>
      <c r="N680" s="18">
        <f t="shared" si="83"/>
        <v>1083.377392144549</v>
      </c>
      <c r="O680" s="4">
        <f t="shared" si="84"/>
        <v>7.7949772318457224</v>
      </c>
      <c r="P680" s="18">
        <f>+AVERAGEIF($C$15:C680,"&lt;&gt;",$B$15:B680)</f>
        <v>7.9460588235294098</v>
      </c>
      <c r="R680" s="1"/>
    </row>
    <row r="681" spans="1:18" x14ac:dyDescent="0.25">
      <c r="A681" s="1">
        <v>41180</v>
      </c>
      <c r="B681" s="18">
        <v>8.0850000000000009</v>
      </c>
      <c r="G681">
        <f t="shared" si="80"/>
        <v>9350.0393464205827</v>
      </c>
      <c r="H681">
        <f t="shared" si="81"/>
        <v>8759.1062154886713</v>
      </c>
      <c r="I681" s="5">
        <f t="shared" si="79"/>
        <v>0</v>
      </c>
      <c r="J681" s="6">
        <f>+H681+SUM($B$4:$B$5)-SUM($F$15:F681)</f>
        <v>26714.204110225521</v>
      </c>
      <c r="K681" s="10">
        <f t="shared" si="82"/>
        <v>1.177461160798865E-3</v>
      </c>
      <c r="L681" s="10">
        <f>+H681/SUM($F$15:F681)-1</f>
        <v>3.7206365012768305E-2</v>
      </c>
      <c r="M681" s="18">
        <f t="shared" si="85"/>
        <v>0</v>
      </c>
      <c r="N681" s="18">
        <f t="shared" si="83"/>
        <v>1083.377392144549</v>
      </c>
      <c r="O681" s="4">
        <f t="shared" si="84"/>
        <v>7.7949772318457224</v>
      </c>
      <c r="P681" s="18">
        <f>+AVERAGEIF($C$15:C681,"&lt;&gt;",$B$15:B681)</f>
        <v>7.9460588235294098</v>
      </c>
      <c r="R681" s="1"/>
    </row>
    <row r="682" spans="1:18" x14ac:dyDescent="0.25">
      <c r="A682" s="1">
        <v>41183</v>
      </c>
      <c r="B682" s="18">
        <v>8.08</v>
      </c>
      <c r="G682">
        <f t="shared" si="80"/>
        <v>9344.2570091624366</v>
      </c>
      <c r="H682">
        <f t="shared" si="81"/>
        <v>8753.6893285279475</v>
      </c>
      <c r="I682" s="5">
        <f t="shared" si="79"/>
        <v>0</v>
      </c>
      <c r="J682" s="6">
        <f>+H682+SUM($B$4:$B$5)-SUM($F$15:F682)</f>
        <v>26708.787223264797</v>
      </c>
      <c r="K682" s="10">
        <f t="shared" si="82"/>
        <v>-2.0277178905925286E-4</v>
      </c>
      <c r="L682" s="10">
        <f>+H682/SUM($F$15:F682)-1</f>
        <v>3.6564926320738156E-2</v>
      </c>
      <c r="M682" s="18">
        <f t="shared" si="85"/>
        <v>0</v>
      </c>
      <c r="N682" s="18">
        <f t="shared" si="83"/>
        <v>1083.377392144549</v>
      </c>
      <c r="O682" s="4">
        <f t="shared" si="84"/>
        <v>7.7949772318457224</v>
      </c>
      <c r="P682" s="18">
        <f>+AVERAGEIF($C$15:C682,"&lt;&gt;",$B$15:B682)</f>
        <v>7.9460588235294098</v>
      </c>
      <c r="R682" s="1"/>
    </row>
    <row r="683" spans="1:18" x14ac:dyDescent="0.25">
      <c r="A683" s="1">
        <v>41184</v>
      </c>
      <c r="B683" s="18">
        <v>8.0739999999999998</v>
      </c>
      <c r="G683">
        <f t="shared" si="80"/>
        <v>9337.318204452662</v>
      </c>
      <c r="H683">
        <f t="shared" si="81"/>
        <v>8747.1890641750797</v>
      </c>
      <c r="I683" s="5">
        <f t="shared" si="79"/>
        <v>0</v>
      </c>
      <c r="J683" s="6">
        <f>+H683+SUM($B$4:$B$5)-SUM($F$15:F683)</f>
        <v>26702.286958911925</v>
      </c>
      <c r="K683" s="10">
        <f t="shared" si="82"/>
        <v>-2.4337549655606416E-4</v>
      </c>
      <c r="L683" s="10">
        <f>+H683/SUM($F$15:F683)-1</f>
        <v>3.5795199890301888E-2</v>
      </c>
      <c r="M683" s="18">
        <f t="shared" si="85"/>
        <v>0</v>
      </c>
      <c r="N683" s="18">
        <f t="shared" si="83"/>
        <v>1083.377392144549</v>
      </c>
      <c r="O683" s="4">
        <f t="shared" si="84"/>
        <v>7.7949772318457224</v>
      </c>
      <c r="P683" s="18">
        <f>+AVERAGEIF($C$15:C683,"&lt;&gt;",$B$15:B683)</f>
        <v>7.9460588235294098</v>
      </c>
      <c r="R683" s="1"/>
    </row>
    <row r="684" spans="1:18" x14ac:dyDescent="0.25">
      <c r="A684" s="1">
        <v>41185</v>
      </c>
      <c r="B684" s="18">
        <v>8.0670000000000002</v>
      </c>
      <c r="G684">
        <f t="shared" si="80"/>
        <v>9329.222932291259</v>
      </c>
      <c r="H684">
        <f t="shared" si="81"/>
        <v>8739.6054224300678</v>
      </c>
      <c r="I684" s="5">
        <f t="shared" si="79"/>
        <v>0</v>
      </c>
      <c r="J684" s="6">
        <f>+H684+SUM($B$4:$B$5)-SUM($F$15:F684)</f>
        <v>26694.703317166914</v>
      </c>
      <c r="K684" s="10">
        <f t="shared" si="82"/>
        <v>-2.8400719970844701E-4</v>
      </c>
      <c r="L684" s="10">
        <f>+H684/SUM($F$15:F684)-1</f>
        <v>3.4897185721459723E-2</v>
      </c>
      <c r="M684" s="18">
        <f t="shared" si="85"/>
        <v>0</v>
      </c>
      <c r="N684" s="18">
        <f t="shared" si="83"/>
        <v>1083.377392144549</v>
      </c>
      <c r="O684" s="4">
        <f t="shared" si="84"/>
        <v>7.7949772318457224</v>
      </c>
      <c r="P684" s="18">
        <f>+AVERAGEIF($C$15:C684,"&lt;&gt;",$B$15:B684)</f>
        <v>7.9460588235294098</v>
      </c>
      <c r="R684" s="1"/>
    </row>
    <row r="685" spans="1:18" x14ac:dyDescent="0.25">
      <c r="A685" s="1">
        <v>41186</v>
      </c>
      <c r="B685" s="18">
        <v>8.0289999999999999</v>
      </c>
      <c r="G685">
        <f t="shared" si="80"/>
        <v>9285.2771691293565</v>
      </c>
      <c r="H685">
        <f t="shared" si="81"/>
        <v>8698.4370815285747</v>
      </c>
      <c r="I685" s="5">
        <f t="shared" si="79"/>
        <v>0</v>
      </c>
      <c r="J685" s="6">
        <f>+H685+SUM($B$4:$B$5)-SUM($F$15:F685)</f>
        <v>26653.534976265419</v>
      </c>
      <c r="K685" s="10">
        <f t="shared" si="82"/>
        <v>-1.5421913632963635E-3</v>
      </c>
      <c r="L685" s="10">
        <f>+H685/SUM($F$15:F685)-1</f>
        <v>3.0022251662030319E-2</v>
      </c>
      <c r="M685" s="18">
        <f t="shared" si="85"/>
        <v>0</v>
      </c>
      <c r="N685" s="18">
        <f t="shared" si="83"/>
        <v>1083.377392144549</v>
      </c>
      <c r="O685" s="4">
        <f t="shared" si="84"/>
        <v>7.7949772318457224</v>
      </c>
      <c r="P685" s="18">
        <f>+AVERAGEIF($C$15:C685,"&lt;&gt;",$B$15:B685)</f>
        <v>7.9460588235294098</v>
      </c>
      <c r="R685" s="1"/>
    </row>
    <row r="686" spans="1:18" x14ac:dyDescent="0.25">
      <c r="A686" s="1">
        <v>41187</v>
      </c>
      <c r="B686" s="18">
        <v>8.0280000000000005</v>
      </c>
      <c r="G686">
        <f t="shared" si="80"/>
        <v>9284.120701677728</v>
      </c>
      <c r="H686">
        <f t="shared" si="81"/>
        <v>8697.3537041364307</v>
      </c>
      <c r="I686" s="5">
        <f t="shared" si="79"/>
        <v>0</v>
      </c>
      <c r="J686" s="6">
        <f>+H686+SUM($B$4:$B$5)-SUM($F$15:F686)</f>
        <v>26652.451598873278</v>
      </c>
      <c r="K686" s="10">
        <f t="shared" si="82"/>
        <v>-4.0646668185151391E-5</v>
      </c>
      <c r="L686" s="10">
        <f>+H686/SUM($F$15:F686)-1</f>
        <v>2.9893963923624423E-2</v>
      </c>
      <c r="M686" s="18">
        <f t="shared" si="85"/>
        <v>0</v>
      </c>
      <c r="N686" s="18">
        <f t="shared" si="83"/>
        <v>1083.377392144549</v>
      </c>
      <c r="O686" s="4">
        <f t="shared" si="84"/>
        <v>7.7949772318457224</v>
      </c>
      <c r="P686" s="18">
        <f>+AVERAGEIF($C$15:C686,"&lt;&gt;",$B$15:B686)</f>
        <v>7.9460588235294098</v>
      </c>
      <c r="R686" s="1"/>
    </row>
    <row r="687" spans="1:18" x14ac:dyDescent="0.25">
      <c r="A687" s="1">
        <v>41190</v>
      </c>
      <c r="B687" s="18">
        <v>7.9950000000000001</v>
      </c>
      <c r="C687">
        <f>+$B$3</f>
        <v>200</v>
      </c>
      <c r="D687" s="7">
        <f>+$D$11</f>
        <v>3.3347368421052628</v>
      </c>
      <c r="E687">
        <v>1.54</v>
      </c>
      <c r="F687" s="6">
        <f>+C687-D687-E687</f>
        <v>195.12526315789475</v>
      </c>
      <c r="G687">
        <f t="shared" si="80"/>
        <v>9445.9572757739697</v>
      </c>
      <c r="H687">
        <f t="shared" si="81"/>
        <v>8856.7275133535568</v>
      </c>
      <c r="I687" s="5">
        <f t="shared" si="79"/>
        <v>780600</v>
      </c>
      <c r="J687" s="6">
        <f>+H687+SUM($B$4:$B$5)-SUM($F$15:F687)</f>
        <v>26616.700144932511</v>
      </c>
      <c r="K687" s="10">
        <f t="shared" si="82"/>
        <v>-1.3413945733337096E-3</v>
      </c>
      <c r="L687" s="10">
        <f>+H687/SUM($F$15:F687)-1</f>
        <v>2.5080955845641961E-2</v>
      </c>
      <c r="M687" s="18">
        <f t="shared" si="85"/>
        <v>24.405911589480269</v>
      </c>
      <c r="N687" s="18">
        <f t="shared" si="83"/>
        <v>1107.7833037340292</v>
      </c>
      <c r="O687" s="4">
        <f t="shared" si="84"/>
        <v>7.7993839944129162</v>
      </c>
      <c r="P687" s="18">
        <f>+AVERAGEIF($C$15:C687,"&lt;&gt;",$B$15:B687)</f>
        <v>7.9474571428571412</v>
      </c>
      <c r="R687" s="1"/>
    </row>
    <row r="688" spans="1:18" x14ac:dyDescent="0.25">
      <c r="A688" s="1">
        <v>41191</v>
      </c>
      <c r="B688" s="18">
        <v>8.0280000000000005</v>
      </c>
      <c r="G688">
        <f t="shared" si="80"/>
        <v>9484.9462176251945</v>
      </c>
      <c r="H688">
        <f t="shared" si="81"/>
        <v>8893.2843623767803</v>
      </c>
      <c r="I688" s="5">
        <f t="shared" si="79"/>
        <v>0</v>
      </c>
      <c r="J688" s="6">
        <f>+H688+SUM($B$4:$B$5)-SUM($F$15:F688)</f>
        <v>26653.256993955736</v>
      </c>
      <c r="K688" s="10">
        <f t="shared" si="82"/>
        <v>1.3734553428550456E-3</v>
      </c>
      <c r="L688" s="10">
        <f>+H688/SUM($F$15:F688)-1</f>
        <v>2.9312059228119525E-2</v>
      </c>
      <c r="M688" s="18">
        <f t="shared" si="85"/>
        <v>0</v>
      </c>
      <c r="N688" s="18">
        <f t="shared" si="83"/>
        <v>1107.7833037340292</v>
      </c>
      <c r="O688" s="4">
        <f t="shared" si="84"/>
        <v>7.7993839944129162</v>
      </c>
      <c r="P688" s="18">
        <f>+AVERAGEIF($C$15:C688,"&lt;&gt;",$B$15:B688)</f>
        <v>7.9474571428571412</v>
      </c>
      <c r="R688" s="1"/>
    </row>
    <row r="689" spans="1:18" x14ac:dyDescent="0.25">
      <c r="A689" s="1">
        <v>41192</v>
      </c>
      <c r="B689" s="18">
        <v>7.9880000000000004</v>
      </c>
      <c r="G689">
        <f t="shared" si="80"/>
        <v>9437.6868941691646</v>
      </c>
      <c r="H689">
        <f t="shared" si="81"/>
        <v>8848.9730302274183</v>
      </c>
      <c r="I689" s="5">
        <f t="shared" si="79"/>
        <v>0</v>
      </c>
      <c r="J689" s="6">
        <f>+H689+SUM($B$4:$B$5)-SUM($F$15:F689)</f>
        <v>26608.94566180637</v>
      </c>
      <c r="K689" s="10">
        <f t="shared" si="82"/>
        <v>-1.6625109704009322E-3</v>
      </c>
      <c r="L689" s="10">
        <f>+H689/SUM($F$15:F689)-1</f>
        <v>2.4183449067540774E-2</v>
      </c>
      <c r="M689" s="18">
        <f t="shared" si="85"/>
        <v>0</v>
      </c>
      <c r="N689" s="18">
        <f t="shared" si="83"/>
        <v>1107.7833037340292</v>
      </c>
      <c r="O689" s="4">
        <f t="shared" si="84"/>
        <v>7.7993839944129162</v>
      </c>
      <c r="P689" s="18">
        <f>+AVERAGEIF($C$15:C689,"&lt;&gt;",$B$15:B689)</f>
        <v>7.9474571428571412</v>
      </c>
      <c r="R689" s="1"/>
    </row>
    <row r="690" spans="1:18" x14ac:dyDescent="0.25">
      <c r="A690" s="1">
        <v>41193</v>
      </c>
      <c r="B690" s="18">
        <v>7.9980000000000002</v>
      </c>
      <c r="G690">
        <f t="shared" si="80"/>
        <v>9449.5017250331712</v>
      </c>
      <c r="H690">
        <f t="shared" si="81"/>
        <v>8860.0508632647579</v>
      </c>
      <c r="I690" s="5">
        <f t="shared" si="79"/>
        <v>0</v>
      </c>
      <c r="J690" s="6">
        <f>+H690+SUM($B$4:$B$5)-SUM($F$15:F690)</f>
        <v>26620.023494843706</v>
      </c>
      <c r="K690" s="10">
        <f t="shared" si="82"/>
        <v>4.163198789659539E-4</v>
      </c>
      <c r="L690" s="10">
        <f>+H690/SUM($F$15:F690)-1</f>
        <v>2.5465601607685295E-2</v>
      </c>
      <c r="M690" s="18">
        <f t="shared" si="85"/>
        <v>0</v>
      </c>
      <c r="N690" s="18">
        <f t="shared" si="83"/>
        <v>1107.7833037340292</v>
      </c>
      <c r="O690" s="4">
        <f t="shared" si="84"/>
        <v>7.7993839944129162</v>
      </c>
      <c r="P690" s="18">
        <f>+AVERAGEIF($C$15:C690,"&lt;&gt;",$B$15:B690)</f>
        <v>7.9474571428571412</v>
      </c>
      <c r="R690" s="1"/>
    </row>
    <row r="691" spans="1:18" x14ac:dyDescent="0.25">
      <c r="A691" s="1">
        <v>41194</v>
      </c>
      <c r="B691" s="18">
        <v>7.9889999999999999</v>
      </c>
      <c r="G691">
        <f t="shared" si="80"/>
        <v>9438.8683772555651</v>
      </c>
      <c r="H691">
        <f t="shared" si="81"/>
        <v>8850.0808135311509</v>
      </c>
      <c r="I691" s="5">
        <f t="shared" si="79"/>
        <v>0</v>
      </c>
      <c r="J691" s="6">
        <f>+H691+SUM($B$4:$B$5)-SUM($F$15:F691)</f>
        <v>26610.053445110105</v>
      </c>
      <c r="K691" s="10">
        <f t="shared" si="82"/>
        <v>-3.7453196596659577E-4</v>
      </c>
      <c r="L691" s="10">
        <f>+H691/SUM($F$15:F691)-1</f>
        <v>2.4311664321555071E-2</v>
      </c>
      <c r="M691" s="18">
        <f t="shared" si="85"/>
        <v>0</v>
      </c>
      <c r="N691" s="18">
        <f t="shared" si="83"/>
        <v>1107.7833037340292</v>
      </c>
      <c r="O691" s="4">
        <f t="shared" si="84"/>
        <v>7.7993839944129162</v>
      </c>
      <c r="P691" s="18">
        <f>+AVERAGEIF($C$15:C691,"&lt;&gt;",$B$15:B691)</f>
        <v>7.9474571428571412</v>
      </c>
      <c r="R691" s="1"/>
    </row>
    <row r="692" spans="1:18" x14ac:dyDescent="0.25">
      <c r="A692" s="1">
        <v>41197</v>
      </c>
      <c r="B692" s="18">
        <v>7.9969999999999999</v>
      </c>
      <c r="G692">
        <f t="shared" si="80"/>
        <v>9448.3202419467707</v>
      </c>
      <c r="H692">
        <f t="shared" si="81"/>
        <v>8858.9430799610236</v>
      </c>
      <c r="I692" s="5">
        <f t="shared" si="79"/>
        <v>0</v>
      </c>
      <c r="J692" s="6">
        <f>+H692+SUM($B$4:$B$5)-SUM($F$15:F692)</f>
        <v>26618.915711539979</v>
      </c>
      <c r="K692" s="10">
        <f t="shared" si="82"/>
        <v>3.3304203797102083E-4</v>
      </c>
      <c r="L692" s="10">
        <f>+H692/SUM($F$15:F692)-1</f>
        <v>2.5337386353670777E-2</v>
      </c>
      <c r="M692" s="18">
        <f t="shared" si="85"/>
        <v>0</v>
      </c>
      <c r="N692" s="18">
        <f t="shared" si="83"/>
        <v>1107.7833037340292</v>
      </c>
      <c r="O692" s="4">
        <f t="shared" si="84"/>
        <v>7.7993839944129162</v>
      </c>
      <c r="P692" s="18">
        <f>+AVERAGEIF($C$15:C692,"&lt;&gt;",$B$15:B692)</f>
        <v>7.9474571428571412</v>
      </c>
      <c r="R692" s="1"/>
    </row>
    <row r="693" spans="1:18" x14ac:dyDescent="0.25">
      <c r="A693" s="1">
        <v>41198</v>
      </c>
      <c r="B693" s="18">
        <v>8.0069999999999997</v>
      </c>
      <c r="G693">
        <f t="shared" si="80"/>
        <v>9460.1350728107791</v>
      </c>
      <c r="H693">
        <f t="shared" si="81"/>
        <v>8870.020912998365</v>
      </c>
      <c r="I693" s="5">
        <f t="shared" si="79"/>
        <v>0</v>
      </c>
      <c r="J693" s="6">
        <f>+H693+SUM($B$4:$B$5)-SUM($F$15:F693)</f>
        <v>26629.993544577315</v>
      </c>
      <c r="K693" s="10">
        <f t="shared" si="82"/>
        <v>4.1616394737431506E-4</v>
      </c>
      <c r="L693" s="10">
        <f>+H693/SUM($F$15:F693)-1</f>
        <v>2.661953889381552E-2</v>
      </c>
      <c r="M693" s="18">
        <f t="shared" si="85"/>
        <v>0</v>
      </c>
      <c r="N693" s="18">
        <f t="shared" si="83"/>
        <v>1107.7833037340292</v>
      </c>
      <c r="O693" s="4">
        <f t="shared" si="84"/>
        <v>7.7993839944129162</v>
      </c>
      <c r="P693" s="18">
        <f>+AVERAGEIF($C$15:C693,"&lt;&gt;",$B$15:B693)</f>
        <v>7.9474571428571412</v>
      </c>
      <c r="R693" s="1"/>
    </row>
    <row r="694" spans="1:18" x14ac:dyDescent="0.25">
      <c r="A694" s="1">
        <v>41199</v>
      </c>
      <c r="B694" s="18">
        <v>8.0150000000000006</v>
      </c>
      <c r="G694">
        <f t="shared" si="80"/>
        <v>9469.5869375019865</v>
      </c>
      <c r="H694">
        <f t="shared" si="81"/>
        <v>8878.8831794282378</v>
      </c>
      <c r="I694" s="5">
        <f t="shared" si="79"/>
        <v>0</v>
      </c>
      <c r="J694" s="6">
        <f>+H694+SUM($B$4:$B$5)-SUM($F$15:F694)</f>
        <v>26638.85581100719</v>
      </c>
      <c r="K694" s="10">
        <f t="shared" si="82"/>
        <v>3.3279266159191856E-4</v>
      </c>
      <c r="L694" s="10">
        <f>+H694/SUM($F$15:F694)-1</f>
        <v>2.7645260925931447E-2</v>
      </c>
      <c r="M694" s="18">
        <f t="shared" si="85"/>
        <v>0</v>
      </c>
      <c r="N694" s="18">
        <f t="shared" si="83"/>
        <v>1107.7833037340292</v>
      </c>
      <c r="O694" s="4">
        <f t="shared" si="84"/>
        <v>7.7993839944129162</v>
      </c>
      <c r="P694" s="18">
        <f>+AVERAGEIF($C$15:C694,"&lt;&gt;",$B$15:B694)</f>
        <v>7.9474571428571412</v>
      </c>
      <c r="R694" s="1"/>
    </row>
    <row r="695" spans="1:18" x14ac:dyDescent="0.25">
      <c r="A695" s="1">
        <v>41200</v>
      </c>
      <c r="B695" s="18">
        <v>8.0530000000000008</v>
      </c>
      <c r="G695">
        <f t="shared" si="80"/>
        <v>9514.4832947852155</v>
      </c>
      <c r="H695">
        <f t="shared" si="81"/>
        <v>8920.9789449701311</v>
      </c>
      <c r="I695" s="5">
        <f t="shared" si="79"/>
        <v>0</v>
      </c>
      <c r="J695" s="6">
        <f>+H695+SUM($B$4:$B$5)-SUM($F$15:F695)</f>
        <v>26680.951576549087</v>
      </c>
      <c r="K695" s="10">
        <f t="shared" si="82"/>
        <v>1.580239250535076E-3</v>
      </c>
      <c r="L695" s="10">
        <f>+H695/SUM($F$15:F695)-1</f>
        <v>3.2517440578480938E-2</v>
      </c>
      <c r="M695" s="18">
        <f t="shared" si="85"/>
        <v>0</v>
      </c>
      <c r="N695" s="18">
        <f t="shared" si="83"/>
        <v>1107.7833037340292</v>
      </c>
      <c r="O695" s="4">
        <f t="shared" si="84"/>
        <v>7.7993839944129162</v>
      </c>
      <c r="P695" s="18">
        <f>+AVERAGEIF($C$15:C695,"&lt;&gt;",$B$15:B695)</f>
        <v>7.9474571428571412</v>
      </c>
      <c r="R695" s="1"/>
    </row>
    <row r="696" spans="1:18" x14ac:dyDescent="0.25">
      <c r="A696" s="1">
        <v>41201</v>
      </c>
      <c r="B696" s="18">
        <v>8.0269999999999992</v>
      </c>
      <c r="G696">
        <f t="shared" si="80"/>
        <v>9483.7647345387941</v>
      </c>
      <c r="H696">
        <f t="shared" si="81"/>
        <v>8892.1765790730442</v>
      </c>
      <c r="I696" s="5">
        <f t="shared" si="79"/>
        <v>0</v>
      </c>
      <c r="J696" s="6">
        <f>+H696+SUM($B$4:$B$5)-SUM($F$15:F696)</f>
        <v>26652.149210651995</v>
      </c>
      <c r="K696" s="10">
        <f t="shared" si="82"/>
        <v>-1.0795104445378012E-3</v>
      </c>
      <c r="L696" s="10">
        <f>+H696/SUM($F$15:F696)-1</f>
        <v>2.9183843974104784E-2</v>
      </c>
      <c r="M696" s="18">
        <f t="shared" si="85"/>
        <v>0</v>
      </c>
      <c r="N696" s="18">
        <f t="shared" si="83"/>
        <v>1107.7833037340292</v>
      </c>
      <c r="O696" s="4">
        <f t="shared" si="84"/>
        <v>7.7993839944129162</v>
      </c>
      <c r="P696" s="18">
        <f>+AVERAGEIF($C$15:C696,"&lt;&gt;",$B$15:B696)</f>
        <v>7.9474571428571412</v>
      </c>
      <c r="R696" s="1"/>
    </row>
    <row r="697" spans="1:18" x14ac:dyDescent="0.25">
      <c r="A697" s="1">
        <v>41204</v>
      </c>
      <c r="B697" s="18">
        <v>8.016</v>
      </c>
      <c r="G697">
        <f t="shared" si="80"/>
        <v>9470.768420588387</v>
      </c>
      <c r="H697">
        <f t="shared" si="81"/>
        <v>8879.9909627319703</v>
      </c>
      <c r="I697" s="5">
        <f t="shared" si="79"/>
        <v>0</v>
      </c>
      <c r="J697" s="6">
        <f>+H697+SUM($B$4:$B$5)-SUM($F$15:F697)</f>
        <v>26639.963594310924</v>
      </c>
      <c r="K697" s="10">
        <f t="shared" si="82"/>
        <v>-4.5720951975614099E-4</v>
      </c>
      <c r="L697" s="10">
        <f>+H697/SUM($F$15:F697)-1</f>
        <v>2.7773476179945744E-2</v>
      </c>
      <c r="M697" s="18">
        <f t="shared" si="85"/>
        <v>0</v>
      </c>
      <c r="N697" s="18">
        <f t="shared" si="83"/>
        <v>1107.7833037340292</v>
      </c>
      <c r="O697" s="4">
        <f t="shared" si="84"/>
        <v>7.7993839944129162</v>
      </c>
      <c r="P697" s="18">
        <f>+AVERAGEIF($C$15:C697,"&lt;&gt;",$B$15:B697)</f>
        <v>7.9474571428571412</v>
      </c>
      <c r="R697" s="1"/>
    </row>
    <row r="698" spans="1:18" x14ac:dyDescent="0.25">
      <c r="A698" s="1">
        <v>41205</v>
      </c>
      <c r="B698" s="18">
        <v>7.9960000000000004</v>
      </c>
      <c r="G698">
        <f t="shared" si="80"/>
        <v>9447.1387588603739</v>
      </c>
      <c r="H698">
        <f t="shared" si="81"/>
        <v>8857.8352966572911</v>
      </c>
      <c r="I698" s="5">
        <f t="shared" si="79"/>
        <v>0</v>
      </c>
      <c r="J698" s="6">
        <f>+H698+SUM($B$4:$B$5)-SUM($F$15:F698)</f>
        <v>26617.807928236245</v>
      </c>
      <c r="K698" s="10">
        <f t="shared" si="82"/>
        <v>-8.3167028349129257E-4</v>
      </c>
      <c r="L698" s="10">
        <f>+H698/SUM($F$15:F698)-1</f>
        <v>2.520917109965648E-2</v>
      </c>
      <c r="M698" s="18">
        <f t="shared" si="85"/>
        <v>0</v>
      </c>
      <c r="N698" s="18">
        <f t="shared" si="83"/>
        <v>1107.7833037340292</v>
      </c>
      <c r="O698" s="4">
        <f t="shared" si="84"/>
        <v>7.7993839944129162</v>
      </c>
      <c r="P698" s="18">
        <f>+AVERAGEIF($C$15:C698,"&lt;&gt;",$B$15:B698)</f>
        <v>7.9474571428571412</v>
      </c>
      <c r="R698" s="1"/>
    </row>
    <row r="699" spans="1:18" x14ac:dyDescent="0.25">
      <c r="A699" s="1">
        <v>41206</v>
      </c>
      <c r="B699" s="18">
        <v>7.9740000000000002</v>
      </c>
      <c r="G699">
        <f t="shared" si="80"/>
        <v>9421.1461309595561</v>
      </c>
      <c r="H699">
        <f t="shared" si="81"/>
        <v>8833.4640639751415</v>
      </c>
      <c r="I699" s="5">
        <f t="shared" si="79"/>
        <v>0</v>
      </c>
      <c r="J699" s="6">
        <f>+H699+SUM($B$4:$B$5)-SUM($F$15:F699)</f>
        <v>26593.436695554097</v>
      </c>
      <c r="K699" s="10">
        <f t="shared" si="82"/>
        <v>-9.155987881441785E-4</v>
      </c>
      <c r="L699" s="10">
        <f>+H699/SUM($F$15:F699)-1</f>
        <v>2.2388435511338178E-2</v>
      </c>
      <c r="M699" s="18">
        <f t="shared" si="85"/>
        <v>0</v>
      </c>
      <c r="N699" s="18">
        <f t="shared" si="83"/>
        <v>1107.7833037340292</v>
      </c>
      <c r="O699" s="4">
        <f t="shared" si="84"/>
        <v>7.7993839944129162</v>
      </c>
      <c r="P699" s="18">
        <f>+AVERAGEIF($C$15:C699,"&lt;&gt;",$B$15:B699)</f>
        <v>7.9474571428571412</v>
      </c>
      <c r="R699" s="1"/>
    </row>
    <row r="700" spans="1:18" x14ac:dyDescent="0.25">
      <c r="A700" s="1">
        <v>41207</v>
      </c>
      <c r="B700" s="18">
        <v>8.016</v>
      </c>
      <c r="G700">
        <f t="shared" si="80"/>
        <v>9470.768420588387</v>
      </c>
      <c r="H700">
        <f t="shared" si="81"/>
        <v>8879.9909627319703</v>
      </c>
      <c r="I700" s="5">
        <f t="shared" si="79"/>
        <v>0</v>
      </c>
      <c r="J700" s="6">
        <f>+H700+SUM($B$4:$B$5)-SUM($F$15:F700)</f>
        <v>26639.963594310924</v>
      </c>
      <c r="K700" s="10">
        <f t="shared" si="82"/>
        <v>1.749563220785344E-3</v>
      </c>
      <c r="L700" s="10">
        <f>+H700/SUM($F$15:F700)-1</f>
        <v>2.7773476179945744E-2</v>
      </c>
      <c r="M700" s="18">
        <f t="shared" si="85"/>
        <v>0</v>
      </c>
      <c r="N700" s="18">
        <f t="shared" si="83"/>
        <v>1107.7833037340292</v>
      </c>
      <c r="O700" s="4">
        <f t="shared" si="84"/>
        <v>7.7993839944129162</v>
      </c>
      <c r="P700" s="18">
        <f>+AVERAGEIF($C$15:C700,"&lt;&gt;",$B$15:B700)</f>
        <v>7.9474571428571412</v>
      </c>
      <c r="R700" s="1"/>
    </row>
    <row r="701" spans="1:18" x14ac:dyDescent="0.25">
      <c r="A701" s="1">
        <v>41208</v>
      </c>
      <c r="B701" s="18">
        <v>7.9649999999999999</v>
      </c>
      <c r="G701">
        <f t="shared" si="80"/>
        <v>9410.5127831819482</v>
      </c>
      <c r="H701">
        <f t="shared" si="81"/>
        <v>8823.4940142415344</v>
      </c>
      <c r="I701" s="5">
        <f t="shared" si="79"/>
        <v>0</v>
      </c>
      <c r="J701" s="6">
        <f>+H701+SUM($B$4:$B$5)-SUM($F$15:F701)</f>
        <v>26583.466645820488</v>
      </c>
      <c r="K701" s="10">
        <f t="shared" si="82"/>
        <v>-2.1207592229030015E-3</v>
      </c>
      <c r="L701" s="10">
        <f>+H701/SUM($F$15:F701)-1</f>
        <v>2.1234498225207954E-2</v>
      </c>
      <c r="M701" s="18">
        <f t="shared" si="85"/>
        <v>0</v>
      </c>
      <c r="N701" s="18">
        <f t="shared" si="83"/>
        <v>1107.7833037340292</v>
      </c>
      <c r="O701" s="4">
        <f t="shared" si="84"/>
        <v>7.7993839944129162</v>
      </c>
      <c r="P701" s="18">
        <f>+AVERAGEIF($C$15:C701,"&lt;&gt;",$B$15:B701)</f>
        <v>7.9474571428571412</v>
      </c>
      <c r="R701" s="1"/>
    </row>
    <row r="702" spans="1:18" x14ac:dyDescent="0.25">
      <c r="A702" s="1">
        <v>41212</v>
      </c>
      <c r="B702" s="18">
        <v>7.9569999999999999</v>
      </c>
      <c r="G702">
        <f t="shared" si="80"/>
        <v>9401.0609184907426</v>
      </c>
      <c r="H702">
        <f t="shared" si="81"/>
        <v>8814.6317478116616</v>
      </c>
      <c r="I702" s="5">
        <f t="shared" si="79"/>
        <v>0</v>
      </c>
      <c r="J702" s="6">
        <f>+H702+SUM($B$4:$B$5)-SUM($F$15:F702)</f>
        <v>26574.604379390614</v>
      </c>
      <c r="K702" s="10">
        <f t="shared" si="82"/>
        <v>-3.3337512176079276E-4</v>
      </c>
      <c r="L702" s="10">
        <f>+H702/SUM($F$15:F702)-1</f>
        <v>2.0208776193092248E-2</v>
      </c>
      <c r="M702" s="18">
        <f t="shared" si="85"/>
        <v>0</v>
      </c>
      <c r="N702" s="18">
        <f t="shared" si="83"/>
        <v>1107.7833037340292</v>
      </c>
      <c r="O702" s="4">
        <f t="shared" si="84"/>
        <v>7.7993839944129162</v>
      </c>
      <c r="P702" s="18">
        <f>+AVERAGEIF($C$15:C702,"&lt;&gt;",$B$15:B702)</f>
        <v>7.9474571428571412</v>
      </c>
      <c r="R702" s="1"/>
    </row>
    <row r="703" spans="1:18" x14ac:dyDescent="0.25">
      <c r="A703" s="1">
        <v>41213</v>
      </c>
      <c r="B703" s="18">
        <v>7.98</v>
      </c>
      <c r="G703">
        <f t="shared" si="80"/>
        <v>9428.2350294779608</v>
      </c>
      <c r="H703">
        <f t="shared" si="81"/>
        <v>8840.1107637975456</v>
      </c>
      <c r="I703" s="5">
        <f t="shared" si="79"/>
        <v>0</v>
      </c>
      <c r="J703" s="6">
        <f>+H703+SUM($B$4:$B$5)-SUM($F$15:F703)</f>
        <v>26600.083395376496</v>
      </c>
      <c r="K703" s="10">
        <f t="shared" si="82"/>
        <v>9.5877310616310218E-4</v>
      </c>
      <c r="L703" s="10">
        <f>+H703/SUM($F$15:F703)-1</f>
        <v>2.3157727035425069E-2</v>
      </c>
      <c r="M703" s="18">
        <f t="shared" si="85"/>
        <v>0</v>
      </c>
      <c r="N703" s="18">
        <f t="shared" si="83"/>
        <v>1107.7833037340292</v>
      </c>
      <c r="O703" s="4">
        <f t="shared" si="84"/>
        <v>7.7993839944129162</v>
      </c>
      <c r="P703" s="18">
        <f>+AVERAGEIF($C$15:C703,"&lt;&gt;",$B$15:B703)</f>
        <v>7.9474571428571412</v>
      </c>
      <c r="R703" s="1"/>
    </row>
    <row r="704" spans="1:18" x14ac:dyDescent="0.25">
      <c r="A704" s="1">
        <v>41215</v>
      </c>
      <c r="B704" s="18">
        <v>8.1150000000000002</v>
      </c>
      <c r="G704">
        <f t="shared" si="80"/>
        <v>9587.7352461420614</v>
      </c>
      <c r="H704">
        <f t="shared" si="81"/>
        <v>8989.6615098016391</v>
      </c>
      <c r="I704" s="5">
        <f t="shared" si="79"/>
        <v>0</v>
      </c>
      <c r="J704" s="6">
        <f>+H704+SUM($B$4:$B$5)-SUM($F$15:F704)</f>
        <v>26749.634141380593</v>
      </c>
      <c r="K704" s="10">
        <f t="shared" si="82"/>
        <v>5.6221908699012335E-3</v>
      </c>
      <c r="L704" s="10">
        <f>+H704/SUM($F$15:F704)-1</f>
        <v>4.0466786327377546E-2</v>
      </c>
      <c r="M704" s="18">
        <f t="shared" si="85"/>
        <v>0</v>
      </c>
      <c r="N704" s="18">
        <f t="shared" si="83"/>
        <v>1107.7833037340292</v>
      </c>
      <c r="O704" s="4">
        <f t="shared" si="84"/>
        <v>7.7993839944129162</v>
      </c>
      <c r="P704" s="18">
        <f>+AVERAGEIF($C$15:C704,"&lt;&gt;",$B$15:B704)</f>
        <v>7.9474571428571412</v>
      </c>
      <c r="R704" s="1"/>
    </row>
    <row r="705" spans="1:18" x14ac:dyDescent="0.25">
      <c r="A705" s="1">
        <v>41218</v>
      </c>
      <c r="B705" s="18">
        <v>8.1219999999999999</v>
      </c>
      <c r="G705">
        <f t="shared" si="80"/>
        <v>9596.0056277468666</v>
      </c>
      <c r="H705">
        <f t="shared" si="81"/>
        <v>8997.4159929277776</v>
      </c>
      <c r="I705" s="5">
        <f t="shared" si="79"/>
        <v>0</v>
      </c>
      <c r="J705" s="6">
        <f>+H705+SUM($B$4:$B$5)-SUM($F$15:F705)</f>
        <v>26757.388624506733</v>
      </c>
      <c r="K705" s="10">
        <f t="shared" si="82"/>
        <v>2.8989118449818108E-4</v>
      </c>
      <c r="L705" s="10">
        <f>+H705/SUM($F$15:F705)-1</f>
        <v>4.1364293105478955E-2</v>
      </c>
      <c r="M705" s="18">
        <f t="shared" si="85"/>
        <v>0</v>
      </c>
      <c r="N705" s="18">
        <f t="shared" si="83"/>
        <v>1107.7833037340292</v>
      </c>
      <c r="O705" s="4">
        <f t="shared" si="84"/>
        <v>7.7993839944129162</v>
      </c>
      <c r="P705" s="18">
        <f>+AVERAGEIF($C$15:C705,"&lt;&gt;",$B$15:B705)</f>
        <v>7.9474571428571412</v>
      </c>
      <c r="R705" s="1"/>
    </row>
    <row r="706" spans="1:18" x14ac:dyDescent="0.25">
      <c r="A706" s="1">
        <v>41219</v>
      </c>
      <c r="B706" s="18">
        <v>8.1539999999999999</v>
      </c>
      <c r="G706">
        <f t="shared" si="80"/>
        <v>9633.8130865116891</v>
      </c>
      <c r="H706">
        <f t="shared" si="81"/>
        <v>9032.865058647265</v>
      </c>
      <c r="I706" s="5">
        <f t="shared" si="79"/>
        <v>0</v>
      </c>
      <c r="J706" s="6">
        <f>+H706+SUM($B$4:$B$5)-SUM($F$15:F706)</f>
        <v>26792.837690226217</v>
      </c>
      <c r="K706" s="10">
        <f t="shared" si="82"/>
        <v>1.3248327860744258E-3</v>
      </c>
      <c r="L706" s="10">
        <f>+H706/SUM($F$15:F706)-1</f>
        <v>4.5467181233941556E-2</v>
      </c>
      <c r="M706" s="18">
        <f t="shared" si="85"/>
        <v>0</v>
      </c>
      <c r="N706" s="18">
        <f t="shared" si="83"/>
        <v>1107.7833037340292</v>
      </c>
      <c r="O706" s="4">
        <f t="shared" si="84"/>
        <v>7.7993839944129162</v>
      </c>
      <c r="P706" s="18">
        <f>+AVERAGEIF($C$15:C706,"&lt;&gt;",$B$15:B706)</f>
        <v>7.9474571428571412</v>
      </c>
      <c r="R706" s="1"/>
    </row>
    <row r="707" spans="1:18" x14ac:dyDescent="0.25">
      <c r="A707" s="1">
        <v>41220</v>
      </c>
      <c r="B707" s="18">
        <v>8.1920000000000002</v>
      </c>
      <c r="G707">
        <f t="shared" si="80"/>
        <v>9678.7094437949163</v>
      </c>
      <c r="H707">
        <f t="shared" si="81"/>
        <v>9074.9608241891565</v>
      </c>
      <c r="I707" s="5">
        <f t="shared" si="79"/>
        <v>0</v>
      </c>
      <c r="J707" s="6">
        <f>+H707+SUM($B$4:$B$5)-SUM($F$15:F707)</f>
        <v>26834.933455768107</v>
      </c>
      <c r="K707" s="10">
        <f t="shared" si="82"/>
        <v>1.5711574126113792E-3</v>
      </c>
      <c r="L707" s="10">
        <f>+H707/SUM($F$15:F707)-1</f>
        <v>5.0339360886491047E-2</v>
      </c>
      <c r="M707" s="18">
        <f t="shared" si="85"/>
        <v>0</v>
      </c>
      <c r="N707" s="18">
        <f t="shared" si="83"/>
        <v>1107.7833037340292</v>
      </c>
      <c r="O707" s="4">
        <f t="shared" si="84"/>
        <v>7.7993839944129162</v>
      </c>
      <c r="P707" s="18">
        <f>+AVERAGEIF($C$15:C707,"&lt;&gt;",$B$15:B707)</f>
        <v>7.9474571428571412</v>
      </c>
      <c r="R707" s="1"/>
    </row>
    <row r="708" spans="1:18" x14ac:dyDescent="0.25">
      <c r="A708" s="1">
        <v>41221</v>
      </c>
      <c r="B708" s="18">
        <v>8.11</v>
      </c>
      <c r="C708">
        <f>+$B$3</f>
        <v>200</v>
      </c>
      <c r="D708" s="7">
        <f>+$D$11</f>
        <v>3.3347368421052628</v>
      </c>
      <c r="E708">
        <v>1.54</v>
      </c>
      <c r="F708" s="6">
        <f>+C708-D708-E708</f>
        <v>195.12526315789475</v>
      </c>
      <c r="G708">
        <f t="shared" si="80"/>
        <v>9781.8278307100536</v>
      </c>
      <c r="H708">
        <f t="shared" si="81"/>
        <v>9179.2478564408611</v>
      </c>
      <c r="I708" s="5">
        <f t="shared" si="79"/>
        <v>774400</v>
      </c>
      <c r="J708" s="6">
        <f>+H708+SUM($B$4:$B$5)-SUM($F$15:F708)</f>
        <v>26744.095224861914</v>
      </c>
      <c r="K708" s="10">
        <f t="shared" si="82"/>
        <v>-3.3850738275882364E-3</v>
      </c>
      <c r="L708" s="10">
        <f>+H708/SUM($F$15:F708)-1</f>
        <v>3.8946155115876291E-2</v>
      </c>
      <c r="M708" s="18">
        <f t="shared" si="85"/>
        <v>24.05983516126939</v>
      </c>
      <c r="N708" s="18">
        <f t="shared" si="83"/>
        <v>1131.8431388952986</v>
      </c>
      <c r="O708" s="4">
        <f t="shared" si="84"/>
        <v>7.8059868262330321</v>
      </c>
      <c r="P708" s="18">
        <f>+AVERAGEIF($C$15:C708,"&lt;&gt;",$B$15:B708)</f>
        <v>7.9519722222222207</v>
      </c>
      <c r="R708" s="1"/>
    </row>
    <row r="709" spans="1:18" x14ac:dyDescent="0.25">
      <c r="A709" s="1">
        <v>41222</v>
      </c>
      <c r="B709" s="18">
        <v>8.0879999999999992</v>
      </c>
      <c r="G709">
        <f t="shared" si="80"/>
        <v>9755.2926627352554</v>
      </c>
      <c r="H709">
        <f t="shared" si="81"/>
        <v>9154.3473073851655</v>
      </c>
      <c r="I709" s="5">
        <f t="shared" si="79"/>
        <v>0</v>
      </c>
      <c r="J709" s="6">
        <f>+H709+SUM($B$4:$B$5)-SUM($F$15:F709)</f>
        <v>26719.194675806219</v>
      </c>
      <c r="K709" s="10">
        <f t="shared" si="82"/>
        <v>-9.3106717001767425E-4</v>
      </c>
      <c r="L709" s="10">
        <f>+H709/SUM($F$15:F709)-1</f>
        <v>3.612780549657324E-2</v>
      </c>
      <c r="M709" s="18">
        <f t="shared" si="85"/>
        <v>0</v>
      </c>
      <c r="N709" s="18">
        <f t="shared" si="83"/>
        <v>1131.8431388952986</v>
      </c>
      <c r="O709" s="4">
        <f t="shared" si="84"/>
        <v>7.8059868262330321</v>
      </c>
      <c r="P709" s="18">
        <f>+AVERAGEIF($C$15:C709,"&lt;&gt;",$B$15:B709)</f>
        <v>7.9519722222222207</v>
      </c>
      <c r="R709" s="1"/>
    </row>
    <row r="710" spans="1:18" x14ac:dyDescent="0.25">
      <c r="A710" s="1">
        <v>41225</v>
      </c>
      <c r="B710" s="18">
        <v>8.0749999999999993</v>
      </c>
      <c r="G710">
        <f t="shared" si="80"/>
        <v>9739.6127907501468</v>
      </c>
      <c r="H710">
        <f t="shared" si="81"/>
        <v>9139.6333465795269</v>
      </c>
      <c r="I710" s="5">
        <f t="shared" si="79"/>
        <v>0</v>
      </c>
      <c r="J710" s="6">
        <f>+H710+SUM($B$4:$B$5)-SUM($F$15:F710)</f>
        <v>26704.48071500058</v>
      </c>
      <c r="K710" s="10">
        <f t="shared" si="82"/>
        <v>-5.5068878325748027E-4</v>
      </c>
      <c r="L710" s="10">
        <f>+H710/SUM($F$15:F710)-1</f>
        <v>3.4462417085166619E-2</v>
      </c>
      <c r="M710" s="18">
        <f t="shared" si="85"/>
        <v>0</v>
      </c>
      <c r="N710" s="18">
        <f t="shared" si="83"/>
        <v>1131.8431388952986</v>
      </c>
      <c r="O710" s="4">
        <f t="shared" si="84"/>
        <v>7.8059868262330321</v>
      </c>
      <c r="P710" s="18">
        <f>+AVERAGEIF($C$15:C710,"&lt;&gt;",$B$15:B710)</f>
        <v>7.9519722222222207</v>
      </c>
      <c r="R710" s="1"/>
    </row>
    <row r="711" spans="1:18" x14ac:dyDescent="0.25">
      <c r="A711" s="1">
        <v>41226</v>
      </c>
      <c r="B711" s="18">
        <v>8.0229999999999997</v>
      </c>
      <c r="G711">
        <f t="shared" si="80"/>
        <v>9676.8933028097126</v>
      </c>
      <c r="H711">
        <f t="shared" si="81"/>
        <v>9080.7775033569724</v>
      </c>
      <c r="I711" s="5">
        <f t="shared" si="79"/>
        <v>0</v>
      </c>
      <c r="J711" s="6">
        <f>+H711+SUM($B$4:$B$5)-SUM($F$15:F711)</f>
        <v>26645.624871778025</v>
      </c>
      <c r="K711" s="10">
        <f t="shared" si="82"/>
        <v>-2.2039688339452468E-3</v>
      </c>
      <c r="L711" s="10">
        <f>+H711/SUM($F$15:F711)-1</f>
        <v>2.7800863439541024E-2</v>
      </c>
      <c r="M711" s="18">
        <f t="shared" si="85"/>
        <v>0</v>
      </c>
      <c r="N711" s="18">
        <f t="shared" si="83"/>
        <v>1131.8431388952986</v>
      </c>
      <c r="O711" s="4">
        <f t="shared" si="84"/>
        <v>7.8059868262330321</v>
      </c>
      <c r="P711" s="18">
        <f>+AVERAGEIF($C$15:C711,"&lt;&gt;",$B$15:B711)</f>
        <v>7.9519722222222207</v>
      </c>
      <c r="R711" s="1"/>
    </row>
    <row r="712" spans="1:18" x14ac:dyDescent="0.25">
      <c r="A712" s="1">
        <v>41227</v>
      </c>
      <c r="B712" s="18">
        <v>8.0020000000000007</v>
      </c>
      <c r="G712">
        <f t="shared" si="80"/>
        <v>9651.56427883377</v>
      </c>
      <c r="H712">
        <f t="shared" si="81"/>
        <v>9057.0087974401722</v>
      </c>
      <c r="I712" s="5">
        <f t="shared" si="79"/>
        <v>0</v>
      </c>
      <c r="J712" s="6">
        <f>+H712+SUM($B$4:$B$5)-SUM($F$15:F712)</f>
        <v>26621.856165861223</v>
      </c>
      <c r="K712" s="10">
        <f t="shared" si="82"/>
        <v>-8.9203034386242663E-4</v>
      </c>
      <c r="L712" s="10">
        <f>+H712/SUM($F$15:F712)-1</f>
        <v>2.5110620621115354E-2</v>
      </c>
      <c r="M712" s="18">
        <f t="shared" si="85"/>
        <v>0</v>
      </c>
      <c r="N712" s="18">
        <f t="shared" si="83"/>
        <v>1131.8431388952986</v>
      </c>
      <c r="O712" s="4">
        <f t="shared" si="84"/>
        <v>7.8059868262330321</v>
      </c>
      <c r="P712" s="18">
        <f>+AVERAGEIF($C$15:C712,"&lt;&gt;",$B$15:B712)</f>
        <v>7.9519722222222207</v>
      </c>
      <c r="R712" s="1"/>
    </row>
    <row r="713" spans="1:18" x14ac:dyDescent="0.25">
      <c r="A713" s="1">
        <v>41228</v>
      </c>
      <c r="B713" s="18">
        <v>7.9109999999999996</v>
      </c>
      <c r="G713">
        <f t="shared" si="80"/>
        <v>9541.8051749380083</v>
      </c>
      <c r="H713">
        <f t="shared" si="81"/>
        <v>8954.0110718006981</v>
      </c>
      <c r="I713" s="5">
        <f t="shared" si="79"/>
        <v>0</v>
      </c>
      <c r="J713" s="6">
        <f>+H713+SUM($B$4:$B$5)-SUM($F$15:F713)</f>
        <v>26518.858440221753</v>
      </c>
      <c r="K713" s="10">
        <f t="shared" si="82"/>
        <v>-3.868916013886059E-3</v>
      </c>
      <c r="L713" s="10">
        <f>+H713/SUM($F$15:F713)-1</f>
        <v>1.3452901741269896E-2</v>
      </c>
      <c r="M713" s="18">
        <f t="shared" si="85"/>
        <v>0</v>
      </c>
      <c r="N713" s="18">
        <f t="shared" si="83"/>
        <v>1131.8431388952986</v>
      </c>
      <c r="O713" s="4">
        <f t="shared" si="84"/>
        <v>7.8059868262330321</v>
      </c>
      <c r="P713" s="18">
        <f>+AVERAGEIF($C$15:C713,"&lt;&gt;",$B$15:B713)</f>
        <v>7.9519722222222207</v>
      </c>
      <c r="R713" s="1"/>
    </row>
    <row r="714" spans="1:18" x14ac:dyDescent="0.25">
      <c r="A714" s="1">
        <v>41229</v>
      </c>
      <c r="B714" s="18">
        <v>7.93</v>
      </c>
      <c r="G714">
        <f t="shared" si="80"/>
        <v>9564.7219109162434</v>
      </c>
      <c r="H714">
        <f t="shared" si="81"/>
        <v>8975.5160914397075</v>
      </c>
      <c r="I714" s="5">
        <f t="shared" si="79"/>
        <v>0</v>
      </c>
      <c r="J714" s="6">
        <f>+H714+SUM($B$4:$B$5)-SUM($F$15:F714)</f>
        <v>26540.36345986076</v>
      </c>
      <c r="K714" s="10">
        <f t="shared" si="82"/>
        <v>8.1093308324287072E-4</v>
      </c>
      <c r="L714" s="10">
        <f>+H714/SUM($F$15:F714)-1</f>
        <v>1.5886930957940582E-2</v>
      </c>
      <c r="M714" s="18">
        <f t="shared" si="85"/>
        <v>0</v>
      </c>
      <c r="N714" s="18">
        <f t="shared" si="83"/>
        <v>1131.8431388952986</v>
      </c>
      <c r="O714" s="4">
        <f t="shared" si="84"/>
        <v>7.8059868262330321</v>
      </c>
      <c r="P714" s="18">
        <f>+AVERAGEIF($C$15:C714,"&lt;&gt;",$B$15:B714)</f>
        <v>7.9519722222222207</v>
      </c>
      <c r="R714" s="1"/>
    </row>
    <row r="715" spans="1:18" x14ac:dyDescent="0.25">
      <c r="A715" s="1">
        <v>41232</v>
      </c>
      <c r="B715" s="18">
        <v>7.9290000000000003</v>
      </c>
      <c r="G715">
        <f t="shared" si="80"/>
        <v>9563.5157669173896</v>
      </c>
      <c r="H715">
        <f t="shared" si="81"/>
        <v>8974.384248300812</v>
      </c>
      <c r="I715" s="5">
        <f t="shared" si="79"/>
        <v>0</v>
      </c>
      <c r="J715" s="6">
        <f>+H715+SUM($B$4:$B$5)-SUM($F$15:F715)</f>
        <v>26539.231616721867</v>
      </c>
      <c r="K715" s="10">
        <f t="shared" si="82"/>
        <v>-4.2646105453902905E-5</v>
      </c>
      <c r="L715" s="10">
        <f>+H715/SUM($F$15:F715)-1</f>
        <v>1.57588241570632E-2</v>
      </c>
      <c r="M715" s="18">
        <f t="shared" si="85"/>
        <v>0</v>
      </c>
      <c r="N715" s="18">
        <f t="shared" si="83"/>
        <v>1131.8431388952986</v>
      </c>
      <c r="O715" s="4">
        <f t="shared" si="84"/>
        <v>7.8059868262330321</v>
      </c>
      <c r="P715" s="18">
        <f>+AVERAGEIF($C$15:C715,"&lt;&gt;",$B$15:B715)</f>
        <v>7.9519722222222207</v>
      </c>
      <c r="R715" s="1"/>
    </row>
    <row r="716" spans="1:18" x14ac:dyDescent="0.25">
      <c r="A716" s="1">
        <v>41233</v>
      </c>
      <c r="B716" s="18">
        <v>7.9429999999999996</v>
      </c>
      <c r="G716">
        <f t="shared" si="80"/>
        <v>9580.4017829013501</v>
      </c>
      <c r="H716">
        <f t="shared" si="81"/>
        <v>8990.2300522453443</v>
      </c>
      <c r="I716" s="5">
        <f t="shared" si="79"/>
        <v>0</v>
      </c>
      <c r="J716" s="6">
        <f>+H716+SUM($B$4:$B$5)-SUM($F$15:F716)</f>
        <v>26555.077420666399</v>
      </c>
      <c r="K716" s="10">
        <f t="shared" si="82"/>
        <v>5.970709391054374E-4</v>
      </c>
      <c r="L716" s="10">
        <f>+H716/SUM($F$15:F716)-1</f>
        <v>1.755231936934698E-2</v>
      </c>
      <c r="M716" s="18">
        <f t="shared" si="85"/>
        <v>0</v>
      </c>
      <c r="N716" s="18">
        <f t="shared" si="83"/>
        <v>1131.8431388952986</v>
      </c>
      <c r="O716" s="4">
        <f t="shared" si="84"/>
        <v>7.8059868262330321</v>
      </c>
      <c r="P716" s="18">
        <f>+AVERAGEIF($C$15:C716,"&lt;&gt;",$B$15:B716)</f>
        <v>7.9519722222222207</v>
      </c>
      <c r="R716" s="1"/>
    </row>
    <row r="717" spans="1:18" x14ac:dyDescent="0.25">
      <c r="A717" s="1">
        <v>41234</v>
      </c>
      <c r="B717" s="18">
        <v>7.9459999999999997</v>
      </c>
      <c r="G717">
        <f t="shared" si="80"/>
        <v>9584.0202148979133</v>
      </c>
      <c r="H717">
        <f t="shared" si="81"/>
        <v>8993.6255816620305</v>
      </c>
      <c r="I717" s="5">
        <f t="shared" si="79"/>
        <v>0</v>
      </c>
      <c r="J717" s="6">
        <f>+H717+SUM($B$4:$B$5)-SUM($F$15:F717)</f>
        <v>26558.472950083087</v>
      </c>
      <c r="K717" s="10">
        <f t="shared" si="82"/>
        <v>1.2786742674086859E-4</v>
      </c>
      <c r="L717" s="10">
        <f>+H717/SUM($F$15:F717)-1</f>
        <v>1.7936639771979124E-2</v>
      </c>
      <c r="M717" s="18">
        <f t="shared" si="85"/>
        <v>0</v>
      </c>
      <c r="N717" s="18">
        <f t="shared" si="83"/>
        <v>1131.8431388952986</v>
      </c>
      <c r="O717" s="4">
        <f t="shared" si="84"/>
        <v>7.8059868262330321</v>
      </c>
      <c r="P717" s="18">
        <f>+AVERAGEIF($C$15:C717,"&lt;&gt;",$B$15:B717)</f>
        <v>7.9519722222222207</v>
      </c>
      <c r="R717" s="1"/>
    </row>
    <row r="718" spans="1:18" x14ac:dyDescent="0.25">
      <c r="A718" s="1">
        <v>41235</v>
      </c>
      <c r="B718" s="18">
        <v>7.9470000000000001</v>
      </c>
      <c r="G718">
        <f t="shared" si="80"/>
        <v>9585.2263588967671</v>
      </c>
      <c r="H718">
        <f t="shared" si="81"/>
        <v>8994.7574248009259</v>
      </c>
      <c r="I718" s="5">
        <f t="shared" si="79"/>
        <v>0</v>
      </c>
      <c r="J718" s="6">
        <f>+H718+SUM($B$4:$B$5)-SUM($F$15:F718)</f>
        <v>26559.604793221981</v>
      </c>
      <c r="K718" s="10">
        <f t="shared" si="82"/>
        <v>4.2617026250857393E-5</v>
      </c>
      <c r="L718" s="10">
        <f>+H718/SUM($F$15:F718)-1</f>
        <v>1.8064746572856505E-2</v>
      </c>
      <c r="M718" s="18">
        <f t="shared" si="85"/>
        <v>0</v>
      </c>
      <c r="N718" s="18">
        <f t="shared" si="83"/>
        <v>1131.8431388952986</v>
      </c>
      <c r="O718" s="4">
        <f t="shared" si="84"/>
        <v>7.8059868262330321</v>
      </c>
      <c r="P718" s="18">
        <f>+AVERAGEIF($C$15:C718,"&lt;&gt;",$B$15:B718)</f>
        <v>7.9519722222222207</v>
      </c>
      <c r="R718" s="1"/>
    </row>
    <row r="719" spans="1:18" x14ac:dyDescent="0.25">
      <c r="A719" s="1">
        <v>41236</v>
      </c>
      <c r="B719" s="18">
        <v>7.9809999999999999</v>
      </c>
      <c r="G719">
        <f t="shared" si="80"/>
        <v>9626.2352548578201</v>
      </c>
      <c r="H719">
        <f t="shared" si="81"/>
        <v>9033.2400915233648</v>
      </c>
      <c r="I719" s="5">
        <f t="shared" si="79"/>
        <v>0</v>
      </c>
      <c r="J719" s="6">
        <f>+H719+SUM($B$4:$B$5)-SUM($F$15:F719)</f>
        <v>26598.087459944421</v>
      </c>
      <c r="K719" s="10">
        <f t="shared" si="82"/>
        <v>1.4489171439877602E-3</v>
      </c>
      <c r="L719" s="10">
        <f>+H719/SUM($F$15:F719)-1</f>
        <v>2.2420377802688796E-2</v>
      </c>
      <c r="M719" s="18">
        <f t="shared" si="85"/>
        <v>0</v>
      </c>
      <c r="N719" s="18">
        <f t="shared" si="83"/>
        <v>1131.8431388952986</v>
      </c>
      <c r="O719" s="4">
        <f t="shared" si="84"/>
        <v>7.8059868262330321</v>
      </c>
      <c r="P719" s="18">
        <f>+AVERAGEIF($C$15:C719,"&lt;&gt;",$B$15:B719)</f>
        <v>7.9519722222222207</v>
      </c>
      <c r="R719" s="1"/>
    </row>
    <row r="720" spans="1:18" x14ac:dyDescent="0.25">
      <c r="A720" s="1">
        <v>41239</v>
      </c>
      <c r="B720" s="18">
        <v>7.97</v>
      </c>
      <c r="G720">
        <f t="shared" si="80"/>
        <v>9612.967670870421</v>
      </c>
      <c r="H720">
        <f t="shared" si="81"/>
        <v>9020.789816995517</v>
      </c>
      <c r="I720" s="5">
        <f t="shared" ref="I720:I783" si="86">+C720*(MAX($A:$A)-A720)</f>
        <v>0</v>
      </c>
      <c r="J720" s="6">
        <f>+H720+SUM($B$4:$B$5)-SUM($F$15:F720)</f>
        <v>26585.63718541657</v>
      </c>
      <c r="K720" s="10">
        <f t="shared" si="82"/>
        <v>-4.6808908898432477E-4</v>
      </c>
      <c r="L720" s="10">
        <f>+H720/SUM($F$15:F720)-1</f>
        <v>2.1011202993037159E-2</v>
      </c>
      <c r="M720" s="18">
        <f t="shared" si="85"/>
        <v>0</v>
      </c>
      <c r="N720" s="18">
        <f t="shared" si="83"/>
        <v>1131.8431388952986</v>
      </c>
      <c r="O720" s="4">
        <f t="shared" si="84"/>
        <v>7.8059868262330321</v>
      </c>
      <c r="P720" s="18">
        <f>+AVERAGEIF($C$15:C720,"&lt;&gt;",$B$15:B720)</f>
        <v>7.9519722222222207</v>
      </c>
      <c r="R720" s="1"/>
    </row>
    <row r="721" spans="1:18" x14ac:dyDescent="0.25">
      <c r="A721" s="1">
        <v>41240</v>
      </c>
      <c r="B721" s="18">
        <v>8</v>
      </c>
      <c r="G721">
        <f t="shared" ref="G721:G784" si="87">+(B721/B720*G720)+C721</f>
        <v>9649.1519908360569</v>
      </c>
      <c r="H721">
        <f t="shared" ref="H721:H784" si="88">+(B721/B720*H720)+F721</f>
        <v>9054.7451111623759</v>
      </c>
      <c r="I721" s="5">
        <f t="shared" si="86"/>
        <v>0</v>
      </c>
      <c r="J721" s="6">
        <f>+H721+SUM($B$4:$B$5)-SUM($F$15:F721)</f>
        <v>26619.592479583429</v>
      </c>
      <c r="K721" s="10">
        <f t="shared" ref="K721:K784" si="89">+J721/J720-1</f>
        <v>1.2772044517888048E-3</v>
      </c>
      <c r="L721" s="10">
        <f>+H721/SUM($F$15:F721)-1</f>
        <v>2.4854407019359703E-2</v>
      </c>
      <c r="M721" s="18">
        <f t="shared" si="85"/>
        <v>0</v>
      </c>
      <c r="N721" s="18">
        <f t="shared" ref="N721:N784" si="90">+M721+N720</f>
        <v>1131.8431388952986</v>
      </c>
      <c r="O721" s="4">
        <f t="shared" ref="O721:O784" si="91">((O720*N720)+(B721*M721))/N721</f>
        <v>7.8059868262330321</v>
      </c>
      <c r="P721" s="18">
        <f>+AVERAGEIF($C$15:C721,"&lt;&gt;",$B$15:B721)</f>
        <v>7.9519722222222207</v>
      </c>
      <c r="R721" s="1"/>
    </row>
    <row r="722" spans="1:18" x14ac:dyDescent="0.25">
      <c r="A722" s="1">
        <v>41241</v>
      </c>
      <c r="B722" s="18">
        <v>7.9729999999999999</v>
      </c>
      <c r="G722">
        <f t="shared" si="87"/>
        <v>9616.5861028669842</v>
      </c>
      <c r="H722">
        <f t="shared" si="88"/>
        <v>9024.1853464122032</v>
      </c>
      <c r="I722" s="5">
        <f t="shared" si="86"/>
        <v>0</v>
      </c>
      <c r="J722" s="6">
        <f>+H722+SUM($B$4:$B$5)-SUM($F$15:F722)</f>
        <v>26589.032714833258</v>
      </c>
      <c r="K722" s="10">
        <f t="shared" si="89"/>
        <v>-1.148017753224817E-3</v>
      </c>
      <c r="L722" s="10">
        <f>+H722/SUM($F$15:F722)-1</f>
        <v>2.1395523395669525E-2</v>
      </c>
      <c r="M722" s="18">
        <f t="shared" si="85"/>
        <v>0</v>
      </c>
      <c r="N722" s="18">
        <f t="shared" si="90"/>
        <v>1131.8431388952986</v>
      </c>
      <c r="O722" s="4">
        <f t="shared" si="91"/>
        <v>7.8059868262330321</v>
      </c>
      <c r="P722" s="18">
        <f>+AVERAGEIF($C$15:C722,"&lt;&gt;",$B$15:B722)</f>
        <v>7.9519722222222207</v>
      </c>
      <c r="R722" s="1"/>
    </row>
    <row r="723" spans="1:18" x14ac:dyDescent="0.25">
      <c r="A723" s="1">
        <v>41242</v>
      </c>
      <c r="B723" s="18">
        <v>8.0250000000000004</v>
      </c>
      <c r="G723">
        <f t="shared" si="87"/>
        <v>9679.3055908074184</v>
      </c>
      <c r="H723">
        <f t="shared" si="88"/>
        <v>9083.0411896347596</v>
      </c>
      <c r="I723" s="5">
        <f t="shared" si="86"/>
        <v>0</v>
      </c>
      <c r="J723" s="6">
        <f>+H723+SUM($B$4:$B$5)-SUM($F$15:F723)</f>
        <v>26647.888558055813</v>
      </c>
      <c r="K723" s="10">
        <f t="shared" si="89"/>
        <v>2.2135383356658433E-3</v>
      </c>
      <c r="L723" s="10">
        <f>+H723/SUM($F$15:F723)-1</f>
        <v>2.8057077041295342E-2</v>
      </c>
      <c r="M723" s="18">
        <f t="shared" ref="M723:M786" si="92">+F723/B723</f>
        <v>0</v>
      </c>
      <c r="N723" s="18">
        <f t="shared" si="90"/>
        <v>1131.8431388952986</v>
      </c>
      <c r="O723" s="4">
        <f t="shared" si="91"/>
        <v>7.8059868262330321</v>
      </c>
      <c r="P723" s="18">
        <f>+AVERAGEIF($C$15:C723,"&lt;&gt;",$B$15:B723)</f>
        <v>7.9519722222222207</v>
      </c>
      <c r="R723" s="1"/>
    </row>
    <row r="724" spans="1:18" x14ac:dyDescent="0.25">
      <c r="A724" s="1">
        <v>41243</v>
      </c>
      <c r="B724" s="18">
        <v>8.0329999999999995</v>
      </c>
      <c r="G724">
        <f t="shared" si="87"/>
        <v>9688.9547427982543</v>
      </c>
      <c r="H724">
        <f t="shared" si="88"/>
        <v>9092.0959347459211</v>
      </c>
      <c r="I724" s="5">
        <f t="shared" si="86"/>
        <v>0</v>
      </c>
      <c r="J724" s="6">
        <f>+H724+SUM($B$4:$B$5)-SUM($F$15:F724)</f>
        <v>26656.943303166976</v>
      </c>
      <c r="K724" s="10">
        <f t="shared" si="89"/>
        <v>3.3979221623647859E-4</v>
      </c>
      <c r="L724" s="10">
        <f>+H724/SUM($F$15:F724)-1</f>
        <v>2.9081931448314613E-2</v>
      </c>
      <c r="M724" s="18">
        <f t="shared" si="92"/>
        <v>0</v>
      </c>
      <c r="N724" s="18">
        <f t="shared" si="90"/>
        <v>1131.8431388952986</v>
      </c>
      <c r="O724" s="4">
        <f t="shared" si="91"/>
        <v>7.8059868262330321</v>
      </c>
      <c r="P724" s="18">
        <f>+AVERAGEIF($C$15:C724,"&lt;&gt;",$B$15:B724)</f>
        <v>7.9519722222222207</v>
      </c>
      <c r="R724" s="1"/>
    </row>
    <row r="725" spans="1:18" x14ac:dyDescent="0.25">
      <c r="A725" s="1">
        <v>41246</v>
      </c>
      <c r="B725" s="18">
        <v>8.0009999999999994</v>
      </c>
      <c r="G725">
        <f t="shared" si="87"/>
        <v>9650.3581348349107</v>
      </c>
      <c r="H725">
        <f t="shared" si="88"/>
        <v>9055.8769543012713</v>
      </c>
      <c r="I725" s="5">
        <f t="shared" si="86"/>
        <v>0</v>
      </c>
      <c r="J725" s="6">
        <f>+H725+SUM($B$4:$B$5)-SUM($F$15:F725)</f>
        <v>26620.72432272233</v>
      </c>
      <c r="K725" s="10">
        <f t="shared" si="89"/>
        <v>-1.3587071868192968E-3</v>
      </c>
      <c r="L725" s="10">
        <f>+H725/SUM($F$15:F725)-1</f>
        <v>2.4982513820237306E-2</v>
      </c>
      <c r="M725" s="18">
        <f t="shared" si="92"/>
        <v>0</v>
      </c>
      <c r="N725" s="18">
        <f t="shared" si="90"/>
        <v>1131.8431388952986</v>
      </c>
      <c r="O725" s="4">
        <f t="shared" si="91"/>
        <v>7.8059868262330321</v>
      </c>
      <c r="P725" s="18">
        <f>+AVERAGEIF($C$15:C725,"&lt;&gt;",$B$15:B725)</f>
        <v>7.9519722222222207</v>
      </c>
      <c r="R725" s="1"/>
    </row>
    <row r="726" spans="1:18" x14ac:dyDescent="0.25">
      <c r="A726" s="1">
        <v>41247</v>
      </c>
      <c r="B726" s="18">
        <v>7.9889999999999999</v>
      </c>
      <c r="G726">
        <f t="shared" si="87"/>
        <v>9635.884406848656</v>
      </c>
      <c r="H726">
        <f t="shared" si="88"/>
        <v>9042.2948366345281</v>
      </c>
      <c r="I726" s="5">
        <f t="shared" si="86"/>
        <v>0</v>
      </c>
      <c r="J726" s="6">
        <f>+H726+SUM($B$4:$B$5)-SUM($F$15:F726)</f>
        <v>26607.142205055585</v>
      </c>
      <c r="K726" s="10">
        <f t="shared" si="89"/>
        <v>-5.1020841890281332E-4</v>
      </c>
      <c r="L726" s="10">
        <f>+H726/SUM($F$15:F726)-1</f>
        <v>2.3445232209708289E-2</v>
      </c>
      <c r="M726" s="18">
        <f t="shared" si="92"/>
        <v>0</v>
      </c>
      <c r="N726" s="18">
        <f t="shared" si="90"/>
        <v>1131.8431388952986</v>
      </c>
      <c r="O726" s="4">
        <f t="shared" si="91"/>
        <v>7.8059868262330321</v>
      </c>
      <c r="P726" s="18">
        <f>+AVERAGEIF($C$15:C726,"&lt;&gt;",$B$15:B726)</f>
        <v>7.9519722222222207</v>
      </c>
      <c r="R726" s="1"/>
    </row>
    <row r="727" spans="1:18" x14ac:dyDescent="0.25">
      <c r="A727" s="1">
        <v>41248</v>
      </c>
      <c r="B727" s="18">
        <v>8.0719999999999992</v>
      </c>
      <c r="G727">
        <f t="shared" si="87"/>
        <v>9735.9943587535799</v>
      </c>
      <c r="H727">
        <f t="shared" si="88"/>
        <v>9136.237817162837</v>
      </c>
      <c r="I727" s="5">
        <f t="shared" si="86"/>
        <v>0</v>
      </c>
      <c r="J727" s="6">
        <f>+H727+SUM($B$4:$B$5)-SUM($F$15:F727)</f>
        <v>26701.085185583892</v>
      </c>
      <c r="K727" s="10">
        <f t="shared" si="89"/>
        <v>3.5307429788704603E-3</v>
      </c>
      <c r="L727" s="10">
        <f>+H727/SUM($F$15:F727)-1</f>
        <v>3.4078096682534031E-2</v>
      </c>
      <c r="M727" s="18">
        <f t="shared" si="92"/>
        <v>0</v>
      </c>
      <c r="N727" s="18">
        <f t="shared" si="90"/>
        <v>1131.8431388952986</v>
      </c>
      <c r="O727" s="4">
        <f t="shared" si="91"/>
        <v>7.8059868262330321</v>
      </c>
      <c r="P727" s="18">
        <f>+AVERAGEIF($C$15:C727,"&lt;&gt;",$B$15:B727)</f>
        <v>7.9519722222222207</v>
      </c>
      <c r="R727" s="1"/>
    </row>
    <row r="728" spans="1:18" x14ac:dyDescent="0.25">
      <c r="A728" s="1">
        <v>41249</v>
      </c>
      <c r="B728" s="18">
        <v>8.1449999999999996</v>
      </c>
      <c r="G728">
        <f t="shared" si="87"/>
        <v>9824.0428706699604</v>
      </c>
      <c r="H728">
        <f t="shared" si="88"/>
        <v>9218.8623663021954</v>
      </c>
      <c r="I728" s="5">
        <f t="shared" si="86"/>
        <v>0</v>
      </c>
      <c r="J728" s="6">
        <f>+H728+SUM($B$4:$B$5)-SUM($F$15:F728)</f>
        <v>26783.709734723248</v>
      </c>
      <c r="K728" s="10">
        <f t="shared" si="89"/>
        <v>3.0944266334151926E-3</v>
      </c>
      <c r="L728" s="10">
        <f>+H728/SUM($F$15:F728)-1</f>
        <v>4.3429893146585741E-2</v>
      </c>
      <c r="M728" s="18">
        <f t="shared" si="92"/>
        <v>0</v>
      </c>
      <c r="N728" s="18">
        <f t="shared" si="90"/>
        <v>1131.8431388952986</v>
      </c>
      <c r="O728" s="4">
        <f t="shared" si="91"/>
        <v>7.8059868262330321</v>
      </c>
      <c r="P728" s="18">
        <f>+AVERAGEIF($C$15:C728,"&lt;&gt;",$B$15:B728)</f>
        <v>7.9519722222222207</v>
      </c>
      <c r="R728" s="1"/>
    </row>
    <row r="729" spans="1:18" x14ac:dyDescent="0.25">
      <c r="A729" s="1">
        <v>41250</v>
      </c>
      <c r="B729" s="18">
        <v>8.1959999999999997</v>
      </c>
      <c r="G729">
        <f t="shared" si="87"/>
        <v>9885.5562146115408</v>
      </c>
      <c r="H729">
        <f t="shared" si="88"/>
        <v>9276.5863663858545</v>
      </c>
      <c r="I729" s="5">
        <f t="shared" si="86"/>
        <v>0</v>
      </c>
      <c r="J729" s="6">
        <f>+H729+SUM($B$4:$B$5)-SUM($F$15:F729)</f>
        <v>26841.433734806909</v>
      </c>
      <c r="K729" s="10">
        <f t="shared" si="89"/>
        <v>2.1551906235313112E-3</v>
      </c>
      <c r="L729" s="10">
        <f>+H729/SUM($F$15:F729)-1</f>
        <v>4.9963339991334177E-2</v>
      </c>
      <c r="M729" s="18">
        <f t="shared" si="92"/>
        <v>0</v>
      </c>
      <c r="N729" s="18">
        <f t="shared" si="90"/>
        <v>1131.8431388952986</v>
      </c>
      <c r="O729" s="4">
        <f t="shared" si="91"/>
        <v>7.8059868262330321</v>
      </c>
      <c r="P729" s="18">
        <f>+AVERAGEIF($C$15:C729,"&lt;&gt;",$B$15:B729)</f>
        <v>7.9519722222222207</v>
      </c>
      <c r="R729" s="1"/>
    </row>
    <row r="730" spans="1:18" x14ac:dyDescent="0.25">
      <c r="A730" s="1">
        <v>41253</v>
      </c>
      <c r="B730" s="18">
        <v>8.234</v>
      </c>
      <c r="C730">
        <f>+$B$3</f>
        <v>200</v>
      </c>
      <c r="D730" s="7">
        <f>+$D$11</f>
        <v>3.3347368421052628</v>
      </c>
      <c r="E730">
        <v>1.54</v>
      </c>
      <c r="F730" s="6">
        <f>+C730-D730-E730</f>
        <v>195.12526315789475</v>
      </c>
      <c r="G730">
        <f t="shared" si="87"/>
        <v>10131.389686568011</v>
      </c>
      <c r="H730">
        <f t="shared" si="88"/>
        <v>9514.7216688217704</v>
      </c>
      <c r="I730" s="5">
        <f t="shared" si="86"/>
        <v>768000</v>
      </c>
      <c r="J730" s="6">
        <f>+H730+SUM($B$4:$B$5)-SUM($F$15:F730)</f>
        <v>26884.443774084932</v>
      </c>
      <c r="K730" s="10">
        <f t="shared" si="89"/>
        <v>1.6023748844029573E-3</v>
      </c>
      <c r="L730" s="10">
        <f>+H730/SUM($F$15:F730)-1</f>
        <v>5.3646607527690904E-2</v>
      </c>
      <c r="M730" s="18">
        <f t="shared" si="92"/>
        <v>23.69750584866344</v>
      </c>
      <c r="N730" s="18">
        <f t="shared" si="90"/>
        <v>1155.540644743962</v>
      </c>
      <c r="O730" s="4">
        <f t="shared" si="91"/>
        <v>7.8147644012450268</v>
      </c>
      <c r="P730" s="18">
        <f>+AVERAGEIF($C$15:C730,"&lt;&gt;",$B$15:B730)</f>
        <v>7.9595945945945932</v>
      </c>
      <c r="R730" s="1"/>
    </row>
    <row r="731" spans="1:18" x14ac:dyDescent="0.25">
      <c r="A731" s="1">
        <v>41254</v>
      </c>
      <c r="B731" s="18">
        <v>8.2309999999999999</v>
      </c>
      <c r="G731">
        <f t="shared" si="87"/>
        <v>10127.69838597781</v>
      </c>
      <c r="H731">
        <f t="shared" si="88"/>
        <v>9511.2550468875379</v>
      </c>
      <c r="I731" s="5">
        <f t="shared" si="86"/>
        <v>0</v>
      </c>
      <c r="J731" s="6">
        <f>+H731+SUM($B$4:$B$5)-SUM($F$15:F731)</f>
        <v>26880.977152150699</v>
      </c>
      <c r="K731" s="10">
        <f t="shared" si="89"/>
        <v>-1.289452727146756E-4</v>
      </c>
      <c r="L731" s="10">
        <f>+H731/SUM($F$15:F731)-1</f>
        <v>5.3262718795290542E-2</v>
      </c>
      <c r="M731" s="18">
        <f t="shared" si="92"/>
        <v>0</v>
      </c>
      <c r="N731" s="18">
        <f t="shared" si="90"/>
        <v>1155.540644743962</v>
      </c>
      <c r="O731" s="4">
        <f t="shared" si="91"/>
        <v>7.8147644012450268</v>
      </c>
      <c r="P731" s="18">
        <f>+AVERAGEIF($C$15:C731,"&lt;&gt;",$B$15:B731)</f>
        <v>7.9595945945945932</v>
      </c>
      <c r="R731" s="1"/>
    </row>
    <row r="732" spans="1:18" x14ac:dyDescent="0.25">
      <c r="A732" s="1">
        <v>41255</v>
      </c>
      <c r="B732" s="18">
        <v>8.2520000000000007</v>
      </c>
      <c r="G732">
        <f t="shared" si="87"/>
        <v>10153.537490109209</v>
      </c>
      <c r="H732">
        <f t="shared" si="88"/>
        <v>9535.521400427162</v>
      </c>
      <c r="I732" s="5">
        <f t="shared" si="86"/>
        <v>0</v>
      </c>
      <c r="J732" s="6">
        <f>+H732+SUM($B$4:$B$5)-SUM($F$15:F732)</f>
        <v>26905.24350569032</v>
      </c>
      <c r="K732" s="10">
        <f t="shared" si="89"/>
        <v>9.0273331219581365E-4</v>
      </c>
      <c r="L732" s="10">
        <f>+H732/SUM($F$15:F732)-1</f>
        <v>5.5949939922091962E-2</v>
      </c>
      <c r="M732" s="18">
        <f t="shared" si="92"/>
        <v>0</v>
      </c>
      <c r="N732" s="18">
        <f t="shared" si="90"/>
        <v>1155.540644743962</v>
      </c>
      <c r="O732" s="4">
        <f t="shared" si="91"/>
        <v>7.8147644012450268</v>
      </c>
      <c r="P732" s="18">
        <f>+AVERAGEIF($C$15:C732,"&lt;&gt;",$B$15:B732)</f>
        <v>7.9595945945945932</v>
      </c>
      <c r="R732" s="1"/>
    </row>
    <row r="733" spans="1:18" x14ac:dyDescent="0.25">
      <c r="A733" s="1">
        <v>41256</v>
      </c>
      <c r="B733" s="18">
        <v>8.2370000000000001</v>
      </c>
      <c r="G733">
        <f t="shared" si="87"/>
        <v>10135.080987158211</v>
      </c>
      <c r="H733">
        <f t="shared" si="88"/>
        <v>9518.188290756003</v>
      </c>
      <c r="I733" s="5">
        <f t="shared" si="86"/>
        <v>0</v>
      </c>
      <c r="J733" s="6">
        <f>+H733+SUM($B$4:$B$5)-SUM($F$15:F733)</f>
        <v>26887.910396019164</v>
      </c>
      <c r="K733" s="10">
        <f t="shared" si="89"/>
        <v>-6.4422794268670369E-4</v>
      </c>
      <c r="L733" s="10">
        <f>+H733/SUM($F$15:F733)-1</f>
        <v>5.4030496260091043E-2</v>
      </c>
      <c r="M733" s="18">
        <f t="shared" si="92"/>
        <v>0</v>
      </c>
      <c r="N733" s="18">
        <f t="shared" si="90"/>
        <v>1155.540644743962</v>
      </c>
      <c r="O733" s="4">
        <f t="shared" si="91"/>
        <v>7.8147644012450268</v>
      </c>
      <c r="P733" s="18">
        <f>+AVERAGEIF($C$15:C733,"&lt;&gt;",$B$15:B733)</f>
        <v>7.9595945945945932</v>
      </c>
      <c r="R733" s="1"/>
    </row>
    <row r="734" spans="1:18" x14ac:dyDescent="0.25">
      <c r="A734" s="1">
        <v>41257</v>
      </c>
      <c r="B734" s="18">
        <v>8.2230000000000008</v>
      </c>
      <c r="G734">
        <f t="shared" si="87"/>
        <v>10117.854917737281</v>
      </c>
      <c r="H734">
        <f t="shared" si="88"/>
        <v>9502.0107217295881</v>
      </c>
      <c r="I734" s="5">
        <f t="shared" si="86"/>
        <v>0</v>
      </c>
      <c r="J734" s="6">
        <f>+H734+SUM($B$4:$B$5)-SUM($F$15:F734)</f>
        <v>26871.732826992746</v>
      </c>
      <c r="K734" s="10">
        <f t="shared" si="89"/>
        <v>-6.0166702388342319E-4</v>
      </c>
      <c r="L734" s="10">
        <f>+H734/SUM($F$15:F734)-1</f>
        <v>5.2239015508890319E-2</v>
      </c>
      <c r="M734" s="18">
        <f t="shared" si="92"/>
        <v>0</v>
      </c>
      <c r="N734" s="18">
        <f t="shared" si="90"/>
        <v>1155.540644743962</v>
      </c>
      <c r="O734" s="4">
        <f t="shared" si="91"/>
        <v>7.8147644012450268</v>
      </c>
      <c r="P734" s="18">
        <f>+AVERAGEIF($C$15:C734,"&lt;&gt;",$B$15:B734)</f>
        <v>7.9595945945945932</v>
      </c>
      <c r="R734" s="1"/>
    </row>
    <row r="735" spans="1:18" x14ac:dyDescent="0.25">
      <c r="A735" s="1">
        <v>41260</v>
      </c>
      <c r="B735" s="18">
        <v>8.1750000000000007</v>
      </c>
      <c r="G735">
        <f t="shared" si="87"/>
        <v>10058.794108294085</v>
      </c>
      <c r="H735">
        <f t="shared" si="88"/>
        <v>9446.5447707818785</v>
      </c>
      <c r="I735" s="5">
        <f t="shared" si="86"/>
        <v>0</v>
      </c>
      <c r="J735" s="6">
        <f>+H735+SUM($B$4:$B$5)-SUM($F$15:F735)</f>
        <v>26816.26687604504</v>
      </c>
      <c r="K735" s="10">
        <f t="shared" si="89"/>
        <v>-2.0641002686655474E-3</v>
      </c>
      <c r="L735" s="10">
        <f>+H735/SUM($F$15:F735)-1</f>
        <v>4.6096795790487644E-2</v>
      </c>
      <c r="M735" s="18">
        <f t="shared" si="92"/>
        <v>0</v>
      </c>
      <c r="N735" s="18">
        <f t="shared" si="90"/>
        <v>1155.540644743962</v>
      </c>
      <c r="O735" s="4">
        <f t="shared" si="91"/>
        <v>7.8147644012450268</v>
      </c>
      <c r="P735" s="18">
        <f>+AVERAGEIF($C$15:C735,"&lt;&gt;",$B$15:B735)</f>
        <v>7.9595945945945932</v>
      </c>
      <c r="R735" s="1"/>
    </row>
    <row r="736" spans="1:18" x14ac:dyDescent="0.25">
      <c r="A736" s="1">
        <v>41261</v>
      </c>
      <c r="B736" s="18">
        <v>8.1890000000000001</v>
      </c>
      <c r="G736">
        <f t="shared" si="87"/>
        <v>10076.020177715016</v>
      </c>
      <c r="H736">
        <f t="shared" si="88"/>
        <v>9462.7223398082933</v>
      </c>
      <c r="I736" s="5">
        <f t="shared" si="86"/>
        <v>0</v>
      </c>
      <c r="J736" s="6">
        <f>+H736+SUM($B$4:$B$5)-SUM($F$15:F736)</f>
        <v>26832.444445071451</v>
      </c>
      <c r="K736" s="10">
        <f t="shared" si="89"/>
        <v>6.0327446401053919E-4</v>
      </c>
      <c r="L736" s="10">
        <f>+H736/SUM($F$15:F736)-1</f>
        <v>4.7888276541688368E-2</v>
      </c>
      <c r="M736" s="18">
        <f t="shared" si="92"/>
        <v>0</v>
      </c>
      <c r="N736" s="18">
        <f t="shared" si="90"/>
        <v>1155.540644743962</v>
      </c>
      <c r="O736" s="4">
        <f t="shared" si="91"/>
        <v>7.8147644012450268</v>
      </c>
      <c r="P736" s="18">
        <f>+AVERAGEIF($C$15:C736,"&lt;&gt;",$B$15:B736)</f>
        <v>7.9595945945945932</v>
      </c>
      <c r="R736" s="1"/>
    </row>
    <row r="737" spans="1:18" x14ac:dyDescent="0.25">
      <c r="A737" s="1">
        <v>41262</v>
      </c>
      <c r="B737" s="18">
        <v>8.2110000000000003</v>
      </c>
      <c r="G737">
        <f t="shared" si="87"/>
        <v>10103.08971537648</v>
      </c>
      <c r="H737">
        <f t="shared" si="88"/>
        <v>9488.1442339926598</v>
      </c>
      <c r="I737" s="5">
        <f t="shared" si="86"/>
        <v>0</v>
      </c>
      <c r="J737" s="6">
        <f>+H737+SUM($B$4:$B$5)-SUM($F$15:F737)</f>
        <v>26857.866339255816</v>
      </c>
      <c r="K737" s="10">
        <f t="shared" si="89"/>
        <v>9.4743116812945338E-4</v>
      </c>
      <c r="L737" s="10">
        <f>+H737/SUM($F$15:F737)-1</f>
        <v>5.0703460579289539E-2</v>
      </c>
      <c r="M737" s="18">
        <f t="shared" si="92"/>
        <v>0</v>
      </c>
      <c r="N737" s="18">
        <f t="shared" si="90"/>
        <v>1155.540644743962</v>
      </c>
      <c r="O737" s="4">
        <f t="shared" si="91"/>
        <v>7.8147644012450268</v>
      </c>
      <c r="P737" s="18">
        <f>+AVERAGEIF($C$15:C737,"&lt;&gt;",$B$15:B737)</f>
        <v>7.9595945945945932</v>
      </c>
      <c r="R737" s="1"/>
    </row>
    <row r="738" spans="1:18" x14ac:dyDescent="0.25">
      <c r="A738" s="1">
        <v>41263</v>
      </c>
      <c r="B738" s="18">
        <v>8.2200000000000006</v>
      </c>
      <c r="G738">
        <f t="shared" si="87"/>
        <v>10114.16361714708</v>
      </c>
      <c r="H738">
        <f t="shared" si="88"/>
        <v>9498.5440997953556</v>
      </c>
      <c r="I738" s="5">
        <f t="shared" si="86"/>
        <v>0</v>
      </c>
      <c r="J738" s="6">
        <f>+H738+SUM($B$4:$B$5)-SUM($F$15:F738)</f>
        <v>26868.266205058513</v>
      </c>
      <c r="K738" s="10">
        <f t="shared" si="89"/>
        <v>3.8721861488655307E-4</v>
      </c>
      <c r="L738" s="10">
        <f>+H738/SUM($F$15:F738)-1</f>
        <v>5.1855126776490179E-2</v>
      </c>
      <c r="M738" s="18">
        <f t="shared" si="92"/>
        <v>0</v>
      </c>
      <c r="N738" s="18">
        <f t="shared" si="90"/>
        <v>1155.540644743962</v>
      </c>
      <c r="O738" s="4">
        <f t="shared" si="91"/>
        <v>7.8147644012450268</v>
      </c>
      <c r="P738" s="18">
        <f>+AVERAGEIF($C$15:C738,"&lt;&gt;",$B$15:B738)</f>
        <v>7.9595945945945932</v>
      </c>
      <c r="R738" s="1"/>
    </row>
    <row r="739" spans="1:18" x14ac:dyDescent="0.25">
      <c r="A739" s="1">
        <v>41264</v>
      </c>
      <c r="B739" s="18">
        <v>8.1880000000000006</v>
      </c>
      <c r="G739">
        <f t="shared" si="87"/>
        <v>10074.789744184949</v>
      </c>
      <c r="H739">
        <f t="shared" si="88"/>
        <v>9461.5667991635491</v>
      </c>
      <c r="I739" s="5">
        <f t="shared" si="86"/>
        <v>0</v>
      </c>
      <c r="J739" s="6">
        <f>+H739+SUM($B$4:$B$5)-SUM($F$15:F739)</f>
        <v>26831.288904426707</v>
      </c>
      <c r="K739" s="10">
        <f t="shared" si="89"/>
        <v>-1.3762443899281163E-3</v>
      </c>
      <c r="L739" s="10">
        <f>+H739/SUM($F$15:F739)-1</f>
        <v>4.7760313630888174E-2</v>
      </c>
      <c r="M739" s="18">
        <f t="shared" si="92"/>
        <v>0</v>
      </c>
      <c r="N739" s="18">
        <f t="shared" si="90"/>
        <v>1155.540644743962</v>
      </c>
      <c r="O739" s="4">
        <f t="shared" si="91"/>
        <v>7.8147644012450268</v>
      </c>
      <c r="P739" s="18">
        <f>+AVERAGEIF($C$15:C739,"&lt;&gt;",$B$15:B739)</f>
        <v>7.9595945945945932</v>
      </c>
      <c r="R739" s="1"/>
    </row>
    <row r="740" spans="1:18" x14ac:dyDescent="0.25">
      <c r="A740" s="1">
        <v>41267</v>
      </c>
      <c r="B740" s="18">
        <v>8.1780000000000008</v>
      </c>
      <c r="G740">
        <f t="shared" si="87"/>
        <v>10062.485408884284</v>
      </c>
      <c r="H740">
        <f t="shared" si="88"/>
        <v>9450.011392716111</v>
      </c>
      <c r="I740" s="5">
        <f t="shared" si="86"/>
        <v>0</v>
      </c>
      <c r="J740" s="6">
        <f>+H740+SUM($B$4:$B$5)-SUM($F$15:F740)</f>
        <v>26819.733497979272</v>
      </c>
      <c r="K740" s="10">
        <f t="shared" si="89"/>
        <v>-4.3066907775446417E-4</v>
      </c>
      <c r="L740" s="10">
        <f>+H740/SUM($F$15:F740)-1</f>
        <v>4.6480684522887783E-2</v>
      </c>
      <c r="M740" s="18">
        <f t="shared" si="92"/>
        <v>0</v>
      </c>
      <c r="N740" s="18">
        <f t="shared" si="90"/>
        <v>1155.540644743962</v>
      </c>
      <c r="O740" s="4">
        <f t="shared" si="91"/>
        <v>7.8147644012450268</v>
      </c>
      <c r="P740" s="18">
        <f>+AVERAGEIF($C$15:C740,"&lt;&gt;",$B$15:B740)</f>
        <v>7.9595945945945932</v>
      </c>
      <c r="R740" s="1"/>
    </row>
    <row r="741" spans="1:18" x14ac:dyDescent="0.25">
      <c r="A741" s="1">
        <v>41271</v>
      </c>
      <c r="B741" s="18">
        <v>8.2460000000000004</v>
      </c>
      <c r="G741">
        <f t="shared" si="87"/>
        <v>10146.154888928808</v>
      </c>
      <c r="H741">
        <f t="shared" si="88"/>
        <v>9528.5881565586988</v>
      </c>
      <c r="I741" s="5">
        <f t="shared" si="86"/>
        <v>0</v>
      </c>
      <c r="J741" s="6">
        <f>+H741+SUM($B$4:$B$5)-SUM($F$15:F741)</f>
        <v>26898.310261821855</v>
      </c>
      <c r="K741" s="10">
        <f t="shared" si="89"/>
        <v>2.9298115079519071E-3</v>
      </c>
      <c r="L741" s="10">
        <f>+H741/SUM($F$15:F741)-1</f>
        <v>5.5182162457291684E-2</v>
      </c>
      <c r="M741" s="18">
        <f t="shared" si="92"/>
        <v>0</v>
      </c>
      <c r="N741" s="18">
        <f t="shared" si="90"/>
        <v>1155.540644743962</v>
      </c>
      <c r="O741" s="4">
        <f t="shared" si="91"/>
        <v>7.8147644012450268</v>
      </c>
      <c r="P741" s="18">
        <f>+AVERAGEIF($C$15:C741,"&lt;&gt;",$B$15:B741)</f>
        <v>7.9595945945945932</v>
      </c>
      <c r="R741" s="1"/>
    </row>
    <row r="742" spans="1:18" x14ac:dyDescent="0.25">
      <c r="A742" s="1">
        <v>41274</v>
      </c>
      <c r="B742" s="18">
        <v>8.2690000000000001</v>
      </c>
      <c r="G742">
        <f t="shared" si="87"/>
        <v>10174.454860120339</v>
      </c>
      <c r="H742">
        <f t="shared" si="88"/>
        <v>9555.1655913878094</v>
      </c>
      <c r="I742" s="5">
        <f t="shared" si="86"/>
        <v>0</v>
      </c>
      <c r="J742" s="6">
        <f>+H742+SUM($B$4:$B$5)-SUM($F$15:F742)</f>
        <v>26924.887696650963</v>
      </c>
      <c r="K742" s="10">
        <f t="shared" si="89"/>
        <v>9.880707959128987E-4</v>
      </c>
      <c r="L742" s="10">
        <f>+H742/SUM($F$15:F742)-1</f>
        <v>5.8125309405693049E-2</v>
      </c>
      <c r="M742" s="18">
        <f t="shared" si="92"/>
        <v>0</v>
      </c>
      <c r="N742" s="18">
        <f t="shared" si="90"/>
        <v>1155.540644743962</v>
      </c>
      <c r="O742" s="4">
        <f t="shared" si="91"/>
        <v>7.8147644012450268</v>
      </c>
      <c r="P742" s="18">
        <f>+AVERAGEIF($C$15:C742,"&lt;&gt;",$B$15:B742)</f>
        <v>7.9595945945945932</v>
      </c>
      <c r="R742" s="1"/>
    </row>
    <row r="743" spans="1:18" x14ac:dyDescent="0.25">
      <c r="A743" s="1">
        <v>41276</v>
      </c>
      <c r="B743" s="18">
        <v>8.4030000000000005</v>
      </c>
      <c r="G743">
        <f t="shared" si="87"/>
        <v>10339.332953149258</v>
      </c>
      <c r="H743">
        <f t="shared" si="88"/>
        <v>9710.0080377835002</v>
      </c>
      <c r="I743" s="5">
        <f t="shared" si="86"/>
        <v>0</v>
      </c>
      <c r="J743" s="6">
        <f>+H743+SUM($B$4:$B$5)-SUM($F$15:F743)</f>
        <v>27079.730143046654</v>
      </c>
      <c r="K743" s="10">
        <f t="shared" si="89"/>
        <v>5.7509040758210173E-3</v>
      </c>
      <c r="L743" s="10">
        <f>+H743/SUM($F$15:F743)-1</f>
        <v>7.5272339452900905E-2</v>
      </c>
      <c r="M743" s="18">
        <f t="shared" si="92"/>
        <v>0</v>
      </c>
      <c r="N743" s="18">
        <f t="shared" si="90"/>
        <v>1155.540644743962</v>
      </c>
      <c r="O743" s="4">
        <f t="shared" si="91"/>
        <v>7.8147644012450268</v>
      </c>
      <c r="P743" s="18">
        <f>+AVERAGEIF($C$15:C743,"&lt;&gt;",$B$15:B743)</f>
        <v>7.9595945945945932</v>
      </c>
      <c r="R743" s="1"/>
    </row>
    <row r="744" spans="1:18" x14ac:dyDescent="0.25">
      <c r="A744" s="1">
        <v>41277</v>
      </c>
      <c r="B744" s="18">
        <v>8.5229999999999997</v>
      </c>
      <c r="G744">
        <f t="shared" si="87"/>
        <v>10486.984976757243</v>
      </c>
      <c r="H744">
        <f t="shared" si="88"/>
        <v>9848.6729151527743</v>
      </c>
      <c r="I744" s="5">
        <f t="shared" si="86"/>
        <v>0</v>
      </c>
      <c r="J744" s="6">
        <f>+H744+SUM($B$4:$B$5)-SUM($F$15:F744)</f>
        <v>27218.395020415934</v>
      </c>
      <c r="K744" s="10">
        <f t="shared" si="89"/>
        <v>5.1206151847449366E-3</v>
      </c>
      <c r="L744" s="10">
        <f>+H744/SUM($F$15:F744)-1</f>
        <v>9.0627888748908036E-2</v>
      </c>
      <c r="M744" s="18">
        <f t="shared" si="92"/>
        <v>0</v>
      </c>
      <c r="N744" s="18">
        <f t="shared" si="90"/>
        <v>1155.540644743962</v>
      </c>
      <c r="O744" s="4">
        <f t="shared" si="91"/>
        <v>7.8147644012450268</v>
      </c>
      <c r="P744" s="18">
        <f>+AVERAGEIF($C$15:C744,"&lt;&gt;",$B$15:B744)</f>
        <v>7.9595945945945932</v>
      </c>
      <c r="R744" s="1"/>
    </row>
    <row r="745" spans="1:18" x14ac:dyDescent="0.25">
      <c r="A745" s="1">
        <v>41278</v>
      </c>
      <c r="B745" s="18">
        <v>8.5169999999999995</v>
      </c>
      <c r="G745">
        <f t="shared" si="87"/>
        <v>10479.602375576844</v>
      </c>
      <c r="H745">
        <f t="shared" si="88"/>
        <v>9841.739671284311</v>
      </c>
      <c r="I745" s="5">
        <f t="shared" si="86"/>
        <v>0</v>
      </c>
      <c r="J745" s="6">
        <f>+H745+SUM($B$4:$B$5)-SUM($F$15:F745)</f>
        <v>27211.461776547469</v>
      </c>
      <c r="K745" s="10">
        <f t="shared" si="89"/>
        <v>-2.5472640334833763E-4</v>
      </c>
      <c r="L745" s="10">
        <f>+H745/SUM($F$15:F745)-1</f>
        <v>8.9860111284107758E-2</v>
      </c>
      <c r="M745" s="18">
        <f t="shared" si="92"/>
        <v>0</v>
      </c>
      <c r="N745" s="18">
        <f t="shared" si="90"/>
        <v>1155.540644743962</v>
      </c>
      <c r="O745" s="4">
        <f t="shared" si="91"/>
        <v>7.8147644012450268</v>
      </c>
      <c r="P745" s="18">
        <f>+AVERAGEIF($C$15:C745,"&lt;&gt;",$B$15:B745)</f>
        <v>7.9595945945945932</v>
      </c>
      <c r="R745" s="1"/>
    </row>
    <row r="746" spans="1:18" x14ac:dyDescent="0.25">
      <c r="A746" s="1">
        <v>41281</v>
      </c>
      <c r="B746" s="18">
        <v>8.4689999999999994</v>
      </c>
      <c r="G746">
        <f t="shared" si="87"/>
        <v>10420.541566133648</v>
      </c>
      <c r="H746">
        <f t="shared" si="88"/>
        <v>9786.2737203366014</v>
      </c>
      <c r="I746" s="5">
        <f t="shared" si="86"/>
        <v>0</v>
      </c>
      <c r="J746" s="6">
        <f>+H746+SUM($B$4:$B$5)-SUM($F$15:F746)</f>
        <v>27155.995825599755</v>
      </c>
      <c r="K746" s="10">
        <f t="shared" si="89"/>
        <v>-2.0383304433692073E-3</v>
      </c>
      <c r="L746" s="10">
        <f>+H746/SUM($F$15:F746)-1</f>
        <v>8.3717891565704861E-2</v>
      </c>
      <c r="M746" s="18">
        <f t="shared" si="92"/>
        <v>0</v>
      </c>
      <c r="N746" s="18">
        <f t="shared" si="90"/>
        <v>1155.540644743962</v>
      </c>
      <c r="O746" s="4">
        <f t="shared" si="91"/>
        <v>7.8147644012450268</v>
      </c>
      <c r="P746" s="18">
        <f>+AVERAGEIF($C$15:C746,"&lt;&gt;",$B$15:B746)</f>
        <v>7.9595945945945932</v>
      </c>
      <c r="R746" s="1"/>
    </row>
    <row r="747" spans="1:18" x14ac:dyDescent="0.25">
      <c r="A747" s="1">
        <v>41282</v>
      </c>
      <c r="B747" s="18">
        <v>8.4369999999999994</v>
      </c>
      <c r="C747">
        <f>+$B$3</f>
        <v>200</v>
      </c>
      <c r="D747" s="7">
        <f>+$D$11</f>
        <v>3.3347368421052628</v>
      </c>
      <c r="E747">
        <v>1.54</v>
      </c>
      <c r="F747" s="6">
        <f>+C747-D747-E747</f>
        <v>195.12526315789475</v>
      </c>
      <c r="G747">
        <f t="shared" si="87"/>
        <v>10581.167693171519</v>
      </c>
      <c r="H747">
        <f t="shared" si="88"/>
        <v>9944.4216828626904</v>
      </c>
      <c r="I747" s="5">
        <f t="shared" si="86"/>
        <v>762200</v>
      </c>
      <c r="J747" s="6">
        <f>+H747+SUM($B$4:$B$5)-SUM($F$15:F747)</f>
        <v>27119.018524967953</v>
      </c>
      <c r="K747" s="10">
        <f t="shared" si="89"/>
        <v>-1.3616624803332034E-3</v>
      </c>
      <c r="L747" s="10">
        <f>+H747/SUM($F$15:F747)-1</f>
        <v>7.7938981382363437E-2</v>
      </c>
      <c r="M747" s="18">
        <f t="shared" si="92"/>
        <v>23.127327623313352</v>
      </c>
      <c r="N747" s="18">
        <f t="shared" si="90"/>
        <v>1178.6679723672753</v>
      </c>
      <c r="O747" s="4">
        <f t="shared" si="91"/>
        <v>7.8269736466717887</v>
      </c>
      <c r="P747" s="18">
        <f>+AVERAGEIF($C$15:C747,"&lt;&gt;",$B$15:B747)</f>
        <v>7.9721578947368412</v>
      </c>
      <c r="R747" s="1"/>
    </row>
    <row r="748" spans="1:18" x14ac:dyDescent="0.25">
      <c r="A748" s="1">
        <v>41283</v>
      </c>
      <c r="B748" s="18">
        <v>8.4740000000000002</v>
      </c>
      <c r="G748">
        <f t="shared" si="87"/>
        <v>10627.570822796666</v>
      </c>
      <c r="H748">
        <f t="shared" si="88"/>
        <v>9988.0323978402812</v>
      </c>
      <c r="I748" s="5">
        <f t="shared" si="86"/>
        <v>0</v>
      </c>
      <c r="J748" s="6">
        <f>+H748+SUM($B$4:$B$5)-SUM($F$15:F748)</f>
        <v>27162.629239945545</v>
      </c>
      <c r="K748" s="10">
        <f t="shared" si="89"/>
        <v>1.6081229096636118E-3</v>
      </c>
      <c r="L748" s="10">
        <f>+H748/SUM($F$15:F748)-1</f>
        <v>8.2666223566925323E-2</v>
      </c>
      <c r="M748" s="18">
        <f t="shared" si="92"/>
        <v>0</v>
      </c>
      <c r="N748" s="18">
        <f t="shared" si="90"/>
        <v>1178.6679723672753</v>
      </c>
      <c r="O748" s="4">
        <f t="shared" si="91"/>
        <v>7.8269736466717887</v>
      </c>
      <c r="P748" s="18">
        <f>+AVERAGEIF($C$15:C748,"&lt;&gt;",$B$15:B748)</f>
        <v>7.9721578947368412</v>
      </c>
      <c r="R748" s="1"/>
    </row>
    <row r="749" spans="1:18" x14ac:dyDescent="0.25">
      <c r="A749" s="1">
        <v>41284</v>
      </c>
      <c r="B749" s="18">
        <v>8.4019999999999992</v>
      </c>
      <c r="G749">
        <f t="shared" si="87"/>
        <v>10537.272840823411</v>
      </c>
      <c r="H749">
        <f t="shared" si="88"/>
        <v>9903.1683038298361</v>
      </c>
      <c r="I749" s="5">
        <f t="shared" si="86"/>
        <v>0</v>
      </c>
      <c r="J749" s="6">
        <f>+H749+SUM($B$4:$B$5)-SUM($F$15:F749)</f>
        <v>27077.7651459351</v>
      </c>
      <c r="K749" s="10">
        <f t="shared" si="89"/>
        <v>-3.1242960046607982E-3</v>
      </c>
      <c r="L749" s="10">
        <f>+H749/SUM($F$15:F749)-1</f>
        <v>7.3467265802372506E-2</v>
      </c>
      <c r="M749" s="18">
        <f t="shared" si="92"/>
        <v>0</v>
      </c>
      <c r="N749" s="18">
        <f t="shared" si="90"/>
        <v>1178.6679723672753</v>
      </c>
      <c r="O749" s="4">
        <f t="shared" si="91"/>
        <v>7.8269736466717887</v>
      </c>
      <c r="P749" s="18">
        <f>+AVERAGEIF($C$15:C749,"&lt;&gt;",$B$15:B749)</f>
        <v>7.9721578947368412</v>
      </c>
      <c r="R749" s="1"/>
    </row>
    <row r="750" spans="1:18" x14ac:dyDescent="0.25">
      <c r="A750" s="1">
        <v>41285</v>
      </c>
      <c r="B750" s="18">
        <v>8.2970000000000006</v>
      </c>
      <c r="G750">
        <f t="shared" si="87"/>
        <v>10405.588283779083</v>
      </c>
      <c r="H750">
        <f t="shared" si="88"/>
        <v>9779.4081667312748</v>
      </c>
      <c r="I750" s="5">
        <f t="shared" si="86"/>
        <v>0</v>
      </c>
      <c r="J750" s="6">
        <f>+H750+SUM($B$4:$B$5)-SUM($F$15:F750)</f>
        <v>26954.005008836535</v>
      </c>
      <c r="K750" s="10">
        <f t="shared" si="89"/>
        <v>-4.5705447414718936E-3</v>
      </c>
      <c r="L750" s="10">
        <f>+H750/SUM($F$15:F750)-1</f>
        <v>6.0052119062400378E-2</v>
      </c>
      <c r="M750" s="18">
        <f t="shared" si="92"/>
        <v>0</v>
      </c>
      <c r="N750" s="18">
        <f t="shared" si="90"/>
        <v>1178.6679723672753</v>
      </c>
      <c r="O750" s="4">
        <f t="shared" si="91"/>
        <v>7.8269736466717887</v>
      </c>
      <c r="P750" s="18">
        <f>+AVERAGEIF($C$15:C750,"&lt;&gt;",$B$15:B750)</f>
        <v>7.9721578947368412</v>
      </c>
      <c r="R750" s="1"/>
    </row>
    <row r="751" spans="1:18" x14ac:dyDescent="0.25">
      <c r="A751" s="1">
        <v>41288</v>
      </c>
      <c r="B751" s="18">
        <v>8.3360000000000003</v>
      </c>
      <c r="G751">
        <f t="shared" si="87"/>
        <v>10454.499690681263</v>
      </c>
      <c r="H751">
        <f t="shared" si="88"/>
        <v>9825.3762176535984</v>
      </c>
      <c r="I751" s="5">
        <f t="shared" si="86"/>
        <v>0</v>
      </c>
      <c r="J751" s="6">
        <f>+H751+SUM($B$4:$B$5)-SUM($F$15:F751)</f>
        <v>26999.97305975886</v>
      </c>
      <c r="K751" s="10">
        <f t="shared" si="89"/>
        <v>1.705425628111934E-3</v>
      </c>
      <c r="L751" s="10">
        <f>+H751/SUM($F$15:F751)-1</f>
        <v>6.5034887851532996E-2</v>
      </c>
      <c r="M751" s="18">
        <f t="shared" si="92"/>
        <v>0</v>
      </c>
      <c r="N751" s="18">
        <f t="shared" si="90"/>
        <v>1178.6679723672753</v>
      </c>
      <c r="O751" s="4">
        <f t="shared" si="91"/>
        <v>7.8269736466717887</v>
      </c>
      <c r="P751" s="18">
        <f>+AVERAGEIF($C$15:C751,"&lt;&gt;",$B$15:B751)</f>
        <v>7.9721578947368412</v>
      </c>
      <c r="R751" s="1"/>
    </row>
    <row r="752" spans="1:18" x14ac:dyDescent="0.25">
      <c r="A752" s="1">
        <v>41289</v>
      </c>
      <c r="B752" s="18">
        <v>8.2970000000000006</v>
      </c>
      <c r="G752">
        <f t="shared" si="87"/>
        <v>10405.588283779083</v>
      </c>
      <c r="H752">
        <f t="shared" si="88"/>
        <v>9779.4081667312748</v>
      </c>
      <c r="I752" s="5">
        <f t="shared" si="86"/>
        <v>0</v>
      </c>
      <c r="J752" s="6">
        <f>+H752+SUM($B$4:$B$5)-SUM($F$15:F752)</f>
        <v>26954.005008836535</v>
      </c>
      <c r="K752" s="10">
        <f t="shared" si="89"/>
        <v>-1.7025221032844762E-3</v>
      </c>
      <c r="L752" s="10">
        <f>+H752/SUM($F$15:F752)-1</f>
        <v>6.0052119062400378E-2</v>
      </c>
      <c r="M752" s="18">
        <f t="shared" si="92"/>
        <v>0</v>
      </c>
      <c r="N752" s="18">
        <f t="shared" si="90"/>
        <v>1178.6679723672753</v>
      </c>
      <c r="O752" s="4">
        <f t="shared" si="91"/>
        <v>7.8269736466717887</v>
      </c>
      <c r="P752" s="18">
        <f>+AVERAGEIF($C$15:C752,"&lt;&gt;",$B$15:B752)</f>
        <v>7.9721578947368412</v>
      </c>
      <c r="R752" s="1"/>
    </row>
    <row r="753" spans="1:18" x14ac:dyDescent="0.25">
      <c r="A753" s="1">
        <v>41290</v>
      </c>
      <c r="B753" s="18">
        <v>8.3079999999999998</v>
      </c>
      <c r="G753">
        <f t="shared" si="87"/>
        <v>10419.383808802773</v>
      </c>
      <c r="H753">
        <f t="shared" si="88"/>
        <v>9792.3735144273141</v>
      </c>
      <c r="I753" s="5">
        <f t="shared" si="86"/>
        <v>0</v>
      </c>
      <c r="J753" s="6">
        <f>+H753+SUM($B$4:$B$5)-SUM($F$15:F753)</f>
        <v>26966.97035653258</v>
      </c>
      <c r="K753" s="10">
        <f t="shared" si="89"/>
        <v>4.8101748485218643E-4</v>
      </c>
      <c r="L753" s="10">
        <f>+H753/SUM($F$15:F753)-1</f>
        <v>6.1457515387540296E-2</v>
      </c>
      <c r="M753" s="18">
        <f t="shared" si="92"/>
        <v>0</v>
      </c>
      <c r="N753" s="18">
        <f t="shared" si="90"/>
        <v>1178.6679723672753</v>
      </c>
      <c r="O753" s="4">
        <f t="shared" si="91"/>
        <v>7.8269736466717887</v>
      </c>
      <c r="P753" s="18">
        <f>+AVERAGEIF($C$15:C753,"&lt;&gt;",$B$15:B753)</f>
        <v>7.9721578947368412</v>
      </c>
      <c r="R753" s="1"/>
    </row>
    <row r="754" spans="1:18" x14ac:dyDescent="0.25">
      <c r="A754" s="1">
        <v>41291</v>
      </c>
      <c r="B754" s="18">
        <v>8.2850000000000001</v>
      </c>
      <c r="G754">
        <f t="shared" si="87"/>
        <v>10390.538620116873</v>
      </c>
      <c r="H754">
        <f t="shared" si="88"/>
        <v>9765.2641510628673</v>
      </c>
      <c r="I754" s="5">
        <f t="shared" si="86"/>
        <v>0</v>
      </c>
      <c r="J754" s="6">
        <f>+H754+SUM($B$4:$B$5)-SUM($F$15:F754)</f>
        <v>26939.860993168131</v>
      </c>
      <c r="K754" s="10">
        <f t="shared" si="89"/>
        <v>-1.0052802745741385E-3</v>
      </c>
      <c r="L754" s="10">
        <f>+H754/SUM($F$15:F754)-1</f>
        <v>5.8518959434974871E-2</v>
      </c>
      <c r="M754" s="18">
        <f t="shared" si="92"/>
        <v>0</v>
      </c>
      <c r="N754" s="18">
        <f t="shared" si="90"/>
        <v>1178.6679723672753</v>
      </c>
      <c r="O754" s="4">
        <f t="shared" si="91"/>
        <v>7.8269736466717887</v>
      </c>
      <c r="P754" s="18">
        <f>+AVERAGEIF($C$15:C754,"&lt;&gt;",$B$15:B754)</f>
        <v>7.9721578947368412</v>
      </c>
      <c r="R754" s="1"/>
    </row>
    <row r="755" spans="1:18" x14ac:dyDescent="0.25">
      <c r="A755" s="1">
        <v>41292</v>
      </c>
      <c r="B755" s="18">
        <v>8.375</v>
      </c>
      <c r="G755">
        <f t="shared" si="87"/>
        <v>10503.411097583441</v>
      </c>
      <c r="H755">
        <f t="shared" si="88"/>
        <v>9871.3442685759219</v>
      </c>
      <c r="I755" s="5">
        <f t="shared" si="86"/>
        <v>0</v>
      </c>
      <c r="J755" s="6">
        <f>+H755+SUM($B$4:$B$5)-SUM($F$15:F755)</f>
        <v>27045.941110681186</v>
      </c>
      <c r="K755" s="10">
        <f t="shared" si="89"/>
        <v>3.9376638780710405E-3</v>
      </c>
      <c r="L755" s="10">
        <f>+H755/SUM($F$15:F755)-1</f>
        <v>7.0017656640665615E-2</v>
      </c>
      <c r="M755" s="18">
        <f t="shared" si="92"/>
        <v>0</v>
      </c>
      <c r="N755" s="18">
        <f t="shared" si="90"/>
        <v>1178.6679723672753</v>
      </c>
      <c r="O755" s="4">
        <f t="shared" si="91"/>
        <v>7.8269736466717887</v>
      </c>
      <c r="P755" s="18">
        <f>+AVERAGEIF($C$15:C755,"&lt;&gt;",$B$15:B755)</f>
        <v>7.9721578947368412</v>
      </c>
      <c r="R755" s="1"/>
    </row>
    <row r="756" spans="1:18" x14ac:dyDescent="0.25">
      <c r="A756" s="1">
        <v>41295</v>
      </c>
      <c r="B756" s="18">
        <v>8.3420000000000005</v>
      </c>
      <c r="G756">
        <f t="shared" si="87"/>
        <v>10462.024522512367</v>
      </c>
      <c r="H756">
        <f t="shared" si="88"/>
        <v>9832.4482254878021</v>
      </c>
      <c r="I756" s="5">
        <f t="shared" si="86"/>
        <v>0</v>
      </c>
      <c r="J756" s="6">
        <f>+H756+SUM($B$4:$B$5)-SUM($F$15:F756)</f>
        <v>27007.045067593066</v>
      </c>
      <c r="K756" s="10">
        <f t="shared" si="89"/>
        <v>-1.4381471485478414E-3</v>
      </c>
      <c r="L756" s="10">
        <f>+H756/SUM($F$15:F756)-1</f>
        <v>6.5801467665245639E-2</v>
      </c>
      <c r="M756" s="18">
        <f t="shared" si="92"/>
        <v>0</v>
      </c>
      <c r="N756" s="18">
        <f t="shared" si="90"/>
        <v>1178.6679723672753</v>
      </c>
      <c r="O756" s="4">
        <f t="shared" si="91"/>
        <v>7.8269736466717887</v>
      </c>
      <c r="P756" s="18">
        <f>+AVERAGEIF($C$15:C756,"&lt;&gt;",$B$15:B756)</f>
        <v>7.9721578947368412</v>
      </c>
      <c r="R756" s="1"/>
    </row>
    <row r="757" spans="1:18" x14ac:dyDescent="0.25">
      <c r="A757" s="1">
        <v>41296</v>
      </c>
      <c r="B757" s="18">
        <v>8.3659999999999997</v>
      </c>
      <c r="G757">
        <f t="shared" si="87"/>
        <v>10492.123849836786</v>
      </c>
      <c r="H757">
        <f t="shared" si="88"/>
        <v>9860.7362568246153</v>
      </c>
      <c r="I757" s="5">
        <f t="shared" si="86"/>
        <v>0</v>
      </c>
      <c r="J757" s="6">
        <f>+H757+SUM($B$4:$B$5)-SUM($F$15:F757)</f>
        <v>27035.333098929881</v>
      </c>
      <c r="K757" s="10">
        <f t="shared" si="89"/>
        <v>1.047431559654699E-3</v>
      </c>
      <c r="L757" s="10">
        <f>+H757/SUM($F$15:F757)-1</f>
        <v>6.886778692009643E-2</v>
      </c>
      <c r="M757" s="18">
        <f t="shared" si="92"/>
        <v>0</v>
      </c>
      <c r="N757" s="18">
        <f t="shared" si="90"/>
        <v>1178.6679723672753</v>
      </c>
      <c r="O757" s="4">
        <f t="shared" si="91"/>
        <v>7.8269736466717887</v>
      </c>
      <c r="P757" s="18">
        <f>+AVERAGEIF($C$15:C757,"&lt;&gt;",$B$15:B757)</f>
        <v>7.9721578947368412</v>
      </c>
      <c r="R757" s="1"/>
    </row>
    <row r="758" spans="1:18" x14ac:dyDescent="0.25">
      <c r="A758" s="1">
        <v>41297</v>
      </c>
      <c r="B758" s="18">
        <v>8.35</v>
      </c>
      <c r="G758">
        <f t="shared" si="87"/>
        <v>10472.057631620506</v>
      </c>
      <c r="H758">
        <f t="shared" si="88"/>
        <v>9841.8775692667386</v>
      </c>
      <c r="I758" s="5">
        <f t="shared" si="86"/>
        <v>0</v>
      </c>
      <c r="J758" s="6">
        <f>+H758+SUM($B$4:$B$5)-SUM($F$15:F758)</f>
        <v>27016.474411372004</v>
      </c>
      <c r="K758" s="10">
        <f t="shared" si="89"/>
        <v>-6.9755706315388633E-4</v>
      </c>
      <c r="L758" s="10">
        <f>+H758/SUM($F$15:F758)-1</f>
        <v>6.6823574083529236E-2</v>
      </c>
      <c r="M758" s="18">
        <f t="shared" si="92"/>
        <v>0</v>
      </c>
      <c r="N758" s="18">
        <f t="shared" si="90"/>
        <v>1178.6679723672753</v>
      </c>
      <c r="O758" s="4">
        <f t="shared" si="91"/>
        <v>7.8269736466717887</v>
      </c>
      <c r="P758" s="18">
        <f>+AVERAGEIF($C$15:C758,"&lt;&gt;",$B$15:B758)</f>
        <v>7.9721578947368412</v>
      </c>
      <c r="R758" s="1"/>
    </row>
    <row r="759" spans="1:18" x14ac:dyDescent="0.25">
      <c r="A759" s="1">
        <v>41298</v>
      </c>
      <c r="B759" s="18">
        <v>8.2650000000000006</v>
      </c>
      <c r="G759">
        <f t="shared" si="87"/>
        <v>10365.455847346526</v>
      </c>
      <c r="H759">
        <f t="shared" si="88"/>
        <v>9741.6907916155214</v>
      </c>
      <c r="I759" s="5">
        <f t="shared" si="86"/>
        <v>0</v>
      </c>
      <c r="J759" s="6">
        <f>+H759+SUM($B$4:$B$5)-SUM($F$15:F759)</f>
        <v>26916.287633720782</v>
      </c>
      <c r="K759" s="10">
        <f t="shared" si="89"/>
        <v>-3.708358689801905E-3</v>
      </c>
      <c r="L759" s="10">
        <f>+H759/SUM($F$15:F759)-1</f>
        <v>5.5963693389265767E-2</v>
      </c>
      <c r="M759" s="18">
        <f t="shared" si="92"/>
        <v>0</v>
      </c>
      <c r="N759" s="18">
        <f t="shared" si="90"/>
        <v>1178.6679723672753</v>
      </c>
      <c r="O759" s="4">
        <f t="shared" si="91"/>
        <v>7.8269736466717887</v>
      </c>
      <c r="P759" s="18">
        <f>+AVERAGEIF($C$15:C759,"&lt;&gt;",$B$15:B759)</f>
        <v>7.9721578947368412</v>
      </c>
      <c r="R759" s="1"/>
    </row>
    <row r="760" spans="1:18" x14ac:dyDescent="0.25">
      <c r="A760" s="1">
        <v>41299</v>
      </c>
      <c r="B760" s="18">
        <v>8.1839999999999993</v>
      </c>
      <c r="G760">
        <f t="shared" si="87"/>
        <v>10263.870617626611</v>
      </c>
      <c r="H760">
        <f t="shared" si="88"/>
        <v>9646.2186858537698</v>
      </c>
      <c r="I760" s="5">
        <f t="shared" si="86"/>
        <v>0</v>
      </c>
      <c r="J760" s="6">
        <f>+H760+SUM($B$4:$B$5)-SUM($F$15:F760)</f>
        <v>26820.815527959032</v>
      </c>
      <c r="K760" s="10">
        <f t="shared" si="89"/>
        <v>-3.5470012455262045E-3</v>
      </c>
      <c r="L760" s="10">
        <f>+H760/SUM($F$15:F760)-1</f>
        <v>4.5614865904143764E-2</v>
      </c>
      <c r="M760" s="18">
        <f t="shared" si="92"/>
        <v>0</v>
      </c>
      <c r="N760" s="18">
        <f t="shared" si="90"/>
        <v>1178.6679723672753</v>
      </c>
      <c r="O760" s="4">
        <f t="shared" si="91"/>
        <v>7.8269736466717887</v>
      </c>
      <c r="P760" s="18">
        <f>+AVERAGEIF($C$15:C760,"&lt;&gt;",$B$15:B760)</f>
        <v>7.9721578947368412</v>
      </c>
      <c r="R760" s="1"/>
    </row>
    <row r="761" spans="1:18" x14ac:dyDescent="0.25">
      <c r="A761" s="1">
        <v>41302</v>
      </c>
      <c r="B761" s="18">
        <v>8.1389999999999993</v>
      </c>
      <c r="G761">
        <f t="shared" si="87"/>
        <v>10207.434378893327</v>
      </c>
      <c r="H761">
        <f t="shared" si="88"/>
        <v>9593.1786270972425</v>
      </c>
      <c r="I761" s="5">
        <f t="shared" si="86"/>
        <v>0</v>
      </c>
      <c r="J761" s="6">
        <f>+H761+SUM($B$4:$B$5)-SUM($F$15:F761)</f>
        <v>26767.775469202508</v>
      </c>
      <c r="K761" s="10">
        <f t="shared" si="89"/>
        <v>-1.9775706932264603E-3</v>
      </c>
      <c r="L761" s="10">
        <f>+H761/SUM($F$15:F761)-1</f>
        <v>3.9865517301298503E-2</v>
      </c>
      <c r="M761" s="18">
        <f t="shared" si="92"/>
        <v>0</v>
      </c>
      <c r="N761" s="18">
        <f t="shared" si="90"/>
        <v>1178.6679723672753</v>
      </c>
      <c r="O761" s="4">
        <f t="shared" si="91"/>
        <v>7.8269736466717887</v>
      </c>
      <c r="P761" s="18">
        <f>+AVERAGEIF($C$15:C761,"&lt;&gt;",$B$15:B761)</f>
        <v>7.9721578947368412</v>
      </c>
      <c r="R761" s="1"/>
    </row>
    <row r="762" spans="1:18" x14ac:dyDescent="0.25">
      <c r="A762" s="1">
        <v>41303</v>
      </c>
      <c r="B762" s="18">
        <v>8.1880000000000006</v>
      </c>
      <c r="G762">
        <f t="shared" si="87"/>
        <v>10268.887172180685</v>
      </c>
      <c r="H762">
        <f t="shared" si="88"/>
        <v>9650.9333577432408</v>
      </c>
      <c r="I762" s="5">
        <f t="shared" si="86"/>
        <v>0</v>
      </c>
      <c r="J762" s="6">
        <f>+H762+SUM($B$4:$B$5)-SUM($F$15:F762)</f>
        <v>26825.530199848505</v>
      </c>
      <c r="K762" s="10">
        <f t="shared" si="89"/>
        <v>2.1576216040979368E-3</v>
      </c>
      <c r="L762" s="10">
        <f>+H762/SUM($F$15:F762)-1</f>
        <v>4.6125919113285896E-2</v>
      </c>
      <c r="M762" s="18">
        <f t="shared" si="92"/>
        <v>0</v>
      </c>
      <c r="N762" s="18">
        <f t="shared" si="90"/>
        <v>1178.6679723672753</v>
      </c>
      <c r="O762" s="4">
        <f t="shared" si="91"/>
        <v>7.8269736466717887</v>
      </c>
      <c r="P762" s="18">
        <f>+AVERAGEIF($C$15:C762,"&lt;&gt;",$B$15:B762)</f>
        <v>7.9721578947368412</v>
      </c>
      <c r="R762" s="1"/>
    </row>
    <row r="763" spans="1:18" x14ac:dyDescent="0.25">
      <c r="A763" s="1">
        <v>41304</v>
      </c>
      <c r="B763" s="18">
        <v>8.1270000000000007</v>
      </c>
      <c r="G763">
        <f t="shared" si="87"/>
        <v>10192.384715231121</v>
      </c>
      <c r="H763">
        <f t="shared" si="88"/>
        <v>9579.0346114288368</v>
      </c>
      <c r="I763" s="5">
        <f t="shared" si="86"/>
        <v>0</v>
      </c>
      <c r="J763" s="6">
        <f>+H763+SUM($B$4:$B$5)-SUM($F$15:F763)</f>
        <v>26753.631453534104</v>
      </c>
      <c r="K763" s="10">
        <f t="shared" si="89"/>
        <v>-2.6802357969725188E-3</v>
      </c>
      <c r="L763" s="10">
        <f>+H763/SUM($F$15:F763)-1</f>
        <v>3.8332357673873219E-2</v>
      </c>
      <c r="M763" s="18">
        <f t="shared" si="92"/>
        <v>0</v>
      </c>
      <c r="N763" s="18">
        <f t="shared" si="90"/>
        <v>1178.6679723672753</v>
      </c>
      <c r="O763" s="4">
        <f t="shared" si="91"/>
        <v>7.8269736466717887</v>
      </c>
      <c r="P763" s="18">
        <f>+AVERAGEIF($C$15:C763,"&lt;&gt;",$B$15:B763)</f>
        <v>7.9721578947368412</v>
      </c>
      <c r="R763" s="1"/>
    </row>
    <row r="764" spans="1:18" x14ac:dyDescent="0.25">
      <c r="A764" s="1">
        <v>41305</v>
      </c>
      <c r="B764" s="18">
        <v>8.1270000000000007</v>
      </c>
      <c r="G764">
        <f t="shared" si="87"/>
        <v>10192.384715231121</v>
      </c>
      <c r="H764">
        <f t="shared" si="88"/>
        <v>9579.0346114288368</v>
      </c>
      <c r="I764" s="5">
        <f t="shared" si="86"/>
        <v>0</v>
      </c>
      <c r="J764" s="6">
        <f>+H764+SUM($B$4:$B$5)-SUM($F$15:F764)</f>
        <v>26753.631453534104</v>
      </c>
      <c r="K764" s="10">
        <f t="shared" si="89"/>
        <v>0</v>
      </c>
      <c r="L764" s="10">
        <f>+H764/SUM($F$15:F764)-1</f>
        <v>3.8332357673873219E-2</v>
      </c>
      <c r="M764" s="18">
        <f t="shared" si="92"/>
        <v>0</v>
      </c>
      <c r="N764" s="18">
        <f t="shared" si="90"/>
        <v>1178.6679723672753</v>
      </c>
      <c r="O764" s="4">
        <f t="shared" si="91"/>
        <v>7.8269736466717887</v>
      </c>
      <c r="P764" s="18">
        <f>+AVERAGEIF($C$15:C764,"&lt;&gt;",$B$15:B764)</f>
        <v>7.9721578947368412</v>
      </c>
      <c r="R764" s="1"/>
    </row>
    <row r="765" spans="1:18" x14ac:dyDescent="0.25">
      <c r="A765" s="1">
        <v>41306</v>
      </c>
      <c r="B765" s="18">
        <v>8.0860000000000003</v>
      </c>
      <c r="G765">
        <f t="shared" si="87"/>
        <v>10140.965031051906</v>
      </c>
      <c r="H765">
        <f t="shared" si="88"/>
        <v>9530.7092245617787</v>
      </c>
      <c r="I765" s="5">
        <f t="shared" si="86"/>
        <v>0</v>
      </c>
      <c r="J765" s="6">
        <f>+H765+SUM($B$4:$B$5)-SUM($F$15:F765)</f>
        <v>26705.306066667046</v>
      </c>
      <c r="K765" s="10">
        <f t="shared" si="89"/>
        <v>-1.8063113021120625E-3</v>
      </c>
      <c r="L765" s="10">
        <f>+H765/SUM($F$15:F765)-1</f>
        <v>3.3094062280169645E-2</v>
      </c>
      <c r="M765" s="18">
        <f t="shared" si="92"/>
        <v>0</v>
      </c>
      <c r="N765" s="18">
        <f t="shared" si="90"/>
        <v>1178.6679723672753</v>
      </c>
      <c r="O765" s="4">
        <f t="shared" si="91"/>
        <v>7.8269736466717887</v>
      </c>
      <c r="P765" s="18">
        <f>+AVERAGEIF($C$15:C765,"&lt;&gt;",$B$15:B765)</f>
        <v>7.9721578947368412</v>
      </c>
      <c r="R765" s="1"/>
    </row>
    <row r="766" spans="1:18" x14ac:dyDescent="0.25">
      <c r="A766" s="1">
        <v>41309</v>
      </c>
      <c r="B766" s="18">
        <v>8.1590000000000007</v>
      </c>
      <c r="G766">
        <f t="shared" si="87"/>
        <v>10232.517151663678</v>
      </c>
      <c r="H766">
        <f t="shared" si="88"/>
        <v>9616.7519865445902</v>
      </c>
      <c r="I766" s="5">
        <f t="shared" si="86"/>
        <v>0</v>
      </c>
      <c r="J766" s="6">
        <f>+H766+SUM($B$4:$B$5)-SUM($F$15:F766)</f>
        <v>26791.348828649858</v>
      </c>
      <c r="K766" s="10">
        <f t="shared" si="89"/>
        <v>3.2219350629427712E-3</v>
      </c>
      <c r="L766" s="10">
        <f>+H766/SUM($F$15:F766)-1</f>
        <v>4.2420783347007829E-2</v>
      </c>
      <c r="M766" s="18">
        <f t="shared" si="92"/>
        <v>0</v>
      </c>
      <c r="N766" s="18">
        <f t="shared" si="90"/>
        <v>1178.6679723672753</v>
      </c>
      <c r="O766" s="4">
        <f t="shared" si="91"/>
        <v>7.8269736466717887</v>
      </c>
      <c r="P766" s="18">
        <f>+AVERAGEIF($C$15:C766,"&lt;&gt;",$B$15:B766)</f>
        <v>7.9721578947368412</v>
      </c>
      <c r="R766" s="1"/>
    </row>
    <row r="767" spans="1:18" x14ac:dyDescent="0.25">
      <c r="A767" s="1">
        <v>41310</v>
      </c>
      <c r="B767" s="18">
        <v>8.1389999999999993</v>
      </c>
      <c r="G767">
        <f t="shared" si="87"/>
        <v>10207.434378893327</v>
      </c>
      <c r="H767">
        <f t="shared" si="88"/>
        <v>9593.1786270972425</v>
      </c>
      <c r="I767" s="5">
        <f t="shared" si="86"/>
        <v>0</v>
      </c>
      <c r="J767" s="6">
        <f>+H767+SUM($B$4:$B$5)-SUM($F$15:F767)</f>
        <v>26767.775469202508</v>
      </c>
      <c r="K767" s="10">
        <f t="shared" si="89"/>
        <v>-8.7988699628815947E-4</v>
      </c>
      <c r="L767" s="10">
        <f>+H767/SUM($F$15:F767)-1</f>
        <v>3.9865517301298503E-2</v>
      </c>
      <c r="M767" s="18">
        <f t="shared" si="92"/>
        <v>0</v>
      </c>
      <c r="N767" s="18">
        <f t="shared" si="90"/>
        <v>1178.6679723672753</v>
      </c>
      <c r="O767" s="4">
        <f t="shared" si="91"/>
        <v>7.8269736466717887</v>
      </c>
      <c r="P767" s="18">
        <f>+AVERAGEIF($C$15:C767,"&lt;&gt;",$B$15:B767)</f>
        <v>7.9721578947368412</v>
      </c>
      <c r="R767" s="1"/>
    </row>
    <row r="768" spans="1:18" x14ac:dyDescent="0.25">
      <c r="A768" s="1">
        <v>41311</v>
      </c>
      <c r="B768" s="18">
        <v>8.1080000000000005</v>
      </c>
      <c r="G768">
        <f t="shared" si="87"/>
        <v>10168.556081099288</v>
      </c>
      <c r="H768">
        <f t="shared" si="88"/>
        <v>9556.6399199538573</v>
      </c>
      <c r="I768" s="5">
        <f t="shared" si="86"/>
        <v>0</v>
      </c>
      <c r="J768" s="6">
        <f>+H768+SUM($B$4:$B$5)-SUM($F$15:F768)</f>
        <v>26731.236762059121</v>
      </c>
      <c r="K768" s="10">
        <f t="shared" si="89"/>
        <v>-1.3650259127967468E-3</v>
      </c>
      <c r="L768" s="10">
        <f>+H768/SUM($F$15:F768)-1</f>
        <v>3.5904854930449481E-2</v>
      </c>
      <c r="M768" s="18">
        <f t="shared" si="92"/>
        <v>0</v>
      </c>
      <c r="N768" s="18">
        <f t="shared" si="90"/>
        <v>1178.6679723672753</v>
      </c>
      <c r="O768" s="4">
        <f t="shared" si="91"/>
        <v>7.8269736466717887</v>
      </c>
      <c r="P768" s="18">
        <f>+AVERAGEIF($C$15:C768,"&lt;&gt;",$B$15:B768)</f>
        <v>7.9721578947368412</v>
      </c>
      <c r="R768" s="1"/>
    </row>
    <row r="769" spans="1:18" x14ac:dyDescent="0.25">
      <c r="A769" s="1">
        <v>41312</v>
      </c>
      <c r="B769" s="18">
        <v>8.1609999999999996</v>
      </c>
      <c r="G769">
        <f t="shared" si="87"/>
        <v>10235.025428940711</v>
      </c>
      <c r="H769">
        <f t="shared" si="88"/>
        <v>9619.1093224893229</v>
      </c>
      <c r="I769" s="5">
        <f t="shared" si="86"/>
        <v>0</v>
      </c>
      <c r="J769" s="6">
        <f>+H769+SUM($B$4:$B$5)-SUM($F$15:F769)</f>
        <v>26793.706164594591</v>
      </c>
      <c r="K769" s="10">
        <f t="shared" si="89"/>
        <v>2.3369439690172911E-3</v>
      </c>
      <c r="L769" s="10">
        <f>+H769/SUM($F$15:F769)-1</f>
        <v>4.2676309951578562E-2</v>
      </c>
      <c r="M769" s="18">
        <f t="shared" si="92"/>
        <v>0</v>
      </c>
      <c r="N769" s="18">
        <f t="shared" si="90"/>
        <v>1178.6679723672753</v>
      </c>
      <c r="O769" s="4">
        <f t="shared" si="91"/>
        <v>7.8269736466717887</v>
      </c>
      <c r="P769" s="18">
        <f>+AVERAGEIF($C$15:C769,"&lt;&gt;",$B$15:B769)</f>
        <v>7.9721578947368412</v>
      </c>
      <c r="R769" s="1"/>
    </row>
    <row r="770" spans="1:18" x14ac:dyDescent="0.25">
      <c r="A770" s="1">
        <v>41313</v>
      </c>
      <c r="B770" s="18">
        <v>8.1760000000000002</v>
      </c>
      <c r="C770">
        <f>+$B$3</f>
        <v>200</v>
      </c>
      <c r="D770" s="7">
        <f>+$D$11</f>
        <v>3.3347368421052628</v>
      </c>
      <c r="E770">
        <v>1.54</v>
      </c>
      <c r="F770" s="6">
        <f>+C770-D770-E770</f>
        <v>195.12526315789475</v>
      </c>
      <c r="G770">
        <f t="shared" si="87"/>
        <v>10453.837508518474</v>
      </c>
      <c r="H770">
        <f t="shared" si="88"/>
        <v>9831.9146052327287</v>
      </c>
      <c r="I770" s="5">
        <f t="shared" si="86"/>
        <v>756000</v>
      </c>
      <c r="J770" s="6">
        <f>+H770+SUM($B$4:$B$5)-SUM($F$15:F770)</f>
        <v>26811.386184180097</v>
      </c>
      <c r="K770" s="10">
        <f t="shared" si="89"/>
        <v>6.5985718724004272E-4</v>
      </c>
      <c r="L770" s="10">
        <f>+H770/SUM($F$15:F770)-1</f>
        <v>4.3669119798072753E-2</v>
      </c>
      <c r="M770" s="18">
        <f t="shared" si="92"/>
        <v>23.865614378411784</v>
      </c>
      <c r="N770" s="18">
        <f t="shared" si="90"/>
        <v>1202.533586745687</v>
      </c>
      <c r="O770" s="4">
        <f t="shared" si="91"/>
        <v>7.8339004622287476</v>
      </c>
      <c r="P770" s="18">
        <f>+AVERAGEIF($C$15:C770,"&lt;&gt;",$B$15:B770)</f>
        <v>7.9773846153846142</v>
      </c>
      <c r="R770" s="1"/>
    </row>
    <row r="771" spans="1:18" x14ac:dyDescent="0.25">
      <c r="A771" s="1">
        <v>41316</v>
      </c>
      <c r="B771" s="18">
        <v>8.1620000000000008</v>
      </c>
      <c r="G771">
        <f t="shared" si="87"/>
        <v>10435.937101825806</v>
      </c>
      <c r="H771">
        <f t="shared" si="88"/>
        <v>9815.0791350182899</v>
      </c>
      <c r="I771" s="5">
        <f t="shared" si="86"/>
        <v>0</v>
      </c>
      <c r="J771" s="6">
        <f>+H771+SUM($B$4:$B$5)-SUM($F$15:F771)</f>
        <v>26794.550713965662</v>
      </c>
      <c r="K771" s="10">
        <f t="shared" si="89"/>
        <v>-6.2792240948617017E-4</v>
      </c>
      <c r="L771" s="10">
        <f>+H771/SUM($F$15:F771)-1</f>
        <v>4.1882015140884521E-2</v>
      </c>
      <c r="M771" s="18">
        <f t="shared" si="92"/>
        <v>0</v>
      </c>
      <c r="N771" s="18">
        <f t="shared" si="90"/>
        <v>1202.533586745687</v>
      </c>
      <c r="O771" s="4">
        <f t="shared" si="91"/>
        <v>7.8339004622287476</v>
      </c>
      <c r="P771" s="18">
        <f>+AVERAGEIF($C$15:C771,"&lt;&gt;",$B$15:B771)</f>
        <v>7.9773846153846142</v>
      </c>
      <c r="R771" s="1"/>
    </row>
    <row r="772" spans="1:18" x14ac:dyDescent="0.25">
      <c r="A772" s="1">
        <v>41317</v>
      </c>
      <c r="B772" s="18">
        <v>8.1199999999999992</v>
      </c>
      <c r="G772">
        <f t="shared" si="87"/>
        <v>10382.235881747798</v>
      </c>
      <c r="H772">
        <f t="shared" si="88"/>
        <v>9764.5727243749698</v>
      </c>
      <c r="I772" s="5">
        <f t="shared" si="86"/>
        <v>0</v>
      </c>
      <c r="J772" s="6">
        <f>+H772+SUM($B$4:$B$5)-SUM($F$15:F772)</f>
        <v>26744.044303322342</v>
      </c>
      <c r="K772" s="10">
        <f t="shared" si="89"/>
        <v>-1.8849508313268926E-3</v>
      </c>
      <c r="L772" s="10">
        <f>+H772/SUM($F$15:F772)-1</f>
        <v>3.6520701169318937E-2</v>
      </c>
      <c r="M772" s="18">
        <f t="shared" si="92"/>
        <v>0</v>
      </c>
      <c r="N772" s="18">
        <f t="shared" si="90"/>
        <v>1202.533586745687</v>
      </c>
      <c r="O772" s="4">
        <f t="shared" si="91"/>
        <v>7.8339004622287476</v>
      </c>
      <c r="P772" s="18">
        <f>+AVERAGEIF($C$15:C772,"&lt;&gt;",$B$15:B772)</f>
        <v>7.9773846153846142</v>
      </c>
      <c r="R772" s="1"/>
    </row>
    <row r="773" spans="1:18" x14ac:dyDescent="0.25">
      <c r="A773" s="1">
        <v>41318</v>
      </c>
      <c r="B773" s="18">
        <v>8.173</v>
      </c>
      <c r="G773">
        <f t="shared" si="87"/>
        <v>10450.001707084331</v>
      </c>
      <c r="H773">
        <f t="shared" si="88"/>
        <v>9828.3070044724936</v>
      </c>
      <c r="I773" s="5">
        <f t="shared" si="86"/>
        <v>0</v>
      </c>
      <c r="J773" s="6">
        <f>+H773+SUM($B$4:$B$5)-SUM($F$15:F773)</f>
        <v>26807.778583419866</v>
      </c>
      <c r="K773" s="10">
        <f t="shared" si="89"/>
        <v>2.3831204949658069E-3</v>
      </c>
      <c r="L773" s="10">
        <f>+H773/SUM($F$15:F773)-1</f>
        <v>4.3286168800104052E-2</v>
      </c>
      <c r="M773" s="18">
        <f t="shared" si="92"/>
        <v>0</v>
      </c>
      <c r="N773" s="18">
        <f t="shared" si="90"/>
        <v>1202.533586745687</v>
      </c>
      <c r="O773" s="4">
        <f t="shared" si="91"/>
        <v>7.8339004622287476</v>
      </c>
      <c r="P773" s="18">
        <f>+AVERAGEIF($C$15:C773,"&lt;&gt;",$B$15:B773)</f>
        <v>7.9773846153846142</v>
      </c>
      <c r="R773" s="1"/>
    </row>
    <row r="774" spans="1:18" x14ac:dyDescent="0.25">
      <c r="A774" s="1">
        <v>41319</v>
      </c>
      <c r="B774" s="18">
        <v>8.234</v>
      </c>
      <c r="G774">
        <f t="shared" si="87"/>
        <v>10527.996336245245</v>
      </c>
      <c r="H774">
        <f t="shared" si="88"/>
        <v>9901.6615532639807</v>
      </c>
      <c r="I774" s="5">
        <f t="shared" si="86"/>
        <v>0</v>
      </c>
      <c r="J774" s="6">
        <f>+H774+SUM($B$4:$B$5)-SUM($F$15:F774)</f>
        <v>26881.133132211355</v>
      </c>
      <c r="K774" s="10">
        <f t="shared" si="89"/>
        <v>2.7363158257678322E-3</v>
      </c>
      <c r="L774" s="10">
        <f>+H774/SUM($F$15:F774)-1</f>
        <v>5.1072839092139555E-2</v>
      </c>
      <c r="M774" s="18">
        <f t="shared" si="92"/>
        <v>0</v>
      </c>
      <c r="N774" s="18">
        <f t="shared" si="90"/>
        <v>1202.533586745687</v>
      </c>
      <c r="O774" s="4">
        <f t="shared" si="91"/>
        <v>7.8339004622287476</v>
      </c>
      <c r="P774" s="18">
        <f>+AVERAGEIF($C$15:C774,"&lt;&gt;",$B$15:B774)</f>
        <v>7.9773846153846142</v>
      </c>
      <c r="R774" s="1"/>
    </row>
    <row r="775" spans="1:18" x14ac:dyDescent="0.25">
      <c r="A775" s="1">
        <v>41320</v>
      </c>
      <c r="B775" s="18">
        <v>8.234</v>
      </c>
      <c r="G775">
        <f t="shared" si="87"/>
        <v>10527.996336245245</v>
      </c>
      <c r="H775">
        <f t="shared" si="88"/>
        <v>9901.6615532639807</v>
      </c>
      <c r="I775" s="5">
        <f t="shared" si="86"/>
        <v>0</v>
      </c>
      <c r="J775" s="6">
        <f>+H775+SUM($B$4:$B$5)-SUM($F$15:F775)</f>
        <v>26881.133132211355</v>
      </c>
      <c r="K775" s="10">
        <f t="shared" si="89"/>
        <v>0</v>
      </c>
      <c r="L775" s="10">
        <f>+H775/SUM($F$15:F775)-1</f>
        <v>5.1072839092139555E-2</v>
      </c>
      <c r="M775" s="18">
        <f t="shared" si="92"/>
        <v>0</v>
      </c>
      <c r="N775" s="18">
        <f t="shared" si="90"/>
        <v>1202.533586745687</v>
      </c>
      <c r="O775" s="4">
        <f t="shared" si="91"/>
        <v>7.8339004622287476</v>
      </c>
      <c r="P775" s="18">
        <f>+AVERAGEIF($C$15:C775,"&lt;&gt;",$B$15:B775)</f>
        <v>7.9773846153846142</v>
      </c>
      <c r="R775" s="1"/>
    </row>
    <row r="776" spans="1:18" x14ac:dyDescent="0.25">
      <c r="A776" s="1">
        <v>41323</v>
      </c>
      <c r="B776" s="18">
        <v>8.2140000000000004</v>
      </c>
      <c r="G776">
        <f t="shared" si="87"/>
        <v>10502.424326684291</v>
      </c>
      <c r="H776">
        <f t="shared" si="88"/>
        <v>9877.6108815290681</v>
      </c>
      <c r="I776" s="5">
        <f t="shared" si="86"/>
        <v>0</v>
      </c>
      <c r="J776" s="6">
        <f>+H776+SUM($B$4:$B$5)-SUM($F$15:F776)</f>
        <v>26857.082460476435</v>
      </c>
      <c r="K776" s="10">
        <f t="shared" si="89"/>
        <v>-8.947045355800487E-4</v>
      </c>
      <c r="L776" s="10">
        <f>+H776/SUM($F$15:F776)-1</f>
        <v>4.8519832439013255E-2</v>
      </c>
      <c r="M776" s="18">
        <f t="shared" si="92"/>
        <v>0</v>
      </c>
      <c r="N776" s="18">
        <f t="shared" si="90"/>
        <v>1202.533586745687</v>
      </c>
      <c r="O776" s="4">
        <f t="shared" si="91"/>
        <v>7.8339004622287476</v>
      </c>
      <c r="P776" s="18">
        <f>+AVERAGEIF($C$15:C776,"&lt;&gt;",$B$15:B776)</f>
        <v>7.9773846153846142</v>
      </c>
      <c r="R776" s="1"/>
    </row>
    <row r="777" spans="1:18" x14ac:dyDescent="0.25">
      <c r="A777" s="1">
        <v>41324</v>
      </c>
      <c r="B777" s="18">
        <v>8.2080000000000002</v>
      </c>
      <c r="G777">
        <f t="shared" si="87"/>
        <v>10494.752723816006</v>
      </c>
      <c r="H777">
        <f t="shared" si="88"/>
        <v>9870.3956800085944</v>
      </c>
      <c r="I777" s="5">
        <f t="shared" si="86"/>
        <v>0</v>
      </c>
      <c r="J777" s="6">
        <f>+H777+SUM($B$4:$B$5)-SUM($F$15:F777)</f>
        <v>26849.867258955965</v>
      </c>
      <c r="K777" s="10">
        <f t="shared" si="89"/>
        <v>-2.6865172459022979E-4</v>
      </c>
      <c r="L777" s="10">
        <f>+H777/SUM($F$15:F777)-1</f>
        <v>4.775393044307541E-2</v>
      </c>
      <c r="M777" s="18">
        <f t="shared" si="92"/>
        <v>0</v>
      </c>
      <c r="N777" s="18">
        <f t="shared" si="90"/>
        <v>1202.533586745687</v>
      </c>
      <c r="O777" s="4">
        <f t="shared" si="91"/>
        <v>7.8339004622287476</v>
      </c>
      <c r="P777" s="18">
        <f>+AVERAGEIF($C$15:C777,"&lt;&gt;",$B$15:B777)</f>
        <v>7.9773846153846142</v>
      </c>
      <c r="R777" s="1"/>
    </row>
    <row r="778" spans="1:18" x14ac:dyDescent="0.25">
      <c r="A778" s="1">
        <v>41325</v>
      </c>
      <c r="B778" s="18">
        <v>8.2309999999999999</v>
      </c>
      <c r="G778">
        <f t="shared" si="87"/>
        <v>10524.160534811102</v>
      </c>
      <c r="H778">
        <f t="shared" si="88"/>
        <v>9898.0539525037439</v>
      </c>
      <c r="I778" s="5">
        <f t="shared" si="86"/>
        <v>0</v>
      </c>
      <c r="J778" s="6">
        <f>+H778+SUM($B$4:$B$5)-SUM($F$15:F778)</f>
        <v>26877.525531451116</v>
      </c>
      <c r="K778" s="10">
        <f t="shared" si="89"/>
        <v>1.0301083513151177E-3</v>
      </c>
      <c r="L778" s="10">
        <f>+H778/SUM($F$15:F778)-1</f>
        <v>5.0689888094170632E-2</v>
      </c>
      <c r="M778" s="18">
        <f t="shared" si="92"/>
        <v>0</v>
      </c>
      <c r="N778" s="18">
        <f t="shared" si="90"/>
        <v>1202.533586745687</v>
      </c>
      <c r="O778" s="4">
        <f t="shared" si="91"/>
        <v>7.8339004622287476</v>
      </c>
      <c r="P778" s="18">
        <f>+AVERAGEIF($C$15:C778,"&lt;&gt;",$B$15:B778)</f>
        <v>7.9773846153846142</v>
      </c>
      <c r="R778" s="1"/>
    </row>
    <row r="779" spans="1:18" x14ac:dyDescent="0.25">
      <c r="A779" s="1">
        <v>41326</v>
      </c>
      <c r="B779" s="18">
        <v>8.2029999999999994</v>
      </c>
      <c r="G779">
        <f t="shared" si="87"/>
        <v>10488.359721425764</v>
      </c>
      <c r="H779">
        <f t="shared" si="88"/>
        <v>9864.3830120748644</v>
      </c>
      <c r="I779" s="5">
        <f t="shared" si="86"/>
        <v>0</v>
      </c>
      <c r="J779" s="6">
        <f>+H779+SUM($B$4:$B$5)-SUM($F$15:F779)</f>
        <v>26843.854591022231</v>
      </c>
      <c r="K779" s="10">
        <f t="shared" si="89"/>
        <v>-1.252754476578799E-3</v>
      </c>
      <c r="L779" s="10">
        <f>+H779/SUM($F$15:F779)-1</f>
        <v>4.7115678779793724E-2</v>
      </c>
      <c r="M779" s="18">
        <f t="shared" si="92"/>
        <v>0</v>
      </c>
      <c r="N779" s="18">
        <f t="shared" si="90"/>
        <v>1202.533586745687</v>
      </c>
      <c r="O779" s="4">
        <f t="shared" si="91"/>
        <v>7.8339004622287476</v>
      </c>
      <c r="P779" s="18">
        <f>+AVERAGEIF($C$15:C779,"&lt;&gt;",$B$15:B779)</f>
        <v>7.9773846153846142</v>
      </c>
      <c r="R779" s="1"/>
    </row>
    <row r="780" spans="1:18" x14ac:dyDescent="0.25">
      <c r="A780" s="1">
        <v>41327</v>
      </c>
      <c r="B780" s="18">
        <v>8.2379999999999995</v>
      </c>
      <c r="G780">
        <f t="shared" si="87"/>
        <v>10533.110738157437</v>
      </c>
      <c r="H780">
        <f t="shared" si="88"/>
        <v>9906.4716876109651</v>
      </c>
      <c r="I780" s="5">
        <f t="shared" si="86"/>
        <v>0</v>
      </c>
      <c r="J780" s="6">
        <f>+H780+SUM($B$4:$B$5)-SUM($F$15:F780)</f>
        <v>26885.943266558337</v>
      </c>
      <c r="K780" s="10">
        <f t="shared" si="89"/>
        <v>1.5679072986105602E-3</v>
      </c>
      <c r="L780" s="10">
        <f>+H780/SUM($F$15:F780)-1</f>
        <v>5.1583440422765081E-2</v>
      </c>
      <c r="M780" s="18">
        <f t="shared" si="92"/>
        <v>0</v>
      </c>
      <c r="N780" s="18">
        <f t="shared" si="90"/>
        <v>1202.533586745687</v>
      </c>
      <c r="O780" s="4">
        <f t="shared" si="91"/>
        <v>7.8339004622287476</v>
      </c>
      <c r="P780" s="18">
        <f>+AVERAGEIF($C$15:C780,"&lt;&gt;",$B$15:B780)</f>
        <v>7.9773846153846142</v>
      </c>
      <c r="R780" s="1"/>
    </row>
    <row r="781" spans="1:18" x14ac:dyDescent="0.25">
      <c r="A781" s="1">
        <v>41330</v>
      </c>
      <c r="B781" s="18">
        <v>8.2159999999999993</v>
      </c>
      <c r="G781">
        <f t="shared" si="87"/>
        <v>10504.981527640386</v>
      </c>
      <c r="H781">
        <f t="shared" si="88"/>
        <v>9880.0159487025594</v>
      </c>
      <c r="I781" s="5">
        <f t="shared" si="86"/>
        <v>0</v>
      </c>
      <c r="J781" s="6">
        <f>+H781+SUM($B$4:$B$5)-SUM($F$15:F781)</f>
        <v>26859.48752764993</v>
      </c>
      <c r="K781" s="10">
        <f t="shared" si="89"/>
        <v>-9.8399891148004404E-4</v>
      </c>
      <c r="L781" s="10">
        <f>+H781/SUM($F$15:F781)-1</f>
        <v>4.8775133104326018E-2</v>
      </c>
      <c r="M781" s="18">
        <f t="shared" si="92"/>
        <v>0</v>
      </c>
      <c r="N781" s="18">
        <f t="shared" si="90"/>
        <v>1202.533586745687</v>
      </c>
      <c r="O781" s="4">
        <f t="shared" si="91"/>
        <v>7.8339004622287476</v>
      </c>
      <c r="P781" s="18">
        <f>+AVERAGEIF($C$15:C781,"&lt;&gt;",$B$15:B781)</f>
        <v>7.9773846153846142</v>
      </c>
      <c r="R781" s="1"/>
    </row>
    <row r="782" spans="1:18" x14ac:dyDescent="0.25">
      <c r="A782" s="1">
        <v>41331</v>
      </c>
      <c r="B782" s="18">
        <v>8.2129999999999992</v>
      </c>
      <c r="G782">
        <f t="shared" si="87"/>
        <v>10501.145726206243</v>
      </c>
      <c r="H782">
        <f t="shared" si="88"/>
        <v>9876.4083479423225</v>
      </c>
      <c r="I782" s="5">
        <f t="shared" si="86"/>
        <v>0</v>
      </c>
      <c r="J782" s="6">
        <f>+H782+SUM($B$4:$B$5)-SUM($F$15:F782)</f>
        <v>26855.879926889691</v>
      </c>
      <c r="K782" s="10">
        <f t="shared" si="89"/>
        <v>-1.3431383441420142E-4</v>
      </c>
      <c r="L782" s="10">
        <f>+H782/SUM($F$15:F782)-1</f>
        <v>4.8392182106357096E-2</v>
      </c>
      <c r="M782" s="18">
        <f t="shared" si="92"/>
        <v>0</v>
      </c>
      <c r="N782" s="18">
        <f t="shared" si="90"/>
        <v>1202.533586745687</v>
      </c>
      <c r="O782" s="4">
        <f t="shared" si="91"/>
        <v>7.8339004622287476</v>
      </c>
      <c r="P782" s="18">
        <f>+AVERAGEIF($C$15:C782,"&lt;&gt;",$B$15:B782)</f>
        <v>7.9773846153846142</v>
      </c>
      <c r="R782" s="1"/>
    </row>
    <row r="783" spans="1:18" x14ac:dyDescent="0.25">
      <c r="A783" s="1">
        <v>41332</v>
      </c>
      <c r="B783" s="18">
        <v>8.218</v>
      </c>
      <c r="G783">
        <f t="shared" si="87"/>
        <v>10507.538728596483</v>
      </c>
      <c r="H783">
        <f t="shared" si="88"/>
        <v>9882.4210158760525</v>
      </c>
      <c r="I783" s="5">
        <f t="shared" si="86"/>
        <v>0</v>
      </c>
      <c r="J783" s="6">
        <f>+H783+SUM($B$4:$B$5)-SUM($F$15:F783)</f>
        <v>26861.892594823425</v>
      </c>
      <c r="K783" s="10">
        <f t="shared" si="89"/>
        <v>2.2388646173965299E-4</v>
      </c>
      <c r="L783" s="10">
        <f>+H783/SUM($F$15:F783)-1</f>
        <v>4.9030433769638782E-2</v>
      </c>
      <c r="M783" s="18">
        <f t="shared" si="92"/>
        <v>0</v>
      </c>
      <c r="N783" s="18">
        <f t="shared" si="90"/>
        <v>1202.533586745687</v>
      </c>
      <c r="O783" s="4">
        <f t="shared" si="91"/>
        <v>7.8339004622287476</v>
      </c>
      <c r="P783" s="18">
        <f>+AVERAGEIF($C$15:C783,"&lt;&gt;",$B$15:B783)</f>
        <v>7.9773846153846142</v>
      </c>
      <c r="R783" s="1"/>
    </row>
    <row r="784" spans="1:18" x14ac:dyDescent="0.25">
      <c r="A784" s="1">
        <v>41333</v>
      </c>
      <c r="B784" s="18">
        <v>8.2989999999999995</v>
      </c>
      <c r="G784">
        <f t="shared" si="87"/>
        <v>10611.105367318351</v>
      </c>
      <c r="H784">
        <f t="shared" si="88"/>
        <v>9979.8262364024522</v>
      </c>
      <c r="I784" s="5">
        <f t="shared" ref="I784:I847" si="93">+C784*(MAX($A:$A)-A784)</f>
        <v>0</v>
      </c>
      <c r="J784" s="6">
        <f>+H784+SUM($B$4:$B$5)-SUM($F$15:F784)</f>
        <v>26959.297815349826</v>
      </c>
      <c r="K784" s="10">
        <f t="shared" si="89"/>
        <v>3.6261488345452619E-3</v>
      </c>
      <c r="L784" s="10">
        <f>+H784/SUM($F$15:F784)-1</f>
        <v>5.9370110714800584E-2</v>
      </c>
      <c r="M784" s="18">
        <f t="shared" si="92"/>
        <v>0</v>
      </c>
      <c r="N784" s="18">
        <f t="shared" si="90"/>
        <v>1202.533586745687</v>
      </c>
      <c r="O784" s="4">
        <f t="shared" si="91"/>
        <v>7.8339004622287476</v>
      </c>
      <c r="P784" s="18">
        <f>+AVERAGEIF($C$15:C784,"&lt;&gt;",$B$15:B784)</f>
        <v>7.9773846153846142</v>
      </c>
      <c r="R784" s="1"/>
    </row>
    <row r="785" spans="1:18" x14ac:dyDescent="0.25">
      <c r="A785" s="1">
        <v>41334</v>
      </c>
      <c r="B785" s="18">
        <v>8.34</v>
      </c>
      <c r="G785">
        <f t="shared" ref="G785:G848" si="94">+(B785/B784*G784)+C785</f>
        <v>10663.527986918309</v>
      </c>
      <c r="H785">
        <f t="shared" ref="H785:H848" si="95">+(B785/B784*H784)+F785</f>
        <v>10029.130113459027</v>
      </c>
      <c r="I785" s="5">
        <f t="shared" si="93"/>
        <v>0</v>
      </c>
      <c r="J785" s="6">
        <f>+H785+SUM($B$4:$B$5)-SUM($F$15:F785)</f>
        <v>27008.601692406395</v>
      </c>
      <c r="K785" s="10">
        <f t="shared" ref="K785:K848" si="96">+J785/J784-1</f>
        <v>1.8288264551347133E-3</v>
      </c>
      <c r="L785" s="10">
        <f>+H785/SUM($F$15:F785)-1</f>
        <v>6.4603774353709786E-2</v>
      </c>
      <c r="M785" s="18">
        <f t="shared" si="92"/>
        <v>0</v>
      </c>
      <c r="N785" s="18">
        <f t="shared" ref="N785:N848" si="97">+M785+N784</f>
        <v>1202.533586745687</v>
      </c>
      <c r="O785" s="4">
        <f t="shared" ref="O785:O848" si="98">((O784*N784)+(B785*M785))/N785</f>
        <v>7.8339004622287476</v>
      </c>
      <c r="P785" s="18">
        <f>+AVERAGEIF($C$15:C785,"&lt;&gt;",$B$15:B785)</f>
        <v>7.9773846153846142</v>
      </c>
      <c r="R785" s="1"/>
    </row>
    <row r="786" spans="1:18" x14ac:dyDescent="0.25">
      <c r="A786" s="1">
        <v>41337</v>
      </c>
      <c r="B786" s="18">
        <v>8.24</v>
      </c>
      <c r="G786">
        <f t="shared" si="94"/>
        <v>10535.667939113533</v>
      </c>
      <c r="H786">
        <f t="shared" si="95"/>
        <v>9908.8767547844582</v>
      </c>
      <c r="I786" s="5">
        <f t="shared" si="93"/>
        <v>0</v>
      </c>
      <c r="J786" s="6">
        <f>+H786+SUM($B$4:$B$5)-SUM($F$15:F786)</f>
        <v>26888.348333731832</v>
      </c>
      <c r="K786" s="10">
        <f t="shared" si="96"/>
        <v>-4.4524096450492268E-3</v>
      </c>
      <c r="L786" s="10">
        <f>+H786/SUM($F$15:F786)-1</f>
        <v>5.1838741088077844E-2</v>
      </c>
      <c r="M786" s="18">
        <f t="shared" si="92"/>
        <v>0</v>
      </c>
      <c r="N786" s="18">
        <f t="shared" si="97"/>
        <v>1202.533586745687</v>
      </c>
      <c r="O786" s="4">
        <f t="shared" si="98"/>
        <v>7.8339004622287476</v>
      </c>
      <c r="P786" s="18">
        <f>+AVERAGEIF($C$15:C786,"&lt;&gt;",$B$15:B786)</f>
        <v>7.9773846153846142</v>
      </c>
      <c r="R786" s="1"/>
    </row>
    <row r="787" spans="1:18" x14ac:dyDescent="0.25">
      <c r="A787" s="1">
        <v>41338</v>
      </c>
      <c r="B787" s="18">
        <v>8.2899999999999991</v>
      </c>
      <c r="G787">
        <f t="shared" si="94"/>
        <v>10599.59796301592</v>
      </c>
      <c r="H787">
        <f t="shared" si="95"/>
        <v>9969.0034341217415</v>
      </c>
      <c r="I787" s="5">
        <f t="shared" si="93"/>
        <v>0</v>
      </c>
      <c r="J787" s="6">
        <f>+H787+SUM($B$4:$B$5)-SUM($F$15:F787)</f>
        <v>26948.47501306911</v>
      </c>
      <c r="K787" s="10">
        <f t="shared" si="96"/>
        <v>2.2361611278982618E-3</v>
      </c>
      <c r="L787" s="10">
        <f>+H787/SUM($F$15:F787)-1</f>
        <v>5.8221257720893815E-2</v>
      </c>
      <c r="M787" s="18">
        <f t="shared" ref="M787:M850" si="99">+F787/B787</f>
        <v>0</v>
      </c>
      <c r="N787" s="18">
        <f t="shared" si="97"/>
        <v>1202.533586745687</v>
      </c>
      <c r="O787" s="4">
        <f t="shared" si="98"/>
        <v>7.8339004622287476</v>
      </c>
      <c r="P787" s="18">
        <f>+AVERAGEIF($C$15:C787,"&lt;&gt;",$B$15:B787)</f>
        <v>7.9773846153846142</v>
      </c>
      <c r="R787" s="1"/>
    </row>
    <row r="788" spans="1:18" x14ac:dyDescent="0.25">
      <c r="A788" s="1">
        <v>41339</v>
      </c>
      <c r="B788" s="18">
        <v>8.3800000000000008</v>
      </c>
      <c r="G788">
        <f t="shared" si="94"/>
        <v>10714.672006040222</v>
      </c>
      <c r="H788">
        <f t="shared" si="95"/>
        <v>10077.231456928856</v>
      </c>
      <c r="I788" s="5">
        <f t="shared" si="93"/>
        <v>0</v>
      </c>
      <c r="J788" s="6">
        <f>+H788+SUM($B$4:$B$5)-SUM($F$15:F788)</f>
        <v>27056.703035876228</v>
      </c>
      <c r="K788" s="10">
        <f t="shared" si="96"/>
        <v>4.0161093625754596E-3</v>
      </c>
      <c r="L788" s="10">
        <f>+H788/SUM($F$15:F788)-1</f>
        <v>6.970978765996283E-2</v>
      </c>
      <c r="M788" s="18">
        <f t="shared" si="99"/>
        <v>0</v>
      </c>
      <c r="N788" s="18">
        <f t="shared" si="97"/>
        <v>1202.533586745687</v>
      </c>
      <c r="O788" s="4">
        <f t="shared" si="98"/>
        <v>7.8339004622287476</v>
      </c>
      <c r="P788" s="18">
        <f>+AVERAGEIF($C$15:C788,"&lt;&gt;",$B$15:B788)</f>
        <v>7.9773846153846142</v>
      </c>
      <c r="R788" s="1"/>
    </row>
    <row r="789" spans="1:18" x14ac:dyDescent="0.25">
      <c r="A789" s="1">
        <v>41340</v>
      </c>
      <c r="B789" s="18">
        <v>8.3170000000000002</v>
      </c>
      <c r="G789">
        <f t="shared" si="94"/>
        <v>10634.120175923214</v>
      </c>
      <c r="H789">
        <f t="shared" si="95"/>
        <v>10001.471840963877</v>
      </c>
      <c r="I789" s="5">
        <f t="shared" si="93"/>
        <v>0</v>
      </c>
      <c r="J789" s="6">
        <f>+H789+SUM($B$4:$B$5)-SUM($F$15:F789)</f>
        <v>26980.943419911244</v>
      </c>
      <c r="K789" s="10">
        <f t="shared" si="96"/>
        <v>-2.8000313217959594E-3</v>
      </c>
      <c r="L789" s="10">
        <f>+H789/SUM($F$15:F789)-1</f>
        <v>6.1667816702614564E-2</v>
      </c>
      <c r="M789" s="18">
        <f t="shared" si="99"/>
        <v>0</v>
      </c>
      <c r="N789" s="18">
        <f t="shared" si="97"/>
        <v>1202.533586745687</v>
      </c>
      <c r="O789" s="4">
        <f t="shared" si="98"/>
        <v>7.8339004622287476</v>
      </c>
      <c r="P789" s="18">
        <f>+AVERAGEIF($C$15:C789,"&lt;&gt;",$B$15:B789)</f>
        <v>7.9773846153846142</v>
      </c>
      <c r="R789" s="1"/>
    </row>
    <row r="790" spans="1:18" x14ac:dyDescent="0.25">
      <c r="A790" s="1">
        <v>41341</v>
      </c>
      <c r="B790" s="18">
        <v>8.4359999999999999</v>
      </c>
      <c r="C790">
        <f>+$B$3</f>
        <v>200</v>
      </c>
      <c r="D790" s="7">
        <f>+$D$11</f>
        <v>3.3347368421052628</v>
      </c>
      <c r="E790">
        <v>1.54</v>
      </c>
      <c r="F790" s="6">
        <f>+C790-D790-E790</f>
        <v>195.12526315789475</v>
      </c>
      <c r="G790">
        <f t="shared" si="94"/>
        <v>10986.273632810897</v>
      </c>
      <c r="H790">
        <f t="shared" si="95"/>
        <v>10339.69860094451</v>
      </c>
      <c r="I790" s="5">
        <f t="shared" si="93"/>
        <v>750400</v>
      </c>
      <c r="J790" s="6">
        <f>+H790+SUM($B$4:$B$5)-SUM($F$15:F790)</f>
        <v>27124.044916733983</v>
      </c>
      <c r="K790" s="10">
        <f t="shared" si="96"/>
        <v>5.3037988551998261E-3</v>
      </c>
      <c r="L790" s="10">
        <f>+H790/SUM($F$15:F790)-1</f>
        <v>7.5298564248721611E-2</v>
      </c>
      <c r="M790" s="18">
        <f t="shared" si="99"/>
        <v>23.130069127299045</v>
      </c>
      <c r="N790" s="18">
        <f t="shared" si="97"/>
        <v>1225.6636558729861</v>
      </c>
      <c r="O790" s="4">
        <f t="shared" si="98"/>
        <v>7.845262962751165</v>
      </c>
      <c r="P790" s="18">
        <f>+AVERAGEIF($C$15:C790,"&lt;&gt;",$B$15:B790)</f>
        <v>7.9888499999999976</v>
      </c>
      <c r="R790" s="1"/>
    </row>
    <row r="791" spans="1:18" x14ac:dyDescent="0.25">
      <c r="A791" s="1">
        <v>41344</v>
      </c>
      <c r="B791" s="18">
        <v>8.3940000000000001</v>
      </c>
      <c r="G791">
        <f t="shared" si="94"/>
        <v>10931.576680158212</v>
      </c>
      <c r="H791">
        <f t="shared" si="95"/>
        <v>10288.220727397846</v>
      </c>
      <c r="I791" s="5">
        <f t="shared" si="93"/>
        <v>0</v>
      </c>
      <c r="J791" s="6">
        <f>+H791+SUM($B$4:$B$5)-SUM($F$15:F791)</f>
        <v>27072.567043187315</v>
      </c>
      <c r="K791" s="10">
        <f t="shared" si="96"/>
        <v>-1.8978686145335599E-3</v>
      </c>
      <c r="L791" s="10">
        <f>+H791/SUM($F$15:F791)-1</f>
        <v>6.9945015209076589E-2</v>
      </c>
      <c r="M791" s="18">
        <f t="shared" si="99"/>
        <v>0</v>
      </c>
      <c r="N791" s="18">
        <f t="shared" si="97"/>
        <v>1225.6636558729861</v>
      </c>
      <c r="O791" s="4">
        <f t="shared" si="98"/>
        <v>7.845262962751165</v>
      </c>
      <c r="P791" s="18">
        <f>+AVERAGEIF($C$15:C791,"&lt;&gt;",$B$15:B791)</f>
        <v>7.9888499999999976</v>
      </c>
      <c r="R791" s="1"/>
    </row>
    <row r="792" spans="1:18" x14ac:dyDescent="0.25">
      <c r="A792" s="1">
        <v>41345</v>
      </c>
      <c r="B792" s="18">
        <v>8.3460000000000001</v>
      </c>
      <c r="G792">
        <f t="shared" si="94"/>
        <v>10869.065877126572</v>
      </c>
      <c r="H792">
        <f t="shared" si="95"/>
        <v>10229.388871915942</v>
      </c>
      <c r="I792" s="5">
        <f t="shared" si="93"/>
        <v>0</v>
      </c>
      <c r="J792" s="6">
        <f>+H792+SUM($B$4:$B$5)-SUM($F$15:F792)</f>
        <v>27013.735187705417</v>
      </c>
      <c r="K792" s="10">
        <f t="shared" si="96"/>
        <v>-2.1731169928602689E-3</v>
      </c>
      <c r="L792" s="10">
        <f>+H792/SUM($F$15:F792)-1</f>
        <v>6.3826673449482119E-2</v>
      </c>
      <c r="M792" s="18">
        <f t="shared" si="99"/>
        <v>0</v>
      </c>
      <c r="N792" s="18">
        <f t="shared" si="97"/>
        <v>1225.6636558729861</v>
      </c>
      <c r="O792" s="4">
        <f t="shared" si="98"/>
        <v>7.845262962751165</v>
      </c>
      <c r="P792" s="18">
        <f>+AVERAGEIF($C$15:C792,"&lt;&gt;",$B$15:B792)</f>
        <v>7.9888499999999976</v>
      </c>
      <c r="R792" s="1"/>
    </row>
    <row r="793" spans="1:18" x14ac:dyDescent="0.25">
      <c r="A793" s="1">
        <v>41346</v>
      </c>
      <c r="B793" s="18">
        <v>8.3290000000000006</v>
      </c>
      <c r="G793">
        <f t="shared" si="94"/>
        <v>10846.9266343862</v>
      </c>
      <c r="H793">
        <f t="shared" si="95"/>
        <v>10208.552589766103</v>
      </c>
      <c r="I793" s="5">
        <f t="shared" si="93"/>
        <v>0</v>
      </c>
      <c r="J793" s="6">
        <f>+H793+SUM($B$4:$B$5)-SUM($F$15:F793)</f>
        <v>26992.898905555572</v>
      </c>
      <c r="K793" s="10">
        <f t="shared" si="96"/>
        <v>-7.7132177409244829E-4</v>
      </c>
      <c r="L793" s="10">
        <f>+H793/SUM($F$15:F793)-1</f>
        <v>6.1659760742959202E-2</v>
      </c>
      <c r="M793" s="18">
        <f t="shared" si="99"/>
        <v>0</v>
      </c>
      <c r="N793" s="18">
        <f t="shared" si="97"/>
        <v>1225.6636558729861</v>
      </c>
      <c r="O793" s="4">
        <f t="shared" si="98"/>
        <v>7.845262962751165</v>
      </c>
      <c r="P793" s="18">
        <f>+AVERAGEIF($C$15:C793,"&lt;&gt;",$B$15:B793)</f>
        <v>7.9888499999999976</v>
      </c>
      <c r="R793" s="1"/>
    </row>
    <row r="794" spans="1:18" x14ac:dyDescent="0.25">
      <c r="A794" s="1">
        <v>41347</v>
      </c>
      <c r="B794" s="18">
        <v>8.3000000000000007</v>
      </c>
      <c r="G794">
        <f t="shared" si="94"/>
        <v>10809.159690887916</v>
      </c>
      <c r="H794">
        <f t="shared" si="95"/>
        <v>10173.008343745787</v>
      </c>
      <c r="I794" s="5">
        <f t="shared" si="93"/>
        <v>0</v>
      </c>
      <c r="J794" s="6">
        <f>+H794+SUM($B$4:$B$5)-SUM($F$15:F794)</f>
        <v>26957.35465953526</v>
      </c>
      <c r="K794" s="10">
        <f t="shared" si="96"/>
        <v>-1.3167998792822377E-3</v>
      </c>
      <c r="L794" s="10">
        <f>+H794/SUM($F$15:F794)-1</f>
        <v>5.7963262596537612E-2</v>
      </c>
      <c r="M794" s="18">
        <f t="shared" si="99"/>
        <v>0</v>
      </c>
      <c r="N794" s="18">
        <f t="shared" si="97"/>
        <v>1225.6636558729861</v>
      </c>
      <c r="O794" s="4">
        <f t="shared" si="98"/>
        <v>7.845262962751165</v>
      </c>
      <c r="P794" s="18">
        <f>+AVERAGEIF($C$15:C794,"&lt;&gt;",$B$15:B794)</f>
        <v>7.9888499999999976</v>
      </c>
      <c r="R794" s="1"/>
    </row>
    <row r="795" spans="1:18" x14ac:dyDescent="0.25">
      <c r="A795" s="1">
        <v>41348</v>
      </c>
      <c r="B795" s="18">
        <v>8.2070000000000007</v>
      </c>
      <c r="G795">
        <f t="shared" si="94"/>
        <v>10688.045010014112</v>
      </c>
      <c r="H795">
        <f t="shared" si="95"/>
        <v>10059.021623749599</v>
      </c>
      <c r="I795" s="5">
        <f t="shared" si="93"/>
        <v>0</v>
      </c>
      <c r="J795" s="6">
        <f>+H795+SUM($B$4:$B$5)-SUM($F$15:F795)</f>
        <v>26843.367939539072</v>
      </c>
      <c r="K795" s="10">
        <f t="shared" si="96"/>
        <v>-4.2284089605902908E-3</v>
      </c>
      <c r="L795" s="10">
        <f>+H795/SUM($F$15:F795)-1</f>
        <v>4.6108975437323396E-2</v>
      </c>
      <c r="M795" s="18">
        <f t="shared" si="99"/>
        <v>0</v>
      </c>
      <c r="N795" s="18">
        <f t="shared" si="97"/>
        <v>1225.6636558729861</v>
      </c>
      <c r="O795" s="4">
        <f t="shared" si="98"/>
        <v>7.845262962751165</v>
      </c>
      <c r="P795" s="18">
        <f>+AVERAGEIF($C$15:C795,"&lt;&gt;",$B$15:B795)</f>
        <v>7.9888499999999976</v>
      </c>
      <c r="R795" s="1"/>
    </row>
    <row r="796" spans="1:18" x14ac:dyDescent="0.25">
      <c r="A796" s="1">
        <v>41352</v>
      </c>
      <c r="B796" s="18">
        <v>8.19</v>
      </c>
      <c r="G796">
        <f t="shared" si="94"/>
        <v>10665.905767273738</v>
      </c>
      <c r="H796">
        <f t="shared" si="95"/>
        <v>10038.185341599758</v>
      </c>
      <c r="I796" s="5">
        <f t="shared" si="93"/>
        <v>0</v>
      </c>
      <c r="J796" s="6">
        <f>+H796+SUM($B$4:$B$5)-SUM($F$15:F796)</f>
        <v>26822.531657389234</v>
      </c>
      <c r="K796" s="10">
        <f t="shared" si="96"/>
        <v>-7.7621713477860066E-4</v>
      </c>
      <c r="L796" s="10">
        <f>+H796/SUM($F$15:F796)-1</f>
        <v>4.3942062730800258E-2</v>
      </c>
      <c r="M796" s="18">
        <f t="shared" si="99"/>
        <v>0</v>
      </c>
      <c r="N796" s="18">
        <f t="shared" si="97"/>
        <v>1225.6636558729861</v>
      </c>
      <c r="O796" s="4">
        <f t="shared" si="98"/>
        <v>7.845262962751165</v>
      </c>
      <c r="P796" s="18">
        <f>+AVERAGEIF($C$15:C796,"&lt;&gt;",$B$15:B796)</f>
        <v>7.9888499999999976</v>
      </c>
      <c r="R796" s="1"/>
    </row>
    <row r="797" spans="1:18" x14ac:dyDescent="0.25">
      <c r="A797" s="1">
        <v>41353</v>
      </c>
      <c r="B797" s="18">
        <v>8.16</v>
      </c>
      <c r="G797">
        <f t="shared" si="94"/>
        <v>10626.836515378964</v>
      </c>
      <c r="H797">
        <f t="shared" si="95"/>
        <v>10001.415431923569</v>
      </c>
      <c r="I797" s="5">
        <f t="shared" si="93"/>
        <v>0</v>
      </c>
      <c r="J797" s="6">
        <f>+H797+SUM($B$4:$B$5)-SUM($F$15:F797)</f>
        <v>26785.761747713041</v>
      </c>
      <c r="K797" s="10">
        <f t="shared" si="96"/>
        <v>-1.3708590279942756E-3</v>
      </c>
      <c r="L797" s="10">
        <f>+H797/SUM($F$15:F797)-1</f>
        <v>4.0118099131053908E-2</v>
      </c>
      <c r="M797" s="18">
        <f t="shared" si="99"/>
        <v>0</v>
      </c>
      <c r="N797" s="18">
        <f t="shared" si="97"/>
        <v>1225.6636558729861</v>
      </c>
      <c r="O797" s="4">
        <f t="shared" si="98"/>
        <v>7.845262962751165</v>
      </c>
      <c r="P797" s="18">
        <f>+AVERAGEIF($C$15:C797,"&lt;&gt;",$B$15:B797)</f>
        <v>7.9888499999999976</v>
      </c>
      <c r="R797" s="1"/>
    </row>
    <row r="798" spans="1:18" x14ac:dyDescent="0.25">
      <c r="A798" s="1">
        <v>41354</v>
      </c>
      <c r="B798" s="18">
        <v>8.1460000000000008</v>
      </c>
      <c r="G798">
        <f t="shared" si="94"/>
        <v>10608.60419782807</v>
      </c>
      <c r="H798">
        <f t="shared" si="95"/>
        <v>9984.2561407413486</v>
      </c>
      <c r="I798" s="5">
        <f t="shared" si="93"/>
        <v>0</v>
      </c>
      <c r="J798" s="6">
        <f>+H798+SUM($B$4:$B$5)-SUM($F$15:F798)</f>
        <v>26768.602456530818</v>
      </c>
      <c r="K798" s="10">
        <f t="shared" si="96"/>
        <v>-6.4061240235913086E-4</v>
      </c>
      <c r="L798" s="10">
        <f>+H798/SUM($F$15:F798)-1</f>
        <v>3.8333582784505715E-2</v>
      </c>
      <c r="M798" s="18">
        <f t="shared" si="99"/>
        <v>0</v>
      </c>
      <c r="N798" s="18">
        <f t="shared" si="97"/>
        <v>1225.6636558729861</v>
      </c>
      <c r="O798" s="4">
        <f t="shared" si="98"/>
        <v>7.845262962751165</v>
      </c>
      <c r="P798" s="18">
        <f>+AVERAGEIF($C$15:C798,"&lt;&gt;",$B$15:B798)</f>
        <v>7.9888499999999976</v>
      </c>
      <c r="R798" s="1"/>
    </row>
    <row r="799" spans="1:18" x14ac:dyDescent="0.25">
      <c r="A799" s="1">
        <v>41355</v>
      </c>
      <c r="B799" s="18">
        <v>8.0570000000000004</v>
      </c>
      <c r="G799">
        <f t="shared" si="94"/>
        <v>10492.698750540236</v>
      </c>
      <c r="H799">
        <f t="shared" si="95"/>
        <v>9875.1720753686532</v>
      </c>
      <c r="I799" s="5">
        <f t="shared" si="93"/>
        <v>0</v>
      </c>
      <c r="J799" s="6">
        <f>+H799+SUM($B$4:$B$5)-SUM($F$15:F799)</f>
        <v>26659.518391158126</v>
      </c>
      <c r="K799" s="10">
        <f t="shared" si="96"/>
        <v>-4.0750751015049547E-3</v>
      </c>
      <c r="L799" s="10">
        <f>+H799/SUM($F$15:F799)-1</f>
        <v>2.6989157438590983E-2</v>
      </c>
      <c r="M799" s="18">
        <f t="shared" si="99"/>
        <v>0</v>
      </c>
      <c r="N799" s="18">
        <f t="shared" si="97"/>
        <v>1225.6636558729861</v>
      </c>
      <c r="O799" s="4">
        <f t="shared" si="98"/>
        <v>7.845262962751165</v>
      </c>
      <c r="P799" s="18">
        <f>+AVERAGEIF($C$15:C799,"&lt;&gt;",$B$15:B799)</f>
        <v>7.9888499999999976</v>
      </c>
      <c r="R799" s="1"/>
    </row>
    <row r="800" spans="1:18" x14ac:dyDescent="0.25">
      <c r="A800" s="1">
        <v>41358</v>
      </c>
      <c r="B800" s="18">
        <v>8.173</v>
      </c>
      <c r="G800">
        <f t="shared" si="94"/>
        <v>10643.766524533366</v>
      </c>
      <c r="H800">
        <f t="shared" si="95"/>
        <v>10017.349059449918</v>
      </c>
      <c r="I800" s="5">
        <f t="shared" si="93"/>
        <v>0</v>
      </c>
      <c r="J800" s="6">
        <f>+H800+SUM($B$4:$B$5)-SUM($F$15:F800)</f>
        <v>26801.695375239389</v>
      </c>
      <c r="K800" s="10">
        <f t="shared" si="96"/>
        <v>5.3330664866180211E-3</v>
      </c>
      <c r="L800" s="10">
        <f>+H800/SUM($F$15:F800)-1</f>
        <v>4.1775150024277563E-2</v>
      </c>
      <c r="M800" s="18">
        <f t="shared" si="99"/>
        <v>0</v>
      </c>
      <c r="N800" s="18">
        <f t="shared" si="97"/>
        <v>1225.6636558729861</v>
      </c>
      <c r="O800" s="4">
        <f t="shared" si="98"/>
        <v>7.845262962751165</v>
      </c>
      <c r="P800" s="18">
        <f>+AVERAGEIF($C$15:C800,"&lt;&gt;",$B$15:B800)</f>
        <v>7.9888499999999976</v>
      </c>
      <c r="R800" s="1"/>
    </row>
    <row r="801" spans="1:18" x14ac:dyDescent="0.25">
      <c r="A801" s="1">
        <v>41359</v>
      </c>
      <c r="B801" s="18">
        <v>8.2309999999999999</v>
      </c>
      <c r="G801">
        <f t="shared" si="94"/>
        <v>10719.300411529934</v>
      </c>
      <c r="H801">
        <f t="shared" si="95"/>
        <v>10088.437551490551</v>
      </c>
      <c r="I801" s="5">
        <f t="shared" si="93"/>
        <v>0</v>
      </c>
      <c r="J801" s="6">
        <f>+H801+SUM($B$4:$B$5)-SUM($F$15:F801)</f>
        <v>26872.783867280028</v>
      </c>
      <c r="K801" s="10">
        <f t="shared" si="96"/>
        <v>2.6523878823843106E-3</v>
      </c>
      <c r="L801" s="10">
        <f>+H801/SUM($F$15:F801)-1</f>
        <v>4.9168146317120742E-2</v>
      </c>
      <c r="M801" s="18">
        <f t="shared" si="99"/>
        <v>0</v>
      </c>
      <c r="N801" s="18">
        <f t="shared" si="97"/>
        <v>1225.6636558729861</v>
      </c>
      <c r="O801" s="4">
        <f t="shared" si="98"/>
        <v>7.845262962751165</v>
      </c>
      <c r="P801" s="18">
        <f>+AVERAGEIF($C$15:C801,"&lt;&gt;",$B$15:B801)</f>
        <v>7.9888499999999976</v>
      </c>
      <c r="R801" s="1"/>
    </row>
    <row r="802" spans="1:18" x14ac:dyDescent="0.25">
      <c r="A802" s="1">
        <v>41360</v>
      </c>
      <c r="B802" s="18">
        <v>8.3000000000000007</v>
      </c>
      <c r="G802">
        <f t="shared" si="94"/>
        <v>10809.159690887918</v>
      </c>
      <c r="H802">
        <f t="shared" si="95"/>
        <v>10173.008343745789</v>
      </c>
      <c r="I802" s="5">
        <f t="shared" si="93"/>
        <v>0</v>
      </c>
      <c r="J802" s="6">
        <f>+H802+SUM($B$4:$B$5)-SUM($F$15:F802)</f>
        <v>26957.35465953526</v>
      </c>
      <c r="K802" s="10">
        <f t="shared" si="96"/>
        <v>3.1470796874977225E-3</v>
      </c>
      <c r="L802" s="10">
        <f>+H802/SUM($F$15:F802)-1</f>
        <v>5.7963262596537835E-2</v>
      </c>
      <c r="M802" s="18">
        <f t="shared" si="99"/>
        <v>0</v>
      </c>
      <c r="N802" s="18">
        <f t="shared" si="97"/>
        <v>1225.6636558729861</v>
      </c>
      <c r="O802" s="4">
        <f t="shared" si="98"/>
        <v>7.845262962751165</v>
      </c>
      <c r="P802" s="18">
        <f>+AVERAGEIF($C$15:C802,"&lt;&gt;",$B$15:B802)</f>
        <v>7.9888499999999976</v>
      </c>
      <c r="R802" s="1"/>
    </row>
    <row r="803" spans="1:18" x14ac:dyDescent="0.25">
      <c r="A803" s="1">
        <v>41361</v>
      </c>
      <c r="B803" s="18">
        <v>8.266</v>
      </c>
      <c r="G803">
        <f t="shared" si="94"/>
        <v>10764.881205407171</v>
      </c>
      <c r="H803">
        <f t="shared" si="95"/>
        <v>10131.335779446106</v>
      </c>
      <c r="I803" s="5">
        <f t="shared" si="93"/>
        <v>0</v>
      </c>
      <c r="J803" s="6">
        <f>+H803+SUM($B$4:$B$5)-SUM($F$15:F803)</f>
        <v>26915.682095235577</v>
      </c>
      <c r="K803" s="10">
        <f t="shared" si="96"/>
        <v>-1.5458699425814348E-3</v>
      </c>
      <c r="L803" s="10">
        <f>+H803/SUM($F$15:F803)-1</f>
        <v>5.3629437183491779E-2</v>
      </c>
      <c r="M803" s="18">
        <f t="shared" si="99"/>
        <v>0</v>
      </c>
      <c r="N803" s="18">
        <f t="shared" si="97"/>
        <v>1225.6636558729861</v>
      </c>
      <c r="O803" s="4">
        <f t="shared" si="98"/>
        <v>7.845262962751165</v>
      </c>
      <c r="P803" s="18">
        <f>+AVERAGEIF($C$15:C803,"&lt;&gt;",$B$15:B803)</f>
        <v>7.9888499999999976</v>
      </c>
      <c r="R803" s="1"/>
    </row>
    <row r="804" spans="1:18" x14ac:dyDescent="0.25">
      <c r="A804" s="1">
        <v>41366</v>
      </c>
      <c r="B804" s="18">
        <v>8.2420000000000009</v>
      </c>
      <c r="G804">
        <f t="shared" si="94"/>
        <v>10733.625803891351</v>
      </c>
      <c r="H804">
        <f t="shared" si="95"/>
        <v>10101.919851705155</v>
      </c>
      <c r="I804" s="5">
        <f t="shared" si="93"/>
        <v>0</v>
      </c>
      <c r="J804" s="6">
        <f>+H804+SUM($B$4:$B$5)-SUM($F$15:F804)</f>
        <v>26886.266167494628</v>
      </c>
      <c r="K804" s="10">
        <f t="shared" si="96"/>
        <v>-1.0928917809649441E-3</v>
      </c>
      <c r="L804" s="10">
        <f>+H804/SUM($F$15:F804)-1</f>
        <v>5.0570266303694655E-2</v>
      </c>
      <c r="M804" s="18">
        <f t="shared" si="99"/>
        <v>0</v>
      </c>
      <c r="N804" s="18">
        <f t="shared" si="97"/>
        <v>1225.6636558729861</v>
      </c>
      <c r="O804" s="4">
        <f t="shared" si="98"/>
        <v>7.845262962751165</v>
      </c>
      <c r="P804" s="18">
        <f>+AVERAGEIF($C$15:C804,"&lt;&gt;",$B$15:B804)</f>
        <v>7.9888499999999976</v>
      </c>
      <c r="R804" s="1"/>
    </row>
    <row r="805" spans="1:18" x14ac:dyDescent="0.25">
      <c r="A805" s="1">
        <v>41367</v>
      </c>
      <c r="B805" s="18">
        <v>8.2070000000000007</v>
      </c>
      <c r="G805">
        <f t="shared" si="94"/>
        <v>10688.045010014113</v>
      </c>
      <c r="H805">
        <f t="shared" si="95"/>
        <v>10059.021623749601</v>
      </c>
      <c r="I805" s="5">
        <f t="shared" si="93"/>
        <v>0</v>
      </c>
      <c r="J805" s="6">
        <f>+H805+SUM($B$4:$B$5)-SUM($F$15:F805)</f>
        <v>26843.367939539072</v>
      </c>
      <c r="K805" s="10">
        <f t="shared" si="96"/>
        <v>-1.5955442711275136E-3</v>
      </c>
      <c r="L805" s="10">
        <f>+H805/SUM($F$15:F805)-1</f>
        <v>4.6108975437323618E-2</v>
      </c>
      <c r="M805" s="18">
        <f t="shared" si="99"/>
        <v>0</v>
      </c>
      <c r="N805" s="18">
        <f t="shared" si="97"/>
        <v>1225.6636558729861</v>
      </c>
      <c r="O805" s="4">
        <f t="shared" si="98"/>
        <v>7.845262962751165</v>
      </c>
      <c r="P805" s="18">
        <f>+AVERAGEIF($C$15:C805,"&lt;&gt;",$B$15:B805)</f>
        <v>7.9888499999999976</v>
      </c>
      <c r="R805" s="1"/>
    </row>
    <row r="806" spans="1:18" x14ac:dyDescent="0.25">
      <c r="A806" s="1">
        <v>41368</v>
      </c>
      <c r="B806" s="18">
        <v>8.1479999999999997</v>
      </c>
      <c r="G806">
        <f t="shared" si="94"/>
        <v>10611.208814621054</v>
      </c>
      <c r="H806">
        <f t="shared" si="95"/>
        <v>9986.7074680530932</v>
      </c>
      <c r="I806" s="5">
        <f t="shared" si="93"/>
        <v>0</v>
      </c>
      <c r="J806" s="6">
        <f>+H806+SUM($B$4:$B$5)-SUM($F$15:F806)</f>
        <v>26771.053783842566</v>
      </c>
      <c r="K806" s="10">
        <f t="shared" si="96"/>
        <v>-2.6939300559968293E-3</v>
      </c>
      <c r="L806" s="10">
        <f>+H806/SUM($F$15:F806)-1</f>
        <v>3.8588513691155235E-2</v>
      </c>
      <c r="M806" s="18">
        <f t="shared" si="99"/>
        <v>0</v>
      </c>
      <c r="N806" s="18">
        <f t="shared" si="97"/>
        <v>1225.6636558729861</v>
      </c>
      <c r="O806" s="4">
        <f t="shared" si="98"/>
        <v>7.845262962751165</v>
      </c>
      <c r="P806" s="18">
        <f>+AVERAGEIF($C$15:C806,"&lt;&gt;",$B$15:B806)</f>
        <v>7.9888499999999976</v>
      </c>
      <c r="R806" s="1"/>
    </row>
    <row r="807" spans="1:18" x14ac:dyDescent="0.25">
      <c r="A807" s="1">
        <v>41369</v>
      </c>
      <c r="B807" s="18">
        <v>7.9870000000000001</v>
      </c>
      <c r="G807">
        <f t="shared" si="94"/>
        <v>10401.537162785758</v>
      </c>
      <c r="H807">
        <f t="shared" si="95"/>
        <v>9789.3756194575435</v>
      </c>
      <c r="I807" s="5">
        <f t="shared" si="93"/>
        <v>0</v>
      </c>
      <c r="J807" s="6">
        <f>+H807+SUM($B$4:$B$5)-SUM($F$15:F807)</f>
        <v>26573.721935247013</v>
      </c>
      <c r="K807" s="10">
        <f t="shared" si="96"/>
        <v>-7.3710900657429912E-3</v>
      </c>
      <c r="L807" s="10">
        <f>+H807/SUM($F$15:F807)-1</f>
        <v>1.8066575705849131E-2</v>
      </c>
      <c r="M807" s="18">
        <f t="shared" si="99"/>
        <v>0</v>
      </c>
      <c r="N807" s="18">
        <f t="shared" si="97"/>
        <v>1225.6636558729861</v>
      </c>
      <c r="O807" s="4">
        <f t="shared" si="98"/>
        <v>7.845262962751165</v>
      </c>
      <c r="P807" s="18">
        <f>+AVERAGEIF($C$15:C807,"&lt;&gt;",$B$15:B807)</f>
        <v>7.9888499999999976</v>
      </c>
      <c r="R807" s="1"/>
    </row>
    <row r="808" spans="1:18" x14ac:dyDescent="0.25">
      <c r="A808" s="1">
        <v>41372</v>
      </c>
      <c r="B808" s="18">
        <v>7.9820000000000002</v>
      </c>
      <c r="C808">
        <f>+$B$3</f>
        <v>200</v>
      </c>
      <c r="D808" s="7">
        <f>+$D$11</f>
        <v>3.3347368421052628</v>
      </c>
      <c r="E808">
        <v>1.54</v>
      </c>
      <c r="F808" s="6">
        <f>+C808-D808-E808</f>
        <v>195.12526315789475</v>
      </c>
      <c r="G808">
        <f t="shared" si="94"/>
        <v>10595.025620803295</v>
      </c>
      <c r="H808">
        <f t="shared" si="95"/>
        <v>9978.372564336074</v>
      </c>
      <c r="I808" s="5">
        <f t="shared" si="93"/>
        <v>744200</v>
      </c>
      <c r="J808" s="6">
        <f>+H808+SUM($B$4:$B$5)-SUM($F$15:F808)</f>
        <v>26567.59361696765</v>
      </c>
      <c r="K808" s="10">
        <f t="shared" si="96"/>
        <v>-2.3061572986637913E-4</v>
      </c>
      <c r="L808" s="10">
        <f>+H808/SUM($F$15:F808)-1</f>
        <v>1.7082600460853969E-2</v>
      </c>
      <c r="M808" s="18">
        <f t="shared" si="99"/>
        <v>24.445660631156947</v>
      </c>
      <c r="N808" s="18">
        <f t="shared" si="97"/>
        <v>1250.109316504143</v>
      </c>
      <c r="O808" s="4">
        <f t="shared" si="98"/>
        <v>7.8479368306794859</v>
      </c>
      <c r="P808" s="18">
        <f>+AVERAGEIF($C$15:C808,"&lt;&gt;",$B$15:B808)</f>
        <v>7.9886829268292665</v>
      </c>
      <c r="R808" s="1"/>
    </row>
    <row r="809" spans="1:18" x14ac:dyDescent="0.25">
      <c r="A809" s="1">
        <v>41373</v>
      </c>
      <c r="B809" s="18">
        <v>8.0250000000000004</v>
      </c>
      <c r="G809">
        <f t="shared" si="94"/>
        <v>10652.102306056933</v>
      </c>
      <c r="H809">
        <f t="shared" si="95"/>
        <v>10032.127264945753</v>
      </c>
      <c r="I809" s="5">
        <f t="shared" si="93"/>
        <v>0</v>
      </c>
      <c r="J809" s="6">
        <f>+H809+SUM($B$4:$B$5)-SUM($F$15:F809)</f>
        <v>26621.348317577329</v>
      </c>
      <c r="K809" s="10">
        <f t="shared" si="96"/>
        <v>2.0233183849720504E-3</v>
      </c>
      <c r="L809" s="10">
        <f>+H809/SUM($F$15:F809)-1</f>
        <v>2.2561747519212361E-2</v>
      </c>
      <c r="M809" s="18">
        <f t="shared" si="99"/>
        <v>0</v>
      </c>
      <c r="N809" s="18">
        <f t="shared" si="97"/>
        <v>1250.109316504143</v>
      </c>
      <c r="O809" s="4">
        <f t="shared" si="98"/>
        <v>7.8479368306794859</v>
      </c>
      <c r="P809" s="18">
        <f>+AVERAGEIF($C$15:C809,"&lt;&gt;",$B$15:B809)</f>
        <v>7.9886829268292665</v>
      </c>
      <c r="R809" s="1"/>
    </row>
    <row r="810" spans="1:18" x14ac:dyDescent="0.25">
      <c r="A810" s="1">
        <v>41374</v>
      </c>
      <c r="B810" s="18">
        <v>8.07</v>
      </c>
      <c r="G810">
        <f t="shared" si="94"/>
        <v>10711.833720857254</v>
      </c>
      <c r="H810">
        <f t="shared" si="95"/>
        <v>10088.38218418844</v>
      </c>
      <c r="I810" s="5">
        <f t="shared" si="93"/>
        <v>0</v>
      </c>
      <c r="J810" s="6">
        <f>+H810+SUM($B$4:$B$5)-SUM($F$15:F810)</f>
        <v>26677.603236820018</v>
      </c>
      <c r="K810" s="10">
        <f t="shared" si="96"/>
        <v>2.1131506402907174E-3</v>
      </c>
      <c r="L810" s="10">
        <f>+H810/SUM($F$15:F810)-1</f>
        <v>2.8295738626796796E-2</v>
      </c>
      <c r="M810" s="18">
        <f t="shared" si="99"/>
        <v>0</v>
      </c>
      <c r="N810" s="18">
        <f t="shared" si="97"/>
        <v>1250.109316504143</v>
      </c>
      <c r="O810" s="4">
        <f t="shared" si="98"/>
        <v>7.8479368306794859</v>
      </c>
      <c r="P810" s="18">
        <f>+AVERAGEIF($C$15:C810,"&lt;&gt;",$B$15:B810)</f>
        <v>7.9886829268292665</v>
      </c>
      <c r="R810" s="1"/>
    </row>
    <row r="811" spans="1:18" x14ac:dyDescent="0.25">
      <c r="A811" s="1">
        <v>41375</v>
      </c>
      <c r="B811" s="18">
        <v>8.0830000000000002</v>
      </c>
      <c r="G811">
        <f t="shared" si="94"/>
        <v>10729.089462910679</v>
      </c>
      <c r="H811">
        <f t="shared" si="95"/>
        <v>10104.633605302994</v>
      </c>
      <c r="I811" s="5">
        <f t="shared" si="93"/>
        <v>0</v>
      </c>
      <c r="J811" s="6">
        <f>+H811+SUM($B$4:$B$5)-SUM($F$15:F811)</f>
        <v>26693.854657934571</v>
      </c>
      <c r="K811" s="10">
        <f t="shared" si="96"/>
        <v>6.0917845468688725E-4</v>
      </c>
      <c r="L811" s="10">
        <f>+H811/SUM($F$15:F811)-1</f>
        <v>2.9952224946765638E-2</v>
      </c>
      <c r="M811" s="18">
        <f t="shared" si="99"/>
        <v>0</v>
      </c>
      <c r="N811" s="18">
        <f t="shared" si="97"/>
        <v>1250.109316504143</v>
      </c>
      <c r="O811" s="4">
        <f t="shared" si="98"/>
        <v>7.8479368306794859</v>
      </c>
      <c r="P811" s="18">
        <f>+AVERAGEIF($C$15:C811,"&lt;&gt;",$B$15:B811)</f>
        <v>7.9886829268292665</v>
      </c>
      <c r="R811" s="1"/>
    </row>
    <row r="812" spans="1:18" x14ac:dyDescent="0.25">
      <c r="A812" s="1">
        <v>41376</v>
      </c>
      <c r="B812" s="18">
        <v>8.0280000000000005</v>
      </c>
      <c r="G812">
        <f t="shared" si="94"/>
        <v>10656.084400376956</v>
      </c>
      <c r="H812">
        <f t="shared" si="95"/>
        <v>10035.877592895265</v>
      </c>
      <c r="I812" s="5">
        <f t="shared" si="93"/>
        <v>0</v>
      </c>
      <c r="J812" s="6">
        <f>+H812+SUM($B$4:$B$5)-SUM($F$15:F812)</f>
        <v>26625.098645526843</v>
      </c>
      <c r="K812" s="10">
        <f t="shared" si="96"/>
        <v>-2.575724386335132E-3</v>
      </c>
      <c r="L812" s="10">
        <f>+H812/SUM($F$15:F812)-1</f>
        <v>2.2944013593051427E-2</v>
      </c>
      <c r="M812" s="18">
        <f t="shared" si="99"/>
        <v>0</v>
      </c>
      <c r="N812" s="18">
        <f t="shared" si="97"/>
        <v>1250.109316504143</v>
      </c>
      <c r="O812" s="4">
        <f t="shared" si="98"/>
        <v>7.8479368306794859</v>
      </c>
      <c r="P812" s="18">
        <f>+AVERAGEIF($C$15:C812,"&lt;&gt;",$B$15:B812)</f>
        <v>7.9886829268292665</v>
      </c>
      <c r="R812" s="1"/>
    </row>
    <row r="813" spans="1:18" x14ac:dyDescent="0.25">
      <c r="A813" s="1">
        <v>41379</v>
      </c>
      <c r="B813" s="18">
        <v>7.915</v>
      </c>
      <c r="G813">
        <f t="shared" si="94"/>
        <v>10506.092180989486</v>
      </c>
      <c r="H813">
        <f t="shared" si="95"/>
        <v>9894.615240130297</v>
      </c>
      <c r="I813" s="5">
        <f t="shared" si="93"/>
        <v>0</v>
      </c>
      <c r="J813" s="6">
        <f>+H813+SUM($B$4:$B$5)-SUM($F$15:F813)</f>
        <v>26483.836292761873</v>
      </c>
      <c r="K813" s="10">
        <f t="shared" si="96"/>
        <v>-5.3056086156023641E-3</v>
      </c>
      <c r="L813" s="10">
        <f>+H813/SUM($F$15:F813)-1</f>
        <v>8.5453248117839387E-3</v>
      </c>
      <c r="M813" s="18">
        <f t="shared" si="99"/>
        <v>0</v>
      </c>
      <c r="N813" s="18">
        <f t="shared" si="97"/>
        <v>1250.109316504143</v>
      </c>
      <c r="O813" s="4">
        <f t="shared" si="98"/>
        <v>7.8479368306794859</v>
      </c>
      <c r="P813" s="18">
        <f>+AVERAGEIF($C$15:C813,"&lt;&gt;",$B$15:B813)</f>
        <v>7.9886829268292665</v>
      </c>
      <c r="R813" s="1"/>
    </row>
    <row r="814" spans="1:18" x14ac:dyDescent="0.25">
      <c r="A814" s="1">
        <v>41380</v>
      </c>
      <c r="B814" s="18">
        <v>7.9359999999999999</v>
      </c>
      <c r="G814">
        <f t="shared" si="94"/>
        <v>10533.966841229636</v>
      </c>
      <c r="H814">
        <f t="shared" si="95"/>
        <v>9920.8675357768843</v>
      </c>
      <c r="I814" s="5">
        <f t="shared" si="93"/>
        <v>0</v>
      </c>
      <c r="J814" s="6">
        <f>+H814+SUM($B$4:$B$5)-SUM($F$15:F814)</f>
        <v>26510.088588408456</v>
      </c>
      <c r="K814" s="10">
        <f t="shared" si="96"/>
        <v>9.9125728449545036E-4</v>
      </c>
      <c r="L814" s="10">
        <f>+H814/SUM($F$15:F814)-1</f>
        <v>1.1221187328656734E-2</v>
      </c>
      <c r="M814" s="18">
        <f t="shared" si="99"/>
        <v>0</v>
      </c>
      <c r="N814" s="18">
        <f t="shared" si="97"/>
        <v>1250.109316504143</v>
      </c>
      <c r="O814" s="4">
        <f t="shared" si="98"/>
        <v>7.8479368306794859</v>
      </c>
      <c r="P814" s="18">
        <f>+AVERAGEIF($C$15:C814,"&lt;&gt;",$B$15:B814)</f>
        <v>7.9886829268292665</v>
      </c>
      <c r="R814" s="1"/>
    </row>
    <row r="815" spans="1:18" x14ac:dyDescent="0.25">
      <c r="A815" s="1">
        <v>41381</v>
      </c>
      <c r="B815" s="18">
        <v>7.9290000000000003</v>
      </c>
      <c r="G815">
        <f t="shared" si="94"/>
        <v>10524.675287816253</v>
      </c>
      <c r="H815">
        <f t="shared" si="95"/>
        <v>9912.1167705613552</v>
      </c>
      <c r="I815" s="5">
        <f t="shared" si="93"/>
        <v>0</v>
      </c>
      <c r="J815" s="6">
        <f>+H815+SUM($B$4:$B$5)-SUM($F$15:F815)</f>
        <v>26501.337823192931</v>
      </c>
      <c r="K815" s="10">
        <f t="shared" si="96"/>
        <v>-3.300918888423654E-4</v>
      </c>
      <c r="L815" s="10">
        <f>+H815/SUM($F$15:F815)-1</f>
        <v>1.0329233156365802E-2</v>
      </c>
      <c r="M815" s="18">
        <f t="shared" si="99"/>
        <v>0</v>
      </c>
      <c r="N815" s="18">
        <f t="shared" si="97"/>
        <v>1250.109316504143</v>
      </c>
      <c r="O815" s="4">
        <f t="shared" si="98"/>
        <v>7.8479368306794859</v>
      </c>
      <c r="P815" s="18">
        <f>+AVERAGEIF($C$15:C815,"&lt;&gt;",$B$15:B815)</f>
        <v>7.9886829268292665</v>
      </c>
      <c r="R815" s="1"/>
    </row>
    <row r="816" spans="1:18" x14ac:dyDescent="0.25">
      <c r="A816" s="1">
        <v>41382</v>
      </c>
      <c r="B816" s="18">
        <v>7.8789999999999996</v>
      </c>
      <c r="G816">
        <f t="shared" si="94"/>
        <v>10458.307049149231</v>
      </c>
      <c r="H816">
        <f t="shared" si="95"/>
        <v>9849.6113047361468</v>
      </c>
      <c r="I816" s="5">
        <f t="shared" si="93"/>
        <v>0</v>
      </c>
      <c r="J816" s="6">
        <f>+H816+SUM($B$4:$B$5)-SUM($F$15:F816)</f>
        <v>26438.832357367719</v>
      </c>
      <c r="K816" s="10">
        <f t="shared" si="96"/>
        <v>-2.3585777534034236E-3</v>
      </c>
      <c r="L816" s="10">
        <f>+H816/SUM($F$15:F816)-1</f>
        <v>3.9581319257162573E-3</v>
      </c>
      <c r="M816" s="18">
        <f t="shared" si="99"/>
        <v>0</v>
      </c>
      <c r="N816" s="18">
        <f t="shared" si="97"/>
        <v>1250.109316504143</v>
      </c>
      <c r="O816" s="4">
        <f t="shared" si="98"/>
        <v>7.8479368306794859</v>
      </c>
      <c r="P816" s="18">
        <f>+AVERAGEIF($C$15:C816,"&lt;&gt;",$B$15:B816)</f>
        <v>7.9886829268292665</v>
      </c>
      <c r="R816" s="1"/>
    </row>
    <row r="817" spans="1:18" x14ac:dyDescent="0.25">
      <c r="A817" s="1">
        <v>41383</v>
      </c>
      <c r="B817" s="18">
        <v>7.9779999999999998</v>
      </c>
      <c r="G817">
        <f t="shared" si="94"/>
        <v>10589.716161709934</v>
      </c>
      <c r="H817">
        <f t="shared" si="95"/>
        <v>9973.3721270700571</v>
      </c>
      <c r="I817" s="5">
        <f t="shared" si="93"/>
        <v>0</v>
      </c>
      <c r="J817" s="6">
        <f>+H817+SUM($B$4:$B$5)-SUM($F$15:F817)</f>
        <v>26562.593179701631</v>
      </c>
      <c r="K817" s="10">
        <f t="shared" si="96"/>
        <v>4.6810245120156857E-3</v>
      </c>
      <c r="L817" s="10">
        <f>+H817/SUM($F$15:F817)-1</f>
        <v>1.6572912362401881E-2</v>
      </c>
      <c r="M817" s="18">
        <f t="shared" si="99"/>
        <v>0</v>
      </c>
      <c r="N817" s="18">
        <f t="shared" si="97"/>
        <v>1250.109316504143</v>
      </c>
      <c r="O817" s="4">
        <f t="shared" si="98"/>
        <v>7.8479368306794859</v>
      </c>
      <c r="P817" s="18">
        <f>+AVERAGEIF($C$15:C817,"&lt;&gt;",$B$15:B817)</f>
        <v>7.9886829268292665</v>
      </c>
      <c r="R817" s="1"/>
    </row>
    <row r="818" spans="1:18" x14ac:dyDescent="0.25">
      <c r="A818" s="1">
        <v>41386</v>
      </c>
      <c r="B818" s="18">
        <v>8.0129999999999999</v>
      </c>
      <c r="G818">
        <f t="shared" si="94"/>
        <v>10636.173928776851</v>
      </c>
      <c r="H818">
        <f t="shared" si="95"/>
        <v>10017.125953147703</v>
      </c>
      <c r="I818" s="5">
        <f t="shared" si="93"/>
        <v>0</v>
      </c>
      <c r="J818" s="6">
        <f>+H818+SUM($B$4:$B$5)-SUM($F$15:F818)</f>
        <v>26606.34700577928</v>
      </c>
      <c r="K818" s="10">
        <f t="shared" si="96"/>
        <v>1.6471970858282781E-3</v>
      </c>
      <c r="L818" s="10">
        <f>+H818/SUM($F$15:F818)-1</f>
        <v>2.1032683223856541E-2</v>
      </c>
      <c r="M818" s="18">
        <f t="shared" si="99"/>
        <v>0</v>
      </c>
      <c r="N818" s="18">
        <f t="shared" si="97"/>
        <v>1250.109316504143</v>
      </c>
      <c r="O818" s="4">
        <f t="shared" si="98"/>
        <v>7.8479368306794859</v>
      </c>
      <c r="P818" s="18">
        <f>+AVERAGEIF($C$15:C818,"&lt;&gt;",$B$15:B818)</f>
        <v>7.9886829268292665</v>
      </c>
      <c r="R818" s="1"/>
    </row>
    <row r="819" spans="1:18" x14ac:dyDescent="0.25">
      <c r="A819" s="1">
        <v>41387</v>
      </c>
      <c r="B819" s="18">
        <v>8.0050000000000008</v>
      </c>
      <c r="G819">
        <f t="shared" si="94"/>
        <v>10625.555010590129</v>
      </c>
      <c r="H819">
        <f t="shared" si="95"/>
        <v>10007.125078615671</v>
      </c>
      <c r="I819" s="5">
        <f t="shared" si="93"/>
        <v>0</v>
      </c>
      <c r="J819" s="6">
        <f>+H819+SUM($B$4:$B$5)-SUM($F$15:F819)</f>
        <v>26596.34613124725</v>
      </c>
      <c r="K819" s="10">
        <f t="shared" si="96"/>
        <v>-3.758830376021649E-4</v>
      </c>
      <c r="L819" s="10">
        <f>+H819/SUM($F$15:F819)-1</f>
        <v>2.0013307026952809E-2</v>
      </c>
      <c r="M819" s="18">
        <f t="shared" si="99"/>
        <v>0</v>
      </c>
      <c r="N819" s="18">
        <f t="shared" si="97"/>
        <v>1250.109316504143</v>
      </c>
      <c r="O819" s="4">
        <f t="shared" si="98"/>
        <v>7.8479368306794859</v>
      </c>
      <c r="P819" s="18">
        <f>+AVERAGEIF($C$15:C819,"&lt;&gt;",$B$15:B819)</f>
        <v>7.9886829268292665</v>
      </c>
      <c r="R819" s="1"/>
    </row>
    <row r="820" spans="1:18" x14ac:dyDescent="0.25">
      <c r="A820" s="1">
        <v>41388</v>
      </c>
      <c r="B820" s="18">
        <v>8.07</v>
      </c>
      <c r="G820">
        <f t="shared" si="94"/>
        <v>10711.833720857256</v>
      </c>
      <c r="H820">
        <f t="shared" si="95"/>
        <v>10088.382184188438</v>
      </c>
      <c r="I820" s="5">
        <f t="shared" si="93"/>
        <v>0</v>
      </c>
      <c r="J820" s="6">
        <f>+H820+SUM($B$4:$B$5)-SUM($F$15:F820)</f>
        <v>26677.60323682001</v>
      </c>
      <c r="K820" s="10">
        <f t="shared" si="96"/>
        <v>3.0551980776523102E-3</v>
      </c>
      <c r="L820" s="10">
        <f>+H820/SUM($F$15:F820)-1</f>
        <v>2.8295738626796574E-2</v>
      </c>
      <c r="M820" s="18">
        <f t="shared" si="99"/>
        <v>0</v>
      </c>
      <c r="N820" s="18">
        <f t="shared" si="97"/>
        <v>1250.109316504143</v>
      </c>
      <c r="O820" s="4">
        <f t="shared" si="98"/>
        <v>7.8479368306794859</v>
      </c>
      <c r="P820" s="18">
        <f>+AVERAGEIF($C$15:C820,"&lt;&gt;",$B$15:B820)</f>
        <v>7.9886829268292665</v>
      </c>
    </row>
    <row r="821" spans="1:18" x14ac:dyDescent="0.25">
      <c r="A821" s="1">
        <v>41390</v>
      </c>
      <c r="B821" s="18">
        <v>8.0839999999999996</v>
      </c>
      <c r="G821">
        <f t="shared" si="94"/>
        <v>10730.416827684019</v>
      </c>
      <c r="H821">
        <f t="shared" si="95"/>
        <v>10105.883714619495</v>
      </c>
      <c r="I821" s="5">
        <f t="shared" si="93"/>
        <v>0</v>
      </c>
      <c r="J821" s="6">
        <f>+H821+SUM($B$4:$B$5)-SUM($F$15:F821)</f>
        <v>26695.104767251069</v>
      </c>
      <c r="K821" s="10">
        <f t="shared" si="96"/>
        <v>6.5603833581651116E-4</v>
      </c>
      <c r="L821" s="10">
        <f>+H821/SUM($F$15:F821)-1</f>
        <v>3.0079646971378216E-2</v>
      </c>
      <c r="M821" s="18">
        <f t="shared" si="99"/>
        <v>0</v>
      </c>
      <c r="N821" s="18">
        <f t="shared" si="97"/>
        <v>1250.109316504143</v>
      </c>
      <c r="O821" s="4">
        <f t="shared" si="98"/>
        <v>7.8479368306794859</v>
      </c>
      <c r="P821" s="18">
        <f>+AVERAGEIF($C$15:C821,"&lt;&gt;",$B$15:B821)</f>
        <v>7.9886829268292665</v>
      </c>
    </row>
    <row r="822" spans="1:18" x14ac:dyDescent="0.25">
      <c r="A822" s="1">
        <v>41393</v>
      </c>
      <c r="B822" s="18">
        <v>8.0809999999999995</v>
      </c>
      <c r="G822">
        <f t="shared" si="94"/>
        <v>10726.434733363998</v>
      </c>
      <c r="H822">
        <f t="shared" si="95"/>
        <v>10102.133386669982</v>
      </c>
      <c r="I822" s="5">
        <f t="shared" si="93"/>
        <v>0</v>
      </c>
      <c r="J822" s="6">
        <f>+H822+SUM($B$4:$B$5)-SUM($F$15:F822)</f>
        <v>26691.354439301562</v>
      </c>
      <c r="K822" s="10">
        <f t="shared" si="96"/>
        <v>-1.404874782175991E-4</v>
      </c>
      <c r="L822" s="10">
        <f>+H822/SUM($F$15:F822)-1</f>
        <v>2.9697380897539372E-2</v>
      </c>
      <c r="M822" s="18">
        <f t="shared" si="99"/>
        <v>0</v>
      </c>
      <c r="N822" s="18">
        <f t="shared" si="97"/>
        <v>1250.109316504143</v>
      </c>
      <c r="O822" s="4">
        <f t="shared" si="98"/>
        <v>7.8479368306794859</v>
      </c>
      <c r="P822" s="18">
        <f>+AVERAGEIF($C$15:C822,"&lt;&gt;",$B$15:B822)</f>
        <v>7.9886829268292665</v>
      </c>
    </row>
    <row r="823" spans="1:18" x14ac:dyDescent="0.25">
      <c r="A823" s="1">
        <v>41394</v>
      </c>
      <c r="B823" s="18">
        <v>8.1199999999999992</v>
      </c>
      <c r="G823">
        <f t="shared" si="94"/>
        <v>10778.201959524275</v>
      </c>
      <c r="H823">
        <f t="shared" si="95"/>
        <v>10150.887650013643</v>
      </c>
      <c r="I823" s="5">
        <f t="shared" si="93"/>
        <v>0</v>
      </c>
      <c r="J823" s="6">
        <f>+H823+SUM($B$4:$B$5)-SUM($F$15:F823)</f>
        <v>26740.108702645215</v>
      </c>
      <c r="K823" s="10">
        <f t="shared" si="96"/>
        <v>1.826593830392742E-3</v>
      </c>
      <c r="L823" s="10">
        <f>+H823/SUM($F$15:F823)-1</f>
        <v>3.4666839857445675E-2</v>
      </c>
      <c r="M823" s="18">
        <f t="shared" si="99"/>
        <v>0</v>
      </c>
      <c r="N823" s="18">
        <f t="shared" si="97"/>
        <v>1250.109316504143</v>
      </c>
      <c r="O823" s="4">
        <f t="shared" si="98"/>
        <v>7.8479368306794859</v>
      </c>
      <c r="P823" s="18">
        <f>+AVERAGEIF($C$15:C823,"&lt;&gt;",$B$15:B823)</f>
        <v>7.9886829268292665</v>
      </c>
    </row>
    <row r="824" spans="1:18" x14ac:dyDescent="0.25">
      <c r="A824" s="1">
        <v>41396</v>
      </c>
      <c r="B824" s="18">
        <v>8.173</v>
      </c>
      <c r="G824">
        <f t="shared" si="94"/>
        <v>10848.55229251132</v>
      </c>
      <c r="H824">
        <f t="shared" si="95"/>
        <v>10217.143443788364</v>
      </c>
      <c r="I824" s="5">
        <f t="shared" si="93"/>
        <v>0</v>
      </c>
      <c r="J824" s="6">
        <f>+H824+SUM($B$4:$B$5)-SUM($F$15:F824)</f>
        <v>26806.364496419941</v>
      </c>
      <c r="K824" s="10">
        <f t="shared" si="96"/>
        <v>2.477768303468908E-3</v>
      </c>
      <c r="L824" s="10">
        <f>+H824/SUM($F$15:F824)-1</f>
        <v>4.1420207161934064E-2</v>
      </c>
      <c r="M824" s="18">
        <f t="shared" si="99"/>
        <v>0</v>
      </c>
      <c r="N824" s="18">
        <f t="shared" si="97"/>
        <v>1250.109316504143</v>
      </c>
      <c r="O824" s="4">
        <f t="shared" si="98"/>
        <v>7.8479368306794859</v>
      </c>
      <c r="P824" s="18">
        <f>+AVERAGEIF($C$15:C824,"&lt;&gt;",$B$15:B824)</f>
        <v>7.9886829268292665</v>
      </c>
    </row>
    <row r="825" spans="1:18" x14ac:dyDescent="0.25">
      <c r="A825" s="1">
        <v>41397</v>
      </c>
      <c r="B825" s="18">
        <v>8.1780000000000008</v>
      </c>
      <c r="G825">
        <f t="shared" si="94"/>
        <v>10855.189116378024</v>
      </c>
      <c r="H825">
        <f t="shared" si="95"/>
        <v>10223.393990370885</v>
      </c>
      <c r="I825" s="5">
        <f t="shared" si="93"/>
        <v>0</v>
      </c>
      <c r="J825" s="6">
        <f>+H825+SUM($B$4:$B$5)-SUM($F$15:F825)</f>
        <v>26812.615043002457</v>
      </c>
      <c r="K825" s="10">
        <f t="shared" si="96"/>
        <v>2.3317397565603137E-4</v>
      </c>
      <c r="L825" s="10">
        <f>+H825/SUM($F$15:F825)-1</f>
        <v>4.2057317284998952E-2</v>
      </c>
      <c r="M825" s="18">
        <f t="shared" si="99"/>
        <v>0</v>
      </c>
      <c r="N825" s="18">
        <f t="shared" si="97"/>
        <v>1250.109316504143</v>
      </c>
      <c r="O825" s="4">
        <f t="shared" si="98"/>
        <v>7.8479368306794859</v>
      </c>
      <c r="P825" s="18">
        <f>+AVERAGEIF($C$15:C825,"&lt;&gt;",$B$15:B825)</f>
        <v>7.9886829268292665</v>
      </c>
    </row>
    <row r="826" spans="1:18" x14ac:dyDescent="0.25">
      <c r="A826" s="1">
        <v>41401</v>
      </c>
      <c r="B826" s="18">
        <v>8.2739999999999991</v>
      </c>
      <c r="G826">
        <f t="shared" si="94"/>
        <v>10982.616134618702</v>
      </c>
      <c r="H826">
        <f t="shared" si="95"/>
        <v>10343.404484755281</v>
      </c>
      <c r="I826" s="5">
        <f t="shared" si="93"/>
        <v>0</v>
      </c>
      <c r="J826" s="6">
        <f>+H826+SUM($B$4:$B$5)-SUM($F$15:F826)</f>
        <v>26932.625537386855</v>
      </c>
      <c r="K826" s="10">
        <f t="shared" si="96"/>
        <v>4.4758966699787184E-3</v>
      </c>
      <c r="L826" s="10">
        <f>+H826/SUM($F$15:F826)-1</f>
        <v>5.428983164784551E-2</v>
      </c>
      <c r="M826" s="18">
        <f t="shared" si="99"/>
        <v>0</v>
      </c>
      <c r="N826" s="18">
        <f t="shared" si="97"/>
        <v>1250.109316504143</v>
      </c>
      <c r="O826" s="4">
        <f t="shared" si="98"/>
        <v>7.8479368306794859</v>
      </c>
      <c r="P826" s="18">
        <f>+AVERAGEIF($C$15:C826,"&lt;&gt;",$B$15:B826)</f>
        <v>7.9886829268292665</v>
      </c>
    </row>
    <row r="827" spans="1:18" x14ac:dyDescent="0.25">
      <c r="A827" s="1">
        <v>41402</v>
      </c>
      <c r="B827" s="18">
        <v>8.2859999999999996</v>
      </c>
      <c r="C827">
        <f>+$B$3</f>
        <v>200</v>
      </c>
      <c r="D827" s="7">
        <f>+$D$11</f>
        <v>3.3347368421052628</v>
      </c>
      <c r="E827">
        <v>1.54</v>
      </c>
      <c r="F827" s="6">
        <f>+C827-D827-E827</f>
        <v>195.12526315789475</v>
      </c>
      <c r="G827">
        <f t="shared" si="94"/>
        <v>11198.544511898788</v>
      </c>
      <c r="H827">
        <f t="shared" si="95"/>
        <v>10553.531059711227</v>
      </c>
      <c r="I827" s="5">
        <f t="shared" si="93"/>
        <v>738200</v>
      </c>
      <c r="J827" s="6">
        <f>+H827+SUM($B$4:$B$5)-SUM($F$15:F827)</f>
        <v>26947.626849184908</v>
      </c>
      <c r="K827" s="10">
        <f t="shared" si="96"/>
        <v>5.5699403599662745E-4</v>
      </c>
      <c r="L827" s="10">
        <f>+H827/SUM($F$15:F827)-1</f>
        <v>5.4730370955260677E-2</v>
      </c>
      <c r="M827" s="18">
        <f t="shared" si="99"/>
        <v>23.548788698756308</v>
      </c>
      <c r="N827" s="18">
        <f t="shared" si="97"/>
        <v>1273.6581052028992</v>
      </c>
      <c r="O827" s="4">
        <f t="shared" si="98"/>
        <v>7.8560362232628629</v>
      </c>
      <c r="P827" s="18">
        <f>+AVERAGEIF($C$15:C827,"&lt;&gt;",$B$15:B827)</f>
        <v>7.9957619047619035</v>
      </c>
    </row>
    <row r="828" spans="1:18" x14ac:dyDescent="0.25">
      <c r="A828" s="1">
        <v>41404</v>
      </c>
      <c r="B828" s="18">
        <v>8.3279999999999994</v>
      </c>
      <c r="G828">
        <f t="shared" si="94"/>
        <v>11255.307590525355</v>
      </c>
      <c r="H828">
        <f t="shared" si="95"/>
        <v>10607.024700129748</v>
      </c>
      <c r="I828" s="5">
        <f t="shared" si="93"/>
        <v>0</v>
      </c>
      <c r="J828" s="6">
        <f>+H828+SUM($B$4:$B$5)-SUM($F$15:F828)</f>
        <v>27001.120489603429</v>
      </c>
      <c r="K828" s="10">
        <f t="shared" si="96"/>
        <v>1.9850965251189123E-3</v>
      </c>
      <c r="L828" s="10">
        <f>+H828/SUM($F$15:F828)-1</f>
        <v>6.0076578483636123E-2</v>
      </c>
      <c r="M828" s="18">
        <f t="shared" si="99"/>
        <v>0</v>
      </c>
      <c r="N828" s="18">
        <f t="shared" si="97"/>
        <v>1273.6581052028992</v>
      </c>
      <c r="O828" s="4">
        <f t="shared" si="98"/>
        <v>7.8560362232628629</v>
      </c>
      <c r="P828" s="18">
        <f>+AVERAGEIF($C$15:C828,"&lt;&gt;",$B$15:B828)</f>
        <v>7.9957619047619035</v>
      </c>
    </row>
    <row r="829" spans="1:18" x14ac:dyDescent="0.25">
      <c r="A829" s="1">
        <v>41407</v>
      </c>
      <c r="B829" s="18">
        <v>8.2590000000000003</v>
      </c>
      <c r="G829">
        <f t="shared" si="94"/>
        <v>11162.053961353136</v>
      </c>
      <c r="H829">
        <f t="shared" si="95"/>
        <v>10519.14229087075</v>
      </c>
      <c r="I829" s="5">
        <f t="shared" si="93"/>
        <v>0</v>
      </c>
      <c r="J829" s="6">
        <f>+H829+SUM($B$4:$B$5)-SUM($F$15:F829)</f>
        <v>26913.238080344428</v>
      </c>
      <c r="K829" s="10">
        <f t="shared" si="96"/>
        <v>-3.2547689749704567E-3</v>
      </c>
      <c r="L829" s="10">
        <f>+H829/SUM($F$15:F829)-1</f>
        <v>5.1293523258447715E-2</v>
      </c>
      <c r="M829" s="18">
        <f t="shared" si="99"/>
        <v>0</v>
      </c>
      <c r="N829" s="18">
        <f t="shared" si="97"/>
        <v>1273.6581052028992</v>
      </c>
      <c r="O829" s="4">
        <f t="shared" si="98"/>
        <v>7.8560362232628629</v>
      </c>
      <c r="P829" s="18">
        <f>+AVERAGEIF($C$15:C829,"&lt;&gt;",$B$15:B829)</f>
        <v>7.9957619047619035</v>
      </c>
    </row>
    <row r="830" spans="1:18" x14ac:dyDescent="0.25">
      <c r="A830" s="1">
        <v>41408</v>
      </c>
      <c r="B830" s="18">
        <v>8.2959999999999994</v>
      </c>
      <c r="G830">
        <f t="shared" si="94"/>
        <v>11212.059530619399</v>
      </c>
      <c r="H830">
        <f t="shared" si="95"/>
        <v>10566.267640763257</v>
      </c>
      <c r="I830" s="5">
        <f t="shared" si="93"/>
        <v>0</v>
      </c>
      <c r="J830" s="6">
        <f>+H830+SUM($B$4:$B$5)-SUM($F$15:F830)</f>
        <v>26960.363430236936</v>
      </c>
      <c r="K830" s="10">
        <f t="shared" si="96"/>
        <v>1.7510100327513545E-3</v>
      </c>
      <c r="L830" s="10">
        <f>+H830/SUM($F$15:F830)-1</f>
        <v>5.600327750963574E-2</v>
      </c>
      <c r="M830" s="18">
        <f t="shared" si="99"/>
        <v>0</v>
      </c>
      <c r="N830" s="18">
        <f t="shared" si="97"/>
        <v>1273.6581052028992</v>
      </c>
      <c r="O830" s="4">
        <f t="shared" si="98"/>
        <v>7.8560362232628629</v>
      </c>
      <c r="P830" s="18">
        <f>+AVERAGEIF($C$15:C830,"&lt;&gt;",$B$15:B830)</f>
        <v>7.9957619047619035</v>
      </c>
    </row>
    <row r="831" spans="1:18" x14ac:dyDescent="0.25">
      <c r="A831" s="1">
        <v>41409</v>
      </c>
      <c r="B831" s="18">
        <v>8.3640000000000008</v>
      </c>
      <c r="G831">
        <f t="shared" si="94"/>
        <v>11303.961657919559</v>
      </c>
      <c r="H831">
        <f t="shared" si="95"/>
        <v>10652.876391917056</v>
      </c>
      <c r="I831" s="5">
        <f t="shared" si="93"/>
        <v>0</v>
      </c>
      <c r="J831" s="6">
        <f>+H831+SUM($B$4:$B$5)-SUM($F$15:F831)</f>
        <v>27046.972181390742</v>
      </c>
      <c r="K831" s="10">
        <f t="shared" si="96"/>
        <v>3.2124474648835832E-3</v>
      </c>
      <c r="L831" s="10">
        <f>+H831/SUM($F$15:F831)-1</f>
        <v>6.4659042079387108E-2</v>
      </c>
      <c r="M831" s="18">
        <f t="shared" si="99"/>
        <v>0</v>
      </c>
      <c r="N831" s="18">
        <f t="shared" si="97"/>
        <v>1273.6581052028992</v>
      </c>
      <c r="O831" s="4">
        <f t="shared" si="98"/>
        <v>7.8560362232628629</v>
      </c>
      <c r="P831" s="18">
        <f>+AVERAGEIF($C$15:C831,"&lt;&gt;",$B$15:B831)</f>
        <v>7.9957619047619035</v>
      </c>
    </row>
    <row r="832" spans="1:18" x14ac:dyDescent="0.25">
      <c r="A832" s="1">
        <v>41410</v>
      </c>
      <c r="B832" s="18">
        <v>8.3350000000000009</v>
      </c>
      <c r="G832">
        <f t="shared" si="94"/>
        <v>11264.768103629785</v>
      </c>
      <c r="H832">
        <f t="shared" si="95"/>
        <v>10615.940306866172</v>
      </c>
      <c r="I832" s="5">
        <f t="shared" si="93"/>
        <v>0</v>
      </c>
      <c r="J832" s="6">
        <f>+H832+SUM($B$4:$B$5)-SUM($F$15:F832)</f>
        <v>27010.036096339853</v>
      </c>
      <c r="K832" s="10">
        <f t="shared" si="96"/>
        <v>-1.3656273538930064E-3</v>
      </c>
      <c r="L832" s="10">
        <f>+H832/SUM($F$15:F832)-1</f>
        <v>6.0967613071699178E-2</v>
      </c>
      <c r="M832" s="18">
        <f t="shared" si="99"/>
        <v>0</v>
      </c>
      <c r="N832" s="18">
        <f t="shared" si="97"/>
        <v>1273.6581052028992</v>
      </c>
      <c r="O832" s="4">
        <f t="shared" si="98"/>
        <v>7.8560362232628629</v>
      </c>
      <c r="P832" s="18">
        <f>+AVERAGEIF($C$15:C832,"&lt;&gt;",$B$15:B832)</f>
        <v>7.9957619047619035</v>
      </c>
    </row>
    <row r="833" spans="1:16" x14ac:dyDescent="0.25">
      <c r="A833" s="1">
        <v>41411</v>
      </c>
      <c r="B833" s="18">
        <v>8.3800000000000008</v>
      </c>
      <c r="G833">
        <f t="shared" si="94"/>
        <v>11325.585687872537</v>
      </c>
      <c r="H833">
        <f t="shared" si="95"/>
        <v>10673.254921600303</v>
      </c>
      <c r="I833" s="5">
        <f t="shared" si="93"/>
        <v>0</v>
      </c>
      <c r="J833" s="6">
        <f>+H833+SUM($B$4:$B$5)-SUM($F$15:F833)</f>
        <v>27067.350711073985</v>
      </c>
      <c r="K833" s="10">
        <f t="shared" si="96"/>
        <v>2.121974755224354E-3</v>
      </c>
      <c r="L833" s="10">
        <f>+H833/SUM($F$15:F833)-1</f>
        <v>6.6695692566387521E-2</v>
      </c>
      <c r="M833" s="18">
        <f t="shared" si="99"/>
        <v>0</v>
      </c>
      <c r="N833" s="18">
        <f t="shared" si="97"/>
        <v>1273.6581052028992</v>
      </c>
      <c r="O833" s="4">
        <f t="shared" si="98"/>
        <v>7.8560362232628629</v>
      </c>
      <c r="P833" s="18">
        <f>+AVERAGEIF($C$15:C833,"&lt;&gt;",$B$15:B833)</f>
        <v>7.9957619047619035</v>
      </c>
    </row>
    <row r="834" spans="1:16" x14ac:dyDescent="0.25">
      <c r="A834" s="1">
        <v>41415</v>
      </c>
      <c r="B834" s="18">
        <v>8.3689999999999998</v>
      </c>
      <c r="G834">
        <f t="shared" si="94"/>
        <v>11310.719167279864</v>
      </c>
      <c r="H834">
        <f t="shared" si="95"/>
        <v>10659.24468244307</v>
      </c>
      <c r="I834" s="5">
        <f t="shared" si="93"/>
        <v>0</v>
      </c>
      <c r="J834" s="6">
        <f>+H834+SUM($B$4:$B$5)-SUM($F$15:F834)</f>
        <v>27053.340471916748</v>
      </c>
      <c r="K834" s="10">
        <f t="shared" si="96"/>
        <v>-5.1760659204469484E-4</v>
      </c>
      <c r="L834" s="10">
        <f>+H834/SUM($F$15:F834)-1</f>
        <v>6.5295495356574751E-2</v>
      </c>
      <c r="M834" s="18">
        <f t="shared" si="99"/>
        <v>0</v>
      </c>
      <c r="N834" s="18">
        <f t="shared" si="97"/>
        <v>1273.6581052028992</v>
      </c>
      <c r="O834" s="4">
        <f t="shared" si="98"/>
        <v>7.8560362232628629</v>
      </c>
      <c r="P834" s="18">
        <f>+AVERAGEIF($C$15:C834,"&lt;&gt;",$B$15:B834)</f>
        <v>7.9957619047619035</v>
      </c>
    </row>
    <row r="835" spans="1:16" x14ac:dyDescent="0.25">
      <c r="A835" s="1">
        <v>41416</v>
      </c>
      <c r="B835" s="18">
        <v>8.3710000000000004</v>
      </c>
      <c r="G835">
        <f t="shared" si="94"/>
        <v>11313.422171023987</v>
      </c>
      <c r="H835">
        <f t="shared" si="95"/>
        <v>10661.791998653476</v>
      </c>
      <c r="I835" s="5">
        <f t="shared" si="93"/>
        <v>0</v>
      </c>
      <c r="J835" s="6">
        <f>+H835+SUM($B$4:$B$5)-SUM($F$15:F835)</f>
        <v>27055.887788127158</v>
      </c>
      <c r="K835" s="10">
        <f t="shared" si="96"/>
        <v>9.4159026795770373E-5</v>
      </c>
      <c r="L835" s="10">
        <f>+H835/SUM($F$15:F835)-1</f>
        <v>6.5550076667449719E-2</v>
      </c>
      <c r="M835" s="18">
        <f t="shared" si="99"/>
        <v>0</v>
      </c>
      <c r="N835" s="18">
        <f t="shared" si="97"/>
        <v>1273.6581052028992</v>
      </c>
      <c r="O835" s="4">
        <f t="shared" si="98"/>
        <v>7.8560362232628629</v>
      </c>
      <c r="P835" s="18">
        <f>+AVERAGEIF($C$15:C835,"&lt;&gt;",$B$15:B835)</f>
        <v>7.9957619047619035</v>
      </c>
    </row>
    <row r="836" spans="1:16" x14ac:dyDescent="0.25">
      <c r="A836" s="1">
        <v>41417</v>
      </c>
      <c r="B836" s="18">
        <v>8.1929999999999996</v>
      </c>
      <c r="G836">
        <f t="shared" si="94"/>
        <v>11072.8548377971</v>
      </c>
      <c r="H836">
        <f t="shared" si="95"/>
        <v>10435.080855927359</v>
      </c>
      <c r="I836" s="5">
        <f t="shared" si="93"/>
        <v>0</v>
      </c>
      <c r="J836" s="6">
        <f>+H836+SUM($B$4:$B$5)-SUM($F$15:F836)</f>
        <v>26829.176645401039</v>
      </c>
      <c r="K836" s="10">
        <f t="shared" si="96"/>
        <v>-8.3793643920124783E-3</v>
      </c>
      <c r="L836" s="10">
        <f>+H836/SUM($F$15:F836)-1</f>
        <v>4.289233999957176E-2</v>
      </c>
      <c r="M836" s="18">
        <f t="shared" si="99"/>
        <v>0</v>
      </c>
      <c r="N836" s="18">
        <f t="shared" si="97"/>
        <v>1273.6581052028992</v>
      </c>
      <c r="O836" s="4">
        <f t="shared" si="98"/>
        <v>7.8560362232628629</v>
      </c>
      <c r="P836" s="18">
        <f>+AVERAGEIF($C$15:C836,"&lt;&gt;",$B$15:B836)</f>
        <v>7.9957619047619035</v>
      </c>
    </row>
    <row r="837" spans="1:16" x14ac:dyDescent="0.25">
      <c r="A837" s="1">
        <v>41418</v>
      </c>
      <c r="B837" s="18">
        <v>8.1780000000000008</v>
      </c>
      <c r="G837">
        <f t="shared" si="94"/>
        <v>11052.582309716185</v>
      </c>
      <c r="H837">
        <f t="shared" si="95"/>
        <v>10415.975984349318</v>
      </c>
      <c r="I837" s="5">
        <f t="shared" si="93"/>
        <v>0</v>
      </c>
      <c r="J837" s="6">
        <f>+H837+SUM($B$4:$B$5)-SUM($F$15:F837)</f>
        <v>26810.071773822998</v>
      </c>
      <c r="K837" s="10">
        <f t="shared" si="96"/>
        <v>-7.1209310037911866E-4</v>
      </c>
      <c r="L837" s="10">
        <f>+H837/SUM($F$15:F837)-1</f>
        <v>4.0982980168009275E-2</v>
      </c>
      <c r="M837" s="18">
        <f t="shared" si="99"/>
        <v>0</v>
      </c>
      <c r="N837" s="18">
        <f t="shared" si="97"/>
        <v>1273.6581052028992</v>
      </c>
      <c r="O837" s="4">
        <f t="shared" si="98"/>
        <v>7.8560362232628629</v>
      </c>
      <c r="P837" s="18">
        <f>+AVERAGEIF($C$15:C837,"&lt;&gt;",$B$15:B837)</f>
        <v>7.9957619047619035</v>
      </c>
    </row>
    <row r="838" spans="1:16" x14ac:dyDescent="0.25">
      <c r="A838" s="1">
        <v>41421</v>
      </c>
      <c r="B838" s="18">
        <v>8.1869999999999994</v>
      </c>
      <c r="G838">
        <f t="shared" si="94"/>
        <v>11064.745826564733</v>
      </c>
      <c r="H838">
        <f t="shared" si="95"/>
        <v>10427.43890729614</v>
      </c>
      <c r="I838" s="5">
        <f t="shared" si="93"/>
        <v>0</v>
      </c>
      <c r="J838" s="6">
        <f>+H838+SUM($B$4:$B$5)-SUM($F$15:F838)</f>
        <v>26821.534696769824</v>
      </c>
      <c r="K838" s="10">
        <f t="shared" si="96"/>
        <v>4.2756032298352231E-4</v>
      </c>
      <c r="L838" s="10">
        <f>+H838/SUM($F$15:F838)-1</f>
        <v>4.2128596066946411E-2</v>
      </c>
      <c r="M838" s="18">
        <f t="shared" si="99"/>
        <v>0</v>
      </c>
      <c r="N838" s="18">
        <f t="shared" si="97"/>
        <v>1273.6581052028992</v>
      </c>
      <c r="O838" s="4">
        <f t="shared" si="98"/>
        <v>7.8560362232628629</v>
      </c>
      <c r="P838" s="18">
        <f>+AVERAGEIF($C$15:C838,"&lt;&gt;",$B$15:B838)</f>
        <v>7.9957619047619035</v>
      </c>
    </row>
    <row r="839" spans="1:16" x14ac:dyDescent="0.25">
      <c r="A839" s="1">
        <v>41422</v>
      </c>
      <c r="B839" s="18">
        <v>8.2539999999999996</v>
      </c>
      <c r="G839">
        <f t="shared" si="94"/>
        <v>11155.29645199283</v>
      </c>
      <c r="H839">
        <f t="shared" si="95"/>
        <v>10512.774000344734</v>
      </c>
      <c r="I839" s="5">
        <f t="shared" si="93"/>
        <v>0</v>
      </c>
      <c r="J839" s="6">
        <f>+H839+SUM($B$4:$B$5)-SUM($F$15:F839)</f>
        <v>26906.869789818415</v>
      </c>
      <c r="K839" s="10">
        <f t="shared" si="96"/>
        <v>3.1815887499855311E-3</v>
      </c>
      <c r="L839" s="10">
        <f>+H839/SUM($F$15:F839)-1</f>
        <v>5.0657069981260072E-2</v>
      </c>
      <c r="M839" s="18">
        <f t="shared" si="99"/>
        <v>0</v>
      </c>
      <c r="N839" s="18">
        <f t="shared" si="97"/>
        <v>1273.6581052028992</v>
      </c>
      <c r="O839" s="4">
        <f t="shared" si="98"/>
        <v>7.8560362232628629</v>
      </c>
      <c r="P839" s="18">
        <f>+AVERAGEIF($C$15:C839,"&lt;&gt;",$B$15:B839)</f>
        <v>7.9957619047619035</v>
      </c>
    </row>
    <row r="840" spans="1:16" x14ac:dyDescent="0.25">
      <c r="A840" s="1">
        <v>41423</v>
      </c>
      <c r="B840" s="18">
        <v>8.1180000000000003</v>
      </c>
      <c r="G840">
        <f t="shared" si="94"/>
        <v>10971.492197392514</v>
      </c>
      <c r="H840">
        <f t="shared" si="95"/>
        <v>10339.556498037142</v>
      </c>
      <c r="I840" s="5">
        <f t="shared" si="93"/>
        <v>0</v>
      </c>
      <c r="J840" s="6">
        <f>+H840+SUM($B$4:$B$5)-SUM($F$15:F840)</f>
        <v>26733.652287510824</v>
      </c>
      <c r="K840" s="10">
        <f t="shared" si="96"/>
        <v>-6.4376682854850875E-3</v>
      </c>
      <c r="L840" s="10">
        <f>+H840/SUM($F$15:F840)-1</f>
        <v>3.3345540841758003E-2</v>
      </c>
      <c r="M840" s="18">
        <f t="shared" si="99"/>
        <v>0</v>
      </c>
      <c r="N840" s="18">
        <f t="shared" si="97"/>
        <v>1273.6581052028992</v>
      </c>
      <c r="O840" s="4">
        <f t="shared" si="98"/>
        <v>7.8560362232628629</v>
      </c>
      <c r="P840" s="18">
        <f>+AVERAGEIF($C$15:C840,"&lt;&gt;",$B$15:B840)</f>
        <v>7.9957619047619035</v>
      </c>
    </row>
    <row r="841" spans="1:16" x14ac:dyDescent="0.25">
      <c r="A841" s="1">
        <v>41424</v>
      </c>
      <c r="B841" s="18">
        <v>8.0389999999999997</v>
      </c>
      <c r="G841">
        <f t="shared" si="94"/>
        <v>10864.723549499682</v>
      </c>
      <c r="H841">
        <f t="shared" si="95"/>
        <v>10238.937507726112</v>
      </c>
      <c r="I841" s="5">
        <f t="shared" si="93"/>
        <v>0</v>
      </c>
      <c r="J841" s="6">
        <f>+H841+SUM($B$4:$B$5)-SUM($F$15:F841)</f>
        <v>26633.033297199796</v>
      </c>
      <c r="K841" s="10">
        <f t="shared" si="96"/>
        <v>-3.763757724867034E-3</v>
      </c>
      <c r="L841" s="10">
        <f>+H841/SUM($F$15:F841)-1</f>
        <v>2.3289579062194088E-2</v>
      </c>
      <c r="M841" s="18">
        <f t="shared" si="99"/>
        <v>0</v>
      </c>
      <c r="N841" s="18">
        <f t="shared" si="97"/>
        <v>1273.6581052028992</v>
      </c>
      <c r="O841" s="4">
        <f t="shared" si="98"/>
        <v>7.8560362232628629</v>
      </c>
      <c r="P841" s="18">
        <f>+AVERAGEIF($C$15:C841,"&lt;&gt;",$B$15:B841)</f>
        <v>7.9957619047619035</v>
      </c>
    </row>
    <row r="842" spans="1:16" x14ac:dyDescent="0.25">
      <c r="A842" s="1">
        <v>41425</v>
      </c>
      <c r="B842" s="18">
        <v>8.0370000000000008</v>
      </c>
      <c r="G842">
        <f t="shared" si="94"/>
        <v>10862.020545755562</v>
      </c>
      <c r="H842">
        <f t="shared" si="95"/>
        <v>10236.390191515708</v>
      </c>
      <c r="I842" s="5">
        <f t="shared" si="93"/>
        <v>0</v>
      </c>
      <c r="J842" s="6">
        <f>+H842+SUM($B$4:$B$5)-SUM($F$15:F842)</f>
        <v>26630.485980989386</v>
      </c>
      <c r="K842" s="10">
        <f t="shared" si="96"/>
        <v>-9.564499026393225E-5</v>
      </c>
      <c r="L842" s="10">
        <f>+H842/SUM($F$15:F842)-1</f>
        <v>2.3034997751319342E-2</v>
      </c>
      <c r="M842" s="18">
        <f t="shared" si="99"/>
        <v>0</v>
      </c>
      <c r="N842" s="18">
        <f t="shared" si="97"/>
        <v>1273.6581052028992</v>
      </c>
      <c r="O842" s="4">
        <f t="shared" si="98"/>
        <v>7.8560362232628629</v>
      </c>
      <c r="P842" s="18">
        <f>+AVERAGEIF($C$15:C842,"&lt;&gt;",$B$15:B842)</f>
        <v>7.9957619047619035</v>
      </c>
    </row>
    <row r="843" spans="1:16" x14ac:dyDescent="0.25">
      <c r="A843" s="1">
        <v>41429</v>
      </c>
      <c r="B843" s="18">
        <v>7.952</v>
      </c>
      <c r="G843">
        <f t="shared" si="94"/>
        <v>10747.142886630363</v>
      </c>
      <c r="H843">
        <f t="shared" si="95"/>
        <v>10128.129252573461</v>
      </c>
      <c r="I843" s="5">
        <f t="shared" si="93"/>
        <v>0</v>
      </c>
      <c r="J843" s="6">
        <f>+H843+SUM($B$4:$B$5)-SUM($F$15:F843)</f>
        <v>26522.225042047143</v>
      </c>
      <c r="K843" s="10">
        <f t="shared" si="96"/>
        <v>-4.0653009118769567E-3</v>
      </c>
      <c r="L843" s="10">
        <f>+H843/SUM($F$15:F843)-1</f>
        <v>1.2215292039130299E-2</v>
      </c>
      <c r="M843" s="18">
        <f t="shared" si="99"/>
        <v>0</v>
      </c>
      <c r="N843" s="18">
        <f t="shared" si="97"/>
        <v>1273.6581052028992</v>
      </c>
      <c r="O843" s="4">
        <f t="shared" si="98"/>
        <v>7.8560362232628629</v>
      </c>
      <c r="P843" s="18">
        <f>+AVERAGEIF($C$15:C843,"&lt;&gt;",$B$15:B843)</f>
        <v>7.9957619047619035</v>
      </c>
    </row>
    <row r="844" spans="1:16" x14ac:dyDescent="0.25">
      <c r="A844" s="1">
        <v>41430</v>
      </c>
      <c r="B844" s="18">
        <v>7.8559999999999999</v>
      </c>
      <c r="G844">
        <f t="shared" si="94"/>
        <v>10617.398706912492</v>
      </c>
      <c r="H844">
        <f t="shared" si="95"/>
        <v>10005.858074473983</v>
      </c>
      <c r="I844" s="5">
        <f t="shared" si="93"/>
        <v>0</v>
      </c>
      <c r="J844" s="6">
        <f>+H844+SUM($B$4:$B$5)-SUM($F$15:F844)</f>
        <v>26399.953863947663</v>
      </c>
      <c r="K844" s="10">
        <f t="shared" si="96"/>
        <v>-4.6101402844458406E-3</v>
      </c>
      <c r="L844" s="10">
        <f>+H844/SUM($F$15:F844)-1</f>
        <v>-4.6108828711810546E-6</v>
      </c>
      <c r="M844" s="18">
        <f t="shared" si="99"/>
        <v>0</v>
      </c>
      <c r="N844" s="18">
        <f t="shared" si="97"/>
        <v>1273.6581052028992</v>
      </c>
      <c r="O844" s="4">
        <f t="shared" si="98"/>
        <v>7.8560362232628629</v>
      </c>
      <c r="P844" s="18">
        <f>+AVERAGEIF($C$15:C844,"&lt;&gt;",$B$15:B844)</f>
        <v>7.9957619047619035</v>
      </c>
    </row>
    <row r="845" spans="1:16" x14ac:dyDescent="0.25">
      <c r="A845" s="1">
        <v>41431</v>
      </c>
      <c r="B845" s="18">
        <v>7.7560000000000002</v>
      </c>
      <c r="G845">
        <f t="shared" si="94"/>
        <v>10482.248519706376</v>
      </c>
      <c r="H845">
        <f t="shared" si="95"/>
        <v>9878.4922639536926</v>
      </c>
      <c r="I845" s="5">
        <f t="shared" si="93"/>
        <v>0</v>
      </c>
      <c r="J845" s="6">
        <f>+H845+SUM($B$4:$B$5)-SUM($F$15:F845)</f>
        <v>26272.588053427378</v>
      </c>
      <c r="K845" s="10">
        <f t="shared" si="96"/>
        <v>-4.8244709508458161E-3</v>
      </c>
      <c r="L845" s="10">
        <f>+H845/SUM($F$15:F845)-1</f>
        <v>-1.273367642662282E-2</v>
      </c>
      <c r="M845" s="18">
        <f t="shared" si="99"/>
        <v>0</v>
      </c>
      <c r="N845" s="18">
        <f t="shared" si="97"/>
        <v>1273.6581052028992</v>
      </c>
      <c r="O845" s="4">
        <f t="shared" si="98"/>
        <v>7.8560362232628629</v>
      </c>
      <c r="P845" s="18">
        <f>+AVERAGEIF($C$15:C845,"&lt;&gt;",$B$15:B845)</f>
        <v>7.9957619047619035</v>
      </c>
    </row>
    <row r="846" spans="1:16" x14ac:dyDescent="0.25">
      <c r="A846" s="1">
        <v>41432</v>
      </c>
      <c r="B846" s="18">
        <v>7.7080000000000002</v>
      </c>
      <c r="G846">
        <f t="shared" si="94"/>
        <v>10417.37642984744</v>
      </c>
      <c r="H846">
        <f t="shared" si="95"/>
        <v>9817.3566749039528</v>
      </c>
      <c r="I846" s="5">
        <f t="shared" si="93"/>
        <v>0</v>
      </c>
      <c r="J846" s="6">
        <f>+H846+SUM($B$4:$B$5)-SUM($F$15:F846)</f>
        <v>26211.452464377635</v>
      </c>
      <c r="K846" s="10">
        <f t="shared" si="96"/>
        <v>-2.3269724674790382E-3</v>
      </c>
      <c r="L846" s="10">
        <f>+H846/SUM($F$15:F846)-1</f>
        <v>-1.8843627887623726E-2</v>
      </c>
      <c r="M846" s="18">
        <f t="shared" si="99"/>
        <v>0</v>
      </c>
      <c r="N846" s="18">
        <f t="shared" si="97"/>
        <v>1273.6581052028992</v>
      </c>
      <c r="O846" s="4">
        <f t="shared" si="98"/>
        <v>7.8560362232628629</v>
      </c>
      <c r="P846" s="18">
        <f>+AVERAGEIF($C$15:C846,"&lt;&gt;",$B$15:B846)</f>
        <v>7.9957619047619035</v>
      </c>
    </row>
    <row r="847" spans="1:16" x14ac:dyDescent="0.25">
      <c r="A847" s="1">
        <v>41435</v>
      </c>
      <c r="B847" s="18">
        <v>7.67</v>
      </c>
      <c r="G847">
        <f t="shared" si="94"/>
        <v>10366.019358709116</v>
      </c>
      <c r="H847">
        <f t="shared" si="95"/>
        <v>9768.9576669062426</v>
      </c>
      <c r="I847" s="5">
        <f t="shared" si="93"/>
        <v>0</v>
      </c>
      <c r="J847" s="6">
        <f>+H847+SUM($B$4:$B$5)-SUM($F$15:F847)</f>
        <v>26163.053456379927</v>
      </c>
      <c r="K847" s="10">
        <f t="shared" si="96"/>
        <v>-1.8464832524440755E-3</v>
      </c>
      <c r="L847" s="10">
        <f>+H847/SUM($F$15:F847)-1</f>
        <v>-2.3680672794249347E-2</v>
      </c>
      <c r="M847" s="18">
        <f t="shared" si="99"/>
        <v>0</v>
      </c>
      <c r="N847" s="18">
        <f t="shared" si="97"/>
        <v>1273.6581052028992</v>
      </c>
      <c r="O847" s="4">
        <f t="shared" si="98"/>
        <v>7.8560362232628629</v>
      </c>
      <c r="P847" s="18">
        <f>+AVERAGEIF($C$15:C847,"&lt;&gt;",$B$15:B847)</f>
        <v>7.9957619047619035</v>
      </c>
    </row>
    <row r="848" spans="1:16" x14ac:dyDescent="0.25">
      <c r="A848" s="1">
        <v>41436</v>
      </c>
      <c r="B848" s="18">
        <v>7.4960000000000004</v>
      </c>
      <c r="C848">
        <f>+$B$3</f>
        <v>200</v>
      </c>
      <c r="D848" s="7">
        <f>+$D$11</f>
        <v>3.3347368421052628</v>
      </c>
      <c r="E848">
        <v>1.54</v>
      </c>
      <c r="F848" s="6">
        <f>+C848-D848-E848</f>
        <v>195.12526315789475</v>
      </c>
      <c r="G848">
        <f t="shared" si="94"/>
        <v>10330.858032970475</v>
      </c>
      <c r="H848">
        <f t="shared" si="95"/>
        <v>9742.4664197588336</v>
      </c>
      <c r="I848" s="5">
        <f t="shared" ref="I848:I911" si="100">+C848*(MAX($A:$A)-A848)</f>
        <v>731400</v>
      </c>
      <c r="J848" s="6">
        <f>+H848+SUM($B$4:$B$5)-SUM($F$15:F848)</f>
        <v>25941.436946074624</v>
      </c>
      <c r="K848" s="10">
        <f t="shared" si="96"/>
        <v>-8.4705904329855919E-3</v>
      </c>
      <c r="L848" s="10">
        <f>+H848/SUM($F$15:F848)-1</f>
        <v>-4.495262513536924E-2</v>
      </c>
      <c r="M848" s="18">
        <f t="shared" si="99"/>
        <v>26.030584732910185</v>
      </c>
      <c r="N848" s="18">
        <f t="shared" si="97"/>
        <v>1299.6886899358094</v>
      </c>
      <c r="O848" s="4">
        <f t="shared" si="98"/>
        <v>7.8488253015328109</v>
      </c>
      <c r="P848" s="18">
        <f>+AVERAGEIF($C$15:C848,"&lt;&gt;",$B$15:B848)</f>
        <v>7.9841395348837194</v>
      </c>
    </row>
    <row r="849" spans="1:16" x14ac:dyDescent="0.25">
      <c r="A849" s="1">
        <v>41437</v>
      </c>
      <c r="B849" s="18">
        <v>7.4649999999999999</v>
      </c>
      <c r="G849">
        <f t="shared" ref="G849:G912" si="101">+(B849/B848*G848)+C849</f>
        <v>10288.134367145756</v>
      </c>
      <c r="H849">
        <f t="shared" ref="H849:H912" si="102">+(B849/B848*H848)+F849</f>
        <v>9702.1760703708223</v>
      </c>
      <c r="I849" s="5">
        <f t="shared" si="100"/>
        <v>0</v>
      </c>
      <c r="J849" s="6">
        <f>+H849+SUM($B$4:$B$5)-SUM($F$15:F849)</f>
        <v>25901.146596686609</v>
      </c>
      <c r="K849" s="10">
        <f t="shared" ref="K849:K912" si="103">+J849/J848-1</f>
        <v>-1.5531271252154921E-3</v>
      </c>
      <c r="L849" s="10">
        <f>+H849/SUM($F$15:F849)-1</f>
        <v>-4.8902260757141436E-2</v>
      </c>
      <c r="M849" s="18">
        <f t="shared" si="99"/>
        <v>0</v>
      </c>
      <c r="N849" s="18">
        <f t="shared" ref="N849:N912" si="104">+M849+N848</f>
        <v>1299.6886899358094</v>
      </c>
      <c r="O849" s="4">
        <f t="shared" ref="O849:O912" si="105">((O848*N848)+(B849*M849))/N849</f>
        <v>7.8488253015328109</v>
      </c>
      <c r="P849" s="18">
        <f>+AVERAGEIF($C$15:C849,"&lt;&gt;",$B$15:B849)</f>
        <v>7.9841395348837194</v>
      </c>
    </row>
    <row r="850" spans="1:16" x14ac:dyDescent="0.25">
      <c r="A850" s="1">
        <v>41438</v>
      </c>
      <c r="B850" s="18">
        <v>7.415</v>
      </c>
      <c r="G850">
        <f t="shared" si="101"/>
        <v>10219.225228718793</v>
      </c>
      <c r="H850">
        <f t="shared" si="102"/>
        <v>9637.1916358740327</v>
      </c>
      <c r="I850" s="5">
        <f t="shared" si="100"/>
        <v>0</v>
      </c>
      <c r="J850" s="6">
        <f>+H850+SUM($B$4:$B$5)-SUM($F$15:F850)</f>
        <v>25836.162162189823</v>
      </c>
      <c r="K850" s="10">
        <f t="shared" si="103"/>
        <v>-2.5089404538214399E-3</v>
      </c>
      <c r="L850" s="10">
        <f>+H850/SUM($F$15:F850)-1</f>
        <v>-5.5272640792257688E-2</v>
      </c>
      <c r="M850" s="18">
        <f t="shared" si="99"/>
        <v>0</v>
      </c>
      <c r="N850" s="18">
        <f t="shared" si="104"/>
        <v>1299.6886899358094</v>
      </c>
      <c r="O850" s="4">
        <f t="shared" si="105"/>
        <v>7.8488253015328109</v>
      </c>
      <c r="P850" s="18">
        <f>+AVERAGEIF($C$15:C850,"&lt;&gt;",$B$15:B850)</f>
        <v>7.9841395348837194</v>
      </c>
    </row>
    <row r="851" spans="1:16" x14ac:dyDescent="0.25">
      <c r="A851" s="1">
        <v>41439</v>
      </c>
      <c r="B851" s="18">
        <v>7.46</v>
      </c>
      <c r="G851">
        <f t="shared" si="101"/>
        <v>10281.243453303061</v>
      </c>
      <c r="H851">
        <f t="shared" si="102"/>
        <v>9695.6776269211441</v>
      </c>
      <c r="I851" s="5">
        <f t="shared" si="100"/>
        <v>0</v>
      </c>
      <c r="J851" s="6">
        <f>+H851+SUM($B$4:$B$5)-SUM($F$15:F851)</f>
        <v>25894.648153236929</v>
      </c>
      <c r="K851" s="10">
        <f t="shared" si="103"/>
        <v>2.2637259620819083E-3</v>
      </c>
      <c r="L851" s="10">
        <f>+H851/SUM($F$15:F851)-1</f>
        <v>-4.9539298760652994E-2</v>
      </c>
      <c r="M851" s="18">
        <f t="shared" ref="M851:M914" si="106">+F851/B851</f>
        <v>0</v>
      </c>
      <c r="N851" s="18">
        <f t="shared" si="104"/>
        <v>1299.6886899358094</v>
      </c>
      <c r="O851" s="4">
        <f t="shared" si="105"/>
        <v>7.8488253015328109</v>
      </c>
      <c r="P851" s="18">
        <f>+AVERAGEIF($C$15:C851,"&lt;&gt;",$B$15:B851)</f>
        <v>7.9841395348837194</v>
      </c>
    </row>
    <row r="852" spans="1:16" x14ac:dyDescent="0.25">
      <c r="A852" s="1">
        <v>41442</v>
      </c>
      <c r="B852" s="18">
        <v>7.4870000000000001</v>
      </c>
      <c r="G852">
        <f t="shared" si="101"/>
        <v>10318.454388053622</v>
      </c>
      <c r="H852">
        <f t="shared" si="102"/>
        <v>9730.7692215494117</v>
      </c>
      <c r="I852" s="5">
        <f t="shared" si="100"/>
        <v>0</v>
      </c>
      <c r="J852" s="6">
        <f>+H852+SUM($B$4:$B$5)-SUM($F$15:F852)</f>
        <v>25929.739747865198</v>
      </c>
      <c r="K852" s="10">
        <f t="shared" si="103"/>
        <v>1.3551678486074525E-3</v>
      </c>
      <c r="L852" s="10">
        <f>+H852/SUM($F$15:F852)-1</f>
        <v>-4.6099293541690178E-2</v>
      </c>
      <c r="M852" s="18">
        <f t="shared" si="106"/>
        <v>0</v>
      </c>
      <c r="N852" s="18">
        <f t="shared" si="104"/>
        <v>1299.6886899358094</v>
      </c>
      <c r="O852" s="4">
        <f t="shared" si="105"/>
        <v>7.8488253015328109</v>
      </c>
      <c r="P852" s="18">
        <f>+AVERAGEIF($C$15:C852,"&lt;&gt;",$B$15:B852)</f>
        <v>7.9841395348837194</v>
      </c>
    </row>
    <row r="853" spans="1:16" x14ac:dyDescent="0.25">
      <c r="A853" s="1">
        <v>41443</v>
      </c>
      <c r="B853" s="18">
        <v>7.4379999999999997</v>
      </c>
      <c r="G853">
        <f t="shared" si="101"/>
        <v>10250.923432395197</v>
      </c>
      <c r="H853">
        <f t="shared" si="102"/>
        <v>9667.0844757425566</v>
      </c>
      <c r="I853" s="5">
        <f t="shared" si="100"/>
        <v>0</v>
      </c>
      <c r="J853" s="6">
        <f>+H853+SUM($B$4:$B$5)-SUM($F$15:F853)</f>
        <v>25866.055002058347</v>
      </c>
      <c r="K853" s="10">
        <f t="shared" si="103"/>
        <v>-2.4560503277745172E-3</v>
      </c>
      <c r="L853" s="10">
        <f>+H853/SUM($F$15:F853)-1</f>
        <v>-5.2342265976104141E-2</v>
      </c>
      <c r="M853" s="18">
        <f t="shared" si="106"/>
        <v>0</v>
      </c>
      <c r="N853" s="18">
        <f t="shared" si="104"/>
        <v>1299.6886899358094</v>
      </c>
      <c r="O853" s="4">
        <f t="shared" si="105"/>
        <v>7.8488253015328109</v>
      </c>
      <c r="P853" s="18">
        <f>+AVERAGEIF($C$15:C853,"&lt;&gt;",$B$15:B853)</f>
        <v>7.9841395348837194</v>
      </c>
    </row>
    <row r="854" spans="1:16" x14ac:dyDescent="0.25">
      <c r="A854" s="1">
        <v>41444</v>
      </c>
      <c r="B854" s="18">
        <v>7.383</v>
      </c>
      <c r="G854">
        <f t="shared" si="101"/>
        <v>10175.123380125537</v>
      </c>
      <c r="H854">
        <f t="shared" si="102"/>
        <v>9595.6015977960869</v>
      </c>
      <c r="I854" s="5">
        <f t="shared" si="100"/>
        <v>0</v>
      </c>
      <c r="J854" s="6">
        <f>+H854+SUM($B$4:$B$5)-SUM($F$15:F854)</f>
        <v>25794.572124111874</v>
      </c>
      <c r="K854" s="10">
        <f t="shared" si="103"/>
        <v>-2.7635786725415112E-3</v>
      </c>
      <c r="L854" s="10">
        <f>+H854/SUM($F$15:F854)-1</f>
        <v>-5.9349684014732063E-2</v>
      </c>
      <c r="M854" s="18">
        <f t="shared" si="106"/>
        <v>0</v>
      </c>
      <c r="N854" s="18">
        <f t="shared" si="104"/>
        <v>1299.6886899358094</v>
      </c>
      <c r="O854" s="4">
        <f t="shared" si="105"/>
        <v>7.8488253015328109</v>
      </c>
      <c r="P854" s="18">
        <f>+AVERAGEIF($C$15:C854,"&lt;&gt;",$B$15:B854)</f>
        <v>7.9841395348837194</v>
      </c>
    </row>
    <row r="855" spans="1:16" x14ac:dyDescent="0.25">
      <c r="A855" s="1">
        <v>41445</v>
      </c>
      <c r="B855" s="18">
        <v>7.2290000000000001</v>
      </c>
      <c r="G855">
        <f t="shared" si="101"/>
        <v>9962.8832337704862</v>
      </c>
      <c r="H855">
        <f t="shared" si="102"/>
        <v>9395.4495395459726</v>
      </c>
      <c r="I855" s="5">
        <f t="shared" si="100"/>
        <v>0</v>
      </c>
      <c r="J855" s="6">
        <f>+H855+SUM($B$4:$B$5)-SUM($F$15:F855)</f>
        <v>25594.420065861763</v>
      </c>
      <c r="K855" s="10">
        <f t="shared" si="103"/>
        <v>-7.7594641728139235E-3</v>
      </c>
      <c r="L855" s="10">
        <f>+H855/SUM($F$15:F855)-1</f>
        <v>-7.8970454522890088E-2</v>
      </c>
      <c r="M855" s="18">
        <f t="shared" si="106"/>
        <v>0</v>
      </c>
      <c r="N855" s="18">
        <f t="shared" si="104"/>
        <v>1299.6886899358094</v>
      </c>
      <c r="O855" s="4">
        <f t="shared" si="105"/>
        <v>7.8488253015328109</v>
      </c>
      <c r="P855" s="18">
        <f>+AVERAGEIF($C$15:C855,"&lt;&gt;",$B$15:B855)</f>
        <v>7.9841395348837194</v>
      </c>
    </row>
    <row r="856" spans="1:16" x14ac:dyDescent="0.25">
      <c r="A856" s="1">
        <v>41446</v>
      </c>
      <c r="B856" s="18">
        <v>7.1909999999999998</v>
      </c>
      <c r="G856">
        <f t="shared" si="101"/>
        <v>9910.512288565993</v>
      </c>
      <c r="H856">
        <f t="shared" si="102"/>
        <v>9346.0613693284122</v>
      </c>
      <c r="I856" s="5">
        <f t="shared" si="100"/>
        <v>0</v>
      </c>
      <c r="J856" s="6">
        <f>+H856+SUM($B$4:$B$5)-SUM($F$15:F856)</f>
        <v>25545.031895644199</v>
      </c>
      <c r="K856" s="10">
        <f t="shared" si="103"/>
        <v>-1.9296459966849921E-3</v>
      </c>
      <c r="L856" s="10">
        <f>+H856/SUM($F$15:F856)-1</f>
        <v>-8.3811943349578422E-2</v>
      </c>
      <c r="M856" s="18">
        <f t="shared" si="106"/>
        <v>0</v>
      </c>
      <c r="N856" s="18">
        <f t="shared" si="104"/>
        <v>1299.6886899358094</v>
      </c>
      <c r="O856" s="4">
        <f t="shared" si="105"/>
        <v>7.8488253015328109</v>
      </c>
      <c r="P856" s="18">
        <f>+AVERAGEIF($C$15:C856,"&lt;&gt;",$B$15:B856)</f>
        <v>7.9841395348837194</v>
      </c>
    </row>
    <row r="857" spans="1:16" x14ac:dyDescent="0.25">
      <c r="A857" s="1">
        <v>41449</v>
      </c>
      <c r="B857" s="18">
        <v>7.0880000000000001</v>
      </c>
      <c r="G857">
        <f t="shared" si="101"/>
        <v>9768.5594634064473</v>
      </c>
      <c r="H857">
        <f t="shared" si="102"/>
        <v>9212.1934342650238</v>
      </c>
      <c r="I857" s="5">
        <f t="shared" si="100"/>
        <v>0</v>
      </c>
      <c r="J857" s="6">
        <f>+H857+SUM($B$4:$B$5)-SUM($F$15:F857)</f>
        <v>25411.163960580809</v>
      </c>
      <c r="K857" s="10">
        <f t="shared" si="103"/>
        <v>-5.2404685032402254E-3</v>
      </c>
      <c r="L857" s="10">
        <f>+H857/SUM($F$15:F857)-1</f>
        <v>-9.6934926221917905E-2</v>
      </c>
      <c r="M857" s="18">
        <f t="shared" si="106"/>
        <v>0</v>
      </c>
      <c r="N857" s="18">
        <f t="shared" si="104"/>
        <v>1299.6886899358094</v>
      </c>
      <c r="O857" s="4">
        <f t="shared" si="105"/>
        <v>7.8488253015328109</v>
      </c>
      <c r="P857" s="18">
        <f>+AVERAGEIF($C$15:C857,"&lt;&gt;",$B$15:B857)</f>
        <v>7.9841395348837194</v>
      </c>
    </row>
    <row r="858" spans="1:16" x14ac:dyDescent="0.25">
      <c r="A858" s="1">
        <v>41450</v>
      </c>
      <c r="B858" s="18">
        <v>7.1189999999999998</v>
      </c>
      <c r="G858">
        <f t="shared" si="101"/>
        <v>9811.2831292311657</v>
      </c>
      <c r="H858">
        <f t="shared" si="102"/>
        <v>9252.4837836530351</v>
      </c>
      <c r="I858" s="5">
        <f t="shared" si="100"/>
        <v>0</v>
      </c>
      <c r="J858" s="6">
        <f>+H858+SUM($B$4:$B$5)-SUM($F$15:F858)</f>
        <v>25451.454309968824</v>
      </c>
      <c r="K858" s="10">
        <f t="shared" si="103"/>
        <v>1.5855373429771724E-3</v>
      </c>
      <c r="L858" s="10">
        <f>+H858/SUM($F$15:F858)-1</f>
        <v>-9.2985290600145709E-2</v>
      </c>
      <c r="M858" s="18">
        <f t="shared" si="106"/>
        <v>0</v>
      </c>
      <c r="N858" s="18">
        <f t="shared" si="104"/>
        <v>1299.6886899358094</v>
      </c>
      <c r="O858" s="4">
        <f t="shared" si="105"/>
        <v>7.8488253015328109</v>
      </c>
      <c r="P858" s="18">
        <f>+AVERAGEIF($C$15:C858,"&lt;&gt;",$B$15:B858)</f>
        <v>7.9841395348837194</v>
      </c>
    </row>
    <row r="859" spans="1:16" x14ac:dyDescent="0.25">
      <c r="A859" s="1">
        <v>41451</v>
      </c>
      <c r="B859" s="18">
        <v>7.2690000000000001</v>
      </c>
      <c r="G859">
        <f t="shared" si="101"/>
        <v>10018.010544512059</v>
      </c>
      <c r="H859">
        <f t="shared" si="102"/>
        <v>9447.4370871434076</v>
      </c>
      <c r="I859" s="5">
        <f t="shared" si="100"/>
        <v>0</v>
      </c>
      <c r="J859" s="6">
        <f>+H859+SUM($B$4:$B$5)-SUM($F$15:F859)</f>
        <v>25646.407613459196</v>
      </c>
      <c r="K859" s="10">
        <f t="shared" si="103"/>
        <v>7.6598099706237655E-3</v>
      </c>
      <c r="L859" s="10">
        <f>+H859/SUM($F$15:F859)-1</f>
        <v>-7.3874150494796842E-2</v>
      </c>
      <c r="M859" s="18">
        <f t="shared" si="106"/>
        <v>0</v>
      </c>
      <c r="N859" s="18">
        <f t="shared" si="104"/>
        <v>1299.6886899358094</v>
      </c>
      <c r="O859" s="4">
        <f t="shared" si="105"/>
        <v>7.8488253015328109</v>
      </c>
      <c r="P859" s="18">
        <f>+AVERAGEIF($C$15:C859,"&lt;&gt;",$B$15:B859)</f>
        <v>7.9841395348837194</v>
      </c>
    </row>
    <row r="860" spans="1:16" x14ac:dyDescent="0.25">
      <c r="A860" s="1">
        <v>41452</v>
      </c>
      <c r="B860" s="18">
        <v>7.399</v>
      </c>
      <c r="G860">
        <f t="shared" si="101"/>
        <v>10197.174304422166</v>
      </c>
      <c r="H860">
        <f t="shared" si="102"/>
        <v>9616.3966168350616</v>
      </c>
      <c r="I860" s="5">
        <f t="shared" si="100"/>
        <v>0</v>
      </c>
      <c r="J860" s="6">
        <f>+H860+SUM($B$4:$B$5)-SUM($F$15:F860)</f>
        <v>25815.367143150848</v>
      </c>
      <c r="K860" s="10">
        <f t="shared" si="103"/>
        <v>6.5880388488788189E-3</v>
      </c>
      <c r="L860" s="10">
        <f>+H860/SUM($F$15:F860)-1</f>
        <v>-5.7311162403494653E-2</v>
      </c>
      <c r="M860" s="18">
        <f t="shared" si="106"/>
        <v>0</v>
      </c>
      <c r="N860" s="18">
        <f t="shared" si="104"/>
        <v>1299.6886899358094</v>
      </c>
      <c r="O860" s="4">
        <f t="shared" si="105"/>
        <v>7.8488253015328109</v>
      </c>
      <c r="P860" s="18">
        <f>+AVERAGEIF($C$15:C860,"&lt;&gt;",$B$15:B860)</f>
        <v>7.9841395348837194</v>
      </c>
    </row>
    <row r="861" spans="1:16" x14ac:dyDescent="0.25">
      <c r="A861" s="1">
        <v>41453</v>
      </c>
      <c r="B861" s="18">
        <v>7.55</v>
      </c>
      <c r="G861">
        <f t="shared" si="101"/>
        <v>10405.279902471599</v>
      </c>
      <c r="H861">
        <f t="shared" si="102"/>
        <v>9812.6496090153687</v>
      </c>
      <c r="I861" s="5">
        <f t="shared" si="100"/>
        <v>0</v>
      </c>
      <c r="J861" s="6">
        <f>+H861+SUM($B$4:$B$5)-SUM($F$15:F861)</f>
        <v>26011.620135331155</v>
      </c>
      <c r="K861" s="10">
        <f t="shared" si="103"/>
        <v>7.6021770712013659E-3</v>
      </c>
      <c r="L861" s="10">
        <f>+H861/SUM($F$15:F861)-1</f>
        <v>-3.8072614697443607E-2</v>
      </c>
      <c r="M861" s="18">
        <f t="shared" si="106"/>
        <v>0</v>
      </c>
      <c r="N861" s="18">
        <f t="shared" si="104"/>
        <v>1299.6886899358094</v>
      </c>
      <c r="O861" s="4">
        <f t="shared" si="105"/>
        <v>7.8488253015328109</v>
      </c>
      <c r="P861" s="18">
        <f>+AVERAGEIF($C$15:C861,"&lt;&gt;",$B$15:B861)</f>
        <v>7.9841395348837194</v>
      </c>
    </row>
    <row r="862" spans="1:16" x14ac:dyDescent="0.25">
      <c r="A862" s="1">
        <v>41456</v>
      </c>
      <c r="B862" s="18">
        <v>7.5469999999999997</v>
      </c>
      <c r="G862">
        <f t="shared" si="101"/>
        <v>10401.145354165981</v>
      </c>
      <c r="H862">
        <f t="shared" si="102"/>
        <v>9808.7505429455614</v>
      </c>
      <c r="I862" s="5">
        <f t="shared" si="100"/>
        <v>0</v>
      </c>
      <c r="J862" s="6">
        <f>+H862+SUM($B$4:$B$5)-SUM($F$15:F862)</f>
        <v>26007.721069261352</v>
      </c>
      <c r="K862" s="10">
        <f t="shared" si="103"/>
        <v>-1.4989708636059529E-4</v>
      </c>
      <c r="L862" s="10">
        <f>+H862/SUM($F$15:F862)-1</f>
        <v>-3.8454837499550587E-2</v>
      </c>
      <c r="M862" s="18">
        <f t="shared" si="106"/>
        <v>0</v>
      </c>
      <c r="N862" s="18">
        <f t="shared" si="104"/>
        <v>1299.6886899358094</v>
      </c>
      <c r="O862" s="4">
        <f t="shared" si="105"/>
        <v>7.8488253015328109</v>
      </c>
      <c r="P862" s="18">
        <f>+AVERAGEIF($C$15:C862,"&lt;&gt;",$B$15:B862)</f>
        <v>7.9841395348837194</v>
      </c>
    </row>
    <row r="863" spans="1:16" x14ac:dyDescent="0.25">
      <c r="A863" s="1">
        <v>41457</v>
      </c>
      <c r="B863" s="18">
        <v>7.4779999999999998</v>
      </c>
      <c r="G863">
        <f t="shared" si="101"/>
        <v>10306.050743136771</v>
      </c>
      <c r="H863">
        <f t="shared" si="102"/>
        <v>9719.0720233399898</v>
      </c>
      <c r="I863" s="5">
        <f t="shared" si="100"/>
        <v>0</v>
      </c>
      <c r="J863" s="6">
        <f>+H863+SUM($B$4:$B$5)-SUM($F$15:F863)</f>
        <v>25918.04254965578</v>
      </c>
      <c r="K863" s="10">
        <f t="shared" si="103"/>
        <v>-3.4481498539125077E-3</v>
      </c>
      <c r="L863" s="10">
        <f>+H863/SUM($F$15:F863)-1</f>
        <v>-4.7245961948011006E-2</v>
      </c>
      <c r="M863" s="18">
        <f t="shared" si="106"/>
        <v>0</v>
      </c>
      <c r="N863" s="18">
        <f t="shared" si="104"/>
        <v>1299.6886899358094</v>
      </c>
      <c r="O863" s="4">
        <f t="shared" si="105"/>
        <v>7.8488253015328109</v>
      </c>
      <c r="P863" s="18">
        <f>+AVERAGEIF($C$15:C863,"&lt;&gt;",$B$15:B863)</f>
        <v>7.9841395348837194</v>
      </c>
    </row>
    <row r="864" spans="1:16" x14ac:dyDescent="0.25">
      <c r="A864" s="1">
        <v>41458</v>
      </c>
      <c r="B864" s="18">
        <v>7.3689999999999998</v>
      </c>
      <c r="G864">
        <f t="shared" si="101"/>
        <v>10155.828821365989</v>
      </c>
      <c r="H864">
        <f t="shared" si="102"/>
        <v>9577.4059561369868</v>
      </c>
      <c r="I864" s="5">
        <f t="shared" si="100"/>
        <v>0</v>
      </c>
      <c r="J864" s="6">
        <f>+H864+SUM($B$4:$B$5)-SUM($F$15:F864)</f>
        <v>25776.376482452775</v>
      </c>
      <c r="K864" s="10">
        <f t="shared" si="103"/>
        <v>-5.4659246326796973E-3</v>
      </c>
      <c r="L864" s="10">
        <f>+H864/SUM($F$15:F864)-1</f>
        <v>-6.1133390424564449E-2</v>
      </c>
      <c r="M864" s="18">
        <f t="shared" si="106"/>
        <v>0</v>
      </c>
      <c r="N864" s="18">
        <f t="shared" si="104"/>
        <v>1299.6886899358094</v>
      </c>
      <c r="O864" s="4">
        <f t="shared" si="105"/>
        <v>7.8488253015328109</v>
      </c>
      <c r="P864" s="18">
        <f>+AVERAGEIF($C$15:C864,"&lt;&gt;",$B$15:B864)</f>
        <v>7.9841395348837194</v>
      </c>
    </row>
    <row r="865" spans="1:16" x14ac:dyDescent="0.25">
      <c r="A865" s="1">
        <v>41459</v>
      </c>
      <c r="B865" s="18">
        <v>7.4710000000000001</v>
      </c>
      <c r="G865">
        <f t="shared" si="101"/>
        <v>10296.403463756997</v>
      </c>
      <c r="H865">
        <f t="shared" si="102"/>
        <v>9709.9742025104406</v>
      </c>
      <c r="I865" s="5">
        <f t="shared" si="100"/>
        <v>0</v>
      </c>
      <c r="J865" s="6">
        <f>+H865+SUM($B$4:$B$5)-SUM($F$15:F865)</f>
        <v>25908.944728826231</v>
      </c>
      <c r="K865" s="10">
        <f t="shared" si="103"/>
        <v>5.1430132727809941E-3</v>
      </c>
      <c r="L865" s="10">
        <f>+H865/SUM($F$15:F865)-1</f>
        <v>-4.8137815152927144E-2</v>
      </c>
      <c r="M865" s="18">
        <f t="shared" si="106"/>
        <v>0</v>
      </c>
      <c r="N865" s="18">
        <f t="shared" si="104"/>
        <v>1299.6886899358094</v>
      </c>
      <c r="O865" s="4">
        <f t="shared" si="105"/>
        <v>7.8488253015328109</v>
      </c>
      <c r="P865" s="18">
        <f>+AVERAGEIF($C$15:C865,"&lt;&gt;",$B$15:B865)</f>
        <v>7.9841395348837194</v>
      </c>
    </row>
    <row r="866" spans="1:16" x14ac:dyDescent="0.25">
      <c r="A866" s="1">
        <v>41460</v>
      </c>
      <c r="B866" s="18">
        <v>7.484</v>
      </c>
      <c r="G866">
        <f t="shared" si="101"/>
        <v>10314.319839748006</v>
      </c>
      <c r="H866">
        <f t="shared" si="102"/>
        <v>9726.8701554796062</v>
      </c>
      <c r="I866" s="5">
        <f t="shared" si="100"/>
        <v>0</v>
      </c>
      <c r="J866" s="6">
        <f>+H866+SUM($B$4:$B$5)-SUM($F$15:F866)</f>
        <v>25925.840681795395</v>
      </c>
      <c r="K866" s="10">
        <f t="shared" si="103"/>
        <v>6.5212817990101257E-4</v>
      </c>
      <c r="L866" s="10">
        <f>+H866/SUM($F$15:F866)-1</f>
        <v>-4.6481516343796936E-2</v>
      </c>
      <c r="M866" s="18">
        <f t="shared" si="106"/>
        <v>0</v>
      </c>
      <c r="N866" s="18">
        <f t="shared" si="104"/>
        <v>1299.6886899358094</v>
      </c>
      <c r="O866" s="4">
        <f t="shared" si="105"/>
        <v>7.8488253015328109</v>
      </c>
      <c r="P866" s="18">
        <f>+AVERAGEIF($C$15:C866,"&lt;&gt;",$B$15:B866)</f>
        <v>7.9841395348837194</v>
      </c>
    </row>
    <row r="867" spans="1:16" x14ac:dyDescent="0.25">
      <c r="A867" s="1">
        <v>41463</v>
      </c>
      <c r="B867" s="18">
        <v>7.383</v>
      </c>
      <c r="C867">
        <f>+$B$3</f>
        <v>200</v>
      </c>
      <c r="D867" s="7">
        <f>+$D$11</f>
        <v>3.3347368421052628</v>
      </c>
      <c r="E867">
        <v>1.54</v>
      </c>
      <c r="F867" s="6">
        <f>+C867-D867-E867</f>
        <v>195.12526315789475</v>
      </c>
      <c r="G867">
        <f t="shared" si="101"/>
        <v>10375.123380125538</v>
      </c>
      <c r="H867">
        <f t="shared" si="102"/>
        <v>9790.7268609539842</v>
      </c>
      <c r="I867" s="5">
        <f t="shared" si="100"/>
        <v>726000</v>
      </c>
      <c r="J867" s="6">
        <f>+H867+SUM($B$4:$B$5)-SUM($F$15:F867)</f>
        <v>25794.572124111874</v>
      </c>
      <c r="K867" s="10">
        <f t="shared" si="103"/>
        <v>-5.063232444211363E-3</v>
      </c>
      <c r="L867" s="10">
        <f>+H867/SUM($F$15:F867)-1</f>
        <v>-5.8235750737972047E-2</v>
      </c>
      <c r="M867" s="18">
        <f t="shared" si="106"/>
        <v>26.428994061749254</v>
      </c>
      <c r="N867" s="18">
        <f t="shared" si="104"/>
        <v>1326.1176839975587</v>
      </c>
      <c r="O867" s="4">
        <f t="shared" si="105"/>
        <v>7.8395415899312049</v>
      </c>
      <c r="P867" s="18">
        <f>+AVERAGEIF($C$15:C867,"&lt;&gt;",$B$15:B867)</f>
        <v>7.9704772727272708</v>
      </c>
    </row>
    <row r="868" spans="1:16" x14ac:dyDescent="0.25">
      <c r="A868" s="1">
        <v>41464</v>
      </c>
      <c r="B868" s="18">
        <v>7.4740000000000002</v>
      </c>
      <c r="G868">
        <f t="shared" si="101"/>
        <v>10503.003134641511</v>
      </c>
      <c r="H868">
        <f t="shared" si="102"/>
        <v>9911.4035701977627</v>
      </c>
      <c r="I868" s="5">
        <f t="shared" si="100"/>
        <v>0</v>
      </c>
      <c r="J868" s="6">
        <f>+H868+SUM($B$4:$B$5)-SUM($F$15:F868)</f>
        <v>25915.248833355654</v>
      </c>
      <c r="K868" s="10">
        <f t="shared" si="103"/>
        <v>4.6783760809498975E-3</v>
      </c>
      <c r="L868" s="10">
        <f>+H868/SUM($F$15:F868)-1</f>
        <v>-4.6627929163700732E-2</v>
      </c>
      <c r="M868" s="18">
        <f t="shared" si="106"/>
        <v>0</v>
      </c>
      <c r="N868" s="18">
        <f t="shared" si="104"/>
        <v>1326.1176839975587</v>
      </c>
      <c r="O868" s="4">
        <f t="shared" si="105"/>
        <v>7.8395415899312049</v>
      </c>
      <c r="P868" s="18">
        <f>+AVERAGEIF($C$15:C868,"&lt;&gt;",$B$15:B868)</f>
        <v>7.9704772727272708</v>
      </c>
    </row>
    <row r="869" spans="1:16" x14ac:dyDescent="0.25">
      <c r="A869" s="1">
        <v>41465</v>
      </c>
      <c r="B869" s="18">
        <v>7.46</v>
      </c>
      <c r="G869">
        <f t="shared" si="101"/>
        <v>10483.329326254438</v>
      </c>
      <c r="H869">
        <f t="shared" si="102"/>
        <v>9892.8379226217967</v>
      </c>
      <c r="I869" s="5">
        <f t="shared" si="100"/>
        <v>0</v>
      </c>
      <c r="J869" s="6">
        <f>+H869+SUM($B$4:$B$5)-SUM($F$15:F869)</f>
        <v>25896.683185779686</v>
      </c>
      <c r="K869" s="10">
        <f t="shared" si="103"/>
        <v>-7.1639858429883851E-4</v>
      </c>
      <c r="L869" s="10">
        <f>+H869/SUM($F$15:F869)-1</f>
        <v>-4.8413747867434798E-2</v>
      </c>
      <c r="M869" s="18">
        <f t="shared" si="106"/>
        <v>0</v>
      </c>
      <c r="N869" s="18">
        <f t="shared" si="104"/>
        <v>1326.1176839975587</v>
      </c>
      <c r="O869" s="4">
        <f t="shared" si="105"/>
        <v>7.8395415899312049</v>
      </c>
      <c r="P869" s="18">
        <f>+AVERAGEIF($C$15:C869,"&lt;&gt;",$B$15:B869)</f>
        <v>7.9704772727272708</v>
      </c>
    </row>
    <row r="870" spans="1:16" x14ac:dyDescent="0.25">
      <c r="A870" s="1">
        <v>41466</v>
      </c>
      <c r="B870" s="18">
        <v>7.5620000000000003</v>
      </c>
      <c r="G870">
        <f t="shared" si="101"/>
        <v>10626.667073074537</v>
      </c>
      <c r="H870">
        <f t="shared" si="102"/>
        <v>10028.101926389547</v>
      </c>
      <c r="I870" s="5">
        <f t="shared" si="100"/>
        <v>0</v>
      </c>
      <c r="J870" s="6">
        <f>+H870+SUM($B$4:$B$5)-SUM($F$15:F870)</f>
        <v>26031.947189547434</v>
      </c>
      <c r="K870" s="10">
        <f t="shared" si="103"/>
        <v>5.2232173053738951E-3</v>
      </c>
      <c r="L870" s="10">
        <f>+H870/SUM($F$15:F870)-1</f>
        <v>-3.5402783025944129E-2</v>
      </c>
      <c r="M870" s="18">
        <f t="shared" si="106"/>
        <v>0</v>
      </c>
      <c r="N870" s="18">
        <f t="shared" si="104"/>
        <v>1326.1176839975587</v>
      </c>
      <c r="O870" s="4">
        <f t="shared" si="105"/>
        <v>7.8395415899312049</v>
      </c>
      <c r="P870" s="18">
        <f>+AVERAGEIF($C$15:C870,"&lt;&gt;",$B$15:B870)</f>
        <v>7.9704772727272708</v>
      </c>
    </row>
    <row r="871" spans="1:16" x14ac:dyDescent="0.25">
      <c r="A871" s="1">
        <v>41467</v>
      </c>
      <c r="B871" s="18">
        <v>7.5679999999999996</v>
      </c>
      <c r="G871">
        <f t="shared" si="101"/>
        <v>10635.098705240423</v>
      </c>
      <c r="H871">
        <f t="shared" si="102"/>
        <v>10036.05863249353</v>
      </c>
      <c r="I871" s="5">
        <f t="shared" si="100"/>
        <v>0</v>
      </c>
      <c r="J871" s="6">
        <f>+H871+SUM($B$4:$B$5)-SUM($F$15:F871)</f>
        <v>26039.90389565142</v>
      </c>
      <c r="K871" s="10">
        <f t="shared" si="103"/>
        <v>3.0565159210138582E-4</v>
      </c>
      <c r="L871" s="10">
        <f>+H871/SUM($F$15:F871)-1</f>
        <v>-3.4637432152915371E-2</v>
      </c>
      <c r="M871" s="18">
        <f t="shared" si="106"/>
        <v>0</v>
      </c>
      <c r="N871" s="18">
        <f t="shared" si="104"/>
        <v>1326.1176839975587</v>
      </c>
      <c r="O871" s="4">
        <f t="shared" si="105"/>
        <v>7.8395415899312049</v>
      </c>
      <c r="P871" s="18">
        <f>+AVERAGEIF($C$15:C871,"&lt;&gt;",$B$15:B871)</f>
        <v>7.9704772727272708</v>
      </c>
    </row>
    <row r="872" spans="1:16" x14ac:dyDescent="0.25">
      <c r="A872" s="1">
        <v>41470</v>
      </c>
      <c r="B872" s="18">
        <v>7.625</v>
      </c>
      <c r="G872">
        <f t="shared" si="101"/>
        <v>10715.199210816363</v>
      </c>
      <c r="H872">
        <f t="shared" si="102"/>
        <v>10111.647340481391</v>
      </c>
      <c r="I872" s="5">
        <f t="shared" si="100"/>
        <v>0</v>
      </c>
      <c r="J872" s="6">
        <f>+H872+SUM($B$4:$B$5)-SUM($F$15:F872)</f>
        <v>26115.492603639279</v>
      </c>
      <c r="K872" s="10">
        <f t="shared" si="103"/>
        <v>2.9028028786419746E-3</v>
      </c>
      <c r="L872" s="10">
        <f>+H872/SUM($F$15:F872)-1</f>
        <v>-2.7366598859141056E-2</v>
      </c>
      <c r="M872" s="18">
        <f t="shared" si="106"/>
        <v>0</v>
      </c>
      <c r="N872" s="18">
        <f t="shared" si="104"/>
        <v>1326.1176839975587</v>
      </c>
      <c r="O872" s="4">
        <f t="shared" si="105"/>
        <v>7.8395415899312049</v>
      </c>
      <c r="P872" s="18">
        <f>+AVERAGEIF($C$15:C872,"&lt;&gt;",$B$15:B872)</f>
        <v>7.9704772727272708</v>
      </c>
    </row>
    <row r="873" spans="1:16" x14ac:dyDescent="0.25">
      <c r="A873" s="1">
        <v>41471</v>
      </c>
      <c r="B873" s="18">
        <v>7.5860000000000003</v>
      </c>
      <c r="G873">
        <f t="shared" si="101"/>
        <v>10660.393601738089</v>
      </c>
      <c r="H873">
        <f t="shared" si="102"/>
        <v>10059.928750805488</v>
      </c>
      <c r="I873" s="5">
        <f t="shared" si="100"/>
        <v>0</v>
      </c>
      <c r="J873" s="6">
        <f>+H873+SUM($B$4:$B$5)-SUM($F$15:F873)</f>
        <v>26063.774013963375</v>
      </c>
      <c r="K873" s="10">
        <f t="shared" si="103"/>
        <v>-1.9803796336852475E-3</v>
      </c>
      <c r="L873" s="10">
        <f>+H873/SUM($F$15:F873)-1</f>
        <v>-3.2341379533828651E-2</v>
      </c>
      <c r="M873" s="18">
        <f t="shared" si="106"/>
        <v>0</v>
      </c>
      <c r="N873" s="18">
        <f t="shared" si="104"/>
        <v>1326.1176839975587</v>
      </c>
      <c r="O873" s="4">
        <f t="shared" si="105"/>
        <v>7.8395415899312049</v>
      </c>
      <c r="P873" s="18">
        <f>+AVERAGEIF($C$15:C873,"&lt;&gt;",$B$15:B873)</f>
        <v>7.9704772727272708</v>
      </c>
    </row>
    <row r="874" spans="1:16" x14ac:dyDescent="0.25">
      <c r="A874" s="1">
        <v>41472</v>
      </c>
      <c r="B874" s="18">
        <v>7.6539999999999999</v>
      </c>
      <c r="G874">
        <f t="shared" si="101"/>
        <v>10755.952099618156</v>
      </c>
      <c r="H874">
        <f t="shared" si="102"/>
        <v>10150.104753317322</v>
      </c>
      <c r="I874" s="5">
        <f t="shared" si="100"/>
        <v>0</v>
      </c>
      <c r="J874" s="6">
        <f>+H874+SUM($B$4:$B$5)-SUM($F$15:F874)</f>
        <v>26153.950016475217</v>
      </c>
      <c r="K874" s="10">
        <f t="shared" si="103"/>
        <v>3.4598213775001163E-3</v>
      </c>
      <c r="L874" s="10">
        <f>+H874/SUM($F$15:F874)-1</f>
        <v>-2.366740297283465E-2</v>
      </c>
      <c r="M874" s="18">
        <f t="shared" si="106"/>
        <v>0</v>
      </c>
      <c r="N874" s="18">
        <f t="shared" si="104"/>
        <v>1326.1176839975587</v>
      </c>
      <c r="O874" s="4">
        <f t="shared" si="105"/>
        <v>7.8395415899312049</v>
      </c>
      <c r="P874" s="18">
        <f>+AVERAGEIF($C$15:C874,"&lt;&gt;",$B$15:B874)</f>
        <v>7.9704772727272708</v>
      </c>
    </row>
    <row r="875" spans="1:16" x14ac:dyDescent="0.25">
      <c r="A875" s="1">
        <v>41473</v>
      </c>
      <c r="B875" s="18">
        <v>7.6459999999999999</v>
      </c>
      <c r="G875">
        <f t="shared" si="101"/>
        <v>10744.709923396973</v>
      </c>
      <c r="H875">
        <f t="shared" si="102"/>
        <v>10139.495811845341</v>
      </c>
      <c r="I875" s="5">
        <f t="shared" si="100"/>
        <v>0</v>
      </c>
      <c r="J875" s="6">
        <f>+H875+SUM($B$4:$B$5)-SUM($F$15:F875)</f>
        <v>26143.341075003234</v>
      </c>
      <c r="K875" s="10">
        <f t="shared" si="103"/>
        <v>-4.0563438659546591E-4</v>
      </c>
      <c r="L875" s="10">
        <f>+H875/SUM($F$15:F875)-1</f>
        <v>-2.4687870803539957E-2</v>
      </c>
      <c r="M875" s="18">
        <f t="shared" si="106"/>
        <v>0</v>
      </c>
      <c r="N875" s="18">
        <f t="shared" si="104"/>
        <v>1326.1176839975587</v>
      </c>
      <c r="O875" s="4">
        <f t="shared" si="105"/>
        <v>7.8395415899312049</v>
      </c>
      <c r="P875" s="18">
        <f>+AVERAGEIF($C$15:C875,"&lt;&gt;",$B$15:B875)</f>
        <v>7.9704772727272708</v>
      </c>
    </row>
    <row r="876" spans="1:16" x14ac:dyDescent="0.25">
      <c r="A876" s="1">
        <v>41474</v>
      </c>
      <c r="B876" s="18">
        <v>7.5620000000000003</v>
      </c>
      <c r="G876">
        <f t="shared" si="101"/>
        <v>10626.667073074537</v>
      </c>
      <c r="H876">
        <f t="shared" si="102"/>
        <v>10028.101926389547</v>
      </c>
      <c r="I876" s="5">
        <f t="shared" si="100"/>
        <v>0</v>
      </c>
      <c r="J876" s="6">
        <f>+H876+SUM($B$4:$B$5)-SUM($F$15:F876)</f>
        <v>26031.947189547434</v>
      </c>
      <c r="K876" s="10">
        <f t="shared" si="103"/>
        <v>-4.2608894225194538E-3</v>
      </c>
      <c r="L876" s="10">
        <f>+H876/SUM($F$15:F876)-1</f>
        <v>-3.5402783025944129E-2</v>
      </c>
      <c r="M876" s="18">
        <f t="shared" si="106"/>
        <v>0</v>
      </c>
      <c r="N876" s="18">
        <f t="shared" si="104"/>
        <v>1326.1176839975587</v>
      </c>
      <c r="O876" s="4">
        <f t="shared" si="105"/>
        <v>7.8395415899312049</v>
      </c>
      <c r="P876" s="18">
        <f>+AVERAGEIF($C$15:C876,"&lt;&gt;",$B$15:B876)</f>
        <v>7.9704772727272708</v>
      </c>
    </row>
    <row r="877" spans="1:16" x14ac:dyDescent="0.25">
      <c r="A877" s="1">
        <v>41477</v>
      </c>
      <c r="B877" s="18">
        <v>7.5679999999999996</v>
      </c>
      <c r="G877">
        <f t="shared" si="101"/>
        <v>10635.098705240423</v>
      </c>
      <c r="H877">
        <f t="shared" si="102"/>
        <v>10036.05863249353</v>
      </c>
      <c r="I877" s="5">
        <f t="shared" si="100"/>
        <v>0</v>
      </c>
      <c r="J877" s="6">
        <f>+H877+SUM($B$4:$B$5)-SUM($F$15:F877)</f>
        <v>26039.90389565142</v>
      </c>
      <c r="K877" s="10">
        <f t="shared" si="103"/>
        <v>3.0565159210138582E-4</v>
      </c>
      <c r="L877" s="10">
        <f>+H877/SUM($F$15:F877)-1</f>
        <v>-3.4637432152915371E-2</v>
      </c>
      <c r="M877" s="18">
        <f t="shared" si="106"/>
        <v>0</v>
      </c>
      <c r="N877" s="18">
        <f t="shared" si="104"/>
        <v>1326.1176839975587</v>
      </c>
      <c r="O877" s="4">
        <f t="shared" si="105"/>
        <v>7.8395415899312049</v>
      </c>
      <c r="P877" s="18">
        <f>+AVERAGEIF($C$15:C877,"&lt;&gt;",$B$15:B877)</f>
        <v>7.9704772727272708</v>
      </c>
    </row>
    <row r="878" spans="1:16" x14ac:dyDescent="0.25">
      <c r="A878" s="1">
        <v>41478</v>
      </c>
      <c r="B878" s="18">
        <v>7.665</v>
      </c>
      <c r="G878">
        <f t="shared" si="101"/>
        <v>10771.410091922284</v>
      </c>
      <c r="H878">
        <f t="shared" si="102"/>
        <v>10164.692047841294</v>
      </c>
      <c r="I878" s="5">
        <f t="shared" si="100"/>
        <v>0</v>
      </c>
      <c r="J878" s="6">
        <f>+H878+SUM($B$4:$B$5)-SUM($F$15:F878)</f>
        <v>26168.537310999185</v>
      </c>
      <c r="K878" s="10">
        <f t="shared" si="103"/>
        <v>4.9398575303207792E-3</v>
      </c>
      <c r="L878" s="10">
        <f>+H878/SUM($F$15:F878)-1</f>
        <v>-2.2264259705615297E-2</v>
      </c>
      <c r="M878" s="18">
        <f t="shared" si="106"/>
        <v>0</v>
      </c>
      <c r="N878" s="18">
        <f t="shared" si="104"/>
        <v>1326.1176839975587</v>
      </c>
      <c r="O878" s="4">
        <f t="shared" si="105"/>
        <v>7.8395415899312049</v>
      </c>
      <c r="P878" s="18">
        <f>+AVERAGEIF($C$15:C878,"&lt;&gt;",$B$15:B878)</f>
        <v>7.9704772727272708</v>
      </c>
    </row>
    <row r="879" spans="1:16" x14ac:dyDescent="0.25">
      <c r="A879" s="1">
        <v>41479</v>
      </c>
      <c r="B879" s="18">
        <v>7.6379999999999999</v>
      </c>
      <c r="G879">
        <f t="shared" si="101"/>
        <v>10733.467747175786</v>
      </c>
      <c r="H879">
        <f t="shared" si="102"/>
        <v>10128.886870373359</v>
      </c>
      <c r="I879" s="5">
        <f t="shared" si="100"/>
        <v>0</v>
      </c>
      <c r="J879" s="6">
        <f>+H879+SUM($B$4:$B$5)-SUM($F$15:F879)</f>
        <v>26132.732133531252</v>
      </c>
      <c r="K879" s="10">
        <f t="shared" si="103"/>
        <v>-1.3682529154154244E-3</v>
      </c>
      <c r="L879" s="10">
        <f>+H879/SUM($F$15:F879)-1</f>
        <v>-2.5708338634245265E-2</v>
      </c>
      <c r="M879" s="18">
        <f t="shared" si="106"/>
        <v>0</v>
      </c>
      <c r="N879" s="18">
        <f t="shared" si="104"/>
        <v>1326.1176839975587</v>
      </c>
      <c r="O879" s="4">
        <f t="shared" si="105"/>
        <v>7.8395415899312049</v>
      </c>
      <c r="P879" s="18">
        <f>+AVERAGEIF($C$15:C879,"&lt;&gt;",$B$15:B879)</f>
        <v>7.9704772727272708</v>
      </c>
    </row>
    <row r="880" spans="1:16" x14ac:dyDescent="0.25">
      <c r="A880" s="1">
        <v>41480</v>
      </c>
      <c r="B880" s="18">
        <v>7.6070000000000002</v>
      </c>
      <c r="G880">
        <f t="shared" si="101"/>
        <v>10689.904314318697</v>
      </c>
      <c r="H880">
        <f t="shared" si="102"/>
        <v>10087.777222169434</v>
      </c>
      <c r="I880" s="5">
        <f t="shared" si="100"/>
        <v>0</v>
      </c>
      <c r="J880" s="6">
        <f>+H880+SUM($B$4:$B$5)-SUM($F$15:F880)</f>
        <v>26091.622485327323</v>
      </c>
      <c r="K880" s="10">
        <f t="shared" si="103"/>
        <v>-1.5731094626413311E-3</v>
      </c>
      <c r="L880" s="10">
        <f>+H880/SUM($F$15:F880)-1</f>
        <v>-2.9662651478227775E-2</v>
      </c>
      <c r="M880" s="18">
        <f t="shared" si="106"/>
        <v>0</v>
      </c>
      <c r="N880" s="18">
        <f t="shared" si="104"/>
        <v>1326.1176839975587</v>
      </c>
      <c r="O880" s="4">
        <f t="shared" si="105"/>
        <v>7.8395415899312049</v>
      </c>
      <c r="P880" s="18">
        <f>+AVERAGEIF($C$15:C880,"&lt;&gt;",$B$15:B880)</f>
        <v>7.9704772727272708</v>
      </c>
    </row>
    <row r="881" spans="1:16" x14ac:dyDescent="0.25">
      <c r="A881" s="1">
        <v>41481</v>
      </c>
      <c r="B881" s="18">
        <v>7.5830000000000002</v>
      </c>
      <c r="G881">
        <f t="shared" si="101"/>
        <v>10656.177785655143</v>
      </c>
      <c r="H881">
        <f t="shared" si="102"/>
        <v>10055.950397753493</v>
      </c>
      <c r="I881" s="5">
        <f t="shared" si="100"/>
        <v>0</v>
      </c>
      <c r="J881" s="6">
        <f>+H881+SUM($B$4:$B$5)-SUM($F$15:F881)</f>
        <v>26059.795660911383</v>
      </c>
      <c r="K881" s="10">
        <f t="shared" si="103"/>
        <v>-1.2198100916812615E-3</v>
      </c>
      <c r="L881" s="10">
        <f>+H881/SUM($F$15:F881)-1</f>
        <v>-3.2724054970343253E-2</v>
      </c>
      <c r="M881" s="18">
        <f t="shared" si="106"/>
        <v>0</v>
      </c>
      <c r="N881" s="18">
        <f t="shared" si="104"/>
        <v>1326.1176839975587</v>
      </c>
      <c r="O881" s="4">
        <f t="shared" si="105"/>
        <v>7.8395415899312049</v>
      </c>
      <c r="P881" s="18">
        <f>+AVERAGEIF($C$15:C881,"&lt;&gt;",$B$15:B881)</f>
        <v>7.9704772727272708</v>
      </c>
    </row>
    <row r="882" spans="1:16" x14ac:dyDescent="0.25">
      <c r="A882" s="1">
        <v>41484</v>
      </c>
      <c r="B882" s="18">
        <v>7.5359999999999996</v>
      </c>
      <c r="G882">
        <f t="shared" si="101"/>
        <v>10590.130000355684</v>
      </c>
      <c r="H882">
        <f t="shared" si="102"/>
        <v>9993.6228666056068</v>
      </c>
      <c r="I882" s="5">
        <f t="shared" si="100"/>
        <v>0</v>
      </c>
      <c r="J882" s="6">
        <f>+H882+SUM($B$4:$B$5)-SUM($F$15:F882)</f>
        <v>25997.468129763496</v>
      </c>
      <c r="K882" s="10">
        <f t="shared" si="103"/>
        <v>-2.3917121975509659E-3</v>
      </c>
      <c r="L882" s="10">
        <f>+H882/SUM($F$15:F882)-1</f>
        <v>-3.8719303475736155E-2</v>
      </c>
      <c r="M882" s="18">
        <f t="shared" si="106"/>
        <v>0</v>
      </c>
      <c r="N882" s="18">
        <f t="shared" si="104"/>
        <v>1326.1176839975587</v>
      </c>
      <c r="O882" s="4">
        <f t="shared" si="105"/>
        <v>7.8395415899312049</v>
      </c>
      <c r="P882" s="18">
        <f>+AVERAGEIF($C$15:C882,"&lt;&gt;",$B$15:B882)</f>
        <v>7.9704772727272708</v>
      </c>
    </row>
    <row r="883" spans="1:16" x14ac:dyDescent="0.25">
      <c r="A883" s="1">
        <v>41485</v>
      </c>
      <c r="B883" s="18">
        <v>7.5389999999999997</v>
      </c>
      <c r="G883">
        <f t="shared" si="101"/>
        <v>10594.345816438628</v>
      </c>
      <c r="H883">
        <f t="shared" si="102"/>
        <v>9997.6012196575994</v>
      </c>
      <c r="I883" s="5">
        <f t="shared" si="100"/>
        <v>0</v>
      </c>
      <c r="J883" s="6">
        <f>+H883+SUM($B$4:$B$5)-SUM($F$15:F883)</f>
        <v>26001.446482815489</v>
      </c>
      <c r="K883" s="10">
        <f t="shared" si="103"/>
        <v>1.5302848077869413E-4</v>
      </c>
      <c r="L883" s="10">
        <f>+H883/SUM($F$15:F883)-1</f>
        <v>-3.8336628039221776E-2</v>
      </c>
      <c r="M883" s="18">
        <f t="shared" si="106"/>
        <v>0</v>
      </c>
      <c r="N883" s="18">
        <f t="shared" si="104"/>
        <v>1326.1176839975587</v>
      </c>
      <c r="O883" s="4">
        <f t="shared" si="105"/>
        <v>7.8395415899312049</v>
      </c>
      <c r="P883" s="18">
        <f>+AVERAGEIF($C$15:C883,"&lt;&gt;",$B$15:B883)</f>
        <v>7.9704772727272708</v>
      </c>
    </row>
    <row r="884" spans="1:16" x14ac:dyDescent="0.25">
      <c r="A884" s="1">
        <v>41486</v>
      </c>
      <c r="B884" s="18">
        <v>7.4809999999999999</v>
      </c>
      <c r="G884">
        <f t="shared" si="101"/>
        <v>10512.840038835042</v>
      </c>
      <c r="H884">
        <f t="shared" si="102"/>
        <v>9920.6863939857412</v>
      </c>
      <c r="I884" s="5">
        <f t="shared" si="100"/>
        <v>0</v>
      </c>
      <c r="J884" s="6">
        <f>+H884+SUM($B$4:$B$5)-SUM($F$15:F884)</f>
        <v>25924.531657143634</v>
      </c>
      <c r="K884" s="10">
        <f t="shared" si="103"/>
        <v>-2.9580979551536712E-3</v>
      </c>
      <c r="L884" s="10">
        <f>+H884/SUM($F$15:F884)-1</f>
        <v>-4.5735019811834143E-2</v>
      </c>
      <c r="M884" s="18">
        <f t="shared" si="106"/>
        <v>0</v>
      </c>
      <c r="N884" s="18">
        <f t="shared" si="104"/>
        <v>1326.1176839975587</v>
      </c>
      <c r="O884" s="4">
        <f t="shared" si="105"/>
        <v>7.8395415899312049</v>
      </c>
      <c r="P884" s="18">
        <f>+AVERAGEIF($C$15:C884,"&lt;&gt;",$B$15:B884)</f>
        <v>7.9704772727272708</v>
      </c>
    </row>
    <row r="885" spans="1:16" x14ac:dyDescent="0.25">
      <c r="A885" s="1">
        <v>41487</v>
      </c>
      <c r="B885" s="18">
        <v>7.5469999999999997</v>
      </c>
      <c r="G885">
        <f t="shared" si="101"/>
        <v>10605.587992659812</v>
      </c>
      <c r="H885">
        <f t="shared" si="102"/>
        <v>10008.21016112958</v>
      </c>
      <c r="I885" s="5">
        <f t="shared" si="100"/>
        <v>0</v>
      </c>
      <c r="J885" s="6">
        <f>+H885+SUM($B$4:$B$5)-SUM($F$15:F885)</f>
        <v>26012.055424287471</v>
      </c>
      <c r="K885" s="10">
        <f t="shared" si="103"/>
        <v>3.3760982956743124E-3</v>
      </c>
      <c r="L885" s="10">
        <f>+H885/SUM($F$15:F885)-1</f>
        <v>-3.731616020851658E-2</v>
      </c>
      <c r="M885" s="18">
        <f t="shared" si="106"/>
        <v>0</v>
      </c>
      <c r="N885" s="18">
        <f t="shared" si="104"/>
        <v>1326.1176839975587</v>
      </c>
      <c r="O885" s="4">
        <f t="shared" si="105"/>
        <v>7.8395415899312049</v>
      </c>
      <c r="P885" s="18">
        <f>+AVERAGEIF($C$15:C885,"&lt;&gt;",$B$15:B885)</f>
        <v>7.9704772727272708</v>
      </c>
    </row>
    <row r="886" spans="1:16" x14ac:dyDescent="0.25">
      <c r="A886" s="1">
        <v>41488</v>
      </c>
      <c r="B886" s="18">
        <v>7.53</v>
      </c>
      <c r="G886">
        <f t="shared" si="101"/>
        <v>10581.698368189796</v>
      </c>
      <c r="H886">
        <f t="shared" si="102"/>
        <v>9985.6661605016234</v>
      </c>
      <c r="I886" s="5">
        <f t="shared" si="100"/>
        <v>0</v>
      </c>
      <c r="J886" s="6">
        <f>+H886+SUM($B$4:$B$5)-SUM($F$15:F886)</f>
        <v>25989.511423659518</v>
      </c>
      <c r="K886" s="10">
        <f t="shared" si="103"/>
        <v>-8.6667509584437141E-4</v>
      </c>
      <c r="L886" s="10">
        <f>+H886/SUM($F$15:F886)-1</f>
        <v>-3.9484654348764914E-2</v>
      </c>
      <c r="M886" s="18">
        <f t="shared" si="106"/>
        <v>0</v>
      </c>
      <c r="N886" s="18">
        <f t="shared" si="104"/>
        <v>1326.1176839975587</v>
      </c>
      <c r="O886" s="4">
        <f t="shared" si="105"/>
        <v>7.8395415899312049</v>
      </c>
      <c r="P886" s="18">
        <f>+AVERAGEIF($C$15:C886,"&lt;&gt;",$B$15:B886)</f>
        <v>7.9704772727272708</v>
      </c>
    </row>
    <row r="887" spans="1:16" x14ac:dyDescent="0.25">
      <c r="A887" s="1">
        <v>41492</v>
      </c>
      <c r="B887" s="18">
        <v>7.4539999999999997</v>
      </c>
      <c r="G887">
        <f t="shared" si="101"/>
        <v>10474.897694088544</v>
      </c>
      <c r="H887">
        <f t="shared" si="102"/>
        <v>9884.8812165178078</v>
      </c>
      <c r="I887" s="5">
        <f t="shared" si="100"/>
        <v>0</v>
      </c>
      <c r="J887" s="6">
        <f>+H887+SUM($B$4:$B$5)-SUM($F$15:F887)</f>
        <v>25888.726479675701</v>
      </c>
      <c r="K887" s="10">
        <f t="shared" si="103"/>
        <v>-3.8779083739168829E-3</v>
      </c>
      <c r="L887" s="10">
        <f>+H887/SUM($F$15:F887)-1</f>
        <v>-4.9179098740464E-2</v>
      </c>
      <c r="M887" s="18">
        <f t="shared" si="106"/>
        <v>0</v>
      </c>
      <c r="N887" s="18">
        <f t="shared" si="104"/>
        <v>1326.1176839975587</v>
      </c>
      <c r="O887" s="4">
        <f t="shared" si="105"/>
        <v>7.8395415899312049</v>
      </c>
      <c r="P887" s="18">
        <f>+AVERAGEIF($C$15:C887,"&lt;&gt;",$B$15:B887)</f>
        <v>7.9704772727272708</v>
      </c>
    </row>
    <row r="888" spans="1:16" x14ac:dyDescent="0.25">
      <c r="A888" s="1">
        <v>41493</v>
      </c>
      <c r="B888" s="18">
        <v>7.391</v>
      </c>
      <c r="G888">
        <f t="shared" si="101"/>
        <v>10386.365556346718</v>
      </c>
      <c r="H888">
        <f t="shared" si="102"/>
        <v>9801.3358024259633</v>
      </c>
      <c r="I888" s="5">
        <f t="shared" si="100"/>
        <v>0</v>
      </c>
      <c r="J888" s="6">
        <f>+H888+SUM($B$4:$B$5)-SUM($F$15:F888)</f>
        <v>25805.181065583856</v>
      </c>
      <c r="K888" s="10">
        <f t="shared" si="103"/>
        <v>-3.2270963253998586E-3</v>
      </c>
      <c r="L888" s="10">
        <f>+H888/SUM($F$15:F888)-1</f>
        <v>-5.7215282907267073E-2</v>
      </c>
      <c r="M888" s="18">
        <f t="shared" si="106"/>
        <v>0</v>
      </c>
      <c r="N888" s="18">
        <f t="shared" si="104"/>
        <v>1326.1176839975587</v>
      </c>
      <c r="O888" s="4">
        <f t="shared" si="105"/>
        <v>7.8395415899312049</v>
      </c>
      <c r="P888" s="18">
        <f>+AVERAGEIF($C$15:C888,"&lt;&gt;",$B$15:B888)</f>
        <v>7.9704772727272708</v>
      </c>
    </row>
    <row r="889" spans="1:16" x14ac:dyDescent="0.25">
      <c r="A889" s="1">
        <v>41494</v>
      </c>
      <c r="B889" s="18">
        <v>7.4109999999999996</v>
      </c>
      <c r="C889">
        <f>+$B$3</f>
        <v>200</v>
      </c>
      <c r="D889" s="7">
        <f>+$D$11</f>
        <v>3.3347368421052628</v>
      </c>
      <c r="E889">
        <v>1.54</v>
      </c>
      <c r="F889" s="6">
        <f>+C889-D889-E889</f>
        <v>195.12526315789475</v>
      </c>
      <c r="G889">
        <f t="shared" si="101"/>
        <v>10614.470996899678</v>
      </c>
      <c r="H889">
        <f t="shared" si="102"/>
        <v>10022.983419263808</v>
      </c>
      <c r="I889" s="5">
        <f t="shared" si="100"/>
        <v>719800</v>
      </c>
      <c r="J889" s="6">
        <f>+H889+SUM($B$4:$B$5)-SUM($F$15:F889)</f>
        <v>25831.703419263802</v>
      </c>
      <c r="K889" s="10">
        <f t="shared" si="103"/>
        <v>1.0277918071002201E-3</v>
      </c>
      <c r="L889" s="10">
        <f>+H889/SUM($F$15:F889)-1</f>
        <v>-5.36570254715385E-2</v>
      </c>
      <c r="M889" s="18">
        <f t="shared" si="106"/>
        <v>26.329140892982696</v>
      </c>
      <c r="N889" s="18">
        <f t="shared" si="104"/>
        <v>1352.4468248905414</v>
      </c>
      <c r="O889" s="4">
        <f t="shared" si="105"/>
        <v>7.831198835382823</v>
      </c>
      <c r="P889" s="18">
        <f>+AVERAGEIF($C$15:C889,"&lt;&gt;",$B$15:B889)</f>
        <v>7.9580444444444423</v>
      </c>
    </row>
    <row r="890" spans="1:16" x14ac:dyDescent="0.25">
      <c r="A890" s="1">
        <v>41495</v>
      </c>
      <c r="B890" s="18">
        <v>7.4610000000000003</v>
      </c>
      <c r="G890">
        <f t="shared" si="101"/>
        <v>10686.083943849482</v>
      </c>
      <c r="H890">
        <f t="shared" si="102"/>
        <v>10090.605760508337</v>
      </c>
      <c r="I890" s="5">
        <f t="shared" si="100"/>
        <v>0</v>
      </c>
      <c r="J890" s="6">
        <f>+H890+SUM($B$4:$B$5)-SUM($F$15:F890)</f>
        <v>25899.325760508327</v>
      </c>
      <c r="K890" s="10">
        <f t="shared" si="103"/>
        <v>2.6178041822086939E-3</v>
      </c>
      <c r="L890" s="10">
        <f>+H890/SUM($F$15:F890)-1</f>
        <v>-4.7272306981938628E-2</v>
      </c>
      <c r="M890" s="18">
        <f t="shared" si="106"/>
        <v>0</v>
      </c>
      <c r="N890" s="18">
        <f t="shared" si="104"/>
        <v>1352.4468248905414</v>
      </c>
      <c r="O890" s="4">
        <f t="shared" si="105"/>
        <v>7.831198835382823</v>
      </c>
      <c r="P890" s="18">
        <f>+AVERAGEIF($C$15:C890,"&lt;&gt;",$B$15:B890)</f>
        <v>7.9580444444444423</v>
      </c>
    </row>
    <row r="891" spans="1:16" x14ac:dyDescent="0.25">
      <c r="A891" s="1">
        <v>41498</v>
      </c>
      <c r="B891" s="18">
        <v>7.54</v>
      </c>
      <c r="G891">
        <f t="shared" si="101"/>
        <v>10799.232400030169</v>
      </c>
      <c r="H891">
        <f t="shared" si="102"/>
        <v>10197.449059674689</v>
      </c>
      <c r="I891" s="5">
        <f t="shared" si="100"/>
        <v>0</v>
      </c>
      <c r="J891" s="6">
        <f>+H891+SUM($B$4:$B$5)-SUM($F$15:F891)</f>
        <v>26006.169059674685</v>
      </c>
      <c r="K891" s="10">
        <f t="shared" si="103"/>
        <v>4.1253312983642321E-3</v>
      </c>
      <c r="L891" s="10">
        <f>+H891/SUM($F$15:F891)-1</f>
        <v>-3.7184451768371263E-2</v>
      </c>
      <c r="M891" s="18">
        <f t="shared" si="106"/>
        <v>0</v>
      </c>
      <c r="N891" s="18">
        <f t="shared" si="104"/>
        <v>1352.4468248905414</v>
      </c>
      <c r="O891" s="4">
        <f t="shared" si="105"/>
        <v>7.831198835382823</v>
      </c>
      <c r="P891" s="18">
        <f>+AVERAGEIF($C$15:C891,"&lt;&gt;",$B$15:B891)</f>
        <v>7.9580444444444423</v>
      </c>
    </row>
    <row r="892" spans="1:16" x14ac:dyDescent="0.25">
      <c r="A892" s="1">
        <v>41499</v>
      </c>
      <c r="B892" s="18">
        <v>7.6210000000000004</v>
      </c>
      <c r="G892">
        <f t="shared" si="101"/>
        <v>10915.245374088849</v>
      </c>
      <c r="H892">
        <f t="shared" si="102"/>
        <v>10306.997252490823</v>
      </c>
      <c r="I892" s="5">
        <f t="shared" si="100"/>
        <v>0</v>
      </c>
      <c r="J892" s="6">
        <f>+H892+SUM($B$4:$B$5)-SUM($F$15:F892)</f>
        <v>26115.717252490816</v>
      </c>
      <c r="K892" s="10">
        <f t="shared" si="103"/>
        <v>4.2123925505812565E-3</v>
      </c>
      <c r="L892" s="10">
        <f>+H892/SUM($F$15:F892)-1</f>
        <v>-2.6841207815219814E-2</v>
      </c>
      <c r="M892" s="18">
        <f t="shared" si="106"/>
        <v>0</v>
      </c>
      <c r="N892" s="18">
        <f t="shared" si="104"/>
        <v>1352.4468248905414</v>
      </c>
      <c r="O892" s="4">
        <f t="shared" si="105"/>
        <v>7.831198835382823</v>
      </c>
      <c r="P892" s="18">
        <f>+AVERAGEIF($C$15:C892,"&lt;&gt;",$B$15:B892)</f>
        <v>7.9580444444444423</v>
      </c>
    </row>
    <row r="893" spans="1:16" x14ac:dyDescent="0.25">
      <c r="A893" s="1">
        <v>41500</v>
      </c>
      <c r="B893" s="18">
        <v>7.6180000000000003</v>
      </c>
      <c r="G893">
        <f t="shared" si="101"/>
        <v>10910.948597271859</v>
      </c>
      <c r="H893">
        <f t="shared" si="102"/>
        <v>10302.939912016151</v>
      </c>
      <c r="I893" s="5">
        <f t="shared" si="100"/>
        <v>0</v>
      </c>
      <c r="J893" s="6">
        <f>+H893+SUM($B$4:$B$5)-SUM($F$15:F893)</f>
        <v>26111.659912016148</v>
      </c>
      <c r="K893" s="10">
        <f t="shared" si="103"/>
        <v>-1.5536010117744858E-4</v>
      </c>
      <c r="L893" s="10">
        <f>+H893/SUM($F$15:F893)-1</f>
        <v>-2.7224290924595884E-2</v>
      </c>
      <c r="M893" s="18">
        <f t="shared" si="106"/>
        <v>0</v>
      </c>
      <c r="N893" s="18">
        <f t="shared" si="104"/>
        <v>1352.4468248905414</v>
      </c>
      <c r="O893" s="4">
        <f t="shared" si="105"/>
        <v>7.831198835382823</v>
      </c>
      <c r="P893" s="18">
        <f>+AVERAGEIF($C$15:C893,"&lt;&gt;",$B$15:B893)</f>
        <v>7.9580444444444423</v>
      </c>
    </row>
    <row r="894" spans="1:16" x14ac:dyDescent="0.25">
      <c r="A894" s="1">
        <v>41502</v>
      </c>
      <c r="B894" s="18">
        <v>7.5220000000000002</v>
      </c>
      <c r="G894">
        <f t="shared" si="101"/>
        <v>10773.451739128239</v>
      </c>
      <c r="H894">
        <f t="shared" si="102"/>
        <v>10173.105016826659</v>
      </c>
      <c r="I894" s="5">
        <f t="shared" si="100"/>
        <v>0</v>
      </c>
      <c r="J894" s="6">
        <f>+H894+SUM($B$4:$B$5)-SUM($F$15:F894)</f>
        <v>25981.825016826653</v>
      </c>
      <c r="K894" s="10">
        <f t="shared" si="103"/>
        <v>-4.972295734050447E-3</v>
      </c>
      <c r="L894" s="10">
        <f>+H894/SUM($F$15:F894)-1</f>
        <v>-3.9482950424627128E-2</v>
      </c>
      <c r="M894" s="18">
        <f t="shared" si="106"/>
        <v>0</v>
      </c>
      <c r="N894" s="18">
        <f t="shared" si="104"/>
        <v>1352.4468248905414</v>
      </c>
      <c r="O894" s="4">
        <f t="shared" si="105"/>
        <v>7.831198835382823</v>
      </c>
      <c r="P894" s="18">
        <f>+AVERAGEIF($C$15:C894,"&lt;&gt;",$B$15:B894)</f>
        <v>7.9580444444444423</v>
      </c>
    </row>
    <row r="895" spans="1:16" x14ac:dyDescent="0.25">
      <c r="A895" s="1">
        <v>41505</v>
      </c>
      <c r="B895" s="18">
        <v>7.4169999999999998</v>
      </c>
      <c r="G895">
        <f t="shared" si="101"/>
        <v>10623.064550533654</v>
      </c>
      <c r="H895">
        <f t="shared" si="102"/>
        <v>10031.098100213152</v>
      </c>
      <c r="I895" s="5">
        <f t="shared" si="100"/>
        <v>0</v>
      </c>
      <c r="J895" s="6">
        <f>+H895+SUM($B$4:$B$5)-SUM($F$15:F895)</f>
        <v>25839.818100213146</v>
      </c>
      <c r="K895" s="10">
        <f t="shared" si="103"/>
        <v>-5.4656251638035558E-3</v>
      </c>
      <c r="L895" s="10">
        <f>+H895/SUM($F$15:F895)-1</f>
        <v>-5.2890859252786471E-2</v>
      </c>
      <c r="M895" s="18">
        <f t="shared" si="106"/>
        <v>0</v>
      </c>
      <c r="N895" s="18">
        <f t="shared" si="104"/>
        <v>1352.4468248905414</v>
      </c>
      <c r="O895" s="4">
        <f t="shared" si="105"/>
        <v>7.831198835382823</v>
      </c>
      <c r="P895" s="18">
        <f>+AVERAGEIF($C$15:C895,"&lt;&gt;",$B$15:B895)</f>
        <v>7.9580444444444423</v>
      </c>
    </row>
    <row r="896" spans="1:16" x14ac:dyDescent="0.25">
      <c r="A896" s="1">
        <v>41506</v>
      </c>
      <c r="B896" s="18">
        <v>7.2910000000000004</v>
      </c>
      <c r="G896">
        <f t="shared" si="101"/>
        <v>10442.599924220154</v>
      </c>
      <c r="H896">
        <f t="shared" si="102"/>
        <v>9860.6898002769449</v>
      </c>
      <c r="I896" s="5">
        <f t="shared" si="100"/>
        <v>0</v>
      </c>
      <c r="J896" s="6">
        <f>+H896+SUM($B$4:$B$5)-SUM($F$15:F896)</f>
        <v>25669.409800276939</v>
      </c>
      <c r="K896" s="10">
        <f t="shared" si="103"/>
        <v>-6.5947948733742212E-3</v>
      </c>
      <c r="L896" s="10">
        <f>+H896/SUM($F$15:F896)-1</f>
        <v>-6.8980349846577527E-2</v>
      </c>
      <c r="M896" s="18">
        <f t="shared" si="106"/>
        <v>0</v>
      </c>
      <c r="N896" s="18">
        <f t="shared" si="104"/>
        <v>1352.4468248905414</v>
      </c>
      <c r="O896" s="4">
        <f t="shared" si="105"/>
        <v>7.831198835382823</v>
      </c>
      <c r="P896" s="18">
        <f>+AVERAGEIF($C$15:C896,"&lt;&gt;",$B$15:B896)</f>
        <v>7.9580444444444423</v>
      </c>
    </row>
    <row r="897" spans="1:16" x14ac:dyDescent="0.25">
      <c r="A897" s="1">
        <v>41507</v>
      </c>
      <c r="B897" s="18">
        <v>7.266</v>
      </c>
      <c r="G897">
        <f t="shared" si="101"/>
        <v>10406.793450745254</v>
      </c>
      <c r="H897">
        <f t="shared" si="102"/>
        <v>9826.8786296546805</v>
      </c>
      <c r="I897" s="5">
        <f t="shared" si="100"/>
        <v>0</v>
      </c>
      <c r="J897" s="6">
        <f>+H897+SUM($B$4:$B$5)-SUM($F$15:F897)</f>
        <v>25635.598629654676</v>
      </c>
      <c r="K897" s="10">
        <f t="shared" si="103"/>
        <v>-1.3171775621384496E-3</v>
      </c>
      <c r="L897" s="10">
        <f>+H897/SUM($F$15:F897)-1</f>
        <v>-7.2172709091377407E-2</v>
      </c>
      <c r="M897" s="18">
        <f t="shared" si="106"/>
        <v>0</v>
      </c>
      <c r="N897" s="18">
        <f t="shared" si="104"/>
        <v>1352.4468248905414</v>
      </c>
      <c r="O897" s="4">
        <f t="shared" si="105"/>
        <v>7.831198835382823</v>
      </c>
      <c r="P897" s="18">
        <f>+AVERAGEIF($C$15:C897,"&lt;&gt;",$B$15:B897)</f>
        <v>7.9580444444444423</v>
      </c>
    </row>
    <row r="898" spans="1:16" x14ac:dyDescent="0.25">
      <c r="A898" s="1">
        <v>41508</v>
      </c>
      <c r="B898" s="18">
        <v>7.2629999999999999</v>
      </c>
      <c r="G898">
        <f t="shared" si="101"/>
        <v>10402.496673928264</v>
      </c>
      <c r="H898">
        <f t="shared" si="102"/>
        <v>9822.8212891800085</v>
      </c>
      <c r="I898" s="5">
        <f t="shared" si="100"/>
        <v>0</v>
      </c>
      <c r="J898" s="6">
        <f>+H898+SUM($B$4:$B$5)-SUM($F$15:F898)</f>
        <v>25631.541289180001</v>
      </c>
      <c r="K898" s="10">
        <f t="shared" si="103"/>
        <v>-1.5826977685562404E-4</v>
      </c>
      <c r="L898" s="10">
        <f>+H898/SUM($F$15:F898)-1</f>
        <v>-7.2555792200753366E-2</v>
      </c>
      <c r="M898" s="18">
        <f t="shared" si="106"/>
        <v>0</v>
      </c>
      <c r="N898" s="18">
        <f t="shared" si="104"/>
        <v>1352.4468248905414</v>
      </c>
      <c r="O898" s="4">
        <f t="shared" si="105"/>
        <v>7.831198835382823</v>
      </c>
      <c r="P898" s="18">
        <f>+AVERAGEIF($C$15:C898,"&lt;&gt;",$B$15:B898)</f>
        <v>7.9580444444444423</v>
      </c>
    </row>
    <row r="899" spans="1:16" x14ac:dyDescent="0.25">
      <c r="A899" s="1">
        <v>41509</v>
      </c>
      <c r="B899" s="18">
        <v>7.3070000000000004</v>
      </c>
      <c r="G899">
        <f t="shared" si="101"/>
        <v>10465.516067244091</v>
      </c>
      <c r="H899">
        <f t="shared" si="102"/>
        <v>9882.3289494751934</v>
      </c>
      <c r="I899" s="5">
        <f t="shared" si="100"/>
        <v>0</v>
      </c>
      <c r="J899" s="6">
        <f>+H899+SUM($B$4:$B$5)-SUM($F$15:F899)</f>
        <v>25691.048949475189</v>
      </c>
      <c r="K899" s="10">
        <f t="shared" si="103"/>
        <v>2.3216575087627866E-3</v>
      </c>
      <c r="L899" s="10">
        <f>+H899/SUM($F$15:F899)-1</f>
        <v>-6.6937239929905634E-2</v>
      </c>
      <c r="M899" s="18">
        <f t="shared" si="106"/>
        <v>0</v>
      </c>
      <c r="N899" s="18">
        <f t="shared" si="104"/>
        <v>1352.4468248905414</v>
      </c>
      <c r="O899" s="4">
        <f t="shared" si="105"/>
        <v>7.831198835382823</v>
      </c>
      <c r="P899" s="18">
        <f>+AVERAGEIF($C$15:C899,"&lt;&gt;",$B$15:B899)</f>
        <v>7.9580444444444423</v>
      </c>
    </row>
    <row r="900" spans="1:16" x14ac:dyDescent="0.25">
      <c r="A900" s="1">
        <v>41512</v>
      </c>
      <c r="B900" s="18">
        <v>7.3250000000000002</v>
      </c>
      <c r="G900">
        <f t="shared" si="101"/>
        <v>10491.296728146019</v>
      </c>
      <c r="H900">
        <f t="shared" si="102"/>
        <v>9906.6729923232233</v>
      </c>
      <c r="I900" s="5">
        <f t="shared" si="100"/>
        <v>0</v>
      </c>
      <c r="J900" s="6">
        <f>+H900+SUM($B$4:$B$5)-SUM($F$15:F900)</f>
        <v>25715.392992323214</v>
      </c>
      <c r="K900" s="10">
        <f t="shared" si="103"/>
        <v>9.4756905005710657E-4</v>
      </c>
      <c r="L900" s="10">
        <f>+H900/SUM($F$15:F900)-1</f>
        <v>-6.4638741273649658E-2</v>
      </c>
      <c r="M900" s="18">
        <f t="shared" si="106"/>
        <v>0</v>
      </c>
      <c r="N900" s="18">
        <f t="shared" si="104"/>
        <v>1352.4468248905414</v>
      </c>
      <c r="O900" s="4">
        <f t="shared" si="105"/>
        <v>7.831198835382823</v>
      </c>
      <c r="P900" s="18">
        <f>+AVERAGEIF($C$15:C900,"&lt;&gt;",$B$15:B900)</f>
        <v>7.9580444444444423</v>
      </c>
    </row>
    <row r="901" spans="1:16" x14ac:dyDescent="0.25">
      <c r="A901" s="1">
        <v>41513</v>
      </c>
      <c r="B901" s="18">
        <v>7.2</v>
      </c>
      <c r="G901">
        <f t="shared" si="101"/>
        <v>10312.264360771513</v>
      </c>
      <c r="H901">
        <f t="shared" si="102"/>
        <v>9737.6171392119049</v>
      </c>
      <c r="I901" s="5">
        <f t="shared" si="100"/>
        <v>0</v>
      </c>
      <c r="J901" s="6">
        <f>+H901+SUM($B$4:$B$5)-SUM($F$15:F901)</f>
        <v>25546.337139211901</v>
      </c>
      <c r="K901" s="10">
        <f t="shared" si="103"/>
        <v>-6.57411120109197E-3</v>
      </c>
      <c r="L901" s="10">
        <f>+H901/SUM($F$15:F901)-1</f>
        <v>-8.060053749764895E-2</v>
      </c>
      <c r="M901" s="18">
        <f t="shared" si="106"/>
        <v>0</v>
      </c>
      <c r="N901" s="18">
        <f t="shared" si="104"/>
        <v>1352.4468248905414</v>
      </c>
      <c r="O901" s="4">
        <f t="shared" si="105"/>
        <v>7.831198835382823</v>
      </c>
      <c r="P901" s="18">
        <f>+AVERAGEIF($C$15:C901,"&lt;&gt;",$B$15:B901)</f>
        <v>7.9580444444444423</v>
      </c>
    </row>
    <row r="902" spans="1:16" x14ac:dyDescent="0.25">
      <c r="A902" s="1">
        <v>41514</v>
      </c>
      <c r="B902" s="18">
        <v>7.1859999999999999</v>
      </c>
      <c r="G902">
        <f t="shared" si="101"/>
        <v>10292.212735625568</v>
      </c>
      <c r="H902">
        <f t="shared" si="102"/>
        <v>9718.6828836634359</v>
      </c>
      <c r="I902" s="5">
        <f t="shared" si="100"/>
        <v>0</v>
      </c>
      <c r="J902" s="6">
        <f>+H902+SUM($B$4:$B$5)-SUM($F$15:F902)</f>
        <v>25527.402883663432</v>
      </c>
      <c r="K902" s="10">
        <f t="shared" si="103"/>
        <v>-7.4117300829812383E-4</v>
      </c>
      <c r="L902" s="10">
        <f>+H902/SUM($F$15:F902)-1</f>
        <v>-8.2388258674736981E-2</v>
      </c>
      <c r="M902" s="18">
        <f t="shared" si="106"/>
        <v>0</v>
      </c>
      <c r="N902" s="18">
        <f t="shared" si="104"/>
        <v>1352.4468248905414</v>
      </c>
      <c r="O902" s="4">
        <f t="shared" si="105"/>
        <v>7.831198835382823</v>
      </c>
      <c r="P902" s="18">
        <f>+AVERAGEIF($C$15:C902,"&lt;&gt;",$B$15:B902)</f>
        <v>7.9580444444444423</v>
      </c>
    </row>
    <row r="903" spans="1:16" x14ac:dyDescent="0.25">
      <c r="A903" s="1">
        <v>41515</v>
      </c>
      <c r="B903" s="18">
        <v>7.3170000000000002</v>
      </c>
      <c r="G903">
        <f t="shared" si="101"/>
        <v>10479.838656634049</v>
      </c>
      <c r="H903">
        <f t="shared" si="102"/>
        <v>9895.8534177240963</v>
      </c>
      <c r="I903" s="5">
        <f t="shared" si="100"/>
        <v>0</v>
      </c>
      <c r="J903" s="6">
        <f>+H903+SUM($B$4:$B$5)-SUM($F$15:F903)</f>
        <v>25704.573417724088</v>
      </c>
      <c r="K903" s="10">
        <f t="shared" si="103"/>
        <v>6.9404057619211201E-3</v>
      </c>
      <c r="L903" s="10">
        <f>+H903/SUM($F$15:F903)-1</f>
        <v>-6.5660296231985882E-2</v>
      </c>
      <c r="M903" s="18">
        <f t="shared" si="106"/>
        <v>0</v>
      </c>
      <c r="N903" s="18">
        <f t="shared" si="104"/>
        <v>1352.4468248905414</v>
      </c>
      <c r="O903" s="4">
        <f t="shared" si="105"/>
        <v>7.831198835382823</v>
      </c>
      <c r="P903" s="18">
        <f>+AVERAGEIF($C$15:C903,"&lt;&gt;",$B$15:B903)</f>
        <v>7.9580444444444423</v>
      </c>
    </row>
    <row r="904" spans="1:16" x14ac:dyDescent="0.25">
      <c r="A904" s="1">
        <v>41516</v>
      </c>
      <c r="B904" s="18">
        <v>7.3929999999999998</v>
      </c>
      <c r="G904">
        <f t="shared" si="101"/>
        <v>10588.690335997746</v>
      </c>
      <c r="H904">
        <f t="shared" si="102"/>
        <v>9998.6393764157765</v>
      </c>
      <c r="I904" s="5">
        <f t="shared" si="100"/>
        <v>0</v>
      </c>
      <c r="J904" s="6">
        <f>+H904+SUM($B$4:$B$5)-SUM($F$15:F904)</f>
        <v>25807.35937641577</v>
      </c>
      <c r="K904" s="10">
        <f t="shared" si="103"/>
        <v>3.9987420534590701E-3</v>
      </c>
      <c r="L904" s="10">
        <f>+H904/SUM($F$15:F904)-1</f>
        <v>-5.5955524127794476E-2</v>
      </c>
      <c r="M904" s="18">
        <f t="shared" si="106"/>
        <v>0</v>
      </c>
      <c r="N904" s="18">
        <f t="shared" si="104"/>
        <v>1352.4468248905414</v>
      </c>
      <c r="O904" s="4">
        <f t="shared" si="105"/>
        <v>7.831198835382823</v>
      </c>
      <c r="P904" s="18">
        <f>+AVERAGEIF($C$15:C904,"&lt;&gt;",$B$15:B904)</f>
        <v>7.9580444444444423</v>
      </c>
    </row>
    <row r="905" spans="1:16" x14ac:dyDescent="0.25">
      <c r="A905" s="1">
        <v>41519</v>
      </c>
      <c r="B905" s="18">
        <v>7.4539999999999997</v>
      </c>
      <c r="G905">
        <f t="shared" si="101"/>
        <v>10676.058131276504</v>
      </c>
      <c r="H905">
        <f t="shared" si="102"/>
        <v>10081.138632734101</v>
      </c>
      <c r="I905" s="5">
        <f t="shared" si="100"/>
        <v>0</v>
      </c>
      <c r="J905" s="6">
        <f>+H905+SUM($B$4:$B$5)-SUM($F$15:F905)</f>
        <v>25889.858632734096</v>
      </c>
      <c r="K905" s="10">
        <f t="shared" si="103"/>
        <v>3.1967337345530922E-3</v>
      </c>
      <c r="L905" s="10">
        <f>+H905/SUM($F$15:F905)-1</f>
        <v>-4.8166167570482865E-2</v>
      </c>
      <c r="M905" s="18">
        <f t="shared" si="106"/>
        <v>0</v>
      </c>
      <c r="N905" s="18">
        <f t="shared" si="104"/>
        <v>1352.4468248905414</v>
      </c>
      <c r="O905" s="4">
        <f t="shared" si="105"/>
        <v>7.831198835382823</v>
      </c>
      <c r="P905" s="18">
        <f>+AVERAGEIF($C$15:C905,"&lt;&gt;",$B$15:B905)</f>
        <v>7.9580444444444423</v>
      </c>
    </row>
    <row r="906" spans="1:16" x14ac:dyDescent="0.25">
      <c r="A906" s="1">
        <v>41520</v>
      </c>
      <c r="B906" s="18">
        <v>7.4420000000000002</v>
      </c>
      <c r="G906">
        <f t="shared" si="101"/>
        <v>10658.871024008553</v>
      </c>
      <c r="H906">
        <f t="shared" si="102"/>
        <v>10064.909270835415</v>
      </c>
      <c r="I906" s="5">
        <f t="shared" si="100"/>
        <v>0</v>
      </c>
      <c r="J906" s="6">
        <f>+H906+SUM($B$4:$B$5)-SUM($F$15:F906)</f>
        <v>25873.629270835409</v>
      </c>
      <c r="K906" s="10">
        <f t="shared" si="103"/>
        <v>-6.2686174261950001E-4</v>
      </c>
      <c r="L906" s="10">
        <f>+H906/SUM($F$15:F906)-1</f>
        <v>-4.9698500007986701E-2</v>
      </c>
      <c r="M906" s="18">
        <f t="shared" si="106"/>
        <v>0</v>
      </c>
      <c r="N906" s="18">
        <f t="shared" si="104"/>
        <v>1352.4468248905414</v>
      </c>
      <c r="O906" s="4">
        <f t="shared" si="105"/>
        <v>7.831198835382823</v>
      </c>
      <c r="P906" s="18">
        <f>+AVERAGEIF($C$15:C906,"&lt;&gt;",$B$15:B906)</f>
        <v>7.9580444444444423</v>
      </c>
    </row>
    <row r="907" spans="1:16" x14ac:dyDescent="0.25">
      <c r="A907" s="1">
        <v>41521</v>
      </c>
      <c r="B907" s="18">
        <v>7.4429999999999996</v>
      </c>
      <c r="G907">
        <f t="shared" si="101"/>
        <v>10660.303282947547</v>
      </c>
      <c r="H907">
        <f t="shared" si="102"/>
        <v>10066.261717660303</v>
      </c>
      <c r="I907" s="5">
        <f t="shared" si="100"/>
        <v>0</v>
      </c>
      <c r="J907" s="6">
        <f>+H907+SUM($B$4:$B$5)-SUM($F$15:F907)</f>
        <v>25874.981717660296</v>
      </c>
      <c r="K907" s="10">
        <f t="shared" si="103"/>
        <v>5.2271245395418831E-5</v>
      </c>
      <c r="L907" s="10">
        <f>+H907/SUM($F$15:F907)-1</f>
        <v>-4.9570805638194826E-2</v>
      </c>
      <c r="M907" s="18">
        <f t="shared" si="106"/>
        <v>0</v>
      </c>
      <c r="N907" s="18">
        <f t="shared" si="104"/>
        <v>1352.4468248905414</v>
      </c>
      <c r="O907" s="4">
        <f t="shared" si="105"/>
        <v>7.831198835382823</v>
      </c>
      <c r="P907" s="18">
        <f>+AVERAGEIF($C$15:C907,"&lt;&gt;",$B$15:B907)</f>
        <v>7.9580444444444423</v>
      </c>
    </row>
    <row r="908" spans="1:16" x14ac:dyDescent="0.25">
      <c r="A908" s="1">
        <v>41522</v>
      </c>
      <c r="B908" s="18">
        <v>7.5469999999999997</v>
      </c>
      <c r="G908">
        <f t="shared" si="101"/>
        <v>10809.258212603134</v>
      </c>
      <c r="H908">
        <f t="shared" si="102"/>
        <v>10206.916187448918</v>
      </c>
      <c r="I908" s="5">
        <f t="shared" si="100"/>
        <v>0</v>
      </c>
      <c r="J908" s="6">
        <f>+H908+SUM($B$4:$B$5)-SUM($F$15:F908)</f>
        <v>26015.636187448916</v>
      </c>
      <c r="K908" s="10">
        <f t="shared" si="103"/>
        <v>5.4359253785527528E-3</v>
      </c>
      <c r="L908" s="10">
        <f>+H908/SUM($F$15:F908)-1</f>
        <v>-3.6290591179827691E-2</v>
      </c>
      <c r="M908" s="18">
        <f t="shared" si="106"/>
        <v>0</v>
      </c>
      <c r="N908" s="18">
        <f t="shared" si="104"/>
        <v>1352.4468248905414</v>
      </c>
      <c r="O908" s="4">
        <f t="shared" si="105"/>
        <v>7.831198835382823</v>
      </c>
      <c r="P908" s="18">
        <f>+AVERAGEIF($C$15:C908,"&lt;&gt;",$B$15:B908)</f>
        <v>7.9580444444444423</v>
      </c>
    </row>
    <row r="909" spans="1:16" x14ac:dyDescent="0.25">
      <c r="A909" s="1">
        <v>41523</v>
      </c>
      <c r="B909" s="18">
        <v>7.5860000000000003</v>
      </c>
      <c r="G909">
        <f t="shared" si="101"/>
        <v>10865.116311223979</v>
      </c>
      <c r="H909">
        <f t="shared" si="102"/>
        <v>10259.66161361965</v>
      </c>
      <c r="I909" s="5">
        <f t="shared" si="100"/>
        <v>0</v>
      </c>
      <c r="J909" s="6">
        <f>+H909+SUM($B$4:$B$5)-SUM($F$15:F909)</f>
        <v>26068.381613619647</v>
      </c>
      <c r="K909" s="10">
        <f t="shared" si="103"/>
        <v>2.0274509449120792E-3</v>
      </c>
      <c r="L909" s="10">
        <f>+H909/SUM($F$15:F909)-1</f>
        <v>-3.1310510757940002E-2</v>
      </c>
      <c r="M909" s="18">
        <f t="shared" si="106"/>
        <v>0</v>
      </c>
      <c r="N909" s="18">
        <f t="shared" si="104"/>
        <v>1352.4468248905414</v>
      </c>
      <c r="O909" s="4">
        <f t="shared" si="105"/>
        <v>7.831198835382823</v>
      </c>
      <c r="P909" s="18">
        <f>+AVERAGEIF($C$15:C909,"&lt;&gt;",$B$15:B909)</f>
        <v>7.9580444444444423</v>
      </c>
    </row>
    <row r="910" spans="1:16" x14ac:dyDescent="0.25">
      <c r="A910" s="1">
        <v>41526</v>
      </c>
      <c r="B910" s="18">
        <v>7.6630000000000003</v>
      </c>
      <c r="C910">
        <f>+$B$3</f>
        <v>200</v>
      </c>
      <c r="D910" s="7">
        <f>+$D$11</f>
        <v>3.3347368421052628</v>
      </c>
      <c r="E910">
        <v>1.54</v>
      </c>
      <c r="F910" s="6">
        <f>+C910-D910-E910</f>
        <v>195.12526315789475</v>
      </c>
      <c r="G910">
        <f t="shared" si="101"/>
        <v>11175.400249526674</v>
      </c>
      <c r="H910">
        <f t="shared" si="102"/>
        <v>10558.925282294116</v>
      </c>
      <c r="I910" s="5">
        <f t="shared" si="100"/>
        <v>713400</v>
      </c>
      <c r="J910" s="6">
        <f>+H910+SUM($B$4:$B$5)-SUM($F$15:F910)</f>
        <v>26172.52001913622</v>
      </c>
      <c r="K910" s="10">
        <f t="shared" si="103"/>
        <v>3.9948166733205781E-3</v>
      </c>
      <c r="L910" s="10">
        <f>+H910/SUM($F$15:F910)-1</f>
        <v>-2.1089508071865715E-2</v>
      </c>
      <c r="M910" s="18">
        <f t="shared" si="106"/>
        <v>25.463299381168568</v>
      </c>
      <c r="N910" s="18">
        <f t="shared" si="104"/>
        <v>1377.9101242717099</v>
      </c>
      <c r="O910" s="4">
        <f t="shared" si="105"/>
        <v>7.8280905794628808</v>
      </c>
      <c r="P910" s="18">
        <f>+AVERAGEIF($C$15:C910,"&lt;&gt;",$B$15:B910)</f>
        <v>7.951630434782607</v>
      </c>
    </row>
    <row r="911" spans="1:16" x14ac:dyDescent="0.25">
      <c r="A911" s="1">
        <v>41527</v>
      </c>
      <c r="B911" s="18">
        <v>7.78</v>
      </c>
      <c r="G911">
        <f t="shared" si="101"/>
        <v>11346.028179736073</v>
      </c>
      <c r="H911">
        <f t="shared" si="102"/>
        <v>10720.140766833907</v>
      </c>
      <c r="I911" s="5">
        <f t="shared" si="100"/>
        <v>0</v>
      </c>
      <c r="J911" s="6">
        <f>+H911+SUM($B$4:$B$5)-SUM($F$15:F911)</f>
        <v>26333.735503676009</v>
      </c>
      <c r="K911" s="10">
        <f t="shared" si="103"/>
        <v>6.1597234206685059E-3</v>
      </c>
      <c r="L911" s="10">
        <f>+H911/SUM($F$15:F911)-1</f>
        <v>-6.1433345685912855E-3</v>
      </c>
      <c r="M911" s="18">
        <f t="shared" si="106"/>
        <v>0</v>
      </c>
      <c r="N911" s="18">
        <f t="shared" si="104"/>
        <v>1377.9101242717099</v>
      </c>
      <c r="O911" s="4">
        <f t="shared" si="105"/>
        <v>7.8280905794628808</v>
      </c>
      <c r="P911" s="18">
        <f>+AVERAGEIF($C$15:C911,"&lt;&gt;",$B$15:B911)</f>
        <v>7.951630434782607</v>
      </c>
    </row>
    <row r="912" spans="1:16" x14ac:dyDescent="0.25">
      <c r="A912" s="1">
        <v>41528</v>
      </c>
      <c r="B912" s="18">
        <v>7.7619999999999996</v>
      </c>
      <c r="G912">
        <f t="shared" si="101"/>
        <v>11319.777728934625</v>
      </c>
      <c r="H912">
        <f t="shared" si="102"/>
        <v>10695.338384597015</v>
      </c>
      <c r="I912" s="5">
        <f t="shared" ref="I912:I975" si="107">+C912*(MAX($A:$A)-A912)</f>
        <v>0</v>
      </c>
      <c r="J912" s="6">
        <f>+H912+SUM($B$4:$B$5)-SUM($F$15:F912)</f>
        <v>26308.933121439117</v>
      </c>
      <c r="K912" s="10">
        <f t="shared" si="103"/>
        <v>-9.4184823241005855E-4</v>
      </c>
      <c r="L912" s="10">
        <f>+H912/SUM($F$15:F912)-1</f>
        <v>-8.4427458767875052E-3</v>
      </c>
      <c r="M912" s="18">
        <f t="shared" si="106"/>
        <v>0</v>
      </c>
      <c r="N912" s="18">
        <f t="shared" si="104"/>
        <v>1377.9101242717099</v>
      </c>
      <c r="O912" s="4">
        <f t="shared" si="105"/>
        <v>7.8280905794628808</v>
      </c>
      <c r="P912" s="18">
        <f>+AVERAGEIF($C$15:C912,"&lt;&gt;",$B$15:B912)</f>
        <v>7.951630434782607</v>
      </c>
    </row>
    <row r="913" spans="1:16" x14ac:dyDescent="0.25">
      <c r="A913" s="1">
        <v>41529</v>
      </c>
      <c r="B913" s="18">
        <v>7.7489999999999997</v>
      </c>
      <c r="G913">
        <f t="shared" ref="G913:G976" si="108">+(B913/B912*G912)+C913</f>
        <v>11300.81907002247</v>
      </c>
      <c r="H913">
        <f t="shared" ref="H913:H976" si="109">+(B913/B912*H912)+F913</f>
        <v>10677.425552981484</v>
      </c>
      <c r="I913" s="5">
        <f t="shared" si="107"/>
        <v>0</v>
      </c>
      <c r="J913" s="6">
        <f>+H913+SUM($B$4:$B$5)-SUM($F$15:F913)</f>
        <v>26291.020289823584</v>
      </c>
      <c r="K913" s="10">
        <f t="shared" ref="K913:K976" si="110">+J913/J912-1</f>
        <v>-6.8086499489927732E-4</v>
      </c>
      <c r="L913" s="10">
        <f>+H913/SUM($F$15:F913)-1</f>
        <v>-1.0103431821595676E-2</v>
      </c>
      <c r="M913" s="18">
        <f t="shared" si="106"/>
        <v>0</v>
      </c>
      <c r="N913" s="18">
        <f t="shared" ref="N913:N976" si="111">+M913+N912</f>
        <v>1377.9101242717099</v>
      </c>
      <c r="O913" s="4">
        <f t="shared" ref="O913:O976" si="112">((O912*N912)+(B913*M913))/N913</f>
        <v>7.8280905794628808</v>
      </c>
      <c r="P913" s="18">
        <f>+AVERAGEIF($C$15:C913,"&lt;&gt;",$B$15:B913)</f>
        <v>7.951630434782607</v>
      </c>
    </row>
    <row r="914" spans="1:16" x14ac:dyDescent="0.25">
      <c r="A914" s="1">
        <v>41530</v>
      </c>
      <c r="B914" s="18">
        <v>7.75</v>
      </c>
      <c r="G914">
        <f t="shared" si="108"/>
        <v>11302.277428400328</v>
      </c>
      <c r="H914">
        <f t="shared" si="109"/>
        <v>10678.803463105754</v>
      </c>
      <c r="I914" s="5">
        <f t="shared" si="107"/>
        <v>0</v>
      </c>
      <c r="J914" s="6">
        <f>+H914+SUM($B$4:$B$5)-SUM($F$15:F914)</f>
        <v>26292.398199947853</v>
      </c>
      <c r="K914" s="10">
        <f t="shared" si="110"/>
        <v>5.2409914452988815E-5</v>
      </c>
      <c r="L914" s="10">
        <f>+H914/SUM($F$15:F914)-1</f>
        <v>-9.9756867489181333E-3</v>
      </c>
      <c r="M914" s="18">
        <f t="shared" si="106"/>
        <v>0</v>
      </c>
      <c r="N914" s="18">
        <f t="shared" si="111"/>
        <v>1377.9101242717099</v>
      </c>
      <c r="O914" s="4">
        <f t="shared" si="112"/>
        <v>7.8280905794628808</v>
      </c>
      <c r="P914" s="18">
        <f>+AVERAGEIF($C$15:C914,"&lt;&gt;",$B$15:B914)</f>
        <v>7.951630434782607</v>
      </c>
    </row>
    <row r="915" spans="1:16" x14ac:dyDescent="0.25">
      <c r="A915" s="1">
        <v>41533</v>
      </c>
      <c r="B915" s="18">
        <v>7.8</v>
      </c>
      <c r="G915">
        <f t="shared" si="108"/>
        <v>11375.195347293233</v>
      </c>
      <c r="H915">
        <f t="shared" si="109"/>
        <v>10747.698969319339</v>
      </c>
      <c r="I915" s="5">
        <f t="shared" si="107"/>
        <v>0</v>
      </c>
      <c r="J915" s="6">
        <f>+H915+SUM($B$4:$B$5)-SUM($F$15:F915)</f>
        <v>26361.293706161439</v>
      </c>
      <c r="K915" s="10">
        <f t="shared" si="110"/>
        <v>2.6203583898909422E-3</v>
      </c>
      <c r="L915" s="10">
        <f>+H915/SUM($F$15:F915)-1</f>
        <v>-3.5884331150403126E-3</v>
      </c>
      <c r="M915" s="18">
        <f t="shared" ref="M915:M978" si="113">+F915/B915</f>
        <v>0</v>
      </c>
      <c r="N915" s="18">
        <f t="shared" si="111"/>
        <v>1377.9101242717099</v>
      </c>
      <c r="O915" s="4">
        <f t="shared" si="112"/>
        <v>7.8280905794628808</v>
      </c>
      <c r="P915" s="18">
        <f>+AVERAGEIF($C$15:C915,"&lt;&gt;",$B$15:B915)</f>
        <v>7.951630434782607</v>
      </c>
    </row>
    <row r="916" spans="1:16" x14ac:dyDescent="0.25">
      <c r="A916" s="1">
        <v>41534</v>
      </c>
      <c r="B916" s="18">
        <v>7.81</v>
      </c>
      <c r="G916">
        <f t="shared" si="108"/>
        <v>11389.778931071814</v>
      </c>
      <c r="H916">
        <f t="shared" si="109"/>
        <v>10761.478070562056</v>
      </c>
      <c r="I916" s="5">
        <f t="shared" si="107"/>
        <v>0</v>
      </c>
      <c r="J916" s="6">
        <f>+H916+SUM($B$4:$B$5)-SUM($F$15:F916)</f>
        <v>26375.072807404158</v>
      </c>
      <c r="K916" s="10">
        <f t="shared" si="110"/>
        <v>5.2270201137738503E-4</v>
      </c>
      <c r="L916" s="10">
        <f>+H916/SUM($F$15:F916)-1</f>
        <v>-2.3109823882646596E-3</v>
      </c>
      <c r="M916" s="18">
        <f t="shared" si="113"/>
        <v>0</v>
      </c>
      <c r="N916" s="18">
        <f t="shared" si="111"/>
        <v>1377.9101242717099</v>
      </c>
      <c r="O916" s="4">
        <f t="shared" si="112"/>
        <v>7.8280905794628808</v>
      </c>
      <c r="P916" s="18">
        <f>+AVERAGEIF($C$15:C916,"&lt;&gt;",$B$15:B916)</f>
        <v>7.951630434782607</v>
      </c>
    </row>
    <row r="917" spans="1:16" x14ac:dyDescent="0.25">
      <c r="A917" s="1">
        <v>41535</v>
      </c>
      <c r="B917" s="18">
        <v>7.81</v>
      </c>
      <c r="G917">
        <f t="shared" si="108"/>
        <v>11389.778931071814</v>
      </c>
      <c r="H917">
        <f t="shared" si="109"/>
        <v>10761.478070562056</v>
      </c>
      <c r="I917" s="5">
        <f t="shared" si="107"/>
        <v>0</v>
      </c>
      <c r="J917" s="6">
        <f>+H917+SUM($B$4:$B$5)-SUM($F$15:F917)</f>
        <v>26375.072807404158</v>
      </c>
      <c r="K917" s="10">
        <f t="shared" si="110"/>
        <v>0</v>
      </c>
      <c r="L917" s="10">
        <f>+H917/SUM($F$15:F917)-1</f>
        <v>-2.3109823882646596E-3</v>
      </c>
      <c r="M917" s="18">
        <f t="shared" si="113"/>
        <v>0</v>
      </c>
      <c r="N917" s="18">
        <f t="shared" si="111"/>
        <v>1377.9101242717099</v>
      </c>
      <c r="O917" s="4">
        <f t="shared" si="112"/>
        <v>7.8280905794628808</v>
      </c>
      <c r="P917" s="18">
        <f>+AVERAGEIF($C$15:C917,"&lt;&gt;",$B$15:B917)</f>
        <v>7.951630434782607</v>
      </c>
    </row>
    <row r="918" spans="1:16" x14ac:dyDescent="0.25">
      <c r="A918" s="1">
        <v>41536</v>
      </c>
      <c r="B918" s="18">
        <v>7.8479999999999999</v>
      </c>
      <c r="G918">
        <f t="shared" si="108"/>
        <v>11445.196549430422</v>
      </c>
      <c r="H918">
        <f t="shared" si="109"/>
        <v>10813.83865528438</v>
      </c>
      <c r="I918" s="5">
        <f t="shared" si="107"/>
        <v>0</v>
      </c>
      <c r="J918" s="6">
        <f>+H918+SUM($B$4:$B$5)-SUM($F$15:F918)</f>
        <v>26427.433392126481</v>
      </c>
      <c r="K918" s="10">
        <f t="shared" si="110"/>
        <v>1.9852299595406464E-3</v>
      </c>
      <c r="L918" s="10">
        <f>+H918/SUM($F$15:F918)-1</f>
        <v>2.543330373482533E-3</v>
      </c>
      <c r="M918" s="18">
        <f t="shared" si="113"/>
        <v>0</v>
      </c>
      <c r="N918" s="18">
        <f t="shared" si="111"/>
        <v>1377.9101242717099</v>
      </c>
      <c r="O918" s="4">
        <f t="shared" si="112"/>
        <v>7.8280905794628808</v>
      </c>
      <c r="P918" s="18">
        <f>+AVERAGEIF($C$15:C918,"&lt;&gt;",$B$15:B918)</f>
        <v>7.951630434782607</v>
      </c>
    </row>
    <row r="919" spans="1:16" x14ac:dyDescent="0.25">
      <c r="A919" s="1">
        <v>41537</v>
      </c>
      <c r="B919" s="18">
        <v>7.8040000000000003</v>
      </c>
      <c r="G919">
        <f t="shared" si="108"/>
        <v>11381.028780804667</v>
      </c>
      <c r="H919">
        <f t="shared" si="109"/>
        <v>10753.210609816426</v>
      </c>
      <c r="I919" s="5">
        <f t="shared" si="107"/>
        <v>0</v>
      </c>
      <c r="J919" s="6">
        <f>+H919+SUM($B$4:$B$5)-SUM($F$15:F919)</f>
        <v>26366.805346658522</v>
      </c>
      <c r="K919" s="10">
        <f t="shared" si="110"/>
        <v>-2.2941329401295896E-3</v>
      </c>
      <c r="L919" s="10">
        <f>+H919/SUM($F$15:F919)-1</f>
        <v>-3.0774528243300292E-3</v>
      </c>
      <c r="M919" s="18">
        <f t="shared" si="113"/>
        <v>0</v>
      </c>
      <c r="N919" s="18">
        <f t="shared" si="111"/>
        <v>1377.9101242717099</v>
      </c>
      <c r="O919" s="4">
        <f t="shared" si="112"/>
        <v>7.8280905794628808</v>
      </c>
      <c r="P919" s="18">
        <f>+AVERAGEIF($C$15:C919,"&lt;&gt;",$B$15:B919)</f>
        <v>7.951630434782607</v>
      </c>
    </row>
    <row r="920" spans="1:16" x14ac:dyDescent="0.25">
      <c r="A920" s="1">
        <v>41540</v>
      </c>
      <c r="B920" s="18">
        <v>7.8330000000000002</v>
      </c>
      <c r="G920">
        <f t="shared" si="108"/>
        <v>11423.321173762553</v>
      </c>
      <c r="H920">
        <f t="shared" si="109"/>
        <v>10793.170003420306</v>
      </c>
      <c r="I920" s="5">
        <f t="shared" si="107"/>
        <v>0</v>
      </c>
      <c r="J920" s="6">
        <f>+H920+SUM($B$4:$B$5)-SUM($F$15:F920)</f>
        <v>26406.76474026241</v>
      </c>
      <c r="K920" s="10">
        <f t="shared" si="110"/>
        <v>1.5155189670694735E-3</v>
      </c>
      <c r="L920" s="10">
        <f>+H920/SUM($F$15:F920)-1</f>
        <v>6.2715428331916456E-4</v>
      </c>
      <c r="M920" s="18">
        <f t="shared" si="113"/>
        <v>0</v>
      </c>
      <c r="N920" s="18">
        <f t="shared" si="111"/>
        <v>1377.9101242717099</v>
      </c>
      <c r="O920" s="4">
        <f t="shared" si="112"/>
        <v>7.8280905794628808</v>
      </c>
      <c r="P920" s="18">
        <f>+AVERAGEIF($C$15:C920,"&lt;&gt;",$B$15:B920)</f>
        <v>7.951630434782607</v>
      </c>
    </row>
    <row r="921" spans="1:16" x14ac:dyDescent="0.25">
      <c r="A921" s="1">
        <v>41541</v>
      </c>
      <c r="B921" s="18">
        <v>7.798</v>
      </c>
      <c r="G921">
        <f t="shared" si="108"/>
        <v>11372.278630537519</v>
      </c>
      <c r="H921">
        <f t="shared" si="109"/>
        <v>10744.943149070796</v>
      </c>
      <c r="I921" s="5">
        <f t="shared" si="107"/>
        <v>0</v>
      </c>
      <c r="J921" s="6">
        <f>+H921+SUM($B$4:$B$5)-SUM($F$15:F921)</f>
        <v>26358.537885912894</v>
      </c>
      <c r="K921" s="10">
        <f t="shared" si="110"/>
        <v>-1.826306812813927E-3</v>
      </c>
      <c r="L921" s="10">
        <f>+H921/SUM($F$15:F921)-1</f>
        <v>-3.8439232603953988E-3</v>
      </c>
      <c r="M921" s="18">
        <f t="shared" si="113"/>
        <v>0</v>
      </c>
      <c r="N921" s="18">
        <f t="shared" si="111"/>
        <v>1377.9101242717099</v>
      </c>
      <c r="O921" s="4">
        <f t="shared" si="112"/>
        <v>7.8280905794628808</v>
      </c>
      <c r="P921" s="18">
        <f>+AVERAGEIF($C$15:C921,"&lt;&gt;",$B$15:B921)</f>
        <v>7.951630434782607</v>
      </c>
    </row>
    <row r="922" spans="1:16" x14ac:dyDescent="0.25">
      <c r="A922" s="1">
        <v>41542</v>
      </c>
      <c r="B922" s="18">
        <v>7.7640000000000002</v>
      </c>
      <c r="G922">
        <f t="shared" si="108"/>
        <v>11322.694445690344</v>
      </c>
      <c r="H922">
        <f t="shared" si="109"/>
        <v>10698.094204845558</v>
      </c>
      <c r="I922" s="5">
        <f t="shared" si="107"/>
        <v>0</v>
      </c>
      <c r="J922" s="6">
        <f>+H922+SUM($B$4:$B$5)-SUM($F$15:F922)</f>
        <v>26311.688941687662</v>
      </c>
      <c r="K922" s="10">
        <f t="shared" si="110"/>
        <v>-1.7773726459338057E-3</v>
      </c>
      <c r="L922" s="10">
        <f>+H922/SUM($F$15:F922)-1</f>
        <v>-8.187255731432308E-3</v>
      </c>
      <c r="M922" s="18">
        <f t="shared" si="113"/>
        <v>0</v>
      </c>
      <c r="N922" s="18">
        <f t="shared" si="111"/>
        <v>1377.9101242717099</v>
      </c>
      <c r="O922" s="4">
        <f t="shared" si="112"/>
        <v>7.8280905794628808</v>
      </c>
      <c r="P922" s="18">
        <f>+AVERAGEIF($C$15:C922,"&lt;&gt;",$B$15:B922)</f>
        <v>7.951630434782607</v>
      </c>
    </row>
    <row r="923" spans="1:16" x14ac:dyDescent="0.25">
      <c r="A923" s="1">
        <v>41543</v>
      </c>
      <c r="B923" s="18">
        <v>7.7489999999999997</v>
      </c>
      <c r="G923">
        <f t="shared" si="108"/>
        <v>11300.819070022471</v>
      </c>
      <c r="H923">
        <f t="shared" si="109"/>
        <v>10677.425552981482</v>
      </c>
      <c r="I923" s="5">
        <f t="shared" si="107"/>
        <v>0</v>
      </c>
      <c r="J923" s="6">
        <f>+H923+SUM($B$4:$B$5)-SUM($F$15:F923)</f>
        <v>26291.020289823584</v>
      </c>
      <c r="K923" s="10">
        <f t="shared" si="110"/>
        <v>-7.8553117247182058E-4</v>
      </c>
      <c r="L923" s="10">
        <f>+H923/SUM($F$15:F923)-1</f>
        <v>-1.0103431821595787E-2</v>
      </c>
      <c r="M923" s="18">
        <f t="shared" si="113"/>
        <v>0</v>
      </c>
      <c r="N923" s="18">
        <f t="shared" si="111"/>
        <v>1377.9101242717099</v>
      </c>
      <c r="O923" s="4">
        <f t="shared" si="112"/>
        <v>7.8280905794628808</v>
      </c>
      <c r="P923" s="18">
        <f>+AVERAGEIF($C$15:C923,"&lt;&gt;",$B$15:B923)</f>
        <v>7.951630434782607</v>
      </c>
    </row>
    <row r="924" spans="1:16" x14ac:dyDescent="0.25">
      <c r="A924" s="1">
        <v>41544</v>
      </c>
      <c r="B924" s="18">
        <v>7.6959999999999997</v>
      </c>
      <c r="G924">
        <f t="shared" si="108"/>
        <v>11223.526075995993</v>
      </c>
      <c r="H924">
        <f t="shared" si="109"/>
        <v>10604.396316395081</v>
      </c>
      <c r="I924" s="5">
        <f t="shared" si="107"/>
        <v>0</v>
      </c>
      <c r="J924" s="6">
        <f>+H924+SUM($B$4:$B$5)-SUM($F$15:F924)</f>
        <v>26217.991053237183</v>
      </c>
      <c r="K924" s="10">
        <f t="shared" si="110"/>
        <v>-2.7777254660089623E-3</v>
      </c>
      <c r="L924" s="10">
        <f>+H924/SUM($F$15:F924)-1</f>
        <v>-1.687392067350646E-2</v>
      </c>
      <c r="M924" s="18">
        <f t="shared" si="113"/>
        <v>0</v>
      </c>
      <c r="N924" s="18">
        <f t="shared" si="111"/>
        <v>1377.9101242717099</v>
      </c>
      <c r="O924" s="4">
        <f t="shared" si="112"/>
        <v>7.8280905794628808</v>
      </c>
      <c r="P924" s="18">
        <f>+AVERAGEIF($C$15:C924,"&lt;&gt;",$B$15:B924)</f>
        <v>7.951630434782607</v>
      </c>
    </row>
    <row r="925" spans="1:16" x14ac:dyDescent="0.25">
      <c r="A925" s="1">
        <v>41547</v>
      </c>
      <c r="B925" s="18">
        <v>7.6130000000000004</v>
      </c>
      <c r="G925">
        <f t="shared" si="108"/>
        <v>11102.482330633771</v>
      </c>
      <c r="H925">
        <f t="shared" si="109"/>
        <v>10490.02977608053</v>
      </c>
      <c r="I925" s="5">
        <f t="shared" si="107"/>
        <v>0</v>
      </c>
      <c r="J925" s="6">
        <f>+H925+SUM($B$4:$B$5)-SUM($F$15:F925)</f>
        <v>26103.624512922626</v>
      </c>
      <c r="K925" s="10">
        <f t="shared" si="110"/>
        <v>-4.3621397262028072E-3</v>
      </c>
      <c r="L925" s="10">
        <f>+H925/SUM($F$15:F925)-1</f>
        <v>-2.7476761705743757E-2</v>
      </c>
      <c r="M925" s="18">
        <f t="shared" si="113"/>
        <v>0</v>
      </c>
      <c r="N925" s="18">
        <f t="shared" si="111"/>
        <v>1377.9101242717099</v>
      </c>
      <c r="O925" s="4">
        <f t="shared" si="112"/>
        <v>7.8280905794628808</v>
      </c>
      <c r="P925" s="18">
        <f>+AVERAGEIF($C$15:C925,"&lt;&gt;",$B$15:B925)</f>
        <v>7.951630434782607</v>
      </c>
    </row>
    <row r="926" spans="1:16" x14ac:dyDescent="0.25">
      <c r="A926" s="1">
        <v>41548</v>
      </c>
      <c r="B926" s="18">
        <v>7.6769999999999996</v>
      </c>
      <c r="G926">
        <f t="shared" si="108"/>
        <v>11195.81726681669</v>
      </c>
      <c r="H926">
        <f t="shared" si="109"/>
        <v>10578.216024033918</v>
      </c>
      <c r="I926" s="5">
        <f t="shared" si="107"/>
        <v>0</v>
      </c>
      <c r="J926" s="6">
        <f>+H926+SUM($B$4:$B$5)-SUM($F$15:F926)</f>
        <v>26191.810760876015</v>
      </c>
      <c r="K926" s="10">
        <f t="shared" si="110"/>
        <v>3.3783142992165338E-3</v>
      </c>
      <c r="L926" s="10">
        <f>+H926/SUM($F$15:F926)-1</f>
        <v>-1.9301077054380111E-2</v>
      </c>
      <c r="M926" s="18">
        <f t="shared" si="113"/>
        <v>0</v>
      </c>
      <c r="N926" s="18">
        <f t="shared" si="111"/>
        <v>1377.9101242717099</v>
      </c>
      <c r="O926" s="4">
        <f t="shared" si="112"/>
        <v>7.8280905794628808</v>
      </c>
      <c r="P926" s="18">
        <f>+AVERAGEIF($C$15:C926,"&lt;&gt;",$B$15:B926)</f>
        <v>7.951630434782607</v>
      </c>
    </row>
    <row r="927" spans="1:16" x14ac:dyDescent="0.25">
      <c r="A927" s="1">
        <v>41549</v>
      </c>
      <c r="B927" s="18">
        <v>7.6559999999999997</v>
      </c>
      <c r="G927">
        <f t="shared" si="108"/>
        <v>11165.19174088167</v>
      </c>
      <c r="H927">
        <f t="shared" si="109"/>
        <v>10549.279911424213</v>
      </c>
      <c r="I927" s="5">
        <f t="shared" si="107"/>
        <v>0</v>
      </c>
      <c r="J927" s="6">
        <f>+H927+SUM($B$4:$B$5)-SUM($F$15:F927)</f>
        <v>26162.874648266315</v>
      </c>
      <c r="K927" s="10">
        <f t="shared" si="110"/>
        <v>-1.1047770951720937E-3</v>
      </c>
      <c r="L927" s="10">
        <f>+H927/SUM($F$15:F927)-1</f>
        <v>-2.1983723580608738E-2</v>
      </c>
      <c r="M927" s="18">
        <f t="shared" si="113"/>
        <v>0</v>
      </c>
      <c r="N927" s="18">
        <f t="shared" si="111"/>
        <v>1377.9101242717099</v>
      </c>
      <c r="O927" s="4">
        <f t="shared" si="112"/>
        <v>7.8280905794628808</v>
      </c>
      <c r="P927" s="18">
        <f>+AVERAGEIF($C$15:C927,"&lt;&gt;",$B$15:B927)</f>
        <v>7.951630434782607</v>
      </c>
    </row>
    <row r="928" spans="1:16" x14ac:dyDescent="0.25">
      <c r="A928" s="1">
        <v>41550</v>
      </c>
      <c r="B928" s="18">
        <v>7.6859999999999999</v>
      </c>
      <c r="G928">
        <f t="shared" si="108"/>
        <v>11208.942492217415</v>
      </c>
      <c r="H928">
        <f t="shared" si="109"/>
        <v>10590.617215152366</v>
      </c>
      <c r="I928" s="5">
        <f t="shared" si="107"/>
        <v>0</v>
      </c>
      <c r="J928" s="6">
        <f>+H928+SUM($B$4:$B$5)-SUM($F$15:F928)</f>
        <v>26204.211951994464</v>
      </c>
      <c r="K928" s="10">
        <f t="shared" si="110"/>
        <v>1.5799985392999094E-3</v>
      </c>
      <c r="L928" s="10">
        <f>+H928/SUM($F$15:F928)-1</f>
        <v>-1.8151371400281779E-2</v>
      </c>
      <c r="M928" s="18">
        <f t="shared" si="113"/>
        <v>0</v>
      </c>
      <c r="N928" s="18">
        <f t="shared" si="111"/>
        <v>1377.9101242717099</v>
      </c>
      <c r="O928" s="4">
        <f t="shared" si="112"/>
        <v>7.8280905794628808</v>
      </c>
      <c r="P928" s="18">
        <f>+AVERAGEIF($C$15:C928,"&lt;&gt;",$B$15:B928)</f>
        <v>7.951630434782607</v>
      </c>
    </row>
    <row r="929" spans="1:16" x14ac:dyDescent="0.25">
      <c r="A929" s="1">
        <v>41551</v>
      </c>
      <c r="B929" s="18">
        <v>7.7130000000000001</v>
      </c>
      <c r="G929">
        <f t="shared" si="108"/>
        <v>11248.318168419584</v>
      </c>
      <c r="H929">
        <f t="shared" si="109"/>
        <v>10627.820788507703</v>
      </c>
      <c r="I929" s="5">
        <f t="shared" si="107"/>
        <v>0</v>
      </c>
      <c r="J929" s="6">
        <f>+H929+SUM($B$4:$B$5)-SUM($F$15:F929)</f>
        <v>26241.415525349799</v>
      </c>
      <c r="K929" s="10">
        <f t="shared" si="110"/>
        <v>1.4197554737951368E-3</v>
      </c>
      <c r="L929" s="10">
        <f>+H929/SUM($F$15:F929)-1</f>
        <v>-1.4702254437987672E-2</v>
      </c>
      <c r="M929" s="18">
        <f t="shared" si="113"/>
        <v>0</v>
      </c>
      <c r="N929" s="18">
        <f t="shared" si="111"/>
        <v>1377.9101242717099</v>
      </c>
      <c r="O929" s="4">
        <f t="shared" si="112"/>
        <v>7.8280905794628808</v>
      </c>
      <c r="P929" s="18">
        <f>+AVERAGEIF($C$15:C929,"&lt;&gt;",$B$15:B929)</f>
        <v>7.951630434782607</v>
      </c>
    </row>
    <row r="930" spans="1:16" x14ac:dyDescent="0.25">
      <c r="A930" s="1">
        <v>41554</v>
      </c>
      <c r="B930" s="18">
        <v>7.7050000000000001</v>
      </c>
      <c r="G930">
        <f t="shared" si="108"/>
        <v>11236.65130139672</v>
      </c>
      <c r="H930">
        <f t="shared" si="109"/>
        <v>10616.797507513529</v>
      </c>
      <c r="I930" s="5">
        <f t="shared" si="107"/>
        <v>0</v>
      </c>
      <c r="J930" s="6">
        <f>+H930+SUM($B$4:$B$5)-SUM($F$15:F930)</f>
        <v>26230.392244355633</v>
      </c>
      <c r="K930" s="10">
        <f t="shared" si="110"/>
        <v>-4.2007188916759475E-4</v>
      </c>
      <c r="L930" s="10">
        <f>+H930/SUM($F$15:F930)-1</f>
        <v>-1.5724215019408128E-2</v>
      </c>
      <c r="M930" s="18">
        <f t="shared" si="113"/>
        <v>0</v>
      </c>
      <c r="N930" s="18">
        <f t="shared" si="111"/>
        <v>1377.9101242717099</v>
      </c>
      <c r="O930" s="4">
        <f t="shared" si="112"/>
        <v>7.8280905794628808</v>
      </c>
      <c r="P930" s="18">
        <f>+AVERAGEIF($C$15:C930,"&lt;&gt;",$B$15:B930)</f>
        <v>7.951630434782607</v>
      </c>
    </row>
    <row r="931" spans="1:16" x14ac:dyDescent="0.25">
      <c r="A931" s="1">
        <v>41555</v>
      </c>
      <c r="B931" s="18">
        <v>7.7210000000000001</v>
      </c>
      <c r="C931">
        <f>+$B$3</f>
        <v>200</v>
      </c>
      <c r="D931" s="7">
        <f>+$D$11</f>
        <v>3.3347368421052628</v>
      </c>
      <c r="E931">
        <v>1.54</v>
      </c>
      <c r="F931" s="6">
        <f>+C931-D931-E931</f>
        <v>195.12526315789475</v>
      </c>
      <c r="G931">
        <f t="shared" si="108"/>
        <v>11459.985035442449</v>
      </c>
      <c r="H931">
        <f t="shared" si="109"/>
        <v>10833.969332659772</v>
      </c>
      <c r="I931" s="5">
        <f t="shared" si="107"/>
        <v>707600</v>
      </c>
      <c r="J931" s="6">
        <f>+H931+SUM($B$4:$B$5)-SUM($F$15:F931)</f>
        <v>26252.438806343976</v>
      </c>
      <c r="K931" s="10">
        <f t="shared" si="110"/>
        <v>8.4049684743425779E-4</v>
      </c>
      <c r="L931" s="10">
        <f>+H931/SUM($F$15:F931)-1</f>
        <v>-1.3437215632412292E-2</v>
      </c>
      <c r="M931" s="18">
        <f t="shared" si="113"/>
        <v>25.272019577502235</v>
      </c>
      <c r="N931" s="18">
        <f t="shared" si="111"/>
        <v>1403.1821438492123</v>
      </c>
      <c r="O931" s="4">
        <f t="shared" si="112"/>
        <v>7.8261618240032877</v>
      </c>
      <c r="P931" s="18">
        <f>+AVERAGEIF($C$15:C931,"&lt;&gt;",$B$15:B931)</f>
        <v>7.9467234042553176</v>
      </c>
    </row>
    <row r="932" spans="1:16" x14ac:dyDescent="0.25">
      <c r="A932" s="1">
        <v>41556</v>
      </c>
      <c r="B932" s="18">
        <v>7.7430000000000003</v>
      </c>
      <c r="G932">
        <f t="shared" si="108"/>
        <v>11492.638794123934</v>
      </c>
      <c r="H932">
        <f t="shared" si="109"/>
        <v>10864.839339824455</v>
      </c>
      <c r="I932" s="5">
        <f t="shared" si="107"/>
        <v>0</v>
      </c>
      <c r="J932" s="6">
        <f>+H932+SUM($B$4:$B$5)-SUM($F$15:F932)</f>
        <v>26283.308813508658</v>
      </c>
      <c r="K932" s="10">
        <f t="shared" si="110"/>
        <v>1.1758910245405207E-3</v>
      </c>
      <c r="L932" s="10">
        <f>+H932/SUM($F$15:F932)-1</f>
        <v>-1.0626131413258411E-2</v>
      </c>
      <c r="M932" s="18">
        <f t="shared" si="113"/>
        <v>0</v>
      </c>
      <c r="N932" s="18">
        <f t="shared" si="111"/>
        <v>1403.1821438492123</v>
      </c>
      <c r="O932" s="4">
        <f t="shared" si="112"/>
        <v>7.8261618240032877</v>
      </c>
      <c r="P932" s="18">
        <f>+AVERAGEIF($C$15:C932,"&lt;&gt;",$B$15:B932)</f>
        <v>7.9467234042553176</v>
      </c>
    </row>
    <row r="933" spans="1:16" x14ac:dyDescent="0.25">
      <c r="A933" s="1">
        <v>41557</v>
      </c>
      <c r="B933" s="18">
        <v>7.7919999999999998</v>
      </c>
      <c r="G933">
        <f t="shared" si="108"/>
        <v>11565.367620278148</v>
      </c>
      <c r="H933">
        <f t="shared" si="109"/>
        <v>10933.595264873067</v>
      </c>
      <c r="I933" s="5">
        <f t="shared" si="107"/>
        <v>0</v>
      </c>
      <c r="J933" s="6">
        <f>+H933+SUM($B$4:$B$5)-SUM($F$15:F933)</f>
        <v>26352.064738557274</v>
      </c>
      <c r="K933" s="10">
        <f t="shared" si="110"/>
        <v>2.6159539324546177E-3</v>
      </c>
      <c r="L933" s="10">
        <f>+H933/SUM($F$15:F933)-1</f>
        <v>-4.3650801978701859E-3</v>
      </c>
      <c r="M933" s="18">
        <f t="shared" si="113"/>
        <v>0</v>
      </c>
      <c r="N933" s="18">
        <f t="shared" si="111"/>
        <v>1403.1821438492123</v>
      </c>
      <c r="O933" s="4">
        <f t="shared" si="112"/>
        <v>7.8261618240032877</v>
      </c>
      <c r="P933" s="18">
        <f>+AVERAGEIF($C$15:C933,"&lt;&gt;",$B$15:B933)</f>
        <v>7.9467234042553176</v>
      </c>
    </row>
    <row r="934" spans="1:16" x14ac:dyDescent="0.25">
      <c r="A934" s="1">
        <v>41558</v>
      </c>
      <c r="B934" s="18">
        <v>7.835</v>
      </c>
      <c r="G934">
        <f t="shared" si="108"/>
        <v>11629.190875882867</v>
      </c>
      <c r="H934">
        <f t="shared" si="109"/>
        <v>10993.932097058585</v>
      </c>
      <c r="I934" s="5">
        <f t="shared" si="107"/>
        <v>0</v>
      </c>
      <c r="J934" s="6">
        <f>+H934+SUM($B$4:$B$5)-SUM($F$15:F934)</f>
        <v>26412.40157074279</v>
      </c>
      <c r="K934" s="10">
        <f t="shared" si="110"/>
        <v>2.2896434410026867E-3</v>
      </c>
      <c r="L934" s="10">
        <f>+H934/SUM($F$15:F934)-1</f>
        <v>1.1293116850215057E-3</v>
      </c>
      <c r="M934" s="18">
        <f t="shared" si="113"/>
        <v>0</v>
      </c>
      <c r="N934" s="18">
        <f t="shared" si="111"/>
        <v>1403.1821438492123</v>
      </c>
      <c r="O934" s="4">
        <f t="shared" si="112"/>
        <v>7.8261618240032877</v>
      </c>
      <c r="P934" s="18">
        <f>+AVERAGEIF($C$15:C934,"&lt;&gt;",$B$15:B934)</f>
        <v>7.9467234042553176</v>
      </c>
    </row>
    <row r="935" spans="1:16" x14ac:dyDescent="0.25">
      <c r="A935" s="1">
        <v>41561</v>
      </c>
      <c r="B935" s="18">
        <v>7.8170000000000002</v>
      </c>
      <c r="G935">
        <f t="shared" si="108"/>
        <v>11602.47416423438</v>
      </c>
      <c r="H935">
        <f t="shared" si="109"/>
        <v>10968.674818469299</v>
      </c>
      <c r="I935" s="5">
        <f t="shared" si="107"/>
        <v>0</v>
      </c>
      <c r="J935" s="6">
        <f>+H935+SUM($B$4:$B$5)-SUM($F$15:F935)</f>
        <v>26387.144292153505</v>
      </c>
      <c r="K935" s="10">
        <f t="shared" si="110"/>
        <v>-9.5626588599428963E-4</v>
      </c>
      <c r="L935" s="10">
        <f>+H935/SUM($F$15:F935)-1</f>
        <v>-1.1706663124679828E-3</v>
      </c>
      <c r="M935" s="18">
        <f t="shared" si="113"/>
        <v>0</v>
      </c>
      <c r="N935" s="18">
        <f t="shared" si="111"/>
        <v>1403.1821438492123</v>
      </c>
      <c r="O935" s="4">
        <f t="shared" si="112"/>
        <v>7.8261618240032877</v>
      </c>
      <c r="P935" s="18">
        <f>+AVERAGEIF($C$15:C935,"&lt;&gt;",$B$15:B935)</f>
        <v>7.9467234042553176</v>
      </c>
    </row>
    <row r="936" spans="1:16" x14ac:dyDescent="0.25">
      <c r="A936" s="1">
        <v>41562</v>
      </c>
      <c r="B936" s="18">
        <v>7.9089999999999998</v>
      </c>
      <c r="G936">
        <f t="shared" si="108"/>
        <v>11739.026245993309</v>
      </c>
      <c r="H936">
        <f t="shared" si="109"/>
        <v>11097.767575703427</v>
      </c>
      <c r="I936" s="5">
        <f t="shared" si="107"/>
        <v>0</v>
      </c>
      <c r="J936" s="6">
        <f>+H936+SUM($B$4:$B$5)-SUM($F$15:F936)</f>
        <v>26516.237049387637</v>
      </c>
      <c r="K936" s="10">
        <f t="shared" si="110"/>
        <v>4.8922594959439625E-3</v>
      </c>
      <c r="L936" s="10">
        <f>+H936/SUM($F$15:F936)-1</f>
        <v>1.0584776785811822E-2</v>
      </c>
      <c r="M936" s="18">
        <f t="shared" si="113"/>
        <v>0</v>
      </c>
      <c r="N936" s="18">
        <f t="shared" si="111"/>
        <v>1403.1821438492123</v>
      </c>
      <c r="O936" s="4">
        <f t="shared" si="112"/>
        <v>7.8261618240032877</v>
      </c>
      <c r="P936" s="18">
        <f>+AVERAGEIF($C$15:C936,"&lt;&gt;",$B$15:B936)</f>
        <v>7.9467234042553176</v>
      </c>
    </row>
    <row r="937" spans="1:16" x14ac:dyDescent="0.25">
      <c r="A937" s="1">
        <v>41563</v>
      </c>
      <c r="B937" s="18">
        <v>7.9219999999999997</v>
      </c>
      <c r="G937">
        <f t="shared" si="108"/>
        <v>11758.321648850548</v>
      </c>
      <c r="H937">
        <f t="shared" si="109"/>
        <v>11116.008943573466</v>
      </c>
      <c r="I937" s="5">
        <f t="shared" si="107"/>
        <v>0</v>
      </c>
      <c r="J937" s="6">
        <f>+H937+SUM($B$4:$B$5)-SUM($F$15:F937)</f>
        <v>26534.478417257676</v>
      </c>
      <c r="K937" s="10">
        <f t="shared" si="110"/>
        <v>6.8793199563210727E-4</v>
      </c>
      <c r="L937" s="10">
        <f>+H937/SUM($F$15:F937)-1</f>
        <v>1.2245872006220848E-2</v>
      </c>
      <c r="M937" s="18">
        <f t="shared" si="113"/>
        <v>0</v>
      </c>
      <c r="N937" s="18">
        <f t="shared" si="111"/>
        <v>1403.1821438492123</v>
      </c>
      <c r="O937" s="4">
        <f t="shared" si="112"/>
        <v>7.8261618240032877</v>
      </c>
      <c r="P937" s="18">
        <f>+AVERAGEIF($C$15:C937,"&lt;&gt;",$B$15:B937)</f>
        <v>7.9467234042553176</v>
      </c>
    </row>
    <row r="938" spans="1:16" x14ac:dyDescent="0.25">
      <c r="A938" s="1">
        <v>41564</v>
      </c>
      <c r="B938" s="18">
        <v>7.8470000000000004</v>
      </c>
      <c r="G938">
        <f t="shared" si="108"/>
        <v>11647.002016981854</v>
      </c>
      <c r="H938">
        <f t="shared" si="109"/>
        <v>11010.770282784777</v>
      </c>
      <c r="I938" s="5">
        <f t="shared" si="107"/>
        <v>0</v>
      </c>
      <c r="J938" s="6">
        <f>+H938+SUM($B$4:$B$5)-SUM($F$15:F938)</f>
        <v>26429.239756468982</v>
      </c>
      <c r="K938" s="10">
        <f t="shared" si="110"/>
        <v>-3.9661100223568058E-3</v>
      </c>
      <c r="L938" s="10">
        <f>+H938/SUM($F$15:F938)-1</f>
        <v>2.6626303500147941E-3</v>
      </c>
      <c r="M938" s="18">
        <f t="shared" si="113"/>
        <v>0</v>
      </c>
      <c r="N938" s="18">
        <f t="shared" si="111"/>
        <v>1403.1821438492123</v>
      </c>
      <c r="O938" s="4">
        <f t="shared" si="112"/>
        <v>7.8261618240032877</v>
      </c>
      <c r="P938" s="18">
        <f>+AVERAGEIF($C$15:C938,"&lt;&gt;",$B$15:B938)</f>
        <v>7.9467234042553176</v>
      </c>
    </row>
    <row r="939" spans="1:16" x14ac:dyDescent="0.25">
      <c r="A939" s="1">
        <v>41565</v>
      </c>
      <c r="B939" s="18">
        <v>7.8869999999999996</v>
      </c>
      <c r="G939">
        <f t="shared" si="108"/>
        <v>11706.372487311823</v>
      </c>
      <c r="H939">
        <f t="shared" si="109"/>
        <v>11066.897568538743</v>
      </c>
      <c r="I939" s="5">
        <f t="shared" si="107"/>
        <v>0</v>
      </c>
      <c r="J939" s="6">
        <f>+H939+SUM($B$4:$B$5)-SUM($F$15:F939)</f>
        <v>26485.367042222948</v>
      </c>
      <c r="K939" s="10">
        <f t="shared" si="110"/>
        <v>2.1236814328049469E-3</v>
      </c>
      <c r="L939" s="10">
        <f>+H939/SUM($F$15:F939)-1</f>
        <v>7.7736925666578305E-3</v>
      </c>
      <c r="M939" s="18">
        <f t="shared" si="113"/>
        <v>0</v>
      </c>
      <c r="N939" s="18">
        <f t="shared" si="111"/>
        <v>1403.1821438492123</v>
      </c>
      <c r="O939" s="4">
        <f t="shared" si="112"/>
        <v>7.8261618240032877</v>
      </c>
      <c r="P939" s="18">
        <f>+AVERAGEIF($C$15:C939,"&lt;&gt;",$B$15:B939)</f>
        <v>7.9467234042553176</v>
      </c>
    </row>
    <row r="940" spans="1:16" x14ac:dyDescent="0.25">
      <c r="A940" s="1">
        <v>41568</v>
      </c>
      <c r="B940" s="18">
        <v>7.9020000000000001</v>
      </c>
      <c r="G940">
        <f t="shared" si="108"/>
        <v>11728.636413685561</v>
      </c>
      <c r="H940">
        <f t="shared" si="109"/>
        <v>11087.945300696481</v>
      </c>
      <c r="I940" s="5">
        <f t="shared" si="107"/>
        <v>0</v>
      </c>
      <c r="J940" s="6">
        <f>+H940+SUM($B$4:$B$5)-SUM($F$15:F940)</f>
        <v>26506.41477438069</v>
      </c>
      <c r="K940" s="10">
        <f t="shared" si="110"/>
        <v>7.9469286282440876E-4</v>
      </c>
      <c r="L940" s="10">
        <f>+H940/SUM($F$15:F940)-1</f>
        <v>9.6903408978992189E-3</v>
      </c>
      <c r="M940" s="18">
        <f t="shared" si="113"/>
        <v>0</v>
      </c>
      <c r="N940" s="18">
        <f t="shared" si="111"/>
        <v>1403.1821438492123</v>
      </c>
      <c r="O940" s="4">
        <f t="shared" si="112"/>
        <v>7.8261618240032877</v>
      </c>
      <c r="P940" s="18">
        <f>+AVERAGEIF($C$15:C940,"&lt;&gt;",$B$15:B940)</f>
        <v>7.9467234042553176</v>
      </c>
    </row>
    <row r="941" spans="1:16" x14ac:dyDescent="0.25">
      <c r="A941" s="1">
        <v>41569</v>
      </c>
      <c r="B941" s="18">
        <v>7.8630000000000004</v>
      </c>
      <c r="G941">
        <f t="shared" si="108"/>
        <v>11670.75020511384</v>
      </c>
      <c r="H941">
        <f t="shared" si="109"/>
        <v>11033.221197086363</v>
      </c>
      <c r="I941" s="5">
        <f t="shared" si="107"/>
        <v>0</v>
      </c>
      <c r="J941" s="6">
        <f>+H941+SUM($B$4:$B$5)-SUM($F$15:F941)</f>
        <v>26451.690670770571</v>
      </c>
      <c r="K941" s="10">
        <f t="shared" si="110"/>
        <v>-2.0645607516490694E-3</v>
      </c>
      <c r="L941" s="10">
        <f>+H941/SUM($F$15:F941)-1</f>
        <v>4.7070552366719198E-3</v>
      </c>
      <c r="M941" s="18">
        <f t="shared" si="113"/>
        <v>0</v>
      </c>
      <c r="N941" s="18">
        <f t="shared" si="111"/>
        <v>1403.1821438492123</v>
      </c>
      <c r="O941" s="4">
        <f t="shared" si="112"/>
        <v>7.8261618240032877</v>
      </c>
      <c r="P941" s="18">
        <f>+AVERAGEIF($C$15:C941,"&lt;&gt;",$B$15:B941)</f>
        <v>7.9467234042553176</v>
      </c>
    </row>
    <row r="942" spans="1:16" x14ac:dyDescent="0.25">
      <c r="A942" s="1">
        <v>41570</v>
      </c>
      <c r="B942" s="18">
        <v>7.7770000000000001</v>
      </c>
      <c r="G942">
        <f t="shared" si="108"/>
        <v>11543.103693904404</v>
      </c>
      <c r="H942">
        <f t="shared" si="109"/>
        <v>10912.547532715329</v>
      </c>
      <c r="I942" s="5">
        <f t="shared" si="107"/>
        <v>0</v>
      </c>
      <c r="J942" s="6">
        <f>+H942+SUM($B$4:$B$5)-SUM($F$15:F942)</f>
        <v>26331.017006399532</v>
      </c>
      <c r="K942" s="10">
        <f t="shared" si="110"/>
        <v>-4.5620397528837175E-3</v>
      </c>
      <c r="L942" s="10">
        <f>+H942/SUM($F$15:F942)-1</f>
        <v>-6.2817285291114633E-3</v>
      </c>
      <c r="M942" s="18">
        <f t="shared" si="113"/>
        <v>0</v>
      </c>
      <c r="N942" s="18">
        <f t="shared" si="111"/>
        <v>1403.1821438492123</v>
      </c>
      <c r="O942" s="4">
        <f t="shared" si="112"/>
        <v>7.8261618240032877</v>
      </c>
      <c r="P942" s="18">
        <f>+AVERAGEIF($C$15:C942,"&lt;&gt;",$B$15:B942)</f>
        <v>7.9467234042553176</v>
      </c>
    </row>
    <row r="943" spans="1:16" x14ac:dyDescent="0.25">
      <c r="A943" s="1">
        <v>41571</v>
      </c>
      <c r="B943" s="18">
        <v>7.7450000000000001</v>
      </c>
      <c r="G943">
        <f t="shared" si="108"/>
        <v>11495.607317640428</v>
      </c>
      <c r="H943">
        <f t="shared" si="109"/>
        <v>10867.645704112154</v>
      </c>
      <c r="I943" s="5">
        <f t="shared" si="107"/>
        <v>0</v>
      </c>
      <c r="J943" s="6">
        <f>+H943+SUM($B$4:$B$5)-SUM($F$15:F943)</f>
        <v>26286.115177796361</v>
      </c>
      <c r="K943" s="10">
        <f t="shared" si="110"/>
        <v>-1.7052827314744112E-3</v>
      </c>
      <c r="L943" s="10">
        <f>+H943/SUM($F$15:F943)-1</f>
        <v>-1.0370578302426159E-2</v>
      </c>
      <c r="M943" s="18">
        <f t="shared" si="113"/>
        <v>0</v>
      </c>
      <c r="N943" s="18">
        <f t="shared" si="111"/>
        <v>1403.1821438492123</v>
      </c>
      <c r="O943" s="4">
        <f t="shared" si="112"/>
        <v>7.8261618240032877</v>
      </c>
      <c r="P943" s="18">
        <f>+AVERAGEIF($C$15:C943,"&lt;&gt;",$B$15:B943)</f>
        <v>7.9467234042553176</v>
      </c>
    </row>
    <row r="944" spans="1:16" x14ac:dyDescent="0.25">
      <c r="A944" s="1">
        <v>41572</v>
      </c>
      <c r="B944" s="18">
        <v>7.72</v>
      </c>
      <c r="G944">
        <f t="shared" si="108"/>
        <v>11458.500773684196</v>
      </c>
      <c r="H944">
        <f t="shared" si="109"/>
        <v>10832.566150515924</v>
      </c>
      <c r="I944" s="5">
        <f t="shared" si="107"/>
        <v>0</v>
      </c>
      <c r="J944" s="6">
        <f>+H944+SUM($B$4:$B$5)-SUM($F$15:F944)</f>
        <v>26251.035624200129</v>
      </c>
      <c r="K944" s="10">
        <f t="shared" si="110"/>
        <v>-1.3345278813151618E-3</v>
      </c>
      <c r="L944" s="10">
        <f>+H944/SUM($F$15:F944)-1</f>
        <v>-1.3564992187828251E-2</v>
      </c>
      <c r="M944" s="18">
        <f t="shared" si="113"/>
        <v>0</v>
      </c>
      <c r="N944" s="18">
        <f t="shared" si="111"/>
        <v>1403.1821438492123</v>
      </c>
      <c r="O944" s="4">
        <f t="shared" si="112"/>
        <v>7.8261618240032877</v>
      </c>
      <c r="P944" s="18">
        <f>+AVERAGEIF($C$15:C944,"&lt;&gt;",$B$15:B944)</f>
        <v>7.9467234042553176</v>
      </c>
    </row>
    <row r="945" spans="1:16" x14ac:dyDescent="0.25">
      <c r="A945" s="1">
        <v>41576</v>
      </c>
      <c r="B945" s="18">
        <v>7.798</v>
      </c>
      <c r="G945">
        <f t="shared" si="108"/>
        <v>11574.273190827638</v>
      </c>
      <c r="H945">
        <f t="shared" si="109"/>
        <v>10942.014357736163</v>
      </c>
      <c r="I945" s="5">
        <f t="shared" si="107"/>
        <v>0</v>
      </c>
      <c r="J945" s="6">
        <f>+H945+SUM($B$4:$B$5)-SUM($F$15:F945)</f>
        <v>26360.483831420366</v>
      </c>
      <c r="K945" s="10">
        <f t="shared" si="110"/>
        <v>4.16929102482122E-3</v>
      </c>
      <c r="L945" s="10">
        <f>+H945/SUM($F$15:F945)-1</f>
        <v>-3.5984208653736527E-3</v>
      </c>
      <c r="M945" s="18">
        <f t="shared" si="113"/>
        <v>0</v>
      </c>
      <c r="N945" s="18">
        <f t="shared" si="111"/>
        <v>1403.1821438492123</v>
      </c>
      <c r="O945" s="4">
        <f t="shared" si="112"/>
        <v>7.8261618240032877</v>
      </c>
      <c r="P945" s="18">
        <f>+AVERAGEIF($C$15:C945,"&lt;&gt;",$B$15:B945)</f>
        <v>7.9467234042553176</v>
      </c>
    </row>
    <row r="946" spans="1:16" x14ac:dyDescent="0.25">
      <c r="A946" s="1">
        <v>41577</v>
      </c>
      <c r="B946" s="18">
        <v>7.8390000000000004</v>
      </c>
      <c r="G946">
        <f t="shared" si="108"/>
        <v>11635.127922915857</v>
      </c>
      <c r="H946">
        <f t="shared" si="109"/>
        <v>10999.544825633981</v>
      </c>
      <c r="I946" s="5">
        <f t="shared" si="107"/>
        <v>0</v>
      </c>
      <c r="J946" s="6">
        <f>+H946+SUM($B$4:$B$5)-SUM($F$15:F946)</f>
        <v>26418.014299318187</v>
      </c>
      <c r="K946" s="10">
        <f t="shared" si="110"/>
        <v>2.1824511365473587E-3</v>
      </c>
      <c r="L946" s="10">
        <f>+H946/SUM($F$15:F946)-1</f>
        <v>1.6404179066857871E-3</v>
      </c>
      <c r="M946" s="18">
        <f t="shared" si="113"/>
        <v>0</v>
      </c>
      <c r="N946" s="18">
        <f t="shared" si="111"/>
        <v>1403.1821438492123</v>
      </c>
      <c r="O946" s="4">
        <f t="shared" si="112"/>
        <v>7.8261618240032877</v>
      </c>
      <c r="P946" s="18">
        <f>+AVERAGEIF($C$15:C946,"&lt;&gt;",$B$15:B946)</f>
        <v>7.9467234042553176</v>
      </c>
    </row>
    <row r="947" spans="1:16" x14ac:dyDescent="0.25">
      <c r="A947" s="1">
        <v>41578</v>
      </c>
      <c r="B947" s="18">
        <v>7.8680000000000003</v>
      </c>
      <c r="G947">
        <f t="shared" si="108"/>
        <v>11678.171513905085</v>
      </c>
      <c r="H947">
        <f t="shared" si="109"/>
        <v>11040.237107805608</v>
      </c>
      <c r="I947" s="5">
        <f t="shared" si="107"/>
        <v>0</v>
      </c>
      <c r="J947" s="6">
        <f>+H947+SUM($B$4:$B$5)-SUM($F$15:F947)</f>
        <v>26458.706581489816</v>
      </c>
      <c r="K947" s="10">
        <f t="shared" si="110"/>
        <v>1.5403232699695568E-3</v>
      </c>
      <c r="L947" s="10">
        <f>+H947/SUM($F$15:F947)-1</f>
        <v>5.3459380137521606E-3</v>
      </c>
      <c r="M947" s="18">
        <f t="shared" si="113"/>
        <v>0</v>
      </c>
      <c r="N947" s="18">
        <f t="shared" si="111"/>
        <v>1403.1821438492123</v>
      </c>
      <c r="O947" s="4">
        <f t="shared" si="112"/>
        <v>7.8261618240032877</v>
      </c>
      <c r="P947" s="18">
        <f>+AVERAGEIF($C$15:C947,"&lt;&gt;",$B$15:B947)</f>
        <v>7.9467234042553176</v>
      </c>
    </row>
    <row r="948" spans="1:16" x14ac:dyDescent="0.25">
      <c r="A948" s="1">
        <v>41582</v>
      </c>
      <c r="B948" s="18">
        <v>7.8639999999999999</v>
      </c>
      <c r="G948">
        <f t="shared" si="108"/>
        <v>11672.234466872087</v>
      </c>
      <c r="H948">
        <f t="shared" si="109"/>
        <v>11034.62437923021</v>
      </c>
      <c r="I948" s="5">
        <f t="shared" si="107"/>
        <v>0</v>
      </c>
      <c r="J948" s="6">
        <f>+H948+SUM($B$4:$B$5)-SUM($F$15:F948)</f>
        <v>26453.093852914419</v>
      </c>
      <c r="K948" s="10">
        <f t="shared" si="110"/>
        <v>-2.1213163077760111E-4</v>
      </c>
      <c r="L948" s="10">
        <f>+H948/SUM($F$15:F948)-1</f>
        <v>4.8348317920878792E-3</v>
      </c>
      <c r="M948" s="18">
        <f t="shared" si="113"/>
        <v>0</v>
      </c>
      <c r="N948" s="18">
        <f t="shared" si="111"/>
        <v>1403.1821438492123</v>
      </c>
      <c r="O948" s="4">
        <f t="shared" si="112"/>
        <v>7.8261618240032877</v>
      </c>
      <c r="P948" s="18">
        <f>+AVERAGEIF($C$15:C948,"&lt;&gt;",$B$15:B948)</f>
        <v>7.9467234042553176</v>
      </c>
    </row>
    <row r="949" spans="1:16" x14ac:dyDescent="0.25">
      <c r="A949" s="1">
        <v>41583</v>
      </c>
      <c r="B949" s="18">
        <v>7.8070000000000004</v>
      </c>
      <c r="G949">
        <f t="shared" si="108"/>
        <v>11587.631546651881</v>
      </c>
      <c r="H949">
        <f t="shared" si="109"/>
        <v>10954.642997030805</v>
      </c>
      <c r="I949" s="5">
        <f t="shared" si="107"/>
        <v>0</v>
      </c>
      <c r="J949" s="6">
        <f>+H949+SUM($B$4:$B$5)-SUM($F$15:F949)</f>
        <v>26373.112470715016</v>
      </c>
      <c r="K949" s="10">
        <f t="shared" si="110"/>
        <v>-3.0235171221981716E-3</v>
      </c>
      <c r="L949" s="10">
        <f>+H949/SUM($F$15:F949)-1</f>
        <v>-2.4484318666289084E-3</v>
      </c>
      <c r="M949" s="18">
        <f t="shared" si="113"/>
        <v>0</v>
      </c>
      <c r="N949" s="18">
        <f t="shared" si="111"/>
        <v>1403.1821438492123</v>
      </c>
      <c r="O949" s="4">
        <f t="shared" si="112"/>
        <v>7.8261618240032877</v>
      </c>
      <c r="P949" s="18">
        <f>+AVERAGEIF($C$15:C949,"&lt;&gt;",$B$15:B949)</f>
        <v>7.9467234042553176</v>
      </c>
    </row>
    <row r="950" spans="1:16" x14ac:dyDescent="0.25">
      <c r="A950" s="1">
        <v>41584</v>
      </c>
      <c r="B950" s="18">
        <v>7.7779999999999996</v>
      </c>
      <c r="G950">
        <f t="shared" si="108"/>
        <v>11544.587955662651</v>
      </c>
      <c r="H950">
        <f t="shared" si="109"/>
        <v>10913.950714859177</v>
      </c>
      <c r="I950" s="5">
        <f t="shared" si="107"/>
        <v>0</v>
      </c>
      <c r="J950" s="6">
        <f>+H950+SUM($B$4:$B$5)-SUM($F$15:F950)</f>
        <v>26332.420188543387</v>
      </c>
      <c r="K950" s="10">
        <f t="shared" si="110"/>
        <v>-1.5429457640547817E-3</v>
      </c>
      <c r="L950" s="10">
        <f>+H950/SUM($F$15:F950)-1</f>
        <v>-6.153951973695504E-3</v>
      </c>
      <c r="M950" s="18">
        <f t="shared" si="113"/>
        <v>0</v>
      </c>
      <c r="N950" s="18">
        <f t="shared" si="111"/>
        <v>1403.1821438492123</v>
      </c>
      <c r="O950" s="4">
        <f t="shared" si="112"/>
        <v>7.8261618240032877</v>
      </c>
      <c r="P950" s="18">
        <f>+AVERAGEIF($C$15:C950,"&lt;&gt;",$B$15:B950)</f>
        <v>7.9467234042553176</v>
      </c>
    </row>
    <row r="951" spans="1:16" x14ac:dyDescent="0.25">
      <c r="A951" s="1">
        <v>41585</v>
      </c>
      <c r="B951" s="18">
        <v>7.81</v>
      </c>
      <c r="G951">
        <f t="shared" si="108"/>
        <v>11592.084331926628</v>
      </c>
      <c r="H951">
        <f t="shared" si="109"/>
        <v>10958.852543462352</v>
      </c>
      <c r="I951" s="5">
        <f t="shared" si="107"/>
        <v>0</v>
      </c>
      <c r="J951" s="6">
        <f>+H951+SUM($B$4:$B$5)-SUM($F$15:F951)</f>
        <v>26377.322017146558</v>
      </c>
      <c r="K951" s="10">
        <f t="shared" si="110"/>
        <v>1.7051918616546313E-3</v>
      </c>
      <c r="L951" s="10">
        <f>+H951/SUM($F$15:F951)-1</f>
        <v>-2.0651022003808084E-3</v>
      </c>
      <c r="M951" s="18">
        <f t="shared" si="113"/>
        <v>0</v>
      </c>
      <c r="N951" s="18">
        <f t="shared" si="111"/>
        <v>1403.1821438492123</v>
      </c>
      <c r="O951" s="4">
        <f t="shared" si="112"/>
        <v>7.8261618240032877</v>
      </c>
      <c r="P951" s="18">
        <f>+AVERAGEIF($C$15:C951,"&lt;&gt;",$B$15:B951)</f>
        <v>7.9467234042553176</v>
      </c>
    </row>
    <row r="952" spans="1:16" x14ac:dyDescent="0.25">
      <c r="A952" s="1">
        <v>41586</v>
      </c>
      <c r="B952" s="18">
        <v>7.72</v>
      </c>
      <c r="C952">
        <f>+$B$3</f>
        <v>200</v>
      </c>
      <c r="D952" s="7">
        <f>+$D$11</f>
        <v>3.3347368421052628</v>
      </c>
      <c r="E952">
        <v>1.54</v>
      </c>
      <c r="F952" s="6">
        <f>+C952-D952-E952</f>
        <v>195.12526315789475</v>
      </c>
      <c r="G952">
        <f t="shared" si="108"/>
        <v>11658.500773684194</v>
      </c>
      <c r="H952">
        <f t="shared" si="109"/>
        <v>11027.691413673818</v>
      </c>
      <c r="I952" s="5">
        <f t="shared" si="107"/>
        <v>701400</v>
      </c>
      <c r="J952" s="6">
        <f>+H952+SUM($B$4:$B$5)-SUM($F$15:F952)</f>
        <v>26251.035624200129</v>
      </c>
      <c r="K952" s="10">
        <f t="shared" si="110"/>
        <v>-4.7876881839762353E-3</v>
      </c>
      <c r="L952" s="10">
        <f>+H952/SUM($F$15:F952)-1</f>
        <v>-1.3328170662656458E-2</v>
      </c>
      <c r="M952" s="18">
        <f t="shared" si="113"/>
        <v>25.275293155167713</v>
      </c>
      <c r="N952" s="18">
        <f t="shared" si="111"/>
        <v>1428.4574370043799</v>
      </c>
      <c r="O952" s="4">
        <f t="shared" si="112"/>
        <v>7.8242833842583863</v>
      </c>
      <c r="P952" s="18">
        <f>+AVERAGEIF($C$15:C952,"&lt;&gt;",$B$15:B952)</f>
        <v>7.9419999999999993</v>
      </c>
    </row>
    <row r="953" spans="1:16" x14ac:dyDescent="0.25">
      <c r="A953" s="1">
        <v>41589</v>
      </c>
      <c r="B953" s="18">
        <v>7.6749999999999998</v>
      </c>
      <c r="G953">
        <f t="shared" si="108"/>
        <v>11590.54319145417</v>
      </c>
      <c r="H953">
        <f t="shared" si="109"/>
        <v>10963.410829008621</v>
      </c>
      <c r="I953" s="5">
        <f t="shared" si="107"/>
        <v>0</v>
      </c>
      <c r="J953" s="6">
        <f>+H953+SUM($B$4:$B$5)-SUM($F$15:F953)</f>
        <v>26186.755039534932</v>
      </c>
      <c r="K953" s="10">
        <f t="shared" si="110"/>
        <v>-2.4486875712415035E-3</v>
      </c>
      <c r="L953" s="10">
        <f>+H953/SUM($F$15:F953)-1</f>
        <v>-1.9079496092731629E-2</v>
      </c>
      <c r="M953" s="18">
        <f t="shared" si="113"/>
        <v>0</v>
      </c>
      <c r="N953" s="18">
        <f t="shared" si="111"/>
        <v>1428.4574370043799</v>
      </c>
      <c r="O953" s="4">
        <f t="shared" si="112"/>
        <v>7.8242833842583863</v>
      </c>
      <c r="P953" s="18">
        <f>+AVERAGEIF($C$15:C953,"&lt;&gt;",$B$15:B953)</f>
        <v>7.9419999999999993</v>
      </c>
    </row>
    <row r="954" spans="1:16" x14ac:dyDescent="0.25">
      <c r="A954" s="1">
        <v>41590</v>
      </c>
      <c r="B954" s="18">
        <v>7.6459999999999999</v>
      </c>
      <c r="G954">
        <f t="shared" si="108"/>
        <v>11546.748305128154</v>
      </c>
      <c r="H954">
        <f t="shared" si="109"/>
        <v>10921.985563335495</v>
      </c>
      <c r="I954" s="5">
        <f t="shared" si="107"/>
        <v>0</v>
      </c>
      <c r="J954" s="6">
        <f>+H954+SUM($B$4:$B$5)-SUM($F$15:F954)</f>
        <v>26145.329773861806</v>
      </c>
      <c r="K954" s="10">
        <f t="shared" si="110"/>
        <v>-1.5819167212808294E-3</v>
      </c>
      <c r="L954" s="10">
        <f>+H954/SUM($F$15:F954)-1</f>
        <v>-2.2785905814335594E-2</v>
      </c>
      <c r="M954" s="18">
        <f t="shared" si="113"/>
        <v>0</v>
      </c>
      <c r="N954" s="18">
        <f t="shared" si="111"/>
        <v>1428.4574370043799</v>
      </c>
      <c r="O954" s="4">
        <f t="shared" si="112"/>
        <v>7.8242833842583863</v>
      </c>
      <c r="P954" s="18">
        <f>+AVERAGEIF($C$15:C954,"&lt;&gt;",$B$15:B954)</f>
        <v>7.9419999999999993</v>
      </c>
    </row>
    <row r="955" spans="1:16" x14ac:dyDescent="0.25">
      <c r="A955" s="1">
        <v>41591</v>
      </c>
      <c r="B955" s="18">
        <v>7.585</v>
      </c>
      <c r="G955">
        <f t="shared" si="108"/>
        <v>11454.628026994122</v>
      </c>
      <c r="H955">
        <f t="shared" si="109"/>
        <v>10834.849659678228</v>
      </c>
      <c r="I955" s="5">
        <f t="shared" si="107"/>
        <v>0</v>
      </c>
      <c r="J955" s="6">
        <f>+H955+SUM($B$4:$B$5)-SUM($F$15:F955)</f>
        <v>26058.193870204537</v>
      </c>
      <c r="K955" s="10">
        <f t="shared" si="110"/>
        <v>-3.3327521362679358E-3</v>
      </c>
      <c r="L955" s="10">
        <f>+H955/SUM($F$15:F955)-1</f>
        <v>-3.0582146952881861E-2</v>
      </c>
      <c r="M955" s="18">
        <f t="shared" si="113"/>
        <v>0</v>
      </c>
      <c r="N955" s="18">
        <f t="shared" si="111"/>
        <v>1428.4574370043799</v>
      </c>
      <c r="O955" s="4">
        <f t="shared" si="112"/>
        <v>7.8242833842583863</v>
      </c>
      <c r="P955" s="18">
        <f>+AVERAGEIF($C$15:C955,"&lt;&gt;",$B$15:B955)</f>
        <v>7.9419999999999993</v>
      </c>
    </row>
    <row r="956" spans="1:16" x14ac:dyDescent="0.25">
      <c r="A956" s="1">
        <v>41592</v>
      </c>
      <c r="B956" s="18">
        <v>7.6379999999999999</v>
      </c>
      <c r="G956">
        <f t="shared" si="108"/>
        <v>11534.66695717615</v>
      </c>
      <c r="H956">
        <f t="shared" si="109"/>
        <v>10910.557903839461</v>
      </c>
      <c r="I956" s="5">
        <f t="shared" si="107"/>
        <v>0</v>
      </c>
      <c r="J956" s="6">
        <f>+H956+SUM($B$4:$B$5)-SUM($F$15:F956)</f>
        <v>26133.902114365774</v>
      </c>
      <c r="K956" s="10">
        <f t="shared" si="110"/>
        <v>2.9053527093374498E-3</v>
      </c>
      <c r="L956" s="10">
        <f>+H956/SUM($F$15:F956)-1</f>
        <v>-2.3808363668571086E-2</v>
      </c>
      <c r="M956" s="18">
        <f t="shared" si="113"/>
        <v>0</v>
      </c>
      <c r="N956" s="18">
        <f t="shared" si="111"/>
        <v>1428.4574370043799</v>
      </c>
      <c r="O956" s="4">
        <f t="shared" si="112"/>
        <v>7.8242833842583863</v>
      </c>
      <c r="P956" s="18">
        <f>+AVERAGEIF($C$15:C956,"&lt;&gt;",$B$15:B956)</f>
        <v>7.9419999999999993</v>
      </c>
    </row>
    <row r="957" spans="1:16" x14ac:dyDescent="0.25">
      <c r="A957" s="1">
        <v>41593</v>
      </c>
      <c r="B957" s="18">
        <v>7.7240000000000002</v>
      </c>
      <c r="G957">
        <f t="shared" si="108"/>
        <v>11664.541447660198</v>
      </c>
      <c r="H957">
        <f t="shared" si="109"/>
        <v>11033.405243421837</v>
      </c>
      <c r="I957" s="5">
        <f t="shared" si="107"/>
        <v>0</v>
      </c>
      <c r="J957" s="6">
        <f>+H957+SUM($B$4:$B$5)-SUM($F$15:F957)</f>
        <v>26256.749453948149</v>
      </c>
      <c r="K957" s="10">
        <f t="shared" si="110"/>
        <v>4.7006887469303038E-3</v>
      </c>
      <c r="L957" s="10">
        <f>+H957/SUM($F$15:F957)-1</f>
        <v>-1.281694173553849E-2</v>
      </c>
      <c r="M957" s="18">
        <f t="shared" si="113"/>
        <v>0</v>
      </c>
      <c r="N957" s="18">
        <f t="shared" si="111"/>
        <v>1428.4574370043799</v>
      </c>
      <c r="O957" s="4">
        <f t="shared" si="112"/>
        <v>7.8242833842583863</v>
      </c>
      <c r="P957" s="18">
        <f>+AVERAGEIF($C$15:C957,"&lt;&gt;",$B$15:B957)</f>
        <v>7.9419999999999993</v>
      </c>
    </row>
    <row r="958" spans="1:16" x14ac:dyDescent="0.25">
      <c r="A958" s="1">
        <v>41596</v>
      </c>
      <c r="B958" s="18">
        <v>7.835</v>
      </c>
      <c r="G958">
        <f t="shared" si="108"/>
        <v>11832.170150494258</v>
      </c>
      <c r="H958">
        <f t="shared" si="109"/>
        <v>11191.964018929322</v>
      </c>
      <c r="I958" s="5">
        <f t="shared" si="107"/>
        <v>0</v>
      </c>
      <c r="J958" s="6">
        <f>+H958+SUM($B$4:$B$5)-SUM($F$15:F958)</f>
        <v>26415.30822945563</v>
      </c>
      <c r="K958" s="10">
        <f t="shared" si="110"/>
        <v>6.0387816011109319E-3</v>
      </c>
      <c r="L958" s="10">
        <f>+H958/SUM($F$15:F958)-1</f>
        <v>1.369660991980215E-3</v>
      </c>
      <c r="M958" s="18">
        <f t="shared" si="113"/>
        <v>0</v>
      </c>
      <c r="N958" s="18">
        <f t="shared" si="111"/>
        <v>1428.4574370043799</v>
      </c>
      <c r="O958" s="4">
        <f t="shared" si="112"/>
        <v>7.8242833842583863</v>
      </c>
      <c r="P958" s="18">
        <f>+AVERAGEIF($C$15:C958,"&lt;&gt;",$B$15:B958)</f>
        <v>7.9419999999999993</v>
      </c>
    </row>
    <row r="959" spans="1:16" x14ac:dyDescent="0.25">
      <c r="A959" s="1">
        <v>41597</v>
      </c>
      <c r="B959" s="18">
        <v>7.8319999999999999</v>
      </c>
      <c r="G959">
        <f t="shared" si="108"/>
        <v>11827.639645012256</v>
      </c>
      <c r="H959">
        <f t="shared" si="109"/>
        <v>11187.678646618309</v>
      </c>
      <c r="I959" s="5">
        <f t="shared" si="107"/>
        <v>0</v>
      </c>
      <c r="J959" s="6">
        <f>+H959+SUM($B$4:$B$5)-SUM($F$15:F959)</f>
        <v>26411.022857144621</v>
      </c>
      <c r="K959" s="10">
        <f t="shared" si="110"/>
        <v>-1.6223063815057337E-4</v>
      </c>
      <c r="L959" s="10">
        <f>+H959/SUM($F$15:F959)-1</f>
        <v>9.8623929664176657E-4</v>
      </c>
      <c r="M959" s="18">
        <f t="shared" si="113"/>
        <v>0</v>
      </c>
      <c r="N959" s="18">
        <f t="shared" si="111"/>
        <v>1428.4574370043799</v>
      </c>
      <c r="O959" s="4">
        <f t="shared" si="112"/>
        <v>7.8242833842583863</v>
      </c>
      <c r="P959" s="18">
        <f>+AVERAGEIF($C$15:C959,"&lt;&gt;",$B$15:B959)</f>
        <v>7.9419999999999993</v>
      </c>
    </row>
    <row r="960" spans="1:16" x14ac:dyDescent="0.25">
      <c r="A960" s="1">
        <v>41598</v>
      </c>
      <c r="B960" s="18">
        <v>7.827</v>
      </c>
      <c r="G960">
        <f t="shared" si="108"/>
        <v>11820.088802542252</v>
      </c>
      <c r="H960">
        <f t="shared" si="109"/>
        <v>11180.536359433287</v>
      </c>
      <c r="I960" s="5">
        <f t="shared" si="107"/>
        <v>0</v>
      </c>
      <c r="J960" s="6">
        <f>+H960+SUM($B$4:$B$5)-SUM($F$15:F960)</f>
        <v>26403.880569959598</v>
      </c>
      <c r="K960" s="10">
        <f t="shared" si="110"/>
        <v>-2.704282686685211E-4</v>
      </c>
      <c r="L960" s="10">
        <f>+H960/SUM($F$15:F960)-1</f>
        <v>3.4720313774450062E-4</v>
      </c>
      <c r="M960" s="18">
        <f t="shared" si="113"/>
        <v>0</v>
      </c>
      <c r="N960" s="18">
        <f t="shared" si="111"/>
        <v>1428.4574370043799</v>
      </c>
      <c r="O960" s="4">
        <f t="shared" si="112"/>
        <v>7.8242833842583863</v>
      </c>
      <c r="P960" s="18">
        <f>+AVERAGEIF($C$15:C960,"&lt;&gt;",$B$15:B960)</f>
        <v>7.9419999999999993</v>
      </c>
    </row>
    <row r="961" spans="1:16" x14ac:dyDescent="0.25">
      <c r="A961" s="1">
        <v>41599</v>
      </c>
      <c r="B961" s="18">
        <v>7.7210000000000001</v>
      </c>
      <c r="G961">
        <f t="shared" si="108"/>
        <v>11660.010942178194</v>
      </c>
      <c r="H961">
        <f t="shared" si="109"/>
        <v>11029.119871110823</v>
      </c>
      <c r="I961" s="5">
        <f t="shared" si="107"/>
        <v>0</v>
      </c>
      <c r="J961" s="6">
        <f>+H961+SUM($B$4:$B$5)-SUM($F$15:F961)</f>
        <v>26252.464081637132</v>
      </c>
      <c r="K961" s="10">
        <f t="shared" si="110"/>
        <v>-5.7346301018622592E-3</v>
      </c>
      <c r="L961" s="10">
        <f>+H961/SUM($F$15:F961)-1</f>
        <v>-1.3200363430876938E-2</v>
      </c>
      <c r="M961" s="18">
        <f t="shared" si="113"/>
        <v>0</v>
      </c>
      <c r="N961" s="18">
        <f t="shared" si="111"/>
        <v>1428.4574370043799</v>
      </c>
      <c r="O961" s="4">
        <f t="shared" si="112"/>
        <v>7.8242833842583863</v>
      </c>
      <c r="P961" s="18">
        <f>+AVERAGEIF($C$15:C961,"&lt;&gt;",$B$15:B961)</f>
        <v>7.9419999999999993</v>
      </c>
    </row>
    <row r="962" spans="1:16" x14ac:dyDescent="0.25">
      <c r="A962" s="1">
        <v>41600</v>
      </c>
      <c r="B962" s="18">
        <v>7.7210000000000001</v>
      </c>
      <c r="G962">
        <f t="shared" si="108"/>
        <v>11660.010942178194</v>
      </c>
      <c r="H962">
        <f t="shared" si="109"/>
        <v>11029.119871110823</v>
      </c>
      <c r="I962" s="5">
        <f t="shared" si="107"/>
        <v>0</v>
      </c>
      <c r="J962" s="6">
        <f>+H962+SUM($B$4:$B$5)-SUM($F$15:F962)</f>
        <v>26252.464081637132</v>
      </c>
      <c r="K962" s="10">
        <f t="shared" si="110"/>
        <v>0</v>
      </c>
      <c r="L962" s="10">
        <f>+H962/SUM($F$15:F962)-1</f>
        <v>-1.3200363430876938E-2</v>
      </c>
      <c r="M962" s="18">
        <f t="shared" si="113"/>
        <v>0</v>
      </c>
      <c r="N962" s="18">
        <f t="shared" si="111"/>
        <v>1428.4574370043799</v>
      </c>
      <c r="O962" s="4">
        <f t="shared" si="112"/>
        <v>7.8242833842583863</v>
      </c>
      <c r="P962" s="18">
        <f>+AVERAGEIF($C$15:C962,"&lt;&gt;",$B$15:B962)</f>
        <v>7.9419999999999993</v>
      </c>
    </row>
    <row r="963" spans="1:16" x14ac:dyDescent="0.25">
      <c r="A963" s="1">
        <v>41603</v>
      </c>
      <c r="B963" s="18">
        <v>7.7430000000000003</v>
      </c>
      <c r="G963">
        <f t="shared" si="108"/>
        <v>11693.234649046208</v>
      </c>
      <c r="H963">
        <f t="shared" si="109"/>
        <v>11060.54593472492</v>
      </c>
      <c r="I963" s="5">
        <f t="shared" si="107"/>
        <v>0</v>
      </c>
      <c r="J963" s="6">
        <f>+H963+SUM($B$4:$B$5)-SUM($F$15:F963)</f>
        <v>26283.890145251229</v>
      </c>
      <c r="K963" s="10">
        <f t="shared" si="110"/>
        <v>1.1970710069870716E-3</v>
      </c>
      <c r="L963" s="10">
        <f>+H963/SUM($F$15:F963)-1</f>
        <v>-1.0388604331729057E-2</v>
      </c>
      <c r="M963" s="18">
        <f t="shared" si="113"/>
        <v>0</v>
      </c>
      <c r="N963" s="18">
        <f t="shared" si="111"/>
        <v>1428.4574370043799</v>
      </c>
      <c r="O963" s="4">
        <f t="shared" si="112"/>
        <v>7.8242833842583863</v>
      </c>
      <c r="P963" s="18">
        <f>+AVERAGEIF($C$15:C963,"&lt;&gt;",$B$15:B963)</f>
        <v>7.9419999999999993</v>
      </c>
    </row>
    <row r="964" spans="1:16" x14ac:dyDescent="0.25">
      <c r="A964" s="1">
        <v>41604</v>
      </c>
      <c r="B964" s="18">
        <v>7.6760000000000002</v>
      </c>
      <c r="G964">
        <f t="shared" si="108"/>
        <v>11592.053359948171</v>
      </c>
      <c r="H964">
        <f t="shared" si="109"/>
        <v>10964.839286445625</v>
      </c>
      <c r="I964" s="5">
        <f t="shared" si="107"/>
        <v>0</v>
      </c>
      <c r="J964" s="6">
        <f>+H964+SUM($B$4:$B$5)-SUM($F$15:F964)</f>
        <v>26188.183496971935</v>
      </c>
      <c r="K964" s="10">
        <f t="shared" si="110"/>
        <v>-3.6412664849226895E-3</v>
      </c>
      <c r="L964" s="10">
        <f>+H964/SUM($F$15:F964)-1</f>
        <v>-1.895168886095222E-2</v>
      </c>
      <c r="M964" s="18">
        <f t="shared" si="113"/>
        <v>0</v>
      </c>
      <c r="N964" s="18">
        <f t="shared" si="111"/>
        <v>1428.4574370043799</v>
      </c>
      <c r="O964" s="4">
        <f t="shared" si="112"/>
        <v>7.8242833842583863</v>
      </c>
      <c r="P964" s="18">
        <f>+AVERAGEIF($C$15:C964,"&lt;&gt;",$B$15:B964)</f>
        <v>7.9419999999999993</v>
      </c>
    </row>
    <row r="965" spans="1:16" x14ac:dyDescent="0.25">
      <c r="A965" s="1">
        <v>41605</v>
      </c>
      <c r="B965" s="18">
        <v>7.6920000000000002</v>
      </c>
      <c r="G965">
        <f t="shared" si="108"/>
        <v>11616.216055852179</v>
      </c>
      <c r="H965">
        <f t="shared" si="109"/>
        <v>10987.694605437695</v>
      </c>
      <c r="I965" s="5">
        <f t="shared" si="107"/>
        <v>0</v>
      </c>
      <c r="J965" s="6">
        <f>+H965+SUM($B$4:$B$5)-SUM($F$15:F965)</f>
        <v>26211.038815964006</v>
      </c>
      <c r="K965" s="10">
        <f t="shared" si="110"/>
        <v>8.7273403268750549E-4</v>
      </c>
      <c r="L965" s="10">
        <f>+H965/SUM($F$15:F965)-1</f>
        <v>-1.6906773152481014E-2</v>
      </c>
      <c r="M965" s="18">
        <f t="shared" si="113"/>
        <v>0</v>
      </c>
      <c r="N965" s="18">
        <f t="shared" si="111"/>
        <v>1428.4574370043799</v>
      </c>
      <c r="O965" s="4">
        <f t="shared" si="112"/>
        <v>7.8242833842583863</v>
      </c>
      <c r="P965" s="18">
        <f>+AVERAGEIF($C$15:C965,"&lt;&gt;",$B$15:B965)</f>
        <v>7.9419999999999993</v>
      </c>
    </row>
    <row r="966" spans="1:16" x14ac:dyDescent="0.25">
      <c r="A966" s="1">
        <v>41606</v>
      </c>
      <c r="B966" s="18">
        <v>7.7009999999999996</v>
      </c>
      <c r="G966">
        <f t="shared" si="108"/>
        <v>11629.807572298183</v>
      </c>
      <c r="H966">
        <f t="shared" si="109"/>
        <v>11000.550722370734</v>
      </c>
      <c r="I966" s="5">
        <f t="shared" si="107"/>
        <v>0</v>
      </c>
      <c r="J966" s="6">
        <f>+H966+SUM($B$4:$B$5)-SUM($F$15:F966)</f>
        <v>26223.894932897041</v>
      </c>
      <c r="K966" s="10">
        <f t="shared" si="110"/>
        <v>4.9048483058222736E-4</v>
      </c>
      <c r="L966" s="10">
        <f>+H966/SUM($F$15:F966)-1</f>
        <v>-1.5756508066466113E-2</v>
      </c>
      <c r="M966" s="18">
        <f t="shared" si="113"/>
        <v>0</v>
      </c>
      <c r="N966" s="18">
        <f t="shared" si="111"/>
        <v>1428.4574370043799</v>
      </c>
      <c r="O966" s="4">
        <f t="shared" si="112"/>
        <v>7.8242833842583863</v>
      </c>
      <c r="P966" s="18">
        <f>+AVERAGEIF($C$15:C966,"&lt;&gt;",$B$15:B966)</f>
        <v>7.9419999999999993</v>
      </c>
    </row>
    <row r="967" spans="1:16" x14ac:dyDescent="0.25">
      <c r="A967" s="1">
        <v>41607</v>
      </c>
      <c r="B967" s="18">
        <v>7.7350000000000003</v>
      </c>
      <c r="G967">
        <f t="shared" si="108"/>
        <v>11681.153301094202</v>
      </c>
      <c r="H967">
        <f t="shared" si="109"/>
        <v>11049.118275228882</v>
      </c>
      <c r="I967" s="5">
        <f t="shared" si="107"/>
        <v>0</v>
      </c>
      <c r="J967" s="6">
        <f>+H967+SUM($B$4:$B$5)-SUM($F$15:F967)</f>
        <v>26272.46248575519</v>
      </c>
      <c r="K967" s="10">
        <f t="shared" si="110"/>
        <v>1.8520342985823834E-3</v>
      </c>
      <c r="L967" s="10">
        <f>+H967/SUM($F$15:F967)-1</f>
        <v>-1.1411062185964882E-2</v>
      </c>
      <c r="M967" s="18">
        <f t="shared" si="113"/>
        <v>0</v>
      </c>
      <c r="N967" s="18">
        <f t="shared" si="111"/>
        <v>1428.4574370043799</v>
      </c>
      <c r="O967" s="4">
        <f t="shared" si="112"/>
        <v>7.8242833842583863</v>
      </c>
      <c r="P967" s="18">
        <f>+AVERAGEIF($C$15:C967,"&lt;&gt;",$B$15:B967)</f>
        <v>7.9419999999999993</v>
      </c>
    </row>
    <row r="968" spans="1:16" x14ac:dyDescent="0.25">
      <c r="A968" s="1">
        <v>41610</v>
      </c>
      <c r="B968" s="18">
        <v>7.7329999999999997</v>
      </c>
      <c r="G968">
        <f t="shared" si="108"/>
        <v>11678.1329641062</v>
      </c>
      <c r="H968">
        <f t="shared" si="109"/>
        <v>11046.261360354873</v>
      </c>
      <c r="I968" s="5">
        <f t="shared" si="107"/>
        <v>0</v>
      </c>
      <c r="J968" s="6">
        <f>+H968+SUM($B$4:$B$5)-SUM($F$15:F968)</f>
        <v>26269.605570881184</v>
      </c>
      <c r="K968" s="10">
        <f t="shared" si="110"/>
        <v>-1.0874180048991988E-4</v>
      </c>
      <c r="L968" s="10">
        <f>+H968/SUM($F$15:F968)-1</f>
        <v>-1.1666676649523811E-2</v>
      </c>
      <c r="M968" s="18">
        <f t="shared" si="113"/>
        <v>0</v>
      </c>
      <c r="N968" s="18">
        <f t="shared" si="111"/>
        <v>1428.4574370043799</v>
      </c>
      <c r="O968" s="4">
        <f t="shared" si="112"/>
        <v>7.8242833842583863</v>
      </c>
      <c r="P968" s="18">
        <f>+AVERAGEIF($C$15:C968,"&lt;&gt;",$B$15:B968)</f>
        <v>7.9419999999999993</v>
      </c>
    </row>
    <row r="969" spans="1:16" x14ac:dyDescent="0.25">
      <c r="A969" s="1">
        <v>41611</v>
      </c>
      <c r="B969" s="18">
        <v>7.641</v>
      </c>
      <c r="G969">
        <f t="shared" si="108"/>
        <v>11539.19746265815</v>
      </c>
      <c r="H969">
        <f t="shared" si="109"/>
        <v>10914.84327615047</v>
      </c>
      <c r="I969" s="5">
        <f t="shared" si="107"/>
        <v>0</v>
      </c>
      <c r="J969" s="6">
        <f>+H969+SUM($B$4:$B$5)-SUM($F$15:F969)</f>
        <v>26138.187486676776</v>
      </c>
      <c r="K969" s="10">
        <f t="shared" si="110"/>
        <v>-5.0026668215407133E-3</v>
      </c>
      <c r="L969" s="10">
        <f>+H969/SUM($F$15:F969)-1</f>
        <v>-2.3424941973233082E-2</v>
      </c>
      <c r="M969" s="18">
        <f t="shared" si="113"/>
        <v>0</v>
      </c>
      <c r="N969" s="18">
        <f t="shared" si="111"/>
        <v>1428.4574370043799</v>
      </c>
      <c r="O969" s="4">
        <f t="shared" si="112"/>
        <v>7.8242833842583863</v>
      </c>
      <c r="P969" s="18">
        <f>+AVERAGEIF($C$15:C969,"&lt;&gt;",$B$15:B969)</f>
        <v>7.9419999999999993</v>
      </c>
    </row>
    <row r="970" spans="1:16" x14ac:dyDescent="0.25">
      <c r="A970" s="1">
        <v>41612</v>
      </c>
      <c r="B970" s="18">
        <v>7.6059999999999999</v>
      </c>
      <c r="G970">
        <f t="shared" si="108"/>
        <v>11486.341565368131</v>
      </c>
      <c r="H970">
        <f t="shared" si="109"/>
        <v>10864.847265855316</v>
      </c>
      <c r="I970" s="5">
        <f t="shared" si="107"/>
        <v>0</v>
      </c>
      <c r="J970" s="6">
        <f>+H970+SUM($B$4:$B$5)-SUM($F$15:F970)</f>
        <v>26088.191476381624</v>
      </c>
      <c r="K970" s="10">
        <f t="shared" si="110"/>
        <v>-1.912757352461214E-3</v>
      </c>
      <c r="L970" s="10">
        <f>+H970/SUM($F$15:F970)-1</f>
        <v>-2.7898195085513833E-2</v>
      </c>
      <c r="M970" s="18">
        <f t="shared" si="113"/>
        <v>0</v>
      </c>
      <c r="N970" s="18">
        <f t="shared" si="111"/>
        <v>1428.4574370043799</v>
      </c>
      <c r="O970" s="4">
        <f t="shared" si="112"/>
        <v>7.8242833842583863</v>
      </c>
      <c r="P970" s="18">
        <f>+AVERAGEIF($C$15:C970,"&lt;&gt;",$B$15:B970)</f>
        <v>7.9419999999999993</v>
      </c>
    </row>
    <row r="971" spans="1:16" x14ac:dyDescent="0.25">
      <c r="A971" s="1">
        <v>41613</v>
      </c>
      <c r="B971" s="18">
        <v>7.5750000000000002</v>
      </c>
      <c r="G971">
        <f t="shared" si="108"/>
        <v>11439.526342054114</v>
      </c>
      <c r="H971">
        <f t="shared" si="109"/>
        <v>10820.565085308181</v>
      </c>
      <c r="I971" s="5">
        <f t="shared" si="107"/>
        <v>0</v>
      </c>
      <c r="J971" s="6">
        <f>+H971+SUM($B$4:$B$5)-SUM($F$15:F971)</f>
        <v>26043.909295834492</v>
      </c>
      <c r="K971" s="10">
        <f t="shared" si="110"/>
        <v>-1.6974032326932953E-3</v>
      </c>
      <c r="L971" s="10">
        <f>+H971/SUM($F$15:F971)-1</f>
        <v>-3.1860219270676726E-2</v>
      </c>
      <c r="M971" s="18">
        <f t="shared" si="113"/>
        <v>0</v>
      </c>
      <c r="N971" s="18">
        <f t="shared" si="111"/>
        <v>1428.4574370043799</v>
      </c>
      <c r="O971" s="4">
        <f t="shared" si="112"/>
        <v>7.8242833842583863</v>
      </c>
      <c r="P971" s="18">
        <f>+AVERAGEIF($C$15:C971,"&lt;&gt;",$B$15:B971)</f>
        <v>7.9419999999999993</v>
      </c>
    </row>
    <row r="972" spans="1:16" x14ac:dyDescent="0.25">
      <c r="A972" s="1">
        <v>41614</v>
      </c>
      <c r="B972" s="18">
        <v>7.5839999999999996</v>
      </c>
      <c r="G972">
        <f t="shared" si="108"/>
        <v>11453.11785850012</v>
      </c>
      <c r="H972">
        <f t="shared" si="109"/>
        <v>10833.421202241219</v>
      </c>
      <c r="I972" s="5">
        <f t="shared" si="107"/>
        <v>0</v>
      </c>
      <c r="J972" s="6">
        <f>+H972+SUM($B$4:$B$5)-SUM($F$15:F972)</f>
        <v>26056.765412767527</v>
      </c>
      <c r="K972" s="10">
        <f t="shared" si="110"/>
        <v>4.9363238010857735E-4</v>
      </c>
      <c r="L972" s="10">
        <f>+H972/SUM($F$15:F972)-1</f>
        <v>-3.0709954184661714E-2</v>
      </c>
      <c r="M972" s="18">
        <f t="shared" si="113"/>
        <v>0</v>
      </c>
      <c r="N972" s="18">
        <f t="shared" si="111"/>
        <v>1428.4574370043799</v>
      </c>
      <c r="O972" s="4">
        <f t="shared" si="112"/>
        <v>7.8242833842583863</v>
      </c>
      <c r="P972" s="18">
        <f>+AVERAGEIF($C$15:C972,"&lt;&gt;",$B$15:B972)</f>
        <v>7.9419999999999993</v>
      </c>
    </row>
    <row r="973" spans="1:16" x14ac:dyDescent="0.25">
      <c r="A973" s="1">
        <v>41617</v>
      </c>
      <c r="B973" s="18">
        <v>7.64</v>
      </c>
      <c r="C973">
        <f>+$B$3</f>
        <v>200</v>
      </c>
      <c r="D973" s="7">
        <f>+$D$11</f>
        <v>3.3347368421052628</v>
      </c>
      <c r="E973">
        <v>1.54</v>
      </c>
      <c r="F973" s="6">
        <f>+C973-D973-E973</f>
        <v>195.12526315789475</v>
      </c>
      <c r="G973">
        <f t="shared" si="108"/>
        <v>11737.68729416415</v>
      </c>
      <c r="H973">
        <f t="shared" si="109"/>
        <v>11108.540081871361</v>
      </c>
      <c r="I973" s="5">
        <f t="shared" si="107"/>
        <v>695200</v>
      </c>
      <c r="J973" s="6">
        <f>+H973+SUM($B$4:$B$5)-SUM($F$15:F973)</f>
        <v>26136.759029239773</v>
      </c>
      <c r="K973" s="10">
        <f t="shared" si="110"/>
        <v>3.0699749260916231E-3</v>
      </c>
      <c r="L973" s="10">
        <f>+H973/SUM($F$15:F973)-1</f>
        <v>-2.3148614059827377E-2</v>
      </c>
      <c r="M973" s="18">
        <f t="shared" si="113"/>
        <v>25.539955910719208</v>
      </c>
      <c r="N973" s="18">
        <f t="shared" si="111"/>
        <v>1453.9973929150992</v>
      </c>
      <c r="O973" s="4">
        <f t="shared" si="112"/>
        <v>7.8210463842940321</v>
      </c>
      <c r="P973" s="18">
        <f>+AVERAGEIF($C$15:C973,"&lt;&gt;",$B$15:B973)</f>
        <v>7.9358367346938765</v>
      </c>
    </row>
    <row r="974" spans="1:16" x14ac:dyDescent="0.25">
      <c r="A974" s="1">
        <v>41618</v>
      </c>
      <c r="B974" s="18">
        <v>7.6079999999999997</v>
      </c>
      <c r="G974">
        <f t="shared" si="108"/>
        <v>11688.524206021055</v>
      </c>
      <c r="H974">
        <f t="shared" si="109"/>
        <v>11062.012165298078</v>
      </c>
      <c r="I974" s="5">
        <f t="shared" si="107"/>
        <v>0</v>
      </c>
      <c r="J974" s="6">
        <f>+H974+SUM($B$4:$B$5)-SUM($F$15:F974)</f>
        <v>26090.231112666486</v>
      </c>
      <c r="K974" s="10">
        <f t="shared" si="110"/>
        <v>-1.7801716165816162E-3</v>
      </c>
      <c r="L974" s="10">
        <f>+H974/SUM($F$15:F974)-1</f>
        <v>-2.7240138189419616E-2</v>
      </c>
      <c r="M974" s="18">
        <f t="shared" si="113"/>
        <v>0</v>
      </c>
      <c r="N974" s="18">
        <f t="shared" si="111"/>
        <v>1453.9973929150992</v>
      </c>
      <c r="O974" s="4">
        <f t="shared" si="112"/>
        <v>7.8210463842940321</v>
      </c>
      <c r="P974" s="18">
        <f>+AVERAGEIF($C$15:C974,"&lt;&gt;",$B$15:B974)</f>
        <v>7.9358367346938765</v>
      </c>
    </row>
    <row r="975" spans="1:16" x14ac:dyDescent="0.25">
      <c r="A975" s="1">
        <v>41619</v>
      </c>
      <c r="B975" s="18">
        <v>7.5289999999999999</v>
      </c>
      <c r="G975">
        <f t="shared" si="108"/>
        <v>11567.152832167787</v>
      </c>
      <c r="H975">
        <f t="shared" si="109"/>
        <v>10947.146371257786</v>
      </c>
      <c r="I975" s="5">
        <f t="shared" si="107"/>
        <v>0</v>
      </c>
      <c r="J975" s="6">
        <f>+H975+SUM($B$4:$B$5)-SUM($F$15:F975)</f>
        <v>25975.365318626194</v>
      </c>
      <c r="K975" s="10">
        <f t="shared" si="110"/>
        <v>-4.402636126305759E-3</v>
      </c>
      <c r="L975" s="10">
        <f>+H975/SUM($F$15:F975)-1</f>
        <v>-3.7341088384350685E-2</v>
      </c>
      <c r="M975" s="18">
        <f t="shared" si="113"/>
        <v>0</v>
      </c>
      <c r="N975" s="18">
        <f t="shared" si="111"/>
        <v>1453.9973929150992</v>
      </c>
      <c r="O975" s="4">
        <f t="shared" si="112"/>
        <v>7.8210463842940321</v>
      </c>
      <c r="P975" s="18">
        <f>+AVERAGEIF($C$15:C975,"&lt;&gt;",$B$15:B975)</f>
        <v>7.9358367346938765</v>
      </c>
    </row>
    <row r="976" spans="1:16" x14ac:dyDescent="0.25">
      <c r="A976" s="1">
        <v>41620</v>
      </c>
      <c r="B976" s="18">
        <v>7.47</v>
      </c>
      <c r="G976">
        <f t="shared" si="108"/>
        <v>11476.508388403954</v>
      </c>
      <c r="H976">
        <f t="shared" si="109"/>
        <v>10861.360525075796</v>
      </c>
      <c r="I976" s="5">
        <f t="shared" ref="I976:I1039" si="114">+C976*(MAX($A:$A)-A976)</f>
        <v>0</v>
      </c>
      <c r="J976" s="6">
        <f>+H976+SUM($B$4:$B$5)-SUM($F$15:F976)</f>
        <v>25889.579472444209</v>
      </c>
      <c r="K976" s="10">
        <f t="shared" si="110"/>
        <v>-3.3025847809913245E-3</v>
      </c>
      <c r="L976" s="10">
        <f>+H976/SUM($F$15:F976)-1</f>
        <v>-4.4884835998286521E-2</v>
      </c>
      <c r="M976" s="18">
        <f t="shared" si="113"/>
        <v>0</v>
      </c>
      <c r="N976" s="18">
        <f t="shared" si="111"/>
        <v>1453.9973929150992</v>
      </c>
      <c r="O976" s="4">
        <f t="shared" si="112"/>
        <v>7.8210463842940321</v>
      </c>
      <c r="P976" s="18">
        <f>+AVERAGEIF($C$15:C976,"&lt;&gt;",$B$15:B976)</f>
        <v>7.9358367346938765</v>
      </c>
    </row>
    <row r="977" spans="1:16" x14ac:dyDescent="0.25">
      <c r="A977" s="1">
        <v>41621</v>
      </c>
      <c r="B977" s="18">
        <v>7.4770000000000003</v>
      </c>
      <c r="G977">
        <f t="shared" ref="G977:G1040" si="115">+(B977/B976*G976)+C977</f>
        <v>11487.262813935256</v>
      </c>
      <c r="H977">
        <f t="shared" ref="H977:H1040" si="116">+(B977/B976*H976)+F977</f>
        <v>10871.5385068262</v>
      </c>
      <c r="I977" s="5">
        <f t="shared" si="114"/>
        <v>0</v>
      </c>
      <c r="J977" s="6">
        <f>+H977+SUM($B$4:$B$5)-SUM($F$15:F977)</f>
        <v>25899.757454194609</v>
      </c>
      <c r="K977" s="10">
        <f t="shared" ref="K977:K1040" si="117">+J977/J976-1</f>
        <v>3.9313043926547664E-4</v>
      </c>
      <c r="L977" s="10">
        <f>+H977/SUM($F$15:F977)-1</f>
        <v>-4.3989815094938267E-2</v>
      </c>
      <c r="M977" s="18">
        <f t="shared" si="113"/>
        <v>0</v>
      </c>
      <c r="N977" s="18">
        <f t="shared" ref="N977:N1040" si="118">+M977+N976</f>
        <v>1453.9973929150992</v>
      </c>
      <c r="O977" s="4">
        <f t="shared" ref="O977:O1040" si="119">((O976*N976)+(B977*M977))/N977</f>
        <v>7.8210463842940321</v>
      </c>
      <c r="P977" s="18">
        <f>+AVERAGEIF($C$15:C977,"&lt;&gt;",$B$15:B977)</f>
        <v>7.9358367346938765</v>
      </c>
    </row>
    <row r="978" spans="1:16" x14ac:dyDescent="0.25">
      <c r="A978" s="1">
        <v>41624</v>
      </c>
      <c r="B978" s="18">
        <v>7.4610000000000003</v>
      </c>
      <c r="G978">
        <f t="shared" si="115"/>
        <v>11462.68126986371</v>
      </c>
      <c r="H978">
        <f t="shared" si="116"/>
        <v>10848.274548539559</v>
      </c>
      <c r="I978" s="5">
        <f t="shared" si="114"/>
        <v>0</v>
      </c>
      <c r="J978" s="6">
        <f>+H978+SUM($B$4:$B$5)-SUM($F$15:F978)</f>
        <v>25876.493495907969</v>
      </c>
      <c r="K978" s="10">
        <f t="shared" si="117"/>
        <v>-8.9823073933348319E-4</v>
      </c>
      <c r="L978" s="10">
        <f>+H978/SUM($F$15:F978)-1</f>
        <v>-4.6035577159734387E-2</v>
      </c>
      <c r="M978" s="18">
        <f t="shared" si="113"/>
        <v>0</v>
      </c>
      <c r="N978" s="18">
        <f t="shared" si="118"/>
        <v>1453.9973929150992</v>
      </c>
      <c r="O978" s="4">
        <f t="shared" si="119"/>
        <v>7.8210463842940321</v>
      </c>
      <c r="P978" s="18">
        <f>+AVERAGEIF($C$15:C978,"&lt;&gt;",$B$15:B978)</f>
        <v>7.9358367346938765</v>
      </c>
    </row>
    <row r="979" spans="1:16" x14ac:dyDescent="0.25">
      <c r="A979" s="1">
        <v>41625</v>
      </c>
      <c r="B979" s="18">
        <v>7.4729999999999999</v>
      </c>
      <c r="G979">
        <f t="shared" si="115"/>
        <v>11481.11742791737</v>
      </c>
      <c r="H979">
        <f t="shared" si="116"/>
        <v>10865.722517254539</v>
      </c>
      <c r="I979" s="5">
        <f t="shared" si="114"/>
        <v>0</v>
      </c>
      <c r="J979" s="6">
        <f>+H979+SUM($B$4:$B$5)-SUM($F$15:F979)</f>
        <v>25893.941464622949</v>
      </c>
      <c r="K979" s="10">
        <f t="shared" si="117"/>
        <v>6.7427871236636072E-4</v>
      </c>
      <c r="L979" s="10">
        <f>+H979/SUM($F$15:F979)-1</f>
        <v>-4.450125561113738E-2</v>
      </c>
      <c r="M979" s="18">
        <f t="shared" ref="M979:M1042" si="120">+F979/B979</f>
        <v>0</v>
      </c>
      <c r="N979" s="18">
        <f t="shared" si="118"/>
        <v>1453.9973929150992</v>
      </c>
      <c r="O979" s="4">
        <f t="shared" si="119"/>
        <v>7.8210463842940321</v>
      </c>
      <c r="P979" s="18">
        <f>+AVERAGEIF($C$15:C979,"&lt;&gt;",$B$15:B979)</f>
        <v>7.9358367346938765</v>
      </c>
    </row>
    <row r="980" spans="1:16" x14ac:dyDescent="0.25">
      <c r="A980" s="1">
        <v>41626</v>
      </c>
      <c r="B980" s="18">
        <v>7.4729999999999999</v>
      </c>
      <c r="G980">
        <f t="shared" si="115"/>
        <v>11481.11742791737</v>
      </c>
      <c r="H980">
        <f t="shared" si="116"/>
        <v>10865.722517254539</v>
      </c>
      <c r="I980" s="5">
        <f t="shared" si="114"/>
        <v>0</v>
      </c>
      <c r="J980" s="6">
        <f>+H980+SUM($B$4:$B$5)-SUM($F$15:F980)</f>
        <v>25893.941464622949</v>
      </c>
      <c r="K980" s="10">
        <f t="shared" si="117"/>
        <v>0</v>
      </c>
      <c r="L980" s="10">
        <f>+H980/SUM($F$15:F980)-1</f>
        <v>-4.450125561113738E-2</v>
      </c>
      <c r="M980" s="18">
        <f t="shared" si="120"/>
        <v>0</v>
      </c>
      <c r="N980" s="18">
        <f t="shared" si="118"/>
        <v>1453.9973929150992</v>
      </c>
      <c r="O980" s="4">
        <f t="shared" si="119"/>
        <v>7.8210463842940321</v>
      </c>
      <c r="P980" s="18">
        <f>+AVERAGEIF($C$15:C980,"&lt;&gt;",$B$15:B980)</f>
        <v>7.9358367346938765</v>
      </c>
    </row>
    <row r="981" spans="1:16" x14ac:dyDescent="0.25">
      <c r="A981" s="1">
        <v>41627</v>
      </c>
      <c r="B981" s="18">
        <v>7.5039999999999996</v>
      </c>
      <c r="G981">
        <f t="shared" si="115"/>
        <v>11528.744169555996</v>
      </c>
      <c r="H981">
        <f t="shared" si="116"/>
        <v>10910.796436434906</v>
      </c>
      <c r="I981" s="5">
        <f t="shared" si="114"/>
        <v>0</v>
      </c>
      <c r="J981" s="6">
        <f>+H981+SUM($B$4:$B$5)-SUM($F$15:F981)</f>
        <v>25939.015383803315</v>
      </c>
      <c r="K981" s="10">
        <f t="shared" si="117"/>
        <v>1.7407129479283245E-3</v>
      </c>
      <c r="L981" s="10">
        <f>+H981/SUM($F$15:F981)-1</f>
        <v>-4.0537591610594892E-2</v>
      </c>
      <c r="M981" s="18">
        <f t="shared" si="120"/>
        <v>0</v>
      </c>
      <c r="N981" s="18">
        <f t="shared" si="118"/>
        <v>1453.9973929150992</v>
      </c>
      <c r="O981" s="4">
        <f t="shared" si="119"/>
        <v>7.8210463842940321</v>
      </c>
      <c r="P981" s="18">
        <f>+AVERAGEIF($C$15:C981,"&lt;&gt;",$B$15:B981)</f>
        <v>7.9358367346938765</v>
      </c>
    </row>
    <row r="982" spans="1:16" x14ac:dyDescent="0.25">
      <c r="A982" s="1">
        <v>41628</v>
      </c>
      <c r="B982" s="18">
        <v>7.4829999999999997</v>
      </c>
      <c r="G982">
        <f t="shared" si="115"/>
        <v>11496.48089296209</v>
      </c>
      <c r="H982">
        <f t="shared" si="116"/>
        <v>10880.26249118369</v>
      </c>
      <c r="I982" s="5">
        <f t="shared" si="114"/>
        <v>0</v>
      </c>
      <c r="J982" s="6">
        <f>+H982+SUM($B$4:$B$5)-SUM($F$15:F982)</f>
        <v>25908.481438552102</v>
      </c>
      <c r="K982" s="10">
        <f t="shared" si="117"/>
        <v>-1.1771435730856261E-3</v>
      </c>
      <c r="L982" s="10">
        <f>+H982/SUM($F$15:F982)-1</f>
        <v>-4.3222654320639764E-2</v>
      </c>
      <c r="M982" s="18">
        <f t="shared" si="120"/>
        <v>0</v>
      </c>
      <c r="N982" s="18">
        <f t="shared" si="118"/>
        <v>1453.9973929150992</v>
      </c>
      <c r="O982" s="4">
        <f t="shared" si="119"/>
        <v>7.8210463842940321</v>
      </c>
      <c r="P982" s="18">
        <f>+AVERAGEIF($C$15:C982,"&lt;&gt;",$B$15:B982)</f>
        <v>7.9358367346938765</v>
      </c>
    </row>
    <row r="983" spans="1:16" x14ac:dyDescent="0.25">
      <c r="A983" s="1">
        <v>41631</v>
      </c>
      <c r="B983" s="18">
        <v>7.5</v>
      </c>
      <c r="G983">
        <f t="shared" si="115"/>
        <v>11522.598783538111</v>
      </c>
      <c r="H983">
        <f t="shared" si="116"/>
        <v>10904.980446863248</v>
      </c>
      <c r="I983" s="5">
        <f t="shared" si="114"/>
        <v>0</v>
      </c>
      <c r="J983" s="6">
        <f>+H983+SUM($B$4:$B$5)-SUM($F$15:F983)</f>
        <v>25933.199394231662</v>
      </c>
      <c r="K983" s="10">
        <f t="shared" si="117"/>
        <v>9.5404880205673948E-4</v>
      </c>
      <c r="L983" s="10">
        <f>+H983/SUM($F$15:F983)-1</f>
        <v>-4.1049032126793672E-2</v>
      </c>
      <c r="M983" s="18">
        <f t="shared" si="120"/>
        <v>0</v>
      </c>
      <c r="N983" s="18">
        <f t="shared" si="118"/>
        <v>1453.9973929150992</v>
      </c>
      <c r="O983" s="4">
        <f t="shared" si="119"/>
        <v>7.8210463842940321</v>
      </c>
      <c r="P983" s="18">
        <f>+AVERAGEIF($C$15:C983,"&lt;&gt;",$B$15:B983)</f>
        <v>7.9358367346938765</v>
      </c>
    </row>
    <row r="984" spans="1:16" x14ac:dyDescent="0.25">
      <c r="A984" s="1">
        <v>41632</v>
      </c>
      <c r="B984" s="18">
        <v>7.5389999999999997</v>
      </c>
      <c r="G984">
        <f t="shared" si="115"/>
        <v>11582.516297212507</v>
      </c>
      <c r="H984">
        <f t="shared" si="116"/>
        <v>10961.686345186936</v>
      </c>
      <c r="I984" s="5">
        <f t="shared" si="114"/>
        <v>0</v>
      </c>
      <c r="J984" s="6">
        <f>+H984+SUM($B$4:$B$5)-SUM($F$15:F984)</f>
        <v>25989.905292555348</v>
      </c>
      <c r="K984" s="10">
        <f t="shared" si="117"/>
        <v>2.1866140564321679E-3</v>
      </c>
      <c r="L984" s="10">
        <f>+H984/SUM($F$15:F984)-1</f>
        <v>-3.6062487093853179E-2</v>
      </c>
      <c r="M984" s="18">
        <f t="shared" si="120"/>
        <v>0</v>
      </c>
      <c r="N984" s="18">
        <f t="shared" si="118"/>
        <v>1453.9973929150992</v>
      </c>
      <c r="O984" s="4">
        <f t="shared" si="119"/>
        <v>7.8210463842940321</v>
      </c>
      <c r="P984" s="18">
        <f>+AVERAGEIF($C$15:C984,"&lt;&gt;",$B$15:B984)</f>
        <v>7.9358367346938765</v>
      </c>
    </row>
    <row r="985" spans="1:16" x14ac:dyDescent="0.25">
      <c r="A985" s="1">
        <v>41638</v>
      </c>
      <c r="B985" s="18">
        <v>7.5110000000000001</v>
      </c>
      <c r="G985">
        <f t="shared" si="115"/>
        <v>11539.498595087298</v>
      </c>
      <c r="H985">
        <f t="shared" si="116"/>
        <v>10920.974418185313</v>
      </c>
      <c r="I985" s="5">
        <f t="shared" si="114"/>
        <v>0</v>
      </c>
      <c r="J985" s="6">
        <f>+H985+SUM($B$4:$B$5)-SUM($F$15:F985)</f>
        <v>25949.193365553729</v>
      </c>
      <c r="K985" s="10">
        <f t="shared" si="117"/>
        <v>-1.5664515335221951E-3</v>
      </c>
      <c r="L985" s="10">
        <f>+H985/SUM($F$15:F985)-1</f>
        <v>-3.9642570707246416E-2</v>
      </c>
      <c r="M985" s="18">
        <f t="shared" si="120"/>
        <v>0</v>
      </c>
      <c r="N985" s="18">
        <f t="shared" si="118"/>
        <v>1453.9973929150992</v>
      </c>
      <c r="O985" s="4">
        <f t="shared" si="119"/>
        <v>7.8210463842940321</v>
      </c>
      <c r="P985" s="18">
        <f>+AVERAGEIF($C$15:C985,"&lt;&gt;",$B$15:B985)</f>
        <v>7.9358367346938765</v>
      </c>
    </row>
    <row r="986" spans="1:16" x14ac:dyDescent="0.25">
      <c r="A986" s="1">
        <v>41639</v>
      </c>
      <c r="B986" s="18">
        <v>7.5350000000000001</v>
      </c>
      <c r="G986">
        <f t="shared" si="115"/>
        <v>11576.370911194619</v>
      </c>
      <c r="H986">
        <f t="shared" si="116"/>
        <v>10955.870355615274</v>
      </c>
      <c r="I986" s="5">
        <f t="shared" si="114"/>
        <v>0</v>
      </c>
      <c r="J986" s="6">
        <f>+H986+SUM($B$4:$B$5)-SUM($F$15:F986)</f>
        <v>25984.089302983688</v>
      </c>
      <c r="K986" s="10">
        <f t="shared" si="117"/>
        <v>1.3447792745759912E-3</v>
      </c>
      <c r="L986" s="10">
        <f>+H986/SUM($F$15:F986)-1</f>
        <v>-3.6573927610052293E-2</v>
      </c>
      <c r="M986" s="18">
        <f t="shared" si="120"/>
        <v>0</v>
      </c>
      <c r="N986" s="18">
        <f t="shared" si="118"/>
        <v>1453.9973929150992</v>
      </c>
      <c r="O986" s="4">
        <f t="shared" si="119"/>
        <v>7.8210463842940321</v>
      </c>
      <c r="P986" s="18">
        <f>+AVERAGEIF($C$15:C986,"&lt;&gt;",$B$15:B986)</f>
        <v>7.9358367346938765</v>
      </c>
    </row>
    <row r="987" spans="1:16" x14ac:dyDescent="0.25">
      <c r="A987" s="1">
        <v>41641</v>
      </c>
      <c r="B987" s="18">
        <v>7.5119999999999996</v>
      </c>
      <c r="G987">
        <f t="shared" si="115"/>
        <v>11541.034941591768</v>
      </c>
      <c r="H987">
        <f t="shared" si="116"/>
        <v>10922.428415578226</v>
      </c>
      <c r="I987" s="5">
        <f t="shared" si="114"/>
        <v>0</v>
      </c>
      <c r="J987" s="6">
        <f>+H987+SUM($B$4:$B$5)-SUM($F$15:F987)</f>
        <v>25950.647362946635</v>
      </c>
      <c r="K987" s="10">
        <f t="shared" si="117"/>
        <v>-1.2870160522890917E-3</v>
      </c>
      <c r="L987" s="10">
        <f>+H987/SUM($F$15:F987)-1</f>
        <v>-3.9514710578196888E-2</v>
      </c>
      <c r="M987" s="18">
        <f t="shared" si="120"/>
        <v>0</v>
      </c>
      <c r="N987" s="18">
        <f t="shared" si="118"/>
        <v>1453.9973929150992</v>
      </c>
      <c r="O987" s="4">
        <f t="shared" si="119"/>
        <v>7.8210463842940321</v>
      </c>
      <c r="P987" s="18">
        <f>+AVERAGEIF($C$15:C987,"&lt;&gt;",$B$15:B987)</f>
        <v>7.9358367346938765</v>
      </c>
    </row>
    <row r="988" spans="1:16" x14ac:dyDescent="0.25">
      <c r="A988" s="1">
        <v>41642</v>
      </c>
      <c r="B988" s="18">
        <v>7.452</v>
      </c>
      <c r="G988">
        <f t="shared" si="115"/>
        <v>11448.854151323463</v>
      </c>
      <c r="H988">
        <f t="shared" si="116"/>
        <v>10835.188572003321</v>
      </c>
      <c r="I988" s="5">
        <f t="shared" si="114"/>
        <v>0</v>
      </c>
      <c r="J988" s="6">
        <f>+H988+SUM($B$4:$B$5)-SUM($F$15:F988)</f>
        <v>25863.407519371729</v>
      </c>
      <c r="K988" s="10">
        <f t="shared" si="117"/>
        <v>-3.3617598187346553E-3</v>
      </c>
      <c r="L988" s="10">
        <f>+H988/SUM($F$15:F988)-1</f>
        <v>-4.7186318321182474E-2</v>
      </c>
      <c r="M988" s="18">
        <f t="shared" si="120"/>
        <v>0</v>
      </c>
      <c r="N988" s="18">
        <f t="shared" si="118"/>
        <v>1453.9973929150992</v>
      </c>
      <c r="O988" s="4">
        <f t="shared" si="119"/>
        <v>7.8210463842940321</v>
      </c>
      <c r="P988" s="18">
        <f>+AVERAGEIF($C$15:C988,"&lt;&gt;",$B$15:B988)</f>
        <v>7.9358367346938765</v>
      </c>
    </row>
    <row r="989" spans="1:16" x14ac:dyDescent="0.25">
      <c r="A989" s="1">
        <v>41646</v>
      </c>
      <c r="B989" s="18">
        <v>7.3959999999999999</v>
      </c>
      <c r="G989">
        <f t="shared" si="115"/>
        <v>11362.818747073045</v>
      </c>
      <c r="H989">
        <f t="shared" si="116"/>
        <v>10753.764718000075</v>
      </c>
      <c r="I989" s="5">
        <f t="shared" si="114"/>
        <v>0</v>
      </c>
      <c r="J989" s="6">
        <f>+H989+SUM($B$4:$B$5)-SUM($F$15:F989)</f>
        <v>25781.983665368491</v>
      </c>
      <c r="K989" s="10">
        <f t="shared" si="117"/>
        <v>-3.1482260774127191E-3</v>
      </c>
      <c r="L989" s="10">
        <f>+H989/SUM($F$15:F989)-1</f>
        <v>-5.4346485547969059E-2</v>
      </c>
      <c r="M989" s="18">
        <f t="shared" si="120"/>
        <v>0</v>
      </c>
      <c r="N989" s="18">
        <f t="shared" si="118"/>
        <v>1453.9973929150992</v>
      </c>
      <c r="O989" s="4">
        <f t="shared" si="119"/>
        <v>7.8210463842940321</v>
      </c>
      <c r="P989" s="18">
        <f>+AVERAGEIF($C$15:C989,"&lt;&gt;",$B$15:B989)</f>
        <v>7.9358367346938765</v>
      </c>
    </row>
    <row r="990" spans="1:16" x14ac:dyDescent="0.25">
      <c r="A990" s="1">
        <v>41647</v>
      </c>
      <c r="B990" s="18">
        <v>7.4130000000000003</v>
      </c>
      <c r="C990">
        <f>+$B$3</f>
        <v>200</v>
      </c>
      <c r="D990" s="7">
        <f>+$D$11</f>
        <v>3.3347368421052628</v>
      </c>
      <c r="E990">
        <v>1.54</v>
      </c>
      <c r="F990" s="6">
        <f>+C990-D990-E990</f>
        <v>195.12526315789475</v>
      </c>
      <c r="G990">
        <f t="shared" si="115"/>
        <v>11588.936637649065</v>
      </c>
      <c r="H990">
        <f t="shared" si="116"/>
        <v>10973.607936837529</v>
      </c>
      <c r="I990" s="5">
        <f t="shared" si="114"/>
        <v>689200</v>
      </c>
      <c r="J990" s="6">
        <f>+H990+SUM($B$4:$B$5)-SUM($F$15:F990)</f>
        <v>25806.701621048047</v>
      </c>
      <c r="K990" s="10">
        <f t="shared" si="117"/>
        <v>9.5872978589928159E-4</v>
      </c>
      <c r="L990" s="10">
        <f>+H990/SUM($F$15:F990)-1</f>
        <v>-5.1292745247021432E-2</v>
      </c>
      <c r="M990" s="18">
        <f t="shared" si="120"/>
        <v>26.322037388087786</v>
      </c>
      <c r="N990" s="18">
        <f t="shared" si="118"/>
        <v>1480.3194303031871</v>
      </c>
      <c r="O990" s="4">
        <f t="shared" si="119"/>
        <v>7.8137907798862312</v>
      </c>
      <c r="P990" s="18">
        <f>+AVERAGEIF($C$15:C990,"&lt;&gt;",$B$15:B990)</f>
        <v>7.9253799999999988</v>
      </c>
    </row>
    <row r="991" spans="1:16" x14ac:dyDescent="0.25">
      <c r="A991" s="1">
        <v>41648</v>
      </c>
      <c r="B991" s="18">
        <v>7.3490000000000002</v>
      </c>
      <c r="G991">
        <f t="shared" si="115"/>
        <v>11488.883765018614</v>
      </c>
      <c r="H991">
        <f t="shared" si="116"/>
        <v>10878.867493298125</v>
      </c>
      <c r="I991" s="5">
        <f t="shared" si="114"/>
        <v>0</v>
      </c>
      <c r="J991" s="6">
        <f>+H991+SUM($B$4:$B$5)-SUM($F$15:F991)</f>
        <v>25711.961177508641</v>
      </c>
      <c r="K991" s="10">
        <f t="shared" si="117"/>
        <v>-3.6711566216635072E-3</v>
      </c>
      <c r="L991" s="10">
        <f>+H991/SUM($F$15:F991)-1</f>
        <v>-5.9483391989796353E-2</v>
      </c>
      <c r="M991" s="18">
        <f t="shared" si="120"/>
        <v>0</v>
      </c>
      <c r="N991" s="18">
        <f t="shared" si="118"/>
        <v>1480.3194303031871</v>
      </c>
      <c r="O991" s="4">
        <f t="shared" si="119"/>
        <v>7.8137907798862312</v>
      </c>
      <c r="P991" s="18">
        <f>+AVERAGEIF($C$15:C991,"&lt;&gt;",$B$15:B991)</f>
        <v>7.9253799999999988</v>
      </c>
    </row>
    <row r="992" spans="1:16" x14ac:dyDescent="0.25">
      <c r="A992" s="1">
        <v>41649</v>
      </c>
      <c r="B992" s="18">
        <v>7.35</v>
      </c>
      <c r="G992">
        <f t="shared" si="115"/>
        <v>11490.447091153464</v>
      </c>
      <c r="H992">
        <f t="shared" si="116"/>
        <v>10880.347812728429</v>
      </c>
      <c r="I992" s="5">
        <f t="shared" si="114"/>
        <v>0</v>
      </c>
      <c r="J992" s="6">
        <f>+H992+SUM($B$4:$B$5)-SUM($F$15:F992)</f>
        <v>25713.441496938951</v>
      </c>
      <c r="K992" s="10">
        <f t="shared" si="117"/>
        <v>5.7573182383530153E-5</v>
      </c>
      <c r="L992" s="10">
        <f>+H992/SUM($F$15:F992)-1</f>
        <v>-5.9355413134440371E-2</v>
      </c>
      <c r="M992" s="18">
        <f t="shared" si="120"/>
        <v>0</v>
      </c>
      <c r="N992" s="18">
        <f t="shared" si="118"/>
        <v>1480.3194303031871</v>
      </c>
      <c r="O992" s="4">
        <f t="shared" si="119"/>
        <v>7.8137907798862312</v>
      </c>
      <c r="P992" s="18">
        <f>+AVERAGEIF($C$15:C992,"&lt;&gt;",$B$15:B992)</f>
        <v>7.9253799999999988</v>
      </c>
    </row>
    <row r="993" spans="1:16" x14ac:dyDescent="0.25">
      <c r="A993" s="1">
        <v>41652</v>
      </c>
      <c r="B993" s="18">
        <v>7.4119999999999999</v>
      </c>
      <c r="G993">
        <f t="shared" si="115"/>
        <v>11587.373311514215</v>
      </c>
      <c r="H993">
        <f t="shared" si="116"/>
        <v>10972.127617407226</v>
      </c>
      <c r="I993" s="5">
        <f t="shared" si="114"/>
        <v>0</v>
      </c>
      <c r="J993" s="6">
        <f>+H993+SUM($B$4:$B$5)-SUM($F$15:F993)</f>
        <v>25805.221301617745</v>
      </c>
      <c r="K993" s="10">
        <f t="shared" si="117"/>
        <v>3.5693318099687676E-3</v>
      </c>
      <c r="L993" s="10">
        <f>+H993/SUM($F$15:F993)-1</f>
        <v>-5.1420724102377191E-2</v>
      </c>
      <c r="M993" s="18">
        <f t="shared" si="120"/>
        <v>0</v>
      </c>
      <c r="N993" s="18">
        <f t="shared" si="118"/>
        <v>1480.3194303031871</v>
      </c>
      <c r="O993" s="4">
        <f t="shared" si="119"/>
        <v>7.8137907798862312</v>
      </c>
      <c r="P993" s="18">
        <f>+AVERAGEIF($C$15:C993,"&lt;&gt;",$B$15:B993)</f>
        <v>7.9253799999999988</v>
      </c>
    </row>
    <row r="994" spans="1:16" x14ac:dyDescent="0.25">
      <c r="A994" s="1">
        <v>41653</v>
      </c>
      <c r="B994" s="18">
        <v>7.38</v>
      </c>
      <c r="G994">
        <f t="shared" si="115"/>
        <v>11537.346875198988</v>
      </c>
      <c r="H994">
        <f t="shared" si="116"/>
        <v>10924.757395637524</v>
      </c>
      <c r="I994" s="5">
        <f t="shared" si="114"/>
        <v>0</v>
      </c>
      <c r="J994" s="6">
        <f>+H994+SUM($B$4:$B$5)-SUM($F$15:F994)</f>
        <v>25757.851079848046</v>
      </c>
      <c r="K994" s="10">
        <f t="shared" si="117"/>
        <v>-1.8356836089884476E-3</v>
      </c>
      <c r="L994" s="10">
        <f>+H994/SUM($F$15:F994)-1</f>
        <v>-5.5516047473764707E-2</v>
      </c>
      <c r="M994" s="18">
        <f t="shared" si="120"/>
        <v>0</v>
      </c>
      <c r="N994" s="18">
        <f t="shared" si="118"/>
        <v>1480.3194303031871</v>
      </c>
      <c r="O994" s="4">
        <f t="shared" si="119"/>
        <v>7.8137907798862312</v>
      </c>
      <c r="P994" s="18">
        <f>+AVERAGEIF($C$15:C994,"&lt;&gt;",$B$15:B994)</f>
        <v>7.9253799999999988</v>
      </c>
    </row>
    <row r="995" spans="1:16" x14ac:dyDescent="0.25">
      <c r="A995" s="1">
        <v>41654</v>
      </c>
      <c r="B995" s="18">
        <v>7.4429999999999996</v>
      </c>
      <c r="G995">
        <f t="shared" si="115"/>
        <v>11635.836421694588</v>
      </c>
      <c r="H995">
        <f t="shared" si="116"/>
        <v>11018.017519746625</v>
      </c>
      <c r="I995" s="5">
        <f t="shared" si="114"/>
        <v>0</v>
      </c>
      <c r="J995" s="6">
        <f>+H995+SUM($B$4:$B$5)-SUM($F$15:F995)</f>
        <v>25851.111203957142</v>
      </c>
      <c r="K995" s="10">
        <f t="shared" si="117"/>
        <v>3.62064847024679E-3</v>
      </c>
      <c r="L995" s="10">
        <f>+H995/SUM($F$15:F995)-1</f>
        <v>-4.7453379586345545E-2</v>
      </c>
      <c r="M995" s="18">
        <f t="shared" si="120"/>
        <v>0</v>
      </c>
      <c r="N995" s="18">
        <f t="shared" si="118"/>
        <v>1480.3194303031871</v>
      </c>
      <c r="O995" s="4">
        <f t="shared" si="119"/>
        <v>7.8137907798862312</v>
      </c>
      <c r="P995" s="18">
        <f>+AVERAGEIF($C$15:C995,"&lt;&gt;",$B$15:B995)</f>
        <v>7.9253799999999988</v>
      </c>
    </row>
    <row r="996" spans="1:16" x14ac:dyDescent="0.25">
      <c r="A996" s="1">
        <v>41655</v>
      </c>
      <c r="B996" s="18">
        <v>7.4169999999999998</v>
      </c>
      <c r="G996">
        <f t="shared" si="115"/>
        <v>11595.189942188468</v>
      </c>
      <c r="H996">
        <f t="shared" si="116"/>
        <v>10979.529214558743</v>
      </c>
      <c r="I996" s="5">
        <f t="shared" si="114"/>
        <v>0</v>
      </c>
      <c r="J996" s="6">
        <f>+H996+SUM($B$4:$B$5)-SUM($F$15:F996)</f>
        <v>25812.622898769263</v>
      </c>
      <c r="K996" s="10">
        <f t="shared" si="117"/>
        <v>-1.4888452911837602E-3</v>
      </c>
      <c r="L996" s="10">
        <f>+H996/SUM($F$15:F996)-1</f>
        <v>-5.078082982559784E-2</v>
      </c>
      <c r="M996" s="18">
        <f t="shared" si="120"/>
        <v>0</v>
      </c>
      <c r="N996" s="18">
        <f t="shared" si="118"/>
        <v>1480.3194303031871</v>
      </c>
      <c r="O996" s="4">
        <f t="shared" si="119"/>
        <v>7.8137907798862312</v>
      </c>
      <c r="P996" s="18">
        <f>+AVERAGEIF($C$15:C996,"&lt;&gt;",$B$15:B996)</f>
        <v>7.9253799999999988</v>
      </c>
    </row>
    <row r="997" spans="1:16" x14ac:dyDescent="0.25">
      <c r="A997" s="1">
        <v>41656</v>
      </c>
      <c r="B997" s="18">
        <v>7.4249999999999998</v>
      </c>
      <c r="G997">
        <f t="shared" si="115"/>
        <v>11607.696551267274</v>
      </c>
      <c r="H997">
        <f t="shared" si="116"/>
        <v>10991.371770001169</v>
      </c>
      <c r="I997" s="5">
        <f t="shared" si="114"/>
        <v>0</v>
      </c>
      <c r="J997" s="6">
        <f>+H997+SUM($B$4:$B$5)-SUM($F$15:F997)</f>
        <v>25824.465454211688</v>
      </c>
      <c r="K997" s="10">
        <f t="shared" si="117"/>
        <v>4.5878930974452281E-4</v>
      </c>
      <c r="L997" s="10">
        <f>+H997/SUM($F$15:F997)-1</f>
        <v>-4.9756998982750877E-2</v>
      </c>
      <c r="M997" s="18">
        <f t="shared" si="120"/>
        <v>0</v>
      </c>
      <c r="N997" s="18">
        <f t="shared" si="118"/>
        <v>1480.3194303031871</v>
      </c>
      <c r="O997" s="4">
        <f t="shared" si="119"/>
        <v>7.8137907798862312</v>
      </c>
      <c r="P997" s="18">
        <f>+AVERAGEIF($C$15:C997,"&lt;&gt;",$B$15:B997)</f>
        <v>7.9253799999999988</v>
      </c>
    </row>
    <row r="998" spans="1:16" x14ac:dyDescent="0.25">
      <c r="A998" s="1">
        <v>41659</v>
      </c>
      <c r="B998" s="18">
        <v>7.4080000000000004</v>
      </c>
      <c r="G998">
        <f t="shared" si="115"/>
        <v>11581.12000697481</v>
      </c>
      <c r="H998">
        <f t="shared" si="116"/>
        <v>10966.206339686016</v>
      </c>
      <c r="I998" s="5">
        <f t="shared" si="114"/>
        <v>0</v>
      </c>
      <c r="J998" s="6">
        <f>+H998+SUM($B$4:$B$5)-SUM($F$15:F998)</f>
        <v>25799.300023896536</v>
      </c>
      <c r="K998" s="10">
        <f t="shared" si="117"/>
        <v>-9.744802021079968E-4</v>
      </c>
      <c r="L998" s="10">
        <f>+H998/SUM($F$15:F998)-1</f>
        <v>-5.193263952380045E-2</v>
      </c>
      <c r="M998" s="18">
        <f t="shared" si="120"/>
        <v>0</v>
      </c>
      <c r="N998" s="18">
        <f t="shared" si="118"/>
        <v>1480.3194303031871</v>
      </c>
      <c r="O998" s="4">
        <f t="shared" si="119"/>
        <v>7.8137907798862312</v>
      </c>
      <c r="P998" s="18">
        <f>+AVERAGEIF($C$15:C998,"&lt;&gt;",$B$15:B998)</f>
        <v>7.9253799999999988</v>
      </c>
    </row>
    <row r="999" spans="1:16" x14ac:dyDescent="0.25">
      <c r="A999" s="1">
        <v>41660</v>
      </c>
      <c r="B999" s="18">
        <v>7.4169999999999998</v>
      </c>
      <c r="G999">
        <f t="shared" si="115"/>
        <v>11595.189942188466</v>
      </c>
      <c r="H999">
        <f t="shared" si="116"/>
        <v>10979.529214558743</v>
      </c>
      <c r="I999" s="5">
        <f t="shared" si="114"/>
        <v>0</v>
      </c>
      <c r="J999" s="6">
        <f>+H999+SUM($B$4:$B$5)-SUM($F$15:F999)</f>
        <v>25812.622898769263</v>
      </c>
      <c r="K999" s="10">
        <f t="shared" si="117"/>
        <v>5.1640450943968297E-4</v>
      </c>
      <c r="L999" s="10">
        <f>+H999/SUM($F$15:F999)-1</f>
        <v>-5.078082982559784E-2</v>
      </c>
      <c r="M999" s="18">
        <f t="shared" si="120"/>
        <v>0</v>
      </c>
      <c r="N999" s="18">
        <f t="shared" si="118"/>
        <v>1480.3194303031871</v>
      </c>
      <c r="O999" s="4">
        <f t="shared" si="119"/>
        <v>7.8137907798862312</v>
      </c>
      <c r="P999" s="18">
        <f>+AVERAGEIF($C$15:C999,"&lt;&gt;",$B$15:B999)</f>
        <v>7.9253799999999988</v>
      </c>
    </row>
    <row r="1000" spans="1:16" x14ac:dyDescent="0.25">
      <c r="A1000" s="1">
        <v>41661</v>
      </c>
      <c r="B1000" s="18">
        <v>7.452</v>
      </c>
      <c r="G1000">
        <f t="shared" si="115"/>
        <v>11649.906356908245</v>
      </c>
      <c r="H1000">
        <f t="shared" si="116"/>
        <v>11031.340394619354</v>
      </c>
      <c r="I1000" s="5">
        <f t="shared" si="114"/>
        <v>0</v>
      </c>
      <c r="J1000" s="6">
        <f>+H1000+SUM($B$4:$B$5)-SUM($F$15:F1000)</f>
        <v>25864.434078829876</v>
      </c>
      <c r="K1000" s="10">
        <f t="shared" si="117"/>
        <v>2.0072032301330367E-3</v>
      </c>
      <c r="L1000" s="10">
        <f>+H1000/SUM($F$15:F1000)-1</f>
        <v>-4.6301569888142824E-2</v>
      </c>
      <c r="M1000" s="18">
        <f t="shared" si="120"/>
        <v>0</v>
      </c>
      <c r="N1000" s="18">
        <f t="shared" si="118"/>
        <v>1480.3194303031871</v>
      </c>
      <c r="O1000" s="4">
        <f t="shared" si="119"/>
        <v>7.8137907798862312</v>
      </c>
      <c r="P1000" s="18">
        <f>+AVERAGEIF($C$15:C1000,"&lt;&gt;",$B$15:B1000)</f>
        <v>7.9253799999999988</v>
      </c>
    </row>
    <row r="1001" spans="1:16" x14ac:dyDescent="0.25">
      <c r="A1001" s="1">
        <v>41662</v>
      </c>
      <c r="B1001" s="18">
        <v>7.3070000000000004</v>
      </c>
      <c r="G1001">
        <f t="shared" si="115"/>
        <v>11423.224067354877</v>
      </c>
      <c r="H1001">
        <f t="shared" si="116"/>
        <v>10816.694077225391</v>
      </c>
      <c r="I1001" s="5">
        <f t="shared" si="114"/>
        <v>0</v>
      </c>
      <c r="J1001" s="6">
        <f>+H1001+SUM($B$4:$B$5)-SUM($F$15:F1001)</f>
        <v>25649.787761435906</v>
      </c>
      <c r="K1001" s="10">
        <f t="shared" si="117"/>
        <v>-8.2988986629194406E-3</v>
      </c>
      <c r="L1001" s="10">
        <f>+H1001/SUM($F$15:F1001)-1</f>
        <v>-6.4858503914742349E-2</v>
      </c>
      <c r="M1001" s="18">
        <f t="shared" si="120"/>
        <v>0</v>
      </c>
      <c r="N1001" s="18">
        <f t="shared" si="118"/>
        <v>1480.3194303031871</v>
      </c>
      <c r="O1001" s="4">
        <f t="shared" si="119"/>
        <v>7.8137907798862312</v>
      </c>
      <c r="P1001" s="18">
        <f>+AVERAGEIF($C$15:C1001,"&lt;&gt;",$B$15:B1001)</f>
        <v>7.9253799999999988</v>
      </c>
    </row>
    <row r="1002" spans="1:16" x14ac:dyDescent="0.25">
      <c r="A1002" s="1">
        <v>41663</v>
      </c>
      <c r="B1002" s="18">
        <v>7.202</v>
      </c>
      <c r="G1002">
        <f t="shared" si="115"/>
        <v>11259.074823195542</v>
      </c>
      <c r="H1002">
        <f t="shared" si="116"/>
        <v>10661.260537043556</v>
      </c>
      <c r="I1002" s="5">
        <f t="shared" si="114"/>
        <v>0</v>
      </c>
      <c r="J1002" s="6">
        <f>+H1002+SUM($B$4:$B$5)-SUM($F$15:F1002)</f>
        <v>25494.354221254074</v>
      </c>
      <c r="K1002" s="10">
        <f t="shared" si="117"/>
        <v>-6.0598372831577318E-3</v>
      </c>
      <c r="L1002" s="10">
        <f>+H1002/SUM($F$15:F1002)-1</f>
        <v>-7.8296283727107618E-2</v>
      </c>
      <c r="M1002" s="18">
        <f t="shared" si="120"/>
        <v>0</v>
      </c>
      <c r="N1002" s="18">
        <f t="shared" si="118"/>
        <v>1480.3194303031871</v>
      </c>
      <c r="O1002" s="4">
        <f t="shared" si="119"/>
        <v>7.8137907798862312</v>
      </c>
      <c r="P1002" s="18">
        <f>+AVERAGEIF($C$15:C1002,"&lt;&gt;",$B$15:B1002)</f>
        <v>7.9253799999999988</v>
      </c>
    </row>
    <row r="1003" spans="1:16" x14ac:dyDescent="0.25">
      <c r="A1003" s="1">
        <v>41666</v>
      </c>
      <c r="B1003" s="18">
        <v>7.0810000000000004</v>
      </c>
      <c r="G1003">
        <f t="shared" si="115"/>
        <v>11069.912360878596</v>
      </c>
      <c r="H1003">
        <f t="shared" si="116"/>
        <v>10482.141885976871</v>
      </c>
      <c r="I1003" s="5">
        <f t="shared" si="114"/>
        <v>0</v>
      </c>
      <c r="J1003" s="6">
        <f>+H1003+SUM($B$4:$B$5)-SUM($F$15:F1003)</f>
        <v>25315.235570187393</v>
      </c>
      <c r="K1003" s="10">
        <f t="shared" si="117"/>
        <v>-7.0258163635834592E-3</v>
      </c>
      <c r="L1003" s="10">
        <f>+H1003/SUM($F$15:F1003)-1</f>
        <v>-9.3781725225166368E-2</v>
      </c>
      <c r="M1003" s="18">
        <f t="shared" si="120"/>
        <v>0</v>
      </c>
      <c r="N1003" s="18">
        <f t="shared" si="118"/>
        <v>1480.3194303031871</v>
      </c>
      <c r="O1003" s="4">
        <f t="shared" si="119"/>
        <v>7.8137907798862312</v>
      </c>
      <c r="P1003" s="18">
        <f>+AVERAGEIF($C$15:C1003,"&lt;&gt;",$B$15:B1003)</f>
        <v>7.9253799999999988</v>
      </c>
    </row>
    <row r="1004" spans="1:16" x14ac:dyDescent="0.25">
      <c r="A1004" s="1">
        <v>41667</v>
      </c>
      <c r="B1004" s="18">
        <v>7.1029999999999998</v>
      </c>
      <c r="G1004">
        <f t="shared" si="115"/>
        <v>11104.305535845311</v>
      </c>
      <c r="H1004">
        <f t="shared" si="116"/>
        <v>10514.708913443539</v>
      </c>
      <c r="I1004" s="5">
        <f t="shared" si="114"/>
        <v>0</v>
      </c>
      <c r="J1004" s="6">
        <f>+H1004+SUM($B$4:$B$5)-SUM($F$15:F1004)</f>
        <v>25347.802597654056</v>
      </c>
      <c r="K1004" s="10">
        <f t="shared" si="117"/>
        <v>1.2864595858241845E-3</v>
      </c>
      <c r="L1004" s="10">
        <f>+H1004/SUM($F$15:F1004)-1</f>
        <v>-9.0966190407337666E-2</v>
      </c>
      <c r="M1004" s="18">
        <f t="shared" si="120"/>
        <v>0</v>
      </c>
      <c r="N1004" s="18">
        <f t="shared" si="118"/>
        <v>1480.3194303031871</v>
      </c>
      <c r="O1004" s="4">
        <f t="shared" si="119"/>
        <v>7.8137907798862312</v>
      </c>
      <c r="P1004" s="18">
        <f>+AVERAGEIF($C$15:C1004,"&lt;&gt;",$B$15:B1004)</f>
        <v>7.9253799999999988</v>
      </c>
    </row>
    <row r="1005" spans="1:16" x14ac:dyDescent="0.25">
      <c r="A1005" s="1">
        <v>41668</v>
      </c>
      <c r="B1005" s="18">
        <v>7.1310000000000002</v>
      </c>
      <c r="G1005">
        <f t="shared" si="115"/>
        <v>11148.078667621134</v>
      </c>
      <c r="H1005">
        <f t="shared" si="116"/>
        <v>10556.157857492028</v>
      </c>
      <c r="I1005" s="5">
        <f t="shared" si="114"/>
        <v>0</v>
      </c>
      <c r="J1005" s="6">
        <f>+H1005+SUM($B$4:$B$5)-SUM($F$15:F1005)</f>
        <v>25389.251541702546</v>
      </c>
      <c r="K1005" s="10">
        <f t="shared" si="117"/>
        <v>1.6352085703998931E-3</v>
      </c>
      <c r="L1005" s="10">
        <f>+H1005/SUM($F$15:F1005)-1</f>
        <v>-8.7382782457373631E-2</v>
      </c>
      <c r="M1005" s="18">
        <f t="shared" si="120"/>
        <v>0</v>
      </c>
      <c r="N1005" s="18">
        <f t="shared" si="118"/>
        <v>1480.3194303031871</v>
      </c>
      <c r="O1005" s="4">
        <f t="shared" si="119"/>
        <v>7.8137907798862312</v>
      </c>
      <c r="P1005" s="18">
        <f>+AVERAGEIF($C$15:C1005,"&lt;&gt;",$B$15:B1005)</f>
        <v>7.9253799999999988</v>
      </c>
    </row>
    <row r="1006" spans="1:16" x14ac:dyDescent="0.25">
      <c r="A1006" s="1">
        <v>41669</v>
      </c>
      <c r="B1006" s="18">
        <v>7.1609999999999996</v>
      </c>
      <c r="G1006">
        <f t="shared" si="115"/>
        <v>11194.978451666657</v>
      </c>
      <c r="H1006">
        <f t="shared" si="116"/>
        <v>10600.567440401122</v>
      </c>
      <c r="I1006" s="5">
        <f t="shared" si="114"/>
        <v>0</v>
      </c>
      <c r="J1006" s="6">
        <f>+H1006+SUM($B$4:$B$5)-SUM($F$15:F1006)</f>
        <v>25433.661124611641</v>
      </c>
      <c r="K1006" s="10">
        <f t="shared" si="117"/>
        <v>1.7491489592023068E-3</v>
      </c>
      <c r="L1006" s="10">
        <f>+H1006/SUM($F$15:F1006)-1</f>
        <v>-8.3543416796697967E-2</v>
      </c>
      <c r="M1006" s="18">
        <f t="shared" si="120"/>
        <v>0</v>
      </c>
      <c r="N1006" s="18">
        <f t="shared" si="118"/>
        <v>1480.3194303031871</v>
      </c>
      <c r="O1006" s="4">
        <f t="shared" si="119"/>
        <v>7.8137907798862312</v>
      </c>
      <c r="P1006" s="18">
        <f>+AVERAGEIF($C$15:C1006,"&lt;&gt;",$B$15:B1006)</f>
        <v>7.9253799999999988</v>
      </c>
    </row>
    <row r="1007" spans="1:16" x14ac:dyDescent="0.25">
      <c r="A1007" s="1">
        <v>41670</v>
      </c>
      <c r="B1007" s="18">
        <v>7.2</v>
      </c>
      <c r="G1007">
        <f t="shared" si="115"/>
        <v>11255.948170925838</v>
      </c>
      <c r="H1007">
        <f t="shared" si="116"/>
        <v>10658.299898182948</v>
      </c>
      <c r="I1007" s="5">
        <f t="shared" si="114"/>
        <v>0</v>
      </c>
      <c r="J1007" s="6">
        <f>+H1007+SUM($B$4:$B$5)-SUM($F$15:F1007)</f>
        <v>25491.393582393463</v>
      </c>
      <c r="K1007" s="10">
        <f t="shared" si="117"/>
        <v>2.2699232131371261E-3</v>
      </c>
      <c r="L1007" s="10">
        <f>+H1007/SUM($F$15:F1007)-1</f>
        <v>-7.855224143781947E-2</v>
      </c>
      <c r="M1007" s="18">
        <f t="shared" si="120"/>
        <v>0</v>
      </c>
      <c r="N1007" s="18">
        <f t="shared" si="118"/>
        <v>1480.3194303031871</v>
      </c>
      <c r="O1007" s="4">
        <f t="shared" si="119"/>
        <v>7.8137907798862312</v>
      </c>
      <c r="P1007" s="18">
        <f>+AVERAGEIF($C$15:C1007,"&lt;&gt;",$B$15:B1007)</f>
        <v>7.9253799999999988</v>
      </c>
    </row>
    <row r="1008" spans="1:16" x14ac:dyDescent="0.25">
      <c r="A1008" s="1">
        <v>41673</v>
      </c>
      <c r="B1008" s="18">
        <v>7.1189999999999998</v>
      </c>
      <c r="G1008">
        <f t="shared" si="115"/>
        <v>11129.318754002921</v>
      </c>
      <c r="H1008">
        <f t="shared" si="116"/>
        <v>10538.394024328389</v>
      </c>
      <c r="I1008" s="5">
        <f t="shared" si="114"/>
        <v>0</v>
      </c>
      <c r="J1008" s="6">
        <f>+H1008+SUM($B$4:$B$5)-SUM($F$15:F1008)</f>
        <v>25371.487708538905</v>
      </c>
      <c r="K1008" s="10">
        <f t="shared" si="117"/>
        <v>-4.703778687775384E-3</v>
      </c>
      <c r="L1008" s="10">
        <f>+H1008/SUM($F$15:F1008)-1</f>
        <v>-8.8918528721644075E-2</v>
      </c>
      <c r="M1008" s="18">
        <f t="shared" si="120"/>
        <v>0</v>
      </c>
      <c r="N1008" s="18">
        <f t="shared" si="118"/>
        <v>1480.3194303031871</v>
      </c>
      <c r="O1008" s="4">
        <f t="shared" si="119"/>
        <v>7.8137907798862312</v>
      </c>
      <c r="P1008" s="18">
        <f>+AVERAGEIF($C$15:C1008,"&lt;&gt;",$B$15:B1008)</f>
        <v>7.9253799999999988</v>
      </c>
    </row>
    <row r="1009" spans="1:16" x14ac:dyDescent="0.25">
      <c r="A1009" s="1">
        <v>41674</v>
      </c>
      <c r="B1009" s="18">
        <v>7.0629999999999997</v>
      </c>
      <c r="G1009">
        <f t="shared" si="115"/>
        <v>11041.772490451276</v>
      </c>
      <c r="H1009">
        <f t="shared" si="116"/>
        <v>10455.49613623141</v>
      </c>
      <c r="I1009" s="5">
        <f t="shared" si="114"/>
        <v>0</v>
      </c>
      <c r="J1009" s="6">
        <f>+H1009+SUM($B$4:$B$5)-SUM($F$15:F1009)</f>
        <v>25288.589820441925</v>
      </c>
      <c r="K1009" s="10">
        <f t="shared" si="117"/>
        <v>-3.2673640997835651E-3</v>
      </c>
      <c r="L1009" s="10">
        <f>+H1009/SUM($F$15:F1009)-1</f>
        <v>-9.6085344621572144E-2</v>
      </c>
      <c r="M1009" s="18">
        <f t="shared" si="120"/>
        <v>0</v>
      </c>
      <c r="N1009" s="18">
        <f t="shared" si="118"/>
        <v>1480.3194303031871</v>
      </c>
      <c r="O1009" s="4">
        <f t="shared" si="119"/>
        <v>7.8137907798862312</v>
      </c>
      <c r="P1009" s="18">
        <f>+AVERAGEIF($C$15:C1009,"&lt;&gt;",$B$15:B1009)</f>
        <v>7.9253799999999988</v>
      </c>
    </row>
    <row r="1010" spans="1:16" x14ac:dyDescent="0.25">
      <c r="A1010" s="1">
        <v>41675</v>
      </c>
      <c r="B1010" s="18">
        <v>7.0430000000000001</v>
      </c>
      <c r="G1010">
        <f t="shared" si="115"/>
        <v>11010.505967754261</v>
      </c>
      <c r="H1010">
        <f t="shared" si="116"/>
        <v>10425.889747625348</v>
      </c>
      <c r="I1010" s="5">
        <f t="shared" si="114"/>
        <v>0</v>
      </c>
      <c r="J1010" s="6">
        <f>+H1010+SUM($B$4:$B$5)-SUM($F$15:F1010)</f>
        <v>25258.983431835866</v>
      </c>
      <c r="K1010" s="10">
        <f t="shared" si="117"/>
        <v>-1.1707409869935459E-3</v>
      </c>
      <c r="L1010" s="10">
        <f>+H1010/SUM($F$15:F1010)-1</f>
        <v>-9.8644921728689217E-2</v>
      </c>
      <c r="M1010" s="18">
        <f t="shared" si="120"/>
        <v>0</v>
      </c>
      <c r="N1010" s="18">
        <f t="shared" si="118"/>
        <v>1480.3194303031871</v>
      </c>
      <c r="O1010" s="4">
        <f t="shared" si="119"/>
        <v>7.8137907798862312</v>
      </c>
      <c r="P1010" s="18">
        <f>+AVERAGEIF($C$15:C1010,"&lt;&gt;",$B$15:B1010)</f>
        <v>7.9253799999999988</v>
      </c>
    </row>
    <row r="1011" spans="1:16" x14ac:dyDescent="0.25">
      <c r="A1011" s="1">
        <v>41676</v>
      </c>
      <c r="B1011" s="18">
        <v>7.0990000000000002</v>
      </c>
      <c r="G1011">
        <f t="shared" si="115"/>
        <v>11098.052231305906</v>
      </c>
      <c r="H1011">
        <f t="shared" si="116"/>
        <v>10508.787635722327</v>
      </c>
      <c r="I1011" s="5">
        <f t="shared" si="114"/>
        <v>0</v>
      </c>
      <c r="J1011" s="6">
        <f>+H1011+SUM($B$4:$B$5)-SUM($F$15:F1011)</f>
        <v>25341.881319932847</v>
      </c>
      <c r="K1011" s="10">
        <f t="shared" si="117"/>
        <v>3.281917038375326E-3</v>
      </c>
      <c r="L1011" s="10">
        <f>+H1011/SUM($F$15:F1011)-1</f>
        <v>-9.1478105828761036E-2</v>
      </c>
      <c r="M1011" s="18">
        <f t="shared" si="120"/>
        <v>0</v>
      </c>
      <c r="N1011" s="18">
        <f t="shared" si="118"/>
        <v>1480.3194303031871</v>
      </c>
      <c r="O1011" s="4">
        <f t="shared" si="119"/>
        <v>7.8137907798862312</v>
      </c>
      <c r="P1011" s="18">
        <f>+AVERAGEIF($C$15:C1011,"&lt;&gt;",$B$15:B1011)</f>
        <v>7.9253799999999988</v>
      </c>
    </row>
    <row r="1012" spans="1:16" x14ac:dyDescent="0.25">
      <c r="A1012" s="1">
        <v>41677</v>
      </c>
      <c r="B1012" s="18">
        <v>7.1429999999999998</v>
      </c>
      <c r="G1012">
        <f t="shared" si="115"/>
        <v>11166.838581239341</v>
      </c>
      <c r="H1012">
        <f t="shared" si="116"/>
        <v>10573.921690655667</v>
      </c>
      <c r="I1012" s="5">
        <f t="shared" si="114"/>
        <v>0</v>
      </c>
      <c r="J1012" s="6">
        <f>+H1012+SUM($B$4:$B$5)-SUM($F$15:F1012)</f>
        <v>25407.015374866187</v>
      </c>
      <c r="K1012" s="10">
        <f t="shared" si="117"/>
        <v>2.5702138728789237E-3</v>
      </c>
      <c r="L1012" s="10">
        <f>+H1012/SUM($F$15:F1012)-1</f>
        <v>-8.5847036193103299E-2</v>
      </c>
      <c r="M1012" s="18">
        <f t="shared" si="120"/>
        <v>0</v>
      </c>
      <c r="N1012" s="18">
        <f t="shared" si="118"/>
        <v>1480.3194303031871</v>
      </c>
      <c r="O1012" s="4">
        <f t="shared" si="119"/>
        <v>7.8137907798862312</v>
      </c>
      <c r="P1012" s="18">
        <f>+AVERAGEIF($C$15:C1012,"&lt;&gt;",$B$15:B1012)</f>
        <v>7.9253799999999988</v>
      </c>
    </row>
    <row r="1013" spans="1:16" x14ac:dyDescent="0.25">
      <c r="A1013" s="1">
        <v>41680</v>
      </c>
      <c r="B1013" s="18">
        <v>7.117</v>
      </c>
      <c r="C1013">
        <f>+$B$3</f>
        <v>200</v>
      </c>
      <c r="D1013" s="7">
        <f>+$D$11</f>
        <v>3.3347368421052628</v>
      </c>
      <c r="E1013">
        <v>1.54</v>
      </c>
      <c r="F1013" s="6">
        <f>+C1013-D1013-E1013</f>
        <v>195.12526315789475</v>
      </c>
      <c r="G1013">
        <f t="shared" si="115"/>
        <v>11326.192101733221</v>
      </c>
      <c r="H1013">
        <f t="shared" si="116"/>
        <v>10730.55864862568</v>
      </c>
      <c r="I1013" s="5">
        <f t="shared" si="114"/>
        <v>682600</v>
      </c>
      <c r="J1013" s="6">
        <f>+H1013+SUM($B$4:$B$5)-SUM($F$15:F1013)</f>
        <v>25368.527069678305</v>
      </c>
      <c r="K1013" s="10">
        <f t="shared" si="117"/>
        <v>-1.514869205217928E-3</v>
      </c>
      <c r="L1013" s="10">
        <f>+H1013/SUM($F$15:F1013)-1</f>
        <v>-8.7695133565863781E-2</v>
      </c>
      <c r="M1013" s="18">
        <f t="shared" si="120"/>
        <v>27.416785605998982</v>
      </c>
      <c r="N1013" s="18">
        <f t="shared" si="118"/>
        <v>1507.7362159091861</v>
      </c>
      <c r="O1013" s="4">
        <f t="shared" si="119"/>
        <v>7.8011202853907093</v>
      </c>
      <c r="P1013" s="18">
        <f>+AVERAGEIF($C$15:C1013,"&lt;&gt;",$B$15:B1013)</f>
        <v>7.909529411764705</v>
      </c>
    </row>
    <row r="1014" spans="1:16" x14ac:dyDescent="0.25">
      <c r="A1014" s="1">
        <v>41681</v>
      </c>
      <c r="B1014" s="18">
        <v>7.1689999999999996</v>
      </c>
      <c r="G1014">
        <f t="shared" si="115"/>
        <v>11408.946350614789</v>
      </c>
      <c r="H1014">
        <f t="shared" si="116"/>
        <v>10808.960931852958</v>
      </c>
      <c r="I1014" s="5">
        <f t="shared" si="114"/>
        <v>0</v>
      </c>
      <c r="J1014" s="6">
        <f>+H1014+SUM($B$4:$B$5)-SUM($F$15:F1014)</f>
        <v>25446.929352905579</v>
      </c>
      <c r="K1014" s="10">
        <f t="shared" si="117"/>
        <v>3.090533518636418E-3</v>
      </c>
      <c r="L1014" s="10">
        <f>+H1014/SUM($F$15:F1014)-1</f>
        <v>-8.1029424270574246E-2</v>
      </c>
      <c r="M1014" s="18">
        <f t="shared" si="120"/>
        <v>0</v>
      </c>
      <c r="N1014" s="18">
        <f t="shared" si="118"/>
        <v>1507.7362159091861</v>
      </c>
      <c r="O1014" s="4">
        <f t="shared" si="119"/>
        <v>7.8011202853907093</v>
      </c>
      <c r="P1014" s="18">
        <f>+AVERAGEIF($C$15:C1014,"&lt;&gt;",$B$15:B1014)</f>
        <v>7.909529411764705</v>
      </c>
    </row>
    <row r="1015" spans="1:16" x14ac:dyDescent="0.25">
      <c r="A1015" s="1">
        <v>41682</v>
      </c>
      <c r="B1015" s="18">
        <v>7.2720000000000002</v>
      </c>
      <c r="G1015">
        <f t="shared" si="115"/>
        <v>11572.863420514821</v>
      </c>
      <c r="H1015">
        <f t="shared" si="116"/>
        <v>10964.257762091604</v>
      </c>
      <c r="I1015" s="5">
        <f t="shared" si="114"/>
        <v>0</v>
      </c>
      <c r="J1015" s="6">
        <f>+H1015+SUM($B$4:$B$5)-SUM($F$15:F1015)</f>
        <v>25602.22618314423</v>
      </c>
      <c r="K1015" s="10">
        <f t="shared" si="117"/>
        <v>6.1027728762457212E-3</v>
      </c>
      <c r="L1015" s="10">
        <f>+H1015/SUM($F$15:F1015)-1</f>
        <v>-6.7826192397212437E-2</v>
      </c>
      <c r="M1015" s="18">
        <f t="shared" si="120"/>
        <v>0</v>
      </c>
      <c r="N1015" s="18">
        <f t="shared" si="118"/>
        <v>1507.7362159091861</v>
      </c>
      <c r="O1015" s="4">
        <f t="shared" si="119"/>
        <v>7.8011202853907093</v>
      </c>
      <c r="P1015" s="18">
        <f>+AVERAGEIF($C$15:C1015,"&lt;&gt;",$B$15:B1015)</f>
        <v>7.909529411764705</v>
      </c>
    </row>
    <row r="1016" spans="1:16" x14ac:dyDescent="0.25">
      <c r="A1016" s="1">
        <v>41683</v>
      </c>
      <c r="B1016" s="18">
        <v>7.1829999999999998</v>
      </c>
      <c r="G1016">
        <f t="shared" si="115"/>
        <v>11431.226340698287</v>
      </c>
      <c r="H1016">
        <f t="shared" si="116"/>
        <v>10830.069238875685</v>
      </c>
      <c r="I1016" s="5">
        <f t="shared" si="114"/>
        <v>0</v>
      </c>
      <c r="J1016" s="6">
        <f>+H1016+SUM($B$4:$B$5)-SUM($F$15:F1016)</f>
        <v>25468.037659928312</v>
      </c>
      <c r="K1016" s="10">
        <f t="shared" si="117"/>
        <v>-5.24128340465424E-3</v>
      </c>
      <c r="L1016" s="10">
        <f>+H1016/SUM($F$15:F1016)-1</f>
        <v>-7.9234810229534824E-2</v>
      </c>
      <c r="M1016" s="18">
        <f t="shared" si="120"/>
        <v>0</v>
      </c>
      <c r="N1016" s="18">
        <f t="shared" si="118"/>
        <v>1507.7362159091861</v>
      </c>
      <c r="O1016" s="4">
        <f t="shared" si="119"/>
        <v>7.8011202853907093</v>
      </c>
      <c r="P1016" s="18">
        <f>+AVERAGEIF($C$15:C1016,"&lt;&gt;",$B$15:B1016)</f>
        <v>7.909529411764705</v>
      </c>
    </row>
    <row r="1017" spans="1:16" x14ac:dyDescent="0.25">
      <c r="A1017" s="1">
        <v>41684</v>
      </c>
      <c r="B1017" s="18">
        <v>7.2510000000000003</v>
      </c>
      <c r="G1017">
        <f t="shared" si="115"/>
        <v>11539.443435389572</v>
      </c>
      <c r="H1017">
        <f t="shared" si="116"/>
        <v>10932.595301557512</v>
      </c>
      <c r="I1017" s="5">
        <f t="shared" si="114"/>
        <v>0</v>
      </c>
      <c r="J1017" s="6">
        <f>+H1017+SUM($B$4:$B$5)-SUM($F$15:F1017)</f>
        <v>25570.563722610139</v>
      </c>
      <c r="K1017" s="10">
        <f t="shared" si="117"/>
        <v>4.0256757921770525E-3</v>
      </c>
      <c r="L1017" s="10">
        <f>+H1017/SUM($F$15:F1017)-1</f>
        <v>-7.051811345877157E-2</v>
      </c>
      <c r="M1017" s="18">
        <f t="shared" si="120"/>
        <v>0</v>
      </c>
      <c r="N1017" s="18">
        <f t="shared" si="118"/>
        <v>1507.7362159091861</v>
      </c>
      <c r="O1017" s="4">
        <f t="shared" si="119"/>
        <v>7.8011202853907093</v>
      </c>
      <c r="P1017" s="18">
        <f>+AVERAGEIF($C$15:C1017,"&lt;&gt;",$B$15:B1017)</f>
        <v>7.909529411764705</v>
      </c>
    </row>
    <row r="1018" spans="1:16" x14ac:dyDescent="0.25">
      <c r="A1018" s="1">
        <v>41687</v>
      </c>
      <c r="B1018" s="18">
        <v>7.2919999999999998</v>
      </c>
      <c r="G1018">
        <f t="shared" si="115"/>
        <v>11604.691977776962</v>
      </c>
      <c r="H1018">
        <f t="shared" si="116"/>
        <v>10994.412486409788</v>
      </c>
      <c r="I1018" s="5">
        <f t="shared" si="114"/>
        <v>0</v>
      </c>
      <c r="J1018" s="6">
        <f>+H1018+SUM($B$4:$B$5)-SUM($F$15:F1018)</f>
        <v>25632.380907462415</v>
      </c>
      <c r="K1018" s="10">
        <f t="shared" si="117"/>
        <v>2.4175135723587537E-3</v>
      </c>
      <c r="L1018" s="10">
        <f>+H1018/SUM($F$15:F1018)-1</f>
        <v>-6.5262458052870231E-2</v>
      </c>
      <c r="M1018" s="18">
        <f t="shared" si="120"/>
        <v>0</v>
      </c>
      <c r="N1018" s="18">
        <f t="shared" si="118"/>
        <v>1507.7362159091861</v>
      </c>
      <c r="O1018" s="4">
        <f t="shared" si="119"/>
        <v>7.8011202853907093</v>
      </c>
      <c r="P1018" s="18">
        <f>+AVERAGEIF($C$15:C1018,"&lt;&gt;",$B$15:B1018)</f>
        <v>7.909529411764705</v>
      </c>
    </row>
    <row r="1019" spans="1:16" x14ac:dyDescent="0.25">
      <c r="A1019" s="1">
        <v>41688</v>
      </c>
      <c r="B1019" s="18">
        <v>7.2329999999999997</v>
      </c>
      <c r="G1019">
        <f t="shared" si="115"/>
        <v>11510.797733853642</v>
      </c>
      <c r="H1019">
        <f t="shared" si="116"/>
        <v>10905.456049671146</v>
      </c>
      <c r="I1019" s="5">
        <f t="shared" si="114"/>
        <v>0</v>
      </c>
      <c r="J1019" s="6">
        <f>+H1019+SUM($B$4:$B$5)-SUM($F$15:F1019)</f>
        <v>25543.424470723774</v>
      </c>
      <c r="K1019" s="10">
        <f t="shared" si="117"/>
        <v>-3.4704710834233543E-3</v>
      </c>
      <c r="L1019" s="10">
        <f>+H1019/SUM($F$15:F1019)-1</f>
        <v>-7.2825474368679588E-2</v>
      </c>
      <c r="M1019" s="18">
        <f t="shared" si="120"/>
        <v>0</v>
      </c>
      <c r="N1019" s="18">
        <f t="shared" si="118"/>
        <v>1507.7362159091861</v>
      </c>
      <c r="O1019" s="4">
        <f t="shared" si="119"/>
        <v>7.8011202853907093</v>
      </c>
      <c r="P1019" s="18">
        <f>+AVERAGEIF($C$15:C1019,"&lt;&gt;",$B$15:B1019)</f>
        <v>7.909529411764705</v>
      </c>
    </row>
    <row r="1020" spans="1:16" x14ac:dyDescent="0.25">
      <c r="A1020" s="1">
        <v>41689</v>
      </c>
      <c r="B1020" s="18">
        <v>7.23</v>
      </c>
      <c r="G1020">
        <f t="shared" si="115"/>
        <v>11506.023450264322</v>
      </c>
      <c r="H1020">
        <f t="shared" si="116"/>
        <v>10900.932841023419</v>
      </c>
      <c r="I1020" s="5">
        <f t="shared" si="114"/>
        <v>0</v>
      </c>
      <c r="J1020" s="6">
        <f>+H1020+SUM($B$4:$B$5)-SUM($F$15:F1020)</f>
        <v>25538.90126207604</v>
      </c>
      <c r="K1020" s="10">
        <f t="shared" si="117"/>
        <v>-1.7707917953280194E-4</v>
      </c>
      <c r="L1020" s="10">
        <f>+H1020/SUM($F$15:F1020)-1</f>
        <v>-7.3210034520330702E-2</v>
      </c>
      <c r="M1020" s="18">
        <f t="shared" si="120"/>
        <v>0</v>
      </c>
      <c r="N1020" s="18">
        <f t="shared" si="118"/>
        <v>1507.7362159091861</v>
      </c>
      <c r="O1020" s="4">
        <f t="shared" si="119"/>
        <v>7.8011202853907093</v>
      </c>
      <c r="P1020" s="18">
        <f>+AVERAGEIF($C$15:C1020,"&lt;&gt;",$B$15:B1020)</f>
        <v>7.909529411764705</v>
      </c>
    </row>
    <row r="1021" spans="1:16" x14ac:dyDescent="0.25">
      <c r="A1021" s="1">
        <v>41690</v>
      </c>
      <c r="B1021" s="18">
        <v>7.1909999999999998</v>
      </c>
      <c r="G1021">
        <f t="shared" si="115"/>
        <v>11443.957763603144</v>
      </c>
      <c r="H1021">
        <f t="shared" si="116"/>
        <v>10842.13112860296</v>
      </c>
      <c r="I1021" s="5">
        <f t="shared" si="114"/>
        <v>0</v>
      </c>
      <c r="J1021" s="6">
        <f>+H1021+SUM($B$4:$B$5)-SUM($F$15:F1021)</f>
        <v>25480.099549655584</v>
      </c>
      <c r="K1021" s="10">
        <f t="shared" si="117"/>
        <v>-2.3024370475864808E-3</v>
      </c>
      <c r="L1021" s="10">
        <f>+H1021/SUM($F$15:F1021)-1</f>
        <v>-7.8209316491797964E-2</v>
      </c>
      <c r="M1021" s="18">
        <f t="shared" si="120"/>
        <v>0</v>
      </c>
      <c r="N1021" s="18">
        <f t="shared" si="118"/>
        <v>1507.7362159091861</v>
      </c>
      <c r="O1021" s="4">
        <f t="shared" si="119"/>
        <v>7.8011202853907093</v>
      </c>
      <c r="P1021" s="18">
        <f>+AVERAGEIF($C$15:C1021,"&lt;&gt;",$B$15:B1021)</f>
        <v>7.909529411764705</v>
      </c>
    </row>
    <row r="1022" spans="1:16" x14ac:dyDescent="0.25">
      <c r="A1022" s="1">
        <v>41691</v>
      </c>
      <c r="B1022" s="18">
        <v>7.234</v>
      </c>
      <c r="G1022">
        <f t="shared" si="115"/>
        <v>11512.38916171675</v>
      </c>
      <c r="H1022">
        <f t="shared" si="116"/>
        <v>10906.963785887056</v>
      </c>
      <c r="I1022" s="5">
        <f t="shared" si="114"/>
        <v>0</v>
      </c>
      <c r="J1022" s="6">
        <f>+H1022+SUM($B$4:$B$5)-SUM($F$15:F1022)</f>
        <v>25544.93220693968</v>
      </c>
      <c r="K1022" s="10">
        <f t="shared" si="117"/>
        <v>2.5444428565810639E-3</v>
      </c>
      <c r="L1022" s="10">
        <f>+H1022/SUM($F$15:F1022)-1</f>
        <v>-7.2697287651462328E-2</v>
      </c>
      <c r="M1022" s="18">
        <f t="shared" si="120"/>
        <v>0</v>
      </c>
      <c r="N1022" s="18">
        <f t="shared" si="118"/>
        <v>1507.7362159091861</v>
      </c>
      <c r="O1022" s="4">
        <f t="shared" si="119"/>
        <v>7.8011202853907093</v>
      </c>
      <c r="P1022" s="18">
        <f>+AVERAGEIF($C$15:C1022,"&lt;&gt;",$B$15:B1022)</f>
        <v>7.909529411764705</v>
      </c>
    </row>
    <row r="1023" spans="1:16" x14ac:dyDescent="0.25">
      <c r="A1023" s="1">
        <v>41694</v>
      </c>
      <c r="B1023" s="18">
        <v>7.2359999999999998</v>
      </c>
      <c r="G1023">
        <f t="shared" si="115"/>
        <v>11515.572017442963</v>
      </c>
      <c r="H1023">
        <f t="shared" si="116"/>
        <v>10909.979258318872</v>
      </c>
      <c r="I1023" s="5">
        <f t="shared" si="114"/>
        <v>0</v>
      </c>
      <c r="J1023" s="6">
        <f>+H1023+SUM($B$4:$B$5)-SUM($F$15:F1023)</f>
        <v>25547.947679371493</v>
      </c>
      <c r="K1023" s="10">
        <f t="shared" si="117"/>
        <v>1.1804581853591678E-4</v>
      </c>
      <c r="L1023" s="10">
        <f>+H1023/SUM($F$15:F1023)-1</f>
        <v>-7.2440914217028363E-2</v>
      </c>
      <c r="M1023" s="18">
        <f t="shared" si="120"/>
        <v>0</v>
      </c>
      <c r="N1023" s="18">
        <f t="shared" si="118"/>
        <v>1507.7362159091861</v>
      </c>
      <c r="O1023" s="4">
        <f t="shared" si="119"/>
        <v>7.8011202853907093</v>
      </c>
      <c r="P1023" s="18">
        <f>+AVERAGEIF($C$15:C1023,"&lt;&gt;",$B$15:B1023)</f>
        <v>7.909529411764705</v>
      </c>
    </row>
    <row r="1024" spans="1:16" x14ac:dyDescent="0.25">
      <c r="A1024" s="1">
        <v>41695</v>
      </c>
      <c r="B1024" s="18">
        <v>7.2119999999999997</v>
      </c>
      <c r="G1024">
        <f t="shared" si="115"/>
        <v>11477.377748728391</v>
      </c>
      <c r="H1024">
        <f t="shared" si="116"/>
        <v>10873.793589137051</v>
      </c>
      <c r="I1024" s="5">
        <f t="shared" si="114"/>
        <v>0</v>
      </c>
      <c r="J1024" s="6">
        <f>+H1024+SUM($B$4:$B$5)-SUM($F$15:F1024)</f>
        <v>25511.762010189675</v>
      </c>
      <c r="K1024" s="10">
        <f t="shared" si="117"/>
        <v>-1.4163826243872579E-3</v>
      </c>
      <c r="L1024" s="10">
        <f>+H1024/SUM($F$15:F1024)-1</f>
        <v>-7.5517395430238943E-2</v>
      </c>
      <c r="M1024" s="18">
        <f t="shared" si="120"/>
        <v>0</v>
      </c>
      <c r="N1024" s="18">
        <f t="shared" si="118"/>
        <v>1507.7362159091861</v>
      </c>
      <c r="O1024" s="4">
        <f t="shared" si="119"/>
        <v>7.8011202853907093</v>
      </c>
      <c r="P1024" s="18">
        <f>+AVERAGEIF($C$15:C1024,"&lt;&gt;",$B$15:B1024)</f>
        <v>7.909529411764705</v>
      </c>
    </row>
    <row r="1025" spans="1:16" x14ac:dyDescent="0.25">
      <c r="A1025" s="1">
        <v>41696</v>
      </c>
      <c r="B1025" s="18">
        <v>7.2519999999999998</v>
      </c>
      <c r="G1025">
        <f t="shared" si="115"/>
        <v>11541.034863252675</v>
      </c>
      <c r="H1025">
        <f t="shared" si="116"/>
        <v>10934.103037773419</v>
      </c>
      <c r="I1025" s="5">
        <f t="shared" si="114"/>
        <v>0</v>
      </c>
      <c r="J1025" s="6">
        <f>+H1025+SUM($B$4:$B$5)-SUM($F$15:F1025)</f>
        <v>25572.071458826045</v>
      </c>
      <c r="K1025" s="10">
        <f t="shared" si="117"/>
        <v>2.3639860160298287E-3</v>
      </c>
      <c r="L1025" s="10">
        <f>+H1025/SUM($F$15:F1025)-1</f>
        <v>-7.0389926741554643E-2</v>
      </c>
      <c r="M1025" s="18">
        <f t="shared" si="120"/>
        <v>0</v>
      </c>
      <c r="N1025" s="18">
        <f t="shared" si="118"/>
        <v>1507.7362159091861</v>
      </c>
      <c r="O1025" s="4">
        <f t="shared" si="119"/>
        <v>7.8011202853907093</v>
      </c>
      <c r="P1025" s="18">
        <f>+AVERAGEIF($C$15:C1025,"&lt;&gt;",$B$15:B1025)</f>
        <v>7.909529411764705</v>
      </c>
    </row>
    <row r="1026" spans="1:16" x14ac:dyDescent="0.25">
      <c r="A1026" s="1">
        <v>41697</v>
      </c>
      <c r="B1026" s="18">
        <v>7.2949999999999999</v>
      </c>
      <c r="G1026">
        <f t="shared" si="115"/>
        <v>11609.46626136628</v>
      </c>
      <c r="H1026">
        <f t="shared" si="116"/>
        <v>10998.935695057513</v>
      </c>
      <c r="I1026" s="5">
        <f t="shared" si="114"/>
        <v>0</v>
      </c>
      <c r="J1026" s="6">
        <f>+H1026+SUM($B$4:$B$5)-SUM($F$15:F1026)</f>
        <v>25636.904116110141</v>
      </c>
      <c r="K1026" s="10">
        <f t="shared" si="117"/>
        <v>2.5352915734060399E-3</v>
      </c>
      <c r="L1026" s="10">
        <f>+H1026/SUM($F$15:F1026)-1</f>
        <v>-6.4877897901219228E-2</v>
      </c>
      <c r="M1026" s="18">
        <f t="shared" si="120"/>
        <v>0</v>
      </c>
      <c r="N1026" s="18">
        <f t="shared" si="118"/>
        <v>1507.7362159091861</v>
      </c>
      <c r="O1026" s="4">
        <f t="shared" si="119"/>
        <v>7.8011202853907093</v>
      </c>
      <c r="P1026" s="18">
        <f>+AVERAGEIF($C$15:C1026,"&lt;&gt;",$B$15:B1026)</f>
        <v>7.909529411764705</v>
      </c>
    </row>
    <row r="1027" spans="1:16" x14ac:dyDescent="0.25">
      <c r="A1027" s="1">
        <v>41698</v>
      </c>
      <c r="B1027" s="18">
        <v>7.25</v>
      </c>
      <c r="G1027">
        <f t="shared" si="115"/>
        <v>11537.852007526461</v>
      </c>
      <c r="H1027">
        <f t="shared" si="116"/>
        <v>10931.087565341601</v>
      </c>
      <c r="I1027" s="5">
        <f t="shared" si="114"/>
        <v>0</v>
      </c>
      <c r="J1027" s="6">
        <f>+H1027+SUM($B$4:$B$5)-SUM($F$15:F1027)</f>
        <v>25569.055986394225</v>
      </c>
      <c r="K1027" s="10">
        <f t="shared" si="117"/>
        <v>-2.6465024563274708E-3</v>
      </c>
      <c r="L1027" s="10">
        <f>+H1027/SUM($F$15:F1027)-1</f>
        <v>-7.064630017598883E-2</v>
      </c>
      <c r="M1027" s="18">
        <f t="shared" si="120"/>
        <v>0</v>
      </c>
      <c r="N1027" s="18">
        <f t="shared" si="118"/>
        <v>1507.7362159091861</v>
      </c>
      <c r="O1027" s="4">
        <f t="shared" si="119"/>
        <v>7.8011202853907093</v>
      </c>
      <c r="P1027" s="18">
        <f>+AVERAGEIF($C$15:C1027,"&lt;&gt;",$B$15:B1027)</f>
        <v>7.909529411764705</v>
      </c>
    </row>
    <row r="1028" spans="1:16" x14ac:dyDescent="0.25">
      <c r="A1028" s="1">
        <v>41701</v>
      </c>
      <c r="B1028" s="18">
        <v>7.1580000000000004</v>
      </c>
      <c r="G1028">
        <f t="shared" si="115"/>
        <v>11391.440644120608</v>
      </c>
      <c r="H1028">
        <f t="shared" si="116"/>
        <v>10792.375833477956</v>
      </c>
      <c r="I1028" s="5">
        <f t="shared" si="114"/>
        <v>0</v>
      </c>
      <c r="J1028" s="6">
        <f>+H1028+SUM($B$4:$B$5)-SUM($F$15:F1028)</f>
        <v>25430.344254530581</v>
      </c>
      <c r="K1028" s="10">
        <f t="shared" si="117"/>
        <v>-5.4249844787955803E-3</v>
      </c>
      <c r="L1028" s="10">
        <f>+H1028/SUM($F$15:F1028)-1</f>
        <v>-8.2439478159962443E-2</v>
      </c>
      <c r="M1028" s="18">
        <f t="shared" si="120"/>
        <v>0</v>
      </c>
      <c r="N1028" s="18">
        <f t="shared" si="118"/>
        <v>1507.7362159091861</v>
      </c>
      <c r="O1028" s="4">
        <f t="shared" si="119"/>
        <v>7.8011202853907093</v>
      </c>
      <c r="P1028" s="18">
        <f>+AVERAGEIF($C$15:C1028,"&lt;&gt;",$B$15:B1028)</f>
        <v>7.909529411764705</v>
      </c>
    </row>
    <row r="1029" spans="1:16" x14ac:dyDescent="0.25">
      <c r="A1029" s="1">
        <v>41702</v>
      </c>
      <c r="B1029" s="18">
        <v>7.2110000000000003</v>
      </c>
      <c r="G1029">
        <f t="shared" si="115"/>
        <v>11475.786320865285</v>
      </c>
      <c r="H1029">
        <f t="shared" si="116"/>
        <v>10872.285852921144</v>
      </c>
      <c r="I1029" s="5">
        <f t="shared" si="114"/>
        <v>0</v>
      </c>
      <c r="J1029" s="6">
        <f>+H1029+SUM($B$4:$B$5)-SUM($F$15:F1029)</f>
        <v>25510.254273973769</v>
      </c>
      <c r="K1029" s="10">
        <f t="shared" si="117"/>
        <v>3.1423097793477073E-3</v>
      </c>
      <c r="L1029" s="10">
        <f>+H1029/SUM($F$15:F1029)-1</f>
        <v>-7.5645582147455759E-2</v>
      </c>
      <c r="M1029" s="18">
        <f t="shared" si="120"/>
        <v>0</v>
      </c>
      <c r="N1029" s="18">
        <f t="shared" si="118"/>
        <v>1507.7362159091861</v>
      </c>
      <c r="O1029" s="4">
        <f t="shared" si="119"/>
        <v>7.8011202853907093</v>
      </c>
      <c r="P1029" s="18">
        <f>+AVERAGEIF($C$15:C1029,"&lt;&gt;",$B$15:B1029)</f>
        <v>7.909529411764705</v>
      </c>
    </row>
    <row r="1030" spans="1:16" x14ac:dyDescent="0.25">
      <c r="A1030" s="1">
        <v>41703</v>
      </c>
      <c r="B1030" s="18">
        <v>7.23</v>
      </c>
      <c r="G1030">
        <f t="shared" si="115"/>
        <v>11506.02345026432</v>
      </c>
      <c r="H1030">
        <f t="shared" si="116"/>
        <v>10900.932841023419</v>
      </c>
      <c r="I1030" s="5">
        <f t="shared" si="114"/>
        <v>0</v>
      </c>
      <c r="J1030" s="6">
        <f>+H1030+SUM($B$4:$B$5)-SUM($F$15:F1030)</f>
        <v>25538.90126207604</v>
      </c>
      <c r="K1030" s="10">
        <f t="shared" si="117"/>
        <v>1.1229597241411149E-3</v>
      </c>
      <c r="L1030" s="10">
        <f>+H1030/SUM($F$15:F1030)-1</f>
        <v>-7.3210034520330702E-2</v>
      </c>
      <c r="M1030" s="18">
        <f t="shared" si="120"/>
        <v>0</v>
      </c>
      <c r="N1030" s="18">
        <f t="shared" si="118"/>
        <v>1507.7362159091861</v>
      </c>
      <c r="O1030" s="4">
        <f t="shared" si="119"/>
        <v>7.8011202853907093</v>
      </c>
      <c r="P1030" s="18">
        <f>+AVERAGEIF($C$15:C1030,"&lt;&gt;",$B$15:B1030)</f>
        <v>7.909529411764705</v>
      </c>
    </row>
    <row r="1031" spans="1:16" x14ac:dyDescent="0.25">
      <c r="A1031" s="1">
        <v>41704</v>
      </c>
      <c r="B1031" s="18">
        <v>7.258</v>
      </c>
      <c r="G1031">
        <f t="shared" si="115"/>
        <v>11550.583430431318</v>
      </c>
      <c r="H1031">
        <f t="shared" si="116"/>
        <v>10943.149455068877</v>
      </c>
      <c r="I1031" s="5">
        <f t="shared" si="114"/>
        <v>0</v>
      </c>
      <c r="J1031" s="6">
        <f>+H1031+SUM($B$4:$B$5)-SUM($F$15:F1031)</f>
        <v>25581.117876121505</v>
      </c>
      <c r="K1031" s="10">
        <f t="shared" si="117"/>
        <v>1.6530317264726868E-3</v>
      </c>
      <c r="L1031" s="10">
        <f>+H1031/SUM($F$15:F1031)-1</f>
        <v>-6.9620806438251748E-2</v>
      </c>
      <c r="M1031" s="18">
        <f t="shared" si="120"/>
        <v>0</v>
      </c>
      <c r="N1031" s="18">
        <f t="shared" si="118"/>
        <v>1507.7362159091861</v>
      </c>
      <c r="O1031" s="4">
        <f t="shared" si="119"/>
        <v>7.8011202853907093</v>
      </c>
      <c r="P1031" s="18">
        <f>+AVERAGEIF($C$15:C1031,"&lt;&gt;",$B$15:B1031)</f>
        <v>7.909529411764705</v>
      </c>
    </row>
    <row r="1032" spans="1:16" x14ac:dyDescent="0.25">
      <c r="A1032" s="1">
        <v>41705</v>
      </c>
      <c r="B1032" s="18">
        <v>7.2229999999999999</v>
      </c>
      <c r="G1032">
        <f t="shared" si="115"/>
        <v>11494.883455222569</v>
      </c>
      <c r="H1032">
        <f t="shared" si="116"/>
        <v>10890.378687512055</v>
      </c>
      <c r="I1032" s="5">
        <f t="shared" si="114"/>
        <v>0</v>
      </c>
      <c r="J1032" s="6">
        <f>+H1032+SUM($B$4:$B$5)-SUM($F$15:F1032)</f>
        <v>25528.347108564682</v>
      </c>
      <c r="K1032" s="10">
        <f t="shared" si="117"/>
        <v>-2.0628796525768989E-3</v>
      </c>
      <c r="L1032" s="10">
        <f>+H1032/SUM($F$15:F1032)-1</f>
        <v>-7.4107341540850524E-2</v>
      </c>
      <c r="M1032" s="18">
        <f t="shared" si="120"/>
        <v>0</v>
      </c>
      <c r="N1032" s="18">
        <f t="shared" si="118"/>
        <v>1507.7362159091861</v>
      </c>
      <c r="O1032" s="4">
        <f t="shared" si="119"/>
        <v>7.8011202853907093</v>
      </c>
      <c r="P1032" s="18">
        <f>+AVERAGEIF($C$15:C1032,"&lt;&gt;",$B$15:B1032)</f>
        <v>7.909529411764705</v>
      </c>
    </row>
    <row r="1033" spans="1:16" x14ac:dyDescent="0.25">
      <c r="A1033" s="1">
        <v>41708</v>
      </c>
      <c r="B1033" s="18">
        <v>7.1310000000000002</v>
      </c>
      <c r="C1033">
        <f>+$B$3</f>
        <v>200</v>
      </c>
      <c r="D1033" s="7">
        <f>+$D$11</f>
        <v>3.3347368421052628</v>
      </c>
      <c r="E1033">
        <v>1.54</v>
      </c>
      <c r="F1033" s="6">
        <f>+C1033-D1033-E1033</f>
        <v>195.12526315789475</v>
      </c>
      <c r="G1033">
        <f t="shared" si="115"/>
        <v>11548.472091816717</v>
      </c>
      <c r="H1033">
        <f t="shared" si="116"/>
        <v>10946.792218806306</v>
      </c>
      <c r="I1033" s="5">
        <f t="shared" si="114"/>
        <v>677000</v>
      </c>
      <c r="J1033" s="6">
        <f>+H1033+SUM($B$4:$B$5)-SUM($F$15:F1033)</f>
        <v>25389.635376701037</v>
      </c>
      <c r="K1033" s="10">
        <f t="shared" si="117"/>
        <v>-5.4336354513569995E-3</v>
      </c>
      <c r="L1033" s="10">
        <f>+H1033/SUM($F$15:F1033)-1</f>
        <v>-8.44987346608288E-2</v>
      </c>
      <c r="M1033" s="18">
        <f t="shared" si="120"/>
        <v>27.362959354633958</v>
      </c>
      <c r="N1033" s="18">
        <f t="shared" si="118"/>
        <v>1535.0991752638199</v>
      </c>
      <c r="O1033" s="4">
        <f t="shared" si="119"/>
        <v>7.789175471383035</v>
      </c>
      <c r="P1033" s="18">
        <f>+AVERAGEIF($C$15:C1033,"&lt;&gt;",$B$15:B1033)</f>
        <v>7.894557692307691</v>
      </c>
    </row>
    <row r="1034" spans="1:16" x14ac:dyDescent="0.25">
      <c r="A1034" s="1">
        <v>41709</v>
      </c>
      <c r="B1034" s="18">
        <v>7.1440000000000001</v>
      </c>
      <c r="G1034">
        <f t="shared" si="115"/>
        <v>11569.525259281814</v>
      </c>
      <c r="H1034">
        <f t="shared" si="116"/>
        <v>10966.748508084735</v>
      </c>
      <c r="I1034" s="5">
        <f t="shared" si="114"/>
        <v>0</v>
      </c>
      <c r="J1034" s="6">
        <f>+H1034+SUM($B$4:$B$5)-SUM($F$15:F1034)</f>
        <v>25409.59166597946</v>
      </c>
      <c r="K1034" s="10">
        <f t="shared" si="117"/>
        <v>7.8600141287332725E-4</v>
      </c>
      <c r="L1034" s="10">
        <f>+H1034/SUM($F$15:F1034)-1</f>
        <v>-8.2829751846439703E-2</v>
      </c>
      <c r="M1034" s="18">
        <f t="shared" si="120"/>
        <v>0</v>
      </c>
      <c r="N1034" s="18">
        <f t="shared" si="118"/>
        <v>1535.0991752638199</v>
      </c>
      <c r="O1034" s="4">
        <f t="shared" si="119"/>
        <v>7.789175471383035</v>
      </c>
      <c r="P1034" s="18">
        <f>+AVERAGEIF($C$15:C1034,"&lt;&gt;",$B$15:B1034)</f>
        <v>7.894557692307691</v>
      </c>
    </row>
    <row r="1035" spans="1:16" x14ac:dyDescent="0.25">
      <c r="A1035" s="1">
        <v>41710</v>
      </c>
      <c r="B1035" s="18">
        <v>7.0449999999999999</v>
      </c>
      <c r="G1035">
        <f t="shared" si="115"/>
        <v>11409.197291662987</v>
      </c>
      <c r="H1035">
        <f t="shared" si="116"/>
        <v>10814.773689733616</v>
      </c>
      <c r="I1035" s="5">
        <f t="shared" si="114"/>
        <v>0</v>
      </c>
      <c r="J1035" s="6">
        <f>+H1035+SUM($B$4:$B$5)-SUM($F$15:F1035)</f>
        <v>25257.616847628342</v>
      </c>
      <c r="K1035" s="10">
        <f t="shared" si="117"/>
        <v>-5.9810019912518442E-3</v>
      </c>
      <c r="L1035" s="10">
        <f>+H1035/SUM($F$15:F1035)-1</f>
        <v>-9.5539697894480358E-2</v>
      </c>
      <c r="M1035" s="18">
        <f t="shared" si="120"/>
        <v>0</v>
      </c>
      <c r="N1035" s="18">
        <f t="shared" si="118"/>
        <v>1535.0991752638199</v>
      </c>
      <c r="O1035" s="4">
        <f t="shared" si="119"/>
        <v>7.789175471383035</v>
      </c>
      <c r="P1035" s="18">
        <f>+AVERAGEIF($C$15:C1035,"&lt;&gt;",$B$15:B1035)</f>
        <v>7.894557692307691</v>
      </c>
    </row>
    <row r="1036" spans="1:16" x14ac:dyDescent="0.25">
      <c r="A1036" s="1">
        <v>41711</v>
      </c>
      <c r="B1036" s="18">
        <v>7.024</v>
      </c>
      <c r="G1036">
        <f t="shared" si="115"/>
        <v>11375.188328834751</v>
      </c>
      <c r="H1036">
        <f t="shared" si="116"/>
        <v>10782.536607053076</v>
      </c>
      <c r="I1036" s="5">
        <f t="shared" si="114"/>
        <v>0</v>
      </c>
      <c r="J1036" s="6">
        <f>+H1036+SUM($B$4:$B$5)-SUM($F$15:F1036)</f>
        <v>25225.3797649478</v>
      </c>
      <c r="K1036" s="10">
        <f t="shared" si="117"/>
        <v>-1.2763311311204673E-3</v>
      </c>
      <c r="L1036" s="10">
        <f>+H1036/SUM($F$15:F1036)-1</f>
        <v>-9.8235747056185874E-2</v>
      </c>
      <c r="M1036" s="18">
        <f t="shared" si="120"/>
        <v>0</v>
      </c>
      <c r="N1036" s="18">
        <f t="shared" si="118"/>
        <v>1535.0991752638199</v>
      </c>
      <c r="O1036" s="4">
        <f t="shared" si="119"/>
        <v>7.789175471383035</v>
      </c>
      <c r="P1036" s="18">
        <f>+AVERAGEIF($C$15:C1036,"&lt;&gt;",$B$15:B1036)</f>
        <v>7.894557692307691</v>
      </c>
    </row>
    <row r="1037" spans="1:16" x14ac:dyDescent="0.25">
      <c r="A1037" s="1">
        <v>41712</v>
      </c>
      <c r="B1037" s="18">
        <v>6.9880000000000004</v>
      </c>
      <c r="G1037">
        <f t="shared" si="115"/>
        <v>11316.887249700632</v>
      </c>
      <c r="H1037">
        <f t="shared" si="116"/>
        <v>10727.27303674358</v>
      </c>
      <c r="I1037" s="5">
        <f t="shared" si="114"/>
        <v>0</v>
      </c>
      <c r="J1037" s="6">
        <f>+H1037+SUM($B$4:$B$5)-SUM($F$15:F1037)</f>
        <v>25170.116194638307</v>
      </c>
      <c r="K1037" s="10">
        <f t="shared" si="117"/>
        <v>-2.190792401321362E-3</v>
      </c>
      <c r="L1037" s="10">
        <f>+H1037/SUM($F$15:F1037)-1</f>
        <v>-0.10285754561910976</v>
      </c>
      <c r="M1037" s="18">
        <f t="shared" si="120"/>
        <v>0</v>
      </c>
      <c r="N1037" s="18">
        <f t="shared" si="118"/>
        <v>1535.0991752638199</v>
      </c>
      <c r="O1037" s="4">
        <f t="shared" si="119"/>
        <v>7.789175471383035</v>
      </c>
      <c r="P1037" s="18">
        <f>+AVERAGEIF($C$15:C1037,"&lt;&gt;",$B$15:B1037)</f>
        <v>7.894557692307691</v>
      </c>
    </row>
    <row r="1038" spans="1:16" x14ac:dyDescent="0.25">
      <c r="A1038" s="1">
        <v>41716</v>
      </c>
      <c r="B1038" s="18">
        <v>7.0940000000000003</v>
      </c>
      <c r="G1038">
        <f t="shared" si="115"/>
        <v>11488.551538262205</v>
      </c>
      <c r="H1038">
        <f t="shared" si="116"/>
        <v>10889.993549321545</v>
      </c>
      <c r="I1038" s="5">
        <f t="shared" si="114"/>
        <v>0</v>
      </c>
      <c r="J1038" s="6">
        <f>+H1038+SUM($B$4:$B$5)-SUM($F$15:F1038)</f>
        <v>25332.836707216273</v>
      </c>
      <c r="K1038" s="10">
        <f t="shared" si="117"/>
        <v>6.4648296145977113E-3</v>
      </c>
      <c r="L1038" s="10">
        <f>+H1038/SUM($F$15:F1038)-1</f>
        <v>-8.9248916517167154E-2</v>
      </c>
      <c r="M1038" s="18">
        <f t="shared" si="120"/>
        <v>0</v>
      </c>
      <c r="N1038" s="18">
        <f t="shared" si="118"/>
        <v>1535.0991752638199</v>
      </c>
      <c r="O1038" s="4">
        <f t="shared" si="119"/>
        <v>7.789175471383035</v>
      </c>
      <c r="P1038" s="18">
        <f>+AVERAGEIF($C$15:C1038,"&lt;&gt;",$B$15:B1038)</f>
        <v>7.894557692307691</v>
      </c>
    </row>
    <row r="1039" spans="1:16" x14ac:dyDescent="0.25">
      <c r="A1039" s="1">
        <v>41717</v>
      </c>
      <c r="B1039" s="18">
        <v>7.0830000000000002</v>
      </c>
      <c r="G1039">
        <f t="shared" si="115"/>
        <v>11470.73731963789</v>
      </c>
      <c r="H1039">
        <f t="shared" si="116"/>
        <v>10873.107458393642</v>
      </c>
      <c r="I1039" s="5">
        <f t="shared" si="114"/>
        <v>0</v>
      </c>
      <c r="J1039" s="6">
        <f>+H1039+SUM($B$4:$B$5)-SUM($F$15:F1039)</f>
        <v>25315.95061628837</v>
      </c>
      <c r="K1039" s="10">
        <f t="shared" si="117"/>
        <v>-6.6656928803765503E-4</v>
      </c>
      <c r="L1039" s="10">
        <f>+H1039/SUM($F$15:F1039)-1</f>
        <v>-9.0661132744727313E-2</v>
      </c>
      <c r="M1039" s="18">
        <f t="shared" si="120"/>
        <v>0</v>
      </c>
      <c r="N1039" s="18">
        <f t="shared" si="118"/>
        <v>1535.0991752638199</v>
      </c>
      <c r="O1039" s="4">
        <f t="shared" si="119"/>
        <v>7.789175471383035</v>
      </c>
      <c r="P1039" s="18">
        <f>+AVERAGEIF($C$15:C1039,"&lt;&gt;",$B$15:B1039)</f>
        <v>7.894557692307691</v>
      </c>
    </row>
    <row r="1040" spans="1:16" x14ac:dyDescent="0.25">
      <c r="A1040" s="1">
        <v>41718</v>
      </c>
      <c r="B1040" s="18">
        <v>7.0720000000000001</v>
      </c>
      <c r="G1040">
        <f t="shared" si="115"/>
        <v>11452.923101013575</v>
      </c>
      <c r="H1040">
        <f t="shared" si="116"/>
        <v>10856.22136746574</v>
      </c>
      <c r="I1040" s="5">
        <f t="shared" ref="I1040:I1103" si="121">+C1040*(MAX($A:$A)-A1040)</f>
        <v>0</v>
      </c>
      <c r="J1040" s="6">
        <f>+H1040+SUM($B$4:$B$5)-SUM($F$15:F1040)</f>
        <v>25299.064525360467</v>
      </c>
      <c r="K1040" s="10">
        <f t="shared" si="117"/>
        <v>-6.6701389901746566E-4</v>
      </c>
      <c r="L1040" s="10">
        <f>+H1040/SUM($F$15:F1040)-1</f>
        <v>-9.2073348972287361E-2</v>
      </c>
      <c r="M1040" s="18">
        <f t="shared" si="120"/>
        <v>0</v>
      </c>
      <c r="N1040" s="18">
        <f t="shared" si="118"/>
        <v>1535.0991752638199</v>
      </c>
      <c r="O1040" s="4">
        <f t="shared" si="119"/>
        <v>7.789175471383035</v>
      </c>
      <c r="P1040" s="18">
        <f>+AVERAGEIF($C$15:C1040,"&lt;&gt;",$B$15:B1040)</f>
        <v>7.894557692307691</v>
      </c>
    </row>
    <row r="1041" spans="1:16" x14ac:dyDescent="0.25">
      <c r="A1041" s="1">
        <v>41719</v>
      </c>
      <c r="B1041" s="18">
        <v>7.0990000000000002</v>
      </c>
      <c r="G1041">
        <f t="shared" ref="G1041:G1104" si="122">+(B1041/B1040*G1040)+C1041</f>
        <v>11496.648910364165</v>
      </c>
      <c r="H1041">
        <f t="shared" ref="H1041:H1104" si="123">+(B1041/B1040*H1040)+F1041</f>
        <v>10897.669045197863</v>
      </c>
      <c r="I1041" s="5">
        <f t="shared" si="121"/>
        <v>0</v>
      </c>
      <c r="J1041" s="6">
        <f>+H1041+SUM($B$4:$B$5)-SUM($F$15:F1041)</f>
        <v>25340.512203092592</v>
      </c>
      <c r="K1041" s="10">
        <f t="shared" ref="K1041:K1104" si="124">+J1041/J1040-1</f>
        <v>1.638308708631353E-3</v>
      </c>
      <c r="L1041" s="10">
        <f>+H1041/SUM($F$15:F1041)-1</f>
        <v>-8.8607000050094475E-2</v>
      </c>
      <c r="M1041" s="18">
        <f t="shared" si="120"/>
        <v>0</v>
      </c>
      <c r="N1041" s="18">
        <f t="shared" ref="N1041:N1104" si="125">+M1041+N1040</f>
        <v>1535.0991752638199</v>
      </c>
      <c r="O1041" s="4">
        <f t="shared" ref="O1041:O1104" si="126">((O1040*N1040)+(B1041*M1041))/N1041</f>
        <v>7.789175471383035</v>
      </c>
      <c r="P1041" s="18">
        <f>+AVERAGEIF($C$15:C1041,"&lt;&gt;",$B$15:B1041)</f>
        <v>7.894557692307691</v>
      </c>
    </row>
    <row r="1042" spans="1:16" x14ac:dyDescent="0.25">
      <c r="A1042" s="1">
        <v>41722</v>
      </c>
      <c r="B1042" s="18">
        <v>7.1639999999999997</v>
      </c>
      <c r="G1042">
        <f t="shared" si="122"/>
        <v>11601.914747689658</v>
      </c>
      <c r="H1042">
        <f t="shared" si="123"/>
        <v>10997.450491590011</v>
      </c>
      <c r="I1042" s="5">
        <f t="shared" si="121"/>
        <v>0</v>
      </c>
      <c r="J1042" s="6">
        <f>+H1042+SUM($B$4:$B$5)-SUM($F$15:F1042)</f>
        <v>25440.293649484738</v>
      </c>
      <c r="K1042" s="10">
        <f t="shared" si="124"/>
        <v>3.9376254746723571E-3</v>
      </c>
      <c r="L1042" s="10">
        <f>+H1042/SUM($F$15:F1042)-1</f>
        <v>-8.0262085978148656E-2</v>
      </c>
      <c r="M1042" s="18">
        <f t="shared" si="120"/>
        <v>0</v>
      </c>
      <c r="N1042" s="18">
        <f t="shared" si="125"/>
        <v>1535.0991752638199</v>
      </c>
      <c r="O1042" s="4">
        <f t="shared" si="126"/>
        <v>7.789175471383035</v>
      </c>
      <c r="P1042" s="18">
        <f>+AVERAGEIF($C$15:C1042,"&lt;&gt;",$B$15:B1042)</f>
        <v>7.894557692307691</v>
      </c>
    </row>
    <row r="1043" spans="1:16" x14ac:dyDescent="0.25">
      <c r="A1043" s="1">
        <v>41723</v>
      </c>
      <c r="B1043" s="18">
        <v>7.1959999999999997</v>
      </c>
      <c r="G1043">
        <f t="shared" si="122"/>
        <v>11653.737929142208</v>
      </c>
      <c r="H1043">
        <f t="shared" si="123"/>
        <v>11046.573665198452</v>
      </c>
      <c r="I1043" s="5">
        <f t="shared" si="121"/>
        <v>0</v>
      </c>
      <c r="J1043" s="6">
        <f>+H1043+SUM($B$4:$B$5)-SUM($F$15:F1043)</f>
        <v>25489.416823093175</v>
      </c>
      <c r="K1043" s="10">
        <f t="shared" si="124"/>
        <v>1.9309200705484031E-3</v>
      </c>
      <c r="L1043" s="10">
        <f>+H1043/SUM($F$15:F1043)-1</f>
        <v>-7.6153820588883092E-2</v>
      </c>
      <c r="M1043" s="18">
        <f t="shared" ref="M1043:M1106" si="127">+F1043/B1043</f>
        <v>0</v>
      </c>
      <c r="N1043" s="18">
        <f t="shared" si="125"/>
        <v>1535.0991752638199</v>
      </c>
      <c r="O1043" s="4">
        <f t="shared" si="126"/>
        <v>7.789175471383035</v>
      </c>
      <c r="P1043" s="18">
        <f>+AVERAGEIF($C$15:C1043,"&lt;&gt;",$B$15:B1043)</f>
        <v>7.894557692307691</v>
      </c>
    </row>
    <row r="1044" spans="1:16" x14ac:dyDescent="0.25">
      <c r="A1044" s="1">
        <v>41724</v>
      </c>
      <c r="B1044" s="18">
        <v>7.2610000000000001</v>
      </c>
      <c r="G1044">
        <f t="shared" si="122"/>
        <v>11759.0037664677</v>
      </c>
      <c r="H1044">
        <f t="shared" si="123"/>
        <v>11146.355111590599</v>
      </c>
      <c r="I1044" s="5">
        <f t="shared" si="121"/>
        <v>0</v>
      </c>
      <c r="J1044" s="6">
        <f>+H1044+SUM($B$4:$B$5)-SUM($F$15:F1044)</f>
        <v>25589.198269485329</v>
      </c>
      <c r="K1044" s="10">
        <f t="shared" si="124"/>
        <v>3.914622570013071E-3</v>
      </c>
      <c r="L1044" s="10">
        <f>+H1044/SUM($F$15:F1044)-1</f>
        <v>-6.7808906516937273E-2</v>
      </c>
      <c r="M1044" s="18">
        <f t="shared" si="127"/>
        <v>0</v>
      </c>
      <c r="N1044" s="18">
        <f t="shared" si="125"/>
        <v>1535.0991752638199</v>
      </c>
      <c r="O1044" s="4">
        <f t="shared" si="126"/>
        <v>7.789175471383035</v>
      </c>
      <c r="P1044" s="18">
        <f>+AVERAGEIF($C$15:C1044,"&lt;&gt;",$B$15:B1044)</f>
        <v>7.894557692307691</v>
      </c>
    </row>
    <row r="1045" spans="1:16" x14ac:dyDescent="0.25">
      <c r="A1045" s="1">
        <v>41725</v>
      </c>
      <c r="B1045" s="18">
        <v>7.3289999999999997</v>
      </c>
      <c r="G1045">
        <f t="shared" si="122"/>
        <v>11869.12802705437</v>
      </c>
      <c r="H1045">
        <f t="shared" si="123"/>
        <v>11250.741855508541</v>
      </c>
      <c r="I1045" s="5">
        <f t="shared" si="121"/>
        <v>0</v>
      </c>
      <c r="J1045" s="6">
        <f>+H1045+SUM($B$4:$B$5)-SUM($F$15:F1045)</f>
        <v>25693.585013403266</v>
      </c>
      <c r="K1045" s="10">
        <f t="shared" si="124"/>
        <v>4.0793284267297558E-3</v>
      </c>
      <c r="L1045" s="10">
        <f>+H1045/SUM($F$15:F1045)-1</f>
        <v>-5.9078842564747602E-2</v>
      </c>
      <c r="M1045" s="18">
        <f t="shared" si="127"/>
        <v>0</v>
      </c>
      <c r="N1045" s="18">
        <f t="shared" si="125"/>
        <v>1535.0991752638199</v>
      </c>
      <c r="O1045" s="4">
        <f t="shared" si="126"/>
        <v>7.789175471383035</v>
      </c>
      <c r="P1045" s="18">
        <f>+AVERAGEIF($C$15:C1045,"&lt;&gt;",$B$15:B1045)</f>
        <v>7.894557692307691</v>
      </c>
    </row>
    <row r="1046" spans="1:16" x14ac:dyDescent="0.25">
      <c r="A1046" s="1">
        <v>41726</v>
      </c>
      <c r="B1046" s="18">
        <v>7.3860000000000001</v>
      </c>
      <c r="G1046">
        <f t="shared" si="122"/>
        <v>11961.438069016725</v>
      </c>
      <c r="H1046">
        <f t="shared" si="123"/>
        <v>11338.242508498579</v>
      </c>
      <c r="I1046" s="5">
        <f t="shared" si="121"/>
        <v>0</v>
      </c>
      <c r="J1046" s="6">
        <f>+H1046+SUM($B$4:$B$5)-SUM($F$15:F1046)</f>
        <v>25781.085666393308</v>
      </c>
      <c r="K1046" s="10">
        <f t="shared" si="124"/>
        <v>3.4055447281644557E-3</v>
      </c>
      <c r="L1046" s="10">
        <f>+H1046/SUM($F$15:F1046)-1</f>
        <v>-5.1760994840118091E-2</v>
      </c>
      <c r="M1046" s="18">
        <f t="shared" si="127"/>
        <v>0</v>
      </c>
      <c r="N1046" s="18">
        <f t="shared" si="125"/>
        <v>1535.0991752638199</v>
      </c>
      <c r="O1046" s="4">
        <f t="shared" si="126"/>
        <v>7.789175471383035</v>
      </c>
      <c r="P1046" s="18">
        <f>+AVERAGEIF($C$15:C1046,"&lt;&gt;",$B$15:B1046)</f>
        <v>7.894557692307691</v>
      </c>
    </row>
    <row r="1047" spans="1:16" x14ac:dyDescent="0.25">
      <c r="A1047" s="1">
        <v>41729</v>
      </c>
      <c r="B1047" s="18">
        <v>7.4390000000000001</v>
      </c>
      <c r="G1047">
        <f t="shared" si="122"/>
        <v>12047.270213297512</v>
      </c>
      <c r="H1047">
        <f t="shared" si="123"/>
        <v>11419.602764787562</v>
      </c>
      <c r="I1047" s="5">
        <f t="shared" si="121"/>
        <v>0</v>
      </c>
      <c r="J1047" s="6">
        <f>+H1047+SUM($B$4:$B$5)-SUM($F$15:F1047)</f>
        <v>25862.445922682287</v>
      </c>
      <c r="K1047" s="10">
        <f t="shared" si="124"/>
        <v>3.1558118747123665E-3</v>
      </c>
      <c r="L1047" s="10">
        <f>+H1047/SUM($F$15:F1047)-1</f>
        <v>-4.4956680289146789E-2</v>
      </c>
      <c r="M1047" s="18">
        <f t="shared" si="127"/>
        <v>0</v>
      </c>
      <c r="N1047" s="18">
        <f t="shared" si="125"/>
        <v>1535.0991752638199</v>
      </c>
      <c r="O1047" s="4">
        <f t="shared" si="126"/>
        <v>7.789175471383035</v>
      </c>
      <c r="P1047" s="18">
        <f>+AVERAGEIF($C$15:C1047,"&lt;&gt;",$B$15:B1047)</f>
        <v>7.894557692307691</v>
      </c>
    </row>
    <row r="1048" spans="1:16" x14ac:dyDescent="0.25">
      <c r="A1048" s="1">
        <v>41730</v>
      </c>
      <c r="B1048" s="18">
        <v>7.4740000000000002</v>
      </c>
      <c r="G1048">
        <f t="shared" si="122"/>
        <v>12103.951818011239</v>
      </c>
      <c r="H1048">
        <f t="shared" si="123"/>
        <v>11473.331235921796</v>
      </c>
      <c r="I1048" s="5">
        <f t="shared" si="121"/>
        <v>0</v>
      </c>
      <c r="J1048" s="6">
        <f>+H1048+SUM($B$4:$B$5)-SUM($F$15:F1048)</f>
        <v>25916.174393816524</v>
      </c>
      <c r="K1048" s="10">
        <f t="shared" si="124"/>
        <v>2.0774706033166446E-3</v>
      </c>
      <c r="L1048" s="10">
        <f>+H1048/SUM($F$15:F1048)-1</f>
        <v>-4.0463265019637373E-2</v>
      </c>
      <c r="M1048" s="18">
        <f t="shared" si="127"/>
        <v>0</v>
      </c>
      <c r="N1048" s="18">
        <f t="shared" si="125"/>
        <v>1535.0991752638199</v>
      </c>
      <c r="O1048" s="4">
        <f t="shared" si="126"/>
        <v>7.789175471383035</v>
      </c>
      <c r="P1048" s="18">
        <f>+AVERAGEIF($C$15:C1048,"&lt;&gt;",$B$15:B1048)</f>
        <v>7.894557692307691</v>
      </c>
    </row>
    <row r="1049" spans="1:16" x14ac:dyDescent="0.25">
      <c r="A1049" s="1">
        <v>41731</v>
      </c>
      <c r="B1049" s="18">
        <v>7.5140000000000002</v>
      </c>
      <c r="G1049">
        <f t="shared" si="122"/>
        <v>12168.730794826926</v>
      </c>
      <c r="H1049">
        <f t="shared" si="123"/>
        <v>11534.735202932348</v>
      </c>
      <c r="I1049" s="5">
        <f t="shared" si="121"/>
        <v>0</v>
      </c>
      <c r="J1049" s="6">
        <f>+H1049+SUM($B$4:$B$5)-SUM($F$15:F1049)</f>
        <v>25977.578360827079</v>
      </c>
      <c r="K1049" s="10">
        <f t="shared" si="124"/>
        <v>2.3693299048490601E-3</v>
      </c>
      <c r="L1049" s="10">
        <f>+H1049/SUM($F$15:F1049)-1</f>
        <v>-3.532793328305539E-2</v>
      </c>
      <c r="M1049" s="18">
        <f t="shared" si="127"/>
        <v>0</v>
      </c>
      <c r="N1049" s="18">
        <f t="shared" si="125"/>
        <v>1535.0991752638199</v>
      </c>
      <c r="O1049" s="4">
        <f t="shared" si="126"/>
        <v>7.789175471383035</v>
      </c>
      <c r="P1049" s="18">
        <f>+AVERAGEIF($C$15:C1049,"&lt;&gt;",$B$15:B1049)</f>
        <v>7.894557692307691</v>
      </c>
    </row>
    <row r="1050" spans="1:16" x14ac:dyDescent="0.25">
      <c r="A1050" s="1">
        <v>41732</v>
      </c>
      <c r="B1050" s="18">
        <v>7.5129999999999999</v>
      </c>
      <c r="G1050">
        <f t="shared" si="122"/>
        <v>12167.111320406533</v>
      </c>
      <c r="H1050">
        <f t="shared" si="123"/>
        <v>11533.200103757084</v>
      </c>
      <c r="I1050" s="5">
        <f t="shared" si="121"/>
        <v>0</v>
      </c>
      <c r="J1050" s="6">
        <f>+H1050+SUM($B$4:$B$5)-SUM($F$15:F1050)</f>
        <v>25976.043261651816</v>
      </c>
      <c r="K1050" s="10">
        <f t="shared" si="124"/>
        <v>-5.9093236249418979E-5</v>
      </c>
      <c r="L1050" s="10">
        <f>+H1050/SUM($F$15:F1050)-1</f>
        <v>-3.5456316576469971E-2</v>
      </c>
      <c r="M1050" s="18">
        <f t="shared" si="127"/>
        <v>0</v>
      </c>
      <c r="N1050" s="18">
        <f t="shared" si="125"/>
        <v>1535.0991752638199</v>
      </c>
      <c r="O1050" s="4">
        <f t="shared" si="126"/>
        <v>7.789175471383035</v>
      </c>
      <c r="P1050" s="18">
        <f>+AVERAGEIF($C$15:C1050,"&lt;&gt;",$B$15:B1050)</f>
        <v>7.894557692307691</v>
      </c>
    </row>
    <row r="1051" spans="1:16" x14ac:dyDescent="0.25">
      <c r="A1051" s="1">
        <v>41733</v>
      </c>
      <c r="B1051" s="18">
        <v>7.5339999999999998</v>
      </c>
      <c r="G1051">
        <f t="shared" si="122"/>
        <v>12201.12028323477</v>
      </c>
      <c r="H1051">
        <f t="shared" si="123"/>
        <v>11565.437186437626</v>
      </c>
      <c r="I1051" s="5">
        <f t="shared" si="121"/>
        <v>0</v>
      </c>
      <c r="J1051" s="6">
        <f>+H1051+SUM($B$4:$B$5)-SUM($F$15:F1051)</f>
        <v>26008.280344332357</v>
      </c>
      <c r="K1051" s="10">
        <f t="shared" si="124"/>
        <v>1.2410312977932936E-3</v>
      </c>
      <c r="L1051" s="10">
        <f>+H1051/SUM($F$15:F1051)-1</f>
        <v>-3.2760267414764233E-2</v>
      </c>
      <c r="M1051" s="18">
        <f t="shared" si="127"/>
        <v>0</v>
      </c>
      <c r="N1051" s="18">
        <f t="shared" si="125"/>
        <v>1535.0991752638199</v>
      </c>
      <c r="O1051" s="4">
        <f t="shared" si="126"/>
        <v>7.789175471383035</v>
      </c>
      <c r="P1051" s="18">
        <f>+AVERAGEIF($C$15:C1051,"&lt;&gt;",$B$15:B1051)</f>
        <v>7.894557692307691</v>
      </c>
    </row>
    <row r="1052" spans="1:16" x14ac:dyDescent="0.25">
      <c r="A1052" s="1">
        <v>41736</v>
      </c>
      <c r="B1052" s="18">
        <v>7.5279999999999996</v>
      </c>
      <c r="G1052">
        <f t="shared" si="122"/>
        <v>12191.403436712417</v>
      </c>
      <c r="H1052">
        <f t="shared" si="123"/>
        <v>11556.226591386043</v>
      </c>
      <c r="I1052" s="5">
        <f t="shared" si="121"/>
        <v>0</v>
      </c>
      <c r="J1052" s="6">
        <f>+H1052+SUM($B$4:$B$5)-SUM($F$15:F1052)</f>
        <v>25999.069749280774</v>
      </c>
      <c r="K1052" s="10">
        <f t="shared" si="124"/>
        <v>-3.5414087089347124E-4</v>
      </c>
      <c r="L1052" s="10">
        <f>+H1052/SUM($F$15:F1052)-1</f>
        <v>-3.3530567175251602E-2</v>
      </c>
      <c r="M1052" s="18">
        <f t="shared" si="127"/>
        <v>0</v>
      </c>
      <c r="N1052" s="18">
        <f t="shared" si="125"/>
        <v>1535.0991752638199</v>
      </c>
      <c r="O1052" s="4">
        <f t="shared" si="126"/>
        <v>7.789175471383035</v>
      </c>
      <c r="P1052" s="18">
        <f>+AVERAGEIF($C$15:C1052,"&lt;&gt;",$B$15:B1052)</f>
        <v>7.894557692307691</v>
      </c>
    </row>
    <row r="1053" spans="1:16" x14ac:dyDescent="0.25">
      <c r="A1053" s="1">
        <v>41737</v>
      </c>
      <c r="B1053" s="18">
        <v>7.5529999999999999</v>
      </c>
      <c r="C1053">
        <f>+$B$3</f>
        <v>200</v>
      </c>
      <c r="D1053" s="7">
        <f>+$D$11</f>
        <v>3.3347368421052628</v>
      </c>
      <c r="E1053">
        <v>1.54</v>
      </c>
      <c r="F1053" s="6">
        <f>+C1053-D1053-E1053</f>
        <v>195.12526315789475</v>
      </c>
      <c r="G1053">
        <f t="shared" si="122"/>
        <v>12431.890297222222</v>
      </c>
      <c r="H1053">
        <f t="shared" si="123"/>
        <v>11789.729333925534</v>
      </c>
      <c r="I1053" s="5">
        <f t="shared" si="121"/>
        <v>671200</v>
      </c>
      <c r="J1053" s="6">
        <f>+H1053+SUM($B$4:$B$5)-SUM($F$15:F1053)</f>
        <v>26037.447228662364</v>
      </c>
      <c r="K1053" s="10">
        <f t="shared" si="124"/>
        <v>1.476109712835072E-3</v>
      </c>
      <c r="L1053" s="10">
        <f>+H1053/SUM($F$15:F1053)-1</f>
        <v>-2.9834130593513142E-2</v>
      </c>
      <c r="M1053" s="18">
        <f t="shared" si="127"/>
        <v>25.834140494888754</v>
      </c>
      <c r="N1053" s="18">
        <f t="shared" si="125"/>
        <v>1560.9333157587087</v>
      </c>
      <c r="O1053" s="4">
        <f t="shared" si="126"/>
        <v>7.7852666623086453</v>
      </c>
      <c r="P1053" s="18">
        <f>+AVERAGEIF($C$15:C1053,"&lt;&gt;",$B$15:B1053)</f>
        <v>7.8881132075471685</v>
      </c>
    </row>
    <row r="1054" spans="1:16" x14ac:dyDescent="0.25">
      <c r="A1054" s="1">
        <v>41738</v>
      </c>
      <c r="B1054" s="18">
        <v>7.5590000000000002</v>
      </c>
      <c r="G1054">
        <f t="shared" si="122"/>
        <v>12441.766021011885</v>
      </c>
      <c r="H1054">
        <f t="shared" si="123"/>
        <v>11799.094933820084</v>
      </c>
      <c r="I1054" s="5">
        <f t="shared" si="121"/>
        <v>0</v>
      </c>
      <c r="J1054" s="6">
        <f>+H1054+SUM($B$4:$B$5)-SUM($F$15:F1054)</f>
        <v>26046.812828556918</v>
      </c>
      <c r="K1054" s="10">
        <f t="shared" si="124"/>
        <v>3.5969731641904978E-4</v>
      </c>
      <c r="L1054" s="10">
        <f>+H1054/SUM($F$15:F1054)-1</f>
        <v>-2.9063444082664702E-2</v>
      </c>
      <c r="M1054" s="18">
        <f t="shared" si="127"/>
        <v>0</v>
      </c>
      <c r="N1054" s="18">
        <f t="shared" si="125"/>
        <v>1560.9333157587087</v>
      </c>
      <c r="O1054" s="4">
        <f t="shared" si="126"/>
        <v>7.7852666623086453</v>
      </c>
      <c r="P1054" s="18">
        <f>+AVERAGEIF($C$15:C1054,"&lt;&gt;",$B$15:B1054)</f>
        <v>7.8881132075471685</v>
      </c>
    </row>
    <row r="1055" spans="1:16" x14ac:dyDescent="0.25">
      <c r="A1055" s="1">
        <v>41739</v>
      </c>
      <c r="B1055" s="18">
        <v>7.5750000000000002</v>
      </c>
      <c r="G1055">
        <f t="shared" si="122"/>
        <v>12468.10128445099</v>
      </c>
      <c r="H1055">
        <f t="shared" si="123"/>
        <v>11824.069866872223</v>
      </c>
      <c r="I1055" s="5">
        <f t="shared" si="121"/>
        <v>0</v>
      </c>
      <c r="J1055" s="6">
        <f>+H1055+SUM($B$4:$B$5)-SUM($F$15:F1055)</f>
        <v>26071.787761609055</v>
      </c>
      <c r="K1055" s="10">
        <f t="shared" si="124"/>
        <v>9.5884794875011892E-4</v>
      </c>
      <c r="L1055" s="10">
        <f>+H1055/SUM($F$15:F1055)-1</f>
        <v>-2.7008280053735345E-2</v>
      </c>
      <c r="M1055" s="18">
        <f t="shared" si="127"/>
        <v>0</v>
      </c>
      <c r="N1055" s="18">
        <f t="shared" si="125"/>
        <v>1560.9333157587087</v>
      </c>
      <c r="O1055" s="4">
        <f t="shared" si="126"/>
        <v>7.7852666623086453</v>
      </c>
      <c r="P1055" s="18">
        <f>+AVERAGEIF($C$15:C1055,"&lt;&gt;",$B$15:B1055)</f>
        <v>7.8881132075471685</v>
      </c>
    </row>
    <row r="1056" spans="1:16" x14ac:dyDescent="0.25">
      <c r="A1056" s="1">
        <v>41740</v>
      </c>
      <c r="B1056" s="18">
        <v>7.5279999999999996</v>
      </c>
      <c r="G1056">
        <f t="shared" si="122"/>
        <v>12390.741448098619</v>
      </c>
      <c r="H1056">
        <f t="shared" si="123"/>
        <v>11750.706001031564</v>
      </c>
      <c r="I1056" s="5">
        <f t="shared" si="121"/>
        <v>0</v>
      </c>
      <c r="J1056" s="6">
        <f>+H1056+SUM($B$4:$B$5)-SUM($F$15:F1056)</f>
        <v>25998.423895768392</v>
      </c>
      <c r="K1056" s="10">
        <f t="shared" si="124"/>
        <v>-2.8139177302100027E-3</v>
      </c>
      <c r="L1056" s="10">
        <f>+H1056/SUM($F$15:F1056)-1</f>
        <v>-3.3045324388715547E-2</v>
      </c>
      <c r="M1056" s="18">
        <f t="shared" si="127"/>
        <v>0</v>
      </c>
      <c r="N1056" s="18">
        <f t="shared" si="125"/>
        <v>1560.9333157587087</v>
      </c>
      <c r="O1056" s="4">
        <f t="shared" si="126"/>
        <v>7.7852666623086453</v>
      </c>
      <c r="P1056" s="18">
        <f>+AVERAGEIF($C$15:C1056,"&lt;&gt;",$B$15:B1056)</f>
        <v>7.8881132075471685</v>
      </c>
    </row>
    <row r="1057" spans="1:16" x14ac:dyDescent="0.25">
      <c r="A1057" s="1">
        <v>41743</v>
      </c>
      <c r="B1057" s="18">
        <v>7.5410000000000004</v>
      </c>
      <c r="G1057">
        <f t="shared" si="122"/>
        <v>12412.138849642892</v>
      </c>
      <c r="H1057">
        <f t="shared" si="123"/>
        <v>11770.998134136427</v>
      </c>
      <c r="I1057" s="5">
        <f t="shared" si="121"/>
        <v>0</v>
      </c>
      <c r="J1057" s="6">
        <f>+H1057+SUM($B$4:$B$5)-SUM($F$15:F1057)</f>
        <v>26018.716028873256</v>
      </c>
      <c r="K1057" s="10">
        <f t="shared" si="124"/>
        <v>7.8051397216305496E-4</v>
      </c>
      <c r="L1057" s="10">
        <f>+H1057/SUM($F$15:F1057)-1</f>
        <v>-3.1375503615210354E-2</v>
      </c>
      <c r="M1057" s="18">
        <f t="shared" si="127"/>
        <v>0</v>
      </c>
      <c r="N1057" s="18">
        <f t="shared" si="125"/>
        <v>1560.9333157587087</v>
      </c>
      <c r="O1057" s="4">
        <f t="shared" si="126"/>
        <v>7.7852666623086453</v>
      </c>
      <c r="P1057" s="18">
        <f>+AVERAGEIF($C$15:C1057,"&lt;&gt;",$B$15:B1057)</f>
        <v>7.8881132075471685</v>
      </c>
    </row>
    <row r="1058" spans="1:16" x14ac:dyDescent="0.25">
      <c r="A1058" s="1">
        <v>41744</v>
      </c>
      <c r="B1058" s="18">
        <v>7.4569999999999999</v>
      </c>
      <c r="G1058">
        <f t="shared" si="122"/>
        <v>12273.878716587593</v>
      </c>
      <c r="H1058">
        <f t="shared" si="123"/>
        <v>11639.879735612696</v>
      </c>
      <c r="I1058" s="5">
        <f t="shared" si="121"/>
        <v>0</v>
      </c>
      <c r="J1058" s="6">
        <f>+H1058+SUM($B$4:$B$5)-SUM($F$15:F1058)</f>
        <v>25887.597630349526</v>
      </c>
      <c r="K1058" s="10">
        <f t="shared" si="124"/>
        <v>-5.0393877383582142E-3</v>
      </c>
      <c r="L1058" s="10">
        <f>+H1058/SUM($F$15:F1058)-1</f>
        <v>-4.2165114767089729E-2</v>
      </c>
      <c r="M1058" s="18">
        <f t="shared" si="127"/>
        <v>0</v>
      </c>
      <c r="N1058" s="18">
        <f t="shared" si="125"/>
        <v>1560.9333157587087</v>
      </c>
      <c r="O1058" s="4">
        <f t="shared" si="126"/>
        <v>7.7852666623086453</v>
      </c>
      <c r="P1058" s="18">
        <f>+AVERAGEIF($C$15:C1058,"&lt;&gt;",$B$15:B1058)</f>
        <v>7.8881132075471685</v>
      </c>
    </row>
    <row r="1059" spans="1:16" x14ac:dyDescent="0.25">
      <c r="A1059" s="1">
        <v>41745</v>
      </c>
      <c r="B1059" s="18">
        <v>7.4809999999999999</v>
      </c>
      <c r="G1059">
        <f t="shared" si="122"/>
        <v>12313.381611746248</v>
      </c>
      <c r="H1059">
        <f t="shared" si="123"/>
        <v>11677.342135190904</v>
      </c>
      <c r="I1059" s="5">
        <f t="shared" si="121"/>
        <v>0</v>
      </c>
      <c r="J1059" s="6">
        <f>+H1059+SUM($B$4:$B$5)-SUM($F$15:F1059)</f>
        <v>25925.060029927736</v>
      </c>
      <c r="K1059" s="10">
        <f t="shared" si="124"/>
        <v>1.4471176550692189E-3</v>
      </c>
      <c r="L1059" s="10">
        <f>+H1059/SUM($F$15:F1059)-1</f>
        <v>-3.9082368723695748E-2</v>
      </c>
      <c r="M1059" s="18">
        <f t="shared" si="127"/>
        <v>0</v>
      </c>
      <c r="N1059" s="18">
        <f t="shared" si="125"/>
        <v>1560.9333157587087</v>
      </c>
      <c r="O1059" s="4">
        <f t="shared" si="126"/>
        <v>7.7852666623086453</v>
      </c>
      <c r="P1059" s="18">
        <f>+AVERAGEIF($C$15:C1059,"&lt;&gt;",$B$15:B1059)</f>
        <v>7.8881132075471685</v>
      </c>
    </row>
    <row r="1060" spans="1:16" x14ac:dyDescent="0.25">
      <c r="A1060" s="1">
        <v>41746</v>
      </c>
      <c r="B1060" s="18">
        <v>7.5129999999999999</v>
      </c>
      <c r="G1060">
        <f t="shared" si="122"/>
        <v>12366.052138624456</v>
      </c>
      <c r="H1060">
        <f t="shared" si="123"/>
        <v>11727.292001295182</v>
      </c>
      <c r="I1060" s="5">
        <f t="shared" si="121"/>
        <v>0</v>
      </c>
      <c r="J1060" s="6">
        <f>+H1060+SUM($B$4:$B$5)-SUM($F$15:F1060)</f>
        <v>25975.00989603201</v>
      </c>
      <c r="K1060" s="10">
        <f t="shared" si="124"/>
        <v>1.9267020422175651E-3</v>
      </c>
      <c r="L1060" s="10">
        <f>+H1060/SUM($F$15:F1060)-1</f>
        <v>-3.4972040665836923E-2</v>
      </c>
      <c r="M1060" s="18">
        <f t="shared" si="127"/>
        <v>0</v>
      </c>
      <c r="N1060" s="18">
        <f t="shared" si="125"/>
        <v>1560.9333157587087</v>
      </c>
      <c r="O1060" s="4">
        <f t="shared" si="126"/>
        <v>7.7852666623086453</v>
      </c>
      <c r="P1060" s="18">
        <f>+AVERAGEIF($C$15:C1060,"&lt;&gt;",$B$15:B1060)</f>
        <v>7.8881132075471685</v>
      </c>
    </row>
    <row r="1061" spans="1:16" x14ac:dyDescent="0.25">
      <c r="A1061" s="1">
        <v>41751</v>
      </c>
      <c r="B1061" s="18">
        <v>7.53</v>
      </c>
      <c r="G1061">
        <f t="shared" si="122"/>
        <v>12394.033356028505</v>
      </c>
      <c r="H1061">
        <f t="shared" si="123"/>
        <v>11753.82786766308</v>
      </c>
      <c r="I1061" s="5">
        <f t="shared" si="121"/>
        <v>0</v>
      </c>
      <c r="J1061" s="6">
        <f>+H1061+SUM($B$4:$B$5)-SUM($F$15:F1061)</f>
        <v>26001.54576239991</v>
      </c>
      <c r="K1061" s="10">
        <f t="shared" si="124"/>
        <v>1.0215921562344299E-3</v>
      </c>
      <c r="L1061" s="10">
        <f>+H1061/SUM($F$15:F1061)-1</f>
        <v>-3.2788428885099474E-2</v>
      </c>
      <c r="M1061" s="18">
        <f t="shared" si="127"/>
        <v>0</v>
      </c>
      <c r="N1061" s="18">
        <f t="shared" si="125"/>
        <v>1560.9333157587087</v>
      </c>
      <c r="O1061" s="4">
        <f t="shared" si="126"/>
        <v>7.7852666623086453</v>
      </c>
      <c r="P1061" s="18">
        <f>+AVERAGEIF($C$15:C1061,"&lt;&gt;",$B$15:B1061)</f>
        <v>7.8881132075471685</v>
      </c>
    </row>
    <row r="1062" spans="1:16" x14ac:dyDescent="0.25">
      <c r="A1062" s="1">
        <v>41752</v>
      </c>
      <c r="B1062" s="18">
        <v>7.4790000000000001</v>
      </c>
      <c r="G1062">
        <f t="shared" si="122"/>
        <v>12310.08970381636</v>
      </c>
      <c r="H1062">
        <f t="shared" si="123"/>
        <v>11674.220268559386</v>
      </c>
      <c r="I1062" s="5">
        <f t="shared" si="121"/>
        <v>0</v>
      </c>
      <c r="J1062" s="6">
        <f>+H1062+SUM($B$4:$B$5)-SUM($F$15:F1062)</f>
        <v>25921.938163296218</v>
      </c>
      <c r="K1062" s="10">
        <f t="shared" si="124"/>
        <v>-3.0616487123934499E-3</v>
      </c>
      <c r="L1062" s="10">
        <f>+H1062/SUM($F$15:F1062)-1</f>
        <v>-3.9339264227311932E-2</v>
      </c>
      <c r="M1062" s="18">
        <f t="shared" si="127"/>
        <v>0</v>
      </c>
      <c r="N1062" s="18">
        <f t="shared" si="125"/>
        <v>1560.9333157587087</v>
      </c>
      <c r="O1062" s="4">
        <f t="shared" si="126"/>
        <v>7.7852666623086453</v>
      </c>
      <c r="P1062" s="18">
        <f>+AVERAGEIF($C$15:C1062,"&lt;&gt;",$B$15:B1062)</f>
        <v>7.8881132075471685</v>
      </c>
    </row>
    <row r="1063" spans="1:16" x14ac:dyDescent="0.25">
      <c r="A1063" s="1">
        <v>41753</v>
      </c>
      <c r="B1063" s="18">
        <v>7.49</v>
      </c>
      <c r="G1063">
        <f t="shared" si="122"/>
        <v>12328.195197430745</v>
      </c>
      <c r="H1063">
        <f t="shared" si="123"/>
        <v>11691.390535032733</v>
      </c>
      <c r="I1063" s="5">
        <f t="shared" si="121"/>
        <v>0</v>
      </c>
      <c r="J1063" s="6">
        <f>+H1063+SUM($B$4:$B$5)-SUM($F$15:F1063)</f>
        <v>25939.108429769563</v>
      </c>
      <c r="K1063" s="10">
        <f t="shared" si="124"/>
        <v>6.6238359050085904E-4</v>
      </c>
      <c r="L1063" s="10">
        <f>+H1063/SUM($F$15:F1063)-1</f>
        <v>-3.7926338957422812E-2</v>
      </c>
      <c r="M1063" s="18">
        <f t="shared" si="127"/>
        <v>0</v>
      </c>
      <c r="N1063" s="18">
        <f t="shared" si="125"/>
        <v>1560.9333157587087</v>
      </c>
      <c r="O1063" s="4">
        <f t="shared" si="126"/>
        <v>7.7852666623086453</v>
      </c>
      <c r="P1063" s="18">
        <f>+AVERAGEIF($C$15:C1063,"&lt;&gt;",$B$15:B1063)</f>
        <v>7.8881132075471685</v>
      </c>
    </row>
    <row r="1064" spans="1:16" x14ac:dyDescent="0.25">
      <c r="A1064" s="1">
        <v>41757</v>
      </c>
      <c r="B1064" s="18">
        <v>7.3929999999999998</v>
      </c>
      <c r="G1064">
        <f t="shared" si="122"/>
        <v>12168.537662831173</v>
      </c>
      <c r="H1064">
        <f t="shared" si="123"/>
        <v>11539.980003404138</v>
      </c>
      <c r="I1064" s="5">
        <f t="shared" si="121"/>
        <v>0</v>
      </c>
      <c r="J1064" s="6">
        <f>+H1064+SUM($B$4:$B$5)-SUM($F$15:F1064)</f>
        <v>25787.69789814097</v>
      </c>
      <c r="K1064" s="10">
        <f t="shared" si="124"/>
        <v>-5.8371525003851898E-3</v>
      </c>
      <c r="L1064" s="10">
        <f>+H1064/SUM($F$15:F1064)-1</f>
        <v>-5.0385770882807379E-2</v>
      </c>
      <c r="M1064" s="18">
        <f t="shared" si="127"/>
        <v>0</v>
      </c>
      <c r="N1064" s="18">
        <f t="shared" si="125"/>
        <v>1560.9333157587087</v>
      </c>
      <c r="O1064" s="4">
        <f t="shared" si="126"/>
        <v>7.7852666623086453</v>
      </c>
      <c r="P1064" s="18">
        <f>+AVERAGEIF($C$15:C1064,"&lt;&gt;",$B$15:B1064)</f>
        <v>7.8881132075471685</v>
      </c>
    </row>
    <row r="1065" spans="1:16" x14ac:dyDescent="0.25">
      <c r="A1065" s="1">
        <v>41758</v>
      </c>
      <c r="B1065" s="18">
        <v>7.4589999999999996</v>
      </c>
      <c r="G1065">
        <f t="shared" si="122"/>
        <v>12277.170624517477</v>
      </c>
      <c r="H1065">
        <f t="shared" si="123"/>
        <v>11643.001602244212</v>
      </c>
      <c r="I1065" s="5">
        <f t="shared" si="121"/>
        <v>0</v>
      </c>
      <c r="J1065" s="6">
        <f>+H1065+SUM($B$4:$B$5)-SUM($F$15:F1065)</f>
        <v>25890.719496981044</v>
      </c>
      <c r="K1065" s="10">
        <f t="shared" si="124"/>
        <v>3.994990140143484E-3</v>
      </c>
      <c r="L1065" s="10">
        <f>+H1065/SUM($F$15:F1065)-1</f>
        <v>-4.1908219263473656E-2</v>
      </c>
      <c r="M1065" s="18">
        <f t="shared" si="127"/>
        <v>0</v>
      </c>
      <c r="N1065" s="18">
        <f t="shared" si="125"/>
        <v>1560.9333157587087</v>
      </c>
      <c r="O1065" s="4">
        <f t="shared" si="126"/>
        <v>7.7852666623086453</v>
      </c>
      <c r="P1065" s="18">
        <f>+AVERAGEIF($C$15:C1065,"&lt;&gt;",$B$15:B1065)</f>
        <v>7.8881132075471685</v>
      </c>
    </row>
    <row r="1066" spans="1:16" x14ac:dyDescent="0.25">
      <c r="A1066" s="1">
        <v>41759</v>
      </c>
      <c r="B1066" s="18">
        <v>7.4029999999999996</v>
      </c>
      <c r="G1066">
        <f t="shared" si="122"/>
        <v>12184.997202480612</v>
      </c>
      <c r="H1066">
        <f t="shared" si="123"/>
        <v>11555.589336561725</v>
      </c>
      <c r="I1066" s="5">
        <f t="shared" si="121"/>
        <v>0</v>
      </c>
      <c r="J1066" s="6">
        <f>+H1066+SUM($B$4:$B$5)-SUM($F$15:F1066)</f>
        <v>25803.307231298553</v>
      </c>
      <c r="K1066" s="10">
        <f t="shared" si="124"/>
        <v>-3.3762007151899587E-3</v>
      </c>
      <c r="L1066" s="10">
        <f>+H1066/SUM($F$15:F1066)-1</f>
        <v>-4.9101293364726462E-2</v>
      </c>
      <c r="M1066" s="18">
        <f t="shared" si="127"/>
        <v>0</v>
      </c>
      <c r="N1066" s="18">
        <f t="shared" si="125"/>
        <v>1560.9333157587087</v>
      </c>
      <c r="O1066" s="4">
        <f t="shared" si="126"/>
        <v>7.7852666623086453</v>
      </c>
      <c r="P1066" s="18">
        <f>+AVERAGEIF($C$15:C1066,"&lt;&gt;",$B$15:B1066)</f>
        <v>7.8881132075471685</v>
      </c>
    </row>
    <row r="1067" spans="1:16" x14ac:dyDescent="0.25">
      <c r="A1067" s="1">
        <v>41761</v>
      </c>
      <c r="B1067" s="18">
        <v>7.4580000000000002</v>
      </c>
      <c r="G1067">
        <f t="shared" si="122"/>
        <v>12275.524670552533</v>
      </c>
      <c r="H1067">
        <f t="shared" si="123"/>
        <v>11641.440668928453</v>
      </c>
      <c r="I1067" s="5">
        <f t="shared" si="121"/>
        <v>0</v>
      </c>
      <c r="J1067" s="6">
        <f>+H1067+SUM($B$4:$B$5)-SUM($F$15:F1067)</f>
        <v>25889.158563665282</v>
      </c>
      <c r="K1067" s="10">
        <f t="shared" si="124"/>
        <v>3.3271445244271725E-3</v>
      </c>
      <c r="L1067" s="10">
        <f>+H1067/SUM($F$15:F1067)-1</f>
        <v>-4.2036667015281748E-2</v>
      </c>
      <c r="M1067" s="18">
        <f t="shared" si="127"/>
        <v>0</v>
      </c>
      <c r="N1067" s="18">
        <f t="shared" si="125"/>
        <v>1560.9333157587087</v>
      </c>
      <c r="O1067" s="4">
        <f t="shared" si="126"/>
        <v>7.7852666623086453</v>
      </c>
      <c r="P1067" s="18">
        <f>+AVERAGEIF($C$15:C1067,"&lt;&gt;",$B$15:B1067)</f>
        <v>7.8881132075471685</v>
      </c>
    </row>
    <row r="1068" spans="1:16" x14ac:dyDescent="0.25">
      <c r="A1068" s="1">
        <v>41765</v>
      </c>
      <c r="B1068" s="18">
        <v>7.4290000000000003</v>
      </c>
      <c r="G1068">
        <f t="shared" si="122"/>
        <v>12227.792005569157</v>
      </c>
      <c r="H1068">
        <f t="shared" si="123"/>
        <v>11596.173602771451</v>
      </c>
      <c r="I1068" s="5">
        <f t="shared" si="121"/>
        <v>0</v>
      </c>
      <c r="J1068" s="6">
        <f>+H1068+SUM($B$4:$B$5)-SUM($F$15:F1068)</f>
        <v>25843.891497508281</v>
      </c>
      <c r="K1068" s="10">
        <f t="shared" si="124"/>
        <v>-1.7484950716216696E-3</v>
      </c>
      <c r="L1068" s="10">
        <f>+H1068/SUM($F$15:F1068)-1</f>
        <v>-4.5761651817716298E-2</v>
      </c>
      <c r="M1068" s="18">
        <f t="shared" si="127"/>
        <v>0</v>
      </c>
      <c r="N1068" s="18">
        <f t="shared" si="125"/>
        <v>1560.9333157587087</v>
      </c>
      <c r="O1068" s="4">
        <f t="shared" si="126"/>
        <v>7.7852666623086453</v>
      </c>
      <c r="P1068" s="18">
        <f>+AVERAGEIF($C$15:C1068,"&lt;&gt;",$B$15:B1068)</f>
        <v>7.8881132075471685</v>
      </c>
    </row>
    <row r="1069" spans="1:16" x14ac:dyDescent="0.25">
      <c r="A1069" s="1">
        <v>41766</v>
      </c>
      <c r="B1069" s="18">
        <v>7.4379999999999997</v>
      </c>
      <c r="G1069">
        <f t="shared" si="122"/>
        <v>12242.605591253652</v>
      </c>
      <c r="H1069">
        <f t="shared" si="123"/>
        <v>11610.222002613278</v>
      </c>
      <c r="I1069" s="5">
        <f t="shared" si="121"/>
        <v>0</v>
      </c>
      <c r="J1069" s="6">
        <f>+H1069+SUM($B$4:$B$5)-SUM($F$15:F1069)</f>
        <v>25857.939897350108</v>
      </c>
      <c r="K1069" s="10">
        <f t="shared" si="124"/>
        <v>5.4358686048439075E-4</v>
      </c>
      <c r="L1069" s="10">
        <f>+H1069/SUM($F$15:F1069)-1</f>
        <v>-4.4605622051443583E-2</v>
      </c>
      <c r="M1069" s="18">
        <f t="shared" si="127"/>
        <v>0</v>
      </c>
      <c r="N1069" s="18">
        <f t="shared" si="125"/>
        <v>1560.9333157587087</v>
      </c>
      <c r="O1069" s="4">
        <f t="shared" si="126"/>
        <v>7.7852666623086453</v>
      </c>
      <c r="P1069" s="18">
        <f>+AVERAGEIF($C$15:C1069,"&lt;&gt;",$B$15:B1069)</f>
        <v>7.8881132075471685</v>
      </c>
    </row>
    <row r="1070" spans="1:16" x14ac:dyDescent="0.25">
      <c r="A1070" s="1">
        <v>41767</v>
      </c>
      <c r="B1070" s="18">
        <v>7.4980000000000002</v>
      </c>
      <c r="C1070">
        <f>+$B$3</f>
        <v>200</v>
      </c>
      <c r="D1070" s="7">
        <f>+$D$11</f>
        <v>3.3347368421052628</v>
      </c>
      <c r="E1070">
        <v>1.54</v>
      </c>
      <c r="F1070" s="6">
        <f>+C1070-D1070-E1070</f>
        <v>195.12526315789475</v>
      </c>
      <c r="G1070">
        <f t="shared" si="122"/>
        <v>12541.362829150294</v>
      </c>
      <c r="H1070">
        <f t="shared" si="123"/>
        <v>11899.003264716697</v>
      </c>
      <c r="I1070" s="5">
        <f t="shared" si="121"/>
        <v>665200</v>
      </c>
      <c r="J1070" s="6">
        <f>+H1070+SUM($B$4:$B$5)-SUM($F$15:F1070)</f>
        <v>25951.595896295632</v>
      </c>
      <c r="K1070" s="10">
        <f t="shared" si="124"/>
        <v>3.621943562299057E-3</v>
      </c>
      <c r="L1070" s="10">
        <f>+H1070/SUM($F$15:F1070)-1</f>
        <v>-3.6315648323969274E-2</v>
      </c>
      <c r="M1070" s="18">
        <f t="shared" si="127"/>
        <v>26.023641392090525</v>
      </c>
      <c r="N1070" s="18">
        <f t="shared" si="125"/>
        <v>1586.9569571507991</v>
      </c>
      <c r="O1070" s="4">
        <f t="shared" si="126"/>
        <v>7.7805559330288521</v>
      </c>
      <c r="P1070" s="18">
        <f>+AVERAGEIF($C$15:C1070,"&lt;&gt;",$B$15:B1070)</f>
        <v>7.8808888888888875</v>
      </c>
    </row>
    <row r="1071" spans="1:16" x14ac:dyDescent="0.25">
      <c r="A1071" s="1">
        <v>41768</v>
      </c>
      <c r="B1071" s="18">
        <v>7.5359999999999996</v>
      </c>
      <c r="G1071">
        <f t="shared" si="122"/>
        <v>12604.9226834458</v>
      </c>
      <c r="H1071">
        <f t="shared" si="123"/>
        <v>11959.307629088427</v>
      </c>
      <c r="I1071" s="5">
        <f t="shared" si="121"/>
        <v>0</v>
      </c>
      <c r="J1071" s="6">
        <f>+H1071+SUM($B$4:$B$5)-SUM($F$15:F1071)</f>
        <v>26011.900260667364</v>
      </c>
      <c r="K1071" s="10">
        <f t="shared" si="124"/>
        <v>2.323724699348384E-3</v>
      </c>
      <c r="L1071" s="10">
        <f>+H1071/SUM($F$15:F1071)-1</f>
        <v>-3.1431678550204345E-2</v>
      </c>
      <c r="M1071" s="18">
        <f t="shared" si="127"/>
        <v>0</v>
      </c>
      <c r="N1071" s="18">
        <f t="shared" si="125"/>
        <v>1586.9569571507991</v>
      </c>
      <c r="O1071" s="4">
        <f t="shared" si="126"/>
        <v>7.7805559330288521</v>
      </c>
      <c r="P1071" s="18">
        <f>+AVERAGEIF($C$15:C1071,"&lt;&gt;",$B$15:B1071)</f>
        <v>7.8808888888888875</v>
      </c>
    </row>
    <row r="1072" spans="1:16" x14ac:dyDescent="0.25">
      <c r="A1072" s="1">
        <v>41771</v>
      </c>
      <c r="B1072" s="18">
        <v>7.5990000000000002</v>
      </c>
      <c r="G1072">
        <f t="shared" si="122"/>
        <v>12710.298231356774</v>
      </c>
      <c r="H1072">
        <f t="shared" si="123"/>
        <v>12059.28591738893</v>
      </c>
      <c r="I1072" s="5">
        <f t="shared" si="121"/>
        <v>0</v>
      </c>
      <c r="J1072" s="6">
        <f>+H1072+SUM($B$4:$B$5)-SUM($F$15:F1072)</f>
        <v>26111.878548967867</v>
      </c>
      <c r="K1072" s="10">
        <f t="shared" si="124"/>
        <v>3.8435595746029172E-3</v>
      </c>
      <c r="L1072" s="10">
        <f>+H1072/SUM($F$15:F1072)-1</f>
        <v>-2.3334570767383433E-2</v>
      </c>
      <c r="M1072" s="18">
        <f t="shared" si="127"/>
        <v>0</v>
      </c>
      <c r="N1072" s="18">
        <f t="shared" si="125"/>
        <v>1586.9569571507991</v>
      </c>
      <c r="O1072" s="4">
        <f t="shared" si="126"/>
        <v>7.7805559330288521</v>
      </c>
      <c r="P1072" s="18">
        <f>+AVERAGEIF($C$15:C1072,"&lt;&gt;",$B$15:B1072)</f>
        <v>7.8808888888888875</v>
      </c>
    </row>
    <row r="1073" spans="1:16" x14ac:dyDescent="0.25">
      <c r="A1073" s="1">
        <v>41772</v>
      </c>
      <c r="B1073" s="18">
        <v>7.6680000000000001</v>
      </c>
      <c r="G1073">
        <f t="shared" si="122"/>
        <v>12825.709545735457</v>
      </c>
      <c r="H1073">
        <f t="shared" si="123"/>
        <v>12168.785947432336</v>
      </c>
      <c r="I1073" s="5">
        <f t="shared" si="121"/>
        <v>0</v>
      </c>
      <c r="J1073" s="6">
        <f>+H1073+SUM($B$4:$B$5)-SUM($F$15:F1073)</f>
        <v>26221.378579011271</v>
      </c>
      <c r="K1073" s="10">
        <f t="shared" si="124"/>
        <v>4.1934949198716431E-3</v>
      </c>
      <c r="L1073" s="10">
        <f>+H1073/SUM($F$15:F1073)-1</f>
        <v>-1.4466309862389282E-2</v>
      </c>
      <c r="M1073" s="18">
        <f t="shared" si="127"/>
        <v>0</v>
      </c>
      <c r="N1073" s="18">
        <f t="shared" si="125"/>
        <v>1586.9569571507991</v>
      </c>
      <c r="O1073" s="4">
        <f t="shared" si="126"/>
        <v>7.7805559330288521</v>
      </c>
      <c r="P1073" s="18">
        <f>+AVERAGEIF($C$15:C1073,"&lt;&gt;",$B$15:B1073)</f>
        <v>7.8808888888888875</v>
      </c>
    </row>
    <row r="1074" spans="1:16" x14ac:dyDescent="0.25">
      <c r="A1074" s="1">
        <v>41773</v>
      </c>
      <c r="B1074" s="18">
        <v>7.7320000000000002</v>
      </c>
      <c r="G1074">
        <f t="shared" si="122"/>
        <v>12932.757721391048</v>
      </c>
      <c r="H1074">
        <f t="shared" si="123"/>
        <v>12270.351192689988</v>
      </c>
      <c r="I1074" s="5">
        <f t="shared" si="121"/>
        <v>0</v>
      </c>
      <c r="J1074" s="6">
        <f>+H1074+SUM($B$4:$B$5)-SUM($F$15:F1074)</f>
        <v>26322.943824268925</v>
      </c>
      <c r="K1074" s="10">
        <f t="shared" si="124"/>
        <v>3.8733754959379141E-3</v>
      </c>
      <c r="L1074" s="10">
        <f>+H1074/SUM($F$15:F1074)-1</f>
        <v>-6.2406765592062374E-3</v>
      </c>
      <c r="M1074" s="18">
        <f t="shared" si="127"/>
        <v>0</v>
      </c>
      <c r="N1074" s="18">
        <f t="shared" si="125"/>
        <v>1586.9569571507991</v>
      </c>
      <c r="O1074" s="4">
        <f t="shared" si="126"/>
        <v>7.7805559330288521</v>
      </c>
      <c r="P1074" s="18">
        <f>+AVERAGEIF($C$15:C1074,"&lt;&gt;",$B$15:B1074)</f>
        <v>7.8808888888888875</v>
      </c>
    </row>
    <row r="1075" spans="1:16" x14ac:dyDescent="0.25">
      <c r="A1075" s="1">
        <v>41774</v>
      </c>
      <c r="B1075" s="18">
        <v>7.7060000000000004</v>
      </c>
      <c r="G1075">
        <f t="shared" si="122"/>
        <v>12889.269400030964</v>
      </c>
      <c r="H1075">
        <f t="shared" si="123"/>
        <v>12229.090311804068</v>
      </c>
      <c r="I1075" s="5">
        <f t="shared" si="121"/>
        <v>0</v>
      </c>
      <c r="J1075" s="6">
        <f>+H1075+SUM($B$4:$B$5)-SUM($F$15:F1075)</f>
        <v>26281.682943383003</v>
      </c>
      <c r="K1075" s="10">
        <f t="shared" si="124"/>
        <v>-1.5674873282174318E-3</v>
      </c>
      <c r="L1075" s="10">
        <f>+H1075/SUM($F$15:F1075)-1</f>
        <v>-9.5823400886242416E-3</v>
      </c>
      <c r="M1075" s="18">
        <f t="shared" si="127"/>
        <v>0</v>
      </c>
      <c r="N1075" s="18">
        <f t="shared" si="125"/>
        <v>1586.9569571507991</v>
      </c>
      <c r="O1075" s="4">
        <f t="shared" si="126"/>
        <v>7.7805559330288521</v>
      </c>
      <c r="P1075" s="18">
        <f>+AVERAGEIF($C$15:C1075,"&lt;&gt;",$B$15:B1075)</f>
        <v>7.8808888888888875</v>
      </c>
    </row>
    <row r="1076" spans="1:16" x14ac:dyDescent="0.25">
      <c r="A1076" s="1">
        <v>41775</v>
      </c>
      <c r="B1076" s="18">
        <v>7.7329999999999997</v>
      </c>
      <c r="G1076">
        <f t="shared" si="122"/>
        <v>12934.430349135664</v>
      </c>
      <c r="H1076">
        <f t="shared" si="123"/>
        <v>12271.938149647138</v>
      </c>
      <c r="I1076" s="5">
        <f t="shared" si="121"/>
        <v>0</v>
      </c>
      <c r="J1076" s="6">
        <f>+H1076+SUM($B$4:$B$5)-SUM($F$15:F1076)</f>
        <v>26324.530781226076</v>
      </c>
      <c r="K1076" s="10">
        <f t="shared" si="124"/>
        <v>1.6303308252891835E-3</v>
      </c>
      <c r="L1076" s="10">
        <f>+H1076/SUM($F$15:F1076)-1</f>
        <v>-6.1121510388441047E-3</v>
      </c>
      <c r="M1076" s="18">
        <f t="shared" si="127"/>
        <v>0</v>
      </c>
      <c r="N1076" s="18">
        <f t="shared" si="125"/>
        <v>1586.9569571507991</v>
      </c>
      <c r="O1076" s="4">
        <f t="shared" si="126"/>
        <v>7.7805559330288521</v>
      </c>
      <c r="P1076" s="18">
        <f>+AVERAGEIF($C$15:C1076,"&lt;&gt;",$B$15:B1076)</f>
        <v>7.8808888888888875</v>
      </c>
    </row>
    <row r="1077" spans="1:16" x14ac:dyDescent="0.25">
      <c r="A1077" s="1">
        <v>41778</v>
      </c>
      <c r="B1077" s="18">
        <v>7.7480000000000002</v>
      </c>
      <c r="G1077">
        <f t="shared" si="122"/>
        <v>12959.519765304944</v>
      </c>
      <c r="H1077">
        <f t="shared" si="123"/>
        <v>12295.7425040044</v>
      </c>
      <c r="I1077" s="5">
        <f t="shared" si="121"/>
        <v>0</v>
      </c>
      <c r="J1077" s="6">
        <f>+H1077+SUM($B$4:$B$5)-SUM($F$15:F1077)</f>
        <v>26348.33513558334</v>
      </c>
      <c r="K1077" s="10">
        <f t="shared" si="124"/>
        <v>9.0426509612240302E-4</v>
      </c>
      <c r="L1077" s="10">
        <f>+H1077/SUM($F$15:F1077)-1</f>
        <v>-4.1842682334105596E-3</v>
      </c>
      <c r="M1077" s="18">
        <f t="shared" si="127"/>
        <v>0</v>
      </c>
      <c r="N1077" s="18">
        <f t="shared" si="125"/>
        <v>1586.9569571507991</v>
      </c>
      <c r="O1077" s="4">
        <f t="shared" si="126"/>
        <v>7.7805559330288521</v>
      </c>
      <c r="P1077" s="18">
        <f>+AVERAGEIF($C$15:C1077,"&lt;&gt;",$B$15:B1077)</f>
        <v>7.8808888888888875</v>
      </c>
    </row>
    <row r="1078" spans="1:16" x14ac:dyDescent="0.25">
      <c r="A1078" s="1">
        <v>41779</v>
      </c>
      <c r="B1078" s="18">
        <v>7.7229999999999999</v>
      </c>
      <c r="G1078">
        <f t="shared" si="122"/>
        <v>12917.704071689479</v>
      </c>
      <c r="H1078">
        <f t="shared" si="123"/>
        <v>12256.068580075629</v>
      </c>
      <c r="I1078" s="5">
        <f t="shared" si="121"/>
        <v>0</v>
      </c>
      <c r="J1078" s="6">
        <f>+H1078+SUM($B$4:$B$5)-SUM($F$15:F1078)</f>
        <v>26308.661211654569</v>
      </c>
      <c r="K1078" s="10">
        <f t="shared" si="124"/>
        <v>-1.5057468991728218E-3</v>
      </c>
      <c r="L1078" s="10">
        <f>+H1078/SUM($F$15:F1078)-1</f>
        <v>-7.3974062424664311E-3</v>
      </c>
      <c r="M1078" s="18">
        <f t="shared" si="127"/>
        <v>0</v>
      </c>
      <c r="N1078" s="18">
        <f t="shared" si="125"/>
        <v>1586.9569571507991</v>
      </c>
      <c r="O1078" s="4">
        <f t="shared" si="126"/>
        <v>7.7805559330288521</v>
      </c>
      <c r="P1078" s="18">
        <f>+AVERAGEIF($C$15:C1078,"&lt;&gt;",$B$15:B1078)</f>
        <v>7.8808888888888875</v>
      </c>
    </row>
    <row r="1079" spans="1:16" x14ac:dyDescent="0.25">
      <c r="A1079" s="1">
        <v>41780</v>
      </c>
      <c r="B1079" s="18">
        <v>7.7510000000000003</v>
      </c>
      <c r="G1079">
        <f t="shared" si="122"/>
        <v>12964.537648538801</v>
      </c>
      <c r="H1079">
        <f t="shared" si="123"/>
        <v>12300.503374875852</v>
      </c>
      <c r="I1079" s="5">
        <f t="shared" si="121"/>
        <v>0</v>
      </c>
      <c r="J1079" s="6">
        <f>+H1079+SUM($B$4:$B$5)-SUM($F$15:F1079)</f>
        <v>26353.096006454787</v>
      </c>
      <c r="K1079" s="10">
        <f t="shared" si="124"/>
        <v>1.6889797030239517E-3</v>
      </c>
      <c r="L1079" s="10">
        <f>+H1079/SUM($F$15:F1079)-1</f>
        <v>-3.7986916723238284E-3</v>
      </c>
      <c r="M1079" s="18">
        <f t="shared" si="127"/>
        <v>0</v>
      </c>
      <c r="N1079" s="18">
        <f t="shared" si="125"/>
        <v>1586.9569571507991</v>
      </c>
      <c r="O1079" s="4">
        <f t="shared" si="126"/>
        <v>7.7805559330288521</v>
      </c>
      <c r="P1079" s="18">
        <f>+AVERAGEIF($C$15:C1079,"&lt;&gt;",$B$15:B1079)</f>
        <v>7.8808888888888875</v>
      </c>
    </row>
    <row r="1080" spans="1:16" x14ac:dyDescent="0.25">
      <c r="A1080" s="1">
        <v>41781</v>
      </c>
      <c r="B1080" s="18">
        <v>7.819</v>
      </c>
      <c r="G1080">
        <f t="shared" si="122"/>
        <v>13078.276335172866</v>
      </c>
      <c r="H1080">
        <f t="shared" si="123"/>
        <v>12408.416447962107</v>
      </c>
      <c r="I1080" s="5">
        <f t="shared" si="121"/>
        <v>0</v>
      </c>
      <c r="J1080" s="6">
        <f>+H1080+SUM($B$4:$B$5)-SUM($F$15:F1080)</f>
        <v>26461.009079541047</v>
      </c>
      <c r="K1080" s="10">
        <f t="shared" si="124"/>
        <v>4.0948916612995045E-3</v>
      </c>
      <c r="L1080" s="10">
        <f>+H1080/SUM($F$15:F1080)-1</f>
        <v>4.9410437123080797E-3</v>
      </c>
      <c r="M1080" s="18">
        <f t="shared" si="127"/>
        <v>0</v>
      </c>
      <c r="N1080" s="18">
        <f t="shared" si="125"/>
        <v>1586.9569571507991</v>
      </c>
      <c r="O1080" s="4">
        <f t="shared" si="126"/>
        <v>7.7805559330288521</v>
      </c>
      <c r="P1080" s="18">
        <f>+AVERAGEIF($C$15:C1080,"&lt;&gt;",$B$15:B1080)</f>
        <v>7.8808888888888875</v>
      </c>
    </row>
    <row r="1081" spans="1:16" x14ac:dyDescent="0.25">
      <c r="A1081" s="1">
        <v>41782</v>
      </c>
      <c r="B1081" s="18">
        <v>7.8440000000000003</v>
      </c>
      <c r="G1081">
        <f t="shared" si="122"/>
        <v>13120.092028788333</v>
      </c>
      <c r="H1081">
        <f t="shared" si="123"/>
        <v>12448.090371890878</v>
      </c>
      <c r="I1081" s="5">
        <f t="shared" si="121"/>
        <v>0</v>
      </c>
      <c r="J1081" s="6">
        <f>+H1081+SUM($B$4:$B$5)-SUM($F$15:F1081)</f>
        <v>26500.683003469818</v>
      </c>
      <c r="K1081" s="10">
        <f t="shared" si="124"/>
        <v>1.4993352600238818E-3</v>
      </c>
      <c r="L1081" s="10">
        <f>+H1081/SUM($F$15:F1081)-1</f>
        <v>8.1541817213639511E-3</v>
      </c>
      <c r="M1081" s="18">
        <f t="shared" si="127"/>
        <v>0</v>
      </c>
      <c r="N1081" s="18">
        <f t="shared" si="125"/>
        <v>1586.9569571507991</v>
      </c>
      <c r="O1081" s="4">
        <f t="shared" si="126"/>
        <v>7.7805559330288521</v>
      </c>
      <c r="P1081" s="18">
        <f>+AVERAGEIF($C$15:C1081,"&lt;&gt;",$B$15:B1081)</f>
        <v>7.8808888888888875</v>
      </c>
    </row>
    <row r="1082" spans="1:16" x14ac:dyDescent="0.25">
      <c r="A1082" s="1">
        <v>41785</v>
      </c>
      <c r="B1082" s="18">
        <v>7.827</v>
      </c>
      <c r="G1082">
        <f t="shared" si="122"/>
        <v>13091.657357129816</v>
      </c>
      <c r="H1082">
        <f t="shared" si="123"/>
        <v>12421.112103619313</v>
      </c>
      <c r="I1082" s="5">
        <f t="shared" si="121"/>
        <v>0</v>
      </c>
      <c r="J1082" s="6">
        <f>+H1082+SUM($B$4:$B$5)-SUM($F$15:F1082)</f>
        <v>26473.704735198251</v>
      </c>
      <c r="K1082" s="10">
        <f t="shared" si="124"/>
        <v>-1.0180216211044257E-3</v>
      </c>
      <c r="L1082" s="10">
        <f>+H1082/SUM($F$15:F1082)-1</f>
        <v>5.9692478752058076E-3</v>
      </c>
      <c r="M1082" s="18">
        <f t="shared" si="127"/>
        <v>0</v>
      </c>
      <c r="N1082" s="18">
        <f t="shared" si="125"/>
        <v>1586.9569571507991</v>
      </c>
      <c r="O1082" s="4">
        <f t="shared" si="126"/>
        <v>7.7805559330288521</v>
      </c>
      <c r="P1082" s="18">
        <f>+AVERAGEIF($C$15:C1082,"&lt;&gt;",$B$15:B1082)</f>
        <v>7.8808888888888875</v>
      </c>
    </row>
    <row r="1083" spans="1:16" x14ac:dyDescent="0.25">
      <c r="A1083" s="1">
        <v>41786</v>
      </c>
      <c r="B1083" s="18">
        <v>7.7889999999999997</v>
      </c>
      <c r="G1083">
        <f t="shared" si="122"/>
        <v>13028.097502834309</v>
      </c>
      <c r="H1083">
        <f t="shared" si="123"/>
        <v>12360.807739247583</v>
      </c>
      <c r="I1083" s="5">
        <f t="shared" si="121"/>
        <v>0</v>
      </c>
      <c r="J1083" s="6">
        <f>+H1083+SUM($B$4:$B$5)-SUM($F$15:F1083)</f>
        <v>26413.400370826519</v>
      </c>
      <c r="K1083" s="10">
        <f t="shared" si="124"/>
        <v>-2.277896689372505E-3</v>
      </c>
      <c r="L1083" s="10">
        <f>+H1083/SUM($F$15:F1083)-1</f>
        <v>1.0852781014409896E-3</v>
      </c>
      <c r="M1083" s="18">
        <f t="shared" si="127"/>
        <v>0</v>
      </c>
      <c r="N1083" s="18">
        <f t="shared" si="125"/>
        <v>1586.9569571507991</v>
      </c>
      <c r="O1083" s="4">
        <f t="shared" si="126"/>
        <v>7.7805559330288521</v>
      </c>
      <c r="P1083" s="18">
        <f>+AVERAGEIF($C$15:C1083,"&lt;&gt;",$B$15:B1083)</f>
        <v>7.8808888888888875</v>
      </c>
    </row>
    <row r="1084" spans="1:16" x14ac:dyDescent="0.25">
      <c r="A1084" s="1">
        <v>41787</v>
      </c>
      <c r="B1084" s="18">
        <v>7.8339999999999996</v>
      </c>
      <c r="G1084">
        <f t="shared" si="122"/>
        <v>13103.365751342146</v>
      </c>
      <c r="H1084">
        <f t="shared" si="123"/>
        <v>12432.220802319369</v>
      </c>
      <c r="I1084" s="5">
        <f t="shared" si="121"/>
        <v>0</v>
      </c>
      <c r="J1084" s="6">
        <f>+H1084+SUM($B$4:$B$5)-SUM($F$15:F1084)</f>
        <v>26484.813433898304</v>
      </c>
      <c r="K1084" s="10">
        <f t="shared" si="124"/>
        <v>2.703667913604102E-3</v>
      </c>
      <c r="L1084" s="10">
        <f>+H1084/SUM($F$15:F1084)-1</f>
        <v>6.8689265177415137E-3</v>
      </c>
      <c r="M1084" s="18">
        <f t="shared" si="127"/>
        <v>0</v>
      </c>
      <c r="N1084" s="18">
        <f t="shared" si="125"/>
        <v>1586.9569571507991</v>
      </c>
      <c r="O1084" s="4">
        <f t="shared" si="126"/>
        <v>7.7805559330288521</v>
      </c>
      <c r="P1084" s="18">
        <f>+AVERAGEIF($C$15:C1084,"&lt;&gt;",$B$15:B1084)</f>
        <v>7.8808888888888875</v>
      </c>
    </row>
    <row r="1085" spans="1:16" x14ac:dyDescent="0.25">
      <c r="A1085" s="1">
        <v>41789</v>
      </c>
      <c r="B1085" s="18">
        <v>7.7370000000000001</v>
      </c>
      <c r="G1085">
        <f t="shared" si="122"/>
        <v>12941.120860114141</v>
      </c>
      <c r="H1085">
        <f t="shared" si="123"/>
        <v>12278.285977475742</v>
      </c>
      <c r="I1085" s="5">
        <f t="shared" si="121"/>
        <v>0</v>
      </c>
      <c r="J1085" s="6">
        <f>+H1085+SUM($B$4:$B$5)-SUM($F$15:F1085)</f>
        <v>26330.878609054675</v>
      </c>
      <c r="K1085" s="10">
        <f t="shared" si="124"/>
        <v>-5.8121921541122168E-3</v>
      </c>
      <c r="L1085" s="10">
        <f>+H1085/SUM($F$15:F1085)-1</f>
        <v>-5.5980489573950187E-3</v>
      </c>
      <c r="M1085" s="18">
        <f t="shared" si="127"/>
        <v>0</v>
      </c>
      <c r="N1085" s="18">
        <f t="shared" si="125"/>
        <v>1586.9569571507991</v>
      </c>
      <c r="O1085" s="4">
        <f t="shared" si="126"/>
        <v>7.7805559330288521</v>
      </c>
      <c r="P1085" s="18">
        <f>+AVERAGEIF($C$15:C1085,"&lt;&gt;",$B$15:B1085)</f>
        <v>7.8808888888888875</v>
      </c>
    </row>
    <row r="1086" spans="1:16" x14ac:dyDescent="0.25">
      <c r="A1086" s="1">
        <v>41793</v>
      </c>
      <c r="B1086" s="18">
        <v>7.8090000000000002</v>
      </c>
      <c r="G1086">
        <f t="shared" si="122"/>
        <v>13061.550057726679</v>
      </c>
      <c r="H1086">
        <f t="shared" si="123"/>
        <v>12392.546878390598</v>
      </c>
      <c r="I1086" s="5">
        <f t="shared" si="121"/>
        <v>0</v>
      </c>
      <c r="J1086" s="6">
        <f>+H1086+SUM($B$4:$B$5)-SUM($F$15:F1086)</f>
        <v>26445.139509969533</v>
      </c>
      <c r="K1086" s="10">
        <f t="shared" si="124"/>
        <v>4.3394260636471227E-3</v>
      </c>
      <c r="L1086" s="10">
        <f>+H1086/SUM($F$15:F1086)-1</f>
        <v>3.6557885086856423E-3</v>
      </c>
      <c r="M1086" s="18">
        <f t="shared" si="127"/>
        <v>0</v>
      </c>
      <c r="N1086" s="18">
        <f t="shared" si="125"/>
        <v>1586.9569571507991</v>
      </c>
      <c r="O1086" s="4">
        <f t="shared" si="126"/>
        <v>7.7805559330288521</v>
      </c>
      <c r="P1086" s="18">
        <f>+AVERAGEIF($C$15:C1086,"&lt;&gt;",$B$15:B1086)</f>
        <v>7.8808888888888875</v>
      </c>
    </row>
    <row r="1087" spans="1:16" x14ac:dyDescent="0.25">
      <c r="A1087" s="1">
        <v>41794</v>
      </c>
      <c r="B1087" s="18">
        <v>7.7770000000000001</v>
      </c>
      <c r="G1087">
        <f t="shared" si="122"/>
        <v>13008.025969898883</v>
      </c>
      <c r="H1087">
        <f t="shared" si="123"/>
        <v>12341.764255761771</v>
      </c>
      <c r="I1087" s="5">
        <f t="shared" si="121"/>
        <v>0</v>
      </c>
      <c r="J1087" s="6">
        <f>+H1087+SUM($B$4:$B$5)-SUM($F$15:F1087)</f>
        <v>26394.356887340709</v>
      </c>
      <c r="K1087" s="10">
        <f t="shared" si="124"/>
        <v>-1.9203008027118829E-3</v>
      </c>
      <c r="L1087" s="10">
        <f>+H1087/SUM($F$15:F1087)-1</f>
        <v>-4.570281429059353E-4</v>
      </c>
      <c r="M1087" s="18">
        <f t="shared" si="127"/>
        <v>0</v>
      </c>
      <c r="N1087" s="18">
        <f t="shared" si="125"/>
        <v>1586.9569571507991</v>
      </c>
      <c r="O1087" s="4">
        <f t="shared" si="126"/>
        <v>7.7805559330288521</v>
      </c>
      <c r="P1087" s="18">
        <f>+AVERAGEIF($C$15:C1087,"&lt;&gt;",$B$15:B1087)</f>
        <v>7.8808888888888875</v>
      </c>
    </row>
    <row r="1088" spans="1:16" x14ac:dyDescent="0.25">
      <c r="A1088" s="1">
        <v>41795</v>
      </c>
      <c r="B1088" s="18">
        <v>7.8090000000000002</v>
      </c>
      <c r="G1088">
        <f t="shared" si="122"/>
        <v>13061.550057726678</v>
      </c>
      <c r="H1088">
        <f t="shared" si="123"/>
        <v>12392.546878390596</v>
      </c>
      <c r="I1088" s="5">
        <f t="shared" si="121"/>
        <v>0</v>
      </c>
      <c r="J1088" s="6">
        <f>+H1088+SUM($B$4:$B$5)-SUM($F$15:F1088)</f>
        <v>26445.139509969533</v>
      </c>
      <c r="K1088" s="10">
        <f t="shared" si="124"/>
        <v>1.9239954527241476E-3</v>
      </c>
      <c r="L1088" s="10">
        <f>+H1088/SUM($F$15:F1088)-1</f>
        <v>3.6557885086856423E-3</v>
      </c>
      <c r="M1088" s="18">
        <f t="shared" si="127"/>
        <v>0</v>
      </c>
      <c r="N1088" s="18">
        <f t="shared" si="125"/>
        <v>1586.9569571507991</v>
      </c>
      <c r="O1088" s="4">
        <f t="shared" si="126"/>
        <v>7.7805559330288521</v>
      </c>
      <c r="P1088" s="18">
        <f>+AVERAGEIF($C$15:C1088,"&lt;&gt;",$B$15:B1088)</f>
        <v>7.8808888888888875</v>
      </c>
    </row>
    <row r="1089" spans="1:16" x14ac:dyDescent="0.25">
      <c r="A1089" s="1">
        <v>41796</v>
      </c>
      <c r="B1089" s="18">
        <v>7.8579999999999997</v>
      </c>
      <c r="G1089">
        <f t="shared" si="122"/>
        <v>13143.508817212989</v>
      </c>
      <c r="H1089">
        <f t="shared" si="123"/>
        <v>12470.307769290985</v>
      </c>
      <c r="I1089" s="5">
        <f t="shared" si="121"/>
        <v>0</v>
      </c>
      <c r="J1089" s="6">
        <f>+H1089+SUM($B$4:$B$5)-SUM($F$15:F1089)</f>
        <v>26522.900400869923</v>
      </c>
      <c r="K1089" s="10">
        <f t="shared" si="124"/>
        <v>2.9404606041527614E-3</v>
      </c>
      <c r="L1089" s="10">
        <f>+H1089/SUM($F$15:F1089)-1</f>
        <v>9.9535390064349194E-3</v>
      </c>
      <c r="M1089" s="18">
        <f t="shared" si="127"/>
        <v>0</v>
      </c>
      <c r="N1089" s="18">
        <f t="shared" si="125"/>
        <v>1586.9569571507991</v>
      </c>
      <c r="O1089" s="4">
        <f t="shared" si="126"/>
        <v>7.7805559330288521</v>
      </c>
      <c r="P1089" s="18">
        <f>+AVERAGEIF($C$15:C1089,"&lt;&gt;",$B$15:B1089)</f>
        <v>7.8808888888888875</v>
      </c>
    </row>
    <row r="1090" spans="1:16" x14ac:dyDescent="0.25">
      <c r="A1090" s="1">
        <v>41800</v>
      </c>
      <c r="B1090" s="18">
        <v>7.99</v>
      </c>
      <c r="C1090">
        <f>+$B$3</f>
        <v>200</v>
      </c>
      <c r="D1090" s="7">
        <f>+$D$11</f>
        <v>3.3347368421052628</v>
      </c>
      <c r="E1090">
        <v>1.54</v>
      </c>
      <c r="F1090" s="6">
        <f>+C1090-D1090-E1090</f>
        <v>195.12526315789475</v>
      </c>
      <c r="G1090">
        <f t="shared" si="122"/>
        <v>13564.295679502646</v>
      </c>
      <c r="H1090">
        <f t="shared" si="123"/>
        <v>12874.911350792787</v>
      </c>
      <c r="I1090" s="5">
        <f t="shared" si="121"/>
        <v>658600</v>
      </c>
      <c r="J1090" s="6">
        <f>+H1090+SUM($B$4:$B$5)-SUM($F$15:F1090)</f>
        <v>26732.378719213826</v>
      </c>
      <c r="K1090" s="10">
        <f t="shared" si="124"/>
        <v>7.8980170033378094E-3</v>
      </c>
      <c r="L1090" s="10">
        <f>+H1090/SUM($F$15:F1090)-1</f>
        <v>2.650012792288714E-2</v>
      </c>
      <c r="M1090" s="18">
        <f t="shared" si="127"/>
        <v>24.421184375205851</v>
      </c>
      <c r="N1090" s="18">
        <f t="shared" si="125"/>
        <v>1611.378141526005</v>
      </c>
      <c r="O1090" s="4">
        <f t="shared" si="126"/>
        <v>7.7837301551707458</v>
      </c>
      <c r="P1090" s="18">
        <f>+AVERAGEIF($C$15:C1090,"&lt;&gt;",$B$15:B1090)</f>
        <v>7.8828727272727264</v>
      </c>
    </row>
    <row r="1091" spans="1:16" x14ac:dyDescent="0.25">
      <c r="A1091" s="1">
        <v>41801</v>
      </c>
      <c r="B1091" s="18">
        <v>7.9850000000000003</v>
      </c>
      <c r="G1091">
        <f t="shared" si="122"/>
        <v>13555.807384333995</v>
      </c>
      <c r="H1091">
        <f t="shared" si="123"/>
        <v>12866.854460085156</v>
      </c>
      <c r="I1091" s="5">
        <f t="shared" si="121"/>
        <v>0</v>
      </c>
      <c r="J1091" s="6">
        <f>+H1091+SUM($B$4:$B$5)-SUM($F$15:F1091)</f>
        <v>26724.321828506203</v>
      </c>
      <c r="K1091" s="10">
        <f t="shared" si="124"/>
        <v>-3.0139071394463812E-4</v>
      </c>
      <c r="L1091" s="10">
        <f>+H1091/SUM($F$15:F1091)-1</f>
        <v>2.5857762386014116E-2</v>
      </c>
      <c r="M1091" s="18">
        <f t="shared" si="127"/>
        <v>0</v>
      </c>
      <c r="N1091" s="18">
        <f t="shared" si="125"/>
        <v>1611.378141526005</v>
      </c>
      <c r="O1091" s="4">
        <f t="shared" si="126"/>
        <v>7.7837301551707458</v>
      </c>
      <c r="P1091" s="18">
        <f>+AVERAGEIF($C$15:C1091,"&lt;&gt;",$B$15:B1091)</f>
        <v>7.8828727272727264</v>
      </c>
    </row>
    <row r="1092" spans="1:16" x14ac:dyDescent="0.25">
      <c r="A1092" s="1">
        <v>41802</v>
      </c>
      <c r="B1092" s="18">
        <v>7.9720000000000004</v>
      </c>
      <c r="G1092">
        <f t="shared" si="122"/>
        <v>13533.737816895506</v>
      </c>
      <c r="H1092">
        <f t="shared" si="123"/>
        <v>12845.906544245317</v>
      </c>
      <c r="I1092" s="5">
        <f t="shared" si="121"/>
        <v>0</v>
      </c>
      <c r="J1092" s="6">
        <f>+H1092+SUM($B$4:$B$5)-SUM($F$15:F1092)</f>
        <v>26703.373912666357</v>
      </c>
      <c r="K1092" s="10">
        <f t="shared" si="124"/>
        <v>-7.8385210200171418E-4</v>
      </c>
      <c r="L1092" s="10">
        <f>+H1092/SUM($F$15:F1092)-1</f>
        <v>2.418761199014452E-2</v>
      </c>
      <c r="M1092" s="18">
        <f t="shared" si="127"/>
        <v>0</v>
      </c>
      <c r="N1092" s="18">
        <f t="shared" si="125"/>
        <v>1611.378141526005</v>
      </c>
      <c r="O1092" s="4">
        <f t="shared" si="126"/>
        <v>7.7837301551707458</v>
      </c>
      <c r="P1092" s="18">
        <f>+AVERAGEIF($C$15:C1092,"&lt;&gt;",$B$15:B1092)</f>
        <v>7.8828727272727264</v>
      </c>
    </row>
    <row r="1093" spans="1:16" x14ac:dyDescent="0.25">
      <c r="A1093" s="1">
        <v>41803</v>
      </c>
      <c r="B1093" s="18">
        <v>7.944</v>
      </c>
      <c r="G1093">
        <f t="shared" si="122"/>
        <v>13486.203363951065</v>
      </c>
      <c r="H1093">
        <f t="shared" si="123"/>
        <v>12800.787956282589</v>
      </c>
      <c r="I1093" s="5">
        <f t="shared" si="121"/>
        <v>0</v>
      </c>
      <c r="J1093" s="6">
        <f>+H1093+SUM($B$4:$B$5)-SUM($F$15:F1093)</f>
        <v>26658.255324703634</v>
      </c>
      <c r="K1093" s="10">
        <f t="shared" si="124"/>
        <v>-1.6896212482468975E-3</v>
      </c>
      <c r="L1093" s="10">
        <f>+H1093/SUM($F$15:F1093)-1</f>
        <v>2.0590364983656295E-2</v>
      </c>
      <c r="M1093" s="18">
        <f t="shared" si="127"/>
        <v>0</v>
      </c>
      <c r="N1093" s="18">
        <f t="shared" si="125"/>
        <v>1611.378141526005</v>
      </c>
      <c r="O1093" s="4">
        <f t="shared" si="126"/>
        <v>7.7837301551707458</v>
      </c>
      <c r="P1093" s="18">
        <f>+AVERAGEIF($C$15:C1093,"&lt;&gt;",$B$15:B1093)</f>
        <v>7.8828727272727264</v>
      </c>
    </row>
    <row r="1094" spans="1:16" x14ac:dyDescent="0.25">
      <c r="A1094" s="1">
        <v>41806</v>
      </c>
      <c r="B1094" s="18">
        <v>7.9029999999999996</v>
      </c>
      <c r="G1094">
        <f t="shared" si="122"/>
        <v>13416.599343568134</v>
      </c>
      <c r="H1094">
        <f t="shared" si="123"/>
        <v>12734.721452480022</v>
      </c>
      <c r="I1094" s="5">
        <f t="shared" si="121"/>
        <v>0</v>
      </c>
      <c r="J1094" s="6">
        <f>+H1094+SUM($B$4:$B$5)-SUM($F$15:F1094)</f>
        <v>26592.188820901065</v>
      </c>
      <c r="K1094" s="10">
        <f t="shared" si="124"/>
        <v>-2.4782756034805731E-3</v>
      </c>
      <c r="L1094" s="10">
        <f>+H1094/SUM($F$15:F1094)-1</f>
        <v>1.5322967581298474E-2</v>
      </c>
      <c r="M1094" s="18">
        <f t="shared" si="127"/>
        <v>0</v>
      </c>
      <c r="N1094" s="18">
        <f t="shared" si="125"/>
        <v>1611.378141526005</v>
      </c>
      <c r="O1094" s="4">
        <f t="shared" si="126"/>
        <v>7.7837301551707458</v>
      </c>
      <c r="P1094" s="18">
        <f>+AVERAGEIF($C$15:C1094,"&lt;&gt;",$B$15:B1094)</f>
        <v>7.8828727272727264</v>
      </c>
    </row>
    <row r="1095" spans="1:16" x14ac:dyDescent="0.25">
      <c r="A1095" s="1">
        <v>41807</v>
      </c>
      <c r="B1095" s="18">
        <v>7.9009999999999998</v>
      </c>
      <c r="G1095">
        <f t="shared" si="122"/>
        <v>13413.204025500674</v>
      </c>
      <c r="H1095">
        <f t="shared" si="123"/>
        <v>12731.49869619697</v>
      </c>
      <c r="I1095" s="5">
        <f t="shared" si="121"/>
        <v>0</v>
      </c>
      <c r="J1095" s="6">
        <f>+H1095+SUM($B$4:$B$5)-SUM($F$15:F1095)</f>
        <v>26588.966064618013</v>
      </c>
      <c r="K1095" s="10">
        <f t="shared" si="124"/>
        <v>-1.2119183963221758E-4</v>
      </c>
      <c r="L1095" s="10">
        <f>+H1095/SUM($F$15:F1095)-1</f>
        <v>1.5066021366549442E-2</v>
      </c>
      <c r="M1095" s="18">
        <f t="shared" si="127"/>
        <v>0</v>
      </c>
      <c r="N1095" s="18">
        <f t="shared" si="125"/>
        <v>1611.378141526005</v>
      </c>
      <c r="O1095" s="4">
        <f t="shared" si="126"/>
        <v>7.7837301551707458</v>
      </c>
      <c r="P1095" s="18">
        <f>+AVERAGEIF($C$15:C1095,"&lt;&gt;",$B$15:B1095)</f>
        <v>7.8828727272727264</v>
      </c>
    </row>
    <row r="1096" spans="1:16" x14ac:dyDescent="0.25">
      <c r="A1096" s="1">
        <v>41808</v>
      </c>
      <c r="B1096" s="18">
        <v>7.8940000000000001</v>
      </c>
      <c r="G1096">
        <f t="shared" si="122"/>
        <v>13401.320412264566</v>
      </c>
      <c r="H1096">
        <f t="shared" si="123"/>
        <v>12720.219049206289</v>
      </c>
      <c r="I1096" s="5">
        <f t="shared" si="121"/>
        <v>0</v>
      </c>
      <c r="J1096" s="6">
        <f>+H1096+SUM($B$4:$B$5)-SUM($F$15:F1096)</f>
        <v>26577.68641762733</v>
      </c>
      <c r="K1096" s="10">
        <f t="shared" si="124"/>
        <v>-4.2422285106047397E-4</v>
      </c>
      <c r="L1096" s="10">
        <f>+H1096/SUM($F$15:F1096)-1</f>
        <v>1.4166709614927386E-2</v>
      </c>
      <c r="M1096" s="18">
        <f t="shared" si="127"/>
        <v>0</v>
      </c>
      <c r="N1096" s="18">
        <f t="shared" si="125"/>
        <v>1611.378141526005</v>
      </c>
      <c r="O1096" s="4">
        <f t="shared" si="126"/>
        <v>7.7837301551707458</v>
      </c>
      <c r="P1096" s="18">
        <f>+AVERAGEIF($C$15:C1096,"&lt;&gt;",$B$15:B1096)</f>
        <v>7.8828727272727264</v>
      </c>
    </row>
    <row r="1097" spans="1:16" x14ac:dyDescent="0.25">
      <c r="A1097" s="1">
        <v>41809</v>
      </c>
      <c r="B1097" s="18">
        <v>7.9020000000000001</v>
      </c>
      <c r="G1097">
        <f t="shared" si="122"/>
        <v>13414.901684534405</v>
      </c>
      <c r="H1097">
        <f t="shared" si="123"/>
        <v>12733.110074338498</v>
      </c>
      <c r="I1097" s="5">
        <f t="shared" si="121"/>
        <v>0</v>
      </c>
      <c r="J1097" s="6">
        <f>+H1097+SUM($B$4:$B$5)-SUM($F$15:F1097)</f>
        <v>26590.577442759539</v>
      </c>
      <c r="K1097" s="10">
        <f t="shared" si="124"/>
        <v>4.8503187710347007E-4</v>
      </c>
      <c r="L1097" s="10">
        <f>+H1097/SUM($F$15:F1097)-1</f>
        <v>1.5194494473924181E-2</v>
      </c>
      <c r="M1097" s="18">
        <f t="shared" si="127"/>
        <v>0</v>
      </c>
      <c r="N1097" s="18">
        <f t="shared" si="125"/>
        <v>1611.378141526005</v>
      </c>
      <c r="O1097" s="4">
        <f t="shared" si="126"/>
        <v>7.7837301551707458</v>
      </c>
      <c r="P1097" s="18">
        <f>+AVERAGEIF($C$15:C1097,"&lt;&gt;",$B$15:B1097)</f>
        <v>7.8828727272727264</v>
      </c>
    </row>
    <row r="1098" spans="1:16" x14ac:dyDescent="0.25">
      <c r="A1098" s="1">
        <v>41810</v>
      </c>
      <c r="B1098" s="18">
        <v>7.8849999999999998</v>
      </c>
      <c r="G1098">
        <f t="shared" si="122"/>
        <v>13386.041480960994</v>
      </c>
      <c r="H1098">
        <f t="shared" si="123"/>
        <v>12705.716645932554</v>
      </c>
      <c r="I1098" s="5">
        <f t="shared" si="121"/>
        <v>0</v>
      </c>
      <c r="J1098" s="6">
        <f>+H1098+SUM($B$4:$B$5)-SUM($F$15:F1098)</f>
        <v>26563.184014353596</v>
      </c>
      <c r="K1098" s="10">
        <f t="shared" si="124"/>
        <v>-1.0301930623699551E-3</v>
      </c>
      <c r="L1098" s="10">
        <f>+H1098/SUM($F$15:F1098)-1</f>
        <v>1.3010451648556076E-2</v>
      </c>
      <c r="M1098" s="18">
        <f t="shared" si="127"/>
        <v>0</v>
      </c>
      <c r="N1098" s="18">
        <f t="shared" si="125"/>
        <v>1611.378141526005</v>
      </c>
      <c r="O1098" s="4">
        <f t="shared" si="126"/>
        <v>7.7837301551707458</v>
      </c>
      <c r="P1098" s="18">
        <f>+AVERAGEIF($C$15:C1098,"&lt;&gt;",$B$15:B1098)</f>
        <v>7.8828727272727264</v>
      </c>
    </row>
    <row r="1099" spans="1:16" x14ac:dyDescent="0.25">
      <c r="A1099" s="1">
        <v>41814</v>
      </c>
      <c r="B1099" s="18">
        <v>7.899</v>
      </c>
      <c r="G1099">
        <f t="shared" si="122"/>
        <v>13409.808707433216</v>
      </c>
      <c r="H1099">
        <f t="shared" si="123"/>
        <v>12728.27593991392</v>
      </c>
      <c r="I1099" s="5">
        <f t="shared" si="121"/>
        <v>0</v>
      </c>
      <c r="J1099" s="6">
        <f>+H1099+SUM($B$4:$B$5)-SUM($F$15:F1099)</f>
        <v>26585.743308334961</v>
      </c>
      <c r="K1099" s="10">
        <f t="shared" si="124"/>
        <v>8.4926919789340971E-4</v>
      </c>
      <c r="L1099" s="10">
        <f>+H1099/SUM($F$15:F1099)-1</f>
        <v>1.480907515180041E-2</v>
      </c>
      <c r="M1099" s="18">
        <f t="shared" si="127"/>
        <v>0</v>
      </c>
      <c r="N1099" s="18">
        <f t="shared" si="125"/>
        <v>1611.378141526005</v>
      </c>
      <c r="O1099" s="4">
        <f t="shared" si="126"/>
        <v>7.7837301551707458</v>
      </c>
      <c r="P1099" s="18">
        <f>+AVERAGEIF($C$15:C1099,"&lt;&gt;",$B$15:B1099)</f>
        <v>7.8828727272727264</v>
      </c>
    </row>
    <row r="1100" spans="1:16" x14ac:dyDescent="0.25">
      <c r="A1100" s="1">
        <v>41815</v>
      </c>
      <c r="B1100" s="18">
        <v>7.84</v>
      </c>
      <c r="G1100">
        <f t="shared" si="122"/>
        <v>13309.646824443145</v>
      </c>
      <c r="H1100">
        <f t="shared" si="123"/>
        <v>12633.204629563885</v>
      </c>
      <c r="I1100" s="5">
        <f t="shared" si="121"/>
        <v>0</v>
      </c>
      <c r="J1100" s="6">
        <f>+H1100+SUM($B$4:$B$5)-SUM($F$15:F1100)</f>
        <v>26490.671997984929</v>
      </c>
      <c r="K1100" s="10">
        <f t="shared" si="124"/>
        <v>-3.576026039498581E-3</v>
      </c>
      <c r="L1100" s="10">
        <f>+H1100/SUM($F$15:F1100)-1</f>
        <v>7.2291618167001914E-3</v>
      </c>
      <c r="M1100" s="18">
        <f t="shared" si="127"/>
        <v>0</v>
      </c>
      <c r="N1100" s="18">
        <f t="shared" si="125"/>
        <v>1611.378141526005</v>
      </c>
      <c r="O1100" s="4">
        <f t="shared" si="126"/>
        <v>7.7837301551707458</v>
      </c>
      <c r="P1100" s="18">
        <f>+AVERAGEIF($C$15:C1100,"&lt;&gt;",$B$15:B1100)</f>
        <v>7.8828727272727264</v>
      </c>
    </row>
    <row r="1101" spans="1:16" x14ac:dyDescent="0.25">
      <c r="A1101" s="1">
        <v>41816</v>
      </c>
      <c r="B1101" s="18">
        <v>7.8970000000000002</v>
      </c>
      <c r="G1101">
        <f t="shared" si="122"/>
        <v>13406.413389365754</v>
      </c>
      <c r="H1101">
        <f t="shared" si="123"/>
        <v>12725.053183630867</v>
      </c>
      <c r="I1101" s="5">
        <f t="shared" si="121"/>
        <v>0</v>
      </c>
      <c r="J1101" s="6">
        <f>+H1101+SUM($B$4:$B$5)-SUM($F$15:F1101)</f>
        <v>26582.520552051908</v>
      </c>
      <c r="K1101" s="10">
        <f t="shared" si="124"/>
        <v>3.4672036282796803E-3</v>
      </c>
      <c r="L1101" s="10">
        <f>+H1101/SUM($F$15:F1101)-1</f>
        <v>1.4552128937051156E-2</v>
      </c>
      <c r="M1101" s="18">
        <f t="shared" si="127"/>
        <v>0</v>
      </c>
      <c r="N1101" s="18">
        <f t="shared" si="125"/>
        <v>1611.378141526005</v>
      </c>
      <c r="O1101" s="4">
        <f t="shared" si="126"/>
        <v>7.7837301551707458</v>
      </c>
      <c r="P1101" s="18">
        <f>+AVERAGEIF($C$15:C1101,"&lt;&gt;",$B$15:B1101)</f>
        <v>7.8828727272727264</v>
      </c>
    </row>
    <row r="1102" spans="1:16" x14ac:dyDescent="0.25">
      <c r="A1102" s="1">
        <v>41817</v>
      </c>
      <c r="B1102" s="18">
        <v>7.8650000000000002</v>
      </c>
      <c r="G1102">
        <f t="shared" si="122"/>
        <v>13352.088300286396</v>
      </c>
      <c r="H1102">
        <f t="shared" si="123"/>
        <v>12673.489083102035</v>
      </c>
      <c r="I1102" s="5">
        <f t="shared" si="121"/>
        <v>0</v>
      </c>
      <c r="J1102" s="6">
        <f>+H1102+SUM($B$4:$B$5)-SUM($F$15:F1102)</f>
        <v>26530.956451523074</v>
      </c>
      <c r="K1102" s="10">
        <f t="shared" si="124"/>
        <v>-1.939774688704432E-3</v>
      </c>
      <c r="L1102" s="10">
        <f>+H1102/SUM($F$15:F1102)-1</f>
        <v>1.0440989501064646E-2</v>
      </c>
      <c r="M1102" s="18">
        <f t="shared" si="127"/>
        <v>0</v>
      </c>
      <c r="N1102" s="18">
        <f t="shared" si="125"/>
        <v>1611.378141526005</v>
      </c>
      <c r="O1102" s="4">
        <f t="shared" si="126"/>
        <v>7.7837301551707458</v>
      </c>
      <c r="P1102" s="18">
        <f>+AVERAGEIF($C$15:C1102,"&lt;&gt;",$B$15:B1102)</f>
        <v>7.8828727272727264</v>
      </c>
    </row>
    <row r="1103" spans="1:16" x14ac:dyDescent="0.25">
      <c r="A1103" s="1">
        <v>41820</v>
      </c>
      <c r="B1103" s="18">
        <v>7.8680000000000003</v>
      </c>
      <c r="G1103">
        <f t="shared" si="122"/>
        <v>13357.181277387586</v>
      </c>
      <c r="H1103">
        <f t="shared" si="123"/>
        <v>12678.323217526613</v>
      </c>
      <c r="I1103" s="5">
        <f t="shared" si="121"/>
        <v>0</v>
      </c>
      <c r="J1103" s="6">
        <f>+H1103+SUM($B$4:$B$5)-SUM($F$15:F1103)</f>
        <v>26535.79058594766</v>
      </c>
      <c r="K1103" s="10">
        <f t="shared" si="124"/>
        <v>1.8220731821028124E-4</v>
      </c>
      <c r="L1103" s="10">
        <f>+H1103/SUM($F$15:F1103)-1</f>
        <v>1.0826408823188416E-2</v>
      </c>
      <c r="M1103" s="18">
        <f t="shared" si="127"/>
        <v>0</v>
      </c>
      <c r="N1103" s="18">
        <f t="shared" si="125"/>
        <v>1611.378141526005</v>
      </c>
      <c r="O1103" s="4">
        <f t="shared" si="126"/>
        <v>7.7837301551707458</v>
      </c>
      <c r="P1103" s="18">
        <f>+AVERAGEIF($C$15:C1103,"&lt;&gt;",$B$15:B1103)</f>
        <v>7.8828727272727264</v>
      </c>
    </row>
    <row r="1104" spans="1:16" x14ac:dyDescent="0.25">
      <c r="A1104" s="1">
        <v>41821</v>
      </c>
      <c r="B1104" s="18">
        <v>7.8789999999999996</v>
      </c>
      <c r="G1104">
        <f t="shared" si="122"/>
        <v>13375.855526758614</v>
      </c>
      <c r="H1104">
        <f t="shared" si="123"/>
        <v>12696.048377083398</v>
      </c>
      <c r="I1104" s="5">
        <f t="shared" ref="I1104:I1167" si="128">+C1104*(MAX($A:$A)-A1104)</f>
        <v>0</v>
      </c>
      <c r="J1104" s="6">
        <f>+H1104+SUM($B$4:$B$5)-SUM($F$15:F1104)</f>
        <v>26553.515745504439</v>
      </c>
      <c r="K1104" s="10">
        <f t="shared" si="124"/>
        <v>6.6797179075450686E-4</v>
      </c>
      <c r="L1104" s="10">
        <f>+H1104/SUM($F$15:F1104)-1</f>
        <v>1.2239613004308536E-2</v>
      </c>
      <c r="M1104" s="18">
        <f t="shared" si="127"/>
        <v>0</v>
      </c>
      <c r="N1104" s="18">
        <f t="shared" si="125"/>
        <v>1611.378141526005</v>
      </c>
      <c r="O1104" s="4">
        <f t="shared" si="126"/>
        <v>7.7837301551707458</v>
      </c>
      <c r="P1104" s="18">
        <f>+AVERAGEIF($C$15:C1104,"&lt;&gt;",$B$15:B1104)</f>
        <v>7.8828727272727264</v>
      </c>
    </row>
    <row r="1105" spans="1:16" x14ac:dyDescent="0.25">
      <c r="A1105" s="1">
        <v>41822</v>
      </c>
      <c r="B1105" s="18">
        <v>7.9589999999999996</v>
      </c>
      <c r="G1105">
        <f t="shared" ref="G1105:G1168" si="129">+(B1105/B1104*G1104)+C1105</f>
        <v>13511.668249457014</v>
      </c>
      <c r="H1105">
        <f t="shared" ref="H1105:H1168" si="130">+(B1105/B1104*H1104)+F1105</f>
        <v>12824.958628405479</v>
      </c>
      <c r="I1105" s="5">
        <f t="shared" si="128"/>
        <v>0</v>
      </c>
      <c r="J1105" s="6">
        <f>+H1105+SUM($B$4:$B$5)-SUM($F$15:F1105)</f>
        <v>26682.425996826525</v>
      </c>
      <c r="K1105" s="10">
        <f t="shared" ref="K1105:K1168" si="131">+J1105/J1104-1</f>
        <v>4.8547338347808555E-3</v>
      </c>
      <c r="L1105" s="10">
        <f>+H1105/SUM($F$15:F1105)-1</f>
        <v>2.2517461594274923E-2</v>
      </c>
      <c r="M1105" s="18">
        <f t="shared" si="127"/>
        <v>0</v>
      </c>
      <c r="N1105" s="18">
        <f t="shared" ref="N1105:N1168" si="132">+M1105+N1104</f>
        <v>1611.378141526005</v>
      </c>
      <c r="O1105" s="4">
        <f t="shared" ref="O1105:O1168" si="133">((O1104*N1104)+(B1105*M1105))/N1105</f>
        <v>7.7837301551707458</v>
      </c>
      <c r="P1105" s="18">
        <f>+AVERAGEIF($C$15:C1105,"&lt;&gt;",$B$15:B1105)</f>
        <v>7.8828727272727264</v>
      </c>
    </row>
    <row r="1106" spans="1:16" x14ac:dyDescent="0.25">
      <c r="A1106" s="1">
        <v>41823</v>
      </c>
      <c r="B1106" s="18">
        <v>7.9989999999999997</v>
      </c>
      <c r="G1106">
        <f t="shared" si="129"/>
        <v>13579.574610806214</v>
      </c>
      <c r="H1106">
        <f t="shared" si="130"/>
        <v>12889.413754066518</v>
      </c>
      <c r="I1106" s="5">
        <f t="shared" si="128"/>
        <v>0</v>
      </c>
      <c r="J1106" s="6">
        <f>+H1106+SUM($B$4:$B$5)-SUM($F$15:F1106)</f>
        <v>26746.881122487561</v>
      </c>
      <c r="K1106" s="10">
        <f t="shared" si="131"/>
        <v>2.4156396299459537E-3</v>
      </c>
      <c r="L1106" s="10">
        <f>+H1106/SUM($F$15:F1106)-1</f>
        <v>2.7656385889258006E-2</v>
      </c>
      <c r="M1106" s="18">
        <f t="shared" si="127"/>
        <v>0</v>
      </c>
      <c r="N1106" s="18">
        <f t="shared" si="132"/>
        <v>1611.378141526005</v>
      </c>
      <c r="O1106" s="4">
        <f t="shared" si="133"/>
        <v>7.7837301551707458</v>
      </c>
      <c r="P1106" s="18">
        <f>+AVERAGEIF($C$15:C1106,"&lt;&gt;",$B$15:B1106)</f>
        <v>7.8828727272727264</v>
      </c>
    </row>
    <row r="1107" spans="1:16" x14ac:dyDescent="0.25">
      <c r="A1107" s="1">
        <v>41824</v>
      </c>
      <c r="B1107" s="18">
        <v>8.0129999999999999</v>
      </c>
      <c r="G1107">
        <f t="shared" si="129"/>
        <v>13603.341837278434</v>
      </c>
      <c r="H1107">
        <f t="shared" si="130"/>
        <v>12911.973048047883</v>
      </c>
      <c r="I1107" s="5">
        <f t="shared" si="128"/>
        <v>0</v>
      </c>
      <c r="J1107" s="6">
        <f>+H1107+SUM($B$4:$B$5)-SUM($F$15:F1107)</f>
        <v>26769.440416468926</v>
      </c>
      <c r="K1107" s="10">
        <f t="shared" si="131"/>
        <v>8.4343643201068019E-4</v>
      </c>
      <c r="L1107" s="10">
        <f>+H1107/SUM($F$15:F1107)-1</f>
        <v>2.945500939250234E-2</v>
      </c>
      <c r="M1107" s="18">
        <f t="shared" ref="M1107:M1170" si="134">+F1107/B1107</f>
        <v>0</v>
      </c>
      <c r="N1107" s="18">
        <f t="shared" si="132"/>
        <v>1611.378141526005</v>
      </c>
      <c r="O1107" s="4">
        <f t="shared" si="133"/>
        <v>7.7837301551707458</v>
      </c>
      <c r="P1107" s="18">
        <f>+AVERAGEIF($C$15:C1107,"&lt;&gt;",$B$15:B1107)</f>
        <v>7.8828727272727264</v>
      </c>
    </row>
    <row r="1108" spans="1:16" x14ac:dyDescent="0.25">
      <c r="A1108" s="1">
        <v>41827</v>
      </c>
      <c r="B1108" s="18">
        <v>8.0220000000000002</v>
      </c>
      <c r="G1108">
        <f t="shared" si="129"/>
        <v>13618.620768582005</v>
      </c>
      <c r="H1108">
        <f t="shared" si="130"/>
        <v>12926.475451321616</v>
      </c>
      <c r="I1108" s="5">
        <f t="shared" si="128"/>
        <v>0</v>
      </c>
      <c r="J1108" s="6">
        <f>+H1108+SUM($B$4:$B$5)-SUM($F$15:F1108)</f>
        <v>26783.942819742661</v>
      </c>
      <c r="K1108" s="10">
        <f t="shared" si="131"/>
        <v>5.4175220132024471E-4</v>
      </c>
      <c r="L1108" s="10">
        <f>+H1108/SUM($F$15:F1108)-1</f>
        <v>3.0611267358873429E-2</v>
      </c>
      <c r="M1108" s="18">
        <f t="shared" si="134"/>
        <v>0</v>
      </c>
      <c r="N1108" s="18">
        <f t="shared" si="132"/>
        <v>1611.378141526005</v>
      </c>
      <c r="O1108" s="4">
        <f t="shared" si="133"/>
        <v>7.7837301551707458</v>
      </c>
      <c r="P1108" s="18">
        <f>+AVERAGEIF($C$15:C1108,"&lt;&gt;",$B$15:B1108)</f>
        <v>7.8828727272727264</v>
      </c>
    </row>
    <row r="1109" spans="1:16" x14ac:dyDescent="0.25">
      <c r="A1109" s="1">
        <v>41828</v>
      </c>
      <c r="B1109" s="18">
        <v>8.0150000000000006</v>
      </c>
      <c r="C1109">
        <f>+$B$3</f>
        <v>200</v>
      </c>
      <c r="D1109" s="7">
        <f>+$D$11</f>
        <v>3.3347368421052628</v>
      </c>
      <c r="E1109">
        <v>1.54</v>
      </c>
      <c r="F1109" s="6">
        <f>+C1109-D1109-E1109</f>
        <v>195.12526315789475</v>
      </c>
      <c r="G1109">
        <f t="shared" si="129"/>
        <v>13806.737155345894</v>
      </c>
      <c r="H1109">
        <f t="shared" si="130"/>
        <v>13110.321067488829</v>
      </c>
      <c r="I1109" s="5">
        <f t="shared" si="128"/>
        <v>653000</v>
      </c>
      <c r="J1109" s="6">
        <f>+H1109+SUM($B$4:$B$5)-SUM($F$15:F1109)</f>
        <v>26772.663172751971</v>
      </c>
      <c r="K1109" s="10">
        <f t="shared" si="131"/>
        <v>-4.211346726133991E-4</v>
      </c>
      <c r="L1109" s="10">
        <f>+H1109/SUM($F$15:F1109)-1</f>
        <v>2.9256804966159233E-2</v>
      </c>
      <c r="M1109" s="18">
        <f t="shared" si="134"/>
        <v>24.345010999113505</v>
      </c>
      <c r="N1109" s="18">
        <f t="shared" si="132"/>
        <v>1635.7231525251186</v>
      </c>
      <c r="O1109" s="4">
        <f t="shared" si="133"/>
        <v>7.7871722210896879</v>
      </c>
      <c r="P1109" s="18">
        <f>+AVERAGEIF($C$15:C1109,"&lt;&gt;",$B$15:B1109)</f>
        <v>7.8852321428571415</v>
      </c>
    </row>
    <row r="1110" spans="1:16" x14ac:dyDescent="0.25">
      <c r="A1110" s="1">
        <v>41829</v>
      </c>
      <c r="B1110" s="18">
        <v>7.9749999999999996</v>
      </c>
      <c r="G1110">
        <f t="shared" si="129"/>
        <v>13737.832665487647</v>
      </c>
      <c r="H1110">
        <f t="shared" si="130"/>
        <v>13044.892141387822</v>
      </c>
      <c r="I1110" s="5">
        <f t="shared" si="128"/>
        <v>0</v>
      </c>
      <c r="J1110" s="6">
        <f>+H1110+SUM($B$4:$B$5)-SUM($F$15:F1110)</f>
        <v>26707.234246650965</v>
      </c>
      <c r="K1110" s="10">
        <f t="shared" si="131"/>
        <v>-2.4438706631022544E-3</v>
      </c>
      <c r="L1110" s="10">
        <f>+H1110/SUM($F$15:F1110)-1</f>
        <v>2.4120152165329811E-2</v>
      </c>
      <c r="M1110" s="18">
        <f t="shared" si="134"/>
        <v>0</v>
      </c>
      <c r="N1110" s="18">
        <f t="shared" si="132"/>
        <v>1635.7231525251186</v>
      </c>
      <c r="O1110" s="4">
        <f t="shared" si="133"/>
        <v>7.7871722210896879</v>
      </c>
      <c r="P1110" s="18">
        <f>+AVERAGEIF($C$15:C1110,"&lt;&gt;",$B$15:B1110)</f>
        <v>7.8852321428571415</v>
      </c>
    </row>
    <row r="1111" spans="1:16" x14ac:dyDescent="0.25">
      <c r="A1111" s="1">
        <v>41830</v>
      </c>
      <c r="B1111" s="18">
        <v>8.0090000000000003</v>
      </c>
      <c r="G1111">
        <f t="shared" si="129"/>
        <v>13796.401481867157</v>
      </c>
      <c r="H1111">
        <f t="shared" si="130"/>
        <v>13100.506728573675</v>
      </c>
      <c r="I1111" s="5">
        <f t="shared" si="128"/>
        <v>0</v>
      </c>
      <c r="J1111" s="6">
        <f>+H1111+SUM($B$4:$B$5)-SUM($F$15:F1111)</f>
        <v>26762.848833836819</v>
      </c>
      <c r="K1111" s="10">
        <f t="shared" si="131"/>
        <v>2.0823791288993032E-3</v>
      </c>
      <c r="L1111" s="10">
        <f>+H1111/SUM($F$15:F1111)-1</f>
        <v>2.8486307046034609E-2</v>
      </c>
      <c r="M1111" s="18">
        <f t="shared" si="134"/>
        <v>0</v>
      </c>
      <c r="N1111" s="18">
        <f t="shared" si="132"/>
        <v>1635.7231525251186</v>
      </c>
      <c r="O1111" s="4">
        <f t="shared" si="133"/>
        <v>7.7871722210896879</v>
      </c>
      <c r="P1111" s="18">
        <f>+AVERAGEIF($C$15:C1111,"&lt;&gt;",$B$15:B1111)</f>
        <v>7.8852321428571415</v>
      </c>
    </row>
    <row r="1112" spans="1:16" x14ac:dyDescent="0.25">
      <c r="A1112" s="1">
        <v>41831</v>
      </c>
      <c r="B1112" s="18">
        <v>7.98</v>
      </c>
      <c r="G1112">
        <f t="shared" si="129"/>
        <v>13746.445726719929</v>
      </c>
      <c r="H1112">
        <f t="shared" si="130"/>
        <v>13053.070757150446</v>
      </c>
      <c r="I1112" s="5">
        <f t="shared" si="128"/>
        <v>0</v>
      </c>
      <c r="J1112" s="6">
        <f>+H1112+SUM($B$4:$B$5)-SUM($F$15:F1112)</f>
        <v>26715.412862413592</v>
      </c>
      <c r="K1112" s="10">
        <f t="shared" si="131"/>
        <v>-1.7724559787242189E-3</v>
      </c>
      <c r="L1112" s="10">
        <f>+H1112/SUM($F$15:F1112)-1</f>
        <v>2.4762233765433406E-2</v>
      </c>
      <c r="M1112" s="18">
        <f t="shared" si="134"/>
        <v>0</v>
      </c>
      <c r="N1112" s="18">
        <f t="shared" si="132"/>
        <v>1635.7231525251186</v>
      </c>
      <c r="O1112" s="4">
        <f t="shared" si="133"/>
        <v>7.7871722210896879</v>
      </c>
      <c r="P1112" s="18">
        <f>+AVERAGEIF($C$15:C1112,"&lt;&gt;",$B$15:B1112)</f>
        <v>7.8852321428571415</v>
      </c>
    </row>
    <row r="1113" spans="1:16" x14ac:dyDescent="0.25">
      <c r="A1113" s="1">
        <v>41834</v>
      </c>
      <c r="B1113" s="18">
        <v>8.0060000000000002</v>
      </c>
      <c r="G1113">
        <f t="shared" si="129"/>
        <v>13791.233645127786</v>
      </c>
      <c r="H1113">
        <f t="shared" si="130"/>
        <v>13095.599559116097</v>
      </c>
      <c r="I1113" s="5">
        <f t="shared" si="128"/>
        <v>0</v>
      </c>
      <c r="J1113" s="6">
        <f>+H1113+SUM($B$4:$B$5)-SUM($F$15:F1113)</f>
        <v>26757.941664379243</v>
      </c>
      <c r="K1113" s="10">
        <f t="shared" si="131"/>
        <v>1.591920071932984E-3</v>
      </c>
      <c r="L1113" s="10">
        <f>+H1113/SUM($F$15:F1113)-1</f>
        <v>2.8101058085972186E-2</v>
      </c>
      <c r="M1113" s="18">
        <f t="shared" si="134"/>
        <v>0</v>
      </c>
      <c r="N1113" s="18">
        <f t="shared" si="132"/>
        <v>1635.7231525251186</v>
      </c>
      <c r="O1113" s="4">
        <f t="shared" si="133"/>
        <v>7.7871722210896879</v>
      </c>
      <c r="P1113" s="18">
        <f>+AVERAGEIF($C$15:C1113,"&lt;&gt;",$B$15:B1113)</f>
        <v>7.8852321428571415</v>
      </c>
    </row>
    <row r="1114" spans="1:16" x14ac:dyDescent="0.25">
      <c r="A1114" s="1">
        <v>41835</v>
      </c>
      <c r="B1114" s="18">
        <v>8.0589999999999993</v>
      </c>
      <c r="G1114">
        <f t="shared" si="129"/>
        <v>13882.532094189959</v>
      </c>
      <c r="H1114">
        <f t="shared" si="130"/>
        <v>13182.292886199926</v>
      </c>
      <c r="I1114" s="5">
        <f t="shared" si="128"/>
        <v>0</v>
      </c>
      <c r="J1114" s="6">
        <f>+H1114+SUM($B$4:$B$5)-SUM($F$15:F1114)</f>
        <v>26844.63499146307</v>
      </c>
      <c r="K1114" s="10">
        <f t="shared" si="131"/>
        <v>3.2399101609237313E-3</v>
      </c>
      <c r="L1114" s="10">
        <f>+H1114/SUM($F$15:F1114)-1</f>
        <v>3.4907123047070776E-2</v>
      </c>
      <c r="M1114" s="18">
        <f t="shared" si="134"/>
        <v>0</v>
      </c>
      <c r="N1114" s="18">
        <f t="shared" si="132"/>
        <v>1635.7231525251186</v>
      </c>
      <c r="O1114" s="4">
        <f t="shared" si="133"/>
        <v>7.7871722210896879</v>
      </c>
      <c r="P1114" s="18">
        <f>+AVERAGEIF($C$15:C1114,"&lt;&gt;",$B$15:B1114)</f>
        <v>7.8852321428571415</v>
      </c>
    </row>
    <row r="1115" spans="1:16" x14ac:dyDescent="0.25">
      <c r="A1115" s="1">
        <v>41836</v>
      </c>
      <c r="B1115" s="18">
        <v>8.0879999999999992</v>
      </c>
      <c r="G1115">
        <f t="shared" si="129"/>
        <v>13932.487849337187</v>
      </c>
      <c r="H1115">
        <f t="shared" si="130"/>
        <v>13229.728857623155</v>
      </c>
      <c r="I1115" s="5">
        <f t="shared" si="128"/>
        <v>0</v>
      </c>
      <c r="J1115" s="6">
        <f>+H1115+SUM($B$4:$B$5)-SUM($F$15:F1115)</f>
        <v>26892.070962886297</v>
      </c>
      <c r="K1115" s="10">
        <f t="shared" si="131"/>
        <v>1.7670559289895138E-3</v>
      </c>
      <c r="L1115" s="10">
        <f>+H1115/SUM($F$15:F1115)-1</f>
        <v>3.8631196327671979E-2</v>
      </c>
      <c r="M1115" s="18">
        <f t="shared" si="134"/>
        <v>0</v>
      </c>
      <c r="N1115" s="18">
        <f t="shared" si="132"/>
        <v>1635.7231525251186</v>
      </c>
      <c r="O1115" s="4">
        <f t="shared" si="133"/>
        <v>7.7871722210896879</v>
      </c>
      <c r="P1115" s="18">
        <f>+AVERAGEIF($C$15:C1115,"&lt;&gt;",$B$15:B1115)</f>
        <v>7.8852321428571415</v>
      </c>
    </row>
    <row r="1116" spans="1:16" x14ac:dyDescent="0.25">
      <c r="A1116" s="1">
        <v>41837</v>
      </c>
      <c r="B1116" s="18">
        <v>8.0649999999999995</v>
      </c>
      <c r="G1116">
        <f t="shared" si="129"/>
        <v>13892.867767668697</v>
      </c>
      <c r="H1116">
        <f t="shared" si="130"/>
        <v>13192.107225115078</v>
      </c>
      <c r="I1116" s="5">
        <f t="shared" si="128"/>
        <v>0</v>
      </c>
      <c r="J1116" s="6">
        <f>+H1116+SUM($B$4:$B$5)-SUM($F$15:F1116)</f>
        <v>26854.449330378222</v>
      </c>
      <c r="K1116" s="10">
        <f t="shared" si="131"/>
        <v>-1.3989860639590512E-3</v>
      </c>
      <c r="L1116" s="10">
        <f>+H1116/SUM($F$15:F1116)-1</f>
        <v>3.5677620967195178E-2</v>
      </c>
      <c r="M1116" s="18">
        <f t="shared" si="134"/>
        <v>0</v>
      </c>
      <c r="N1116" s="18">
        <f t="shared" si="132"/>
        <v>1635.7231525251186</v>
      </c>
      <c r="O1116" s="4">
        <f t="shared" si="133"/>
        <v>7.7871722210896879</v>
      </c>
      <c r="P1116" s="18">
        <f>+AVERAGEIF($C$15:C1116,"&lt;&gt;",$B$15:B1116)</f>
        <v>7.8852321428571415</v>
      </c>
    </row>
    <row r="1117" spans="1:16" x14ac:dyDescent="0.25">
      <c r="A1117" s="1">
        <v>41838</v>
      </c>
      <c r="B1117" s="18">
        <v>8.0730000000000004</v>
      </c>
      <c r="G1117">
        <f t="shared" si="129"/>
        <v>13906.648665640349</v>
      </c>
      <c r="H1117">
        <f t="shared" si="130"/>
        <v>13205.193010335282</v>
      </c>
      <c r="I1117" s="5">
        <f t="shared" si="128"/>
        <v>0</v>
      </c>
      <c r="J1117" s="6">
        <f>+H1117+SUM($B$4:$B$5)-SUM($F$15:F1117)</f>
        <v>26867.535115598424</v>
      </c>
      <c r="K1117" s="10">
        <f t="shared" si="131"/>
        <v>4.8728555403299012E-4</v>
      </c>
      <c r="L1117" s="10">
        <f>+H1117/SUM($F$15:F1117)-1</f>
        <v>3.6704951527361418E-2</v>
      </c>
      <c r="M1117" s="18">
        <f t="shared" si="134"/>
        <v>0</v>
      </c>
      <c r="N1117" s="18">
        <f t="shared" si="132"/>
        <v>1635.7231525251186</v>
      </c>
      <c r="O1117" s="4">
        <f t="shared" si="133"/>
        <v>7.7871722210896879</v>
      </c>
      <c r="P1117" s="18">
        <f>+AVERAGEIF($C$15:C1117,"&lt;&gt;",$B$15:B1117)</f>
        <v>7.8852321428571415</v>
      </c>
    </row>
    <row r="1118" spans="1:16" x14ac:dyDescent="0.25">
      <c r="A1118" s="1">
        <v>41841</v>
      </c>
      <c r="B1118" s="18">
        <v>8.0690000000000008</v>
      </c>
      <c r="G1118">
        <f t="shared" si="129"/>
        <v>13899.758216654525</v>
      </c>
      <c r="H1118">
        <f t="shared" si="130"/>
        <v>13198.650117725183</v>
      </c>
      <c r="I1118" s="5">
        <f t="shared" si="128"/>
        <v>0</v>
      </c>
      <c r="J1118" s="6">
        <f>+H1118+SUM($B$4:$B$5)-SUM($F$15:F1118)</f>
        <v>26860.99222298833</v>
      </c>
      <c r="K1118" s="10">
        <f t="shared" si="131"/>
        <v>-2.435241112347386E-4</v>
      </c>
      <c r="L1118" s="10">
        <f>+H1118/SUM($F$15:F1118)-1</f>
        <v>3.6191286247278631E-2</v>
      </c>
      <c r="M1118" s="18">
        <f t="shared" si="134"/>
        <v>0</v>
      </c>
      <c r="N1118" s="18">
        <f t="shared" si="132"/>
        <v>1635.7231525251186</v>
      </c>
      <c r="O1118" s="4">
        <f t="shared" si="133"/>
        <v>7.7871722210896879</v>
      </c>
      <c r="P1118" s="18">
        <f>+AVERAGEIF($C$15:C1118,"&lt;&gt;",$B$15:B1118)</f>
        <v>7.8852321428571415</v>
      </c>
    </row>
    <row r="1119" spans="1:16" x14ac:dyDescent="0.25">
      <c r="A1119" s="1">
        <v>41842</v>
      </c>
      <c r="B1119" s="18">
        <v>8.173</v>
      </c>
      <c r="G1119">
        <f t="shared" si="129"/>
        <v>14078.909890285961</v>
      </c>
      <c r="H1119">
        <f t="shared" si="130"/>
        <v>13368.765325587792</v>
      </c>
      <c r="I1119" s="5">
        <f t="shared" si="128"/>
        <v>0</v>
      </c>
      <c r="J1119" s="6">
        <f>+H1119+SUM($B$4:$B$5)-SUM($F$15:F1119)</f>
        <v>27031.107430850941</v>
      </c>
      <c r="K1119" s="10">
        <f t="shared" si="131"/>
        <v>6.3331691715029503E-3</v>
      </c>
      <c r="L1119" s="10">
        <f>+H1119/SUM($F$15:F1119)-1</f>
        <v>4.9546583529434196E-2</v>
      </c>
      <c r="M1119" s="18">
        <f t="shared" si="134"/>
        <v>0</v>
      </c>
      <c r="N1119" s="18">
        <f t="shared" si="132"/>
        <v>1635.7231525251186</v>
      </c>
      <c r="O1119" s="4">
        <f t="shared" si="133"/>
        <v>7.7871722210896879</v>
      </c>
      <c r="P1119" s="18">
        <f>+AVERAGEIF($C$15:C1119,"&lt;&gt;",$B$15:B1119)</f>
        <v>7.8852321428571415</v>
      </c>
    </row>
    <row r="1120" spans="1:16" x14ac:dyDescent="0.25">
      <c r="A1120" s="1">
        <v>41843</v>
      </c>
      <c r="B1120" s="18">
        <v>8.1950000000000003</v>
      </c>
      <c r="G1120">
        <f t="shared" si="129"/>
        <v>14116.807359707997</v>
      </c>
      <c r="H1120">
        <f t="shared" si="130"/>
        <v>13404.751234943345</v>
      </c>
      <c r="I1120" s="5">
        <f t="shared" si="128"/>
        <v>0</v>
      </c>
      <c r="J1120" s="6">
        <f>+H1120+SUM($B$4:$B$5)-SUM($F$15:F1120)</f>
        <v>27067.093340206491</v>
      </c>
      <c r="K1120" s="10">
        <f t="shared" si="131"/>
        <v>1.331277656589025E-3</v>
      </c>
      <c r="L1120" s="10">
        <f>+H1120/SUM($F$15:F1120)-1</f>
        <v>5.2371742569890412E-2</v>
      </c>
      <c r="M1120" s="18">
        <f t="shared" si="134"/>
        <v>0</v>
      </c>
      <c r="N1120" s="18">
        <f t="shared" si="132"/>
        <v>1635.7231525251186</v>
      </c>
      <c r="O1120" s="4">
        <f t="shared" si="133"/>
        <v>7.7871722210896879</v>
      </c>
      <c r="P1120" s="18">
        <f>+AVERAGEIF($C$15:C1120,"&lt;&gt;",$B$15:B1120)</f>
        <v>7.8852321428571415</v>
      </c>
    </row>
    <row r="1121" spans="1:16" x14ac:dyDescent="0.25">
      <c r="A1121" s="1">
        <v>41844</v>
      </c>
      <c r="B1121" s="18">
        <v>8.2129999999999992</v>
      </c>
      <c r="G1121">
        <f t="shared" si="129"/>
        <v>14147.814380144206</v>
      </c>
      <c r="H1121">
        <f t="shared" si="130"/>
        <v>13434.194251688798</v>
      </c>
      <c r="I1121" s="5">
        <f t="shared" si="128"/>
        <v>0</v>
      </c>
      <c r="J1121" s="6">
        <f>+H1121+SUM($B$4:$B$5)-SUM($F$15:F1121)</f>
        <v>27096.53635695194</v>
      </c>
      <c r="K1121" s="10">
        <f t="shared" si="131"/>
        <v>1.0877790376446761E-3</v>
      </c>
      <c r="L1121" s="10">
        <f>+H1121/SUM($F$15:F1121)-1</f>
        <v>5.4683236330263618E-2</v>
      </c>
      <c r="M1121" s="18">
        <f t="shared" si="134"/>
        <v>0</v>
      </c>
      <c r="N1121" s="18">
        <f t="shared" si="132"/>
        <v>1635.7231525251186</v>
      </c>
      <c r="O1121" s="4">
        <f t="shared" si="133"/>
        <v>7.7871722210896879</v>
      </c>
      <c r="P1121" s="18">
        <f>+AVERAGEIF($C$15:C1121,"&lt;&gt;",$B$15:B1121)</f>
        <v>7.8852321428571415</v>
      </c>
    </row>
    <row r="1122" spans="1:16" x14ac:dyDescent="0.25">
      <c r="A1122" s="1">
        <v>41845</v>
      </c>
      <c r="B1122" s="18">
        <v>8.2170000000000005</v>
      </c>
      <c r="G1122">
        <f t="shared" si="129"/>
        <v>14154.704829130031</v>
      </c>
      <c r="H1122">
        <f t="shared" si="130"/>
        <v>13440.737144298899</v>
      </c>
      <c r="I1122" s="5">
        <f t="shared" si="128"/>
        <v>0</v>
      </c>
      <c r="J1122" s="6">
        <f>+H1122+SUM($B$4:$B$5)-SUM($F$15:F1122)</f>
        <v>27103.079249562041</v>
      </c>
      <c r="K1122" s="10">
        <f t="shared" si="131"/>
        <v>2.4146601336449969E-4</v>
      </c>
      <c r="L1122" s="10">
        <f>+H1122/SUM($F$15:F1122)-1</f>
        <v>5.5196901610346627E-2</v>
      </c>
      <c r="M1122" s="18">
        <f t="shared" si="134"/>
        <v>0</v>
      </c>
      <c r="N1122" s="18">
        <f t="shared" si="132"/>
        <v>1635.7231525251186</v>
      </c>
      <c r="O1122" s="4">
        <f t="shared" si="133"/>
        <v>7.7871722210896879</v>
      </c>
      <c r="P1122" s="18">
        <f>+AVERAGEIF($C$15:C1122,"&lt;&gt;",$B$15:B1122)</f>
        <v>7.8852321428571415</v>
      </c>
    </row>
    <row r="1123" spans="1:16" x14ac:dyDescent="0.25">
      <c r="A1123" s="1">
        <v>41848</v>
      </c>
      <c r="B1123" s="18">
        <v>8.2189999999999994</v>
      </c>
      <c r="G1123">
        <f t="shared" si="129"/>
        <v>14158.15005362294</v>
      </c>
      <c r="H1123">
        <f t="shared" si="130"/>
        <v>13444.008590603946</v>
      </c>
      <c r="I1123" s="5">
        <f t="shared" si="128"/>
        <v>0</v>
      </c>
      <c r="J1123" s="6">
        <f>+H1123+SUM($B$4:$B$5)-SUM($F$15:F1123)</f>
        <v>27106.350695867091</v>
      </c>
      <c r="K1123" s="10">
        <f t="shared" si="131"/>
        <v>1.2070386080220707E-4</v>
      </c>
      <c r="L1123" s="10">
        <f>+H1123/SUM($F$15:F1123)-1</f>
        <v>5.5453734250387798E-2</v>
      </c>
      <c r="M1123" s="18">
        <f t="shared" si="134"/>
        <v>0</v>
      </c>
      <c r="N1123" s="18">
        <f t="shared" si="132"/>
        <v>1635.7231525251186</v>
      </c>
      <c r="O1123" s="4">
        <f t="shared" si="133"/>
        <v>7.7871722210896879</v>
      </c>
      <c r="P1123" s="18">
        <f>+AVERAGEIF($C$15:C1123,"&lt;&gt;",$B$15:B1123)</f>
        <v>7.8852321428571415</v>
      </c>
    </row>
    <row r="1124" spans="1:16" x14ac:dyDescent="0.25">
      <c r="A1124" s="1">
        <v>41849</v>
      </c>
      <c r="B1124" s="18">
        <v>8.2439999999999998</v>
      </c>
      <c r="G1124">
        <f t="shared" si="129"/>
        <v>14201.215359784344</v>
      </c>
      <c r="H1124">
        <f t="shared" si="130"/>
        <v>13484.901669417075</v>
      </c>
      <c r="I1124" s="5">
        <f t="shared" si="128"/>
        <v>0</v>
      </c>
      <c r="J1124" s="6">
        <f>+H1124+SUM($B$4:$B$5)-SUM($F$15:F1124)</f>
        <v>27147.243774680217</v>
      </c>
      <c r="K1124" s="10">
        <f t="shared" si="131"/>
        <v>1.508616164231924E-3</v>
      </c>
      <c r="L1124" s="10">
        <f>+H1124/SUM($F$15:F1124)-1</f>
        <v>5.8664142250906215E-2</v>
      </c>
      <c r="M1124" s="18">
        <f t="shared" si="134"/>
        <v>0</v>
      </c>
      <c r="N1124" s="18">
        <f t="shared" si="132"/>
        <v>1635.7231525251186</v>
      </c>
      <c r="O1124" s="4">
        <f t="shared" si="133"/>
        <v>7.7871722210896879</v>
      </c>
      <c r="P1124" s="18">
        <f>+AVERAGEIF($C$15:C1124,"&lt;&gt;",$B$15:B1124)</f>
        <v>7.8852321428571415</v>
      </c>
    </row>
    <row r="1125" spans="1:16" x14ac:dyDescent="0.25">
      <c r="A1125" s="1">
        <v>41850</v>
      </c>
      <c r="B1125" s="18">
        <v>8.2509999999999994</v>
      </c>
      <c r="G1125">
        <f t="shared" si="129"/>
        <v>14213.273645509536</v>
      </c>
      <c r="H1125">
        <f t="shared" si="130"/>
        <v>13496.35173148475</v>
      </c>
      <c r="I1125" s="5">
        <f t="shared" si="128"/>
        <v>0</v>
      </c>
      <c r="J1125" s="6">
        <f>+H1125+SUM($B$4:$B$5)-SUM($F$15:F1125)</f>
        <v>27158.693836747894</v>
      </c>
      <c r="K1125" s="10">
        <f t="shared" si="131"/>
        <v>4.2177622755046329E-4</v>
      </c>
      <c r="L1125" s="10">
        <f>+H1125/SUM($F$15:F1125)-1</f>
        <v>5.9563056491051203E-2</v>
      </c>
      <c r="M1125" s="18">
        <f t="shared" si="134"/>
        <v>0</v>
      </c>
      <c r="N1125" s="18">
        <f t="shared" si="132"/>
        <v>1635.7231525251186</v>
      </c>
      <c r="O1125" s="4">
        <f t="shared" si="133"/>
        <v>7.7871722210896879</v>
      </c>
      <c r="P1125" s="18">
        <f>+AVERAGEIF($C$15:C1125,"&lt;&gt;",$B$15:B1125)</f>
        <v>7.8852321428571415</v>
      </c>
    </row>
    <row r="1126" spans="1:16" x14ac:dyDescent="0.25">
      <c r="A1126" s="1">
        <v>41851</v>
      </c>
      <c r="B1126" s="18">
        <v>8.16</v>
      </c>
      <c r="G1126">
        <f t="shared" si="129"/>
        <v>14056.515931082031</v>
      </c>
      <c r="H1126">
        <f t="shared" si="130"/>
        <v>13347.500924604967</v>
      </c>
      <c r="I1126" s="5">
        <f t="shared" si="128"/>
        <v>0</v>
      </c>
      <c r="J1126" s="6">
        <f>+H1126+SUM($B$4:$B$5)-SUM($F$15:F1126)</f>
        <v>27009.843029868112</v>
      </c>
      <c r="K1126" s="10">
        <f t="shared" si="131"/>
        <v>-5.4807792957397572E-3</v>
      </c>
      <c r="L1126" s="10">
        <f>+H1126/SUM($F$15:F1126)-1</f>
        <v>4.7877171369164806E-2</v>
      </c>
      <c r="M1126" s="18">
        <f t="shared" si="134"/>
        <v>0</v>
      </c>
      <c r="N1126" s="18">
        <f t="shared" si="132"/>
        <v>1635.7231525251186</v>
      </c>
      <c r="O1126" s="4">
        <f t="shared" si="133"/>
        <v>7.7871722210896879</v>
      </c>
      <c r="P1126" s="18">
        <f>+AVERAGEIF($C$15:C1126,"&lt;&gt;",$B$15:B1126)</f>
        <v>7.8852321428571415</v>
      </c>
    </row>
    <row r="1127" spans="1:16" x14ac:dyDescent="0.25">
      <c r="A1127" s="1">
        <v>41852</v>
      </c>
      <c r="B1127" s="18">
        <v>8.09</v>
      </c>
      <c r="G1127">
        <f t="shared" si="129"/>
        <v>13935.933073830101</v>
      </c>
      <c r="H1127">
        <f t="shared" si="130"/>
        <v>13233.000303928207</v>
      </c>
      <c r="I1127" s="5">
        <f t="shared" si="128"/>
        <v>0</v>
      </c>
      <c r="J1127" s="6">
        <f>+H1127+SUM($B$4:$B$5)-SUM($F$15:F1127)</f>
        <v>26895.342409191355</v>
      </c>
      <c r="K1127" s="10">
        <f t="shared" si="131"/>
        <v>-4.2392182934991585E-3</v>
      </c>
      <c r="L1127" s="10">
        <f>+H1127/SUM($F$15:F1127)-1</f>
        <v>3.8888028967713595E-2</v>
      </c>
      <c r="M1127" s="18">
        <f t="shared" si="134"/>
        <v>0</v>
      </c>
      <c r="N1127" s="18">
        <f t="shared" si="132"/>
        <v>1635.7231525251186</v>
      </c>
      <c r="O1127" s="4">
        <f t="shared" si="133"/>
        <v>7.7871722210896879</v>
      </c>
      <c r="P1127" s="18">
        <f>+AVERAGEIF($C$15:C1127,"&lt;&gt;",$B$15:B1127)</f>
        <v>7.8852321428571415</v>
      </c>
    </row>
    <row r="1128" spans="1:16" x14ac:dyDescent="0.25">
      <c r="A1128" s="1">
        <v>41856</v>
      </c>
      <c r="B1128" s="18">
        <v>8.1440000000000001</v>
      </c>
      <c r="G1128">
        <f t="shared" si="129"/>
        <v>14028.954135138734</v>
      </c>
      <c r="H1128">
        <f t="shared" si="130"/>
        <v>13321.329354164565</v>
      </c>
      <c r="I1128" s="5">
        <f t="shared" si="128"/>
        <v>0</v>
      </c>
      <c r="J1128" s="6">
        <f>+H1128+SUM($B$4:$B$5)-SUM($F$15:F1128)</f>
        <v>26983.671459427715</v>
      </c>
      <c r="K1128" s="10">
        <f t="shared" si="131"/>
        <v>3.2841764530269213E-3</v>
      </c>
      <c r="L1128" s="10">
        <f>+H1128/SUM($F$15:F1128)-1</f>
        <v>4.5822510248833215E-2</v>
      </c>
      <c r="M1128" s="18">
        <f t="shared" si="134"/>
        <v>0</v>
      </c>
      <c r="N1128" s="18">
        <f t="shared" si="132"/>
        <v>1635.7231525251186</v>
      </c>
      <c r="O1128" s="4">
        <f t="shared" si="133"/>
        <v>7.7871722210896879</v>
      </c>
      <c r="P1128" s="18">
        <f>+AVERAGEIF($C$15:C1128,"&lt;&gt;",$B$15:B1128)</f>
        <v>7.8852321428571415</v>
      </c>
    </row>
    <row r="1129" spans="1:16" x14ac:dyDescent="0.25">
      <c r="A1129" s="1">
        <v>41857</v>
      </c>
      <c r="B1129" s="18">
        <v>8.1080000000000005</v>
      </c>
      <c r="G1129">
        <f t="shared" si="129"/>
        <v>13966.940094266314</v>
      </c>
      <c r="H1129">
        <f t="shared" si="130"/>
        <v>13262.443320673661</v>
      </c>
      <c r="I1129" s="5">
        <f t="shared" si="128"/>
        <v>0</v>
      </c>
      <c r="J1129" s="6">
        <f>+H1129+SUM($B$4:$B$5)-SUM($F$15:F1129)</f>
        <v>26924.785425936803</v>
      </c>
      <c r="K1129" s="10">
        <f t="shared" si="131"/>
        <v>-2.1822839630794011E-3</v>
      </c>
      <c r="L1129" s="10">
        <f>+H1129/SUM($F$15:F1129)-1</f>
        <v>4.1199522728087024E-2</v>
      </c>
      <c r="M1129" s="18">
        <f t="shared" si="134"/>
        <v>0</v>
      </c>
      <c r="N1129" s="18">
        <f t="shared" si="132"/>
        <v>1635.7231525251186</v>
      </c>
      <c r="O1129" s="4">
        <f t="shared" si="133"/>
        <v>7.7871722210896879</v>
      </c>
      <c r="P1129" s="18">
        <f>+AVERAGEIF($C$15:C1129,"&lt;&gt;",$B$15:B1129)</f>
        <v>7.8852321428571415</v>
      </c>
    </row>
    <row r="1130" spans="1:16" x14ac:dyDescent="0.25">
      <c r="A1130" s="1">
        <v>41858</v>
      </c>
      <c r="B1130" s="18">
        <v>8.0690000000000008</v>
      </c>
      <c r="G1130">
        <f t="shared" si="129"/>
        <v>13899.758216654525</v>
      </c>
      <c r="H1130">
        <f t="shared" si="130"/>
        <v>13198.650117725183</v>
      </c>
      <c r="I1130" s="5">
        <f t="shared" si="128"/>
        <v>0</v>
      </c>
      <c r="J1130" s="6">
        <f>+H1130+SUM($B$4:$B$5)-SUM($F$15:F1130)</f>
        <v>26860.99222298833</v>
      </c>
      <c r="K1130" s="10">
        <f t="shared" si="131"/>
        <v>-2.3693114704275153E-3</v>
      </c>
      <c r="L1130" s="10">
        <f>+H1130/SUM($F$15:F1130)-1</f>
        <v>3.6191286247278631E-2</v>
      </c>
      <c r="M1130" s="18">
        <f t="shared" si="134"/>
        <v>0</v>
      </c>
      <c r="N1130" s="18">
        <f t="shared" si="132"/>
        <v>1635.7231525251186</v>
      </c>
      <c r="O1130" s="4">
        <f t="shared" si="133"/>
        <v>7.7871722210896879</v>
      </c>
      <c r="P1130" s="18">
        <f>+AVERAGEIF($C$15:C1130,"&lt;&gt;",$B$15:B1130)</f>
        <v>7.8852321428571415</v>
      </c>
    </row>
    <row r="1131" spans="1:16" x14ac:dyDescent="0.25">
      <c r="A1131" s="1">
        <v>41859</v>
      </c>
      <c r="B1131" s="18">
        <v>7.9969999999999999</v>
      </c>
      <c r="C1131">
        <f>+$B$3</f>
        <v>200</v>
      </c>
      <c r="D1131" s="7">
        <f>+$D$11</f>
        <v>3.3347368421052628</v>
      </c>
      <c r="E1131">
        <v>1.54</v>
      </c>
      <c r="F1131" s="6">
        <f>+C1131-D1131-E1131</f>
        <v>195.12526315789475</v>
      </c>
      <c r="G1131">
        <f t="shared" si="129"/>
        <v>13975.730134909682</v>
      </c>
      <c r="H1131">
        <f t="shared" si="130"/>
        <v>13276.003313901268</v>
      </c>
      <c r="I1131" s="5">
        <f t="shared" si="128"/>
        <v>646800</v>
      </c>
      <c r="J1131" s="6">
        <f>+H1131+SUM($B$4:$B$5)-SUM($F$15:F1131)</f>
        <v>26743.220156006515</v>
      </c>
      <c r="K1131" s="10">
        <f t="shared" si="131"/>
        <v>-4.3845017341177517E-3</v>
      </c>
      <c r="L1131" s="10">
        <f>+H1131/SUM($F$15:F1131)-1</f>
        <v>2.6538769870041667E-2</v>
      </c>
      <c r="M1131" s="18">
        <f t="shared" si="134"/>
        <v>24.399807822670347</v>
      </c>
      <c r="N1131" s="18">
        <f t="shared" si="132"/>
        <v>1660.1229603477889</v>
      </c>
      <c r="O1131" s="4">
        <f t="shared" si="133"/>
        <v>7.7902561839066342</v>
      </c>
      <c r="P1131" s="18">
        <f>+AVERAGEIF($C$15:C1131,"&lt;&gt;",$B$15:B1131)</f>
        <v>7.8871929824561393</v>
      </c>
    </row>
    <row r="1132" spans="1:16" x14ac:dyDescent="0.25">
      <c r="A1132" s="1">
        <v>41862</v>
      </c>
      <c r="B1132" s="18">
        <v>8.1189999999999998</v>
      </c>
      <c r="G1132">
        <f t="shared" si="129"/>
        <v>14188.939973156395</v>
      </c>
      <c r="H1132">
        <f t="shared" si="130"/>
        <v>13478.538315063697</v>
      </c>
      <c r="I1132" s="5">
        <f t="shared" si="128"/>
        <v>0</v>
      </c>
      <c r="J1132" s="6">
        <f>+H1132+SUM($B$4:$B$5)-SUM($F$15:F1132)</f>
        <v>26945.755157168947</v>
      </c>
      <c r="K1132" s="10">
        <f t="shared" si="131"/>
        <v>7.5733213869140226E-3</v>
      </c>
      <c r="L1132" s="10">
        <f>+H1132/SUM($F$15:F1132)-1</f>
        <v>4.2199358831420231E-2</v>
      </c>
      <c r="M1132" s="18">
        <f t="shared" si="134"/>
        <v>0</v>
      </c>
      <c r="N1132" s="18">
        <f t="shared" si="132"/>
        <v>1660.1229603477889</v>
      </c>
      <c r="O1132" s="4">
        <f t="shared" si="133"/>
        <v>7.7902561839066342</v>
      </c>
      <c r="P1132" s="18">
        <f>+AVERAGEIF($C$15:C1132,"&lt;&gt;",$B$15:B1132)</f>
        <v>7.8871929824561393</v>
      </c>
    </row>
    <row r="1133" spans="1:16" x14ac:dyDescent="0.25">
      <c r="A1133" s="1">
        <v>41863</v>
      </c>
      <c r="B1133" s="18">
        <v>8.1560000000000006</v>
      </c>
      <c r="G1133">
        <f t="shared" si="129"/>
        <v>14253.6019732804</v>
      </c>
      <c r="H1133">
        <f t="shared" si="130"/>
        <v>13539.962864596566</v>
      </c>
      <c r="I1133" s="5">
        <f t="shared" si="128"/>
        <v>0</v>
      </c>
      <c r="J1133" s="6">
        <f>+H1133+SUM($B$4:$B$5)-SUM($F$15:F1133)</f>
        <v>27007.179706701812</v>
      </c>
      <c r="K1133" s="10">
        <f t="shared" si="131"/>
        <v>2.279563113914973E-3</v>
      </c>
      <c r="L1133" s="10">
        <f>+H1133/SUM($F$15:F1133)-1</f>
        <v>4.6948881713149815E-2</v>
      </c>
      <c r="M1133" s="18">
        <f t="shared" si="134"/>
        <v>0</v>
      </c>
      <c r="N1133" s="18">
        <f t="shared" si="132"/>
        <v>1660.1229603477889</v>
      </c>
      <c r="O1133" s="4">
        <f t="shared" si="133"/>
        <v>7.7902561839066342</v>
      </c>
      <c r="P1133" s="18">
        <f>+AVERAGEIF($C$15:C1133,"&lt;&gt;",$B$15:B1133)</f>
        <v>7.8871929824561393</v>
      </c>
    </row>
    <row r="1134" spans="1:16" x14ac:dyDescent="0.25">
      <c r="A1134" s="1">
        <v>41864</v>
      </c>
      <c r="B1134" s="18">
        <v>8.1890000000000001</v>
      </c>
      <c r="G1134">
        <f t="shared" si="129"/>
        <v>14311.273486904511</v>
      </c>
      <c r="H1134">
        <f t="shared" si="130"/>
        <v>13594.746922288043</v>
      </c>
      <c r="I1134" s="5">
        <f t="shared" si="128"/>
        <v>0</v>
      </c>
      <c r="J1134" s="6">
        <f>+H1134+SUM($B$4:$B$5)-SUM($F$15:F1134)</f>
        <v>27061.963764393295</v>
      </c>
      <c r="K1134" s="10">
        <f t="shared" si="131"/>
        <v>2.0284997651156544E-3</v>
      </c>
      <c r="L1134" s="10">
        <f>+H1134/SUM($F$15:F1134)-1</f>
        <v>5.1184942661719468E-2</v>
      </c>
      <c r="M1134" s="18">
        <f t="shared" si="134"/>
        <v>0</v>
      </c>
      <c r="N1134" s="18">
        <f t="shared" si="132"/>
        <v>1660.1229603477889</v>
      </c>
      <c r="O1134" s="4">
        <f t="shared" si="133"/>
        <v>7.7902561839066342</v>
      </c>
      <c r="P1134" s="18">
        <f>+AVERAGEIF($C$15:C1134,"&lt;&gt;",$B$15:B1134)</f>
        <v>7.8871929824561393</v>
      </c>
    </row>
    <row r="1135" spans="1:16" x14ac:dyDescent="0.25">
      <c r="A1135" s="1">
        <v>41865</v>
      </c>
      <c r="B1135" s="18">
        <v>8.1959999999999997</v>
      </c>
      <c r="G1135">
        <f t="shared" si="129"/>
        <v>14323.506838279322</v>
      </c>
      <c r="H1135">
        <f t="shared" si="130"/>
        <v>13606.367783010477</v>
      </c>
      <c r="I1135" s="5">
        <f t="shared" si="128"/>
        <v>0</v>
      </c>
      <c r="J1135" s="6">
        <f>+H1135+SUM($B$4:$B$5)-SUM($F$15:F1135)</f>
        <v>27073.584625115727</v>
      </c>
      <c r="K1135" s="10">
        <f t="shared" si="131"/>
        <v>4.2941675717278471E-4</v>
      </c>
      <c r="L1135" s="10">
        <f>+H1135/SUM($F$15:F1135)-1</f>
        <v>5.2083501044749347E-2</v>
      </c>
      <c r="M1135" s="18">
        <f t="shared" si="134"/>
        <v>0</v>
      </c>
      <c r="N1135" s="18">
        <f t="shared" si="132"/>
        <v>1660.1229603477889</v>
      </c>
      <c r="O1135" s="4">
        <f t="shared" si="133"/>
        <v>7.7902561839066342</v>
      </c>
      <c r="P1135" s="18">
        <f>+AVERAGEIF($C$15:C1135,"&lt;&gt;",$B$15:B1135)</f>
        <v>7.8871929824561393</v>
      </c>
    </row>
    <row r="1136" spans="1:16" x14ac:dyDescent="0.25">
      <c r="A1136" s="1">
        <v>41869</v>
      </c>
      <c r="B1136" s="18">
        <v>8.24</v>
      </c>
      <c r="G1136">
        <f t="shared" si="129"/>
        <v>14400.402189778139</v>
      </c>
      <c r="H1136">
        <f t="shared" si="130"/>
        <v>13679.413193265782</v>
      </c>
      <c r="I1136" s="5">
        <f t="shared" si="128"/>
        <v>0</v>
      </c>
      <c r="J1136" s="6">
        <f>+H1136+SUM($B$4:$B$5)-SUM($F$15:F1136)</f>
        <v>27146.630035371032</v>
      </c>
      <c r="K1136" s="10">
        <f t="shared" si="131"/>
        <v>2.6980324647347675E-3</v>
      </c>
      <c r="L1136" s="10">
        <f>+H1136/SUM($F$15:F1136)-1</f>
        <v>5.7731582309509033E-2</v>
      </c>
      <c r="M1136" s="18">
        <f t="shared" si="134"/>
        <v>0</v>
      </c>
      <c r="N1136" s="18">
        <f t="shared" si="132"/>
        <v>1660.1229603477889</v>
      </c>
      <c r="O1136" s="4">
        <f t="shared" si="133"/>
        <v>7.7902561839066342</v>
      </c>
      <c r="P1136" s="18">
        <f>+AVERAGEIF($C$15:C1136,"&lt;&gt;",$B$15:B1136)</f>
        <v>7.8871929824561393</v>
      </c>
    </row>
    <row r="1137" spans="1:16" x14ac:dyDescent="0.25">
      <c r="A1137" s="1">
        <v>41870</v>
      </c>
      <c r="B1137" s="18">
        <v>8.3160000000000007</v>
      </c>
      <c r="G1137">
        <f t="shared" si="129"/>
        <v>14533.221433276092</v>
      </c>
      <c r="H1137">
        <f t="shared" si="130"/>
        <v>13805.582538252214</v>
      </c>
      <c r="I1137" s="5">
        <f t="shared" si="128"/>
        <v>0</v>
      </c>
      <c r="J1137" s="6">
        <f>+H1137+SUM($B$4:$B$5)-SUM($F$15:F1137)</f>
        <v>27272.799380357465</v>
      </c>
      <c r="K1137" s="10">
        <f t="shared" si="131"/>
        <v>4.6476982528600441E-3</v>
      </c>
      <c r="L1137" s="10">
        <f>+H1137/SUM($F$15:F1137)-1</f>
        <v>6.7487359039548167E-2</v>
      </c>
      <c r="M1137" s="18">
        <f t="shared" si="134"/>
        <v>0</v>
      </c>
      <c r="N1137" s="18">
        <f t="shared" si="132"/>
        <v>1660.1229603477889</v>
      </c>
      <c r="O1137" s="4">
        <f t="shared" si="133"/>
        <v>7.7902561839066342</v>
      </c>
      <c r="P1137" s="18">
        <f>+AVERAGEIF($C$15:C1137,"&lt;&gt;",$B$15:B1137)</f>
        <v>7.8871929824561393</v>
      </c>
    </row>
    <row r="1138" spans="1:16" x14ac:dyDescent="0.25">
      <c r="A1138" s="1">
        <v>41871</v>
      </c>
      <c r="B1138" s="18">
        <v>8.3390000000000004</v>
      </c>
      <c r="G1138">
        <f t="shared" si="129"/>
        <v>14573.416730650473</v>
      </c>
      <c r="H1138">
        <f t="shared" si="130"/>
        <v>13843.765366340212</v>
      </c>
      <c r="I1138" s="5">
        <f t="shared" si="128"/>
        <v>0</v>
      </c>
      <c r="J1138" s="6">
        <f>+H1138+SUM($B$4:$B$5)-SUM($F$15:F1138)</f>
        <v>27310.982208445464</v>
      </c>
      <c r="K1138" s="10">
        <f t="shared" si="131"/>
        <v>1.4000333282802035E-3</v>
      </c>
      <c r="L1138" s="10">
        <f>+H1138/SUM($F$15:F1138)-1</f>
        <v>7.0439765155217771E-2</v>
      </c>
      <c r="M1138" s="18">
        <f t="shared" si="134"/>
        <v>0</v>
      </c>
      <c r="N1138" s="18">
        <f t="shared" si="132"/>
        <v>1660.1229603477889</v>
      </c>
      <c r="O1138" s="4">
        <f t="shared" si="133"/>
        <v>7.7902561839066342</v>
      </c>
      <c r="P1138" s="18">
        <f>+AVERAGEIF($C$15:C1138,"&lt;&gt;",$B$15:B1138)</f>
        <v>7.8871929824561393</v>
      </c>
    </row>
    <row r="1139" spans="1:16" x14ac:dyDescent="0.25">
      <c r="A1139" s="1">
        <v>41872</v>
      </c>
      <c r="B1139" s="18">
        <v>8.3179999999999996</v>
      </c>
      <c r="G1139">
        <f t="shared" si="129"/>
        <v>14536.716676526037</v>
      </c>
      <c r="H1139">
        <f t="shared" si="130"/>
        <v>13808.902784172908</v>
      </c>
      <c r="I1139" s="5">
        <f t="shared" si="128"/>
        <v>0</v>
      </c>
      <c r="J1139" s="6">
        <f>+H1139+SUM($B$4:$B$5)-SUM($F$15:F1139)</f>
        <v>27276.11962627816</v>
      </c>
      <c r="K1139" s="10">
        <f t="shared" si="131"/>
        <v>-1.2765041513784769E-3</v>
      </c>
      <c r="L1139" s="10">
        <f>+H1139/SUM($F$15:F1139)-1</f>
        <v>6.7744090006127911E-2</v>
      </c>
      <c r="M1139" s="18">
        <f t="shared" si="134"/>
        <v>0</v>
      </c>
      <c r="N1139" s="18">
        <f t="shared" si="132"/>
        <v>1660.1229603477889</v>
      </c>
      <c r="O1139" s="4">
        <f t="shared" si="133"/>
        <v>7.7902561839066342</v>
      </c>
      <c r="P1139" s="18">
        <f>+AVERAGEIF($C$15:C1139,"&lt;&gt;",$B$15:B1139)</f>
        <v>7.8871929824561393</v>
      </c>
    </row>
    <row r="1140" spans="1:16" x14ac:dyDescent="0.25">
      <c r="A1140" s="1">
        <v>41873</v>
      </c>
      <c r="B1140" s="18">
        <v>8.3529999999999998</v>
      </c>
      <c r="G1140">
        <f t="shared" si="129"/>
        <v>14597.883433400093</v>
      </c>
      <c r="H1140">
        <f t="shared" si="130"/>
        <v>13867.007087785079</v>
      </c>
      <c r="I1140" s="5">
        <f t="shared" si="128"/>
        <v>0</v>
      </c>
      <c r="J1140" s="6">
        <f>+H1140+SUM($B$4:$B$5)-SUM($F$15:F1140)</f>
        <v>27334.22392989033</v>
      </c>
      <c r="K1140" s="10">
        <f t="shared" si="131"/>
        <v>2.1302261615026019E-3</v>
      </c>
      <c r="L1140" s="10">
        <f>+H1140/SUM($F$15:F1140)-1</f>
        <v>7.2236881921277529E-2</v>
      </c>
      <c r="M1140" s="18">
        <f t="shared" si="134"/>
        <v>0</v>
      </c>
      <c r="N1140" s="18">
        <f t="shared" si="132"/>
        <v>1660.1229603477889</v>
      </c>
      <c r="O1140" s="4">
        <f t="shared" si="133"/>
        <v>7.7902561839066342</v>
      </c>
      <c r="P1140" s="18">
        <f>+AVERAGEIF($C$15:C1140,"&lt;&gt;",$B$15:B1140)</f>
        <v>7.8871929824561393</v>
      </c>
    </row>
    <row r="1141" spans="1:16" x14ac:dyDescent="0.25">
      <c r="A1141" s="1">
        <v>41876</v>
      </c>
      <c r="B1141" s="18">
        <v>8.3859999999999992</v>
      </c>
      <c r="G1141">
        <f t="shared" si="129"/>
        <v>14655.554947024202</v>
      </c>
      <c r="H1141">
        <f t="shared" si="130"/>
        <v>13921.791145476554</v>
      </c>
      <c r="I1141" s="5">
        <f t="shared" si="128"/>
        <v>0</v>
      </c>
      <c r="J1141" s="6">
        <f>+H1141+SUM($B$4:$B$5)-SUM($F$15:F1141)</f>
        <v>27389.007987581805</v>
      </c>
      <c r="K1141" s="10">
        <f t="shared" si="131"/>
        <v>2.0042294901800872E-3</v>
      </c>
      <c r="L1141" s="10">
        <f>+H1141/SUM($F$15:F1141)-1</f>
        <v>7.647294286984696E-2</v>
      </c>
      <c r="M1141" s="18">
        <f t="shared" si="134"/>
        <v>0</v>
      </c>
      <c r="N1141" s="18">
        <f t="shared" si="132"/>
        <v>1660.1229603477889</v>
      </c>
      <c r="O1141" s="4">
        <f t="shared" si="133"/>
        <v>7.7902561839066342</v>
      </c>
      <c r="P1141" s="18">
        <f>+AVERAGEIF($C$15:C1141,"&lt;&gt;",$B$15:B1141)</f>
        <v>7.8871929824561393</v>
      </c>
    </row>
    <row r="1142" spans="1:16" x14ac:dyDescent="0.25">
      <c r="A1142" s="1">
        <v>41877</v>
      </c>
      <c r="B1142" s="18">
        <v>8.3989999999999991</v>
      </c>
      <c r="G1142">
        <f t="shared" si="129"/>
        <v>14678.274028148851</v>
      </c>
      <c r="H1142">
        <f t="shared" si="130"/>
        <v>13943.372743961074</v>
      </c>
      <c r="I1142" s="5">
        <f t="shared" si="128"/>
        <v>0</v>
      </c>
      <c r="J1142" s="6">
        <f>+H1142+SUM($B$4:$B$5)-SUM($F$15:F1142)</f>
        <v>27410.589586066322</v>
      </c>
      <c r="K1142" s="10">
        <f t="shared" si="131"/>
        <v>7.8796568661054778E-4</v>
      </c>
      <c r="L1142" s="10">
        <f>+H1142/SUM($F$15:F1142)-1</f>
        <v>7.8141694152616736E-2</v>
      </c>
      <c r="M1142" s="18">
        <f t="shared" si="134"/>
        <v>0</v>
      </c>
      <c r="N1142" s="18">
        <f t="shared" si="132"/>
        <v>1660.1229603477889</v>
      </c>
      <c r="O1142" s="4">
        <f t="shared" si="133"/>
        <v>7.7902561839066342</v>
      </c>
      <c r="P1142" s="18">
        <f>+AVERAGEIF($C$15:C1142,"&lt;&gt;",$B$15:B1142)</f>
        <v>7.8871929824561393</v>
      </c>
    </row>
    <row r="1143" spans="1:16" x14ac:dyDescent="0.25">
      <c r="A1143" s="1">
        <v>41878</v>
      </c>
      <c r="B1143" s="18">
        <v>8.4420000000000002</v>
      </c>
      <c r="G1143">
        <f t="shared" si="129"/>
        <v>14753.421758022694</v>
      </c>
      <c r="H1143">
        <f t="shared" si="130"/>
        <v>14014.758031256029</v>
      </c>
      <c r="I1143" s="5">
        <f t="shared" si="128"/>
        <v>0</v>
      </c>
      <c r="J1143" s="6">
        <f>+H1143+SUM($B$4:$B$5)-SUM($F$15:F1143)</f>
        <v>27481.97487336128</v>
      </c>
      <c r="K1143" s="10">
        <f t="shared" si="131"/>
        <v>2.6042959444858571E-3</v>
      </c>
      <c r="L1143" s="10">
        <f>+H1143/SUM($F$15:F1143)-1</f>
        <v>8.3661409934086217E-2</v>
      </c>
      <c r="M1143" s="18">
        <f t="shared" si="134"/>
        <v>0</v>
      </c>
      <c r="N1143" s="18">
        <f t="shared" si="132"/>
        <v>1660.1229603477889</v>
      </c>
      <c r="O1143" s="4">
        <f t="shared" si="133"/>
        <v>7.7902561839066342</v>
      </c>
      <c r="P1143" s="18">
        <f>+AVERAGEIF($C$15:C1143,"&lt;&gt;",$B$15:B1143)</f>
        <v>7.8871929824561393</v>
      </c>
    </row>
    <row r="1144" spans="1:16" x14ac:dyDescent="0.25">
      <c r="A1144" s="1">
        <v>41879</v>
      </c>
      <c r="B1144" s="18">
        <v>8.4120000000000008</v>
      </c>
      <c r="G1144">
        <f t="shared" si="129"/>
        <v>14700.993109273504</v>
      </c>
      <c r="H1144">
        <f t="shared" si="130"/>
        <v>13964.954342445597</v>
      </c>
      <c r="I1144" s="5">
        <f t="shared" si="128"/>
        <v>0</v>
      </c>
      <c r="J1144" s="6">
        <f>+H1144+SUM($B$4:$B$5)-SUM($F$15:F1144)</f>
        <v>27432.171184550847</v>
      </c>
      <c r="K1144" s="10">
        <f t="shared" si="131"/>
        <v>-1.8122310729098423E-3</v>
      </c>
      <c r="L1144" s="10">
        <f>+H1144/SUM($F$15:F1144)-1</f>
        <v>7.9810445435386734E-2</v>
      </c>
      <c r="M1144" s="18">
        <f t="shared" si="134"/>
        <v>0</v>
      </c>
      <c r="N1144" s="18">
        <f t="shared" si="132"/>
        <v>1660.1229603477889</v>
      </c>
      <c r="O1144" s="4">
        <f t="shared" si="133"/>
        <v>7.7902561839066342</v>
      </c>
      <c r="P1144" s="18">
        <f>+AVERAGEIF($C$15:C1144,"&lt;&gt;",$B$15:B1144)</f>
        <v>7.8871929824561393</v>
      </c>
    </row>
    <row r="1145" spans="1:16" x14ac:dyDescent="0.25">
      <c r="A1145" s="1">
        <v>41880</v>
      </c>
      <c r="B1145" s="18">
        <v>8.4190000000000005</v>
      </c>
      <c r="G1145">
        <f t="shared" si="129"/>
        <v>14713.226460648313</v>
      </c>
      <c r="H1145">
        <f t="shared" si="130"/>
        <v>13976.575203168029</v>
      </c>
      <c r="I1145" s="5">
        <f t="shared" si="128"/>
        <v>0</v>
      </c>
      <c r="J1145" s="6">
        <f>+H1145+SUM($B$4:$B$5)-SUM($F$15:F1145)</f>
        <v>27443.79204527328</v>
      </c>
      <c r="K1145" s="10">
        <f t="shared" si="131"/>
        <v>4.2362161727016456E-4</v>
      </c>
      <c r="L1145" s="10">
        <f>+H1145/SUM($F$15:F1145)-1</f>
        <v>8.0709003818416392E-2</v>
      </c>
      <c r="M1145" s="18">
        <f t="shared" si="134"/>
        <v>0</v>
      </c>
      <c r="N1145" s="18">
        <f t="shared" si="132"/>
        <v>1660.1229603477889</v>
      </c>
      <c r="O1145" s="4">
        <f t="shared" si="133"/>
        <v>7.7902561839066342</v>
      </c>
      <c r="P1145" s="18">
        <f>+AVERAGEIF($C$15:C1145,"&lt;&gt;",$B$15:B1145)</f>
        <v>7.8871929824561393</v>
      </c>
    </row>
    <row r="1146" spans="1:16" x14ac:dyDescent="0.25">
      <c r="A1146" s="1">
        <v>41883</v>
      </c>
      <c r="B1146" s="18">
        <v>8.4529999999999994</v>
      </c>
      <c r="G1146">
        <f t="shared" si="129"/>
        <v>14772.645595897397</v>
      </c>
      <c r="H1146">
        <f t="shared" si="130"/>
        <v>14033.019383819852</v>
      </c>
      <c r="I1146" s="5">
        <f t="shared" si="128"/>
        <v>0</v>
      </c>
      <c r="J1146" s="6">
        <f>+H1146+SUM($B$4:$B$5)-SUM($F$15:F1146)</f>
        <v>27500.236225925102</v>
      </c>
      <c r="K1146" s="10">
        <f t="shared" si="131"/>
        <v>2.0567194416394319E-3</v>
      </c>
      <c r="L1146" s="10">
        <f>+H1146/SUM($F$15:F1146)-1</f>
        <v>8.5073430250276028E-2</v>
      </c>
      <c r="M1146" s="18">
        <f t="shared" si="134"/>
        <v>0</v>
      </c>
      <c r="N1146" s="18">
        <f t="shared" si="132"/>
        <v>1660.1229603477889</v>
      </c>
      <c r="O1146" s="4">
        <f t="shared" si="133"/>
        <v>7.7902561839066342</v>
      </c>
      <c r="P1146" s="18">
        <f>+AVERAGEIF($C$15:C1146,"&lt;&gt;",$B$15:B1146)</f>
        <v>7.8871929824561393</v>
      </c>
    </row>
    <row r="1147" spans="1:16" x14ac:dyDescent="0.25">
      <c r="A1147" s="1">
        <v>41884</v>
      </c>
      <c r="B1147" s="18">
        <v>8.4359999999999999</v>
      </c>
      <c r="G1147">
        <f t="shared" si="129"/>
        <v>14742.936028272856</v>
      </c>
      <c r="H1147">
        <f t="shared" si="130"/>
        <v>14004.797293493941</v>
      </c>
      <c r="I1147" s="5">
        <f t="shared" si="128"/>
        <v>0</v>
      </c>
      <c r="J1147" s="6">
        <f>+H1147+SUM($B$4:$B$5)-SUM($F$15:F1147)</f>
        <v>27472.014135599187</v>
      </c>
      <c r="K1147" s="10">
        <f t="shared" si="131"/>
        <v>-1.0262490145197534E-3</v>
      </c>
      <c r="L1147" s="10">
        <f>+H1147/SUM($F$15:F1147)-1</f>
        <v>8.2891217034346099E-2</v>
      </c>
      <c r="M1147" s="18">
        <f t="shared" si="134"/>
        <v>0</v>
      </c>
      <c r="N1147" s="18">
        <f t="shared" si="132"/>
        <v>1660.1229603477889</v>
      </c>
      <c r="O1147" s="4">
        <f t="shared" si="133"/>
        <v>7.7902561839066342</v>
      </c>
      <c r="P1147" s="18">
        <f>+AVERAGEIF($C$15:C1147,"&lt;&gt;",$B$15:B1147)</f>
        <v>7.8871929824561393</v>
      </c>
    </row>
    <row r="1148" spans="1:16" x14ac:dyDescent="0.25">
      <c r="A1148" s="1">
        <v>41885</v>
      </c>
      <c r="B1148" s="18">
        <v>8.5299999999999994</v>
      </c>
      <c r="G1148">
        <f t="shared" si="129"/>
        <v>14907.212461020325</v>
      </c>
      <c r="H1148">
        <f t="shared" si="130"/>
        <v>14160.848851766632</v>
      </c>
      <c r="I1148" s="5">
        <f t="shared" si="128"/>
        <v>0</v>
      </c>
      <c r="J1148" s="6">
        <f>+H1148+SUM($B$4:$B$5)-SUM($F$15:F1148)</f>
        <v>27628.065693871882</v>
      </c>
      <c r="K1148" s="10">
        <f t="shared" si="131"/>
        <v>5.6803828617166818E-3</v>
      </c>
      <c r="L1148" s="10">
        <f>+H1148/SUM($F$15:F1148)-1</f>
        <v>9.4957572463605144E-2</v>
      </c>
      <c r="M1148" s="18">
        <f t="shared" si="134"/>
        <v>0</v>
      </c>
      <c r="N1148" s="18">
        <f t="shared" si="132"/>
        <v>1660.1229603477889</v>
      </c>
      <c r="O1148" s="4">
        <f t="shared" si="133"/>
        <v>7.7902561839066342</v>
      </c>
      <c r="P1148" s="18">
        <f>+AVERAGEIF($C$15:C1148,"&lt;&gt;",$B$15:B1148)</f>
        <v>7.8871929824561393</v>
      </c>
    </row>
    <row r="1149" spans="1:16" x14ac:dyDescent="0.25">
      <c r="A1149" s="1">
        <v>41886</v>
      </c>
      <c r="B1149" s="18">
        <v>8.6280000000000001</v>
      </c>
      <c r="G1149">
        <f t="shared" si="129"/>
        <v>15078.479380267687</v>
      </c>
      <c r="H1149">
        <f t="shared" si="130"/>
        <v>14323.540901880715</v>
      </c>
      <c r="I1149" s="5">
        <f t="shared" si="128"/>
        <v>0</v>
      </c>
      <c r="J1149" s="6">
        <f>+H1149+SUM($B$4:$B$5)-SUM($F$15:F1149)</f>
        <v>27790.75774398596</v>
      </c>
      <c r="K1149" s="10">
        <f t="shared" si="131"/>
        <v>5.8886514863820683E-3</v>
      </c>
      <c r="L1149" s="10">
        <f>+H1149/SUM($F$15:F1149)-1</f>
        <v>0.1075373898260239</v>
      </c>
      <c r="M1149" s="18">
        <f t="shared" si="134"/>
        <v>0</v>
      </c>
      <c r="N1149" s="18">
        <f t="shared" si="132"/>
        <v>1660.1229603477889</v>
      </c>
      <c r="O1149" s="4">
        <f t="shared" si="133"/>
        <v>7.7902561839066342</v>
      </c>
      <c r="P1149" s="18">
        <f>+AVERAGEIF($C$15:C1149,"&lt;&gt;",$B$15:B1149)</f>
        <v>7.8871929824561393</v>
      </c>
    </row>
    <row r="1150" spans="1:16" x14ac:dyDescent="0.25">
      <c r="A1150" s="1">
        <v>41887</v>
      </c>
      <c r="B1150" s="18">
        <v>8.61</v>
      </c>
      <c r="G1150">
        <f t="shared" si="129"/>
        <v>15047.02219101817</v>
      </c>
      <c r="H1150">
        <f t="shared" si="130"/>
        <v>14293.658688594453</v>
      </c>
      <c r="I1150" s="5">
        <f t="shared" si="128"/>
        <v>0</v>
      </c>
      <c r="J1150" s="6">
        <f>+H1150+SUM($B$4:$B$5)-SUM($F$15:F1150)</f>
        <v>27760.875530699705</v>
      </c>
      <c r="K1150" s="10">
        <f t="shared" si="131"/>
        <v>-1.0752572334131738E-3</v>
      </c>
      <c r="L1150" s="10">
        <f>+H1150/SUM($F$15:F1150)-1</f>
        <v>0.10522681112680399</v>
      </c>
      <c r="M1150" s="18">
        <f t="shared" si="134"/>
        <v>0</v>
      </c>
      <c r="N1150" s="18">
        <f t="shared" si="132"/>
        <v>1660.1229603477889</v>
      </c>
      <c r="O1150" s="4">
        <f t="shared" si="133"/>
        <v>7.7902561839066342</v>
      </c>
      <c r="P1150" s="18">
        <f>+AVERAGEIF($C$15:C1150,"&lt;&gt;",$B$15:B1150)</f>
        <v>7.8871929824561393</v>
      </c>
    </row>
    <row r="1151" spans="1:16" x14ac:dyDescent="0.25">
      <c r="A1151" s="1">
        <v>41890</v>
      </c>
      <c r="B1151" s="18">
        <v>8.6020000000000003</v>
      </c>
      <c r="C1151">
        <f>+$B$3</f>
        <v>200</v>
      </c>
      <c r="D1151" s="7">
        <f>+$D$11</f>
        <v>3.3347368421052628</v>
      </c>
      <c r="E1151">
        <v>1.54</v>
      </c>
      <c r="F1151" s="6">
        <f>+C1151-D1151-E1151</f>
        <v>195.12526315789475</v>
      </c>
      <c r="G1151">
        <f t="shared" si="129"/>
        <v>15233.041218018387</v>
      </c>
      <c r="H1151">
        <f t="shared" si="130"/>
        <v>14475.502968069566</v>
      </c>
      <c r="I1151" s="5">
        <f t="shared" si="128"/>
        <v>640600</v>
      </c>
      <c r="J1151" s="6">
        <f>+H1151+SUM($B$4:$B$5)-SUM($F$15:F1151)</f>
        <v>27747.594547016921</v>
      </c>
      <c r="K1151" s="10">
        <f t="shared" si="131"/>
        <v>-4.784065138038196E-4</v>
      </c>
      <c r="L1151" s="10">
        <f>+H1151/SUM($F$15:F1151)-1</f>
        <v>0.10265112337741811</v>
      </c>
      <c r="M1151" s="18">
        <f t="shared" si="134"/>
        <v>22.683708807009385</v>
      </c>
      <c r="N1151" s="18">
        <f t="shared" si="132"/>
        <v>1682.8066691547983</v>
      </c>
      <c r="O1151" s="4">
        <f t="shared" si="133"/>
        <v>7.8011982372557576</v>
      </c>
      <c r="P1151" s="18">
        <f>+AVERAGEIF($C$15:C1151,"&lt;&gt;",$B$15:B1151)</f>
        <v>7.8995172413793089</v>
      </c>
    </row>
    <row r="1152" spans="1:16" x14ac:dyDescent="0.25">
      <c r="A1152" s="1">
        <v>41891</v>
      </c>
      <c r="B1152" s="18">
        <v>8.5690000000000008</v>
      </c>
      <c r="G1152">
        <f t="shared" si="129"/>
        <v>15174.602440967166</v>
      </c>
      <c r="H1152">
        <f t="shared" si="130"/>
        <v>14419.970347987459</v>
      </c>
      <c r="I1152" s="5">
        <f t="shared" si="128"/>
        <v>0</v>
      </c>
      <c r="J1152" s="6">
        <f>+H1152+SUM($B$4:$B$5)-SUM($F$15:F1152)</f>
        <v>27692.061926934814</v>
      </c>
      <c r="K1152" s="10">
        <f t="shared" si="131"/>
        <v>-2.0013489813688334E-3</v>
      </c>
      <c r="L1152" s="10">
        <f>+H1152/SUM($F$15:F1152)-1</f>
        <v>9.8421003978272026E-2</v>
      </c>
      <c r="M1152" s="18">
        <f t="shared" si="134"/>
        <v>0</v>
      </c>
      <c r="N1152" s="18">
        <f t="shared" si="132"/>
        <v>1682.8066691547983</v>
      </c>
      <c r="O1152" s="4">
        <f t="shared" si="133"/>
        <v>7.8011982372557576</v>
      </c>
      <c r="P1152" s="18">
        <f>+AVERAGEIF($C$15:C1152,"&lt;&gt;",$B$15:B1152)</f>
        <v>7.8995172413793089</v>
      </c>
    </row>
    <row r="1153" spans="1:16" x14ac:dyDescent="0.25">
      <c r="A1153" s="1">
        <v>41892</v>
      </c>
      <c r="B1153" s="18">
        <v>8.4770000000000003</v>
      </c>
      <c r="G1153">
        <f t="shared" si="129"/>
        <v>15011.682214036487</v>
      </c>
      <c r="H1153">
        <f t="shared" si="130"/>
        <v>14265.152134425216</v>
      </c>
      <c r="I1153" s="5">
        <f t="shared" si="128"/>
        <v>0</v>
      </c>
      <c r="J1153" s="6">
        <f>+H1153+SUM($B$4:$B$5)-SUM($F$15:F1153)</f>
        <v>27537.243713372573</v>
      </c>
      <c r="K1153" s="10">
        <f t="shared" si="131"/>
        <v>-5.5907073287184694E-3</v>
      </c>
      <c r="L1153" s="10">
        <f>+H1153/SUM($F$15:F1153)-1</f>
        <v>8.6627943835198007E-2</v>
      </c>
      <c r="M1153" s="18">
        <f t="shared" si="134"/>
        <v>0</v>
      </c>
      <c r="N1153" s="18">
        <f t="shared" si="132"/>
        <v>1682.8066691547983</v>
      </c>
      <c r="O1153" s="4">
        <f t="shared" si="133"/>
        <v>7.8011982372557576</v>
      </c>
      <c r="P1153" s="18">
        <f>+AVERAGEIF($C$15:C1153,"&lt;&gt;",$B$15:B1153)</f>
        <v>7.8995172413793089</v>
      </c>
    </row>
    <row r="1154" spans="1:16" x14ac:dyDescent="0.25">
      <c r="A1154" s="1">
        <v>41893</v>
      </c>
      <c r="B1154" s="18">
        <v>8.42</v>
      </c>
      <c r="G1154">
        <f t="shared" si="129"/>
        <v>14910.742508220741</v>
      </c>
      <c r="H1154">
        <f t="shared" si="130"/>
        <v>14169.232154283391</v>
      </c>
      <c r="I1154" s="5">
        <f t="shared" si="128"/>
        <v>0</v>
      </c>
      <c r="J1154" s="6">
        <f>+H1154+SUM($B$4:$B$5)-SUM($F$15:F1154)</f>
        <v>27441.323733230744</v>
      </c>
      <c r="K1154" s="10">
        <f t="shared" si="131"/>
        <v>-3.4832818106355079E-3</v>
      </c>
      <c r="L1154" s="10">
        <f>+H1154/SUM($F$15:F1154)-1</f>
        <v>7.9321373963945341E-2</v>
      </c>
      <c r="M1154" s="18">
        <f t="shared" si="134"/>
        <v>0</v>
      </c>
      <c r="N1154" s="18">
        <f t="shared" si="132"/>
        <v>1682.8066691547983</v>
      </c>
      <c r="O1154" s="4">
        <f t="shared" si="133"/>
        <v>7.8011982372557576</v>
      </c>
      <c r="P1154" s="18">
        <f>+AVERAGEIF($C$15:C1154,"&lt;&gt;",$B$15:B1154)</f>
        <v>7.8995172413793089</v>
      </c>
    </row>
    <row r="1155" spans="1:16" x14ac:dyDescent="0.25">
      <c r="A1155" s="1">
        <v>41894</v>
      </c>
      <c r="B1155" s="18">
        <v>8.3640000000000008</v>
      </c>
      <c r="G1155">
        <f t="shared" si="129"/>
        <v>14811.573674436851</v>
      </c>
      <c r="H1155">
        <f t="shared" si="130"/>
        <v>14074.994980810723</v>
      </c>
      <c r="I1155" s="5">
        <f t="shared" si="128"/>
        <v>0</v>
      </c>
      <c r="J1155" s="6">
        <f>+H1155+SUM($B$4:$B$5)-SUM($F$15:F1155)</f>
        <v>27347.086559758074</v>
      </c>
      <c r="K1155" s="10">
        <f t="shared" si="131"/>
        <v>-3.4341336587400129E-3</v>
      </c>
      <c r="L1155" s="10">
        <f>+H1155/SUM($F$15:F1155)-1</f>
        <v>7.2142989529030865E-2</v>
      </c>
      <c r="M1155" s="18">
        <f t="shared" si="134"/>
        <v>0</v>
      </c>
      <c r="N1155" s="18">
        <f t="shared" si="132"/>
        <v>1682.8066691547983</v>
      </c>
      <c r="O1155" s="4">
        <f t="shared" si="133"/>
        <v>7.8011982372557576</v>
      </c>
      <c r="P1155" s="18">
        <f>+AVERAGEIF($C$15:C1155,"&lt;&gt;",$B$15:B1155)</f>
        <v>7.8995172413793089</v>
      </c>
    </row>
    <row r="1156" spans="1:16" x14ac:dyDescent="0.25">
      <c r="A1156" s="1">
        <v>41897</v>
      </c>
      <c r="B1156" s="18">
        <v>8.3230000000000004</v>
      </c>
      <c r="G1156">
        <f t="shared" si="129"/>
        <v>14738.967921130787</v>
      </c>
      <c r="H1156">
        <f t="shared" si="130"/>
        <v>14005.999907375375</v>
      </c>
      <c r="I1156" s="5">
        <f t="shared" si="128"/>
        <v>0</v>
      </c>
      <c r="J1156" s="6">
        <f>+H1156+SUM($B$4:$B$5)-SUM($F$15:F1156)</f>
        <v>27278.091486322726</v>
      </c>
      <c r="K1156" s="10">
        <f t="shared" si="131"/>
        <v>-2.5229405437607877E-3</v>
      </c>
      <c r="L1156" s="10">
        <f>+H1156/SUM($F$15:F1156)-1</f>
        <v>6.6887386639182589E-2</v>
      </c>
      <c r="M1156" s="18">
        <f t="shared" si="134"/>
        <v>0</v>
      </c>
      <c r="N1156" s="18">
        <f t="shared" si="132"/>
        <v>1682.8066691547983</v>
      </c>
      <c r="O1156" s="4">
        <f t="shared" si="133"/>
        <v>7.8011982372557576</v>
      </c>
      <c r="P1156" s="18">
        <f>+AVERAGEIF($C$15:C1156,"&lt;&gt;",$B$15:B1156)</f>
        <v>7.8995172413793089</v>
      </c>
    </row>
    <row r="1157" spans="1:16" x14ac:dyDescent="0.25">
      <c r="A1157" s="1">
        <v>41898</v>
      </c>
      <c r="B1157" s="18">
        <v>8.3059999999999992</v>
      </c>
      <c r="G1157">
        <f t="shared" si="129"/>
        <v>14708.863096589246</v>
      </c>
      <c r="H1157">
        <f t="shared" si="130"/>
        <v>13977.392193999742</v>
      </c>
      <c r="I1157" s="5">
        <f t="shared" si="128"/>
        <v>0</v>
      </c>
      <c r="J1157" s="6">
        <f>+H1157+SUM($B$4:$B$5)-SUM($F$15:F1157)</f>
        <v>27249.483772947093</v>
      </c>
      <c r="K1157" s="10">
        <f t="shared" si="131"/>
        <v>-1.0487432154107079E-3</v>
      </c>
      <c r="L1157" s="10">
        <f>+H1157/SUM($F$15:F1157)-1</f>
        <v>6.4708234221440453E-2</v>
      </c>
      <c r="M1157" s="18">
        <f t="shared" si="134"/>
        <v>0</v>
      </c>
      <c r="N1157" s="18">
        <f t="shared" si="132"/>
        <v>1682.8066691547983</v>
      </c>
      <c r="O1157" s="4">
        <f t="shared" si="133"/>
        <v>7.8011982372557576</v>
      </c>
      <c r="P1157" s="18">
        <f>+AVERAGEIF($C$15:C1157,"&lt;&gt;",$B$15:B1157)</f>
        <v>7.8995172413793089</v>
      </c>
    </row>
    <row r="1158" spans="1:16" x14ac:dyDescent="0.25">
      <c r="A1158" s="1">
        <v>41899</v>
      </c>
      <c r="B1158" s="18">
        <v>8.3539999999999992</v>
      </c>
      <c r="G1158">
        <f t="shared" si="129"/>
        <v>14793.864954118293</v>
      </c>
      <c r="H1158">
        <f t="shared" si="130"/>
        <v>14058.166914119171</v>
      </c>
      <c r="I1158" s="5">
        <f t="shared" si="128"/>
        <v>0</v>
      </c>
      <c r="J1158" s="6">
        <f>+H1158+SUM($B$4:$B$5)-SUM($F$15:F1158)</f>
        <v>27330.258493066522</v>
      </c>
      <c r="K1158" s="10">
        <f t="shared" si="131"/>
        <v>2.9642660680280208E-3</v>
      </c>
      <c r="L1158" s="10">
        <f>+H1158/SUM($F$15:F1158)-1</f>
        <v>7.0861135165652955E-2</v>
      </c>
      <c r="M1158" s="18">
        <f t="shared" si="134"/>
        <v>0</v>
      </c>
      <c r="N1158" s="18">
        <f t="shared" si="132"/>
        <v>1682.8066691547983</v>
      </c>
      <c r="O1158" s="4">
        <f t="shared" si="133"/>
        <v>7.8011982372557576</v>
      </c>
      <c r="P1158" s="18">
        <f>+AVERAGEIF($C$15:C1158,"&lt;&gt;",$B$15:B1158)</f>
        <v>7.8995172413793089</v>
      </c>
    </row>
    <row r="1159" spans="1:16" x14ac:dyDescent="0.25">
      <c r="A1159" s="1">
        <v>41900</v>
      </c>
      <c r="B1159" s="18">
        <v>8.3309999999999995</v>
      </c>
      <c r="G1159">
        <f t="shared" si="129"/>
        <v>14753.134897385624</v>
      </c>
      <c r="H1159">
        <f t="shared" si="130"/>
        <v>14019.46236072861</v>
      </c>
      <c r="I1159" s="5">
        <f t="shared" si="128"/>
        <v>0</v>
      </c>
      <c r="J1159" s="6">
        <f>+H1159+SUM($B$4:$B$5)-SUM($F$15:F1159)</f>
        <v>27291.553939675967</v>
      </c>
      <c r="K1159" s="10">
        <f t="shared" si="131"/>
        <v>-1.4161795579201719E-3</v>
      </c>
      <c r="L1159" s="10">
        <f>+H1159/SUM($F$15:F1159)-1</f>
        <v>6.7912870129884562E-2</v>
      </c>
      <c r="M1159" s="18">
        <f t="shared" si="134"/>
        <v>0</v>
      </c>
      <c r="N1159" s="18">
        <f t="shared" si="132"/>
        <v>1682.8066691547983</v>
      </c>
      <c r="O1159" s="4">
        <f t="shared" si="133"/>
        <v>7.8011982372557576</v>
      </c>
      <c r="P1159" s="18">
        <f>+AVERAGEIF($C$15:C1159,"&lt;&gt;",$B$15:B1159)</f>
        <v>7.8995172413793089</v>
      </c>
    </row>
    <row r="1160" spans="1:16" x14ac:dyDescent="0.25">
      <c r="A1160" s="1">
        <v>41901</v>
      </c>
      <c r="B1160" s="18">
        <v>8.3580000000000005</v>
      </c>
      <c r="G1160">
        <f t="shared" si="129"/>
        <v>14800.948442245717</v>
      </c>
      <c r="H1160">
        <f t="shared" si="130"/>
        <v>14064.898140795793</v>
      </c>
      <c r="I1160" s="5">
        <f t="shared" si="128"/>
        <v>0</v>
      </c>
      <c r="J1160" s="6">
        <f>+H1160+SUM($B$4:$B$5)-SUM($F$15:F1160)</f>
        <v>27336.989719743146</v>
      </c>
      <c r="K1160" s="10">
        <f t="shared" si="131"/>
        <v>1.6648293522461E-3</v>
      </c>
      <c r="L1160" s="10">
        <f>+H1160/SUM($F$15:F1160)-1</f>
        <v>7.1373876911004164E-2</v>
      </c>
      <c r="M1160" s="18">
        <f t="shared" si="134"/>
        <v>0</v>
      </c>
      <c r="N1160" s="18">
        <f t="shared" si="132"/>
        <v>1682.8066691547983</v>
      </c>
      <c r="O1160" s="4">
        <f t="shared" si="133"/>
        <v>7.8011982372557576</v>
      </c>
      <c r="P1160" s="18">
        <f>+AVERAGEIF($C$15:C1160,"&lt;&gt;",$B$15:B1160)</f>
        <v>7.8995172413793089</v>
      </c>
    </row>
    <row r="1161" spans="1:16" x14ac:dyDescent="0.25">
      <c r="A1161" s="1">
        <v>41904</v>
      </c>
      <c r="B1161" s="18">
        <v>8.2729999999999997</v>
      </c>
      <c r="G1161">
        <f t="shared" si="129"/>
        <v>14650.424319538024</v>
      </c>
      <c r="H1161">
        <f t="shared" si="130"/>
        <v>13921.859573917633</v>
      </c>
      <c r="I1161" s="5">
        <f t="shared" si="128"/>
        <v>0</v>
      </c>
      <c r="J1161" s="6">
        <f>+H1161+SUM($B$4:$B$5)-SUM($F$15:F1161)</f>
        <v>27193.951152864985</v>
      </c>
      <c r="K1161" s="10">
        <f t="shared" si="131"/>
        <v>-5.2324183585896744E-3</v>
      </c>
      <c r="L1161" s="10">
        <f>+H1161/SUM($F$15:F1161)-1</f>
        <v>6.0478114822294371E-2</v>
      </c>
      <c r="M1161" s="18">
        <f t="shared" si="134"/>
        <v>0</v>
      </c>
      <c r="N1161" s="18">
        <f t="shared" si="132"/>
        <v>1682.8066691547983</v>
      </c>
      <c r="O1161" s="4">
        <f t="shared" si="133"/>
        <v>7.8011982372557576</v>
      </c>
      <c r="P1161" s="18">
        <f>+AVERAGEIF($C$15:C1161,"&lt;&gt;",$B$15:B1161)</f>
        <v>7.8995172413793089</v>
      </c>
    </row>
    <row r="1162" spans="1:16" x14ac:dyDescent="0.25">
      <c r="A1162" s="1">
        <v>41905</v>
      </c>
      <c r="B1162" s="18">
        <v>8.1929999999999996</v>
      </c>
      <c r="G1162">
        <f t="shared" si="129"/>
        <v>14508.754556989608</v>
      </c>
      <c r="H1162">
        <f t="shared" si="130"/>
        <v>13787.235040385249</v>
      </c>
      <c r="I1162" s="5">
        <f t="shared" si="128"/>
        <v>0</v>
      </c>
      <c r="J1162" s="6">
        <f>+H1162+SUM($B$4:$B$5)-SUM($F$15:F1162)</f>
        <v>27059.326619332602</v>
      </c>
      <c r="K1162" s="10">
        <f t="shared" si="131"/>
        <v>-4.9505322994669587E-3</v>
      </c>
      <c r="L1162" s="10">
        <f>+H1162/SUM($F$15:F1162)-1</f>
        <v>5.0223279915273533E-2</v>
      </c>
      <c r="M1162" s="18">
        <f t="shared" si="134"/>
        <v>0</v>
      </c>
      <c r="N1162" s="18">
        <f t="shared" si="132"/>
        <v>1682.8066691547983</v>
      </c>
      <c r="O1162" s="4">
        <f t="shared" si="133"/>
        <v>7.8011982372557576</v>
      </c>
      <c r="P1162" s="18">
        <f>+AVERAGEIF($C$15:C1162,"&lt;&gt;",$B$15:B1162)</f>
        <v>7.8995172413793089</v>
      </c>
    </row>
    <row r="1163" spans="1:16" x14ac:dyDescent="0.25">
      <c r="A1163" s="1">
        <v>41906</v>
      </c>
      <c r="B1163" s="18">
        <v>8.2490000000000006</v>
      </c>
      <c r="G1163">
        <f t="shared" si="129"/>
        <v>14607.923390773502</v>
      </c>
      <c r="H1163">
        <f t="shared" si="130"/>
        <v>13881.47221385792</v>
      </c>
      <c r="I1163" s="5">
        <f t="shared" si="128"/>
        <v>0</v>
      </c>
      <c r="J1163" s="6">
        <f>+H1163+SUM($B$4:$B$5)-SUM($F$15:F1163)</f>
        <v>27153.563792805278</v>
      </c>
      <c r="K1163" s="10">
        <f t="shared" si="131"/>
        <v>3.4826133997492015E-3</v>
      </c>
      <c r="L1163" s="10">
        <f>+H1163/SUM($F$15:F1163)-1</f>
        <v>5.7401664350188231E-2</v>
      </c>
      <c r="M1163" s="18">
        <f t="shared" si="134"/>
        <v>0</v>
      </c>
      <c r="N1163" s="18">
        <f t="shared" si="132"/>
        <v>1682.8066691547983</v>
      </c>
      <c r="O1163" s="4">
        <f t="shared" si="133"/>
        <v>7.8011982372557576</v>
      </c>
      <c r="P1163" s="18">
        <f>+AVERAGEIF($C$15:C1163,"&lt;&gt;",$B$15:B1163)</f>
        <v>7.8995172413793089</v>
      </c>
    </row>
    <row r="1164" spans="1:16" x14ac:dyDescent="0.25">
      <c r="A1164" s="1">
        <v>41907</v>
      </c>
      <c r="B1164" s="18">
        <v>8.2089999999999996</v>
      </c>
      <c r="G1164">
        <f t="shared" si="129"/>
        <v>14537.088509499292</v>
      </c>
      <c r="H1164">
        <f t="shared" si="130"/>
        <v>13814.159947091726</v>
      </c>
      <c r="I1164" s="5">
        <f t="shared" si="128"/>
        <v>0</v>
      </c>
      <c r="J1164" s="6">
        <f>+H1164+SUM($B$4:$B$5)-SUM($F$15:F1164)</f>
        <v>27086.251526039083</v>
      </c>
      <c r="K1164" s="10">
        <f t="shared" si="131"/>
        <v>-2.4789477830542417E-3</v>
      </c>
      <c r="L1164" s="10">
        <f>+H1164/SUM($F$15:F1164)-1</f>
        <v>5.2274246896677701E-2</v>
      </c>
      <c r="M1164" s="18">
        <f t="shared" si="134"/>
        <v>0</v>
      </c>
      <c r="N1164" s="18">
        <f t="shared" si="132"/>
        <v>1682.8066691547983</v>
      </c>
      <c r="O1164" s="4">
        <f t="shared" si="133"/>
        <v>7.8011982372557576</v>
      </c>
      <c r="P1164" s="18">
        <f>+AVERAGEIF($C$15:C1164,"&lt;&gt;",$B$15:B1164)</f>
        <v>7.8995172413793089</v>
      </c>
    </row>
    <row r="1165" spans="1:16" x14ac:dyDescent="0.25">
      <c r="A1165" s="1">
        <v>41908</v>
      </c>
      <c r="B1165" s="18">
        <v>8.2270000000000003</v>
      </c>
      <c r="G1165">
        <f t="shared" si="129"/>
        <v>14568.964206072687</v>
      </c>
      <c r="H1165">
        <f t="shared" si="130"/>
        <v>13844.450467136516</v>
      </c>
      <c r="I1165" s="5">
        <f t="shared" si="128"/>
        <v>0</v>
      </c>
      <c r="J1165" s="6">
        <f>+H1165+SUM($B$4:$B$5)-SUM($F$15:F1165)</f>
        <v>27116.542046083869</v>
      </c>
      <c r="K1165" s="10">
        <f t="shared" si="131"/>
        <v>1.1182987064735084E-3</v>
      </c>
      <c r="L1165" s="10">
        <f>+H1165/SUM($F$15:F1165)-1</f>
        <v>5.4581584750757584E-2</v>
      </c>
      <c r="M1165" s="18">
        <f t="shared" si="134"/>
        <v>0</v>
      </c>
      <c r="N1165" s="18">
        <f t="shared" si="132"/>
        <v>1682.8066691547983</v>
      </c>
      <c r="O1165" s="4">
        <f t="shared" si="133"/>
        <v>7.8011982372557576</v>
      </c>
      <c r="P1165" s="18">
        <f>+AVERAGEIF($C$15:C1165,"&lt;&gt;",$B$15:B1165)</f>
        <v>7.8995172413793089</v>
      </c>
    </row>
    <row r="1166" spans="1:16" x14ac:dyDescent="0.25">
      <c r="A1166" s="1">
        <v>41911</v>
      </c>
      <c r="B1166" s="18">
        <v>8.1280000000000001</v>
      </c>
      <c r="G1166">
        <f t="shared" si="129"/>
        <v>14393.647874919023</v>
      </c>
      <c r="H1166">
        <f t="shared" si="130"/>
        <v>13677.85260689019</v>
      </c>
      <c r="I1166" s="5">
        <f t="shared" si="128"/>
        <v>0</v>
      </c>
      <c r="J1166" s="6">
        <f>+H1166+SUM($B$4:$B$5)-SUM($F$15:F1166)</f>
        <v>26949.944185837547</v>
      </c>
      <c r="K1166" s="10">
        <f t="shared" si="131"/>
        <v>-6.1437723129739163E-3</v>
      </c>
      <c r="L1166" s="10">
        <f>+H1166/SUM($F$15:F1166)-1</f>
        <v>4.1891226553319338E-2</v>
      </c>
      <c r="M1166" s="18">
        <f t="shared" si="134"/>
        <v>0</v>
      </c>
      <c r="N1166" s="18">
        <f t="shared" si="132"/>
        <v>1682.8066691547983</v>
      </c>
      <c r="O1166" s="4">
        <f t="shared" si="133"/>
        <v>7.8011982372557576</v>
      </c>
      <c r="P1166" s="18">
        <f>+AVERAGEIF($C$15:C1166,"&lt;&gt;",$B$15:B1166)</f>
        <v>7.8995172413793089</v>
      </c>
    </row>
    <row r="1167" spans="1:16" x14ac:dyDescent="0.25">
      <c r="A1167" s="1">
        <v>41912</v>
      </c>
      <c r="B1167" s="18">
        <v>8.1270000000000007</v>
      </c>
      <c r="G1167">
        <f t="shared" si="129"/>
        <v>14391.877002887168</v>
      </c>
      <c r="H1167">
        <f t="shared" si="130"/>
        <v>13676.169800221036</v>
      </c>
      <c r="I1167" s="5">
        <f t="shared" si="128"/>
        <v>0</v>
      </c>
      <c r="J1167" s="6">
        <f>+H1167+SUM($B$4:$B$5)-SUM($F$15:F1167)</f>
        <v>26948.261379168387</v>
      </c>
      <c r="K1167" s="10">
        <f t="shared" si="131"/>
        <v>-6.2441935224644141E-5</v>
      </c>
      <c r="L1167" s="10">
        <f>+H1167/SUM($F$15:F1167)-1</f>
        <v>4.1763041116981592E-2</v>
      </c>
      <c r="M1167" s="18">
        <f t="shared" si="134"/>
        <v>0</v>
      </c>
      <c r="N1167" s="18">
        <f t="shared" si="132"/>
        <v>1682.8066691547983</v>
      </c>
      <c r="O1167" s="4">
        <f t="shared" si="133"/>
        <v>7.8011982372557576</v>
      </c>
      <c r="P1167" s="18">
        <f>+AVERAGEIF($C$15:C1167,"&lt;&gt;",$B$15:B1167)</f>
        <v>7.8995172413793089</v>
      </c>
    </row>
    <row r="1168" spans="1:16" x14ac:dyDescent="0.25">
      <c r="A1168" s="1">
        <v>41913</v>
      </c>
      <c r="B1168" s="18">
        <v>8.0839999999999996</v>
      </c>
      <c r="G1168">
        <f t="shared" si="129"/>
        <v>14315.729505517393</v>
      </c>
      <c r="H1168">
        <f t="shared" si="130"/>
        <v>13603.809113447378</v>
      </c>
      <c r="I1168" s="5">
        <f t="shared" ref="I1168:I1231" si="135">+C1168*(MAX($A:$A)-A1168)</f>
        <v>0</v>
      </c>
      <c r="J1168" s="6">
        <f>+H1168+SUM($B$4:$B$5)-SUM($F$15:F1168)</f>
        <v>26875.900692394735</v>
      </c>
      <c r="K1168" s="10">
        <f t="shared" si="131"/>
        <v>-2.6851708819177755E-3</v>
      </c>
      <c r="L1168" s="10">
        <f>+H1168/SUM($F$15:F1168)-1</f>
        <v>3.6251067354457822E-2</v>
      </c>
      <c r="M1168" s="18">
        <f t="shared" si="134"/>
        <v>0</v>
      </c>
      <c r="N1168" s="18">
        <f t="shared" si="132"/>
        <v>1682.8066691547983</v>
      </c>
      <c r="O1168" s="4">
        <f t="shared" si="133"/>
        <v>7.8011982372557576</v>
      </c>
      <c r="P1168" s="18">
        <f>+AVERAGEIF($C$15:C1168,"&lt;&gt;",$B$15:B1168)</f>
        <v>7.8995172413793089</v>
      </c>
    </row>
    <row r="1169" spans="1:16" x14ac:dyDescent="0.25">
      <c r="A1169" s="1">
        <v>41914</v>
      </c>
      <c r="B1169" s="18">
        <v>8.0180000000000007</v>
      </c>
      <c r="G1169">
        <f t="shared" ref="G1169:G1232" si="136">+(B1169/B1168*G1168)+C1169</f>
        <v>14198.851951414952</v>
      </c>
      <c r="H1169">
        <f t="shared" ref="H1169:H1232" si="137">+(B1169/B1168*H1168)+F1169</f>
        <v>13492.743873283163</v>
      </c>
      <c r="I1169" s="5">
        <f t="shared" si="135"/>
        <v>0</v>
      </c>
      <c r="J1169" s="6">
        <f>+H1169+SUM($B$4:$B$5)-SUM($F$15:F1169)</f>
        <v>26764.83545223052</v>
      </c>
      <c r="K1169" s="10">
        <f t="shared" ref="K1169:K1232" si="138">+J1169/J1168-1</f>
        <v>-4.1325216012442212E-3</v>
      </c>
      <c r="L1169" s="10">
        <f>+H1169/SUM($F$15:F1169)-1</f>
        <v>2.7790828556165659E-2</v>
      </c>
      <c r="M1169" s="18">
        <f t="shared" si="134"/>
        <v>0</v>
      </c>
      <c r="N1169" s="18">
        <f t="shared" ref="N1169:N1232" si="139">+M1169+N1168</f>
        <v>1682.8066691547983</v>
      </c>
      <c r="O1169" s="4">
        <f t="shared" ref="O1169:O1232" si="140">((O1168*N1168)+(B1169*M1169))/N1169</f>
        <v>7.8011982372557576</v>
      </c>
      <c r="P1169" s="18">
        <f>+AVERAGEIF($C$15:C1169,"&lt;&gt;",$B$15:B1169)</f>
        <v>7.8995172413793089</v>
      </c>
    </row>
    <row r="1170" spans="1:16" x14ac:dyDescent="0.25">
      <c r="A1170" s="1">
        <v>41915</v>
      </c>
      <c r="B1170" s="18">
        <v>8.1349999999999998</v>
      </c>
      <c r="G1170">
        <f t="shared" si="136"/>
        <v>14406.043979142007</v>
      </c>
      <c r="H1170">
        <f t="shared" si="137"/>
        <v>13689.632253574273</v>
      </c>
      <c r="I1170" s="5">
        <f t="shared" si="135"/>
        <v>0</v>
      </c>
      <c r="J1170" s="6">
        <f>+H1170+SUM($B$4:$B$5)-SUM($F$15:F1170)</f>
        <v>26961.723832521628</v>
      </c>
      <c r="K1170" s="10">
        <f t="shared" si="138"/>
        <v>7.3562335416748059E-3</v>
      </c>
      <c r="L1170" s="10">
        <f>+H1170/SUM($F$15:F1170)-1</f>
        <v>4.2788524607683565E-2</v>
      </c>
      <c r="M1170" s="18">
        <f t="shared" si="134"/>
        <v>0</v>
      </c>
      <c r="N1170" s="18">
        <f t="shared" si="139"/>
        <v>1682.8066691547983</v>
      </c>
      <c r="O1170" s="4">
        <f t="shared" si="140"/>
        <v>7.8011982372557576</v>
      </c>
      <c r="P1170" s="18">
        <f>+AVERAGEIF($C$15:C1170,"&lt;&gt;",$B$15:B1170)</f>
        <v>7.8995172413793089</v>
      </c>
    </row>
    <row r="1171" spans="1:16" x14ac:dyDescent="0.25">
      <c r="A1171" s="1">
        <v>41918</v>
      </c>
      <c r="B1171" s="18">
        <v>8.1980000000000004</v>
      </c>
      <c r="G1171">
        <f t="shared" si="136"/>
        <v>14517.608917148884</v>
      </c>
      <c r="H1171">
        <f t="shared" si="137"/>
        <v>13795.649073731025</v>
      </c>
      <c r="I1171" s="5">
        <f t="shared" si="135"/>
        <v>0</v>
      </c>
      <c r="J1171" s="6">
        <f>+H1171+SUM($B$4:$B$5)-SUM($F$15:F1171)</f>
        <v>27067.740652678378</v>
      </c>
      <c r="K1171" s="10">
        <f t="shared" si="138"/>
        <v>3.9321232134597039E-3</v>
      </c>
      <c r="L1171" s="10">
        <f>+H1171/SUM($F$15:F1171)-1</f>
        <v>5.0864207096962488E-2</v>
      </c>
      <c r="M1171" s="18">
        <f t="shared" ref="M1171:M1234" si="141">+F1171/B1171</f>
        <v>0</v>
      </c>
      <c r="N1171" s="18">
        <f t="shared" si="139"/>
        <v>1682.8066691547983</v>
      </c>
      <c r="O1171" s="4">
        <f t="shared" si="140"/>
        <v>7.8011982372557576</v>
      </c>
      <c r="P1171" s="18">
        <f>+AVERAGEIF($C$15:C1171,"&lt;&gt;",$B$15:B1171)</f>
        <v>7.8995172413793089</v>
      </c>
    </row>
    <row r="1172" spans="1:16" x14ac:dyDescent="0.25">
      <c r="A1172" s="1">
        <v>41919</v>
      </c>
      <c r="B1172" s="18">
        <v>8.1679999999999993</v>
      </c>
      <c r="G1172">
        <f t="shared" si="136"/>
        <v>14464.482756193225</v>
      </c>
      <c r="H1172">
        <f t="shared" si="137"/>
        <v>13745.164873656378</v>
      </c>
      <c r="I1172" s="5">
        <f t="shared" si="135"/>
        <v>0</v>
      </c>
      <c r="J1172" s="6">
        <f>+H1172+SUM($B$4:$B$5)-SUM($F$15:F1172)</f>
        <v>27017.256452603735</v>
      </c>
      <c r="K1172" s="10">
        <f t="shared" si="138"/>
        <v>-1.8651057996467157E-3</v>
      </c>
      <c r="L1172" s="10">
        <f>+H1172/SUM($F$15:F1172)-1</f>
        <v>4.7018644006829424E-2</v>
      </c>
      <c r="M1172" s="18">
        <f t="shared" si="141"/>
        <v>0</v>
      </c>
      <c r="N1172" s="18">
        <f t="shared" si="139"/>
        <v>1682.8066691547983</v>
      </c>
      <c r="O1172" s="4">
        <f t="shared" si="140"/>
        <v>7.8011982372557576</v>
      </c>
      <c r="P1172" s="18">
        <f>+AVERAGEIF($C$15:C1172,"&lt;&gt;",$B$15:B1172)</f>
        <v>7.8995172413793089</v>
      </c>
    </row>
    <row r="1173" spans="1:16" x14ac:dyDescent="0.25">
      <c r="A1173" s="1">
        <v>41920</v>
      </c>
      <c r="B1173" s="18">
        <v>8.0489999999999995</v>
      </c>
      <c r="C1173">
        <f>+$B$3</f>
        <v>200</v>
      </c>
      <c r="D1173" s="7">
        <f>+$D$11</f>
        <v>3.3347368421052628</v>
      </c>
      <c r="E1173">
        <v>1.54</v>
      </c>
      <c r="F1173" s="6">
        <f>+C1173-D1173-E1173</f>
        <v>195.12526315789475</v>
      </c>
      <c r="G1173">
        <f t="shared" si="136"/>
        <v>14453.748984402459</v>
      </c>
      <c r="H1173">
        <f t="shared" si="137"/>
        <v>13740.036143184854</v>
      </c>
      <c r="I1173" s="5">
        <f t="shared" si="135"/>
        <v>634600</v>
      </c>
      <c r="J1173" s="6">
        <f>+H1173+SUM($B$4:$B$5)-SUM($F$15:F1173)</f>
        <v>26817.002458974319</v>
      </c>
      <c r="K1173" s="10">
        <f t="shared" si="138"/>
        <v>-7.4120773136503448E-3</v>
      </c>
      <c r="L1173" s="10">
        <f>+H1173/SUM($F$15:F1173)-1</f>
        <v>3.1299362356826732E-2</v>
      </c>
      <c r="M1173" s="18">
        <f t="shared" si="141"/>
        <v>24.24217457546214</v>
      </c>
      <c r="N1173" s="18">
        <f t="shared" si="139"/>
        <v>1707.0488437302604</v>
      </c>
      <c r="O1173" s="4">
        <f t="shared" si="140"/>
        <v>7.8047173243718753</v>
      </c>
      <c r="P1173" s="18">
        <f>+AVERAGEIF($C$15:C1173,"&lt;&gt;",$B$15:B1173)</f>
        <v>7.902050847457625</v>
      </c>
    </row>
    <row r="1174" spans="1:16" x14ac:dyDescent="0.25">
      <c r="A1174" s="1">
        <v>41921</v>
      </c>
      <c r="B1174" s="18">
        <v>8.1010000000000009</v>
      </c>
      <c r="G1174">
        <f t="shared" si="136"/>
        <v>14547.126416032343</v>
      </c>
      <c r="H1174">
        <f t="shared" si="137"/>
        <v>13828.802683058828</v>
      </c>
      <c r="I1174" s="5">
        <f t="shared" si="135"/>
        <v>0</v>
      </c>
      <c r="J1174" s="6">
        <f>+H1174+SUM($B$4:$B$5)-SUM($F$15:F1174)</f>
        <v>26905.768998848289</v>
      </c>
      <c r="K1174" s="10">
        <f t="shared" si="138"/>
        <v>3.310084339581465E-3</v>
      </c>
      <c r="L1174" s="10">
        <f>+H1174/SUM($F$15:F1174)-1</f>
        <v>3.7961999559281034E-2</v>
      </c>
      <c r="M1174" s="18">
        <f t="shared" si="141"/>
        <v>0</v>
      </c>
      <c r="N1174" s="18">
        <f t="shared" si="139"/>
        <v>1707.0488437302604</v>
      </c>
      <c r="O1174" s="4">
        <f t="shared" si="140"/>
        <v>7.8047173243718753</v>
      </c>
      <c r="P1174" s="18">
        <f>+AVERAGEIF($C$15:C1174,"&lt;&gt;",$B$15:B1174)</f>
        <v>7.902050847457625</v>
      </c>
    </row>
    <row r="1175" spans="1:16" x14ac:dyDescent="0.25">
      <c r="A1175" s="1">
        <v>41922</v>
      </c>
      <c r="B1175" s="18">
        <v>8.0129999999999999</v>
      </c>
      <c r="G1175">
        <f t="shared" si="136"/>
        <v>14389.103070197154</v>
      </c>
      <c r="H1175">
        <f t="shared" si="137"/>
        <v>13678.582384810563</v>
      </c>
      <c r="I1175" s="5">
        <f t="shared" si="135"/>
        <v>0</v>
      </c>
      <c r="J1175" s="6">
        <f>+H1175+SUM($B$4:$B$5)-SUM($F$15:F1175)</f>
        <v>26755.548700600026</v>
      </c>
      <c r="K1175" s="10">
        <f t="shared" si="138"/>
        <v>-5.5832003260971597E-3</v>
      </c>
      <c r="L1175" s="10">
        <f>+H1175/SUM($F$15:F1175)-1</f>
        <v>2.668676737051201E-2</v>
      </c>
      <c r="M1175" s="18">
        <f t="shared" si="141"/>
        <v>0</v>
      </c>
      <c r="N1175" s="18">
        <f t="shared" si="139"/>
        <v>1707.0488437302604</v>
      </c>
      <c r="O1175" s="4">
        <f t="shared" si="140"/>
        <v>7.8047173243718753</v>
      </c>
      <c r="P1175" s="18">
        <f>+AVERAGEIF($C$15:C1175,"&lt;&gt;",$B$15:B1175)</f>
        <v>7.902050847457625</v>
      </c>
    </row>
    <row r="1176" spans="1:16" x14ac:dyDescent="0.25">
      <c r="A1176" s="1">
        <v>41925</v>
      </c>
      <c r="B1176" s="18">
        <v>7.9960000000000004</v>
      </c>
      <c r="G1176">
        <f t="shared" si="136"/>
        <v>14358.575832933539</v>
      </c>
      <c r="H1176">
        <f t="shared" si="137"/>
        <v>13649.562554467149</v>
      </c>
      <c r="I1176" s="5">
        <f t="shared" si="135"/>
        <v>0</v>
      </c>
      <c r="J1176" s="6">
        <f>+H1176+SUM($B$4:$B$5)-SUM($F$15:F1176)</f>
        <v>26726.52887025661</v>
      </c>
      <c r="K1176" s="10">
        <f t="shared" si="138"/>
        <v>-1.0846284883989643E-3</v>
      </c>
      <c r="L1176" s="10">
        <f>+H1176/SUM($F$15:F1176)-1</f>
        <v>2.4508597515863428E-2</v>
      </c>
      <c r="M1176" s="18">
        <f t="shared" si="141"/>
        <v>0</v>
      </c>
      <c r="N1176" s="18">
        <f t="shared" si="139"/>
        <v>1707.0488437302604</v>
      </c>
      <c r="O1176" s="4">
        <f t="shared" si="140"/>
        <v>7.8047173243718753</v>
      </c>
      <c r="P1176" s="18">
        <f>+AVERAGEIF($C$15:C1176,"&lt;&gt;",$B$15:B1176)</f>
        <v>7.902050847457625</v>
      </c>
    </row>
    <row r="1177" spans="1:16" x14ac:dyDescent="0.25">
      <c r="A1177" s="1">
        <v>41926</v>
      </c>
      <c r="B1177" s="18">
        <v>8.0079999999999991</v>
      </c>
      <c r="G1177">
        <f t="shared" si="136"/>
        <v>14380.124471001969</v>
      </c>
      <c r="H1177">
        <f t="shared" si="137"/>
        <v>13670.047140591909</v>
      </c>
      <c r="I1177" s="5">
        <f t="shared" si="135"/>
        <v>0</v>
      </c>
      <c r="J1177" s="6">
        <f>+H1177+SUM($B$4:$B$5)-SUM($F$15:F1177)</f>
        <v>26747.01345638137</v>
      </c>
      <c r="K1177" s="10">
        <f t="shared" si="138"/>
        <v>7.6645142450781911E-4</v>
      </c>
      <c r="L1177" s="10">
        <f>+H1177/SUM($F$15:F1177)-1</f>
        <v>2.6046129177968114E-2</v>
      </c>
      <c r="M1177" s="18">
        <f t="shared" si="141"/>
        <v>0</v>
      </c>
      <c r="N1177" s="18">
        <f t="shared" si="139"/>
        <v>1707.0488437302604</v>
      </c>
      <c r="O1177" s="4">
        <f t="shared" si="140"/>
        <v>7.8047173243718753</v>
      </c>
      <c r="P1177" s="18">
        <f>+AVERAGEIF($C$15:C1177,"&lt;&gt;",$B$15:B1177)</f>
        <v>7.902050847457625</v>
      </c>
    </row>
    <row r="1178" spans="1:16" x14ac:dyDescent="0.25">
      <c r="A1178" s="1">
        <v>41927</v>
      </c>
      <c r="B1178" s="18">
        <v>7.8849999999999998</v>
      </c>
      <c r="G1178">
        <f t="shared" si="136"/>
        <v>14159.250930800516</v>
      </c>
      <c r="H1178">
        <f t="shared" si="137"/>
        <v>13460.080132813087</v>
      </c>
      <c r="I1178" s="5">
        <f t="shared" si="135"/>
        <v>0</v>
      </c>
      <c r="J1178" s="6">
        <f>+H1178+SUM($B$4:$B$5)-SUM($F$15:F1178)</f>
        <v>26537.046448602552</v>
      </c>
      <c r="K1178" s="10">
        <f t="shared" si="138"/>
        <v>-7.8501103729292643E-3</v>
      </c>
      <c r="L1178" s="10">
        <f>+H1178/SUM($F$15:F1178)-1</f>
        <v>1.0286429641393369E-2</v>
      </c>
      <c r="M1178" s="18">
        <f t="shared" si="141"/>
        <v>0</v>
      </c>
      <c r="N1178" s="18">
        <f t="shared" si="139"/>
        <v>1707.0488437302604</v>
      </c>
      <c r="O1178" s="4">
        <f t="shared" si="140"/>
        <v>7.8047173243718753</v>
      </c>
      <c r="P1178" s="18">
        <f>+AVERAGEIF($C$15:C1178,"&lt;&gt;",$B$15:B1178)</f>
        <v>7.902050847457625</v>
      </c>
    </row>
    <row r="1179" spans="1:16" x14ac:dyDescent="0.25">
      <c r="A1179" s="1">
        <v>41928</v>
      </c>
      <c r="B1179" s="18">
        <v>7.7859999999999996</v>
      </c>
      <c r="G1179">
        <f t="shared" si="136"/>
        <v>13981.47466673593</v>
      </c>
      <c r="H1179">
        <f t="shared" si="137"/>
        <v>13291.08229728379</v>
      </c>
      <c r="I1179" s="5">
        <f t="shared" si="135"/>
        <v>0</v>
      </c>
      <c r="J1179" s="6">
        <f>+H1179+SUM($B$4:$B$5)-SUM($F$15:F1179)</f>
        <v>26368.048613073253</v>
      </c>
      <c r="K1179" s="10">
        <f t="shared" si="138"/>
        <v>-6.3683739581424925E-3</v>
      </c>
      <c r="L1179" s="10">
        <f>+H1179/SUM($F$15:F1179)-1</f>
        <v>-2.3982065709716727E-3</v>
      </c>
      <c r="M1179" s="18">
        <f t="shared" si="141"/>
        <v>0</v>
      </c>
      <c r="N1179" s="18">
        <f t="shared" si="139"/>
        <v>1707.0488437302604</v>
      </c>
      <c r="O1179" s="4">
        <f t="shared" si="140"/>
        <v>7.8047173243718753</v>
      </c>
      <c r="P1179" s="18">
        <f>+AVERAGEIF($C$15:C1179,"&lt;&gt;",$B$15:B1179)</f>
        <v>7.902050847457625</v>
      </c>
    </row>
    <row r="1180" spans="1:16" x14ac:dyDescent="0.25">
      <c r="A1180" s="1">
        <v>41929</v>
      </c>
      <c r="B1180" s="18">
        <v>7.8360000000000003</v>
      </c>
      <c r="G1180">
        <f t="shared" si="136"/>
        <v>14071.260658687743</v>
      </c>
      <c r="H1180">
        <f t="shared" si="137"/>
        <v>13376.434739470305</v>
      </c>
      <c r="I1180" s="5">
        <f t="shared" si="135"/>
        <v>0</v>
      </c>
      <c r="J1180" s="6">
        <f>+H1180+SUM($B$4:$B$5)-SUM($F$15:F1180)</f>
        <v>26453.401055259768</v>
      </c>
      <c r="K1180" s="10">
        <f t="shared" si="138"/>
        <v>3.2369646855170409E-3</v>
      </c>
      <c r="L1180" s="10">
        <f>+H1180/SUM($F$15:F1180)-1</f>
        <v>4.0081753544654042E-3</v>
      </c>
      <c r="M1180" s="18">
        <f t="shared" si="141"/>
        <v>0</v>
      </c>
      <c r="N1180" s="18">
        <f t="shared" si="139"/>
        <v>1707.0488437302604</v>
      </c>
      <c r="O1180" s="4">
        <f t="shared" si="140"/>
        <v>7.8047173243718753</v>
      </c>
      <c r="P1180" s="18">
        <f>+AVERAGEIF($C$15:C1180,"&lt;&gt;",$B$15:B1180)</f>
        <v>7.902050847457625</v>
      </c>
    </row>
    <row r="1181" spans="1:16" x14ac:dyDescent="0.25">
      <c r="A1181" s="1">
        <v>41932</v>
      </c>
      <c r="B1181" s="18">
        <v>7.867</v>
      </c>
      <c r="G1181">
        <f t="shared" si="136"/>
        <v>14126.927973697864</v>
      </c>
      <c r="H1181">
        <f t="shared" si="137"/>
        <v>13429.353253625943</v>
      </c>
      <c r="I1181" s="5">
        <f t="shared" si="135"/>
        <v>0</v>
      </c>
      <c r="J1181" s="6">
        <f>+H1181+SUM($B$4:$B$5)-SUM($F$15:F1181)</f>
        <v>26506.319569415406</v>
      </c>
      <c r="K1181" s="10">
        <f t="shared" si="138"/>
        <v>2.0004427425075466E-3</v>
      </c>
      <c r="L1181" s="10">
        <f>+H1181/SUM($F$15:F1181)-1</f>
        <v>7.9801321482362297E-3</v>
      </c>
      <c r="M1181" s="18">
        <f t="shared" si="141"/>
        <v>0</v>
      </c>
      <c r="N1181" s="18">
        <f t="shared" si="139"/>
        <v>1707.0488437302604</v>
      </c>
      <c r="O1181" s="4">
        <f t="shared" si="140"/>
        <v>7.8047173243718753</v>
      </c>
      <c r="P1181" s="18">
        <f>+AVERAGEIF($C$15:C1181,"&lt;&gt;",$B$15:B1181)</f>
        <v>7.902050847457625</v>
      </c>
    </row>
    <row r="1182" spans="1:16" x14ac:dyDescent="0.25">
      <c r="A1182" s="1">
        <v>41933</v>
      </c>
      <c r="B1182" s="18">
        <v>7.8970000000000002</v>
      </c>
      <c r="G1182">
        <f t="shared" si="136"/>
        <v>14180.79956886895</v>
      </c>
      <c r="H1182">
        <f t="shared" si="137"/>
        <v>13480.564718937851</v>
      </c>
      <c r="I1182" s="5">
        <f t="shared" si="135"/>
        <v>0</v>
      </c>
      <c r="J1182" s="6">
        <f>+H1182+SUM($B$4:$B$5)-SUM($F$15:F1182)</f>
        <v>26557.531034727312</v>
      </c>
      <c r="K1182" s="10">
        <f t="shared" si="138"/>
        <v>1.9320473812969308E-3</v>
      </c>
      <c r="L1182" s="10">
        <f>+H1182/SUM($F$15:F1182)-1</f>
        <v>1.1823961303498276E-2</v>
      </c>
      <c r="M1182" s="18">
        <f t="shared" si="141"/>
        <v>0</v>
      </c>
      <c r="N1182" s="18">
        <f t="shared" si="139"/>
        <v>1707.0488437302604</v>
      </c>
      <c r="O1182" s="4">
        <f t="shared" si="140"/>
        <v>7.8047173243718753</v>
      </c>
      <c r="P1182" s="18">
        <f>+AVERAGEIF($C$15:C1182,"&lt;&gt;",$B$15:B1182)</f>
        <v>7.902050847457625</v>
      </c>
    </row>
    <row r="1183" spans="1:16" x14ac:dyDescent="0.25">
      <c r="A1183" s="1">
        <v>41934</v>
      </c>
      <c r="B1183" s="18">
        <v>7.9710000000000001</v>
      </c>
      <c r="G1183">
        <f t="shared" si="136"/>
        <v>14313.682836957629</v>
      </c>
      <c r="H1183">
        <f t="shared" si="137"/>
        <v>13606.88633337389</v>
      </c>
      <c r="I1183" s="5">
        <f t="shared" si="135"/>
        <v>0</v>
      </c>
      <c r="J1183" s="6">
        <f>+H1183+SUM($B$4:$B$5)-SUM($F$15:F1183)</f>
        <v>26683.852649163353</v>
      </c>
      <c r="K1183" s="10">
        <f t="shared" si="138"/>
        <v>4.7565270382574631E-3</v>
      </c>
      <c r="L1183" s="10">
        <f>+H1183/SUM($F$15:F1183)-1</f>
        <v>2.1305406553144834E-2</v>
      </c>
      <c r="M1183" s="18">
        <f t="shared" si="141"/>
        <v>0</v>
      </c>
      <c r="N1183" s="18">
        <f t="shared" si="139"/>
        <v>1707.0488437302604</v>
      </c>
      <c r="O1183" s="4">
        <f t="shared" si="140"/>
        <v>7.8047173243718753</v>
      </c>
      <c r="P1183" s="18">
        <f>+AVERAGEIF($C$15:C1183,"&lt;&gt;",$B$15:B1183)</f>
        <v>7.902050847457625</v>
      </c>
    </row>
    <row r="1184" spans="1:16" x14ac:dyDescent="0.25">
      <c r="A1184" s="1">
        <v>41935</v>
      </c>
      <c r="B1184" s="18">
        <v>7.9409999999999998</v>
      </c>
      <c r="G1184">
        <f t="shared" si="136"/>
        <v>14259.811241786541</v>
      </c>
      <c r="H1184">
        <f t="shared" si="137"/>
        <v>13555.674868061982</v>
      </c>
      <c r="I1184" s="5">
        <f t="shared" si="135"/>
        <v>0</v>
      </c>
      <c r="J1184" s="6">
        <f>+H1184+SUM($B$4:$B$5)-SUM($F$15:F1184)</f>
        <v>26632.64118385144</v>
      </c>
      <c r="K1184" s="10">
        <f t="shared" si="138"/>
        <v>-1.9191930784971944E-3</v>
      </c>
      <c r="L1184" s="10">
        <f>+H1184/SUM($F$15:F1184)-1</f>
        <v>1.7461577397882788E-2</v>
      </c>
      <c r="M1184" s="18">
        <f t="shared" si="141"/>
        <v>0</v>
      </c>
      <c r="N1184" s="18">
        <f t="shared" si="139"/>
        <v>1707.0488437302604</v>
      </c>
      <c r="O1184" s="4">
        <f t="shared" si="140"/>
        <v>7.8047173243718753</v>
      </c>
      <c r="P1184" s="18">
        <f>+AVERAGEIF($C$15:C1184,"&lt;&gt;",$B$15:B1184)</f>
        <v>7.902050847457625</v>
      </c>
    </row>
    <row r="1185" spans="1:16" x14ac:dyDescent="0.25">
      <c r="A1185" s="1">
        <v>41936</v>
      </c>
      <c r="B1185" s="18">
        <v>7.9489999999999998</v>
      </c>
      <c r="G1185">
        <f t="shared" si="136"/>
        <v>14274.177000498832</v>
      </c>
      <c r="H1185">
        <f t="shared" si="137"/>
        <v>13569.331258811824</v>
      </c>
      <c r="I1185" s="5">
        <f t="shared" si="135"/>
        <v>0</v>
      </c>
      <c r="J1185" s="6">
        <f>+H1185+SUM($B$4:$B$5)-SUM($F$15:F1185)</f>
        <v>26646.297574601289</v>
      </c>
      <c r="K1185" s="10">
        <f t="shared" si="138"/>
        <v>5.127689235016053E-4</v>
      </c>
      <c r="L1185" s="10">
        <f>+H1185/SUM($F$15:F1185)-1</f>
        <v>1.8486598505952578E-2</v>
      </c>
      <c r="M1185" s="18">
        <f t="shared" si="141"/>
        <v>0</v>
      </c>
      <c r="N1185" s="18">
        <f t="shared" si="139"/>
        <v>1707.0488437302604</v>
      </c>
      <c r="O1185" s="4">
        <f t="shared" si="140"/>
        <v>7.8047173243718753</v>
      </c>
      <c r="P1185" s="18">
        <f>+AVERAGEIF($C$15:C1185,"&lt;&gt;",$B$15:B1185)</f>
        <v>7.902050847457625</v>
      </c>
    </row>
    <row r="1186" spans="1:16" x14ac:dyDescent="0.25">
      <c r="A1186" s="1">
        <v>41940</v>
      </c>
      <c r="B1186" s="18">
        <v>7.9660000000000002</v>
      </c>
      <c r="G1186">
        <f t="shared" si="136"/>
        <v>14304.704237762448</v>
      </c>
      <c r="H1186">
        <f t="shared" si="137"/>
        <v>13598.35108915524</v>
      </c>
      <c r="I1186" s="5">
        <f t="shared" si="135"/>
        <v>0</v>
      </c>
      <c r="J1186" s="6">
        <f>+H1186+SUM($B$4:$B$5)-SUM($F$15:F1186)</f>
        <v>26675.317404944704</v>
      </c>
      <c r="K1186" s="10">
        <f t="shared" si="138"/>
        <v>1.0890755183592393E-3</v>
      </c>
      <c r="L1186" s="10">
        <f>+H1186/SUM($F$15:F1186)-1</f>
        <v>2.066476836060116E-2</v>
      </c>
      <c r="M1186" s="18">
        <f t="shared" si="141"/>
        <v>0</v>
      </c>
      <c r="N1186" s="18">
        <f t="shared" si="139"/>
        <v>1707.0488437302604</v>
      </c>
      <c r="O1186" s="4">
        <f t="shared" si="140"/>
        <v>7.8047173243718753</v>
      </c>
      <c r="P1186" s="18">
        <f>+AVERAGEIF($C$15:C1186,"&lt;&gt;",$B$15:B1186)</f>
        <v>7.902050847457625</v>
      </c>
    </row>
    <row r="1187" spans="1:16" x14ac:dyDescent="0.25">
      <c r="A1187" s="1">
        <v>41941</v>
      </c>
      <c r="B1187" s="18">
        <v>8.0500000000000007</v>
      </c>
      <c r="G1187">
        <f t="shared" si="136"/>
        <v>14455.544704241491</v>
      </c>
      <c r="H1187">
        <f t="shared" si="137"/>
        <v>13741.743192028584</v>
      </c>
      <c r="I1187" s="5">
        <f t="shared" si="135"/>
        <v>0</v>
      </c>
      <c r="J1187" s="6">
        <f>+H1187+SUM($B$4:$B$5)-SUM($F$15:F1187)</f>
        <v>26818.709507818043</v>
      </c>
      <c r="K1187" s="10">
        <f t="shared" si="138"/>
        <v>5.3754600440765188E-3</v>
      </c>
      <c r="L1187" s="10">
        <f>+H1187/SUM($F$15:F1187)-1</f>
        <v>3.1427489995335289E-2</v>
      </c>
      <c r="M1187" s="18">
        <f t="shared" si="141"/>
        <v>0</v>
      </c>
      <c r="N1187" s="18">
        <f t="shared" si="139"/>
        <v>1707.0488437302604</v>
      </c>
      <c r="O1187" s="4">
        <f t="shared" si="140"/>
        <v>7.8047173243718753</v>
      </c>
      <c r="P1187" s="18">
        <f>+AVERAGEIF($C$15:C1187,"&lt;&gt;",$B$15:B1187)</f>
        <v>7.902050847457625</v>
      </c>
    </row>
    <row r="1188" spans="1:16" x14ac:dyDescent="0.25">
      <c r="A1188" s="1">
        <v>41942</v>
      </c>
      <c r="B1188" s="18">
        <v>8.1509999999999998</v>
      </c>
      <c r="G1188">
        <f t="shared" si="136"/>
        <v>14636.912407984146</v>
      </c>
      <c r="H1188">
        <f t="shared" si="137"/>
        <v>13914.155125245337</v>
      </c>
      <c r="I1188" s="5">
        <f t="shared" si="135"/>
        <v>0</v>
      </c>
      <c r="J1188" s="6">
        <f>+H1188+SUM($B$4:$B$5)-SUM($F$15:F1188)</f>
        <v>26991.121441034797</v>
      </c>
      <c r="K1188" s="10">
        <f t="shared" si="138"/>
        <v>6.428793047126069E-3</v>
      </c>
      <c r="L1188" s="10">
        <f>+H1188/SUM($F$15:F1188)-1</f>
        <v>4.4368381484717556E-2</v>
      </c>
      <c r="M1188" s="18">
        <f t="shared" si="141"/>
        <v>0</v>
      </c>
      <c r="N1188" s="18">
        <f t="shared" si="139"/>
        <v>1707.0488437302604</v>
      </c>
      <c r="O1188" s="4">
        <f t="shared" si="140"/>
        <v>7.8047173243718753</v>
      </c>
      <c r="P1188" s="18">
        <f>+AVERAGEIF($C$15:C1188,"&lt;&gt;",$B$15:B1188)</f>
        <v>7.902050847457625</v>
      </c>
    </row>
    <row r="1189" spans="1:16" x14ac:dyDescent="0.25">
      <c r="A1189" s="1">
        <v>41943</v>
      </c>
      <c r="B1189" s="18">
        <v>8.2690000000000001</v>
      </c>
      <c r="G1189">
        <f t="shared" si="136"/>
        <v>14848.80734899042</v>
      </c>
      <c r="H1189">
        <f t="shared" si="137"/>
        <v>14115.586888805508</v>
      </c>
      <c r="I1189" s="5">
        <f t="shared" si="135"/>
        <v>0</v>
      </c>
      <c r="J1189" s="6">
        <f>+H1189+SUM($B$4:$B$5)-SUM($F$15:F1189)</f>
        <v>27192.553204594973</v>
      </c>
      <c r="K1189" s="10">
        <f t="shared" si="138"/>
        <v>7.4628897506250347E-3</v>
      </c>
      <c r="L1189" s="10">
        <f>+H1189/SUM($F$15:F1189)-1</f>
        <v>5.9487442828748627E-2</v>
      </c>
      <c r="M1189" s="18">
        <f t="shared" si="141"/>
        <v>0</v>
      </c>
      <c r="N1189" s="18">
        <f t="shared" si="139"/>
        <v>1707.0488437302604</v>
      </c>
      <c r="O1189" s="4">
        <f t="shared" si="140"/>
        <v>7.8047173243718753</v>
      </c>
      <c r="P1189" s="18">
        <f>+AVERAGEIF($C$15:C1189,"&lt;&gt;",$B$15:B1189)</f>
        <v>7.902050847457625</v>
      </c>
    </row>
    <row r="1190" spans="1:16" x14ac:dyDescent="0.25">
      <c r="A1190" s="1">
        <v>41946</v>
      </c>
      <c r="B1190" s="18">
        <v>8.2469999999999999</v>
      </c>
      <c r="G1190">
        <f t="shared" si="136"/>
        <v>14809.301512531623</v>
      </c>
      <c r="H1190">
        <f t="shared" si="137"/>
        <v>14078.031814243443</v>
      </c>
      <c r="I1190" s="5">
        <f t="shared" si="135"/>
        <v>0</v>
      </c>
      <c r="J1190" s="6">
        <f>+H1190+SUM($B$4:$B$5)-SUM($F$15:F1190)</f>
        <v>27154.998130032902</v>
      </c>
      <c r="K1190" s="10">
        <f t="shared" si="138"/>
        <v>-1.3810793815317579E-3</v>
      </c>
      <c r="L1190" s="10">
        <f>+H1190/SUM($F$15:F1190)-1</f>
        <v>5.6668634781556371E-2</v>
      </c>
      <c r="M1190" s="18">
        <f t="shared" si="141"/>
        <v>0</v>
      </c>
      <c r="N1190" s="18">
        <f t="shared" si="139"/>
        <v>1707.0488437302604</v>
      </c>
      <c r="O1190" s="4">
        <f t="shared" si="140"/>
        <v>7.8047173243718753</v>
      </c>
      <c r="P1190" s="18">
        <f>+AVERAGEIF($C$15:C1190,"&lt;&gt;",$B$15:B1190)</f>
        <v>7.902050847457625</v>
      </c>
    </row>
    <row r="1191" spans="1:16" x14ac:dyDescent="0.25">
      <c r="A1191" s="1">
        <v>41947</v>
      </c>
      <c r="B1191" s="18">
        <v>8.1720000000000006</v>
      </c>
      <c r="G1191">
        <f t="shared" si="136"/>
        <v>14674.622524603908</v>
      </c>
      <c r="H1191">
        <f t="shared" si="137"/>
        <v>13950.003150963674</v>
      </c>
      <c r="I1191" s="5">
        <f t="shared" si="135"/>
        <v>0</v>
      </c>
      <c r="J1191" s="6">
        <f>+H1191+SUM($B$4:$B$5)-SUM($F$15:F1191)</f>
        <v>27026.969466753137</v>
      </c>
      <c r="K1191" s="10">
        <f t="shared" si="138"/>
        <v>-4.7147365898054794E-3</v>
      </c>
      <c r="L1191" s="10">
        <f>+H1191/SUM($F$15:F1191)-1</f>
        <v>4.7059061893401255E-2</v>
      </c>
      <c r="M1191" s="18">
        <f t="shared" si="141"/>
        <v>0</v>
      </c>
      <c r="N1191" s="18">
        <f t="shared" si="139"/>
        <v>1707.0488437302604</v>
      </c>
      <c r="O1191" s="4">
        <f t="shared" si="140"/>
        <v>7.8047173243718753</v>
      </c>
      <c r="P1191" s="18">
        <f>+AVERAGEIF($C$15:C1191,"&lt;&gt;",$B$15:B1191)</f>
        <v>7.902050847457625</v>
      </c>
    </row>
    <row r="1192" spans="1:16" x14ac:dyDescent="0.25">
      <c r="A1192" s="1">
        <v>41948</v>
      </c>
      <c r="B1192" s="18">
        <v>8.1579999999999995</v>
      </c>
      <c r="G1192">
        <f t="shared" si="136"/>
        <v>14649.482446857401</v>
      </c>
      <c r="H1192">
        <f t="shared" si="137"/>
        <v>13926.104467151448</v>
      </c>
      <c r="I1192" s="5">
        <f t="shared" si="135"/>
        <v>0</v>
      </c>
      <c r="J1192" s="6">
        <f>+H1192+SUM($B$4:$B$5)-SUM($F$15:F1192)</f>
        <v>27003.070782940908</v>
      </c>
      <c r="K1192" s="10">
        <f t="shared" si="138"/>
        <v>-8.8425318427309829E-4</v>
      </c>
      <c r="L1192" s="10">
        <f>+H1192/SUM($F$15:F1192)-1</f>
        <v>4.5265274954278789E-2</v>
      </c>
      <c r="M1192" s="18">
        <f t="shared" si="141"/>
        <v>0</v>
      </c>
      <c r="N1192" s="18">
        <f t="shared" si="139"/>
        <v>1707.0488437302604</v>
      </c>
      <c r="O1192" s="4">
        <f t="shared" si="140"/>
        <v>7.8047173243718753</v>
      </c>
      <c r="P1192" s="18">
        <f>+AVERAGEIF($C$15:C1192,"&lt;&gt;",$B$15:B1192)</f>
        <v>7.902050847457625</v>
      </c>
    </row>
    <row r="1193" spans="1:16" x14ac:dyDescent="0.25">
      <c r="A1193" s="1">
        <v>41949</v>
      </c>
      <c r="B1193" s="18">
        <v>8.1349999999999998</v>
      </c>
      <c r="G1193">
        <f t="shared" si="136"/>
        <v>14608.180890559568</v>
      </c>
      <c r="H1193">
        <f t="shared" si="137"/>
        <v>13886.842343745653</v>
      </c>
      <c r="I1193" s="5">
        <f t="shared" si="135"/>
        <v>0</v>
      </c>
      <c r="J1193" s="6">
        <f>+H1193+SUM($B$4:$B$5)-SUM($F$15:F1193)</f>
        <v>26963.808659535112</v>
      </c>
      <c r="K1193" s="10">
        <f t="shared" si="138"/>
        <v>-1.4539873528235381E-3</v>
      </c>
      <c r="L1193" s="10">
        <f>+H1193/SUM($F$15:F1193)-1</f>
        <v>4.2318339268577754E-2</v>
      </c>
      <c r="M1193" s="18">
        <f t="shared" si="141"/>
        <v>0</v>
      </c>
      <c r="N1193" s="18">
        <f t="shared" si="139"/>
        <v>1707.0488437302604</v>
      </c>
      <c r="O1193" s="4">
        <f t="shared" si="140"/>
        <v>7.8047173243718753</v>
      </c>
      <c r="P1193" s="18">
        <f>+AVERAGEIF($C$15:C1193,"&lt;&gt;",$B$15:B1193)</f>
        <v>7.902050847457625</v>
      </c>
    </row>
    <row r="1194" spans="1:16" x14ac:dyDescent="0.25">
      <c r="A1194" s="1">
        <v>41950</v>
      </c>
      <c r="B1194" s="18">
        <v>8.1180000000000003</v>
      </c>
      <c r="G1194">
        <f t="shared" si="136"/>
        <v>14577.653653295953</v>
      </c>
      <c r="H1194">
        <f t="shared" si="137"/>
        <v>13857.82251340224</v>
      </c>
      <c r="I1194" s="5">
        <f t="shared" si="135"/>
        <v>0</v>
      </c>
      <c r="J1194" s="6">
        <f>+H1194+SUM($B$4:$B$5)-SUM($F$15:F1194)</f>
        <v>26934.788829191697</v>
      </c>
      <c r="K1194" s="10">
        <f t="shared" si="138"/>
        <v>-1.0762511598357838E-3</v>
      </c>
      <c r="L1194" s="10">
        <f>+H1194/SUM($F$15:F1194)-1</f>
        <v>4.0140169413929394E-2</v>
      </c>
      <c r="M1194" s="18">
        <f t="shared" si="141"/>
        <v>0</v>
      </c>
      <c r="N1194" s="18">
        <f t="shared" si="139"/>
        <v>1707.0488437302604</v>
      </c>
      <c r="O1194" s="4">
        <f t="shared" si="140"/>
        <v>7.8047173243718753</v>
      </c>
      <c r="P1194" s="18">
        <f>+AVERAGEIF($C$15:C1194,"&lt;&gt;",$B$15:B1194)</f>
        <v>7.902050847457625</v>
      </c>
    </row>
    <row r="1195" spans="1:16" x14ac:dyDescent="0.25">
      <c r="A1195" s="1">
        <v>41953</v>
      </c>
      <c r="B1195" s="18">
        <v>8.1739999999999995</v>
      </c>
      <c r="C1195">
        <f>+$B$3</f>
        <v>200</v>
      </c>
      <c r="D1195" s="7">
        <f>+$D$11</f>
        <v>3.3347368421052628</v>
      </c>
      <c r="E1195">
        <v>1.54</v>
      </c>
      <c r="F1195" s="6">
        <f>+C1195-D1195-E1195</f>
        <v>195.12526315789475</v>
      </c>
      <c r="G1195">
        <f t="shared" si="136"/>
        <v>14878.213964281977</v>
      </c>
      <c r="H1195">
        <f t="shared" si="137"/>
        <v>14148.542511809026</v>
      </c>
      <c r="I1195" s="5">
        <f t="shared" si="135"/>
        <v>628000</v>
      </c>
      <c r="J1195" s="6">
        <f>+H1195+SUM($B$4:$B$5)-SUM($F$15:F1195)</f>
        <v>27030.383564440592</v>
      </c>
      <c r="K1195" s="10">
        <f t="shared" si="138"/>
        <v>3.549117680302416E-3</v>
      </c>
      <c r="L1195" s="10">
        <f>+H1195/SUM($F$15:F1195)-1</f>
        <v>4.6632353332648702E-2</v>
      </c>
      <c r="M1195" s="18">
        <f t="shared" si="141"/>
        <v>23.871453775127815</v>
      </c>
      <c r="N1195" s="18">
        <f t="shared" si="139"/>
        <v>1730.9202975053881</v>
      </c>
      <c r="O1195" s="4">
        <f t="shared" si="140"/>
        <v>7.8098101725717131</v>
      </c>
      <c r="P1195" s="18">
        <f>+AVERAGEIF($C$15:C1195,"&lt;&gt;",$B$15:B1195)</f>
        <v>7.9065833333333311</v>
      </c>
    </row>
    <row r="1196" spans="1:16" x14ac:dyDescent="0.25">
      <c r="A1196" s="1">
        <v>41954</v>
      </c>
      <c r="B1196" s="18">
        <v>8.1519999999999992</v>
      </c>
      <c r="G1196">
        <f t="shared" si="136"/>
        <v>14838.169835677352</v>
      </c>
      <c r="H1196">
        <f t="shared" si="137"/>
        <v>14110.462265263908</v>
      </c>
      <c r="I1196" s="5">
        <f t="shared" si="135"/>
        <v>0</v>
      </c>
      <c r="J1196" s="6">
        <f>+H1196+SUM($B$4:$B$5)-SUM($F$15:F1196)</f>
        <v>26992.303317895472</v>
      </c>
      <c r="K1196" s="10">
        <f t="shared" si="138"/>
        <v>-1.4087941613679655E-3</v>
      </c>
      <c r="L1196" s="10">
        <f>+H1196/SUM($F$15:F1196)-1</f>
        <v>4.3815383455805268E-2</v>
      </c>
      <c r="M1196" s="18">
        <f t="shared" si="141"/>
        <v>0</v>
      </c>
      <c r="N1196" s="18">
        <f t="shared" si="139"/>
        <v>1730.9202975053881</v>
      </c>
      <c r="O1196" s="4">
        <f t="shared" si="140"/>
        <v>7.8098101725717131</v>
      </c>
      <c r="P1196" s="18">
        <f>+AVERAGEIF($C$15:C1196,"&lt;&gt;",$B$15:B1196)</f>
        <v>7.9065833333333311</v>
      </c>
    </row>
    <row r="1197" spans="1:16" x14ac:dyDescent="0.25">
      <c r="A1197" s="1">
        <v>41955</v>
      </c>
      <c r="B1197" s="18">
        <v>8.1340000000000003</v>
      </c>
      <c r="G1197">
        <f t="shared" si="136"/>
        <v>14805.406457728115</v>
      </c>
      <c r="H1197">
        <f t="shared" si="137"/>
        <v>14079.305699908813</v>
      </c>
      <c r="I1197" s="5">
        <f t="shared" si="135"/>
        <v>0</v>
      </c>
      <c r="J1197" s="6">
        <f>+H1197+SUM($B$4:$B$5)-SUM($F$15:F1197)</f>
        <v>26961.146752540379</v>
      </c>
      <c r="K1197" s="10">
        <f t="shared" si="138"/>
        <v>-1.1542759055481744E-3</v>
      </c>
      <c r="L1197" s="10">
        <f>+H1197/SUM($F$15:F1197)-1</f>
        <v>4.1510589920206176E-2</v>
      </c>
      <c r="M1197" s="18">
        <f t="shared" si="141"/>
        <v>0</v>
      </c>
      <c r="N1197" s="18">
        <f t="shared" si="139"/>
        <v>1730.9202975053881</v>
      </c>
      <c r="O1197" s="4">
        <f t="shared" si="140"/>
        <v>7.8098101725717131</v>
      </c>
      <c r="P1197" s="18">
        <f>+AVERAGEIF($C$15:C1197,"&lt;&gt;",$B$15:B1197)</f>
        <v>7.9065833333333311</v>
      </c>
    </row>
    <row r="1198" spans="1:16" x14ac:dyDescent="0.25">
      <c r="A1198" s="1">
        <v>41956</v>
      </c>
      <c r="B1198" s="18">
        <v>8.1150000000000002</v>
      </c>
      <c r="G1198">
        <f t="shared" si="136"/>
        <v>14770.822892115029</v>
      </c>
      <c r="H1198">
        <f t="shared" si="137"/>
        <v>14046.418214256211</v>
      </c>
      <c r="I1198" s="5">
        <f t="shared" si="135"/>
        <v>0</v>
      </c>
      <c r="J1198" s="6">
        <f>+H1198+SUM($B$4:$B$5)-SUM($F$15:F1198)</f>
        <v>26928.259266887777</v>
      </c>
      <c r="K1198" s="10">
        <f t="shared" si="138"/>
        <v>-1.2198103424330142E-3</v>
      </c>
      <c r="L1198" s="10">
        <f>+H1198/SUM($F$15:F1198)-1</f>
        <v>3.9077752299295998E-2</v>
      </c>
      <c r="M1198" s="18">
        <f t="shared" si="141"/>
        <v>0</v>
      </c>
      <c r="N1198" s="18">
        <f t="shared" si="139"/>
        <v>1730.9202975053881</v>
      </c>
      <c r="O1198" s="4">
        <f t="shared" si="140"/>
        <v>7.8098101725717131</v>
      </c>
      <c r="P1198" s="18">
        <f>+AVERAGEIF($C$15:C1198,"&lt;&gt;",$B$15:B1198)</f>
        <v>7.9065833333333311</v>
      </c>
    </row>
    <row r="1199" spans="1:16" x14ac:dyDescent="0.25">
      <c r="A1199" s="1">
        <v>41957</v>
      </c>
      <c r="B1199" s="18">
        <v>8.0950000000000006</v>
      </c>
      <c r="G1199">
        <f t="shared" si="136"/>
        <v>14734.419138838099</v>
      </c>
      <c r="H1199">
        <f t="shared" si="137"/>
        <v>14011.799808306105</v>
      </c>
      <c r="I1199" s="5">
        <f t="shared" si="135"/>
        <v>0</v>
      </c>
      <c r="J1199" s="6">
        <f>+H1199+SUM($B$4:$B$5)-SUM($F$15:F1199)</f>
        <v>26893.640860937667</v>
      </c>
      <c r="K1199" s="10">
        <f t="shared" si="138"/>
        <v>-1.2855790493920827E-3</v>
      </c>
      <c r="L1199" s="10">
        <f>+H1199/SUM($F$15:F1199)-1</f>
        <v>3.6516870593074735E-2</v>
      </c>
      <c r="M1199" s="18">
        <f t="shared" si="141"/>
        <v>0</v>
      </c>
      <c r="N1199" s="18">
        <f t="shared" si="139"/>
        <v>1730.9202975053881</v>
      </c>
      <c r="O1199" s="4">
        <f t="shared" si="140"/>
        <v>7.8098101725717131</v>
      </c>
      <c r="P1199" s="18">
        <f>+AVERAGEIF($C$15:C1199,"&lt;&gt;",$B$15:B1199)</f>
        <v>7.9065833333333311</v>
      </c>
    </row>
    <row r="1200" spans="1:16" x14ac:dyDescent="0.25">
      <c r="A1200" s="1">
        <v>41960</v>
      </c>
      <c r="B1200" s="18">
        <v>8.07</v>
      </c>
      <c r="G1200">
        <f t="shared" si="136"/>
        <v>14688.914447241934</v>
      </c>
      <c r="H1200">
        <f t="shared" si="137"/>
        <v>13968.526800868469</v>
      </c>
      <c r="I1200" s="5">
        <f t="shared" si="135"/>
        <v>0</v>
      </c>
      <c r="J1200" s="6">
        <f>+H1200+SUM($B$4:$B$5)-SUM($F$15:F1200)</f>
        <v>26850.367853500029</v>
      </c>
      <c r="K1200" s="10">
        <f t="shared" si="138"/>
        <v>-1.6090423628914996E-3</v>
      </c>
      <c r="L1200" s="10">
        <f>+H1200/SUM($F$15:F1200)-1</f>
        <v>3.3315768460298045E-2</v>
      </c>
      <c r="M1200" s="18">
        <f t="shared" si="141"/>
        <v>0</v>
      </c>
      <c r="N1200" s="18">
        <f t="shared" si="139"/>
        <v>1730.9202975053881</v>
      </c>
      <c r="O1200" s="4">
        <f t="shared" si="140"/>
        <v>7.8098101725717131</v>
      </c>
      <c r="P1200" s="18">
        <f>+AVERAGEIF($C$15:C1200,"&lt;&gt;",$B$15:B1200)</f>
        <v>7.9065833333333311</v>
      </c>
    </row>
    <row r="1201" spans="1:16" x14ac:dyDescent="0.25">
      <c r="A1201" s="1">
        <v>41961</v>
      </c>
      <c r="B1201" s="18">
        <v>8.0470000000000006</v>
      </c>
      <c r="G1201">
        <f t="shared" si="136"/>
        <v>14647.050130973463</v>
      </c>
      <c r="H1201">
        <f t="shared" si="137"/>
        <v>13928.715634025844</v>
      </c>
      <c r="I1201" s="5">
        <f t="shared" si="135"/>
        <v>0</v>
      </c>
      <c r="J1201" s="6">
        <f>+H1201+SUM($B$4:$B$5)-SUM($F$15:F1201)</f>
        <v>26810.556686657408</v>
      </c>
      <c r="K1201" s="10">
        <f t="shared" si="138"/>
        <v>-1.4827047085476108E-3</v>
      </c>
      <c r="L1201" s="10">
        <f>+H1201/SUM($F$15:F1201)-1</f>
        <v>3.0370754498143526E-2</v>
      </c>
      <c r="M1201" s="18">
        <f t="shared" si="141"/>
        <v>0</v>
      </c>
      <c r="N1201" s="18">
        <f t="shared" si="139"/>
        <v>1730.9202975053881</v>
      </c>
      <c r="O1201" s="4">
        <f t="shared" si="140"/>
        <v>7.8098101725717131</v>
      </c>
      <c r="P1201" s="18">
        <f>+AVERAGEIF($C$15:C1201,"&lt;&gt;",$B$15:B1201)</f>
        <v>7.9065833333333311</v>
      </c>
    </row>
    <row r="1202" spans="1:16" x14ac:dyDescent="0.25">
      <c r="A1202" s="1">
        <v>41962</v>
      </c>
      <c r="B1202" s="18">
        <v>8.0500000000000007</v>
      </c>
      <c r="G1202">
        <f t="shared" si="136"/>
        <v>14652.510693965003</v>
      </c>
      <c r="H1202">
        <f t="shared" si="137"/>
        <v>13933.908394918361</v>
      </c>
      <c r="I1202" s="5">
        <f t="shared" si="135"/>
        <v>0</v>
      </c>
      <c r="J1202" s="6">
        <f>+H1202+SUM($B$4:$B$5)-SUM($F$15:F1202)</f>
        <v>26815.749447549926</v>
      </c>
      <c r="K1202" s="10">
        <f t="shared" si="138"/>
        <v>1.9368344168335661E-4</v>
      </c>
      <c r="L1202" s="10">
        <f>+H1202/SUM($F$15:F1202)-1</f>
        <v>3.075488675407656E-2</v>
      </c>
      <c r="M1202" s="18">
        <f t="shared" si="141"/>
        <v>0</v>
      </c>
      <c r="N1202" s="18">
        <f t="shared" si="139"/>
        <v>1730.9202975053881</v>
      </c>
      <c r="O1202" s="4">
        <f t="shared" si="140"/>
        <v>7.8098101725717131</v>
      </c>
      <c r="P1202" s="18">
        <f>+AVERAGEIF($C$15:C1202,"&lt;&gt;",$B$15:B1202)</f>
        <v>7.9065833333333311</v>
      </c>
    </row>
    <row r="1203" spans="1:16" x14ac:dyDescent="0.25">
      <c r="A1203" s="1">
        <v>41963</v>
      </c>
      <c r="B1203" s="18">
        <v>8.0459999999999994</v>
      </c>
      <c r="G1203">
        <f t="shared" si="136"/>
        <v>14645.229943309614</v>
      </c>
      <c r="H1203">
        <f t="shared" si="137"/>
        <v>13926.984713728336</v>
      </c>
      <c r="I1203" s="5">
        <f t="shared" si="135"/>
        <v>0</v>
      </c>
      <c r="J1203" s="6">
        <f>+H1203+SUM($B$4:$B$5)-SUM($F$15:F1203)</f>
        <v>26808.8257663599</v>
      </c>
      <c r="K1203" s="10">
        <f t="shared" si="138"/>
        <v>-2.5819458089615388E-4</v>
      </c>
      <c r="L1203" s="10">
        <f>+H1203/SUM($F$15:F1203)-1</f>
        <v>3.0242710412832219E-2</v>
      </c>
      <c r="M1203" s="18">
        <f t="shared" si="141"/>
        <v>0</v>
      </c>
      <c r="N1203" s="18">
        <f t="shared" si="139"/>
        <v>1730.9202975053881</v>
      </c>
      <c r="O1203" s="4">
        <f t="shared" si="140"/>
        <v>7.8098101725717131</v>
      </c>
      <c r="P1203" s="18">
        <f>+AVERAGEIF($C$15:C1203,"&lt;&gt;",$B$15:B1203)</f>
        <v>7.9065833333333311</v>
      </c>
    </row>
    <row r="1204" spans="1:16" x14ac:dyDescent="0.25">
      <c r="A1204" s="1">
        <v>41964</v>
      </c>
      <c r="B1204" s="18">
        <v>8.234</v>
      </c>
      <c r="G1204">
        <f t="shared" si="136"/>
        <v>14987.425224112772</v>
      </c>
      <c r="H1204">
        <f t="shared" si="137"/>
        <v>14252.397729659349</v>
      </c>
      <c r="I1204" s="5">
        <f t="shared" si="135"/>
        <v>0</v>
      </c>
      <c r="J1204" s="6">
        <f>+H1204+SUM($B$4:$B$5)-SUM($F$15:F1204)</f>
        <v>27134.238782290915</v>
      </c>
      <c r="K1204" s="10">
        <f t="shared" si="138"/>
        <v>1.2138279340057734E-2</v>
      </c>
      <c r="L1204" s="10">
        <f>+H1204/SUM($F$15:F1204)-1</f>
        <v>5.4314998451312491E-2</v>
      </c>
      <c r="M1204" s="18">
        <f t="shared" si="141"/>
        <v>0</v>
      </c>
      <c r="N1204" s="18">
        <f t="shared" si="139"/>
        <v>1730.9202975053881</v>
      </c>
      <c r="O1204" s="4">
        <f t="shared" si="140"/>
        <v>7.8098101725717131</v>
      </c>
      <c r="P1204" s="18">
        <f>+AVERAGEIF($C$15:C1204,"&lt;&gt;",$B$15:B1204)</f>
        <v>7.9065833333333311</v>
      </c>
    </row>
    <row r="1205" spans="1:16" x14ac:dyDescent="0.25">
      <c r="A1205" s="1">
        <v>41967</v>
      </c>
      <c r="B1205" s="18">
        <v>8.27</v>
      </c>
      <c r="G1205">
        <f t="shared" si="136"/>
        <v>15052.951980011247</v>
      </c>
      <c r="H1205">
        <f t="shared" si="137"/>
        <v>14314.710860369541</v>
      </c>
      <c r="I1205" s="5">
        <f t="shared" si="135"/>
        <v>0</v>
      </c>
      <c r="J1205" s="6">
        <f>+H1205+SUM($B$4:$B$5)-SUM($F$15:F1205)</f>
        <v>27196.551913001102</v>
      </c>
      <c r="K1205" s="10">
        <f t="shared" si="138"/>
        <v>2.2964760946548868E-3</v>
      </c>
      <c r="L1205" s="10">
        <f>+H1205/SUM($F$15:F1205)-1</f>
        <v>5.8924585522510675E-2</v>
      </c>
      <c r="M1205" s="18">
        <f t="shared" si="141"/>
        <v>0</v>
      </c>
      <c r="N1205" s="18">
        <f t="shared" si="139"/>
        <v>1730.9202975053881</v>
      </c>
      <c r="O1205" s="4">
        <f t="shared" si="140"/>
        <v>7.8098101725717131</v>
      </c>
      <c r="P1205" s="18">
        <f>+AVERAGEIF($C$15:C1205,"&lt;&gt;",$B$15:B1205)</f>
        <v>7.9065833333333311</v>
      </c>
    </row>
    <row r="1206" spans="1:16" x14ac:dyDescent="0.25">
      <c r="A1206" s="1">
        <v>41968</v>
      </c>
      <c r="B1206" s="18">
        <v>8.2279999999999998</v>
      </c>
      <c r="G1206">
        <f t="shared" si="136"/>
        <v>14976.50409812969</v>
      </c>
      <c r="H1206">
        <f t="shared" si="137"/>
        <v>14242.012207874315</v>
      </c>
      <c r="I1206" s="5">
        <f t="shared" si="135"/>
        <v>0</v>
      </c>
      <c r="J1206" s="6">
        <f>+H1206+SUM($B$4:$B$5)-SUM($F$15:F1206)</f>
        <v>27123.853260505879</v>
      </c>
      <c r="K1206" s="10">
        <f t="shared" si="138"/>
        <v>-2.6730834382159285E-3</v>
      </c>
      <c r="L1206" s="10">
        <f>+H1206/SUM($F$15:F1206)-1</f>
        <v>5.3546733939445978E-2</v>
      </c>
      <c r="M1206" s="18">
        <f t="shared" si="141"/>
        <v>0</v>
      </c>
      <c r="N1206" s="18">
        <f t="shared" si="139"/>
        <v>1730.9202975053881</v>
      </c>
      <c r="O1206" s="4">
        <f t="shared" si="140"/>
        <v>7.8098101725717131</v>
      </c>
      <c r="P1206" s="18">
        <f>+AVERAGEIF($C$15:C1206,"&lt;&gt;",$B$15:B1206)</f>
        <v>7.9065833333333311</v>
      </c>
    </row>
    <row r="1207" spans="1:16" x14ac:dyDescent="0.25">
      <c r="A1207" s="1">
        <v>41969</v>
      </c>
      <c r="B1207" s="18">
        <v>8.2240000000000002</v>
      </c>
      <c r="G1207">
        <f t="shared" si="136"/>
        <v>14969.223347474304</v>
      </c>
      <c r="H1207">
        <f t="shared" si="137"/>
        <v>14235.088526684294</v>
      </c>
      <c r="I1207" s="5">
        <f t="shared" si="135"/>
        <v>0</v>
      </c>
      <c r="J1207" s="6">
        <f>+H1207+SUM($B$4:$B$5)-SUM($F$15:F1207)</f>
        <v>27116.92957931586</v>
      </c>
      <c r="K1207" s="10">
        <f t="shared" si="138"/>
        <v>-2.5526171091994065E-4</v>
      </c>
      <c r="L1207" s="10">
        <f>+H1207/SUM($F$15:F1207)-1</f>
        <v>5.3034557598201859E-2</v>
      </c>
      <c r="M1207" s="18">
        <f t="shared" si="141"/>
        <v>0</v>
      </c>
      <c r="N1207" s="18">
        <f t="shared" si="139"/>
        <v>1730.9202975053881</v>
      </c>
      <c r="O1207" s="4">
        <f t="shared" si="140"/>
        <v>7.8098101725717131</v>
      </c>
      <c r="P1207" s="18">
        <f>+AVERAGEIF($C$15:C1207,"&lt;&gt;",$B$15:B1207)</f>
        <v>7.9065833333333311</v>
      </c>
    </row>
    <row r="1208" spans="1:16" x14ac:dyDescent="0.25">
      <c r="A1208" s="1">
        <v>41970</v>
      </c>
      <c r="B1208" s="18">
        <v>8.2569999999999997</v>
      </c>
      <c r="G1208">
        <f t="shared" si="136"/>
        <v>15029.28954038124</v>
      </c>
      <c r="H1208">
        <f t="shared" si="137"/>
        <v>14292.20889650197</v>
      </c>
      <c r="I1208" s="5">
        <f t="shared" si="135"/>
        <v>0</v>
      </c>
      <c r="J1208" s="6">
        <f>+H1208+SUM($B$4:$B$5)-SUM($F$15:F1208)</f>
        <v>27174.049949133536</v>
      </c>
      <c r="K1208" s="10">
        <f t="shared" si="138"/>
        <v>2.1064468103071388E-3</v>
      </c>
      <c r="L1208" s="10">
        <f>+H1208/SUM($F$15:F1208)-1</f>
        <v>5.7260012413466788E-2</v>
      </c>
      <c r="M1208" s="18">
        <f t="shared" si="141"/>
        <v>0</v>
      </c>
      <c r="N1208" s="18">
        <f t="shared" si="139"/>
        <v>1730.9202975053881</v>
      </c>
      <c r="O1208" s="4">
        <f t="shared" si="140"/>
        <v>7.8098101725717131</v>
      </c>
      <c r="P1208" s="18">
        <f>+AVERAGEIF($C$15:C1208,"&lt;&gt;",$B$15:B1208)</f>
        <v>7.9065833333333311</v>
      </c>
    </row>
    <row r="1209" spans="1:16" x14ac:dyDescent="0.25">
      <c r="A1209" s="1">
        <v>41971</v>
      </c>
      <c r="B1209" s="18">
        <v>8.1999999999999993</v>
      </c>
      <c r="G1209">
        <f t="shared" si="136"/>
        <v>14925.538843541985</v>
      </c>
      <c r="H1209">
        <f t="shared" si="137"/>
        <v>14193.546439544163</v>
      </c>
      <c r="I1209" s="5">
        <f t="shared" si="135"/>
        <v>0</v>
      </c>
      <c r="J1209" s="6">
        <f>+H1209+SUM($B$4:$B$5)-SUM($F$15:F1209)</f>
        <v>27075.387492175731</v>
      </c>
      <c r="K1209" s="10">
        <f t="shared" si="138"/>
        <v>-3.630760123812582E-3</v>
      </c>
      <c r="L1209" s="10">
        <f>+H1209/SUM($F$15:F1209)-1</f>
        <v>4.9961499550736033E-2</v>
      </c>
      <c r="M1209" s="18">
        <f t="shared" si="141"/>
        <v>0</v>
      </c>
      <c r="N1209" s="18">
        <f t="shared" si="139"/>
        <v>1730.9202975053881</v>
      </c>
      <c r="O1209" s="4">
        <f t="shared" si="140"/>
        <v>7.8098101725717131</v>
      </c>
      <c r="P1209" s="18">
        <f>+AVERAGEIF($C$15:C1209,"&lt;&gt;",$B$15:B1209)</f>
        <v>7.9065833333333311</v>
      </c>
    </row>
    <row r="1210" spans="1:16" x14ac:dyDescent="0.25">
      <c r="A1210" s="1">
        <v>41974</v>
      </c>
      <c r="B1210" s="18">
        <v>8.0449999999999999</v>
      </c>
      <c r="G1210">
        <f t="shared" si="136"/>
        <v>14643.409755645765</v>
      </c>
      <c r="H1210">
        <f t="shared" si="137"/>
        <v>13925.253793430829</v>
      </c>
      <c r="I1210" s="5">
        <f t="shared" si="135"/>
        <v>0</v>
      </c>
      <c r="J1210" s="6">
        <f>+H1210+SUM($B$4:$B$5)-SUM($F$15:F1210)</f>
        <v>26807.094846062391</v>
      </c>
      <c r="K1210" s="10">
        <f t="shared" si="138"/>
        <v>-9.9090971898692093E-3</v>
      </c>
      <c r="L1210" s="10">
        <f>+H1210/SUM($F$15:F1210)-1</f>
        <v>3.0114666327520911E-2</v>
      </c>
      <c r="M1210" s="18">
        <f t="shared" si="141"/>
        <v>0</v>
      </c>
      <c r="N1210" s="18">
        <f t="shared" si="139"/>
        <v>1730.9202975053881</v>
      </c>
      <c r="O1210" s="4">
        <f t="shared" si="140"/>
        <v>7.8098101725717131</v>
      </c>
      <c r="P1210" s="18">
        <f>+AVERAGEIF($C$15:C1210,"&lt;&gt;",$B$15:B1210)</f>
        <v>7.9065833333333311</v>
      </c>
    </row>
    <row r="1211" spans="1:16" x14ac:dyDescent="0.25">
      <c r="A1211" s="1">
        <v>41975</v>
      </c>
      <c r="B1211" s="18">
        <v>8.0860000000000003</v>
      </c>
      <c r="G1211">
        <f t="shared" si="136"/>
        <v>14718.037449863476</v>
      </c>
      <c r="H1211">
        <f t="shared" si="137"/>
        <v>13996.221525628551</v>
      </c>
      <c r="I1211" s="5">
        <f t="shared" si="135"/>
        <v>0</v>
      </c>
      <c r="J1211" s="6">
        <f>+H1211+SUM($B$4:$B$5)-SUM($F$15:F1211)</f>
        <v>26878.062578260113</v>
      </c>
      <c r="K1211" s="10">
        <f t="shared" si="138"/>
        <v>2.6473488680980317E-3</v>
      </c>
      <c r="L1211" s="10">
        <f>+H1211/SUM($F$15:F1211)-1</f>
        <v>3.5364473825274745E-2</v>
      </c>
      <c r="M1211" s="18">
        <f t="shared" si="141"/>
        <v>0</v>
      </c>
      <c r="N1211" s="18">
        <f t="shared" si="139"/>
        <v>1730.9202975053881</v>
      </c>
      <c r="O1211" s="4">
        <f t="shared" si="140"/>
        <v>7.8098101725717131</v>
      </c>
      <c r="P1211" s="18">
        <f>+AVERAGEIF($C$15:C1211,"&lt;&gt;",$B$15:B1211)</f>
        <v>7.9065833333333311</v>
      </c>
    </row>
    <row r="1212" spans="1:16" x14ac:dyDescent="0.25">
      <c r="A1212" s="1">
        <v>41976</v>
      </c>
      <c r="B1212" s="18">
        <v>8.1440000000000001</v>
      </c>
      <c r="G1212">
        <f t="shared" si="136"/>
        <v>14823.608334366578</v>
      </c>
      <c r="H1212">
        <f t="shared" si="137"/>
        <v>14096.614902883863</v>
      </c>
      <c r="I1212" s="5">
        <f t="shared" si="135"/>
        <v>0</v>
      </c>
      <c r="J1212" s="6">
        <f>+H1212+SUM($B$4:$B$5)-SUM($F$15:F1212)</f>
        <v>26978.455955515426</v>
      </c>
      <c r="K1212" s="10">
        <f t="shared" si="138"/>
        <v>3.7351418824553839E-3</v>
      </c>
      <c r="L1212" s="10">
        <f>+H1212/SUM($F$15:F1212)-1</f>
        <v>4.2791030773316585E-2</v>
      </c>
      <c r="M1212" s="18">
        <f t="shared" si="141"/>
        <v>0</v>
      </c>
      <c r="N1212" s="18">
        <f t="shared" si="139"/>
        <v>1730.9202975053881</v>
      </c>
      <c r="O1212" s="4">
        <f t="shared" si="140"/>
        <v>7.8098101725717131</v>
      </c>
      <c r="P1212" s="18">
        <f>+AVERAGEIF($C$15:C1212,"&lt;&gt;",$B$15:B1212)</f>
        <v>7.9065833333333311</v>
      </c>
    </row>
    <row r="1213" spans="1:16" x14ac:dyDescent="0.25">
      <c r="A1213" s="1">
        <v>41977</v>
      </c>
      <c r="B1213" s="18">
        <v>8.0869999999999997</v>
      </c>
      <c r="G1213">
        <f t="shared" si="136"/>
        <v>14719.857637527322</v>
      </c>
      <c r="H1213">
        <f t="shared" si="137"/>
        <v>13997.952445926056</v>
      </c>
      <c r="I1213" s="5">
        <f t="shared" si="135"/>
        <v>0</v>
      </c>
      <c r="J1213" s="6">
        <f>+H1213+SUM($B$4:$B$5)-SUM($F$15:F1213)</f>
        <v>26879.793498557621</v>
      </c>
      <c r="K1213" s="10">
        <f t="shared" si="138"/>
        <v>-3.6570831600032383E-3</v>
      </c>
      <c r="L1213" s="10">
        <f>+H1213/SUM($F$15:F1213)-1</f>
        <v>3.549251791058583E-2</v>
      </c>
      <c r="M1213" s="18">
        <f t="shared" si="141"/>
        <v>0</v>
      </c>
      <c r="N1213" s="18">
        <f t="shared" si="139"/>
        <v>1730.9202975053881</v>
      </c>
      <c r="O1213" s="4">
        <f t="shared" si="140"/>
        <v>7.8098101725717131</v>
      </c>
      <c r="P1213" s="18">
        <f>+AVERAGEIF($C$15:C1213,"&lt;&gt;",$B$15:B1213)</f>
        <v>7.9065833333333311</v>
      </c>
    </row>
    <row r="1214" spans="1:16" x14ac:dyDescent="0.25">
      <c r="A1214" s="1">
        <v>41978</v>
      </c>
      <c r="B1214" s="18">
        <v>8.1590000000000007</v>
      </c>
      <c r="G1214">
        <f t="shared" si="136"/>
        <v>14850.911149324276</v>
      </c>
      <c r="H1214">
        <f t="shared" si="137"/>
        <v>14122.578707346443</v>
      </c>
      <c r="I1214" s="5">
        <f t="shared" si="135"/>
        <v>0</v>
      </c>
      <c r="J1214" s="6">
        <f>+H1214+SUM($B$4:$B$5)-SUM($F$15:F1214)</f>
        <v>27004.419759978009</v>
      </c>
      <c r="K1214" s="10">
        <f t="shared" si="138"/>
        <v>4.6364292726830403E-3</v>
      </c>
      <c r="L1214" s="10">
        <f>+H1214/SUM($F$15:F1214)-1</f>
        <v>4.4711692052982421E-2</v>
      </c>
      <c r="M1214" s="18">
        <f t="shared" si="141"/>
        <v>0</v>
      </c>
      <c r="N1214" s="18">
        <f t="shared" si="139"/>
        <v>1730.9202975053881</v>
      </c>
      <c r="O1214" s="4">
        <f t="shared" si="140"/>
        <v>7.8098101725717131</v>
      </c>
      <c r="P1214" s="18">
        <f>+AVERAGEIF($C$15:C1214,"&lt;&gt;",$B$15:B1214)</f>
        <v>7.9065833333333311</v>
      </c>
    </row>
    <row r="1215" spans="1:16" x14ac:dyDescent="0.25">
      <c r="A1215" s="1">
        <v>41982</v>
      </c>
      <c r="B1215" s="18">
        <v>7.9279999999999999</v>
      </c>
      <c r="C1215">
        <f>+$B$3</f>
        <v>200</v>
      </c>
      <c r="D1215" s="7">
        <f>+$D$11</f>
        <v>3.3347368421052628</v>
      </c>
      <c r="E1215">
        <v>1.54</v>
      </c>
      <c r="F1215" s="6">
        <f>+C1215-D1215-E1215</f>
        <v>195.12526315789475</v>
      </c>
      <c r="G1215">
        <f t="shared" si="136"/>
        <v>14630.447798975714</v>
      </c>
      <c r="H1215">
        <f t="shared" si="137"/>
        <v>13917.861381780594</v>
      </c>
      <c r="I1215" s="5">
        <f t="shared" si="135"/>
        <v>622200</v>
      </c>
      <c r="J1215" s="6">
        <f>+H1215+SUM($B$4:$B$5)-SUM($F$15:F1215)</f>
        <v>26604.577171254263</v>
      </c>
      <c r="K1215" s="10">
        <f t="shared" si="138"/>
        <v>-1.4806561010295649E-2</v>
      </c>
      <c r="L1215" s="10">
        <f>+H1215/SUM($F$15:F1215)-1</f>
        <v>1.4918174823302266E-2</v>
      </c>
      <c r="M1215" s="18">
        <f t="shared" si="141"/>
        <v>24.612167401348984</v>
      </c>
      <c r="N1215" s="18">
        <f t="shared" si="139"/>
        <v>1755.532464906737</v>
      </c>
      <c r="O1215" s="4">
        <f t="shared" si="140"/>
        <v>7.8114671671736087</v>
      </c>
      <c r="P1215" s="18">
        <f>+AVERAGEIF($C$15:C1215,"&lt;&gt;",$B$15:B1215)</f>
        <v>7.9069344262295056</v>
      </c>
    </row>
    <row r="1216" spans="1:16" x14ac:dyDescent="0.25">
      <c r="A1216" s="1">
        <v>41983</v>
      </c>
      <c r="B1216" s="18">
        <v>7.8819999999999997</v>
      </c>
      <c r="G1216">
        <f t="shared" si="136"/>
        <v>14545.558722442807</v>
      </c>
      <c r="H1216">
        <f t="shared" si="137"/>
        <v>13837.106888394883</v>
      </c>
      <c r="I1216" s="5">
        <f t="shared" si="135"/>
        <v>0</v>
      </c>
      <c r="J1216" s="6">
        <f>+H1216+SUM($B$4:$B$5)-SUM($F$15:F1216)</f>
        <v>26523.822677868549</v>
      </c>
      <c r="K1216" s="10">
        <f t="shared" si="138"/>
        <v>-3.0353609029715178E-3</v>
      </c>
      <c r="L1216" s="10">
        <f>+H1216/SUM($F$15:F1216)-1</f>
        <v>9.0293963114616016E-3</v>
      </c>
      <c r="M1216" s="18">
        <f t="shared" si="141"/>
        <v>0</v>
      </c>
      <c r="N1216" s="18">
        <f t="shared" si="139"/>
        <v>1755.532464906737</v>
      </c>
      <c r="O1216" s="4">
        <f t="shared" si="140"/>
        <v>7.8114671671736087</v>
      </c>
      <c r="P1216" s="18">
        <f>+AVERAGEIF($C$15:C1216,"&lt;&gt;",$B$15:B1216)</f>
        <v>7.9069344262295056</v>
      </c>
    </row>
    <row r="1217" spans="1:16" x14ac:dyDescent="0.25">
      <c r="A1217" s="1">
        <v>41984</v>
      </c>
      <c r="B1217" s="18">
        <v>7.806</v>
      </c>
      <c r="G1217">
        <f t="shared" si="136"/>
        <v>14405.307204692788</v>
      </c>
      <c r="H1217">
        <f t="shared" si="137"/>
        <v>13703.686421061971</v>
      </c>
      <c r="I1217" s="5">
        <f t="shared" si="135"/>
        <v>0</v>
      </c>
      <c r="J1217" s="6">
        <f>+H1217+SUM($B$4:$B$5)-SUM($F$15:F1217)</f>
        <v>26390.402210535634</v>
      </c>
      <c r="K1217" s="10">
        <f t="shared" si="138"/>
        <v>-5.030212611255358E-3</v>
      </c>
      <c r="L1217" s="10">
        <f>+H1217/SUM($F$15:F1217)-1</f>
        <v>-6.99889925492303E-4</v>
      </c>
      <c r="M1217" s="18">
        <f t="shared" si="141"/>
        <v>0</v>
      </c>
      <c r="N1217" s="18">
        <f t="shared" si="139"/>
        <v>1755.532464906737</v>
      </c>
      <c r="O1217" s="4">
        <f t="shared" si="140"/>
        <v>7.8114671671736087</v>
      </c>
      <c r="P1217" s="18">
        <f>+AVERAGEIF($C$15:C1217,"&lt;&gt;",$B$15:B1217)</f>
        <v>7.9069344262295056</v>
      </c>
    </row>
    <row r="1218" spans="1:16" x14ac:dyDescent="0.25">
      <c r="A1218" s="1">
        <v>41985</v>
      </c>
      <c r="B1218" s="18">
        <v>7.6989999999999998</v>
      </c>
      <c r="G1218">
        <f t="shared" si="136"/>
        <v>14207.847831018418</v>
      </c>
      <c r="H1218">
        <f t="shared" si="137"/>
        <v>13515.844447316949</v>
      </c>
      <c r="I1218" s="5">
        <f t="shared" si="135"/>
        <v>0</v>
      </c>
      <c r="J1218" s="6">
        <f>+H1218+SUM($B$4:$B$5)-SUM($F$15:F1218)</f>
        <v>26202.560236790618</v>
      </c>
      <c r="K1218" s="10">
        <f t="shared" si="138"/>
        <v>-7.117813978220644E-3</v>
      </c>
      <c r="L1218" s="10">
        <f>+H1218/SUM($F$15:F1218)-1</f>
        <v>-1.4397700811730196E-2</v>
      </c>
      <c r="M1218" s="18">
        <f t="shared" si="141"/>
        <v>0</v>
      </c>
      <c r="N1218" s="18">
        <f t="shared" si="139"/>
        <v>1755.532464906737</v>
      </c>
      <c r="O1218" s="4">
        <f t="shared" si="140"/>
        <v>7.8114671671736087</v>
      </c>
      <c r="P1218" s="18">
        <f>+AVERAGEIF($C$15:C1218,"&lt;&gt;",$B$15:B1218)</f>
        <v>7.9069344262295056</v>
      </c>
    </row>
    <row r="1219" spans="1:16" x14ac:dyDescent="0.25">
      <c r="A1219" s="1">
        <v>41988</v>
      </c>
      <c r="B1219" s="18">
        <v>7.6139999999999999</v>
      </c>
      <c r="G1219">
        <f t="shared" si="136"/>
        <v>14050.987580903264</v>
      </c>
      <c r="H1219">
        <f t="shared" si="137"/>
        <v>13366.624187799876</v>
      </c>
      <c r="I1219" s="5">
        <f t="shared" si="135"/>
        <v>0</v>
      </c>
      <c r="J1219" s="6">
        <f>+H1219+SUM($B$4:$B$5)-SUM($F$15:F1219)</f>
        <v>26053.339977273543</v>
      </c>
      <c r="K1219" s="10">
        <f t="shared" si="138"/>
        <v>-5.6948732554598092E-3</v>
      </c>
      <c r="L1219" s="10">
        <f>+H1219/SUM($F$15:F1219)-1</f>
        <v>-2.5279139366218284E-2</v>
      </c>
      <c r="M1219" s="18">
        <f t="shared" si="141"/>
        <v>0</v>
      </c>
      <c r="N1219" s="18">
        <f t="shared" si="139"/>
        <v>1755.532464906737</v>
      </c>
      <c r="O1219" s="4">
        <f t="shared" si="140"/>
        <v>7.8114671671736087</v>
      </c>
      <c r="P1219" s="18">
        <f>+AVERAGEIF($C$15:C1219,"&lt;&gt;",$B$15:B1219)</f>
        <v>7.9069344262295056</v>
      </c>
    </row>
    <row r="1220" spans="1:16" x14ac:dyDescent="0.25">
      <c r="A1220" s="1">
        <v>41989</v>
      </c>
      <c r="B1220" s="18">
        <v>7.4720000000000004</v>
      </c>
      <c r="G1220">
        <f t="shared" si="136"/>
        <v>13788.938692475596</v>
      </c>
      <c r="H1220">
        <f t="shared" si="137"/>
        <v>13117.338577783121</v>
      </c>
      <c r="I1220" s="5">
        <f t="shared" si="135"/>
        <v>0</v>
      </c>
      <c r="J1220" s="6">
        <f>+H1220+SUM($B$4:$B$5)-SUM($F$15:F1220)</f>
        <v>25804.054367256787</v>
      </c>
      <c r="K1220" s="10">
        <f t="shared" si="138"/>
        <v>-9.5682783947934613E-3</v>
      </c>
      <c r="L1220" s="10">
        <f>+H1220/SUM($F$15:F1220)-1</f>
        <v>-4.3457542598421606E-2</v>
      </c>
      <c r="M1220" s="18">
        <f t="shared" si="141"/>
        <v>0</v>
      </c>
      <c r="N1220" s="18">
        <f t="shared" si="139"/>
        <v>1755.532464906737</v>
      </c>
      <c r="O1220" s="4">
        <f t="shared" si="140"/>
        <v>7.8114671671736087</v>
      </c>
      <c r="P1220" s="18">
        <f>+AVERAGEIF($C$15:C1220,"&lt;&gt;",$B$15:B1220)</f>
        <v>7.9069344262295056</v>
      </c>
    </row>
    <row r="1221" spans="1:16" x14ac:dyDescent="0.25">
      <c r="A1221" s="1">
        <v>41990</v>
      </c>
      <c r="B1221" s="18">
        <v>7.5830000000000002</v>
      </c>
      <c r="G1221">
        <f t="shared" si="136"/>
        <v>13993.779724978915</v>
      </c>
      <c r="H1221">
        <f t="shared" si="137"/>
        <v>13312.202681387767</v>
      </c>
      <c r="I1221" s="5">
        <f t="shared" si="135"/>
        <v>0</v>
      </c>
      <c r="J1221" s="6">
        <f>+H1221+SUM($B$4:$B$5)-SUM($F$15:F1221)</f>
        <v>25998.918470861434</v>
      </c>
      <c r="K1221" s="10">
        <f t="shared" si="138"/>
        <v>7.5516855154325047E-3</v>
      </c>
      <c r="L1221" s="10">
        <f>+H1221/SUM($F$15:F1221)-1</f>
        <v>-2.9247664015502162E-2</v>
      </c>
      <c r="M1221" s="18">
        <f t="shared" si="141"/>
        <v>0</v>
      </c>
      <c r="N1221" s="18">
        <f t="shared" si="139"/>
        <v>1755.532464906737</v>
      </c>
      <c r="O1221" s="4">
        <f t="shared" si="140"/>
        <v>7.8114671671736087</v>
      </c>
      <c r="P1221" s="18">
        <f>+AVERAGEIF($C$15:C1221,"&lt;&gt;",$B$15:B1221)</f>
        <v>7.9069344262295056</v>
      </c>
    </row>
    <row r="1222" spans="1:16" x14ac:dyDescent="0.25">
      <c r="A1222" s="1">
        <v>41991</v>
      </c>
      <c r="B1222" s="18">
        <v>7.7889999999999997</v>
      </c>
      <c r="G1222">
        <f t="shared" si="136"/>
        <v>14373.935154669756</v>
      </c>
      <c r="H1222">
        <f t="shared" si="137"/>
        <v>13673.842369158554</v>
      </c>
      <c r="I1222" s="5">
        <f t="shared" si="135"/>
        <v>0</v>
      </c>
      <c r="J1222" s="6">
        <f>+H1222+SUM($B$4:$B$5)-SUM($F$15:F1222)</f>
        <v>26360.558158632222</v>
      </c>
      <c r="K1222" s="10">
        <f t="shared" si="138"/>
        <v>1.390979737007525E-2</v>
      </c>
      <c r="L1222" s="10">
        <f>+H1222/SUM($F$15:F1222)-1</f>
        <v>-2.8761776363901426E-3</v>
      </c>
      <c r="M1222" s="18">
        <f t="shared" si="141"/>
        <v>0</v>
      </c>
      <c r="N1222" s="18">
        <f t="shared" si="139"/>
        <v>1755.532464906737</v>
      </c>
      <c r="O1222" s="4">
        <f t="shared" si="140"/>
        <v>7.8114671671736087</v>
      </c>
      <c r="P1222" s="18">
        <f>+AVERAGEIF($C$15:C1222,"&lt;&gt;",$B$15:B1222)</f>
        <v>7.9069344262295056</v>
      </c>
    </row>
    <row r="1223" spans="1:16" x14ac:dyDescent="0.25">
      <c r="A1223" s="1">
        <v>41992</v>
      </c>
      <c r="B1223" s="18">
        <v>7.8650000000000002</v>
      </c>
      <c r="G1223">
        <f t="shared" si="136"/>
        <v>14514.186672419777</v>
      </c>
      <c r="H1223">
        <f t="shared" si="137"/>
        <v>13807.262836491467</v>
      </c>
      <c r="I1223" s="5">
        <f t="shared" si="135"/>
        <v>0</v>
      </c>
      <c r="J1223" s="6">
        <f>+H1223+SUM($B$4:$B$5)-SUM($F$15:F1223)</f>
        <v>26493.978625965137</v>
      </c>
      <c r="K1223" s="10">
        <f t="shared" si="138"/>
        <v>5.0613673098278689E-3</v>
      </c>
      <c r="L1223" s="10">
        <f>+H1223/SUM($F$15:F1223)-1</f>
        <v>6.8531086005638731E-3</v>
      </c>
      <c r="M1223" s="18">
        <f t="shared" si="141"/>
        <v>0</v>
      </c>
      <c r="N1223" s="18">
        <f t="shared" si="139"/>
        <v>1755.532464906737</v>
      </c>
      <c r="O1223" s="4">
        <f t="shared" si="140"/>
        <v>7.8114671671736087</v>
      </c>
      <c r="P1223" s="18">
        <f>+AVERAGEIF($C$15:C1223,"&lt;&gt;",$B$15:B1223)</f>
        <v>7.9069344262295056</v>
      </c>
    </row>
    <row r="1224" spans="1:16" x14ac:dyDescent="0.25">
      <c r="A1224" s="1">
        <v>41995</v>
      </c>
      <c r="B1224" s="18">
        <v>7.9649999999999999</v>
      </c>
      <c r="G1224">
        <f t="shared" si="136"/>
        <v>14698.728143143486</v>
      </c>
      <c r="H1224">
        <f t="shared" si="137"/>
        <v>13982.816082982139</v>
      </c>
      <c r="I1224" s="5">
        <f t="shared" si="135"/>
        <v>0</v>
      </c>
      <c r="J1224" s="6">
        <f>+H1224+SUM($B$4:$B$5)-SUM($F$15:F1224)</f>
        <v>26669.531872455809</v>
      </c>
      <c r="K1224" s="10">
        <f t="shared" si="138"/>
        <v>6.6261564172405141E-3</v>
      </c>
      <c r="L1224" s="10">
        <f>+H1224/SUM($F$15:F1224)-1</f>
        <v>1.9654801017608525E-2</v>
      </c>
      <c r="M1224" s="18">
        <f t="shared" si="141"/>
        <v>0</v>
      </c>
      <c r="N1224" s="18">
        <f t="shared" si="139"/>
        <v>1755.532464906737</v>
      </c>
      <c r="O1224" s="4">
        <f t="shared" si="140"/>
        <v>7.8114671671736087</v>
      </c>
      <c r="P1224" s="18">
        <f>+AVERAGEIF($C$15:C1224,"&lt;&gt;",$B$15:B1224)</f>
        <v>7.9069344262295056</v>
      </c>
    </row>
    <row r="1225" spans="1:16" x14ac:dyDescent="0.25">
      <c r="A1225" s="1">
        <v>41996</v>
      </c>
      <c r="B1225" s="18">
        <v>7.9720000000000004</v>
      </c>
      <c r="G1225">
        <f t="shared" si="136"/>
        <v>14711.646046094147</v>
      </c>
      <c r="H1225">
        <f t="shared" si="137"/>
        <v>13995.104810236488</v>
      </c>
      <c r="I1225" s="5">
        <f t="shared" si="135"/>
        <v>0</v>
      </c>
      <c r="J1225" s="6">
        <f>+H1225+SUM($B$4:$B$5)-SUM($F$15:F1225)</f>
        <v>26681.820599710154</v>
      </c>
      <c r="K1225" s="10">
        <f t="shared" si="138"/>
        <v>4.6077776367114964E-4</v>
      </c>
      <c r="L1225" s="10">
        <f>+H1225/SUM($F$15:F1225)-1</f>
        <v>2.0550919486801655E-2</v>
      </c>
      <c r="M1225" s="18">
        <f t="shared" si="141"/>
        <v>0</v>
      </c>
      <c r="N1225" s="18">
        <f t="shared" si="139"/>
        <v>1755.532464906737</v>
      </c>
      <c r="O1225" s="4">
        <f t="shared" si="140"/>
        <v>7.8114671671736087</v>
      </c>
      <c r="P1225" s="18">
        <f>+AVERAGEIF($C$15:C1225,"&lt;&gt;",$B$15:B1225)</f>
        <v>7.9069344262295056</v>
      </c>
    </row>
    <row r="1226" spans="1:16" x14ac:dyDescent="0.25">
      <c r="A1226" s="1">
        <v>41997</v>
      </c>
      <c r="B1226" s="18">
        <v>7.9550000000000001</v>
      </c>
      <c r="G1226">
        <f t="shared" si="136"/>
        <v>14680.273996071117</v>
      </c>
      <c r="H1226">
        <f t="shared" si="137"/>
        <v>13965.260758333074</v>
      </c>
      <c r="I1226" s="5">
        <f t="shared" si="135"/>
        <v>0</v>
      </c>
      <c r="J1226" s="6">
        <f>+H1226+SUM($B$4:$B$5)-SUM($F$15:F1226)</f>
        <v>26651.976547806742</v>
      </c>
      <c r="K1226" s="10">
        <f t="shared" si="138"/>
        <v>-1.1185163243222496E-3</v>
      </c>
      <c r="L1226" s="10">
        <f>+H1226/SUM($F$15:F1226)-1</f>
        <v>1.8374631775904149E-2</v>
      </c>
      <c r="M1226" s="18">
        <f t="shared" si="141"/>
        <v>0</v>
      </c>
      <c r="N1226" s="18">
        <f t="shared" si="139"/>
        <v>1755.532464906737</v>
      </c>
      <c r="O1226" s="4">
        <f t="shared" si="140"/>
        <v>7.8114671671736087</v>
      </c>
      <c r="P1226" s="18">
        <f>+AVERAGEIF($C$15:C1226,"&lt;&gt;",$B$15:B1226)</f>
        <v>7.9069344262295056</v>
      </c>
    </row>
    <row r="1227" spans="1:16" x14ac:dyDescent="0.25">
      <c r="A1227" s="1">
        <v>42003</v>
      </c>
      <c r="B1227" s="18">
        <v>7.9969999999999999</v>
      </c>
      <c r="G1227">
        <f t="shared" si="136"/>
        <v>14757.781413775076</v>
      </c>
      <c r="H1227">
        <f t="shared" si="137"/>
        <v>14038.993121859157</v>
      </c>
      <c r="I1227" s="5">
        <f t="shared" si="135"/>
        <v>0</v>
      </c>
      <c r="J1227" s="6">
        <f>+H1227+SUM($B$4:$B$5)-SUM($F$15:F1227)</f>
        <v>26725.708911332826</v>
      </c>
      <c r="K1227" s="10">
        <f t="shared" si="138"/>
        <v>2.7664876334341226E-3</v>
      </c>
      <c r="L1227" s="10">
        <f>+H1227/SUM($F$15:F1227)-1</f>
        <v>2.3751342591062929E-2</v>
      </c>
      <c r="M1227" s="18">
        <f t="shared" si="141"/>
        <v>0</v>
      </c>
      <c r="N1227" s="18">
        <f t="shared" si="139"/>
        <v>1755.532464906737</v>
      </c>
      <c r="O1227" s="4">
        <f t="shared" si="140"/>
        <v>7.8114671671736087</v>
      </c>
      <c r="P1227" s="18">
        <f>+AVERAGEIF($C$15:C1227,"&lt;&gt;",$B$15:B1227)</f>
        <v>7.9069344262295056</v>
      </c>
    </row>
    <row r="1228" spans="1:16" x14ac:dyDescent="0.25">
      <c r="A1228" s="1">
        <v>42004</v>
      </c>
      <c r="B1228" s="18">
        <v>8.0540000000000003</v>
      </c>
      <c r="G1228">
        <f t="shared" si="136"/>
        <v>14862.970052087592</v>
      </c>
      <c r="H1228">
        <f t="shared" si="137"/>
        <v>14139.058472358842</v>
      </c>
      <c r="I1228" s="5">
        <f t="shared" si="135"/>
        <v>0</v>
      </c>
      <c r="J1228" s="6">
        <f>+H1228+SUM($B$4:$B$5)-SUM($F$15:F1228)</f>
        <v>26825.774261832506</v>
      </c>
      <c r="K1228" s="10">
        <f t="shared" si="138"/>
        <v>3.7441607566581769E-3</v>
      </c>
      <c r="L1228" s="10">
        <f>+H1228/SUM($F$15:F1228)-1</f>
        <v>3.1048307268778608E-2</v>
      </c>
      <c r="M1228" s="18">
        <f t="shared" si="141"/>
        <v>0</v>
      </c>
      <c r="N1228" s="18">
        <f t="shared" si="139"/>
        <v>1755.532464906737</v>
      </c>
      <c r="O1228" s="4">
        <f t="shared" si="140"/>
        <v>7.8114671671736087</v>
      </c>
      <c r="P1228" s="18">
        <f>+AVERAGEIF($C$15:C1228,"&lt;&gt;",$B$15:B1228)</f>
        <v>7.9069344262295056</v>
      </c>
    </row>
    <row r="1229" spans="1:16" x14ac:dyDescent="0.25">
      <c r="A1229" s="1">
        <v>42006</v>
      </c>
      <c r="B1229" s="18">
        <v>8.07</v>
      </c>
      <c r="G1229">
        <f t="shared" si="136"/>
        <v>14892.496687403387</v>
      </c>
      <c r="H1229">
        <f t="shared" si="137"/>
        <v>14167.14699179735</v>
      </c>
      <c r="I1229" s="5">
        <f t="shared" si="135"/>
        <v>0</v>
      </c>
      <c r="J1229" s="6">
        <f>+H1229+SUM($B$4:$B$5)-SUM($F$15:F1229)</f>
        <v>26853.862781271018</v>
      </c>
      <c r="K1229" s="10">
        <f t="shared" si="138"/>
        <v>1.0470720868800409E-3</v>
      </c>
      <c r="L1229" s="10">
        <f>+H1229/SUM($F$15:F1229)-1</f>
        <v>3.3096578055505699E-2</v>
      </c>
      <c r="M1229" s="18">
        <f t="shared" si="141"/>
        <v>0</v>
      </c>
      <c r="N1229" s="18">
        <f t="shared" si="139"/>
        <v>1755.532464906737</v>
      </c>
      <c r="O1229" s="4">
        <f t="shared" si="140"/>
        <v>7.8114671671736087</v>
      </c>
      <c r="P1229" s="18">
        <f>+AVERAGEIF($C$15:C1229,"&lt;&gt;",$B$15:B1229)</f>
        <v>7.9069344262295056</v>
      </c>
    </row>
    <row r="1230" spans="1:16" x14ac:dyDescent="0.25">
      <c r="A1230" s="1">
        <v>42009</v>
      </c>
      <c r="B1230" s="18">
        <v>8.0190000000000001</v>
      </c>
      <c r="G1230">
        <f t="shared" si="136"/>
        <v>14798.380537334295</v>
      </c>
      <c r="H1230">
        <f t="shared" si="137"/>
        <v>14077.614836087107</v>
      </c>
      <c r="I1230" s="5">
        <f t="shared" si="135"/>
        <v>0</v>
      </c>
      <c r="J1230" s="6">
        <f>+H1230+SUM($B$4:$B$5)-SUM($F$15:F1230)</f>
        <v>26764.330625560775</v>
      </c>
      <c r="K1230" s="10">
        <f t="shared" si="138"/>
        <v>-3.3340512848932802E-3</v>
      </c>
      <c r="L1230" s="10">
        <f>+H1230/SUM($F$15:F1230)-1</f>
        <v>2.6567714922812957E-2</v>
      </c>
      <c r="M1230" s="18">
        <f t="shared" si="141"/>
        <v>0</v>
      </c>
      <c r="N1230" s="18">
        <f t="shared" si="139"/>
        <v>1755.532464906737</v>
      </c>
      <c r="O1230" s="4">
        <f t="shared" si="140"/>
        <v>7.8114671671736087</v>
      </c>
      <c r="P1230" s="18">
        <f>+AVERAGEIF($C$15:C1230,"&lt;&gt;",$B$15:B1230)</f>
        <v>7.9069344262295056</v>
      </c>
    </row>
    <row r="1231" spans="1:16" x14ac:dyDescent="0.25">
      <c r="A1231" s="1">
        <v>42011</v>
      </c>
      <c r="B1231" s="18">
        <v>8.109</v>
      </c>
      <c r="G1231">
        <f t="shared" si="136"/>
        <v>14964.467860985633</v>
      </c>
      <c r="H1231">
        <f t="shared" si="137"/>
        <v>14235.612757928711</v>
      </c>
      <c r="I1231" s="5">
        <f t="shared" si="135"/>
        <v>0</v>
      </c>
      <c r="J1231" s="6">
        <f>+H1231+SUM($B$4:$B$5)-SUM($F$15:F1231)</f>
        <v>26922.32854740238</v>
      </c>
      <c r="K1231" s="10">
        <f t="shared" si="138"/>
        <v>5.903301825554097E-3</v>
      </c>
      <c r="L1231" s="10">
        <f>+H1231/SUM($F$15:F1231)-1</f>
        <v>3.8089238098153011E-2</v>
      </c>
      <c r="M1231" s="18">
        <f t="shared" si="141"/>
        <v>0</v>
      </c>
      <c r="N1231" s="18">
        <f t="shared" si="139"/>
        <v>1755.532464906737</v>
      </c>
      <c r="O1231" s="4">
        <f t="shared" si="140"/>
        <v>7.8114671671736087</v>
      </c>
      <c r="P1231" s="18">
        <f>+AVERAGEIF($C$15:C1231,"&lt;&gt;",$B$15:B1231)</f>
        <v>7.9069344262295056</v>
      </c>
    </row>
    <row r="1232" spans="1:16" x14ac:dyDescent="0.25">
      <c r="A1232" s="1">
        <v>42012</v>
      </c>
      <c r="B1232" s="18">
        <v>8.2520000000000007</v>
      </c>
      <c r="C1232">
        <f>+$B$3</f>
        <v>200</v>
      </c>
      <c r="D1232" s="7">
        <f>+$D$11</f>
        <v>3.3347368421052628</v>
      </c>
      <c r="E1232">
        <v>1.54</v>
      </c>
      <c r="F1232" s="6">
        <f>+C1232-D1232-E1232</f>
        <v>195.12526315789475</v>
      </c>
      <c r="G1232">
        <f t="shared" si="136"/>
        <v>15428.362164120539</v>
      </c>
      <c r="H1232">
        <f t="shared" si="137"/>
        <v>14681.779163568272</v>
      </c>
      <c r="I1232" s="5">
        <f t="shared" ref="I1232:I1295" si="142">+C1232*(MAX($A:$A)-A1232)</f>
        <v>616200</v>
      </c>
      <c r="J1232" s="6">
        <f>+H1232+SUM($B$4:$B$5)-SUM($F$15:F1232)</f>
        <v>27173.369689884046</v>
      </c>
      <c r="K1232" s="10">
        <f t="shared" si="138"/>
        <v>9.3246444875545453E-3</v>
      </c>
      <c r="L1232" s="10">
        <f>+H1232/SUM($F$15:F1232)-1</f>
        <v>5.5604466588887735E-2</v>
      </c>
      <c r="M1232" s="18">
        <f t="shared" si="141"/>
        <v>23.645814730719188</v>
      </c>
      <c r="N1232" s="18">
        <f t="shared" si="139"/>
        <v>1779.1782796374562</v>
      </c>
      <c r="O1232" s="4">
        <f t="shared" si="140"/>
        <v>7.8173219810880052</v>
      </c>
      <c r="P1232" s="18">
        <f>+AVERAGEIF($C$15:C1232,"&lt;&gt;",$B$15:B1232)</f>
        <v>7.9124999999999979</v>
      </c>
    </row>
    <row r="1233" spans="1:16" x14ac:dyDescent="0.25">
      <c r="A1233" s="1">
        <v>42013</v>
      </c>
      <c r="B1233" s="18">
        <v>8.2420000000000009</v>
      </c>
      <c r="G1233">
        <f t="shared" ref="G1233:G1296" si="143">+(B1233/B1232*G1232)+C1233</f>
        <v>15409.665651561014</v>
      </c>
      <c r="H1233">
        <f t="shared" ref="H1233:H1296" si="144">+(B1233/B1232*H1232)+F1233</f>
        <v>14663.987380771898</v>
      </c>
      <c r="I1233" s="5">
        <f t="shared" si="142"/>
        <v>0</v>
      </c>
      <c r="J1233" s="6">
        <f>+H1233+SUM($B$4:$B$5)-SUM($F$15:F1233)</f>
        <v>27155.577907087671</v>
      </c>
      <c r="K1233" s="10">
        <f t="shared" ref="K1233:K1296" si="145">+J1233/J1232-1</f>
        <v>-6.5475069891673954E-4</v>
      </c>
      <c r="L1233" s="10">
        <f>+H1233/SUM($F$15:F1233)-1</f>
        <v>5.4325256134950761E-2</v>
      </c>
      <c r="M1233" s="18">
        <f t="shared" si="141"/>
        <v>0</v>
      </c>
      <c r="N1233" s="18">
        <f t="shared" ref="N1233:N1296" si="146">+M1233+N1232</f>
        <v>1779.1782796374562</v>
      </c>
      <c r="O1233" s="4">
        <f t="shared" ref="O1233:O1296" si="147">((O1232*N1232)+(B1233*M1233))/N1233</f>
        <v>7.8173219810880052</v>
      </c>
      <c r="P1233" s="18">
        <f>+AVERAGEIF($C$15:C1233,"&lt;&gt;",$B$15:B1233)</f>
        <v>7.9124999999999979</v>
      </c>
    </row>
    <row r="1234" spans="1:16" x14ac:dyDescent="0.25">
      <c r="A1234" s="1">
        <v>42016</v>
      </c>
      <c r="B1234" s="18">
        <v>8.2080000000000002</v>
      </c>
      <c r="G1234">
        <f t="shared" si="143"/>
        <v>15346.097508858626</v>
      </c>
      <c r="H1234">
        <f t="shared" si="144"/>
        <v>14603.495319264222</v>
      </c>
      <c r="I1234" s="5">
        <f t="shared" si="142"/>
        <v>0</v>
      </c>
      <c r="J1234" s="6">
        <f>+H1234+SUM($B$4:$B$5)-SUM($F$15:F1234)</f>
        <v>27095.085845579993</v>
      </c>
      <c r="K1234" s="10">
        <f t="shared" si="145"/>
        <v>-2.2276109061147853E-3</v>
      </c>
      <c r="L1234" s="10">
        <f>+H1234/SUM($F$15:F1234)-1</f>
        <v>4.9975940591564516E-2</v>
      </c>
      <c r="M1234" s="18">
        <f t="shared" si="141"/>
        <v>0</v>
      </c>
      <c r="N1234" s="18">
        <f t="shared" si="146"/>
        <v>1779.1782796374562</v>
      </c>
      <c r="O1234" s="4">
        <f t="shared" si="147"/>
        <v>7.8173219810880052</v>
      </c>
      <c r="P1234" s="18">
        <f>+AVERAGEIF($C$15:C1234,"&lt;&gt;",$B$15:B1234)</f>
        <v>7.9124999999999979</v>
      </c>
    </row>
    <row r="1235" spans="1:16" x14ac:dyDescent="0.25">
      <c r="A1235" s="1">
        <v>42017</v>
      </c>
      <c r="B1235" s="18">
        <v>8.2680000000000007</v>
      </c>
      <c r="G1235">
        <f t="shared" si="143"/>
        <v>15458.276584215779</v>
      </c>
      <c r="H1235">
        <f t="shared" si="144"/>
        <v>14710.246016042469</v>
      </c>
      <c r="I1235" s="5">
        <f t="shared" si="142"/>
        <v>0</v>
      </c>
      <c r="J1235" s="6">
        <f>+H1235+SUM($B$4:$B$5)-SUM($F$15:F1235)</f>
        <v>27201.83654235824</v>
      </c>
      <c r="K1235" s="10">
        <f t="shared" si="145"/>
        <v>3.9398545325390888E-3</v>
      </c>
      <c r="L1235" s="10">
        <f>+H1235/SUM($F$15:F1235)-1</f>
        <v>5.7651203315187027E-2</v>
      </c>
      <c r="M1235" s="18">
        <f t="shared" ref="M1235:M1298" si="148">+F1235/B1235</f>
        <v>0</v>
      </c>
      <c r="N1235" s="18">
        <f t="shared" si="146"/>
        <v>1779.1782796374562</v>
      </c>
      <c r="O1235" s="4">
        <f t="shared" si="147"/>
        <v>7.8173219810880052</v>
      </c>
      <c r="P1235" s="18">
        <f>+AVERAGEIF($C$15:C1235,"&lt;&gt;",$B$15:B1235)</f>
        <v>7.9124999999999979</v>
      </c>
    </row>
    <row r="1236" spans="1:16" x14ac:dyDescent="0.25">
      <c r="A1236" s="1">
        <v>42018</v>
      </c>
      <c r="B1236" s="18">
        <v>8.2260000000000009</v>
      </c>
      <c r="G1236">
        <f t="shared" si="143"/>
        <v>15379.751231465771</v>
      </c>
      <c r="H1236">
        <f t="shared" si="144"/>
        <v>14635.520528297697</v>
      </c>
      <c r="I1236" s="5">
        <f t="shared" si="142"/>
        <v>0</v>
      </c>
      <c r="J1236" s="6">
        <f>+H1236+SUM($B$4:$B$5)-SUM($F$15:F1236)</f>
        <v>27127.11105461347</v>
      </c>
      <c r="K1236" s="10">
        <f t="shared" si="145"/>
        <v>-2.7470750965071788E-3</v>
      </c>
      <c r="L1236" s="10">
        <f>+H1236/SUM($F$15:F1236)-1</f>
        <v>5.2278519408651247E-2</v>
      </c>
      <c r="M1236" s="18">
        <f t="shared" si="148"/>
        <v>0</v>
      </c>
      <c r="N1236" s="18">
        <f t="shared" si="146"/>
        <v>1779.1782796374562</v>
      </c>
      <c r="O1236" s="4">
        <f t="shared" si="147"/>
        <v>7.8173219810880052</v>
      </c>
      <c r="P1236" s="18">
        <f>+AVERAGEIF($C$15:C1236,"&lt;&gt;",$B$15:B1236)</f>
        <v>7.9124999999999979</v>
      </c>
    </row>
    <row r="1237" spans="1:16" x14ac:dyDescent="0.25">
      <c r="A1237" s="1">
        <v>42019</v>
      </c>
      <c r="B1237" s="18">
        <v>8.391</v>
      </c>
      <c r="G1237">
        <f t="shared" si="143"/>
        <v>15688.243688697941</v>
      </c>
      <c r="H1237">
        <f t="shared" si="144"/>
        <v>14929.084944437875</v>
      </c>
      <c r="I1237" s="5">
        <f t="shared" si="142"/>
        <v>0</v>
      </c>
      <c r="J1237" s="6">
        <f>+H1237+SUM($B$4:$B$5)-SUM($F$15:F1237)</f>
        <v>27420.675470753649</v>
      </c>
      <c r="K1237" s="10">
        <f t="shared" si="145"/>
        <v>1.0821809058441989E-2</v>
      </c>
      <c r="L1237" s="10">
        <f>+H1237/SUM($F$15:F1237)-1</f>
        <v>7.3385491898612987E-2</v>
      </c>
      <c r="M1237" s="18">
        <f t="shared" si="148"/>
        <v>0</v>
      </c>
      <c r="N1237" s="18">
        <f t="shared" si="146"/>
        <v>1779.1782796374562</v>
      </c>
      <c r="O1237" s="4">
        <f t="shared" si="147"/>
        <v>7.8173219810880052</v>
      </c>
      <c r="P1237" s="18">
        <f>+AVERAGEIF($C$15:C1237,"&lt;&gt;",$B$15:B1237)</f>
        <v>7.9124999999999979</v>
      </c>
    </row>
    <row r="1238" spans="1:16" x14ac:dyDescent="0.25">
      <c r="A1238" s="1">
        <v>42020</v>
      </c>
      <c r="B1238" s="18">
        <v>8.4290000000000003</v>
      </c>
      <c r="G1238">
        <f t="shared" si="143"/>
        <v>15759.29043642414</v>
      </c>
      <c r="H1238">
        <f t="shared" si="144"/>
        <v>14996.693719064098</v>
      </c>
      <c r="I1238" s="5">
        <f t="shared" si="142"/>
        <v>0</v>
      </c>
      <c r="J1238" s="6">
        <f>+H1238+SUM($B$4:$B$5)-SUM($F$15:F1238)</f>
        <v>27488.284245379869</v>
      </c>
      <c r="K1238" s="10">
        <f t="shared" si="145"/>
        <v>2.465613026138902E-3</v>
      </c>
      <c r="L1238" s="10">
        <f>+H1238/SUM($F$15:F1238)-1</f>
        <v>7.824649162357411E-2</v>
      </c>
      <c r="M1238" s="18">
        <f t="shared" si="148"/>
        <v>0</v>
      </c>
      <c r="N1238" s="18">
        <f t="shared" si="146"/>
        <v>1779.1782796374562</v>
      </c>
      <c r="O1238" s="4">
        <f t="shared" si="147"/>
        <v>7.8173219810880052</v>
      </c>
      <c r="P1238" s="18">
        <f>+AVERAGEIF($C$15:C1238,"&lt;&gt;",$B$15:B1238)</f>
        <v>7.9124999999999979</v>
      </c>
    </row>
    <row r="1239" spans="1:16" x14ac:dyDescent="0.25">
      <c r="A1239" s="1">
        <v>42023</v>
      </c>
      <c r="B1239" s="18">
        <v>8.3030000000000008</v>
      </c>
      <c r="G1239">
        <f t="shared" si="143"/>
        <v>15523.71437817412</v>
      </c>
      <c r="H1239">
        <f t="shared" si="144"/>
        <v>14772.51725582978</v>
      </c>
      <c r="I1239" s="5">
        <f t="shared" si="142"/>
        <v>0</v>
      </c>
      <c r="J1239" s="6">
        <f>+H1239+SUM($B$4:$B$5)-SUM($F$15:F1239)</f>
        <v>27264.107782145551</v>
      </c>
      <c r="K1239" s="10">
        <f t="shared" si="145"/>
        <v>-8.1553457914346206E-3</v>
      </c>
      <c r="L1239" s="10">
        <f>+H1239/SUM($F$15:F1239)-1</f>
        <v>6.212843990396677E-2</v>
      </c>
      <c r="M1239" s="18">
        <f t="shared" si="148"/>
        <v>0</v>
      </c>
      <c r="N1239" s="18">
        <f t="shared" si="146"/>
        <v>1779.1782796374562</v>
      </c>
      <c r="O1239" s="4">
        <f t="shared" si="147"/>
        <v>7.8173219810880052</v>
      </c>
      <c r="P1239" s="18">
        <f>+AVERAGEIF($C$15:C1239,"&lt;&gt;",$B$15:B1239)</f>
        <v>7.9124999999999979</v>
      </c>
    </row>
    <row r="1240" spans="1:16" x14ac:dyDescent="0.25">
      <c r="A1240" s="1">
        <v>42024</v>
      </c>
      <c r="B1240" s="18">
        <v>8.3770000000000007</v>
      </c>
      <c r="G1240">
        <f t="shared" si="143"/>
        <v>15662.068571114609</v>
      </c>
      <c r="H1240">
        <f t="shared" si="144"/>
        <v>14904.176448522951</v>
      </c>
      <c r="I1240" s="5">
        <f t="shared" si="142"/>
        <v>0</v>
      </c>
      <c r="J1240" s="6">
        <f>+H1240+SUM($B$4:$B$5)-SUM($F$15:F1240)</f>
        <v>27395.766974838723</v>
      </c>
      <c r="K1240" s="10">
        <f t="shared" si="145"/>
        <v>4.8290299372786283E-3</v>
      </c>
      <c r="L1240" s="10">
        <f>+H1240/SUM($F$15:F1240)-1</f>
        <v>7.1594597263101134E-2</v>
      </c>
      <c r="M1240" s="18">
        <f t="shared" si="148"/>
        <v>0</v>
      </c>
      <c r="N1240" s="18">
        <f t="shared" si="146"/>
        <v>1779.1782796374562</v>
      </c>
      <c r="O1240" s="4">
        <f t="shared" si="147"/>
        <v>7.8173219810880052</v>
      </c>
      <c r="P1240" s="18">
        <f>+AVERAGEIF($C$15:C1240,"&lt;&gt;",$B$15:B1240)</f>
        <v>7.9124999999999979</v>
      </c>
    </row>
    <row r="1241" spans="1:16" x14ac:dyDescent="0.25">
      <c r="A1241" s="1">
        <v>42025</v>
      </c>
      <c r="B1241" s="18">
        <v>8.5120000000000005</v>
      </c>
      <c r="G1241">
        <f t="shared" si="143"/>
        <v>15914.471490668206</v>
      </c>
      <c r="H1241">
        <f t="shared" si="144"/>
        <v>15144.365516274007</v>
      </c>
      <c r="I1241" s="5">
        <f t="shared" si="142"/>
        <v>0</v>
      </c>
      <c r="J1241" s="6">
        <f>+H1241+SUM($B$4:$B$5)-SUM($F$15:F1241)</f>
        <v>27635.956042589776</v>
      </c>
      <c r="K1241" s="10">
        <f t="shared" si="145"/>
        <v>8.7673788425652877E-3</v>
      </c>
      <c r="L1241" s="10">
        <f>+H1241/SUM($F$15:F1241)-1</f>
        <v>8.8863938391251951E-2</v>
      </c>
      <c r="M1241" s="18">
        <f t="shared" si="148"/>
        <v>0</v>
      </c>
      <c r="N1241" s="18">
        <f t="shared" si="146"/>
        <v>1779.1782796374562</v>
      </c>
      <c r="O1241" s="4">
        <f t="shared" si="147"/>
        <v>7.8173219810880052</v>
      </c>
      <c r="P1241" s="18">
        <f>+AVERAGEIF($C$15:C1241,"&lt;&gt;",$B$15:B1241)</f>
        <v>7.9124999999999979</v>
      </c>
    </row>
    <row r="1242" spans="1:16" x14ac:dyDescent="0.25">
      <c r="A1242" s="1">
        <v>42026</v>
      </c>
      <c r="B1242" s="18">
        <v>8.6820000000000004</v>
      </c>
      <c r="G1242">
        <f t="shared" si="143"/>
        <v>16232.312204180142</v>
      </c>
      <c r="H1242">
        <f t="shared" si="144"/>
        <v>15446.825823812374</v>
      </c>
      <c r="I1242" s="5">
        <f t="shared" si="142"/>
        <v>0</v>
      </c>
      <c r="J1242" s="6">
        <f>+H1242+SUM($B$4:$B$5)-SUM($F$15:F1242)</f>
        <v>27938.416350128147</v>
      </c>
      <c r="K1242" s="10">
        <f t="shared" si="145"/>
        <v>1.0944448857576949E-2</v>
      </c>
      <c r="L1242" s="10">
        <f>+H1242/SUM($F$15:F1242)-1</f>
        <v>0.11061051610818251</v>
      </c>
      <c r="M1242" s="18">
        <f t="shared" si="148"/>
        <v>0</v>
      </c>
      <c r="N1242" s="18">
        <f t="shared" si="146"/>
        <v>1779.1782796374562</v>
      </c>
      <c r="O1242" s="4">
        <f t="shared" si="147"/>
        <v>7.8173219810880052</v>
      </c>
      <c r="P1242" s="18">
        <f>+AVERAGEIF($C$15:C1242,"&lt;&gt;",$B$15:B1242)</f>
        <v>7.9124999999999979</v>
      </c>
    </row>
    <row r="1243" spans="1:16" x14ac:dyDescent="0.25">
      <c r="A1243" s="1">
        <v>42027</v>
      </c>
      <c r="B1243" s="18">
        <v>8.8610000000000007</v>
      </c>
      <c r="G1243">
        <f t="shared" si="143"/>
        <v>16566.97977899565</v>
      </c>
      <c r="H1243">
        <f t="shared" si="144"/>
        <v>15765.29873586748</v>
      </c>
      <c r="I1243" s="5">
        <f t="shared" si="142"/>
        <v>0</v>
      </c>
      <c r="J1243" s="6">
        <f>+H1243+SUM($B$4:$B$5)-SUM($F$15:F1243)</f>
        <v>28256.889262183253</v>
      </c>
      <c r="K1243" s="10">
        <f t="shared" si="145"/>
        <v>1.1399103945762601E-2</v>
      </c>
      <c r="L1243" s="10">
        <f>+H1243/SUM($F$15:F1243)-1</f>
        <v>0.13350838323365655</v>
      </c>
      <c r="M1243" s="18">
        <f t="shared" si="148"/>
        <v>0</v>
      </c>
      <c r="N1243" s="18">
        <f t="shared" si="146"/>
        <v>1779.1782796374562</v>
      </c>
      <c r="O1243" s="4">
        <f t="shared" si="147"/>
        <v>7.8173219810880052</v>
      </c>
      <c r="P1243" s="18">
        <f>+AVERAGEIF($C$15:C1243,"&lt;&gt;",$B$15:B1243)</f>
        <v>7.9124999999999979</v>
      </c>
    </row>
    <row r="1244" spans="1:16" x14ac:dyDescent="0.25">
      <c r="A1244" s="1">
        <v>42030</v>
      </c>
      <c r="B1244" s="18">
        <v>8.8409999999999993</v>
      </c>
      <c r="G1244">
        <f t="shared" si="143"/>
        <v>16529.586753876596</v>
      </c>
      <c r="H1244">
        <f t="shared" si="144"/>
        <v>15729.715170274729</v>
      </c>
      <c r="I1244" s="5">
        <f t="shared" si="142"/>
        <v>0</v>
      </c>
      <c r="J1244" s="6">
        <f>+H1244+SUM($B$4:$B$5)-SUM($F$15:F1244)</f>
        <v>28221.305696590502</v>
      </c>
      <c r="K1244" s="10">
        <f t="shared" si="145"/>
        <v>-1.2592881425335101E-3</v>
      </c>
      <c r="L1244" s="10">
        <f>+H1244/SUM($F$15:F1244)-1</f>
        <v>0.13094996232578215</v>
      </c>
      <c r="M1244" s="18">
        <f t="shared" si="148"/>
        <v>0</v>
      </c>
      <c r="N1244" s="18">
        <f t="shared" si="146"/>
        <v>1779.1782796374562</v>
      </c>
      <c r="O1244" s="4">
        <f t="shared" si="147"/>
        <v>7.8173219810880052</v>
      </c>
      <c r="P1244" s="18">
        <f>+AVERAGEIF($C$15:C1244,"&lt;&gt;",$B$15:B1244)</f>
        <v>7.9124999999999979</v>
      </c>
    </row>
    <row r="1245" spans="1:16" x14ac:dyDescent="0.25">
      <c r="A1245" s="1">
        <v>42031</v>
      </c>
      <c r="B1245" s="18">
        <v>8.7439999999999998</v>
      </c>
      <c r="G1245">
        <f t="shared" si="143"/>
        <v>16348.230582049198</v>
      </c>
      <c r="H1245">
        <f t="shared" si="144"/>
        <v>15557.134877149896</v>
      </c>
      <c r="I1245" s="5">
        <f t="shared" si="142"/>
        <v>0</v>
      </c>
      <c r="J1245" s="6">
        <f>+H1245+SUM($B$4:$B$5)-SUM($F$15:F1245)</f>
        <v>28048.725403465669</v>
      </c>
      <c r="K1245" s="10">
        <f t="shared" si="145"/>
        <v>-6.1152483510245048E-3</v>
      </c>
      <c r="L1245" s="10">
        <f>+H1245/SUM($F$15:F1245)-1</f>
        <v>0.11854162092259246</v>
      </c>
      <c r="M1245" s="18">
        <f t="shared" si="148"/>
        <v>0</v>
      </c>
      <c r="N1245" s="18">
        <f t="shared" si="146"/>
        <v>1779.1782796374562</v>
      </c>
      <c r="O1245" s="4">
        <f t="shared" si="147"/>
        <v>7.8173219810880052</v>
      </c>
      <c r="P1245" s="18">
        <f>+AVERAGEIF($C$15:C1245,"&lt;&gt;",$B$15:B1245)</f>
        <v>7.9124999999999979</v>
      </c>
    </row>
    <row r="1246" spans="1:16" x14ac:dyDescent="0.25">
      <c r="A1246" s="1">
        <v>42032</v>
      </c>
      <c r="B1246" s="18">
        <v>8.7469999999999999</v>
      </c>
      <c r="G1246">
        <f t="shared" si="143"/>
        <v>16353.839535817055</v>
      </c>
      <c r="H1246">
        <f t="shared" si="144"/>
        <v>15562.472411988807</v>
      </c>
      <c r="I1246" s="5">
        <f t="shared" si="142"/>
        <v>0</v>
      </c>
      <c r="J1246" s="6">
        <f>+H1246+SUM($B$4:$B$5)-SUM($F$15:F1246)</f>
        <v>28054.062938304578</v>
      </c>
      <c r="K1246" s="10">
        <f t="shared" si="145"/>
        <v>1.9029509405976697E-4</v>
      </c>
      <c r="L1246" s="10">
        <f>+H1246/SUM($F$15:F1246)-1</f>
        <v>0.1189253840587734</v>
      </c>
      <c r="M1246" s="18">
        <f t="shared" si="148"/>
        <v>0</v>
      </c>
      <c r="N1246" s="18">
        <f t="shared" si="146"/>
        <v>1779.1782796374562</v>
      </c>
      <c r="O1246" s="4">
        <f t="shared" si="147"/>
        <v>7.8173219810880052</v>
      </c>
      <c r="P1246" s="18">
        <f>+AVERAGEIF($C$15:C1246,"&lt;&gt;",$B$15:B1246)</f>
        <v>7.9124999999999979</v>
      </c>
    </row>
    <row r="1247" spans="1:16" x14ac:dyDescent="0.25">
      <c r="A1247" s="1">
        <v>42033</v>
      </c>
      <c r="B1247" s="18">
        <v>8.6539999999999999</v>
      </c>
      <c r="G1247">
        <f t="shared" si="143"/>
        <v>16179.961969013466</v>
      </c>
      <c r="H1247">
        <f t="shared" si="144"/>
        <v>15397.008831982524</v>
      </c>
      <c r="I1247" s="5">
        <f t="shared" si="142"/>
        <v>0</v>
      </c>
      <c r="J1247" s="6">
        <f>+H1247+SUM($B$4:$B$5)-SUM($F$15:F1247)</f>
        <v>27888.599358298296</v>
      </c>
      <c r="K1247" s="10">
        <f t="shared" si="145"/>
        <v>-5.8980255505294288E-3</v>
      </c>
      <c r="L1247" s="10">
        <f>+H1247/SUM($F$15:F1247)-1</f>
        <v>0.10702872683715858</v>
      </c>
      <c r="M1247" s="18">
        <f t="shared" si="148"/>
        <v>0</v>
      </c>
      <c r="N1247" s="18">
        <f t="shared" si="146"/>
        <v>1779.1782796374562</v>
      </c>
      <c r="O1247" s="4">
        <f t="shared" si="147"/>
        <v>7.8173219810880052</v>
      </c>
      <c r="P1247" s="18">
        <f>+AVERAGEIF($C$15:C1247,"&lt;&gt;",$B$15:B1247)</f>
        <v>7.9124999999999979</v>
      </c>
    </row>
    <row r="1248" spans="1:16" x14ac:dyDescent="0.25">
      <c r="A1248" s="1">
        <v>42034</v>
      </c>
      <c r="B1248" s="18">
        <v>8.6050000000000004</v>
      </c>
      <c r="G1248">
        <f t="shared" si="143"/>
        <v>16088.349057471791</v>
      </c>
      <c r="H1248">
        <f t="shared" si="144"/>
        <v>15309.829096280289</v>
      </c>
      <c r="I1248" s="5">
        <f t="shared" si="142"/>
        <v>0</v>
      </c>
      <c r="J1248" s="6">
        <f>+H1248+SUM($B$4:$B$5)-SUM($F$15:F1248)</f>
        <v>27801.419622596059</v>
      </c>
      <c r="K1248" s="10">
        <f t="shared" si="145"/>
        <v>-3.1259990715990504E-3</v>
      </c>
      <c r="L1248" s="10">
        <f>+H1248/SUM($F$15:F1248)-1</f>
        <v>0.10076059561286677</v>
      </c>
      <c r="M1248" s="18">
        <f t="shared" si="148"/>
        <v>0</v>
      </c>
      <c r="N1248" s="18">
        <f t="shared" si="146"/>
        <v>1779.1782796374562</v>
      </c>
      <c r="O1248" s="4">
        <f t="shared" si="147"/>
        <v>7.8173219810880052</v>
      </c>
      <c r="P1248" s="18">
        <f>+AVERAGEIF($C$15:C1248,"&lt;&gt;",$B$15:B1248)</f>
        <v>7.9124999999999979</v>
      </c>
    </row>
    <row r="1249" spans="1:16" x14ac:dyDescent="0.25">
      <c r="A1249" s="1">
        <v>42037</v>
      </c>
      <c r="B1249" s="18">
        <v>8.5860000000000003</v>
      </c>
      <c r="G1249">
        <f t="shared" si="143"/>
        <v>16052.825683608693</v>
      </c>
      <c r="H1249">
        <f t="shared" si="144"/>
        <v>15276.024708967178</v>
      </c>
      <c r="I1249" s="5">
        <f t="shared" si="142"/>
        <v>0</v>
      </c>
      <c r="J1249" s="6">
        <f>+H1249+SUM($B$4:$B$5)-SUM($F$15:F1249)</f>
        <v>27767.615235282949</v>
      </c>
      <c r="K1249" s="10">
        <f t="shared" si="145"/>
        <v>-1.215923063354496E-3</v>
      </c>
      <c r="L1249" s="10">
        <f>+H1249/SUM($F$15:F1249)-1</f>
        <v>9.8330095750386315E-2</v>
      </c>
      <c r="M1249" s="18">
        <f t="shared" si="148"/>
        <v>0</v>
      </c>
      <c r="N1249" s="18">
        <f t="shared" si="146"/>
        <v>1779.1782796374562</v>
      </c>
      <c r="O1249" s="4">
        <f t="shared" si="147"/>
        <v>7.8173219810880052</v>
      </c>
      <c r="P1249" s="18">
        <f>+AVERAGEIF($C$15:C1249,"&lt;&gt;",$B$15:B1249)</f>
        <v>7.9124999999999979</v>
      </c>
    </row>
    <row r="1250" spans="1:16" x14ac:dyDescent="0.25">
      <c r="A1250" s="1">
        <v>42038</v>
      </c>
      <c r="B1250" s="18">
        <v>8.6189999999999998</v>
      </c>
      <c r="G1250">
        <f t="shared" si="143"/>
        <v>16114.524175055127</v>
      </c>
      <c r="H1250">
        <f t="shared" si="144"/>
        <v>15334.737592195212</v>
      </c>
      <c r="I1250" s="5">
        <f t="shared" si="142"/>
        <v>0</v>
      </c>
      <c r="J1250" s="6">
        <f>+H1250+SUM($B$4:$B$5)-SUM($F$15:F1250)</f>
        <v>27826.328118510984</v>
      </c>
      <c r="K1250" s="10">
        <f t="shared" si="145"/>
        <v>2.1144373663544158E-3</v>
      </c>
      <c r="L1250" s="10">
        <f>+H1250/SUM($F$15:F1250)-1</f>
        <v>0.10255149024837862</v>
      </c>
      <c r="M1250" s="18">
        <f t="shared" si="148"/>
        <v>0</v>
      </c>
      <c r="N1250" s="18">
        <f t="shared" si="146"/>
        <v>1779.1782796374562</v>
      </c>
      <c r="O1250" s="4">
        <f t="shared" si="147"/>
        <v>7.8173219810880052</v>
      </c>
      <c r="P1250" s="18">
        <f>+AVERAGEIF($C$15:C1250,"&lt;&gt;",$B$15:B1250)</f>
        <v>7.9124999999999979</v>
      </c>
    </row>
    <row r="1251" spans="1:16" x14ac:dyDescent="0.25">
      <c r="A1251" s="1">
        <v>42039</v>
      </c>
      <c r="B1251" s="18">
        <v>8.673</v>
      </c>
      <c r="G1251">
        <f t="shared" si="143"/>
        <v>16215.485342876567</v>
      </c>
      <c r="H1251">
        <f t="shared" si="144"/>
        <v>15430.813219295636</v>
      </c>
      <c r="I1251" s="5">
        <f t="shared" si="142"/>
        <v>0</v>
      </c>
      <c r="J1251" s="6">
        <f>+H1251+SUM($B$4:$B$5)-SUM($F$15:F1251)</f>
        <v>27922.403745611413</v>
      </c>
      <c r="K1251" s="10">
        <f t="shared" si="145"/>
        <v>3.4526879253076181E-3</v>
      </c>
      <c r="L1251" s="10">
        <f>+H1251/SUM($F$15:F1251)-1</f>
        <v>0.10945922669963903</v>
      </c>
      <c r="M1251" s="18">
        <f t="shared" si="148"/>
        <v>0</v>
      </c>
      <c r="N1251" s="18">
        <f t="shared" si="146"/>
        <v>1779.1782796374562</v>
      </c>
      <c r="O1251" s="4">
        <f t="shared" si="147"/>
        <v>7.8173219810880052</v>
      </c>
      <c r="P1251" s="18">
        <f>+AVERAGEIF($C$15:C1251,"&lt;&gt;",$B$15:B1251)</f>
        <v>7.9124999999999979</v>
      </c>
    </row>
    <row r="1252" spans="1:16" x14ac:dyDescent="0.25">
      <c r="A1252" s="1">
        <v>42040</v>
      </c>
      <c r="B1252" s="18">
        <v>8.6769999999999996</v>
      </c>
      <c r="G1252">
        <f t="shared" si="143"/>
        <v>16222.963947900374</v>
      </c>
      <c r="H1252">
        <f t="shared" si="144"/>
        <v>15437.929932414183</v>
      </c>
      <c r="I1252" s="5">
        <f t="shared" si="142"/>
        <v>0</v>
      </c>
      <c r="J1252" s="6">
        <f>+H1252+SUM($B$4:$B$5)-SUM($F$15:F1252)</f>
        <v>27929.520458729956</v>
      </c>
      <c r="K1252" s="10">
        <f t="shared" si="145"/>
        <v>2.5487465847784385E-4</v>
      </c>
      <c r="L1252" s="10">
        <f>+H1252/SUM($F$15:F1252)-1</f>
        <v>0.10997091088121369</v>
      </c>
      <c r="M1252" s="18">
        <f t="shared" si="148"/>
        <v>0</v>
      </c>
      <c r="N1252" s="18">
        <f t="shared" si="146"/>
        <v>1779.1782796374562</v>
      </c>
      <c r="O1252" s="4">
        <f t="shared" si="147"/>
        <v>7.8173219810880052</v>
      </c>
      <c r="P1252" s="18">
        <f>+AVERAGEIF($C$15:C1252,"&lt;&gt;",$B$15:B1252)</f>
        <v>7.9124999999999979</v>
      </c>
    </row>
    <row r="1253" spans="1:16" x14ac:dyDescent="0.25">
      <c r="A1253" s="1">
        <v>42041</v>
      </c>
      <c r="B1253" s="18">
        <v>8.7040000000000006</v>
      </c>
      <c r="G1253">
        <f t="shared" si="143"/>
        <v>16273.444531811096</v>
      </c>
      <c r="H1253">
        <f t="shared" si="144"/>
        <v>15485.967745964395</v>
      </c>
      <c r="I1253" s="5">
        <f t="shared" si="142"/>
        <v>0</v>
      </c>
      <c r="J1253" s="6">
        <f>+H1253+SUM($B$4:$B$5)-SUM($F$15:F1253)</f>
        <v>27977.558272280166</v>
      </c>
      <c r="K1253" s="10">
        <f t="shared" si="145"/>
        <v>1.7199655690900428E-3</v>
      </c>
      <c r="L1253" s="10">
        <f>+H1253/SUM($F$15:F1253)-1</f>
        <v>0.1134247791068439</v>
      </c>
      <c r="M1253" s="18">
        <f t="shared" si="148"/>
        <v>0</v>
      </c>
      <c r="N1253" s="18">
        <f t="shared" si="146"/>
        <v>1779.1782796374562</v>
      </c>
      <c r="O1253" s="4">
        <f t="shared" si="147"/>
        <v>7.8173219810880052</v>
      </c>
      <c r="P1253" s="18">
        <f>+AVERAGEIF($C$15:C1253,"&lt;&gt;",$B$15:B1253)</f>
        <v>7.9124999999999979</v>
      </c>
    </row>
    <row r="1254" spans="1:16" x14ac:dyDescent="0.25">
      <c r="A1254" s="1">
        <v>42044</v>
      </c>
      <c r="B1254" s="18">
        <v>8.6660000000000004</v>
      </c>
      <c r="C1254">
        <f>+$B$3</f>
        <v>200</v>
      </c>
      <c r="D1254" s="7">
        <f>+$D$11</f>
        <v>3.3347368421052628</v>
      </c>
      <c r="E1254">
        <v>1.54</v>
      </c>
      <c r="F1254" s="6">
        <f>+C1254-D1254-E1254</f>
        <v>195.12526315789475</v>
      </c>
      <c r="G1254">
        <f t="shared" si="143"/>
        <v>16402.397784084897</v>
      </c>
      <c r="H1254">
        <f t="shared" si="144"/>
        <v>15613.484234496067</v>
      </c>
      <c r="I1254" s="5">
        <f t="shared" si="142"/>
        <v>609800</v>
      </c>
      <c r="J1254" s="6">
        <f>+H1254+SUM($B$4:$B$5)-SUM($F$15:F1254)</f>
        <v>27909.949497653943</v>
      </c>
      <c r="K1254" s="10">
        <f t="shared" si="145"/>
        <v>-2.416535923837615E-3</v>
      </c>
      <c r="L1254" s="10">
        <f>+H1254/SUM($F$15:F1254)-1</f>
        <v>0.10706177747834822</v>
      </c>
      <c r="M1254" s="18">
        <f t="shared" si="148"/>
        <v>22.516185455561359</v>
      </c>
      <c r="N1254" s="18">
        <f t="shared" si="146"/>
        <v>1801.6944650930175</v>
      </c>
      <c r="O1254" s="4">
        <f t="shared" si="147"/>
        <v>7.8279281032891381</v>
      </c>
      <c r="P1254" s="18">
        <f>+AVERAGEIF($C$15:C1254,"&lt;&gt;",$B$15:B1254)</f>
        <v>7.9244603174603157</v>
      </c>
    </row>
    <row r="1255" spans="1:16" x14ac:dyDescent="0.25">
      <c r="A1255" s="1">
        <v>42045</v>
      </c>
      <c r="B1255" s="18">
        <v>8.6289999999999996</v>
      </c>
      <c r="G1255">
        <f t="shared" si="143"/>
        <v>16332.366775775279</v>
      </c>
      <c r="H1255">
        <f t="shared" si="144"/>
        <v>15546.821539287625</v>
      </c>
      <c r="I1255" s="5">
        <f t="shared" si="142"/>
        <v>0</v>
      </c>
      <c r="J1255" s="6">
        <f>+H1255+SUM($B$4:$B$5)-SUM($F$15:F1255)</f>
        <v>27843.286802445502</v>
      </c>
      <c r="K1255" s="10">
        <f t="shared" si="145"/>
        <v>-2.3884921473629195E-3</v>
      </c>
      <c r="L1255" s="10">
        <f>+H1255/SUM($F$15:F1255)-1</f>
        <v>0.10233511168482168</v>
      </c>
      <c r="M1255" s="18">
        <f t="shared" si="148"/>
        <v>0</v>
      </c>
      <c r="N1255" s="18">
        <f t="shared" si="146"/>
        <v>1801.6944650930175</v>
      </c>
      <c r="O1255" s="4">
        <f t="shared" si="147"/>
        <v>7.8279281032891381</v>
      </c>
      <c r="P1255" s="18">
        <f>+AVERAGEIF($C$15:C1255,"&lt;&gt;",$B$15:B1255)</f>
        <v>7.9244603174603157</v>
      </c>
    </row>
    <row r="1256" spans="1:16" x14ac:dyDescent="0.25">
      <c r="A1256" s="1">
        <v>42046</v>
      </c>
      <c r="B1256" s="18">
        <v>8.5960000000000001</v>
      </c>
      <c r="G1256">
        <f t="shared" si="143"/>
        <v>16269.906687282919</v>
      </c>
      <c r="H1256">
        <f t="shared" si="144"/>
        <v>15487.365621939556</v>
      </c>
      <c r="I1256" s="5">
        <f t="shared" si="142"/>
        <v>0</v>
      </c>
      <c r="J1256" s="6">
        <f>+H1256+SUM($B$4:$B$5)-SUM($F$15:F1256)</f>
        <v>27783.830885097435</v>
      </c>
      <c r="K1256" s="10">
        <f t="shared" si="145"/>
        <v>-2.1353771115428799E-3</v>
      </c>
      <c r="L1256" s="10">
        <f>+H1256/SUM($F$15:F1256)-1</f>
        <v>9.8119436787893033E-2</v>
      </c>
      <c r="M1256" s="18">
        <f t="shared" si="148"/>
        <v>0</v>
      </c>
      <c r="N1256" s="18">
        <f t="shared" si="146"/>
        <v>1801.6944650930175</v>
      </c>
      <c r="O1256" s="4">
        <f t="shared" si="147"/>
        <v>7.8279281032891381</v>
      </c>
      <c r="P1256" s="18">
        <f>+AVERAGEIF($C$15:C1256,"&lt;&gt;",$B$15:B1256)</f>
        <v>7.9244603174603157</v>
      </c>
    </row>
    <row r="1257" spans="1:16" x14ac:dyDescent="0.25">
      <c r="A1257" s="1">
        <v>42047</v>
      </c>
      <c r="B1257" s="18">
        <v>8.6280000000000001</v>
      </c>
      <c r="G1257">
        <f t="shared" si="143"/>
        <v>16330.474045820965</v>
      </c>
      <c r="H1257">
        <f t="shared" si="144"/>
        <v>15545.019844822531</v>
      </c>
      <c r="I1257" s="5">
        <f t="shared" si="142"/>
        <v>0</v>
      </c>
      <c r="J1257" s="6">
        <f>+H1257+SUM($B$4:$B$5)-SUM($F$15:F1257)</f>
        <v>27841.485107980407</v>
      </c>
      <c r="K1257" s="10">
        <f t="shared" si="145"/>
        <v>2.0750998349150507E-3</v>
      </c>
      <c r="L1257" s="10">
        <f>+H1257/SUM($F$15:F1257)-1</f>
        <v>0.10220736396067243</v>
      </c>
      <c r="M1257" s="18">
        <f t="shared" si="148"/>
        <v>0</v>
      </c>
      <c r="N1257" s="18">
        <f t="shared" si="146"/>
        <v>1801.6944650930175</v>
      </c>
      <c r="O1257" s="4">
        <f t="shared" si="147"/>
        <v>7.8279281032891381</v>
      </c>
      <c r="P1257" s="18">
        <f>+AVERAGEIF($C$15:C1257,"&lt;&gt;",$B$15:B1257)</f>
        <v>7.9244603174603157</v>
      </c>
    </row>
    <row r="1258" spans="1:16" x14ac:dyDescent="0.25">
      <c r="A1258" s="1">
        <v>42048</v>
      </c>
      <c r="B1258" s="18">
        <v>8.7289999999999992</v>
      </c>
      <c r="G1258">
        <f t="shared" si="143"/>
        <v>16521.639771206676</v>
      </c>
      <c r="H1258">
        <f t="shared" si="144"/>
        <v>15726.990985796923</v>
      </c>
      <c r="I1258" s="5">
        <f t="shared" si="142"/>
        <v>0</v>
      </c>
      <c r="J1258" s="6">
        <f>+H1258+SUM($B$4:$B$5)-SUM($F$15:F1258)</f>
        <v>28023.456248954804</v>
      </c>
      <c r="K1258" s="10">
        <f t="shared" si="145"/>
        <v>6.5359710614805167E-3</v>
      </c>
      <c r="L1258" s="10">
        <f>+H1258/SUM($F$15:F1258)-1</f>
        <v>0.11510988409975753</v>
      </c>
      <c r="M1258" s="18">
        <f t="shared" si="148"/>
        <v>0</v>
      </c>
      <c r="N1258" s="18">
        <f t="shared" si="146"/>
        <v>1801.6944650930175</v>
      </c>
      <c r="O1258" s="4">
        <f t="shared" si="147"/>
        <v>7.8279281032891381</v>
      </c>
      <c r="P1258" s="18">
        <f>+AVERAGEIF($C$15:C1258,"&lt;&gt;",$B$15:B1258)</f>
        <v>7.9244603174603157</v>
      </c>
    </row>
    <row r="1259" spans="1:16" x14ac:dyDescent="0.25">
      <c r="A1259" s="1">
        <v>42051</v>
      </c>
      <c r="B1259" s="18">
        <v>8.7089999999999996</v>
      </c>
      <c r="G1259">
        <f t="shared" si="143"/>
        <v>16483.785172120395</v>
      </c>
      <c r="H1259">
        <f t="shared" si="144"/>
        <v>15690.957096495064</v>
      </c>
      <c r="I1259" s="5">
        <f t="shared" si="142"/>
        <v>0</v>
      </c>
      <c r="J1259" s="6">
        <f>+H1259+SUM($B$4:$B$5)-SUM($F$15:F1259)</f>
        <v>27987.422359652941</v>
      </c>
      <c r="K1259" s="10">
        <f t="shared" si="145"/>
        <v>-1.2858474337263948E-3</v>
      </c>
      <c r="L1259" s="10">
        <f>+H1259/SUM($F$15:F1259)-1</f>
        <v>0.11255492961677027</v>
      </c>
      <c r="M1259" s="18">
        <f t="shared" si="148"/>
        <v>0</v>
      </c>
      <c r="N1259" s="18">
        <f t="shared" si="146"/>
        <v>1801.6944650930175</v>
      </c>
      <c r="O1259" s="4">
        <f t="shared" si="147"/>
        <v>7.8279281032891381</v>
      </c>
      <c r="P1259" s="18">
        <f>+AVERAGEIF($C$15:C1259,"&lt;&gt;",$B$15:B1259)</f>
        <v>7.9244603174603157</v>
      </c>
    </row>
    <row r="1260" spans="1:16" x14ac:dyDescent="0.25">
      <c r="A1260" s="1">
        <v>42052</v>
      </c>
      <c r="B1260" s="18">
        <v>8.7050000000000001</v>
      </c>
      <c r="G1260">
        <f t="shared" si="143"/>
        <v>16476.21425230314</v>
      </c>
      <c r="H1260">
        <f t="shared" si="144"/>
        <v>15683.750318634691</v>
      </c>
      <c r="I1260" s="5">
        <f t="shared" si="142"/>
        <v>0</v>
      </c>
      <c r="J1260" s="6">
        <f>+H1260+SUM($B$4:$B$5)-SUM($F$15:F1260)</f>
        <v>27980.215581792567</v>
      </c>
      <c r="K1260" s="10">
        <f t="shared" si="145"/>
        <v>-2.575005932222707E-4</v>
      </c>
      <c r="L1260" s="10">
        <f>+H1260/SUM($F$15:F1260)-1</f>
        <v>0.11204393872017282</v>
      </c>
      <c r="M1260" s="18">
        <f t="shared" si="148"/>
        <v>0</v>
      </c>
      <c r="N1260" s="18">
        <f t="shared" si="146"/>
        <v>1801.6944650930175</v>
      </c>
      <c r="O1260" s="4">
        <f t="shared" si="147"/>
        <v>7.8279281032891381</v>
      </c>
      <c r="P1260" s="18">
        <f>+AVERAGEIF($C$15:C1260,"&lt;&gt;",$B$15:B1260)</f>
        <v>7.9244603174603157</v>
      </c>
    </row>
    <row r="1261" spans="1:16" x14ac:dyDescent="0.25">
      <c r="A1261" s="1">
        <v>42053</v>
      </c>
      <c r="B1261" s="18">
        <v>8.7409999999999997</v>
      </c>
      <c r="G1261">
        <f t="shared" si="143"/>
        <v>16544.352530658442</v>
      </c>
      <c r="H1261">
        <f t="shared" si="144"/>
        <v>15748.61131937804</v>
      </c>
      <c r="I1261" s="5">
        <f t="shared" si="142"/>
        <v>0</v>
      </c>
      <c r="J1261" s="6">
        <f>+H1261+SUM($B$4:$B$5)-SUM($F$15:F1261)</f>
        <v>28045.076582535919</v>
      </c>
      <c r="K1261" s="10">
        <f t="shared" si="145"/>
        <v>2.3181022517053673E-3</v>
      </c>
      <c r="L1261" s="10">
        <f>+H1261/SUM($F$15:F1261)-1</f>
        <v>0.11664285678954989</v>
      </c>
      <c r="M1261" s="18">
        <f t="shared" si="148"/>
        <v>0</v>
      </c>
      <c r="N1261" s="18">
        <f t="shared" si="146"/>
        <v>1801.6944650930175</v>
      </c>
      <c r="O1261" s="4">
        <f t="shared" si="147"/>
        <v>7.8279281032891381</v>
      </c>
      <c r="P1261" s="18">
        <f>+AVERAGEIF($C$15:C1261,"&lt;&gt;",$B$15:B1261)</f>
        <v>7.9244603174603157</v>
      </c>
    </row>
    <row r="1262" spans="1:16" x14ac:dyDescent="0.25">
      <c r="A1262" s="1">
        <v>42054</v>
      </c>
      <c r="B1262" s="18">
        <v>8.7210000000000001</v>
      </c>
      <c r="G1262">
        <f t="shared" si="143"/>
        <v>16506.497931572161</v>
      </c>
      <c r="H1262">
        <f t="shared" si="144"/>
        <v>15712.57743007618</v>
      </c>
      <c r="I1262" s="5">
        <f t="shared" si="142"/>
        <v>0</v>
      </c>
      <c r="J1262" s="6">
        <f>+H1262+SUM($B$4:$B$5)-SUM($F$15:F1262)</f>
        <v>28009.042693234063</v>
      </c>
      <c r="K1262" s="10">
        <f t="shared" si="145"/>
        <v>-1.2848561563313377E-3</v>
      </c>
      <c r="L1262" s="10">
        <f>+H1262/SUM($F$15:F1262)-1</f>
        <v>0.11408790230656263</v>
      </c>
      <c r="M1262" s="18">
        <f t="shared" si="148"/>
        <v>0</v>
      </c>
      <c r="N1262" s="18">
        <f t="shared" si="146"/>
        <v>1801.6944650930175</v>
      </c>
      <c r="O1262" s="4">
        <f t="shared" si="147"/>
        <v>7.8279281032891381</v>
      </c>
      <c r="P1262" s="18">
        <f>+AVERAGEIF($C$15:C1262,"&lt;&gt;",$B$15:B1262)</f>
        <v>7.9244603174603157</v>
      </c>
    </row>
    <row r="1263" spans="1:16" x14ac:dyDescent="0.25">
      <c r="A1263" s="1">
        <v>42055</v>
      </c>
      <c r="B1263" s="18">
        <v>8.7279999999999998</v>
      </c>
      <c r="G1263">
        <f t="shared" si="143"/>
        <v>16519.747041252358</v>
      </c>
      <c r="H1263">
        <f t="shared" si="144"/>
        <v>15725.18929133183</v>
      </c>
      <c r="I1263" s="5">
        <f t="shared" si="142"/>
        <v>0</v>
      </c>
      <c r="J1263" s="6">
        <f>+H1263+SUM($B$4:$B$5)-SUM($F$15:F1263)</f>
        <v>28021.654554489709</v>
      </c>
      <c r="K1263" s="10">
        <f t="shared" si="145"/>
        <v>4.5027819742982089E-4</v>
      </c>
      <c r="L1263" s="10">
        <f>+H1263/SUM($F$15:F1263)-1</f>
        <v>0.11498213637560806</v>
      </c>
      <c r="M1263" s="18">
        <f t="shared" si="148"/>
        <v>0</v>
      </c>
      <c r="N1263" s="18">
        <f t="shared" si="146"/>
        <v>1801.6944650930175</v>
      </c>
      <c r="O1263" s="4">
        <f t="shared" si="147"/>
        <v>7.8279281032891381</v>
      </c>
      <c r="P1263" s="18">
        <f>+AVERAGEIF($C$15:C1263,"&lt;&gt;",$B$15:B1263)</f>
        <v>7.9244603174603157</v>
      </c>
    </row>
    <row r="1264" spans="1:16" x14ac:dyDescent="0.25">
      <c r="A1264" s="1">
        <v>42058</v>
      </c>
      <c r="B1264" s="18">
        <v>8.7260000000000009</v>
      </c>
      <c r="G1264">
        <f t="shared" si="143"/>
        <v>16515.96158134373</v>
      </c>
      <c r="H1264">
        <f t="shared" si="144"/>
        <v>15721.585902401644</v>
      </c>
      <c r="I1264" s="5">
        <f t="shared" si="142"/>
        <v>0</v>
      </c>
      <c r="J1264" s="6">
        <f>+H1264+SUM($B$4:$B$5)-SUM($F$15:F1264)</f>
        <v>28018.051165559526</v>
      </c>
      <c r="K1264" s="10">
        <f t="shared" si="145"/>
        <v>-1.2859301092216224E-4</v>
      </c>
      <c r="L1264" s="10">
        <f>+H1264/SUM($F$15:F1264)-1</f>
        <v>0.11472664092730955</v>
      </c>
      <c r="M1264" s="18">
        <f t="shared" si="148"/>
        <v>0</v>
      </c>
      <c r="N1264" s="18">
        <f t="shared" si="146"/>
        <v>1801.6944650930175</v>
      </c>
      <c r="O1264" s="4">
        <f t="shared" si="147"/>
        <v>7.8279281032891381</v>
      </c>
      <c r="P1264" s="18">
        <f>+AVERAGEIF($C$15:C1264,"&lt;&gt;",$B$15:B1264)</f>
        <v>7.9244603174603157</v>
      </c>
    </row>
    <row r="1265" spans="1:16" x14ac:dyDescent="0.25">
      <c r="A1265" s="1">
        <v>42059</v>
      </c>
      <c r="B1265" s="18">
        <v>8.7750000000000004</v>
      </c>
      <c r="G1265">
        <f t="shared" si="143"/>
        <v>16608.705349105112</v>
      </c>
      <c r="H1265">
        <f t="shared" si="144"/>
        <v>15809.8689311912</v>
      </c>
      <c r="I1265" s="5">
        <f t="shared" si="142"/>
        <v>0</v>
      </c>
      <c r="J1265" s="6">
        <f>+H1265+SUM($B$4:$B$5)-SUM($F$15:F1265)</f>
        <v>28106.334194349081</v>
      </c>
      <c r="K1265" s="10">
        <f t="shared" si="145"/>
        <v>3.1509339556805571E-3</v>
      </c>
      <c r="L1265" s="10">
        <f>+H1265/SUM($F$15:F1265)-1</f>
        <v>0.12098627941062801</v>
      </c>
      <c r="M1265" s="18">
        <f t="shared" si="148"/>
        <v>0</v>
      </c>
      <c r="N1265" s="18">
        <f t="shared" si="146"/>
        <v>1801.6944650930175</v>
      </c>
      <c r="O1265" s="4">
        <f t="shared" si="147"/>
        <v>7.8279281032891381</v>
      </c>
      <c r="P1265" s="18">
        <f>+AVERAGEIF($C$15:C1265,"&lt;&gt;",$B$15:B1265)</f>
        <v>7.9244603174603157</v>
      </c>
    </row>
    <row r="1266" spans="1:16" x14ac:dyDescent="0.25">
      <c r="A1266" s="1">
        <v>42060</v>
      </c>
      <c r="B1266" s="18">
        <v>8.8010000000000002</v>
      </c>
      <c r="G1266">
        <f t="shared" si="143"/>
        <v>16657.916327917272</v>
      </c>
      <c r="H1266">
        <f t="shared" si="144"/>
        <v>15856.712987283616</v>
      </c>
      <c r="I1266" s="5">
        <f t="shared" si="142"/>
        <v>0</v>
      </c>
      <c r="J1266" s="6">
        <f>+H1266+SUM($B$4:$B$5)-SUM($F$15:F1266)</f>
        <v>28153.178250441495</v>
      </c>
      <c r="K1266" s="10">
        <f t="shared" si="145"/>
        <v>1.6666725645719804E-3</v>
      </c>
      <c r="L1266" s="10">
        <f>+H1266/SUM($F$15:F1266)-1</f>
        <v>0.124307720238511</v>
      </c>
      <c r="M1266" s="18">
        <f t="shared" si="148"/>
        <v>0</v>
      </c>
      <c r="N1266" s="18">
        <f t="shared" si="146"/>
        <v>1801.6944650930175</v>
      </c>
      <c r="O1266" s="4">
        <f t="shared" si="147"/>
        <v>7.8279281032891381</v>
      </c>
      <c r="P1266" s="18">
        <f>+AVERAGEIF($C$15:C1266,"&lt;&gt;",$B$15:B1266)</f>
        <v>7.9244603174603157</v>
      </c>
    </row>
    <row r="1267" spans="1:16" x14ac:dyDescent="0.25">
      <c r="A1267" s="1">
        <v>42061</v>
      </c>
      <c r="B1267" s="18">
        <v>8.9090000000000007</v>
      </c>
      <c r="G1267">
        <f t="shared" si="143"/>
        <v>16862.331162983181</v>
      </c>
      <c r="H1267">
        <f t="shared" si="144"/>
        <v>16051.295989513661</v>
      </c>
      <c r="I1267" s="5">
        <f t="shared" si="142"/>
        <v>0</v>
      </c>
      <c r="J1267" s="6">
        <f>+H1267+SUM($B$4:$B$5)-SUM($F$15:F1267)</f>
        <v>28347.761252671538</v>
      </c>
      <c r="K1267" s="10">
        <f t="shared" si="145"/>
        <v>6.9115820778420378E-3</v>
      </c>
      <c r="L1267" s="10">
        <f>+H1267/SUM($F$15:F1267)-1</f>
        <v>0.13810447444664176</v>
      </c>
      <c r="M1267" s="18">
        <f t="shared" si="148"/>
        <v>0</v>
      </c>
      <c r="N1267" s="18">
        <f t="shared" si="146"/>
        <v>1801.6944650930175</v>
      </c>
      <c r="O1267" s="4">
        <f t="shared" si="147"/>
        <v>7.8279281032891381</v>
      </c>
      <c r="P1267" s="18">
        <f>+AVERAGEIF($C$15:C1267,"&lt;&gt;",$B$15:B1267)</f>
        <v>7.9244603174603157</v>
      </c>
    </row>
    <row r="1268" spans="1:16" x14ac:dyDescent="0.25">
      <c r="A1268" s="1">
        <v>42062</v>
      </c>
      <c r="B1268" s="18">
        <v>8.8699999999999992</v>
      </c>
      <c r="G1268">
        <f t="shared" si="143"/>
        <v>16788.514694764934</v>
      </c>
      <c r="H1268">
        <f t="shared" si="144"/>
        <v>15981.02990537503</v>
      </c>
      <c r="I1268" s="5">
        <f t="shared" si="142"/>
        <v>0</v>
      </c>
      <c r="J1268" s="6">
        <f>+H1268+SUM($B$4:$B$5)-SUM($F$15:F1268)</f>
        <v>28277.495168532907</v>
      </c>
      <c r="K1268" s="10">
        <f t="shared" si="145"/>
        <v>-2.4787172261093726E-3</v>
      </c>
      <c r="L1268" s="10">
        <f>+H1268/SUM($F$15:F1268)-1</f>
        <v>0.13312231320481649</v>
      </c>
      <c r="M1268" s="18">
        <f t="shared" si="148"/>
        <v>0</v>
      </c>
      <c r="N1268" s="18">
        <f t="shared" si="146"/>
        <v>1801.6944650930175</v>
      </c>
      <c r="O1268" s="4">
        <f t="shared" si="147"/>
        <v>7.8279281032891381</v>
      </c>
      <c r="P1268" s="18">
        <f>+AVERAGEIF($C$15:C1268,"&lt;&gt;",$B$15:B1268)</f>
        <v>7.9244603174603157</v>
      </c>
    </row>
    <row r="1269" spans="1:16" x14ac:dyDescent="0.25">
      <c r="A1269" s="1">
        <v>42065</v>
      </c>
      <c r="B1269" s="18">
        <v>8.8710000000000004</v>
      </c>
      <c r="G1269">
        <f t="shared" si="143"/>
        <v>16790.407424719251</v>
      </c>
      <c r="H1269">
        <f t="shared" si="144"/>
        <v>15982.831599840127</v>
      </c>
      <c r="I1269" s="5">
        <f t="shared" si="142"/>
        <v>0</v>
      </c>
      <c r="J1269" s="6">
        <f>+H1269+SUM($B$4:$B$5)-SUM($F$15:F1269)</f>
        <v>28279.296862998002</v>
      </c>
      <c r="K1269" s="10">
        <f t="shared" si="145"/>
        <v>6.3714782881474363E-5</v>
      </c>
      <c r="L1269" s="10">
        <f>+H1269/SUM($F$15:F1269)-1</f>
        <v>0.13325006092896619</v>
      </c>
      <c r="M1269" s="18">
        <f t="shared" si="148"/>
        <v>0</v>
      </c>
      <c r="N1269" s="18">
        <f t="shared" si="146"/>
        <v>1801.6944650930175</v>
      </c>
      <c r="O1269" s="4">
        <f t="shared" si="147"/>
        <v>7.8279281032891381</v>
      </c>
      <c r="P1269" s="18">
        <f>+AVERAGEIF($C$15:C1269,"&lt;&gt;",$B$15:B1269)</f>
        <v>7.9244603174603157</v>
      </c>
    </row>
    <row r="1270" spans="1:16" x14ac:dyDescent="0.25">
      <c r="A1270" s="1">
        <v>42066</v>
      </c>
      <c r="B1270" s="18">
        <v>8.8629999999999995</v>
      </c>
      <c r="G1270">
        <f t="shared" si="143"/>
        <v>16775.265585084737</v>
      </c>
      <c r="H1270">
        <f t="shared" si="144"/>
        <v>15968.41804411938</v>
      </c>
      <c r="I1270" s="5">
        <f t="shared" si="142"/>
        <v>0</v>
      </c>
      <c r="J1270" s="6">
        <f>+H1270+SUM($B$4:$B$5)-SUM($F$15:F1270)</f>
        <v>28264.883307277261</v>
      </c>
      <c r="K1270" s="10">
        <f t="shared" si="145"/>
        <v>-5.0968578853172186E-4</v>
      </c>
      <c r="L1270" s="10">
        <f>+H1270/SUM($F$15:F1270)-1</f>
        <v>0.13222807913577106</v>
      </c>
      <c r="M1270" s="18">
        <f t="shared" si="148"/>
        <v>0</v>
      </c>
      <c r="N1270" s="18">
        <f t="shared" si="146"/>
        <v>1801.6944650930175</v>
      </c>
      <c r="O1270" s="4">
        <f t="shared" si="147"/>
        <v>7.8279281032891381</v>
      </c>
      <c r="P1270" s="18">
        <f>+AVERAGEIF($C$15:C1270,"&lt;&gt;",$B$15:B1270)</f>
        <v>7.9244603174603157</v>
      </c>
    </row>
    <row r="1271" spans="1:16" x14ac:dyDescent="0.25">
      <c r="A1271" s="1">
        <v>42067</v>
      </c>
      <c r="B1271" s="18">
        <v>8.8710000000000004</v>
      </c>
      <c r="G1271">
        <f t="shared" si="143"/>
        <v>16790.407424719251</v>
      </c>
      <c r="H1271">
        <f t="shared" si="144"/>
        <v>15982.831599840127</v>
      </c>
      <c r="I1271" s="5">
        <f t="shared" si="142"/>
        <v>0</v>
      </c>
      <c r="J1271" s="6">
        <f>+H1271+SUM($B$4:$B$5)-SUM($F$15:F1271)</f>
        <v>28279.296862998002</v>
      </c>
      <c r="K1271" s="10">
        <f t="shared" si="145"/>
        <v>5.0994570060836075E-4</v>
      </c>
      <c r="L1271" s="10">
        <f>+H1271/SUM($F$15:F1271)-1</f>
        <v>0.13325006092896619</v>
      </c>
      <c r="M1271" s="18">
        <f t="shared" si="148"/>
        <v>0</v>
      </c>
      <c r="N1271" s="18">
        <f t="shared" si="146"/>
        <v>1801.6944650930175</v>
      </c>
      <c r="O1271" s="4">
        <f t="shared" si="147"/>
        <v>7.8279281032891381</v>
      </c>
      <c r="P1271" s="18">
        <f>+AVERAGEIF($C$15:C1271,"&lt;&gt;",$B$15:B1271)</f>
        <v>7.9244603174603157</v>
      </c>
    </row>
    <row r="1272" spans="1:16" x14ac:dyDescent="0.25">
      <c r="A1272" s="1">
        <v>42068</v>
      </c>
      <c r="B1272" s="18">
        <v>8.8800000000000008</v>
      </c>
      <c r="G1272">
        <f t="shared" si="143"/>
        <v>16807.441994308076</v>
      </c>
      <c r="H1272">
        <f t="shared" si="144"/>
        <v>15999.046850025965</v>
      </c>
      <c r="I1272" s="5">
        <f t="shared" si="142"/>
        <v>0</v>
      </c>
      <c r="J1272" s="6">
        <f>+H1272+SUM($B$4:$B$5)-SUM($F$15:F1272)</f>
        <v>28295.512113183846</v>
      </c>
      <c r="K1272" s="10">
        <f t="shared" si="145"/>
        <v>5.7339651209864506E-4</v>
      </c>
      <c r="L1272" s="10">
        <f>+H1272/SUM($F$15:F1272)-1</f>
        <v>0.13439979044631056</v>
      </c>
      <c r="M1272" s="18">
        <f t="shared" si="148"/>
        <v>0</v>
      </c>
      <c r="N1272" s="18">
        <f t="shared" si="146"/>
        <v>1801.6944650930175</v>
      </c>
      <c r="O1272" s="4">
        <f t="shared" si="147"/>
        <v>7.8279281032891381</v>
      </c>
      <c r="P1272" s="18">
        <f>+AVERAGEIF($C$15:C1272,"&lt;&gt;",$B$15:B1272)</f>
        <v>7.9244603174603157</v>
      </c>
    </row>
    <row r="1273" spans="1:16" x14ac:dyDescent="0.25">
      <c r="A1273" s="1">
        <v>42069</v>
      </c>
      <c r="B1273" s="18">
        <v>8.9770000000000003</v>
      </c>
      <c r="G1273">
        <f t="shared" si="143"/>
        <v>16991.036799876532</v>
      </c>
      <c r="H1273">
        <f t="shared" si="144"/>
        <v>16173.811213139988</v>
      </c>
      <c r="I1273" s="5">
        <f t="shared" si="142"/>
        <v>0</v>
      </c>
      <c r="J1273" s="6">
        <f>+H1273+SUM($B$4:$B$5)-SUM($F$15:F1273)</f>
        <v>28470.27647629787</v>
      </c>
      <c r="K1273" s="10">
        <f t="shared" si="145"/>
        <v>6.1763986604996823E-3</v>
      </c>
      <c r="L1273" s="10">
        <f>+H1273/SUM($F$15:F1273)-1</f>
        <v>0.14679131968879844</v>
      </c>
      <c r="M1273" s="18">
        <f t="shared" si="148"/>
        <v>0</v>
      </c>
      <c r="N1273" s="18">
        <f t="shared" si="146"/>
        <v>1801.6944650930175</v>
      </c>
      <c r="O1273" s="4">
        <f t="shared" si="147"/>
        <v>7.8279281032891381</v>
      </c>
      <c r="P1273" s="18">
        <f>+AVERAGEIF($C$15:C1273,"&lt;&gt;",$B$15:B1273)</f>
        <v>7.9244603174603157</v>
      </c>
    </row>
    <row r="1274" spans="1:16" x14ac:dyDescent="0.25">
      <c r="A1274" s="1">
        <v>42072</v>
      </c>
      <c r="B1274" s="18">
        <v>8.8849999999999998</v>
      </c>
      <c r="C1274">
        <f>+$B$3</f>
        <v>200</v>
      </c>
      <c r="D1274" s="7">
        <f>+$D$11</f>
        <v>3.3347368421052628</v>
      </c>
      <c r="E1274">
        <v>1.54</v>
      </c>
      <c r="F1274" s="6">
        <f>+C1274-D1274-E1274</f>
        <v>195.12526315789475</v>
      </c>
      <c r="G1274">
        <f t="shared" si="143"/>
        <v>17016.905644079645</v>
      </c>
      <c r="H1274">
        <f t="shared" si="144"/>
        <v>16203.180585509326</v>
      </c>
      <c r="I1274" s="5">
        <f t="shared" si="142"/>
        <v>604200</v>
      </c>
      <c r="J1274" s="6">
        <f>+H1274+SUM($B$4:$B$5)-SUM($F$15:F1274)</f>
        <v>28304.520585509308</v>
      </c>
      <c r="K1274" s="10">
        <f t="shared" si="145"/>
        <v>-5.8220681814086239E-3</v>
      </c>
      <c r="L1274" s="10">
        <f>+H1274/SUM($F$15:F1274)-1</f>
        <v>0.13319573900696335</v>
      </c>
      <c r="M1274" s="18">
        <f t="shared" si="148"/>
        <v>21.961200130320176</v>
      </c>
      <c r="N1274" s="18">
        <f t="shared" si="146"/>
        <v>1823.6556652233376</v>
      </c>
      <c r="O1274" s="4">
        <f t="shared" si="147"/>
        <v>7.8406577912003499</v>
      </c>
      <c r="P1274" s="18">
        <f>+AVERAGEIF($C$15:C1274,"&lt;&gt;",$B$15:B1274)</f>
        <v>7.9394687499999979</v>
      </c>
    </row>
    <row r="1275" spans="1:16" x14ac:dyDescent="0.25">
      <c r="A1275" s="1">
        <v>42073</v>
      </c>
      <c r="B1275" s="18">
        <v>8.86</v>
      </c>
      <c r="G1275">
        <f t="shared" si="143"/>
        <v>16969.024649020332</v>
      </c>
      <c r="H1275">
        <f t="shared" si="144"/>
        <v>16157.589193878743</v>
      </c>
      <c r="I1275" s="5">
        <f t="shared" si="142"/>
        <v>0</v>
      </c>
      <c r="J1275" s="6">
        <f>+H1275+SUM($B$4:$B$5)-SUM($F$15:F1275)</f>
        <v>28258.929193878721</v>
      </c>
      <c r="K1275" s="10">
        <f t="shared" si="145"/>
        <v>-1.6107459404887114E-3</v>
      </c>
      <c r="L1275" s="10">
        <f>+H1275/SUM($F$15:F1275)-1</f>
        <v>0.13000723101876144</v>
      </c>
      <c r="M1275" s="18">
        <f t="shared" si="148"/>
        <v>0</v>
      </c>
      <c r="N1275" s="18">
        <f t="shared" si="146"/>
        <v>1823.6556652233376</v>
      </c>
      <c r="O1275" s="4">
        <f t="shared" si="147"/>
        <v>7.8406577912003499</v>
      </c>
      <c r="P1275" s="18">
        <f>+AVERAGEIF($C$15:C1275,"&lt;&gt;",$B$15:B1275)</f>
        <v>7.9394687499999979</v>
      </c>
    </row>
    <row r="1276" spans="1:16" x14ac:dyDescent="0.25">
      <c r="A1276" s="1">
        <v>42074</v>
      </c>
      <c r="B1276" s="18">
        <v>8.9559999999999995</v>
      </c>
      <c r="G1276">
        <f t="shared" si="143"/>
        <v>17152.887670048091</v>
      </c>
      <c r="H1276">
        <f t="shared" si="144"/>
        <v>16332.660137740182</v>
      </c>
      <c r="I1276" s="5">
        <f t="shared" si="142"/>
        <v>0</v>
      </c>
      <c r="J1276" s="6">
        <f>+H1276+SUM($B$4:$B$5)-SUM($F$15:F1276)</f>
        <v>28434.000137740164</v>
      </c>
      <c r="K1276" s="10">
        <f t="shared" si="145"/>
        <v>6.1952433745919855E-3</v>
      </c>
      <c r="L1276" s="10">
        <f>+H1276/SUM($F$15:F1276)-1</f>
        <v>0.14225110169345667</v>
      </c>
      <c r="M1276" s="18">
        <f t="shared" si="148"/>
        <v>0</v>
      </c>
      <c r="N1276" s="18">
        <f t="shared" si="146"/>
        <v>1823.6556652233376</v>
      </c>
      <c r="O1276" s="4">
        <f t="shared" si="147"/>
        <v>7.8406577912003499</v>
      </c>
      <c r="P1276" s="18">
        <f>+AVERAGEIF($C$15:C1276,"&lt;&gt;",$B$15:B1276)</f>
        <v>7.9394687499999979</v>
      </c>
    </row>
    <row r="1277" spans="1:16" x14ac:dyDescent="0.25">
      <c r="A1277" s="1">
        <v>42075</v>
      </c>
      <c r="B1277" s="18">
        <v>8.9740000000000002</v>
      </c>
      <c r="G1277">
        <f t="shared" si="143"/>
        <v>17187.361986490796</v>
      </c>
      <c r="H1277">
        <f t="shared" si="144"/>
        <v>16365.485939714203</v>
      </c>
      <c r="I1277" s="5">
        <f t="shared" si="142"/>
        <v>0</v>
      </c>
      <c r="J1277" s="6">
        <f>+H1277+SUM($B$4:$B$5)-SUM($F$15:F1277)</f>
        <v>28466.825939714181</v>
      </c>
      <c r="K1277" s="10">
        <f t="shared" si="145"/>
        <v>1.1544559968699186E-3</v>
      </c>
      <c r="L1277" s="10">
        <f>+H1277/SUM($F$15:F1277)-1</f>
        <v>0.14454682744496217</v>
      </c>
      <c r="M1277" s="18">
        <f t="shared" si="148"/>
        <v>0</v>
      </c>
      <c r="N1277" s="18">
        <f t="shared" si="146"/>
        <v>1823.6556652233376</v>
      </c>
      <c r="O1277" s="4">
        <f t="shared" si="147"/>
        <v>7.8406577912003499</v>
      </c>
      <c r="P1277" s="18">
        <f>+AVERAGEIF($C$15:C1277,"&lt;&gt;",$B$15:B1277)</f>
        <v>7.9394687499999979</v>
      </c>
    </row>
    <row r="1278" spans="1:16" x14ac:dyDescent="0.25">
      <c r="A1278" s="1">
        <v>42076</v>
      </c>
      <c r="B1278" s="18">
        <v>8.9710000000000001</v>
      </c>
      <c r="G1278">
        <f t="shared" si="143"/>
        <v>17181.616267083678</v>
      </c>
      <c r="H1278">
        <f t="shared" si="144"/>
        <v>16360.014972718533</v>
      </c>
      <c r="I1278" s="5">
        <f t="shared" si="142"/>
        <v>0</v>
      </c>
      <c r="J1278" s="6">
        <f>+H1278+SUM($B$4:$B$5)-SUM($F$15:F1278)</f>
        <v>28461.354972718516</v>
      </c>
      <c r="K1278" s="10">
        <f t="shared" si="145"/>
        <v>-1.9218746084481708E-4</v>
      </c>
      <c r="L1278" s="10">
        <f>+H1278/SUM($F$15:F1278)-1</f>
        <v>0.14416420648637795</v>
      </c>
      <c r="M1278" s="18">
        <f t="shared" si="148"/>
        <v>0</v>
      </c>
      <c r="N1278" s="18">
        <f t="shared" si="146"/>
        <v>1823.6556652233376</v>
      </c>
      <c r="O1278" s="4">
        <f t="shared" si="147"/>
        <v>7.8406577912003499</v>
      </c>
      <c r="P1278" s="18">
        <f>+AVERAGEIF($C$15:C1278,"&lt;&gt;",$B$15:B1278)</f>
        <v>7.9394687499999979</v>
      </c>
    </row>
    <row r="1279" spans="1:16" x14ac:dyDescent="0.25">
      <c r="A1279" s="1">
        <v>42079</v>
      </c>
      <c r="B1279" s="18">
        <v>8.9369999999999994</v>
      </c>
      <c r="G1279">
        <f t="shared" si="143"/>
        <v>17116.498113803013</v>
      </c>
      <c r="H1279">
        <f t="shared" si="144"/>
        <v>16298.010680100939</v>
      </c>
      <c r="I1279" s="5">
        <f t="shared" si="142"/>
        <v>0</v>
      </c>
      <c r="J1279" s="6">
        <f>+H1279+SUM($B$4:$B$5)-SUM($F$15:F1279)</f>
        <v>28399.350680100921</v>
      </c>
      <c r="K1279" s="10">
        <f t="shared" si="145"/>
        <v>-2.1785432449379361E-3</v>
      </c>
      <c r="L1279" s="10">
        <f>+H1279/SUM($F$15:F1279)-1</f>
        <v>0.13982783562242318</v>
      </c>
      <c r="M1279" s="18">
        <f t="shared" si="148"/>
        <v>0</v>
      </c>
      <c r="N1279" s="18">
        <f t="shared" si="146"/>
        <v>1823.6556652233376</v>
      </c>
      <c r="O1279" s="4">
        <f t="shared" si="147"/>
        <v>7.8406577912003499</v>
      </c>
      <c r="P1279" s="18">
        <f>+AVERAGEIF($C$15:C1279,"&lt;&gt;",$B$15:B1279)</f>
        <v>7.9394687499999979</v>
      </c>
    </row>
    <row r="1280" spans="1:16" x14ac:dyDescent="0.25">
      <c r="A1280" s="1">
        <v>42081</v>
      </c>
      <c r="B1280" s="18">
        <v>9.0259999999999998</v>
      </c>
      <c r="G1280">
        <f t="shared" si="143"/>
        <v>17286.954456214167</v>
      </c>
      <c r="H1280">
        <f t="shared" si="144"/>
        <v>16460.316034305815</v>
      </c>
      <c r="I1280" s="5">
        <f t="shared" si="142"/>
        <v>0</v>
      </c>
      <c r="J1280" s="6">
        <f>+H1280+SUM($B$4:$B$5)-SUM($F$15:F1280)</f>
        <v>28561.656034305794</v>
      </c>
      <c r="K1280" s="10">
        <f t="shared" si="145"/>
        <v>5.7151079274004868E-3</v>
      </c>
      <c r="L1280" s="10">
        <f>+H1280/SUM($F$15:F1280)-1</f>
        <v>0.15117892406042199</v>
      </c>
      <c r="M1280" s="18">
        <f t="shared" si="148"/>
        <v>0</v>
      </c>
      <c r="N1280" s="18">
        <f t="shared" si="146"/>
        <v>1823.6556652233376</v>
      </c>
      <c r="O1280" s="4">
        <f t="shared" si="147"/>
        <v>7.8406577912003499</v>
      </c>
      <c r="P1280" s="18">
        <f>+AVERAGEIF($C$15:C1280,"&lt;&gt;",$B$15:B1280)</f>
        <v>7.9394687499999979</v>
      </c>
    </row>
    <row r="1281" spans="1:16" x14ac:dyDescent="0.25">
      <c r="A1281" s="1">
        <v>42082</v>
      </c>
      <c r="B1281" s="18">
        <v>9.1159999999999997</v>
      </c>
      <c r="G1281">
        <f t="shared" si="143"/>
        <v>17459.326038427691</v>
      </c>
      <c r="H1281">
        <f t="shared" si="144"/>
        <v>16624.445044175915</v>
      </c>
      <c r="I1281" s="5">
        <f t="shared" si="142"/>
        <v>0</v>
      </c>
      <c r="J1281" s="6">
        <f>+H1281+SUM($B$4:$B$5)-SUM($F$15:F1281)</f>
        <v>28725.785044175893</v>
      </c>
      <c r="K1281" s="10">
        <f t="shared" si="145"/>
        <v>5.7464808648686194E-3</v>
      </c>
      <c r="L1281" s="10">
        <f>+H1281/SUM($F$15:F1281)-1</f>
        <v>0.16265755281794902</v>
      </c>
      <c r="M1281" s="18">
        <f t="shared" si="148"/>
        <v>0</v>
      </c>
      <c r="N1281" s="18">
        <f t="shared" si="146"/>
        <v>1823.6556652233376</v>
      </c>
      <c r="O1281" s="4">
        <f t="shared" si="147"/>
        <v>7.8406577912003499</v>
      </c>
      <c r="P1281" s="18">
        <f>+AVERAGEIF($C$15:C1281,"&lt;&gt;",$B$15:B1281)</f>
        <v>7.9394687499999979</v>
      </c>
    </row>
    <row r="1282" spans="1:16" x14ac:dyDescent="0.25">
      <c r="A1282" s="1">
        <v>42083</v>
      </c>
      <c r="B1282" s="18">
        <v>9.016</v>
      </c>
      <c r="G1282">
        <f t="shared" si="143"/>
        <v>17267.802058190442</v>
      </c>
      <c r="H1282">
        <f t="shared" si="144"/>
        <v>16442.07947765358</v>
      </c>
      <c r="I1282" s="5">
        <f t="shared" si="142"/>
        <v>0</v>
      </c>
      <c r="J1282" s="6">
        <f>+H1282+SUM($B$4:$B$5)-SUM($F$15:F1282)</f>
        <v>28543.419477653559</v>
      </c>
      <c r="K1282" s="10">
        <f t="shared" si="145"/>
        <v>-6.3484972209422175E-3</v>
      </c>
      <c r="L1282" s="10">
        <f>+H1282/SUM($F$15:F1282)-1</f>
        <v>0.14990352086514114</v>
      </c>
      <c r="M1282" s="18">
        <f t="shared" si="148"/>
        <v>0</v>
      </c>
      <c r="N1282" s="18">
        <f t="shared" si="146"/>
        <v>1823.6556652233376</v>
      </c>
      <c r="O1282" s="4">
        <f t="shared" si="147"/>
        <v>7.8406577912003499</v>
      </c>
      <c r="P1282" s="18">
        <f>+AVERAGEIF($C$15:C1282,"&lt;&gt;",$B$15:B1282)</f>
        <v>7.9394687499999979</v>
      </c>
    </row>
    <row r="1283" spans="1:16" x14ac:dyDescent="0.25">
      <c r="A1283" s="1">
        <v>42086</v>
      </c>
      <c r="B1283" s="18">
        <v>8.9689999999999994</v>
      </c>
      <c r="G1283">
        <f t="shared" si="143"/>
        <v>17177.785787478933</v>
      </c>
      <c r="H1283">
        <f t="shared" si="144"/>
        <v>16356.367661388083</v>
      </c>
      <c r="I1283" s="5">
        <f t="shared" si="142"/>
        <v>0</v>
      </c>
      <c r="J1283" s="6">
        <f>+H1283+SUM($B$4:$B$5)-SUM($F$15:F1283)</f>
        <v>28457.707661388064</v>
      </c>
      <c r="K1283" s="10">
        <f t="shared" si="145"/>
        <v>-3.0028573252268709E-3</v>
      </c>
      <c r="L1283" s="10">
        <f>+H1283/SUM($F$15:F1283)-1</f>
        <v>0.14390912584732152</v>
      </c>
      <c r="M1283" s="18">
        <f t="shared" si="148"/>
        <v>0</v>
      </c>
      <c r="N1283" s="18">
        <f t="shared" si="146"/>
        <v>1823.6556652233376</v>
      </c>
      <c r="O1283" s="4">
        <f t="shared" si="147"/>
        <v>7.8406577912003499</v>
      </c>
      <c r="P1283" s="18">
        <f>+AVERAGEIF($C$15:C1283,"&lt;&gt;",$B$15:B1283)</f>
        <v>7.9394687499999979</v>
      </c>
    </row>
    <row r="1284" spans="1:16" x14ac:dyDescent="0.25">
      <c r="A1284" s="1">
        <v>42087</v>
      </c>
      <c r="B1284" s="18">
        <v>9.0039999999999996</v>
      </c>
      <c r="G1284">
        <f t="shared" si="143"/>
        <v>17244.819180561972</v>
      </c>
      <c r="H1284">
        <f t="shared" si="144"/>
        <v>16420.195609670904</v>
      </c>
      <c r="I1284" s="5">
        <f t="shared" si="142"/>
        <v>0</v>
      </c>
      <c r="J1284" s="6">
        <f>+H1284+SUM($B$4:$B$5)-SUM($F$15:F1284)</f>
        <v>28521.535609670886</v>
      </c>
      <c r="K1284" s="10">
        <f t="shared" si="145"/>
        <v>2.2429054737049814E-3</v>
      </c>
      <c r="L1284" s="10">
        <f>+H1284/SUM($F$15:F1284)-1</f>
        <v>0.14837303703080451</v>
      </c>
      <c r="M1284" s="18">
        <f t="shared" si="148"/>
        <v>0</v>
      </c>
      <c r="N1284" s="18">
        <f t="shared" si="146"/>
        <v>1823.6556652233376</v>
      </c>
      <c r="O1284" s="4">
        <f t="shared" si="147"/>
        <v>7.8406577912003499</v>
      </c>
      <c r="P1284" s="18">
        <f>+AVERAGEIF($C$15:C1284,"&lt;&gt;",$B$15:B1284)</f>
        <v>7.9394687499999979</v>
      </c>
    </row>
    <row r="1285" spans="1:16" x14ac:dyDescent="0.25">
      <c r="A1285" s="1">
        <v>42088</v>
      </c>
      <c r="B1285" s="18">
        <v>8.9269999999999996</v>
      </c>
      <c r="G1285">
        <f t="shared" si="143"/>
        <v>17097.345715779287</v>
      </c>
      <c r="H1285">
        <f t="shared" si="144"/>
        <v>16279.774123448706</v>
      </c>
      <c r="I1285" s="5">
        <f t="shared" si="142"/>
        <v>0</v>
      </c>
      <c r="J1285" s="6">
        <f>+H1285+SUM($B$4:$B$5)-SUM($F$15:F1285)</f>
        <v>28381.114123448686</v>
      </c>
      <c r="K1285" s="10">
        <f t="shared" si="145"/>
        <v>-4.9233494347543649E-3</v>
      </c>
      <c r="L1285" s="10">
        <f>+H1285/SUM($F$15:F1285)-1</f>
        <v>0.13855243242714255</v>
      </c>
      <c r="M1285" s="18">
        <f t="shared" si="148"/>
        <v>0</v>
      </c>
      <c r="N1285" s="18">
        <f t="shared" si="146"/>
        <v>1823.6556652233376</v>
      </c>
      <c r="O1285" s="4">
        <f t="shared" si="147"/>
        <v>7.8406577912003499</v>
      </c>
      <c r="P1285" s="18">
        <f>+AVERAGEIF($C$15:C1285,"&lt;&gt;",$B$15:B1285)</f>
        <v>7.9394687499999979</v>
      </c>
    </row>
    <row r="1286" spans="1:16" x14ac:dyDescent="0.25">
      <c r="A1286" s="1">
        <v>42089</v>
      </c>
      <c r="B1286" s="18">
        <v>8.8640000000000008</v>
      </c>
      <c r="G1286">
        <f t="shared" si="143"/>
        <v>16976.685608229822</v>
      </c>
      <c r="H1286">
        <f t="shared" si="144"/>
        <v>16164.883816539637</v>
      </c>
      <c r="I1286" s="5">
        <f t="shared" si="142"/>
        <v>0</v>
      </c>
      <c r="J1286" s="6">
        <f>+H1286+SUM($B$4:$B$5)-SUM($F$15:F1286)</f>
        <v>28266.223816539619</v>
      </c>
      <c r="K1286" s="10">
        <f t="shared" si="145"/>
        <v>-4.0481253276151152E-3</v>
      </c>
      <c r="L1286" s="10">
        <f>+H1286/SUM($F$15:F1286)-1</f>
        <v>0.13051739229687387</v>
      </c>
      <c r="M1286" s="18">
        <f t="shared" si="148"/>
        <v>0</v>
      </c>
      <c r="N1286" s="18">
        <f t="shared" si="146"/>
        <v>1823.6556652233376</v>
      </c>
      <c r="O1286" s="4">
        <f t="shared" si="147"/>
        <v>7.8406577912003499</v>
      </c>
      <c r="P1286" s="18">
        <f>+AVERAGEIF($C$15:C1286,"&lt;&gt;",$B$15:B1286)</f>
        <v>7.9394687499999979</v>
      </c>
    </row>
    <row r="1287" spans="1:16" x14ac:dyDescent="0.25">
      <c r="A1287" s="1">
        <v>42090</v>
      </c>
      <c r="B1287" s="18">
        <v>8.8460000000000001</v>
      </c>
      <c r="G1287">
        <f t="shared" si="143"/>
        <v>16942.211291787116</v>
      </c>
      <c r="H1287">
        <f t="shared" si="144"/>
        <v>16132.058014565617</v>
      </c>
      <c r="I1287" s="5">
        <f t="shared" si="142"/>
        <v>0</v>
      </c>
      <c r="J1287" s="6">
        <f>+H1287+SUM($B$4:$B$5)-SUM($F$15:F1287)</f>
        <v>28233.398014565595</v>
      </c>
      <c r="K1287" s="10">
        <f t="shared" si="145"/>
        <v>-1.1613083582397987E-3</v>
      </c>
      <c r="L1287" s="10">
        <f>+H1287/SUM($F$15:F1287)-1</f>
        <v>0.12822166654536837</v>
      </c>
      <c r="M1287" s="18">
        <f t="shared" si="148"/>
        <v>0</v>
      </c>
      <c r="N1287" s="18">
        <f t="shared" si="146"/>
        <v>1823.6556652233376</v>
      </c>
      <c r="O1287" s="4">
        <f t="shared" si="147"/>
        <v>7.8406577912003499</v>
      </c>
      <c r="P1287" s="18">
        <f>+AVERAGEIF($C$15:C1287,"&lt;&gt;",$B$15:B1287)</f>
        <v>7.9394687499999979</v>
      </c>
    </row>
    <row r="1288" spans="1:16" x14ac:dyDescent="0.25">
      <c r="A1288" s="1">
        <v>42093</v>
      </c>
      <c r="B1288" s="18">
        <v>8.9819999999999993</v>
      </c>
      <c r="G1288">
        <f t="shared" si="143"/>
        <v>17202.683904909776</v>
      </c>
      <c r="H1288">
        <f t="shared" si="144"/>
        <v>16380.075185035988</v>
      </c>
      <c r="I1288" s="5">
        <f t="shared" si="142"/>
        <v>0</v>
      </c>
      <c r="J1288" s="6">
        <f>+H1288+SUM($B$4:$B$5)-SUM($F$15:F1288)</f>
        <v>28481.41518503597</v>
      </c>
      <c r="K1288" s="10">
        <f t="shared" si="145"/>
        <v>8.7845313675110059E-3</v>
      </c>
      <c r="L1288" s="10">
        <f>+H1288/SUM($F$15:F1288)-1</f>
        <v>0.14556715000118658</v>
      </c>
      <c r="M1288" s="18">
        <f t="shared" si="148"/>
        <v>0</v>
      </c>
      <c r="N1288" s="18">
        <f t="shared" si="146"/>
        <v>1823.6556652233376</v>
      </c>
      <c r="O1288" s="4">
        <f t="shared" si="147"/>
        <v>7.8406577912003499</v>
      </c>
      <c r="P1288" s="18">
        <f>+AVERAGEIF($C$15:C1288,"&lt;&gt;",$B$15:B1288)</f>
        <v>7.9394687499999979</v>
      </c>
    </row>
    <row r="1289" spans="1:16" x14ac:dyDescent="0.25">
      <c r="A1289" s="1">
        <v>42094</v>
      </c>
      <c r="B1289" s="18">
        <v>9.093</v>
      </c>
      <c r="G1289">
        <f t="shared" si="143"/>
        <v>17415.275522973123</v>
      </c>
      <c r="H1289">
        <f t="shared" si="144"/>
        <v>16582.50096387578</v>
      </c>
      <c r="I1289" s="5">
        <f t="shared" si="142"/>
        <v>0</v>
      </c>
      <c r="J1289" s="6">
        <f>+H1289+SUM($B$4:$B$5)-SUM($F$15:F1289)</f>
        <v>28683.840963875758</v>
      </c>
      <c r="K1289" s="10">
        <f t="shared" si="145"/>
        <v>7.1072935640550394E-3</v>
      </c>
      <c r="L1289" s="10">
        <f>+H1289/SUM($F$15:F1289)-1</f>
        <v>0.15972412546880332</v>
      </c>
      <c r="M1289" s="18">
        <f t="shared" si="148"/>
        <v>0</v>
      </c>
      <c r="N1289" s="18">
        <f t="shared" si="146"/>
        <v>1823.6556652233376</v>
      </c>
      <c r="O1289" s="4">
        <f t="shared" si="147"/>
        <v>7.8406577912003499</v>
      </c>
      <c r="P1289" s="18">
        <f>+AVERAGEIF($C$15:C1289,"&lt;&gt;",$B$15:B1289)</f>
        <v>7.9394687499999979</v>
      </c>
    </row>
    <row r="1290" spans="1:16" x14ac:dyDescent="0.25">
      <c r="A1290" s="1">
        <v>42095</v>
      </c>
      <c r="B1290" s="18">
        <v>9.1470000000000002</v>
      </c>
      <c r="G1290">
        <f t="shared" si="143"/>
        <v>17518.698472301239</v>
      </c>
      <c r="H1290">
        <f t="shared" si="144"/>
        <v>16680.978369797842</v>
      </c>
      <c r="I1290" s="5">
        <f t="shared" si="142"/>
        <v>0</v>
      </c>
      <c r="J1290" s="6">
        <f>+H1290+SUM($B$4:$B$5)-SUM($F$15:F1290)</f>
        <v>28782.318369797824</v>
      </c>
      <c r="K1290" s="10">
        <f t="shared" si="145"/>
        <v>3.4332015034557184E-3</v>
      </c>
      <c r="L1290" s="10">
        <f>+H1290/SUM($F$15:F1290)-1</f>
        <v>0.16661130272331959</v>
      </c>
      <c r="M1290" s="18">
        <f t="shared" si="148"/>
        <v>0</v>
      </c>
      <c r="N1290" s="18">
        <f t="shared" si="146"/>
        <v>1823.6556652233376</v>
      </c>
      <c r="O1290" s="4">
        <f t="shared" si="147"/>
        <v>7.8406577912003499</v>
      </c>
      <c r="P1290" s="18">
        <f>+AVERAGEIF($C$15:C1290,"&lt;&gt;",$B$15:B1290)</f>
        <v>7.9394687499999979</v>
      </c>
    </row>
    <row r="1291" spans="1:16" x14ac:dyDescent="0.25">
      <c r="A1291" s="1">
        <v>42096</v>
      </c>
      <c r="B1291" s="18">
        <v>9.1319999999999997</v>
      </c>
      <c r="G1291">
        <f t="shared" si="143"/>
        <v>17489.969875265651</v>
      </c>
      <c r="H1291">
        <f t="shared" si="144"/>
        <v>16653.623534819493</v>
      </c>
      <c r="I1291" s="5">
        <f t="shared" si="142"/>
        <v>0</v>
      </c>
      <c r="J1291" s="6">
        <f>+H1291+SUM($B$4:$B$5)-SUM($F$15:F1291)</f>
        <v>28754.963534819472</v>
      </c>
      <c r="K1291" s="10">
        <f t="shared" si="145"/>
        <v>-9.5040415531832956E-4</v>
      </c>
      <c r="L1291" s="10">
        <f>+H1291/SUM($F$15:F1291)-1</f>
        <v>0.16469819793039853</v>
      </c>
      <c r="M1291" s="18">
        <f t="shared" si="148"/>
        <v>0</v>
      </c>
      <c r="N1291" s="18">
        <f t="shared" si="146"/>
        <v>1823.6556652233376</v>
      </c>
      <c r="O1291" s="4">
        <f t="shared" si="147"/>
        <v>7.8406577912003499</v>
      </c>
      <c r="P1291" s="18">
        <f>+AVERAGEIF($C$15:C1291,"&lt;&gt;",$B$15:B1291)</f>
        <v>7.9394687499999979</v>
      </c>
    </row>
    <row r="1292" spans="1:16" x14ac:dyDescent="0.25">
      <c r="A1292" s="1">
        <v>42101</v>
      </c>
      <c r="B1292" s="18">
        <v>9.2639999999999993</v>
      </c>
      <c r="G1292">
        <f t="shared" si="143"/>
        <v>17742.781529178821</v>
      </c>
      <c r="H1292">
        <f t="shared" si="144"/>
        <v>16894.346082628974</v>
      </c>
      <c r="I1292" s="5">
        <f t="shared" si="142"/>
        <v>0</v>
      </c>
      <c r="J1292" s="6">
        <f>+H1292+SUM($B$4:$B$5)-SUM($F$15:F1292)</f>
        <v>28995.686082628956</v>
      </c>
      <c r="K1292" s="10">
        <f t="shared" si="145"/>
        <v>8.3715128874357614E-3</v>
      </c>
      <c r="L1292" s="10">
        <f>+H1292/SUM($F$15:F1292)-1</f>
        <v>0.18153352010810475</v>
      </c>
      <c r="M1292" s="18">
        <f t="shared" si="148"/>
        <v>0</v>
      </c>
      <c r="N1292" s="18">
        <f t="shared" si="146"/>
        <v>1823.6556652233376</v>
      </c>
      <c r="O1292" s="4">
        <f t="shared" si="147"/>
        <v>7.8406577912003499</v>
      </c>
      <c r="P1292" s="18">
        <f>+AVERAGEIF($C$15:C1292,"&lt;&gt;",$B$15:B1292)</f>
        <v>7.9394687499999979</v>
      </c>
    </row>
    <row r="1293" spans="1:16" x14ac:dyDescent="0.25">
      <c r="A1293" s="1">
        <v>42102</v>
      </c>
      <c r="B1293" s="18">
        <v>9.4420000000000002</v>
      </c>
      <c r="C1293">
        <f>+$B$3</f>
        <v>200</v>
      </c>
      <c r="D1293" s="7">
        <f>+$D$11</f>
        <v>3.3347368421052628</v>
      </c>
      <c r="E1293">
        <v>1.54</v>
      </c>
      <c r="F1293" s="6">
        <f>+C1293-D1293-E1293</f>
        <v>195.12526315789475</v>
      </c>
      <c r="G1293">
        <f t="shared" si="143"/>
        <v>18283.694214001127</v>
      </c>
      <c r="H1293">
        <f t="shared" si="144"/>
        <v>17414.082054196624</v>
      </c>
      <c r="I1293" s="5">
        <f t="shared" si="142"/>
        <v>598200</v>
      </c>
      <c r="J1293" s="6">
        <f>+H1293+SUM($B$4:$B$5)-SUM($F$15:F1293)</f>
        <v>29320.296791038709</v>
      </c>
      <c r="K1293" s="10">
        <f t="shared" si="145"/>
        <v>1.1195138045180686E-2</v>
      </c>
      <c r="L1293" s="10">
        <f>+H1293/SUM($F$15:F1293)-1</f>
        <v>0.20148613616222666</v>
      </c>
      <c r="M1293" s="18">
        <f t="shared" si="148"/>
        <v>20.665670743263583</v>
      </c>
      <c r="N1293" s="18">
        <f t="shared" si="146"/>
        <v>1844.3213359666011</v>
      </c>
      <c r="O1293" s="4">
        <f t="shared" si="147"/>
        <v>7.8586008742135931</v>
      </c>
      <c r="P1293" s="18">
        <f>+AVERAGEIF($C$15:C1293,"&lt;&gt;",$B$15:B1293)</f>
        <v>7.9625846153846132</v>
      </c>
    </row>
    <row r="1294" spans="1:16" x14ac:dyDescent="0.25">
      <c r="A1294" s="1">
        <v>42103</v>
      </c>
      <c r="B1294" s="18">
        <v>9.5909999999999993</v>
      </c>
      <c r="G1294">
        <f t="shared" si="143"/>
        <v>18572.221055548063</v>
      </c>
      <c r="H1294">
        <f t="shared" si="144"/>
        <v>17688.885933255646</v>
      </c>
      <c r="I1294" s="5">
        <f t="shared" si="142"/>
        <v>0</v>
      </c>
      <c r="J1294" s="6">
        <f>+H1294+SUM($B$4:$B$5)-SUM($F$15:F1294)</f>
        <v>29595.10067009773</v>
      </c>
      <c r="K1294" s="10">
        <f t="shared" si="145"/>
        <v>9.37247944717301E-3</v>
      </c>
      <c r="L1294" s="10">
        <f>+H1294/SUM($F$15:F1294)-1</f>
        <v>0.22044625417622488</v>
      </c>
      <c r="M1294" s="18">
        <f t="shared" si="148"/>
        <v>0</v>
      </c>
      <c r="N1294" s="18">
        <f t="shared" si="146"/>
        <v>1844.3213359666011</v>
      </c>
      <c r="O1294" s="4">
        <f t="shared" si="147"/>
        <v>7.8586008742135931</v>
      </c>
      <c r="P1294" s="18">
        <f>+AVERAGEIF($C$15:C1294,"&lt;&gt;",$B$15:B1294)</f>
        <v>7.9625846153846132</v>
      </c>
    </row>
    <row r="1295" spans="1:16" x14ac:dyDescent="0.25">
      <c r="A1295" s="1">
        <v>42104</v>
      </c>
      <c r="B1295" s="18">
        <v>9.6890000000000001</v>
      </c>
      <c r="G1295">
        <f t="shared" si="143"/>
        <v>18761.990387572223</v>
      </c>
      <c r="H1295">
        <f t="shared" si="144"/>
        <v>17869.629424180373</v>
      </c>
      <c r="I1295" s="5">
        <f t="shared" si="142"/>
        <v>0</v>
      </c>
      <c r="J1295" s="6">
        <f>+H1295+SUM($B$4:$B$5)-SUM($F$15:F1295)</f>
        <v>29775.844161022455</v>
      </c>
      <c r="K1295" s="10">
        <f t="shared" si="145"/>
        <v>6.1072098702925626E-3</v>
      </c>
      <c r="L1295" s="10">
        <f>+H1295/SUM($F$15:F1295)-1</f>
        <v>0.23291666736663985</v>
      </c>
      <c r="M1295" s="18">
        <f t="shared" si="148"/>
        <v>0</v>
      </c>
      <c r="N1295" s="18">
        <f t="shared" si="146"/>
        <v>1844.3213359666011</v>
      </c>
      <c r="O1295" s="4">
        <f t="shared" si="147"/>
        <v>7.8586008742135931</v>
      </c>
      <c r="P1295" s="18">
        <f>+AVERAGEIF($C$15:C1295,"&lt;&gt;",$B$15:B1295)</f>
        <v>7.9625846153846132</v>
      </c>
    </row>
    <row r="1296" spans="1:16" x14ac:dyDescent="0.25">
      <c r="A1296" s="1">
        <v>42107</v>
      </c>
      <c r="B1296" s="18">
        <v>9.7919999999999998</v>
      </c>
      <c r="G1296">
        <f t="shared" si="143"/>
        <v>18961.441828373125</v>
      </c>
      <c r="H1296">
        <f t="shared" si="144"/>
        <v>18059.594521784933</v>
      </c>
      <c r="I1296" s="5">
        <f t="shared" ref="I1296:I1359" si="149">+C1296*(MAX($A:$A)-A1296)</f>
        <v>0</v>
      </c>
      <c r="J1296" s="6">
        <f>+H1296+SUM($B$4:$B$5)-SUM($F$15:F1296)</f>
        <v>29965.809258627021</v>
      </c>
      <c r="K1296" s="10">
        <f t="shared" si="145"/>
        <v>6.3798391937193166E-3</v>
      </c>
      <c r="L1296" s="10">
        <f>+H1296/SUM($F$15:F1296)-1</f>
        <v>0.24602332612799449</v>
      </c>
      <c r="M1296" s="18">
        <f t="shared" si="148"/>
        <v>0</v>
      </c>
      <c r="N1296" s="18">
        <f t="shared" si="146"/>
        <v>1844.3213359666011</v>
      </c>
      <c r="O1296" s="4">
        <f t="shared" si="147"/>
        <v>7.8586008742135931</v>
      </c>
      <c r="P1296" s="18">
        <f>+AVERAGEIF($C$15:C1296,"&lt;&gt;",$B$15:B1296)</f>
        <v>7.9625846153846132</v>
      </c>
    </row>
    <row r="1297" spans="1:16" x14ac:dyDescent="0.25">
      <c r="A1297" s="1">
        <v>42108</v>
      </c>
      <c r="B1297" s="18">
        <v>9.6460000000000008</v>
      </c>
      <c r="G1297">
        <f t="shared" ref="G1297:G1360" si="150">+(B1297/B1296*G1296)+C1297</f>
        <v>18678.724252092237</v>
      </c>
      <c r="H1297">
        <f t="shared" ref="H1297:H1360" si="151">+(B1297/B1296*H1296)+F1297</f>
        <v>17790.323606733811</v>
      </c>
      <c r="I1297" s="5">
        <f t="shared" si="149"/>
        <v>0</v>
      </c>
      <c r="J1297" s="6">
        <f>+H1297+SUM($B$4:$B$5)-SUM($F$15:F1297)</f>
        <v>29696.538343575899</v>
      </c>
      <c r="K1297" s="10">
        <f t="shared" ref="K1297:K1360" si="152">+J1297/J1296-1</f>
        <v>-8.9859383648582813E-3</v>
      </c>
      <c r="L1297" s="10">
        <f>+H1297/SUM($F$15:F1297)-1</f>
        <v>0.22744495545656007</v>
      </c>
      <c r="M1297" s="18">
        <f t="shared" si="148"/>
        <v>0</v>
      </c>
      <c r="N1297" s="18">
        <f t="shared" ref="N1297:N1360" si="153">+M1297+N1296</f>
        <v>1844.3213359666011</v>
      </c>
      <c r="O1297" s="4">
        <f t="shared" ref="O1297:O1360" si="154">((O1296*N1296)+(B1297*M1297))/N1297</f>
        <v>7.8586008742135931</v>
      </c>
      <c r="P1297" s="18">
        <f>+AVERAGEIF($C$15:C1297,"&lt;&gt;",$B$15:B1297)</f>
        <v>7.9625846153846132</v>
      </c>
    </row>
    <row r="1298" spans="1:16" x14ac:dyDescent="0.25">
      <c r="A1298" s="1">
        <v>42109</v>
      </c>
      <c r="B1298" s="18">
        <v>9.7189999999999994</v>
      </c>
      <c r="G1298">
        <f t="shared" si="150"/>
        <v>18820.083040232683</v>
      </c>
      <c r="H1298">
        <f t="shared" si="151"/>
        <v>17924.959064259372</v>
      </c>
      <c r="I1298" s="5">
        <f t="shared" si="149"/>
        <v>0</v>
      </c>
      <c r="J1298" s="6">
        <f>+H1298+SUM($B$4:$B$5)-SUM($F$15:F1298)</f>
        <v>29831.173801101453</v>
      </c>
      <c r="K1298" s="10">
        <f t="shared" si="152"/>
        <v>4.5337088103629686E-3</v>
      </c>
      <c r="L1298" s="10">
        <f>+H1298/SUM($F$15:F1298)-1</f>
        <v>0.23673414079227717</v>
      </c>
      <c r="M1298" s="18">
        <f t="shared" si="148"/>
        <v>0</v>
      </c>
      <c r="N1298" s="18">
        <f t="shared" si="153"/>
        <v>1844.3213359666011</v>
      </c>
      <c r="O1298" s="4">
        <f t="shared" si="154"/>
        <v>7.8586008742135931</v>
      </c>
      <c r="P1298" s="18">
        <f>+AVERAGEIF($C$15:C1298,"&lt;&gt;",$B$15:B1298)</f>
        <v>7.9625846153846132</v>
      </c>
    </row>
    <row r="1299" spans="1:16" x14ac:dyDescent="0.25">
      <c r="A1299" s="1">
        <v>42110</v>
      </c>
      <c r="B1299" s="18">
        <v>9.7720000000000002</v>
      </c>
      <c r="G1299">
        <f t="shared" si="150"/>
        <v>18922.713393266156</v>
      </c>
      <c r="H1299">
        <f t="shared" si="151"/>
        <v>18022.708095065602</v>
      </c>
      <c r="I1299" s="5">
        <f t="shared" si="149"/>
        <v>0</v>
      </c>
      <c r="J1299" s="6">
        <f>+H1299+SUM($B$4:$B$5)-SUM($F$15:F1299)</f>
        <v>29928.922831907686</v>
      </c>
      <c r="K1299" s="10">
        <f t="shared" si="152"/>
        <v>3.2767410179019851E-3</v>
      </c>
      <c r="L1299" s="10">
        <f>+H1299/SUM($F$15:F1299)-1</f>
        <v>0.24347834384423628</v>
      </c>
      <c r="M1299" s="18">
        <f t="shared" ref="M1299:M1362" si="155">+F1299/B1299</f>
        <v>0</v>
      </c>
      <c r="N1299" s="18">
        <f t="shared" si="153"/>
        <v>1844.3213359666011</v>
      </c>
      <c r="O1299" s="4">
        <f t="shared" si="154"/>
        <v>7.8586008742135931</v>
      </c>
      <c r="P1299" s="18">
        <f>+AVERAGEIF($C$15:C1299,"&lt;&gt;",$B$15:B1299)</f>
        <v>7.9625846153846132</v>
      </c>
    </row>
    <row r="1300" spans="1:16" x14ac:dyDescent="0.25">
      <c r="A1300" s="1">
        <v>42111</v>
      </c>
      <c r="B1300" s="18">
        <v>9.6329999999999991</v>
      </c>
      <c r="G1300">
        <f t="shared" si="150"/>
        <v>18653.550769272704</v>
      </c>
      <c r="H1300">
        <f t="shared" si="151"/>
        <v>17766.347429366244</v>
      </c>
      <c r="I1300" s="5">
        <f t="shared" si="149"/>
        <v>0</v>
      </c>
      <c r="J1300" s="6">
        <f>+H1300+SUM($B$4:$B$5)-SUM($F$15:F1300)</f>
        <v>29672.562166208329</v>
      </c>
      <c r="K1300" s="10">
        <f t="shared" si="152"/>
        <v>-8.5656495938453148E-3</v>
      </c>
      <c r="L1300" s="10">
        <f>+H1300/SUM($F$15:F1300)-1</f>
        <v>0.22579071697211717</v>
      </c>
      <c r="M1300" s="18">
        <f t="shared" si="155"/>
        <v>0</v>
      </c>
      <c r="N1300" s="18">
        <f t="shared" si="153"/>
        <v>1844.3213359666011</v>
      </c>
      <c r="O1300" s="4">
        <f t="shared" si="154"/>
        <v>7.8586008742135931</v>
      </c>
      <c r="P1300" s="18">
        <f>+AVERAGEIF($C$15:C1300,"&lt;&gt;",$B$15:B1300)</f>
        <v>7.9625846153846132</v>
      </c>
    </row>
    <row r="1301" spans="1:16" x14ac:dyDescent="0.25">
      <c r="A1301" s="1">
        <v>42114</v>
      </c>
      <c r="B1301" s="18">
        <v>9.5749999999999993</v>
      </c>
      <c r="G1301">
        <f t="shared" si="150"/>
        <v>18541.238307462489</v>
      </c>
      <c r="H1301">
        <f t="shared" si="151"/>
        <v>17659.376791880182</v>
      </c>
      <c r="I1301" s="5">
        <f t="shared" si="149"/>
        <v>0</v>
      </c>
      <c r="J1301" s="6">
        <f>+H1301+SUM($B$4:$B$5)-SUM($F$15:F1301)</f>
        <v>29565.591528722267</v>
      </c>
      <c r="K1301" s="10">
        <f t="shared" si="152"/>
        <v>-3.6050354157781683E-3</v>
      </c>
      <c r="L1301" s="10">
        <f>+H1301/SUM($F$15:F1301)-1</f>
        <v>0.21841026834921862</v>
      </c>
      <c r="M1301" s="18">
        <f t="shared" si="155"/>
        <v>0</v>
      </c>
      <c r="N1301" s="18">
        <f t="shared" si="153"/>
        <v>1844.3213359666011</v>
      </c>
      <c r="O1301" s="4">
        <f t="shared" si="154"/>
        <v>7.8586008742135931</v>
      </c>
      <c r="P1301" s="18">
        <f>+AVERAGEIF($C$15:C1301,"&lt;&gt;",$B$15:B1301)</f>
        <v>7.9625846153846132</v>
      </c>
    </row>
    <row r="1302" spans="1:16" x14ac:dyDescent="0.25">
      <c r="A1302" s="1">
        <v>42115</v>
      </c>
      <c r="B1302" s="18">
        <v>9.6519999999999992</v>
      </c>
      <c r="G1302">
        <f t="shared" si="150"/>
        <v>18690.342782624328</v>
      </c>
      <c r="H1302">
        <f t="shared" si="151"/>
        <v>17801.389534749611</v>
      </c>
      <c r="I1302" s="5">
        <f t="shared" si="149"/>
        <v>0</v>
      </c>
      <c r="J1302" s="6">
        <f>+H1302+SUM($B$4:$B$5)-SUM($F$15:F1302)</f>
        <v>29707.604271591699</v>
      </c>
      <c r="K1302" s="10">
        <f t="shared" si="152"/>
        <v>4.8033114010748168E-3</v>
      </c>
      <c r="L1302" s="10">
        <f>+H1302/SUM($F$15:F1302)-1</f>
        <v>0.22820845014168745</v>
      </c>
      <c r="M1302" s="18">
        <f t="shared" si="155"/>
        <v>0</v>
      </c>
      <c r="N1302" s="18">
        <f t="shared" si="153"/>
        <v>1844.3213359666011</v>
      </c>
      <c r="O1302" s="4">
        <f t="shared" si="154"/>
        <v>7.8586008742135931</v>
      </c>
      <c r="P1302" s="18">
        <f>+AVERAGEIF($C$15:C1302,"&lt;&gt;",$B$15:B1302)</f>
        <v>7.9625846153846132</v>
      </c>
    </row>
    <row r="1303" spans="1:16" x14ac:dyDescent="0.25">
      <c r="A1303" s="1">
        <v>42116</v>
      </c>
      <c r="B1303" s="18">
        <v>9.7159999999999993</v>
      </c>
      <c r="G1303">
        <f t="shared" si="150"/>
        <v>18814.273774966638</v>
      </c>
      <c r="H1303">
        <f t="shared" si="151"/>
        <v>17919.426100251476</v>
      </c>
      <c r="I1303" s="5">
        <f t="shared" si="149"/>
        <v>0</v>
      </c>
      <c r="J1303" s="6">
        <f>+H1303+SUM($B$4:$B$5)-SUM($F$15:F1303)</f>
        <v>29825.640837093561</v>
      </c>
      <c r="K1303" s="10">
        <f t="shared" si="152"/>
        <v>3.9732778322598694E-3</v>
      </c>
      <c r="L1303" s="10">
        <f>+H1303/SUM($F$15:F1303)-1</f>
        <v>0.23635239344971382</v>
      </c>
      <c r="M1303" s="18">
        <f t="shared" si="155"/>
        <v>0</v>
      </c>
      <c r="N1303" s="18">
        <f t="shared" si="153"/>
        <v>1844.3213359666011</v>
      </c>
      <c r="O1303" s="4">
        <f t="shared" si="154"/>
        <v>7.8586008742135931</v>
      </c>
      <c r="P1303" s="18">
        <f>+AVERAGEIF($C$15:C1303,"&lt;&gt;",$B$15:B1303)</f>
        <v>7.9625846153846132</v>
      </c>
    </row>
    <row r="1304" spans="1:16" x14ac:dyDescent="0.25">
      <c r="A1304" s="1">
        <v>42117</v>
      </c>
      <c r="B1304" s="18">
        <v>9.7059999999999995</v>
      </c>
      <c r="G1304">
        <f t="shared" si="150"/>
        <v>18794.909557413153</v>
      </c>
      <c r="H1304">
        <f t="shared" si="151"/>
        <v>17900.982886891812</v>
      </c>
      <c r="I1304" s="5">
        <f t="shared" si="149"/>
        <v>0</v>
      </c>
      <c r="J1304" s="6">
        <f>+H1304+SUM($B$4:$B$5)-SUM($F$15:F1304)</f>
        <v>29807.197623733897</v>
      </c>
      <c r="K1304" s="10">
        <f t="shared" si="152"/>
        <v>-6.1836771455803241E-4</v>
      </c>
      <c r="L1304" s="10">
        <f>+H1304/SUM($F$15:F1304)-1</f>
        <v>0.23507990230783493</v>
      </c>
      <c r="M1304" s="18">
        <f t="shared" si="155"/>
        <v>0</v>
      </c>
      <c r="N1304" s="18">
        <f t="shared" si="153"/>
        <v>1844.3213359666011</v>
      </c>
      <c r="O1304" s="4">
        <f t="shared" si="154"/>
        <v>7.8586008742135931</v>
      </c>
      <c r="P1304" s="18">
        <f>+AVERAGEIF($C$15:C1304,"&lt;&gt;",$B$15:B1304)</f>
        <v>7.9625846153846132</v>
      </c>
    </row>
    <row r="1305" spans="1:16" x14ac:dyDescent="0.25">
      <c r="A1305" s="1">
        <v>42118</v>
      </c>
      <c r="B1305" s="18">
        <v>9.7089999999999996</v>
      </c>
      <c r="G1305">
        <f t="shared" si="150"/>
        <v>18800.718822679202</v>
      </c>
      <c r="H1305">
        <f t="shared" si="151"/>
        <v>17906.515850899712</v>
      </c>
      <c r="I1305" s="5">
        <f t="shared" si="149"/>
        <v>0</v>
      </c>
      <c r="J1305" s="6">
        <f>+H1305+SUM($B$4:$B$5)-SUM($F$15:F1305)</f>
        <v>29812.730587741797</v>
      </c>
      <c r="K1305" s="10">
        <f t="shared" si="152"/>
        <v>1.8562509893560453E-4</v>
      </c>
      <c r="L1305" s="10">
        <f>+H1305/SUM($F$15:F1305)-1</f>
        <v>0.23546164965039851</v>
      </c>
      <c r="M1305" s="18">
        <f t="shared" si="155"/>
        <v>0</v>
      </c>
      <c r="N1305" s="18">
        <f t="shared" si="153"/>
        <v>1844.3213359666011</v>
      </c>
      <c r="O1305" s="4">
        <f t="shared" si="154"/>
        <v>7.8586008742135931</v>
      </c>
      <c r="P1305" s="18">
        <f>+AVERAGEIF($C$15:C1305,"&lt;&gt;",$B$15:B1305)</f>
        <v>7.9625846153846132</v>
      </c>
    </row>
    <row r="1306" spans="1:16" x14ac:dyDescent="0.25">
      <c r="A1306" s="1">
        <v>42121</v>
      </c>
      <c r="B1306" s="18">
        <v>9.7390000000000008</v>
      </c>
      <c r="G1306">
        <f t="shared" si="150"/>
        <v>18858.811475339662</v>
      </c>
      <c r="H1306">
        <f t="shared" si="151"/>
        <v>17961.845490978711</v>
      </c>
      <c r="I1306" s="5">
        <f t="shared" si="149"/>
        <v>0</v>
      </c>
      <c r="J1306" s="6">
        <f>+H1306+SUM($B$4:$B$5)-SUM($F$15:F1306)</f>
        <v>29868.060227820795</v>
      </c>
      <c r="K1306" s="10">
        <f t="shared" si="152"/>
        <v>1.8559064865313335E-3</v>
      </c>
      <c r="L1306" s="10">
        <f>+H1306/SUM($F$15:F1306)-1</f>
        <v>0.23927912307603583</v>
      </c>
      <c r="M1306" s="18">
        <f t="shared" si="155"/>
        <v>0</v>
      </c>
      <c r="N1306" s="18">
        <f t="shared" si="153"/>
        <v>1844.3213359666011</v>
      </c>
      <c r="O1306" s="4">
        <f t="shared" si="154"/>
        <v>7.8586008742135931</v>
      </c>
      <c r="P1306" s="18">
        <f>+AVERAGEIF($C$15:C1306,"&lt;&gt;",$B$15:B1306)</f>
        <v>7.9625846153846132</v>
      </c>
    </row>
    <row r="1307" spans="1:16" x14ac:dyDescent="0.25">
      <c r="A1307" s="1">
        <v>42122</v>
      </c>
      <c r="B1307" s="18">
        <v>9.6649999999999991</v>
      </c>
      <c r="G1307">
        <f t="shared" si="150"/>
        <v>18715.516265443865</v>
      </c>
      <c r="H1307">
        <f t="shared" si="151"/>
        <v>17825.365712117178</v>
      </c>
      <c r="I1307" s="5">
        <f t="shared" si="149"/>
        <v>0</v>
      </c>
      <c r="J1307" s="6">
        <f>+H1307+SUM($B$4:$B$5)-SUM($F$15:F1307)</f>
        <v>29731.580448959263</v>
      </c>
      <c r="K1307" s="10">
        <f t="shared" si="152"/>
        <v>-4.5694222463903422E-3</v>
      </c>
      <c r="L1307" s="10">
        <f>+H1307/SUM($F$15:F1307)-1</f>
        <v>0.22986268862613035</v>
      </c>
      <c r="M1307" s="18">
        <f t="shared" si="155"/>
        <v>0</v>
      </c>
      <c r="N1307" s="18">
        <f t="shared" si="153"/>
        <v>1844.3213359666011</v>
      </c>
      <c r="O1307" s="4">
        <f t="shared" si="154"/>
        <v>7.8586008742135931</v>
      </c>
      <c r="P1307" s="18">
        <f>+AVERAGEIF($C$15:C1307,"&lt;&gt;",$B$15:B1307)</f>
        <v>7.9625846153846132</v>
      </c>
    </row>
    <row r="1308" spans="1:16" x14ac:dyDescent="0.25">
      <c r="A1308" s="1">
        <v>42123</v>
      </c>
      <c r="B1308" s="18">
        <v>9.4659999999999993</v>
      </c>
      <c r="G1308">
        <f t="shared" si="150"/>
        <v>18330.1683361295</v>
      </c>
      <c r="H1308">
        <f t="shared" si="151"/>
        <v>17458.345766259827</v>
      </c>
      <c r="I1308" s="5">
        <f t="shared" si="149"/>
        <v>0</v>
      </c>
      <c r="J1308" s="6">
        <f>+H1308+SUM($B$4:$B$5)-SUM($F$15:F1308)</f>
        <v>29364.560503101908</v>
      </c>
      <c r="K1308" s="10">
        <f t="shared" si="152"/>
        <v>-1.2344447900690114E-2</v>
      </c>
      <c r="L1308" s="10">
        <f>+H1308/SUM($F$15:F1308)-1</f>
        <v>0.20454011490273682</v>
      </c>
      <c r="M1308" s="18">
        <f t="shared" si="155"/>
        <v>0</v>
      </c>
      <c r="N1308" s="18">
        <f t="shared" si="153"/>
        <v>1844.3213359666011</v>
      </c>
      <c r="O1308" s="4">
        <f t="shared" si="154"/>
        <v>7.8586008742135931</v>
      </c>
      <c r="P1308" s="18">
        <f>+AVERAGEIF($C$15:C1308,"&lt;&gt;",$B$15:B1308)</f>
        <v>7.9625846153846132</v>
      </c>
    </row>
    <row r="1309" spans="1:16" x14ac:dyDescent="0.25">
      <c r="A1309" s="1">
        <v>42124</v>
      </c>
      <c r="B1309" s="18">
        <v>9.3260000000000005</v>
      </c>
      <c r="G1309">
        <f t="shared" si="150"/>
        <v>18059.069290380703</v>
      </c>
      <c r="H1309">
        <f t="shared" si="151"/>
        <v>17200.140779224505</v>
      </c>
      <c r="I1309" s="5">
        <f t="shared" si="149"/>
        <v>0</v>
      </c>
      <c r="J1309" s="6">
        <f>+H1309+SUM($B$4:$B$5)-SUM($F$15:F1309)</f>
        <v>29106.355516066586</v>
      </c>
      <c r="K1309" s="10">
        <f t="shared" si="152"/>
        <v>-8.7930819536033988E-3</v>
      </c>
      <c r="L1309" s="10">
        <f>+H1309/SUM($F$15:F1309)-1</f>
        <v>0.18672523891642978</v>
      </c>
      <c r="M1309" s="18">
        <f t="shared" si="155"/>
        <v>0</v>
      </c>
      <c r="N1309" s="18">
        <f t="shared" si="153"/>
        <v>1844.3213359666011</v>
      </c>
      <c r="O1309" s="4">
        <f t="shared" si="154"/>
        <v>7.8586008742135931</v>
      </c>
      <c r="P1309" s="18">
        <f>+AVERAGEIF($C$15:C1309,"&lt;&gt;",$B$15:B1309)</f>
        <v>7.9625846153846132</v>
      </c>
    </row>
    <row r="1310" spans="1:16" x14ac:dyDescent="0.25">
      <c r="A1310" s="1">
        <v>42129</v>
      </c>
      <c r="B1310" s="18">
        <v>9.3409999999999993</v>
      </c>
      <c r="G1310">
        <f t="shared" si="150"/>
        <v>18088.115616710929</v>
      </c>
      <c r="H1310">
        <f t="shared" si="151"/>
        <v>17227.805599264</v>
      </c>
      <c r="I1310" s="5">
        <f t="shared" si="149"/>
        <v>0</v>
      </c>
      <c r="J1310" s="6">
        <f>+H1310+SUM($B$4:$B$5)-SUM($F$15:F1310)</f>
        <v>29134.020336106085</v>
      </c>
      <c r="K1310" s="10">
        <f t="shared" si="152"/>
        <v>9.5047351511357014E-4</v>
      </c>
      <c r="L1310" s="10">
        <f>+H1310/SUM($F$15:F1310)-1</f>
        <v>0.18863397562924811</v>
      </c>
      <c r="M1310" s="18">
        <f t="shared" si="155"/>
        <v>0</v>
      </c>
      <c r="N1310" s="18">
        <f t="shared" si="153"/>
        <v>1844.3213359666011</v>
      </c>
      <c r="O1310" s="4">
        <f t="shared" si="154"/>
        <v>7.8586008742135931</v>
      </c>
      <c r="P1310" s="18">
        <f>+AVERAGEIF($C$15:C1310,"&lt;&gt;",$B$15:B1310)</f>
        <v>7.9625846153846132</v>
      </c>
    </row>
    <row r="1311" spans="1:16" x14ac:dyDescent="0.25">
      <c r="A1311" s="1">
        <v>42130</v>
      </c>
      <c r="B1311" s="18">
        <v>9.157</v>
      </c>
      <c r="G1311">
        <f t="shared" si="150"/>
        <v>17731.814013726795</v>
      </c>
      <c r="H1311">
        <f t="shared" si="151"/>
        <v>16888.450473446148</v>
      </c>
      <c r="I1311" s="5">
        <f t="shared" si="149"/>
        <v>0</v>
      </c>
      <c r="J1311" s="6">
        <f>+H1311+SUM($B$4:$B$5)-SUM($F$15:F1311)</f>
        <v>28794.665210288236</v>
      </c>
      <c r="K1311" s="10">
        <f t="shared" si="152"/>
        <v>-1.1648070602781946E-2</v>
      </c>
      <c r="L1311" s="10">
        <f>+H1311/SUM($F$15:F1311)-1</f>
        <v>0.16522013861867335</v>
      </c>
      <c r="M1311" s="18">
        <f t="shared" si="155"/>
        <v>0</v>
      </c>
      <c r="N1311" s="18">
        <f t="shared" si="153"/>
        <v>1844.3213359666011</v>
      </c>
      <c r="O1311" s="4">
        <f t="shared" si="154"/>
        <v>7.8586008742135931</v>
      </c>
      <c r="P1311" s="18">
        <f>+AVERAGEIF($C$15:C1311,"&lt;&gt;",$B$15:B1311)</f>
        <v>7.9625846153846132</v>
      </c>
    </row>
    <row r="1312" spans="1:16" x14ac:dyDescent="0.25">
      <c r="A1312" s="1">
        <v>42131</v>
      </c>
      <c r="B1312" s="18">
        <v>9.1</v>
      </c>
      <c r="G1312">
        <f t="shared" si="150"/>
        <v>17621.437973671927</v>
      </c>
      <c r="H1312">
        <f t="shared" si="151"/>
        <v>16783.324157296051</v>
      </c>
      <c r="I1312" s="5">
        <f t="shared" si="149"/>
        <v>0</v>
      </c>
      <c r="J1312" s="6">
        <f>+H1312+SUM($B$4:$B$5)-SUM($F$15:F1312)</f>
        <v>28689.538894138139</v>
      </c>
      <c r="K1312" s="10">
        <f t="shared" si="152"/>
        <v>-3.6508955871636939E-3</v>
      </c>
      <c r="L1312" s="10">
        <f>+H1312/SUM($F$15:F1312)-1</f>
        <v>0.15796693910996251</v>
      </c>
      <c r="M1312" s="18">
        <f t="shared" si="155"/>
        <v>0</v>
      </c>
      <c r="N1312" s="18">
        <f t="shared" si="153"/>
        <v>1844.3213359666011</v>
      </c>
      <c r="O1312" s="4">
        <f t="shared" si="154"/>
        <v>7.8586008742135931</v>
      </c>
      <c r="P1312" s="18">
        <f>+AVERAGEIF($C$15:C1312,"&lt;&gt;",$B$15:B1312)</f>
        <v>7.9625846153846132</v>
      </c>
    </row>
    <row r="1313" spans="1:16" x14ac:dyDescent="0.25">
      <c r="A1313" s="1">
        <v>42132</v>
      </c>
      <c r="B1313" s="18">
        <v>9.2100000000000009</v>
      </c>
      <c r="C1313">
        <f>+$B$3</f>
        <v>200</v>
      </c>
      <c r="D1313" s="7">
        <f>+$D$11</f>
        <v>3.3347368421052628</v>
      </c>
      <c r="E1313">
        <v>1.54</v>
      </c>
      <c r="F1313" s="6">
        <f>+C1313-D1313-E1313</f>
        <v>195.12526315789475</v>
      </c>
      <c r="G1313">
        <f t="shared" si="150"/>
        <v>18034.444366760272</v>
      </c>
      <c r="H1313">
        <f t="shared" si="151"/>
        <v>17181.324767410271</v>
      </c>
      <c r="I1313" s="5">
        <f t="shared" si="149"/>
        <v>592200</v>
      </c>
      <c r="J1313" s="6">
        <f>+H1313+SUM($B$4:$B$5)-SUM($F$15:F1313)</f>
        <v>28892.414241094466</v>
      </c>
      <c r="K1313" s="10">
        <f t="shared" si="152"/>
        <v>7.0714049363052034E-3</v>
      </c>
      <c r="L1313" s="10">
        <f>+H1313/SUM($F$15:F1313)-1</f>
        <v>0.16967999339564344</v>
      </c>
      <c r="M1313" s="18">
        <f t="shared" si="155"/>
        <v>21.186239213669353</v>
      </c>
      <c r="N1313" s="18">
        <f t="shared" si="153"/>
        <v>1865.5075751802704</v>
      </c>
      <c r="O1313" s="4">
        <f t="shared" si="154"/>
        <v>7.8739484747985378</v>
      </c>
      <c r="P1313" s="18">
        <f>+AVERAGEIF($C$15:C1313,"&lt;&gt;",$B$15:B1313)</f>
        <v>7.9814848484848469</v>
      </c>
    </row>
    <row r="1314" spans="1:16" x14ac:dyDescent="0.25">
      <c r="A1314" s="1">
        <v>42135</v>
      </c>
      <c r="B1314" s="18">
        <v>9.2729999999999997</v>
      </c>
      <c r="G1314">
        <f t="shared" si="150"/>
        <v>18157.807015523125</v>
      </c>
      <c r="H1314">
        <f t="shared" si="151"/>
        <v>17298.851744646629</v>
      </c>
      <c r="I1314" s="5">
        <f t="shared" si="149"/>
        <v>0</v>
      </c>
      <c r="J1314" s="6">
        <f>+H1314+SUM($B$4:$B$5)-SUM($F$15:F1314)</f>
        <v>29009.94121833082</v>
      </c>
      <c r="K1314" s="10">
        <f t="shared" si="152"/>
        <v>4.0677451269957032E-3</v>
      </c>
      <c r="L1314" s="10">
        <f>+H1314/SUM($F$15:F1314)-1</f>
        <v>0.17768106175437581</v>
      </c>
      <c r="M1314" s="18">
        <f t="shared" si="155"/>
        <v>0</v>
      </c>
      <c r="N1314" s="18">
        <f t="shared" si="153"/>
        <v>1865.5075751802704</v>
      </c>
      <c r="O1314" s="4">
        <f t="shared" si="154"/>
        <v>7.8739484747985378</v>
      </c>
      <c r="P1314" s="18">
        <f>+AVERAGEIF($C$15:C1314,"&lt;&gt;",$B$15:B1314)</f>
        <v>7.9814848484848469</v>
      </c>
    </row>
    <row r="1315" spans="1:16" x14ac:dyDescent="0.25">
      <c r="A1315" s="1">
        <v>42136</v>
      </c>
      <c r="B1315" s="18">
        <v>9.1359999999999992</v>
      </c>
      <c r="G1315">
        <f t="shared" si="150"/>
        <v>17889.542207895964</v>
      </c>
      <c r="H1315">
        <f t="shared" si="151"/>
        <v>17043.277206846931</v>
      </c>
      <c r="I1315" s="5">
        <f t="shared" si="149"/>
        <v>0</v>
      </c>
      <c r="J1315" s="6">
        <f>+H1315+SUM($B$4:$B$5)-SUM($F$15:F1315)</f>
        <v>28754.366680531126</v>
      </c>
      <c r="K1315" s="10">
        <f t="shared" si="152"/>
        <v>-8.8098950589462488E-3</v>
      </c>
      <c r="L1315" s="10">
        <f>+H1315/SUM($F$15:F1315)-1</f>
        <v>0.16028191310125917</v>
      </c>
      <c r="M1315" s="18">
        <f t="shared" si="155"/>
        <v>0</v>
      </c>
      <c r="N1315" s="18">
        <f t="shared" si="153"/>
        <v>1865.5075751802704</v>
      </c>
      <c r="O1315" s="4">
        <f t="shared" si="154"/>
        <v>7.8739484747985378</v>
      </c>
      <c r="P1315" s="18">
        <f>+AVERAGEIF($C$15:C1315,"&lt;&gt;",$B$15:B1315)</f>
        <v>7.9814848484848469</v>
      </c>
    </row>
    <row r="1316" spans="1:16" x14ac:dyDescent="0.25">
      <c r="A1316" s="1">
        <v>42137</v>
      </c>
      <c r="B1316" s="18">
        <v>9.1010000000000009</v>
      </c>
      <c r="G1316">
        <f t="shared" si="150"/>
        <v>17821.007403027714</v>
      </c>
      <c r="H1316">
        <f t="shared" si="151"/>
        <v>16977.984441715624</v>
      </c>
      <c r="I1316" s="5">
        <f t="shared" si="149"/>
        <v>0</v>
      </c>
      <c r="J1316" s="6">
        <f>+H1316+SUM($B$4:$B$5)-SUM($F$15:F1316)</f>
        <v>28689.073915399818</v>
      </c>
      <c r="K1316" s="10">
        <f t="shared" si="152"/>
        <v>-2.2707078148069826E-3</v>
      </c>
      <c r="L1316" s="10">
        <f>+H1316/SUM($F$15:F1316)-1</f>
        <v>0.15583687512418587</v>
      </c>
      <c r="M1316" s="18">
        <f t="shared" si="155"/>
        <v>0</v>
      </c>
      <c r="N1316" s="18">
        <f t="shared" si="153"/>
        <v>1865.5075751802704</v>
      </c>
      <c r="O1316" s="4">
        <f t="shared" si="154"/>
        <v>7.8739484747985378</v>
      </c>
      <c r="P1316" s="18">
        <f>+AVERAGEIF($C$15:C1316,"&lt;&gt;",$B$15:B1316)</f>
        <v>7.9814848484848469</v>
      </c>
    </row>
    <row r="1317" spans="1:16" x14ac:dyDescent="0.25">
      <c r="A1317" s="1">
        <v>42139</v>
      </c>
      <c r="B1317" s="18">
        <v>9.1080000000000005</v>
      </c>
      <c r="G1317">
        <f t="shared" si="150"/>
        <v>17834.714364001364</v>
      </c>
      <c r="H1317">
        <f t="shared" si="151"/>
        <v>16991.042994741885</v>
      </c>
      <c r="I1317" s="5">
        <f t="shared" si="149"/>
        <v>0</v>
      </c>
      <c r="J1317" s="6">
        <f>+H1317+SUM($B$4:$B$5)-SUM($F$15:F1317)</f>
        <v>28702.13246842608</v>
      </c>
      <c r="K1317" s="10">
        <f t="shared" si="152"/>
        <v>4.5517513269222043E-4</v>
      </c>
      <c r="L1317" s="10">
        <f>+H1317/SUM($F$15:F1317)-1</f>
        <v>0.15672588271960053</v>
      </c>
      <c r="M1317" s="18">
        <f t="shared" si="155"/>
        <v>0</v>
      </c>
      <c r="N1317" s="18">
        <f t="shared" si="153"/>
        <v>1865.5075751802704</v>
      </c>
      <c r="O1317" s="4">
        <f t="shared" si="154"/>
        <v>7.8739484747985378</v>
      </c>
      <c r="P1317" s="18">
        <f>+AVERAGEIF($C$15:C1317,"&lt;&gt;",$B$15:B1317)</f>
        <v>7.9814848484848469</v>
      </c>
    </row>
    <row r="1318" spans="1:16" x14ac:dyDescent="0.25">
      <c r="A1318" s="1">
        <v>42142</v>
      </c>
      <c r="B1318" s="18">
        <v>9.1479999999999997</v>
      </c>
      <c r="G1318">
        <f t="shared" si="150"/>
        <v>17913.039855279367</v>
      </c>
      <c r="H1318">
        <f t="shared" si="151"/>
        <v>17065.663297749095</v>
      </c>
      <c r="I1318" s="5">
        <f t="shared" si="149"/>
        <v>0</v>
      </c>
      <c r="J1318" s="6">
        <f>+H1318+SUM($B$4:$B$5)-SUM($F$15:F1318)</f>
        <v>28776.752771433286</v>
      </c>
      <c r="K1318" s="10">
        <f t="shared" si="152"/>
        <v>2.5998173860179996E-3</v>
      </c>
      <c r="L1318" s="10">
        <f>+H1318/SUM($F$15:F1318)-1</f>
        <v>0.1618059261219702</v>
      </c>
      <c r="M1318" s="18">
        <f t="shared" si="155"/>
        <v>0</v>
      </c>
      <c r="N1318" s="18">
        <f t="shared" si="153"/>
        <v>1865.5075751802704</v>
      </c>
      <c r="O1318" s="4">
        <f t="shared" si="154"/>
        <v>7.8739484747985378</v>
      </c>
      <c r="P1318" s="18">
        <f>+AVERAGEIF($C$15:C1318,"&lt;&gt;",$B$15:B1318)</f>
        <v>7.9814848484848469</v>
      </c>
    </row>
    <row r="1319" spans="1:16" x14ac:dyDescent="0.25">
      <c r="A1319" s="1">
        <v>42143</v>
      </c>
      <c r="B1319" s="18">
        <v>9.3239999999999998</v>
      </c>
      <c r="G1319">
        <f t="shared" si="150"/>
        <v>18257.672016902583</v>
      </c>
      <c r="H1319">
        <f t="shared" si="151"/>
        <v>17393.992630980822</v>
      </c>
      <c r="I1319" s="5">
        <f t="shared" si="149"/>
        <v>0</v>
      </c>
      <c r="J1319" s="6">
        <f>+H1319+SUM($B$4:$B$5)-SUM($F$15:F1319)</f>
        <v>29105.082104665013</v>
      </c>
      <c r="K1319" s="10">
        <f t="shared" si="152"/>
        <v>1.1409533794155546E-2</v>
      </c>
      <c r="L1319" s="10">
        <f>+H1319/SUM($F$15:F1319)-1</f>
        <v>0.18415811709239716</v>
      </c>
      <c r="M1319" s="18">
        <f t="shared" si="155"/>
        <v>0</v>
      </c>
      <c r="N1319" s="18">
        <f t="shared" si="153"/>
        <v>1865.5075751802704</v>
      </c>
      <c r="O1319" s="4">
        <f t="shared" si="154"/>
        <v>7.8739484747985378</v>
      </c>
      <c r="P1319" s="18">
        <f>+AVERAGEIF($C$15:C1319,"&lt;&gt;",$B$15:B1319)</f>
        <v>7.9814848484848469</v>
      </c>
    </row>
    <row r="1320" spans="1:16" x14ac:dyDescent="0.25">
      <c r="A1320" s="1">
        <v>42144</v>
      </c>
      <c r="B1320" s="18">
        <v>9.3070000000000004</v>
      </c>
      <c r="G1320">
        <f t="shared" si="150"/>
        <v>18224.383683109434</v>
      </c>
      <c r="H1320">
        <f t="shared" si="151"/>
        <v>17362.279002202758</v>
      </c>
      <c r="I1320" s="5">
        <f t="shared" si="149"/>
        <v>0</v>
      </c>
      <c r="J1320" s="6">
        <f>+H1320+SUM($B$4:$B$5)-SUM($F$15:F1320)</f>
        <v>29073.368475886953</v>
      </c>
      <c r="K1320" s="10">
        <f t="shared" si="152"/>
        <v>-1.0896251267739077E-3</v>
      </c>
      <c r="L1320" s="10">
        <f>+H1320/SUM($F$15:F1320)-1</f>
        <v>0.18199909864639019</v>
      </c>
      <c r="M1320" s="18">
        <f t="shared" si="155"/>
        <v>0</v>
      </c>
      <c r="N1320" s="18">
        <f t="shared" si="153"/>
        <v>1865.5075751802704</v>
      </c>
      <c r="O1320" s="4">
        <f t="shared" si="154"/>
        <v>7.8739484747985378</v>
      </c>
      <c r="P1320" s="18">
        <f>+AVERAGEIF($C$15:C1320,"&lt;&gt;",$B$15:B1320)</f>
        <v>7.9814848484848469</v>
      </c>
    </row>
    <row r="1321" spans="1:16" x14ac:dyDescent="0.25">
      <c r="A1321" s="1">
        <v>42145</v>
      </c>
      <c r="B1321" s="18">
        <v>9.2579999999999991</v>
      </c>
      <c r="G1321">
        <f t="shared" si="150"/>
        <v>18128.434956293877</v>
      </c>
      <c r="H1321">
        <f t="shared" si="151"/>
        <v>17270.869131018921</v>
      </c>
      <c r="I1321" s="5">
        <f t="shared" si="149"/>
        <v>0</v>
      </c>
      <c r="J1321" s="6">
        <f>+H1321+SUM($B$4:$B$5)-SUM($F$15:F1321)</f>
        <v>28981.958604703108</v>
      </c>
      <c r="K1321" s="10">
        <f t="shared" si="152"/>
        <v>-3.1441100902931396E-3</v>
      </c>
      <c r="L1321" s="10">
        <f>+H1321/SUM($F$15:F1321)-1</f>
        <v>0.17577604547848691</v>
      </c>
      <c r="M1321" s="18">
        <f t="shared" si="155"/>
        <v>0</v>
      </c>
      <c r="N1321" s="18">
        <f t="shared" si="153"/>
        <v>1865.5075751802704</v>
      </c>
      <c r="O1321" s="4">
        <f t="shared" si="154"/>
        <v>7.8739484747985378</v>
      </c>
      <c r="P1321" s="18">
        <f>+AVERAGEIF($C$15:C1321,"&lt;&gt;",$B$15:B1321)</f>
        <v>7.9814848484848469</v>
      </c>
    </row>
    <row r="1322" spans="1:16" x14ac:dyDescent="0.25">
      <c r="A1322" s="1">
        <v>42146</v>
      </c>
      <c r="B1322" s="18">
        <v>9.3719999999999999</v>
      </c>
      <c r="G1322">
        <f t="shared" si="150"/>
        <v>18351.662606436188</v>
      </c>
      <c r="H1322">
        <f t="shared" si="151"/>
        <v>17483.536994589474</v>
      </c>
      <c r="I1322" s="5">
        <f t="shared" si="149"/>
        <v>0</v>
      </c>
      <c r="J1322" s="6">
        <f>+H1322+SUM($B$4:$B$5)-SUM($F$15:F1322)</f>
        <v>29194.626468273669</v>
      </c>
      <c r="K1322" s="10">
        <f t="shared" si="152"/>
        <v>7.3379396634722927E-3</v>
      </c>
      <c r="L1322" s="10">
        <f>+H1322/SUM($F$15:F1322)-1</f>
        <v>0.19025416917524085</v>
      </c>
      <c r="M1322" s="18">
        <f t="shared" si="155"/>
        <v>0</v>
      </c>
      <c r="N1322" s="18">
        <f t="shared" si="153"/>
        <v>1865.5075751802704</v>
      </c>
      <c r="O1322" s="4">
        <f t="shared" si="154"/>
        <v>7.8739484747985378</v>
      </c>
      <c r="P1322" s="18">
        <f>+AVERAGEIF($C$15:C1322,"&lt;&gt;",$B$15:B1322)</f>
        <v>7.9814848484848469</v>
      </c>
    </row>
    <row r="1323" spans="1:16" x14ac:dyDescent="0.25">
      <c r="A1323" s="1">
        <v>42150</v>
      </c>
      <c r="B1323" s="18">
        <v>9.3840000000000003</v>
      </c>
      <c r="G1323">
        <f t="shared" si="150"/>
        <v>18375.160253819591</v>
      </c>
      <c r="H1323">
        <f t="shared" si="151"/>
        <v>17505.923085491639</v>
      </c>
      <c r="I1323" s="5">
        <f t="shared" si="149"/>
        <v>0</v>
      </c>
      <c r="J1323" s="6">
        <f>+H1323+SUM($B$4:$B$5)-SUM($F$15:F1323)</f>
        <v>29217.01255917583</v>
      </c>
      <c r="K1323" s="10">
        <f t="shared" si="152"/>
        <v>7.6678805692154128E-4</v>
      </c>
      <c r="L1323" s="10">
        <f>+H1323/SUM($F$15:F1323)-1</f>
        <v>0.19177818219595189</v>
      </c>
      <c r="M1323" s="18">
        <f t="shared" si="155"/>
        <v>0</v>
      </c>
      <c r="N1323" s="18">
        <f t="shared" si="153"/>
        <v>1865.5075751802704</v>
      </c>
      <c r="O1323" s="4">
        <f t="shared" si="154"/>
        <v>7.8739484747985378</v>
      </c>
      <c r="P1323" s="18">
        <f>+AVERAGEIF($C$15:C1323,"&lt;&gt;",$B$15:B1323)</f>
        <v>7.9814848484848469</v>
      </c>
    </row>
    <row r="1324" spans="1:16" x14ac:dyDescent="0.25">
      <c r="A1324" s="1">
        <v>42151</v>
      </c>
      <c r="B1324" s="18">
        <v>9.34</v>
      </c>
      <c r="G1324">
        <f t="shared" si="150"/>
        <v>18289.002213413787</v>
      </c>
      <c r="H1324">
        <f t="shared" si="151"/>
        <v>17423.840752183703</v>
      </c>
      <c r="I1324" s="5">
        <f t="shared" si="149"/>
        <v>0</v>
      </c>
      <c r="J1324" s="6">
        <f>+H1324+SUM($B$4:$B$5)-SUM($F$15:F1324)</f>
        <v>29134.930225867898</v>
      </c>
      <c r="K1324" s="10">
        <f t="shared" si="152"/>
        <v>-2.8094019928177616E-3</v>
      </c>
      <c r="L1324" s="10">
        <f>+H1324/SUM($F$15:F1324)-1</f>
        <v>0.18619013445334498</v>
      </c>
      <c r="M1324" s="18">
        <f t="shared" si="155"/>
        <v>0</v>
      </c>
      <c r="N1324" s="18">
        <f t="shared" si="153"/>
        <v>1865.5075751802704</v>
      </c>
      <c r="O1324" s="4">
        <f t="shared" si="154"/>
        <v>7.8739484747985378</v>
      </c>
      <c r="P1324" s="18">
        <f>+AVERAGEIF($C$15:C1324,"&lt;&gt;",$B$15:B1324)</f>
        <v>7.9814848484848469</v>
      </c>
    </row>
    <row r="1325" spans="1:16" x14ac:dyDescent="0.25">
      <c r="A1325" s="1">
        <v>42152</v>
      </c>
      <c r="B1325" s="18">
        <v>9.2230000000000008</v>
      </c>
      <c r="G1325">
        <f t="shared" si="150"/>
        <v>18059.900151425631</v>
      </c>
      <c r="H1325">
        <f t="shared" si="151"/>
        <v>17205.576365887613</v>
      </c>
      <c r="I1325" s="5">
        <f t="shared" si="149"/>
        <v>0</v>
      </c>
      <c r="J1325" s="6">
        <f>+H1325+SUM($B$4:$B$5)-SUM($F$15:F1325)</f>
        <v>28916.6658395718</v>
      </c>
      <c r="K1325" s="10">
        <f t="shared" si="152"/>
        <v>-7.4915019395621618E-3</v>
      </c>
      <c r="L1325" s="10">
        <f>+H1325/SUM($F$15:F1325)-1</f>
        <v>0.17133100750141339</v>
      </c>
      <c r="M1325" s="18">
        <f t="shared" si="155"/>
        <v>0</v>
      </c>
      <c r="N1325" s="18">
        <f t="shared" si="153"/>
        <v>1865.5075751802704</v>
      </c>
      <c r="O1325" s="4">
        <f t="shared" si="154"/>
        <v>7.8739484747985378</v>
      </c>
      <c r="P1325" s="18">
        <f>+AVERAGEIF($C$15:C1325,"&lt;&gt;",$B$15:B1325)</f>
        <v>7.9814848484848469</v>
      </c>
    </row>
    <row r="1326" spans="1:16" x14ac:dyDescent="0.25">
      <c r="A1326" s="1">
        <v>42153</v>
      </c>
      <c r="B1326" s="18">
        <v>9.1519999999999992</v>
      </c>
      <c r="G1326">
        <f t="shared" si="150"/>
        <v>17920.872404407171</v>
      </c>
      <c r="H1326">
        <f t="shared" si="151"/>
        <v>17073.125328049809</v>
      </c>
      <c r="I1326" s="5">
        <f t="shared" si="149"/>
        <v>0</v>
      </c>
      <c r="J1326" s="6">
        <f>+H1326+SUM($B$4:$B$5)-SUM($F$15:F1326)</f>
        <v>28784.214801733997</v>
      </c>
      <c r="K1326" s="10">
        <f t="shared" si="152"/>
        <v>-4.580439479870746E-3</v>
      </c>
      <c r="L1326" s="10">
        <f>+H1326/SUM($F$15:F1326)-1</f>
        <v>0.16231393046220677</v>
      </c>
      <c r="M1326" s="18">
        <f t="shared" si="155"/>
        <v>0</v>
      </c>
      <c r="N1326" s="18">
        <f t="shared" si="153"/>
        <v>1865.5075751802704</v>
      </c>
      <c r="O1326" s="4">
        <f t="shared" si="154"/>
        <v>7.8739484747985378</v>
      </c>
      <c r="P1326" s="18">
        <f>+AVERAGEIF($C$15:C1326,"&lt;&gt;",$B$15:B1326)</f>
        <v>7.9814848484848469</v>
      </c>
    </row>
    <row r="1327" spans="1:16" x14ac:dyDescent="0.25">
      <c r="A1327" s="1">
        <v>42158</v>
      </c>
      <c r="B1327" s="18">
        <v>8.8490000000000002</v>
      </c>
      <c r="G1327">
        <f t="shared" si="150"/>
        <v>17327.556807976296</v>
      </c>
      <c r="H1327">
        <f t="shared" si="151"/>
        <v>16507.876532770191</v>
      </c>
      <c r="I1327" s="5">
        <f t="shared" si="149"/>
        <v>0</v>
      </c>
      <c r="J1327" s="6">
        <f>+H1327+SUM($B$4:$B$5)-SUM($F$15:F1327)</f>
        <v>28218.966006454382</v>
      </c>
      <c r="K1327" s="10">
        <f t="shared" si="152"/>
        <v>-1.9637457515275458E-2</v>
      </c>
      <c r="L1327" s="10">
        <f>+H1327/SUM($F$15:F1327)-1</f>
        <v>0.12383260168925569</v>
      </c>
      <c r="M1327" s="18">
        <f t="shared" si="155"/>
        <v>0</v>
      </c>
      <c r="N1327" s="18">
        <f t="shared" si="153"/>
        <v>1865.5075751802704</v>
      </c>
      <c r="O1327" s="4">
        <f t="shared" si="154"/>
        <v>7.8739484747985378</v>
      </c>
      <c r="P1327" s="18">
        <f>+AVERAGEIF($C$15:C1327,"&lt;&gt;",$B$15:B1327)</f>
        <v>7.9814848484848469</v>
      </c>
    </row>
    <row r="1328" spans="1:16" x14ac:dyDescent="0.25">
      <c r="A1328" s="1">
        <v>42159</v>
      </c>
      <c r="B1328" s="18">
        <v>8.7799999999999994</v>
      </c>
      <c r="G1328">
        <f t="shared" si="150"/>
        <v>17192.445335521741</v>
      </c>
      <c r="H1328">
        <f t="shared" si="151"/>
        <v>16379.156510082752</v>
      </c>
      <c r="I1328" s="5">
        <f t="shared" si="149"/>
        <v>0</v>
      </c>
      <c r="J1328" s="6">
        <f>+H1328+SUM($B$4:$B$5)-SUM($F$15:F1328)</f>
        <v>28090.245983766941</v>
      </c>
      <c r="K1328" s="10">
        <f t="shared" si="152"/>
        <v>-4.5614719780306956E-3</v>
      </c>
      <c r="L1328" s="10">
        <f>+H1328/SUM($F$15:F1328)-1</f>
        <v>0.1150695268201678</v>
      </c>
      <c r="M1328" s="18">
        <f t="shared" si="155"/>
        <v>0</v>
      </c>
      <c r="N1328" s="18">
        <f t="shared" si="153"/>
        <v>1865.5075751802704</v>
      </c>
      <c r="O1328" s="4">
        <f t="shared" si="154"/>
        <v>7.8739484747985378</v>
      </c>
      <c r="P1328" s="18">
        <f>+AVERAGEIF($C$15:C1328,"&lt;&gt;",$B$15:B1328)</f>
        <v>7.9814848484848469</v>
      </c>
    </row>
    <row r="1329" spans="1:16" x14ac:dyDescent="0.25">
      <c r="A1329" s="1">
        <v>42160</v>
      </c>
      <c r="B1329" s="18">
        <v>8.8469999999999995</v>
      </c>
      <c r="G1329">
        <f t="shared" si="150"/>
        <v>17323.640533412399</v>
      </c>
      <c r="H1329">
        <f t="shared" si="151"/>
        <v>16504.145517619832</v>
      </c>
      <c r="I1329" s="5">
        <f t="shared" si="149"/>
        <v>0</v>
      </c>
      <c r="J1329" s="6">
        <f>+H1329+SUM($B$4:$B$5)-SUM($F$15:F1329)</f>
        <v>28215.234991304027</v>
      </c>
      <c r="K1329" s="10">
        <f t="shared" si="152"/>
        <v>4.4495519052882848E-3</v>
      </c>
      <c r="L1329" s="10">
        <f>+H1329/SUM($F$15:F1329)-1</f>
        <v>0.12357859951913741</v>
      </c>
      <c r="M1329" s="18">
        <f t="shared" si="155"/>
        <v>0</v>
      </c>
      <c r="N1329" s="18">
        <f t="shared" si="153"/>
        <v>1865.5075751802704</v>
      </c>
      <c r="O1329" s="4">
        <f t="shared" si="154"/>
        <v>7.8739484747985378</v>
      </c>
      <c r="P1329" s="18">
        <f>+AVERAGEIF($C$15:C1329,"&lt;&gt;",$B$15:B1329)</f>
        <v>7.9814848484848469</v>
      </c>
    </row>
    <row r="1330" spans="1:16" x14ac:dyDescent="0.25">
      <c r="A1330" s="1">
        <v>42163</v>
      </c>
      <c r="B1330" s="18">
        <v>8.7370000000000001</v>
      </c>
      <c r="C1330">
        <f>+$B$3</f>
        <v>200</v>
      </c>
      <c r="D1330" s="7">
        <f>+$D$11</f>
        <v>3.3347368421052628</v>
      </c>
      <c r="E1330">
        <v>1.54</v>
      </c>
      <c r="F1330" s="6">
        <f>+C1330-D1330-E1330</f>
        <v>195.12526315789475</v>
      </c>
      <c r="G1330">
        <f t="shared" si="150"/>
        <v>17308.245432397893</v>
      </c>
      <c r="H1330">
        <f t="shared" si="151"/>
        <v>16494.064947507901</v>
      </c>
      <c r="I1330" s="5">
        <f t="shared" si="149"/>
        <v>586000</v>
      </c>
      <c r="J1330" s="6">
        <f>+H1330+SUM($B$4:$B$5)-SUM($F$15:F1330)</f>
        <v>28010.029158034195</v>
      </c>
      <c r="K1330" s="10">
        <f t="shared" si="152"/>
        <v>-7.2728734434810427E-3</v>
      </c>
      <c r="L1330" s="10">
        <f>+H1330/SUM($F$15:F1330)-1</f>
        <v>0.10817154572907173</v>
      </c>
      <c r="M1330" s="18">
        <f t="shared" si="155"/>
        <v>22.333210845587129</v>
      </c>
      <c r="N1330" s="18">
        <f t="shared" si="153"/>
        <v>1887.8407860258574</v>
      </c>
      <c r="O1330" s="4">
        <f t="shared" si="154"/>
        <v>7.8841583991870809</v>
      </c>
      <c r="P1330" s="18">
        <f>+AVERAGEIF($C$15:C1330,"&lt;&gt;",$B$15:B1330)</f>
        <v>7.9927611940298489</v>
      </c>
    </row>
    <row r="1331" spans="1:16" x14ac:dyDescent="0.25">
      <c r="A1331" s="1">
        <v>42164</v>
      </c>
      <c r="B1331" s="18">
        <v>8.6579999999999995</v>
      </c>
      <c r="G1331">
        <f t="shared" si="150"/>
        <v>17151.744186070842</v>
      </c>
      <c r="H1331">
        <f t="shared" si="151"/>
        <v>16344.925525411858</v>
      </c>
      <c r="I1331" s="5">
        <f t="shared" si="149"/>
        <v>0</v>
      </c>
      <c r="J1331" s="6">
        <f>+H1331+SUM($B$4:$B$5)-SUM($F$15:F1331)</f>
        <v>27860.889735938159</v>
      </c>
      <c r="K1331" s="10">
        <f t="shared" si="152"/>
        <v>-5.324500779866459E-3</v>
      </c>
      <c r="L1331" s="10">
        <f>+H1331/SUM($F$15:F1331)-1</f>
        <v>9.8151452778105108E-2</v>
      </c>
      <c r="M1331" s="18">
        <f t="shared" si="155"/>
        <v>0</v>
      </c>
      <c r="N1331" s="18">
        <f t="shared" si="153"/>
        <v>1887.8407860258574</v>
      </c>
      <c r="O1331" s="4">
        <f t="shared" si="154"/>
        <v>7.8841583991870809</v>
      </c>
      <c r="P1331" s="18">
        <f>+AVERAGEIF($C$15:C1331,"&lt;&gt;",$B$15:B1331)</f>
        <v>7.9927611940298489</v>
      </c>
    </row>
    <row r="1332" spans="1:16" x14ac:dyDescent="0.25">
      <c r="A1332" s="1">
        <v>42165</v>
      </c>
      <c r="B1332" s="18">
        <v>8.6769999999999996</v>
      </c>
      <c r="G1332">
        <f t="shared" si="150"/>
        <v>17189.383726326716</v>
      </c>
      <c r="H1332">
        <f t="shared" si="151"/>
        <v>16380.79450034635</v>
      </c>
      <c r="I1332" s="5">
        <f t="shared" si="149"/>
        <v>0</v>
      </c>
      <c r="J1332" s="6">
        <f>+H1332+SUM($B$4:$B$5)-SUM($F$15:F1332)</f>
        <v>27896.758710872651</v>
      </c>
      <c r="K1332" s="10">
        <f t="shared" si="152"/>
        <v>1.2874310646378007E-3</v>
      </c>
      <c r="L1332" s="10">
        <f>+H1332/SUM($F$15:F1332)-1</f>
        <v>0.10056134855112231</v>
      </c>
      <c r="M1332" s="18">
        <f t="shared" si="155"/>
        <v>0</v>
      </c>
      <c r="N1332" s="18">
        <f t="shared" si="153"/>
        <v>1887.8407860258574</v>
      </c>
      <c r="O1332" s="4">
        <f t="shared" si="154"/>
        <v>7.8841583991870809</v>
      </c>
      <c r="P1332" s="18">
        <f>+AVERAGEIF($C$15:C1332,"&lt;&gt;",$B$15:B1332)</f>
        <v>7.9927611940298489</v>
      </c>
    </row>
    <row r="1333" spans="1:16" x14ac:dyDescent="0.25">
      <c r="A1333" s="1">
        <v>42166</v>
      </c>
      <c r="B1333" s="18">
        <v>8.7149999999999999</v>
      </c>
      <c r="G1333">
        <f t="shared" si="150"/>
        <v>17264.66280683846</v>
      </c>
      <c r="H1333">
        <f t="shared" si="151"/>
        <v>16452.532450215331</v>
      </c>
      <c r="I1333" s="5">
        <f t="shared" si="149"/>
        <v>0</v>
      </c>
      <c r="J1333" s="6">
        <f>+H1333+SUM($B$4:$B$5)-SUM($F$15:F1333)</f>
        <v>27968.496660741628</v>
      </c>
      <c r="K1333" s="10">
        <f t="shared" si="152"/>
        <v>2.5715514340745038E-3</v>
      </c>
      <c r="L1333" s="10">
        <f>+H1333/SUM($F$15:F1333)-1</f>
        <v>0.10538114009715693</v>
      </c>
      <c r="M1333" s="18">
        <f t="shared" si="155"/>
        <v>0</v>
      </c>
      <c r="N1333" s="18">
        <f t="shared" si="153"/>
        <v>1887.8407860258574</v>
      </c>
      <c r="O1333" s="4">
        <f t="shared" si="154"/>
        <v>7.8841583991870809</v>
      </c>
      <c r="P1333" s="18">
        <f>+AVERAGEIF($C$15:C1333,"&lt;&gt;",$B$15:B1333)</f>
        <v>7.9927611940298489</v>
      </c>
    </row>
    <row r="1334" spans="1:16" x14ac:dyDescent="0.25">
      <c r="A1334" s="1">
        <v>42167</v>
      </c>
      <c r="B1334" s="18">
        <v>8.7129999999999992</v>
      </c>
      <c r="G1334">
        <f t="shared" si="150"/>
        <v>17260.700749969419</v>
      </c>
      <c r="H1334">
        <f t="shared" si="151"/>
        <v>16448.756768643278</v>
      </c>
      <c r="I1334" s="5">
        <f t="shared" si="149"/>
        <v>0</v>
      </c>
      <c r="J1334" s="6">
        <f>+H1334+SUM($B$4:$B$5)-SUM($F$15:F1334)</f>
        <v>27964.720979169571</v>
      </c>
      <c r="K1334" s="10">
        <f t="shared" si="152"/>
        <v>-1.34997658896574E-4</v>
      </c>
      <c r="L1334" s="10">
        <f>+H1334/SUM($F$15:F1334)-1</f>
        <v>0.10512746685789187</v>
      </c>
      <c r="M1334" s="18">
        <f t="shared" si="155"/>
        <v>0</v>
      </c>
      <c r="N1334" s="18">
        <f t="shared" si="153"/>
        <v>1887.8407860258574</v>
      </c>
      <c r="O1334" s="4">
        <f t="shared" si="154"/>
        <v>7.8841583991870809</v>
      </c>
      <c r="P1334" s="18">
        <f>+AVERAGEIF($C$15:C1334,"&lt;&gt;",$B$15:B1334)</f>
        <v>7.9927611940298489</v>
      </c>
    </row>
    <row r="1335" spans="1:16" x14ac:dyDescent="0.25">
      <c r="A1335" s="1">
        <v>42170</v>
      </c>
      <c r="B1335" s="18">
        <v>8.6509999999999998</v>
      </c>
      <c r="G1335">
        <f t="shared" si="150"/>
        <v>17137.876987029205</v>
      </c>
      <c r="H1335">
        <f t="shared" si="151"/>
        <v>16331.710639909676</v>
      </c>
      <c r="I1335" s="5">
        <f t="shared" si="149"/>
        <v>0</v>
      </c>
      <c r="J1335" s="6">
        <f>+H1335+SUM($B$4:$B$5)-SUM($F$15:F1335)</f>
        <v>27847.674850435971</v>
      </c>
      <c r="K1335" s="10">
        <f t="shared" si="152"/>
        <v>-4.1854924574711294E-3</v>
      </c>
      <c r="L1335" s="10">
        <f>+H1335/SUM($F$15:F1335)-1</f>
        <v>9.7263596440677613E-2</v>
      </c>
      <c r="M1335" s="18">
        <f t="shared" si="155"/>
        <v>0</v>
      </c>
      <c r="N1335" s="18">
        <f t="shared" si="153"/>
        <v>1887.8407860258574</v>
      </c>
      <c r="O1335" s="4">
        <f t="shared" si="154"/>
        <v>7.8841583991870809</v>
      </c>
      <c r="P1335" s="18">
        <f>+AVERAGEIF($C$15:C1335,"&lt;&gt;",$B$15:B1335)</f>
        <v>7.9927611940298489</v>
      </c>
    </row>
    <row r="1336" spans="1:16" x14ac:dyDescent="0.25">
      <c r="A1336" s="1">
        <v>42171</v>
      </c>
      <c r="B1336" s="18">
        <v>8.6280000000000001</v>
      </c>
      <c r="G1336">
        <f t="shared" si="150"/>
        <v>17092.313333035254</v>
      </c>
      <c r="H1336">
        <f t="shared" si="151"/>
        <v>16288.290301831083</v>
      </c>
      <c r="I1336" s="5">
        <f t="shared" si="149"/>
        <v>0</v>
      </c>
      <c r="J1336" s="6">
        <f>+H1336+SUM($B$4:$B$5)-SUM($F$15:F1336)</f>
        <v>27804.25451235738</v>
      </c>
      <c r="K1336" s="10">
        <f t="shared" si="152"/>
        <v>-1.5592087422663381E-3</v>
      </c>
      <c r="L1336" s="10">
        <f>+H1336/SUM($F$15:F1336)-1</f>
        <v>9.4346354189130288E-2</v>
      </c>
      <c r="M1336" s="18">
        <f t="shared" si="155"/>
        <v>0</v>
      </c>
      <c r="N1336" s="18">
        <f t="shared" si="153"/>
        <v>1887.8407860258574</v>
      </c>
      <c r="O1336" s="4">
        <f t="shared" si="154"/>
        <v>7.8841583991870809</v>
      </c>
      <c r="P1336" s="18">
        <f>+AVERAGEIF($C$15:C1336,"&lt;&gt;",$B$15:B1336)</f>
        <v>7.9927611940298489</v>
      </c>
    </row>
    <row r="1337" spans="1:16" x14ac:dyDescent="0.25">
      <c r="A1337" s="1">
        <v>42172</v>
      </c>
      <c r="B1337" s="18">
        <v>8.6669999999999998</v>
      </c>
      <c r="G1337">
        <f t="shared" si="150"/>
        <v>17169.573441981516</v>
      </c>
      <c r="H1337">
        <f t="shared" si="151"/>
        <v>16361.91609248609</v>
      </c>
      <c r="I1337" s="5">
        <f t="shared" si="149"/>
        <v>0</v>
      </c>
      <c r="J1337" s="6">
        <f>+H1337+SUM($B$4:$B$5)-SUM($F$15:F1337)</f>
        <v>27877.880303012389</v>
      </c>
      <c r="K1337" s="10">
        <f t="shared" si="152"/>
        <v>2.6480044851513451E-3</v>
      </c>
      <c r="L1337" s="10">
        <f>+H1337/SUM($F$15:F1337)-1</f>
        <v>9.9292982354797443E-2</v>
      </c>
      <c r="M1337" s="18">
        <f t="shared" si="155"/>
        <v>0</v>
      </c>
      <c r="N1337" s="18">
        <f t="shared" si="153"/>
        <v>1887.8407860258574</v>
      </c>
      <c r="O1337" s="4">
        <f t="shared" si="154"/>
        <v>7.8841583991870809</v>
      </c>
      <c r="P1337" s="18">
        <f>+AVERAGEIF($C$15:C1337,"&lt;&gt;",$B$15:B1337)</f>
        <v>7.9927611940298489</v>
      </c>
    </row>
    <row r="1338" spans="1:16" x14ac:dyDescent="0.25">
      <c r="A1338" s="1">
        <v>42173</v>
      </c>
      <c r="B1338" s="18">
        <v>8.6180000000000003</v>
      </c>
      <c r="G1338">
        <f t="shared" si="150"/>
        <v>17072.503048690058</v>
      </c>
      <c r="H1338">
        <f t="shared" si="151"/>
        <v>16269.411893970824</v>
      </c>
      <c r="I1338" s="5">
        <f t="shared" si="149"/>
        <v>0</v>
      </c>
      <c r="J1338" s="6">
        <f>+H1338+SUM($B$4:$B$5)-SUM($F$15:F1338)</f>
        <v>27785.376104497125</v>
      </c>
      <c r="K1338" s="10">
        <f t="shared" si="152"/>
        <v>-3.3181934031500937E-3</v>
      </c>
      <c r="L1338" s="10">
        <f>+H1338/SUM($F$15:F1338)-1</f>
        <v>9.3077987992805422E-2</v>
      </c>
      <c r="M1338" s="18">
        <f t="shared" si="155"/>
        <v>0</v>
      </c>
      <c r="N1338" s="18">
        <f t="shared" si="153"/>
        <v>1887.8407860258574</v>
      </c>
      <c r="O1338" s="4">
        <f t="shared" si="154"/>
        <v>7.8841583991870809</v>
      </c>
      <c r="P1338" s="18">
        <f>+AVERAGEIF($C$15:C1338,"&lt;&gt;",$B$15:B1338)</f>
        <v>7.9927611940298489</v>
      </c>
    </row>
    <row r="1339" spans="1:16" x14ac:dyDescent="0.25">
      <c r="A1339" s="1">
        <v>42174</v>
      </c>
      <c r="B1339" s="18">
        <v>8.6440000000000001</v>
      </c>
      <c r="G1339">
        <f t="shared" si="150"/>
        <v>17124.009787987568</v>
      </c>
      <c r="H1339">
        <f t="shared" si="151"/>
        <v>16318.495754407495</v>
      </c>
      <c r="I1339" s="5">
        <f t="shared" si="149"/>
        <v>0</v>
      </c>
      <c r="J1339" s="6">
        <f>+H1339+SUM($B$4:$B$5)-SUM($F$15:F1339)</f>
        <v>27834.459964933791</v>
      </c>
      <c r="K1339" s="10">
        <f t="shared" si="152"/>
        <v>1.7665357579492724E-3</v>
      </c>
      <c r="L1339" s="10">
        <f>+H1339/SUM($F$15:F1339)-1</f>
        <v>9.6375740103250118E-2</v>
      </c>
      <c r="M1339" s="18">
        <f t="shared" si="155"/>
        <v>0</v>
      </c>
      <c r="N1339" s="18">
        <f t="shared" si="153"/>
        <v>1887.8407860258574</v>
      </c>
      <c r="O1339" s="4">
        <f t="shared" si="154"/>
        <v>7.8841583991870809</v>
      </c>
      <c r="P1339" s="18">
        <f>+AVERAGEIF($C$15:C1339,"&lt;&gt;",$B$15:B1339)</f>
        <v>7.9927611940298489</v>
      </c>
    </row>
    <row r="1340" spans="1:16" x14ac:dyDescent="0.25">
      <c r="A1340" s="1">
        <v>42177</v>
      </c>
      <c r="B1340" s="18">
        <v>8.6999999999999993</v>
      </c>
      <c r="G1340">
        <f t="shared" si="150"/>
        <v>17234.947380320664</v>
      </c>
      <c r="H1340">
        <f t="shared" si="151"/>
        <v>16424.214838424941</v>
      </c>
      <c r="I1340" s="5">
        <f t="shared" si="149"/>
        <v>0</v>
      </c>
      <c r="J1340" s="6">
        <f>+H1340+SUM($B$4:$B$5)-SUM($F$15:F1340)</f>
        <v>27940.179048951242</v>
      </c>
      <c r="K1340" s="10">
        <f t="shared" si="152"/>
        <v>3.7981367035910818E-3</v>
      </c>
      <c r="L1340" s="10">
        <f>+H1340/SUM($F$15:F1340)-1</f>
        <v>0.10347859080266941</v>
      </c>
      <c r="M1340" s="18">
        <f t="shared" si="155"/>
        <v>0</v>
      </c>
      <c r="N1340" s="18">
        <f t="shared" si="153"/>
        <v>1887.8407860258574</v>
      </c>
      <c r="O1340" s="4">
        <f t="shared" si="154"/>
        <v>7.8841583991870809</v>
      </c>
      <c r="P1340" s="18">
        <f>+AVERAGEIF($C$15:C1340,"&lt;&gt;",$B$15:B1340)</f>
        <v>7.9927611940298489</v>
      </c>
    </row>
    <row r="1341" spans="1:16" x14ac:dyDescent="0.25">
      <c r="A1341" s="1">
        <v>42179</v>
      </c>
      <c r="B1341" s="18">
        <v>8.9060000000000006</v>
      </c>
      <c r="G1341">
        <f t="shared" si="150"/>
        <v>17643.039237831708</v>
      </c>
      <c r="H1341">
        <f t="shared" si="151"/>
        <v>16813.11004034627</v>
      </c>
      <c r="I1341" s="5">
        <f t="shared" si="149"/>
        <v>0</v>
      </c>
      <c r="J1341" s="6">
        <f>+H1341+SUM($B$4:$B$5)-SUM($F$15:F1341)</f>
        <v>28329.074250872567</v>
      </c>
      <c r="K1341" s="10">
        <f t="shared" si="152"/>
        <v>1.3918851459039594E-2</v>
      </c>
      <c r="L1341" s="10">
        <f>+H1341/SUM($F$15:F1341)-1</f>
        <v>0.12960693444696281</v>
      </c>
      <c r="M1341" s="18">
        <f t="shared" si="155"/>
        <v>0</v>
      </c>
      <c r="N1341" s="18">
        <f t="shared" si="153"/>
        <v>1887.8407860258574</v>
      </c>
      <c r="O1341" s="4">
        <f t="shared" si="154"/>
        <v>7.8841583991870809</v>
      </c>
      <c r="P1341" s="18">
        <f>+AVERAGEIF($C$15:C1341,"&lt;&gt;",$B$15:B1341)</f>
        <v>7.9927611940298489</v>
      </c>
    </row>
    <row r="1342" spans="1:16" x14ac:dyDescent="0.25">
      <c r="A1342" s="1">
        <v>42180</v>
      </c>
      <c r="B1342" s="18">
        <v>8.8659999999999997</v>
      </c>
      <c r="G1342">
        <f t="shared" si="150"/>
        <v>17563.798100450924</v>
      </c>
      <c r="H1342">
        <f t="shared" si="151"/>
        <v>16737.596408905232</v>
      </c>
      <c r="I1342" s="5">
        <f t="shared" si="149"/>
        <v>0</v>
      </c>
      <c r="J1342" s="6">
        <f>+H1342+SUM($B$4:$B$5)-SUM($F$15:F1342)</f>
        <v>28253.560619431526</v>
      </c>
      <c r="K1342" s="10">
        <f t="shared" si="152"/>
        <v>-2.6655876846634063E-3</v>
      </c>
      <c r="L1342" s="10">
        <f>+H1342/SUM($F$15:F1342)-1</f>
        <v>0.1245334696616629</v>
      </c>
      <c r="M1342" s="18">
        <f t="shared" si="155"/>
        <v>0</v>
      </c>
      <c r="N1342" s="18">
        <f t="shared" si="153"/>
        <v>1887.8407860258574</v>
      </c>
      <c r="O1342" s="4">
        <f t="shared" si="154"/>
        <v>7.8841583991870809</v>
      </c>
      <c r="P1342" s="18">
        <f>+AVERAGEIF($C$15:C1342,"&lt;&gt;",$B$15:B1342)</f>
        <v>7.9927611940298489</v>
      </c>
    </row>
    <row r="1343" spans="1:16" x14ac:dyDescent="0.25">
      <c r="A1343" s="1">
        <v>42181</v>
      </c>
      <c r="B1343" s="18">
        <v>8.8379999999999992</v>
      </c>
      <c r="G1343">
        <f t="shared" si="150"/>
        <v>17508.329304284372</v>
      </c>
      <c r="H1343">
        <f t="shared" si="151"/>
        <v>16684.736866896506</v>
      </c>
      <c r="I1343" s="5">
        <f t="shared" si="149"/>
        <v>0</v>
      </c>
      <c r="J1343" s="6">
        <f>+H1343+SUM($B$4:$B$5)-SUM($F$15:F1343)</f>
        <v>28200.701077422804</v>
      </c>
      <c r="K1343" s="10">
        <f t="shared" si="152"/>
        <v>-1.8708984230598746E-3</v>
      </c>
      <c r="L1343" s="10">
        <f>+H1343/SUM($F$15:F1343)-1</f>
        <v>0.12098204431195292</v>
      </c>
      <c r="M1343" s="18">
        <f t="shared" si="155"/>
        <v>0</v>
      </c>
      <c r="N1343" s="18">
        <f t="shared" si="153"/>
        <v>1887.8407860258574</v>
      </c>
      <c r="O1343" s="4">
        <f t="shared" si="154"/>
        <v>7.8841583991870809</v>
      </c>
      <c r="P1343" s="18">
        <f>+AVERAGEIF($C$15:C1343,"&lt;&gt;",$B$15:B1343)</f>
        <v>7.9927611940298489</v>
      </c>
    </row>
    <row r="1344" spans="1:16" x14ac:dyDescent="0.25">
      <c r="A1344" s="1">
        <v>42184</v>
      </c>
      <c r="B1344" s="18">
        <v>8.6649999999999991</v>
      </c>
      <c r="G1344">
        <f t="shared" si="150"/>
        <v>17165.611385112479</v>
      </c>
      <c r="H1344">
        <f t="shared" si="151"/>
        <v>16358.140410914033</v>
      </c>
      <c r="I1344" s="5">
        <f t="shared" si="149"/>
        <v>0</v>
      </c>
      <c r="J1344" s="6">
        <f>+H1344+SUM($B$4:$B$5)-SUM($F$15:F1344)</f>
        <v>27874.104621440332</v>
      </c>
      <c r="K1344" s="10">
        <f t="shared" si="152"/>
        <v>-1.1581146691560185E-2</v>
      </c>
      <c r="L1344" s="10">
        <f>+H1344/SUM($F$15:F1344)-1</f>
        <v>9.9039309115532159E-2</v>
      </c>
      <c r="M1344" s="18">
        <f t="shared" si="155"/>
        <v>0</v>
      </c>
      <c r="N1344" s="18">
        <f t="shared" si="153"/>
        <v>1887.8407860258574</v>
      </c>
      <c r="O1344" s="4">
        <f t="shared" si="154"/>
        <v>7.8841583991870809</v>
      </c>
      <c r="P1344" s="18">
        <f>+AVERAGEIF($C$15:C1344,"&lt;&gt;",$B$15:B1344)</f>
        <v>7.9927611940298489</v>
      </c>
    </row>
    <row r="1345" spans="1:16" x14ac:dyDescent="0.25">
      <c r="A1345" s="1">
        <v>42185</v>
      </c>
      <c r="B1345" s="18">
        <v>8.782</v>
      </c>
      <c r="G1345">
        <f t="shared" si="150"/>
        <v>17397.391711951277</v>
      </c>
      <c r="H1345">
        <f t="shared" si="151"/>
        <v>16579.017782879062</v>
      </c>
      <c r="I1345" s="5">
        <f t="shared" si="149"/>
        <v>0</v>
      </c>
      <c r="J1345" s="6">
        <f>+H1345+SUM($B$4:$B$5)-SUM($F$15:F1345)</f>
        <v>28094.981993405359</v>
      </c>
      <c r="K1345" s="10">
        <f t="shared" si="152"/>
        <v>7.9241064408983597E-3</v>
      </c>
      <c r="L1345" s="10">
        <f>+H1345/SUM($F$15:F1345)-1</f>
        <v>0.11387919361253385</v>
      </c>
      <c r="M1345" s="18">
        <f t="shared" si="155"/>
        <v>0</v>
      </c>
      <c r="N1345" s="18">
        <f t="shared" si="153"/>
        <v>1887.8407860258574</v>
      </c>
      <c r="O1345" s="4">
        <f t="shared" si="154"/>
        <v>7.8841583991870809</v>
      </c>
      <c r="P1345" s="18">
        <f>+AVERAGEIF($C$15:C1345,"&lt;&gt;",$B$15:B1345)</f>
        <v>7.9927611940298489</v>
      </c>
    </row>
    <row r="1346" spans="1:16" x14ac:dyDescent="0.25">
      <c r="A1346" s="1">
        <v>42186</v>
      </c>
      <c r="B1346" s="18">
        <v>8.8109999999999999</v>
      </c>
      <c r="G1346">
        <f t="shared" si="150"/>
        <v>17454.841536552343</v>
      </c>
      <c r="H1346">
        <f t="shared" si="151"/>
        <v>16633.765165673813</v>
      </c>
      <c r="I1346" s="5">
        <f t="shared" si="149"/>
        <v>0</v>
      </c>
      <c r="J1346" s="6">
        <f>+H1346+SUM($B$4:$B$5)-SUM($F$15:F1346)</f>
        <v>28149.729376200114</v>
      </c>
      <c r="K1346" s="10">
        <f t="shared" si="152"/>
        <v>1.9486534217250107E-3</v>
      </c>
      <c r="L1346" s="10">
        <f>+H1346/SUM($F$15:F1346)-1</f>
        <v>0.11755745558187614</v>
      </c>
      <c r="M1346" s="18">
        <f t="shared" si="155"/>
        <v>0</v>
      </c>
      <c r="N1346" s="18">
        <f t="shared" si="153"/>
        <v>1887.8407860258574</v>
      </c>
      <c r="O1346" s="4">
        <f t="shared" si="154"/>
        <v>7.8841583991870809</v>
      </c>
      <c r="P1346" s="18">
        <f>+AVERAGEIF($C$15:C1346,"&lt;&gt;",$B$15:B1346)</f>
        <v>7.9927611940298489</v>
      </c>
    </row>
    <row r="1347" spans="1:16" x14ac:dyDescent="0.25">
      <c r="A1347" s="1">
        <v>42187</v>
      </c>
      <c r="B1347" s="18">
        <v>8.8079999999999998</v>
      </c>
      <c r="G1347">
        <f t="shared" si="150"/>
        <v>17448.898451248784</v>
      </c>
      <c r="H1347">
        <f t="shared" si="151"/>
        <v>16628.101643315735</v>
      </c>
      <c r="I1347" s="5">
        <f t="shared" si="149"/>
        <v>0</v>
      </c>
      <c r="J1347" s="6">
        <f>+H1347+SUM($B$4:$B$5)-SUM($F$15:F1347)</f>
        <v>28144.065853842032</v>
      </c>
      <c r="K1347" s="10">
        <f t="shared" si="152"/>
        <v>-2.011927817278103E-4</v>
      </c>
      <c r="L1347" s="10">
        <f>+H1347/SUM($F$15:F1347)-1</f>
        <v>0.11717694572297854</v>
      </c>
      <c r="M1347" s="18">
        <f t="shared" si="155"/>
        <v>0</v>
      </c>
      <c r="N1347" s="18">
        <f t="shared" si="153"/>
        <v>1887.8407860258574</v>
      </c>
      <c r="O1347" s="4">
        <f t="shared" si="154"/>
        <v>7.8841583991870809</v>
      </c>
      <c r="P1347" s="18">
        <f>+AVERAGEIF($C$15:C1347,"&lt;&gt;",$B$15:B1347)</f>
        <v>7.9927611940298489</v>
      </c>
    </row>
    <row r="1348" spans="1:16" x14ac:dyDescent="0.25">
      <c r="A1348" s="1">
        <v>42188</v>
      </c>
      <c r="B1348" s="18">
        <v>8.7539999999999996</v>
      </c>
      <c r="G1348">
        <f t="shared" si="150"/>
        <v>17341.922915784726</v>
      </c>
      <c r="H1348">
        <f t="shared" si="151"/>
        <v>16526.15824087034</v>
      </c>
      <c r="I1348" s="5">
        <f t="shared" si="149"/>
        <v>0</v>
      </c>
      <c r="J1348" s="6">
        <f>+H1348+SUM($B$4:$B$5)-SUM($F$15:F1348)</f>
        <v>28042.122451396637</v>
      </c>
      <c r="K1348" s="10">
        <f t="shared" si="152"/>
        <v>-3.6221988313560605E-3</v>
      </c>
      <c r="L1348" s="10">
        <f>+H1348/SUM($F$15:F1348)-1</f>
        <v>0.11032776826282409</v>
      </c>
      <c r="M1348" s="18">
        <f t="shared" si="155"/>
        <v>0</v>
      </c>
      <c r="N1348" s="18">
        <f t="shared" si="153"/>
        <v>1887.8407860258574</v>
      </c>
      <c r="O1348" s="4">
        <f t="shared" si="154"/>
        <v>7.8841583991870809</v>
      </c>
      <c r="P1348" s="18">
        <f>+AVERAGEIF($C$15:C1348,"&lt;&gt;",$B$15:B1348)</f>
        <v>7.9927611940298489</v>
      </c>
    </row>
    <row r="1349" spans="1:16" x14ac:dyDescent="0.25">
      <c r="A1349" s="1">
        <v>42191</v>
      </c>
      <c r="B1349" s="18">
        <v>8.6029999999999998</v>
      </c>
      <c r="G1349">
        <f t="shared" si="150"/>
        <v>17042.787622172265</v>
      </c>
      <c r="H1349">
        <f t="shared" si="151"/>
        <v>16241.094282180436</v>
      </c>
      <c r="I1349" s="5">
        <f t="shared" si="149"/>
        <v>0</v>
      </c>
      <c r="J1349" s="6">
        <f>+H1349+SUM($B$4:$B$5)-SUM($F$15:F1349)</f>
        <v>27757.058492706732</v>
      </c>
      <c r="K1349" s="10">
        <f t="shared" si="152"/>
        <v>-1.0165562866505051E-2</v>
      </c>
      <c r="L1349" s="10">
        <f>+H1349/SUM($F$15:F1349)-1</f>
        <v>9.1175438698318123E-2</v>
      </c>
      <c r="M1349" s="18">
        <f t="shared" si="155"/>
        <v>0</v>
      </c>
      <c r="N1349" s="18">
        <f t="shared" si="153"/>
        <v>1887.8407860258574</v>
      </c>
      <c r="O1349" s="4">
        <f t="shared" si="154"/>
        <v>7.8841583991870809</v>
      </c>
      <c r="P1349" s="18">
        <f>+AVERAGEIF($C$15:C1349,"&lt;&gt;",$B$15:B1349)</f>
        <v>7.9927611940298489</v>
      </c>
    </row>
    <row r="1350" spans="1:16" x14ac:dyDescent="0.25">
      <c r="A1350" s="1">
        <v>42192</v>
      </c>
      <c r="B1350" s="18">
        <v>8.5969999999999995</v>
      </c>
      <c r="G1350">
        <f t="shared" si="150"/>
        <v>17030.901451565147</v>
      </c>
      <c r="H1350">
        <f t="shared" si="151"/>
        <v>16229.767237464281</v>
      </c>
      <c r="I1350" s="5">
        <f t="shared" si="149"/>
        <v>0</v>
      </c>
      <c r="J1350" s="6">
        <f>+H1350+SUM($B$4:$B$5)-SUM($F$15:F1350)</f>
        <v>27745.731447990576</v>
      </c>
      <c r="K1350" s="10">
        <f t="shared" si="152"/>
        <v>-4.080779928151701E-4</v>
      </c>
      <c r="L1350" s="10">
        <f>+H1350/SUM($F$15:F1350)-1</f>
        <v>9.0414418980523159E-2</v>
      </c>
      <c r="M1350" s="18">
        <f t="shared" si="155"/>
        <v>0</v>
      </c>
      <c r="N1350" s="18">
        <f t="shared" si="153"/>
        <v>1887.8407860258574</v>
      </c>
      <c r="O1350" s="4">
        <f t="shared" si="154"/>
        <v>7.8841583991870809</v>
      </c>
      <c r="P1350" s="18">
        <f>+AVERAGEIF($C$15:C1350,"&lt;&gt;",$B$15:B1350)</f>
        <v>7.9927611940298489</v>
      </c>
    </row>
    <row r="1351" spans="1:16" x14ac:dyDescent="0.25">
      <c r="A1351" s="1">
        <v>42193</v>
      </c>
      <c r="B1351" s="18">
        <v>8.2899999999999991</v>
      </c>
      <c r="C1351">
        <f>+$B$3</f>
        <v>200</v>
      </c>
      <c r="D1351" s="7">
        <f>+$D$11</f>
        <v>3.3347368421052628</v>
      </c>
      <c r="E1351">
        <v>1.54</v>
      </c>
      <c r="F1351" s="6">
        <f>+C1351-D1351-E1351</f>
        <v>195.12526315789475</v>
      </c>
      <c r="G1351">
        <f t="shared" si="150"/>
        <v>16622.725722167623</v>
      </c>
      <c r="H1351">
        <f t="shared" si="151"/>
        <v>15845.325379312237</v>
      </c>
      <c r="I1351" s="5">
        <f t="shared" si="149"/>
        <v>580000</v>
      </c>
      <c r="J1351" s="6">
        <f>+H1351+SUM($B$4:$B$5)-SUM($F$15:F1351)</f>
        <v>27166.164326680635</v>
      </c>
      <c r="K1351" s="10">
        <f t="shared" si="152"/>
        <v>-2.0888514775555311E-2</v>
      </c>
      <c r="L1351" s="10">
        <f>+H1351/SUM($F$15:F1351)-1</f>
        <v>5.0809479652512035E-2</v>
      </c>
      <c r="M1351" s="18">
        <f t="shared" si="155"/>
        <v>23.537426195162215</v>
      </c>
      <c r="N1351" s="18">
        <f t="shared" si="153"/>
        <v>1911.3782122210196</v>
      </c>
      <c r="O1351" s="4">
        <f t="shared" si="154"/>
        <v>7.8891560844515594</v>
      </c>
      <c r="P1351" s="18">
        <f>+AVERAGEIF($C$15:C1351,"&lt;&gt;",$B$15:B1351)</f>
        <v>7.9971323529411737</v>
      </c>
    </row>
    <row r="1352" spans="1:16" x14ac:dyDescent="0.25">
      <c r="A1352" s="1">
        <v>42194</v>
      </c>
      <c r="B1352" s="18">
        <v>8.4250000000000007</v>
      </c>
      <c r="G1352">
        <f t="shared" si="150"/>
        <v>16893.421496895327</v>
      </c>
      <c r="H1352">
        <f t="shared" si="151"/>
        <v>16103.361437962078</v>
      </c>
      <c r="I1352" s="5">
        <f t="shared" si="149"/>
        <v>0</v>
      </c>
      <c r="J1352" s="6">
        <f>+H1352+SUM($B$4:$B$5)-SUM($F$15:F1352)</f>
        <v>27424.200385330478</v>
      </c>
      <c r="K1352" s="10">
        <f t="shared" si="152"/>
        <v>9.4984354635747614E-3</v>
      </c>
      <c r="L1352" s="10">
        <f>+H1352/SUM($F$15:F1352)-1</f>
        <v>6.792157612453753E-2</v>
      </c>
      <c r="M1352" s="18">
        <f t="shared" si="155"/>
        <v>0</v>
      </c>
      <c r="N1352" s="18">
        <f t="shared" si="153"/>
        <v>1911.3782122210196</v>
      </c>
      <c r="O1352" s="4">
        <f t="shared" si="154"/>
        <v>7.8891560844515594</v>
      </c>
      <c r="P1352" s="18">
        <f>+AVERAGEIF($C$15:C1352,"&lt;&gt;",$B$15:B1352)</f>
        <v>7.9971323529411737</v>
      </c>
    </row>
    <row r="1353" spans="1:16" x14ac:dyDescent="0.25">
      <c r="A1353" s="1">
        <v>42195</v>
      </c>
      <c r="B1353" s="18">
        <v>8.4459999999999997</v>
      </c>
      <c r="G1353">
        <f t="shared" si="150"/>
        <v>16935.529728519636</v>
      </c>
      <c r="H1353">
        <f t="shared" si="151"/>
        <v>16143.500380418716</v>
      </c>
      <c r="I1353" s="5">
        <f t="shared" si="149"/>
        <v>0</v>
      </c>
      <c r="J1353" s="6">
        <f>+H1353+SUM($B$4:$B$5)-SUM($F$15:F1353)</f>
        <v>27464.339327787115</v>
      </c>
      <c r="K1353" s="10">
        <f t="shared" si="152"/>
        <v>1.4636321895498128E-3</v>
      </c>
      <c r="L1353" s="10">
        <f>+H1353/SUM($F$15:F1353)-1</f>
        <v>7.0583457797963378E-2</v>
      </c>
      <c r="M1353" s="18">
        <f t="shared" si="155"/>
        <v>0</v>
      </c>
      <c r="N1353" s="18">
        <f t="shared" si="153"/>
        <v>1911.3782122210196</v>
      </c>
      <c r="O1353" s="4">
        <f t="shared" si="154"/>
        <v>7.8891560844515594</v>
      </c>
      <c r="P1353" s="18">
        <f>+AVERAGEIF($C$15:C1353,"&lt;&gt;",$B$15:B1353)</f>
        <v>7.9971323529411737</v>
      </c>
    </row>
    <row r="1354" spans="1:16" x14ac:dyDescent="0.25">
      <c r="A1354" s="1">
        <v>42198</v>
      </c>
      <c r="B1354" s="18">
        <v>8.6489999999999991</v>
      </c>
      <c r="G1354">
        <f t="shared" si="150"/>
        <v>17342.575967554621</v>
      </c>
      <c r="H1354">
        <f t="shared" si="151"/>
        <v>16531.510157499582</v>
      </c>
      <c r="I1354" s="5">
        <f t="shared" si="149"/>
        <v>0</v>
      </c>
      <c r="J1354" s="6">
        <f>+H1354+SUM($B$4:$B$5)-SUM($F$15:F1354)</f>
        <v>27852.349104867979</v>
      </c>
      <c r="K1354" s="10">
        <f t="shared" si="152"/>
        <v>1.4127766644955964E-2</v>
      </c>
      <c r="L1354" s="10">
        <f>+H1354/SUM($F$15:F1354)-1</f>
        <v>9.6314980641082792E-2</v>
      </c>
      <c r="M1354" s="18">
        <f t="shared" si="155"/>
        <v>0</v>
      </c>
      <c r="N1354" s="18">
        <f t="shared" si="153"/>
        <v>1911.3782122210196</v>
      </c>
      <c r="O1354" s="4">
        <f t="shared" si="154"/>
        <v>7.8891560844515594</v>
      </c>
      <c r="P1354" s="18">
        <f>+AVERAGEIF($C$15:C1354,"&lt;&gt;",$B$15:B1354)</f>
        <v>7.9971323529411737</v>
      </c>
    </row>
    <row r="1355" spans="1:16" x14ac:dyDescent="0.25">
      <c r="A1355" s="1">
        <v>42199</v>
      </c>
      <c r="B1355" s="18">
        <v>8.6359999999999992</v>
      </c>
      <c r="G1355">
        <f t="shared" si="150"/>
        <v>17316.508967025289</v>
      </c>
      <c r="H1355">
        <f t="shared" si="151"/>
        <v>16506.662240740709</v>
      </c>
      <c r="I1355" s="5">
        <f t="shared" si="149"/>
        <v>0</v>
      </c>
      <c r="J1355" s="6">
        <f>+H1355+SUM($B$4:$B$5)-SUM($F$15:F1355)</f>
        <v>27827.501188109112</v>
      </c>
      <c r="K1355" s="10">
        <f t="shared" si="152"/>
        <v>-8.9213001981669482E-4</v>
      </c>
      <c r="L1355" s="10">
        <f>+H1355/SUM($F$15:F1355)-1</f>
        <v>9.4667149128961903E-2</v>
      </c>
      <c r="M1355" s="18">
        <f t="shared" si="155"/>
        <v>0</v>
      </c>
      <c r="N1355" s="18">
        <f t="shared" si="153"/>
        <v>1911.3782122210196</v>
      </c>
      <c r="O1355" s="4">
        <f t="shared" si="154"/>
        <v>7.8891560844515594</v>
      </c>
      <c r="P1355" s="18">
        <f>+AVERAGEIF($C$15:C1355,"&lt;&gt;",$B$15:B1355)</f>
        <v>7.9971323529411737</v>
      </c>
    </row>
    <row r="1356" spans="1:16" x14ac:dyDescent="0.25">
      <c r="A1356" s="1">
        <v>42200</v>
      </c>
      <c r="B1356" s="18">
        <v>8.6509999999999998</v>
      </c>
      <c r="G1356">
        <f t="shared" si="150"/>
        <v>17346.586275328369</v>
      </c>
      <c r="H1356">
        <f t="shared" si="151"/>
        <v>16535.332913924027</v>
      </c>
      <c r="I1356" s="5">
        <f t="shared" si="149"/>
        <v>0</v>
      </c>
      <c r="J1356" s="6">
        <f>+H1356+SUM($B$4:$B$5)-SUM($F$15:F1356)</f>
        <v>27856.171861292423</v>
      </c>
      <c r="K1356" s="10">
        <f t="shared" si="152"/>
        <v>1.0302999536142554E-3</v>
      </c>
      <c r="L1356" s="10">
        <f>+H1356/SUM($F$15:F1356)-1</f>
        <v>9.6568493181409254E-2</v>
      </c>
      <c r="M1356" s="18">
        <f t="shared" si="155"/>
        <v>0</v>
      </c>
      <c r="N1356" s="18">
        <f t="shared" si="153"/>
        <v>1911.3782122210196</v>
      </c>
      <c r="O1356" s="4">
        <f t="shared" si="154"/>
        <v>7.8891560844515594</v>
      </c>
      <c r="P1356" s="18">
        <f>+AVERAGEIF($C$15:C1356,"&lt;&gt;",$B$15:B1356)</f>
        <v>7.9971323529411737</v>
      </c>
    </row>
    <row r="1357" spans="1:16" x14ac:dyDescent="0.25">
      <c r="A1357" s="1">
        <v>42201</v>
      </c>
      <c r="B1357" s="18">
        <v>8.7210000000000001</v>
      </c>
      <c r="G1357">
        <f t="shared" si="150"/>
        <v>17486.947047409401</v>
      </c>
      <c r="H1357">
        <f t="shared" si="151"/>
        <v>16669.1293887795</v>
      </c>
      <c r="I1357" s="5">
        <f t="shared" si="149"/>
        <v>0</v>
      </c>
      <c r="J1357" s="6">
        <f>+H1357+SUM($B$4:$B$5)-SUM($F$15:F1357)</f>
        <v>27989.968336147904</v>
      </c>
      <c r="K1357" s="10">
        <f t="shared" si="152"/>
        <v>4.8031177981564532E-3</v>
      </c>
      <c r="L1357" s="10">
        <f>+H1357/SUM($F$15:F1357)-1</f>
        <v>0.10544143209282986</v>
      </c>
      <c r="M1357" s="18">
        <f t="shared" si="155"/>
        <v>0</v>
      </c>
      <c r="N1357" s="18">
        <f t="shared" si="153"/>
        <v>1911.3782122210196</v>
      </c>
      <c r="O1357" s="4">
        <f t="shared" si="154"/>
        <v>7.8891560844515594</v>
      </c>
      <c r="P1357" s="18">
        <f>+AVERAGEIF($C$15:C1357,"&lt;&gt;",$B$15:B1357)</f>
        <v>7.9971323529411737</v>
      </c>
    </row>
    <row r="1358" spans="1:16" x14ac:dyDescent="0.25">
      <c r="A1358" s="1">
        <v>42202</v>
      </c>
      <c r="B1358" s="18">
        <v>8.7569999999999997</v>
      </c>
      <c r="G1358">
        <f t="shared" si="150"/>
        <v>17559.132587336786</v>
      </c>
      <c r="H1358">
        <f t="shared" si="151"/>
        <v>16737.939004419455</v>
      </c>
      <c r="I1358" s="5">
        <f t="shared" si="149"/>
        <v>0</v>
      </c>
      <c r="J1358" s="6">
        <f>+H1358+SUM($B$4:$B$5)-SUM($F$15:F1358)</f>
        <v>28058.777951787859</v>
      </c>
      <c r="K1358" s="10">
        <f t="shared" si="152"/>
        <v>2.4583670411335579E-3</v>
      </c>
      <c r="L1358" s="10">
        <f>+H1358/SUM($F$15:F1358)-1</f>
        <v>0.11000465781870328</v>
      </c>
      <c r="M1358" s="18">
        <f t="shared" si="155"/>
        <v>0</v>
      </c>
      <c r="N1358" s="18">
        <f t="shared" si="153"/>
        <v>1911.3782122210196</v>
      </c>
      <c r="O1358" s="4">
        <f t="shared" si="154"/>
        <v>7.8891560844515594</v>
      </c>
      <c r="P1358" s="18">
        <f>+AVERAGEIF($C$15:C1358,"&lt;&gt;",$B$15:B1358)</f>
        <v>7.9971323529411737</v>
      </c>
    </row>
    <row r="1359" spans="1:16" x14ac:dyDescent="0.25">
      <c r="A1359" s="1">
        <v>42205</v>
      </c>
      <c r="B1359" s="18">
        <v>8.6980000000000004</v>
      </c>
      <c r="G1359">
        <f t="shared" si="150"/>
        <v>17440.828508011349</v>
      </c>
      <c r="H1359">
        <f t="shared" si="151"/>
        <v>16625.167689898419</v>
      </c>
      <c r="I1359" s="5">
        <f t="shared" si="149"/>
        <v>0</v>
      </c>
      <c r="J1359" s="6">
        <f>+H1359+SUM($B$4:$B$5)-SUM($F$15:F1359)</f>
        <v>27946.006637266815</v>
      </c>
      <c r="K1359" s="10">
        <f t="shared" si="152"/>
        <v>-4.0191099810125142E-3</v>
      </c>
      <c r="L1359" s="10">
        <f>+H1359/SUM($F$15:F1359)-1</f>
        <v>0.10252603787907755</v>
      </c>
      <c r="M1359" s="18">
        <f t="shared" si="155"/>
        <v>0</v>
      </c>
      <c r="N1359" s="18">
        <f t="shared" si="153"/>
        <v>1911.3782122210196</v>
      </c>
      <c r="O1359" s="4">
        <f t="shared" si="154"/>
        <v>7.8891560844515594</v>
      </c>
      <c r="P1359" s="18">
        <f>+AVERAGEIF($C$15:C1359,"&lt;&gt;",$B$15:B1359)</f>
        <v>7.9971323529411737</v>
      </c>
    </row>
    <row r="1360" spans="1:16" x14ac:dyDescent="0.25">
      <c r="A1360" s="1">
        <v>42206</v>
      </c>
      <c r="B1360" s="18">
        <v>8.6820000000000004</v>
      </c>
      <c r="G1360">
        <f t="shared" si="150"/>
        <v>17408.746045821401</v>
      </c>
      <c r="H1360">
        <f t="shared" si="151"/>
        <v>16594.585638502882</v>
      </c>
      <c r="I1360" s="5">
        <f t="shared" ref="I1360:I1423" si="156">+C1360*(MAX($A:$A)-A1360)</f>
        <v>0</v>
      </c>
      <c r="J1360" s="6">
        <f>+H1360+SUM($B$4:$B$5)-SUM($F$15:F1360)</f>
        <v>27915.424585871282</v>
      </c>
      <c r="K1360" s="10">
        <f t="shared" si="152"/>
        <v>-1.0943263483932375E-3</v>
      </c>
      <c r="L1360" s="10">
        <f>+H1360/SUM($F$15:F1360)-1</f>
        <v>0.10049793755646719</v>
      </c>
      <c r="M1360" s="18">
        <f t="shared" si="155"/>
        <v>0</v>
      </c>
      <c r="N1360" s="18">
        <f t="shared" si="153"/>
        <v>1911.3782122210196</v>
      </c>
      <c r="O1360" s="4">
        <f t="shared" si="154"/>
        <v>7.8891560844515594</v>
      </c>
      <c r="P1360" s="18">
        <f>+AVERAGEIF($C$15:C1360,"&lt;&gt;",$B$15:B1360)</f>
        <v>7.9971323529411737</v>
      </c>
    </row>
    <row r="1361" spans="1:16" x14ac:dyDescent="0.25">
      <c r="A1361" s="1">
        <v>42207</v>
      </c>
      <c r="B1361" s="18">
        <v>8.6389999999999993</v>
      </c>
      <c r="G1361">
        <f t="shared" ref="G1361:G1424" si="157">+(B1361/B1360*G1360)+C1361</f>
        <v>17322.524428685909</v>
      </c>
      <c r="H1361">
        <f t="shared" ref="H1361:H1424" si="158">+(B1361/B1360*H1360)+F1361</f>
        <v>16512.396375377379</v>
      </c>
      <c r="I1361" s="5">
        <f t="shared" si="156"/>
        <v>0</v>
      </c>
      <c r="J1361" s="6">
        <f>+H1361+SUM($B$4:$B$5)-SUM($F$15:F1361)</f>
        <v>27833.235322745779</v>
      </c>
      <c r="K1361" s="10">
        <f t="shared" ref="K1361:K1424" si="159">+J1361/J1360-1</f>
        <v>-2.9442240032093725E-3</v>
      </c>
      <c r="L1361" s="10">
        <f>+H1361/SUM($F$15:F1361)-1</f>
        <v>9.5047417939451817E-2</v>
      </c>
      <c r="M1361" s="18">
        <f t="shared" si="155"/>
        <v>0</v>
      </c>
      <c r="N1361" s="18">
        <f t="shared" ref="N1361:N1424" si="160">+M1361+N1360</f>
        <v>1911.3782122210196</v>
      </c>
      <c r="O1361" s="4">
        <f t="shared" ref="O1361:O1424" si="161">((O1360*N1360)+(B1361*M1361))/N1361</f>
        <v>7.8891560844515594</v>
      </c>
      <c r="P1361" s="18">
        <f>+AVERAGEIF($C$15:C1361,"&lt;&gt;",$B$15:B1361)</f>
        <v>7.9971323529411737</v>
      </c>
    </row>
    <row r="1362" spans="1:16" x14ac:dyDescent="0.25">
      <c r="A1362" s="1">
        <v>42208</v>
      </c>
      <c r="B1362" s="18">
        <v>8.5150000000000006</v>
      </c>
      <c r="G1362">
        <f t="shared" si="157"/>
        <v>17073.885346713803</v>
      </c>
      <c r="H1362">
        <f t="shared" si="158"/>
        <v>16275.385477061975</v>
      </c>
      <c r="I1362" s="5">
        <f t="shared" si="156"/>
        <v>0</v>
      </c>
      <c r="J1362" s="6">
        <f>+H1362+SUM($B$4:$B$5)-SUM($F$15:F1362)</f>
        <v>27596.224424430373</v>
      </c>
      <c r="K1362" s="10">
        <f t="shared" si="159"/>
        <v>-8.5153916016984521E-3</v>
      </c>
      <c r="L1362" s="10">
        <f>+H1362/SUM($F$15:F1362)-1</f>
        <v>7.9329640439221416E-2</v>
      </c>
      <c r="M1362" s="18">
        <f t="shared" si="155"/>
        <v>0</v>
      </c>
      <c r="N1362" s="18">
        <f t="shared" si="160"/>
        <v>1911.3782122210196</v>
      </c>
      <c r="O1362" s="4">
        <f t="shared" si="161"/>
        <v>7.8891560844515594</v>
      </c>
      <c r="P1362" s="18">
        <f>+AVERAGEIF($C$15:C1362,"&lt;&gt;",$B$15:B1362)</f>
        <v>7.9971323529411737</v>
      </c>
    </row>
    <row r="1363" spans="1:16" x14ac:dyDescent="0.25">
      <c r="A1363" s="1">
        <v>42209</v>
      </c>
      <c r="B1363" s="18">
        <v>8.4149999999999991</v>
      </c>
      <c r="G1363">
        <f t="shared" si="157"/>
        <v>16873.369958026615</v>
      </c>
      <c r="H1363">
        <f t="shared" si="158"/>
        <v>16084.247655839868</v>
      </c>
      <c r="I1363" s="5">
        <f t="shared" si="156"/>
        <v>0</v>
      </c>
      <c r="J1363" s="6">
        <f>+H1363+SUM($B$4:$B$5)-SUM($F$15:F1363)</f>
        <v>27405.08660320827</v>
      </c>
      <c r="K1363" s="10">
        <f t="shared" si="159"/>
        <v>-6.9262308597871636E-3</v>
      </c>
      <c r="L1363" s="10">
        <f>+H1363/SUM($F$15:F1363)-1</f>
        <v>6.6654013422906111E-2</v>
      </c>
      <c r="M1363" s="18">
        <f t="shared" ref="M1363:M1426" si="162">+F1363/B1363</f>
        <v>0</v>
      </c>
      <c r="N1363" s="18">
        <f t="shared" si="160"/>
        <v>1911.3782122210196</v>
      </c>
      <c r="O1363" s="4">
        <f t="shared" si="161"/>
        <v>7.8891560844515594</v>
      </c>
      <c r="P1363" s="18">
        <f>+AVERAGEIF($C$15:C1363,"&lt;&gt;",$B$15:B1363)</f>
        <v>7.9971323529411737</v>
      </c>
    </row>
    <row r="1364" spans="1:16" x14ac:dyDescent="0.25">
      <c r="A1364" s="1">
        <v>42212</v>
      </c>
      <c r="B1364" s="18">
        <v>8.1660000000000004</v>
      </c>
      <c r="G1364">
        <f t="shared" si="157"/>
        <v>16374.086640195526</v>
      </c>
      <c r="H1364">
        <f t="shared" si="158"/>
        <v>15608.314480996838</v>
      </c>
      <c r="I1364" s="5">
        <f t="shared" si="156"/>
        <v>0</v>
      </c>
      <c r="J1364" s="6">
        <f>+H1364+SUM($B$4:$B$5)-SUM($F$15:F1364)</f>
        <v>26929.153428365236</v>
      </c>
      <c r="K1364" s="10">
        <f t="shared" si="159"/>
        <v>-1.736659992117362E-2</v>
      </c>
      <c r="L1364" s="10">
        <f>+H1364/SUM($F$15:F1364)-1</f>
        <v>3.5091702152281856E-2</v>
      </c>
      <c r="M1364" s="18">
        <f t="shared" si="162"/>
        <v>0</v>
      </c>
      <c r="N1364" s="18">
        <f t="shared" si="160"/>
        <v>1911.3782122210196</v>
      </c>
      <c r="O1364" s="4">
        <f t="shared" si="161"/>
        <v>7.8891560844515594</v>
      </c>
      <c r="P1364" s="18">
        <f>+AVERAGEIF($C$15:C1364,"&lt;&gt;",$B$15:B1364)</f>
        <v>7.9971323529411737</v>
      </c>
    </row>
    <row r="1365" spans="1:16" x14ac:dyDescent="0.25">
      <c r="A1365" s="1">
        <v>42213</v>
      </c>
      <c r="B1365" s="18">
        <v>8.202</v>
      </c>
      <c r="G1365">
        <f t="shared" si="157"/>
        <v>16446.272180122909</v>
      </c>
      <c r="H1365">
        <f t="shared" si="158"/>
        <v>15677.124096636793</v>
      </c>
      <c r="I1365" s="5">
        <f t="shared" si="156"/>
        <v>0</v>
      </c>
      <c r="J1365" s="6">
        <f>+H1365+SUM($B$4:$B$5)-SUM($F$15:F1365)</f>
        <v>26997.963044005191</v>
      </c>
      <c r="K1365" s="10">
        <f t="shared" si="159"/>
        <v>2.5552090162432872E-3</v>
      </c>
      <c r="L1365" s="10">
        <f>+H1365/SUM($F$15:F1365)-1</f>
        <v>3.9654927878155277E-2</v>
      </c>
      <c r="M1365" s="18">
        <f t="shared" si="162"/>
        <v>0</v>
      </c>
      <c r="N1365" s="18">
        <f t="shared" si="160"/>
        <v>1911.3782122210196</v>
      </c>
      <c r="O1365" s="4">
        <f t="shared" si="161"/>
        <v>7.8891560844515594</v>
      </c>
      <c r="P1365" s="18">
        <f>+AVERAGEIF($C$15:C1365,"&lt;&gt;",$B$15:B1365)</f>
        <v>7.9971323529411737</v>
      </c>
    </row>
    <row r="1366" spans="1:16" x14ac:dyDescent="0.25">
      <c r="A1366" s="1">
        <v>42214</v>
      </c>
      <c r="B1366" s="18">
        <v>8.2780000000000005</v>
      </c>
      <c r="G1366">
        <f t="shared" si="157"/>
        <v>16598.66387552517</v>
      </c>
      <c r="H1366">
        <f t="shared" si="158"/>
        <v>15822.388840765592</v>
      </c>
      <c r="I1366" s="5">
        <f t="shared" si="156"/>
        <v>0</v>
      </c>
      <c r="J1366" s="6">
        <f>+H1366+SUM($B$4:$B$5)-SUM($F$15:F1366)</f>
        <v>27143.227788133991</v>
      </c>
      <c r="K1366" s="10">
        <f t="shared" si="159"/>
        <v>5.3805816346967905E-3</v>
      </c>
      <c r="L1366" s="10">
        <f>+H1366/SUM($F$15:F1366)-1</f>
        <v>4.928840441055482E-2</v>
      </c>
      <c r="M1366" s="18">
        <f t="shared" si="162"/>
        <v>0</v>
      </c>
      <c r="N1366" s="18">
        <f t="shared" si="160"/>
        <v>1911.3782122210196</v>
      </c>
      <c r="O1366" s="4">
        <f t="shared" si="161"/>
        <v>7.8891560844515594</v>
      </c>
      <c r="P1366" s="18">
        <f>+AVERAGEIF($C$15:C1366,"&lt;&gt;",$B$15:B1366)</f>
        <v>7.9971323529411737</v>
      </c>
    </row>
    <row r="1367" spans="1:16" x14ac:dyDescent="0.25">
      <c r="A1367" s="1">
        <v>42215</v>
      </c>
      <c r="B1367" s="18">
        <v>8.3059999999999992</v>
      </c>
      <c r="G1367">
        <f t="shared" si="157"/>
        <v>16654.808184357582</v>
      </c>
      <c r="H1367">
        <f t="shared" si="158"/>
        <v>15875.907430707779</v>
      </c>
      <c r="I1367" s="5">
        <f t="shared" si="156"/>
        <v>0</v>
      </c>
      <c r="J1367" s="6">
        <f>+H1367+SUM($B$4:$B$5)-SUM($F$15:F1367)</f>
        <v>27196.746378076183</v>
      </c>
      <c r="K1367" s="10">
        <f t="shared" si="159"/>
        <v>1.971710599783183E-3</v>
      </c>
      <c r="L1367" s="10">
        <f>+H1367/SUM($F$15:F1367)-1</f>
        <v>5.2837579975122839E-2</v>
      </c>
      <c r="M1367" s="18">
        <f t="shared" si="162"/>
        <v>0</v>
      </c>
      <c r="N1367" s="18">
        <f t="shared" si="160"/>
        <v>1911.3782122210196</v>
      </c>
      <c r="O1367" s="4">
        <f t="shared" si="161"/>
        <v>7.8891560844515594</v>
      </c>
      <c r="P1367" s="18">
        <f>+AVERAGEIF($C$15:C1367,"&lt;&gt;",$B$15:B1367)</f>
        <v>7.9971323529411737</v>
      </c>
    </row>
    <row r="1368" spans="1:16" x14ac:dyDescent="0.25">
      <c r="A1368" s="1">
        <v>42216</v>
      </c>
      <c r="B1368" s="18">
        <v>8.2929999999999993</v>
      </c>
      <c r="G1368">
        <f t="shared" si="157"/>
        <v>16628.741183828246</v>
      </c>
      <c r="H1368">
        <f t="shared" si="158"/>
        <v>15851.059513948905</v>
      </c>
      <c r="I1368" s="5">
        <f t="shared" si="156"/>
        <v>0</v>
      </c>
      <c r="J1368" s="6">
        <f>+H1368+SUM($B$4:$B$5)-SUM($F$15:F1368)</f>
        <v>27171.898461317302</v>
      </c>
      <c r="K1368" s="10">
        <f t="shared" si="159"/>
        <v>-9.1363563911128765E-4</v>
      </c>
      <c r="L1368" s="10">
        <f>+H1368/SUM($F$15:F1368)-1</f>
        <v>5.1189748463001727E-2</v>
      </c>
      <c r="M1368" s="18">
        <f t="shared" si="162"/>
        <v>0</v>
      </c>
      <c r="N1368" s="18">
        <f t="shared" si="160"/>
        <v>1911.3782122210196</v>
      </c>
      <c r="O1368" s="4">
        <f t="shared" si="161"/>
        <v>7.8891560844515594</v>
      </c>
      <c r="P1368" s="18">
        <f>+AVERAGEIF($C$15:C1368,"&lt;&gt;",$B$15:B1368)</f>
        <v>7.9971323529411737</v>
      </c>
    </row>
    <row r="1369" spans="1:16" x14ac:dyDescent="0.25">
      <c r="A1369" s="1">
        <v>42220</v>
      </c>
      <c r="B1369" s="18">
        <v>8.282</v>
      </c>
      <c r="G1369">
        <f t="shared" si="157"/>
        <v>16606.684491072658</v>
      </c>
      <c r="H1369">
        <f t="shared" si="158"/>
        <v>15830.034353614476</v>
      </c>
      <c r="I1369" s="5">
        <f t="shared" si="156"/>
        <v>0</v>
      </c>
      <c r="J1369" s="6">
        <f>+H1369+SUM($B$4:$B$5)-SUM($F$15:F1369)</f>
        <v>27150.873300982879</v>
      </c>
      <c r="K1369" s="10">
        <f t="shared" si="159"/>
        <v>-7.7378326598542824E-4</v>
      </c>
      <c r="L1369" s="10">
        <f>+H1369/SUM($F$15:F1369)-1</f>
        <v>4.9795429491207299E-2</v>
      </c>
      <c r="M1369" s="18">
        <f t="shared" si="162"/>
        <v>0</v>
      </c>
      <c r="N1369" s="18">
        <f t="shared" si="160"/>
        <v>1911.3782122210196</v>
      </c>
      <c r="O1369" s="4">
        <f t="shared" si="161"/>
        <v>7.8891560844515594</v>
      </c>
      <c r="P1369" s="18">
        <f>+AVERAGEIF($C$15:C1369,"&lt;&gt;",$B$15:B1369)</f>
        <v>7.9971323529411737</v>
      </c>
    </row>
    <row r="1370" spans="1:16" x14ac:dyDescent="0.25">
      <c r="A1370" s="1">
        <v>42221</v>
      </c>
      <c r="B1370" s="18">
        <v>8.3369999999999997</v>
      </c>
      <c r="G1370">
        <f t="shared" si="157"/>
        <v>16716.96795485061</v>
      </c>
      <c r="H1370">
        <f t="shared" si="158"/>
        <v>15935.160155286632</v>
      </c>
      <c r="I1370" s="5">
        <f t="shared" si="156"/>
        <v>0</v>
      </c>
      <c r="J1370" s="6">
        <f>+H1370+SUM($B$4:$B$5)-SUM($F$15:F1370)</f>
        <v>27255.999102655034</v>
      </c>
      <c r="K1370" s="10">
        <f t="shared" si="159"/>
        <v>3.8719123509132203E-3</v>
      </c>
      <c r="L1370" s="10">
        <f>+H1370/SUM($F$15:F1370)-1</f>
        <v>5.676702435018055E-2</v>
      </c>
      <c r="M1370" s="18">
        <f t="shared" si="162"/>
        <v>0</v>
      </c>
      <c r="N1370" s="18">
        <f t="shared" si="160"/>
        <v>1911.3782122210196</v>
      </c>
      <c r="O1370" s="4">
        <f t="shared" si="161"/>
        <v>7.8891560844515594</v>
      </c>
      <c r="P1370" s="18">
        <f>+AVERAGEIF($C$15:C1370,"&lt;&gt;",$B$15:B1370)</f>
        <v>7.9971323529411737</v>
      </c>
    </row>
    <row r="1371" spans="1:16" x14ac:dyDescent="0.25">
      <c r="A1371" s="1">
        <v>42222</v>
      </c>
      <c r="B1371" s="18">
        <v>8.2490000000000006</v>
      </c>
      <c r="G1371">
        <f t="shared" si="157"/>
        <v>16540.514412805889</v>
      </c>
      <c r="H1371">
        <f t="shared" si="158"/>
        <v>15766.958872611185</v>
      </c>
      <c r="I1371" s="5">
        <f t="shared" si="156"/>
        <v>0</v>
      </c>
      <c r="J1371" s="6">
        <f>+H1371+SUM($B$4:$B$5)-SUM($F$15:F1371)</f>
        <v>27087.797819979583</v>
      </c>
      <c r="K1371" s="10">
        <f t="shared" si="159"/>
        <v>-6.1711655493511541E-3</v>
      </c>
      <c r="L1371" s="10">
        <f>+H1371/SUM($F$15:F1371)-1</f>
        <v>4.5612472575823571E-2</v>
      </c>
      <c r="M1371" s="18">
        <f t="shared" si="162"/>
        <v>0</v>
      </c>
      <c r="N1371" s="18">
        <f t="shared" si="160"/>
        <v>1911.3782122210196</v>
      </c>
      <c r="O1371" s="4">
        <f t="shared" si="161"/>
        <v>7.8891560844515594</v>
      </c>
      <c r="P1371" s="18">
        <f>+AVERAGEIF($C$15:C1371,"&lt;&gt;",$B$15:B1371)</f>
        <v>7.9971323529411737</v>
      </c>
    </row>
    <row r="1372" spans="1:16" x14ac:dyDescent="0.25">
      <c r="A1372" s="1">
        <v>42223</v>
      </c>
      <c r="B1372" s="18">
        <v>8.2319999999999993</v>
      </c>
      <c r="G1372">
        <f t="shared" si="157"/>
        <v>16506.426796729065</v>
      </c>
      <c r="H1372">
        <f t="shared" si="158"/>
        <v>15734.465443003426</v>
      </c>
      <c r="I1372" s="5">
        <f t="shared" si="156"/>
        <v>0</v>
      </c>
      <c r="J1372" s="6">
        <f>+H1372+SUM($B$4:$B$5)-SUM($F$15:F1372)</f>
        <v>27055.304390371828</v>
      </c>
      <c r="K1372" s="10">
        <f t="shared" si="159"/>
        <v>-1.1995596623874949E-3</v>
      </c>
      <c r="L1372" s="10">
        <f>+H1372/SUM($F$15:F1372)-1</f>
        <v>4.345761598304998E-2</v>
      </c>
      <c r="M1372" s="18">
        <f t="shared" si="162"/>
        <v>0</v>
      </c>
      <c r="N1372" s="18">
        <f t="shared" si="160"/>
        <v>1911.3782122210196</v>
      </c>
      <c r="O1372" s="4">
        <f t="shared" si="161"/>
        <v>7.8891560844515594</v>
      </c>
      <c r="P1372" s="18">
        <f>+AVERAGEIF($C$15:C1372,"&lt;&gt;",$B$15:B1372)</f>
        <v>7.9971323529411737</v>
      </c>
    </row>
    <row r="1373" spans="1:16" x14ac:dyDescent="0.25">
      <c r="A1373" s="1">
        <v>42226</v>
      </c>
      <c r="B1373" s="18">
        <v>8.2279999999999998</v>
      </c>
      <c r="C1373">
        <f>+$B$3</f>
        <v>200</v>
      </c>
      <c r="D1373" s="7">
        <f>+$D$11</f>
        <v>3.3347368421052628</v>
      </c>
      <c r="E1373">
        <v>1.54</v>
      </c>
      <c r="F1373" s="6">
        <f>+C1373-D1373-E1373</f>
        <v>195.12526315789475</v>
      </c>
      <c r="G1373">
        <f t="shared" si="157"/>
        <v>16698.406181181581</v>
      </c>
      <c r="H1373">
        <f t="shared" si="158"/>
        <v>15921.945193312438</v>
      </c>
      <c r="I1373" s="5">
        <f t="shared" si="156"/>
        <v>573400</v>
      </c>
      <c r="J1373" s="6">
        <f>+H1373+SUM($B$4:$B$5)-SUM($F$15:F1373)</f>
        <v>27047.658877522939</v>
      </c>
      <c r="K1373" s="10">
        <f t="shared" si="159"/>
        <v>-2.8258831386906991E-4</v>
      </c>
      <c r="L1373" s="10">
        <f>+H1373/SUM($F$15:F1373)-1</f>
        <v>4.2401907633055069E-2</v>
      </c>
      <c r="M1373" s="18">
        <f t="shared" si="162"/>
        <v>23.71478648005527</v>
      </c>
      <c r="N1373" s="18">
        <f t="shared" si="160"/>
        <v>1935.0929987010747</v>
      </c>
      <c r="O1373" s="4">
        <f t="shared" si="161"/>
        <v>7.8933086554715013</v>
      </c>
      <c r="P1373" s="18">
        <f>+AVERAGEIF($C$15:C1373,"&lt;&gt;",$B$15:B1373)</f>
        <v>8.0004782608695617</v>
      </c>
    </row>
    <row r="1374" spans="1:16" x14ac:dyDescent="0.25">
      <c r="A1374" s="1">
        <v>42227</v>
      </c>
      <c r="B1374" s="18">
        <v>8.1020000000000003</v>
      </c>
      <c r="G1374">
        <f t="shared" si="157"/>
        <v>16442.694078747347</v>
      </c>
      <c r="H1374">
        <f t="shared" si="158"/>
        <v>15678.123475476104</v>
      </c>
      <c r="I1374" s="5">
        <f t="shared" si="156"/>
        <v>0</v>
      </c>
      <c r="J1374" s="6">
        <f>+H1374+SUM($B$4:$B$5)-SUM($F$15:F1374)</f>
        <v>26803.837159686605</v>
      </c>
      <c r="K1374" s="10">
        <f t="shared" si="159"/>
        <v>-9.0145220678952143E-3</v>
      </c>
      <c r="L1374" s="10">
        <f>+H1374/SUM($F$15:F1374)-1</f>
        <v>2.6439019888552906E-2</v>
      </c>
      <c r="M1374" s="18">
        <f t="shared" si="162"/>
        <v>0</v>
      </c>
      <c r="N1374" s="18">
        <f t="shared" si="160"/>
        <v>1935.0929987010747</v>
      </c>
      <c r="O1374" s="4">
        <f t="shared" si="161"/>
        <v>7.8933086554715013</v>
      </c>
      <c r="P1374" s="18">
        <f>+AVERAGEIF($C$15:C1374,"&lt;&gt;",$B$15:B1374)</f>
        <v>8.0004782608695617</v>
      </c>
    </row>
    <row r="1375" spans="1:16" x14ac:dyDescent="0.25">
      <c r="A1375" s="1">
        <v>42228</v>
      </c>
      <c r="B1375" s="18">
        <v>7.8680000000000003</v>
      </c>
      <c r="G1375">
        <f t="shared" si="157"/>
        <v>15967.800174226626</v>
      </c>
      <c r="H1375">
        <f t="shared" si="158"/>
        <v>15225.311713780053</v>
      </c>
      <c r="I1375" s="5">
        <f t="shared" si="156"/>
        <v>0</v>
      </c>
      <c r="J1375" s="6">
        <f>+H1375+SUM($B$4:$B$5)-SUM($F$15:F1375)</f>
        <v>26351.025397990554</v>
      </c>
      <c r="K1375" s="10">
        <f t="shared" si="159"/>
        <v>-1.6893542480443391E-2</v>
      </c>
      <c r="L1375" s="10">
        <f>+H1375/SUM($F$15:F1375)-1</f>
        <v>-3.2063430655229208E-3</v>
      </c>
      <c r="M1375" s="18">
        <f t="shared" si="162"/>
        <v>0</v>
      </c>
      <c r="N1375" s="18">
        <f t="shared" si="160"/>
        <v>1935.0929987010747</v>
      </c>
      <c r="O1375" s="4">
        <f t="shared" si="161"/>
        <v>7.8933086554715013</v>
      </c>
      <c r="P1375" s="18">
        <f>+AVERAGEIF($C$15:C1375,"&lt;&gt;",$B$15:B1375)</f>
        <v>8.0004782608695617</v>
      </c>
    </row>
    <row r="1376" spans="1:16" x14ac:dyDescent="0.25">
      <c r="A1376" s="1">
        <v>42229</v>
      </c>
      <c r="B1376" s="18">
        <v>7.9359999999999999</v>
      </c>
      <c r="G1376">
        <f t="shared" si="157"/>
        <v>16105.803531095897</v>
      </c>
      <c r="H1376">
        <f t="shared" si="158"/>
        <v>15356.898037691726</v>
      </c>
      <c r="I1376" s="5">
        <f t="shared" si="156"/>
        <v>0</v>
      </c>
      <c r="J1376" s="6">
        <f>+H1376+SUM($B$4:$B$5)-SUM($F$15:F1376)</f>
        <v>26482.611721902227</v>
      </c>
      <c r="K1376" s="10">
        <f t="shared" si="159"/>
        <v>4.9935940603551554E-3</v>
      </c>
      <c r="L1376" s="10">
        <f>+H1376/SUM($F$15:F1376)-1</f>
        <v>5.4085487330974846E-3</v>
      </c>
      <c r="M1376" s="18">
        <f t="shared" si="162"/>
        <v>0</v>
      </c>
      <c r="N1376" s="18">
        <f t="shared" si="160"/>
        <v>1935.0929987010747</v>
      </c>
      <c r="O1376" s="4">
        <f t="shared" si="161"/>
        <v>7.8933086554715013</v>
      </c>
      <c r="P1376" s="18">
        <f>+AVERAGEIF($C$15:C1376,"&lt;&gt;",$B$15:B1376)</f>
        <v>8.0004782608695617</v>
      </c>
    </row>
    <row r="1377" spans="1:16" x14ac:dyDescent="0.25">
      <c r="A1377" s="1">
        <v>42230</v>
      </c>
      <c r="B1377" s="18">
        <v>7.94</v>
      </c>
      <c r="G1377">
        <f t="shared" si="157"/>
        <v>16113.921375617618</v>
      </c>
      <c r="H1377">
        <f t="shared" si="158"/>
        <v>15364.638409686529</v>
      </c>
      <c r="I1377" s="5">
        <f t="shared" si="156"/>
        <v>0</v>
      </c>
      <c r="J1377" s="6">
        <f>+H1377+SUM($B$4:$B$5)-SUM($F$15:F1377)</f>
        <v>26490.352093897032</v>
      </c>
      <c r="K1377" s="10">
        <f t="shared" si="159"/>
        <v>2.922812929513352E-4</v>
      </c>
      <c r="L1377" s="10">
        <f>+H1377/SUM($F$15:F1377)-1</f>
        <v>5.9153070741926328E-3</v>
      </c>
      <c r="M1377" s="18">
        <f t="shared" si="162"/>
        <v>0</v>
      </c>
      <c r="N1377" s="18">
        <f t="shared" si="160"/>
        <v>1935.0929987010747</v>
      </c>
      <c r="O1377" s="4">
        <f t="shared" si="161"/>
        <v>7.8933086554715013</v>
      </c>
      <c r="P1377" s="18">
        <f>+AVERAGEIF($C$15:C1377,"&lt;&gt;",$B$15:B1377)</f>
        <v>8.0004782608695617</v>
      </c>
    </row>
    <row r="1378" spans="1:16" x14ac:dyDescent="0.25">
      <c r="A1378" s="1">
        <v>42233</v>
      </c>
      <c r="B1378" s="18">
        <v>7.8869999999999996</v>
      </c>
      <c r="G1378">
        <f t="shared" si="157"/>
        <v>16006.359935704804</v>
      </c>
      <c r="H1378">
        <f t="shared" si="158"/>
        <v>15262.078480755372</v>
      </c>
      <c r="I1378" s="5">
        <f t="shared" si="156"/>
        <v>0</v>
      </c>
      <c r="J1378" s="6">
        <f>+H1378+SUM($B$4:$B$5)-SUM($F$15:F1378)</f>
        <v>26387.792164965875</v>
      </c>
      <c r="K1378" s="10">
        <f t="shared" si="159"/>
        <v>-3.8715955366552812E-3</v>
      </c>
      <c r="L1378" s="10">
        <f>+H1378/SUM($F$15:F1378)-1</f>
        <v>-7.9924094532024537E-4</v>
      </c>
      <c r="M1378" s="18">
        <f t="shared" si="162"/>
        <v>0</v>
      </c>
      <c r="N1378" s="18">
        <f t="shared" si="160"/>
        <v>1935.0929987010747</v>
      </c>
      <c r="O1378" s="4">
        <f t="shared" si="161"/>
        <v>7.8933086554715013</v>
      </c>
      <c r="P1378" s="18">
        <f>+AVERAGEIF($C$15:C1378,"&lt;&gt;",$B$15:B1378)</f>
        <v>8.0004782608695617</v>
      </c>
    </row>
    <row r="1379" spans="1:16" x14ac:dyDescent="0.25">
      <c r="A1379" s="1">
        <v>42234</v>
      </c>
      <c r="B1379" s="18">
        <v>7.86</v>
      </c>
      <c r="G1379">
        <f t="shared" si="157"/>
        <v>15951.564485183186</v>
      </c>
      <c r="H1379">
        <f t="shared" si="158"/>
        <v>15209.830969790444</v>
      </c>
      <c r="I1379" s="5">
        <f t="shared" si="156"/>
        <v>0</v>
      </c>
      <c r="J1379" s="6">
        <f>+H1379+SUM($B$4:$B$5)-SUM($F$15:F1379)</f>
        <v>26335.544654000951</v>
      </c>
      <c r="K1379" s="10">
        <f t="shared" si="159"/>
        <v>-1.9799879670983067E-3</v>
      </c>
      <c r="L1379" s="10">
        <f>+H1379/SUM($F$15:F1379)-1</f>
        <v>-4.2198597477134392E-3</v>
      </c>
      <c r="M1379" s="18">
        <f t="shared" si="162"/>
        <v>0</v>
      </c>
      <c r="N1379" s="18">
        <f t="shared" si="160"/>
        <v>1935.0929987010747</v>
      </c>
      <c r="O1379" s="4">
        <f t="shared" si="161"/>
        <v>7.8933086554715013</v>
      </c>
      <c r="P1379" s="18">
        <f>+AVERAGEIF($C$15:C1379,"&lt;&gt;",$B$15:B1379)</f>
        <v>8.0004782608695617</v>
      </c>
    </row>
    <row r="1380" spans="1:16" x14ac:dyDescent="0.25">
      <c r="A1380" s="1">
        <v>42235</v>
      </c>
      <c r="B1380" s="18">
        <v>7.7830000000000004</v>
      </c>
      <c r="G1380">
        <f t="shared" si="157"/>
        <v>15795.295978140042</v>
      </c>
      <c r="H1380">
        <f t="shared" si="158"/>
        <v>15060.828808890463</v>
      </c>
      <c r="I1380" s="5">
        <f t="shared" si="156"/>
        <v>0</v>
      </c>
      <c r="J1380" s="6">
        <f>+H1380+SUM($B$4:$B$5)-SUM($F$15:F1380)</f>
        <v>26186.542493100969</v>
      </c>
      <c r="K1380" s="10">
        <f t="shared" si="159"/>
        <v>-5.6578347954290287E-3</v>
      </c>
      <c r="L1380" s="10">
        <f>+H1380/SUM($F$15:F1380)-1</f>
        <v>-1.3974957813798095E-2</v>
      </c>
      <c r="M1380" s="18">
        <f t="shared" si="162"/>
        <v>0</v>
      </c>
      <c r="N1380" s="18">
        <f t="shared" si="160"/>
        <v>1935.0929987010747</v>
      </c>
      <c r="O1380" s="4">
        <f t="shared" si="161"/>
        <v>7.8933086554715013</v>
      </c>
      <c r="P1380" s="18">
        <f>+AVERAGEIF($C$15:C1380,"&lt;&gt;",$B$15:B1380)</f>
        <v>8.0004782608695617</v>
      </c>
    </row>
    <row r="1381" spans="1:16" x14ac:dyDescent="0.25">
      <c r="A1381" s="1">
        <v>42236</v>
      </c>
      <c r="B1381" s="18">
        <v>7.6059999999999999</v>
      </c>
      <c r="G1381">
        <f t="shared" si="157"/>
        <v>15436.081358053856</v>
      </c>
      <c r="H1381">
        <f t="shared" si="158"/>
        <v>14718.317348120372</v>
      </c>
      <c r="I1381" s="5">
        <f t="shared" si="156"/>
        <v>0</v>
      </c>
      <c r="J1381" s="6">
        <f>+H1381+SUM($B$4:$B$5)-SUM($F$15:F1381)</f>
        <v>25844.031032330873</v>
      </c>
      <c r="K1381" s="10">
        <f t="shared" si="159"/>
        <v>-1.3079674831464772E-2</v>
      </c>
      <c r="L1381" s="10">
        <f>+H1381/SUM($F$15:F1381)-1</f>
        <v>-3.6399014407265673E-2</v>
      </c>
      <c r="M1381" s="18">
        <f t="shared" si="162"/>
        <v>0</v>
      </c>
      <c r="N1381" s="18">
        <f t="shared" si="160"/>
        <v>1935.0929987010747</v>
      </c>
      <c r="O1381" s="4">
        <f t="shared" si="161"/>
        <v>7.8933086554715013</v>
      </c>
      <c r="P1381" s="18">
        <f>+AVERAGEIF($C$15:C1381,"&lt;&gt;",$B$15:B1381)</f>
        <v>8.0004782608695617</v>
      </c>
    </row>
    <row r="1382" spans="1:16" x14ac:dyDescent="0.25">
      <c r="A1382" s="1">
        <v>42237</v>
      </c>
      <c r="B1382" s="18">
        <v>7.3780000000000001</v>
      </c>
      <c r="G1382">
        <f t="shared" si="157"/>
        <v>14973.36422031572</v>
      </c>
      <c r="H1382">
        <f t="shared" si="158"/>
        <v>14277.116144416528</v>
      </c>
      <c r="I1382" s="5">
        <f t="shared" si="156"/>
        <v>0</v>
      </c>
      <c r="J1382" s="6">
        <f>+H1382+SUM($B$4:$B$5)-SUM($F$15:F1382)</f>
        <v>25402.829828627029</v>
      </c>
      <c r="K1382" s="10">
        <f t="shared" si="159"/>
        <v>-1.7071686810463227E-2</v>
      </c>
      <c r="L1382" s="10">
        <f>+H1382/SUM($F$15:F1382)-1</f>
        <v>-6.5284239849698333E-2</v>
      </c>
      <c r="M1382" s="18">
        <f t="shared" si="162"/>
        <v>0</v>
      </c>
      <c r="N1382" s="18">
        <f t="shared" si="160"/>
        <v>1935.0929987010747</v>
      </c>
      <c r="O1382" s="4">
        <f t="shared" si="161"/>
        <v>7.8933086554715013</v>
      </c>
      <c r="P1382" s="18">
        <f>+AVERAGEIF($C$15:C1382,"&lt;&gt;",$B$15:B1382)</f>
        <v>8.0004782608695617</v>
      </c>
    </row>
    <row r="1383" spans="1:16" x14ac:dyDescent="0.25">
      <c r="A1383" s="1">
        <v>42240</v>
      </c>
      <c r="B1383" s="18">
        <v>6.9</v>
      </c>
      <c r="G1383">
        <f t="shared" si="157"/>
        <v>14003.281799969973</v>
      </c>
      <c r="H1383">
        <f t="shared" si="158"/>
        <v>13352.141691037414</v>
      </c>
      <c r="I1383" s="5">
        <f t="shared" si="156"/>
        <v>0</v>
      </c>
      <c r="J1383" s="6">
        <f>+H1383+SUM($B$4:$B$5)-SUM($F$15:F1383)</f>
        <v>24477.855375247913</v>
      </c>
      <c r="K1383" s="10">
        <f t="shared" si="159"/>
        <v>-3.6412260351275538E-2</v>
      </c>
      <c r="L1383" s="10">
        <f>+H1383/SUM($F$15:F1383)-1</f>
        <v>-0.12584186161058808</v>
      </c>
      <c r="M1383" s="18">
        <f t="shared" si="162"/>
        <v>0</v>
      </c>
      <c r="N1383" s="18">
        <f t="shared" si="160"/>
        <v>1935.0929987010747</v>
      </c>
      <c r="O1383" s="4">
        <f t="shared" si="161"/>
        <v>7.8933086554715013</v>
      </c>
      <c r="P1383" s="18">
        <f>+AVERAGEIF($C$15:C1383,"&lt;&gt;",$B$15:B1383)</f>
        <v>8.0004782608695617</v>
      </c>
    </row>
    <row r="1384" spans="1:16" x14ac:dyDescent="0.25">
      <c r="A1384" s="1">
        <v>42241</v>
      </c>
      <c r="B1384" s="18">
        <v>7.1219999999999999</v>
      </c>
      <c r="G1384">
        <f t="shared" si="157"/>
        <v>14453.822170925527</v>
      </c>
      <c r="H1384">
        <f t="shared" si="158"/>
        <v>13781.732336749052</v>
      </c>
      <c r="I1384" s="5">
        <f t="shared" si="156"/>
        <v>0</v>
      </c>
      <c r="J1384" s="6">
        <f>+H1384+SUM($B$4:$B$5)-SUM($F$15:F1384)</f>
        <v>24907.446020959556</v>
      </c>
      <c r="K1384" s="10">
        <f t="shared" si="159"/>
        <v>1.7550175010268454E-2</v>
      </c>
      <c r="L1384" s="10">
        <f>+H1384/SUM($F$15:F1384)-1</f>
        <v>-9.7716773679798363E-2</v>
      </c>
      <c r="M1384" s="18">
        <f t="shared" si="162"/>
        <v>0</v>
      </c>
      <c r="N1384" s="18">
        <f t="shared" si="160"/>
        <v>1935.0929987010747</v>
      </c>
      <c r="O1384" s="4">
        <f t="shared" si="161"/>
        <v>7.8933086554715013</v>
      </c>
      <c r="P1384" s="18">
        <f>+AVERAGEIF($C$15:C1384,"&lt;&gt;",$B$15:B1384)</f>
        <v>8.0004782608695617</v>
      </c>
    </row>
    <row r="1385" spans="1:16" x14ac:dyDescent="0.25">
      <c r="A1385" s="1">
        <v>42242</v>
      </c>
      <c r="B1385" s="18">
        <v>7.1189999999999998</v>
      </c>
      <c r="G1385">
        <f t="shared" si="157"/>
        <v>14447.733787534235</v>
      </c>
      <c r="H1385">
        <f t="shared" si="158"/>
        <v>13775.927057752948</v>
      </c>
      <c r="I1385" s="5">
        <f t="shared" si="156"/>
        <v>0</v>
      </c>
      <c r="J1385" s="6">
        <f>+H1385+SUM($B$4:$B$5)-SUM($F$15:F1385)</f>
        <v>24901.640741963449</v>
      </c>
      <c r="K1385" s="10">
        <f t="shared" si="159"/>
        <v>-2.3307403702577112E-4</v>
      </c>
      <c r="L1385" s="10">
        <f>+H1385/SUM($F$15:F1385)-1</f>
        <v>-9.8096842435619891E-2</v>
      </c>
      <c r="M1385" s="18">
        <f t="shared" si="162"/>
        <v>0</v>
      </c>
      <c r="N1385" s="18">
        <f t="shared" si="160"/>
        <v>1935.0929987010747</v>
      </c>
      <c r="O1385" s="4">
        <f t="shared" si="161"/>
        <v>7.8933086554715013</v>
      </c>
      <c r="P1385" s="18">
        <f>+AVERAGEIF($C$15:C1385,"&lt;&gt;",$B$15:B1385)</f>
        <v>8.0004782608695617</v>
      </c>
    </row>
    <row r="1386" spans="1:16" x14ac:dyDescent="0.25">
      <c r="A1386" s="1">
        <v>42243</v>
      </c>
      <c r="B1386" s="18">
        <v>7.4390000000000001</v>
      </c>
      <c r="G1386">
        <f t="shared" si="157"/>
        <v>15097.161349271973</v>
      </c>
      <c r="H1386">
        <f t="shared" si="158"/>
        <v>14395.156817337293</v>
      </c>
      <c r="I1386" s="5">
        <f t="shared" si="156"/>
        <v>0</v>
      </c>
      <c r="J1386" s="6">
        <f>+H1386+SUM($B$4:$B$5)-SUM($F$15:F1386)</f>
        <v>25520.870501547797</v>
      </c>
      <c r="K1386" s="10">
        <f t="shared" si="159"/>
        <v>2.4867026474317599E-2</v>
      </c>
      <c r="L1386" s="10">
        <f>+H1386/SUM($F$15:F1386)-1</f>
        <v>-5.7556175147994937E-2</v>
      </c>
      <c r="M1386" s="18">
        <f t="shared" si="162"/>
        <v>0</v>
      </c>
      <c r="N1386" s="18">
        <f t="shared" si="160"/>
        <v>1935.0929987010747</v>
      </c>
      <c r="O1386" s="4">
        <f t="shared" si="161"/>
        <v>7.8933086554715013</v>
      </c>
      <c r="P1386" s="18">
        <f>+AVERAGEIF($C$15:C1386,"&lt;&gt;",$B$15:B1386)</f>
        <v>8.0004782608695617</v>
      </c>
    </row>
    <row r="1387" spans="1:16" x14ac:dyDescent="0.25">
      <c r="A1387" s="1">
        <v>42244</v>
      </c>
      <c r="B1387" s="18">
        <v>7.4909999999999997</v>
      </c>
      <c r="G1387">
        <f t="shared" si="157"/>
        <v>15202.693328054354</v>
      </c>
      <c r="H1387">
        <f t="shared" si="158"/>
        <v>14495.781653269747</v>
      </c>
      <c r="I1387" s="5">
        <f t="shared" si="156"/>
        <v>0</v>
      </c>
      <c r="J1387" s="6">
        <f>+H1387+SUM($B$4:$B$5)-SUM($F$15:F1387)</f>
        <v>25621.49533748025</v>
      </c>
      <c r="K1387" s="10">
        <f t="shared" si="159"/>
        <v>3.9428449717791025E-3</v>
      </c>
      <c r="L1387" s="10">
        <f>+H1387/SUM($F$15:F1387)-1</f>
        <v>-5.0968316713756012E-2</v>
      </c>
      <c r="M1387" s="18">
        <f t="shared" si="162"/>
        <v>0</v>
      </c>
      <c r="N1387" s="18">
        <f t="shared" si="160"/>
        <v>1935.0929987010747</v>
      </c>
      <c r="O1387" s="4">
        <f t="shared" si="161"/>
        <v>7.8933086554715013</v>
      </c>
      <c r="P1387" s="18">
        <f>+AVERAGEIF($C$15:C1387,"&lt;&gt;",$B$15:B1387)</f>
        <v>8.0004782608695617</v>
      </c>
    </row>
    <row r="1388" spans="1:16" x14ac:dyDescent="0.25">
      <c r="A1388" s="1">
        <v>42247</v>
      </c>
      <c r="B1388" s="18">
        <v>7.4980000000000002</v>
      </c>
      <c r="G1388">
        <f t="shared" si="157"/>
        <v>15216.899555967368</v>
      </c>
      <c r="H1388">
        <f t="shared" si="158"/>
        <v>14509.327304260654</v>
      </c>
      <c r="I1388" s="5">
        <f t="shared" si="156"/>
        <v>0</v>
      </c>
      <c r="J1388" s="6">
        <f>+H1388+SUM($B$4:$B$5)-SUM($F$15:F1388)</f>
        <v>25635.040988471155</v>
      </c>
      <c r="K1388" s="10">
        <f t="shared" si="159"/>
        <v>5.2868307694331484E-4</v>
      </c>
      <c r="L1388" s="10">
        <f>+H1388/SUM($F$15:F1388)-1</f>
        <v>-5.0081489616839225E-2</v>
      </c>
      <c r="M1388" s="18">
        <f t="shared" si="162"/>
        <v>0</v>
      </c>
      <c r="N1388" s="18">
        <f t="shared" si="160"/>
        <v>1935.0929987010747</v>
      </c>
      <c r="O1388" s="4">
        <f t="shared" si="161"/>
        <v>7.8933086554715013</v>
      </c>
      <c r="P1388" s="18">
        <f>+AVERAGEIF($C$15:C1388,"&lt;&gt;",$B$15:B1388)</f>
        <v>8.0004782608695617</v>
      </c>
    </row>
    <row r="1389" spans="1:16" x14ac:dyDescent="0.25">
      <c r="A1389" s="1">
        <v>42248</v>
      </c>
      <c r="B1389" s="18">
        <v>7.3170000000000002</v>
      </c>
      <c r="G1389">
        <f t="shared" si="157"/>
        <v>14849.56709135946</v>
      </c>
      <c r="H1389">
        <f t="shared" si="158"/>
        <v>14159.07547149576</v>
      </c>
      <c r="I1389" s="5">
        <f t="shared" si="156"/>
        <v>0</v>
      </c>
      <c r="J1389" s="6">
        <f>+H1389+SUM($B$4:$B$5)-SUM($F$15:F1389)</f>
        <v>25284.789155706261</v>
      </c>
      <c r="K1389" s="10">
        <f t="shared" si="159"/>
        <v>-1.3663010444274759E-2</v>
      </c>
      <c r="L1389" s="10">
        <f>+H1389/SUM($F$15:F1389)-1</f>
        <v>-7.3012304551402063E-2</v>
      </c>
      <c r="M1389" s="18">
        <f t="shared" si="162"/>
        <v>0</v>
      </c>
      <c r="N1389" s="18">
        <f t="shared" si="160"/>
        <v>1935.0929987010747</v>
      </c>
      <c r="O1389" s="4">
        <f t="shared" si="161"/>
        <v>7.8933086554715013</v>
      </c>
      <c r="P1389" s="18">
        <f>+AVERAGEIF($C$15:C1389,"&lt;&gt;",$B$15:B1389)</f>
        <v>8.0004782608695617</v>
      </c>
    </row>
    <row r="1390" spans="1:16" x14ac:dyDescent="0.25">
      <c r="A1390" s="1">
        <v>42249</v>
      </c>
      <c r="B1390" s="18">
        <v>7.2949999999999999</v>
      </c>
      <c r="G1390">
        <f t="shared" si="157"/>
        <v>14804.91894648999</v>
      </c>
      <c r="H1390">
        <f t="shared" si="158"/>
        <v>14116.503425524335</v>
      </c>
      <c r="I1390" s="5">
        <f t="shared" si="156"/>
        <v>0</v>
      </c>
      <c r="J1390" s="6">
        <f>+H1390+SUM($B$4:$B$5)-SUM($F$15:F1390)</f>
        <v>25242.21710973484</v>
      </c>
      <c r="K1390" s="10">
        <f t="shared" si="159"/>
        <v>-1.6837018378622615E-3</v>
      </c>
      <c r="L1390" s="10">
        <f>+H1390/SUM($F$15:F1390)-1</f>
        <v>-7.5799475427426266E-2</v>
      </c>
      <c r="M1390" s="18">
        <f t="shared" si="162"/>
        <v>0</v>
      </c>
      <c r="N1390" s="18">
        <f t="shared" si="160"/>
        <v>1935.0929987010747</v>
      </c>
      <c r="O1390" s="4">
        <f t="shared" si="161"/>
        <v>7.8933086554715013</v>
      </c>
      <c r="P1390" s="18">
        <f>+AVERAGEIF($C$15:C1390,"&lt;&gt;",$B$15:B1390)</f>
        <v>8.0004782608695617</v>
      </c>
    </row>
    <row r="1391" spans="1:16" x14ac:dyDescent="0.25">
      <c r="A1391" s="1">
        <v>42250</v>
      </c>
      <c r="B1391" s="18">
        <v>7.4160000000000004</v>
      </c>
      <c r="G1391">
        <f t="shared" si="157"/>
        <v>15050.483743272074</v>
      </c>
      <c r="H1391">
        <f t="shared" si="158"/>
        <v>14350.649678367168</v>
      </c>
      <c r="I1391" s="5">
        <f t="shared" si="156"/>
        <v>0</v>
      </c>
      <c r="J1391" s="6">
        <f>+H1391+SUM($B$4:$B$5)-SUM($F$15:F1391)</f>
        <v>25476.363362577671</v>
      </c>
      <c r="K1391" s="10">
        <f t="shared" si="159"/>
        <v>9.2759780896001232E-3</v>
      </c>
      <c r="L1391" s="10">
        <f>+H1391/SUM($F$15:F1391)-1</f>
        <v>-6.0470035609292982E-2</v>
      </c>
      <c r="M1391" s="18">
        <f t="shared" si="162"/>
        <v>0</v>
      </c>
      <c r="N1391" s="18">
        <f t="shared" si="160"/>
        <v>1935.0929987010747</v>
      </c>
      <c r="O1391" s="4">
        <f t="shared" si="161"/>
        <v>7.8933086554715013</v>
      </c>
      <c r="P1391" s="18">
        <f>+AVERAGEIF($C$15:C1391,"&lt;&gt;",$B$15:B1391)</f>
        <v>8.0004782608695617</v>
      </c>
    </row>
    <row r="1392" spans="1:16" x14ac:dyDescent="0.25">
      <c r="A1392" s="1">
        <v>42251</v>
      </c>
      <c r="B1392" s="18">
        <v>7.2919999999999998</v>
      </c>
      <c r="G1392">
        <f t="shared" si="157"/>
        <v>14798.8305630987</v>
      </c>
      <c r="H1392">
        <f t="shared" si="158"/>
        <v>14110.698146528235</v>
      </c>
      <c r="I1392" s="5">
        <f t="shared" si="156"/>
        <v>0</v>
      </c>
      <c r="J1392" s="6">
        <f>+H1392+SUM($B$4:$B$5)-SUM($F$15:F1392)</f>
        <v>25236.41183073874</v>
      </c>
      <c r="K1392" s="10">
        <f t="shared" si="159"/>
        <v>-9.4185943426837726E-3</v>
      </c>
      <c r="L1392" s="10">
        <f>+H1392/SUM($F$15:F1392)-1</f>
        <v>-7.6179544183247572E-2</v>
      </c>
      <c r="M1392" s="18">
        <f t="shared" si="162"/>
        <v>0</v>
      </c>
      <c r="N1392" s="18">
        <f t="shared" si="160"/>
        <v>1935.0929987010747</v>
      </c>
      <c r="O1392" s="4">
        <f t="shared" si="161"/>
        <v>7.8933086554715013</v>
      </c>
      <c r="P1392" s="18">
        <f>+AVERAGEIF($C$15:C1392,"&lt;&gt;",$B$15:B1392)</f>
        <v>8.0004782608695617</v>
      </c>
    </row>
    <row r="1393" spans="1:16" x14ac:dyDescent="0.25">
      <c r="A1393" s="1">
        <v>42254</v>
      </c>
      <c r="B1393" s="18">
        <v>7.1840000000000002</v>
      </c>
      <c r="G1393">
        <f t="shared" si="157"/>
        <v>14579.648761012213</v>
      </c>
      <c r="H1393">
        <f t="shared" si="158"/>
        <v>13901.708102668519</v>
      </c>
      <c r="I1393" s="5">
        <f t="shared" si="156"/>
        <v>0</v>
      </c>
      <c r="J1393" s="6">
        <f>+H1393+SUM($B$4:$B$5)-SUM($F$15:F1393)</f>
        <v>25027.421786879022</v>
      </c>
      <c r="K1393" s="10">
        <f t="shared" si="159"/>
        <v>-8.281289957598581E-3</v>
      </c>
      <c r="L1393" s="10">
        <f>+H1393/SUM($F$15:F1393)-1</f>
        <v>-8.9862019392821013E-2</v>
      </c>
      <c r="M1393" s="18">
        <f t="shared" si="162"/>
        <v>0</v>
      </c>
      <c r="N1393" s="18">
        <f t="shared" si="160"/>
        <v>1935.0929987010747</v>
      </c>
      <c r="O1393" s="4">
        <f t="shared" si="161"/>
        <v>7.8933086554715013</v>
      </c>
      <c r="P1393" s="18">
        <f>+AVERAGEIF($C$15:C1393,"&lt;&gt;",$B$15:B1393)</f>
        <v>8.0004782608695617</v>
      </c>
    </row>
    <row r="1394" spans="1:16" x14ac:dyDescent="0.25">
      <c r="A1394" s="1">
        <v>42255</v>
      </c>
      <c r="B1394" s="18">
        <v>7.2779999999999996</v>
      </c>
      <c r="C1394">
        <f>+$B$3</f>
        <v>200</v>
      </c>
      <c r="D1394" s="7">
        <f>+$D$11</f>
        <v>3.3347368421052628</v>
      </c>
      <c r="E1394">
        <v>1.54</v>
      </c>
      <c r="F1394" s="6">
        <f>+C1394-D1394-E1394</f>
        <v>195.12526315789475</v>
      </c>
      <c r="G1394">
        <f t="shared" si="157"/>
        <v>14970.418107272673</v>
      </c>
      <c r="H1394">
        <f t="shared" si="158"/>
        <v>14278.732107704316</v>
      </c>
      <c r="I1394" s="5">
        <f t="shared" si="156"/>
        <v>567600</v>
      </c>
      <c r="J1394" s="6">
        <f>+H1394+SUM($B$4:$B$5)-SUM($F$15:F1394)</f>
        <v>25209.320528756925</v>
      </c>
      <c r="K1394" s="10">
        <f t="shared" si="159"/>
        <v>7.2679776377631011E-3</v>
      </c>
      <c r="L1394" s="10">
        <f>+H1394/SUM($F$15:F1394)-1</f>
        <v>-7.6969926436212477E-2</v>
      </c>
      <c r="M1394" s="18">
        <f t="shared" si="162"/>
        <v>26.810286226696174</v>
      </c>
      <c r="N1394" s="18">
        <f t="shared" si="160"/>
        <v>1961.903284927771</v>
      </c>
      <c r="O1394" s="4">
        <f t="shared" si="161"/>
        <v>7.8849001873794755</v>
      </c>
      <c r="P1394" s="18">
        <f>+AVERAGEIF($C$15:C1394,"&lt;&gt;",$B$15:B1394)</f>
        <v>7.9901571428571403</v>
      </c>
    </row>
    <row r="1395" spans="1:16" x14ac:dyDescent="0.25">
      <c r="A1395" s="1">
        <v>42256</v>
      </c>
      <c r="B1395" s="18">
        <v>7.4409999999999998</v>
      </c>
      <c r="G1395">
        <f t="shared" si="157"/>
        <v>15305.69952407474</v>
      </c>
      <c r="H1395">
        <f t="shared" si="158"/>
        <v>14598.522343147542</v>
      </c>
      <c r="I1395" s="5">
        <f t="shared" si="156"/>
        <v>0</v>
      </c>
      <c r="J1395" s="6">
        <f>+H1395+SUM($B$4:$B$5)-SUM($F$15:F1395)</f>
        <v>25529.110764200155</v>
      </c>
      <c r="K1395" s="10">
        <f t="shared" si="159"/>
        <v>1.2685396858611808E-2</v>
      </c>
      <c r="L1395" s="10">
        <f>+H1395/SUM($F$15:F1395)-1</f>
        <v>-5.6297502419875967E-2</v>
      </c>
      <c r="M1395" s="18">
        <f t="shared" si="162"/>
        <v>0</v>
      </c>
      <c r="N1395" s="18">
        <f t="shared" si="160"/>
        <v>1961.903284927771</v>
      </c>
      <c r="O1395" s="4">
        <f t="shared" si="161"/>
        <v>7.8849001873794755</v>
      </c>
      <c r="P1395" s="18">
        <f>+AVERAGEIF($C$15:C1395,"&lt;&gt;",$B$15:B1395)</f>
        <v>7.9901571428571403</v>
      </c>
    </row>
    <row r="1396" spans="1:16" x14ac:dyDescent="0.25">
      <c r="A1396" s="1">
        <v>42257</v>
      </c>
      <c r="B1396" s="18">
        <v>7.3650000000000002</v>
      </c>
      <c r="G1396">
        <f t="shared" si="157"/>
        <v>15149.371992314267</v>
      </c>
      <c r="H1396">
        <f t="shared" si="158"/>
        <v>14449.417693493033</v>
      </c>
      <c r="I1396" s="5">
        <f t="shared" si="156"/>
        <v>0</v>
      </c>
      <c r="J1396" s="6">
        <f>+H1396+SUM($B$4:$B$5)-SUM($F$15:F1396)</f>
        <v>25380.006114545638</v>
      </c>
      <c r="K1396" s="10">
        <f t="shared" si="159"/>
        <v>-5.8405735723316976E-3</v>
      </c>
      <c r="L1396" s="10">
        <f>+H1396/SUM($F$15:F1396)-1</f>
        <v>-6.5936178648351884E-2</v>
      </c>
      <c r="M1396" s="18">
        <f t="shared" si="162"/>
        <v>0</v>
      </c>
      <c r="N1396" s="18">
        <f t="shared" si="160"/>
        <v>1961.903284927771</v>
      </c>
      <c r="O1396" s="4">
        <f t="shared" si="161"/>
        <v>7.8849001873794755</v>
      </c>
      <c r="P1396" s="18">
        <f>+AVERAGEIF($C$15:C1396,"&lt;&gt;",$B$15:B1396)</f>
        <v>7.9901571428571403</v>
      </c>
    </row>
    <row r="1397" spans="1:16" x14ac:dyDescent="0.25">
      <c r="A1397" s="1">
        <v>42258</v>
      </c>
      <c r="B1397" s="18">
        <v>7.3129999999999997</v>
      </c>
      <c r="G1397">
        <f t="shared" si="157"/>
        <v>15042.411049530785</v>
      </c>
      <c r="H1397">
        <f t="shared" si="158"/>
        <v>14347.398722676788</v>
      </c>
      <c r="I1397" s="5">
        <f t="shared" si="156"/>
        <v>0</v>
      </c>
      <c r="J1397" s="6">
        <f>+H1397+SUM($B$4:$B$5)-SUM($F$15:F1397)</f>
        <v>25277.987143729395</v>
      </c>
      <c r="K1397" s="10">
        <f t="shared" si="159"/>
        <v>-4.0196590322243431E-3</v>
      </c>
      <c r="L1397" s="10">
        <f>+H1397/SUM($F$15:F1397)-1</f>
        <v>-7.2531062383624945E-2</v>
      </c>
      <c r="M1397" s="18">
        <f t="shared" si="162"/>
        <v>0</v>
      </c>
      <c r="N1397" s="18">
        <f t="shared" si="160"/>
        <v>1961.903284927771</v>
      </c>
      <c r="O1397" s="4">
        <f t="shared" si="161"/>
        <v>7.8849001873794755</v>
      </c>
      <c r="P1397" s="18">
        <f>+AVERAGEIF($C$15:C1397,"&lt;&gt;",$B$15:B1397)</f>
        <v>7.9901571428571403</v>
      </c>
    </row>
    <row r="1398" spans="1:16" x14ac:dyDescent="0.25">
      <c r="A1398" s="1">
        <v>42261</v>
      </c>
      <c r="B1398" s="18">
        <v>7.3570000000000002</v>
      </c>
      <c r="G1398">
        <f t="shared" si="157"/>
        <v>15132.91646265527</v>
      </c>
      <c r="H1398">
        <f t="shared" si="158"/>
        <v>14433.722467213611</v>
      </c>
      <c r="I1398" s="5">
        <f t="shared" si="156"/>
        <v>0</v>
      </c>
      <c r="J1398" s="6">
        <f>+H1398+SUM($B$4:$B$5)-SUM($F$15:F1398)</f>
        <v>25364.310888266216</v>
      </c>
      <c r="K1398" s="10">
        <f t="shared" si="159"/>
        <v>3.4149769934603835E-3</v>
      </c>
      <c r="L1398" s="10">
        <f>+H1398/SUM($F$15:F1398)-1</f>
        <v>-6.6950776146086133E-2</v>
      </c>
      <c r="M1398" s="18">
        <f t="shared" si="162"/>
        <v>0</v>
      </c>
      <c r="N1398" s="18">
        <f t="shared" si="160"/>
        <v>1961.903284927771</v>
      </c>
      <c r="O1398" s="4">
        <f t="shared" si="161"/>
        <v>7.8849001873794755</v>
      </c>
      <c r="P1398" s="18">
        <f>+AVERAGEIF($C$15:C1398,"&lt;&gt;",$B$15:B1398)</f>
        <v>7.9901571428571403</v>
      </c>
    </row>
    <row r="1399" spans="1:16" x14ac:dyDescent="0.25">
      <c r="A1399" s="1">
        <v>42262</v>
      </c>
      <c r="B1399" s="18">
        <v>7.3609999999999998</v>
      </c>
      <c r="G1399">
        <f t="shared" si="157"/>
        <v>15141.144227484769</v>
      </c>
      <c r="H1399">
        <f t="shared" si="158"/>
        <v>14441.570080353322</v>
      </c>
      <c r="I1399" s="5">
        <f t="shared" si="156"/>
        <v>0</v>
      </c>
      <c r="J1399" s="6">
        <f>+H1399+SUM($B$4:$B$5)-SUM($F$15:F1399)</f>
        <v>25372.158501405935</v>
      </c>
      <c r="K1399" s="10">
        <f t="shared" si="159"/>
        <v>3.0939587415912406E-4</v>
      </c>
      <c r="L1399" s="10">
        <f>+H1399/SUM($F$15:F1399)-1</f>
        <v>-6.6443477397219008E-2</v>
      </c>
      <c r="M1399" s="18">
        <f t="shared" si="162"/>
        <v>0</v>
      </c>
      <c r="N1399" s="18">
        <f t="shared" si="160"/>
        <v>1961.903284927771</v>
      </c>
      <c r="O1399" s="4">
        <f t="shared" si="161"/>
        <v>7.8849001873794755</v>
      </c>
      <c r="P1399" s="18">
        <f>+AVERAGEIF($C$15:C1399,"&lt;&gt;",$B$15:B1399)</f>
        <v>7.9901571428571403</v>
      </c>
    </row>
    <row r="1400" spans="1:16" x14ac:dyDescent="0.25">
      <c r="A1400" s="1">
        <v>42263</v>
      </c>
      <c r="B1400" s="18">
        <v>7.4820000000000002</v>
      </c>
      <c r="G1400">
        <f t="shared" si="157"/>
        <v>15390.034113577101</v>
      </c>
      <c r="H1400">
        <f t="shared" si="158"/>
        <v>14678.960377829582</v>
      </c>
      <c r="I1400" s="5">
        <f t="shared" si="156"/>
        <v>0</v>
      </c>
      <c r="J1400" s="6">
        <f>+H1400+SUM($B$4:$B$5)-SUM($F$15:F1400)</f>
        <v>25609.548798882195</v>
      </c>
      <c r="K1400" s="10">
        <f t="shared" si="159"/>
        <v>9.3563303832862044E-3</v>
      </c>
      <c r="L1400" s="10">
        <f>+H1400/SUM($F$15:F1400)-1</f>
        <v>-5.1097690243987581E-2</v>
      </c>
      <c r="M1400" s="18">
        <f t="shared" si="162"/>
        <v>0</v>
      </c>
      <c r="N1400" s="18">
        <f t="shared" si="160"/>
        <v>1961.903284927771</v>
      </c>
      <c r="O1400" s="4">
        <f t="shared" si="161"/>
        <v>7.8849001873794755</v>
      </c>
      <c r="P1400" s="18">
        <f>+AVERAGEIF($C$15:C1400,"&lt;&gt;",$B$15:B1400)</f>
        <v>7.9901571428571403</v>
      </c>
    </row>
    <row r="1401" spans="1:16" x14ac:dyDescent="0.25">
      <c r="A1401" s="1">
        <v>42264</v>
      </c>
      <c r="B1401" s="18">
        <v>7.5110000000000001</v>
      </c>
      <c r="G1401">
        <f t="shared" si="157"/>
        <v>15449.685408590965</v>
      </c>
      <c r="H1401">
        <f t="shared" si="158"/>
        <v>14735.855573092487</v>
      </c>
      <c r="I1401" s="5">
        <f t="shared" si="156"/>
        <v>0</v>
      </c>
      <c r="J1401" s="6">
        <f>+H1401+SUM($B$4:$B$5)-SUM($F$15:F1401)</f>
        <v>25666.443994145095</v>
      </c>
      <c r="K1401" s="10">
        <f t="shared" si="159"/>
        <v>2.2216398933738724E-3</v>
      </c>
      <c r="L1401" s="10">
        <f>+H1401/SUM($F$15:F1401)-1</f>
        <v>-4.741977431470068E-2</v>
      </c>
      <c r="M1401" s="18">
        <f t="shared" si="162"/>
        <v>0</v>
      </c>
      <c r="N1401" s="18">
        <f t="shared" si="160"/>
        <v>1961.903284927771</v>
      </c>
      <c r="O1401" s="4">
        <f t="shared" si="161"/>
        <v>7.8849001873794755</v>
      </c>
      <c r="P1401" s="18">
        <f>+AVERAGEIF($C$15:C1401,"&lt;&gt;",$B$15:B1401)</f>
        <v>7.9901571428571403</v>
      </c>
    </row>
    <row r="1402" spans="1:16" x14ac:dyDescent="0.25">
      <c r="A1402" s="1">
        <v>42265</v>
      </c>
      <c r="B1402" s="18">
        <v>7.4880000000000004</v>
      </c>
      <c r="G1402">
        <f t="shared" si="157"/>
        <v>15402.375760821349</v>
      </c>
      <c r="H1402">
        <f t="shared" si="158"/>
        <v>14690.731797539149</v>
      </c>
      <c r="I1402" s="5">
        <f t="shared" si="156"/>
        <v>0</v>
      </c>
      <c r="J1402" s="6">
        <f>+H1402+SUM($B$4:$B$5)-SUM($F$15:F1402)</f>
        <v>25621.320218591758</v>
      </c>
      <c r="K1402" s="10">
        <f t="shared" si="159"/>
        <v>-1.7580844297570009E-3</v>
      </c>
      <c r="L1402" s="10">
        <f>+H1402/SUM($F$15:F1402)-1</f>
        <v>-5.0336742120686839E-2</v>
      </c>
      <c r="M1402" s="18">
        <f t="shared" si="162"/>
        <v>0</v>
      </c>
      <c r="N1402" s="18">
        <f t="shared" si="160"/>
        <v>1961.903284927771</v>
      </c>
      <c r="O1402" s="4">
        <f t="shared" si="161"/>
        <v>7.8849001873794755</v>
      </c>
      <c r="P1402" s="18">
        <f>+AVERAGEIF($C$15:C1402,"&lt;&gt;",$B$15:B1402)</f>
        <v>7.9901571428571403</v>
      </c>
    </row>
    <row r="1403" spans="1:16" x14ac:dyDescent="0.25">
      <c r="A1403" s="1">
        <v>42268</v>
      </c>
      <c r="B1403" s="18">
        <v>7.4829999999999997</v>
      </c>
      <c r="G1403">
        <f t="shared" si="157"/>
        <v>15392.091054784474</v>
      </c>
      <c r="H1403">
        <f t="shared" si="158"/>
        <v>14680.92228111451</v>
      </c>
      <c r="I1403" s="5">
        <f t="shared" si="156"/>
        <v>0</v>
      </c>
      <c r="J1403" s="6">
        <f>+H1403+SUM($B$4:$B$5)-SUM($F$15:F1403)</f>
        <v>25611.510702167117</v>
      </c>
      <c r="K1403" s="10">
        <f t="shared" si="159"/>
        <v>-3.8286537699661061E-4</v>
      </c>
      <c r="L1403" s="10">
        <f>+H1403/SUM($F$15:F1403)-1</f>
        <v>-5.0970865556770772E-2</v>
      </c>
      <c r="M1403" s="18">
        <f t="shared" si="162"/>
        <v>0</v>
      </c>
      <c r="N1403" s="18">
        <f t="shared" si="160"/>
        <v>1961.903284927771</v>
      </c>
      <c r="O1403" s="4">
        <f t="shared" si="161"/>
        <v>7.8849001873794755</v>
      </c>
      <c r="P1403" s="18">
        <f>+AVERAGEIF($C$15:C1403,"&lt;&gt;",$B$15:B1403)</f>
        <v>7.9901571428571403</v>
      </c>
    </row>
    <row r="1404" spans="1:16" x14ac:dyDescent="0.25">
      <c r="A1404" s="1">
        <v>42269</v>
      </c>
      <c r="B1404" s="18">
        <v>7.4530000000000003</v>
      </c>
      <c r="G1404">
        <f t="shared" si="157"/>
        <v>15330.382818563236</v>
      </c>
      <c r="H1404">
        <f t="shared" si="158"/>
        <v>14622.065182566679</v>
      </c>
      <c r="I1404" s="5">
        <f t="shared" si="156"/>
        <v>0</v>
      </c>
      <c r="J1404" s="6">
        <f>+H1404+SUM($B$4:$B$5)-SUM($F$15:F1404)</f>
        <v>25552.653603619288</v>
      </c>
      <c r="K1404" s="10">
        <f t="shared" si="159"/>
        <v>-2.2980721142251692E-3</v>
      </c>
      <c r="L1404" s="10">
        <f>+H1404/SUM($F$15:F1404)-1</f>
        <v>-5.4775606173274261E-2</v>
      </c>
      <c r="M1404" s="18">
        <f t="shared" si="162"/>
        <v>0</v>
      </c>
      <c r="N1404" s="18">
        <f t="shared" si="160"/>
        <v>1961.903284927771</v>
      </c>
      <c r="O1404" s="4">
        <f t="shared" si="161"/>
        <v>7.8849001873794755</v>
      </c>
      <c r="P1404" s="18">
        <f>+AVERAGEIF($C$15:C1404,"&lt;&gt;",$B$15:B1404)</f>
        <v>7.9901571428571403</v>
      </c>
    </row>
    <row r="1405" spans="1:16" x14ac:dyDescent="0.25">
      <c r="A1405" s="1">
        <v>42270</v>
      </c>
      <c r="B1405" s="18">
        <v>7.306</v>
      </c>
      <c r="G1405">
        <f t="shared" si="157"/>
        <v>15028.012461079161</v>
      </c>
      <c r="H1405">
        <f t="shared" si="158"/>
        <v>14333.665399682295</v>
      </c>
      <c r="I1405" s="5">
        <f t="shared" si="156"/>
        <v>0</v>
      </c>
      <c r="J1405" s="6">
        <f>+H1405+SUM($B$4:$B$5)-SUM($F$15:F1405)</f>
        <v>25264.253820734903</v>
      </c>
      <c r="K1405" s="10">
        <f t="shared" si="159"/>
        <v>-1.1286490528855997E-2</v>
      </c>
      <c r="L1405" s="10">
        <f>+H1405/SUM($F$15:F1405)-1</f>
        <v>-7.3418835194142384E-2</v>
      </c>
      <c r="M1405" s="18">
        <f t="shared" si="162"/>
        <v>0</v>
      </c>
      <c r="N1405" s="18">
        <f t="shared" si="160"/>
        <v>1961.903284927771</v>
      </c>
      <c r="O1405" s="4">
        <f t="shared" si="161"/>
        <v>7.8849001873794755</v>
      </c>
      <c r="P1405" s="18">
        <f>+AVERAGEIF($C$15:C1405,"&lt;&gt;",$B$15:B1405)</f>
        <v>7.9901571428571403</v>
      </c>
    </row>
    <row r="1406" spans="1:16" x14ac:dyDescent="0.25">
      <c r="A1406" s="1">
        <v>42271</v>
      </c>
      <c r="B1406" s="18">
        <v>7.1740000000000004</v>
      </c>
      <c r="G1406">
        <f t="shared" si="157"/>
        <v>14756.496221705709</v>
      </c>
      <c r="H1406">
        <f t="shared" si="158"/>
        <v>14074.694166071831</v>
      </c>
      <c r="I1406" s="5">
        <f t="shared" si="156"/>
        <v>0</v>
      </c>
      <c r="J1406" s="6">
        <f>+H1406+SUM($B$4:$B$5)-SUM($F$15:F1406)</f>
        <v>25005.282587124439</v>
      </c>
      <c r="K1406" s="10">
        <f t="shared" si="159"/>
        <v>-1.0250499992915718E-2</v>
      </c>
      <c r="L1406" s="10">
        <f>+H1406/SUM($F$15:F1406)-1</f>
        <v>-9.0159693906758265E-2</v>
      </c>
      <c r="M1406" s="18">
        <f t="shared" si="162"/>
        <v>0</v>
      </c>
      <c r="N1406" s="18">
        <f t="shared" si="160"/>
        <v>1961.903284927771</v>
      </c>
      <c r="O1406" s="4">
        <f t="shared" si="161"/>
        <v>7.8849001873794755</v>
      </c>
      <c r="P1406" s="18">
        <f>+AVERAGEIF($C$15:C1406,"&lt;&gt;",$B$15:B1406)</f>
        <v>7.9901571428571403</v>
      </c>
    </row>
    <row r="1407" spans="1:16" x14ac:dyDescent="0.25">
      <c r="A1407" s="1">
        <v>42272</v>
      </c>
      <c r="B1407" s="18">
        <v>7.2670000000000003</v>
      </c>
      <c r="G1407">
        <f t="shared" si="157"/>
        <v>14947.791753991552</v>
      </c>
      <c r="H1407">
        <f t="shared" si="158"/>
        <v>14257.151171570114</v>
      </c>
      <c r="I1407" s="5">
        <f t="shared" si="156"/>
        <v>0</v>
      </c>
      <c r="J1407" s="6">
        <f>+H1407+SUM($B$4:$B$5)-SUM($F$15:F1407)</f>
        <v>25187.739592622722</v>
      </c>
      <c r="K1407" s="10">
        <f t="shared" si="159"/>
        <v>7.2967383936797248E-3</v>
      </c>
      <c r="L1407" s="10">
        <f>+H1407/SUM($F$15:F1407)-1</f>
        <v>-7.836499799559693E-2</v>
      </c>
      <c r="M1407" s="18">
        <f t="shared" si="162"/>
        <v>0</v>
      </c>
      <c r="N1407" s="18">
        <f t="shared" si="160"/>
        <v>1961.903284927771</v>
      </c>
      <c r="O1407" s="4">
        <f t="shared" si="161"/>
        <v>7.8849001873794755</v>
      </c>
      <c r="P1407" s="18">
        <f>+AVERAGEIF($C$15:C1407,"&lt;&gt;",$B$15:B1407)</f>
        <v>7.9901571428571403</v>
      </c>
    </row>
    <row r="1408" spans="1:16" x14ac:dyDescent="0.25">
      <c r="A1408" s="1">
        <v>42275</v>
      </c>
      <c r="B1408" s="18">
        <v>7.1820000000000004</v>
      </c>
      <c r="G1408">
        <f t="shared" si="157"/>
        <v>14772.951751364708</v>
      </c>
      <c r="H1408">
        <f t="shared" si="158"/>
        <v>14090.389392351253</v>
      </c>
      <c r="I1408" s="5">
        <f t="shared" si="156"/>
        <v>0</v>
      </c>
      <c r="J1408" s="6">
        <f>+H1408+SUM($B$4:$B$5)-SUM($F$15:F1408)</f>
        <v>25020.977813403861</v>
      </c>
      <c r="K1408" s="10">
        <f t="shared" si="159"/>
        <v>-6.6207520768439831E-3</v>
      </c>
      <c r="L1408" s="10">
        <f>+H1408/SUM($F$15:F1408)-1</f>
        <v>-8.9145096409024016E-2</v>
      </c>
      <c r="M1408" s="18">
        <f t="shared" si="162"/>
        <v>0</v>
      </c>
      <c r="N1408" s="18">
        <f t="shared" si="160"/>
        <v>1961.903284927771</v>
      </c>
      <c r="O1408" s="4">
        <f t="shared" si="161"/>
        <v>7.8849001873794755</v>
      </c>
      <c r="P1408" s="18">
        <f>+AVERAGEIF($C$15:C1408,"&lt;&gt;",$B$15:B1408)</f>
        <v>7.9901571428571403</v>
      </c>
    </row>
    <row r="1409" spans="1:16" x14ac:dyDescent="0.25">
      <c r="A1409" s="1">
        <v>42276</v>
      </c>
      <c r="B1409" s="18">
        <v>7.1349999999999998</v>
      </c>
      <c r="G1409">
        <f t="shared" si="157"/>
        <v>14676.275514618099</v>
      </c>
      <c r="H1409">
        <f t="shared" si="158"/>
        <v>13998.179937959647</v>
      </c>
      <c r="I1409" s="5">
        <f t="shared" si="156"/>
        <v>0</v>
      </c>
      <c r="J1409" s="6">
        <f>+H1409+SUM($B$4:$B$5)-SUM($F$15:F1409)</f>
        <v>24928.768359012258</v>
      </c>
      <c r="K1409" s="10">
        <f t="shared" si="159"/>
        <v>-3.6852858061449112E-3</v>
      </c>
      <c r="L1409" s="10">
        <f>+H1409/SUM($F$15:F1409)-1</f>
        <v>-9.5105856708213143E-2</v>
      </c>
      <c r="M1409" s="18">
        <f t="shared" si="162"/>
        <v>0</v>
      </c>
      <c r="N1409" s="18">
        <f t="shared" si="160"/>
        <v>1961.903284927771</v>
      </c>
      <c r="O1409" s="4">
        <f t="shared" si="161"/>
        <v>7.8849001873794755</v>
      </c>
      <c r="P1409" s="18">
        <f>+AVERAGEIF($C$15:C1409,"&lt;&gt;",$B$15:B1409)</f>
        <v>7.9901571428571403</v>
      </c>
    </row>
    <row r="1410" spans="1:16" x14ac:dyDescent="0.25">
      <c r="A1410" s="1">
        <v>42277</v>
      </c>
      <c r="B1410" s="18">
        <v>7.306</v>
      </c>
      <c r="G1410">
        <f t="shared" si="157"/>
        <v>15028.012461079163</v>
      </c>
      <c r="H1410">
        <f t="shared" si="158"/>
        <v>14333.665399682295</v>
      </c>
      <c r="I1410" s="5">
        <f t="shared" si="156"/>
        <v>0</v>
      </c>
      <c r="J1410" s="6">
        <f>+H1410+SUM($B$4:$B$5)-SUM($F$15:F1410)</f>
        <v>25264.253820734903</v>
      </c>
      <c r="K1410" s="10">
        <f t="shared" si="159"/>
        <v>1.3457763211208063E-2</v>
      </c>
      <c r="L1410" s="10">
        <f>+H1410/SUM($F$15:F1410)-1</f>
        <v>-7.3418835194142384E-2</v>
      </c>
      <c r="M1410" s="18">
        <f t="shared" si="162"/>
        <v>0</v>
      </c>
      <c r="N1410" s="18">
        <f t="shared" si="160"/>
        <v>1961.903284927771</v>
      </c>
      <c r="O1410" s="4">
        <f t="shared" si="161"/>
        <v>7.8849001873794755</v>
      </c>
      <c r="P1410" s="18">
        <f>+AVERAGEIF($C$15:C1410,"&lt;&gt;",$B$15:B1410)</f>
        <v>7.9901571428571403</v>
      </c>
    </row>
    <row r="1411" spans="1:16" x14ac:dyDescent="0.25">
      <c r="A1411" s="1">
        <v>42278</v>
      </c>
      <c r="B1411" s="18">
        <v>7.3280000000000003</v>
      </c>
      <c r="G1411">
        <f t="shared" si="157"/>
        <v>15073.265167641406</v>
      </c>
      <c r="H1411">
        <f t="shared" si="158"/>
        <v>14376.827271950708</v>
      </c>
      <c r="I1411" s="5">
        <f t="shared" si="156"/>
        <v>0</v>
      </c>
      <c r="J1411" s="6">
        <f>+H1411+SUM($B$4:$B$5)-SUM($F$15:F1411)</f>
        <v>25307.415693003317</v>
      </c>
      <c r="K1411" s="10">
        <f t="shared" si="159"/>
        <v>1.7084166654861566E-3</v>
      </c>
      <c r="L1411" s="10">
        <f>+H1411/SUM($F$15:F1411)-1</f>
        <v>-7.0628692075372923E-2</v>
      </c>
      <c r="M1411" s="18">
        <f t="shared" si="162"/>
        <v>0</v>
      </c>
      <c r="N1411" s="18">
        <f t="shared" si="160"/>
        <v>1961.903284927771</v>
      </c>
      <c r="O1411" s="4">
        <f t="shared" si="161"/>
        <v>7.8849001873794755</v>
      </c>
      <c r="P1411" s="18">
        <f>+AVERAGEIF($C$15:C1411,"&lt;&gt;",$B$15:B1411)</f>
        <v>7.9901571428571403</v>
      </c>
    </row>
    <row r="1412" spans="1:16" x14ac:dyDescent="0.25">
      <c r="A1412" s="1">
        <v>42279</v>
      </c>
      <c r="B1412" s="18">
        <v>7.3449999999999998</v>
      </c>
      <c r="G1412">
        <f t="shared" si="157"/>
        <v>15108.233168166775</v>
      </c>
      <c r="H1412">
        <f t="shared" si="158"/>
        <v>14410.17962779448</v>
      </c>
      <c r="I1412" s="5">
        <f t="shared" si="156"/>
        <v>0</v>
      </c>
      <c r="J1412" s="6">
        <f>+H1412+SUM($B$4:$B$5)-SUM($F$15:F1412)</f>
        <v>25340.768048847091</v>
      </c>
      <c r="K1412" s="10">
        <f t="shared" si="159"/>
        <v>1.3178886476739038E-3</v>
      </c>
      <c r="L1412" s="10">
        <f>+H1412/SUM($F$15:F1412)-1</f>
        <v>-6.8472672392687506E-2</v>
      </c>
      <c r="M1412" s="18">
        <f t="shared" si="162"/>
        <v>0</v>
      </c>
      <c r="N1412" s="18">
        <f t="shared" si="160"/>
        <v>1961.903284927771</v>
      </c>
      <c r="O1412" s="4">
        <f t="shared" si="161"/>
        <v>7.8849001873794755</v>
      </c>
      <c r="P1412" s="18">
        <f>+AVERAGEIF($C$15:C1412,"&lt;&gt;",$B$15:B1412)</f>
        <v>7.9901571428571403</v>
      </c>
    </row>
    <row r="1413" spans="1:16" x14ac:dyDescent="0.25">
      <c r="A1413" s="1">
        <v>42282</v>
      </c>
      <c r="B1413" s="18">
        <v>7.5279999999999996</v>
      </c>
      <c r="G1413">
        <f t="shared" si="157"/>
        <v>15484.653409116334</v>
      </c>
      <c r="H1413">
        <f t="shared" si="158"/>
        <v>14769.207928936261</v>
      </c>
      <c r="I1413" s="5">
        <f t="shared" si="156"/>
        <v>0</v>
      </c>
      <c r="J1413" s="6">
        <f>+H1413+SUM($B$4:$B$5)-SUM($F$15:F1413)</f>
        <v>25699.796349988868</v>
      </c>
      <c r="K1413" s="10">
        <f t="shared" si="159"/>
        <v>1.4168011815968384E-2</v>
      </c>
      <c r="L1413" s="10">
        <f>+H1413/SUM($F$15:F1413)-1</f>
        <v>-4.5263754632015263E-2</v>
      </c>
      <c r="M1413" s="18">
        <f t="shared" si="162"/>
        <v>0</v>
      </c>
      <c r="N1413" s="18">
        <f t="shared" si="160"/>
        <v>1961.903284927771</v>
      </c>
      <c r="O1413" s="4">
        <f t="shared" si="161"/>
        <v>7.8849001873794755</v>
      </c>
      <c r="P1413" s="18">
        <f>+AVERAGEIF($C$15:C1413,"&lt;&gt;",$B$15:B1413)</f>
        <v>7.9901571428571403</v>
      </c>
    </row>
    <row r="1414" spans="1:16" x14ac:dyDescent="0.25">
      <c r="A1414" s="1">
        <v>42283</v>
      </c>
      <c r="B1414" s="18">
        <v>7.5590000000000002</v>
      </c>
      <c r="G1414">
        <f t="shared" si="157"/>
        <v>15548.418586544949</v>
      </c>
      <c r="H1414">
        <f t="shared" si="158"/>
        <v>14830.026930769023</v>
      </c>
      <c r="I1414" s="5">
        <f t="shared" si="156"/>
        <v>0</v>
      </c>
      <c r="J1414" s="6">
        <f>+H1414+SUM($B$4:$B$5)-SUM($F$15:F1414)</f>
        <v>25760.615351821634</v>
      </c>
      <c r="K1414" s="10">
        <f t="shared" si="159"/>
        <v>2.3665168783639778E-3</v>
      </c>
      <c r="L1414" s="10">
        <f>+H1414/SUM($F$15:F1414)-1</f>
        <v>-4.1332189328294633E-2</v>
      </c>
      <c r="M1414" s="18">
        <f t="shared" si="162"/>
        <v>0</v>
      </c>
      <c r="N1414" s="18">
        <f t="shared" si="160"/>
        <v>1961.903284927771</v>
      </c>
      <c r="O1414" s="4">
        <f t="shared" si="161"/>
        <v>7.8849001873794755</v>
      </c>
      <c r="P1414" s="18">
        <f>+AVERAGEIF($C$15:C1414,"&lt;&gt;",$B$15:B1414)</f>
        <v>7.9901571428571403</v>
      </c>
    </row>
    <row r="1415" spans="1:16" x14ac:dyDescent="0.25">
      <c r="A1415" s="1">
        <v>42284</v>
      </c>
      <c r="B1415" s="18">
        <v>7.77</v>
      </c>
      <c r="G1415">
        <f t="shared" si="157"/>
        <v>15982.433181300998</v>
      </c>
      <c r="H1415">
        <f t="shared" si="158"/>
        <v>15243.988523888782</v>
      </c>
      <c r="I1415" s="5">
        <f t="shared" si="156"/>
        <v>0</v>
      </c>
      <c r="J1415" s="6">
        <f>+H1415+SUM($B$4:$B$5)-SUM($F$15:F1415)</f>
        <v>26174.576944941389</v>
      </c>
      <c r="K1415" s="10">
        <f t="shared" si="159"/>
        <v>1.6069553753516264E-2</v>
      </c>
      <c r="L1415" s="10">
        <f>+H1415/SUM($F$15:F1415)-1</f>
        <v>-1.4572180325552408E-2</v>
      </c>
      <c r="M1415" s="18">
        <f t="shared" si="162"/>
        <v>0</v>
      </c>
      <c r="N1415" s="18">
        <f t="shared" si="160"/>
        <v>1961.903284927771</v>
      </c>
      <c r="O1415" s="4">
        <f t="shared" si="161"/>
        <v>7.8849001873794755</v>
      </c>
      <c r="P1415" s="18">
        <f>+AVERAGEIF($C$15:C1415,"&lt;&gt;",$B$15:B1415)</f>
        <v>7.9901571428571403</v>
      </c>
    </row>
    <row r="1416" spans="1:16" x14ac:dyDescent="0.25">
      <c r="A1416" s="1">
        <v>42285</v>
      </c>
      <c r="B1416" s="18">
        <v>7.7309999999999999</v>
      </c>
      <c r="C1416">
        <f>+$B$3</f>
        <v>200</v>
      </c>
      <c r="D1416" s="7">
        <f>+$D$11</f>
        <v>3.3347368421052628</v>
      </c>
      <c r="E1416">
        <v>1.54</v>
      </c>
      <c r="F1416" s="6">
        <f>+C1416-D1416-E1416</f>
        <v>195.12526315789475</v>
      </c>
      <c r="G1416">
        <f t="shared" si="157"/>
        <v>16102.212474213386</v>
      </c>
      <c r="H1416">
        <f t="shared" si="158"/>
        <v>15362.599558934495</v>
      </c>
      <c r="I1416" s="5">
        <f t="shared" si="156"/>
        <v>561600</v>
      </c>
      <c r="J1416" s="6">
        <f>+H1416+SUM($B$4:$B$5)-SUM($F$15:F1416)</f>
        <v>26098.062716829212</v>
      </c>
      <c r="K1416" s="10">
        <f t="shared" si="159"/>
        <v>-2.9232269263845811E-3</v>
      </c>
      <c r="L1416" s="10">
        <f>+H1416/SUM($F$15:F1416)-1</f>
        <v>-1.9275212935705999E-2</v>
      </c>
      <c r="M1416" s="18">
        <f t="shared" si="162"/>
        <v>25.239330378721348</v>
      </c>
      <c r="N1416" s="18">
        <f t="shared" si="160"/>
        <v>1987.1426153064924</v>
      </c>
      <c r="O1416" s="4">
        <f t="shared" si="161"/>
        <v>7.8829454521507625</v>
      </c>
      <c r="P1416" s="18">
        <f>+AVERAGEIF($C$15:C1416,"&lt;&gt;",$B$15:B1416)</f>
        <v>7.9865070422535185</v>
      </c>
    </row>
    <row r="1417" spans="1:16" x14ac:dyDescent="0.25">
      <c r="A1417" s="1">
        <v>42286</v>
      </c>
      <c r="B1417" s="18">
        <v>7.7750000000000004</v>
      </c>
      <c r="G1417">
        <f t="shared" si="157"/>
        <v>16193.856161817239</v>
      </c>
      <c r="H1417">
        <f t="shared" si="158"/>
        <v>15450.033834007982</v>
      </c>
      <c r="I1417" s="5">
        <f t="shared" si="156"/>
        <v>0</v>
      </c>
      <c r="J1417" s="6">
        <f>+H1417+SUM($B$4:$B$5)-SUM($F$15:F1417)</f>
        <v>26185.496991902699</v>
      </c>
      <c r="K1417" s="10">
        <f t="shared" si="159"/>
        <v>3.3502208965534575E-3</v>
      </c>
      <c r="L1417" s="10">
        <f>+H1417/SUM($F$15:F1417)-1</f>
        <v>-1.3693542953707616E-2</v>
      </c>
      <c r="M1417" s="18">
        <f t="shared" si="162"/>
        <v>0</v>
      </c>
      <c r="N1417" s="18">
        <f t="shared" si="160"/>
        <v>1987.1426153064924</v>
      </c>
      <c r="O1417" s="4">
        <f t="shared" si="161"/>
        <v>7.8829454521507625</v>
      </c>
      <c r="P1417" s="18">
        <f>+AVERAGEIF($C$15:C1417,"&lt;&gt;",$B$15:B1417)</f>
        <v>7.9865070422535185</v>
      </c>
    </row>
    <row r="1418" spans="1:16" x14ac:dyDescent="0.25">
      <c r="A1418" s="1">
        <v>42289</v>
      </c>
      <c r="B1418" s="18">
        <v>7.8090000000000002</v>
      </c>
      <c r="G1418">
        <f t="shared" si="157"/>
        <v>16264.671738602035</v>
      </c>
      <c r="H1418">
        <f t="shared" si="158"/>
        <v>15517.596682928403</v>
      </c>
      <c r="I1418" s="5">
        <f t="shared" si="156"/>
        <v>0</v>
      </c>
      <c r="J1418" s="6">
        <f>+H1418+SUM($B$4:$B$5)-SUM($F$15:F1418)</f>
        <v>26253.059840823116</v>
      </c>
      <c r="K1418" s="10">
        <f t="shared" si="159"/>
        <v>2.5801629406274618E-3</v>
      </c>
      <c r="L1418" s="10">
        <f>+H1418/SUM($F$15:F1418)-1</f>
        <v>-9.3804343312543503E-3</v>
      </c>
      <c r="M1418" s="18">
        <f t="shared" si="162"/>
        <v>0</v>
      </c>
      <c r="N1418" s="18">
        <f t="shared" si="160"/>
        <v>1987.1426153064924</v>
      </c>
      <c r="O1418" s="4">
        <f t="shared" si="161"/>
        <v>7.8829454521507625</v>
      </c>
      <c r="P1418" s="18">
        <f>+AVERAGEIF($C$15:C1418,"&lt;&gt;",$B$15:B1418)</f>
        <v>7.9865070422535185</v>
      </c>
    </row>
    <row r="1419" spans="1:16" x14ac:dyDescent="0.25">
      <c r="A1419" s="1">
        <v>42290</v>
      </c>
      <c r="B1419" s="18">
        <v>7.7110000000000003</v>
      </c>
      <c r="G1419">
        <f t="shared" si="157"/>
        <v>16060.556252575272</v>
      </c>
      <c r="H1419">
        <f t="shared" si="158"/>
        <v>15322.856706628367</v>
      </c>
      <c r="I1419" s="5">
        <f t="shared" si="156"/>
        <v>0</v>
      </c>
      <c r="J1419" s="6">
        <f>+H1419+SUM($B$4:$B$5)-SUM($F$15:F1419)</f>
        <v>26058.31986452308</v>
      </c>
      <c r="K1419" s="10">
        <f t="shared" si="159"/>
        <v>-7.4178011051199144E-3</v>
      </c>
      <c r="L1419" s="10">
        <f>+H1419/SUM($F$15:F1419)-1</f>
        <v>-2.1812335654796011E-2</v>
      </c>
      <c r="M1419" s="18">
        <f t="shared" si="162"/>
        <v>0</v>
      </c>
      <c r="N1419" s="18">
        <f t="shared" si="160"/>
        <v>1987.1426153064924</v>
      </c>
      <c r="O1419" s="4">
        <f t="shared" si="161"/>
        <v>7.8829454521507625</v>
      </c>
      <c r="P1419" s="18">
        <f>+AVERAGEIF($C$15:C1419,"&lt;&gt;",$B$15:B1419)</f>
        <v>7.9865070422535185</v>
      </c>
    </row>
    <row r="1420" spans="1:16" x14ac:dyDescent="0.25">
      <c r="A1420" s="1">
        <v>42291</v>
      </c>
      <c r="B1420" s="18">
        <v>7.6360000000000001</v>
      </c>
      <c r="G1420">
        <f t="shared" si="157"/>
        <v>15904.345421432339</v>
      </c>
      <c r="H1420">
        <f t="shared" si="158"/>
        <v>15173.821010480378</v>
      </c>
      <c r="I1420" s="5">
        <f t="shared" si="156"/>
        <v>0</v>
      </c>
      <c r="J1420" s="6">
        <f>+H1420+SUM($B$4:$B$5)-SUM($F$15:F1420)</f>
        <v>25909.284168375096</v>
      </c>
      <c r="K1420" s="10">
        <f t="shared" si="159"/>
        <v>-5.7193133295937448E-3</v>
      </c>
      <c r="L1420" s="10">
        <f>+H1420/SUM($F$15:F1420)-1</f>
        <v>-3.1326545851384169E-2</v>
      </c>
      <c r="M1420" s="18">
        <f t="shared" si="162"/>
        <v>0</v>
      </c>
      <c r="N1420" s="18">
        <f t="shared" si="160"/>
        <v>1987.1426153064924</v>
      </c>
      <c r="O1420" s="4">
        <f t="shared" si="161"/>
        <v>7.8829454521507625</v>
      </c>
      <c r="P1420" s="18">
        <f>+AVERAGEIF($C$15:C1420,"&lt;&gt;",$B$15:B1420)</f>
        <v>7.9865070422535185</v>
      </c>
    </row>
    <row r="1421" spans="1:16" x14ac:dyDescent="0.25">
      <c r="A1421" s="1">
        <v>42292</v>
      </c>
      <c r="B1421" s="18">
        <v>7.8040000000000003</v>
      </c>
      <c r="G1421">
        <f t="shared" si="157"/>
        <v>16254.257683192507</v>
      </c>
      <c r="H1421">
        <f t="shared" si="158"/>
        <v>15507.660969851871</v>
      </c>
      <c r="I1421" s="5">
        <f t="shared" si="156"/>
        <v>0</v>
      </c>
      <c r="J1421" s="6">
        <f>+H1421+SUM($B$4:$B$5)-SUM($F$15:F1421)</f>
        <v>26243.124127746589</v>
      </c>
      <c r="K1421" s="10">
        <f t="shared" si="159"/>
        <v>1.288495495290376E-2</v>
      </c>
      <c r="L1421" s="10">
        <f>+H1421/SUM($F$15:F1421)-1</f>
        <v>-1.0014715011026798E-2</v>
      </c>
      <c r="M1421" s="18">
        <f t="shared" si="162"/>
        <v>0</v>
      </c>
      <c r="N1421" s="18">
        <f t="shared" si="160"/>
        <v>1987.1426153064924</v>
      </c>
      <c r="O1421" s="4">
        <f t="shared" si="161"/>
        <v>7.8829454521507625</v>
      </c>
      <c r="P1421" s="18">
        <f>+AVERAGEIF($C$15:C1421,"&lt;&gt;",$B$15:B1421)</f>
        <v>7.9865070422535185</v>
      </c>
    </row>
    <row r="1422" spans="1:16" x14ac:dyDescent="0.25">
      <c r="A1422" s="1">
        <v>42293</v>
      </c>
      <c r="B1422" s="18">
        <v>7.8159999999999998</v>
      </c>
      <c r="G1422">
        <f t="shared" si="157"/>
        <v>16279.251416175373</v>
      </c>
      <c r="H1422">
        <f t="shared" si="158"/>
        <v>15531.506681235547</v>
      </c>
      <c r="I1422" s="5">
        <f t="shared" si="156"/>
        <v>0</v>
      </c>
      <c r="J1422" s="6">
        <f>+H1422+SUM($B$4:$B$5)-SUM($F$15:F1422)</f>
        <v>26266.969839130266</v>
      </c>
      <c r="K1422" s="10">
        <f t="shared" si="159"/>
        <v>9.0864606163498784E-4</v>
      </c>
      <c r="L1422" s="10">
        <f>+H1422/SUM($F$15:F1422)-1</f>
        <v>-8.4924413795729459E-3</v>
      </c>
      <c r="M1422" s="18">
        <f t="shared" si="162"/>
        <v>0</v>
      </c>
      <c r="N1422" s="18">
        <f t="shared" si="160"/>
        <v>1987.1426153064924</v>
      </c>
      <c r="O1422" s="4">
        <f t="shared" si="161"/>
        <v>7.8829454521507625</v>
      </c>
      <c r="P1422" s="18">
        <f>+AVERAGEIF($C$15:C1422,"&lt;&gt;",$B$15:B1422)</f>
        <v>7.9865070422535185</v>
      </c>
    </row>
    <row r="1423" spans="1:16" x14ac:dyDescent="0.25">
      <c r="A1423" s="1">
        <v>42296</v>
      </c>
      <c r="B1423" s="18">
        <v>7.867</v>
      </c>
      <c r="G1423">
        <f t="shared" si="157"/>
        <v>16385.474781352568</v>
      </c>
      <c r="H1423">
        <f t="shared" si="158"/>
        <v>15632.85095461618</v>
      </c>
      <c r="I1423" s="5">
        <f t="shared" si="156"/>
        <v>0</v>
      </c>
      <c r="J1423" s="6">
        <f>+H1423+SUM($B$4:$B$5)-SUM($F$15:F1423)</f>
        <v>26368.314112510896</v>
      </c>
      <c r="K1423" s="10">
        <f t="shared" si="159"/>
        <v>3.8582399873796636E-3</v>
      </c>
      <c r="L1423" s="10">
        <f>+H1423/SUM($F$15:F1423)-1</f>
        <v>-2.0227784458929365E-3</v>
      </c>
      <c r="M1423" s="18">
        <f t="shared" si="162"/>
        <v>0</v>
      </c>
      <c r="N1423" s="18">
        <f t="shared" si="160"/>
        <v>1987.1426153064924</v>
      </c>
      <c r="O1423" s="4">
        <f t="shared" si="161"/>
        <v>7.8829454521507625</v>
      </c>
      <c r="P1423" s="18">
        <f>+AVERAGEIF($C$15:C1423,"&lt;&gt;",$B$15:B1423)</f>
        <v>7.9865070422535185</v>
      </c>
    </row>
    <row r="1424" spans="1:16" x14ac:dyDescent="0.25">
      <c r="A1424" s="1">
        <v>42297</v>
      </c>
      <c r="B1424" s="18">
        <v>7.8029999999999999</v>
      </c>
      <c r="G1424">
        <f t="shared" si="157"/>
        <v>16252.1748721106</v>
      </c>
      <c r="H1424">
        <f t="shared" si="158"/>
        <v>15505.673827236566</v>
      </c>
      <c r="I1424" s="5">
        <f t="shared" ref="I1424:I1487" si="163">+C1424*(MAX($A:$A)-A1424)</f>
        <v>0</v>
      </c>
      <c r="J1424" s="6">
        <f>+H1424+SUM($B$4:$B$5)-SUM($F$15:F1424)</f>
        <v>26241.136985131277</v>
      </c>
      <c r="K1424" s="10">
        <f t="shared" si="159"/>
        <v>-4.8231042317292694E-3</v>
      </c>
      <c r="L1424" s="10">
        <f>+H1424/SUM($F$15:F1424)-1</f>
        <v>-1.0141571146981332E-2</v>
      </c>
      <c r="M1424" s="18">
        <f t="shared" si="162"/>
        <v>0</v>
      </c>
      <c r="N1424" s="18">
        <f t="shared" si="160"/>
        <v>1987.1426153064924</v>
      </c>
      <c r="O1424" s="4">
        <f t="shared" si="161"/>
        <v>7.8829454521507625</v>
      </c>
      <c r="P1424" s="18">
        <f>+AVERAGEIF($C$15:C1424,"&lt;&gt;",$B$15:B1424)</f>
        <v>7.9865070422535185</v>
      </c>
    </row>
    <row r="1425" spans="1:16" x14ac:dyDescent="0.25">
      <c r="A1425" s="1">
        <v>42298</v>
      </c>
      <c r="B1425" s="18">
        <v>7.7480000000000002</v>
      </c>
      <c r="G1425">
        <f t="shared" ref="G1425:G1488" si="164">+(B1425/B1424*G1424)+C1425</f>
        <v>16137.620262605784</v>
      </c>
      <c r="H1425">
        <f t="shared" ref="H1425:H1488" si="165">+(B1425/B1424*H1424)+F1425</f>
        <v>15396.380983394709</v>
      </c>
      <c r="I1425" s="5">
        <f t="shared" si="163"/>
        <v>0</v>
      </c>
      <c r="J1425" s="6">
        <f>+H1425+SUM($B$4:$B$5)-SUM($F$15:F1425)</f>
        <v>26131.844141289424</v>
      </c>
      <c r="K1425" s="10">
        <f t="shared" ref="K1425:K1488" si="166">+J1425/J1424-1</f>
        <v>-4.1649431540935478E-3</v>
      </c>
      <c r="L1425" s="10">
        <f>+H1425/SUM($F$15:F1425)-1</f>
        <v>-1.7118658624479144E-2</v>
      </c>
      <c r="M1425" s="18">
        <f t="shared" si="162"/>
        <v>0</v>
      </c>
      <c r="N1425" s="18">
        <f t="shared" ref="N1425:N1488" si="167">+M1425+N1424</f>
        <v>1987.1426153064924</v>
      </c>
      <c r="O1425" s="4">
        <f t="shared" ref="O1425:O1488" si="168">((O1424*N1424)+(B1425*M1425))/N1425</f>
        <v>7.8829454521507625</v>
      </c>
      <c r="P1425" s="18">
        <f>+AVERAGEIF($C$15:C1425,"&lt;&gt;",$B$15:B1425)</f>
        <v>7.9865070422535185</v>
      </c>
    </row>
    <row r="1426" spans="1:16" x14ac:dyDescent="0.25">
      <c r="A1426" s="1">
        <v>42299</v>
      </c>
      <c r="B1426" s="18">
        <v>7.867</v>
      </c>
      <c r="G1426">
        <f t="shared" si="164"/>
        <v>16385.474781352568</v>
      </c>
      <c r="H1426">
        <f t="shared" si="165"/>
        <v>15632.85095461618</v>
      </c>
      <c r="I1426" s="5">
        <f t="shared" si="163"/>
        <v>0</v>
      </c>
      <c r="J1426" s="6">
        <f>+H1426+SUM($B$4:$B$5)-SUM($F$15:F1426)</f>
        <v>26368.314112510896</v>
      </c>
      <c r="K1426" s="10">
        <f t="shared" si="166"/>
        <v>9.0491114956499086E-3</v>
      </c>
      <c r="L1426" s="10">
        <f>+H1426/SUM($F$15:F1426)-1</f>
        <v>-2.0227784458929365E-3</v>
      </c>
      <c r="M1426" s="18">
        <f t="shared" si="162"/>
        <v>0</v>
      </c>
      <c r="N1426" s="18">
        <f t="shared" si="167"/>
        <v>1987.1426153064924</v>
      </c>
      <c r="O1426" s="4">
        <f t="shared" si="168"/>
        <v>7.8829454521507625</v>
      </c>
      <c r="P1426" s="18">
        <f>+AVERAGEIF($C$15:C1426,"&lt;&gt;",$B$15:B1426)</f>
        <v>7.9865070422535185</v>
      </c>
    </row>
    <row r="1427" spans="1:16" x14ac:dyDescent="0.25">
      <c r="A1427" s="1">
        <v>42300</v>
      </c>
      <c r="B1427" s="18">
        <v>8.0429999999999993</v>
      </c>
      <c r="G1427">
        <f t="shared" si="164"/>
        <v>16752.049531767982</v>
      </c>
      <c r="H1427">
        <f t="shared" si="165"/>
        <v>15982.588054910124</v>
      </c>
      <c r="I1427" s="5">
        <f t="shared" si="163"/>
        <v>0</v>
      </c>
      <c r="J1427" s="6">
        <f>+H1427+SUM($B$4:$B$5)-SUM($F$15:F1427)</f>
        <v>26718.051212804843</v>
      </c>
      <c r="K1427" s="10">
        <f t="shared" si="166"/>
        <v>1.3263536637255324E-2</v>
      </c>
      <c r="L1427" s="10">
        <f>+H1427/SUM($F$15:F1427)-1</f>
        <v>2.0303901482100484E-2</v>
      </c>
      <c r="M1427" s="18">
        <f t="shared" ref="M1427:M1490" si="169">+F1427/B1427</f>
        <v>0</v>
      </c>
      <c r="N1427" s="18">
        <f t="shared" si="167"/>
        <v>1987.1426153064924</v>
      </c>
      <c r="O1427" s="4">
        <f t="shared" si="168"/>
        <v>7.8829454521507625</v>
      </c>
      <c r="P1427" s="18">
        <f>+AVERAGEIF($C$15:C1427,"&lt;&gt;",$B$15:B1427)</f>
        <v>7.9865070422535185</v>
      </c>
    </row>
    <row r="1428" spans="1:16" x14ac:dyDescent="0.25">
      <c r="A1428" s="1">
        <v>42304</v>
      </c>
      <c r="B1428" s="18">
        <v>7.9749999999999996</v>
      </c>
      <c r="G1428">
        <f t="shared" si="164"/>
        <v>16610.418378198392</v>
      </c>
      <c r="H1428">
        <f t="shared" si="165"/>
        <v>15847.462357069282</v>
      </c>
      <c r="I1428" s="5">
        <f t="shared" si="163"/>
        <v>0</v>
      </c>
      <c r="J1428" s="6">
        <f>+H1428+SUM($B$4:$B$5)-SUM($F$15:F1428)</f>
        <v>26582.925514963994</v>
      </c>
      <c r="K1428" s="10">
        <f t="shared" si="166"/>
        <v>-5.0574683297294198E-3</v>
      </c>
      <c r="L1428" s="10">
        <f>+H1428/SUM($F$15:F1428)-1</f>
        <v>1.1677684237193953E-2</v>
      </c>
      <c r="M1428" s="18">
        <f t="shared" si="169"/>
        <v>0</v>
      </c>
      <c r="N1428" s="18">
        <f t="shared" si="167"/>
        <v>1987.1426153064924</v>
      </c>
      <c r="O1428" s="4">
        <f t="shared" si="168"/>
        <v>7.8829454521507625</v>
      </c>
      <c r="P1428" s="18">
        <f>+AVERAGEIF($C$15:C1428,"&lt;&gt;",$B$15:B1428)</f>
        <v>7.9865070422535185</v>
      </c>
    </row>
    <row r="1429" spans="1:16" x14ac:dyDescent="0.25">
      <c r="A1429" s="1">
        <v>42305</v>
      </c>
      <c r="B1429" s="18">
        <v>7.9420000000000002</v>
      </c>
      <c r="G1429">
        <f t="shared" si="164"/>
        <v>16541.685612495505</v>
      </c>
      <c r="H1429">
        <f t="shared" si="165"/>
        <v>15781.886650764169</v>
      </c>
      <c r="I1429" s="5">
        <f t="shared" si="163"/>
        <v>0</v>
      </c>
      <c r="J1429" s="6">
        <f>+H1429+SUM($B$4:$B$5)-SUM($F$15:F1429)</f>
        <v>26517.349808658881</v>
      </c>
      <c r="K1429" s="10">
        <f t="shared" si="166"/>
        <v>-2.4668355733908909E-3</v>
      </c>
      <c r="L1429" s="10">
        <f>+H1429/SUM($F$15:F1429)-1</f>
        <v>7.49143175069511E-3</v>
      </c>
      <c r="M1429" s="18">
        <f t="shared" si="169"/>
        <v>0</v>
      </c>
      <c r="N1429" s="18">
        <f t="shared" si="167"/>
        <v>1987.1426153064924</v>
      </c>
      <c r="O1429" s="4">
        <f t="shared" si="168"/>
        <v>7.8829454521507625</v>
      </c>
      <c r="P1429" s="18">
        <f>+AVERAGEIF($C$15:C1429,"&lt;&gt;",$B$15:B1429)</f>
        <v>7.9865070422535185</v>
      </c>
    </row>
    <row r="1430" spans="1:16" x14ac:dyDescent="0.25">
      <c r="A1430" s="1">
        <v>42306</v>
      </c>
      <c r="B1430" s="18">
        <v>7.8840000000000003</v>
      </c>
      <c r="G1430">
        <f t="shared" si="164"/>
        <v>16420.882569744972</v>
      </c>
      <c r="H1430">
        <f t="shared" si="165"/>
        <v>15666.632379076393</v>
      </c>
      <c r="I1430" s="5">
        <f t="shared" si="163"/>
        <v>0</v>
      </c>
      <c r="J1430" s="6">
        <f>+H1430+SUM($B$4:$B$5)-SUM($F$15:F1430)</f>
        <v>26402.095536971108</v>
      </c>
      <c r="K1430" s="10">
        <f t="shared" si="166"/>
        <v>-4.3463721872438743E-3</v>
      </c>
      <c r="L1430" s="10">
        <f>+H1430/SUM($F$15:F1430)-1</f>
        <v>1.3377586533391828E-4</v>
      </c>
      <c r="M1430" s="18">
        <f t="shared" si="169"/>
        <v>0</v>
      </c>
      <c r="N1430" s="18">
        <f t="shared" si="167"/>
        <v>1987.1426153064924</v>
      </c>
      <c r="O1430" s="4">
        <f t="shared" si="168"/>
        <v>7.8829454521507625</v>
      </c>
      <c r="P1430" s="18">
        <f>+AVERAGEIF($C$15:C1430,"&lt;&gt;",$B$15:B1430)</f>
        <v>7.9865070422535185</v>
      </c>
    </row>
    <row r="1431" spans="1:16" x14ac:dyDescent="0.25">
      <c r="A1431" s="1">
        <v>42307</v>
      </c>
      <c r="B1431" s="18">
        <v>7.8440000000000003</v>
      </c>
      <c r="G1431">
        <f t="shared" si="164"/>
        <v>16337.570126468741</v>
      </c>
      <c r="H1431">
        <f t="shared" si="165"/>
        <v>15587.146674464133</v>
      </c>
      <c r="I1431" s="5">
        <f t="shared" si="163"/>
        <v>0</v>
      </c>
      <c r="J1431" s="6">
        <f>+H1431+SUM($B$4:$B$5)-SUM($F$15:F1431)</f>
        <v>26322.609832358852</v>
      </c>
      <c r="K1431" s="10">
        <f t="shared" si="166"/>
        <v>-3.0105831751480183E-3</v>
      </c>
      <c r="L1431" s="10">
        <f>+H1431/SUM($F$15:F1431)-1</f>
        <v>-4.9404695728464398E-3</v>
      </c>
      <c r="M1431" s="18">
        <f t="shared" si="169"/>
        <v>0</v>
      </c>
      <c r="N1431" s="18">
        <f t="shared" si="167"/>
        <v>1987.1426153064924</v>
      </c>
      <c r="O1431" s="4">
        <f t="shared" si="168"/>
        <v>7.8829454521507625</v>
      </c>
      <c r="P1431" s="18">
        <f>+AVERAGEIF($C$15:C1431,"&lt;&gt;",$B$15:B1431)</f>
        <v>7.9865070422535185</v>
      </c>
    </row>
    <row r="1432" spans="1:16" x14ac:dyDescent="0.25">
      <c r="A1432" s="1">
        <v>42310</v>
      </c>
      <c r="B1432" s="18">
        <v>7.8739999999999997</v>
      </c>
      <c r="G1432">
        <f t="shared" si="164"/>
        <v>16400.054458925912</v>
      </c>
      <c r="H1432">
        <f t="shared" si="165"/>
        <v>15646.760952923325</v>
      </c>
      <c r="I1432" s="5">
        <f t="shared" si="163"/>
        <v>0</v>
      </c>
      <c r="J1432" s="6">
        <f>+H1432+SUM($B$4:$B$5)-SUM($F$15:F1432)</f>
        <v>26382.224110818039</v>
      </c>
      <c r="K1432" s="10">
        <f t="shared" si="166"/>
        <v>2.2647556165156235E-3</v>
      </c>
      <c r="L1432" s="10">
        <f>+H1432/SUM($F$15:F1432)-1</f>
        <v>-1.1347854942114211E-3</v>
      </c>
      <c r="M1432" s="18">
        <f t="shared" si="169"/>
        <v>0</v>
      </c>
      <c r="N1432" s="18">
        <f t="shared" si="167"/>
        <v>1987.1426153064924</v>
      </c>
      <c r="O1432" s="4">
        <f t="shared" si="168"/>
        <v>7.8829454521507625</v>
      </c>
      <c r="P1432" s="18">
        <f>+AVERAGEIF($C$15:C1432,"&lt;&gt;",$B$15:B1432)</f>
        <v>7.9865070422535185</v>
      </c>
    </row>
    <row r="1433" spans="1:16" x14ac:dyDescent="0.25">
      <c r="A1433" s="1">
        <v>42311</v>
      </c>
      <c r="B1433" s="18">
        <v>8.02</v>
      </c>
      <c r="G1433">
        <f t="shared" si="164"/>
        <v>16704.144876884151</v>
      </c>
      <c r="H1433">
        <f t="shared" si="165"/>
        <v>15936.883774758071</v>
      </c>
      <c r="I1433" s="5">
        <f t="shared" si="163"/>
        <v>0</v>
      </c>
      <c r="J1433" s="6">
        <f>+H1433+SUM($B$4:$B$5)-SUM($F$15:F1433)</f>
        <v>26672.346932652785</v>
      </c>
      <c r="K1433" s="10">
        <f t="shared" si="166"/>
        <v>1.0996905363857445E-2</v>
      </c>
      <c r="L1433" s="10">
        <f>+H1433/SUM($F$15:F1433)-1</f>
        <v>1.7386210355146536E-2</v>
      </c>
      <c r="M1433" s="18">
        <f t="shared" si="169"/>
        <v>0</v>
      </c>
      <c r="N1433" s="18">
        <f t="shared" si="167"/>
        <v>1987.1426153064924</v>
      </c>
      <c r="O1433" s="4">
        <f t="shared" si="168"/>
        <v>7.8829454521507625</v>
      </c>
      <c r="P1433" s="18">
        <f>+AVERAGEIF($C$15:C1433,"&lt;&gt;",$B$15:B1433)</f>
        <v>7.9865070422535185</v>
      </c>
    </row>
    <row r="1434" spans="1:16" x14ac:dyDescent="0.25">
      <c r="A1434" s="1">
        <v>42312</v>
      </c>
      <c r="B1434" s="18">
        <v>8.1440000000000001</v>
      </c>
      <c r="G1434">
        <f t="shared" si="164"/>
        <v>16962.413451040466</v>
      </c>
      <c r="H1434">
        <f t="shared" si="165"/>
        <v>16183.289459056077</v>
      </c>
      <c r="I1434" s="5">
        <f t="shared" si="163"/>
        <v>0</v>
      </c>
      <c r="J1434" s="6">
        <f>+H1434+SUM($B$4:$B$5)-SUM($F$15:F1434)</f>
        <v>26918.752616950791</v>
      </c>
      <c r="K1434" s="10">
        <f t="shared" si="166"/>
        <v>9.2382453227748407E-3</v>
      </c>
      <c r="L1434" s="10">
        <f>+H1434/SUM($F$15:F1434)-1</f>
        <v>3.3116371213505413E-2</v>
      </c>
      <c r="M1434" s="18">
        <f t="shared" si="169"/>
        <v>0</v>
      </c>
      <c r="N1434" s="18">
        <f t="shared" si="167"/>
        <v>1987.1426153064924</v>
      </c>
      <c r="O1434" s="4">
        <f t="shared" si="168"/>
        <v>7.8829454521507625</v>
      </c>
      <c r="P1434" s="18">
        <f>+AVERAGEIF($C$15:C1434,"&lt;&gt;",$B$15:B1434)</f>
        <v>7.9865070422535185</v>
      </c>
    </row>
    <row r="1435" spans="1:16" x14ac:dyDescent="0.25">
      <c r="A1435" s="1">
        <v>42313</v>
      </c>
      <c r="B1435" s="18">
        <v>8.1010000000000009</v>
      </c>
      <c r="G1435">
        <f t="shared" si="164"/>
        <v>16872.852574518518</v>
      </c>
      <c r="H1435">
        <f t="shared" si="165"/>
        <v>16097.842326597898</v>
      </c>
      <c r="I1435" s="5">
        <f t="shared" si="163"/>
        <v>0</v>
      </c>
      <c r="J1435" s="6">
        <f>+H1435+SUM($B$4:$B$5)-SUM($F$15:F1435)</f>
        <v>26833.305484492616</v>
      </c>
      <c r="K1435" s="10">
        <f t="shared" si="166"/>
        <v>-3.1742604746242131E-3</v>
      </c>
      <c r="L1435" s="10">
        <f>+H1435/SUM($F$15:F1435)-1</f>
        <v>2.7661557367461675E-2</v>
      </c>
      <c r="M1435" s="18">
        <f t="shared" si="169"/>
        <v>0</v>
      </c>
      <c r="N1435" s="18">
        <f t="shared" si="167"/>
        <v>1987.1426153064924</v>
      </c>
      <c r="O1435" s="4">
        <f t="shared" si="168"/>
        <v>7.8829454521507625</v>
      </c>
      <c r="P1435" s="18">
        <f>+AVERAGEIF($C$15:C1435,"&lt;&gt;",$B$15:B1435)</f>
        <v>7.9865070422535185</v>
      </c>
    </row>
    <row r="1436" spans="1:16" x14ac:dyDescent="0.25">
      <c r="A1436" s="1">
        <v>42314</v>
      </c>
      <c r="B1436" s="18">
        <v>8.0739999999999998</v>
      </c>
      <c r="G1436">
        <f t="shared" si="164"/>
        <v>16816.616675307061</v>
      </c>
      <c r="H1436">
        <f t="shared" si="165"/>
        <v>16044.189475984622</v>
      </c>
      <c r="I1436" s="5">
        <f t="shared" si="163"/>
        <v>0</v>
      </c>
      <c r="J1436" s="6">
        <f>+H1436+SUM($B$4:$B$5)-SUM($F$15:F1436)</f>
        <v>26779.652633879334</v>
      </c>
      <c r="K1436" s="10">
        <f t="shared" si="166"/>
        <v>-1.9994871911807044E-3</v>
      </c>
      <c r="L1436" s="10">
        <f>+H1436/SUM($F$15:F1436)-1</f>
        <v>2.4236441696689814E-2</v>
      </c>
      <c r="M1436" s="18">
        <f t="shared" si="169"/>
        <v>0</v>
      </c>
      <c r="N1436" s="18">
        <f t="shared" si="167"/>
        <v>1987.1426153064924</v>
      </c>
      <c r="O1436" s="4">
        <f t="shared" si="168"/>
        <v>7.8829454521507625</v>
      </c>
      <c r="P1436" s="18">
        <f>+AVERAGEIF($C$15:C1436,"&lt;&gt;",$B$15:B1436)</f>
        <v>7.9865070422535185</v>
      </c>
    </row>
    <row r="1437" spans="1:16" x14ac:dyDescent="0.25">
      <c r="A1437" s="1">
        <v>42317</v>
      </c>
      <c r="B1437" s="18">
        <v>7.9829999999999997</v>
      </c>
      <c r="C1437">
        <f>+$B$3</f>
        <v>200</v>
      </c>
      <c r="D1437" s="7">
        <f>+$D$11</f>
        <v>3.3347368421052628</v>
      </c>
      <c r="E1437">
        <v>1.54</v>
      </c>
      <c r="F1437" s="6">
        <f>+C1437-D1437-E1437</f>
        <v>195.12526315789475</v>
      </c>
      <c r="G1437">
        <f t="shared" si="164"/>
        <v>16827.080866853637</v>
      </c>
      <c r="H1437">
        <f t="shared" si="165"/>
        <v>16058.484761149626</v>
      </c>
      <c r="I1437" s="5">
        <f t="shared" si="163"/>
        <v>555200</v>
      </c>
      <c r="J1437" s="6">
        <f>+H1437+SUM($B$4:$B$5)-SUM($F$15:F1437)</f>
        <v>26598.822655886441</v>
      </c>
      <c r="K1437" s="10">
        <f t="shared" si="166"/>
        <v>-6.7525139502415676E-3</v>
      </c>
      <c r="L1437" s="10">
        <f>+H1437/SUM($F$15:F1437)-1</f>
        <v>1.2536374013949692E-2</v>
      </c>
      <c r="M1437" s="18">
        <f t="shared" si="169"/>
        <v>24.442598416371634</v>
      </c>
      <c r="N1437" s="18">
        <f t="shared" si="167"/>
        <v>2011.585213722864</v>
      </c>
      <c r="O1437" s="4">
        <f t="shared" si="168"/>
        <v>7.8841612063311608</v>
      </c>
      <c r="P1437" s="18">
        <f>+AVERAGEIF($C$15:C1437,"&lt;&gt;",$B$15:B1437)</f>
        <v>7.9864583333333297</v>
      </c>
    </row>
    <row r="1438" spans="1:16" x14ac:dyDescent="0.25">
      <c r="A1438" s="1">
        <v>42318</v>
      </c>
      <c r="B1438" s="18">
        <v>7.9240000000000004</v>
      </c>
      <c r="G1438">
        <f t="shared" si="164"/>
        <v>16702.716871971468</v>
      </c>
      <c r="H1438">
        <f t="shared" si="165"/>
        <v>15939.80123353998</v>
      </c>
      <c r="I1438" s="5">
        <f t="shared" si="163"/>
        <v>0</v>
      </c>
      <c r="J1438" s="6">
        <f>+H1438+SUM($B$4:$B$5)-SUM($F$15:F1438)</f>
        <v>26480.139128276802</v>
      </c>
      <c r="K1438" s="10">
        <f t="shared" si="166"/>
        <v>-4.4619842443806013E-3</v>
      </c>
      <c r="L1438" s="10">
        <f>+H1438/SUM($F$15:F1438)-1</f>
        <v>5.0530161200725843E-3</v>
      </c>
      <c r="M1438" s="18">
        <f t="shared" si="169"/>
        <v>0</v>
      </c>
      <c r="N1438" s="18">
        <f t="shared" si="167"/>
        <v>2011.585213722864</v>
      </c>
      <c r="O1438" s="4">
        <f t="shared" si="168"/>
        <v>7.8841612063311608</v>
      </c>
      <c r="P1438" s="18">
        <f>+AVERAGEIF($C$15:C1438,"&lt;&gt;",$B$15:B1438)</f>
        <v>7.9864583333333297</v>
      </c>
    </row>
    <row r="1439" spans="1:16" x14ac:dyDescent="0.25">
      <c r="A1439" s="1">
        <v>42319</v>
      </c>
      <c r="B1439" s="18">
        <v>7.9020000000000001</v>
      </c>
      <c r="G1439">
        <f t="shared" si="164"/>
        <v>16656.34385693066</v>
      </c>
      <c r="H1439">
        <f t="shared" si="165"/>
        <v>15895.546358838077</v>
      </c>
      <c r="I1439" s="5">
        <f t="shared" si="163"/>
        <v>0</v>
      </c>
      <c r="J1439" s="6">
        <f>+H1439+SUM($B$4:$B$5)-SUM($F$15:F1439)</f>
        <v>26435.884253574899</v>
      </c>
      <c r="K1439" s="10">
        <f t="shared" si="166"/>
        <v>-1.6712478166190925E-3</v>
      </c>
      <c r="L1439" s="10">
        <f>+H1439/SUM($F$15:F1439)-1</f>
        <v>2.2626114816775011E-3</v>
      </c>
      <c r="M1439" s="18">
        <f t="shared" si="169"/>
        <v>0</v>
      </c>
      <c r="N1439" s="18">
        <f t="shared" si="167"/>
        <v>2011.585213722864</v>
      </c>
      <c r="O1439" s="4">
        <f t="shared" si="168"/>
        <v>7.8841612063311608</v>
      </c>
      <c r="P1439" s="18">
        <f>+AVERAGEIF($C$15:C1439,"&lt;&gt;",$B$15:B1439)</f>
        <v>7.9864583333333297</v>
      </c>
    </row>
    <row r="1440" spans="1:16" x14ac:dyDescent="0.25">
      <c r="A1440" s="1">
        <v>42320</v>
      </c>
      <c r="B1440" s="18">
        <v>7.8810000000000002</v>
      </c>
      <c r="G1440">
        <f t="shared" si="164"/>
        <v>16612.078706209886</v>
      </c>
      <c r="H1440">
        <f t="shared" si="165"/>
        <v>15853.303069349897</v>
      </c>
      <c r="I1440" s="5">
        <f t="shared" si="163"/>
        <v>0</v>
      </c>
      <c r="J1440" s="6">
        <f>+H1440+SUM($B$4:$B$5)-SUM($F$15:F1440)</f>
        <v>26393.640964086713</v>
      </c>
      <c r="K1440" s="10">
        <f t="shared" si="166"/>
        <v>-1.5979525815359441E-3</v>
      </c>
      <c r="L1440" s="10">
        <f>+H1440/SUM($F$15:F1440)-1</f>
        <v>-4.0095658224492681E-4</v>
      </c>
      <c r="M1440" s="18">
        <f t="shared" si="169"/>
        <v>0</v>
      </c>
      <c r="N1440" s="18">
        <f t="shared" si="167"/>
        <v>2011.585213722864</v>
      </c>
      <c r="O1440" s="4">
        <f t="shared" si="168"/>
        <v>7.8841612063311608</v>
      </c>
      <c r="P1440" s="18">
        <f>+AVERAGEIF($C$15:C1440,"&lt;&gt;",$B$15:B1440)</f>
        <v>7.9864583333333297</v>
      </c>
    </row>
    <row r="1441" spans="1:16" x14ac:dyDescent="0.25">
      <c r="A1441" s="1">
        <v>42321</v>
      </c>
      <c r="B1441" s="18">
        <v>7.7770000000000001</v>
      </c>
      <c r="G1441">
        <f t="shared" si="164"/>
        <v>16392.860816926062</v>
      </c>
      <c r="H1441">
        <f t="shared" si="165"/>
        <v>15644.098207122719</v>
      </c>
      <c r="I1441" s="5">
        <f t="shared" si="163"/>
        <v>0</v>
      </c>
      <c r="J1441" s="6">
        <f>+H1441+SUM($B$4:$B$5)-SUM($F$15:F1441)</f>
        <v>26184.436101859537</v>
      </c>
      <c r="K1441" s="10">
        <f t="shared" si="166"/>
        <v>-7.9263358364174419E-3</v>
      </c>
      <c r="L1441" s="10">
        <f>+H1441/SUM($F$15:F1441)-1</f>
        <v>-1.3591960327384633E-2</v>
      </c>
      <c r="M1441" s="18">
        <f t="shared" si="169"/>
        <v>0</v>
      </c>
      <c r="N1441" s="18">
        <f t="shared" si="167"/>
        <v>2011.585213722864</v>
      </c>
      <c r="O1441" s="4">
        <f t="shared" si="168"/>
        <v>7.8841612063311608</v>
      </c>
      <c r="P1441" s="18">
        <f>+AVERAGEIF($C$15:C1441,"&lt;&gt;",$B$15:B1441)</f>
        <v>7.9864583333333297</v>
      </c>
    </row>
    <row r="1442" spans="1:16" x14ac:dyDescent="0.25">
      <c r="A1442" s="1">
        <v>42324</v>
      </c>
      <c r="B1442" s="18">
        <v>7.7229999999999999</v>
      </c>
      <c r="G1442">
        <f t="shared" si="164"/>
        <v>16279.036143644076</v>
      </c>
      <c r="H1442">
        <f t="shared" si="165"/>
        <v>15535.472605581685</v>
      </c>
      <c r="I1442" s="5">
        <f t="shared" si="163"/>
        <v>0</v>
      </c>
      <c r="J1442" s="6">
        <f>+H1442+SUM($B$4:$B$5)-SUM($F$15:F1442)</f>
        <v>26075.810500318505</v>
      </c>
      <c r="K1442" s="10">
        <f t="shared" si="166"/>
        <v>-4.1484796968118687E-3</v>
      </c>
      <c r="L1442" s="10">
        <f>+H1442/SUM($F$15:F1442)-1</f>
        <v>-2.0441135348899464E-2</v>
      </c>
      <c r="M1442" s="18">
        <f t="shared" si="169"/>
        <v>0</v>
      </c>
      <c r="N1442" s="18">
        <f t="shared" si="167"/>
        <v>2011.585213722864</v>
      </c>
      <c r="O1442" s="4">
        <f t="shared" si="168"/>
        <v>7.8841612063311608</v>
      </c>
      <c r="P1442" s="18">
        <f>+AVERAGEIF($C$15:C1442,"&lt;&gt;",$B$15:B1442)</f>
        <v>7.9864583333333297</v>
      </c>
    </row>
    <row r="1443" spans="1:16" x14ac:dyDescent="0.25">
      <c r="A1443" s="1">
        <v>42325</v>
      </c>
      <c r="B1443" s="18">
        <v>7.8550000000000004</v>
      </c>
      <c r="G1443">
        <f t="shared" si="164"/>
        <v>16557.274233888933</v>
      </c>
      <c r="H1443">
        <f t="shared" si="165"/>
        <v>15801.001853793103</v>
      </c>
      <c r="I1443" s="5">
        <f t="shared" si="163"/>
        <v>0</v>
      </c>
      <c r="J1443" s="6">
        <f>+H1443+SUM($B$4:$B$5)-SUM($F$15:F1443)</f>
        <v>26341.339748529921</v>
      </c>
      <c r="K1443" s="10">
        <f t="shared" si="166"/>
        <v>1.0182972000359225E-2</v>
      </c>
      <c r="L1443" s="10">
        <f>+H1443/SUM($F$15:F1443)-1</f>
        <v>-3.6987075185297424E-3</v>
      </c>
      <c r="M1443" s="18">
        <f t="shared" si="169"/>
        <v>0</v>
      </c>
      <c r="N1443" s="18">
        <f t="shared" si="167"/>
        <v>2011.585213722864</v>
      </c>
      <c r="O1443" s="4">
        <f t="shared" si="168"/>
        <v>7.8841612063311608</v>
      </c>
      <c r="P1443" s="18">
        <f>+AVERAGEIF($C$15:C1443,"&lt;&gt;",$B$15:B1443)</f>
        <v>7.9864583333333297</v>
      </c>
    </row>
    <row r="1444" spans="1:16" x14ac:dyDescent="0.25">
      <c r="A1444" s="1">
        <v>42326</v>
      </c>
      <c r="B1444" s="18">
        <v>7.8470000000000004</v>
      </c>
      <c r="G1444">
        <f t="shared" si="164"/>
        <v>16540.411319328639</v>
      </c>
      <c r="H1444">
        <f t="shared" si="165"/>
        <v>15784.90917208332</v>
      </c>
      <c r="I1444" s="5">
        <f t="shared" si="163"/>
        <v>0</v>
      </c>
      <c r="J1444" s="6">
        <f>+H1444+SUM($B$4:$B$5)-SUM($F$15:F1444)</f>
        <v>26325.247066820142</v>
      </c>
      <c r="K1444" s="10">
        <f t="shared" si="166"/>
        <v>-6.1092874786972118E-4</v>
      </c>
      <c r="L1444" s="10">
        <f>+H1444/SUM($F$15:F1444)-1</f>
        <v>-4.7134001143097626E-3</v>
      </c>
      <c r="M1444" s="18">
        <f t="shared" si="169"/>
        <v>0</v>
      </c>
      <c r="N1444" s="18">
        <f t="shared" si="167"/>
        <v>2011.585213722864</v>
      </c>
      <c r="O1444" s="4">
        <f t="shared" si="168"/>
        <v>7.8841612063311608</v>
      </c>
      <c r="P1444" s="18">
        <f>+AVERAGEIF($C$15:C1444,"&lt;&gt;",$B$15:B1444)</f>
        <v>7.9864583333333297</v>
      </c>
    </row>
    <row r="1445" spans="1:16" x14ac:dyDescent="0.25">
      <c r="A1445" s="1">
        <v>42327</v>
      </c>
      <c r="B1445" s="18">
        <v>7.9180000000000001</v>
      </c>
      <c r="G1445">
        <f t="shared" si="164"/>
        <v>16690.069686051251</v>
      </c>
      <c r="H1445">
        <f t="shared" si="165"/>
        <v>15927.731722257642</v>
      </c>
      <c r="I1445" s="5">
        <f t="shared" si="163"/>
        <v>0</v>
      </c>
      <c r="J1445" s="6">
        <f>+H1445+SUM($B$4:$B$5)-SUM($F$15:F1445)</f>
        <v>26468.069616994457</v>
      </c>
      <c r="K1445" s="10">
        <f t="shared" si="166"/>
        <v>5.4253071134260367E-3</v>
      </c>
      <c r="L1445" s="10">
        <f>+H1445/SUM($F$15:F1445)-1</f>
        <v>4.2919966732375414E-3</v>
      </c>
      <c r="M1445" s="18">
        <f t="shared" si="169"/>
        <v>0</v>
      </c>
      <c r="N1445" s="18">
        <f t="shared" si="167"/>
        <v>2011.585213722864</v>
      </c>
      <c r="O1445" s="4">
        <f t="shared" si="168"/>
        <v>7.8841612063311608</v>
      </c>
      <c r="P1445" s="18">
        <f>+AVERAGEIF($C$15:C1445,"&lt;&gt;",$B$15:B1445)</f>
        <v>7.9864583333333297</v>
      </c>
    </row>
    <row r="1446" spans="1:16" x14ac:dyDescent="0.25">
      <c r="A1446" s="1">
        <v>42328</v>
      </c>
      <c r="B1446" s="18">
        <v>8.0109999999999992</v>
      </c>
      <c r="G1446">
        <f t="shared" si="164"/>
        <v>16886.10106781467</v>
      </c>
      <c r="H1446">
        <f t="shared" si="165"/>
        <v>16114.809147133867</v>
      </c>
      <c r="I1446" s="5">
        <f t="shared" si="163"/>
        <v>0</v>
      </c>
      <c r="J1446" s="6">
        <f>+H1446+SUM($B$4:$B$5)-SUM($F$15:F1446)</f>
        <v>26655.147041870689</v>
      </c>
      <c r="K1446" s="10">
        <f t="shared" si="166"/>
        <v>7.0680418928668054E-3</v>
      </c>
      <c r="L1446" s="10">
        <f>+H1446/SUM($F$15:F1446)-1</f>
        <v>1.6087798099179595E-2</v>
      </c>
      <c r="M1446" s="18">
        <f t="shared" si="169"/>
        <v>0</v>
      </c>
      <c r="N1446" s="18">
        <f t="shared" si="167"/>
        <v>2011.585213722864</v>
      </c>
      <c r="O1446" s="4">
        <f t="shared" si="168"/>
        <v>7.8841612063311608</v>
      </c>
      <c r="P1446" s="18">
        <f>+AVERAGEIF($C$15:C1446,"&lt;&gt;",$B$15:B1446)</f>
        <v>7.9864583333333297</v>
      </c>
    </row>
    <row r="1447" spans="1:16" x14ac:dyDescent="0.25">
      <c r="A1447" s="1">
        <v>42331</v>
      </c>
      <c r="B1447" s="18">
        <v>8.0220000000000002</v>
      </c>
      <c r="G1447">
        <f t="shared" si="164"/>
        <v>16909.287575335075</v>
      </c>
      <c r="H1447">
        <f t="shared" si="165"/>
        <v>16136.936584484818</v>
      </c>
      <c r="I1447" s="5">
        <f t="shared" si="163"/>
        <v>0</v>
      </c>
      <c r="J1447" s="6">
        <f>+H1447+SUM($B$4:$B$5)-SUM($F$15:F1447)</f>
        <v>26677.27447922164</v>
      </c>
      <c r="K1447" s="10">
        <f t="shared" si="166"/>
        <v>8.3013750838412115E-4</v>
      </c>
      <c r="L1447" s="10">
        <f>+H1447/SUM($F$15:F1447)-1</f>
        <v>1.7483000418377248E-2</v>
      </c>
      <c r="M1447" s="18">
        <f t="shared" si="169"/>
        <v>0</v>
      </c>
      <c r="N1447" s="18">
        <f t="shared" si="167"/>
        <v>2011.585213722864</v>
      </c>
      <c r="O1447" s="4">
        <f t="shared" si="168"/>
        <v>7.8841612063311608</v>
      </c>
      <c r="P1447" s="18">
        <f>+AVERAGEIF($C$15:C1447,"&lt;&gt;",$B$15:B1447)</f>
        <v>7.9864583333333297</v>
      </c>
    </row>
    <row r="1448" spans="1:16" x14ac:dyDescent="0.25">
      <c r="A1448" s="1">
        <v>42332</v>
      </c>
      <c r="B1448" s="18">
        <v>7.9969999999999999</v>
      </c>
      <c r="G1448">
        <f t="shared" si="164"/>
        <v>16856.590967334156</v>
      </c>
      <c r="H1448">
        <f t="shared" si="165"/>
        <v>16086.646954141746</v>
      </c>
      <c r="I1448" s="5">
        <f t="shared" si="163"/>
        <v>0</v>
      </c>
      <c r="J1448" s="6">
        <f>+H1448+SUM($B$4:$B$5)-SUM($F$15:F1448)</f>
        <v>26626.984848878565</v>
      </c>
      <c r="K1448" s="10">
        <f t="shared" si="166"/>
        <v>-1.8851112538593728E-3</v>
      </c>
      <c r="L1448" s="10">
        <f>+H1448/SUM($F$15:F1448)-1</f>
        <v>1.4312086056564643E-2</v>
      </c>
      <c r="M1448" s="18">
        <f t="shared" si="169"/>
        <v>0</v>
      </c>
      <c r="N1448" s="18">
        <f t="shared" si="167"/>
        <v>2011.585213722864</v>
      </c>
      <c r="O1448" s="4">
        <f t="shared" si="168"/>
        <v>7.8841612063311608</v>
      </c>
      <c r="P1448" s="18">
        <f>+AVERAGEIF($C$15:C1448,"&lt;&gt;",$B$15:B1448)</f>
        <v>7.9864583333333297</v>
      </c>
    </row>
    <row r="1449" spans="1:16" x14ac:dyDescent="0.25">
      <c r="A1449" s="1">
        <v>42333</v>
      </c>
      <c r="B1449" s="18">
        <v>7.9930000000000003</v>
      </c>
      <c r="G1449">
        <f t="shared" si="164"/>
        <v>16848.159510054007</v>
      </c>
      <c r="H1449">
        <f t="shared" si="165"/>
        <v>16078.600613286855</v>
      </c>
      <c r="I1449" s="5">
        <f t="shared" si="163"/>
        <v>0</v>
      </c>
      <c r="J1449" s="6">
        <f>+H1449+SUM($B$4:$B$5)-SUM($F$15:F1449)</f>
        <v>26618.938508023675</v>
      </c>
      <c r="K1449" s="10">
        <f t="shared" si="166"/>
        <v>-3.0218745759447163E-4</v>
      </c>
      <c r="L1449" s="10">
        <f>+H1449/SUM($F$15:F1449)-1</f>
        <v>1.3804739758674689E-2</v>
      </c>
      <c r="M1449" s="18">
        <f t="shared" si="169"/>
        <v>0</v>
      </c>
      <c r="N1449" s="18">
        <f t="shared" si="167"/>
        <v>2011.585213722864</v>
      </c>
      <c r="O1449" s="4">
        <f t="shared" si="168"/>
        <v>7.8841612063311608</v>
      </c>
      <c r="P1449" s="18">
        <f>+AVERAGEIF($C$15:C1449,"&lt;&gt;",$B$15:B1449)</f>
        <v>7.9864583333333297</v>
      </c>
    </row>
    <row r="1450" spans="1:16" x14ac:dyDescent="0.25">
      <c r="A1450" s="1">
        <v>42334</v>
      </c>
      <c r="B1450" s="18">
        <v>8.0009999999999994</v>
      </c>
      <c r="G1450">
        <f t="shared" si="164"/>
        <v>16865.022424614301</v>
      </c>
      <c r="H1450">
        <f t="shared" si="165"/>
        <v>16094.693294996636</v>
      </c>
      <c r="I1450" s="5">
        <f t="shared" si="163"/>
        <v>0</v>
      </c>
      <c r="J1450" s="6">
        <f>+H1450+SUM($B$4:$B$5)-SUM($F$15:F1450)</f>
        <v>26635.031189733454</v>
      </c>
      <c r="K1450" s="10">
        <f t="shared" si="166"/>
        <v>6.0455760491451294E-4</v>
      </c>
      <c r="L1450" s="10">
        <f>+H1450/SUM($F$15:F1450)-1</f>
        <v>1.4819432354454598E-2</v>
      </c>
      <c r="M1450" s="18">
        <f t="shared" si="169"/>
        <v>0</v>
      </c>
      <c r="N1450" s="18">
        <f t="shared" si="167"/>
        <v>2011.585213722864</v>
      </c>
      <c r="O1450" s="4">
        <f t="shared" si="168"/>
        <v>7.8841612063311608</v>
      </c>
      <c r="P1450" s="18">
        <f>+AVERAGEIF($C$15:C1450,"&lt;&gt;",$B$15:B1450)</f>
        <v>7.9864583333333297</v>
      </c>
    </row>
    <row r="1451" spans="1:16" x14ac:dyDescent="0.25">
      <c r="A1451" s="1">
        <v>42335</v>
      </c>
      <c r="B1451" s="18">
        <v>7.9050000000000002</v>
      </c>
      <c r="G1451">
        <f t="shared" si="164"/>
        <v>16662.667449890771</v>
      </c>
      <c r="H1451">
        <f t="shared" si="165"/>
        <v>15901.581114479242</v>
      </c>
      <c r="I1451" s="5">
        <f t="shared" si="163"/>
        <v>0</v>
      </c>
      <c r="J1451" s="6">
        <f>+H1451+SUM($B$4:$B$5)-SUM($F$15:F1451)</f>
        <v>26441.919009216057</v>
      </c>
      <c r="K1451" s="10">
        <f t="shared" si="166"/>
        <v>-7.250308030119057E-3</v>
      </c>
      <c r="L1451" s="10">
        <f>+H1451/SUM($F$15:F1451)-1</f>
        <v>2.6431212050948005E-3</v>
      </c>
      <c r="M1451" s="18">
        <f t="shared" si="169"/>
        <v>0</v>
      </c>
      <c r="N1451" s="18">
        <f t="shared" si="167"/>
        <v>2011.585213722864</v>
      </c>
      <c r="O1451" s="4">
        <f t="shared" si="168"/>
        <v>7.8841612063311608</v>
      </c>
      <c r="P1451" s="18">
        <f>+AVERAGEIF($C$15:C1451,"&lt;&gt;",$B$15:B1451)</f>
        <v>7.9864583333333297</v>
      </c>
    </row>
    <row r="1452" spans="1:16" x14ac:dyDescent="0.25">
      <c r="A1452" s="1">
        <v>42338</v>
      </c>
      <c r="B1452" s="18">
        <v>7.8230000000000004</v>
      </c>
      <c r="G1452">
        <f t="shared" si="164"/>
        <v>16489.822575647755</v>
      </c>
      <c r="H1452">
        <f t="shared" si="165"/>
        <v>15736.631126953967</v>
      </c>
      <c r="I1452" s="5">
        <f t="shared" si="163"/>
        <v>0</v>
      </c>
      <c r="J1452" s="6">
        <f>+H1452+SUM($B$4:$B$5)-SUM($F$15:F1452)</f>
        <v>26276.969021690784</v>
      </c>
      <c r="K1452" s="10">
        <f t="shared" si="166"/>
        <v>-6.2382003162395616E-3</v>
      </c>
      <c r="L1452" s="10">
        <f>+H1452/SUM($F$15:F1452)-1</f>
        <v>-7.757477901649934E-3</v>
      </c>
      <c r="M1452" s="18">
        <f t="shared" si="169"/>
        <v>0</v>
      </c>
      <c r="N1452" s="18">
        <f t="shared" si="167"/>
        <v>2011.585213722864</v>
      </c>
      <c r="O1452" s="4">
        <f t="shared" si="168"/>
        <v>7.8841612063311608</v>
      </c>
      <c r="P1452" s="18">
        <f>+AVERAGEIF($C$15:C1452,"&lt;&gt;",$B$15:B1452)</f>
        <v>7.9864583333333297</v>
      </c>
    </row>
    <row r="1453" spans="1:16" x14ac:dyDescent="0.25">
      <c r="A1453" s="1">
        <v>42339</v>
      </c>
      <c r="B1453" s="18">
        <v>7.8920000000000003</v>
      </c>
      <c r="G1453">
        <f t="shared" si="164"/>
        <v>16635.265213730294</v>
      </c>
      <c r="H1453">
        <f t="shared" si="165"/>
        <v>15875.430506700846</v>
      </c>
      <c r="I1453" s="5">
        <f t="shared" si="163"/>
        <v>0</v>
      </c>
      <c r="J1453" s="6">
        <f>+H1453+SUM($B$4:$B$5)-SUM($F$15:F1453)</f>
        <v>26415.768401437665</v>
      </c>
      <c r="K1453" s="10">
        <f t="shared" si="166"/>
        <v>5.2821685648869465E-3</v>
      </c>
      <c r="L1453" s="10">
        <f>+H1453/SUM($F$15:F1453)-1</f>
        <v>9.9424573695250373E-4</v>
      </c>
      <c r="M1453" s="18">
        <f t="shared" si="169"/>
        <v>0</v>
      </c>
      <c r="N1453" s="18">
        <f t="shared" si="167"/>
        <v>2011.585213722864</v>
      </c>
      <c r="O1453" s="4">
        <f t="shared" si="168"/>
        <v>7.8841612063311608</v>
      </c>
      <c r="P1453" s="18">
        <f>+AVERAGEIF($C$15:C1453,"&lt;&gt;",$B$15:B1453)</f>
        <v>7.9864583333333297</v>
      </c>
    </row>
    <row r="1454" spans="1:16" x14ac:dyDescent="0.25">
      <c r="A1454" s="1">
        <v>42340</v>
      </c>
      <c r="B1454" s="18">
        <v>7.875</v>
      </c>
      <c r="G1454">
        <f t="shared" si="164"/>
        <v>16599.431520289669</v>
      </c>
      <c r="H1454">
        <f t="shared" si="165"/>
        <v>15841.233558067557</v>
      </c>
      <c r="I1454" s="5">
        <f t="shared" si="163"/>
        <v>0</v>
      </c>
      <c r="J1454" s="6">
        <f>+H1454+SUM($B$4:$B$5)-SUM($F$15:F1454)</f>
        <v>26381.571452804375</v>
      </c>
      <c r="K1454" s="10">
        <f t="shared" si="166"/>
        <v>-1.294565734889952E-3</v>
      </c>
      <c r="L1454" s="10">
        <f>+H1454/SUM($F$15:F1454)-1</f>
        <v>-1.1619760290799697E-3</v>
      </c>
      <c r="M1454" s="18">
        <f t="shared" si="169"/>
        <v>0</v>
      </c>
      <c r="N1454" s="18">
        <f t="shared" si="167"/>
        <v>2011.585213722864</v>
      </c>
      <c r="O1454" s="4">
        <f t="shared" si="168"/>
        <v>7.8841612063311608</v>
      </c>
      <c r="P1454" s="18">
        <f>+AVERAGEIF($C$15:C1454,"&lt;&gt;",$B$15:B1454)</f>
        <v>7.9864583333333297</v>
      </c>
    </row>
    <row r="1455" spans="1:16" x14ac:dyDescent="0.25">
      <c r="A1455" s="1">
        <v>42341</v>
      </c>
      <c r="B1455" s="18">
        <v>7.6589999999999998</v>
      </c>
      <c r="G1455">
        <f t="shared" si="164"/>
        <v>16144.132827161722</v>
      </c>
      <c r="H1455">
        <f t="shared" si="165"/>
        <v>15406.731151903417</v>
      </c>
      <c r="I1455" s="5">
        <f t="shared" si="163"/>
        <v>0</v>
      </c>
      <c r="J1455" s="6">
        <f>+H1455+SUM($B$4:$B$5)-SUM($F$15:F1455)</f>
        <v>25947.069046640238</v>
      </c>
      <c r="K1455" s="10">
        <f t="shared" si="166"/>
        <v>-1.646992132145908E-2</v>
      </c>
      <c r="L1455" s="10">
        <f>+H1455/SUM($F$15:F1455)-1</f>
        <v>-2.8558676115139625E-2</v>
      </c>
      <c r="M1455" s="18">
        <f t="shared" si="169"/>
        <v>0</v>
      </c>
      <c r="N1455" s="18">
        <f t="shared" si="167"/>
        <v>2011.585213722864</v>
      </c>
      <c r="O1455" s="4">
        <f t="shared" si="168"/>
        <v>7.8841612063311608</v>
      </c>
      <c r="P1455" s="18">
        <f>+AVERAGEIF($C$15:C1455,"&lt;&gt;",$B$15:B1455)</f>
        <v>7.9864583333333297</v>
      </c>
    </row>
    <row r="1456" spans="1:16" x14ac:dyDescent="0.25">
      <c r="A1456" s="1">
        <v>42342</v>
      </c>
      <c r="B1456" s="18">
        <v>7.5750000000000002</v>
      </c>
      <c r="G1456">
        <f t="shared" si="164"/>
        <v>15967.072224278632</v>
      </c>
      <c r="H1456">
        <f t="shared" si="165"/>
        <v>15237.757993950698</v>
      </c>
      <c r="I1456" s="5">
        <f t="shared" si="163"/>
        <v>0</v>
      </c>
      <c r="J1456" s="6">
        <f>+H1456+SUM($B$4:$B$5)-SUM($F$15:F1456)</f>
        <v>25778.095888687516</v>
      </c>
      <c r="K1456" s="10">
        <f t="shared" si="166"/>
        <v>-6.5122252401220715E-3</v>
      </c>
      <c r="L1456" s="10">
        <f>+H1456/SUM($F$15:F1456)-1</f>
        <v>-3.9212948370829337E-2</v>
      </c>
      <c r="M1456" s="18">
        <f t="shared" si="169"/>
        <v>0</v>
      </c>
      <c r="N1456" s="18">
        <f t="shared" si="167"/>
        <v>2011.585213722864</v>
      </c>
      <c r="O1456" s="4">
        <f t="shared" si="168"/>
        <v>7.8841612063311608</v>
      </c>
      <c r="P1456" s="18">
        <f>+AVERAGEIF($C$15:C1456,"&lt;&gt;",$B$15:B1456)</f>
        <v>7.9864583333333297</v>
      </c>
    </row>
    <row r="1457" spans="1:16" x14ac:dyDescent="0.25">
      <c r="A1457" s="1">
        <v>42345</v>
      </c>
      <c r="B1457" s="18">
        <v>7.5549999999999997</v>
      </c>
      <c r="G1457">
        <f t="shared" si="164"/>
        <v>15924.914937877895</v>
      </c>
      <c r="H1457">
        <f t="shared" si="165"/>
        <v>15197.52628967624</v>
      </c>
      <c r="I1457" s="5">
        <f t="shared" si="163"/>
        <v>0</v>
      </c>
      <c r="J1457" s="6">
        <f>+H1457+SUM($B$4:$B$5)-SUM($F$15:F1457)</f>
        <v>25737.864184413062</v>
      </c>
      <c r="K1457" s="10">
        <f t="shared" si="166"/>
        <v>-1.5606934060676814E-3</v>
      </c>
      <c r="L1457" s="10">
        <f>+H1457/SUM($F$15:F1457)-1</f>
        <v>-4.1749679860279332E-2</v>
      </c>
      <c r="M1457" s="18">
        <f t="shared" si="169"/>
        <v>0</v>
      </c>
      <c r="N1457" s="18">
        <f t="shared" si="167"/>
        <v>2011.585213722864</v>
      </c>
      <c r="O1457" s="4">
        <f t="shared" si="168"/>
        <v>7.8841612063311608</v>
      </c>
      <c r="P1457" s="18">
        <f>+AVERAGEIF($C$15:C1457,"&lt;&gt;",$B$15:B1457)</f>
        <v>7.9864583333333297</v>
      </c>
    </row>
    <row r="1458" spans="1:16" x14ac:dyDescent="0.25">
      <c r="A1458" s="1">
        <v>42347</v>
      </c>
      <c r="B1458" s="18">
        <v>7.3710000000000004</v>
      </c>
      <c r="C1458">
        <f>+$B$3</f>
        <v>200</v>
      </c>
      <c r="D1458" s="7">
        <f>+$D$11</f>
        <v>3.3347368421052628</v>
      </c>
      <c r="E1458">
        <v>1.54</v>
      </c>
      <c r="F1458" s="6">
        <f>+C1458-D1458-E1458</f>
        <v>195.12526315789475</v>
      </c>
      <c r="G1458">
        <f t="shared" si="164"/>
        <v>15737.067902991128</v>
      </c>
      <c r="H1458">
        <f t="shared" si="165"/>
        <v>15022.519873509131</v>
      </c>
      <c r="I1458" s="5">
        <f t="shared" si="163"/>
        <v>549200</v>
      </c>
      <c r="J1458" s="6">
        <f>+H1458+SUM($B$4:$B$5)-SUM($F$15:F1458)</f>
        <v>25367.732505088054</v>
      </c>
      <c r="K1458" s="10">
        <f t="shared" si="166"/>
        <v>-1.4380823392065367E-2</v>
      </c>
      <c r="L1458" s="10">
        <f>+H1458/SUM($F$15:F1458)-1</f>
        <v>-6.4296553496707265E-2</v>
      </c>
      <c r="M1458" s="18">
        <f t="shared" si="169"/>
        <v>26.472020507108226</v>
      </c>
      <c r="N1458" s="18">
        <f t="shared" si="167"/>
        <v>2038.0572342299722</v>
      </c>
      <c r="O1458" s="4">
        <f t="shared" si="168"/>
        <v>7.8774958321948052</v>
      </c>
      <c r="P1458" s="18">
        <f>+AVERAGEIF($C$15:C1458,"&lt;&gt;",$B$15:B1458)</f>
        <v>7.97802739726027</v>
      </c>
    </row>
    <row r="1459" spans="1:16" x14ac:dyDescent="0.25">
      <c r="A1459" s="1">
        <v>42348</v>
      </c>
      <c r="B1459" s="18">
        <v>7.3319999999999999</v>
      </c>
      <c r="G1459">
        <f t="shared" si="164"/>
        <v>15653.802993451491</v>
      </c>
      <c r="H1459">
        <f t="shared" si="165"/>
        <v>14943.035641374161</v>
      </c>
      <c r="I1459" s="5">
        <f t="shared" si="163"/>
        <v>0</v>
      </c>
      <c r="J1459" s="6">
        <f>+H1459+SUM($B$4:$B$5)-SUM($F$15:F1459)</f>
        <v>25288.248272953082</v>
      </c>
      <c r="K1459" s="10">
        <f t="shared" si="166"/>
        <v>-3.1332809157865738E-3</v>
      </c>
      <c r="L1459" s="10">
        <f>+H1459/SUM($F$15:F1459)-1</f>
        <v>-6.9247365382968162E-2</v>
      </c>
      <c r="M1459" s="18">
        <f t="shared" si="169"/>
        <v>0</v>
      </c>
      <c r="N1459" s="18">
        <f t="shared" si="167"/>
        <v>2038.0572342299722</v>
      </c>
      <c r="O1459" s="4">
        <f t="shared" si="168"/>
        <v>7.8774958321948052</v>
      </c>
      <c r="P1459" s="18">
        <f>+AVERAGEIF($C$15:C1459,"&lt;&gt;",$B$15:B1459)</f>
        <v>7.97802739726027</v>
      </c>
    </row>
    <row r="1460" spans="1:16" x14ac:dyDescent="0.25">
      <c r="A1460" s="1">
        <v>42349</v>
      </c>
      <c r="B1460" s="18">
        <v>7.1589999999999998</v>
      </c>
      <c r="G1460">
        <f t="shared" si="164"/>
        <v>15284.448394724388</v>
      </c>
      <c r="H1460">
        <f t="shared" si="165"/>
        <v>14590.451739852375</v>
      </c>
      <c r="I1460" s="5">
        <f t="shared" si="163"/>
        <v>0</v>
      </c>
      <c r="J1460" s="6">
        <f>+H1460+SUM($B$4:$B$5)-SUM($F$15:F1460)</f>
        <v>24935.664371431296</v>
      </c>
      <c r="K1460" s="10">
        <f t="shared" si="166"/>
        <v>-1.3942598859205679E-2</v>
      </c>
      <c r="L1460" s="10">
        <f>+H1460/SUM($F$15:F1460)-1</f>
        <v>-9.1208659134843106E-2</v>
      </c>
      <c r="M1460" s="18">
        <f t="shared" si="169"/>
        <v>0</v>
      </c>
      <c r="N1460" s="18">
        <f t="shared" si="167"/>
        <v>2038.0572342299722</v>
      </c>
      <c r="O1460" s="4">
        <f t="shared" si="168"/>
        <v>7.8774958321948052</v>
      </c>
      <c r="P1460" s="18">
        <f>+AVERAGEIF($C$15:C1460,"&lt;&gt;",$B$15:B1460)</f>
        <v>7.97802739726027</v>
      </c>
    </row>
    <row r="1461" spans="1:16" x14ac:dyDescent="0.25">
      <c r="A1461" s="1">
        <v>42352</v>
      </c>
      <c r="B1461" s="18">
        <v>7.1239999999999997</v>
      </c>
      <c r="G1461">
        <f t="shared" si="164"/>
        <v>15209.723475906767</v>
      </c>
      <c r="H1461">
        <f t="shared" si="165"/>
        <v>14519.119736654326</v>
      </c>
      <c r="I1461" s="5">
        <f t="shared" si="163"/>
        <v>0</v>
      </c>
      <c r="J1461" s="6">
        <f>+H1461+SUM($B$4:$B$5)-SUM($F$15:F1461)</f>
        <v>24864.332368233248</v>
      </c>
      <c r="K1461" s="10">
        <f t="shared" si="166"/>
        <v>-2.8606417753911373E-3</v>
      </c>
      <c r="L1461" s="10">
        <f>+H1461/SUM($F$15:F1461)-1</f>
        <v>-9.5651695443025875E-2</v>
      </c>
      <c r="M1461" s="18">
        <f t="shared" si="169"/>
        <v>0</v>
      </c>
      <c r="N1461" s="18">
        <f t="shared" si="167"/>
        <v>2038.0572342299722</v>
      </c>
      <c r="O1461" s="4">
        <f t="shared" si="168"/>
        <v>7.8774958321948052</v>
      </c>
      <c r="P1461" s="18">
        <f>+AVERAGEIF($C$15:C1461,"&lt;&gt;",$B$15:B1461)</f>
        <v>7.97802739726027</v>
      </c>
    </row>
    <row r="1462" spans="1:16" x14ac:dyDescent="0.25">
      <c r="A1462" s="1">
        <v>42353</v>
      </c>
      <c r="B1462" s="18">
        <v>7.26</v>
      </c>
      <c r="G1462">
        <f t="shared" si="164"/>
        <v>15500.08316045524</v>
      </c>
      <c r="H1462">
        <f t="shared" si="165"/>
        <v>14796.295520509602</v>
      </c>
      <c r="I1462" s="5">
        <f t="shared" si="163"/>
        <v>0</v>
      </c>
      <c r="J1462" s="6">
        <f>+H1462+SUM($B$4:$B$5)-SUM($F$15:F1462)</f>
        <v>25141.508152088521</v>
      </c>
      <c r="K1462" s="10">
        <f t="shared" si="166"/>
        <v>1.1147525690631266E-2</v>
      </c>
      <c r="L1462" s="10">
        <f>+H1462/SUM($F$15:F1462)-1</f>
        <v>-7.8387325788372819E-2</v>
      </c>
      <c r="M1462" s="18">
        <f t="shared" si="169"/>
        <v>0</v>
      </c>
      <c r="N1462" s="18">
        <f t="shared" si="167"/>
        <v>2038.0572342299722</v>
      </c>
      <c r="O1462" s="4">
        <f t="shared" si="168"/>
        <v>7.8774958321948052</v>
      </c>
      <c r="P1462" s="18">
        <f>+AVERAGEIF($C$15:C1462,"&lt;&gt;",$B$15:B1462)</f>
        <v>7.97802739726027</v>
      </c>
    </row>
    <row r="1463" spans="1:16" x14ac:dyDescent="0.25">
      <c r="A1463" s="1">
        <v>42354</v>
      </c>
      <c r="B1463" s="18">
        <v>7.3440000000000003</v>
      </c>
      <c r="G1463">
        <f t="shared" si="164"/>
        <v>15679.422965617534</v>
      </c>
      <c r="H1463">
        <f t="shared" si="165"/>
        <v>14967.492328184921</v>
      </c>
      <c r="I1463" s="5">
        <f t="shared" si="163"/>
        <v>0</v>
      </c>
      <c r="J1463" s="6">
        <f>+H1463+SUM($B$4:$B$5)-SUM($F$15:F1463)</f>
        <v>25312.70495976384</v>
      </c>
      <c r="K1463" s="10">
        <f t="shared" si="166"/>
        <v>6.8093292828614871E-3</v>
      </c>
      <c r="L1463" s="10">
        <f>+H1463/SUM($F$15:F1463)-1</f>
        <v>-6.7724038648734108E-2</v>
      </c>
      <c r="M1463" s="18">
        <f t="shared" si="169"/>
        <v>0</v>
      </c>
      <c r="N1463" s="18">
        <f t="shared" si="167"/>
        <v>2038.0572342299722</v>
      </c>
      <c r="O1463" s="4">
        <f t="shared" si="168"/>
        <v>7.8774958321948052</v>
      </c>
      <c r="P1463" s="18">
        <f>+AVERAGEIF($C$15:C1463,"&lt;&gt;",$B$15:B1463)</f>
        <v>7.97802739726027</v>
      </c>
    </row>
    <row r="1464" spans="1:16" x14ac:dyDescent="0.25">
      <c r="A1464" s="1">
        <v>42355</v>
      </c>
      <c r="B1464" s="18">
        <v>7.4820000000000002</v>
      </c>
      <c r="G1464">
        <f t="shared" si="164"/>
        <v>15974.052645527012</v>
      </c>
      <c r="H1464">
        <f t="shared" si="165"/>
        <v>15248.744226508656</v>
      </c>
      <c r="I1464" s="5">
        <f t="shared" si="163"/>
        <v>0</v>
      </c>
      <c r="J1464" s="6">
        <f>+H1464+SUM($B$4:$B$5)-SUM($F$15:F1464)</f>
        <v>25593.956858087578</v>
      </c>
      <c r="K1464" s="10">
        <f t="shared" si="166"/>
        <v>1.111109613811756E-2</v>
      </c>
      <c r="L1464" s="10">
        <f>+H1464/SUM($F$15:F1464)-1</f>
        <v>-5.0205781205042044E-2</v>
      </c>
      <c r="M1464" s="18">
        <f t="shared" si="169"/>
        <v>0</v>
      </c>
      <c r="N1464" s="18">
        <f t="shared" si="167"/>
        <v>2038.0572342299722</v>
      </c>
      <c r="O1464" s="4">
        <f t="shared" si="168"/>
        <v>7.8774958321948052</v>
      </c>
      <c r="P1464" s="18">
        <f>+AVERAGEIF($C$15:C1464,"&lt;&gt;",$B$15:B1464)</f>
        <v>7.97802739726027</v>
      </c>
    </row>
    <row r="1465" spans="1:16" x14ac:dyDescent="0.25">
      <c r="A1465" s="1">
        <v>42356</v>
      </c>
      <c r="B1465" s="18">
        <v>7.3940000000000001</v>
      </c>
      <c r="G1465">
        <f t="shared" si="164"/>
        <v>15786.172849642706</v>
      </c>
      <c r="H1465">
        <f t="shared" si="165"/>
        <v>15069.395189896417</v>
      </c>
      <c r="I1465" s="5">
        <f t="shared" si="163"/>
        <v>0</v>
      </c>
      <c r="J1465" s="6">
        <f>+H1465+SUM($B$4:$B$5)-SUM($F$15:F1465)</f>
        <v>25414.607821475336</v>
      </c>
      <c r="K1465" s="10">
        <f t="shared" si="166"/>
        <v>-7.0074759290519317E-3</v>
      </c>
      <c r="L1465" s="10">
        <f>+H1465/SUM($F$15:F1465)-1</f>
        <v>-6.1376843922758773E-2</v>
      </c>
      <c r="M1465" s="18">
        <f t="shared" si="169"/>
        <v>0</v>
      </c>
      <c r="N1465" s="18">
        <f t="shared" si="167"/>
        <v>2038.0572342299722</v>
      </c>
      <c r="O1465" s="4">
        <f t="shared" si="168"/>
        <v>7.8774958321948052</v>
      </c>
      <c r="P1465" s="18">
        <f>+AVERAGEIF($C$15:C1465,"&lt;&gt;",$B$15:B1465)</f>
        <v>7.97802739726027</v>
      </c>
    </row>
    <row r="1466" spans="1:16" x14ac:dyDescent="0.25">
      <c r="A1466" s="1">
        <v>42359</v>
      </c>
      <c r="B1466" s="18">
        <v>7.3630000000000004</v>
      </c>
      <c r="G1466">
        <f t="shared" si="164"/>
        <v>15719.987921547099</v>
      </c>
      <c r="H1466">
        <f t="shared" si="165"/>
        <v>15006.215415635288</v>
      </c>
      <c r="I1466" s="5">
        <f t="shared" si="163"/>
        <v>0</v>
      </c>
      <c r="J1466" s="6">
        <f>+H1466+SUM($B$4:$B$5)-SUM($F$15:F1466)</f>
        <v>25351.428047214213</v>
      </c>
      <c r="K1466" s="10">
        <f t="shared" si="166"/>
        <v>-2.4859629825858542E-3</v>
      </c>
      <c r="L1466" s="10">
        <f>+H1466/SUM($F$15:F1466)-1</f>
        <v>-6.5312104652863523E-2</v>
      </c>
      <c r="M1466" s="18">
        <f t="shared" si="169"/>
        <v>0</v>
      </c>
      <c r="N1466" s="18">
        <f t="shared" si="167"/>
        <v>2038.0572342299722</v>
      </c>
      <c r="O1466" s="4">
        <f t="shared" si="168"/>
        <v>7.8774958321948052</v>
      </c>
      <c r="P1466" s="18">
        <f>+AVERAGEIF($C$15:C1466,"&lt;&gt;",$B$15:B1466)</f>
        <v>7.97802739726027</v>
      </c>
    </row>
    <row r="1467" spans="1:16" x14ac:dyDescent="0.25">
      <c r="A1467" s="1">
        <v>42360</v>
      </c>
      <c r="B1467" s="18">
        <v>7.3609999999999998</v>
      </c>
      <c r="G1467">
        <f t="shared" si="164"/>
        <v>15715.717926186091</v>
      </c>
      <c r="H1467">
        <f t="shared" si="165"/>
        <v>15002.139301166828</v>
      </c>
      <c r="I1467" s="5">
        <f t="shared" si="163"/>
        <v>0</v>
      </c>
      <c r="J1467" s="6">
        <f>+H1467+SUM($B$4:$B$5)-SUM($F$15:F1467)</f>
        <v>25347.351932745747</v>
      </c>
      <c r="K1467" s="10">
        <f t="shared" si="166"/>
        <v>-1.607844126522151E-4</v>
      </c>
      <c r="L1467" s="10">
        <f>+H1467/SUM($F$15:F1467)-1</f>
        <v>-6.5565992441902532E-2</v>
      </c>
      <c r="M1467" s="18">
        <f t="shared" si="169"/>
        <v>0</v>
      </c>
      <c r="N1467" s="18">
        <f t="shared" si="167"/>
        <v>2038.0572342299722</v>
      </c>
      <c r="O1467" s="4">
        <f t="shared" si="168"/>
        <v>7.8774958321948052</v>
      </c>
      <c r="P1467" s="18">
        <f>+AVERAGEIF($C$15:C1467,"&lt;&gt;",$B$15:B1467)</f>
        <v>7.97802739726027</v>
      </c>
    </row>
    <row r="1468" spans="1:16" x14ac:dyDescent="0.25">
      <c r="A1468" s="1">
        <v>42361</v>
      </c>
      <c r="B1468" s="18">
        <v>7.4930000000000003</v>
      </c>
      <c r="G1468">
        <f t="shared" si="164"/>
        <v>15997.53762001255</v>
      </c>
      <c r="H1468">
        <f t="shared" si="165"/>
        <v>15271.162856085184</v>
      </c>
      <c r="I1468" s="5">
        <f t="shared" si="163"/>
        <v>0</v>
      </c>
      <c r="J1468" s="6">
        <f>+H1468+SUM($B$4:$B$5)-SUM($F$15:F1468)</f>
        <v>25616.375487664103</v>
      </c>
      <c r="K1468" s="10">
        <f t="shared" si="166"/>
        <v>1.061347771681076E-2</v>
      </c>
      <c r="L1468" s="10">
        <f>+H1468/SUM($F$15:F1468)-1</f>
        <v>-4.8809398365327494E-2</v>
      </c>
      <c r="M1468" s="18">
        <f t="shared" si="169"/>
        <v>0</v>
      </c>
      <c r="N1468" s="18">
        <f t="shared" si="167"/>
        <v>2038.0572342299722</v>
      </c>
      <c r="O1468" s="4">
        <f t="shared" si="168"/>
        <v>7.8774958321948052</v>
      </c>
      <c r="P1468" s="18">
        <f>+AVERAGEIF($C$15:C1468,"&lt;&gt;",$B$15:B1468)</f>
        <v>7.97802739726027</v>
      </c>
    </row>
    <row r="1469" spans="1:16" x14ac:dyDescent="0.25">
      <c r="A1469" s="1">
        <v>42362</v>
      </c>
      <c r="B1469" s="18">
        <v>7.4480000000000004</v>
      </c>
      <c r="G1469">
        <f t="shared" si="164"/>
        <v>15901.462724389894</v>
      </c>
      <c r="H1469">
        <f t="shared" si="165"/>
        <v>15179.450280544836</v>
      </c>
      <c r="I1469" s="5">
        <f t="shared" si="163"/>
        <v>0</v>
      </c>
      <c r="J1469" s="6">
        <f>+H1469+SUM($B$4:$B$5)-SUM($F$15:F1469)</f>
        <v>25524.662912123757</v>
      </c>
      <c r="K1469" s="10">
        <f t="shared" si="166"/>
        <v>-3.5802323238317557E-3</v>
      </c>
      <c r="L1469" s="10">
        <f>+H1469/SUM($F$15:F1469)-1</f>
        <v>-5.4521873618705419E-2</v>
      </c>
      <c r="M1469" s="18">
        <f t="shared" si="169"/>
        <v>0</v>
      </c>
      <c r="N1469" s="18">
        <f t="shared" si="167"/>
        <v>2038.0572342299722</v>
      </c>
      <c r="O1469" s="4">
        <f t="shared" si="168"/>
        <v>7.8774958321948052</v>
      </c>
      <c r="P1469" s="18">
        <f>+AVERAGEIF($C$15:C1469,"&lt;&gt;",$B$15:B1469)</f>
        <v>7.97802739726027</v>
      </c>
    </row>
    <row r="1470" spans="1:16" x14ac:dyDescent="0.25">
      <c r="A1470" s="1">
        <v>42368</v>
      </c>
      <c r="B1470" s="18">
        <v>7.3689999999999998</v>
      </c>
      <c r="G1470">
        <f t="shared" si="164"/>
        <v>15732.797907630118</v>
      </c>
      <c r="H1470">
        <f t="shared" si="165"/>
        <v>15018.443759040667</v>
      </c>
      <c r="I1470" s="5">
        <f t="shared" si="163"/>
        <v>0</v>
      </c>
      <c r="J1470" s="6">
        <f>+H1470+SUM($B$4:$B$5)-SUM($F$15:F1470)</f>
        <v>25363.656390619588</v>
      </c>
      <c r="K1470" s="10">
        <f t="shared" si="166"/>
        <v>-6.3078804236702535E-3</v>
      </c>
      <c r="L1470" s="10">
        <f>+H1470/SUM($F$15:F1470)-1</f>
        <v>-6.4550441285746607E-2</v>
      </c>
      <c r="M1470" s="18">
        <f t="shared" si="169"/>
        <v>0</v>
      </c>
      <c r="N1470" s="18">
        <f t="shared" si="167"/>
        <v>2038.0572342299722</v>
      </c>
      <c r="O1470" s="4">
        <f t="shared" si="168"/>
        <v>7.8774958321948052</v>
      </c>
      <c r="P1470" s="18">
        <f>+AVERAGEIF($C$15:C1470,"&lt;&gt;",$B$15:B1470)</f>
        <v>7.97802739726027</v>
      </c>
    </row>
    <row r="1471" spans="1:16" x14ac:dyDescent="0.25">
      <c r="A1471" s="1">
        <v>42369</v>
      </c>
      <c r="B1471" s="18">
        <v>7.42</v>
      </c>
      <c r="G1471">
        <f t="shared" si="164"/>
        <v>15841.682789335797</v>
      </c>
      <c r="H1471">
        <f t="shared" si="165"/>
        <v>15122.384677986396</v>
      </c>
      <c r="I1471" s="5">
        <f t="shared" si="163"/>
        <v>0</v>
      </c>
      <c r="J1471" s="6">
        <f>+H1471+SUM($B$4:$B$5)-SUM($F$15:F1471)</f>
        <v>25467.597309565317</v>
      </c>
      <c r="K1471" s="10">
        <f t="shared" si="166"/>
        <v>4.0980258265985725E-3</v>
      </c>
      <c r="L1471" s="10">
        <f>+H1471/SUM($F$15:F1471)-1</f>
        <v>-5.8076302665251656E-2</v>
      </c>
      <c r="M1471" s="18">
        <f t="shared" si="169"/>
        <v>0</v>
      </c>
      <c r="N1471" s="18">
        <f t="shared" si="167"/>
        <v>2038.0572342299722</v>
      </c>
      <c r="O1471" s="4">
        <f t="shared" si="168"/>
        <v>7.8774958321948052</v>
      </c>
      <c r="P1471" s="18">
        <f>+AVERAGEIF($C$15:C1471,"&lt;&gt;",$B$15:B1471)</f>
        <v>7.97802739726027</v>
      </c>
    </row>
    <row r="1472" spans="1:16" x14ac:dyDescent="0.25">
      <c r="A1472" s="1">
        <v>42373</v>
      </c>
      <c r="B1472" s="18">
        <v>7.2229999999999999</v>
      </c>
      <c r="G1472">
        <f t="shared" si="164"/>
        <v>15421.088246276611</v>
      </c>
      <c r="H1472">
        <f t="shared" si="165"/>
        <v>14720.887402843091</v>
      </c>
      <c r="I1472" s="5">
        <f t="shared" si="163"/>
        <v>0</v>
      </c>
      <c r="J1472" s="6">
        <f>+H1472+SUM($B$4:$B$5)-SUM($F$15:F1472)</f>
        <v>25066.100034422008</v>
      </c>
      <c r="K1472" s="10">
        <f t="shared" si="166"/>
        <v>-1.5765023699055858E-2</v>
      </c>
      <c r="L1472" s="10">
        <f>+H1472/SUM($F$15:F1472)-1</f>
        <v>-8.3084249885594708E-2</v>
      </c>
      <c r="M1472" s="18">
        <f t="shared" si="169"/>
        <v>0</v>
      </c>
      <c r="N1472" s="18">
        <f t="shared" si="167"/>
        <v>2038.0572342299722</v>
      </c>
      <c r="O1472" s="4">
        <f t="shared" si="168"/>
        <v>7.8774958321948052</v>
      </c>
      <c r="P1472" s="18">
        <f>+AVERAGEIF($C$15:C1472,"&lt;&gt;",$B$15:B1472)</f>
        <v>7.97802739726027</v>
      </c>
    </row>
    <row r="1473" spans="1:16" x14ac:dyDescent="0.25">
      <c r="A1473" s="1">
        <v>42374</v>
      </c>
      <c r="B1473" s="18">
        <v>7.28</v>
      </c>
      <c r="G1473">
        <f t="shared" si="164"/>
        <v>15542.783114065311</v>
      </c>
      <c r="H1473">
        <f t="shared" si="165"/>
        <v>14837.056665194201</v>
      </c>
      <c r="I1473" s="5">
        <f t="shared" si="163"/>
        <v>0</v>
      </c>
      <c r="J1473" s="6">
        <f>+H1473+SUM($B$4:$B$5)-SUM($F$15:F1473)</f>
        <v>25182.26929677312</v>
      </c>
      <c r="K1473" s="10">
        <f t="shared" si="166"/>
        <v>4.6345168251775704E-3</v>
      </c>
      <c r="L1473" s="10">
        <f>+H1473/SUM($F$15:F1473)-1</f>
        <v>-7.5848447897982618E-2</v>
      </c>
      <c r="M1473" s="18">
        <f t="shared" si="169"/>
        <v>0</v>
      </c>
      <c r="N1473" s="18">
        <f t="shared" si="167"/>
        <v>2038.0572342299722</v>
      </c>
      <c r="O1473" s="4">
        <f t="shared" si="168"/>
        <v>7.8774958321948052</v>
      </c>
      <c r="P1473" s="18">
        <f>+AVERAGEIF($C$15:C1473,"&lt;&gt;",$B$15:B1473)</f>
        <v>7.97802739726027</v>
      </c>
    </row>
    <row r="1474" spans="1:16" x14ac:dyDescent="0.25">
      <c r="A1474" s="1">
        <v>42376</v>
      </c>
      <c r="B1474" s="18">
        <v>6.9379999999999997</v>
      </c>
      <c r="G1474">
        <f t="shared" si="164"/>
        <v>14812.613907333121</v>
      </c>
      <c r="H1474">
        <f t="shared" si="165"/>
        <v>14140.041091087549</v>
      </c>
      <c r="I1474" s="5">
        <f t="shared" si="163"/>
        <v>0</v>
      </c>
      <c r="J1474" s="6">
        <f>+H1474+SUM($B$4:$B$5)-SUM($F$15:F1474)</f>
        <v>24485.253722666472</v>
      </c>
      <c r="K1474" s="10">
        <f t="shared" si="166"/>
        <v>-2.7678822980261142E-2</v>
      </c>
      <c r="L1474" s="10">
        <f>+H1474/SUM($F$15:F1474)-1</f>
        <v>-0.11926325982365449</v>
      </c>
      <c r="M1474" s="18">
        <f t="shared" si="169"/>
        <v>0</v>
      </c>
      <c r="N1474" s="18">
        <f t="shared" si="167"/>
        <v>2038.0572342299722</v>
      </c>
      <c r="O1474" s="4">
        <f t="shared" si="168"/>
        <v>7.8774958321948052</v>
      </c>
      <c r="P1474" s="18">
        <f>+AVERAGEIF($C$15:C1474,"&lt;&gt;",$B$15:B1474)</f>
        <v>7.97802739726027</v>
      </c>
    </row>
    <row r="1475" spans="1:16" x14ac:dyDescent="0.25">
      <c r="A1475" s="1">
        <v>42377</v>
      </c>
      <c r="B1475" s="18">
        <v>6.9029999999999996</v>
      </c>
      <c r="C1475">
        <f>+$B$3</f>
        <v>200</v>
      </c>
      <c r="D1475" s="7">
        <f>+$D$11</f>
        <v>3.3347368421052628</v>
      </c>
      <c r="E1475">
        <v>1.54</v>
      </c>
      <c r="F1475" s="6">
        <f>+C1475-D1475-E1475</f>
        <v>195.12526315789475</v>
      </c>
      <c r="G1475">
        <f t="shared" si="164"/>
        <v>14937.8889885155</v>
      </c>
      <c r="H1475">
        <f t="shared" si="165"/>
        <v>14263.834351047395</v>
      </c>
      <c r="I1475" s="5">
        <f t="shared" si="163"/>
        <v>543200</v>
      </c>
      <c r="J1475" s="6">
        <f>+H1475+SUM($B$4:$B$5)-SUM($F$15:F1475)</f>
        <v>24413.921719468421</v>
      </c>
      <c r="K1475" s="10">
        <f t="shared" si="166"/>
        <v>-2.9132637956704732E-3</v>
      </c>
      <c r="L1475" s="10">
        <f>+H1475/SUM($F$15:F1475)-1</f>
        <v>-0.12222085900154123</v>
      </c>
      <c r="M1475" s="18">
        <f t="shared" si="169"/>
        <v>28.266733761827432</v>
      </c>
      <c r="N1475" s="18">
        <f t="shared" si="167"/>
        <v>2066.3239679917997</v>
      </c>
      <c r="O1475" s="4">
        <f t="shared" si="168"/>
        <v>7.8641650018567955</v>
      </c>
      <c r="P1475" s="18">
        <f>+AVERAGEIF($C$15:C1475,"&lt;&gt;",$B$15:B1475)</f>
        <v>7.9634999999999962</v>
      </c>
    </row>
    <row r="1476" spans="1:16" x14ac:dyDescent="0.25">
      <c r="A1476" s="1">
        <v>42380</v>
      </c>
      <c r="B1476" s="18">
        <v>6.798</v>
      </c>
      <c r="G1476">
        <f t="shared" si="164"/>
        <v>14710.672076478108</v>
      </c>
      <c r="H1476">
        <f t="shared" si="165"/>
        <v>14046.870334408257</v>
      </c>
      <c r="I1476" s="5">
        <f t="shared" si="163"/>
        <v>0</v>
      </c>
      <c r="J1476" s="6">
        <f>+H1476+SUM($B$4:$B$5)-SUM($F$15:F1476)</f>
        <v>24196.957702829288</v>
      </c>
      <c r="K1476" s="10">
        <f t="shared" si="166"/>
        <v>-8.8868973666823559E-3</v>
      </c>
      <c r="L1476" s="10">
        <f>+H1476/SUM($F$15:F1476)-1</f>
        <v>-0.13557256258039652</v>
      </c>
      <c r="M1476" s="18">
        <f t="shared" si="169"/>
        <v>0</v>
      </c>
      <c r="N1476" s="18">
        <f t="shared" si="167"/>
        <v>2066.3239679917997</v>
      </c>
      <c r="O1476" s="4">
        <f t="shared" si="168"/>
        <v>7.8641650018567955</v>
      </c>
      <c r="P1476" s="18">
        <f>+AVERAGEIF($C$15:C1476,"&lt;&gt;",$B$15:B1476)</f>
        <v>7.9634999999999962</v>
      </c>
    </row>
    <row r="1477" spans="1:16" x14ac:dyDescent="0.25">
      <c r="A1477" s="1">
        <v>42381</v>
      </c>
      <c r="B1477" s="18">
        <v>6.8109999999999999</v>
      </c>
      <c r="G1477">
        <f t="shared" si="164"/>
        <v>14738.803694158929</v>
      </c>
      <c r="H1477">
        <f t="shared" si="165"/>
        <v>14073.73254599215</v>
      </c>
      <c r="I1477" s="5">
        <f t="shared" si="163"/>
        <v>0</v>
      </c>
      <c r="J1477" s="6">
        <f>+H1477+SUM($B$4:$B$5)-SUM($F$15:F1477)</f>
        <v>24223.819914413176</v>
      </c>
      <c r="K1477" s="10">
        <f t="shared" si="166"/>
        <v>1.1101483051625394E-3</v>
      </c>
      <c r="L1477" s="10">
        <f>+H1477/SUM($F$15:F1477)-1</f>
        <v>-0.13391949451825247</v>
      </c>
      <c r="M1477" s="18">
        <f t="shared" si="169"/>
        <v>0</v>
      </c>
      <c r="N1477" s="18">
        <f t="shared" si="167"/>
        <v>2066.3239679917997</v>
      </c>
      <c r="O1477" s="4">
        <f t="shared" si="168"/>
        <v>7.8641650018567955</v>
      </c>
      <c r="P1477" s="18">
        <f>+AVERAGEIF($C$15:C1477,"&lt;&gt;",$B$15:B1477)</f>
        <v>7.9634999999999962</v>
      </c>
    </row>
    <row r="1478" spans="1:16" x14ac:dyDescent="0.25">
      <c r="A1478" s="1">
        <v>42382</v>
      </c>
      <c r="B1478" s="18">
        <v>6.8470000000000004</v>
      </c>
      <c r="G1478">
        <f t="shared" si="164"/>
        <v>14816.706635428893</v>
      </c>
      <c r="H1478">
        <f t="shared" si="165"/>
        <v>14148.120208839857</v>
      </c>
      <c r="I1478" s="5">
        <f t="shared" si="163"/>
        <v>0</v>
      </c>
      <c r="J1478" s="6">
        <f>+H1478+SUM($B$4:$B$5)-SUM($F$15:F1478)</f>
        <v>24298.207577260884</v>
      </c>
      <c r="K1478" s="10">
        <f t="shared" si="166"/>
        <v>3.0708477486429686E-3</v>
      </c>
      <c r="L1478" s="10">
        <f>+H1478/SUM($F$15:F1478)-1</f>
        <v>-0.12934176757693061</v>
      </c>
      <c r="M1478" s="18">
        <f t="shared" si="169"/>
        <v>0</v>
      </c>
      <c r="N1478" s="18">
        <f t="shared" si="167"/>
        <v>2066.3239679917997</v>
      </c>
      <c r="O1478" s="4">
        <f t="shared" si="168"/>
        <v>7.8641650018567955</v>
      </c>
      <c r="P1478" s="18">
        <f>+AVERAGEIF($C$15:C1478,"&lt;&gt;",$B$15:B1478)</f>
        <v>7.9634999999999962</v>
      </c>
    </row>
    <row r="1479" spans="1:16" x14ac:dyDescent="0.25">
      <c r="A1479" s="1">
        <v>42383</v>
      </c>
      <c r="B1479" s="18">
        <v>6.8010000000000002</v>
      </c>
      <c r="G1479">
        <f t="shared" si="164"/>
        <v>14717.163988250606</v>
      </c>
      <c r="H1479">
        <f t="shared" si="165"/>
        <v>14053.069306312234</v>
      </c>
      <c r="I1479" s="5">
        <f t="shared" si="163"/>
        <v>0</v>
      </c>
      <c r="J1479" s="6">
        <f>+H1479+SUM($B$4:$B$5)-SUM($F$15:F1479)</f>
        <v>24203.156674733258</v>
      </c>
      <c r="K1479" s="10">
        <f t="shared" si="166"/>
        <v>-3.9118483215435651E-3</v>
      </c>
      <c r="L1479" s="10">
        <f>+H1479/SUM($F$15:F1479)-1</f>
        <v>-0.13519108533528623</v>
      </c>
      <c r="M1479" s="18">
        <f t="shared" si="169"/>
        <v>0</v>
      </c>
      <c r="N1479" s="18">
        <f t="shared" si="167"/>
        <v>2066.3239679917997</v>
      </c>
      <c r="O1479" s="4">
        <f t="shared" si="168"/>
        <v>7.8641650018567955</v>
      </c>
      <c r="P1479" s="18">
        <f>+AVERAGEIF($C$15:C1479,"&lt;&gt;",$B$15:B1479)</f>
        <v>7.9634999999999962</v>
      </c>
    </row>
    <row r="1480" spans="1:16" x14ac:dyDescent="0.25">
      <c r="A1480" s="1">
        <v>42384</v>
      </c>
      <c r="B1480" s="18">
        <v>6.6029999999999998</v>
      </c>
      <c r="G1480">
        <f t="shared" si="164"/>
        <v>14288.697811265807</v>
      </c>
      <c r="H1480">
        <f t="shared" si="165"/>
        <v>13643.937160649857</v>
      </c>
      <c r="I1480" s="5">
        <f t="shared" si="163"/>
        <v>0</v>
      </c>
      <c r="J1480" s="6">
        <f>+H1480+SUM($B$4:$B$5)-SUM($F$15:F1480)</f>
        <v>23794.024529070888</v>
      </c>
      <c r="K1480" s="10">
        <f t="shared" si="166"/>
        <v>-1.6904082023708966E-2</v>
      </c>
      <c r="L1480" s="10">
        <f>+H1480/SUM($F$15:F1480)-1</f>
        <v>-0.16036858351255623</v>
      </c>
      <c r="M1480" s="18">
        <f t="shared" si="169"/>
        <v>0</v>
      </c>
      <c r="N1480" s="18">
        <f t="shared" si="167"/>
        <v>2066.3239679917997</v>
      </c>
      <c r="O1480" s="4">
        <f t="shared" si="168"/>
        <v>7.8641650018567955</v>
      </c>
      <c r="P1480" s="18">
        <f>+AVERAGEIF($C$15:C1480,"&lt;&gt;",$B$15:B1480)</f>
        <v>7.9634999999999962</v>
      </c>
    </row>
    <row r="1481" spans="1:16" x14ac:dyDescent="0.25">
      <c r="A1481" s="1">
        <v>42387</v>
      </c>
      <c r="B1481" s="18">
        <v>6.5970000000000004</v>
      </c>
      <c r="G1481">
        <f t="shared" si="164"/>
        <v>14275.713987720816</v>
      </c>
      <c r="H1481">
        <f t="shared" si="165"/>
        <v>13631.539216841908</v>
      </c>
      <c r="I1481" s="5">
        <f t="shared" si="163"/>
        <v>0</v>
      </c>
      <c r="J1481" s="6">
        <f>+H1481+SUM($B$4:$B$5)-SUM($F$15:F1481)</f>
        <v>23781.626585262933</v>
      </c>
      <c r="K1481" s="10">
        <f t="shared" si="166"/>
        <v>-5.2105282957948251E-4</v>
      </c>
      <c r="L1481" s="10">
        <f>+H1481/SUM($F$15:F1481)-1</f>
        <v>-0.16113153800277646</v>
      </c>
      <c r="M1481" s="18">
        <f t="shared" si="169"/>
        <v>0</v>
      </c>
      <c r="N1481" s="18">
        <f t="shared" si="167"/>
        <v>2066.3239679917997</v>
      </c>
      <c r="O1481" s="4">
        <f t="shared" si="168"/>
        <v>7.8641650018567955</v>
      </c>
      <c r="P1481" s="18">
        <f>+AVERAGEIF($C$15:C1481,"&lt;&gt;",$B$15:B1481)</f>
        <v>7.9634999999999962</v>
      </c>
    </row>
    <row r="1482" spans="1:16" x14ac:dyDescent="0.25">
      <c r="A1482" s="1">
        <v>42388</v>
      </c>
      <c r="B1482" s="18">
        <v>6.673</v>
      </c>
      <c r="G1482">
        <f t="shared" si="164"/>
        <v>14440.175752624073</v>
      </c>
      <c r="H1482">
        <f t="shared" si="165"/>
        <v>13788.579838409285</v>
      </c>
      <c r="I1482" s="5">
        <f t="shared" si="163"/>
        <v>0</v>
      </c>
      <c r="J1482" s="6">
        <f>+H1482+SUM($B$4:$B$5)-SUM($F$15:F1482)</f>
        <v>23938.667206830312</v>
      </c>
      <c r="K1482" s="10">
        <f t="shared" si="166"/>
        <v>6.6034432507948715E-3</v>
      </c>
      <c r="L1482" s="10">
        <f>+H1482/SUM($F$15:F1482)-1</f>
        <v>-0.15146744779331933</v>
      </c>
      <c r="M1482" s="18">
        <f t="shared" si="169"/>
        <v>0</v>
      </c>
      <c r="N1482" s="18">
        <f t="shared" si="167"/>
        <v>2066.3239679917997</v>
      </c>
      <c r="O1482" s="4">
        <f t="shared" si="168"/>
        <v>7.8641650018567955</v>
      </c>
      <c r="P1482" s="18">
        <f>+AVERAGEIF($C$15:C1482,"&lt;&gt;",$B$15:B1482)</f>
        <v>7.9634999999999962</v>
      </c>
    </row>
    <row r="1483" spans="1:16" x14ac:dyDescent="0.25">
      <c r="A1483" s="1">
        <v>42389</v>
      </c>
      <c r="B1483" s="18">
        <v>6.4859999999999998</v>
      </c>
      <c r="G1483">
        <f t="shared" si="164"/>
        <v>14035.513252138428</v>
      </c>
      <c r="H1483">
        <f t="shared" si="165"/>
        <v>13402.177256394818</v>
      </c>
      <c r="I1483" s="5">
        <f t="shared" si="163"/>
        <v>0</v>
      </c>
      <c r="J1483" s="6">
        <f>+H1483+SUM($B$4:$B$5)-SUM($F$15:F1483)</f>
        <v>23552.264624815845</v>
      </c>
      <c r="K1483" s="10">
        <f t="shared" si="166"/>
        <v>-1.6141357356111108E-2</v>
      </c>
      <c r="L1483" s="10">
        <f>+H1483/SUM($F$15:F1483)-1</f>
        <v>-0.1752461960718521</v>
      </c>
      <c r="M1483" s="18">
        <f t="shared" si="169"/>
        <v>0</v>
      </c>
      <c r="N1483" s="18">
        <f t="shared" si="167"/>
        <v>2066.3239679917997</v>
      </c>
      <c r="O1483" s="4">
        <f t="shared" si="168"/>
        <v>7.8641650018567955</v>
      </c>
      <c r="P1483" s="18">
        <f>+AVERAGEIF($C$15:C1483,"&lt;&gt;",$B$15:B1483)</f>
        <v>7.9634999999999962</v>
      </c>
    </row>
    <row r="1484" spans="1:16" x14ac:dyDescent="0.25">
      <c r="A1484" s="1">
        <v>42390</v>
      </c>
      <c r="B1484" s="18">
        <v>6.4880000000000004</v>
      </c>
      <c r="G1484">
        <f t="shared" si="164"/>
        <v>14039.841193320093</v>
      </c>
      <c r="H1484">
        <f t="shared" si="165"/>
        <v>13406.309904330803</v>
      </c>
      <c r="I1484" s="5">
        <f t="shared" si="163"/>
        <v>0</v>
      </c>
      <c r="J1484" s="6">
        <f>+H1484+SUM($B$4:$B$5)-SUM($F$15:F1484)</f>
        <v>23556.39727275183</v>
      </c>
      <c r="K1484" s="10">
        <f t="shared" si="166"/>
        <v>1.7546711544813576E-4</v>
      </c>
      <c r="L1484" s="10">
        <f>+H1484/SUM($F$15:F1484)-1</f>
        <v>-0.17499187790844528</v>
      </c>
      <c r="M1484" s="18">
        <f t="shared" si="169"/>
        <v>0</v>
      </c>
      <c r="N1484" s="18">
        <f t="shared" si="167"/>
        <v>2066.3239679917997</v>
      </c>
      <c r="O1484" s="4">
        <f t="shared" si="168"/>
        <v>7.8641650018567955</v>
      </c>
      <c r="P1484" s="18">
        <f>+AVERAGEIF($C$15:C1484,"&lt;&gt;",$B$15:B1484)</f>
        <v>7.9634999999999962</v>
      </c>
    </row>
    <row r="1485" spans="1:16" x14ac:dyDescent="0.25">
      <c r="A1485" s="1">
        <v>42391</v>
      </c>
      <c r="B1485" s="18">
        <v>6.6790000000000003</v>
      </c>
      <c r="G1485">
        <f t="shared" si="164"/>
        <v>14453.159576169068</v>
      </c>
      <c r="H1485">
        <f t="shared" si="165"/>
        <v>13800.977782217238</v>
      </c>
      <c r="I1485" s="5">
        <f t="shared" si="163"/>
        <v>0</v>
      </c>
      <c r="J1485" s="6">
        <f>+H1485+SUM($B$4:$B$5)-SUM($F$15:F1485)</f>
        <v>23951.065150638267</v>
      </c>
      <c r="K1485" s="10">
        <f t="shared" si="166"/>
        <v>1.6754169719448431E-2</v>
      </c>
      <c r="L1485" s="10">
        <f>+H1485/SUM($F$15:F1485)-1</f>
        <v>-0.15070449330309887</v>
      </c>
      <c r="M1485" s="18">
        <f t="shared" si="169"/>
        <v>0</v>
      </c>
      <c r="N1485" s="18">
        <f t="shared" si="167"/>
        <v>2066.3239679917997</v>
      </c>
      <c r="O1485" s="4">
        <f t="shared" si="168"/>
        <v>7.8641650018567955</v>
      </c>
      <c r="P1485" s="18">
        <f>+AVERAGEIF($C$15:C1485,"&lt;&gt;",$B$15:B1485)</f>
        <v>7.9634999999999962</v>
      </c>
    </row>
    <row r="1486" spans="1:16" x14ac:dyDescent="0.25">
      <c r="A1486" s="1">
        <v>42394</v>
      </c>
      <c r="B1486" s="18">
        <v>6.7160000000000002</v>
      </c>
      <c r="G1486">
        <f t="shared" si="164"/>
        <v>14533.226488029864</v>
      </c>
      <c r="H1486">
        <f t="shared" si="165"/>
        <v>13877.431769032935</v>
      </c>
      <c r="I1486" s="5">
        <f t="shared" si="163"/>
        <v>0</v>
      </c>
      <c r="J1486" s="6">
        <f>+H1486+SUM($B$4:$B$5)-SUM($F$15:F1486)</f>
        <v>24027.519137453961</v>
      </c>
      <c r="K1486" s="10">
        <f t="shared" si="166"/>
        <v>3.1920913051191047E-3</v>
      </c>
      <c r="L1486" s="10">
        <f>+H1486/SUM($F$15:F1486)-1</f>
        <v>-0.14599960728007355</v>
      </c>
      <c r="M1486" s="18">
        <f t="shared" si="169"/>
        <v>0</v>
      </c>
      <c r="N1486" s="18">
        <f t="shared" si="167"/>
        <v>2066.3239679917997</v>
      </c>
      <c r="O1486" s="4">
        <f t="shared" si="168"/>
        <v>7.8641650018567955</v>
      </c>
      <c r="P1486" s="18">
        <f>+AVERAGEIF($C$15:C1486,"&lt;&gt;",$B$15:B1486)</f>
        <v>7.9634999999999962</v>
      </c>
    </row>
    <row r="1487" spans="1:16" x14ac:dyDescent="0.25">
      <c r="A1487" s="1">
        <v>42395</v>
      </c>
      <c r="B1487" s="18">
        <v>6.64</v>
      </c>
      <c r="G1487">
        <f t="shared" si="164"/>
        <v>14368.764723126607</v>
      </c>
      <c r="H1487">
        <f t="shared" si="165"/>
        <v>13720.391147465558</v>
      </c>
      <c r="I1487" s="5">
        <f t="shared" si="163"/>
        <v>0</v>
      </c>
      <c r="J1487" s="6">
        <f>+H1487+SUM($B$4:$B$5)-SUM($F$15:F1487)</f>
        <v>23870.478515886589</v>
      </c>
      <c r="K1487" s="10">
        <f t="shared" si="166"/>
        <v>-6.5358650083261471E-3</v>
      </c>
      <c r="L1487" s="10">
        <f>+H1487/SUM($F$15:F1487)-1</f>
        <v>-0.15566369748953079</v>
      </c>
      <c r="M1487" s="18">
        <f t="shared" si="169"/>
        <v>0</v>
      </c>
      <c r="N1487" s="18">
        <f t="shared" si="167"/>
        <v>2066.3239679917997</v>
      </c>
      <c r="O1487" s="4">
        <f t="shared" si="168"/>
        <v>7.8641650018567955</v>
      </c>
      <c r="P1487" s="18">
        <f>+AVERAGEIF($C$15:C1487,"&lt;&gt;",$B$15:B1487)</f>
        <v>7.9634999999999962</v>
      </c>
    </row>
    <row r="1488" spans="1:16" x14ac:dyDescent="0.25">
      <c r="A1488" s="1">
        <v>42396</v>
      </c>
      <c r="B1488" s="18">
        <v>6.6950000000000003</v>
      </c>
      <c r="G1488">
        <f t="shared" si="164"/>
        <v>14487.783105622384</v>
      </c>
      <c r="H1488">
        <f t="shared" si="165"/>
        <v>13834.038965705107</v>
      </c>
      <c r="I1488" s="5">
        <f t="shared" ref="I1488:I1551" si="170">+C1488*(MAX($A:$A)-A1488)</f>
        <v>0</v>
      </c>
      <c r="J1488" s="6">
        <f>+H1488+SUM($B$4:$B$5)-SUM($F$15:F1488)</f>
        <v>23984.126334126133</v>
      </c>
      <c r="K1488" s="10">
        <f t="shared" si="166"/>
        <v>4.7610196906571201E-3</v>
      </c>
      <c r="L1488" s="10">
        <f>+H1488/SUM($F$15:F1488)-1</f>
        <v>-0.14866994799584465</v>
      </c>
      <c r="M1488" s="18">
        <f t="shared" si="169"/>
        <v>0</v>
      </c>
      <c r="N1488" s="18">
        <f t="shared" si="167"/>
        <v>2066.3239679917997</v>
      </c>
      <c r="O1488" s="4">
        <f t="shared" si="168"/>
        <v>7.8641650018567955</v>
      </c>
      <c r="P1488" s="18">
        <f>+AVERAGEIF($C$15:C1488,"&lt;&gt;",$B$15:B1488)</f>
        <v>7.9634999999999962</v>
      </c>
    </row>
    <row r="1489" spans="1:16" x14ac:dyDescent="0.25">
      <c r="A1489" s="1">
        <v>42397</v>
      </c>
      <c r="B1489" s="18">
        <v>6.71</v>
      </c>
      <c r="G1489">
        <f t="shared" ref="G1489:G1552" si="171">+(B1489/B1488*G1488)+C1489</f>
        <v>14520.242664484869</v>
      </c>
      <c r="H1489">
        <f t="shared" ref="H1489:H1552" si="172">+(B1489/B1488*H1488)+F1489</f>
        <v>13865.033825224986</v>
      </c>
      <c r="I1489" s="5">
        <f t="shared" si="170"/>
        <v>0</v>
      </c>
      <c r="J1489" s="6">
        <f>+H1489+SUM($B$4:$B$5)-SUM($F$15:F1489)</f>
        <v>24015.121193646013</v>
      </c>
      <c r="K1489" s="10">
        <f t="shared" ref="K1489:K1552" si="173">+J1489/J1488-1</f>
        <v>1.2923072155344162E-3</v>
      </c>
      <c r="L1489" s="10">
        <f>+H1489/SUM($F$15:F1489)-1</f>
        <v>-0.14676256177029379</v>
      </c>
      <c r="M1489" s="18">
        <f t="shared" si="169"/>
        <v>0</v>
      </c>
      <c r="N1489" s="18">
        <f t="shared" ref="N1489:N1552" si="174">+M1489+N1488</f>
        <v>2066.3239679917997</v>
      </c>
      <c r="O1489" s="4">
        <f t="shared" ref="O1489:O1552" si="175">((O1488*N1488)+(B1489*M1489))/N1489</f>
        <v>7.8641650018567955</v>
      </c>
      <c r="P1489" s="18">
        <f>+AVERAGEIF($C$15:C1489,"&lt;&gt;",$B$15:B1489)</f>
        <v>7.9634999999999962</v>
      </c>
    </row>
    <row r="1490" spans="1:16" x14ac:dyDescent="0.25">
      <c r="A1490" s="1">
        <v>42398</v>
      </c>
      <c r="B1490" s="18">
        <v>6.9539999999999997</v>
      </c>
      <c r="G1490">
        <f t="shared" si="171"/>
        <v>15048.251488647955</v>
      </c>
      <c r="H1490">
        <f t="shared" si="172"/>
        <v>14369.216873414985</v>
      </c>
      <c r="I1490" s="5">
        <f t="shared" si="170"/>
        <v>0</v>
      </c>
      <c r="J1490" s="6">
        <f>+H1490+SUM($B$4:$B$5)-SUM($F$15:F1490)</f>
        <v>24519.304241836016</v>
      </c>
      <c r="K1490" s="10">
        <f t="shared" si="173"/>
        <v>2.0994399492075155E-2</v>
      </c>
      <c r="L1490" s="10">
        <f>+H1490/SUM($F$15:F1490)-1</f>
        <v>-0.11573574583466817</v>
      </c>
      <c r="M1490" s="18">
        <f t="shared" si="169"/>
        <v>0</v>
      </c>
      <c r="N1490" s="18">
        <f t="shared" si="174"/>
        <v>2066.3239679917997</v>
      </c>
      <c r="O1490" s="4">
        <f t="shared" si="175"/>
        <v>7.8641650018567955</v>
      </c>
      <c r="P1490" s="18">
        <f>+AVERAGEIF($C$15:C1490,"&lt;&gt;",$B$15:B1490)</f>
        <v>7.9634999999999962</v>
      </c>
    </row>
    <row r="1491" spans="1:16" x14ac:dyDescent="0.25">
      <c r="A1491" s="1">
        <v>42401</v>
      </c>
      <c r="B1491" s="18">
        <v>6.915</v>
      </c>
      <c r="G1491">
        <f t="shared" si="171"/>
        <v>14963.856635605494</v>
      </c>
      <c r="H1491">
        <f t="shared" si="172"/>
        <v>14288.630238663305</v>
      </c>
      <c r="I1491" s="5">
        <f t="shared" si="170"/>
        <v>0</v>
      </c>
      <c r="J1491" s="6">
        <f>+H1491+SUM($B$4:$B$5)-SUM($F$15:F1491)</f>
        <v>24438.717607084331</v>
      </c>
      <c r="K1491" s="10">
        <f t="shared" si="173"/>
        <v>-3.2866607452174401E-3</v>
      </c>
      <c r="L1491" s="10">
        <f>+H1491/SUM($F$15:F1491)-1</f>
        <v>-0.12069495002110009</v>
      </c>
      <c r="M1491" s="18">
        <f t="shared" ref="M1491:M1554" si="176">+F1491/B1491</f>
        <v>0</v>
      </c>
      <c r="N1491" s="18">
        <f t="shared" si="174"/>
        <v>2066.3239679917997</v>
      </c>
      <c r="O1491" s="4">
        <f t="shared" si="175"/>
        <v>7.8641650018567955</v>
      </c>
      <c r="P1491" s="18">
        <f>+AVERAGEIF($C$15:C1491,"&lt;&gt;",$B$15:B1491)</f>
        <v>7.9634999999999962</v>
      </c>
    </row>
    <row r="1492" spans="1:16" x14ac:dyDescent="0.25">
      <c r="A1492" s="1">
        <v>42402</v>
      </c>
      <c r="B1492" s="18">
        <v>6.79</v>
      </c>
      <c r="G1492">
        <f t="shared" si="171"/>
        <v>14693.360311751454</v>
      </c>
      <c r="H1492">
        <f t="shared" si="172"/>
        <v>14030.33974266433</v>
      </c>
      <c r="I1492" s="5">
        <f t="shared" si="170"/>
        <v>0</v>
      </c>
      <c r="J1492" s="6">
        <f>+H1492+SUM($B$4:$B$5)-SUM($F$15:F1492)</f>
        <v>24180.427111085355</v>
      </c>
      <c r="K1492" s="10">
        <f t="shared" si="173"/>
        <v>-1.0568905461884825E-2</v>
      </c>
      <c r="L1492" s="10">
        <f>+H1492/SUM($F$15:F1492)-1</f>
        <v>-0.13658983523402313</v>
      </c>
      <c r="M1492" s="18">
        <f t="shared" si="176"/>
        <v>0</v>
      </c>
      <c r="N1492" s="18">
        <f t="shared" si="174"/>
        <v>2066.3239679917997</v>
      </c>
      <c r="O1492" s="4">
        <f t="shared" si="175"/>
        <v>7.8641650018567955</v>
      </c>
      <c r="P1492" s="18">
        <f>+AVERAGEIF($C$15:C1492,"&lt;&gt;",$B$15:B1492)</f>
        <v>7.9634999999999962</v>
      </c>
    </row>
    <row r="1493" spans="1:16" x14ac:dyDescent="0.25">
      <c r="A1493" s="1">
        <v>42403</v>
      </c>
      <c r="B1493" s="18">
        <v>6.6479999999999997</v>
      </c>
      <c r="G1493">
        <f t="shared" si="171"/>
        <v>14386.076487853265</v>
      </c>
      <c r="H1493">
        <f t="shared" si="172"/>
        <v>13736.921739209492</v>
      </c>
      <c r="I1493" s="5">
        <f t="shared" si="170"/>
        <v>0</v>
      </c>
      <c r="J1493" s="6">
        <f>+H1493+SUM($B$4:$B$5)-SUM($F$15:F1493)</f>
        <v>23887.009107630522</v>
      </c>
      <c r="K1493" s="10">
        <f t="shared" si="173"/>
        <v>-1.2134525254945516E-2</v>
      </c>
      <c r="L1493" s="10">
        <f>+H1493/SUM($F$15:F1493)-1</f>
        <v>-0.15464642483590374</v>
      </c>
      <c r="M1493" s="18">
        <f t="shared" si="176"/>
        <v>0</v>
      </c>
      <c r="N1493" s="18">
        <f t="shared" si="174"/>
        <v>2066.3239679917997</v>
      </c>
      <c r="O1493" s="4">
        <f t="shared" si="175"/>
        <v>7.8641650018567955</v>
      </c>
      <c r="P1493" s="18">
        <f>+AVERAGEIF($C$15:C1493,"&lt;&gt;",$B$15:B1493)</f>
        <v>7.9634999999999962</v>
      </c>
    </row>
    <row r="1494" spans="1:16" x14ac:dyDescent="0.25">
      <c r="A1494" s="1">
        <v>42404</v>
      </c>
      <c r="B1494" s="18">
        <v>6.7320000000000002</v>
      </c>
      <c r="G1494">
        <f t="shared" si="171"/>
        <v>14567.850017483182</v>
      </c>
      <c r="H1494">
        <f t="shared" si="172"/>
        <v>13910.492952520806</v>
      </c>
      <c r="I1494" s="5">
        <f t="shared" si="170"/>
        <v>0</v>
      </c>
      <c r="J1494" s="6">
        <f>+H1494+SUM($B$4:$B$5)-SUM($F$15:F1494)</f>
        <v>24060.580320941834</v>
      </c>
      <c r="K1494" s="10">
        <f t="shared" si="173"/>
        <v>7.26634349780797E-3</v>
      </c>
      <c r="L1494" s="10">
        <f>+H1494/SUM($F$15:F1494)-1</f>
        <v>-0.14396506197281933</v>
      </c>
      <c r="M1494" s="18">
        <f t="shared" si="176"/>
        <v>0</v>
      </c>
      <c r="N1494" s="18">
        <f t="shared" si="174"/>
        <v>2066.3239679917997</v>
      </c>
      <c r="O1494" s="4">
        <f t="shared" si="175"/>
        <v>7.8641650018567955</v>
      </c>
      <c r="P1494" s="18">
        <f>+AVERAGEIF($C$15:C1494,"&lt;&gt;",$B$15:B1494)</f>
        <v>7.9634999999999962</v>
      </c>
    </row>
    <row r="1495" spans="1:16" x14ac:dyDescent="0.25">
      <c r="A1495" s="1">
        <v>42405</v>
      </c>
      <c r="B1495" s="18">
        <v>6.7469999999999999</v>
      </c>
      <c r="G1495">
        <f t="shared" si="171"/>
        <v>14600.309576345668</v>
      </c>
      <c r="H1495">
        <f t="shared" si="172"/>
        <v>13941.487812040683</v>
      </c>
      <c r="I1495" s="5">
        <f t="shared" si="170"/>
        <v>0</v>
      </c>
      <c r="J1495" s="6">
        <f>+H1495+SUM($B$4:$B$5)-SUM($F$15:F1495)</f>
        <v>24091.575180461707</v>
      </c>
      <c r="K1495" s="10">
        <f t="shared" si="173"/>
        <v>1.2882008291752456E-3</v>
      </c>
      <c r="L1495" s="10">
        <f>+H1495/SUM($F$15:F1495)-1</f>
        <v>-0.14205767574726857</v>
      </c>
      <c r="M1495" s="18">
        <f t="shared" si="176"/>
        <v>0</v>
      </c>
      <c r="N1495" s="18">
        <f t="shared" si="174"/>
        <v>2066.3239679917997</v>
      </c>
      <c r="O1495" s="4">
        <f t="shared" si="175"/>
        <v>7.8641650018567955</v>
      </c>
      <c r="P1495" s="18">
        <f>+AVERAGEIF($C$15:C1495,"&lt;&gt;",$B$15:B1495)</f>
        <v>7.9634999999999962</v>
      </c>
    </row>
    <row r="1496" spans="1:16" x14ac:dyDescent="0.25">
      <c r="A1496" s="1">
        <v>42408</v>
      </c>
      <c r="B1496" s="18">
        <v>6.6950000000000003</v>
      </c>
      <c r="C1496">
        <f>+$B$3</f>
        <v>200</v>
      </c>
      <c r="D1496" s="7">
        <f>+$D$11</f>
        <v>3.3347368421052628</v>
      </c>
      <c r="E1496">
        <v>1.54</v>
      </c>
      <c r="F1496" s="6">
        <f>+C1496-D1496-E1496</f>
        <v>195.12526315789475</v>
      </c>
      <c r="G1496">
        <f t="shared" si="171"/>
        <v>14687.783105622388</v>
      </c>
      <c r="H1496">
        <f t="shared" si="172"/>
        <v>14029.164228863005</v>
      </c>
      <c r="I1496" s="5">
        <f t="shared" si="170"/>
        <v>537000</v>
      </c>
      <c r="J1496" s="6">
        <f>+H1496+SUM($B$4:$B$5)-SUM($F$15:F1496)</f>
        <v>23984.126334126136</v>
      </c>
      <c r="K1496" s="10">
        <f t="shared" si="173"/>
        <v>-4.4600174762633449E-3</v>
      </c>
      <c r="L1496" s="10">
        <f>+H1496/SUM($F$15:F1496)-1</f>
        <v>-0.14690593486847769</v>
      </c>
      <c r="M1496" s="18">
        <f t="shared" si="176"/>
        <v>29.144923548602652</v>
      </c>
      <c r="N1496" s="18">
        <f t="shared" si="174"/>
        <v>2095.4688915404022</v>
      </c>
      <c r="O1496" s="4">
        <f t="shared" si="175"/>
        <v>7.8479036177186758</v>
      </c>
      <c r="P1496" s="18">
        <f>+AVERAGEIF($C$15:C1496,"&lt;&gt;",$B$15:B1496)</f>
        <v>7.946586666666664</v>
      </c>
    </row>
    <row r="1497" spans="1:16" x14ac:dyDescent="0.25">
      <c r="A1497" s="1">
        <v>42409</v>
      </c>
      <c r="B1497" s="18">
        <v>6.5739999999999998</v>
      </c>
      <c r="G1497">
        <f t="shared" si="171"/>
        <v>14422.32802634228</v>
      </c>
      <c r="H1497">
        <f t="shared" si="172"/>
        <v>13775.612492986615</v>
      </c>
      <c r="I1497" s="5">
        <f t="shared" si="170"/>
        <v>0</v>
      </c>
      <c r="J1497" s="6">
        <f>+H1497+SUM($B$4:$B$5)-SUM($F$15:F1497)</f>
        <v>23730.574598249746</v>
      </c>
      <c r="K1497" s="10">
        <f t="shared" si="173"/>
        <v>-1.0571647778373383E-2</v>
      </c>
      <c r="L1497" s="10">
        <f>+H1497/SUM($F$15:F1497)-1</f>
        <v>-0.16232406509714303</v>
      </c>
      <c r="M1497" s="18">
        <f t="shared" si="176"/>
        <v>0</v>
      </c>
      <c r="N1497" s="18">
        <f t="shared" si="174"/>
        <v>2095.4688915404022</v>
      </c>
      <c r="O1497" s="4">
        <f t="shared" si="175"/>
        <v>7.8479036177186758</v>
      </c>
      <c r="P1497" s="18">
        <f>+AVERAGEIF($C$15:C1497,"&lt;&gt;",$B$15:B1497)</f>
        <v>7.946586666666664</v>
      </c>
    </row>
    <row r="1498" spans="1:16" x14ac:dyDescent="0.25">
      <c r="A1498" s="1">
        <v>42410</v>
      </c>
      <c r="B1498" s="18">
        <v>6.6360000000000001</v>
      </c>
      <c r="G1498">
        <f t="shared" si="171"/>
        <v>14558.346331427954</v>
      </c>
      <c r="H1498">
        <f t="shared" si="172"/>
        <v>13905.531564262119</v>
      </c>
      <c r="I1498" s="5">
        <f t="shared" si="170"/>
        <v>0</v>
      </c>
      <c r="J1498" s="6">
        <f>+H1498+SUM($B$4:$B$5)-SUM($F$15:F1498)</f>
        <v>23860.493669525255</v>
      </c>
      <c r="K1498" s="10">
        <f t="shared" si="173"/>
        <v>5.4747545508271322E-3</v>
      </c>
      <c r="L1498" s="10">
        <f>+H1498/SUM($F$15:F1498)-1</f>
        <v>-0.15442386613700054</v>
      </c>
      <c r="M1498" s="18">
        <f t="shared" si="176"/>
        <v>0</v>
      </c>
      <c r="N1498" s="18">
        <f t="shared" si="174"/>
        <v>2095.4688915404022</v>
      </c>
      <c r="O1498" s="4">
        <f t="shared" si="175"/>
        <v>7.8479036177186758</v>
      </c>
      <c r="P1498" s="18">
        <f>+AVERAGEIF($C$15:C1498,"&lt;&gt;",$B$15:B1498)</f>
        <v>7.946586666666664</v>
      </c>
    </row>
    <row r="1499" spans="1:16" x14ac:dyDescent="0.25">
      <c r="A1499" s="1">
        <v>42411</v>
      </c>
      <c r="B1499" s="18">
        <v>6.407</v>
      </c>
      <c r="G1499">
        <f t="shared" si="171"/>
        <v>14055.956140063125</v>
      </c>
      <c r="H1499">
        <f t="shared" si="172"/>
        <v>13425.669188099366</v>
      </c>
      <c r="I1499" s="5">
        <f t="shared" si="170"/>
        <v>0</v>
      </c>
      <c r="J1499" s="6">
        <f>+H1499+SUM($B$4:$B$5)-SUM($F$15:F1499)</f>
        <v>23380.631293362501</v>
      </c>
      <c r="K1499" s="10">
        <f t="shared" si="173"/>
        <v>-2.0111167137150887E-2</v>
      </c>
      <c r="L1499" s="10">
        <f>+H1499/SUM($F$15:F1499)-1</f>
        <v>-0.18360363326397877</v>
      </c>
      <c r="M1499" s="18">
        <f t="shared" si="176"/>
        <v>0</v>
      </c>
      <c r="N1499" s="18">
        <f t="shared" si="174"/>
        <v>2095.4688915404022</v>
      </c>
      <c r="O1499" s="4">
        <f t="shared" si="175"/>
        <v>7.8479036177186758</v>
      </c>
      <c r="P1499" s="18">
        <f>+AVERAGEIF($C$15:C1499,"&lt;&gt;",$B$15:B1499)</f>
        <v>7.946586666666664</v>
      </c>
    </row>
    <row r="1500" spans="1:16" x14ac:dyDescent="0.25">
      <c r="A1500" s="1">
        <v>42412</v>
      </c>
      <c r="B1500" s="18">
        <v>6.4429999999999996</v>
      </c>
      <c r="G1500">
        <f t="shared" si="171"/>
        <v>14134.934510758032</v>
      </c>
      <c r="H1500">
        <f t="shared" si="172"/>
        <v>13501.10606819482</v>
      </c>
      <c r="I1500" s="5">
        <f t="shared" si="170"/>
        <v>0</v>
      </c>
      <c r="J1500" s="6">
        <f>+H1500+SUM($B$4:$B$5)-SUM($F$15:F1500)</f>
        <v>23456.068173457956</v>
      </c>
      <c r="K1500" s="10">
        <f t="shared" si="173"/>
        <v>3.2264689156134008E-3</v>
      </c>
      <c r="L1500" s="10">
        <f>+H1500/SUM($F$15:F1500)-1</f>
        <v>-0.17901642096454118</v>
      </c>
      <c r="M1500" s="18">
        <f t="shared" si="176"/>
        <v>0</v>
      </c>
      <c r="N1500" s="18">
        <f t="shared" si="174"/>
        <v>2095.4688915404022</v>
      </c>
      <c r="O1500" s="4">
        <f t="shared" si="175"/>
        <v>7.8479036177186758</v>
      </c>
      <c r="P1500" s="18">
        <f>+AVERAGEIF($C$15:C1500,"&lt;&gt;",$B$15:B1500)</f>
        <v>7.946586666666664</v>
      </c>
    </row>
    <row r="1501" spans="1:16" x14ac:dyDescent="0.25">
      <c r="A1501" s="1">
        <v>42415</v>
      </c>
      <c r="B1501" s="18">
        <v>6.62</v>
      </c>
      <c r="G1501">
        <f t="shared" si="171"/>
        <v>14523.244833341329</v>
      </c>
      <c r="H1501">
        <f t="shared" si="172"/>
        <v>13872.004061997473</v>
      </c>
      <c r="I1501" s="5">
        <f t="shared" si="170"/>
        <v>0</v>
      </c>
      <c r="J1501" s="6">
        <f>+H1501+SUM($B$4:$B$5)-SUM($F$15:F1501)</f>
        <v>23826.966167260609</v>
      </c>
      <c r="K1501" s="10">
        <f t="shared" si="173"/>
        <v>1.5812453777839464E-2</v>
      </c>
      <c r="L1501" s="10">
        <f>+H1501/SUM($F$15:F1501)-1</f>
        <v>-0.15646262715897274</v>
      </c>
      <c r="M1501" s="18">
        <f t="shared" si="176"/>
        <v>0</v>
      </c>
      <c r="N1501" s="18">
        <f t="shared" si="174"/>
        <v>2095.4688915404022</v>
      </c>
      <c r="O1501" s="4">
        <f t="shared" si="175"/>
        <v>7.8479036177186758</v>
      </c>
      <c r="P1501" s="18">
        <f>+AVERAGEIF($C$15:C1501,"&lt;&gt;",$B$15:B1501)</f>
        <v>7.946586666666664</v>
      </c>
    </row>
    <row r="1502" spans="1:16" x14ac:dyDescent="0.25">
      <c r="A1502" s="1">
        <v>42416</v>
      </c>
      <c r="B1502" s="18">
        <v>6.66</v>
      </c>
      <c r="G1502">
        <f t="shared" si="171"/>
        <v>14610.998578557892</v>
      </c>
      <c r="H1502">
        <f t="shared" si="172"/>
        <v>13955.822817659089</v>
      </c>
      <c r="I1502" s="5">
        <f t="shared" si="170"/>
        <v>0</v>
      </c>
      <c r="J1502" s="6">
        <f>+H1502+SUM($B$4:$B$5)-SUM($F$15:F1502)</f>
        <v>23910.784922922227</v>
      </c>
      <c r="K1502" s="10">
        <f t="shared" si="173"/>
        <v>3.5178106634821127E-3</v>
      </c>
      <c r="L1502" s="10">
        <f>+H1502/SUM($F$15:F1502)-1</f>
        <v>-0.15136572460404207</v>
      </c>
      <c r="M1502" s="18">
        <f t="shared" si="176"/>
        <v>0</v>
      </c>
      <c r="N1502" s="18">
        <f t="shared" si="174"/>
        <v>2095.4688915404022</v>
      </c>
      <c r="O1502" s="4">
        <f t="shared" si="175"/>
        <v>7.8479036177186758</v>
      </c>
      <c r="P1502" s="18">
        <f>+AVERAGEIF($C$15:C1502,"&lt;&gt;",$B$15:B1502)</f>
        <v>7.946586666666664</v>
      </c>
    </row>
    <row r="1503" spans="1:16" x14ac:dyDescent="0.25">
      <c r="A1503" s="1">
        <v>42417</v>
      </c>
      <c r="B1503" s="18">
        <v>6.7030000000000003</v>
      </c>
      <c r="G1503">
        <f t="shared" si="171"/>
        <v>14705.333854665698</v>
      </c>
      <c r="H1503">
        <f t="shared" si="172"/>
        <v>14045.927979995326</v>
      </c>
      <c r="I1503" s="5">
        <f t="shared" si="170"/>
        <v>0</v>
      </c>
      <c r="J1503" s="6">
        <f>+H1503+SUM($B$4:$B$5)-SUM($F$15:F1503)</f>
        <v>24000.890085258456</v>
      </c>
      <c r="K1503" s="10">
        <f t="shared" si="173"/>
        <v>3.7683899807843257E-3</v>
      </c>
      <c r="L1503" s="10">
        <f>+H1503/SUM($F$15:F1503)-1</f>
        <v>-0.14588655435749165</v>
      </c>
      <c r="M1503" s="18">
        <f t="shared" si="176"/>
        <v>0</v>
      </c>
      <c r="N1503" s="18">
        <f t="shared" si="174"/>
        <v>2095.4688915404022</v>
      </c>
      <c r="O1503" s="4">
        <f t="shared" si="175"/>
        <v>7.8479036177186758</v>
      </c>
      <c r="P1503" s="18">
        <f>+AVERAGEIF($C$15:C1503,"&lt;&gt;",$B$15:B1503)</f>
        <v>7.946586666666664</v>
      </c>
    </row>
    <row r="1504" spans="1:16" x14ac:dyDescent="0.25">
      <c r="A1504" s="1">
        <v>42418</v>
      </c>
      <c r="B1504" s="18">
        <v>6.8070000000000004</v>
      </c>
      <c r="G1504">
        <f t="shared" si="171"/>
        <v>14933.493592228766</v>
      </c>
      <c r="H1504">
        <f t="shared" si="172"/>
        <v>14263.856744715529</v>
      </c>
      <c r="I1504" s="5">
        <f t="shared" si="170"/>
        <v>0</v>
      </c>
      <c r="J1504" s="6">
        <f>+H1504+SUM($B$4:$B$5)-SUM($F$15:F1504)</f>
        <v>24218.818849978663</v>
      </c>
      <c r="K1504" s="10">
        <f t="shared" si="173"/>
        <v>9.080028446697419E-3</v>
      </c>
      <c r="L1504" s="10">
        <f>+H1504/SUM($F$15:F1504)-1</f>
        <v>-0.13263460771467184</v>
      </c>
      <c r="M1504" s="18">
        <f t="shared" si="176"/>
        <v>0</v>
      </c>
      <c r="N1504" s="18">
        <f t="shared" si="174"/>
        <v>2095.4688915404022</v>
      </c>
      <c r="O1504" s="4">
        <f t="shared" si="175"/>
        <v>7.8479036177186758</v>
      </c>
      <c r="P1504" s="18">
        <f>+AVERAGEIF($C$15:C1504,"&lt;&gt;",$B$15:B1504)</f>
        <v>7.946586666666664</v>
      </c>
    </row>
    <row r="1505" spans="1:16" x14ac:dyDescent="0.25">
      <c r="A1505" s="1">
        <v>42419</v>
      </c>
      <c r="B1505" s="18">
        <v>6.76</v>
      </c>
      <c r="G1505">
        <f t="shared" si="171"/>
        <v>14830.382941599302</v>
      </c>
      <c r="H1505">
        <f t="shared" si="172"/>
        <v>14165.36970681313</v>
      </c>
      <c r="I1505" s="5">
        <f t="shared" si="170"/>
        <v>0</v>
      </c>
      <c r="J1505" s="6">
        <f>+H1505+SUM($B$4:$B$5)-SUM($F$15:F1505)</f>
        <v>24120.331812076263</v>
      </c>
      <c r="K1505" s="10">
        <f t="shared" si="173"/>
        <v>-4.0665500044601011E-3</v>
      </c>
      <c r="L1505" s="10">
        <f>+H1505/SUM($F$15:F1505)-1</f>
        <v>-0.13862346821671545</v>
      </c>
      <c r="M1505" s="18">
        <f t="shared" si="176"/>
        <v>0</v>
      </c>
      <c r="N1505" s="18">
        <f t="shared" si="174"/>
        <v>2095.4688915404022</v>
      </c>
      <c r="O1505" s="4">
        <f t="shared" si="175"/>
        <v>7.8479036177186758</v>
      </c>
      <c r="P1505" s="18">
        <f>+AVERAGEIF($C$15:C1505,"&lt;&gt;",$B$15:B1505)</f>
        <v>7.946586666666664</v>
      </c>
    </row>
    <row r="1506" spans="1:16" x14ac:dyDescent="0.25">
      <c r="A1506" s="1">
        <v>42422</v>
      </c>
      <c r="B1506" s="18">
        <v>6.875</v>
      </c>
      <c r="G1506">
        <f t="shared" si="171"/>
        <v>15082.674959096925</v>
      </c>
      <c r="H1506">
        <f t="shared" si="172"/>
        <v>14406.348629340277</v>
      </c>
      <c r="I1506" s="5">
        <f t="shared" si="170"/>
        <v>0</v>
      </c>
      <c r="J1506" s="6">
        <f>+H1506+SUM($B$4:$B$5)-SUM($F$15:F1506)</f>
        <v>24361.310734603408</v>
      </c>
      <c r="K1506" s="10">
        <f t="shared" si="173"/>
        <v>9.990696828079848E-3</v>
      </c>
      <c r="L1506" s="10">
        <f>+H1506/SUM($F$15:F1506)-1</f>
        <v>-0.12396987337128973</v>
      </c>
      <c r="M1506" s="18">
        <f t="shared" si="176"/>
        <v>0</v>
      </c>
      <c r="N1506" s="18">
        <f t="shared" si="174"/>
        <v>2095.4688915404022</v>
      </c>
      <c r="O1506" s="4">
        <f t="shared" si="175"/>
        <v>7.8479036177186758</v>
      </c>
      <c r="P1506" s="18">
        <f>+AVERAGEIF($C$15:C1506,"&lt;&gt;",$B$15:B1506)</f>
        <v>7.946586666666664</v>
      </c>
    </row>
    <row r="1507" spans="1:16" x14ac:dyDescent="0.25">
      <c r="A1507" s="1">
        <v>42423</v>
      </c>
      <c r="B1507" s="18">
        <v>6.8369999999999997</v>
      </c>
      <c r="G1507">
        <f t="shared" si="171"/>
        <v>14999.308901141188</v>
      </c>
      <c r="H1507">
        <f t="shared" si="172"/>
        <v>14326.720811461741</v>
      </c>
      <c r="I1507" s="5">
        <f t="shared" si="170"/>
        <v>0</v>
      </c>
      <c r="J1507" s="6">
        <f>+H1507+SUM($B$4:$B$5)-SUM($F$15:F1507)</f>
        <v>24281.682916724872</v>
      </c>
      <c r="K1507" s="10">
        <f t="shared" si="173"/>
        <v>-3.268617963377074E-3</v>
      </c>
      <c r="L1507" s="10">
        <f>+H1507/SUM($F$15:F1507)-1</f>
        <v>-0.12881193079847386</v>
      </c>
      <c r="M1507" s="18">
        <f t="shared" si="176"/>
        <v>0</v>
      </c>
      <c r="N1507" s="18">
        <f t="shared" si="174"/>
        <v>2095.4688915404022</v>
      </c>
      <c r="O1507" s="4">
        <f t="shared" si="175"/>
        <v>7.8479036177186758</v>
      </c>
      <c r="P1507" s="18">
        <f>+AVERAGEIF($C$15:C1507,"&lt;&gt;",$B$15:B1507)</f>
        <v>7.946586666666664</v>
      </c>
    </row>
    <row r="1508" spans="1:16" x14ac:dyDescent="0.25">
      <c r="A1508" s="1">
        <v>42424</v>
      </c>
      <c r="B1508" s="18">
        <v>6.7709999999999999</v>
      </c>
      <c r="G1508">
        <f t="shared" si="171"/>
        <v>14854.515221533858</v>
      </c>
      <c r="H1508">
        <f t="shared" si="172"/>
        <v>14188.419864620075</v>
      </c>
      <c r="I1508" s="5">
        <f t="shared" si="170"/>
        <v>0</v>
      </c>
      <c r="J1508" s="6">
        <f>+H1508+SUM($B$4:$B$5)-SUM($F$15:F1508)</f>
        <v>24143.381969883209</v>
      </c>
      <c r="K1508" s="10">
        <f t="shared" si="173"/>
        <v>-5.6956903405737114E-3</v>
      </c>
      <c r="L1508" s="10">
        <f>+H1508/SUM($F$15:F1508)-1</f>
        <v>-0.13722182001410943</v>
      </c>
      <c r="M1508" s="18">
        <f t="shared" si="176"/>
        <v>0</v>
      </c>
      <c r="N1508" s="18">
        <f t="shared" si="174"/>
        <v>2095.4688915404022</v>
      </c>
      <c r="O1508" s="4">
        <f t="shared" si="175"/>
        <v>7.8479036177186758</v>
      </c>
      <c r="P1508" s="18">
        <f>+AVERAGEIF($C$15:C1508,"&lt;&gt;",$B$15:B1508)</f>
        <v>7.946586666666664</v>
      </c>
    </row>
    <row r="1509" spans="1:16" x14ac:dyDescent="0.25">
      <c r="A1509" s="1">
        <v>42425</v>
      </c>
      <c r="B1509" s="18">
        <v>6.7569999999999997</v>
      </c>
      <c r="G1509">
        <f t="shared" si="171"/>
        <v>14823.80141070806</v>
      </c>
      <c r="H1509">
        <f t="shared" si="172"/>
        <v>14159.083300138509</v>
      </c>
      <c r="I1509" s="5">
        <f t="shared" si="170"/>
        <v>0</v>
      </c>
      <c r="J1509" s="6">
        <f>+H1509+SUM($B$4:$B$5)-SUM($F$15:F1509)</f>
        <v>24114.045405401645</v>
      </c>
      <c r="K1509" s="10">
        <f t="shared" si="173"/>
        <v>-1.2150975583353762E-3</v>
      </c>
      <c r="L1509" s="10">
        <f>+H1509/SUM($F$15:F1509)-1</f>
        <v>-0.1390057359083352</v>
      </c>
      <c r="M1509" s="18">
        <f t="shared" si="176"/>
        <v>0</v>
      </c>
      <c r="N1509" s="18">
        <f t="shared" si="174"/>
        <v>2095.4688915404022</v>
      </c>
      <c r="O1509" s="4">
        <f t="shared" si="175"/>
        <v>7.8479036177186758</v>
      </c>
      <c r="P1509" s="18">
        <f>+AVERAGEIF($C$15:C1509,"&lt;&gt;",$B$15:B1509)</f>
        <v>7.946586666666664</v>
      </c>
    </row>
    <row r="1510" spans="1:16" x14ac:dyDescent="0.25">
      <c r="A1510" s="1">
        <v>42426</v>
      </c>
      <c r="B1510" s="18">
        <v>6.8550000000000004</v>
      </c>
      <c r="G1510">
        <f t="shared" si="171"/>
        <v>15038.798086488641</v>
      </c>
      <c r="H1510">
        <f t="shared" si="172"/>
        <v>14364.43925150947</v>
      </c>
      <c r="I1510" s="5">
        <f t="shared" si="170"/>
        <v>0</v>
      </c>
      <c r="J1510" s="6">
        <f>+H1510+SUM($B$4:$B$5)-SUM($F$15:F1510)</f>
        <v>24319.4013567726</v>
      </c>
      <c r="K1510" s="10">
        <f t="shared" si="173"/>
        <v>8.5160307164784399E-3</v>
      </c>
      <c r="L1510" s="10">
        <f>+H1510/SUM($F$15:F1510)-1</f>
        <v>-0.12651832464875501</v>
      </c>
      <c r="M1510" s="18">
        <f t="shared" si="176"/>
        <v>0</v>
      </c>
      <c r="N1510" s="18">
        <f t="shared" si="174"/>
        <v>2095.4688915404022</v>
      </c>
      <c r="O1510" s="4">
        <f t="shared" si="175"/>
        <v>7.8479036177186758</v>
      </c>
      <c r="P1510" s="18">
        <f>+AVERAGEIF($C$15:C1510,"&lt;&gt;",$B$15:B1510)</f>
        <v>7.946586666666664</v>
      </c>
    </row>
    <row r="1511" spans="1:16" x14ac:dyDescent="0.25">
      <c r="A1511" s="1">
        <v>42429</v>
      </c>
      <c r="B1511" s="18">
        <v>6.8940000000000001</v>
      </c>
      <c r="G1511">
        <f t="shared" si="171"/>
        <v>15124.357988074791</v>
      </c>
      <c r="H1511">
        <f t="shared" si="172"/>
        <v>14446.162538279546</v>
      </c>
      <c r="I1511" s="5">
        <f t="shared" si="170"/>
        <v>0</v>
      </c>
      <c r="J1511" s="6">
        <f>+H1511+SUM($B$4:$B$5)-SUM($F$15:F1511)</f>
        <v>24401.12464354268</v>
      </c>
      <c r="K1511" s="10">
        <f t="shared" si="173"/>
        <v>3.3604152327262327E-3</v>
      </c>
      <c r="L1511" s="10">
        <f>+H1511/SUM($F$15:F1511)-1</f>
        <v>-0.12154884465769744</v>
      </c>
      <c r="M1511" s="18">
        <f t="shared" si="176"/>
        <v>0</v>
      </c>
      <c r="N1511" s="18">
        <f t="shared" si="174"/>
        <v>2095.4688915404022</v>
      </c>
      <c r="O1511" s="4">
        <f t="shared" si="175"/>
        <v>7.8479036177186758</v>
      </c>
      <c r="P1511" s="18">
        <f>+AVERAGEIF($C$15:C1511,"&lt;&gt;",$B$15:B1511)</f>
        <v>7.946586666666664</v>
      </c>
    </row>
    <row r="1512" spans="1:16" x14ac:dyDescent="0.25">
      <c r="A1512" s="1">
        <v>42430</v>
      </c>
      <c r="B1512" s="18">
        <v>7.0039999999999996</v>
      </c>
      <c r="G1512">
        <f t="shared" si="171"/>
        <v>15365.680787420339</v>
      </c>
      <c r="H1512">
        <f t="shared" si="172"/>
        <v>14676.664116348989</v>
      </c>
      <c r="I1512" s="5">
        <f t="shared" si="170"/>
        <v>0</v>
      </c>
      <c r="J1512" s="6">
        <f>+H1512+SUM($B$4:$B$5)-SUM($F$15:F1512)</f>
        <v>24631.626221612125</v>
      </c>
      <c r="K1512" s="10">
        <f t="shared" si="173"/>
        <v>9.4463505857482755E-3</v>
      </c>
      <c r="L1512" s="10">
        <f>+H1512/SUM($F$15:F1512)-1</f>
        <v>-0.10753236263163823</v>
      </c>
      <c r="M1512" s="18">
        <f t="shared" si="176"/>
        <v>0</v>
      </c>
      <c r="N1512" s="18">
        <f t="shared" si="174"/>
        <v>2095.4688915404022</v>
      </c>
      <c r="O1512" s="4">
        <f t="shared" si="175"/>
        <v>7.8479036177186758</v>
      </c>
      <c r="P1512" s="18">
        <f>+AVERAGEIF($C$15:C1512,"&lt;&gt;",$B$15:B1512)</f>
        <v>7.946586666666664</v>
      </c>
    </row>
    <row r="1513" spans="1:16" x14ac:dyDescent="0.25">
      <c r="A1513" s="1">
        <v>42431</v>
      </c>
      <c r="B1513" s="18">
        <v>7.1619999999999999</v>
      </c>
      <c r="G1513">
        <f t="shared" si="171"/>
        <v>15712.308081025767</v>
      </c>
      <c r="H1513">
        <f t="shared" si="172"/>
        <v>15007.748201212375</v>
      </c>
      <c r="I1513" s="5">
        <f t="shared" si="170"/>
        <v>0</v>
      </c>
      <c r="J1513" s="6">
        <f>+H1513+SUM($B$4:$B$5)-SUM($F$15:F1513)</f>
        <v>24962.710306475507</v>
      </c>
      <c r="K1513" s="10">
        <f t="shared" si="173"/>
        <v>1.3441422092256516E-2</v>
      </c>
      <c r="L1513" s="10">
        <f>+H1513/SUM($F$15:F1513)-1</f>
        <v>-8.7399597539661977E-2</v>
      </c>
      <c r="M1513" s="18">
        <f t="shared" si="176"/>
        <v>0</v>
      </c>
      <c r="N1513" s="18">
        <f t="shared" si="174"/>
        <v>2095.4688915404022</v>
      </c>
      <c r="O1513" s="4">
        <f t="shared" si="175"/>
        <v>7.8479036177186758</v>
      </c>
      <c r="P1513" s="18">
        <f>+AVERAGEIF($C$15:C1513,"&lt;&gt;",$B$15:B1513)</f>
        <v>7.946586666666664</v>
      </c>
    </row>
    <row r="1514" spans="1:16" x14ac:dyDescent="0.25">
      <c r="A1514" s="1">
        <v>42432</v>
      </c>
      <c r="B1514" s="18">
        <v>7.1879999999999997</v>
      </c>
      <c r="G1514">
        <f t="shared" si="171"/>
        <v>15769.348015416532</v>
      </c>
      <c r="H1514">
        <f t="shared" si="172"/>
        <v>15062.230392392423</v>
      </c>
      <c r="I1514" s="5">
        <f t="shared" si="170"/>
        <v>0</v>
      </c>
      <c r="J1514" s="6">
        <f>+H1514+SUM($B$4:$B$5)-SUM($F$15:F1514)</f>
        <v>25017.192497655553</v>
      </c>
      <c r="K1514" s="10">
        <f t="shared" si="173"/>
        <v>2.1825431017366004E-3</v>
      </c>
      <c r="L1514" s="10">
        <f>+H1514/SUM($F$15:F1514)-1</f>
        <v>-8.4086610878957191E-2</v>
      </c>
      <c r="M1514" s="18">
        <f t="shared" si="176"/>
        <v>0</v>
      </c>
      <c r="N1514" s="18">
        <f t="shared" si="174"/>
        <v>2095.4688915404022</v>
      </c>
      <c r="O1514" s="4">
        <f t="shared" si="175"/>
        <v>7.8479036177186758</v>
      </c>
      <c r="P1514" s="18">
        <f>+AVERAGEIF($C$15:C1514,"&lt;&gt;",$B$15:B1514)</f>
        <v>7.946586666666664</v>
      </c>
    </row>
    <row r="1515" spans="1:16" x14ac:dyDescent="0.25">
      <c r="A1515" s="1">
        <v>42433</v>
      </c>
      <c r="B1515" s="18">
        <v>7.2389999999999999</v>
      </c>
      <c r="G1515">
        <f t="shared" si="171"/>
        <v>15881.234040567651</v>
      </c>
      <c r="H1515">
        <f t="shared" si="172"/>
        <v>15169.099305860984</v>
      </c>
      <c r="I1515" s="5">
        <f t="shared" si="170"/>
        <v>0</v>
      </c>
      <c r="J1515" s="6">
        <f>+H1515+SUM($B$4:$B$5)-SUM($F$15:F1515)</f>
        <v>25124.061411124116</v>
      </c>
      <c r="K1515" s="10">
        <f t="shared" si="173"/>
        <v>4.2718188093480158E-3</v>
      </c>
      <c r="L1515" s="10">
        <f>+H1515/SUM($F$15:F1515)-1</f>
        <v>-7.7588060121420499E-2</v>
      </c>
      <c r="M1515" s="18">
        <f t="shared" si="176"/>
        <v>0</v>
      </c>
      <c r="N1515" s="18">
        <f t="shared" si="174"/>
        <v>2095.4688915404022</v>
      </c>
      <c r="O1515" s="4">
        <f t="shared" si="175"/>
        <v>7.8479036177186758</v>
      </c>
      <c r="P1515" s="18">
        <f>+AVERAGEIF($C$15:C1515,"&lt;&gt;",$B$15:B1515)</f>
        <v>7.946586666666664</v>
      </c>
    </row>
    <row r="1516" spans="1:16" x14ac:dyDescent="0.25">
      <c r="A1516" s="1">
        <v>42436</v>
      </c>
      <c r="B1516" s="18">
        <v>7.2880000000000003</v>
      </c>
      <c r="G1516">
        <f t="shared" si="171"/>
        <v>15988.732378457942</v>
      </c>
      <c r="H1516">
        <f t="shared" si="172"/>
        <v>15271.777281546463</v>
      </c>
      <c r="I1516" s="5">
        <f t="shared" si="170"/>
        <v>0</v>
      </c>
      <c r="J1516" s="6">
        <f>+H1516+SUM($B$4:$B$5)-SUM($F$15:F1516)</f>
        <v>25226.739386809597</v>
      </c>
      <c r="K1516" s="10">
        <f t="shared" si="173"/>
        <v>4.0868382705041562E-3</v>
      </c>
      <c r="L1516" s="10">
        <f>+H1516/SUM($F$15:F1516)-1</f>
        <v>-7.1344354491630457E-2</v>
      </c>
      <c r="M1516" s="18">
        <f t="shared" si="176"/>
        <v>0</v>
      </c>
      <c r="N1516" s="18">
        <f t="shared" si="174"/>
        <v>2095.4688915404022</v>
      </c>
      <c r="O1516" s="4">
        <f t="shared" si="175"/>
        <v>7.8479036177186758</v>
      </c>
      <c r="P1516" s="18">
        <f>+AVERAGEIF($C$15:C1516,"&lt;&gt;",$B$15:B1516)</f>
        <v>7.946586666666664</v>
      </c>
    </row>
    <row r="1517" spans="1:16" x14ac:dyDescent="0.25">
      <c r="A1517" s="1">
        <v>42437</v>
      </c>
      <c r="B1517" s="18">
        <v>7.1870000000000003</v>
      </c>
      <c r="C1517">
        <f>+$B$3</f>
        <v>200</v>
      </c>
      <c r="D1517" s="7">
        <f>+$D$11</f>
        <v>3.3347368421052628</v>
      </c>
      <c r="E1517">
        <v>1.54</v>
      </c>
      <c r="F1517" s="6">
        <f>+C1517-D1517-E1517</f>
        <v>195.12526315789475</v>
      </c>
      <c r="G1517">
        <f t="shared" si="171"/>
        <v>15967.154171786118</v>
      </c>
      <c r="H1517">
        <f t="shared" si="172"/>
        <v>15255.260186658777</v>
      </c>
      <c r="I1517" s="5">
        <f t="shared" si="170"/>
        <v>531200</v>
      </c>
      <c r="J1517" s="6">
        <f>+H1517+SUM($B$4:$B$5)-SUM($F$15:F1517)</f>
        <v>25015.097028764019</v>
      </c>
      <c r="K1517" s="10">
        <f t="shared" si="173"/>
        <v>-8.3896041735873617E-3</v>
      </c>
      <c r="L1517" s="10">
        <f>+H1517/SUM($F$15:F1517)-1</f>
        <v>-8.3226525971827892E-2</v>
      </c>
      <c r="M1517" s="18">
        <f t="shared" si="176"/>
        <v>27.149751378585606</v>
      </c>
      <c r="N1517" s="18">
        <f t="shared" si="174"/>
        <v>2122.6186429189879</v>
      </c>
      <c r="O1517" s="4">
        <f t="shared" si="175"/>
        <v>7.8394502061903593</v>
      </c>
      <c r="P1517" s="18">
        <f>+AVERAGEIF($C$15:C1517,"&lt;&gt;",$B$15:B1517)</f>
        <v>7.9365921052631556</v>
      </c>
    </row>
    <row r="1518" spans="1:16" x14ac:dyDescent="0.25">
      <c r="A1518" s="1">
        <v>42438</v>
      </c>
      <c r="B1518" s="18">
        <v>7.2050000000000001</v>
      </c>
      <c r="G1518">
        <f t="shared" si="171"/>
        <v>16007.144261544314</v>
      </c>
      <c r="H1518">
        <f t="shared" si="172"/>
        <v>15293.467322231319</v>
      </c>
      <c r="I1518" s="5">
        <f t="shared" si="170"/>
        <v>0</v>
      </c>
      <c r="J1518" s="6">
        <f>+H1518+SUM($B$4:$B$5)-SUM($F$15:F1518)</f>
        <v>25053.304164336561</v>
      </c>
      <c r="K1518" s="10">
        <f t="shared" si="173"/>
        <v>1.5273630771293067E-3</v>
      </c>
      <c r="L1518" s="10">
        <f>+H1518/SUM($F$15:F1518)-1</f>
        <v>-8.0930446587869742E-2</v>
      </c>
      <c r="M1518" s="18">
        <f t="shared" si="176"/>
        <v>0</v>
      </c>
      <c r="N1518" s="18">
        <f t="shared" si="174"/>
        <v>2122.6186429189879</v>
      </c>
      <c r="O1518" s="4">
        <f t="shared" si="175"/>
        <v>7.8394502061903593</v>
      </c>
      <c r="P1518" s="18">
        <f>+AVERAGEIF($C$15:C1518,"&lt;&gt;",$B$15:B1518)</f>
        <v>7.9365921052631556</v>
      </c>
    </row>
    <row r="1519" spans="1:16" x14ac:dyDescent="0.25">
      <c r="A1519" s="1">
        <v>42439</v>
      </c>
      <c r="B1519" s="18">
        <v>7.157</v>
      </c>
      <c r="G1519">
        <f t="shared" si="171"/>
        <v>15900.504022189127</v>
      </c>
      <c r="H1519">
        <f t="shared" si="172"/>
        <v>15191.581627371208</v>
      </c>
      <c r="I1519" s="5">
        <f t="shared" si="170"/>
        <v>0</v>
      </c>
      <c r="J1519" s="6">
        <f>+H1519+SUM($B$4:$B$5)-SUM($F$15:F1519)</f>
        <v>24951.418469476452</v>
      </c>
      <c r="K1519" s="10">
        <f t="shared" si="173"/>
        <v>-4.0667567915111391E-3</v>
      </c>
      <c r="L1519" s="10">
        <f>+H1519/SUM($F$15:F1519)-1</f>
        <v>-8.7053324945091437E-2</v>
      </c>
      <c r="M1519" s="18">
        <f t="shared" si="176"/>
        <v>0</v>
      </c>
      <c r="N1519" s="18">
        <f t="shared" si="174"/>
        <v>2122.6186429189879</v>
      </c>
      <c r="O1519" s="4">
        <f t="shared" si="175"/>
        <v>7.8394502061903593</v>
      </c>
      <c r="P1519" s="18">
        <f>+AVERAGEIF($C$15:C1519,"&lt;&gt;",$B$15:B1519)</f>
        <v>7.9365921052631556</v>
      </c>
    </row>
    <row r="1520" spans="1:16" x14ac:dyDescent="0.25">
      <c r="A1520" s="1">
        <v>42440</v>
      </c>
      <c r="B1520" s="18">
        <v>7.2309999999999999</v>
      </c>
      <c r="G1520">
        <f t="shared" si="171"/>
        <v>16064.907724528375</v>
      </c>
      <c r="H1520">
        <f t="shared" si="172"/>
        <v>15348.655406947215</v>
      </c>
      <c r="I1520" s="5">
        <f t="shared" si="170"/>
        <v>0</v>
      </c>
      <c r="J1520" s="6">
        <f>+H1520+SUM($B$4:$B$5)-SUM($F$15:F1520)</f>
        <v>25108.492249052459</v>
      </c>
      <c r="K1520" s="10">
        <f t="shared" si="173"/>
        <v>6.2951843707066413E-3</v>
      </c>
      <c r="L1520" s="10">
        <f>+H1520/SUM($F$15:F1520)-1</f>
        <v>-7.7613887477707921E-2</v>
      </c>
      <c r="M1520" s="18">
        <f t="shared" si="176"/>
        <v>0</v>
      </c>
      <c r="N1520" s="18">
        <f t="shared" si="174"/>
        <v>2122.6186429189879</v>
      </c>
      <c r="O1520" s="4">
        <f t="shared" si="175"/>
        <v>7.8394502061903593</v>
      </c>
      <c r="P1520" s="18">
        <f>+AVERAGEIF($C$15:C1520,"&lt;&gt;",$B$15:B1520)</f>
        <v>7.9365921052631556</v>
      </c>
    </row>
    <row r="1521" spans="1:16" x14ac:dyDescent="0.25">
      <c r="A1521" s="1">
        <v>42443</v>
      </c>
      <c r="B1521" s="18">
        <v>7.2830000000000004</v>
      </c>
      <c r="G1521">
        <f t="shared" si="171"/>
        <v>16180.434650496496</v>
      </c>
      <c r="H1521">
        <f t="shared" si="172"/>
        <v>15459.031576379002</v>
      </c>
      <c r="I1521" s="5">
        <f t="shared" si="170"/>
        <v>0</v>
      </c>
      <c r="J1521" s="6">
        <f>+H1521+SUM($B$4:$B$5)-SUM($F$15:F1521)</f>
        <v>25218.868418484239</v>
      </c>
      <c r="K1521" s="10">
        <f t="shared" si="173"/>
        <v>4.395969631985519E-3</v>
      </c>
      <c r="L1521" s="10">
        <f>+H1521/SUM($F$15:F1521)-1</f>
        <v>-7.0980769257384502E-2</v>
      </c>
      <c r="M1521" s="18">
        <f t="shared" si="176"/>
        <v>0</v>
      </c>
      <c r="N1521" s="18">
        <f t="shared" si="174"/>
        <v>2122.6186429189879</v>
      </c>
      <c r="O1521" s="4">
        <f t="shared" si="175"/>
        <v>7.8394502061903593</v>
      </c>
      <c r="P1521" s="18">
        <f>+AVERAGEIF($C$15:C1521,"&lt;&gt;",$B$15:B1521)</f>
        <v>7.9365921052631556</v>
      </c>
    </row>
    <row r="1522" spans="1:16" x14ac:dyDescent="0.25">
      <c r="A1522" s="1">
        <v>42444</v>
      </c>
      <c r="B1522" s="18">
        <v>7.1719999999999997</v>
      </c>
      <c r="G1522">
        <f t="shared" si="171"/>
        <v>15933.829096987622</v>
      </c>
      <c r="H1522">
        <f t="shared" si="172"/>
        <v>15223.420907014992</v>
      </c>
      <c r="I1522" s="5">
        <f t="shared" si="170"/>
        <v>0</v>
      </c>
      <c r="J1522" s="6">
        <f>+H1522+SUM($B$4:$B$5)-SUM($F$15:F1522)</f>
        <v>24983.257749120236</v>
      </c>
      <c r="K1522" s="10">
        <f t="shared" si="173"/>
        <v>-9.3426344693290364E-3</v>
      </c>
      <c r="L1522" s="10">
        <f>+H1522/SUM($F$15:F1522)-1</f>
        <v>-8.513992545845972E-2</v>
      </c>
      <c r="M1522" s="18">
        <f t="shared" si="176"/>
        <v>0</v>
      </c>
      <c r="N1522" s="18">
        <f t="shared" si="174"/>
        <v>2122.6186429189879</v>
      </c>
      <c r="O1522" s="4">
        <f t="shared" si="175"/>
        <v>7.8394502061903593</v>
      </c>
      <c r="P1522" s="18">
        <f>+AVERAGEIF($C$15:C1522,"&lt;&gt;",$B$15:B1522)</f>
        <v>7.9365921052631556</v>
      </c>
    </row>
    <row r="1523" spans="1:16" x14ac:dyDescent="0.25">
      <c r="A1523" s="1">
        <v>42445</v>
      </c>
      <c r="B1523" s="18">
        <v>7.1959999999999997</v>
      </c>
      <c r="G1523">
        <f t="shared" si="171"/>
        <v>15987.149216665215</v>
      </c>
      <c r="H1523">
        <f t="shared" si="172"/>
        <v>15274.363754445047</v>
      </c>
      <c r="I1523" s="5">
        <f t="shared" si="170"/>
        <v>0</v>
      </c>
      <c r="J1523" s="6">
        <f>+H1523+SUM($B$4:$B$5)-SUM($F$15:F1523)</f>
        <v>25034.200596550287</v>
      </c>
      <c r="K1523" s="10">
        <f t="shared" si="173"/>
        <v>2.0390794483895469E-3</v>
      </c>
      <c r="L1523" s="10">
        <f>+H1523/SUM($F$15:F1523)-1</f>
        <v>-8.2078486279848928E-2</v>
      </c>
      <c r="M1523" s="18">
        <f t="shared" si="176"/>
        <v>0</v>
      </c>
      <c r="N1523" s="18">
        <f t="shared" si="174"/>
        <v>2122.6186429189879</v>
      </c>
      <c r="O1523" s="4">
        <f t="shared" si="175"/>
        <v>7.8394502061903593</v>
      </c>
      <c r="P1523" s="18">
        <f>+AVERAGEIF($C$15:C1523,"&lt;&gt;",$B$15:B1523)</f>
        <v>7.9365921052631556</v>
      </c>
    </row>
    <row r="1524" spans="1:16" x14ac:dyDescent="0.25">
      <c r="A1524" s="1">
        <v>42447</v>
      </c>
      <c r="B1524" s="18">
        <v>7.3559999999999999</v>
      </c>
      <c r="G1524">
        <f t="shared" si="171"/>
        <v>16342.616681182506</v>
      </c>
      <c r="H1524">
        <f t="shared" si="172"/>
        <v>15613.982737312084</v>
      </c>
      <c r="I1524" s="5">
        <f t="shared" si="170"/>
        <v>0</v>
      </c>
      <c r="J1524" s="6">
        <f>+H1524+SUM($B$4:$B$5)-SUM($F$15:F1524)</f>
        <v>25373.819579417326</v>
      </c>
      <c r="K1524" s="10">
        <f t="shared" si="173"/>
        <v>1.3566200428778208E-2</v>
      </c>
      <c r="L1524" s="10">
        <f>+H1524/SUM($F$15:F1524)-1</f>
        <v>-6.1668891755776722E-2</v>
      </c>
      <c r="M1524" s="18">
        <f t="shared" si="176"/>
        <v>0</v>
      </c>
      <c r="N1524" s="18">
        <f t="shared" si="174"/>
        <v>2122.6186429189879</v>
      </c>
      <c r="O1524" s="4">
        <f t="shared" si="175"/>
        <v>7.8394502061903593</v>
      </c>
      <c r="P1524" s="18">
        <f>+AVERAGEIF($C$15:C1524,"&lt;&gt;",$B$15:B1524)</f>
        <v>7.9365921052631556</v>
      </c>
    </row>
    <row r="1525" spans="1:16" x14ac:dyDescent="0.25">
      <c r="A1525" s="1">
        <v>42450</v>
      </c>
      <c r="B1525" s="18">
        <v>7.3959999999999999</v>
      </c>
      <c r="G1525">
        <f t="shared" si="171"/>
        <v>16431.483547311829</v>
      </c>
      <c r="H1525">
        <f t="shared" si="172"/>
        <v>15698.887483028842</v>
      </c>
      <c r="I1525" s="5">
        <f t="shared" si="170"/>
        <v>0</v>
      </c>
      <c r="J1525" s="6">
        <f>+H1525+SUM($B$4:$B$5)-SUM($F$15:F1525)</f>
        <v>25458.724325134081</v>
      </c>
      <c r="K1525" s="10">
        <f t="shared" si="173"/>
        <v>3.346155491135816E-3</v>
      </c>
      <c r="L1525" s="10">
        <f>+H1525/SUM($F$15:F1525)-1</f>
        <v>-5.6566493124758699E-2</v>
      </c>
      <c r="M1525" s="18">
        <f t="shared" si="176"/>
        <v>0</v>
      </c>
      <c r="N1525" s="18">
        <f t="shared" si="174"/>
        <v>2122.6186429189879</v>
      </c>
      <c r="O1525" s="4">
        <f t="shared" si="175"/>
        <v>7.8394502061903593</v>
      </c>
      <c r="P1525" s="18">
        <f>+AVERAGEIF($C$15:C1525,"&lt;&gt;",$B$15:B1525)</f>
        <v>7.9365921052631556</v>
      </c>
    </row>
    <row r="1526" spans="1:16" x14ac:dyDescent="0.25">
      <c r="A1526" s="1">
        <v>42451</v>
      </c>
      <c r="B1526" s="18">
        <v>7.4249999999999998</v>
      </c>
      <c r="G1526">
        <f t="shared" si="171"/>
        <v>16495.912025255588</v>
      </c>
      <c r="H1526">
        <f t="shared" si="172"/>
        <v>15760.443423673492</v>
      </c>
      <c r="I1526" s="5">
        <f t="shared" si="170"/>
        <v>0</v>
      </c>
      <c r="J1526" s="6">
        <f>+H1526+SUM($B$4:$B$5)-SUM($F$15:F1526)</f>
        <v>25520.280265778736</v>
      </c>
      <c r="K1526" s="10">
        <f t="shared" si="173"/>
        <v>2.4178721548857585E-3</v>
      </c>
      <c r="L1526" s="10">
        <f>+H1526/SUM($F$15:F1526)-1</f>
        <v>-5.2867254117270668E-2</v>
      </c>
      <c r="M1526" s="18">
        <f t="shared" si="176"/>
        <v>0</v>
      </c>
      <c r="N1526" s="18">
        <f t="shared" si="174"/>
        <v>2122.6186429189879</v>
      </c>
      <c r="O1526" s="4">
        <f t="shared" si="175"/>
        <v>7.8394502061903593</v>
      </c>
      <c r="P1526" s="18">
        <f>+AVERAGEIF($C$15:C1526,"&lt;&gt;",$B$15:B1526)</f>
        <v>7.9365921052631556</v>
      </c>
    </row>
    <row r="1527" spans="1:16" x14ac:dyDescent="0.25">
      <c r="A1527" s="1">
        <v>42452</v>
      </c>
      <c r="B1527" s="18">
        <v>7.3849999999999998</v>
      </c>
      <c r="G1527">
        <f t="shared" si="171"/>
        <v>16407.045159126264</v>
      </c>
      <c r="H1527">
        <f t="shared" si="172"/>
        <v>15675.538677956732</v>
      </c>
      <c r="I1527" s="5">
        <f t="shared" si="170"/>
        <v>0</v>
      </c>
      <c r="J1527" s="6">
        <f>+H1527+SUM($B$4:$B$5)-SUM($F$15:F1527)</f>
        <v>25435.375520061974</v>
      </c>
      <c r="K1527" s="10">
        <f t="shared" si="173"/>
        <v>-3.3269519312690843E-3</v>
      </c>
      <c r="L1527" s="10">
        <f>+H1527/SUM($F$15:F1527)-1</f>
        <v>-5.7969652748288802E-2</v>
      </c>
      <c r="M1527" s="18">
        <f t="shared" si="176"/>
        <v>0</v>
      </c>
      <c r="N1527" s="18">
        <f t="shared" si="174"/>
        <v>2122.6186429189879</v>
      </c>
      <c r="O1527" s="4">
        <f t="shared" si="175"/>
        <v>7.8394502061903593</v>
      </c>
      <c r="P1527" s="18">
        <f>+AVERAGEIF($C$15:C1527,"&lt;&gt;",$B$15:B1527)</f>
        <v>7.9365921052631556</v>
      </c>
    </row>
    <row r="1528" spans="1:16" x14ac:dyDescent="0.25">
      <c r="A1528" s="1">
        <v>42453</v>
      </c>
      <c r="B1528" s="18">
        <v>7.3259999999999996</v>
      </c>
      <c r="G1528">
        <f t="shared" si="171"/>
        <v>16275.966531585513</v>
      </c>
      <c r="H1528">
        <f t="shared" si="172"/>
        <v>15550.304178024511</v>
      </c>
      <c r="I1528" s="5">
        <f t="shared" si="170"/>
        <v>0</v>
      </c>
      <c r="J1528" s="6">
        <f>+H1528+SUM($B$4:$B$5)-SUM($F$15:F1528)</f>
        <v>25310.141020129751</v>
      </c>
      <c r="K1528" s="10">
        <f t="shared" si="173"/>
        <v>-4.9236347949117576E-3</v>
      </c>
      <c r="L1528" s="10">
        <f>+H1528/SUM($F$15:F1528)-1</f>
        <v>-6.549569072904049E-2</v>
      </c>
      <c r="M1528" s="18">
        <f t="shared" si="176"/>
        <v>0</v>
      </c>
      <c r="N1528" s="18">
        <f t="shared" si="174"/>
        <v>2122.6186429189879</v>
      </c>
      <c r="O1528" s="4">
        <f t="shared" si="175"/>
        <v>7.8394502061903593</v>
      </c>
      <c r="P1528" s="18">
        <f>+AVERAGEIF($C$15:C1528,"&lt;&gt;",$B$15:B1528)</f>
        <v>7.9365921052631556</v>
      </c>
    </row>
    <row r="1529" spans="1:16" x14ac:dyDescent="0.25">
      <c r="A1529" s="1">
        <v>42458</v>
      </c>
      <c r="B1529" s="18">
        <v>7.3209999999999997</v>
      </c>
      <c r="G1529">
        <f t="shared" si="171"/>
        <v>16264.858173319348</v>
      </c>
      <c r="H1529">
        <f t="shared" si="172"/>
        <v>15539.691084809916</v>
      </c>
      <c r="I1529" s="5">
        <f t="shared" si="170"/>
        <v>0</v>
      </c>
      <c r="J1529" s="6">
        <f>+H1529+SUM($B$4:$B$5)-SUM($F$15:F1529)</f>
        <v>25299.527926915154</v>
      </c>
      <c r="K1529" s="10">
        <f t="shared" si="173"/>
        <v>-4.1932177328274367E-4</v>
      </c>
      <c r="L1529" s="10">
        <f>+H1529/SUM($F$15:F1529)-1</f>
        <v>-6.6133490557917729E-2</v>
      </c>
      <c r="M1529" s="18">
        <f t="shared" si="176"/>
        <v>0</v>
      </c>
      <c r="N1529" s="18">
        <f t="shared" si="174"/>
        <v>2122.6186429189879</v>
      </c>
      <c r="O1529" s="4">
        <f t="shared" si="175"/>
        <v>7.8394502061903593</v>
      </c>
      <c r="P1529" s="18">
        <f>+AVERAGEIF($C$15:C1529,"&lt;&gt;",$B$15:B1529)</f>
        <v>7.9365921052631556</v>
      </c>
    </row>
    <row r="1530" spans="1:16" x14ac:dyDescent="0.25">
      <c r="A1530" s="1">
        <v>42459</v>
      </c>
      <c r="B1530" s="18">
        <v>7.375</v>
      </c>
      <c r="G1530">
        <f t="shared" si="171"/>
        <v>16384.828442593935</v>
      </c>
      <c r="H1530">
        <f t="shared" si="172"/>
        <v>15654.312491527542</v>
      </c>
      <c r="I1530" s="5">
        <f t="shared" si="170"/>
        <v>0</v>
      </c>
      <c r="J1530" s="6">
        <f>+H1530+SUM($B$4:$B$5)-SUM($F$15:F1530)</f>
        <v>25414.14933363278</v>
      </c>
      <c r="K1530" s="10">
        <f t="shared" si="173"/>
        <v>4.5305749201622891E-3</v>
      </c>
      <c r="L1530" s="10">
        <f>+H1530/SUM($F$15:F1530)-1</f>
        <v>-5.9245252406043281E-2</v>
      </c>
      <c r="M1530" s="18">
        <f t="shared" si="176"/>
        <v>0</v>
      </c>
      <c r="N1530" s="18">
        <f t="shared" si="174"/>
        <v>2122.6186429189879</v>
      </c>
      <c r="O1530" s="4">
        <f t="shared" si="175"/>
        <v>7.8394502061903593</v>
      </c>
      <c r="P1530" s="18">
        <f>+AVERAGEIF($C$15:C1530,"&lt;&gt;",$B$15:B1530)</f>
        <v>7.9365921052631556</v>
      </c>
    </row>
    <row r="1531" spans="1:16" x14ac:dyDescent="0.25">
      <c r="A1531" s="1">
        <v>42460</v>
      </c>
      <c r="B1531" s="18">
        <v>7.3739999999999997</v>
      </c>
      <c r="G1531">
        <f t="shared" si="171"/>
        <v>16382.6067709407</v>
      </c>
      <c r="H1531">
        <f t="shared" si="172"/>
        <v>15652.189872884621</v>
      </c>
      <c r="I1531" s="5">
        <f t="shared" si="170"/>
        <v>0</v>
      </c>
      <c r="J1531" s="6">
        <f>+H1531+SUM($B$4:$B$5)-SUM($F$15:F1531)</f>
        <v>25412.026714989861</v>
      </c>
      <c r="K1531" s="10">
        <f t="shared" si="173"/>
        <v>-8.352113679088724E-5</v>
      </c>
      <c r="L1531" s="10">
        <f>+H1531/SUM($F$15:F1531)-1</f>
        <v>-5.9372812371818906E-2</v>
      </c>
      <c r="M1531" s="18">
        <f t="shared" si="176"/>
        <v>0</v>
      </c>
      <c r="N1531" s="18">
        <f t="shared" si="174"/>
        <v>2122.6186429189879</v>
      </c>
      <c r="O1531" s="4">
        <f t="shared" si="175"/>
        <v>7.8394502061903593</v>
      </c>
      <c r="P1531" s="18">
        <f>+AVERAGEIF($C$15:C1531,"&lt;&gt;",$B$15:B1531)</f>
        <v>7.9365921052631556</v>
      </c>
    </row>
    <row r="1532" spans="1:16" x14ac:dyDescent="0.25">
      <c r="A1532" s="1">
        <v>42461</v>
      </c>
      <c r="B1532" s="18">
        <v>7.319</v>
      </c>
      <c r="G1532">
        <f t="shared" si="171"/>
        <v>16260.414830012882</v>
      </c>
      <c r="H1532">
        <f t="shared" si="172"/>
        <v>15535.445847524077</v>
      </c>
      <c r="I1532" s="5">
        <f t="shared" si="170"/>
        <v>0</v>
      </c>
      <c r="J1532" s="6">
        <f>+H1532+SUM($B$4:$B$5)-SUM($F$15:F1532)</f>
        <v>25295.282689629315</v>
      </c>
      <c r="K1532" s="10">
        <f t="shared" si="173"/>
        <v>-4.5940462234632662E-3</v>
      </c>
      <c r="L1532" s="10">
        <f>+H1532/SUM($F$15:F1532)-1</f>
        <v>-6.6388610489468758E-2</v>
      </c>
      <c r="M1532" s="18">
        <f t="shared" si="176"/>
        <v>0</v>
      </c>
      <c r="N1532" s="18">
        <f t="shared" si="174"/>
        <v>2122.6186429189879</v>
      </c>
      <c r="O1532" s="4">
        <f t="shared" si="175"/>
        <v>7.8394502061903593</v>
      </c>
      <c r="P1532" s="18">
        <f>+AVERAGEIF($C$15:C1532,"&lt;&gt;",$B$15:B1532)</f>
        <v>7.9365921052631556</v>
      </c>
    </row>
    <row r="1533" spans="1:16" x14ac:dyDescent="0.25">
      <c r="A1533" s="1">
        <v>42464</v>
      </c>
      <c r="B1533" s="18">
        <v>7.3</v>
      </c>
      <c r="G1533">
        <f t="shared" si="171"/>
        <v>16218.203068601451</v>
      </c>
      <c r="H1533">
        <f t="shared" si="172"/>
        <v>15495.116093308616</v>
      </c>
      <c r="I1533" s="5">
        <f t="shared" si="170"/>
        <v>0</v>
      </c>
      <c r="J1533" s="6">
        <f>+H1533+SUM($B$4:$B$5)-SUM($F$15:F1533)</f>
        <v>25254.952935413854</v>
      </c>
      <c r="K1533" s="10">
        <f t="shared" si="173"/>
        <v>-1.5943587075227805E-3</v>
      </c>
      <c r="L1533" s="10">
        <f>+H1533/SUM($F$15:F1533)-1</f>
        <v>-6.8812249839202311E-2</v>
      </c>
      <c r="M1533" s="18">
        <f t="shared" si="176"/>
        <v>0</v>
      </c>
      <c r="N1533" s="18">
        <f t="shared" si="174"/>
        <v>2122.6186429189879</v>
      </c>
      <c r="O1533" s="4">
        <f t="shared" si="175"/>
        <v>7.8394502061903593</v>
      </c>
      <c r="P1533" s="18">
        <f>+AVERAGEIF($C$15:C1533,"&lt;&gt;",$B$15:B1533)</f>
        <v>7.9365921052631556</v>
      </c>
    </row>
    <row r="1534" spans="1:16" x14ac:dyDescent="0.25">
      <c r="A1534" s="1">
        <v>42465</v>
      </c>
      <c r="B1534" s="18">
        <v>7.1920000000000002</v>
      </c>
      <c r="G1534">
        <f t="shared" si="171"/>
        <v>15978.26253005228</v>
      </c>
      <c r="H1534">
        <f t="shared" si="172"/>
        <v>15265.873279873365</v>
      </c>
      <c r="I1534" s="5">
        <f t="shared" si="170"/>
        <v>0</v>
      </c>
      <c r="J1534" s="6">
        <f>+H1534+SUM($B$4:$B$5)-SUM($F$15:F1534)</f>
        <v>25025.710121978609</v>
      </c>
      <c r="K1534" s="10">
        <f t="shared" si="173"/>
        <v>-9.0771427696382245E-3</v>
      </c>
      <c r="L1534" s="10">
        <f>+H1534/SUM($F$15:F1534)-1</f>
        <v>-8.2588726142951097E-2</v>
      </c>
      <c r="M1534" s="18">
        <f t="shared" si="176"/>
        <v>0</v>
      </c>
      <c r="N1534" s="18">
        <f t="shared" si="174"/>
        <v>2122.6186429189879</v>
      </c>
      <c r="O1534" s="4">
        <f t="shared" si="175"/>
        <v>7.8394502061903593</v>
      </c>
      <c r="P1534" s="18">
        <f>+AVERAGEIF($C$15:C1534,"&lt;&gt;",$B$15:B1534)</f>
        <v>7.9365921052631556</v>
      </c>
    </row>
    <row r="1535" spans="1:16" x14ac:dyDescent="0.25">
      <c r="A1535" s="1">
        <v>42466</v>
      </c>
      <c r="B1535" s="18">
        <v>7.157</v>
      </c>
      <c r="G1535">
        <f t="shared" si="171"/>
        <v>15900.504022189121</v>
      </c>
      <c r="H1535">
        <f t="shared" si="172"/>
        <v>15191.581627371201</v>
      </c>
      <c r="I1535" s="5">
        <f t="shared" si="170"/>
        <v>0</v>
      </c>
      <c r="J1535" s="6">
        <f>+H1535+SUM($B$4:$B$5)-SUM($F$15:F1535)</f>
        <v>24951.418469476437</v>
      </c>
      <c r="K1535" s="10">
        <f t="shared" si="173"/>
        <v>-2.9686131638249069E-3</v>
      </c>
      <c r="L1535" s="10">
        <f>+H1535/SUM($F$15:F1535)-1</f>
        <v>-8.7053324945091881E-2</v>
      </c>
      <c r="M1535" s="18">
        <f t="shared" si="176"/>
        <v>0</v>
      </c>
      <c r="N1535" s="18">
        <f t="shared" si="174"/>
        <v>2122.6186429189879</v>
      </c>
      <c r="O1535" s="4">
        <f t="shared" si="175"/>
        <v>7.8394502061903593</v>
      </c>
      <c r="P1535" s="18">
        <f>+AVERAGEIF($C$15:C1535,"&lt;&gt;",$B$15:B1535)</f>
        <v>7.9365921052631556</v>
      </c>
    </row>
    <row r="1536" spans="1:16" x14ac:dyDescent="0.25">
      <c r="A1536" s="1">
        <v>42467</v>
      </c>
      <c r="B1536" s="18">
        <v>7.1550000000000002</v>
      </c>
      <c r="G1536">
        <f t="shared" si="171"/>
        <v>15896.060678882655</v>
      </c>
      <c r="H1536">
        <f t="shared" si="172"/>
        <v>15187.336390085364</v>
      </c>
      <c r="I1536" s="5">
        <f t="shared" si="170"/>
        <v>0</v>
      </c>
      <c r="J1536" s="6">
        <f>+H1536+SUM($B$4:$B$5)-SUM($F$15:F1536)</f>
        <v>24947.173232190606</v>
      </c>
      <c r="K1536" s="10">
        <f t="shared" si="173"/>
        <v>-1.7014011812699348E-4</v>
      </c>
      <c r="L1536" s="10">
        <f>+H1536/SUM($F$15:F1536)-1</f>
        <v>-8.7308444876642799E-2</v>
      </c>
      <c r="M1536" s="18">
        <f t="shared" si="176"/>
        <v>0</v>
      </c>
      <c r="N1536" s="18">
        <f t="shared" si="174"/>
        <v>2122.6186429189879</v>
      </c>
      <c r="O1536" s="4">
        <f t="shared" si="175"/>
        <v>7.8394502061903593</v>
      </c>
      <c r="P1536" s="18">
        <f>+AVERAGEIF($C$15:C1536,"&lt;&gt;",$B$15:B1536)</f>
        <v>7.9365921052631556</v>
      </c>
    </row>
    <row r="1537" spans="1:16" x14ac:dyDescent="0.25">
      <c r="A1537" s="1">
        <v>42468</v>
      </c>
      <c r="B1537" s="18">
        <v>7.1950000000000003</v>
      </c>
      <c r="C1537">
        <f>+$B$3</f>
        <v>200</v>
      </c>
      <c r="D1537" s="7">
        <f>+$D$11</f>
        <v>3.3347368421052628</v>
      </c>
      <c r="E1537">
        <v>1.54</v>
      </c>
      <c r="F1537" s="6">
        <f>+C1537-D1537-E1537</f>
        <v>195.12526315789475</v>
      </c>
      <c r="G1537">
        <f t="shared" si="171"/>
        <v>16184.927545011977</v>
      </c>
      <c r="H1537">
        <f t="shared" si="172"/>
        <v>15467.366398960017</v>
      </c>
      <c r="I1537" s="5">
        <f t="shared" si="170"/>
        <v>525000</v>
      </c>
      <c r="J1537" s="6">
        <f>+H1537+SUM($B$4:$B$5)-SUM($F$15:F1537)</f>
        <v>25032.077977907364</v>
      </c>
      <c r="K1537" s="10">
        <f t="shared" si="173"/>
        <v>3.4033814142597762E-3</v>
      </c>
      <c r="L1537" s="10">
        <f>+H1537/SUM($F$15:F1537)-1</f>
        <v>-8.1253257317649541E-2</v>
      </c>
      <c r="M1537" s="18">
        <f t="shared" si="176"/>
        <v>27.119564024724774</v>
      </c>
      <c r="N1537" s="18">
        <f t="shared" si="174"/>
        <v>2149.7382069437126</v>
      </c>
      <c r="O1537" s="4">
        <f t="shared" si="175"/>
        <v>7.8313202820111849</v>
      </c>
      <c r="P1537" s="18">
        <f>+AVERAGEIF($C$15:C1537,"&lt;&gt;",$B$15:B1537)</f>
        <v>7.9269610389610374</v>
      </c>
    </row>
    <row r="1538" spans="1:16" x14ac:dyDescent="0.25">
      <c r="A1538" s="1">
        <v>42471</v>
      </c>
      <c r="B1538" s="18">
        <v>7.234</v>
      </c>
      <c r="G1538">
        <f t="shared" si="171"/>
        <v>16272.65682565902</v>
      </c>
      <c r="H1538">
        <f t="shared" si="172"/>
        <v>15551.206189030823</v>
      </c>
      <c r="I1538" s="5">
        <f t="shared" si="170"/>
        <v>0</v>
      </c>
      <c r="J1538" s="6">
        <f>+H1538+SUM($B$4:$B$5)-SUM($F$15:F1538)</f>
        <v>25115.917767978171</v>
      </c>
      <c r="K1538" s="10">
        <f t="shared" si="173"/>
        <v>3.3492940595982734E-3</v>
      </c>
      <c r="L1538" s="10">
        <f>+H1538/SUM($F$15:F1538)-1</f>
        <v>-7.6273254125903578E-2</v>
      </c>
      <c r="M1538" s="18">
        <f t="shared" si="176"/>
        <v>0</v>
      </c>
      <c r="N1538" s="18">
        <f t="shared" si="174"/>
        <v>2149.7382069437126</v>
      </c>
      <c r="O1538" s="4">
        <f t="shared" si="175"/>
        <v>7.8313202820111849</v>
      </c>
      <c r="P1538" s="18">
        <f>+AVERAGEIF($C$15:C1538,"&lt;&gt;",$B$15:B1538)</f>
        <v>7.9269610389610374</v>
      </c>
    </row>
    <row r="1539" spans="1:16" x14ac:dyDescent="0.25">
      <c r="A1539" s="1">
        <v>42472</v>
      </c>
      <c r="B1539" s="18">
        <v>7.3220000000000001</v>
      </c>
      <c r="G1539">
        <f t="shared" si="171"/>
        <v>16470.610074298496</v>
      </c>
      <c r="H1539">
        <f t="shared" si="172"/>
        <v>15740.383151241869</v>
      </c>
      <c r="I1539" s="5">
        <f t="shared" si="170"/>
        <v>0</v>
      </c>
      <c r="J1539" s="6">
        <f>+H1539+SUM($B$4:$B$5)-SUM($F$15:F1539)</f>
        <v>25305.094730189216</v>
      </c>
      <c r="K1539" s="10">
        <f t="shared" si="173"/>
        <v>7.5321540689321509E-3</v>
      </c>
      <c r="L1539" s="10">
        <f>+H1539/SUM($F$15:F1539)-1</f>
        <v>-6.5036323847092348E-2</v>
      </c>
      <c r="M1539" s="18">
        <f t="shared" si="176"/>
        <v>0</v>
      </c>
      <c r="N1539" s="18">
        <f t="shared" si="174"/>
        <v>2149.7382069437126</v>
      </c>
      <c r="O1539" s="4">
        <f t="shared" si="175"/>
        <v>7.8313202820111849</v>
      </c>
      <c r="P1539" s="18">
        <f>+AVERAGEIF($C$15:C1539,"&lt;&gt;",$B$15:B1539)</f>
        <v>7.9269610389610374</v>
      </c>
    </row>
    <row r="1540" spans="1:16" x14ac:dyDescent="0.25">
      <c r="A1540" s="1">
        <v>42473</v>
      </c>
      <c r="B1540" s="18">
        <v>7.4779999999999998</v>
      </c>
      <c r="G1540">
        <f t="shared" si="171"/>
        <v>16821.527196886662</v>
      </c>
      <c r="H1540">
        <f t="shared" si="172"/>
        <v>16075.742311525086</v>
      </c>
      <c r="I1540" s="5">
        <f t="shared" si="170"/>
        <v>0</v>
      </c>
      <c r="J1540" s="6">
        <f>+H1540+SUM($B$4:$B$5)-SUM($F$15:F1540)</f>
        <v>25640.453890472432</v>
      </c>
      <c r="K1540" s="10">
        <f t="shared" si="173"/>
        <v>1.3252634058829704E-2</v>
      </c>
      <c r="L1540" s="10">
        <f>+H1540/SUM($F$15:F1540)-1</f>
        <v>-4.511631108010894E-2</v>
      </c>
      <c r="M1540" s="18">
        <f t="shared" si="176"/>
        <v>0</v>
      </c>
      <c r="N1540" s="18">
        <f t="shared" si="174"/>
        <v>2149.7382069437126</v>
      </c>
      <c r="O1540" s="4">
        <f t="shared" si="175"/>
        <v>7.8313202820111849</v>
      </c>
      <c r="P1540" s="18">
        <f>+AVERAGEIF($C$15:C1540,"&lt;&gt;",$B$15:B1540)</f>
        <v>7.9269610389610374</v>
      </c>
    </row>
    <row r="1541" spans="1:16" x14ac:dyDescent="0.25">
      <c r="A1541" s="1">
        <v>42474</v>
      </c>
      <c r="B1541" s="18">
        <v>7.5030000000000001</v>
      </c>
      <c r="G1541">
        <f t="shared" si="171"/>
        <v>16877.763915250151</v>
      </c>
      <c r="H1541">
        <f t="shared" si="172"/>
        <v>16129.485766698681</v>
      </c>
      <c r="I1541" s="5">
        <f t="shared" si="170"/>
        <v>0</v>
      </c>
      <c r="J1541" s="6">
        <f>+H1541+SUM($B$4:$B$5)-SUM($F$15:F1541)</f>
        <v>25694.197345646025</v>
      </c>
      <c r="K1541" s="10">
        <f t="shared" si="173"/>
        <v>2.0960414898725244E-3</v>
      </c>
      <c r="L1541" s="10">
        <f>+H1541/SUM($F$15:F1541)-1</f>
        <v>-4.192400134181018E-2</v>
      </c>
      <c r="M1541" s="18">
        <f t="shared" si="176"/>
        <v>0</v>
      </c>
      <c r="N1541" s="18">
        <f t="shared" si="174"/>
        <v>2149.7382069437126</v>
      </c>
      <c r="O1541" s="4">
        <f t="shared" si="175"/>
        <v>7.8313202820111849</v>
      </c>
      <c r="P1541" s="18">
        <f>+AVERAGEIF($C$15:C1541,"&lt;&gt;",$B$15:B1541)</f>
        <v>7.9269610389610374</v>
      </c>
    </row>
    <row r="1542" spans="1:16" x14ac:dyDescent="0.25">
      <c r="A1542" s="1">
        <v>42475</v>
      </c>
      <c r="B1542" s="18">
        <v>7.4930000000000003</v>
      </c>
      <c r="G1542">
        <f t="shared" si="171"/>
        <v>16855.269227904755</v>
      </c>
      <c r="H1542">
        <f t="shared" si="172"/>
        <v>16107.988384629245</v>
      </c>
      <c r="I1542" s="5">
        <f t="shared" si="170"/>
        <v>0</v>
      </c>
      <c r="J1542" s="6">
        <f>+H1542+SUM($B$4:$B$5)-SUM($F$15:F1542)</f>
        <v>25672.69996357659</v>
      </c>
      <c r="K1542" s="10">
        <f t="shared" si="173"/>
        <v>-8.3666291576445229E-4</v>
      </c>
      <c r="L1542" s="10">
        <f>+H1542/SUM($F$15:F1542)-1</f>
        <v>-4.3200925237129595E-2</v>
      </c>
      <c r="M1542" s="18">
        <f t="shared" si="176"/>
        <v>0</v>
      </c>
      <c r="N1542" s="18">
        <f t="shared" si="174"/>
        <v>2149.7382069437126</v>
      </c>
      <c r="O1542" s="4">
        <f t="shared" si="175"/>
        <v>7.8313202820111849</v>
      </c>
      <c r="P1542" s="18">
        <f>+AVERAGEIF($C$15:C1542,"&lt;&gt;",$B$15:B1542)</f>
        <v>7.9269610389610374</v>
      </c>
    </row>
    <row r="1543" spans="1:16" x14ac:dyDescent="0.25">
      <c r="A1543" s="1">
        <v>42478</v>
      </c>
      <c r="B1543" s="18">
        <v>7.4409999999999998</v>
      </c>
      <c r="G1543">
        <f t="shared" si="171"/>
        <v>16738.2968537087</v>
      </c>
      <c r="H1543">
        <f t="shared" si="172"/>
        <v>15996.201997868171</v>
      </c>
      <c r="I1543" s="5">
        <f t="shared" si="170"/>
        <v>0</v>
      </c>
      <c r="J1543" s="6">
        <f>+H1543+SUM($B$4:$B$5)-SUM($F$15:F1543)</f>
        <v>25560.913576815517</v>
      </c>
      <c r="K1543" s="10">
        <f t="shared" si="173"/>
        <v>-4.3542902351396684E-3</v>
      </c>
      <c r="L1543" s="10">
        <f>+H1543/SUM($F$15:F1543)-1</f>
        <v>-4.9840929492790842E-2</v>
      </c>
      <c r="M1543" s="18">
        <f t="shared" si="176"/>
        <v>0</v>
      </c>
      <c r="N1543" s="18">
        <f t="shared" si="174"/>
        <v>2149.7382069437126</v>
      </c>
      <c r="O1543" s="4">
        <f t="shared" si="175"/>
        <v>7.8313202820111849</v>
      </c>
      <c r="P1543" s="18">
        <f>+AVERAGEIF($C$15:C1543,"&lt;&gt;",$B$15:B1543)</f>
        <v>7.9269610389610374</v>
      </c>
    </row>
    <row r="1544" spans="1:16" x14ac:dyDescent="0.25">
      <c r="A1544" s="1">
        <v>42479</v>
      </c>
      <c r="B1544" s="18">
        <v>7.4820000000000002</v>
      </c>
      <c r="G1544">
        <f t="shared" si="171"/>
        <v>16830.525071824821</v>
      </c>
      <c r="H1544">
        <f t="shared" si="172"/>
        <v>16084.341264352865</v>
      </c>
      <c r="I1544" s="5">
        <f t="shared" si="170"/>
        <v>0</v>
      </c>
      <c r="J1544" s="6">
        <f>+H1544+SUM($B$4:$B$5)-SUM($F$15:F1544)</f>
        <v>25649.052843300211</v>
      </c>
      <c r="K1544" s="10">
        <f t="shared" si="173"/>
        <v>3.4482048624677741E-3</v>
      </c>
      <c r="L1544" s="10">
        <f>+H1544/SUM($F$15:F1544)-1</f>
        <v>-4.4605541521980929E-2</v>
      </c>
      <c r="M1544" s="18">
        <f t="shared" si="176"/>
        <v>0</v>
      </c>
      <c r="N1544" s="18">
        <f t="shared" si="174"/>
        <v>2149.7382069437126</v>
      </c>
      <c r="O1544" s="4">
        <f t="shared" si="175"/>
        <v>7.8313202820111849</v>
      </c>
      <c r="P1544" s="18">
        <f>+AVERAGEIF($C$15:C1544,"&lt;&gt;",$B$15:B1544)</f>
        <v>7.9269610389610374</v>
      </c>
    </row>
    <row r="1545" spans="1:16" x14ac:dyDescent="0.25">
      <c r="A1545" s="1">
        <v>42480</v>
      </c>
      <c r="B1545" s="18">
        <v>7.4770000000000003</v>
      </c>
      <c r="G1545">
        <f t="shared" si="171"/>
        <v>16819.277728152123</v>
      </c>
      <c r="H1545">
        <f t="shared" si="172"/>
        <v>16073.592573318147</v>
      </c>
      <c r="I1545" s="5">
        <f t="shared" si="170"/>
        <v>0</v>
      </c>
      <c r="J1545" s="6">
        <f>+H1545+SUM($B$4:$B$5)-SUM($F$15:F1545)</f>
        <v>25638.304152265497</v>
      </c>
      <c r="K1545" s="10">
        <f t="shared" si="173"/>
        <v>-4.1906775662958751E-4</v>
      </c>
      <c r="L1545" s="10">
        <f>+H1545/SUM($F$15:F1545)-1</f>
        <v>-4.5244003469640637E-2</v>
      </c>
      <c r="M1545" s="18">
        <f t="shared" si="176"/>
        <v>0</v>
      </c>
      <c r="N1545" s="18">
        <f t="shared" si="174"/>
        <v>2149.7382069437126</v>
      </c>
      <c r="O1545" s="4">
        <f t="shared" si="175"/>
        <v>7.8313202820111849</v>
      </c>
      <c r="P1545" s="18">
        <f>+AVERAGEIF($C$15:C1545,"&lt;&gt;",$B$15:B1545)</f>
        <v>7.9269610389610374</v>
      </c>
    </row>
    <row r="1546" spans="1:16" x14ac:dyDescent="0.25">
      <c r="A1546" s="1">
        <v>42481</v>
      </c>
      <c r="B1546" s="18">
        <v>7.5419999999999998</v>
      </c>
      <c r="G1546">
        <f t="shared" si="171"/>
        <v>16965.493195897194</v>
      </c>
      <c r="H1546">
        <f t="shared" si="172"/>
        <v>16213.325556769487</v>
      </c>
      <c r="I1546" s="5">
        <f t="shared" si="170"/>
        <v>0</v>
      </c>
      <c r="J1546" s="6">
        <f>+H1546+SUM($B$4:$B$5)-SUM($F$15:F1546)</f>
        <v>25778.037135716833</v>
      </c>
      <c r="K1546" s="10">
        <f t="shared" si="173"/>
        <v>5.4501648245321999E-3</v>
      </c>
      <c r="L1546" s="10">
        <f>+H1546/SUM($F$15:F1546)-1</f>
        <v>-3.6943998150064217E-2</v>
      </c>
      <c r="M1546" s="18">
        <f t="shared" si="176"/>
        <v>0</v>
      </c>
      <c r="N1546" s="18">
        <f t="shared" si="174"/>
        <v>2149.7382069437126</v>
      </c>
      <c r="O1546" s="4">
        <f t="shared" si="175"/>
        <v>7.8313202820111849</v>
      </c>
      <c r="P1546" s="18">
        <f>+AVERAGEIF($C$15:C1546,"&lt;&gt;",$B$15:B1546)</f>
        <v>7.9269610389610374</v>
      </c>
    </row>
    <row r="1547" spans="1:16" x14ac:dyDescent="0.25">
      <c r="A1547" s="1">
        <v>42482</v>
      </c>
      <c r="B1547" s="18">
        <v>7.5</v>
      </c>
      <c r="G1547">
        <f t="shared" si="171"/>
        <v>16871.015509046534</v>
      </c>
      <c r="H1547">
        <f t="shared" si="172"/>
        <v>16123.036552077851</v>
      </c>
      <c r="I1547" s="5">
        <f t="shared" si="170"/>
        <v>0</v>
      </c>
      <c r="J1547" s="6">
        <f>+H1547+SUM($B$4:$B$5)-SUM($F$15:F1547)</f>
        <v>25687.748131025197</v>
      </c>
      <c r="K1547" s="10">
        <f t="shared" si="173"/>
        <v>-3.502555458985479E-3</v>
      </c>
      <c r="L1547" s="10">
        <f>+H1547/SUM($F$15:F1547)-1</f>
        <v>-4.2307078510405938E-2</v>
      </c>
      <c r="M1547" s="18">
        <f t="shared" si="176"/>
        <v>0</v>
      </c>
      <c r="N1547" s="18">
        <f t="shared" si="174"/>
        <v>2149.7382069437126</v>
      </c>
      <c r="O1547" s="4">
        <f t="shared" si="175"/>
        <v>7.8313202820111849</v>
      </c>
      <c r="P1547" s="18">
        <f>+AVERAGEIF($C$15:C1547,"&lt;&gt;",$B$15:B1547)</f>
        <v>7.9269610389610374</v>
      </c>
    </row>
    <row r="1548" spans="1:16" x14ac:dyDescent="0.25">
      <c r="A1548" s="1">
        <v>42486</v>
      </c>
      <c r="B1548" s="18">
        <v>7.4359999999999999</v>
      </c>
      <c r="G1548">
        <f t="shared" si="171"/>
        <v>16727.049510036002</v>
      </c>
      <c r="H1548">
        <f t="shared" si="172"/>
        <v>15985.453306833451</v>
      </c>
      <c r="I1548" s="5">
        <f t="shared" si="170"/>
        <v>0</v>
      </c>
      <c r="J1548" s="6">
        <f>+H1548+SUM($B$4:$B$5)-SUM($F$15:F1548)</f>
        <v>25550.164885780796</v>
      </c>
      <c r="K1548" s="10">
        <f t="shared" si="173"/>
        <v>-5.3559870076049787E-3</v>
      </c>
      <c r="L1548" s="10">
        <f>+H1548/SUM($F$15:F1548)-1</f>
        <v>-5.0479391440450549E-2</v>
      </c>
      <c r="M1548" s="18">
        <f t="shared" si="176"/>
        <v>0</v>
      </c>
      <c r="N1548" s="18">
        <f t="shared" si="174"/>
        <v>2149.7382069437126</v>
      </c>
      <c r="O1548" s="4">
        <f t="shared" si="175"/>
        <v>7.8313202820111849</v>
      </c>
      <c r="P1548" s="18">
        <f>+AVERAGEIF($C$15:C1548,"&lt;&gt;",$B$15:B1548)</f>
        <v>7.9269610389610374</v>
      </c>
    </row>
    <row r="1549" spans="1:16" x14ac:dyDescent="0.25">
      <c r="A1549" s="1">
        <v>42487</v>
      </c>
      <c r="B1549" s="18">
        <v>7.44</v>
      </c>
      <c r="G1549">
        <f t="shared" si="171"/>
        <v>16736.047384974161</v>
      </c>
      <c r="H1549">
        <f t="shared" si="172"/>
        <v>15994.052259661228</v>
      </c>
      <c r="I1549" s="5">
        <f t="shared" si="170"/>
        <v>0</v>
      </c>
      <c r="J1549" s="6">
        <f>+H1549+SUM($B$4:$B$5)-SUM($F$15:F1549)</f>
        <v>25558.763838608575</v>
      </c>
      <c r="K1549" s="10">
        <f t="shared" si="173"/>
        <v>3.3655175480151733E-4</v>
      </c>
      <c r="L1549" s="10">
        <f>+H1549/SUM($F$15:F1549)-1</f>
        <v>-4.996862188232265E-2</v>
      </c>
      <c r="M1549" s="18">
        <f t="shared" si="176"/>
        <v>0</v>
      </c>
      <c r="N1549" s="18">
        <f t="shared" si="174"/>
        <v>2149.7382069437126</v>
      </c>
      <c r="O1549" s="4">
        <f t="shared" si="175"/>
        <v>7.8313202820111849</v>
      </c>
      <c r="P1549" s="18">
        <f>+AVERAGEIF($C$15:C1549,"&lt;&gt;",$B$15:B1549)</f>
        <v>7.9269610389610374</v>
      </c>
    </row>
    <row r="1550" spans="1:16" x14ac:dyDescent="0.25">
      <c r="A1550" s="1">
        <v>42488</v>
      </c>
      <c r="B1550" s="18">
        <v>7.4379999999999997</v>
      </c>
      <c r="G1550">
        <f t="shared" si="171"/>
        <v>16731.54844750508</v>
      </c>
      <c r="H1550">
        <f t="shared" si="172"/>
        <v>15989.752783247339</v>
      </c>
      <c r="I1550" s="5">
        <f t="shared" si="170"/>
        <v>0</v>
      </c>
      <c r="J1550" s="6">
        <f>+H1550+SUM($B$4:$B$5)-SUM($F$15:F1550)</f>
        <v>25554.464362194689</v>
      </c>
      <c r="K1550" s="10">
        <f t="shared" si="173"/>
        <v>-1.6821926291255007E-4</v>
      </c>
      <c r="L1550" s="10">
        <f>+H1550/SUM($F$15:F1550)-1</f>
        <v>-5.0224006661386711E-2</v>
      </c>
      <c r="M1550" s="18">
        <f t="shared" si="176"/>
        <v>0</v>
      </c>
      <c r="N1550" s="18">
        <f t="shared" si="174"/>
        <v>2149.7382069437126</v>
      </c>
      <c r="O1550" s="4">
        <f t="shared" si="175"/>
        <v>7.8313202820111849</v>
      </c>
      <c r="P1550" s="18">
        <f>+AVERAGEIF($C$15:C1550,"&lt;&gt;",$B$15:B1550)</f>
        <v>7.9269610389610374</v>
      </c>
    </row>
    <row r="1551" spans="1:16" x14ac:dyDescent="0.25">
      <c r="A1551" s="1">
        <v>42489</v>
      </c>
      <c r="B1551" s="18">
        <v>7.3230000000000004</v>
      </c>
      <c r="G1551">
        <f t="shared" si="171"/>
        <v>16472.859543033035</v>
      </c>
      <c r="H1551">
        <f t="shared" si="172"/>
        <v>15742.532889448814</v>
      </c>
      <c r="I1551" s="5">
        <f t="shared" si="170"/>
        <v>0</v>
      </c>
      <c r="J1551" s="6">
        <f>+H1551+SUM($B$4:$B$5)-SUM($F$15:F1551)</f>
        <v>25307.244468396158</v>
      </c>
      <c r="K1551" s="10">
        <f t="shared" si="173"/>
        <v>-9.6742350101560737E-3</v>
      </c>
      <c r="L1551" s="10">
        <f>+H1551/SUM($F$15:F1551)-1</f>
        <v>-6.4908631457560317E-2</v>
      </c>
      <c r="M1551" s="18">
        <f t="shared" si="176"/>
        <v>0</v>
      </c>
      <c r="N1551" s="18">
        <f t="shared" si="174"/>
        <v>2149.7382069437126</v>
      </c>
      <c r="O1551" s="4">
        <f t="shared" si="175"/>
        <v>7.8313202820111849</v>
      </c>
      <c r="P1551" s="18">
        <f>+AVERAGEIF($C$15:C1551,"&lt;&gt;",$B$15:B1551)</f>
        <v>7.9269610389610374</v>
      </c>
    </row>
    <row r="1552" spans="1:16" x14ac:dyDescent="0.25">
      <c r="A1552" s="1">
        <v>42493</v>
      </c>
      <c r="B1552" s="18">
        <v>7.1319999999999997</v>
      </c>
      <c r="G1552">
        <f t="shared" si="171"/>
        <v>16043.211014735982</v>
      </c>
      <c r="H1552">
        <f t="shared" si="172"/>
        <v>15331.932891922563</v>
      </c>
      <c r="I1552" s="5">
        <f t="shared" ref="I1552:I1615" si="177">+C1552*(MAX($A:$A)-A1552)</f>
        <v>0</v>
      </c>
      <c r="J1552" s="6">
        <f>+H1552+SUM($B$4:$B$5)-SUM($F$15:F1552)</f>
        <v>24896.644470869913</v>
      </c>
      <c r="K1552" s="10">
        <f t="shared" si="173"/>
        <v>-1.6224603118644709E-2</v>
      </c>
      <c r="L1552" s="10">
        <f>+H1552/SUM($F$15:F1552)-1</f>
        <v>-8.9297877858162122E-2</v>
      </c>
      <c r="M1552" s="18">
        <f t="shared" si="176"/>
        <v>0</v>
      </c>
      <c r="N1552" s="18">
        <f t="shared" si="174"/>
        <v>2149.7382069437126</v>
      </c>
      <c r="O1552" s="4">
        <f t="shared" si="175"/>
        <v>7.8313202820111849</v>
      </c>
      <c r="P1552" s="18">
        <f>+AVERAGEIF($C$15:C1552,"&lt;&gt;",$B$15:B1552)</f>
        <v>7.9269610389610374</v>
      </c>
    </row>
    <row r="1553" spans="1:16" x14ac:dyDescent="0.25">
      <c r="A1553" s="1">
        <v>42494</v>
      </c>
      <c r="B1553" s="18">
        <v>7.0839999999999996</v>
      </c>
      <c r="G1553">
        <f t="shared" ref="G1553:G1616" si="178">+(B1553/B1552*G1552)+C1553</f>
        <v>15935.236515478084</v>
      </c>
      <c r="H1553">
        <f t="shared" ref="H1553:H1616" si="179">+(B1553/B1552*H1552)+F1553</f>
        <v>15228.745457989264</v>
      </c>
      <c r="I1553" s="5">
        <f t="shared" si="177"/>
        <v>0</v>
      </c>
      <c r="J1553" s="6">
        <f>+H1553+SUM($B$4:$B$5)-SUM($F$15:F1553)</f>
        <v>24793.457036936612</v>
      </c>
      <c r="K1553" s="10">
        <f t="shared" ref="K1553:K1616" si="180">+J1553/J1552-1</f>
        <v>-4.1446321834267552E-3</v>
      </c>
      <c r="L1553" s="10">
        <f>+H1553/SUM($F$15:F1553)-1</f>
        <v>-9.5427112555695581E-2</v>
      </c>
      <c r="M1553" s="18">
        <f t="shared" si="176"/>
        <v>0</v>
      </c>
      <c r="N1553" s="18">
        <f t="shared" ref="N1553:N1616" si="181">+M1553+N1552</f>
        <v>2149.7382069437126</v>
      </c>
      <c r="O1553" s="4">
        <f t="shared" ref="O1553:O1616" si="182">((O1552*N1552)+(B1553*M1553))/N1553</f>
        <v>7.8313202820111849</v>
      </c>
      <c r="P1553" s="18">
        <f>+AVERAGEIF($C$15:C1553,"&lt;&gt;",$B$15:B1553)</f>
        <v>7.9269610389610374</v>
      </c>
    </row>
    <row r="1554" spans="1:16" x14ac:dyDescent="0.25">
      <c r="A1554" s="1">
        <v>42496</v>
      </c>
      <c r="B1554" s="18">
        <v>7.0540000000000003</v>
      </c>
      <c r="G1554">
        <f t="shared" si="178"/>
        <v>15867.752453441899</v>
      </c>
      <c r="H1554">
        <f t="shared" si="179"/>
        <v>15164.253311780954</v>
      </c>
      <c r="I1554" s="5">
        <f t="shared" si="177"/>
        <v>0</v>
      </c>
      <c r="J1554" s="6">
        <f>+H1554+SUM($B$4:$B$5)-SUM($F$15:F1554)</f>
        <v>24728.964890728297</v>
      </c>
      <c r="K1554" s="10">
        <f t="shared" si="180"/>
        <v>-2.6011760325410638E-3</v>
      </c>
      <c r="L1554" s="10">
        <f>+H1554/SUM($F$15:F1554)-1</f>
        <v>-9.9257884241653827E-2</v>
      </c>
      <c r="M1554" s="18">
        <f t="shared" si="176"/>
        <v>0</v>
      </c>
      <c r="N1554" s="18">
        <f t="shared" si="181"/>
        <v>2149.7382069437126</v>
      </c>
      <c r="O1554" s="4">
        <f t="shared" si="182"/>
        <v>7.8313202820111849</v>
      </c>
      <c r="P1554" s="18">
        <f>+AVERAGEIF($C$15:C1554,"&lt;&gt;",$B$15:B1554)</f>
        <v>7.9269610389610374</v>
      </c>
    </row>
    <row r="1555" spans="1:16" x14ac:dyDescent="0.25">
      <c r="A1555" s="1">
        <v>42499</v>
      </c>
      <c r="B1555" s="18">
        <v>7.0330000000000004</v>
      </c>
      <c r="C1555">
        <f>+$B$3</f>
        <v>200</v>
      </c>
      <c r="D1555" s="7">
        <f>+$D$11</f>
        <v>3.3347368421052628</v>
      </c>
      <c r="E1555">
        <v>1.54</v>
      </c>
      <c r="F1555" s="6">
        <f>+C1555-D1555-E1555</f>
        <v>195.12526315789475</v>
      </c>
      <c r="G1555">
        <f t="shared" si="178"/>
        <v>16020.513610016569</v>
      </c>
      <c r="H1555">
        <f t="shared" si="179"/>
        <v>15314.234072593032</v>
      </c>
      <c r="I1555" s="5">
        <f t="shared" si="177"/>
        <v>518800</v>
      </c>
      <c r="J1555" s="6">
        <f>+H1555+SUM($B$4:$B$5)-SUM($F$15:F1555)</f>
        <v>24683.820388382486</v>
      </c>
      <c r="K1555" s="10">
        <f t="shared" si="180"/>
        <v>-1.8255718565372003E-3</v>
      </c>
      <c r="L1555" s="10">
        <f>+H1555/SUM($F$15:F1555)-1</f>
        <v>-0.1007714576662716</v>
      </c>
      <c r="M1555" s="18">
        <f t="shared" ref="M1555:M1618" si="183">+F1555/B1555</f>
        <v>27.744243304122669</v>
      </c>
      <c r="N1555" s="18">
        <f t="shared" si="181"/>
        <v>2177.4824502478355</v>
      </c>
      <c r="O1555" s="4">
        <f t="shared" si="182"/>
        <v>7.8211485388881963</v>
      </c>
      <c r="P1555" s="18">
        <f>+AVERAGEIF($C$15:C1555,"&lt;&gt;",$B$15:B1555)</f>
        <v>7.9154999999999989</v>
      </c>
    </row>
    <row r="1556" spans="1:16" x14ac:dyDescent="0.25">
      <c r="A1556" s="1">
        <v>42500</v>
      </c>
      <c r="B1556" s="18">
        <v>7.0810000000000004</v>
      </c>
      <c r="G1556">
        <f t="shared" si="178"/>
        <v>16129.853102876059</v>
      </c>
      <c r="H1556">
        <f t="shared" si="179"/>
        <v>15418.753230204928</v>
      </c>
      <c r="I1556" s="5">
        <f t="shared" si="177"/>
        <v>0</v>
      </c>
      <c r="J1556" s="6">
        <f>+H1556+SUM($B$4:$B$5)-SUM($F$15:F1556)</f>
        <v>24788.339545994382</v>
      </c>
      <c r="K1556" s="10">
        <f t="shared" si="180"/>
        <v>4.2343185117765803E-3</v>
      </c>
      <c r="L1556" s="10">
        <f>+H1556/SUM($F$15:F1556)-1</f>
        <v>-9.4634251632997213E-2</v>
      </c>
      <c r="M1556" s="18">
        <f t="shared" si="183"/>
        <v>0</v>
      </c>
      <c r="N1556" s="18">
        <f t="shared" si="181"/>
        <v>2177.4824502478355</v>
      </c>
      <c r="O1556" s="4">
        <f t="shared" si="182"/>
        <v>7.8211485388881963</v>
      </c>
      <c r="P1556" s="18">
        <f>+AVERAGEIF($C$15:C1556,"&lt;&gt;",$B$15:B1556)</f>
        <v>7.9154999999999989</v>
      </c>
    </row>
    <row r="1557" spans="1:16" x14ac:dyDescent="0.25">
      <c r="A1557" s="1">
        <v>42501</v>
      </c>
      <c r="B1557" s="18">
        <v>7.0640000000000001</v>
      </c>
      <c r="G1557">
        <f t="shared" si="178"/>
        <v>16091.12869915499</v>
      </c>
      <c r="H1557">
        <f t="shared" si="179"/>
        <v>15381.736028550713</v>
      </c>
      <c r="I1557" s="5">
        <f t="shared" si="177"/>
        <v>0</v>
      </c>
      <c r="J1557" s="6">
        <f>+H1557+SUM($B$4:$B$5)-SUM($F$15:F1557)</f>
        <v>24751.322344340169</v>
      </c>
      <c r="K1557" s="10">
        <f t="shared" si="180"/>
        <v>-1.4933312328374582E-3</v>
      </c>
      <c r="L1557" s="10">
        <f>+H1557/SUM($F$15:F1557)-1</f>
        <v>-9.6807845436448603E-2</v>
      </c>
      <c r="M1557" s="18">
        <f t="shared" si="183"/>
        <v>0</v>
      </c>
      <c r="N1557" s="18">
        <f t="shared" si="181"/>
        <v>2177.4824502478355</v>
      </c>
      <c r="O1557" s="4">
        <f t="shared" si="182"/>
        <v>7.8211485388881963</v>
      </c>
      <c r="P1557" s="18">
        <f>+AVERAGEIF($C$15:C1557,"&lt;&gt;",$B$15:B1557)</f>
        <v>7.9154999999999989</v>
      </c>
    </row>
    <row r="1558" spans="1:16" x14ac:dyDescent="0.25">
      <c r="A1558" s="1">
        <v>42502</v>
      </c>
      <c r="B1558" s="18">
        <v>7.0730000000000004</v>
      </c>
      <c r="G1558">
        <f t="shared" si="178"/>
        <v>16111.629854066145</v>
      </c>
      <c r="H1558">
        <f t="shared" si="179"/>
        <v>15401.333370602943</v>
      </c>
      <c r="I1558" s="5">
        <f t="shared" si="177"/>
        <v>0</v>
      </c>
      <c r="J1558" s="6">
        <f>+H1558+SUM($B$4:$B$5)-SUM($F$15:F1558)</f>
        <v>24770.919686392397</v>
      </c>
      <c r="K1558" s="10">
        <f t="shared" si="180"/>
        <v>7.9176949738646307E-4</v>
      </c>
      <c r="L1558" s="10">
        <f>+H1558/SUM($F$15:F1558)-1</f>
        <v>-9.5657119305209704E-2</v>
      </c>
      <c r="M1558" s="18">
        <f t="shared" si="183"/>
        <v>0</v>
      </c>
      <c r="N1558" s="18">
        <f t="shared" si="181"/>
        <v>2177.4824502478355</v>
      </c>
      <c r="O1558" s="4">
        <f t="shared" si="182"/>
        <v>7.8211485388881963</v>
      </c>
      <c r="P1558" s="18">
        <f>+AVERAGEIF($C$15:C1558,"&lt;&gt;",$B$15:B1558)</f>
        <v>7.9154999999999989</v>
      </c>
    </row>
    <row r="1559" spans="1:16" x14ac:dyDescent="0.25">
      <c r="A1559" s="1">
        <v>42503</v>
      </c>
      <c r="B1559" s="18">
        <v>7.04</v>
      </c>
      <c r="G1559">
        <f t="shared" si="178"/>
        <v>16036.458952725245</v>
      </c>
      <c r="H1559">
        <f t="shared" si="179"/>
        <v>15329.476449744763</v>
      </c>
      <c r="I1559" s="5">
        <f t="shared" si="177"/>
        <v>0</v>
      </c>
      <c r="J1559" s="6">
        <f>+H1559+SUM($B$4:$B$5)-SUM($F$15:F1559)</f>
        <v>24699.062765534214</v>
      </c>
      <c r="K1559" s="10">
        <f t="shared" si="180"/>
        <v>-2.900858012859997E-3</v>
      </c>
      <c r="L1559" s="10">
        <f>+H1559/SUM($F$15:F1559)-1</f>
        <v>-9.9876448453085964E-2</v>
      </c>
      <c r="M1559" s="18">
        <f t="shared" si="183"/>
        <v>0</v>
      </c>
      <c r="N1559" s="18">
        <f t="shared" si="181"/>
        <v>2177.4824502478355</v>
      </c>
      <c r="O1559" s="4">
        <f t="shared" si="182"/>
        <v>7.8211485388881963</v>
      </c>
      <c r="P1559" s="18">
        <f>+AVERAGEIF($C$15:C1559,"&lt;&gt;",$B$15:B1559)</f>
        <v>7.9154999999999989</v>
      </c>
    </row>
    <row r="1560" spans="1:16" x14ac:dyDescent="0.25">
      <c r="A1560" s="1">
        <v>42507</v>
      </c>
      <c r="B1560" s="18">
        <v>7.0659999999999998</v>
      </c>
      <c r="G1560">
        <f t="shared" si="178"/>
        <v>16095.684511357467</v>
      </c>
      <c r="H1560">
        <f t="shared" si="179"/>
        <v>15386.090993451206</v>
      </c>
      <c r="I1560" s="5">
        <f t="shared" si="177"/>
        <v>0</v>
      </c>
      <c r="J1560" s="6">
        <f>+H1560+SUM($B$4:$B$5)-SUM($F$15:F1560)</f>
        <v>24755.677309240655</v>
      </c>
      <c r="K1560" s="10">
        <f t="shared" si="180"/>
        <v>2.2921737656151908E-3</v>
      </c>
      <c r="L1560" s="10">
        <f>+H1560/SUM($F$15:F1560)-1</f>
        <v>-9.6552128518395675E-2</v>
      </c>
      <c r="M1560" s="18">
        <f t="shared" si="183"/>
        <v>0</v>
      </c>
      <c r="N1560" s="18">
        <f t="shared" si="181"/>
        <v>2177.4824502478355</v>
      </c>
      <c r="O1560" s="4">
        <f t="shared" si="182"/>
        <v>7.8211485388881963</v>
      </c>
      <c r="P1560" s="18">
        <f>+AVERAGEIF($C$15:C1560,"&lt;&gt;",$B$15:B1560)</f>
        <v>7.9154999999999989</v>
      </c>
    </row>
    <row r="1561" spans="1:16" x14ac:dyDescent="0.25">
      <c r="A1561" s="1">
        <v>42508</v>
      </c>
      <c r="B1561" s="18">
        <v>7.0389999999999997</v>
      </c>
      <c r="G1561">
        <f t="shared" si="178"/>
        <v>16034.181046624002</v>
      </c>
      <c r="H1561">
        <f t="shared" si="179"/>
        <v>15327.298967294513</v>
      </c>
      <c r="I1561" s="5">
        <f t="shared" si="177"/>
        <v>0</v>
      </c>
      <c r="J1561" s="6">
        <f>+H1561+SUM($B$4:$B$5)-SUM($F$15:F1561)</f>
        <v>24696.885283083964</v>
      </c>
      <c r="K1561" s="10">
        <f t="shared" si="180"/>
        <v>-2.3748906330567365E-3</v>
      </c>
      <c r="L1561" s="10">
        <f>+H1561/SUM($F$15:F1561)-1</f>
        <v>-0.10000430691211259</v>
      </c>
      <c r="M1561" s="18">
        <f t="shared" si="183"/>
        <v>0</v>
      </c>
      <c r="N1561" s="18">
        <f t="shared" si="181"/>
        <v>2177.4824502478355</v>
      </c>
      <c r="O1561" s="4">
        <f t="shared" si="182"/>
        <v>7.8211485388881963</v>
      </c>
      <c r="P1561" s="18">
        <f>+AVERAGEIF($C$15:C1561,"&lt;&gt;",$B$15:B1561)</f>
        <v>7.9154999999999989</v>
      </c>
    </row>
    <row r="1562" spans="1:16" x14ac:dyDescent="0.25">
      <c r="A1562" s="1">
        <v>42509</v>
      </c>
      <c r="B1562" s="18">
        <v>6.9820000000000002</v>
      </c>
      <c r="G1562">
        <f t="shared" si="178"/>
        <v>15904.340398853359</v>
      </c>
      <c r="H1562">
        <f t="shared" si="179"/>
        <v>15203.182467630388</v>
      </c>
      <c r="I1562" s="5">
        <f t="shared" si="177"/>
        <v>0</v>
      </c>
      <c r="J1562" s="6">
        <f>+H1562+SUM($B$4:$B$5)-SUM($F$15:F1562)</f>
        <v>24572.76878341984</v>
      </c>
      <c r="K1562" s="10">
        <f t="shared" si="180"/>
        <v>-5.0255932374247969E-3</v>
      </c>
      <c r="L1562" s="10">
        <f>+H1562/SUM($F$15:F1562)-1</f>
        <v>-0.10729223907662588</v>
      </c>
      <c r="M1562" s="18">
        <f t="shared" si="183"/>
        <v>0</v>
      </c>
      <c r="N1562" s="18">
        <f t="shared" si="181"/>
        <v>2177.4824502478355</v>
      </c>
      <c r="O1562" s="4">
        <f t="shared" si="182"/>
        <v>7.8211485388881963</v>
      </c>
      <c r="P1562" s="18">
        <f>+AVERAGEIF($C$15:C1562,"&lt;&gt;",$B$15:B1562)</f>
        <v>7.9154999999999989</v>
      </c>
    </row>
    <row r="1563" spans="1:16" x14ac:dyDescent="0.25">
      <c r="A1563" s="1">
        <v>42510</v>
      </c>
      <c r="B1563" s="18">
        <v>7.0039999999999996</v>
      </c>
      <c r="G1563">
        <f t="shared" si="178"/>
        <v>15954.454333080623</v>
      </c>
      <c r="H1563">
        <f t="shared" si="179"/>
        <v>15251.087081535838</v>
      </c>
      <c r="I1563" s="5">
        <f t="shared" si="177"/>
        <v>0</v>
      </c>
      <c r="J1563" s="6">
        <f>+H1563+SUM($B$4:$B$5)-SUM($F$15:F1563)</f>
        <v>24620.673397325289</v>
      </c>
      <c r="K1563" s="10">
        <f t="shared" si="180"/>
        <v>1.9495000472951052E-3</v>
      </c>
      <c r="L1563" s="10">
        <f>+H1563/SUM($F$15:F1563)-1</f>
        <v>-0.10447935297804201</v>
      </c>
      <c r="M1563" s="18">
        <f t="shared" si="183"/>
        <v>0</v>
      </c>
      <c r="N1563" s="18">
        <f t="shared" si="181"/>
        <v>2177.4824502478355</v>
      </c>
      <c r="O1563" s="4">
        <f t="shared" si="182"/>
        <v>7.8211485388881963</v>
      </c>
      <c r="P1563" s="18">
        <f>+AVERAGEIF($C$15:C1563,"&lt;&gt;",$B$15:B1563)</f>
        <v>7.9154999999999989</v>
      </c>
    </row>
    <row r="1564" spans="1:16" x14ac:dyDescent="0.25">
      <c r="A1564" s="1">
        <v>42513</v>
      </c>
      <c r="B1564" s="18">
        <v>7.04</v>
      </c>
      <c r="G1564">
        <f t="shared" si="178"/>
        <v>16036.458952725243</v>
      </c>
      <c r="H1564">
        <f t="shared" si="179"/>
        <v>15329.476449744761</v>
      </c>
      <c r="I1564" s="5">
        <f t="shared" si="177"/>
        <v>0</v>
      </c>
      <c r="J1564" s="6">
        <f>+H1564+SUM($B$4:$B$5)-SUM($F$15:F1564)</f>
        <v>24699.062765534214</v>
      </c>
      <c r="K1564" s="10">
        <f t="shared" si="180"/>
        <v>3.1838840044660088E-3</v>
      </c>
      <c r="L1564" s="10">
        <f>+H1564/SUM($F$15:F1564)-1</f>
        <v>-9.9876448453086075E-2</v>
      </c>
      <c r="M1564" s="18">
        <f t="shared" si="183"/>
        <v>0</v>
      </c>
      <c r="N1564" s="18">
        <f t="shared" si="181"/>
        <v>2177.4824502478355</v>
      </c>
      <c r="O1564" s="4">
        <f t="shared" si="182"/>
        <v>7.8211485388881963</v>
      </c>
      <c r="P1564" s="18">
        <f>+AVERAGEIF($C$15:C1564,"&lt;&gt;",$B$15:B1564)</f>
        <v>7.9154999999999989</v>
      </c>
    </row>
    <row r="1565" spans="1:16" x14ac:dyDescent="0.25">
      <c r="A1565" s="1">
        <v>42514</v>
      </c>
      <c r="B1565" s="18">
        <v>7.0529999999999999</v>
      </c>
      <c r="G1565">
        <f t="shared" si="178"/>
        <v>16066.071732041353</v>
      </c>
      <c r="H1565">
        <f t="shared" si="179"/>
        <v>15357.783721597982</v>
      </c>
      <c r="I1565" s="5">
        <f t="shared" si="177"/>
        <v>0</v>
      </c>
      <c r="J1565" s="6">
        <f>+H1565+SUM($B$4:$B$5)-SUM($F$15:F1565)</f>
        <v>24727.370037387434</v>
      </c>
      <c r="K1565" s="10">
        <f t="shared" si="180"/>
        <v>1.1460868828077064E-3</v>
      </c>
      <c r="L1565" s="10">
        <f>+H1565/SUM($F$15:F1565)-1</f>
        <v>-9.8214288485740986E-2</v>
      </c>
      <c r="M1565" s="18">
        <f t="shared" si="183"/>
        <v>0</v>
      </c>
      <c r="N1565" s="18">
        <f t="shared" si="181"/>
        <v>2177.4824502478355</v>
      </c>
      <c r="O1565" s="4">
        <f t="shared" si="182"/>
        <v>7.8211485388881963</v>
      </c>
      <c r="P1565" s="18">
        <f>+AVERAGEIF($C$15:C1565,"&lt;&gt;",$B$15:B1565)</f>
        <v>7.9154999999999989</v>
      </c>
    </row>
    <row r="1566" spans="1:16" x14ac:dyDescent="0.25">
      <c r="A1566" s="1">
        <v>42515</v>
      </c>
      <c r="B1566" s="18">
        <v>7.1639999999999997</v>
      </c>
      <c r="G1566">
        <f t="shared" si="178"/>
        <v>16318.919309278923</v>
      </c>
      <c r="H1566">
        <f t="shared" si="179"/>
        <v>15599.48427357549</v>
      </c>
      <c r="I1566" s="5">
        <f t="shared" si="177"/>
        <v>0</v>
      </c>
      <c r="J1566" s="6">
        <f>+H1566+SUM($B$4:$B$5)-SUM($F$15:F1566)</f>
        <v>24969.070589364946</v>
      </c>
      <c r="K1566" s="10">
        <f t="shared" si="180"/>
        <v>9.7746162091667532E-3</v>
      </c>
      <c r="L1566" s="10">
        <f>+H1566/SUM($F$15:F1566)-1</f>
        <v>-8.4021999533793967E-2</v>
      </c>
      <c r="M1566" s="18">
        <f t="shared" si="183"/>
        <v>0</v>
      </c>
      <c r="N1566" s="18">
        <f t="shared" si="181"/>
        <v>2177.4824502478355</v>
      </c>
      <c r="O1566" s="4">
        <f t="shared" si="182"/>
        <v>7.8211485388881963</v>
      </c>
      <c r="P1566" s="18">
        <f>+AVERAGEIF($C$15:C1566,"&lt;&gt;",$B$15:B1566)</f>
        <v>7.9154999999999989</v>
      </c>
    </row>
    <row r="1567" spans="1:16" x14ac:dyDescent="0.25">
      <c r="A1567" s="1">
        <v>42516</v>
      </c>
      <c r="B1567" s="18">
        <v>7.17</v>
      </c>
      <c r="G1567">
        <f t="shared" si="178"/>
        <v>16332.586745886361</v>
      </c>
      <c r="H1567">
        <f t="shared" si="179"/>
        <v>15612.549168276979</v>
      </c>
      <c r="I1567" s="5">
        <f t="shared" si="177"/>
        <v>0</v>
      </c>
      <c r="J1567" s="6">
        <f>+H1567+SUM($B$4:$B$5)-SUM($F$15:F1567)</f>
        <v>24982.135484066432</v>
      </c>
      <c r="K1567" s="10">
        <f t="shared" si="180"/>
        <v>5.2324313212714912E-4</v>
      </c>
      <c r="L1567" s="10">
        <f>+H1567/SUM($F$15:F1567)-1</f>
        <v>-8.3254848779634516E-2</v>
      </c>
      <c r="M1567" s="18">
        <f t="shared" si="183"/>
        <v>0</v>
      </c>
      <c r="N1567" s="18">
        <f t="shared" si="181"/>
        <v>2177.4824502478355</v>
      </c>
      <c r="O1567" s="4">
        <f t="shared" si="182"/>
        <v>7.8211485388881963</v>
      </c>
      <c r="P1567" s="18">
        <f>+AVERAGEIF($C$15:C1567,"&lt;&gt;",$B$15:B1567)</f>
        <v>7.9154999999999989</v>
      </c>
    </row>
    <row r="1568" spans="1:16" x14ac:dyDescent="0.25">
      <c r="A1568" s="1">
        <v>42517</v>
      </c>
      <c r="B1568" s="18">
        <v>7.2460000000000004</v>
      </c>
      <c r="G1568">
        <f t="shared" si="178"/>
        <v>16505.707609580557</v>
      </c>
      <c r="H1568">
        <f t="shared" si="179"/>
        <v>15778.037834495815</v>
      </c>
      <c r="I1568" s="5">
        <f t="shared" si="177"/>
        <v>0</v>
      </c>
      <c r="J1568" s="6">
        <f>+H1568+SUM($B$4:$B$5)-SUM($F$15:F1568)</f>
        <v>25147.624150285268</v>
      </c>
      <c r="K1568" s="10">
        <f t="shared" si="180"/>
        <v>6.6242802311429205E-3</v>
      </c>
      <c r="L1568" s="10">
        <f>+H1568/SUM($F$15:F1568)-1</f>
        <v>-7.3537605893616687E-2</v>
      </c>
      <c r="M1568" s="18">
        <f t="shared" si="183"/>
        <v>0</v>
      </c>
      <c r="N1568" s="18">
        <f t="shared" si="181"/>
        <v>2177.4824502478355</v>
      </c>
      <c r="O1568" s="4">
        <f t="shared" si="182"/>
        <v>7.8211485388881963</v>
      </c>
      <c r="P1568" s="18">
        <f>+AVERAGEIF($C$15:C1568,"&lt;&gt;",$B$15:B1568)</f>
        <v>7.9154999999999989</v>
      </c>
    </row>
    <row r="1569" spans="1:16" x14ac:dyDescent="0.25">
      <c r="A1569" s="1">
        <v>42520</v>
      </c>
      <c r="B1569" s="18">
        <v>7.2409999999999997</v>
      </c>
      <c r="G1569">
        <f t="shared" si="178"/>
        <v>16494.318079074357</v>
      </c>
      <c r="H1569">
        <f t="shared" si="179"/>
        <v>15767.150422244575</v>
      </c>
      <c r="I1569" s="5">
        <f t="shared" si="177"/>
        <v>0</v>
      </c>
      <c r="J1569" s="6">
        <f>+H1569+SUM($B$4:$B$5)-SUM($F$15:F1569)</f>
        <v>25136.736738034026</v>
      </c>
      <c r="K1569" s="10">
        <f t="shared" si="180"/>
        <v>-4.3293999409954598E-4</v>
      </c>
      <c r="L1569" s="10">
        <f>+H1569/SUM($F$15:F1569)-1</f>
        <v>-7.4176898188749507E-2</v>
      </c>
      <c r="M1569" s="18">
        <f t="shared" si="183"/>
        <v>0</v>
      </c>
      <c r="N1569" s="18">
        <f t="shared" si="181"/>
        <v>2177.4824502478355</v>
      </c>
      <c r="O1569" s="4">
        <f t="shared" si="182"/>
        <v>7.8211485388881963</v>
      </c>
      <c r="P1569" s="18">
        <f>+AVERAGEIF($C$15:C1569,"&lt;&gt;",$B$15:B1569)</f>
        <v>7.9154999999999989</v>
      </c>
    </row>
    <row r="1570" spans="1:16" x14ac:dyDescent="0.25">
      <c r="A1570" s="1">
        <v>42521</v>
      </c>
      <c r="B1570" s="18">
        <v>7.2430000000000003</v>
      </c>
      <c r="G1570">
        <f t="shared" si="178"/>
        <v>16498.873891276839</v>
      </c>
      <c r="H1570">
        <f t="shared" si="179"/>
        <v>15771.505387145071</v>
      </c>
      <c r="I1570" s="5">
        <f t="shared" si="177"/>
        <v>0</v>
      </c>
      <c r="J1570" s="6">
        <f>+H1570+SUM($B$4:$B$5)-SUM($F$15:F1570)</f>
        <v>25141.091702934526</v>
      </c>
      <c r="K1570" s="10">
        <f t="shared" si="180"/>
        <v>1.7325100492904255E-4</v>
      </c>
      <c r="L1570" s="10">
        <f>+H1570/SUM($F$15:F1570)-1</f>
        <v>-7.3921181270696357E-2</v>
      </c>
      <c r="M1570" s="18">
        <f t="shared" si="183"/>
        <v>0</v>
      </c>
      <c r="N1570" s="18">
        <f t="shared" si="181"/>
        <v>2177.4824502478355</v>
      </c>
      <c r="O1570" s="4">
        <f t="shared" si="182"/>
        <v>7.8211485388881963</v>
      </c>
      <c r="P1570" s="18">
        <f>+AVERAGEIF($C$15:C1570,"&lt;&gt;",$B$15:B1570)</f>
        <v>7.9154999999999989</v>
      </c>
    </row>
    <row r="1571" spans="1:16" x14ac:dyDescent="0.25">
      <c r="A1571" s="1">
        <v>42522</v>
      </c>
      <c r="B1571" s="18">
        <v>7.2169999999999996</v>
      </c>
      <c r="G1571">
        <f t="shared" si="178"/>
        <v>16439.648332644614</v>
      </c>
      <c r="H1571">
        <f t="shared" si="179"/>
        <v>15714.890843438625</v>
      </c>
      <c r="I1571" s="5">
        <f t="shared" si="177"/>
        <v>0</v>
      </c>
      <c r="J1571" s="6">
        <f>+H1571+SUM($B$4:$B$5)-SUM($F$15:F1571)</f>
        <v>25084.477159228078</v>
      </c>
      <c r="K1571" s="10">
        <f t="shared" si="180"/>
        <v>-2.251872924827647E-3</v>
      </c>
      <c r="L1571" s="10">
        <f>+H1571/SUM($F$15:F1571)-1</f>
        <v>-7.7245501205386868E-2</v>
      </c>
      <c r="M1571" s="18">
        <f t="shared" si="183"/>
        <v>0</v>
      </c>
      <c r="N1571" s="18">
        <f t="shared" si="181"/>
        <v>2177.4824502478355</v>
      </c>
      <c r="O1571" s="4">
        <f t="shared" si="182"/>
        <v>7.8211485388881963</v>
      </c>
      <c r="P1571" s="18">
        <f>+AVERAGEIF($C$15:C1571,"&lt;&gt;",$B$15:B1571)</f>
        <v>7.9154999999999989</v>
      </c>
    </row>
    <row r="1572" spans="1:16" x14ac:dyDescent="0.25">
      <c r="A1572" s="1">
        <v>42524</v>
      </c>
      <c r="B1572" s="18">
        <v>7.1959999999999997</v>
      </c>
      <c r="G1572">
        <f t="shared" si="178"/>
        <v>16391.812304518586</v>
      </c>
      <c r="H1572">
        <f t="shared" si="179"/>
        <v>15669.163711983419</v>
      </c>
      <c r="I1572" s="5">
        <f t="shared" si="177"/>
        <v>0</v>
      </c>
      <c r="J1572" s="6">
        <f>+H1572+SUM($B$4:$B$5)-SUM($F$15:F1572)</f>
        <v>25038.750027772872</v>
      </c>
      <c r="K1572" s="10">
        <f t="shared" si="180"/>
        <v>-1.8229254357164937E-3</v>
      </c>
      <c r="L1572" s="10">
        <f>+H1572/SUM($F$15:F1572)-1</f>
        <v>-7.9930528844944448E-2</v>
      </c>
      <c r="M1572" s="18">
        <f t="shared" si="183"/>
        <v>0</v>
      </c>
      <c r="N1572" s="18">
        <f t="shared" si="181"/>
        <v>2177.4824502478355</v>
      </c>
      <c r="O1572" s="4">
        <f t="shared" si="182"/>
        <v>7.8211485388881963</v>
      </c>
      <c r="P1572" s="18">
        <f>+AVERAGEIF($C$15:C1572,"&lt;&gt;",$B$15:B1572)</f>
        <v>7.9154999999999989</v>
      </c>
    </row>
    <row r="1573" spans="1:16" x14ac:dyDescent="0.25">
      <c r="A1573" s="1">
        <v>42528</v>
      </c>
      <c r="B1573" s="18">
        <v>7.3460000000000001</v>
      </c>
      <c r="G1573">
        <f t="shared" si="178"/>
        <v>16733.498219704496</v>
      </c>
      <c r="H1573">
        <f t="shared" si="179"/>
        <v>15995.786079520598</v>
      </c>
      <c r="I1573" s="5">
        <f t="shared" si="177"/>
        <v>0</v>
      </c>
      <c r="J1573" s="6">
        <f>+H1573+SUM($B$4:$B$5)-SUM($F$15:F1573)</f>
        <v>25365.372395310053</v>
      </c>
      <c r="K1573" s="10">
        <f t="shared" si="180"/>
        <v>1.3044675440063491E-2</v>
      </c>
      <c r="L1573" s="10">
        <f>+H1573/SUM($F$15:F1573)-1</f>
        <v>-6.0751759990961718E-2</v>
      </c>
      <c r="M1573" s="18">
        <f t="shared" si="183"/>
        <v>0</v>
      </c>
      <c r="N1573" s="18">
        <f t="shared" si="181"/>
        <v>2177.4824502478355</v>
      </c>
      <c r="O1573" s="4">
        <f t="shared" si="182"/>
        <v>7.8211485388881963</v>
      </c>
      <c r="P1573" s="18">
        <f>+AVERAGEIF($C$15:C1573,"&lt;&gt;",$B$15:B1573)</f>
        <v>7.9154999999999989</v>
      </c>
    </row>
    <row r="1574" spans="1:16" x14ac:dyDescent="0.25">
      <c r="A1574" s="1">
        <v>42529</v>
      </c>
      <c r="B1574" s="18">
        <v>7.3769999999999998</v>
      </c>
      <c r="C1574">
        <f>+$B$3</f>
        <v>200</v>
      </c>
      <c r="D1574" s="7">
        <f>+$D$11</f>
        <v>3.3347368421052628</v>
      </c>
      <c r="E1574">
        <v>1.54</v>
      </c>
      <c r="F1574" s="6">
        <f>+C1574-D1574-E1574</f>
        <v>195.12526315789475</v>
      </c>
      <c r="G1574">
        <f t="shared" si="178"/>
        <v>17004.113308842916</v>
      </c>
      <c r="H1574">
        <f t="shared" si="179"/>
        <v>16258.413298636176</v>
      </c>
      <c r="I1574" s="5">
        <f t="shared" si="177"/>
        <v>512800</v>
      </c>
      <c r="J1574" s="6">
        <f>+H1574+SUM($B$4:$B$5)-SUM($F$15:F1574)</f>
        <v>25432.874351267739</v>
      </c>
      <c r="K1574" s="10">
        <f t="shared" si="180"/>
        <v>2.6611852925197965E-3</v>
      </c>
      <c r="L1574" s="10">
        <f>+H1574/SUM($F$15:F1574)-1</f>
        <v>-5.6144870223640453E-2</v>
      </c>
      <c r="M1574" s="18">
        <f t="shared" si="183"/>
        <v>26.45048978689098</v>
      </c>
      <c r="N1574" s="18">
        <f t="shared" si="181"/>
        <v>2203.9329400347265</v>
      </c>
      <c r="O1574" s="4">
        <f t="shared" si="182"/>
        <v>7.8158180924946947</v>
      </c>
      <c r="P1574" s="18">
        <f>+AVERAGEIF($C$15:C1574,"&lt;&gt;",$B$15:B1574)</f>
        <v>7.9086835443037957</v>
      </c>
    </row>
    <row r="1575" spans="1:16" x14ac:dyDescent="0.25">
      <c r="A1575" s="1">
        <v>42530</v>
      </c>
      <c r="B1575" s="18">
        <v>7.3719999999999999</v>
      </c>
      <c r="G1575">
        <f t="shared" si="178"/>
        <v>16992.588221877453</v>
      </c>
      <c r="H1575">
        <f t="shared" si="179"/>
        <v>16247.393633936003</v>
      </c>
      <c r="I1575" s="5">
        <f t="shared" si="177"/>
        <v>0</v>
      </c>
      <c r="J1575" s="6">
        <f>+H1575+SUM($B$4:$B$5)-SUM($F$15:F1575)</f>
        <v>25421.85468656756</v>
      </c>
      <c r="K1575" s="10">
        <f t="shared" si="180"/>
        <v>-4.3328428190936297E-4</v>
      </c>
      <c r="L1575" s="10">
        <f>+H1575/SUM($F$15:F1575)-1</f>
        <v>-5.6784598520899676E-2</v>
      </c>
      <c r="M1575" s="18">
        <f t="shared" si="183"/>
        <v>0</v>
      </c>
      <c r="N1575" s="18">
        <f t="shared" si="181"/>
        <v>2203.9329400347265</v>
      </c>
      <c r="O1575" s="4">
        <f t="shared" si="182"/>
        <v>7.8158180924946947</v>
      </c>
      <c r="P1575" s="18">
        <f>+AVERAGEIF($C$15:C1575,"&lt;&gt;",$B$15:B1575)</f>
        <v>7.9086835443037957</v>
      </c>
    </row>
    <row r="1576" spans="1:16" x14ac:dyDescent="0.25">
      <c r="A1576" s="1">
        <v>42531</v>
      </c>
      <c r="B1576" s="18">
        <v>7.2809999999999997</v>
      </c>
      <c r="G1576">
        <f t="shared" si="178"/>
        <v>16782.83163910604</v>
      </c>
      <c r="H1576">
        <f t="shared" si="179"/>
        <v>16046.835736392843</v>
      </c>
      <c r="I1576" s="5">
        <f t="shared" si="177"/>
        <v>0</v>
      </c>
      <c r="J1576" s="6">
        <f>+H1576+SUM($B$4:$B$5)-SUM($F$15:F1576)</f>
        <v>25221.296789024404</v>
      </c>
      <c r="K1576" s="10">
        <f t="shared" si="180"/>
        <v>-7.8891921937200848E-3</v>
      </c>
      <c r="L1576" s="10">
        <f>+H1576/SUM($F$15:F1576)-1</f>
        <v>-6.8427653531018873E-2</v>
      </c>
      <c r="M1576" s="18">
        <f t="shared" si="183"/>
        <v>0</v>
      </c>
      <c r="N1576" s="18">
        <f t="shared" si="181"/>
        <v>2203.9329400347265</v>
      </c>
      <c r="O1576" s="4">
        <f t="shared" si="182"/>
        <v>7.8158180924946947</v>
      </c>
      <c r="P1576" s="18">
        <f>+AVERAGEIF($C$15:C1576,"&lt;&gt;",$B$15:B1576)</f>
        <v>7.9086835443037957</v>
      </c>
    </row>
    <row r="1577" spans="1:16" x14ac:dyDescent="0.25">
      <c r="A1577" s="1">
        <v>42534</v>
      </c>
      <c r="B1577" s="18">
        <v>7.1589999999999998</v>
      </c>
      <c r="G1577">
        <f t="shared" si="178"/>
        <v>16501.619517148763</v>
      </c>
      <c r="H1577">
        <f t="shared" si="179"/>
        <v>15777.955917708607</v>
      </c>
      <c r="I1577" s="5">
        <f t="shared" si="177"/>
        <v>0</v>
      </c>
      <c r="J1577" s="6">
        <f>+H1577+SUM($B$4:$B$5)-SUM($F$15:F1577)</f>
        <v>24952.416970340164</v>
      </c>
      <c r="K1577" s="10">
        <f t="shared" si="180"/>
        <v>-1.0660824498177623E-2</v>
      </c>
      <c r="L1577" s="10">
        <f>+H1577/SUM($F$15:F1577)-1</f>
        <v>-8.4037023984145476E-2</v>
      </c>
      <c r="M1577" s="18">
        <f t="shared" si="183"/>
        <v>0</v>
      </c>
      <c r="N1577" s="18">
        <f t="shared" si="181"/>
        <v>2203.9329400347265</v>
      </c>
      <c r="O1577" s="4">
        <f t="shared" si="182"/>
        <v>7.8158180924946947</v>
      </c>
      <c r="P1577" s="18">
        <f>+AVERAGEIF($C$15:C1577,"&lt;&gt;",$B$15:B1577)</f>
        <v>7.9086835443037957</v>
      </c>
    </row>
    <row r="1578" spans="1:16" x14ac:dyDescent="0.25">
      <c r="A1578" s="1">
        <v>42535</v>
      </c>
      <c r="B1578" s="18">
        <v>7.1589999999999998</v>
      </c>
      <c r="G1578">
        <f t="shared" si="178"/>
        <v>16501.619517148763</v>
      </c>
      <c r="H1578">
        <f t="shared" si="179"/>
        <v>15777.955917708607</v>
      </c>
      <c r="I1578" s="5">
        <f t="shared" si="177"/>
        <v>0</v>
      </c>
      <c r="J1578" s="6">
        <f>+H1578+SUM($B$4:$B$5)-SUM($F$15:F1578)</f>
        <v>24952.416970340164</v>
      </c>
      <c r="K1578" s="10">
        <f t="shared" si="180"/>
        <v>0</v>
      </c>
      <c r="L1578" s="10">
        <f>+H1578/SUM($F$15:F1578)-1</f>
        <v>-8.4037023984145476E-2</v>
      </c>
      <c r="M1578" s="18">
        <f t="shared" si="183"/>
        <v>0</v>
      </c>
      <c r="N1578" s="18">
        <f t="shared" si="181"/>
        <v>2203.9329400347265</v>
      </c>
      <c r="O1578" s="4">
        <f t="shared" si="182"/>
        <v>7.8158180924946947</v>
      </c>
      <c r="P1578" s="18">
        <f>+AVERAGEIF($C$15:C1578,"&lt;&gt;",$B$15:B1578)</f>
        <v>7.9086835443037957</v>
      </c>
    </row>
    <row r="1579" spans="1:16" x14ac:dyDescent="0.25">
      <c r="A1579" s="1">
        <v>42536</v>
      </c>
      <c r="B1579" s="18">
        <v>7.1879999999999997</v>
      </c>
      <c r="G1579">
        <f t="shared" si="178"/>
        <v>16568.465021548447</v>
      </c>
      <c r="H1579">
        <f t="shared" si="179"/>
        <v>15841.869972969615</v>
      </c>
      <c r="I1579" s="5">
        <f t="shared" si="177"/>
        <v>0</v>
      </c>
      <c r="J1579" s="6">
        <f>+H1579+SUM($B$4:$B$5)-SUM($F$15:F1579)</f>
        <v>25016.331025601175</v>
      </c>
      <c r="K1579" s="10">
        <f t="shared" si="180"/>
        <v>2.5614374486040425E-3</v>
      </c>
      <c r="L1579" s="10">
        <f>+H1579/SUM($F$15:F1579)-1</f>
        <v>-8.0326599860041537E-2</v>
      </c>
      <c r="M1579" s="18">
        <f t="shared" si="183"/>
        <v>0</v>
      </c>
      <c r="N1579" s="18">
        <f t="shared" si="181"/>
        <v>2203.9329400347265</v>
      </c>
      <c r="O1579" s="4">
        <f t="shared" si="182"/>
        <v>7.8158180924946947</v>
      </c>
      <c r="P1579" s="18">
        <f>+AVERAGEIF($C$15:C1579,"&lt;&gt;",$B$15:B1579)</f>
        <v>7.9086835443037957</v>
      </c>
    </row>
    <row r="1580" spans="1:16" x14ac:dyDescent="0.25">
      <c r="A1580" s="1">
        <v>42537</v>
      </c>
      <c r="B1580" s="18">
        <v>7.1740000000000004</v>
      </c>
      <c r="G1580">
        <f t="shared" si="178"/>
        <v>16536.194778045156</v>
      </c>
      <c r="H1580">
        <f t="shared" si="179"/>
        <v>15811.01491180913</v>
      </c>
      <c r="I1580" s="5">
        <f t="shared" si="177"/>
        <v>0</v>
      </c>
      <c r="J1580" s="6">
        <f>+H1580+SUM($B$4:$B$5)-SUM($F$15:F1580)</f>
        <v>24985.475964440688</v>
      </c>
      <c r="K1580" s="10">
        <f t="shared" si="180"/>
        <v>-1.2333967410693703E-3</v>
      </c>
      <c r="L1580" s="10">
        <f>+H1580/SUM($F$15:F1580)-1</f>
        <v>-8.2117839092367473E-2</v>
      </c>
      <c r="M1580" s="18">
        <f t="shared" si="183"/>
        <v>0</v>
      </c>
      <c r="N1580" s="18">
        <f t="shared" si="181"/>
        <v>2203.9329400347265</v>
      </c>
      <c r="O1580" s="4">
        <f t="shared" si="182"/>
        <v>7.8158180924946947</v>
      </c>
      <c r="P1580" s="18">
        <f>+AVERAGEIF($C$15:C1580,"&lt;&gt;",$B$15:B1580)</f>
        <v>7.9086835443037957</v>
      </c>
    </row>
    <row r="1581" spans="1:16" x14ac:dyDescent="0.25">
      <c r="A1581" s="1">
        <v>42538</v>
      </c>
      <c r="B1581" s="18">
        <v>7.1660000000000004</v>
      </c>
      <c r="G1581">
        <f t="shared" si="178"/>
        <v>16517.754638900416</v>
      </c>
      <c r="H1581">
        <f t="shared" si="179"/>
        <v>15793.383448288852</v>
      </c>
      <c r="I1581" s="5">
        <f t="shared" si="177"/>
        <v>0</v>
      </c>
      <c r="J1581" s="6">
        <f>+H1581+SUM($B$4:$B$5)-SUM($F$15:F1581)</f>
        <v>24967.844500920408</v>
      </c>
      <c r="K1581" s="10">
        <f t="shared" si="180"/>
        <v>-7.0566850699071981E-4</v>
      </c>
      <c r="L1581" s="10">
        <f>+H1581/SUM($F$15:F1581)-1</f>
        <v>-8.3141404367982341E-2</v>
      </c>
      <c r="M1581" s="18">
        <f t="shared" si="183"/>
        <v>0</v>
      </c>
      <c r="N1581" s="18">
        <f t="shared" si="181"/>
        <v>2203.9329400347265</v>
      </c>
      <c r="O1581" s="4">
        <f t="shared" si="182"/>
        <v>7.8158180924946947</v>
      </c>
      <c r="P1581" s="18">
        <f>+AVERAGEIF($C$15:C1581,"&lt;&gt;",$B$15:B1581)</f>
        <v>7.9086835443037957</v>
      </c>
    </row>
    <row r="1582" spans="1:16" x14ac:dyDescent="0.25">
      <c r="A1582" s="1">
        <v>42541</v>
      </c>
      <c r="B1582" s="18">
        <v>7.2370000000000001</v>
      </c>
      <c r="G1582">
        <f t="shared" si="178"/>
        <v>16681.410873809979</v>
      </c>
      <c r="H1582">
        <f t="shared" si="179"/>
        <v>15949.862687031316</v>
      </c>
      <c r="I1582" s="5">
        <f t="shared" si="177"/>
        <v>0</v>
      </c>
      <c r="J1582" s="6">
        <f>+H1582+SUM($B$4:$B$5)-SUM($F$15:F1582)</f>
        <v>25124.323739662876</v>
      </c>
      <c r="K1582" s="10">
        <f t="shared" si="180"/>
        <v>6.2672305867932376E-3</v>
      </c>
      <c r="L1582" s="10">
        <f>+H1582/SUM($F$15:F1582)-1</f>
        <v>-7.4057262546900482E-2</v>
      </c>
      <c r="M1582" s="18">
        <f t="shared" si="183"/>
        <v>0</v>
      </c>
      <c r="N1582" s="18">
        <f t="shared" si="181"/>
        <v>2203.9329400347265</v>
      </c>
      <c r="O1582" s="4">
        <f t="shared" si="182"/>
        <v>7.8158180924946947</v>
      </c>
      <c r="P1582" s="18">
        <f>+AVERAGEIF($C$15:C1582,"&lt;&gt;",$B$15:B1582)</f>
        <v>7.9086835443037957</v>
      </c>
    </row>
    <row r="1583" spans="1:16" x14ac:dyDescent="0.25">
      <c r="A1583" s="1">
        <v>42542</v>
      </c>
      <c r="B1583" s="18">
        <v>7.3109999999999999</v>
      </c>
      <c r="G1583">
        <f t="shared" si="178"/>
        <v>16851.98216089882</v>
      </c>
      <c r="H1583">
        <f t="shared" si="179"/>
        <v>16112.953724593888</v>
      </c>
      <c r="I1583" s="5">
        <f t="shared" si="177"/>
        <v>0</v>
      </c>
      <c r="J1583" s="6">
        <f>+H1583+SUM($B$4:$B$5)-SUM($F$15:F1583)</f>
        <v>25287.414777225444</v>
      </c>
      <c r="K1583" s="10">
        <f t="shared" si="180"/>
        <v>6.4913602950078531E-3</v>
      </c>
      <c r="L1583" s="10">
        <f>+H1583/SUM($F$15:F1583)-1</f>
        <v>-6.4589283747462867E-2</v>
      </c>
      <c r="M1583" s="18">
        <f t="shared" si="183"/>
        <v>0</v>
      </c>
      <c r="N1583" s="18">
        <f t="shared" si="181"/>
        <v>2203.9329400347265</v>
      </c>
      <c r="O1583" s="4">
        <f t="shared" si="182"/>
        <v>7.8158180924946947</v>
      </c>
      <c r="P1583" s="18">
        <f>+AVERAGEIF($C$15:C1583,"&lt;&gt;",$B$15:B1583)</f>
        <v>7.9086835443037957</v>
      </c>
    </row>
    <row r="1584" spans="1:16" x14ac:dyDescent="0.25">
      <c r="A1584" s="1">
        <v>42543</v>
      </c>
      <c r="B1584" s="18">
        <v>7.343</v>
      </c>
      <c r="G1584">
        <f t="shared" si="178"/>
        <v>16925.742717477777</v>
      </c>
      <c r="H1584">
        <f t="shared" si="179"/>
        <v>16183.479578674998</v>
      </c>
      <c r="I1584" s="5">
        <f t="shared" si="177"/>
        <v>0</v>
      </c>
      <c r="J1584" s="6">
        <f>+H1584+SUM($B$4:$B$5)-SUM($F$15:F1584)</f>
        <v>25357.940631306556</v>
      </c>
      <c r="K1584" s="10">
        <f t="shared" si="180"/>
        <v>2.7889705097348116E-3</v>
      </c>
      <c r="L1584" s="10">
        <f>+H1584/SUM($F$15:F1584)-1</f>
        <v>-6.0495022645003393E-2</v>
      </c>
      <c r="M1584" s="18">
        <f t="shared" si="183"/>
        <v>0</v>
      </c>
      <c r="N1584" s="18">
        <f t="shared" si="181"/>
        <v>2203.9329400347265</v>
      </c>
      <c r="O1584" s="4">
        <f t="shared" si="182"/>
        <v>7.8158180924946947</v>
      </c>
      <c r="P1584" s="18">
        <f>+AVERAGEIF($C$15:C1584,"&lt;&gt;",$B$15:B1584)</f>
        <v>7.9086835443037957</v>
      </c>
    </row>
    <row r="1585" spans="1:16" x14ac:dyDescent="0.25">
      <c r="A1585" s="1">
        <v>42545</v>
      </c>
      <c r="B1585" s="18">
        <v>7.242</v>
      </c>
      <c r="G1585">
        <f t="shared" si="178"/>
        <v>16692.935960775441</v>
      </c>
      <c r="H1585">
        <f t="shared" si="179"/>
        <v>15960.88235173149</v>
      </c>
      <c r="I1585" s="5">
        <f t="shared" si="177"/>
        <v>0</v>
      </c>
      <c r="J1585" s="6">
        <f>+H1585+SUM($B$4:$B$5)-SUM($F$15:F1585)</f>
        <v>25135.343404363048</v>
      </c>
      <c r="K1585" s="10">
        <f t="shared" si="180"/>
        <v>-8.7782060136497586E-3</v>
      </c>
      <c r="L1585" s="10">
        <f>+H1585/SUM($F$15:F1585)-1</f>
        <v>-7.3417534249641148E-2</v>
      </c>
      <c r="M1585" s="18">
        <f t="shared" si="183"/>
        <v>0</v>
      </c>
      <c r="N1585" s="18">
        <f t="shared" si="181"/>
        <v>2203.9329400347265</v>
      </c>
      <c r="O1585" s="4">
        <f t="shared" si="182"/>
        <v>7.8158180924946947</v>
      </c>
      <c r="P1585" s="18">
        <f>+AVERAGEIF($C$15:C1585,"&lt;&gt;",$B$15:B1585)</f>
        <v>7.9086835443037957</v>
      </c>
    </row>
    <row r="1586" spans="1:16" x14ac:dyDescent="0.25">
      <c r="A1586" s="1">
        <v>42548</v>
      </c>
      <c r="B1586" s="18">
        <v>7.24</v>
      </c>
      <c r="G1586">
        <f t="shared" si="178"/>
        <v>16688.325925989255</v>
      </c>
      <c r="H1586">
        <f t="shared" si="179"/>
        <v>15956.47448585142</v>
      </c>
      <c r="I1586" s="5">
        <f t="shared" si="177"/>
        <v>0</v>
      </c>
      <c r="J1586" s="6">
        <f>+H1586+SUM($B$4:$B$5)-SUM($F$15:F1586)</f>
        <v>25130.935538482976</v>
      </c>
      <c r="K1586" s="10">
        <f t="shared" si="180"/>
        <v>-1.7536525398365033E-4</v>
      </c>
      <c r="L1586" s="10">
        <f>+H1586/SUM($F$15:F1586)-1</f>
        <v>-7.3673425568544948E-2</v>
      </c>
      <c r="M1586" s="18">
        <f t="shared" si="183"/>
        <v>0</v>
      </c>
      <c r="N1586" s="18">
        <f t="shared" si="181"/>
        <v>2203.9329400347265</v>
      </c>
      <c r="O1586" s="4">
        <f t="shared" si="182"/>
        <v>7.8158180924946947</v>
      </c>
      <c r="P1586" s="18">
        <f>+AVERAGEIF($C$15:C1586,"&lt;&gt;",$B$15:B1586)</f>
        <v>7.9086835443037957</v>
      </c>
    </row>
    <row r="1587" spans="1:16" x14ac:dyDescent="0.25">
      <c r="A1587" s="1">
        <v>42549</v>
      </c>
      <c r="B1587" s="18">
        <v>7.2880000000000003</v>
      </c>
      <c r="G1587">
        <f t="shared" si="178"/>
        <v>16798.966760857693</v>
      </c>
      <c r="H1587">
        <f t="shared" si="179"/>
        <v>16062.263266973088</v>
      </c>
      <c r="I1587" s="5">
        <f t="shared" si="177"/>
        <v>0</v>
      </c>
      <c r="J1587" s="6">
        <f>+H1587+SUM($B$4:$B$5)-SUM($F$15:F1587)</f>
        <v>25236.724319604647</v>
      </c>
      <c r="K1587" s="10">
        <f t="shared" si="180"/>
        <v>4.2095042963949947E-3</v>
      </c>
      <c r="L1587" s="10">
        <f>+H1587/SUM($F$15:F1587)-1</f>
        <v>-6.7532033914855627E-2</v>
      </c>
      <c r="M1587" s="18">
        <f t="shared" si="183"/>
        <v>0</v>
      </c>
      <c r="N1587" s="18">
        <f t="shared" si="181"/>
        <v>2203.9329400347265</v>
      </c>
      <c r="O1587" s="4">
        <f t="shared" si="182"/>
        <v>7.8158180924946947</v>
      </c>
      <c r="P1587" s="18">
        <f>+AVERAGEIF($C$15:C1587,"&lt;&gt;",$B$15:B1587)</f>
        <v>7.9086835443037957</v>
      </c>
    </row>
    <row r="1588" spans="1:16" x14ac:dyDescent="0.25">
      <c r="A1588" s="1">
        <v>42550</v>
      </c>
      <c r="B1588" s="18">
        <v>7.3970000000000002</v>
      </c>
      <c r="G1588">
        <f t="shared" si="178"/>
        <v>17050.213656704771</v>
      </c>
      <c r="H1588">
        <f t="shared" si="179"/>
        <v>16302.491957436876</v>
      </c>
      <c r="I1588" s="5">
        <f t="shared" si="177"/>
        <v>0</v>
      </c>
      <c r="J1588" s="6">
        <f>+H1588+SUM($B$4:$B$5)-SUM($F$15:F1588)</f>
        <v>25476.953010068435</v>
      </c>
      <c r="K1588" s="10">
        <f t="shared" si="180"/>
        <v>9.5190123496800005E-3</v>
      </c>
      <c r="L1588" s="10">
        <f>+H1588/SUM($F$15:F1588)-1</f>
        <v>-5.3585957034602894E-2</v>
      </c>
      <c r="M1588" s="18">
        <f t="shared" si="183"/>
        <v>0</v>
      </c>
      <c r="N1588" s="18">
        <f t="shared" si="181"/>
        <v>2203.9329400347265</v>
      </c>
      <c r="O1588" s="4">
        <f t="shared" si="182"/>
        <v>7.8158180924946947</v>
      </c>
      <c r="P1588" s="18">
        <f>+AVERAGEIF($C$15:C1588,"&lt;&gt;",$B$15:B1588)</f>
        <v>7.9086835443037957</v>
      </c>
    </row>
    <row r="1589" spans="1:16" x14ac:dyDescent="0.25">
      <c r="A1589" s="1">
        <v>42551</v>
      </c>
      <c r="B1589" s="18">
        <v>7.4960000000000004</v>
      </c>
      <c r="G1589">
        <f t="shared" si="178"/>
        <v>17278.41037862092</v>
      </c>
      <c r="H1589">
        <f t="shared" si="179"/>
        <v>16520.681318500312</v>
      </c>
      <c r="I1589" s="5">
        <f t="shared" si="177"/>
        <v>0</v>
      </c>
      <c r="J1589" s="6">
        <f>+H1589+SUM($B$4:$B$5)-SUM($F$15:F1589)</f>
        <v>25695.142371131871</v>
      </c>
      <c r="K1589" s="10">
        <f t="shared" si="180"/>
        <v>8.5641858732952159E-3</v>
      </c>
      <c r="L1589" s="10">
        <f>+H1589/SUM($F$15:F1589)-1</f>
        <v>-4.0919336748869051E-2</v>
      </c>
      <c r="M1589" s="18">
        <f t="shared" si="183"/>
        <v>0</v>
      </c>
      <c r="N1589" s="18">
        <f t="shared" si="181"/>
        <v>2203.9329400347265</v>
      </c>
      <c r="O1589" s="4">
        <f t="shared" si="182"/>
        <v>7.8158180924946947</v>
      </c>
      <c r="P1589" s="18">
        <f>+AVERAGEIF($C$15:C1589,"&lt;&gt;",$B$15:B1589)</f>
        <v>7.9086835443037957</v>
      </c>
    </row>
    <row r="1590" spans="1:16" x14ac:dyDescent="0.25">
      <c r="A1590" s="1">
        <v>42552</v>
      </c>
      <c r="B1590" s="18">
        <v>7.5229999999999997</v>
      </c>
      <c r="G1590">
        <f t="shared" si="178"/>
        <v>17340.645848234413</v>
      </c>
      <c r="H1590">
        <f t="shared" si="179"/>
        <v>16580.187507881248</v>
      </c>
      <c r="I1590" s="5">
        <f t="shared" si="177"/>
        <v>0</v>
      </c>
      <c r="J1590" s="6">
        <f>+H1590+SUM($B$4:$B$5)-SUM($F$15:F1590)</f>
        <v>25754.648560512804</v>
      </c>
      <c r="K1590" s="10">
        <f t="shared" si="180"/>
        <v>2.3158536551945996E-3</v>
      </c>
      <c r="L1590" s="10">
        <f>+H1590/SUM($F$15:F1590)-1</f>
        <v>-3.7464803943669023E-2</v>
      </c>
      <c r="M1590" s="18">
        <f t="shared" si="183"/>
        <v>0</v>
      </c>
      <c r="N1590" s="18">
        <f t="shared" si="181"/>
        <v>2203.9329400347265</v>
      </c>
      <c r="O1590" s="4">
        <f t="shared" si="182"/>
        <v>7.8158180924946947</v>
      </c>
      <c r="P1590" s="18">
        <f>+AVERAGEIF($C$15:C1590,"&lt;&gt;",$B$15:B1590)</f>
        <v>7.9086835443037957</v>
      </c>
    </row>
    <row r="1591" spans="1:16" x14ac:dyDescent="0.25">
      <c r="A1591" s="1">
        <v>42555</v>
      </c>
      <c r="B1591" s="18">
        <v>7.5540000000000003</v>
      </c>
      <c r="G1591">
        <f t="shared" si="178"/>
        <v>17412.10138742028</v>
      </c>
      <c r="H1591">
        <f t="shared" si="179"/>
        <v>16648.509429022328</v>
      </c>
      <c r="I1591" s="5">
        <f t="shared" si="177"/>
        <v>0</v>
      </c>
      <c r="J1591" s="6">
        <f>+H1591+SUM($B$4:$B$5)-SUM($F$15:F1591)</f>
        <v>25822.970481653887</v>
      </c>
      <c r="K1591" s="10">
        <f t="shared" si="180"/>
        <v>2.6527995899674472E-3</v>
      </c>
      <c r="L1591" s="10">
        <f>+H1591/SUM($F$15:F1591)-1</f>
        <v>-3.3498488500661172E-2</v>
      </c>
      <c r="M1591" s="18">
        <f t="shared" si="183"/>
        <v>0</v>
      </c>
      <c r="N1591" s="18">
        <f t="shared" si="181"/>
        <v>2203.9329400347265</v>
      </c>
      <c r="O1591" s="4">
        <f t="shared" si="182"/>
        <v>7.8158180924946947</v>
      </c>
      <c r="P1591" s="18">
        <f>+AVERAGEIF($C$15:C1591,"&lt;&gt;",$B$15:B1591)</f>
        <v>7.9086835443037957</v>
      </c>
    </row>
    <row r="1592" spans="1:16" x14ac:dyDescent="0.25">
      <c r="A1592" s="1">
        <v>42556</v>
      </c>
      <c r="B1592" s="18">
        <v>7.476</v>
      </c>
      <c r="G1592">
        <f t="shared" si="178"/>
        <v>17232.310030759068</v>
      </c>
      <c r="H1592">
        <f t="shared" si="179"/>
        <v>16476.60265969962</v>
      </c>
      <c r="I1592" s="5">
        <f t="shared" si="177"/>
        <v>0</v>
      </c>
      <c r="J1592" s="6">
        <f>+H1592+SUM($B$4:$B$5)-SUM($F$15:F1592)</f>
        <v>25651.063712331183</v>
      </c>
      <c r="K1592" s="10">
        <f t="shared" si="180"/>
        <v>-6.6571260438390567E-3</v>
      </c>
      <c r="L1592" s="10">
        <f>+H1592/SUM($F$15:F1592)-1</f>
        <v>-4.3478249937906055E-2</v>
      </c>
      <c r="M1592" s="18">
        <f t="shared" si="183"/>
        <v>0</v>
      </c>
      <c r="N1592" s="18">
        <f t="shared" si="181"/>
        <v>2203.9329400347265</v>
      </c>
      <c r="O1592" s="4">
        <f t="shared" si="182"/>
        <v>7.8158180924946947</v>
      </c>
      <c r="P1592" s="18">
        <f>+AVERAGEIF($C$15:C1592,"&lt;&gt;",$B$15:B1592)</f>
        <v>7.9086835443037957</v>
      </c>
    </row>
    <row r="1593" spans="1:16" x14ac:dyDescent="0.25">
      <c r="A1593" s="1">
        <v>42557</v>
      </c>
      <c r="B1593" s="18">
        <v>7.3970000000000002</v>
      </c>
      <c r="G1593">
        <f t="shared" si="178"/>
        <v>17050.213656704767</v>
      </c>
      <c r="H1593">
        <f t="shared" si="179"/>
        <v>16302.491957436876</v>
      </c>
      <c r="I1593" s="5">
        <f t="shared" si="177"/>
        <v>0</v>
      </c>
      <c r="J1593" s="6">
        <f>+H1593+SUM($B$4:$B$5)-SUM($F$15:F1593)</f>
        <v>25476.953010068435</v>
      </c>
      <c r="K1593" s="10">
        <f t="shared" si="180"/>
        <v>-6.7876601226111166E-3</v>
      </c>
      <c r="L1593" s="10">
        <f>+H1593/SUM($F$15:F1593)-1</f>
        <v>-5.3585957034602894E-2</v>
      </c>
      <c r="M1593" s="18">
        <f t="shared" si="183"/>
        <v>0</v>
      </c>
      <c r="N1593" s="18">
        <f t="shared" si="181"/>
        <v>2203.9329400347265</v>
      </c>
      <c r="O1593" s="4">
        <f t="shared" si="182"/>
        <v>7.8158180924946947</v>
      </c>
      <c r="P1593" s="18">
        <f>+AVERAGEIF($C$15:C1593,"&lt;&gt;",$B$15:B1593)</f>
        <v>7.9086835443037957</v>
      </c>
    </row>
    <row r="1594" spans="1:16" x14ac:dyDescent="0.25">
      <c r="A1594" s="1">
        <v>42558</v>
      </c>
      <c r="B1594" s="18">
        <v>7.4619999999999997</v>
      </c>
      <c r="G1594">
        <f t="shared" si="178"/>
        <v>17200.039787255773</v>
      </c>
      <c r="H1594">
        <f t="shared" si="179"/>
        <v>16445.747598539132</v>
      </c>
      <c r="I1594" s="5">
        <f t="shared" si="177"/>
        <v>0</v>
      </c>
      <c r="J1594" s="6">
        <f>+H1594+SUM($B$4:$B$5)-SUM($F$15:F1594)</f>
        <v>25620.208651170695</v>
      </c>
      <c r="K1594" s="10">
        <f t="shared" si="180"/>
        <v>5.6229503208506948E-3</v>
      </c>
      <c r="L1594" s="10">
        <f>+H1594/SUM($F$15:F1594)-1</f>
        <v>-4.5269489170232213E-2</v>
      </c>
      <c r="M1594" s="18">
        <f t="shared" si="183"/>
        <v>0</v>
      </c>
      <c r="N1594" s="18">
        <f t="shared" si="181"/>
        <v>2203.9329400347265</v>
      </c>
      <c r="O1594" s="4">
        <f t="shared" si="182"/>
        <v>7.8158180924946947</v>
      </c>
      <c r="P1594" s="18">
        <f>+AVERAGEIF($C$15:C1594,"&lt;&gt;",$B$15:B1594)</f>
        <v>7.9086835443037957</v>
      </c>
    </row>
    <row r="1595" spans="1:16" x14ac:dyDescent="0.25">
      <c r="A1595" s="1">
        <v>42559</v>
      </c>
      <c r="B1595" s="18">
        <v>7.4989999999999997</v>
      </c>
      <c r="C1595">
        <f>+$B$3</f>
        <v>200</v>
      </c>
      <c r="D1595" s="7">
        <f>+$D$11</f>
        <v>3.3347368421052628</v>
      </c>
      <c r="E1595">
        <v>1.54</v>
      </c>
      <c r="F1595" s="6">
        <f>+C1595-D1595-E1595</f>
        <v>195.12526315789475</v>
      </c>
      <c r="G1595">
        <f t="shared" si="178"/>
        <v>17485.325430800192</v>
      </c>
      <c r="H1595">
        <f t="shared" si="179"/>
        <v>16722.41838047831</v>
      </c>
      <c r="I1595" s="5">
        <f t="shared" si="177"/>
        <v>506800</v>
      </c>
      <c r="J1595" s="6">
        <f>+H1595+SUM($B$4:$B$5)-SUM($F$15:F1595)</f>
        <v>25701.754169951975</v>
      </c>
      <c r="K1595" s="10">
        <f t="shared" si="180"/>
        <v>3.1828592768916586E-3</v>
      </c>
      <c r="L1595" s="10">
        <f>+H1595/SUM($F$15:F1595)-1</f>
        <v>-4.0081470006529063E-2</v>
      </c>
      <c r="M1595" s="18">
        <f t="shared" si="183"/>
        <v>26.02017111053404</v>
      </c>
      <c r="N1595" s="18">
        <f t="shared" si="181"/>
        <v>2229.9531111452607</v>
      </c>
      <c r="O1595" s="4">
        <f t="shared" si="182"/>
        <v>7.8121213058060306</v>
      </c>
      <c r="P1595" s="18">
        <f>+AVERAGEIF($C$15:C1595,"&lt;&gt;",$B$15:B1595)</f>
        <v>7.9035624999999978</v>
      </c>
    </row>
    <row r="1596" spans="1:16" x14ac:dyDescent="0.25">
      <c r="A1596" s="1">
        <v>42562</v>
      </c>
      <c r="B1596" s="18">
        <v>7.6360000000000001</v>
      </c>
      <c r="G1596">
        <f t="shared" si="178"/>
        <v>17804.766634163258</v>
      </c>
      <c r="H1596">
        <f t="shared" si="179"/>
        <v>17027.92195670521</v>
      </c>
      <c r="I1596" s="5">
        <f t="shared" si="177"/>
        <v>0</v>
      </c>
      <c r="J1596" s="6">
        <f>+H1596+SUM($B$4:$B$5)-SUM($F$15:F1596)</f>
        <v>26007.257746178871</v>
      </c>
      <c r="K1596" s="10">
        <f t="shared" si="180"/>
        <v>1.1886487366067122E-2</v>
      </c>
      <c r="L1596" s="10">
        <f>+H1596/SUM($F$15:F1596)-1</f>
        <v>-2.2544619945306876E-2</v>
      </c>
      <c r="M1596" s="18">
        <f t="shared" si="183"/>
        <v>0</v>
      </c>
      <c r="N1596" s="18">
        <f t="shared" si="181"/>
        <v>2229.9531111452607</v>
      </c>
      <c r="O1596" s="4">
        <f t="shared" si="182"/>
        <v>7.8121213058060306</v>
      </c>
      <c r="P1596" s="18">
        <f>+AVERAGEIF($C$15:C1596,"&lt;&gt;",$B$15:B1596)</f>
        <v>7.9035624999999978</v>
      </c>
    </row>
    <row r="1597" spans="1:16" x14ac:dyDescent="0.25">
      <c r="A1597" s="1">
        <v>42563</v>
      </c>
      <c r="B1597" s="18">
        <v>7.6840000000000002</v>
      </c>
      <c r="G1597">
        <f t="shared" si="178"/>
        <v>17916.68763972112</v>
      </c>
      <c r="H1597">
        <f t="shared" si="179"/>
        <v>17134.959706040183</v>
      </c>
      <c r="I1597" s="5">
        <f t="shared" si="177"/>
        <v>0</v>
      </c>
      <c r="J1597" s="6">
        <f>+H1597+SUM($B$4:$B$5)-SUM($F$15:F1597)</f>
        <v>26114.295495513852</v>
      </c>
      <c r="K1597" s="10">
        <f t="shared" si="180"/>
        <v>4.1156876430274991E-3</v>
      </c>
      <c r="L1597" s="10">
        <f>+H1597/SUM($F$15:F1597)-1</f>
        <v>-1.6400322113637733E-2</v>
      </c>
      <c r="M1597" s="18">
        <f t="shared" si="183"/>
        <v>0</v>
      </c>
      <c r="N1597" s="18">
        <f t="shared" si="181"/>
        <v>2229.9531111452607</v>
      </c>
      <c r="O1597" s="4">
        <f t="shared" si="182"/>
        <v>7.8121213058060306</v>
      </c>
      <c r="P1597" s="18">
        <f>+AVERAGEIF($C$15:C1597,"&lt;&gt;",$B$15:B1597)</f>
        <v>7.9035624999999978</v>
      </c>
    </row>
    <row r="1598" spans="1:16" x14ac:dyDescent="0.25">
      <c r="A1598" s="1">
        <v>42564</v>
      </c>
      <c r="B1598" s="18">
        <v>7.6820000000000004</v>
      </c>
      <c r="G1598">
        <f t="shared" si="178"/>
        <v>17912.024264489541</v>
      </c>
      <c r="H1598">
        <f t="shared" si="179"/>
        <v>17130.499799817891</v>
      </c>
      <c r="I1598" s="5">
        <f t="shared" si="177"/>
        <v>0</v>
      </c>
      <c r="J1598" s="6">
        <f>+H1598+SUM($B$4:$B$5)-SUM($F$15:F1598)</f>
        <v>26109.835589291553</v>
      </c>
      <c r="K1598" s="10">
        <f t="shared" si="180"/>
        <v>-1.7078409115289794E-4</v>
      </c>
      <c r="L1598" s="10">
        <f>+H1598/SUM($F$15:F1598)-1</f>
        <v>-1.6656334523290628E-2</v>
      </c>
      <c r="M1598" s="18">
        <f t="shared" si="183"/>
        <v>0</v>
      </c>
      <c r="N1598" s="18">
        <f t="shared" si="181"/>
        <v>2229.9531111452607</v>
      </c>
      <c r="O1598" s="4">
        <f t="shared" si="182"/>
        <v>7.8121213058060306</v>
      </c>
      <c r="P1598" s="18">
        <f>+AVERAGEIF($C$15:C1598,"&lt;&gt;",$B$15:B1598)</f>
        <v>7.9035624999999978</v>
      </c>
    </row>
    <row r="1599" spans="1:16" x14ac:dyDescent="0.25">
      <c r="A1599" s="1">
        <v>42565</v>
      </c>
      <c r="B1599" s="18">
        <v>7.758</v>
      </c>
      <c r="G1599">
        <f t="shared" si="178"/>
        <v>18089.232523289487</v>
      </c>
      <c r="H1599">
        <f t="shared" si="179"/>
        <v>17299.976236264931</v>
      </c>
      <c r="I1599" s="5">
        <f t="shared" si="177"/>
        <v>0</v>
      </c>
      <c r="J1599" s="6">
        <f>+H1599+SUM($B$4:$B$5)-SUM($F$15:F1599)</f>
        <v>26279.3120257386</v>
      </c>
      <c r="K1599" s="10">
        <f t="shared" si="180"/>
        <v>6.4909040069387469E-3</v>
      </c>
      <c r="L1599" s="10">
        <f>+H1599/SUM($F$15:F1599)-1</f>
        <v>-6.9278629564811789E-3</v>
      </c>
      <c r="M1599" s="18">
        <f t="shared" si="183"/>
        <v>0</v>
      </c>
      <c r="N1599" s="18">
        <f t="shared" si="181"/>
        <v>2229.9531111452607</v>
      </c>
      <c r="O1599" s="4">
        <f t="shared" si="182"/>
        <v>7.8121213058060306</v>
      </c>
      <c r="P1599" s="18">
        <f>+AVERAGEIF($C$15:C1599,"&lt;&gt;",$B$15:B1599)</f>
        <v>7.9035624999999978</v>
      </c>
    </row>
    <row r="1600" spans="1:16" x14ac:dyDescent="0.25">
      <c r="A1600" s="1">
        <v>42566</v>
      </c>
      <c r="B1600" s="18">
        <v>7.7969999999999997</v>
      </c>
      <c r="G1600">
        <f t="shared" si="178"/>
        <v>18180.168340305248</v>
      </c>
      <c r="H1600">
        <f t="shared" si="179"/>
        <v>17386.944407599596</v>
      </c>
      <c r="I1600" s="5">
        <f t="shared" si="177"/>
        <v>0</v>
      </c>
      <c r="J1600" s="6">
        <f>+H1600+SUM($B$4:$B$5)-SUM($F$15:F1600)</f>
        <v>26366.280197073265</v>
      </c>
      <c r="K1600" s="10">
        <f t="shared" si="180"/>
        <v>3.3093777816362024E-3</v>
      </c>
      <c r="L1600" s="10">
        <f>+H1600/SUM($F$15:F1600)-1</f>
        <v>-1.9356209682500625E-3</v>
      </c>
      <c r="M1600" s="18">
        <f t="shared" si="183"/>
        <v>0</v>
      </c>
      <c r="N1600" s="18">
        <f t="shared" si="181"/>
        <v>2229.9531111452607</v>
      </c>
      <c r="O1600" s="4">
        <f t="shared" si="182"/>
        <v>7.8121213058060306</v>
      </c>
      <c r="P1600" s="18">
        <f>+AVERAGEIF($C$15:C1600,"&lt;&gt;",$B$15:B1600)</f>
        <v>7.9035624999999978</v>
      </c>
    </row>
    <row r="1601" spans="1:16" x14ac:dyDescent="0.25">
      <c r="A1601" s="1">
        <v>42569</v>
      </c>
      <c r="B1601" s="18">
        <v>7.8170000000000002</v>
      </c>
      <c r="G1601">
        <f t="shared" si="178"/>
        <v>18226.802092621027</v>
      </c>
      <c r="H1601">
        <f t="shared" si="179"/>
        <v>17431.543469822504</v>
      </c>
      <c r="I1601" s="5">
        <f t="shared" si="177"/>
        <v>0</v>
      </c>
      <c r="J1601" s="6">
        <f>+H1601+SUM($B$4:$B$5)-SUM($F$15:F1601)</f>
        <v>26410.879259296165</v>
      </c>
      <c r="K1601" s="10">
        <f t="shared" si="180"/>
        <v>1.6915189359116845E-3</v>
      </c>
      <c r="L1601" s="10">
        <f>+H1601/SUM($F$15:F1601)-1</f>
        <v>6.2450312827877497E-4</v>
      </c>
      <c r="M1601" s="18">
        <f t="shared" si="183"/>
        <v>0</v>
      </c>
      <c r="N1601" s="18">
        <f t="shared" si="181"/>
        <v>2229.9531111452607</v>
      </c>
      <c r="O1601" s="4">
        <f t="shared" si="182"/>
        <v>7.8121213058060306</v>
      </c>
      <c r="P1601" s="18">
        <f>+AVERAGEIF($C$15:C1601,"&lt;&gt;",$B$15:B1601)</f>
        <v>7.9035624999999978</v>
      </c>
    </row>
    <row r="1602" spans="1:16" x14ac:dyDescent="0.25">
      <c r="A1602" s="1">
        <v>42570</v>
      </c>
      <c r="B1602" s="18">
        <v>7.8369999999999997</v>
      </c>
      <c r="G1602">
        <f t="shared" si="178"/>
        <v>18273.435844936805</v>
      </c>
      <c r="H1602">
        <f t="shared" si="179"/>
        <v>17476.142532045411</v>
      </c>
      <c r="I1602" s="5">
        <f t="shared" si="177"/>
        <v>0</v>
      </c>
      <c r="J1602" s="6">
        <f>+H1602+SUM($B$4:$B$5)-SUM($F$15:F1602)</f>
        <v>26455.47832151908</v>
      </c>
      <c r="K1602" s="10">
        <f t="shared" si="180"/>
        <v>1.6886625312642067E-3</v>
      </c>
      <c r="L1602" s="10">
        <f>+H1602/SUM($F$15:F1602)-1</f>
        <v>3.1846272248077234E-3</v>
      </c>
      <c r="M1602" s="18">
        <f t="shared" si="183"/>
        <v>0</v>
      </c>
      <c r="N1602" s="18">
        <f t="shared" si="181"/>
        <v>2229.9531111452607</v>
      </c>
      <c r="O1602" s="4">
        <f t="shared" si="182"/>
        <v>7.8121213058060306</v>
      </c>
      <c r="P1602" s="18">
        <f>+AVERAGEIF($C$15:C1602,"&lt;&gt;",$B$15:B1602)</f>
        <v>7.9035624999999978</v>
      </c>
    </row>
    <row r="1603" spans="1:16" x14ac:dyDescent="0.25">
      <c r="A1603" s="1">
        <v>42571</v>
      </c>
      <c r="B1603" s="18">
        <v>7.8570000000000002</v>
      </c>
      <c r="G1603">
        <f t="shared" si="178"/>
        <v>18320.069597252583</v>
      </c>
      <c r="H1603">
        <f t="shared" si="179"/>
        <v>17520.741594268318</v>
      </c>
      <c r="I1603" s="5">
        <f t="shared" si="177"/>
        <v>0</v>
      </c>
      <c r="J1603" s="6">
        <f>+H1603+SUM($B$4:$B$5)-SUM($F$15:F1603)</f>
        <v>26500.07738374198</v>
      </c>
      <c r="K1603" s="10">
        <f t="shared" si="180"/>
        <v>1.6858157573595989E-3</v>
      </c>
      <c r="L1603" s="10">
        <f>+H1603/SUM($F$15:F1603)-1</f>
        <v>5.7447513213366719E-3</v>
      </c>
      <c r="M1603" s="18">
        <f t="shared" si="183"/>
        <v>0</v>
      </c>
      <c r="N1603" s="18">
        <f t="shared" si="181"/>
        <v>2229.9531111452607</v>
      </c>
      <c r="O1603" s="4">
        <f t="shared" si="182"/>
        <v>7.8121213058060306</v>
      </c>
      <c r="P1603" s="18">
        <f>+AVERAGEIF($C$15:C1603,"&lt;&gt;",$B$15:B1603)</f>
        <v>7.9035624999999978</v>
      </c>
    </row>
    <row r="1604" spans="1:16" x14ac:dyDescent="0.25">
      <c r="A1604" s="1">
        <v>42572</v>
      </c>
      <c r="B1604" s="18">
        <v>7.87</v>
      </c>
      <c r="G1604">
        <f t="shared" si="178"/>
        <v>18350.381536257839</v>
      </c>
      <c r="H1604">
        <f t="shared" si="179"/>
        <v>17549.730984713206</v>
      </c>
      <c r="I1604" s="5">
        <f t="shared" si="177"/>
        <v>0</v>
      </c>
      <c r="J1604" s="6">
        <f>+H1604+SUM($B$4:$B$5)-SUM($F$15:F1604)</f>
        <v>26529.066774186871</v>
      </c>
      <c r="K1604" s="10">
        <f t="shared" si="180"/>
        <v>1.0939360676236465E-3</v>
      </c>
      <c r="L1604" s="10">
        <f>+H1604/SUM($F$15:F1604)-1</f>
        <v>7.4088319840803774E-3</v>
      </c>
      <c r="M1604" s="18">
        <f t="shared" si="183"/>
        <v>0</v>
      </c>
      <c r="N1604" s="18">
        <f t="shared" si="181"/>
        <v>2229.9531111452607</v>
      </c>
      <c r="O1604" s="4">
        <f t="shared" si="182"/>
        <v>7.8121213058060306</v>
      </c>
      <c r="P1604" s="18">
        <f>+AVERAGEIF($C$15:C1604,"&lt;&gt;",$B$15:B1604)</f>
        <v>7.9035624999999978</v>
      </c>
    </row>
    <row r="1605" spans="1:16" x14ac:dyDescent="0.25">
      <c r="A1605" s="1">
        <v>42573</v>
      </c>
      <c r="B1605" s="18">
        <v>7.8659999999999997</v>
      </c>
      <c r="G1605">
        <f t="shared" si="178"/>
        <v>18341.05478579468</v>
      </c>
      <c r="H1605">
        <f t="shared" si="179"/>
        <v>17540.811172268623</v>
      </c>
      <c r="I1605" s="5">
        <f t="shared" si="177"/>
        <v>0</v>
      </c>
      <c r="J1605" s="6">
        <f>+H1605+SUM($B$4:$B$5)-SUM($F$15:F1605)</f>
        <v>26520.146961742288</v>
      </c>
      <c r="K1605" s="10">
        <f t="shared" si="180"/>
        <v>-3.3622790128684521E-4</v>
      </c>
      <c r="L1605" s="10">
        <f>+H1605/SUM($F$15:F1605)-1</f>
        <v>6.8968071647743656E-3</v>
      </c>
      <c r="M1605" s="18">
        <f t="shared" si="183"/>
        <v>0</v>
      </c>
      <c r="N1605" s="18">
        <f t="shared" si="181"/>
        <v>2229.9531111452607</v>
      </c>
      <c r="O1605" s="4">
        <f t="shared" si="182"/>
        <v>7.8121213058060306</v>
      </c>
      <c r="P1605" s="18">
        <f>+AVERAGEIF($C$15:C1605,"&lt;&gt;",$B$15:B1605)</f>
        <v>7.9035624999999978</v>
      </c>
    </row>
    <row r="1606" spans="1:16" x14ac:dyDescent="0.25">
      <c r="A1606" s="1">
        <v>42576</v>
      </c>
      <c r="B1606" s="18">
        <v>7.8689999999999998</v>
      </c>
      <c r="G1606">
        <f t="shared" si="178"/>
        <v>18348.049848642047</v>
      </c>
      <c r="H1606">
        <f t="shared" si="179"/>
        <v>17547.501031602056</v>
      </c>
      <c r="I1606" s="5">
        <f t="shared" si="177"/>
        <v>0</v>
      </c>
      <c r="J1606" s="6">
        <f>+H1606+SUM($B$4:$B$5)-SUM($F$15:F1606)</f>
        <v>26526.836821075722</v>
      </c>
      <c r="K1606" s="10">
        <f t="shared" si="180"/>
        <v>2.5225574138354467E-4</v>
      </c>
      <c r="L1606" s="10">
        <f>+H1606/SUM($F$15:F1606)-1</f>
        <v>7.2808257792535969E-3</v>
      </c>
      <c r="M1606" s="18">
        <f t="shared" si="183"/>
        <v>0</v>
      </c>
      <c r="N1606" s="18">
        <f t="shared" si="181"/>
        <v>2229.9531111452607</v>
      </c>
      <c r="O1606" s="4">
        <f t="shared" si="182"/>
        <v>7.8121213058060306</v>
      </c>
      <c r="P1606" s="18">
        <f>+AVERAGEIF($C$15:C1606,"&lt;&gt;",$B$15:B1606)</f>
        <v>7.9035624999999978</v>
      </c>
    </row>
    <row r="1607" spans="1:16" x14ac:dyDescent="0.25">
      <c r="A1607" s="1">
        <v>42577</v>
      </c>
      <c r="B1607" s="18">
        <v>7.8730000000000002</v>
      </c>
      <c r="G1607">
        <f t="shared" si="178"/>
        <v>18357.376599105202</v>
      </c>
      <c r="H1607">
        <f t="shared" si="179"/>
        <v>17556.420844046639</v>
      </c>
      <c r="I1607" s="5">
        <f t="shared" si="177"/>
        <v>0</v>
      </c>
      <c r="J1607" s="6">
        <f>+H1607+SUM($B$4:$B$5)-SUM($F$15:F1607)</f>
        <v>26535.756633520305</v>
      </c>
      <c r="K1607" s="10">
        <f t="shared" si="180"/>
        <v>3.3625616596300034E-4</v>
      </c>
      <c r="L1607" s="10">
        <f>+H1607/SUM($F$15:F1607)-1</f>
        <v>7.7928505985596086E-3</v>
      </c>
      <c r="M1607" s="18">
        <f t="shared" si="183"/>
        <v>0</v>
      </c>
      <c r="N1607" s="18">
        <f t="shared" si="181"/>
        <v>2229.9531111452607</v>
      </c>
      <c r="O1607" s="4">
        <f t="shared" si="182"/>
        <v>7.8121213058060306</v>
      </c>
      <c r="P1607" s="18">
        <f>+AVERAGEIF($C$15:C1607,"&lt;&gt;",$B$15:B1607)</f>
        <v>7.9035624999999978</v>
      </c>
    </row>
    <row r="1608" spans="1:16" x14ac:dyDescent="0.25">
      <c r="A1608" s="1">
        <v>42578</v>
      </c>
      <c r="B1608" s="18">
        <v>7.8979999999999997</v>
      </c>
      <c r="G1608">
        <f t="shared" si="178"/>
        <v>18415.668789499923</v>
      </c>
      <c r="H1608">
        <f t="shared" si="179"/>
        <v>17612.169671825272</v>
      </c>
      <c r="I1608" s="5">
        <f t="shared" si="177"/>
        <v>0</v>
      </c>
      <c r="J1608" s="6">
        <f>+H1608+SUM($B$4:$B$5)-SUM($F$15:F1608)</f>
        <v>26591.505461298937</v>
      </c>
      <c r="K1608" s="10">
        <f t="shared" si="180"/>
        <v>2.1008945985059313E-3</v>
      </c>
      <c r="L1608" s="10">
        <f>+H1608/SUM($F$15:F1608)-1</f>
        <v>1.0993005719220461E-2</v>
      </c>
      <c r="M1608" s="18">
        <f t="shared" si="183"/>
        <v>0</v>
      </c>
      <c r="N1608" s="18">
        <f t="shared" si="181"/>
        <v>2229.9531111452607</v>
      </c>
      <c r="O1608" s="4">
        <f t="shared" si="182"/>
        <v>7.8121213058060306</v>
      </c>
      <c r="P1608" s="18">
        <f>+AVERAGEIF($C$15:C1608,"&lt;&gt;",$B$15:B1608)</f>
        <v>7.9035624999999978</v>
      </c>
    </row>
    <row r="1609" spans="1:16" x14ac:dyDescent="0.25">
      <c r="A1609" s="1">
        <v>42579</v>
      </c>
      <c r="B1609" s="18">
        <v>7.8460000000000001</v>
      </c>
      <c r="G1609">
        <f t="shared" si="178"/>
        <v>18294.421033478906</v>
      </c>
      <c r="H1609">
        <f t="shared" si="179"/>
        <v>17496.212110045719</v>
      </c>
      <c r="I1609" s="5">
        <f t="shared" si="177"/>
        <v>0</v>
      </c>
      <c r="J1609" s="6">
        <f>+H1609+SUM($B$4:$B$5)-SUM($F$15:F1609)</f>
        <v>26475.547899519381</v>
      </c>
      <c r="K1609" s="10">
        <f t="shared" si="180"/>
        <v>-4.3606993950876527E-3</v>
      </c>
      <c r="L1609" s="10">
        <f>+H1609/SUM($F$15:F1609)-1</f>
        <v>4.3366830682458613E-3</v>
      </c>
      <c r="M1609" s="18">
        <f t="shared" si="183"/>
        <v>0</v>
      </c>
      <c r="N1609" s="18">
        <f t="shared" si="181"/>
        <v>2229.9531111452607</v>
      </c>
      <c r="O1609" s="4">
        <f t="shared" si="182"/>
        <v>7.8121213058060306</v>
      </c>
      <c r="P1609" s="18">
        <f>+AVERAGEIF($C$15:C1609,"&lt;&gt;",$B$15:B1609)</f>
        <v>7.9035624999999978</v>
      </c>
    </row>
    <row r="1610" spans="1:16" x14ac:dyDescent="0.25">
      <c r="A1610" s="1">
        <v>42580</v>
      </c>
      <c r="B1610" s="18">
        <v>7.7649999999999997</v>
      </c>
      <c r="G1610">
        <f t="shared" si="178"/>
        <v>18105.554336600013</v>
      </c>
      <c r="H1610">
        <f t="shared" si="179"/>
        <v>17315.585908042951</v>
      </c>
      <c r="I1610" s="5">
        <f t="shared" si="177"/>
        <v>0</v>
      </c>
      <c r="J1610" s="6">
        <f>+H1610+SUM($B$4:$B$5)-SUM($F$15:F1610)</f>
        <v>26294.921697516616</v>
      </c>
      <c r="K1610" s="10">
        <f t="shared" si="180"/>
        <v>-6.8223782445704373E-3</v>
      </c>
      <c r="L1610" s="10">
        <f>+H1610/SUM($F$15:F1610)-1</f>
        <v>-6.0318195226959359E-3</v>
      </c>
      <c r="M1610" s="18">
        <f t="shared" si="183"/>
        <v>0</v>
      </c>
      <c r="N1610" s="18">
        <f t="shared" si="181"/>
        <v>2229.9531111452607</v>
      </c>
      <c r="O1610" s="4">
        <f t="shared" si="182"/>
        <v>7.8121213058060306</v>
      </c>
      <c r="P1610" s="18">
        <f>+AVERAGEIF($C$15:C1610,"&lt;&gt;",$B$15:B1610)</f>
        <v>7.9035624999999978</v>
      </c>
    </row>
    <row r="1611" spans="1:16" x14ac:dyDescent="0.25">
      <c r="A1611" s="1">
        <v>42584</v>
      </c>
      <c r="B1611" s="18">
        <v>7.7679999999999998</v>
      </c>
      <c r="G1611">
        <f t="shared" si="178"/>
        <v>18112.54939944738</v>
      </c>
      <c r="H1611">
        <f t="shared" si="179"/>
        <v>17322.275767376388</v>
      </c>
      <c r="I1611" s="5">
        <f t="shared" si="177"/>
        <v>0</v>
      </c>
      <c r="J1611" s="6">
        <f>+H1611+SUM($B$4:$B$5)-SUM($F$15:F1611)</f>
        <v>26301.61155685005</v>
      </c>
      <c r="K1611" s="10">
        <f t="shared" si="180"/>
        <v>2.5441640064149951E-4</v>
      </c>
      <c r="L1611" s="10">
        <f>+H1611/SUM($F$15:F1611)-1</f>
        <v>-5.6478009082165936E-3</v>
      </c>
      <c r="M1611" s="18">
        <f t="shared" si="183"/>
        <v>0</v>
      </c>
      <c r="N1611" s="18">
        <f t="shared" si="181"/>
        <v>2229.9531111452607</v>
      </c>
      <c r="O1611" s="4">
        <f t="shared" si="182"/>
        <v>7.8121213058060306</v>
      </c>
      <c r="P1611" s="18">
        <f>+AVERAGEIF($C$15:C1611,"&lt;&gt;",$B$15:B1611)</f>
        <v>7.9035624999999978</v>
      </c>
    </row>
    <row r="1612" spans="1:16" x14ac:dyDescent="0.25">
      <c r="A1612" s="1">
        <v>42585</v>
      </c>
      <c r="B1612" s="18">
        <v>7.73</v>
      </c>
      <c r="G1612">
        <f t="shared" si="178"/>
        <v>18023.945270047407</v>
      </c>
      <c r="H1612">
        <f t="shared" si="179"/>
        <v>17237.537549152868</v>
      </c>
      <c r="I1612" s="5">
        <f t="shared" si="177"/>
        <v>0</v>
      </c>
      <c r="J1612" s="6">
        <f>+H1612+SUM($B$4:$B$5)-SUM($F$15:F1612)</f>
        <v>26216.873338626534</v>
      </c>
      <c r="K1612" s="10">
        <f t="shared" si="180"/>
        <v>-3.2217880657372522E-3</v>
      </c>
      <c r="L1612" s="10">
        <f>+H1612/SUM($F$15:F1612)-1</f>
        <v>-1.0512036691621263E-2</v>
      </c>
      <c r="M1612" s="18">
        <f t="shared" si="183"/>
        <v>0</v>
      </c>
      <c r="N1612" s="18">
        <f t="shared" si="181"/>
        <v>2229.9531111452607</v>
      </c>
      <c r="O1612" s="4">
        <f t="shared" si="182"/>
        <v>7.8121213058060306</v>
      </c>
      <c r="P1612" s="18">
        <f>+AVERAGEIF($C$15:C1612,"&lt;&gt;",$B$15:B1612)</f>
        <v>7.9035624999999978</v>
      </c>
    </row>
    <row r="1613" spans="1:16" x14ac:dyDescent="0.25">
      <c r="A1613" s="1">
        <v>42586</v>
      </c>
      <c r="B1613" s="18">
        <v>7.8140000000000001</v>
      </c>
      <c r="G1613">
        <f t="shared" si="178"/>
        <v>18219.807029773667</v>
      </c>
      <c r="H1613">
        <f t="shared" si="179"/>
        <v>17424.85361048907</v>
      </c>
      <c r="I1613" s="5">
        <f t="shared" si="177"/>
        <v>0</v>
      </c>
      <c r="J1613" s="6">
        <f>+H1613+SUM($B$4:$B$5)-SUM($F$15:F1613)</f>
        <v>26404.189399962732</v>
      </c>
      <c r="K1613" s="10">
        <f t="shared" si="180"/>
        <v>7.1448665489877161E-3</v>
      </c>
      <c r="L1613" s="10">
        <f>+H1613/SUM($F$15:F1613)-1</f>
        <v>2.4048451379976576E-4</v>
      </c>
      <c r="M1613" s="18">
        <f t="shared" si="183"/>
        <v>0</v>
      </c>
      <c r="N1613" s="18">
        <f t="shared" si="181"/>
        <v>2229.9531111452607</v>
      </c>
      <c r="O1613" s="4">
        <f t="shared" si="182"/>
        <v>7.8121213058060306</v>
      </c>
      <c r="P1613" s="18">
        <f>+AVERAGEIF($C$15:C1613,"&lt;&gt;",$B$15:B1613)</f>
        <v>7.9035624999999978</v>
      </c>
    </row>
    <row r="1614" spans="1:16" x14ac:dyDescent="0.25">
      <c r="A1614" s="1">
        <v>42587</v>
      </c>
      <c r="B1614" s="18">
        <v>7.9340000000000002</v>
      </c>
      <c r="G1614">
        <f t="shared" si="178"/>
        <v>18499.609543668321</v>
      </c>
      <c r="H1614">
        <f t="shared" si="179"/>
        <v>17692.4479838265</v>
      </c>
      <c r="I1614" s="5">
        <f t="shared" si="177"/>
        <v>0</v>
      </c>
      <c r="J1614" s="6">
        <f>+H1614+SUM($B$4:$B$5)-SUM($F$15:F1614)</f>
        <v>26671.783773300162</v>
      </c>
      <c r="K1614" s="10">
        <f t="shared" si="180"/>
        <v>1.0134542260850754E-2</v>
      </c>
      <c r="L1614" s="10">
        <f>+H1614/SUM($F$15:F1614)-1</f>
        <v>1.5601229092972346E-2</v>
      </c>
      <c r="M1614" s="18">
        <f t="shared" si="183"/>
        <v>0</v>
      </c>
      <c r="N1614" s="18">
        <f t="shared" si="181"/>
        <v>2229.9531111452607</v>
      </c>
      <c r="O1614" s="4">
        <f t="shared" si="182"/>
        <v>7.8121213058060306</v>
      </c>
      <c r="P1614" s="18">
        <f>+AVERAGEIF($C$15:C1614,"&lt;&gt;",$B$15:B1614)</f>
        <v>7.9035624999999978</v>
      </c>
    </row>
    <row r="1615" spans="1:16" x14ac:dyDescent="0.25">
      <c r="A1615" s="1">
        <v>42590</v>
      </c>
      <c r="B1615" s="18">
        <v>8.0090000000000003</v>
      </c>
      <c r="C1615">
        <f>+$B$3</f>
        <v>200</v>
      </c>
      <c r="D1615" s="7">
        <f>+$D$11</f>
        <v>3.3347368421052628</v>
      </c>
      <c r="E1615">
        <v>1.54</v>
      </c>
      <c r="F1615" s="6">
        <f>+C1615-D1615-E1615</f>
        <v>195.12526315789475</v>
      </c>
      <c r="G1615">
        <f t="shared" si="178"/>
        <v>18874.48611485248</v>
      </c>
      <c r="H1615">
        <f t="shared" si="179"/>
        <v>18054.819730320287</v>
      </c>
      <c r="I1615" s="5">
        <f t="shared" si="177"/>
        <v>500600</v>
      </c>
      <c r="J1615" s="6">
        <f>+H1615+SUM($B$4:$B$5)-SUM($F$15:F1615)</f>
        <v>26839.030256636062</v>
      </c>
      <c r="K1615" s="10">
        <f t="shared" si="180"/>
        <v>6.2705398618041475E-3</v>
      </c>
      <c r="L1615" s="10">
        <f>+H1615/SUM($F$15:F1615)-1</f>
        <v>2.4922542205213949E-2</v>
      </c>
      <c r="M1615" s="18">
        <f t="shared" si="183"/>
        <v>24.363249239342583</v>
      </c>
      <c r="N1615" s="18">
        <f t="shared" si="181"/>
        <v>2254.3163603846033</v>
      </c>
      <c r="O1615" s="4">
        <f t="shared" si="182"/>
        <v>7.8142490482918916</v>
      </c>
      <c r="P1615" s="18">
        <f>+AVERAGEIF($C$15:C1615,"&lt;&gt;",$B$15:B1615)</f>
        <v>7.9048641975308627</v>
      </c>
    </row>
    <row r="1616" spans="1:16" x14ac:dyDescent="0.25">
      <c r="A1616" s="1">
        <v>42591</v>
      </c>
      <c r="B1616" s="18">
        <v>8.0220000000000002</v>
      </c>
      <c r="G1616">
        <f t="shared" si="178"/>
        <v>18905.122688643602</v>
      </c>
      <c r="H1616">
        <f t="shared" si="179"/>
        <v>18084.125843005288</v>
      </c>
      <c r="I1616" s="5">
        <f t="shared" ref="I1616:I1679" si="184">+C1616*(MAX($A:$A)-A1616)</f>
        <v>0</v>
      </c>
      <c r="J1616" s="6">
        <f>+H1616+SUM($B$4:$B$5)-SUM($F$15:F1616)</f>
        <v>26868.336369321056</v>
      </c>
      <c r="K1616" s="10">
        <f t="shared" si="180"/>
        <v>1.0919214444324865E-3</v>
      </c>
      <c r="L1616" s="10">
        <f>+H1616/SUM($F$15:F1616)-1</f>
        <v>2.658616975530359E-2</v>
      </c>
      <c r="M1616" s="18">
        <f t="shared" si="183"/>
        <v>0</v>
      </c>
      <c r="N1616" s="18">
        <f t="shared" si="181"/>
        <v>2254.3163603846033</v>
      </c>
      <c r="O1616" s="4">
        <f t="shared" si="182"/>
        <v>7.8142490482918916</v>
      </c>
      <c r="P1616" s="18">
        <f>+AVERAGEIF($C$15:C1616,"&lt;&gt;",$B$15:B1616)</f>
        <v>7.9048641975308627</v>
      </c>
    </row>
    <row r="1617" spans="1:16" x14ac:dyDescent="0.25">
      <c r="A1617" s="1">
        <v>42592</v>
      </c>
      <c r="B1617" s="18">
        <v>8.0150000000000006</v>
      </c>
      <c r="G1617">
        <f t="shared" ref="G1617:G1680" si="185">+(B1617/B1616*G1616)+C1617</f>
        <v>18888.626071986844</v>
      </c>
      <c r="H1617">
        <f t="shared" ref="H1617:H1680" si="186">+(B1617/B1616*H1616)+F1617</f>
        <v>18068.345628482595</v>
      </c>
      <c r="I1617" s="5">
        <f t="shared" si="184"/>
        <v>0</v>
      </c>
      <c r="J1617" s="6">
        <f>+H1617+SUM($B$4:$B$5)-SUM($F$15:F1617)</f>
        <v>26852.556154798367</v>
      </c>
      <c r="K1617" s="10">
        <f t="shared" ref="K1617:K1680" si="187">+J1617/J1616-1</f>
        <v>-5.873163974792206E-4</v>
      </c>
      <c r="L1617" s="10">
        <f>+H1617/SUM($F$15:F1617)-1</f>
        <v>2.5690370305255339E-2</v>
      </c>
      <c r="M1617" s="18">
        <f t="shared" si="183"/>
        <v>0</v>
      </c>
      <c r="N1617" s="18">
        <f t="shared" ref="N1617:N1680" si="188">+M1617+N1616</f>
        <v>2254.3163603846033</v>
      </c>
      <c r="O1617" s="4">
        <f t="shared" ref="O1617:O1680" si="189">((O1616*N1616)+(B1617*M1617))/N1617</f>
        <v>7.8142490482918916</v>
      </c>
      <c r="P1617" s="18">
        <f>+AVERAGEIF($C$15:C1617,"&lt;&gt;",$B$15:B1617)</f>
        <v>7.9048641975308627</v>
      </c>
    </row>
    <row r="1618" spans="1:16" x14ac:dyDescent="0.25">
      <c r="A1618" s="1">
        <v>42593</v>
      </c>
      <c r="B1618" s="18">
        <v>8.0399999999999991</v>
      </c>
      <c r="G1618">
        <f t="shared" si="185"/>
        <v>18947.542560046688</v>
      </c>
      <c r="H1618">
        <f t="shared" si="186"/>
        <v>18124.703537492209</v>
      </c>
      <c r="I1618" s="5">
        <f t="shared" si="184"/>
        <v>0</v>
      </c>
      <c r="J1618" s="6">
        <f>+H1618+SUM($B$4:$B$5)-SUM($F$15:F1618)</f>
        <v>26908.914063807984</v>
      </c>
      <c r="K1618" s="10">
        <f t="shared" si="187"/>
        <v>2.0987912169228018E-3</v>
      </c>
      <c r="L1618" s="10">
        <f>+H1618/SUM($F$15:F1618)-1</f>
        <v>2.8889654055427538E-2</v>
      </c>
      <c r="M1618" s="18">
        <f t="shared" si="183"/>
        <v>0</v>
      </c>
      <c r="N1618" s="18">
        <f t="shared" si="188"/>
        <v>2254.3163603846033</v>
      </c>
      <c r="O1618" s="4">
        <f t="shared" si="189"/>
        <v>7.8142490482918916</v>
      </c>
      <c r="P1618" s="18">
        <f>+AVERAGEIF($C$15:C1618,"&lt;&gt;",$B$15:B1618)</f>
        <v>7.9048641975308627</v>
      </c>
    </row>
    <row r="1619" spans="1:16" x14ac:dyDescent="0.25">
      <c r="A1619" s="1">
        <v>42594</v>
      </c>
      <c r="B1619" s="18">
        <v>8.0559999999999992</v>
      </c>
      <c r="G1619">
        <f t="shared" si="185"/>
        <v>18985.249112404988</v>
      </c>
      <c r="H1619">
        <f t="shared" si="186"/>
        <v>18160.772599258362</v>
      </c>
      <c r="I1619" s="5">
        <f t="shared" si="184"/>
        <v>0</v>
      </c>
      <c r="J1619" s="6">
        <f>+H1619+SUM($B$4:$B$5)-SUM($F$15:F1619)</f>
        <v>26944.98312557413</v>
      </c>
      <c r="K1619" s="10">
        <f t="shared" si="187"/>
        <v>1.3404131315226664E-3</v>
      </c>
      <c r="L1619" s="10">
        <f>+H1619/SUM($F$15:F1619)-1</f>
        <v>3.0937195655537986E-2</v>
      </c>
      <c r="M1619" s="18">
        <f t="shared" ref="M1619:M1682" si="190">+F1619/B1619</f>
        <v>0</v>
      </c>
      <c r="N1619" s="18">
        <f t="shared" si="188"/>
        <v>2254.3163603846033</v>
      </c>
      <c r="O1619" s="4">
        <f t="shared" si="189"/>
        <v>7.8142490482918916</v>
      </c>
      <c r="P1619" s="18">
        <f>+AVERAGEIF($C$15:C1619,"&lt;&gt;",$B$15:B1619)</f>
        <v>7.9048641975308627</v>
      </c>
    </row>
    <row r="1620" spans="1:16" x14ac:dyDescent="0.25">
      <c r="A1620" s="1">
        <v>42598</v>
      </c>
      <c r="B1620" s="18">
        <v>8.0510000000000002</v>
      </c>
      <c r="G1620">
        <f t="shared" si="185"/>
        <v>18973.46581479302</v>
      </c>
      <c r="H1620">
        <f t="shared" si="186"/>
        <v>18149.501017456441</v>
      </c>
      <c r="I1620" s="5">
        <f t="shared" si="184"/>
        <v>0</v>
      </c>
      <c r="J1620" s="6">
        <f>+H1620+SUM($B$4:$B$5)-SUM($F$15:F1620)</f>
        <v>26933.71154377221</v>
      </c>
      <c r="K1620" s="10">
        <f t="shared" si="187"/>
        <v>-4.1831838414563283E-4</v>
      </c>
      <c r="L1620" s="10">
        <f>+H1620/SUM($F$15:F1620)-1</f>
        <v>3.0297338905503457E-2</v>
      </c>
      <c r="M1620" s="18">
        <f t="shared" si="190"/>
        <v>0</v>
      </c>
      <c r="N1620" s="18">
        <f t="shared" si="188"/>
        <v>2254.3163603846033</v>
      </c>
      <c r="O1620" s="4">
        <f t="shared" si="189"/>
        <v>7.8142490482918916</v>
      </c>
      <c r="P1620" s="18">
        <f>+AVERAGEIF($C$15:C1620,"&lt;&gt;",$B$15:B1620)</f>
        <v>7.9048641975308627</v>
      </c>
    </row>
    <row r="1621" spans="1:16" x14ac:dyDescent="0.25">
      <c r="A1621" s="1">
        <v>42599</v>
      </c>
      <c r="B1621" s="18">
        <v>7.9930000000000003</v>
      </c>
      <c r="G1621">
        <f t="shared" si="185"/>
        <v>18836.779562494175</v>
      </c>
      <c r="H1621">
        <f t="shared" si="186"/>
        <v>18018.750668554134</v>
      </c>
      <c r="I1621" s="5">
        <f t="shared" si="184"/>
        <v>0</v>
      </c>
      <c r="J1621" s="6">
        <f>+H1621+SUM($B$4:$B$5)-SUM($F$15:F1621)</f>
        <v>26802.961194869902</v>
      </c>
      <c r="K1621" s="10">
        <f t="shared" si="187"/>
        <v>-4.8545239927224593E-3</v>
      </c>
      <c r="L1621" s="10">
        <f>+H1621/SUM($F$15:F1621)-1</f>
        <v>2.2875000605103724E-2</v>
      </c>
      <c r="M1621" s="18">
        <f t="shared" si="190"/>
        <v>0</v>
      </c>
      <c r="N1621" s="18">
        <f t="shared" si="188"/>
        <v>2254.3163603846033</v>
      </c>
      <c r="O1621" s="4">
        <f t="shared" si="189"/>
        <v>7.8142490482918916</v>
      </c>
      <c r="P1621" s="18">
        <f>+AVERAGEIF($C$15:C1621,"&lt;&gt;",$B$15:B1621)</f>
        <v>7.9048641975308627</v>
      </c>
    </row>
    <row r="1622" spans="1:16" x14ac:dyDescent="0.25">
      <c r="A1622" s="1">
        <v>42600</v>
      </c>
      <c r="B1622" s="18">
        <v>8.0129999999999999</v>
      </c>
      <c r="G1622">
        <f t="shared" si="185"/>
        <v>18883.912752942051</v>
      </c>
      <c r="H1622">
        <f t="shared" si="186"/>
        <v>18063.836995761823</v>
      </c>
      <c r="I1622" s="5">
        <f t="shared" si="184"/>
        <v>0</v>
      </c>
      <c r="J1622" s="6">
        <f>+H1622+SUM($B$4:$B$5)-SUM($F$15:F1622)</f>
        <v>26848.047522077599</v>
      </c>
      <c r="K1622" s="10">
        <f t="shared" si="187"/>
        <v>1.6821397785080627E-3</v>
      </c>
      <c r="L1622" s="10">
        <f>+H1622/SUM($F$15:F1622)-1</f>
        <v>2.5434427605241394E-2</v>
      </c>
      <c r="M1622" s="18">
        <f t="shared" si="190"/>
        <v>0</v>
      </c>
      <c r="N1622" s="18">
        <f t="shared" si="188"/>
        <v>2254.3163603846033</v>
      </c>
      <c r="O1622" s="4">
        <f t="shared" si="189"/>
        <v>7.8142490482918916</v>
      </c>
      <c r="P1622" s="18">
        <f>+AVERAGEIF($C$15:C1622,"&lt;&gt;",$B$15:B1622)</f>
        <v>7.9048641975308627</v>
      </c>
    </row>
    <row r="1623" spans="1:16" x14ac:dyDescent="0.25">
      <c r="A1623" s="1">
        <v>42601</v>
      </c>
      <c r="B1623" s="18">
        <v>7.9649999999999999</v>
      </c>
      <c r="G1623">
        <f t="shared" si="185"/>
        <v>18770.793095867146</v>
      </c>
      <c r="H1623">
        <f t="shared" si="186"/>
        <v>17955.629810463364</v>
      </c>
      <c r="I1623" s="5">
        <f t="shared" si="184"/>
        <v>0</v>
      </c>
      <c r="J1623" s="6">
        <f>+H1623+SUM($B$4:$B$5)-SUM($F$15:F1623)</f>
        <v>26739.840336779132</v>
      </c>
      <c r="K1623" s="10">
        <f t="shared" si="187"/>
        <v>-4.0303558465279998E-3</v>
      </c>
      <c r="L1623" s="10">
        <f>+H1623/SUM($F$15:F1623)-1</f>
        <v>1.9291802804910496E-2</v>
      </c>
      <c r="M1623" s="18">
        <f t="shared" si="190"/>
        <v>0</v>
      </c>
      <c r="N1623" s="18">
        <f t="shared" si="188"/>
        <v>2254.3163603846033</v>
      </c>
      <c r="O1623" s="4">
        <f t="shared" si="189"/>
        <v>7.8142490482918916</v>
      </c>
      <c r="P1623" s="18">
        <f>+AVERAGEIF($C$15:C1623,"&lt;&gt;",$B$15:B1623)</f>
        <v>7.9048641975308627</v>
      </c>
    </row>
    <row r="1624" spans="1:16" x14ac:dyDescent="0.25">
      <c r="A1624" s="1">
        <v>42604</v>
      </c>
      <c r="B1624" s="18">
        <v>7.9119999999999999</v>
      </c>
      <c r="G1624">
        <f t="shared" si="185"/>
        <v>18645.890141180269</v>
      </c>
      <c r="H1624">
        <f t="shared" si="186"/>
        <v>17836.151043362981</v>
      </c>
      <c r="I1624" s="5">
        <f t="shared" si="184"/>
        <v>0</v>
      </c>
      <c r="J1624" s="6">
        <f>+H1624+SUM($B$4:$B$5)-SUM($F$15:F1624)</f>
        <v>26620.361569678753</v>
      </c>
      <c r="K1624" s="10">
        <f t="shared" si="187"/>
        <v>-4.4681929882746108E-3</v>
      </c>
      <c r="L1624" s="10">
        <f>+H1624/SUM($F$15:F1624)-1</f>
        <v>1.2509321254545291E-2</v>
      </c>
      <c r="M1624" s="18">
        <f t="shared" si="190"/>
        <v>0</v>
      </c>
      <c r="N1624" s="18">
        <f t="shared" si="188"/>
        <v>2254.3163603846033</v>
      </c>
      <c r="O1624" s="4">
        <f t="shared" si="189"/>
        <v>7.8142490482918916</v>
      </c>
      <c r="P1624" s="18">
        <f>+AVERAGEIF($C$15:C1624,"&lt;&gt;",$B$15:B1624)</f>
        <v>7.9048641975308627</v>
      </c>
    </row>
    <row r="1625" spans="1:16" x14ac:dyDescent="0.25">
      <c r="A1625" s="1">
        <v>42605</v>
      </c>
      <c r="B1625" s="18">
        <v>7.9349999999999996</v>
      </c>
      <c r="G1625">
        <f t="shared" si="185"/>
        <v>18700.093310195327</v>
      </c>
      <c r="H1625">
        <f t="shared" si="186"/>
        <v>17888.000319651826</v>
      </c>
      <c r="I1625" s="5">
        <f t="shared" si="184"/>
        <v>0</v>
      </c>
      <c r="J1625" s="6">
        <f>+H1625+SUM($B$4:$B$5)-SUM($F$15:F1625)</f>
        <v>26672.210845967595</v>
      </c>
      <c r="K1625" s="10">
        <f t="shared" si="187"/>
        <v>1.9477299792913794E-3</v>
      </c>
      <c r="L1625" s="10">
        <f>+H1625/SUM($F$15:F1625)-1</f>
        <v>1.5452662304703768E-2</v>
      </c>
      <c r="M1625" s="18">
        <f t="shared" si="190"/>
        <v>0</v>
      </c>
      <c r="N1625" s="18">
        <f t="shared" si="188"/>
        <v>2254.3163603846033</v>
      </c>
      <c r="O1625" s="4">
        <f t="shared" si="189"/>
        <v>7.8142490482918916</v>
      </c>
      <c r="P1625" s="18">
        <f>+AVERAGEIF($C$15:C1625,"&lt;&gt;",$B$15:B1625)</f>
        <v>7.9048641975308627</v>
      </c>
    </row>
    <row r="1626" spans="1:16" x14ac:dyDescent="0.25">
      <c r="A1626" s="1">
        <v>42606</v>
      </c>
      <c r="B1626" s="18">
        <v>7.9020000000000001</v>
      </c>
      <c r="G1626">
        <f t="shared" si="185"/>
        <v>18622.323545956333</v>
      </c>
      <c r="H1626">
        <f t="shared" si="186"/>
        <v>17813.607879759136</v>
      </c>
      <c r="I1626" s="5">
        <f t="shared" si="184"/>
        <v>0</v>
      </c>
      <c r="J1626" s="6">
        <f>+H1626+SUM($B$4:$B$5)-SUM($F$15:F1626)</f>
        <v>26597.818406074904</v>
      </c>
      <c r="K1626" s="10">
        <f t="shared" si="187"/>
        <v>-2.7891366157198894E-3</v>
      </c>
      <c r="L1626" s="10">
        <f>+H1626/SUM($F$15:F1626)-1</f>
        <v>1.1229607754476456E-2</v>
      </c>
      <c r="M1626" s="18">
        <f t="shared" si="190"/>
        <v>0</v>
      </c>
      <c r="N1626" s="18">
        <f t="shared" si="188"/>
        <v>2254.3163603846033</v>
      </c>
      <c r="O1626" s="4">
        <f t="shared" si="189"/>
        <v>7.8142490482918916</v>
      </c>
      <c r="P1626" s="18">
        <f>+AVERAGEIF($C$15:C1626,"&lt;&gt;",$B$15:B1626)</f>
        <v>7.9048641975308627</v>
      </c>
    </row>
    <row r="1627" spans="1:16" x14ac:dyDescent="0.25">
      <c r="A1627" s="1">
        <v>42607</v>
      </c>
      <c r="B1627" s="18">
        <v>7.8890000000000002</v>
      </c>
      <c r="G1627">
        <f t="shared" si="185"/>
        <v>18591.686972165211</v>
      </c>
      <c r="H1627">
        <f t="shared" si="186"/>
        <v>17784.301767074136</v>
      </c>
      <c r="I1627" s="5">
        <f t="shared" si="184"/>
        <v>0</v>
      </c>
      <c r="J1627" s="6">
        <f>+H1627+SUM($B$4:$B$5)-SUM($F$15:F1627)</f>
        <v>26568.512293389911</v>
      </c>
      <c r="K1627" s="10">
        <f t="shared" si="187"/>
        <v>-1.1018239254652062E-3</v>
      </c>
      <c r="L1627" s="10">
        <f>+H1627/SUM($F$15:F1627)-1</f>
        <v>9.5659802043868147E-3</v>
      </c>
      <c r="M1627" s="18">
        <f t="shared" si="190"/>
        <v>0</v>
      </c>
      <c r="N1627" s="18">
        <f t="shared" si="188"/>
        <v>2254.3163603846033</v>
      </c>
      <c r="O1627" s="4">
        <f t="shared" si="189"/>
        <v>7.8142490482918916</v>
      </c>
      <c r="P1627" s="18">
        <f>+AVERAGEIF($C$15:C1627,"&lt;&gt;",$B$15:B1627)</f>
        <v>7.9048641975308627</v>
      </c>
    </row>
    <row r="1628" spans="1:16" x14ac:dyDescent="0.25">
      <c r="A1628" s="1">
        <v>42608</v>
      </c>
      <c r="B1628" s="18">
        <v>7.9130000000000003</v>
      </c>
      <c r="G1628">
        <f t="shared" si="185"/>
        <v>18648.246800702665</v>
      </c>
      <c r="H1628">
        <f t="shared" si="186"/>
        <v>17838.405359723369</v>
      </c>
      <c r="I1628" s="5">
        <f t="shared" si="184"/>
        <v>0</v>
      </c>
      <c r="J1628" s="6">
        <f>+H1628+SUM($B$4:$B$5)-SUM($F$15:F1628)</f>
        <v>26622.615886039144</v>
      </c>
      <c r="K1628" s="10">
        <f t="shared" si="187"/>
        <v>2.0363802102194573E-3</v>
      </c>
      <c r="L1628" s="10">
        <f>+H1628/SUM($F$15:F1628)-1</f>
        <v>1.2637292604552375E-2</v>
      </c>
      <c r="M1628" s="18">
        <f t="shared" si="190"/>
        <v>0</v>
      </c>
      <c r="N1628" s="18">
        <f t="shared" si="188"/>
        <v>2254.3163603846033</v>
      </c>
      <c r="O1628" s="4">
        <f t="shared" si="189"/>
        <v>7.8142490482918916</v>
      </c>
      <c r="P1628" s="18">
        <f>+AVERAGEIF($C$15:C1628,"&lt;&gt;",$B$15:B1628)</f>
        <v>7.9048641975308627</v>
      </c>
    </row>
    <row r="1629" spans="1:16" x14ac:dyDescent="0.25">
      <c r="A1629" s="1">
        <v>42611</v>
      </c>
      <c r="B1629" s="18">
        <v>7.9420000000000002</v>
      </c>
      <c r="G1629">
        <f t="shared" si="185"/>
        <v>18716.589926852088</v>
      </c>
      <c r="H1629">
        <f t="shared" si="186"/>
        <v>17903.780534174522</v>
      </c>
      <c r="I1629" s="5">
        <f t="shared" si="184"/>
        <v>0</v>
      </c>
      <c r="J1629" s="6">
        <f>+H1629+SUM($B$4:$B$5)-SUM($F$15:F1629)</f>
        <v>26687.991060490298</v>
      </c>
      <c r="K1629" s="10">
        <f t="shared" si="187"/>
        <v>2.4556255001761951E-3</v>
      </c>
      <c r="L1629" s="10">
        <f>+H1629/SUM($F$15:F1629)-1</f>
        <v>1.6348461754752242E-2</v>
      </c>
      <c r="M1629" s="18">
        <f t="shared" si="190"/>
        <v>0</v>
      </c>
      <c r="N1629" s="18">
        <f t="shared" si="188"/>
        <v>2254.3163603846033</v>
      </c>
      <c r="O1629" s="4">
        <f t="shared" si="189"/>
        <v>7.8142490482918916</v>
      </c>
      <c r="P1629" s="18">
        <f>+AVERAGEIF($C$15:C1629,"&lt;&gt;",$B$15:B1629)</f>
        <v>7.9048641975308627</v>
      </c>
    </row>
    <row r="1630" spans="1:16" x14ac:dyDescent="0.25">
      <c r="A1630" s="1">
        <v>42612</v>
      </c>
      <c r="B1630" s="18">
        <v>7.9740000000000002</v>
      </c>
      <c r="G1630">
        <f t="shared" si="185"/>
        <v>18792.003031568693</v>
      </c>
      <c r="H1630">
        <f t="shared" si="186"/>
        <v>17975.918657706832</v>
      </c>
      <c r="I1630" s="5">
        <f t="shared" si="184"/>
        <v>0</v>
      </c>
      <c r="J1630" s="6">
        <f>+H1630+SUM($B$4:$B$5)-SUM($F$15:F1630)</f>
        <v>26760.129184022604</v>
      </c>
      <c r="K1630" s="10">
        <f t="shared" si="187"/>
        <v>2.7030181240992324E-3</v>
      </c>
      <c r="L1630" s="10">
        <f>+H1630/SUM($F$15:F1630)-1</f>
        <v>2.0443544954972914E-2</v>
      </c>
      <c r="M1630" s="18">
        <f t="shared" si="190"/>
        <v>0</v>
      </c>
      <c r="N1630" s="18">
        <f t="shared" si="188"/>
        <v>2254.3163603846033</v>
      </c>
      <c r="O1630" s="4">
        <f t="shared" si="189"/>
        <v>7.8142490482918916</v>
      </c>
      <c r="P1630" s="18">
        <f>+AVERAGEIF($C$15:C1630,"&lt;&gt;",$B$15:B1630)</f>
        <v>7.9048641975308627</v>
      </c>
    </row>
    <row r="1631" spans="1:16" x14ac:dyDescent="0.25">
      <c r="A1631" s="1">
        <v>42613</v>
      </c>
      <c r="B1631" s="18">
        <v>7.9409999999999998</v>
      </c>
      <c r="G1631">
        <f t="shared" si="185"/>
        <v>18714.233267329695</v>
      </c>
      <c r="H1631">
        <f t="shared" si="186"/>
        <v>17901.526217814138</v>
      </c>
      <c r="I1631" s="5">
        <f t="shared" si="184"/>
        <v>0</v>
      </c>
      <c r="J1631" s="6">
        <f>+H1631+SUM($B$4:$B$5)-SUM($F$15:F1631)</f>
        <v>26685.736744129914</v>
      </c>
      <c r="K1631" s="10">
        <f t="shared" si="187"/>
        <v>-2.7799731227421409E-3</v>
      </c>
      <c r="L1631" s="10">
        <f>+H1631/SUM($F$15:F1631)-1</f>
        <v>1.622049040474538E-2</v>
      </c>
      <c r="M1631" s="18">
        <f t="shared" si="190"/>
        <v>0</v>
      </c>
      <c r="N1631" s="18">
        <f t="shared" si="188"/>
        <v>2254.3163603846033</v>
      </c>
      <c r="O1631" s="4">
        <f t="shared" si="189"/>
        <v>7.8142490482918916</v>
      </c>
      <c r="P1631" s="18">
        <f>+AVERAGEIF($C$15:C1631,"&lt;&gt;",$B$15:B1631)</f>
        <v>7.9048641975308627</v>
      </c>
    </row>
    <row r="1632" spans="1:16" x14ac:dyDescent="0.25">
      <c r="A1632" s="1">
        <v>42614</v>
      </c>
      <c r="B1632" s="18">
        <v>7.8849999999999998</v>
      </c>
      <c r="G1632">
        <f t="shared" si="185"/>
        <v>18582.26033407564</v>
      </c>
      <c r="H1632">
        <f t="shared" si="186"/>
        <v>17775.284501632599</v>
      </c>
      <c r="I1632" s="5">
        <f t="shared" si="184"/>
        <v>0</v>
      </c>
      <c r="J1632" s="6">
        <f>+H1632+SUM($B$4:$B$5)-SUM($F$15:F1632)</f>
        <v>26559.495027948375</v>
      </c>
      <c r="K1632" s="10">
        <f t="shared" si="187"/>
        <v>-4.7306813145906457E-3</v>
      </c>
      <c r="L1632" s="10">
        <f>+H1632/SUM($F$15:F1632)-1</f>
        <v>9.0540948043593694E-3</v>
      </c>
      <c r="M1632" s="18">
        <f t="shared" si="190"/>
        <v>0</v>
      </c>
      <c r="N1632" s="18">
        <f t="shared" si="188"/>
        <v>2254.3163603846033</v>
      </c>
      <c r="O1632" s="4">
        <f t="shared" si="189"/>
        <v>7.8142490482918916</v>
      </c>
      <c r="P1632" s="18">
        <f>+AVERAGEIF($C$15:C1632,"&lt;&gt;",$B$15:B1632)</f>
        <v>7.9048641975308627</v>
      </c>
    </row>
    <row r="1633" spans="1:16" x14ac:dyDescent="0.25">
      <c r="A1633" s="1">
        <v>42615</v>
      </c>
      <c r="B1633" s="18">
        <v>7.9740000000000002</v>
      </c>
      <c r="G1633">
        <f t="shared" si="185"/>
        <v>18792.003031568696</v>
      </c>
      <c r="H1633">
        <f t="shared" si="186"/>
        <v>17975.918657706832</v>
      </c>
      <c r="I1633" s="5">
        <f t="shared" si="184"/>
        <v>0</v>
      </c>
      <c r="J1633" s="6">
        <f>+H1633+SUM($B$4:$B$5)-SUM($F$15:F1633)</f>
        <v>26760.129184022604</v>
      </c>
      <c r="K1633" s="10">
        <f t="shared" si="187"/>
        <v>7.5541404632544218E-3</v>
      </c>
      <c r="L1633" s="10">
        <f>+H1633/SUM($F$15:F1633)-1</f>
        <v>2.0443544954972914E-2</v>
      </c>
      <c r="M1633" s="18">
        <f t="shared" si="190"/>
        <v>0</v>
      </c>
      <c r="N1633" s="18">
        <f t="shared" si="188"/>
        <v>2254.3163603846033</v>
      </c>
      <c r="O1633" s="4">
        <f t="shared" si="189"/>
        <v>7.8142490482918916</v>
      </c>
      <c r="P1633" s="18">
        <f>+AVERAGEIF($C$15:C1633,"&lt;&gt;",$B$15:B1633)</f>
        <v>7.9048641975308627</v>
      </c>
    </row>
    <row r="1634" spans="1:16" x14ac:dyDescent="0.25">
      <c r="A1634" s="1">
        <v>42618</v>
      </c>
      <c r="B1634" s="18">
        <v>8.0679999999999996</v>
      </c>
      <c r="G1634">
        <f t="shared" si="185"/>
        <v>19013.529026673721</v>
      </c>
      <c r="H1634">
        <f t="shared" si="186"/>
        <v>18187.824395582986</v>
      </c>
      <c r="I1634" s="5">
        <f t="shared" si="184"/>
        <v>0</v>
      </c>
      <c r="J1634" s="6">
        <f>+H1634+SUM($B$4:$B$5)-SUM($F$15:F1634)</f>
        <v>26972.034921898754</v>
      </c>
      <c r="K1634" s="10">
        <f t="shared" si="187"/>
        <v>7.9187113193261993E-3</v>
      </c>
      <c r="L1634" s="10">
        <f>+H1634/SUM($F$15:F1634)-1</f>
        <v>3.247285185562121E-2</v>
      </c>
      <c r="M1634" s="18">
        <f t="shared" si="190"/>
        <v>0</v>
      </c>
      <c r="N1634" s="18">
        <f t="shared" si="188"/>
        <v>2254.3163603846033</v>
      </c>
      <c r="O1634" s="4">
        <f t="shared" si="189"/>
        <v>7.8142490482918916</v>
      </c>
      <c r="P1634" s="18">
        <f>+AVERAGEIF($C$15:C1634,"&lt;&gt;",$B$15:B1634)</f>
        <v>7.9048641975308627</v>
      </c>
    </row>
    <row r="1635" spans="1:16" x14ac:dyDescent="0.25">
      <c r="A1635" s="1">
        <v>42619</v>
      </c>
      <c r="B1635" s="18">
        <v>8.1180000000000003</v>
      </c>
      <c r="G1635">
        <f t="shared" si="185"/>
        <v>19131.362002793416</v>
      </c>
      <c r="H1635">
        <f t="shared" si="186"/>
        <v>18300.540213602217</v>
      </c>
      <c r="I1635" s="5">
        <f t="shared" si="184"/>
        <v>0</v>
      </c>
      <c r="J1635" s="6">
        <f>+H1635+SUM($B$4:$B$5)-SUM($F$15:F1635)</f>
        <v>27084.750739917989</v>
      </c>
      <c r="K1635" s="10">
        <f t="shared" si="187"/>
        <v>4.1789882871507977E-3</v>
      </c>
      <c r="L1635" s="10">
        <f>+H1635/SUM($F$15:F1635)-1</f>
        <v>3.8871419355965831E-2</v>
      </c>
      <c r="M1635" s="18">
        <f t="shared" si="190"/>
        <v>0</v>
      </c>
      <c r="N1635" s="18">
        <f t="shared" si="188"/>
        <v>2254.3163603846033</v>
      </c>
      <c r="O1635" s="4">
        <f t="shared" si="189"/>
        <v>7.8142490482918916</v>
      </c>
      <c r="P1635" s="18">
        <f>+AVERAGEIF($C$15:C1635,"&lt;&gt;",$B$15:B1635)</f>
        <v>7.9048641975308627</v>
      </c>
    </row>
    <row r="1636" spans="1:16" x14ac:dyDescent="0.25">
      <c r="A1636" s="1">
        <v>42620</v>
      </c>
      <c r="B1636" s="18">
        <v>8.1359999999999992</v>
      </c>
      <c r="G1636">
        <f t="shared" si="185"/>
        <v>19173.781874196502</v>
      </c>
      <c r="H1636">
        <f t="shared" si="186"/>
        <v>18341.117908089134</v>
      </c>
      <c r="I1636" s="5">
        <f t="shared" si="184"/>
        <v>0</v>
      </c>
      <c r="J1636" s="6">
        <f>+H1636+SUM($B$4:$B$5)-SUM($F$15:F1636)</f>
        <v>27125.328434404903</v>
      </c>
      <c r="K1636" s="10">
        <f t="shared" si="187"/>
        <v>1.498174927898166E-3</v>
      </c>
      <c r="L1636" s="10">
        <f>+H1636/SUM($F$15:F1636)-1</f>
        <v>4.1174903656089556E-2</v>
      </c>
      <c r="M1636" s="18">
        <f t="shared" si="190"/>
        <v>0</v>
      </c>
      <c r="N1636" s="18">
        <f t="shared" si="188"/>
        <v>2254.3163603846033</v>
      </c>
      <c r="O1636" s="4">
        <f t="shared" si="189"/>
        <v>7.8142490482918916</v>
      </c>
      <c r="P1636" s="18">
        <f>+AVERAGEIF($C$15:C1636,"&lt;&gt;",$B$15:B1636)</f>
        <v>7.9048641975308627</v>
      </c>
    </row>
    <row r="1637" spans="1:16" x14ac:dyDescent="0.25">
      <c r="A1637" s="1">
        <v>42621</v>
      </c>
      <c r="B1637" s="18">
        <v>8.1229999999999993</v>
      </c>
      <c r="C1637">
        <f>+$B$3</f>
        <v>200</v>
      </c>
      <c r="D1637" s="7">
        <f>+$D$11</f>
        <v>3.3347368421052628</v>
      </c>
      <c r="E1637">
        <v>1.54</v>
      </c>
      <c r="F1637" s="6">
        <f>+C1637-D1637-E1637</f>
        <v>195.12526315789475</v>
      </c>
      <c r="G1637">
        <f t="shared" si="185"/>
        <v>19343.14530040538</v>
      </c>
      <c r="H1637">
        <f t="shared" si="186"/>
        <v>18506.937058562027</v>
      </c>
      <c r="I1637" s="5">
        <f t="shared" si="184"/>
        <v>494400</v>
      </c>
      <c r="J1637" s="6">
        <f>+H1637+SUM($B$4:$B$5)-SUM($F$15:F1637)</f>
        <v>27096.022321719905</v>
      </c>
      <c r="K1637" s="10">
        <f t="shared" si="187"/>
        <v>-1.0803966026020628E-3</v>
      </c>
      <c r="L1637" s="10">
        <f>+H1637/SUM($F$15:F1637)-1</f>
        <v>3.9078415230419106E-2</v>
      </c>
      <c r="M1637" s="18">
        <f t="shared" si="190"/>
        <v>24.021329946804723</v>
      </c>
      <c r="N1637" s="18">
        <f t="shared" si="188"/>
        <v>2278.3376903314079</v>
      </c>
      <c r="O1637" s="4">
        <f t="shared" si="189"/>
        <v>7.817504320113029</v>
      </c>
      <c r="P1637" s="18">
        <f>+AVERAGEIF($C$15:C1637,"&lt;&gt;",$B$15:B1637)</f>
        <v>7.9075243902439016</v>
      </c>
    </row>
    <row r="1638" spans="1:16" x14ac:dyDescent="0.25">
      <c r="A1638" s="1">
        <v>42622</v>
      </c>
      <c r="B1638" s="18">
        <v>8.016</v>
      </c>
      <c r="G1638">
        <f t="shared" si="185"/>
        <v>19088.348236864404</v>
      </c>
      <c r="H1638">
        <f t="shared" si="186"/>
        <v>18263.15492569657</v>
      </c>
      <c r="I1638" s="5">
        <f t="shared" si="184"/>
        <v>0</v>
      </c>
      <c r="J1638" s="6">
        <f>+H1638+SUM($B$4:$B$5)-SUM($F$15:F1638)</f>
        <v>26852.240188854445</v>
      </c>
      <c r="K1638" s="10">
        <f t="shared" si="187"/>
        <v>-8.9969712148505465E-3</v>
      </c>
      <c r="L1638" s="10">
        <f>+H1638/SUM($F$15:F1638)-1</f>
        <v>2.5391182627974906E-2</v>
      </c>
      <c r="M1638" s="18">
        <f t="shared" si="190"/>
        <v>0</v>
      </c>
      <c r="N1638" s="18">
        <f t="shared" si="188"/>
        <v>2278.3376903314079</v>
      </c>
      <c r="O1638" s="4">
        <f t="shared" si="189"/>
        <v>7.817504320113029</v>
      </c>
      <c r="P1638" s="18">
        <f>+AVERAGEIF($C$15:C1638,"&lt;&gt;",$B$15:B1638)</f>
        <v>7.9075243902439016</v>
      </c>
    </row>
    <row r="1639" spans="1:16" x14ac:dyDescent="0.25">
      <c r="A1639" s="1">
        <v>42625</v>
      </c>
      <c r="B1639" s="18">
        <v>7.8479999999999999</v>
      </c>
      <c r="G1639">
        <f t="shared" si="185"/>
        <v>18688.293034295388</v>
      </c>
      <c r="H1639">
        <f t="shared" si="186"/>
        <v>17880.394193720895</v>
      </c>
      <c r="I1639" s="5">
        <f t="shared" si="184"/>
        <v>0</v>
      </c>
      <c r="J1639" s="6">
        <f>+H1639+SUM($B$4:$B$5)-SUM($F$15:F1639)</f>
        <v>26469.479456878773</v>
      </c>
      <c r="K1639" s="10">
        <f t="shared" si="187"/>
        <v>-1.4254331455538782E-2</v>
      </c>
      <c r="L1639" s="10">
        <f>+H1639/SUM($F$15:F1639)-1</f>
        <v>3.9009482615204316E-3</v>
      </c>
      <c r="M1639" s="18">
        <f t="shared" si="190"/>
        <v>0</v>
      </c>
      <c r="N1639" s="18">
        <f t="shared" si="188"/>
        <v>2278.3376903314079</v>
      </c>
      <c r="O1639" s="4">
        <f t="shared" si="189"/>
        <v>7.817504320113029</v>
      </c>
      <c r="P1639" s="18">
        <f>+AVERAGEIF($C$15:C1639,"&lt;&gt;",$B$15:B1639)</f>
        <v>7.9075243902439016</v>
      </c>
    </row>
    <row r="1640" spans="1:16" x14ac:dyDescent="0.25">
      <c r="A1640" s="1">
        <v>42626</v>
      </c>
      <c r="B1640" s="18">
        <v>7.8040000000000003</v>
      </c>
      <c r="G1640">
        <f t="shared" si="185"/>
        <v>18583.516671717789</v>
      </c>
      <c r="H1640">
        <f t="shared" si="186"/>
        <v>17780.147335346315</v>
      </c>
      <c r="I1640" s="5">
        <f t="shared" si="184"/>
        <v>0</v>
      </c>
      <c r="J1640" s="6">
        <f>+H1640+SUM($B$4:$B$5)-SUM($F$15:F1640)</f>
        <v>26369.232598504193</v>
      </c>
      <c r="K1640" s="10">
        <f t="shared" si="187"/>
        <v>-3.7872621763450631E-3</v>
      </c>
      <c r="L1640" s="10">
        <f>+H1640/SUM($F$15:F1640)-1</f>
        <v>-1.7274464535032008E-3</v>
      </c>
      <c r="M1640" s="18">
        <f t="shared" si="190"/>
        <v>0</v>
      </c>
      <c r="N1640" s="18">
        <f t="shared" si="188"/>
        <v>2278.3376903314079</v>
      </c>
      <c r="O1640" s="4">
        <f t="shared" si="189"/>
        <v>7.817504320113029</v>
      </c>
      <c r="P1640" s="18">
        <f>+AVERAGEIF($C$15:C1640,"&lt;&gt;",$B$15:B1640)</f>
        <v>7.9075243902439016</v>
      </c>
    </row>
    <row r="1641" spans="1:16" x14ac:dyDescent="0.25">
      <c r="A1641" s="1">
        <v>42627</v>
      </c>
      <c r="B1641" s="18">
        <v>7.7910000000000004</v>
      </c>
      <c r="G1641">
        <f t="shared" si="185"/>
        <v>18552.560019138044</v>
      </c>
      <c r="H1641">
        <f t="shared" si="186"/>
        <v>17750.528945372007</v>
      </c>
      <c r="I1641" s="5">
        <f t="shared" si="184"/>
        <v>0</v>
      </c>
      <c r="J1641" s="6">
        <f>+H1641+SUM($B$4:$B$5)-SUM($F$15:F1641)</f>
        <v>26339.614208529882</v>
      </c>
      <c r="K1641" s="10">
        <f t="shared" si="187"/>
        <v>-1.1232177449105318E-3</v>
      </c>
      <c r="L1641" s="10">
        <f>+H1641/SUM($F$15:F1641)-1</f>
        <v>-3.3903812556693724E-3</v>
      </c>
      <c r="M1641" s="18">
        <f t="shared" si="190"/>
        <v>0</v>
      </c>
      <c r="N1641" s="18">
        <f t="shared" si="188"/>
        <v>2278.3376903314079</v>
      </c>
      <c r="O1641" s="4">
        <f t="shared" si="189"/>
        <v>7.817504320113029</v>
      </c>
      <c r="P1641" s="18">
        <f>+AVERAGEIF($C$15:C1641,"&lt;&gt;",$B$15:B1641)</f>
        <v>7.9075243902439016</v>
      </c>
    </row>
    <row r="1642" spans="1:16" x14ac:dyDescent="0.25">
      <c r="A1642" s="1">
        <v>42628</v>
      </c>
      <c r="B1642" s="18">
        <v>7.827</v>
      </c>
      <c r="G1642">
        <f t="shared" si="185"/>
        <v>18638.286133974259</v>
      </c>
      <c r="H1642">
        <f t="shared" si="186"/>
        <v>17832.549102223937</v>
      </c>
      <c r="I1642" s="5">
        <f t="shared" si="184"/>
        <v>0</v>
      </c>
      <c r="J1642" s="6">
        <f>+H1642+SUM($B$4:$B$5)-SUM($F$15:F1642)</f>
        <v>26421.634365381815</v>
      </c>
      <c r="K1642" s="10">
        <f t="shared" si="187"/>
        <v>3.113946780031851E-3</v>
      </c>
      <c r="L1642" s="10">
        <f>+H1642/SUM($F$15:F1642)-1</f>
        <v>1.214668965713761E-3</v>
      </c>
      <c r="M1642" s="18">
        <f t="shared" si="190"/>
        <v>0</v>
      </c>
      <c r="N1642" s="18">
        <f t="shared" si="188"/>
        <v>2278.3376903314079</v>
      </c>
      <c r="O1642" s="4">
        <f t="shared" si="189"/>
        <v>7.817504320113029</v>
      </c>
      <c r="P1642" s="18">
        <f>+AVERAGEIF($C$15:C1642,"&lt;&gt;",$B$15:B1642)</f>
        <v>7.9075243902439016</v>
      </c>
    </row>
    <row r="1643" spans="1:16" x14ac:dyDescent="0.25">
      <c r="A1643" s="1">
        <v>42629</v>
      </c>
      <c r="B1643" s="18">
        <v>7.8470000000000004</v>
      </c>
      <c r="G1643">
        <f t="shared" si="185"/>
        <v>18685.911753327717</v>
      </c>
      <c r="H1643">
        <f t="shared" si="186"/>
        <v>17878.115856030567</v>
      </c>
      <c r="I1643" s="5">
        <f t="shared" si="184"/>
        <v>0</v>
      </c>
      <c r="J1643" s="6">
        <f>+H1643+SUM($B$4:$B$5)-SUM($F$15:F1643)</f>
        <v>26467.201119188441</v>
      </c>
      <c r="K1643" s="10">
        <f t="shared" si="187"/>
        <v>1.7246001203592431E-3</v>
      </c>
      <c r="L1643" s="10">
        <f>+H1643/SUM($F$15:F1643)-1</f>
        <v>3.7730301998155635E-3</v>
      </c>
      <c r="M1643" s="18">
        <f t="shared" si="190"/>
        <v>0</v>
      </c>
      <c r="N1643" s="18">
        <f t="shared" si="188"/>
        <v>2278.3376903314079</v>
      </c>
      <c r="O1643" s="4">
        <f t="shared" si="189"/>
        <v>7.817504320113029</v>
      </c>
      <c r="P1643" s="18">
        <f>+AVERAGEIF($C$15:C1643,"&lt;&gt;",$B$15:B1643)</f>
        <v>7.9075243902439016</v>
      </c>
    </row>
    <row r="1644" spans="1:16" x14ac:dyDescent="0.25">
      <c r="A1644" s="1">
        <v>42632</v>
      </c>
      <c r="B1644" s="18">
        <v>7.931</v>
      </c>
      <c r="G1644">
        <f t="shared" si="185"/>
        <v>18885.939354612223</v>
      </c>
      <c r="H1644">
        <f t="shared" si="186"/>
        <v>18069.496222018406</v>
      </c>
      <c r="I1644" s="5">
        <f t="shared" si="184"/>
        <v>0</v>
      </c>
      <c r="J1644" s="6">
        <f>+H1644+SUM($B$4:$B$5)-SUM($F$15:F1644)</f>
        <v>26658.581485176288</v>
      </c>
      <c r="K1644" s="10">
        <f t="shared" si="187"/>
        <v>7.2308501804181358E-3</v>
      </c>
      <c r="L1644" s="10">
        <f>+H1644/SUM($F$15:F1644)-1</f>
        <v>1.4518147383042912E-2</v>
      </c>
      <c r="M1644" s="18">
        <f t="shared" si="190"/>
        <v>0</v>
      </c>
      <c r="N1644" s="18">
        <f t="shared" si="188"/>
        <v>2278.3376903314079</v>
      </c>
      <c r="O1644" s="4">
        <f t="shared" si="189"/>
        <v>7.817504320113029</v>
      </c>
      <c r="P1644" s="18">
        <f>+AVERAGEIF($C$15:C1644,"&lt;&gt;",$B$15:B1644)</f>
        <v>7.9075243902439016</v>
      </c>
    </row>
    <row r="1645" spans="1:16" x14ac:dyDescent="0.25">
      <c r="A1645" s="1">
        <v>42633</v>
      </c>
      <c r="B1645" s="18">
        <v>7.9450000000000003</v>
      </c>
      <c r="G1645">
        <f t="shared" si="185"/>
        <v>18919.277288159639</v>
      </c>
      <c r="H1645">
        <f t="shared" si="186"/>
        <v>18101.392949683046</v>
      </c>
      <c r="I1645" s="5">
        <f t="shared" si="184"/>
        <v>0</v>
      </c>
      <c r="J1645" s="6">
        <f>+H1645+SUM($B$4:$B$5)-SUM($F$15:F1645)</f>
        <v>26690.478212840924</v>
      </c>
      <c r="K1645" s="10">
        <f t="shared" si="187"/>
        <v>1.1964900563961045E-3</v>
      </c>
      <c r="L1645" s="10">
        <f>+H1645/SUM($F$15:F1645)-1</f>
        <v>1.6309000246914174E-2</v>
      </c>
      <c r="M1645" s="18">
        <f t="shared" si="190"/>
        <v>0</v>
      </c>
      <c r="N1645" s="18">
        <f t="shared" si="188"/>
        <v>2278.3376903314079</v>
      </c>
      <c r="O1645" s="4">
        <f t="shared" si="189"/>
        <v>7.817504320113029</v>
      </c>
      <c r="P1645" s="18">
        <f>+AVERAGEIF($C$15:C1645,"&lt;&gt;",$B$15:B1645)</f>
        <v>7.9075243902439016</v>
      </c>
    </row>
    <row r="1646" spans="1:16" x14ac:dyDescent="0.25">
      <c r="A1646" s="1">
        <v>42634</v>
      </c>
      <c r="B1646" s="18">
        <v>8.0250000000000004</v>
      </c>
      <c r="G1646">
        <f t="shared" si="185"/>
        <v>19109.779765573458</v>
      </c>
      <c r="H1646">
        <f t="shared" si="186"/>
        <v>18283.659964909562</v>
      </c>
      <c r="I1646" s="5">
        <f t="shared" si="184"/>
        <v>0</v>
      </c>
      <c r="J1646" s="6">
        <f>+H1646+SUM($B$4:$B$5)-SUM($F$15:F1646)</f>
        <v>26872.745228067437</v>
      </c>
      <c r="K1646" s="10">
        <f t="shared" si="187"/>
        <v>6.8289153072882414E-3</v>
      </c>
      <c r="L1646" s="10">
        <f>+H1646/SUM($F$15:F1646)-1</f>
        <v>2.6542445183321162E-2</v>
      </c>
      <c r="M1646" s="18">
        <f t="shared" si="190"/>
        <v>0</v>
      </c>
      <c r="N1646" s="18">
        <f t="shared" si="188"/>
        <v>2278.3376903314079</v>
      </c>
      <c r="O1646" s="4">
        <f t="shared" si="189"/>
        <v>7.817504320113029</v>
      </c>
      <c r="P1646" s="18">
        <f>+AVERAGEIF($C$15:C1646,"&lt;&gt;",$B$15:B1646)</f>
        <v>7.9075243902439016</v>
      </c>
    </row>
    <row r="1647" spans="1:16" x14ac:dyDescent="0.25">
      <c r="A1647" s="1">
        <v>42635</v>
      </c>
      <c r="B1647" s="18">
        <v>8.0809999999999995</v>
      </c>
      <c r="G1647">
        <f t="shared" si="185"/>
        <v>19243.131499763123</v>
      </c>
      <c r="H1647">
        <f t="shared" si="186"/>
        <v>18411.246875568118</v>
      </c>
      <c r="I1647" s="5">
        <f t="shared" si="184"/>
        <v>0</v>
      </c>
      <c r="J1647" s="6">
        <f>+H1647+SUM($B$4:$B$5)-SUM($F$15:F1647)</f>
        <v>27000.332138725997</v>
      </c>
      <c r="K1647" s="10">
        <f t="shared" si="187"/>
        <v>4.7478182662670232E-3</v>
      </c>
      <c r="L1647" s="10">
        <f>+H1647/SUM($F$15:F1647)-1</f>
        <v>3.3705856638805987E-2</v>
      </c>
      <c r="M1647" s="18">
        <f t="shared" si="190"/>
        <v>0</v>
      </c>
      <c r="N1647" s="18">
        <f t="shared" si="188"/>
        <v>2278.3376903314079</v>
      </c>
      <c r="O1647" s="4">
        <f t="shared" si="189"/>
        <v>7.817504320113029</v>
      </c>
      <c r="P1647" s="18">
        <f>+AVERAGEIF($C$15:C1647,"&lt;&gt;",$B$15:B1647)</f>
        <v>7.9075243902439016</v>
      </c>
    </row>
    <row r="1648" spans="1:16" x14ac:dyDescent="0.25">
      <c r="A1648" s="1">
        <v>42636</v>
      </c>
      <c r="B1648" s="18">
        <v>8.0649999999999995</v>
      </c>
      <c r="G1648">
        <f t="shared" si="185"/>
        <v>19205.031004280358</v>
      </c>
      <c r="H1648">
        <f t="shared" si="186"/>
        <v>18374.793472522815</v>
      </c>
      <c r="I1648" s="5">
        <f t="shared" si="184"/>
        <v>0</v>
      </c>
      <c r="J1648" s="6">
        <f>+H1648+SUM($B$4:$B$5)-SUM($F$15:F1648)</f>
        <v>26963.87873568069</v>
      </c>
      <c r="K1648" s="10">
        <f t="shared" si="187"/>
        <v>-1.3501094304325667E-3</v>
      </c>
      <c r="L1648" s="10">
        <f>+H1648/SUM($F$15:F1648)-1</f>
        <v>3.1659167651524545E-2</v>
      </c>
      <c r="M1648" s="18">
        <f t="shared" si="190"/>
        <v>0</v>
      </c>
      <c r="N1648" s="18">
        <f t="shared" si="188"/>
        <v>2278.3376903314079</v>
      </c>
      <c r="O1648" s="4">
        <f t="shared" si="189"/>
        <v>7.817504320113029</v>
      </c>
      <c r="P1648" s="18">
        <f>+AVERAGEIF($C$15:C1648,"&lt;&gt;",$B$15:B1648)</f>
        <v>7.9075243902439016</v>
      </c>
    </row>
    <row r="1649" spans="1:16" x14ac:dyDescent="0.25">
      <c r="A1649" s="1">
        <v>42639</v>
      </c>
      <c r="B1649" s="18">
        <v>7.9359999999999999</v>
      </c>
      <c r="G1649">
        <f t="shared" si="185"/>
        <v>18897.845759450578</v>
      </c>
      <c r="H1649">
        <f t="shared" si="186"/>
        <v>18080.887910470065</v>
      </c>
      <c r="I1649" s="5">
        <f t="shared" si="184"/>
        <v>0</v>
      </c>
      <c r="J1649" s="6">
        <f>+H1649+SUM($B$4:$B$5)-SUM($F$15:F1649)</f>
        <v>26669.973173627939</v>
      </c>
      <c r="K1649" s="10">
        <f t="shared" si="187"/>
        <v>-1.0899973439794208E-2</v>
      </c>
      <c r="L1649" s="10">
        <f>+H1649/SUM($F$15:F1649)-1</f>
        <v>1.5157737691568363E-2</v>
      </c>
      <c r="M1649" s="18">
        <f t="shared" si="190"/>
        <v>0</v>
      </c>
      <c r="N1649" s="18">
        <f t="shared" si="188"/>
        <v>2278.3376903314079</v>
      </c>
      <c r="O1649" s="4">
        <f t="shared" si="189"/>
        <v>7.817504320113029</v>
      </c>
      <c r="P1649" s="18">
        <f>+AVERAGEIF($C$15:C1649,"&lt;&gt;",$B$15:B1649)</f>
        <v>7.9075243902439016</v>
      </c>
    </row>
    <row r="1650" spans="1:16" x14ac:dyDescent="0.25">
      <c r="A1650" s="1">
        <v>42640</v>
      </c>
      <c r="B1650" s="18">
        <v>8.0289999999999999</v>
      </c>
      <c r="G1650">
        <f t="shared" si="185"/>
        <v>19119.304889444138</v>
      </c>
      <c r="H1650">
        <f t="shared" si="186"/>
        <v>18292.773315670885</v>
      </c>
      <c r="I1650" s="5">
        <f t="shared" si="184"/>
        <v>0</v>
      </c>
      <c r="J1650" s="6">
        <f>+H1650+SUM($B$4:$B$5)-SUM($F$15:F1650)</f>
        <v>26881.858578828764</v>
      </c>
      <c r="K1650" s="10">
        <f t="shared" si="187"/>
        <v>7.9447175976292694E-3</v>
      </c>
      <c r="L1650" s="10">
        <f>+H1650/SUM($F$15:F1650)-1</f>
        <v>2.7054117430141522E-2</v>
      </c>
      <c r="M1650" s="18">
        <f t="shared" si="190"/>
        <v>0</v>
      </c>
      <c r="N1650" s="18">
        <f t="shared" si="188"/>
        <v>2278.3376903314079</v>
      </c>
      <c r="O1650" s="4">
        <f t="shared" si="189"/>
        <v>7.817504320113029</v>
      </c>
      <c r="P1650" s="18">
        <f>+AVERAGEIF($C$15:C1650,"&lt;&gt;",$B$15:B1650)</f>
        <v>7.9075243902439016</v>
      </c>
    </row>
    <row r="1651" spans="1:16" x14ac:dyDescent="0.25">
      <c r="A1651" s="1">
        <v>42641</v>
      </c>
      <c r="B1651" s="18">
        <v>8.0419999999999998</v>
      </c>
      <c r="G1651">
        <f t="shared" si="185"/>
        <v>19150.26154202388</v>
      </c>
      <c r="H1651">
        <f t="shared" si="186"/>
        <v>18322.391705645194</v>
      </c>
      <c r="I1651" s="5">
        <f t="shared" si="184"/>
        <v>0</v>
      </c>
      <c r="J1651" s="6">
        <f>+H1651+SUM($B$4:$B$5)-SUM($F$15:F1651)</f>
        <v>26911.476968803068</v>
      </c>
      <c r="K1651" s="10">
        <f t="shared" si="187"/>
        <v>1.101798444756108E-3</v>
      </c>
      <c r="L1651" s="10">
        <f>+H1651/SUM($F$15:F1651)-1</f>
        <v>2.8717052232307472E-2</v>
      </c>
      <c r="M1651" s="18">
        <f t="shared" si="190"/>
        <v>0</v>
      </c>
      <c r="N1651" s="18">
        <f t="shared" si="188"/>
        <v>2278.3376903314079</v>
      </c>
      <c r="O1651" s="4">
        <f t="shared" si="189"/>
        <v>7.817504320113029</v>
      </c>
      <c r="P1651" s="18">
        <f>+AVERAGEIF($C$15:C1651,"&lt;&gt;",$B$15:B1651)</f>
        <v>7.9075243902439016</v>
      </c>
    </row>
    <row r="1652" spans="1:16" x14ac:dyDescent="0.25">
      <c r="A1652" s="1">
        <v>42642</v>
      </c>
      <c r="B1652" s="18">
        <v>8.0259999999999998</v>
      </c>
      <c r="G1652">
        <f t="shared" si="185"/>
        <v>19112.161046541118</v>
      </c>
      <c r="H1652">
        <f t="shared" si="186"/>
        <v>18285.93830259989</v>
      </c>
      <c r="I1652" s="5">
        <f t="shared" si="184"/>
        <v>0</v>
      </c>
      <c r="J1652" s="6">
        <f>+H1652+SUM($B$4:$B$5)-SUM($F$15:F1652)</f>
        <v>26875.023565757769</v>
      </c>
      <c r="K1652" s="10">
        <f t="shared" si="187"/>
        <v>-1.3545671643201418E-3</v>
      </c>
      <c r="L1652" s="10">
        <f>+H1652/SUM($F$15:F1652)-1</f>
        <v>2.6670363245026252E-2</v>
      </c>
      <c r="M1652" s="18">
        <f t="shared" si="190"/>
        <v>0</v>
      </c>
      <c r="N1652" s="18">
        <f t="shared" si="188"/>
        <v>2278.3376903314079</v>
      </c>
      <c r="O1652" s="4">
        <f t="shared" si="189"/>
        <v>7.817504320113029</v>
      </c>
      <c r="P1652" s="18">
        <f>+AVERAGEIF($C$15:C1652,"&lt;&gt;",$B$15:B1652)</f>
        <v>7.9075243902439016</v>
      </c>
    </row>
    <row r="1653" spans="1:16" x14ac:dyDescent="0.25">
      <c r="A1653" s="1">
        <v>42643</v>
      </c>
      <c r="B1653" s="18">
        <v>7.9390000000000001</v>
      </c>
      <c r="G1653">
        <f t="shared" si="185"/>
        <v>18904.989602353591</v>
      </c>
      <c r="H1653">
        <f t="shared" si="186"/>
        <v>18087.72292354106</v>
      </c>
      <c r="I1653" s="5">
        <f t="shared" si="184"/>
        <v>0</v>
      </c>
      <c r="J1653" s="6">
        <f>+H1653+SUM($B$4:$B$5)-SUM($F$15:F1653)</f>
        <v>26676.808186698941</v>
      </c>
      <c r="K1653" s="10">
        <f t="shared" si="187"/>
        <v>-7.3754494977030793E-3</v>
      </c>
      <c r="L1653" s="10">
        <f>+H1653/SUM($F$15:F1653)-1</f>
        <v>1.5541491876683633E-2</v>
      </c>
      <c r="M1653" s="18">
        <f t="shared" si="190"/>
        <v>0</v>
      </c>
      <c r="N1653" s="18">
        <f t="shared" si="188"/>
        <v>2278.3376903314079</v>
      </c>
      <c r="O1653" s="4">
        <f t="shared" si="189"/>
        <v>7.817504320113029</v>
      </c>
      <c r="P1653" s="18">
        <f>+AVERAGEIF($C$15:C1653,"&lt;&gt;",$B$15:B1653)</f>
        <v>7.9075243902439016</v>
      </c>
    </row>
    <row r="1654" spans="1:16" x14ac:dyDescent="0.25">
      <c r="A1654" s="1">
        <v>42646</v>
      </c>
      <c r="B1654" s="18">
        <v>8.0190000000000001</v>
      </c>
      <c r="G1654">
        <f t="shared" si="185"/>
        <v>19095.492079767406</v>
      </c>
      <c r="H1654">
        <f t="shared" si="186"/>
        <v>18269.989938767572</v>
      </c>
      <c r="I1654" s="5">
        <f t="shared" si="184"/>
        <v>0</v>
      </c>
      <c r="J1654" s="6">
        <f>+H1654+SUM($B$4:$B$5)-SUM($F$15:F1654)</f>
        <v>26859.075201925447</v>
      </c>
      <c r="K1654" s="10">
        <f t="shared" si="187"/>
        <v>6.8324146558651488E-3</v>
      </c>
      <c r="L1654" s="10">
        <f>+H1654/SUM($F$15:F1654)-1</f>
        <v>2.5774936813090621E-2</v>
      </c>
      <c r="M1654" s="18">
        <f t="shared" si="190"/>
        <v>0</v>
      </c>
      <c r="N1654" s="18">
        <f t="shared" si="188"/>
        <v>2278.3376903314079</v>
      </c>
      <c r="O1654" s="4">
        <f t="shared" si="189"/>
        <v>7.817504320113029</v>
      </c>
      <c r="P1654" s="18">
        <f>+AVERAGEIF($C$15:C1654,"&lt;&gt;",$B$15:B1654)</f>
        <v>7.9075243902439016</v>
      </c>
    </row>
    <row r="1655" spans="1:16" x14ac:dyDescent="0.25">
      <c r="A1655" s="1">
        <v>42647</v>
      </c>
      <c r="B1655" s="18">
        <v>8.0860000000000003</v>
      </c>
      <c r="G1655">
        <f t="shared" si="185"/>
        <v>19255.037904601479</v>
      </c>
      <c r="H1655">
        <f t="shared" si="186"/>
        <v>18422.638564019777</v>
      </c>
      <c r="I1655" s="5">
        <f t="shared" si="184"/>
        <v>0</v>
      </c>
      <c r="J1655" s="6">
        <f>+H1655+SUM($B$4:$B$5)-SUM($F$15:F1655)</f>
        <v>27011.723827177655</v>
      </c>
      <c r="K1655" s="10">
        <f t="shared" si="187"/>
        <v>5.6833164993435048E-3</v>
      </c>
      <c r="L1655" s="10">
        <f>+H1655/SUM($F$15:F1655)-1</f>
        <v>3.4345446947331437E-2</v>
      </c>
      <c r="M1655" s="18">
        <f t="shared" si="190"/>
        <v>0</v>
      </c>
      <c r="N1655" s="18">
        <f t="shared" si="188"/>
        <v>2278.3376903314079</v>
      </c>
      <c r="O1655" s="4">
        <f t="shared" si="189"/>
        <v>7.817504320113029</v>
      </c>
      <c r="P1655" s="18">
        <f>+AVERAGEIF($C$15:C1655,"&lt;&gt;",$B$15:B1655)</f>
        <v>7.9075243902439016</v>
      </c>
    </row>
    <row r="1656" spans="1:16" x14ac:dyDescent="0.25">
      <c r="A1656" s="1">
        <v>42648</v>
      </c>
      <c r="B1656" s="18">
        <v>8.0579999999999998</v>
      </c>
      <c r="G1656">
        <f t="shared" si="185"/>
        <v>19188.362037506642</v>
      </c>
      <c r="H1656">
        <f t="shared" si="186"/>
        <v>18358.845108690497</v>
      </c>
      <c r="I1656" s="5">
        <f t="shared" si="184"/>
        <v>0</v>
      </c>
      <c r="J1656" s="6">
        <f>+H1656+SUM($B$4:$B$5)-SUM($F$15:F1656)</f>
        <v>26947.930371848375</v>
      </c>
      <c r="K1656" s="10">
        <f t="shared" si="187"/>
        <v>-2.3616950823810434E-3</v>
      </c>
      <c r="L1656" s="10">
        <f>+H1656/SUM($F$15:F1656)-1</f>
        <v>3.0763741219588914E-2</v>
      </c>
      <c r="M1656" s="18">
        <f t="shared" si="190"/>
        <v>0</v>
      </c>
      <c r="N1656" s="18">
        <f t="shared" si="188"/>
        <v>2278.3376903314079</v>
      </c>
      <c r="O1656" s="4">
        <f t="shared" si="189"/>
        <v>7.817504320113029</v>
      </c>
      <c r="P1656" s="18">
        <f>+AVERAGEIF($C$15:C1656,"&lt;&gt;",$B$15:B1656)</f>
        <v>7.9075243902439016</v>
      </c>
    </row>
    <row r="1657" spans="1:16" x14ac:dyDescent="0.25">
      <c r="A1657" s="1">
        <v>42649</v>
      </c>
      <c r="B1657" s="18">
        <v>8.0939999999999994</v>
      </c>
      <c r="G1657">
        <f t="shared" si="185"/>
        <v>19274.088152342858</v>
      </c>
      <c r="H1657">
        <f t="shared" si="186"/>
        <v>18440.865265542427</v>
      </c>
      <c r="I1657" s="5">
        <f t="shared" si="184"/>
        <v>0</v>
      </c>
      <c r="J1657" s="6">
        <f>+H1657+SUM($B$4:$B$5)-SUM($F$15:F1657)</f>
        <v>27029.950528700301</v>
      </c>
      <c r="K1657" s="10">
        <f t="shared" si="187"/>
        <v>3.0436532869184685E-3</v>
      </c>
      <c r="L1657" s="10">
        <f>+H1657/SUM($F$15:F1657)-1</f>
        <v>3.5368791440972158E-2</v>
      </c>
      <c r="M1657" s="18">
        <f t="shared" si="190"/>
        <v>0</v>
      </c>
      <c r="N1657" s="18">
        <f t="shared" si="188"/>
        <v>2278.3376903314079</v>
      </c>
      <c r="O1657" s="4">
        <f t="shared" si="189"/>
        <v>7.817504320113029</v>
      </c>
      <c r="P1657" s="18">
        <f>+AVERAGEIF($C$15:C1657,"&lt;&gt;",$B$15:B1657)</f>
        <v>7.9075243902439016</v>
      </c>
    </row>
    <row r="1658" spans="1:16" x14ac:dyDescent="0.25">
      <c r="A1658" s="1">
        <v>42650</v>
      </c>
      <c r="B1658" s="18">
        <v>8.0690000000000008</v>
      </c>
      <c r="G1658">
        <f t="shared" si="185"/>
        <v>19214.556128151042</v>
      </c>
      <c r="H1658">
        <f t="shared" si="186"/>
        <v>18383.906823284146</v>
      </c>
      <c r="I1658" s="5">
        <f t="shared" si="184"/>
        <v>0</v>
      </c>
      <c r="J1658" s="6">
        <f>+H1658+SUM($B$4:$B$5)-SUM($F$15:F1658)</f>
        <v>26972.992086442024</v>
      </c>
      <c r="K1658" s="10">
        <f t="shared" si="187"/>
        <v>-2.1072344249316588E-3</v>
      </c>
      <c r="L1658" s="10">
        <f>+H1658/SUM($F$15:F1658)-1</f>
        <v>3.2170839898345127E-2</v>
      </c>
      <c r="M1658" s="18">
        <f t="shared" si="190"/>
        <v>0</v>
      </c>
      <c r="N1658" s="18">
        <f t="shared" si="188"/>
        <v>2278.3376903314079</v>
      </c>
      <c r="O1658" s="4">
        <f t="shared" si="189"/>
        <v>7.817504320113029</v>
      </c>
      <c r="P1658" s="18">
        <f>+AVERAGEIF($C$15:C1658,"&lt;&gt;",$B$15:B1658)</f>
        <v>7.9075243902439016</v>
      </c>
    </row>
    <row r="1659" spans="1:16" x14ac:dyDescent="0.25">
      <c r="A1659" s="1">
        <v>42653</v>
      </c>
      <c r="B1659" s="18">
        <v>8.1140000000000008</v>
      </c>
      <c r="C1659">
        <f>+$B$3</f>
        <v>200</v>
      </c>
      <c r="D1659" s="7">
        <f>+$D$11</f>
        <v>3.3347368421052628</v>
      </c>
      <c r="E1659">
        <v>1.54</v>
      </c>
      <c r="F1659" s="6">
        <f>+C1659-D1659-E1659</f>
        <v>195.12526315789475</v>
      </c>
      <c r="G1659">
        <f t="shared" si="185"/>
        <v>19521.713771696315</v>
      </c>
      <c r="H1659">
        <f t="shared" si="186"/>
        <v>18681.557282506954</v>
      </c>
      <c r="I1659" s="5">
        <f t="shared" si="184"/>
        <v>488000</v>
      </c>
      <c r="J1659" s="6">
        <f>+H1659+SUM($B$4:$B$5)-SUM($F$15:F1659)</f>
        <v>27075.517282506938</v>
      </c>
      <c r="K1659" s="10">
        <f t="shared" si="187"/>
        <v>3.8010316295777891E-3</v>
      </c>
      <c r="L1659" s="10">
        <f>+H1659/SUM($F$15:F1659)-1</f>
        <v>3.7516149164776857E-2</v>
      </c>
      <c r="M1659" s="18">
        <f t="shared" si="190"/>
        <v>24.047974261510319</v>
      </c>
      <c r="N1659" s="18">
        <f t="shared" si="188"/>
        <v>2302.3856645929181</v>
      </c>
      <c r="O1659" s="4">
        <f t="shared" si="189"/>
        <v>7.8206011603115329</v>
      </c>
      <c r="P1659" s="18">
        <f>+AVERAGEIF($C$15:C1659,"&lt;&gt;",$B$15:B1659)</f>
        <v>7.9100120481927707</v>
      </c>
    </row>
    <row r="1660" spans="1:16" x14ac:dyDescent="0.25">
      <c r="A1660" s="1">
        <v>42654</v>
      </c>
      <c r="B1660" s="18">
        <v>8.07</v>
      </c>
      <c r="G1660">
        <f t="shared" si="185"/>
        <v>19415.852863888249</v>
      </c>
      <c r="H1660">
        <f t="shared" si="186"/>
        <v>18580.252313264864</v>
      </c>
      <c r="I1660" s="5">
        <f t="shared" si="184"/>
        <v>0</v>
      </c>
      <c r="J1660" s="6">
        <f>+H1660+SUM($B$4:$B$5)-SUM($F$15:F1660)</f>
        <v>26974.212313264848</v>
      </c>
      <c r="K1660" s="10">
        <f t="shared" si="187"/>
        <v>-3.7415709618793258E-3</v>
      </c>
      <c r="L1660" s="10">
        <f>+H1660/SUM($F$15:F1660)-1</f>
        <v>3.1889983209236972E-2</v>
      </c>
      <c r="M1660" s="18">
        <f t="shared" si="190"/>
        <v>0</v>
      </c>
      <c r="N1660" s="18">
        <f t="shared" si="188"/>
        <v>2302.3856645929181</v>
      </c>
      <c r="O1660" s="4">
        <f t="shared" si="189"/>
        <v>7.8206011603115329</v>
      </c>
      <c r="P1660" s="18">
        <f>+AVERAGEIF($C$15:C1660,"&lt;&gt;",$B$15:B1660)</f>
        <v>7.9100120481927707</v>
      </c>
    </row>
    <row r="1661" spans="1:16" x14ac:dyDescent="0.25">
      <c r="A1661" s="1">
        <v>42655</v>
      </c>
      <c r="B1661" s="18">
        <v>8.0779999999999994</v>
      </c>
      <c r="G1661">
        <f t="shared" si="185"/>
        <v>19435.100301671529</v>
      </c>
      <c r="H1661">
        <f t="shared" si="186"/>
        <v>18598.671398581602</v>
      </c>
      <c r="I1661" s="5">
        <f t="shared" si="184"/>
        <v>0</v>
      </c>
      <c r="J1661" s="6">
        <f>+H1661+SUM($B$4:$B$5)-SUM($F$15:F1661)</f>
        <v>26992.631398581587</v>
      </c>
      <c r="K1661" s="10">
        <f t="shared" si="187"/>
        <v>6.8284052571510045E-4</v>
      </c>
      <c r="L1661" s="10">
        <f>+H1661/SUM($F$15:F1661)-1</f>
        <v>3.2912922473880224E-2</v>
      </c>
      <c r="M1661" s="18">
        <f t="shared" si="190"/>
        <v>0</v>
      </c>
      <c r="N1661" s="18">
        <f t="shared" si="188"/>
        <v>2302.3856645929181</v>
      </c>
      <c r="O1661" s="4">
        <f t="shared" si="189"/>
        <v>7.8206011603115329</v>
      </c>
      <c r="P1661" s="18">
        <f>+AVERAGEIF($C$15:C1661,"&lt;&gt;",$B$15:B1661)</f>
        <v>7.9100120481927707</v>
      </c>
    </row>
    <row r="1662" spans="1:16" x14ac:dyDescent="0.25">
      <c r="A1662" s="1">
        <v>42656</v>
      </c>
      <c r="B1662" s="18">
        <v>7.9649999999999999</v>
      </c>
      <c r="G1662">
        <f t="shared" si="185"/>
        <v>19163.230242982638</v>
      </c>
      <c r="H1662">
        <f t="shared" si="186"/>
        <v>18338.501818482604</v>
      </c>
      <c r="I1662" s="5">
        <f t="shared" si="184"/>
        <v>0</v>
      </c>
      <c r="J1662" s="6">
        <f>+H1662+SUM($B$4:$B$5)-SUM($F$15:F1662)</f>
        <v>26732.461818482589</v>
      </c>
      <c r="K1662" s="10">
        <f t="shared" si="187"/>
        <v>-9.6385408394332739E-3</v>
      </c>
      <c r="L1662" s="10">
        <f>+H1662/SUM($F$15:F1662)-1</f>
        <v>1.8463905360789346E-2</v>
      </c>
      <c r="M1662" s="18">
        <f t="shared" si="190"/>
        <v>0</v>
      </c>
      <c r="N1662" s="18">
        <f t="shared" si="188"/>
        <v>2302.3856645929181</v>
      </c>
      <c r="O1662" s="4">
        <f t="shared" si="189"/>
        <v>7.8206011603115329</v>
      </c>
      <c r="P1662" s="18">
        <f>+AVERAGEIF($C$15:C1662,"&lt;&gt;",$B$15:B1662)</f>
        <v>7.9100120481927707</v>
      </c>
    </row>
    <row r="1663" spans="1:16" x14ac:dyDescent="0.25">
      <c r="A1663" s="1">
        <v>42657</v>
      </c>
      <c r="B1663" s="18">
        <v>8.0310000000000006</v>
      </c>
      <c r="G1663">
        <f t="shared" si="185"/>
        <v>19322.021604694735</v>
      </c>
      <c r="H1663">
        <f t="shared" si="186"/>
        <v>18490.459272345739</v>
      </c>
      <c r="I1663" s="5">
        <f t="shared" si="184"/>
        <v>0</v>
      </c>
      <c r="J1663" s="6">
        <f>+H1663+SUM($B$4:$B$5)-SUM($F$15:F1663)</f>
        <v>26884.419272345724</v>
      </c>
      <c r="K1663" s="10">
        <f t="shared" si="187"/>
        <v>5.6843793472876047E-3</v>
      </c>
      <c r="L1663" s="10">
        <f>+H1663/SUM($F$15:F1663)-1</f>
        <v>2.6903154294099174E-2</v>
      </c>
      <c r="M1663" s="18">
        <f t="shared" si="190"/>
        <v>0</v>
      </c>
      <c r="N1663" s="18">
        <f t="shared" si="188"/>
        <v>2302.3856645929181</v>
      </c>
      <c r="O1663" s="4">
        <f t="shared" si="189"/>
        <v>7.8206011603115329</v>
      </c>
      <c r="P1663" s="18">
        <f>+AVERAGEIF($C$15:C1663,"&lt;&gt;",$B$15:B1663)</f>
        <v>7.9100120481927707</v>
      </c>
    </row>
    <row r="1664" spans="1:16" x14ac:dyDescent="0.25">
      <c r="A1664" s="1">
        <v>42660</v>
      </c>
      <c r="B1664" s="18">
        <v>8.02</v>
      </c>
      <c r="G1664">
        <f t="shared" si="185"/>
        <v>19295.556377742716</v>
      </c>
      <c r="H1664">
        <f t="shared" si="186"/>
        <v>18465.133030035213</v>
      </c>
      <c r="I1664" s="5">
        <f t="shared" si="184"/>
        <v>0</v>
      </c>
      <c r="J1664" s="6">
        <f>+H1664+SUM($B$4:$B$5)-SUM($F$15:F1664)</f>
        <v>26859.093030035197</v>
      </c>
      <c r="K1664" s="10">
        <f t="shared" si="187"/>
        <v>-9.420416358622008E-4</v>
      </c>
      <c r="L1664" s="10">
        <f>+H1664/SUM($F$15:F1664)-1</f>
        <v>2.5496612805214092E-2</v>
      </c>
      <c r="M1664" s="18">
        <f t="shared" si="190"/>
        <v>0</v>
      </c>
      <c r="N1664" s="18">
        <f t="shared" si="188"/>
        <v>2302.3856645929181</v>
      </c>
      <c r="O1664" s="4">
        <f t="shared" si="189"/>
        <v>7.8206011603115329</v>
      </c>
      <c r="P1664" s="18">
        <f>+AVERAGEIF($C$15:C1664,"&lt;&gt;",$B$15:B1664)</f>
        <v>7.9100120481927707</v>
      </c>
    </row>
    <row r="1665" spans="1:16" x14ac:dyDescent="0.25">
      <c r="A1665" s="1">
        <v>42661</v>
      </c>
      <c r="B1665" s="18">
        <v>8.1449999999999996</v>
      </c>
      <c r="G1665">
        <f t="shared" si="185"/>
        <v>19596.297593106534</v>
      </c>
      <c r="H1665">
        <f t="shared" si="186"/>
        <v>18752.931238109326</v>
      </c>
      <c r="I1665" s="5">
        <f t="shared" si="184"/>
        <v>0</v>
      </c>
      <c r="J1665" s="6">
        <f>+H1665+SUM($B$4:$B$5)-SUM($F$15:F1665)</f>
        <v>27146.891238109311</v>
      </c>
      <c r="K1665" s="10">
        <f t="shared" si="187"/>
        <v>1.0715112671611182E-2</v>
      </c>
      <c r="L1665" s="10">
        <f>+H1665/SUM($F$15:F1665)-1</f>
        <v>4.1480038815270293E-2</v>
      </c>
      <c r="M1665" s="18">
        <f t="shared" si="190"/>
        <v>0</v>
      </c>
      <c r="N1665" s="18">
        <f t="shared" si="188"/>
        <v>2302.3856645929181</v>
      </c>
      <c r="O1665" s="4">
        <f t="shared" si="189"/>
        <v>7.8206011603115329</v>
      </c>
      <c r="P1665" s="18">
        <f>+AVERAGEIF($C$15:C1665,"&lt;&gt;",$B$15:B1665)</f>
        <v>7.9100120481927707</v>
      </c>
    </row>
    <row r="1666" spans="1:16" x14ac:dyDescent="0.25">
      <c r="A1666" s="1">
        <v>42662</v>
      </c>
      <c r="B1666" s="18">
        <v>8.1910000000000007</v>
      </c>
      <c r="G1666">
        <f t="shared" si="185"/>
        <v>19706.970360360421</v>
      </c>
      <c r="H1666">
        <f t="shared" si="186"/>
        <v>18858.840978680601</v>
      </c>
      <c r="I1666" s="5">
        <f t="shared" si="184"/>
        <v>0</v>
      </c>
      <c r="J1666" s="6">
        <f>+H1666+SUM($B$4:$B$5)-SUM($F$15:F1666)</f>
        <v>27252.800978680585</v>
      </c>
      <c r="K1666" s="10">
        <f t="shared" si="187"/>
        <v>3.9013579729010317E-3</v>
      </c>
      <c r="L1666" s="10">
        <f>+H1666/SUM($F$15:F1666)-1</f>
        <v>4.7361939586971102E-2</v>
      </c>
      <c r="M1666" s="18">
        <f t="shared" si="190"/>
        <v>0</v>
      </c>
      <c r="N1666" s="18">
        <f t="shared" si="188"/>
        <v>2302.3856645929181</v>
      </c>
      <c r="O1666" s="4">
        <f t="shared" si="189"/>
        <v>7.8206011603115329</v>
      </c>
      <c r="P1666" s="18">
        <f>+AVERAGEIF($C$15:C1666,"&lt;&gt;",$B$15:B1666)</f>
        <v>7.9100120481927707</v>
      </c>
    </row>
    <row r="1667" spans="1:16" x14ac:dyDescent="0.25">
      <c r="A1667" s="1">
        <v>42663</v>
      </c>
      <c r="B1667" s="18">
        <v>8.2189999999999994</v>
      </c>
      <c r="G1667">
        <f t="shared" si="185"/>
        <v>19774.336392601912</v>
      </c>
      <c r="H1667">
        <f t="shared" si="186"/>
        <v>18923.307777289199</v>
      </c>
      <c r="I1667" s="5">
        <f t="shared" si="184"/>
        <v>0</v>
      </c>
      <c r="J1667" s="6">
        <f>+H1667+SUM($B$4:$B$5)-SUM($F$15:F1667)</f>
        <v>27317.267777289184</v>
      </c>
      <c r="K1667" s="10">
        <f t="shared" si="187"/>
        <v>2.365510930748993E-3</v>
      </c>
      <c r="L1667" s="10">
        <f>+H1667/SUM($F$15:F1667)-1</f>
        <v>5.0942227013223595E-2</v>
      </c>
      <c r="M1667" s="18">
        <f t="shared" si="190"/>
        <v>0</v>
      </c>
      <c r="N1667" s="18">
        <f t="shared" si="188"/>
        <v>2302.3856645929181</v>
      </c>
      <c r="O1667" s="4">
        <f t="shared" si="189"/>
        <v>7.8206011603115329</v>
      </c>
      <c r="P1667" s="18">
        <f>+AVERAGEIF($C$15:C1667,"&lt;&gt;",$B$15:B1667)</f>
        <v>7.9100120481927707</v>
      </c>
    </row>
    <row r="1668" spans="1:16" x14ac:dyDescent="0.25">
      <c r="A1668" s="1">
        <v>42664</v>
      </c>
      <c r="B1668" s="18">
        <v>8.2379999999999995</v>
      </c>
      <c r="G1668">
        <f t="shared" si="185"/>
        <v>19820.049057337215</v>
      </c>
      <c r="H1668">
        <f t="shared" si="186"/>
        <v>18967.053104916467</v>
      </c>
      <c r="I1668" s="5">
        <f t="shared" si="184"/>
        <v>0</v>
      </c>
      <c r="J1668" s="6">
        <f>+H1668+SUM($B$4:$B$5)-SUM($F$15:F1668)</f>
        <v>27361.013104916456</v>
      </c>
      <c r="K1668" s="10">
        <f t="shared" si="187"/>
        <v>1.601380049568446E-3</v>
      </c>
      <c r="L1668" s="10">
        <f>+H1668/SUM($F$15:F1668)-1</f>
        <v>5.3371707766752152E-2</v>
      </c>
      <c r="M1668" s="18">
        <f t="shared" si="190"/>
        <v>0</v>
      </c>
      <c r="N1668" s="18">
        <f t="shared" si="188"/>
        <v>2302.3856645929181</v>
      </c>
      <c r="O1668" s="4">
        <f t="shared" si="189"/>
        <v>7.8206011603115329</v>
      </c>
      <c r="P1668" s="18">
        <f>+AVERAGEIF($C$15:C1668,"&lt;&gt;",$B$15:B1668)</f>
        <v>7.9100120481927707</v>
      </c>
    </row>
    <row r="1669" spans="1:16" x14ac:dyDescent="0.25">
      <c r="A1669" s="1">
        <v>42667</v>
      </c>
      <c r="B1669" s="18">
        <v>8.2870000000000008</v>
      </c>
      <c r="G1669">
        <f t="shared" si="185"/>
        <v>19937.939613759838</v>
      </c>
      <c r="H1669">
        <f t="shared" si="186"/>
        <v>19079.870002481523</v>
      </c>
      <c r="I1669" s="5">
        <f t="shared" si="184"/>
        <v>0</v>
      </c>
      <c r="J1669" s="6">
        <f>+H1669+SUM($B$4:$B$5)-SUM($F$15:F1669)</f>
        <v>27473.830002481503</v>
      </c>
      <c r="K1669" s="10">
        <f t="shared" si="187"/>
        <v>4.1232719392534367E-3</v>
      </c>
      <c r="L1669" s="10">
        <f>+H1669/SUM($F$15:F1669)-1</f>
        <v>5.9637210762694348E-2</v>
      </c>
      <c r="M1669" s="18">
        <f t="shared" si="190"/>
        <v>0</v>
      </c>
      <c r="N1669" s="18">
        <f t="shared" si="188"/>
        <v>2302.3856645929181</v>
      </c>
      <c r="O1669" s="4">
        <f t="shared" si="189"/>
        <v>7.8206011603115329</v>
      </c>
      <c r="P1669" s="18">
        <f>+AVERAGEIF($C$15:C1669,"&lt;&gt;",$B$15:B1669)</f>
        <v>7.9100120481927707</v>
      </c>
    </row>
    <row r="1670" spans="1:16" x14ac:dyDescent="0.25">
      <c r="A1670" s="1">
        <v>42668</v>
      </c>
      <c r="B1670" s="18">
        <v>8.3040000000000003</v>
      </c>
      <c r="G1670">
        <f t="shared" si="185"/>
        <v>19978.840419049317</v>
      </c>
      <c r="H1670">
        <f t="shared" si="186"/>
        <v>19119.010558779602</v>
      </c>
      <c r="I1670" s="5">
        <f t="shared" si="184"/>
        <v>0</v>
      </c>
      <c r="J1670" s="6">
        <f>+H1670+SUM($B$4:$B$5)-SUM($F$15:F1670)</f>
        <v>27512.970558779583</v>
      </c>
      <c r="K1670" s="10">
        <f t="shared" si="187"/>
        <v>1.4246487036770894E-3</v>
      </c>
      <c r="L1670" s="10">
        <f>+H1670/SUM($F$15:F1670)-1</f>
        <v>6.1810956700062203E-2</v>
      </c>
      <c r="M1670" s="18">
        <f t="shared" si="190"/>
        <v>0</v>
      </c>
      <c r="N1670" s="18">
        <f t="shared" si="188"/>
        <v>2302.3856645929181</v>
      </c>
      <c r="O1670" s="4">
        <f t="shared" si="189"/>
        <v>7.8206011603115329</v>
      </c>
      <c r="P1670" s="18">
        <f>+AVERAGEIF($C$15:C1670,"&lt;&gt;",$B$15:B1670)</f>
        <v>7.9100120481927707</v>
      </c>
    </row>
    <row r="1671" spans="1:16" x14ac:dyDescent="0.25">
      <c r="A1671" s="1">
        <v>42669</v>
      </c>
      <c r="B1671" s="18">
        <v>8.1989999999999998</v>
      </c>
      <c r="G1671">
        <f t="shared" si="185"/>
        <v>19726.217798143705</v>
      </c>
      <c r="H1671">
        <f t="shared" si="186"/>
        <v>18877.260063997346</v>
      </c>
      <c r="I1671" s="5">
        <f t="shared" si="184"/>
        <v>0</v>
      </c>
      <c r="J1671" s="6">
        <f>+H1671+SUM($B$4:$B$5)-SUM($F$15:F1671)</f>
        <v>27271.220063997331</v>
      </c>
      <c r="K1671" s="10">
        <f t="shared" si="187"/>
        <v>-8.7867827381914454E-3</v>
      </c>
      <c r="L1671" s="10">
        <f>+H1671/SUM($F$15:F1671)-1</f>
        <v>4.8384878851614799E-2</v>
      </c>
      <c r="M1671" s="18">
        <f t="shared" si="190"/>
        <v>0</v>
      </c>
      <c r="N1671" s="18">
        <f t="shared" si="188"/>
        <v>2302.3856645929181</v>
      </c>
      <c r="O1671" s="4">
        <f t="shared" si="189"/>
        <v>7.8206011603115329</v>
      </c>
      <c r="P1671" s="18">
        <f>+AVERAGEIF($C$15:C1671,"&lt;&gt;",$B$15:B1671)</f>
        <v>7.9100120481927707</v>
      </c>
    </row>
    <row r="1672" spans="1:16" x14ac:dyDescent="0.25">
      <c r="A1672" s="1">
        <v>42670</v>
      </c>
      <c r="B1672" s="18">
        <v>8.1530000000000005</v>
      </c>
      <c r="G1672">
        <f t="shared" si="185"/>
        <v>19615.545030889822</v>
      </c>
      <c r="H1672">
        <f t="shared" si="186"/>
        <v>18771.350323426075</v>
      </c>
      <c r="I1672" s="5">
        <f t="shared" si="184"/>
        <v>0</v>
      </c>
      <c r="J1672" s="6">
        <f>+H1672+SUM($B$4:$B$5)-SUM($F$15:F1672)</f>
        <v>27165.310323426056</v>
      </c>
      <c r="K1672" s="10">
        <f t="shared" si="187"/>
        <v>-3.8835717772338629E-3</v>
      </c>
      <c r="L1672" s="10">
        <f>+H1672/SUM($F$15:F1672)-1</f>
        <v>4.2502978079914211E-2</v>
      </c>
      <c r="M1672" s="18">
        <f t="shared" si="190"/>
        <v>0</v>
      </c>
      <c r="N1672" s="18">
        <f t="shared" si="188"/>
        <v>2302.3856645929181</v>
      </c>
      <c r="O1672" s="4">
        <f t="shared" si="189"/>
        <v>7.8206011603115329</v>
      </c>
      <c r="P1672" s="18">
        <f>+AVERAGEIF($C$15:C1672,"&lt;&gt;",$B$15:B1672)</f>
        <v>7.9100120481927707</v>
      </c>
    </row>
    <row r="1673" spans="1:16" x14ac:dyDescent="0.25">
      <c r="A1673" s="1">
        <v>42671</v>
      </c>
      <c r="B1673" s="18">
        <v>8.1289999999999996</v>
      </c>
      <c r="G1673">
        <f t="shared" si="185"/>
        <v>19557.802717539966</v>
      </c>
      <c r="H1673">
        <f t="shared" si="186"/>
        <v>18716.093067475842</v>
      </c>
      <c r="I1673" s="5">
        <f t="shared" si="184"/>
        <v>0</v>
      </c>
      <c r="J1673" s="6">
        <f>+H1673+SUM($B$4:$B$5)-SUM($F$15:F1673)</f>
        <v>27110.053067475827</v>
      </c>
      <c r="K1673" s="10">
        <f t="shared" si="187"/>
        <v>-2.0341109780210864E-3</v>
      </c>
      <c r="L1673" s="10">
        <f>+H1673/SUM($F$15:F1673)-1</f>
        <v>3.9434160285983344E-2</v>
      </c>
      <c r="M1673" s="18">
        <f t="shared" si="190"/>
        <v>0</v>
      </c>
      <c r="N1673" s="18">
        <f t="shared" si="188"/>
        <v>2302.3856645929181</v>
      </c>
      <c r="O1673" s="4">
        <f t="shared" si="189"/>
        <v>7.8206011603115329</v>
      </c>
      <c r="P1673" s="18">
        <f>+AVERAGEIF($C$15:C1673,"&lt;&gt;",$B$15:B1673)</f>
        <v>7.9100120481927707</v>
      </c>
    </row>
    <row r="1674" spans="1:16" x14ac:dyDescent="0.25">
      <c r="A1674" s="1">
        <v>42676</v>
      </c>
      <c r="B1674" s="18">
        <v>7.8929999999999998</v>
      </c>
      <c r="G1674">
        <f t="shared" si="185"/>
        <v>18990.003302933073</v>
      </c>
      <c r="H1674">
        <f t="shared" si="186"/>
        <v>18172.730050631915</v>
      </c>
      <c r="I1674" s="5">
        <f t="shared" si="184"/>
        <v>0</v>
      </c>
      <c r="J1674" s="6">
        <f>+H1674+SUM($B$4:$B$5)-SUM($F$15:F1674)</f>
        <v>26566.6900506319</v>
      </c>
      <c r="K1674" s="10">
        <f t="shared" si="187"/>
        <v>-2.0042860686827813E-2</v>
      </c>
      <c r="L1674" s="10">
        <f>+H1674/SUM($F$15:F1674)-1</f>
        <v>9.2574519789969667E-3</v>
      </c>
      <c r="M1674" s="18">
        <f t="shared" si="190"/>
        <v>0</v>
      </c>
      <c r="N1674" s="18">
        <f t="shared" si="188"/>
        <v>2302.3856645929181</v>
      </c>
      <c r="O1674" s="4">
        <f t="shared" si="189"/>
        <v>7.8206011603115329</v>
      </c>
      <c r="P1674" s="18">
        <f>+AVERAGEIF($C$15:C1674,"&lt;&gt;",$B$15:B1674)</f>
        <v>7.9100120481927707</v>
      </c>
    </row>
    <row r="1675" spans="1:16" x14ac:dyDescent="0.25">
      <c r="A1675" s="1">
        <v>42677</v>
      </c>
      <c r="B1675" s="18">
        <v>7.8630000000000004</v>
      </c>
      <c r="G1675">
        <f t="shared" si="185"/>
        <v>18917.825411245758</v>
      </c>
      <c r="H1675">
        <f t="shared" si="186"/>
        <v>18103.658480694128</v>
      </c>
      <c r="I1675" s="5">
        <f t="shared" si="184"/>
        <v>0</v>
      </c>
      <c r="J1675" s="6">
        <f>+H1675+SUM($B$4:$B$5)-SUM($F$15:F1675)</f>
        <v>26497.618480694109</v>
      </c>
      <c r="K1675" s="10">
        <f t="shared" si="187"/>
        <v>-2.5999313352981224E-3</v>
      </c>
      <c r="L1675" s="10">
        <f>+H1675/SUM($F$15:F1675)-1</f>
        <v>5.4214297365835495E-3</v>
      </c>
      <c r="M1675" s="18">
        <f t="shared" si="190"/>
        <v>0</v>
      </c>
      <c r="N1675" s="18">
        <f t="shared" si="188"/>
        <v>2302.3856645929181</v>
      </c>
      <c r="O1675" s="4">
        <f t="shared" si="189"/>
        <v>7.8206011603115329</v>
      </c>
      <c r="P1675" s="18">
        <f>+AVERAGEIF($C$15:C1675,"&lt;&gt;",$B$15:B1675)</f>
        <v>7.9100120481927707</v>
      </c>
    </row>
    <row r="1676" spans="1:16" x14ac:dyDescent="0.25">
      <c r="A1676" s="1">
        <v>42678</v>
      </c>
      <c r="B1676" s="18">
        <v>7.8040000000000003</v>
      </c>
      <c r="G1676">
        <f t="shared" si="185"/>
        <v>18775.875557594034</v>
      </c>
      <c r="H1676">
        <f t="shared" si="186"/>
        <v>17967.817726483147</v>
      </c>
      <c r="I1676" s="5">
        <f t="shared" si="184"/>
        <v>0</v>
      </c>
      <c r="J1676" s="6">
        <f>+H1676+SUM($B$4:$B$5)-SUM($F$15:F1676)</f>
        <v>26361.777726483131</v>
      </c>
      <c r="K1676" s="10">
        <f t="shared" si="187"/>
        <v>-5.1265269107090283E-3</v>
      </c>
      <c r="L1676" s="10">
        <f>+H1676/SUM($F$15:F1676)-1</f>
        <v>-2.1227473401630448E-3</v>
      </c>
      <c r="M1676" s="18">
        <f t="shared" si="190"/>
        <v>0</v>
      </c>
      <c r="N1676" s="18">
        <f t="shared" si="188"/>
        <v>2302.3856645929181</v>
      </c>
      <c r="O1676" s="4">
        <f t="shared" si="189"/>
        <v>7.8206011603115329</v>
      </c>
      <c r="P1676" s="18">
        <f>+AVERAGEIF($C$15:C1676,"&lt;&gt;",$B$15:B1676)</f>
        <v>7.9100120481927707</v>
      </c>
    </row>
    <row r="1677" spans="1:16" x14ac:dyDescent="0.25">
      <c r="A1677" s="1">
        <v>42681</v>
      </c>
      <c r="B1677" s="18">
        <v>7.9850000000000003</v>
      </c>
      <c r="G1677">
        <f t="shared" si="185"/>
        <v>19211.348837440848</v>
      </c>
      <c r="H1677">
        <f t="shared" si="186"/>
        <v>18384.549531774464</v>
      </c>
      <c r="I1677" s="5">
        <f t="shared" si="184"/>
        <v>0</v>
      </c>
      <c r="J1677" s="6">
        <f>+H1677+SUM($B$4:$B$5)-SUM($F$15:F1677)</f>
        <v>26778.509531774449</v>
      </c>
      <c r="K1677" s="10">
        <f t="shared" si="187"/>
        <v>1.5808182953938932E-2</v>
      </c>
      <c r="L1677" s="10">
        <f>+H1677/SUM($F$15:F1677)-1</f>
        <v>2.1021253522398586E-2</v>
      </c>
      <c r="M1677" s="18">
        <f t="shared" si="190"/>
        <v>0</v>
      </c>
      <c r="N1677" s="18">
        <f t="shared" si="188"/>
        <v>2302.3856645929181</v>
      </c>
      <c r="O1677" s="4">
        <f t="shared" si="189"/>
        <v>7.8206011603115329</v>
      </c>
      <c r="P1677" s="18">
        <f>+AVERAGEIF($C$15:C1677,"&lt;&gt;",$B$15:B1677)</f>
        <v>7.9100120481927707</v>
      </c>
    </row>
    <row r="1678" spans="1:16" x14ac:dyDescent="0.25">
      <c r="A1678" s="1">
        <v>42682</v>
      </c>
      <c r="B1678" s="18">
        <v>8.0370000000000008</v>
      </c>
      <c r="C1678">
        <f>+$B$3</f>
        <v>200</v>
      </c>
      <c r="D1678" s="7">
        <f>+$D$11</f>
        <v>3.3347368421052628</v>
      </c>
      <c r="E1678">
        <v>1.54</v>
      </c>
      <c r="F1678" s="6">
        <f>+C1678-D1678-E1678</f>
        <v>195.12526315789475</v>
      </c>
      <c r="G1678">
        <f t="shared" si="185"/>
        <v>19536.457183032198</v>
      </c>
      <c r="H1678">
        <f t="shared" si="186"/>
        <v>18699.39884949119</v>
      </c>
      <c r="I1678" s="5">
        <f t="shared" si="184"/>
        <v>482200</v>
      </c>
      <c r="J1678" s="6">
        <f>+H1678+SUM($B$4:$B$5)-SUM($F$15:F1678)</f>
        <v>26898.233586333281</v>
      </c>
      <c r="K1678" s="10">
        <f t="shared" si="187"/>
        <v>4.4709006084440173E-3</v>
      </c>
      <c r="L1678" s="10">
        <f>+H1678/SUM($F$15:F1678)-1</f>
        <v>2.7373719161914556E-2</v>
      </c>
      <c r="M1678" s="18">
        <f t="shared" si="190"/>
        <v>24.278370431491194</v>
      </c>
      <c r="N1678" s="18">
        <f t="shared" si="188"/>
        <v>2326.6640350244093</v>
      </c>
      <c r="O1678" s="4">
        <f t="shared" si="189"/>
        <v>7.8228592479046757</v>
      </c>
      <c r="P1678" s="18">
        <f>+AVERAGEIF($C$15:C1678,"&lt;&gt;",$B$15:B1678)</f>
        <v>7.9115238095238096</v>
      </c>
    </row>
    <row r="1679" spans="1:16" x14ac:dyDescent="0.25">
      <c r="A1679" s="1">
        <v>42683</v>
      </c>
      <c r="B1679" s="18">
        <v>7.9130000000000003</v>
      </c>
      <c r="G1679">
        <f t="shared" si="185"/>
        <v>19235.036168885625</v>
      </c>
      <c r="H1679">
        <f t="shared" si="186"/>
        <v>18410.892509148161</v>
      </c>
      <c r="I1679" s="5">
        <f t="shared" si="184"/>
        <v>0</v>
      </c>
      <c r="J1679" s="6">
        <f>+H1679+SUM($B$4:$B$5)-SUM($F$15:F1679)</f>
        <v>26609.727245990256</v>
      </c>
      <c r="K1679" s="10">
        <f t="shared" si="187"/>
        <v>-1.0725847086464846E-2</v>
      </c>
      <c r="L1679" s="10">
        <f>+H1679/SUM($F$15:F1679)-1</f>
        <v>1.1522737305988517E-2</v>
      </c>
      <c r="M1679" s="18">
        <f t="shared" si="190"/>
        <v>0</v>
      </c>
      <c r="N1679" s="18">
        <f t="shared" si="188"/>
        <v>2326.6640350244093</v>
      </c>
      <c r="O1679" s="4">
        <f t="shared" si="189"/>
        <v>7.8228592479046757</v>
      </c>
      <c r="P1679" s="18">
        <f>+AVERAGEIF($C$15:C1679,"&lt;&gt;",$B$15:B1679)</f>
        <v>7.9115238095238096</v>
      </c>
    </row>
    <row r="1680" spans="1:16" x14ac:dyDescent="0.25">
      <c r="A1680" s="1">
        <v>42684</v>
      </c>
      <c r="B1680" s="18">
        <v>7.9240000000000004</v>
      </c>
      <c r="G1680">
        <f t="shared" si="185"/>
        <v>19261.775129817983</v>
      </c>
      <c r="H1680">
        <f t="shared" si="186"/>
        <v>18436.485813533433</v>
      </c>
      <c r="I1680" s="5">
        <f t="shared" ref="I1680:I1743" si="191">+C1680*(MAX($A:$A)-A1680)</f>
        <v>0</v>
      </c>
      <c r="J1680" s="6">
        <f>+H1680+SUM($B$4:$B$5)-SUM($F$15:F1680)</f>
        <v>26635.320550375527</v>
      </c>
      <c r="K1680" s="10">
        <f t="shared" si="187"/>
        <v>9.6180258251710171E-4</v>
      </c>
      <c r="L1680" s="10">
        <f>+H1680/SUM($F$15:F1680)-1</f>
        <v>1.2928872793207979E-2</v>
      </c>
      <c r="M1680" s="18">
        <f t="shared" si="190"/>
        <v>0</v>
      </c>
      <c r="N1680" s="18">
        <f t="shared" si="188"/>
        <v>2326.6640350244093</v>
      </c>
      <c r="O1680" s="4">
        <f t="shared" si="189"/>
        <v>7.8228592479046757</v>
      </c>
      <c r="P1680" s="18">
        <f>+AVERAGEIF($C$15:C1680,"&lt;&gt;",$B$15:B1680)</f>
        <v>7.9115238095238096</v>
      </c>
    </row>
    <row r="1681" spans="1:16" x14ac:dyDescent="0.25">
      <c r="A1681" s="1">
        <v>42685</v>
      </c>
      <c r="B1681" s="18">
        <v>7.7169999999999996</v>
      </c>
      <c r="G1681">
        <f t="shared" ref="G1681:G1744" si="192">+(B1681/B1680*G1680)+C1681</f>
        <v>18758.596501363623</v>
      </c>
      <c r="H1681">
        <f t="shared" ref="H1681:H1744" si="193">+(B1681/B1680*H1680)+F1681</f>
        <v>17954.866358283376</v>
      </c>
      <c r="I1681" s="5">
        <f t="shared" si="191"/>
        <v>0</v>
      </c>
      <c r="J1681" s="6">
        <f>+H1681+SUM($B$4:$B$5)-SUM($F$15:F1681)</f>
        <v>26153.701095125467</v>
      </c>
      <c r="K1681" s="10">
        <f t="shared" ref="K1681:K1744" si="194">+J1681/J1680-1</f>
        <v>-1.8081984571545529E-2</v>
      </c>
      <c r="L1681" s="10">
        <f>+H1681/SUM($F$15:F1681)-1</f>
        <v>-1.3532040466281647E-2</v>
      </c>
      <c r="M1681" s="18">
        <f t="shared" si="190"/>
        <v>0</v>
      </c>
      <c r="N1681" s="18">
        <f t="shared" ref="N1681:N1744" si="195">+M1681+N1680</f>
        <v>2326.6640350244093</v>
      </c>
      <c r="O1681" s="4">
        <f t="shared" ref="O1681:O1744" si="196">((O1680*N1680)+(B1681*M1681))/N1681</f>
        <v>7.8228592479046757</v>
      </c>
      <c r="P1681" s="18">
        <f>+AVERAGEIF($C$15:C1681,"&lt;&gt;",$B$15:B1681)</f>
        <v>7.9115238095238096</v>
      </c>
    </row>
    <row r="1682" spans="1:16" x14ac:dyDescent="0.25">
      <c r="A1682" s="1">
        <v>42688</v>
      </c>
      <c r="B1682" s="18">
        <v>7.7110000000000003</v>
      </c>
      <c r="G1682">
        <f t="shared" si="192"/>
        <v>18744.011613582341</v>
      </c>
      <c r="H1682">
        <f t="shared" si="193"/>
        <v>17940.906374073231</v>
      </c>
      <c r="I1682" s="5">
        <f t="shared" si="191"/>
        <v>0</v>
      </c>
      <c r="J1682" s="6">
        <f>+H1682+SUM($B$4:$B$5)-SUM($F$15:F1682)</f>
        <v>26139.741110915322</v>
      </c>
      <c r="K1682" s="10">
        <f t="shared" si="194"/>
        <v>-5.3376706261842877E-4</v>
      </c>
      <c r="L1682" s="10">
        <f>+H1682/SUM($F$15:F1682)-1</f>
        <v>-1.4299023459310223E-2</v>
      </c>
      <c r="M1682" s="18">
        <f t="shared" si="190"/>
        <v>0</v>
      </c>
      <c r="N1682" s="18">
        <f t="shared" si="195"/>
        <v>2326.6640350244093</v>
      </c>
      <c r="O1682" s="4">
        <f t="shared" si="196"/>
        <v>7.8228592479046757</v>
      </c>
      <c r="P1682" s="18">
        <f>+AVERAGEIF($C$15:C1682,"&lt;&gt;",$B$15:B1682)</f>
        <v>7.9115238095238096</v>
      </c>
    </row>
    <row r="1683" spans="1:16" x14ac:dyDescent="0.25">
      <c r="A1683" s="1">
        <v>42689</v>
      </c>
      <c r="B1683" s="18">
        <v>7.7290000000000001</v>
      </c>
      <c r="G1683">
        <f t="shared" si="192"/>
        <v>18787.766276926199</v>
      </c>
      <c r="H1683">
        <f t="shared" si="193"/>
        <v>17982.78632670367</v>
      </c>
      <c r="I1683" s="5">
        <f t="shared" si="191"/>
        <v>0</v>
      </c>
      <c r="J1683" s="6">
        <f>+H1683+SUM($B$4:$B$5)-SUM($F$15:F1683)</f>
        <v>26181.621063545765</v>
      </c>
      <c r="K1683" s="10">
        <f t="shared" si="194"/>
        <v>1.602156366153018E-3</v>
      </c>
      <c r="L1683" s="10">
        <f>+H1683/SUM($F$15:F1683)-1</f>
        <v>-1.1998074480224274E-2</v>
      </c>
      <c r="M1683" s="18">
        <f t="shared" ref="M1683:M1746" si="197">+F1683/B1683</f>
        <v>0</v>
      </c>
      <c r="N1683" s="18">
        <f t="shared" si="195"/>
        <v>2326.6640350244093</v>
      </c>
      <c r="O1683" s="4">
        <f t="shared" si="196"/>
        <v>7.8228592479046757</v>
      </c>
      <c r="P1683" s="18">
        <f>+AVERAGEIF($C$15:C1683,"&lt;&gt;",$B$15:B1683)</f>
        <v>7.9115238095238096</v>
      </c>
    </row>
    <row r="1684" spans="1:16" x14ac:dyDescent="0.25">
      <c r="A1684" s="1">
        <v>42690</v>
      </c>
      <c r="B1684" s="18">
        <v>7.8129999999999997</v>
      </c>
      <c r="G1684">
        <f t="shared" si="192"/>
        <v>18991.954705864198</v>
      </c>
      <c r="H1684">
        <f t="shared" si="193"/>
        <v>18178.226105645721</v>
      </c>
      <c r="I1684" s="5">
        <f t="shared" si="191"/>
        <v>0</v>
      </c>
      <c r="J1684" s="6">
        <f>+H1684+SUM($B$4:$B$5)-SUM($F$15:F1684)</f>
        <v>26377.060842487812</v>
      </c>
      <c r="K1684" s="10">
        <f t="shared" si="194"/>
        <v>7.4647699799677003E-3</v>
      </c>
      <c r="L1684" s="10">
        <f>+H1684/SUM($F$15:F1684)-1</f>
        <v>-1.2603125778227753E-3</v>
      </c>
      <c r="M1684" s="18">
        <f t="shared" si="197"/>
        <v>0</v>
      </c>
      <c r="N1684" s="18">
        <f t="shared" si="195"/>
        <v>2326.6640350244093</v>
      </c>
      <c r="O1684" s="4">
        <f t="shared" si="196"/>
        <v>7.8228592479046757</v>
      </c>
      <c r="P1684" s="18">
        <f>+AVERAGEIF($C$15:C1684,"&lt;&gt;",$B$15:B1684)</f>
        <v>7.9115238095238096</v>
      </c>
    </row>
    <row r="1685" spans="1:16" x14ac:dyDescent="0.25">
      <c r="A1685" s="1">
        <v>42691</v>
      </c>
      <c r="B1685" s="18">
        <v>7.8120000000000003</v>
      </c>
      <c r="G1685">
        <f t="shared" si="192"/>
        <v>18989.523891233985</v>
      </c>
      <c r="H1685">
        <f t="shared" si="193"/>
        <v>18175.899441610698</v>
      </c>
      <c r="I1685" s="5">
        <f t="shared" si="191"/>
        <v>0</v>
      </c>
      <c r="J1685" s="6">
        <f>+H1685+SUM($B$4:$B$5)-SUM($F$15:F1685)</f>
        <v>26374.734178452793</v>
      </c>
      <c r="K1685" s="10">
        <f t="shared" si="194"/>
        <v>-8.8207857915412191E-5</v>
      </c>
      <c r="L1685" s="10">
        <f>+H1685/SUM($F$15:F1685)-1</f>
        <v>-1.3881430766607972E-3</v>
      </c>
      <c r="M1685" s="18">
        <f t="shared" si="197"/>
        <v>0</v>
      </c>
      <c r="N1685" s="18">
        <f t="shared" si="195"/>
        <v>2326.6640350244093</v>
      </c>
      <c r="O1685" s="4">
        <f t="shared" si="196"/>
        <v>7.8228592479046757</v>
      </c>
      <c r="P1685" s="18">
        <f>+AVERAGEIF($C$15:C1685,"&lt;&gt;",$B$15:B1685)</f>
        <v>7.9115238095238096</v>
      </c>
    </row>
    <row r="1686" spans="1:16" x14ac:dyDescent="0.25">
      <c r="A1686" s="1">
        <v>42692</v>
      </c>
      <c r="B1686" s="18">
        <v>7.8540000000000001</v>
      </c>
      <c r="G1686">
        <f t="shared" si="192"/>
        <v>19091.618105702986</v>
      </c>
      <c r="H1686">
        <f t="shared" si="193"/>
        <v>18273.619331081722</v>
      </c>
      <c r="I1686" s="5">
        <f t="shared" si="191"/>
        <v>0</v>
      </c>
      <c r="J1686" s="6">
        <f>+H1686+SUM($B$4:$B$5)-SUM($F$15:F1686)</f>
        <v>26472.454067923809</v>
      </c>
      <c r="K1686" s="10">
        <f t="shared" si="194"/>
        <v>3.7050568475813783E-3</v>
      </c>
      <c r="L1686" s="10">
        <f>+H1686/SUM($F$15:F1686)-1</f>
        <v>3.9807378745397859E-3</v>
      </c>
      <c r="M1686" s="18">
        <f t="shared" si="197"/>
        <v>0</v>
      </c>
      <c r="N1686" s="18">
        <f t="shared" si="195"/>
        <v>2326.6640350244093</v>
      </c>
      <c r="O1686" s="4">
        <f t="shared" si="196"/>
        <v>7.8228592479046757</v>
      </c>
      <c r="P1686" s="18">
        <f>+AVERAGEIF($C$15:C1686,"&lt;&gt;",$B$15:B1686)</f>
        <v>7.9115238095238096</v>
      </c>
    </row>
    <row r="1687" spans="1:16" x14ac:dyDescent="0.25">
      <c r="A1687" s="1">
        <v>42695</v>
      </c>
      <c r="B1687" s="18">
        <v>7.8440000000000003</v>
      </c>
      <c r="G1687">
        <f t="shared" si="192"/>
        <v>19067.309959400842</v>
      </c>
      <c r="H1687">
        <f t="shared" si="193"/>
        <v>18250.352690731477</v>
      </c>
      <c r="I1687" s="5">
        <f t="shared" si="191"/>
        <v>0</v>
      </c>
      <c r="J1687" s="6">
        <f>+H1687+SUM($B$4:$B$5)-SUM($F$15:F1687)</f>
        <v>26449.187427573572</v>
      </c>
      <c r="K1687" s="10">
        <f t="shared" si="194"/>
        <v>-8.7890001775203785E-4</v>
      </c>
      <c r="L1687" s="10">
        <f>+H1687/SUM($F$15:F1687)-1</f>
        <v>2.7024328861586788E-3</v>
      </c>
      <c r="M1687" s="18">
        <f t="shared" si="197"/>
        <v>0</v>
      </c>
      <c r="N1687" s="18">
        <f t="shared" si="195"/>
        <v>2326.6640350244093</v>
      </c>
      <c r="O1687" s="4">
        <f t="shared" si="196"/>
        <v>7.8228592479046757</v>
      </c>
      <c r="P1687" s="18">
        <f>+AVERAGEIF($C$15:C1687,"&lt;&gt;",$B$15:B1687)</f>
        <v>7.9115238095238096</v>
      </c>
    </row>
    <row r="1688" spans="1:16" x14ac:dyDescent="0.25">
      <c r="A1688" s="1">
        <v>42696</v>
      </c>
      <c r="B1688" s="18">
        <v>7.9509999999999996</v>
      </c>
      <c r="G1688">
        <f t="shared" si="192"/>
        <v>19327.407124833768</v>
      </c>
      <c r="H1688">
        <f t="shared" si="193"/>
        <v>18499.305742479086</v>
      </c>
      <c r="I1688" s="5">
        <f t="shared" si="191"/>
        <v>0</v>
      </c>
      <c r="J1688" s="6">
        <f>+H1688+SUM($B$4:$B$5)-SUM($F$15:F1688)</f>
        <v>26698.14047932118</v>
      </c>
      <c r="K1688" s="10">
        <f t="shared" si="194"/>
        <v>9.412502838861192E-3</v>
      </c>
      <c r="L1688" s="10">
        <f>+H1688/SUM($F$15:F1688)-1</f>
        <v>1.638029626183668E-2</v>
      </c>
      <c r="M1688" s="18">
        <f t="shared" si="197"/>
        <v>0</v>
      </c>
      <c r="N1688" s="18">
        <f t="shared" si="195"/>
        <v>2326.6640350244093</v>
      </c>
      <c r="O1688" s="4">
        <f t="shared" si="196"/>
        <v>7.8228592479046757</v>
      </c>
      <c r="P1688" s="18">
        <f>+AVERAGEIF($C$15:C1688,"&lt;&gt;",$B$15:B1688)</f>
        <v>7.9115238095238096</v>
      </c>
    </row>
    <row r="1689" spans="1:16" x14ac:dyDescent="0.25">
      <c r="A1689" s="1">
        <v>42697</v>
      </c>
      <c r="B1689" s="18">
        <v>7.9779999999999998</v>
      </c>
      <c r="G1689">
        <f t="shared" si="192"/>
        <v>19393.039119849553</v>
      </c>
      <c r="H1689">
        <f t="shared" si="193"/>
        <v>18562.125671424747</v>
      </c>
      <c r="I1689" s="5">
        <f t="shared" si="191"/>
        <v>0</v>
      </c>
      <c r="J1689" s="6">
        <f>+H1689+SUM($B$4:$B$5)-SUM($F$15:F1689)</f>
        <v>26760.960408266834</v>
      </c>
      <c r="K1689" s="10">
        <f t="shared" si="194"/>
        <v>2.3529702000897323E-3</v>
      </c>
      <c r="L1689" s="10">
        <f>+H1689/SUM($F$15:F1689)-1</f>
        <v>1.9831719730465824E-2</v>
      </c>
      <c r="M1689" s="18">
        <f t="shared" si="197"/>
        <v>0</v>
      </c>
      <c r="N1689" s="18">
        <f t="shared" si="195"/>
        <v>2326.6640350244093</v>
      </c>
      <c r="O1689" s="4">
        <f t="shared" si="196"/>
        <v>7.8228592479046757</v>
      </c>
      <c r="P1689" s="18">
        <f>+AVERAGEIF($C$15:C1689,"&lt;&gt;",$B$15:B1689)</f>
        <v>7.9115238095238096</v>
      </c>
    </row>
    <row r="1690" spans="1:16" x14ac:dyDescent="0.25">
      <c r="A1690" s="1">
        <v>42698</v>
      </c>
      <c r="B1690" s="18">
        <v>7.9240000000000004</v>
      </c>
      <c r="G1690">
        <f t="shared" si="192"/>
        <v>19261.775129817983</v>
      </c>
      <c r="H1690">
        <f t="shared" si="193"/>
        <v>18436.485813533429</v>
      </c>
      <c r="I1690" s="5">
        <f t="shared" si="191"/>
        <v>0</v>
      </c>
      <c r="J1690" s="6">
        <f>+H1690+SUM($B$4:$B$5)-SUM($F$15:F1690)</f>
        <v>26635.32055037552</v>
      </c>
      <c r="K1690" s="10">
        <f t="shared" si="194"/>
        <v>-4.6948934557857758E-3</v>
      </c>
      <c r="L1690" s="10">
        <f>+H1690/SUM($F$15:F1690)-1</f>
        <v>1.2928872793207757E-2</v>
      </c>
      <c r="M1690" s="18">
        <f t="shared" si="197"/>
        <v>0</v>
      </c>
      <c r="N1690" s="18">
        <f t="shared" si="195"/>
        <v>2326.6640350244093</v>
      </c>
      <c r="O1690" s="4">
        <f t="shared" si="196"/>
        <v>7.8228592479046757</v>
      </c>
      <c r="P1690" s="18">
        <f>+AVERAGEIF($C$15:C1690,"&lt;&gt;",$B$15:B1690)</f>
        <v>7.9115238095238096</v>
      </c>
    </row>
    <row r="1691" spans="1:16" x14ac:dyDescent="0.25">
      <c r="A1691" s="1">
        <v>42699</v>
      </c>
      <c r="B1691" s="18">
        <v>7.9269999999999996</v>
      </c>
      <c r="G1691">
        <f t="shared" si="192"/>
        <v>19269.067573708624</v>
      </c>
      <c r="H1691">
        <f t="shared" si="193"/>
        <v>18443.465805638498</v>
      </c>
      <c r="I1691" s="5">
        <f t="shared" si="191"/>
        <v>0</v>
      </c>
      <c r="J1691" s="6">
        <f>+H1691+SUM($B$4:$B$5)-SUM($F$15:F1691)</f>
        <v>26642.300542480585</v>
      </c>
      <c r="K1691" s="10">
        <f t="shared" si="194"/>
        <v>2.6205774741350218E-4</v>
      </c>
      <c r="L1691" s="10">
        <f>+H1691/SUM($F$15:F1691)-1</f>
        <v>1.3312364289721934E-2</v>
      </c>
      <c r="M1691" s="18">
        <f t="shared" si="197"/>
        <v>0</v>
      </c>
      <c r="N1691" s="18">
        <f t="shared" si="195"/>
        <v>2326.6640350244093</v>
      </c>
      <c r="O1691" s="4">
        <f t="shared" si="196"/>
        <v>7.8228592479046757</v>
      </c>
      <c r="P1691" s="18">
        <f>+AVERAGEIF($C$15:C1691,"&lt;&gt;",$B$15:B1691)</f>
        <v>7.9115238095238096</v>
      </c>
    </row>
    <row r="1692" spans="1:16" x14ac:dyDescent="0.25">
      <c r="A1692" s="1">
        <v>42702</v>
      </c>
      <c r="B1692" s="18">
        <v>8.0020000000000007</v>
      </c>
      <c r="G1692">
        <f t="shared" si="192"/>
        <v>19451.3786709747</v>
      </c>
      <c r="H1692">
        <f t="shared" si="193"/>
        <v>18617.965608265335</v>
      </c>
      <c r="I1692" s="5">
        <f t="shared" si="191"/>
        <v>0</v>
      </c>
      <c r="J1692" s="6">
        <f>+H1692+SUM($B$4:$B$5)-SUM($F$15:F1692)</f>
        <v>26816.800345107429</v>
      </c>
      <c r="K1692" s="10">
        <f t="shared" si="194"/>
        <v>6.5497272785661753E-3</v>
      </c>
      <c r="L1692" s="10">
        <f>+H1692/SUM($F$15:F1692)-1</f>
        <v>2.289965170258057E-2</v>
      </c>
      <c r="M1692" s="18">
        <f t="shared" si="197"/>
        <v>0</v>
      </c>
      <c r="N1692" s="18">
        <f t="shared" si="195"/>
        <v>2326.6640350244093</v>
      </c>
      <c r="O1692" s="4">
        <f t="shared" si="196"/>
        <v>7.8228592479046757</v>
      </c>
      <c r="P1692" s="18">
        <f>+AVERAGEIF($C$15:C1692,"&lt;&gt;",$B$15:B1692)</f>
        <v>7.9115238095238096</v>
      </c>
    </row>
    <row r="1693" spans="1:16" x14ac:dyDescent="0.25">
      <c r="A1693" s="1">
        <v>42703</v>
      </c>
      <c r="B1693" s="18">
        <v>7.9409999999999998</v>
      </c>
      <c r="G1693">
        <f t="shared" si="192"/>
        <v>19303.098978531627</v>
      </c>
      <c r="H1693">
        <f t="shared" si="193"/>
        <v>18476.039102128845</v>
      </c>
      <c r="I1693" s="5">
        <f t="shared" si="191"/>
        <v>0</v>
      </c>
      <c r="J1693" s="6">
        <f>+H1693+SUM($B$4:$B$5)-SUM($F$15:F1693)</f>
        <v>26674.873838970936</v>
      </c>
      <c r="K1693" s="10">
        <f t="shared" si="194"/>
        <v>-5.2924474325807269E-3</v>
      </c>
      <c r="L1693" s="10">
        <f>+H1693/SUM($F$15:F1693)-1</f>
        <v>1.5101991273455795E-2</v>
      </c>
      <c r="M1693" s="18">
        <f t="shared" si="197"/>
        <v>0</v>
      </c>
      <c r="N1693" s="18">
        <f t="shared" si="195"/>
        <v>2326.6640350244093</v>
      </c>
      <c r="O1693" s="4">
        <f t="shared" si="196"/>
        <v>7.8228592479046757</v>
      </c>
      <c r="P1693" s="18">
        <f>+AVERAGEIF($C$15:C1693,"&lt;&gt;",$B$15:B1693)</f>
        <v>7.9115238095238096</v>
      </c>
    </row>
    <row r="1694" spans="1:16" x14ac:dyDescent="0.25">
      <c r="A1694" s="1">
        <v>42704</v>
      </c>
      <c r="B1694" s="18">
        <v>7.98</v>
      </c>
      <c r="G1694">
        <f t="shared" si="192"/>
        <v>19397.900749109984</v>
      </c>
      <c r="H1694">
        <f t="shared" si="193"/>
        <v>18566.778999494796</v>
      </c>
      <c r="I1694" s="5">
        <f t="shared" si="191"/>
        <v>0</v>
      </c>
      <c r="J1694" s="6">
        <f>+H1694+SUM($B$4:$B$5)-SUM($F$15:F1694)</f>
        <v>26765.613736336887</v>
      </c>
      <c r="K1694" s="10">
        <f t="shared" si="194"/>
        <v>3.4016992137890778E-3</v>
      </c>
      <c r="L1694" s="10">
        <f>+H1694/SUM($F$15:F1694)-1</f>
        <v>2.008738072814209E-2</v>
      </c>
      <c r="M1694" s="18">
        <f t="shared" si="197"/>
        <v>0</v>
      </c>
      <c r="N1694" s="18">
        <f t="shared" si="195"/>
        <v>2326.6640350244093</v>
      </c>
      <c r="O1694" s="4">
        <f t="shared" si="196"/>
        <v>7.8228592479046757</v>
      </c>
      <c r="P1694" s="18">
        <f>+AVERAGEIF($C$15:C1694,"&lt;&gt;",$B$15:B1694)</f>
        <v>7.9115238095238096</v>
      </c>
    </row>
    <row r="1695" spans="1:16" x14ac:dyDescent="0.25">
      <c r="A1695" s="1">
        <v>42705</v>
      </c>
      <c r="B1695" s="18">
        <v>7.9420000000000002</v>
      </c>
      <c r="G1695">
        <f t="shared" si="192"/>
        <v>19305.529793161841</v>
      </c>
      <c r="H1695">
        <f t="shared" si="193"/>
        <v>18478.365766163868</v>
      </c>
      <c r="I1695" s="5">
        <f t="shared" si="191"/>
        <v>0</v>
      </c>
      <c r="J1695" s="6">
        <f>+H1695+SUM($B$4:$B$5)-SUM($F$15:F1695)</f>
        <v>26677.200503005963</v>
      </c>
      <c r="K1695" s="10">
        <f t="shared" si="194"/>
        <v>-3.3032395297140082E-3</v>
      </c>
      <c r="L1695" s="10">
        <f>+H1695/SUM($F$15:F1695)-1</f>
        <v>1.5229821772293706E-2</v>
      </c>
      <c r="M1695" s="18">
        <f t="shared" si="197"/>
        <v>0</v>
      </c>
      <c r="N1695" s="18">
        <f t="shared" si="195"/>
        <v>2326.6640350244093</v>
      </c>
      <c r="O1695" s="4">
        <f t="shared" si="196"/>
        <v>7.8228592479046757</v>
      </c>
      <c r="P1695" s="18">
        <f>+AVERAGEIF($C$15:C1695,"&lt;&gt;",$B$15:B1695)</f>
        <v>7.9115238095238096</v>
      </c>
    </row>
    <row r="1696" spans="1:16" x14ac:dyDescent="0.25">
      <c r="A1696" s="1">
        <v>42706</v>
      </c>
      <c r="B1696" s="18">
        <v>7.8630000000000004</v>
      </c>
      <c r="G1696">
        <f t="shared" si="192"/>
        <v>19113.495437374913</v>
      </c>
      <c r="H1696">
        <f t="shared" si="193"/>
        <v>18294.559307396939</v>
      </c>
      <c r="I1696" s="5">
        <f t="shared" si="191"/>
        <v>0</v>
      </c>
      <c r="J1696" s="6">
        <f>+H1696+SUM($B$4:$B$5)-SUM($F$15:F1696)</f>
        <v>26493.394044239027</v>
      </c>
      <c r="K1696" s="10">
        <f t="shared" si="194"/>
        <v>-6.8900205156918748E-3</v>
      </c>
      <c r="L1696" s="10">
        <f>+H1696/SUM($F$15:F1696)-1</f>
        <v>5.13121236408276E-3</v>
      </c>
      <c r="M1696" s="18">
        <f t="shared" si="197"/>
        <v>0</v>
      </c>
      <c r="N1696" s="18">
        <f t="shared" si="195"/>
        <v>2326.6640350244093</v>
      </c>
      <c r="O1696" s="4">
        <f t="shared" si="196"/>
        <v>7.8228592479046757</v>
      </c>
      <c r="P1696" s="18">
        <f>+AVERAGEIF($C$15:C1696,"&lt;&gt;",$B$15:B1696)</f>
        <v>7.9115238095238096</v>
      </c>
    </row>
    <row r="1697" spans="1:16" x14ac:dyDescent="0.25">
      <c r="A1697" s="1">
        <v>42709</v>
      </c>
      <c r="B1697" s="18">
        <v>7.8280000000000003</v>
      </c>
      <c r="G1697">
        <f t="shared" si="192"/>
        <v>19028.416925317415</v>
      </c>
      <c r="H1697">
        <f t="shared" si="193"/>
        <v>18213.126066171084</v>
      </c>
      <c r="I1697" s="5">
        <f t="shared" si="191"/>
        <v>0</v>
      </c>
      <c r="J1697" s="6">
        <f>+H1697+SUM($B$4:$B$5)-SUM($F$15:F1697)</f>
        <v>26411.960803013175</v>
      </c>
      <c r="K1697" s="10">
        <f t="shared" si="194"/>
        <v>-3.0737187198390803E-3</v>
      </c>
      <c r="L1697" s="10">
        <f>+H1697/SUM($F$15:F1697)-1</f>
        <v>6.5714490474877429E-4</v>
      </c>
      <c r="M1697" s="18">
        <f t="shared" si="197"/>
        <v>0</v>
      </c>
      <c r="N1697" s="18">
        <f t="shared" si="195"/>
        <v>2326.6640350244093</v>
      </c>
      <c r="O1697" s="4">
        <f t="shared" si="196"/>
        <v>7.8228592479046757</v>
      </c>
      <c r="P1697" s="18">
        <f>+AVERAGEIF($C$15:C1697,"&lt;&gt;",$B$15:B1697)</f>
        <v>7.9115238095238096</v>
      </c>
    </row>
    <row r="1698" spans="1:16" x14ac:dyDescent="0.25">
      <c r="A1698" s="1">
        <v>42710</v>
      </c>
      <c r="B1698" s="18">
        <v>7.8869999999999996</v>
      </c>
      <c r="G1698">
        <f t="shared" si="192"/>
        <v>19171.834988500057</v>
      </c>
      <c r="H1698">
        <f t="shared" si="193"/>
        <v>18350.399244237524</v>
      </c>
      <c r="I1698" s="5">
        <f t="shared" si="191"/>
        <v>0</v>
      </c>
      <c r="J1698" s="6">
        <f>+H1698+SUM($B$4:$B$5)-SUM($F$15:F1698)</f>
        <v>26549.233981079615</v>
      </c>
      <c r="K1698" s="10">
        <f t="shared" si="194"/>
        <v>5.1973868615911023E-3</v>
      </c>
      <c r="L1698" s="10">
        <f>+H1698/SUM($F$15:F1698)-1</f>
        <v>8.1991443361975058E-3</v>
      </c>
      <c r="M1698" s="18">
        <f t="shared" si="197"/>
        <v>0</v>
      </c>
      <c r="N1698" s="18">
        <f t="shared" si="195"/>
        <v>2326.6640350244093</v>
      </c>
      <c r="O1698" s="4">
        <f t="shared" si="196"/>
        <v>7.8228592479046757</v>
      </c>
      <c r="P1698" s="18">
        <f>+AVERAGEIF($C$15:C1698,"&lt;&gt;",$B$15:B1698)</f>
        <v>7.9115238095238096</v>
      </c>
    </row>
    <row r="1699" spans="1:16" x14ac:dyDescent="0.25">
      <c r="A1699" s="1">
        <v>42711</v>
      </c>
      <c r="B1699" s="18">
        <v>7.9180000000000001</v>
      </c>
      <c r="G1699">
        <f t="shared" si="192"/>
        <v>19247.190242036701</v>
      </c>
      <c r="H1699">
        <f t="shared" si="193"/>
        <v>18422.525829323284</v>
      </c>
      <c r="I1699" s="5">
        <f t="shared" si="191"/>
        <v>0</v>
      </c>
      <c r="J1699" s="6">
        <f>+H1699+SUM($B$4:$B$5)-SUM($F$15:F1699)</f>
        <v>26621.360566165375</v>
      </c>
      <c r="K1699" s="10">
        <f t="shared" si="194"/>
        <v>2.7167105889820409E-3</v>
      </c>
      <c r="L1699" s="10">
        <f>+H1699/SUM($F$15:F1699)-1</f>
        <v>1.2161889800179182E-2</v>
      </c>
      <c r="M1699" s="18">
        <f t="shared" si="197"/>
        <v>0</v>
      </c>
      <c r="N1699" s="18">
        <f t="shared" si="195"/>
        <v>2326.6640350244093</v>
      </c>
      <c r="O1699" s="4">
        <f t="shared" si="196"/>
        <v>7.8228592479046757</v>
      </c>
      <c r="P1699" s="18">
        <f>+AVERAGEIF($C$15:C1699,"&lt;&gt;",$B$15:B1699)</f>
        <v>7.9115238095238096</v>
      </c>
    </row>
    <row r="1700" spans="1:16" x14ac:dyDescent="0.25">
      <c r="A1700" s="1">
        <v>42713</v>
      </c>
      <c r="B1700" s="18">
        <v>8.1639999999999997</v>
      </c>
      <c r="C1700">
        <f>+$B$3</f>
        <v>200</v>
      </c>
      <c r="D1700" s="7">
        <f>+$D$11</f>
        <v>3.3347368421052628</v>
      </c>
      <c r="E1700">
        <v>1.54</v>
      </c>
      <c r="F1700" s="6">
        <f>+C1700-D1700-E1700</f>
        <v>195.12526315789475</v>
      </c>
      <c r="G1700">
        <f t="shared" si="192"/>
        <v>20045.170641069413</v>
      </c>
      <c r="H1700">
        <f t="shared" si="193"/>
        <v>19190.010445097181</v>
      </c>
      <c r="I1700" s="5">
        <f t="shared" si="191"/>
        <v>476000</v>
      </c>
      <c r="J1700" s="6">
        <f>+H1700+SUM($B$4:$B$5)-SUM($F$15:F1700)</f>
        <v>27193.719918781382</v>
      </c>
      <c r="K1700" s="10">
        <f t="shared" si="194"/>
        <v>2.1500003773039733E-2</v>
      </c>
      <c r="L1700" s="10">
        <f>+H1700/SUM($F$15:F1700)-1</f>
        <v>4.3145650349779352E-2</v>
      </c>
      <c r="M1700" s="18">
        <f t="shared" si="197"/>
        <v>23.900693674411411</v>
      </c>
      <c r="N1700" s="18">
        <f t="shared" si="195"/>
        <v>2350.5647286988205</v>
      </c>
      <c r="O1700" s="4">
        <f t="shared" si="196"/>
        <v>7.8263279890612756</v>
      </c>
      <c r="P1700" s="18">
        <f>+AVERAGEIF($C$15:C1700,"&lt;&gt;",$B$15:B1700)</f>
        <v>7.9144941176470587</v>
      </c>
    </row>
    <row r="1701" spans="1:16" x14ac:dyDescent="0.25">
      <c r="A1701" s="1">
        <v>42716</v>
      </c>
      <c r="B1701" s="18">
        <v>8.0630000000000006</v>
      </c>
      <c r="G1701">
        <f t="shared" si="192"/>
        <v>19797.18408610273</v>
      </c>
      <c r="H1701">
        <f t="shared" si="193"/>
        <v>18952.603407498602</v>
      </c>
      <c r="I1701" s="5">
        <f t="shared" si="191"/>
        <v>0</v>
      </c>
      <c r="J1701" s="6">
        <f>+H1701+SUM($B$4:$B$5)-SUM($F$15:F1701)</f>
        <v>26956.312881182799</v>
      </c>
      <c r="K1701" s="10">
        <f t="shared" si="194"/>
        <v>-8.730215590498025E-3</v>
      </c>
      <c r="L1701" s="10">
        <f>+H1701/SUM($F$15:F1701)-1</f>
        <v>3.0240492255055207E-2</v>
      </c>
      <c r="M1701" s="18">
        <f t="shared" si="197"/>
        <v>0</v>
      </c>
      <c r="N1701" s="18">
        <f t="shared" si="195"/>
        <v>2350.5647286988205</v>
      </c>
      <c r="O1701" s="4">
        <f t="shared" si="196"/>
        <v>7.8263279890612756</v>
      </c>
      <c r="P1701" s="18">
        <f>+AVERAGEIF($C$15:C1701,"&lt;&gt;",$B$15:B1701)</f>
        <v>7.9144941176470587</v>
      </c>
    </row>
    <row r="1702" spans="1:16" x14ac:dyDescent="0.25">
      <c r="A1702" s="1">
        <v>42717</v>
      </c>
      <c r="B1702" s="18">
        <v>8.0850000000000009</v>
      </c>
      <c r="G1702">
        <f t="shared" si="192"/>
        <v>19851.20095946181</v>
      </c>
      <c r="H1702">
        <f t="shared" si="193"/>
        <v>19004.315831529977</v>
      </c>
      <c r="I1702" s="5">
        <f t="shared" si="191"/>
        <v>0</v>
      </c>
      <c r="J1702" s="6">
        <f>+H1702+SUM($B$4:$B$5)-SUM($F$15:F1702)</f>
        <v>27008.025305214178</v>
      </c>
      <c r="K1702" s="10">
        <f t="shared" si="194"/>
        <v>1.9183789808092655E-3</v>
      </c>
      <c r="L1702" s="10">
        <f>+H1702/SUM($F$15:F1702)-1</f>
        <v>3.3051516790539859E-2</v>
      </c>
      <c r="M1702" s="18">
        <f t="shared" si="197"/>
        <v>0</v>
      </c>
      <c r="N1702" s="18">
        <f t="shared" si="195"/>
        <v>2350.5647286988205</v>
      </c>
      <c r="O1702" s="4">
        <f t="shared" si="196"/>
        <v>7.8263279890612756</v>
      </c>
      <c r="P1702" s="18">
        <f>+AVERAGEIF($C$15:C1702,"&lt;&gt;",$B$15:B1702)</f>
        <v>7.9144941176470587</v>
      </c>
    </row>
    <row r="1703" spans="1:16" x14ac:dyDescent="0.25">
      <c r="A1703" s="1">
        <v>42718</v>
      </c>
      <c r="B1703" s="18">
        <v>8.0380000000000003</v>
      </c>
      <c r="G1703">
        <f t="shared" si="192"/>
        <v>19735.801275467409</v>
      </c>
      <c r="H1703">
        <f t="shared" si="193"/>
        <v>18893.839289281132</v>
      </c>
      <c r="I1703" s="5">
        <f t="shared" si="191"/>
        <v>0</v>
      </c>
      <c r="J1703" s="6">
        <f>+H1703+SUM($B$4:$B$5)-SUM($F$15:F1703)</f>
        <v>26897.548762965329</v>
      </c>
      <c r="K1703" s="10">
        <f t="shared" si="194"/>
        <v>-4.0905079508911646E-3</v>
      </c>
      <c r="L1703" s="10">
        <f>+H1703/SUM($F$15:F1703)-1</f>
        <v>2.7046146192004628E-2</v>
      </c>
      <c r="M1703" s="18">
        <f t="shared" si="197"/>
        <v>0</v>
      </c>
      <c r="N1703" s="18">
        <f t="shared" si="195"/>
        <v>2350.5647286988205</v>
      </c>
      <c r="O1703" s="4">
        <f t="shared" si="196"/>
        <v>7.8263279890612756</v>
      </c>
      <c r="P1703" s="18">
        <f>+AVERAGEIF($C$15:C1703,"&lt;&gt;",$B$15:B1703)</f>
        <v>7.9144941176470587</v>
      </c>
    </row>
    <row r="1704" spans="1:16" x14ac:dyDescent="0.25">
      <c r="A1704" s="1">
        <v>42719</v>
      </c>
      <c r="B1704" s="18">
        <v>8.0830000000000002</v>
      </c>
      <c r="G1704">
        <f t="shared" si="192"/>
        <v>19846.290334610982</v>
      </c>
      <c r="H1704">
        <f t="shared" si="193"/>
        <v>18999.61470207258</v>
      </c>
      <c r="I1704" s="5">
        <f t="shared" si="191"/>
        <v>0</v>
      </c>
      <c r="J1704" s="6">
        <f>+H1704+SUM($B$4:$B$5)-SUM($F$15:F1704)</f>
        <v>27003.324175756774</v>
      </c>
      <c r="K1704" s="10">
        <f t="shared" si="194"/>
        <v>3.9325298272936404E-3</v>
      </c>
      <c r="L1704" s="10">
        <f>+H1704/SUM($F$15:F1704)-1</f>
        <v>3.2795969105495759E-2</v>
      </c>
      <c r="M1704" s="18">
        <f t="shared" si="197"/>
        <v>0</v>
      </c>
      <c r="N1704" s="18">
        <f t="shared" si="195"/>
        <v>2350.5647286988205</v>
      </c>
      <c r="O1704" s="4">
        <f t="shared" si="196"/>
        <v>7.8263279890612756</v>
      </c>
      <c r="P1704" s="18">
        <f>+AVERAGEIF($C$15:C1704,"&lt;&gt;",$B$15:B1704)</f>
        <v>7.9144941176470587</v>
      </c>
    </row>
    <row r="1705" spans="1:16" x14ac:dyDescent="0.25">
      <c r="A1705" s="1">
        <v>42720</v>
      </c>
      <c r="B1705" s="18">
        <v>8.0679999999999996</v>
      </c>
      <c r="G1705">
        <f t="shared" si="192"/>
        <v>19809.46064822979</v>
      </c>
      <c r="H1705">
        <f t="shared" si="193"/>
        <v>18964.356231142097</v>
      </c>
      <c r="I1705" s="5">
        <f t="shared" si="191"/>
        <v>0</v>
      </c>
      <c r="J1705" s="6">
        <f>+H1705+SUM($B$4:$B$5)-SUM($F$15:F1705)</f>
        <v>26968.065704826295</v>
      </c>
      <c r="K1705" s="10">
        <f t="shared" si="194"/>
        <v>-1.3057085379930555E-3</v>
      </c>
      <c r="L1705" s="10">
        <f>+H1705/SUM($F$15:F1705)-1</f>
        <v>3.0879361467665456E-2</v>
      </c>
      <c r="M1705" s="18">
        <f t="shared" si="197"/>
        <v>0</v>
      </c>
      <c r="N1705" s="18">
        <f t="shared" si="195"/>
        <v>2350.5647286988205</v>
      </c>
      <c r="O1705" s="4">
        <f t="shared" si="196"/>
        <v>7.8263279890612756</v>
      </c>
      <c r="P1705" s="18">
        <f>+AVERAGEIF($C$15:C1705,"&lt;&gt;",$B$15:B1705)</f>
        <v>7.9144941176470587</v>
      </c>
    </row>
    <row r="1706" spans="1:16" x14ac:dyDescent="0.25">
      <c r="A1706" s="1">
        <v>42723</v>
      </c>
      <c r="B1706" s="18">
        <v>8.0030000000000001</v>
      </c>
      <c r="G1706">
        <f t="shared" si="192"/>
        <v>19649.865340577966</v>
      </c>
      <c r="H1706">
        <f t="shared" si="193"/>
        <v>18811.569523776674</v>
      </c>
      <c r="I1706" s="5">
        <f t="shared" si="191"/>
        <v>0</v>
      </c>
      <c r="J1706" s="6">
        <f>+H1706+SUM($B$4:$B$5)-SUM($F$15:F1706)</f>
        <v>26815.278997460875</v>
      </c>
      <c r="K1706" s="10">
        <f t="shared" si="194"/>
        <v>-5.6654677809567788E-3</v>
      </c>
      <c r="L1706" s="10">
        <f>+H1706/SUM($F$15:F1706)-1</f>
        <v>2.2574061703733994E-2</v>
      </c>
      <c r="M1706" s="18">
        <f t="shared" si="197"/>
        <v>0</v>
      </c>
      <c r="N1706" s="18">
        <f t="shared" si="195"/>
        <v>2350.5647286988205</v>
      </c>
      <c r="O1706" s="4">
        <f t="shared" si="196"/>
        <v>7.8263279890612756</v>
      </c>
      <c r="P1706" s="18">
        <f>+AVERAGEIF($C$15:C1706,"&lt;&gt;",$B$15:B1706)</f>
        <v>7.9144941176470587</v>
      </c>
    </row>
    <row r="1707" spans="1:16" x14ac:dyDescent="0.25">
      <c r="A1707" s="1">
        <v>42724</v>
      </c>
      <c r="B1707" s="18">
        <v>8.0429999999999993</v>
      </c>
      <c r="G1707">
        <f t="shared" si="192"/>
        <v>19748.077837594472</v>
      </c>
      <c r="H1707">
        <f t="shared" si="193"/>
        <v>18905.592112924624</v>
      </c>
      <c r="I1707" s="5">
        <f t="shared" si="191"/>
        <v>0</v>
      </c>
      <c r="J1707" s="6">
        <f>+H1707+SUM($B$4:$B$5)-SUM($F$15:F1707)</f>
        <v>26909.301586608824</v>
      </c>
      <c r="K1707" s="10">
        <f t="shared" si="194"/>
        <v>3.5063065783076386E-3</v>
      </c>
      <c r="L1707" s="10">
        <f>+H1707/SUM($F$15:F1707)-1</f>
        <v>2.7685015404614655E-2</v>
      </c>
      <c r="M1707" s="18">
        <f t="shared" si="197"/>
        <v>0</v>
      </c>
      <c r="N1707" s="18">
        <f t="shared" si="195"/>
        <v>2350.5647286988205</v>
      </c>
      <c r="O1707" s="4">
        <f t="shared" si="196"/>
        <v>7.8263279890612756</v>
      </c>
      <c r="P1707" s="18">
        <f>+AVERAGEIF($C$15:C1707,"&lt;&gt;",$B$15:B1707)</f>
        <v>7.9144941176470587</v>
      </c>
    </row>
    <row r="1708" spans="1:16" x14ac:dyDescent="0.25">
      <c r="A1708" s="1">
        <v>42725</v>
      </c>
      <c r="B1708" s="18">
        <v>7.9820000000000002</v>
      </c>
      <c r="G1708">
        <f t="shared" si="192"/>
        <v>19598.303779644299</v>
      </c>
      <c r="H1708">
        <f t="shared" si="193"/>
        <v>18762.207664473997</v>
      </c>
      <c r="I1708" s="5">
        <f t="shared" si="191"/>
        <v>0</v>
      </c>
      <c r="J1708" s="6">
        <f>+H1708+SUM($B$4:$B$5)-SUM($F$15:F1708)</f>
        <v>26765.917138158198</v>
      </c>
      <c r="K1708" s="10">
        <f t="shared" si="194"/>
        <v>-5.328434407304683E-3</v>
      </c>
      <c r="L1708" s="10">
        <f>+H1708/SUM($F$15:F1708)-1</f>
        <v>1.9890811010771614E-2</v>
      </c>
      <c r="M1708" s="18">
        <f t="shared" si="197"/>
        <v>0</v>
      </c>
      <c r="N1708" s="18">
        <f t="shared" si="195"/>
        <v>2350.5647286988205</v>
      </c>
      <c r="O1708" s="4">
        <f t="shared" si="196"/>
        <v>7.8263279890612756</v>
      </c>
      <c r="P1708" s="18">
        <f>+AVERAGEIF($C$15:C1708,"&lt;&gt;",$B$15:B1708)</f>
        <v>7.9144941176470587</v>
      </c>
    </row>
    <row r="1709" spans="1:16" x14ac:dyDescent="0.25">
      <c r="A1709" s="1">
        <v>42726</v>
      </c>
      <c r="B1709" s="18">
        <v>7.8929999999999998</v>
      </c>
      <c r="G1709">
        <f t="shared" si="192"/>
        <v>19379.780973782566</v>
      </c>
      <c r="H1709">
        <f t="shared" si="193"/>
        <v>18553.007403619802</v>
      </c>
      <c r="I1709" s="5">
        <f t="shared" si="191"/>
        <v>0</v>
      </c>
      <c r="J1709" s="6">
        <f>+H1709+SUM($B$4:$B$5)-SUM($F$15:F1709)</f>
        <v>26556.716877304003</v>
      </c>
      <c r="K1709" s="10">
        <f t="shared" si="194"/>
        <v>-7.815919767455104E-3</v>
      </c>
      <c r="L1709" s="10">
        <f>+H1709/SUM($F$15:F1709)-1</f>
        <v>8.5189390263116227E-3</v>
      </c>
      <c r="M1709" s="18">
        <f t="shared" si="197"/>
        <v>0</v>
      </c>
      <c r="N1709" s="18">
        <f t="shared" si="195"/>
        <v>2350.5647286988205</v>
      </c>
      <c r="O1709" s="4">
        <f t="shared" si="196"/>
        <v>7.8263279890612756</v>
      </c>
      <c r="P1709" s="18">
        <f>+AVERAGEIF($C$15:C1709,"&lt;&gt;",$B$15:B1709)</f>
        <v>7.9144941176470587</v>
      </c>
    </row>
    <row r="1710" spans="1:16" x14ac:dyDescent="0.25">
      <c r="A1710" s="1">
        <v>42727</v>
      </c>
      <c r="B1710" s="18">
        <v>7.88</v>
      </c>
      <c r="G1710">
        <f t="shared" si="192"/>
        <v>19347.861912252203</v>
      </c>
      <c r="H1710">
        <f t="shared" si="193"/>
        <v>18522.45006214672</v>
      </c>
      <c r="I1710" s="5">
        <f t="shared" si="191"/>
        <v>0</v>
      </c>
      <c r="J1710" s="6">
        <f>+H1710+SUM($B$4:$B$5)-SUM($F$15:F1710)</f>
        <v>26526.159535830913</v>
      </c>
      <c r="K1710" s="10">
        <f t="shared" si="194"/>
        <v>-1.1506445474517291E-3</v>
      </c>
      <c r="L1710" s="10">
        <f>+H1710/SUM($F$15:F1710)-1</f>
        <v>6.8578790735254191E-3</v>
      </c>
      <c r="M1710" s="18">
        <f t="shared" si="197"/>
        <v>0</v>
      </c>
      <c r="N1710" s="18">
        <f t="shared" si="195"/>
        <v>2350.5647286988205</v>
      </c>
      <c r="O1710" s="4">
        <f t="shared" si="196"/>
        <v>7.8263279890612756</v>
      </c>
      <c r="P1710" s="18">
        <f>+AVERAGEIF($C$15:C1710,"&lt;&gt;",$B$15:B1710)</f>
        <v>7.9144941176470587</v>
      </c>
    </row>
    <row r="1711" spans="1:16" x14ac:dyDescent="0.25">
      <c r="A1711" s="1">
        <v>42733</v>
      </c>
      <c r="B1711" s="18">
        <v>8</v>
      </c>
      <c r="G1711">
        <f t="shared" si="192"/>
        <v>19642.499403301728</v>
      </c>
      <c r="H1711">
        <f t="shared" si="193"/>
        <v>18804.517829590575</v>
      </c>
      <c r="I1711" s="5">
        <f t="shared" si="191"/>
        <v>0</v>
      </c>
      <c r="J1711" s="6">
        <f>+H1711+SUM($B$4:$B$5)-SUM($F$15:F1711)</f>
        <v>26808.227303274776</v>
      </c>
      <c r="K1711" s="10">
        <f t="shared" si="194"/>
        <v>1.0633569743213389E-2</v>
      </c>
      <c r="L1711" s="10">
        <f>+H1711/SUM($F$15:F1711)-1</f>
        <v>2.2190740176167845E-2</v>
      </c>
      <c r="M1711" s="18">
        <f t="shared" si="197"/>
        <v>0</v>
      </c>
      <c r="N1711" s="18">
        <f t="shared" si="195"/>
        <v>2350.5647286988205</v>
      </c>
      <c r="O1711" s="4">
        <f t="shared" si="196"/>
        <v>7.8263279890612756</v>
      </c>
      <c r="P1711" s="18">
        <f>+AVERAGEIF($C$15:C1711,"&lt;&gt;",$B$15:B1711)</f>
        <v>7.9144941176470587</v>
      </c>
    </row>
    <row r="1712" spans="1:16" x14ac:dyDescent="0.25">
      <c r="A1712" s="1">
        <v>42734</v>
      </c>
      <c r="B1712" s="18">
        <v>7.99</v>
      </c>
      <c r="G1712">
        <f t="shared" si="192"/>
        <v>19617.946279047603</v>
      </c>
      <c r="H1712">
        <f t="shared" si="193"/>
        <v>18781.012182303588</v>
      </c>
      <c r="I1712" s="5">
        <f t="shared" si="191"/>
        <v>0</v>
      </c>
      <c r="J1712" s="6">
        <f>+H1712+SUM($B$4:$B$5)-SUM($F$15:F1712)</f>
        <v>26784.721655987785</v>
      </c>
      <c r="K1712" s="10">
        <f t="shared" si="194"/>
        <v>-8.7680722119654053E-4</v>
      </c>
      <c r="L1712" s="10">
        <f>+H1712/SUM($F$15:F1712)-1</f>
        <v>2.0913001750947791E-2</v>
      </c>
      <c r="M1712" s="18">
        <f t="shared" si="197"/>
        <v>0</v>
      </c>
      <c r="N1712" s="18">
        <f t="shared" si="195"/>
        <v>2350.5647286988205</v>
      </c>
      <c r="O1712" s="4">
        <f t="shared" si="196"/>
        <v>7.8263279890612756</v>
      </c>
      <c r="P1712" s="18">
        <f>+AVERAGEIF($C$15:C1712,"&lt;&gt;",$B$15:B1712)</f>
        <v>7.9144941176470587</v>
      </c>
    </row>
    <row r="1713" spans="1:16" x14ac:dyDescent="0.25">
      <c r="A1713" s="1">
        <v>42738</v>
      </c>
      <c r="B1713" s="18">
        <v>8.157</v>
      </c>
      <c r="G1713">
        <f t="shared" si="192"/>
        <v>20027.983454091525</v>
      </c>
      <c r="H1713">
        <f t="shared" si="193"/>
        <v>19173.556491996289</v>
      </c>
      <c r="I1713" s="5">
        <f t="shared" si="191"/>
        <v>0</v>
      </c>
      <c r="J1713" s="6">
        <f>+H1713+SUM($B$4:$B$5)-SUM($F$15:F1713)</f>
        <v>27177.26596568049</v>
      </c>
      <c r="K1713" s="10">
        <f t="shared" si="194"/>
        <v>1.4655530669102523E-2</v>
      </c>
      <c r="L1713" s="10">
        <f>+H1713/SUM($F$15:F1713)-1</f>
        <v>4.2251233452125003E-2</v>
      </c>
      <c r="M1713" s="18">
        <f t="shared" si="197"/>
        <v>0</v>
      </c>
      <c r="N1713" s="18">
        <f t="shared" si="195"/>
        <v>2350.5647286988205</v>
      </c>
      <c r="O1713" s="4">
        <f t="shared" si="196"/>
        <v>7.8263279890612756</v>
      </c>
      <c r="P1713" s="18">
        <f>+AVERAGEIF($C$15:C1713,"&lt;&gt;",$B$15:B1713)</f>
        <v>7.9144941176470587</v>
      </c>
    </row>
    <row r="1714" spans="1:16" x14ac:dyDescent="0.25">
      <c r="A1714" s="1">
        <v>42739</v>
      </c>
      <c r="B1714" s="18">
        <v>8.1189999999999998</v>
      </c>
      <c r="G1714">
        <f t="shared" si="192"/>
        <v>19934.681581925841</v>
      </c>
      <c r="H1714">
        <f t="shared" si="193"/>
        <v>19084.235032305733</v>
      </c>
      <c r="I1714" s="5">
        <f t="shared" si="191"/>
        <v>0</v>
      </c>
      <c r="J1714" s="6">
        <f>+H1714+SUM($B$4:$B$5)-SUM($F$15:F1714)</f>
        <v>27087.94450598993</v>
      </c>
      <c r="K1714" s="10">
        <f t="shared" si="194"/>
        <v>-3.2866241881488456E-3</v>
      </c>
      <c r="L1714" s="10">
        <f>+H1714/SUM($F$15:F1714)-1</f>
        <v>3.739582743628822E-2</v>
      </c>
      <c r="M1714" s="18">
        <f t="shared" si="197"/>
        <v>0</v>
      </c>
      <c r="N1714" s="18">
        <f t="shared" si="195"/>
        <v>2350.5647286988205</v>
      </c>
      <c r="O1714" s="4">
        <f t="shared" si="196"/>
        <v>7.8263279890612756</v>
      </c>
      <c r="P1714" s="18">
        <f>+AVERAGEIF($C$15:C1714,"&lt;&gt;",$B$15:B1714)</f>
        <v>7.9144941176470587</v>
      </c>
    </row>
    <row r="1715" spans="1:16" x14ac:dyDescent="0.25">
      <c r="A1715" s="1">
        <v>42740</v>
      </c>
      <c r="B1715" s="18">
        <v>8.1189999999999998</v>
      </c>
      <c r="G1715">
        <f t="shared" si="192"/>
        <v>19934.681581925841</v>
      </c>
      <c r="H1715">
        <f t="shared" si="193"/>
        <v>19084.235032305733</v>
      </c>
      <c r="I1715" s="5">
        <f t="shared" si="191"/>
        <v>0</v>
      </c>
      <c r="J1715" s="6">
        <f>+H1715+SUM($B$4:$B$5)-SUM($F$15:F1715)</f>
        <v>27087.94450598993</v>
      </c>
      <c r="K1715" s="10">
        <f t="shared" si="194"/>
        <v>0</v>
      </c>
      <c r="L1715" s="10">
        <f>+H1715/SUM($F$15:F1715)-1</f>
        <v>3.739582743628822E-2</v>
      </c>
      <c r="M1715" s="18">
        <f t="shared" si="197"/>
        <v>0</v>
      </c>
      <c r="N1715" s="18">
        <f t="shared" si="195"/>
        <v>2350.5647286988205</v>
      </c>
      <c r="O1715" s="4">
        <f t="shared" si="196"/>
        <v>7.8263279890612756</v>
      </c>
      <c r="P1715" s="18">
        <f>+AVERAGEIF($C$15:C1715,"&lt;&gt;",$B$15:B1715)</f>
        <v>7.9144941176470587</v>
      </c>
    </row>
    <row r="1716" spans="1:16" x14ac:dyDescent="0.25">
      <c r="A1716" s="1">
        <v>42744</v>
      </c>
      <c r="B1716" s="18">
        <v>8.1229999999999993</v>
      </c>
      <c r="C1716">
        <f>+$B$3</f>
        <v>200</v>
      </c>
      <c r="D1716" s="7">
        <f>+$D$11</f>
        <v>3.3347368421052628</v>
      </c>
      <c r="E1716">
        <v>1.54</v>
      </c>
      <c r="F1716" s="6">
        <f>+C1716-D1716-E1716</f>
        <v>195.12526315789475</v>
      </c>
      <c r="G1716">
        <f t="shared" si="192"/>
        <v>20144.502831627491</v>
      </c>
      <c r="H1716">
        <f t="shared" si="193"/>
        <v>19288.76255437842</v>
      </c>
      <c r="I1716" s="5">
        <f t="shared" si="191"/>
        <v>469800</v>
      </c>
      <c r="J1716" s="6">
        <f>+H1716+SUM($B$4:$B$5)-SUM($F$15:F1716)</f>
        <v>27097.346764904727</v>
      </c>
      <c r="K1716" s="10">
        <f t="shared" si="194"/>
        <v>3.4710123216319388E-4</v>
      </c>
      <c r="L1716" s="10">
        <f>+H1716/SUM($F$15:F1716)-1</f>
        <v>3.75090726172429E-2</v>
      </c>
      <c r="M1716" s="18">
        <f t="shared" si="197"/>
        <v>24.021329946804723</v>
      </c>
      <c r="N1716" s="18">
        <f t="shared" si="195"/>
        <v>2374.5860586456251</v>
      </c>
      <c r="O1716" s="4">
        <f t="shared" si="196"/>
        <v>7.8293291252950175</v>
      </c>
      <c r="P1716" s="18">
        <f>+AVERAGEIF($C$15:C1716,"&lt;&gt;",$B$15:B1716)</f>
        <v>7.9169186046511628</v>
      </c>
    </row>
    <row r="1717" spans="1:16" x14ac:dyDescent="0.25">
      <c r="A1717" s="1">
        <v>42745</v>
      </c>
      <c r="B1717" s="18">
        <v>8.1560000000000006</v>
      </c>
      <c r="G1717">
        <f t="shared" si="192"/>
        <v>20226.340649360318</v>
      </c>
      <c r="H1717">
        <f t="shared" si="193"/>
        <v>19367.123894313729</v>
      </c>
      <c r="I1717" s="5">
        <f t="shared" si="191"/>
        <v>0</v>
      </c>
      <c r="J1717" s="6">
        <f>+H1717+SUM($B$4:$B$5)-SUM($F$15:F1717)</f>
        <v>27175.708104840032</v>
      </c>
      <c r="K1717" s="10">
        <f t="shared" si="194"/>
        <v>2.8918454863926524E-3</v>
      </c>
      <c r="L1717" s="10">
        <f>+H1717/SUM($F$15:F1717)-1</f>
        <v>4.1723993138770732E-2</v>
      </c>
      <c r="M1717" s="18">
        <f t="shared" si="197"/>
        <v>0</v>
      </c>
      <c r="N1717" s="18">
        <f t="shared" si="195"/>
        <v>2374.5860586456251</v>
      </c>
      <c r="O1717" s="4">
        <f t="shared" si="196"/>
        <v>7.8293291252950175</v>
      </c>
      <c r="P1717" s="18">
        <f>+AVERAGEIF($C$15:C1717,"&lt;&gt;",$B$15:B1717)</f>
        <v>7.9169186046511628</v>
      </c>
    </row>
    <row r="1718" spans="1:16" x14ac:dyDescent="0.25">
      <c r="A1718" s="1">
        <v>42746</v>
      </c>
      <c r="B1718" s="18">
        <v>8.2539999999999996</v>
      </c>
      <c r="G1718">
        <f t="shared" si="192"/>
        <v>20469.374168688086</v>
      </c>
      <c r="H1718">
        <f t="shared" si="193"/>
        <v>19599.833328060999</v>
      </c>
      <c r="I1718" s="5">
        <f t="shared" si="191"/>
        <v>0</v>
      </c>
      <c r="J1718" s="6">
        <f>+H1718+SUM($B$4:$B$5)-SUM($F$15:F1718)</f>
        <v>27408.417538587299</v>
      </c>
      <c r="K1718" s="10">
        <f t="shared" si="194"/>
        <v>8.5631414956881535E-3</v>
      </c>
      <c r="L1718" s="10">
        <f>+H1718/SUM($F$15:F1718)-1</f>
        <v>5.4241029839064758E-2</v>
      </c>
      <c r="M1718" s="18">
        <f t="shared" si="197"/>
        <v>0</v>
      </c>
      <c r="N1718" s="18">
        <f t="shared" si="195"/>
        <v>2374.5860586456251</v>
      </c>
      <c r="O1718" s="4">
        <f t="shared" si="196"/>
        <v>7.8293291252950175</v>
      </c>
      <c r="P1718" s="18">
        <f>+AVERAGEIF($C$15:C1718,"&lt;&gt;",$B$15:B1718)</f>
        <v>7.9169186046511628</v>
      </c>
    </row>
    <row r="1719" spans="1:16" x14ac:dyDescent="0.25">
      <c r="A1719" s="1">
        <v>42747</v>
      </c>
      <c r="B1719" s="18">
        <v>8.2040000000000006</v>
      </c>
      <c r="G1719">
        <f t="shared" si="192"/>
        <v>20345.377475153509</v>
      </c>
      <c r="H1719">
        <f t="shared" si="193"/>
        <v>19481.10402512872</v>
      </c>
      <c r="I1719" s="5">
        <f t="shared" si="191"/>
        <v>0</v>
      </c>
      <c r="J1719" s="6">
        <f>+H1719+SUM($B$4:$B$5)-SUM($F$15:F1719)</f>
        <v>27289.688235655023</v>
      </c>
      <c r="K1719" s="10">
        <f t="shared" si="194"/>
        <v>-4.3318554515276997E-3</v>
      </c>
      <c r="L1719" s="10">
        <f>+H1719/SUM($F$15:F1719)-1</f>
        <v>4.7854786624629053E-2</v>
      </c>
      <c r="M1719" s="18">
        <f t="shared" si="197"/>
        <v>0</v>
      </c>
      <c r="N1719" s="18">
        <f t="shared" si="195"/>
        <v>2374.5860586456251</v>
      </c>
      <c r="O1719" s="4">
        <f t="shared" si="196"/>
        <v>7.8293291252950175</v>
      </c>
      <c r="P1719" s="18">
        <f>+AVERAGEIF($C$15:C1719,"&lt;&gt;",$B$15:B1719)</f>
        <v>7.9169186046511628</v>
      </c>
    </row>
    <row r="1720" spans="1:16" x14ac:dyDescent="0.25">
      <c r="A1720" s="1">
        <v>42748</v>
      </c>
      <c r="B1720" s="18">
        <v>8.2159999999999993</v>
      </c>
      <c r="G1720">
        <f t="shared" si="192"/>
        <v>20375.136681601805</v>
      </c>
      <c r="H1720">
        <f t="shared" si="193"/>
        <v>19509.599057832467</v>
      </c>
      <c r="I1720" s="5">
        <f t="shared" si="191"/>
        <v>0</v>
      </c>
      <c r="J1720" s="6">
        <f>+H1720+SUM($B$4:$B$5)-SUM($F$15:F1720)</f>
        <v>27318.183268358775</v>
      </c>
      <c r="K1720" s="10">
        <f t="shared" si="194"/>
        <v>1.0441684953557129E-3</v>
      </c>
      <c r="L1720" s="10">
        <f>+H1720/SUM($F$15:F1720)-1</f>
        <v>4.9387484996093578E-2</v>
      </c>
      <c r="M1720" s="18">
        <f t="shared" si="197"/>
        <v>0</v>
      </c>
      <c r="N1720" s="18">
        <f t="shared" si="195"/>
        <v>2374.5860586456251</v>
      </c>
      <c r="O1720" s="4">
        <f t="shared" si="196"/>
        <v>7.8293291252950175</v>
      </c>
      <c r="P1720" s="18">
        <f>+AVERAGEIF($C$15:C1720,"&lt;&gt;",$B$15:B1720)</f>
        <v>7.9169186046511628</v>
      </c>
    </row>
    <row r="1721" spans="1:16" x14ac:dyDescent="0.25">
      <c r="A1721" s="1">
        <v>42751</v>
      </c>
      <c r="B1721" s="18">
        <v>8.1739999999999995</v>
      </c>
      <c r="G1721">
        <f t="shared" si="192"/>
        <v>20270.979459032762</v>
      </c>
      <c r="H1721">
        <f t="shared" si="193"/>
        <v>19409.866443369352</v>
      </c>
      <c r="I1721" s="5">
        <f t="shared" si="191"/>
        <v>0</v>
      </c>
      <c r="J1721" s="6">
        <f>+H1721+SUM($B$4:$B$5)-SUM($F$15:F1721)</f>
        <v>27218.450653895652</v>
      </c>
      <c r="K1721" s="10">
        <f t="shared" si="194"/>
        <v>-3.6507777066799862E-3</v>
      </c>
      <c r="L1721" s="10">
        <f>+H1721/SUM($F$15:F1721)-1</f>
        <v>4.402304069596763E-2</v>
      </c>
      <c r="M1721" s="18">
        <f t="shared" si="197"/>
        <v>0</v>
      </c>
      <c r="N1721" s="18">
        <f t="shared" si="195"/>
        <v>2374.5860586456251</v>
      </c>
      <c r="O1721" s="4">
        <f t="shared" si="196"/>
        <v>7.8293291252950175</v>
      </c>
      <c r="P1721" s="18">
        <f>+AVERAGEIF($C$15:C1721,"&lt;&gt;",$B$15:B1721)</f>
        <v>7.9169186046511628</v>
      </c>
    </row>
    <row r="1722" spans="1:16" x14ac:dyDescent="0.25">
      <c r="A1722" s="1">
        <v>42752</v>
      </c>
      <c r="B1722" s="18">
        <v>8.157</v>
      </c>
      <c r="G1722">
        <f t="shared" si="192"/>
        <v>20228.820583231009</v>
      </c>
      <c r="H1722">
        <f t="shared" si="193"/>
        <v>19369.498480372378</v>
      </c>
      <c r="I1722" s="5">
        <f t="shared" si="191"/>
        <v>0</v>
      </c>
      <c r="J1722" s="6">
        <f>+H1722+SUM($B$4:$B$5)-SUM($F$15:F1722)</f>
        <v>27178.082690898682</v>
      </c>
      <c r="K1722" s="10">
        <f t="shared" si="194"/>
        <v>-1.4831102442339761E-3</v>
      </c>
      <c r="L1722" s="10">
        <f>+H1722/SUM($F$15:F1722)-1</f>
        <v>4.1851718003059535E-2</v>
      </c>
      <c r="M1722" s="18">
        <f t="shared" si="197"/>
        <v>0</v>
      </c>
      <c r="N1722" s="18">
        <f t="shared" si="195"/>
        <v>2374.5860586456251</v>
      </c>
      <c r="O1722" s="4">
        <f t="shared" si="196"/>
        <v>7.8293291252950175</v>
      </c>
      <c r="P1722" s="18">
        <f>+AVERAGEIF($C$15:C1722,"&lt;&gt;",$B$15:B1722)</f>
        <v>7.9169186046511628</v>
      </c>
    </row>
    <row r="1723" spans="1:16" x14ac:dyDescent="0.25">
      <c r="A1723" s="1">
        <v>42753</v>
      </c>
      <c r="B1723" s="18">
        <v>8.1809999999999992</v>
      </c>
      <c r="G1723">
        <f t="shared" si="192"/>
        <v>20288.338996127604</v>
      </c>
      <c r="H1723">
        <f t="shared" si="193"/>
        <v>19426.488545779874</v>
      </c>
      <c r="I1723" s="5">
        <f t="shared" si="191"/>
        <v>0</v>
      </c>
      <c r="J1723" s="6">
        <f>+H1723+SUM($B$4:$B$5)-SUM($F$15:F1723)</f>
        <v>27235.072756306177</v>
      </c>
      <c r="K1723" s="10">
        <f t="shared" si="194"/>
        <v>2.096912650375371E-3</v>
      </c>
      <c r="L1723" s="10">
        <f>+H1723/SUM($F$15:F1723)-1</f>
        <v>4.4917114745988806E-2</v>
      </c>
      <c r="M1723" s="18">
        <f t="shared" si="197"/>
        <v>0</v>
      </c>
      <c r="N1723" s="18">
        <f t="shared" si="195"/>
        <v>2374.5860586456251</v>
      </c>
      <c r="O1723" s="4">
        <f t="shared" si="196"/>
        <v>7.8293291252950175</v>
      </c>
      <c r="P1723" s="18">
        <f>+AVERAGEIF($C$15:C1723,"&lt;&gt;",$B$15:B1723)</f>
        <v>7.9169186046511628</v>
      </c>
    </row>
    <row r="1724" spans="1:16" x14ac:dyDescent="0.25">
      <c r="A1724" s="1">
        <v>42754</v>
      </c>
      <c r="B1724" s="18">
        <v>8.2080000000000002</v>
      </c>
      <c r="G1724">
        <f t="shared" si="192"/>
        <v>20355.297210636279</v>
      </c>
      <c r="H1724">
        <f t="shared" si="193"/>
        <v>19490.602369363307</v>
      </c>
      <c r="I1724" s="5">
        <f t="shared" si="191"/>
        <v>0</v>
      </c>
      <c r="J1724" s="6">
        <f>+H1724+SUM($B$4:$B$5)-SUM($F$15:F1724)</f>
        <v>27299.186579889607</v>
      </c>
      <c r="K1724" s="10">
        <f t="shared" si="194"/>
        <v>2.3540904097121285E-3</v>
      </c>
      <c r="L1724" s="10">
        <f>+H1724/SUM($F$15:F1724)-1</f>
        <v>4.8365686081784265E-2</v>
      </c>
      <c r="M1724" s="18">
        <f t="shared" si="197"/>
        <v>0</v>
      </c>
      <c r="N1724" s="18">
        <f t="shared" si="195"/>
        <v>2374.5860586456251</v>
      </c>
      <c r="O1724" s="4">
        <f t="shared" si="196"/>
        <v>7.8293291252950175</v>
      </c>
      <c r="P1724" s="18">
        <f>+AVERAGEIF($C$15:C1724,"&lt;&gt;",$B$15:B1724)</f>
        <v>7.9169186046511628</v>
      </c>
    </row>
    <row r="1725" spans="1:16" x14ac:dyDescent="0.25">
      <c r="A1725" s="1">
        <v>42755</v>
      </c>
      <c r="B1725" s="18">
        <v>8.15</v>
      </c>
      <c r="G1725">
        <f t="shared" si="192"/>
        <v>20211.46104613617</v>
      </c>
      <c r="H1725">
        <f t="shared" si="193"/>
        <v>19352.87637796186</v>
      </c>
      <c r="I1725" s="5">
        <f t="shared" si="191"/>
        <v>0</v>
      </c>
      <c r="J1725" s="6">
        <f>+H1725+SUM($B$4:$B$5)-SUM($F$15:F1725)</f>
        <v>27161.460588488164</v>
      </c>
      <c r="K1725" s="10">
        <f t="shared" si="194"/>
        <v>-5.0450584305284929E-3</v>
      </c>
      <c r="L1725" s="10">
        <f>+H1725/SUM($F$15:F1725)-1</f>
        <v>4.0957643953038581E-2</v>
      </c>
      <c r="M1725" s="18">
        <f t="shared" si="197"/>
        <v>0</v>
      </c>
      <c r="N1725" s="18">
        <f t="shared" si="195"/>
        <v>2374.5860586456251</v>
      </c>
      <c r="O1725" s="4">
        <f t="shared" si="196"/>
        <v>7.8293291252950175</v>
      </c>
      <c r="P1725" s="18">
        <f>+AVERAGEIF($C$15:C1725,"&lt;&gt;",$B$15:B1725)</f>
        <v>7.9169186046511628</v>
      </c>
    </row>
    <row r="1726" spans="1:16" x14ac:dyDescent="0.25">
      <c r="A1726" s="1">
        <v>42758</v>
      </c>
      <c r="B1726" s="18">
        <v>8.1760000000000002</v>
      </c>
      <c r="G1726">
        <f t="shared" si="192"/>
        <v>20275.939326774151</v>
      </c>
      <c r="H1726">
        <f t="shared" si="193"/>
        <v>19414.615615486648</v>
      </c>
      <c r="I1726" s="5">
        <f t="shared" si="191"/>
        <v>0</v>
      </c>
      <c r="J1726" s="6">
        <f>+H1726+SUM($B$4:$B$5)-SUM($F$15:F1726)</f>
        <v>27223.199826012951</v>
      </c>
      <c r="K1726" s="10">
        <f t="shared" si="194"/>
        <v>2.2730455648234393E-3</v>
      </c>
      <c r="L1726" s="10">
        <f>+H1726/SUM($F$15:F1726)-1</f>
        <v>4.4278490424545236E-2</v>
      </c>
      <c r="M1726" s="18">
        <f t="shared" si="197"/>
        <v>0</v>
      </c>
      <c r="N1726" s="18">
        <f t="shared" si="195"/>
        <v>2374.5860586456251</v>
      </c>
      <c r="O1726" s="4">
        <f t="shared" si="196"/>
        <v>7.8293291252950175</v>
      </c>
      <c r="P1726" s="18">
        <f>+AVERAGEIF($C$15:C1726,"&lt;&gt;",$B$15:B1726)</f>
        <v>7.9169186046511628</v>
      </c>
    </row>
    <row r="1727" spans="1:16" x14ac:dyDescent="0.25">
      <c r="A1727" s="1">
        <v>42759</v>
      </c>
      <c r="B1727" s="18">
        <v>8.2289999999999992</v>
      </c>
      <c r="G1727">
        <f t="shared" si="192"/>
        <v>20407.375821920799</v>
      </c>
      <c r="H1727">
        <f t="shared" si="193"/>
        <v>19540.468676594861</v>
      </c>
      <c r="I1727" s="5">
        <f t="shared" si="191"/>
        <v>0</v>
      </c>
      <c r="J1727" s="6">
        <f>+H1727+SUM($B$4:$B$5)-SUM($F$15:F1727)</f>
        <v>27349.052887121161</v>
      </c>
      <c r="K1727" s="10">
        <f t="shared" si="194"/>
        <v>4.623007652023059E-3</v>
      </c>
      <c r="L1727" s="10">
        <f>+H1727/SUM($F$15:F1727)-1</f>
        <v>5.1047908231846906E-2</v>
      </c>
      <c r="M1727" s="18">
        <f t="shared" si="197"/>
        <v>0</v>
      </c>
      <c r="N1727" s="18">
        <f t="shared" si="195"/>
        <v>2374.5860586456251</v>
      </c>
      <c r="O1727" s="4">
        <f t="shared" si="196"/>
        <v>7.8293291252950175</v>
      </c>
      <c r="P1727" s="18">
        <f>+AVERAGEIF($C$15:C1727,"&lt;&gt;",$B$15:B1727)</f>
        <v>7.9169186046511628</v>
      </c>
    </row>
    <row r="1728" spans="1:16" x14ac:dyDescent="0.25">
      <c r="A1728" s="1">
        <v>42760</v>
      </c>
      <c r="B1728" s="18">
        <v>8.2680000000000007</v>
      </c>
      <c r="G1728">
        <f t="shared" si="192"/>
        <v>20504.093242877774</v>
      </c>
      <c r="H1728">
        <f t="shared" si="193"/>
        <v>19633.077532882042</v>
      </c>
      <c r="I1728" s="5">
        <f t="shared" si="191"/>
        <v>0</v>
      </c>
      <c r="J1728" s="6">
        <f>+H1728+SUM($B$4:$B$5)-SUM($F$15:F1728)</f>
        <v>27441.661743408349</v>
      </c>
      <c r="K1728" s="10">
        <f t="shared" si="194"/>
        <v>3.3861814765365761E-3</v>
      </c>
      <c r="L1728" s="10">
        <f>+H1728/SUM($F$15:F1728)-1</f>
        <v>5.6029177939107111E-2</v>
      </c>
      <c r="M1728" s="18">
        <f t="shared" si="197"/>
        <v>0</v>
      </c>
      <c r="N1728" s="18">
        <f t="shared" si="195"/>
        <v>2374.5860586456251</v>
      </c>
      <c r="O1728" s="4">
        <f t="shared" si="196"/>
        <v>7.8293291252950175</v>
      </c>
      <c r="P1728" s="18">
        <f>+AVERAGEIF($C$15:C1728,"&lt;&gt;",$B$15:B1728)</f>
        <v>7.9169186046511628</v>
      </c>
    </row>
    <row r="1729" spans="1:16" x14ac:dyDescent="0.25">
      <c r="A1729" s="1">
        <v>42761</v>
      </c>
      <c r="B1729" s="18">
        <v>8.3569999999999993</v>
      </c>
      <c r="G1729">
        <f t="shared" si="192"/>
        <v>20724.807357369318</v>
      </c>
      <c r="H1729">
        <f t="shared" si="193"/>
        <v>19844.415692101502</v>
      </c>
      <c r="I1729" s="5">
        <f t="shared" si="191"/>
        <v>0</v>
      </c>
      <c r="J1729" s="6">
        <f>+H1729+SUM($B$4:$B$5)-SUM($F$15:F1729)</f>
        <v>27652.999902627806</v>
      </c>
      <c r="K1729" s="10">
        <f t="shared" si="194"/>
        <v>7.7013615718888317E-3</v>
      </c>
      <c r="L1729" s="10">
        <f>+H1729/SUM($F$15:F1729)-1</f>
        <v>6.7396690860802799E-2</v>
      </c>
      <c r="M1729" s="18">
        <f t="shared" si="197"/>
        <v>0</v>
      </c>
      <c r="N1729" s="18">
        <f t="shared" si="195"/>
        <v>2374.5860586456251</v>
      </c>
      <c r="O1729" s="4">
        <f t="shared" si="196"/>
        <v>7.8293291252950175</v>
      </c>
      <c r="P1729" s="18">
        <f>+AVERAGEIF($C$15:C1729,"&lt;&gt;",$B$15:B1729)</f>
        <v>7.9169186046511628</v>
      </c>
    </row>
    <row r="1730" spans="1:16" x14ac:dyDescent="0.25">
      <c r="A1730" s="1">
        <v>42762</v>
      </c>
      <c r="B1730" s="18">
        <v>8.3209999999999997</v>
      </c>
      <c r="G1730">
        <f t="shared" si="192"/>
        <v>20635.529738024423</v>
      </c>
      <c r="H1730">
        <f t="shared" si="193"/>
        <v>19758.930593990262</v>
      </c>
      <c r="I1730" s="5">
        <f t="shared" si="191"/>
        <v>0</v>
      </c>
      <c r="J1730" s="6">
        <f>+H1730+SUM($B$4:$B$5)-SUM($F$15:F1730)</f>
        <v>27567.514804516566</v>
      </c>
      <c r="K1730" s="10">
        <f t="shared" si="194"/>
        <v>-3.0913498865313693E-3</v>
      </c>
      <c r="L1730" s="10">
        <f>+H1730/SUM($F$15:F1730)-1</f>
        <v>6.2798595746409003E-2</v>
      </c>
      <c r="M1730" s="18">
        <f t="shared" si="197"/>
        <v>0</v>
      </c>
      <c r="N1730" s="18">
        <f t="shared" si="195"/>
        <v>2374.5860586456251</v>
      </c>
      <c r="O1730" s="4">
        <f t="shared" si="196"/>
        <v>7.8293291252950175</v>
      </c>
      <c r="P1730" s="18">
        <f>+AVERAGEIF($C$15:C1730,"&lt;&gt;",$B$15:B1730)</f>
        <v>7.9169186046511628</v>
      </c>
    </row>
    <row r="1731" spans="1:16" x14ac:dyDescent="0.25">
      <c r="A1731" s="1">
        <v>42765</v>
      </c>
      <c r="B1731" s="18">
        <v>8.31</v>
      </c>
      <c r="G1731">
        <f t="shared" si="192"/>
        <v>20608.250465446818</v>
      </c>
      <c r="H1731">
        <f t="shared" si="193"/>
        <v>19732.810147345164</v>
      </c>
      <c r="I1731" s="5">
        <f t="shared" si="191"/>
        <v>0</v>
      </c>
      <c r="J1731" s="6">
        <f>+H1731+SUM($B$4:$B$5)-SUM($F$15:F1731)</f>
        <v>27541.394357871472</v>
      </c>
      <c r="K1731" s="10">
        <f t="shared" si="194"/>
        <v>-9.4750821139721886E-4</v>
      </c>
      <c r="L1731" s="10">
        <f>+H1731/SUM($F$15:F1731)-1</f>
        <v>6.1393622239233503E-2</v>
      </c>
      <c r="M1731" s="18">
        <f t="shared" si="197"/>
        <v>0</v>
      </c>
      <c r="N1731" s="18">
        <f t="shared" si="195"/>
        <v>2374.5860586456251</v>
      </c>
      <c r="O1731" s="4">
        <f t="shared" si="196"/>
        <v>7.8293291252950175</v>
      </c>
      <c r="P1731" s="18">
        <f>+AVERAGEIF($C$15:C1731,"&lt;&gt;",$B$15:B1731)</f>
        <v>7.9169186046511628</v>
      </c>
    </row>
    <row r="1732" spans="1:16" x14ac:dyDescent="0.25">
      <c r="A1732" s="1">
        <v>42766</v>
      </c>
      <c r="B1732" s="18">
        <v>8.1989999999999998</v>
      </c>
      <c r="G1732">
        <f t="shared" si="192"/>
        <v>20332.977805800052</v>
      </c>
      <c r="H1732">
        <f t="shared" si="193"/>
        <v>19469.231094835497</v>
      </c>
      <c r="I1732" s="5">
        <f t="shared" si="191"/>
        <v>0</v>
      </c>
      <c r="J1732" s="6">
        <f>+H1732+SUM($B$4:$B$5)-SUM($F$15:F1732)</f>
        <v>27277.815305361804</v>
      </c>
      <c r="K1732" s="10">
        <f t="shared" si="194"/>
        <v>-9.5702871497620468E-3</v>
      </c>
      <c r="L1732" s="10">
        <f>+H1732/SUM($F$15:F1732)-1</f>
        <v>4.7216162303185705E-2</v>
      </c>
      <c r="M1732" s="18">
        <f t="shared" si="197"/>
        <v>0</v>
      </c>
      <c r="N1732" s="18">
        <f t="shared" si="195"/>
        <v>2374.5860586456251</v>
      </c>
      <c r="O1732" s="4">
        <f t="shared" si="196"/>
        <v>7.8293291252950175</v>
      </c>
      <c r="P1732" s="18">
        <f>+AVERAGEIF($C$15:C1732,"&lt;&gt;",$B$15:B1732)</f>
        <v>7.9169186046511628</v>
      </c>
    </row>
    <row r="1733" spans="1:16" x14ac:dyDescent="0.25">
      <c r="A1733" s="1">
        <v>42767</v>
      </c>
      <c r="B1733" s="18">
        <v>8.2629999999999999</v>
      </c>
      <c r="G1733">
        <f t="shared" si="192"/>
        <v>20491.693573524313</v>
      </c>
      <c r="H1733">
        <f t="shared" si="193"/>
        <v>19621.204602588819</v>
      </c>
      <c r="I1733" s="5">
        <f t="shared" si="191"/>
        <v>0</v>
      </c>
      <c r="J1733" s="6">
        <f>+H1733+SUM($B$4:$B$5)-SUM($F$15:F1733)</f>
        <v>27429.788813115123</v>
      </c>
      <c r="K1733" s="10">
        <f t="shared" si="194"/>
        <v>5.5713225583517989E-3</v>
      </c>
      <c r="L1733" s="10">
        <f>+H1733/SUM($F$15:F1733)-1</f>
        <v>5.5390553617663763E-2</v>
      </c>
      <c r="M1733" s="18">
        <f t="shared" si="197"/>
        <v>0</v>
      </c>
      <c r="N1733" s="18">
        <f t="shared" si="195"/>
        <v>2374.5860586456251</v>
      </c>
      <c r="O1733" s="4">
        <f t="shared" si="196"/>
        <v>7.8293291252950175</v>
      </c>
      <c r="P1733" s="18">
        <f>+AVERAGEIF($C$15:C1733,"&lt;&gt;",$B$15:B1733)</f>
        <v>7.9169186046511628</v>
      </c>
    </row>
    <row r="1734" spans="1:16" x14ac:dyDescent="0.25">
      <c r="A1734" s="1">
        <v>42768</v>
      </c>
      <c r="B1734" s="18">
        <v>8.2490000000000006</v>
      </c>
      <c r="G1734">
        <f t="shared" si="192"/>
        <v>20456.974499334632</v>
      </c>
      <c r="H1734">
        <f t="shared" si="193"/>
        <v>19587.960397767783</v>
      </c>
      <c r="I1734" s="5">
        <f t="shared" si="191"/>
        <v>0</v>
      </c>
      <c r="J1734" s="6">
        <f>+H1734+SUM($B$4:$B$5)-SUM($F$15:F1734)</f>
        <v>27396.544608294087</v>
      </c>
      <c r="K1734" s="10">
        <f t="shared" si="194"/>
        <v>-1.2119745087187939E-3</v>
      </c>
      <c r="L1734" s="10">
        <f>+H1734/SUM($F$15:F1734)-1</f>
        <v>5.3602405517621854E-2</v>
      </c>
      <c r="M1734" s="18">
        <f t="shared" si="197"/>
        <v>0</v>
      </c>
      <c r="N1734" s="18">
        <f t="shared" si="195"/>
        <v>2374.5860586456251</v>
      </c>
      <c r="O1734" s="4">
        <f t="shared" si="196"/>
        <v>7.8293291252950175</v>
      </c>
      <c r="P1734" s="18">
        <f>+AVERAGEIF($C$15:C1734,"&lt;&gt;",$B$15:B1734)</f>
        <v>7.9169186046511628</v>
      </c>
    </row>
    <row r="1735" spans="1:16" x14ac:dyDescent="0.25">
      <c r="A1735" s="1">
        <v>42769</v>
      </c>
      <c r="B1735" s="18">
        <v>8.2870000000000008</v>
      </c>
      <c r="G1735">
        <f t="shared" si="192"/>
        <v>20551.211986420913</v>
      </c>
      <c r="H1735">
        <f t="shared" si="193"/>
        <v>19678.194667996318</v>
      </c>
      <c r="I1735" s="5">
        <f t="shared" si="191"/>
        <v>0</v>
      </c>
      <c r="J1735" s="6">
        <f>+H1735+SUM($B$4:$B$5)-SUM($F$15:F1735)</f>
        <v>27486.778878522618</v>
      </c>
      <c r="K1735" s="10">
        <f t="shared" si="194"/>
        <v>3.2936368990568177E-3</v>
      </c>
      <c r="L1735" s="10">
        <f>+H1735/SUM($F$15:F1735)-1</f>
        <v>5.8455950360593256E-2</v>
      </c>
      <c r="M1735" s="18">
        <f t="shared" si="197"/>
        <v>0</v>
      </c>
      <c r="N1735" s="18">
        <f t="shared" si="195"/>
        <v>2374.5860586456251</v>
      </c>
      <c r="O1735" s="4">
        <f t="shared" si="196"/>
        <v>7.8293291252950175</v>
      </c>
      <c r="P1735" s="18">
        <f>+AVERAGEIF($C$15:C1735,"&lt;&gt;",$B$15:B1735)</f>
        <v>7.9169186046511628</v>
      </c>
    </row>
    <row r="1736" spans="1:16" x14ac:dyDescent="0.25">
      <c r="A1736" s="1">
        <v>42772</v>
      </c>
      <c r="B1736" s="18">
        <v>8.3569999999999993</v>
      </c>
      <c r="G1736">
        <f t="shared" si="192"/>
        <v>20724.807357369318</v>
      </c>
      <c r="H1736">
        <f t="shared" si="193"/>
        <v>19844.415692101509</v>
      </c>
      <c r="I1736" s="5">
        <f t="shared" si="191"/>
        <v>0</v>
      </c>
      <c r="J1736" s="6">
        <f>+H1736+SUM($B$4:$B$5)-SUM($F$15:F1736)</f>
        <v>27652.999902627813</v>
      </c>
      <c r="K1736" s="10">
        <f t="shared" si="194"/>
        <v>6.0473082291601088E-3</v>
      </c>
      <c r="L1736" s="10">
        <f>+H1736/SUM($F$15:F1736)-1</f>
        <v>6.7396690860803021E-2</v>
      </c>
      <c r="M1736" s="18">
        <f t="shared" si="197"/>
        <v>0</v>
      </c>
      <c r="N1736" s="18">
        <f t="shared" si="195"/>
        <v>2374.5860586456251</v>
      </c>
      <c r="O1736" s="4">
        <f t="shared" si="196"/>
        <v>7.8293291252950175</v>
      </c>
      <c r="P1736" s="18">
        <f>+AVERAGEIF($C$15:C1736,"&lt;&gt;",$B$15:B1736)</f>
        <v>7.9169186046511628</v>
      </c>
    </row>
    <row r="1737" spans="1:16" x14ac:dyDescent="0.25">
      <c r="A1737" s="1">
        <v>42773</v>
      </c>
      <c r="B1737" s="18">
        <v>8.3650000000000002</v>
      </c>
      <c r="G1737">
        <f t="shared" si="192"/>
        <v>20744.646828334851</v>
      </c>
      <c r="H1737">
        <f t="shared" si="193"/>
        <v>19863.412380570677</v>
      </c>
      <c r="I1737" s="5">
        <f t="shared" si="191"/>
        <v>0</v>
      </c>
      <c r="J1737" s="6">
        <f>+H1737+SUM($B$4:$B$5)-SUM($F$15:F1737)</f>
        <v>27671.99659109698</v>
      </c>
      <c r="K1737" s="10">
        <f t="shared" si="194"/>
        <v>6.8696664145151409E-4</v>
      </c>
      <c r="L1737" s="10">
        <f>+H1737/SUM($F$15:F1737)-1</f>
        <v>6.8418489775113001E-2</v>
      </c>
      <c r="M1737" s="18">
        <f t="shared" si="197"/>
        <v>0</v>
      </c>
      <c r="N1737" s="18">
        <f t="shared" si="195"/>
        <v>2374.5860586456251</v>
      </c>
      <c r="O1737" s="4">
        <f t="shared" si="196"/>
        <v>7.8293291252950175</v>
      </c>
      <c r="P1737" s="18">
        <f>+AVERAGEIF($C$15:C1737,"&lt;&gt;",$B$15:B1737)</f>
        <v>7.9169186046511628</v>
      </c>
    </row>
    <row r="1738" spans="1:16" x14ac:dyDescent="0.25">
      <c r="A1738" s="1">
        <v>42774</v>
      </c>
      <c r="B1738" s="18">
        <v>8.3680000000000003</v>
      </c>
      <c r="C1738">
        <f>+$B$3</f>
        <v>200</v>
      </c>
      <c r="D1738" s="7">
        <f>+$D$11</f>
        <v>3.3347368421052628</v>
      </c>
      <c r="E1738">
        <v>1.54</v>
      </c>
      <c r="F1738" s="6">
        <f>+C1738-D1738-E1738</f>
        <v>195.12526315789475</v>
      </c>
      <c r="G1738">
        <f t="shared" si="192"/>
        <v>20952.086629946927</v>
      </c>
      <c r="H1738">
        <f t="shared" si="193"/>
        <v>20065.661401904508</v>
      </c>
      <c r="I1738" s="5">
        <f t="shared" si="191"/>
        <v>463800</v>
      </c>
      <c r="J1738" s="6">
        <f>+H1738+SUM($B$4:$B$5)-SUM($F$15:F1738)</f>
        <v>27679.120349272918</v>
      </c>
      <c r="K1738" s="10">
        <f t="shared" si="194"/>
        <v>2.5743564084668158E-4</v>
      </c>
      <c r="L1738" s="10">
        <f>+H1738/SUM($F$15:F1738)-1</f>
        <v>6.8087060076114536E-2</v>
      </c>
      <c r="M1738" s="18">
        <f t="shared" si="197"/>
        <v>23.318028580054342</v>
      </c>
      <c r="N1738" s="18">
        <f t="shared" si="195"/>
        <v>2397.9040872256796</v>
      </c>
      <c r="O1738" s="4">
        <f t="shared" si="196"/>
        <v>7.8345673426693185</v>
      </c>
      <c r="P1738" s="18">
        <f>+AVERAGEIF($C$15:C1738,"&lt;&gt;",$B$15:B1738)</f>
        <v>7.9221034482758625</v>
      </c>
    </row>
    <row r="1739" spans="1:16" x14ac:dyDescent="0.25">
      <c r="A1739" s="1">
        <v>42775</v>
      </c>
      <c r="B1739" s="18">
        <v>8.43</v>
      </c>
      <c r="G1739">
        <f t="shared" si="192"/>
        <v>21107.324365493856</v>
      </c>
      <c r="H1739">
        <f t="shared" si="193"/>
        <v>20214.331455312498</v>
      </c>
      <c r="I1739" s="5">
        <f t="shared" si="191"/>
        <v>0</v>
      </c>
      <c r="J1739" s="6">
        <f>+H1739+SUM($B$4:$B$5)-SUM($F$15:F1739)</f>
        <v>27827.790402680905</v>
      </c>
      <c r="K1739" s="10">
        <f t="shared" si="194"/>
        <v>5.3711986339151085E-3</v>
      </c>
      <c r="L1739" s="10">
        <f>+H1739/SUM($F$15:F1739)-1</f>
        <v>7.6000707031745218E-2</v>
      </c>
      <c r="M1739" s="18">
        <f t="shared" si="197"/>
        <v>0</v>
      </c>
      <c r="N1739" s="18">
        <f t="shared" si="195"/>
        <v>2397.9040872256796</v>
      </c>
      <c r="O1739" s="4">
        <f t="shared" si="196"/>
        <v>7.8345673426693185</v>
      </c>
      <c r="P1739" s="18">
        <f>+AVERAGEIF($C$15:C1739,"&lt;&gt;",$B$15:B1739)</f>
        <v>7.9221034482758625</v>
      </c>
    </row>
    <row r="1740" spans="1:16" x14ac:dyDescent="0.25">
      <c r="A1740" s="1">
        <v>42776</v>
      </c>
      <c r="B1740" s="18">
        <v>8.4939999999999998</v>
      </c>
      <c r="G1740">
        <f t="shared" si="192"/>
        <v>21267.569769929396</v>
      </c>
      <c r="H1740">
        <f t="shared" si="193"/>
        <v>20367.797316894939</v>
      </c>
      <c r="I1740" s="5">
        <f t="shared" si="191"/>
        <v>0</v>
      </c>
      <c r="J1740" s="6">
        <f>+H1740+SUM($B$4:$B$5)-SUM($F$15:F1740)</f>
        <v>27981.256264263349</v>
      </c>
      <c r="K1740" s="10">
        <f t="shared" si="194"/>
        <v>5.5148417952601836E-3</v>
      </c>
      <c r="L1740" s="10">
        <f>+H1740/SUM($F$15:F1740)-1</f>
        <v>8.4169632921428539E-2</v>
      </c>
      <c r="M1740" s="18">
        <f t="shared" si="197"/>
        <v>0</v>
      </c>
      <c r="N1740" s="18">
        <f t="shared" si="195"/>
        <v>2397.9040872256796</v>
      </c>
      <c r="O1740" s="4">
        <f t="shared" si="196"/>
        <v>7.8345673426693185</v>
      </c>
      <c r="P1740" s="18">
        <f>+AVERAGEIF($C$15:C1740,"&lt;&gt;",$B$15:B1740)</f>
        <v>7.9221034482758625</v>
      </c>
    </row>
    <row r="1741" spans="1:16" x14ac:dyDescent="0.25">
      <c r="A1741" s="1">
        <v>42779</v>
      </c>
      <c r="B1741" s="18">
        <v>8.5519999999999996</v>
      </c>
      <c r="G1741">
        <f t="shared" si="192"/>
        <v>21412.792167699106</v>
      </c>
      <c r="H1741">
        <f t="shared" si="193"/>
        <v>20506.875753954031</v>
      </c>
      <c r="I1741" s="5">
        <f t="shared" si="191"/>
        <v>0</v>
      </c>
      <c r="J1741" s="6">
        <f>+H1741+SUM($B$4:$B$5)-SUM($F$15:F1741)</f>
        <v>28120.334701322441</v>
      </c>
      <c r="K1741" s="10">
        <f t="shared" si="194"/>
        <v>4.9704143282771618E-3</v>
      </c>
      <c r="L1741" s="10">
        <f>+H1741/SUM($F$15:F1741)-1</f>
        <v>9.1572722008954388E-2</v>
      </c>
      <c r="M1741" s="18">
        <f t="shared" si="197"/>
        <v>0</v>
      </c>
      <c r="N1741" s="18">
        <f t="shared" si="195"/>
        <v>2397.9040872256796</v>
      </c>
      <c r="O1741" s="4">
        <f t="shared" si="196"/>
        <v>7.8345673426693185</v>
      </c>
      <c r="P1741" s="18">
        <f>+AVERAGEIF($C$15:C1741,"&lt;&gt;",$B$15:B1741)</f>
        <v>7.9221034482758625</v>
      </c>
    </row>
    <row r="1742" spans="1:16" x14ac:dyDescent="0.25">
      <c r="A1742" s="1">
        <v>42780</v>
      </c>
      <c r="B1742" s="18">
        <v>8.57</v>
      </c>
      <c r="G1742">
        <f t="shared" si="192"/>
        <v>21457.861187696606</v>
      </c>
      <c r="H1742">
        <f t="shared" si="193"/>
        <v>20550.038027524097</v>
      </c>
      <c r="I1742" s="5">
        <f t="shared" si="191"/>
        <v>0</v>
      </c>
      <c r="J1742" s="6">
        <f>+H1742+SUM($B$4:$B$5)-SUM($F$15:F1742)</f>
        <v>28163.496974892507</v>
      </c>
      <c r="K1742" s="10">
        <f t="shared" si="194"/>
        <v>1.5349132230646489E-3</v>
      </c>
      <c r="L1742" s="10">
        <f>+H1742/SUM($F$15:F1742)-1</f>
        <v>9.3870232415427912E-2</v>
      </c>
      <c r="M1742" s="18">
        <f t="shared" si="197"/>
        <v>0</v>
      </c>
      <c r="N1742" s="18">
        <f t="shared" si="195"/>
        <v>2397.9040872256796</v>
      </c>
      <c r="O1742" s="4">
        <f t="shared" si="196"/>
        <v>7.8345673426693185</v>
      </c>
      <c r="P1742" s="18">
        <f>+AVERAGEIF($C$15:C1742,"&lt;&gt;",$B$15:B1742)</f>
        <v>7.9221034482758625</v>
      </c>
    </row>
    <row r="1743" spans="1:16" x14ac:dyDescent="0.25">
      <c r="A1743" s="1">
        <v>42781</v>
      </c>
      <c r="B1743" s="18">
        <v>8.6240000000000006</v>
      </c>
      <c r="G1743">
        <f t="shared" si="192"/>
        <v>21593.068247689094</v>
      </c>
      <c r="H1743">
        <f t="shared" si="193"/>
        <v>20679.524848234283</v>
      </c>
      <c r="I1743" s="5">
        <f t="shared" si="191"/>
        <v>0</v>
      </c>
      <c r="J1743" s="6">
        <f>+H1743+SUM($B$4:$B$5)-SUM($F$15:F1743)</f>
        <v>28292.983795602697</v>
      </c>
      <c r="K1743" s="10">
        <f t="shared" si="194"/>
        <v>4.5976826253368852E-3</v>
      </c>
      <c r="L1743" s="10">
        <f>+H1743/SUM($F$15:F1743)-1</f>
        <v>0.10076276363484848</v>
      </c>
      <c r="M1743" s="18">
        <f t="shared" si="197"/>
        <v>0</v>
      </c>
      <c r="N1743" s="18">
        <f t="shared" si="195"/>
        <v>2397.9040872256796</v>
      </c>
      <c r="O1743" s="4">
        <f t="shared" si="196"/>
        <v>7.8345673426693185</v>
      </c>
      <c r="P1743" s="18">
        <f>+AVERAGEIF($C$15:C1743,"&lt;&gt;",$B$15:B1743)</f>
        <v>7.9221034482758625</v>
      </c>
    </row>
    <row r="1744" spans="1:16" x14ac:dyDescent="0.25">
      <c r="A1744" s="1">
        <v>42782</v>
      </c>
      <c r="B1744" s="18">
        <v>8.5820000000000007</v>
      </c>
      <c r="G1744">
        <f t="shared" si="192"/>
        <v>21487.907201028273</v>
      </c>
      <c r="H1744">
        <f t="shared" si="193"/>
        <v>20578.812876570806</v>
      </c>
      <c r="I1744" s="5">
        <f t="shared" ref="I1744:I1807" si="198">+C1744*(MAX($A:$A)-A1744)</f>
        <v>0</v>
      </c>
      <c r="J1744" s="6">
        <f>+H1744+SUM($B$4:$B$5)-SUM($F$15:F1744)</f>
        <v>28192.27182393922</v>
      </c>
      <c r="K1744" s="10">
        <f t="shared" si="194"/>
        <v>-3.559609420874521E-3</v>
      </c>
      <c r="L1744" s="10">
        <f>+H1744/SUM($F$15:F1744)-1</f>
        <v>9.5401906019743743E-2</v>
      </c>
      <c r="M1744" s="18">
        <f t="shared" si="197"/>
        <v>0</v>
      </c>
      <c r="N1744" s="18">
        <f t="shared" si="195"/>
        <v>2397.9040872256796</v>
      </c>
      <c r="O1744" s="4">
        <f t="shared" si="196"/>
        <v>7.8345673426693185</v>
      </c>
      <c r="P1744" s="18">
        <f>+AVERAGEIF($C$15:C1744,"&lt;&gt;",$B$15:B1744)</f>
        <v>7.9221034482758625</v>
      </c>
    </row>
    <row r="1745" spans="1:16" x14ac:dyDescent="0.25">
      <c r="A1745" s="1">
        <v>42783</v>
      </c>
      <c r="B1745" s="18">
        <v>8.5549999999999997</v>
      </c>
      <c r="G1745">
        <f t="shared" ref="G1745:G1808" si="199">+(B1745/B1744*G1744)+C1745</f>
        <v>21420.303671032027</v>
      </c>
      <c r="H1745">
        <f t="shared" ref="H1745:H1808" si="200">+(B1745/B1744*H1744)+F1745</f>
        <v>20514.069466215711</v>
      </c>
      <c r="I1745" s="5">
        <f t="shared" si="198"/>
        <v>0</v>
      </c>
      <c r="J1745" s="6">
        <f>+H1745+SUM($B$4:$B$5)-SUM($F$15:F1745)</f>
        <v>28127.528413584121</v>
      </c>
      <c r="K1745" s="10">
        <f t="shared" ref="K1745:K1808" si="201">+J1745/J1744-1</f>
        <v>-2.2964949671109292E-3</v>
      </c>
      <c r="L1745" s="10">
        <f>+H1745/SUM($F$15:F1745)-1</f>
        <v>9.1955640410033457E-2</v>
      </c>
      <c r="M1745" s="18">
        <f t="shared" si="197"/>
        <v>0</v>
      </c>
      <c r="N1745" s="18">
        <f t="shared" ref="N1745:N1808" si="202">+M1745+N1744</f>
        <v>2397.9040872256796</v>
      </c>
      <c r="O1745" s="4">
        <f t="shared" ref="O1745:O1808" si="203">((O1744*N1744)+(B1745*M1745))/N1745</f>
        <v>7.8345673426693185</v>
      </c>
      <c r="P1745" s="18">
        <f>+AVERAGEIF($C$15:C1745,"&lt;&gt;",$B$15:B1745)</f>
        <v>7.9221034482758625</v>
      </c>
    </row>
    <row r="1746" spans="1:16" x14ac:dyDescent="0.25">
      <c r="A1746" s="1">
        <v>42786</v>
      </c>
      <c r="B1746" s="18">
        <v>8.5980000000000008</v>
      </c>
      <c r="G1746">
        <f t="shared" si="199"/>
        <v>21527.968552137158</v>
      </c>
      <c r="H1746">
        <f t="shared" si="200"/>
        <v>20617.179341966417</v>
      </c>
      <c r="I1746" s="5">
        <f t="shared" si="198"/>
        <v>0</v>
      </c>
      <c r="J1746" s="6">
        <f>+H1746+SUM($B$4:$B$5)-SUM($F$15:F1746)</f>
        <v>28230.638289334827</v>
      </c>
      <c r="K1746" s="10">
        <f t="shared" si="201"/>
        <v>3.6657993633351094E-3</v>
      </c>
      <c r="L1746" s="10">
        <f>+H1746/SUM($F$15:F1746)-1</f>
        <v>9.7444137492164629E-2</v>
      </c>
      <c r="M1746" s="18">
        <f t="shared" si="197"/>
        <v>0</v>
      </c>
      <c r="N1746" s="18">
        <f t="shared" si="202"/>
        <v>2397.9040872256796</v>
      </c>
      <c r="O1746" s="4">
        <f t="shared" si="203"/>
        <v>7.8345673426693185</v>
      </c>
      <c r="P1746" s="18">
        <f>+AVERAGEIF($C$15:C1746,"&lt;&gt;",$B$15:B1746)</f>
        <v>7.9221034482758625</v>
      </c>
    </row>
    <row r="1747" spans="1:16" x14ac:dyDescent="0.25">
      <c r="A1747" s="1">
        <v>42787</v>
      </c>
      <c r="B1747" s="18">
        <v>8.6809999999999992</v>
      </c>
      <c r="G1747">
        <f t="shared" si="199"/>
        <v>21735.786811014495</v>
      </c>
      <c r="H1747">
        <f t="shared" si="200"/>
        <v>20816.205381206146</v>
      </c>
      <c r="I1747" s="5">
        <f t="shared" si="198"/>
        <v>0</v>
      </c>
      <c r="J1747" s="6">
        <f>+H1747+SUM($B$4:$B$5)-SUM($F$15:F1747)</f>
        <v>28429.664328574559</v>
      </c>
      <c r="K1747" s="10">
        <f t="shared" si="201"/>
        <v>7.0500013921017679E-3</v>
      </c>
      <c r="L1747" s="10">
        <f>+H1747/SUM($F$15:F1747)-1</f>
        <v>0.10803821325534768</v>
      </c>
      <c r="M1747" s="18">
        <f t="shared" ref="M1747:M1810" si="204">+F1747/B1747</f>
        <v>0</v>
      </c>
      <c r="N1747" s="18">
        <f t="shared" si="202"/>
        <v>2397.9040872256796</v>
      </c>
      <c r="O1747" s="4">
        <f t="shared" si="203"/>
        <v>7.8345673426693185</v>
      </c>
      <c r="P1747" s="18">
        <f>+AVERAGEIF($C$15:C1747,"&lt;&gt;",$B$15:B1747)</f>
        <v>7.9221034482758625</v>
      </c>
    </row>
    <row r="1748" spans="1:16" x14ac:dyDescent="0.25">
      <c r="A1748" s="1">
        <v>42788</v>
      </c>
      <c r="B1748" s="18">
        <v>8.718</v>
      </c>
      <c r="G1748">
        <f t="shared" si="199"/>
        <v>21828.428685453793</v>
      </c>
      <c r="H1748">
        <f t="shared" si="200"/>
        <v>20904.927832433499</v>
      </c>
      <c r="I1748" s="5">
        <f t="shared" si="198"/>
        <v>0</v>
      </c>
      <c r="J1748" s="6">
        <f>+H1748+SUM($B$4:$B$5)-SUM($F$15:F1748)</f>
        <v>28518.386779801913</v>
      </c>
      <c r="K1748" s="10">
        <f t="shared" si="201"/>
        <v>3.1207702701638862E-3</v>
      </c>
      <c r="L1748" s="10">
        <f>+H1748/SUM($F$15:F1748)-1</f>
        <v>0.11276087353532116</v>
      </c>
      <c r="M1748" s="18">
        <f t="shared" si="204"/>
        <v>0</v>
      </c>
      <c r="N1748" s="18">
        <f t="shared" si="202"/>
        <v>2397.9040872256796</v>
      </c>
      <c r="O1748" s="4">
        <f t="shared" si="203"/>
        <v>7.8345673426693185</v>
      </c>
      <c r="P1748" s="18">
        <f>+AVERAGEIF($C$15:C1748,"&lt;&gt;",$B$15:B1748)</f>
        <v>7.9221034482758625</v>
      </c>
    </row>
    <row r="1749" spans="1:16" x14ac:dyDescent="0.25">
      <c r="A1749" s="1">
        <v>42789</v>
      </c>
      <c r="B1749" s="18">
        <v>8.6890000000000001</v>
      </c>
      <c r="G1749">
        <f t="shared" si="199"/>
        <v>21755.81748656894</v>
      </c>
      <c r="H1749">
        <f t="shared" si="200"/>
        <v>20835.388613903953</v>
      </c>
      <c r="I1749" s="5">
        <f t="shared" si="198"/>
        <v>0</v>
      </c>
      <c r="J1749" s="6">
        <f>+H1749+SUM($B$4:$B$5)-SUM($F$15:F1749)</f>
        <v>28448.847561272363</v>
      </c>
      <c r="K1749" s="10">
        <f t="shared" si="201"/>
        <v>-2.438399446170636E-3</v>
      </c>
      <c r="L1749" s="10">
        <f>+H1749/SUM($F$15:F1749)-1</f>
        <v>0.10905932899155824</v>
      </c>
      <c r="M1749" s="18">
        <f t="shared" si="204"/>
        <v>0</v>
      </c>
      <c r="N1749" s="18">
        <f t="shared" si="202"/>
        <v>2397.9040872256796</v>
      </c>
      <c r="O1749" s="4">
        <f t="shared" si="203"/>
        <v>7.8345673426693185</v>
      </c>
      <c r="P1749" s="18">
        <f>+AVERAGEIF($C$15:C1749,"&lt;&gt;",$B$15:B1749)</f>
        <v>7.9221034482758625</v>
      </c>
    </row>
    <row r="1750" spans="1:16" x14ac:dyDescent="0.25">
      <c r="A1750" s="1">
        <v>42790</v>
      </c>
      <c r="B1750" s="18">
        <v>8.6359999999999992</v>
      </c>
      <c r="G1750">
        <f t="shared" si="199"/>
        <v>21623.114261020757</v>
      </c>
      <c r="H1750">
        <f t="shared" si="200"/>
        <v>20708.299697280989</v>
      </c>
      <c r="I1750" s="5">
        <f t="shared" si="198"/>
        <v>0</v>
      </c>
      <c r="J1750" s="6">
        <f>+H1750+SUM($B$4:$B$5)-SUM($F$15:F1750)</f>
        <v>28321.758644649402</v>
      </c>
      <c r="K1750" s="10">
        <f t="shared" si="201"/>
        <v>-4.46727820342252E-3</v>
      </c>
      <c r="L1750" s="10">
        <f>+H1750/SUM($F$15:F1750)-1</f>
        <v>0.10229443723916387</v>
      </c>
      <c r="M1750" s="18">
        <f t="shared" si="204"/>
        <v>0</v>
      </c>
      <c r="N1750" s="18">
        <f t="shared" si="202"/>
        <v>2397.9040872256796</v>
      </c>
      <c r="O1750" s="4">
        <f t="shared" si="203"/>
        <v>7.8345673426693185</v>
      </c>
      <c r="P1750" s="18">
        <f>+AVERAGEIF($C$15:C1750,"&lt;&gt;",$B$15:B1750)</f>
        <v>7.9221034482758625</v>
      </c>
    </row>
    <row r="1751" spans="1:16" x14ac:dyDescent="0.25">
      <c r="A1751" s="1">
        <v>42793</v>
      </c>
      <c r="B1751" s="18">
        <v>8.5749999999999993</v>
      </c>
      <c r="G1751">
        <f t="shared" si="199"/>
        <v>21470.380359918134</v>
      </c>
      <c r="H1751">
        <f t="shared" si="200"/>
        <v>20562.027547960224</v>
      </c>
      <c r="I1751" s="5">
        <f t="shared" si="198"/>
        <v>0</v>
      </c>
      <c r="J1751" s="6">
        <f>+H1751+SUM($B$4:$B$5)-SUM($F$15:F1751)</f>
        <v>28175.486495328638</v>
      </c>
      <c r="K1751" s="10">
        <f t="shared" si="201"/>
        <v>-5.1646563038696414E-3</v>
      </c>
      <c r="L1751" s="10">
        <f>+H1751/SUM($F$15:F1751)-1</f>
        <v>9.4508429750559397E-2</v>
      </c>
      <c r="M1751" s="18">
        <f t="shared" si="204"/>
        <v>0</v>
      </c>
      <c r="N1751" s="18">
        <f t="shared" si="202"/>
        <v>2397.9040872256796</v>
      </c>
      <c r="O1751" s="4">
        <f t="shared" si="203"/>
        <v>7.8345673426693185</v>
      </c>
      <c r="P1751" s="18">
        <f>+AVERAGEIF($C$15:C1751,"&lt;&gt;",$B$15:B1751)</f>
        <v>7.9221034482758625</v>
      </c>
    </row>
    <row r="1752" spans="1:16" x14ac:dyDescent="0.25">
      <c r="A1752" s="1">
        <v>42794</v>
      </c>
      <c r="B1752" s="18">
        <v>8.5289999999999999</v>
      </c>
      <c r="G1752">
        <f t="shared" si="199"/>
        <v>21355.20397548009</v>
      </c>
      <c r="H1752">
        <f t="shared" si="200"/>
        <v>20451.723959947845</v>
      </c>
      <c r="I1752" s="5">
        <f t="shared" si="198"/>
        <v>0</v>
      </c>
      <c r="J1752" s="6">
        <f>+H1752+SUM($B$4:$B$5)-SUM($F$15:F1752)</f>
        <v>28065.182907316259</v>
      </c>
      <c r="K1752" s="10">
        <f t="shared" si="201"/>
        <v>-3.9148778506687965E-3</v>
      </c>
      <c r="L1752" s="10">
        <f>+H1752/SUM($F$15:F1752)-1</f>
        <v>8.8637014267349601E-2</v>
      </c>
      <c r="M1752" s="18">
        <f t="shared" si="204"/>
        <v>0</v>
      </c>
      <c r="N1752" s="18">
        <f t="shared" si="202"/>
        <v>2397.9040872256796</v>
      </c>
      <c r="O1752" s="4">
        <f t="shared" si="203"/>
        <v>7.8345673426693185</v>
      </c>
      <c r="P1752" s="18">
        <f>+AVERAGEIF($C$15:C1752,"&lt;&gt;",$B$15:B1752)</f>
        <v>7.9221034482758625</v>
      </c>
    </row>
    <row r="1753" spans="1:16" x14ac:dyDescent="0.25">
      <c r="A1753" s="1">
        <v>42795</v>
      </c>
      <c r="B1753" s="18">
        <v>8.5990000000000002</v>
      </c>
      <c r="G1753">
        <f t="shared" si="199"/>
        <v>21530.472386581463</v>
      </c>
      <c r="H1753">
        <f t="shared" si="200"/>
        <v>20619.577246053643</v>
      </c>
      <c r="I1753" s="5">
        <f t="shared" si="198"/>
        <v>0</v>
      </c>
      <c r="J1753" s="6">
        <f>+H1753+SUM($B$4:$B$5)-SUM($F$15:F1753)</f>
        <v>28233.036193422049</v>
      </c>
      <c r="K1753" s="10">
        <f t="shared" si="201"/>
        <v>5.9808370627805196E-3</v>
      </c>
      <c r="L1753" s="10">
        <f>+H1753/SUM($F$15:F1753)-1</f>
        <v>9.7571776959190837E-2</v>
      </c>
      <c r="M1753" s="18">
        <f t="shared" si="204"/>
        <v>0</v>
      </c>
      <c r="N1753" s="18">
        <f t="shared" si="202"/>
        <v>2397.9040872256796</v>
      </c>
      <c r="O1753" s="4">
        <f t="shared" si="203"/>
        <v>7.8345673426693185</v>
      </c>
      <c r="P1753" s="18">
        <f>+AVERAGEIF($C$15:C1753,"&lt;&gt;",$B$15:B1753)</f>
        <v>7.9221034482758625</v>
      </c>
    </row>
    <row r="1754" spans="1:16" x14ac:dyDescent="0.25">
      <c r="A1754" s="1">
        <v>42796</v>
      </c>
      <c r="B1754" s="18">
        <v>8.6059999999999999</v>
      </c>
      <c r="G1754">
        <f t="shared" si="199"/>
        <v>21547.999227691598</v>
      </c>
      <c r="H1754">
        <f t="shared" si="200"/>
        <v>20636.362574664221</v>
      </c>
      <c r="I1754" s="5">
        <f t="shared" si="198"/>
        <v>0</v>
      </c>
      <c r="J1754" s="6">
        <f>+H1754+SUM($B$4:$B$5)-SUM($F$15:F1754)</f>
        <v>28249.821522032631</v>
      </c>
      <c r="K1754" s="10">
        <f t="shared" si="201"/>
        <v>5.9452793158998318E-4</v>
      </c>
      <c r="L1754" s="10">
        <f>+H1754/SUM($F$15:F1754)-1</f>
        <v>9.846525322837496E-2</v>
      </c>
      <c r="M1754" s="18">
        <f t="shared" si="204"/>
        <v>0</v>
      </c>
      <c r="N1754" s="18">
        <f t="shared" si="202"/>
        <v>2397.9040872256796</v>
      </c>
      <c r="O1754" s="4">
        <f t="shared" si="203"/>
        <v>7.8345673426693185</v>
      </c>
      <c r="P1754" s="18">
        <f>+AVERAGEIF($C$15:C1754,"&lt;&gt;",$B$15:B1754)</f>
        <v>7.9221034482758625</v>
      </c>
    </row>
    <row r="1755" spans="1:16" x14ac:dyDescent="0.25">
      <c r="A1755" s="1">
        <v>42797</v>
      </c>
      <c r="B1755" s="18">
        <v>8.5299999999999994</v>
      </c>
      <c r="G1755">
        <f t="shared" si="199"/>
        <v>21357.707809924392</v>
      </c>
      <c r="H1755">
        <f t="shared" si="200"/>
        <v>20454.121864035067</v>
      </c>
      <c r="I1755" s="5">
        <f t="shared" si="198"/>
        <v>0</v>
      </c>
      <c r="J1755" s="6">
        <f>+H1755+SUM($B$4:$B$5)-SUM($F$15:F1755)</f>
        <v>28067.580811403481</v>
      </c>
      <c r="K1755" s="10">
        <f t="shared" si="201"/>
        <v>-6.4510393627449369E-3</v>
      </c>
      <c r="L1755" s="10">
        <f>+H1755/SUM($F$15:F1755)-1</f>
        <v>8.8764653734375809E-2</v>
      </c>
      <c r="M1755" s="18">
        <f t="shared" si="204"/>
        <v>0</v>
      </c>
      <c r="N1755" s="18">
        <f t="shared" si="202"/>
        <v>2397.9040872256796</v>
      </c>
      <c r="O1755" s="4">
        <f t="shared" si="203"/>
        <v>7.8345673426693185</v>
      </c>
      <c r="P1755" s="18">
        <f>+AVERAGEIF($C$15:C1755,"&lt;&gt;",$B$15:B1755)</f>
        <v>7.9221034482758625</v>
      </c>
    </row>
    <row r="1756" spans="1:16" x14ac:dyDescent="0.25">
      <c r="A1756" s="1">
        <v>42800</v>
      </c>
      <c r="B1756" s="18">
        <v>8.5340000000000007</v>
      </c>
      <c r="G1756">
        <f t="shared" si="199"/>
        <v>21367.723147701618</v>
      </c>
      <c r="H1756">
        <f t="shared" si="200"/>
        <v>20463.713480383973</v>
      </c>
      <c r="I1756" s="5">
        <f t="shared" si="198"/>
        <v>0</v>
      </c>
      <c r="J1756" s="6">
        <f>+H1756+SUM($B$4:$B$5)-SUM($F$15:F1756)</f>
        <v>28077.172427752383</v>
      </c>
      <c r="K1756" s="10">
        <f t="shared" si="201"/>
        <v>3.4173292003147893E-4</v>
      </c>
      <c r="L1756" s="10">
        <f>+H1756/SUM($F$15:F1756)-1</f>
        <v>8.9275211602481086E-2</v>
      </c>
      <c r="M1756" s="18">
        <f t="shared" si="204"/>
        <v>0</v>
      </c>
      <c r="N1756" s="18">
        <f t="shared" si="202"/>
        <v>2397.9040872256796</v>
      </c>
      <c r="O1756" s="4">
        <f t="shared" si="203"/>
        <v>7.8345673426693185</v>
      </c>
      <c r="P1756" s="18">
        <f>+AVERAGEIF($C$15:C1756,"&lt;&gt;",$B$15:B1756)</f>
        <v>7.9221034482758625</v>
      </c>
    </row>
    <row r="1757" spans="1:16" x14ac:dyDescent="0.25">
      <c r="A1757" s="1">
        <v>42801</v>
      </c>
      <c r="B1757" s="18">
        <v>8.5660000000000007</v>
      </c>
      <c r="G1757">
        <f t="shared" si="199"/>
        <v>21447.845849919388</v>
      </c>
      <c r="H1757">
        <f t="shared" si="200"/>
        <v>20540.446411175195</v>
      </c>
      <c r="I1757" s="5">
        <f t="shared" si="198"/>
        <v>0</v>
      </c>
      <c r="J1757" s="6">
        <f>+H1757+SUM($B$4:$B$5)-SUM($F$15:F1757)</f>
        <v>28153.905358543605</v>
      </c>
      <c r="K1757" s="10">
        <f t="shared" si="201"/>
        <v>2.7329294282987249E-3</v>
      </c>
      <c r="L1757" s="10">
        <f>+H1757/SUM($F$15:F1757)-1</f>
        <v>9.3359674547322857E-2</v>
      </c>
      <c r="M1757" s="18">
        <f t="shared" si="204"/>
        <v>0</v>
      </c>
      <c r="N1757" s="18">
        <f t="shared" si="202"/>
        <v>2397.9040872256796</v>
      </c>
      <c r="O1757" s="4">
        <f t="shared" si="203"/>
        <v>7.8345673426693185</v>
      </c>
      <c r="P1757" s="18">
        <f>+AVERAGEIF($C$15:C1757,"&lt;&gt;",$B$15:B1757)</f>
        <v>7.9221034482758625</v>
      </c>
    </row>
    <row r="1758" spans="1:16" x14ac:dyDescent="0.25">
      <c r="A1758" s="1">
        <v>42802</v>
      </c>
      <c r="B1758" s="18">
        <v>8.5679999999999996</v>
      </c>
      <c r="C1758">
        <f>+$B$3</f>
        <v>200</v>
      </c>
      <c r="D1758" s="7">
        <f>+$D$11</f>
        <v>3.3347368421052628</v>
      </c>
      <c r="E1758">
        <v>1.54</v>
      </c>
      <c r="F1758" s="6">
        <f>+C1758-D1758-E1758</f>
        <v>195.12526315789475</v>
      </c>
      <c r="G1758">
        <f t="shared" si="199"/>
        <v>21652.853518807995</v>
      </c>
      <c r="H1758">
        <f t="shared" si="200"/>
        <v>20740.367482507536</v>
      </c>
      <c r="I1758" s="5">
        <f t="shared" si="198"/>
        <v>458200</v>
      </c>
      <c r="J1758" s="6">
        <f>+H1758+SUM($B$4:$B$5)-SUM($F$15:F1758)</f>
        <v>28158.701166718052</v>
      </c>
      <c r="K1758" s="10">
        <f t="shared" si="201"/>
        <v>1.7034255508674434E-4</v>
      </c>
      <c r="L1758" s="10">
        <f>+H1758/SUM($F$15:F1758)-1</f>
        <v>9.2652622665435613E-2</v>
      </c>
      <c r="M1758" s="18">
        <f t="shared" si="204"/>
        <v>22.77372352449752</v>
      </c>
      <c r="N1758" s="18">
        <f t="shared" si="202"/>
        <v>2420.6778107501773</v>
      </c>
      <c r="O1758" s="4">
        <f t="shared" si="203"/>
        <v>7.8414674730739948</v>
      </c>
      <c r="P1758" s="18">
        <f>+AVERAGEIF($C$15:C1758,"&lt;&gt;",$B$15:B1758)</f>
        <v>7.9294431818181828</v>
      </c>
    </row>
    <row r="1759" spans="1:16" x14ac:dyDescent="0.25">
      <c r="A1759" s="1">
        <v>42803</v>
      </c>
      <c r="B1759" s="18">
        <v>8.4510000000000005</v>
      </c>
      <c r="G1759">
        <f t="shared" si="199"/>
        <v>21357.173796387298</v>
      </c>
      <c r="H1759">
        <f t="shared" si="200"/>
        <v>20457.148178649764</v>
      </c>
      <c r="I1759" s="5">
        <f t="shared" si="198"/>
        <v>0</v>
      </c>
      <c r="J1759" s="6">
        <f>+H1759+SUM($B$4:$B$5)-SUM($F$15:F1759)</f>
        <v>27875.481862860277</v>
      </c>
      <c r="K1759" s="10">
        <f t="shared" si="201"/>
        <v>-1.0057967595200168E-2</v>
      </c>
      <c r="L1759" s="10">
        <f>+H1759/SUM($F$15:F1759)-1</f>
        <v>7.7731946095424442E-2</v>
      </c>
      <c r="M1759" s="18">
        <f t="shared" si="204"/>
        <v>0</v>
      </c>
      <c r="N1759" s="18">
        <f t="shared" si="202"/>
        <v>2420.6778107501773</v>
      </c>
      <c r="O1759" s="4">
        <f t="shared" si="203"/>
        <v>7.8414674730739948</v>
      </c>
      <c r="P1759" s="18">
        <f>+AVERAGEIF($C$15:C1759,"&lt;&gt;",$B$15:B1759)</f>
        <v>7.9294431818181828</v>
      </c>
    </row>
    <row r="1760" spans="1:16" x14ac:dyDescent="0.25">
      <c r="A1760" s="1">
        <v>42804</v>
      </c>
      <c r="B1760" s="18">
        <v>8.4190000000000005</v>
      </c>
      <c r="G1760">
        <f t="shared" si="199"/>
        <v>21276.304128716682</v>
      </c>
      <c r="H1760">
        <f t="shared" si="200"/>
        <v>20379.68648870576</v>
      </c>
      <c r="I1760" s="5">
        <f t="shared" si="198"/>
        <v>0</v>
      </c>
      <c r="J1760" s="6">
        <f>+H1760+SUM($B$4:$B$5)-SUM($F$15:F1760)</f>
        <v>27798.020172916276</v>
      </c>
      <c r="K1760" s="10">
        <f t="shared" si="201"/>
        <v>-2.778846669811541E-3</v>
      </c>
      <c r="L1760" s="10">
        <f>+H1760/SUM($F$15:F1760)-1</f>
        <v>7.3651077289951239E-2</v>
      </c>
      <c r="M1760" s="18">
        <f t="shared" si="204"/>
        <v>0</v>
      </c>
      <c r="N1760" s="18">
        <f t="shared" si="202"/>
        <v>2420.6778107501773</v>
      </c>
      <c r="O1760" s="4">
        <f t="shared" si="203"/>
        <v>7.8414674730739948</v>
      </c>
      <c r="P1760" s="18">
        <f>+AVERAGEIF($C$15:C1760,"&lt;&gt;",$B$15:B1760)</f>
        <v>7.9294431818181828</v>
      </c>
    </row>
    <row r="1761" spans="1:16" x14ac:dyDescent="0.25">
      <c r="A1761" s="1">
        <v>42807</v>
      </c>
      <c r="B1761" s="18">
        <v>8.516</v>
      </c>
      <c r="G1761">
        <f t="shared" si="199"/>
        <v>21521.440308843245</v>
      </c>
      <c r="H1761">
        <f t="shared" si="200"/>
        <v>20614.492236348528</v>
      </c>
      <c r="I1761" s="5">
        <f t="shared" si="198"/>
        <v>0</v>
      </c>
      <c r="J1761" s="6">
        <f>+H1761+SUM($B$4:$B$5)-SUM($F$15:F1761)</f>
        <v>28032.82592055904</v>
      </c>
      <c r="K1761" s="10">
        <f t="shared" si="201"/>
        <v>8.4468514729525435E-3</v>
      </c>
      <c r="L1761" s="10">
        <f>+H1761/SUM($F$15:F1761)-1</f>
        <v>8.6021210856541686E-2</v>
      </c>
      <c r="M1761" s="18">
        <f t="shared" si="204"/>
        <v>0</v>
      </c>
      <c r="N1761" s="18">
        <f t="shared" si="202"/>
        <v>2420.6778107501773</v>
      </c>
      <c r="O1761" s="4">
        <f t="shared" si="203"/>
        <v>7.8414674730739948</v>
      </c>
      <c r="P1761" s="18">
        <f>+AVERAGEIF($C$15:C1761,"&lt;&gt;",$B$15:B1761)</f>
        <v>7.9294431818181828</v>
      </c>
    </row>
    <row r="1762" spans="1:16" x14ac:dyDescent="0.25">
      <c r="A1762" s="1">
        <v>42808</v>
      </c>
      <c r="B1762" s="18">
        <v>8.5440000000000005</v>
      </c>
      <c r="G1762">
        <f t="shared" si="199"/>
        <v>21592.201268055036</v>
      </c>
      <c r="H1762">
        <f t="shared" si="200"/>
        <v>20682.271215049535</v>
      </c>
      <c r="I1762" s="5">
        <f t="shared" si="198"/>
        <v>0</v>
      </c>
      <c r="J1762" s="6">
        <f>+H1762+SUM($B$4:$B$5)-SUM($F$15:F1762)</f>
        <v>28100.604899260052</v>
      </c>
      <c r="K1762" s="10">
        <f t="shared" si="201"/>
        <v>2.4178432418153761E-3</v>
      </c>
      <c r="L1762" s="10">
        <f>+H1762/SUM($F$15:F1762)-1</f>
        <v>8.9591971061330877E-2</v>
      </c>
      <c r="M1762" s="18">
        <f t="shared" si="204"/>
        <v>0</v>
      </c>
      <c r="N1762" s="18">
        <f t="shared" si="202"/>
        <v>2420.6778107501773</v>
      </c>
      <c r="O1762" s="4">
        <f t="shared" si="203"/>
        <v>7.8414674730739948</v>
      </c>
      <c r="P1762" s="18">
        <f>+AVERAGEIF($C$15:C1762,"&lt;&gt;",$B$15:B1762)</f>
        <v>7.9294431818181828</v>
      </c>
    </row>
    <row r="1763" spans="1:16" x14ac:dyDescent="0.25">
      <c r="A1763" s="1">
        <v>42809</v>
      </c>
      <c r="B1763" s="18">
        <v>8.5839999999999996</v>
      </c>
      <c r="G1763">
        <f t="shared" si="199"/>
        <v>21693.288352643307</v>
      </c>
      <c r="H1763">
        <f t="shared" si="200"/>
        <v>20779.09832747954</v>
      </c>
      <c r="I1763" s="5">
        <f t="shared" si="198"/>
        <v>0</v>
      </c>
      <c r="J1763" s="6">
        <f>+H1763+SUM($B$4:$B$5)-SUM($F$15:F1763)</f>
        <v>28197.43201169006</v>
      </c>
      <c r="K1763" s="10">
        <f t="shared" si="201"/>
        <v>3.445730537728009E-3</v>
      </c>
      <c r="L1763" s="10">
        <f>+H1763/SUM($F$15:F1763)-1</f>
        <v>9.4693057068172326E-2</v>
      </c>
      <c r="M1763" s="18">
        <f t="shared" si="204"/>
        <v>0</v>
      </c>
      <c r="N1763" s="18">
        <f t="shared" si="202"/>
        <v>2420.6778107501773</v>
      </c>
      <c r="O1763" s="4">
        <f t="shared" si="203"/>
        <v>7.8414674730739948</v>
      </c>
      <c r="P1763" s="18">
        <f>+AVERAGEIF($C$15:C1763,"&lt;&gt;",$B$15:B1763)</f>
        <v>7.9294431818181828</v>
      </c>
    </row>
    <row r="1764" spans="1:16" x14ac:dyDescent="0.25">
      <c r="A1764" s="1">
        <v>42810</v>
      </c>
      <c r="B1764" s="18">
        <v>8.6669999999999998</v>
      </c>
      <c r="G1764">
        <f t="shared" si="199"/>
        <v>21903.044053163972</v>
      </c>
      <c r="H1764">
        <f t="shared" si="200"/>
        <v>20980.014585771805</v>
      </c>
      <c r="I1764" s="5">
        <f t="shared" si="198"/>
        <v>0</v>
      </c>
      <c r="J1764" s="6">
        <f>+H1764+SUM($B$4:$B$5)-SUM($F$15:F1764)</f>
        <v>28398.348269982318</v>
      </c>
      <c r="K1764" s="10">
        <f t="shared" si="201"/>
        <v>7.125338868055886E-3</v>
      </c>
      <c r="L1764" s="10">
        <f>+H1764/SUM($F$15:F1764)-1</f>
        <v>0.10527781053236818</v>
      </c>
      <c r="M1764" s="18">
        <f t="shared" si="204"/>
        <v>0</v>
      </c>
      <c r="N1764" s="18">
        <f t="shared" si="202"/>
        <v>2420.6778107501773</v>
      </c>
      <c r="O1764" s="4">
        <f t="shared" si="203"/>
        <v>7.8414674730739948</v>
      </c>
      <c r="P1764" s="18">
        <f>+AVERAGEIF($C$15:C1764,"&lt;&gt;",$B$15:B1764)</f>
        <v>7.9294431818181828</v>
      </c>
    </row>
    <row r="1765" spans="1:16" x14ac:dyDescent="0.25">
      <c r="A1765" s="1">
        <v>42814</v>
      </c>
      <c r="B1765" s="18">
        <v>8.7309999999999999</v>
      </c>
      <c r="G1765">
        <f t="shared" si="199"/>
        <v>22064.783388505206</v>
      </c>
      <c r="H1765">
        <f t="shared" si="200"/>
        <v>21134.937965659814</v>
      </c>
      <c r="I1765" s="5">
        <f t="shared" si="198"/>
        <v>0</v>
      </c>
      <c r="J1765" s="6">
        <f>+H1765+SUM($B$4:$B$5)-SUM($F$15:F1765)</f>
        <v>28553.271649870334</v>
      </c>
      <c r="K1765" s="10">
        <f t="shared" si="201"/>
        <v>5.4553658689993068E-3</v>
      </c>
      <c r="L1765" s="10">
        <f>+H1765/SUM($F$15:F1765)-1</f>
        <v>0.11343954814331436</v>
      </c>
      <c r="M1765" s="18">
        <f t="shared" si="204"/>
        <v>0</v>
      </c>
      <c r="N1765" s="18">
        <f t="shared" si="202"/>
        <v>2420.6778107501773</v>
      </c>
      <c r="O1765" s="4">
        <f t="shared" si="203"/>
        <v>7.8414674730739948</v>
      </c>
      <c r="P1765" s="18">
        <f>+AVERAGEIF($C$15:C1765,"&lt;&gt;",$B$15:B1765)</f>
        <v>7.9294431818181828</v>
      </c>
    </row>
    <row r="1766" spans="1:16" x14ac:dyDescent="0.25">
      <c r="A1766" s="1">
        <v>42815</v>
      </c>
      <c r="B1766" s="18">
        <v>8.6929999999999996</v>
      </c>
      <c r="G1766">
        <f t="shared" si="199"/>
        <v>21968.750658146346</v>
      </c>
      <c r="H1766">
        <f t="shared" si="200"/>
        <v>21042.952208851308</v>
      </c>
      <c r="I1766" s="5">
        <f t="shared" si="198"/>
        <v>0</v>
      </c>
      <c r="J1766" s="6">
        <f>+H1766+SUM($B$4:$B$5)-SUM($F$15:F1766)</f>
        <v>28461.28589306182</v>
      </c>
      <c r="K1766" s="10">
        <f t="shared" si="201"/>
        <v>-3.221548757581072E-3</v>
      </c>
      <c r="L1766" s="10">
        <f>+H1766/SUM($F$15:F1766)-1</f>
        <v>0.10859351643681503</v>
      </c>
      <c r="M1766" s="18">
        <f t="shared" si="204"/>
        <v>0</v>
      </c>
      <c r="N1766" s="18">
        <f t="shared" si="202"/>
        <v>2420.6778107501773</v>
      </c>
      <c r="O1766" s="4">
        <f t="shared" si="203"/>
        <v>7.8414674730739948</v>
      </c>
      <c r="P1766" s="18">
        <f>+AVERAGEIF($C$15:C1766,"&lt;&gt;",$B$15:B1766)</f>
        <v>7.9294431818181828</v>
      </c>
    </row>
    <row r="1767" spans="1:16" x14ac:dyDescent="0.25">
      <c r="A1767" s="1">
        <v>42816</v>
      </c>
      <c r="B1767" s="18">
        <v>8.6509999999999998</v>
      </c>
      <c r="G1767">
        <f t="shared" si="199"/>
        <v>21862.60921932866</v>
      </c>
      <c r="H1767">
        <f t="shared" si="200"/>
        <v>20941.283740799801</v>
      </c>
      <c r="I1767" s="5">
        <f t="shared" si="198"/>
        <v>0</v>
      </c>
      <c r="J1767" s="6">
        <f>+H1767+SUM($B$4:$B$5)-SUM($F$15:F1767)</f>
        <v>28359.617425010318</v>
      </c>
      <c r="K1767" s="10">
        <f t="shared" si="201"/>
        <v>-3.5721670634806246E-3</v>
      </c>
      <c r="L1767" s="10">
        <f>+H1767/SUM($F$15:F1767)-1</f>
        <v>0.10323737612963169</v>
      </c>
      <c r="M1767" s="18">
        <f t="shared" si="204"/>
        <v>0</v>
      </c>
      <c r="N1767" s="18">
        <f t="shared" si="202"/>
        <v>2420.6778107501773</v>
      </c>
      <c r="O1767" s="4">
        <f t="shared" si="203"/>
        <v>7.8414674730739948</v>
      </c>
      <c r="P1767" s="18">
        <f>+AVERAGEIF($C$15:C1767,"&lt;&gt;",$B$15:B1767)</f>
        <v>7.9294431818181828</v>
      </c>
    </row>
    <row r="1768" spans="1:16" x14ac:dyDescent="0.25">
      <c r="A1768" s="1">
        <v>42817</v>
      </c>
      <c r="B1768" s="18">
        <v>8.6709999999999994</v>
      </c>
      <c r="G1768">
        <f t="shared" si="199"/>
        <v>21913.152761622798</v>
      </c>
      <c r="H1768">
        <f t="shared" si="200"/>
        <v>20989.697297014805</v>
      </c>
      <c r="I1768" s="5">
        <f t="shared" si="198"/>
        <v>0</v>
      </c>
      <c r="J1768" s="6">
        <f>+H1768+SUM($B$4:$B$5)-SUM($F$15:F1768)</f>
        <v>28408.030981225322</v>
      </c>
      <c r="K1768" s="10">
        <f t="shared" si="201"/>
        <v>1.7071300888673591E-3</v>
      </c>
      <c r="L1768" s="10">
        <f>+H1768/SUM($F$15:F1768)-1</f>
        <v>0.10578791913305241</v>
      </c>
      <c r="M1768" s="18">
        <f t="shared" si="204"/>
        <v>0</v>
      </c>
      <c r="N1768" s="18">
        <f t="shared" si="202"/>
        <v>2420.6778107501773</v>
      </c>
      <c r="O1768" s="4">
        <f t="shared" si="203"/>
        <v>7.8414674730739948</v>
      </c>
      <c r="P1768" s="18">
        <f>+AVERAGEIF($C$15:C1768,"&lt;&gt;",$B$15:B1768)</f>
        <v>7.9294431818181828</v>
      </c>
    </row>
    <row r="1769" spans="1:16" x14ac:dyDescent="0.25">
      <c r="A1769" s="1">
        <v>42818</v>
      </c>
      <c r="B1769" s="18">
        <v>8.6639999999999997</v>
      </c>
      <c r="G1769">
        <f t="shared" si="199"/>
        <v>21895.462521819853</v>
      </c>
      <c r="H1769">
        <f t="shared" si="200"/>
        <v>20972.752552339556</v>
      </c>
      <c r="I1769" s="5">
        <f t="shared" si="198"/>
        <v>0</v>
      </c>
      <c r="J1769" s="6">
        <f>+H1769+SUM($B$4:$B$5)-SUM($F$15:F1769)</f>
        <v>28391.086236550076</v>
      </c>
      <c r="K1769" s="10">
        <f t="shared" si="201"/>
        <v>-5.9647726681388846E-4</v>
      </c>
      <c r="L1769" s="10">
        <f>+H1769/SUM($F$15:F1769)-1</f>
        <v>0.10489522908185522</v>
      </c>
      <c r="M1769" s="18">
        <f t="shared" si="204"/>
        <v>0</v>
      </c>
      <c r="N1769" s="18">
        <f t="shared" si="202"/>
        <v>2420.6778107501773</v>
      </c>
      <c r="O1769" s="4">
        <f t="shared" si="203"/>
        <v>7.8414674730739948</v>
      </c>
      <c r="P1769" s="18">
        <f>+AVERAGEIF($C$15:C1769,"&lt;&gt;",$B$15:B1769)</f>
        <v>7.9294431818181828</v>
      </c>
    </row>
    <row r="1770" spans="1:16" x14ac:dyDescent="0.25">
      <c r="A1770" s="1">
        <v>42821</v>
      </c>
      <c r="B1770" s="18">
        <v>8.5749999999999993</v>
      </c>
      <c r="G1770">
        <f t="shared" si="199"/>
        <v>21670.543758610944</v>
      </c>
      <c r="H1770">
        <f t="shared" si="200"/>
        <v>20757.312227182789</v>
      </c>
      <c r="I1770" s="5">
        <f t="shared" si="198"/>
        <v>0</v>
      </c>
      <c r="J1770" s="6">
        <f>+H1770+SUM($B$4:$B$5)-SUM($F$15:F1770)</f>
        <v>28175.645911393305</v>
      </c>
      <c r="K1770" s="10">
        <f t="shared" si="201"/>
        <v>-7.5883086459516136E-3</v>
      </c>
      <c r="L1770" s="10">
        <f>+H1770/SUM($F$15:F1770)-1</f>
        <v>9.3545312716633022E-2</v>
      </c>
      <c r="M1770" s="18">
        <f t="shared" si="204"/>
        <v>0</v>
      </c>
      <c r="N1770" s="18">
        <f t="shared" si="202"/>
        <v>2420.6778107501773</v>
      </c>
      <c r="O1770" s="4">
        <f t="shared" si="203"/>
        <v>7.8414674730739948</v>
      </c>
      <c r="P1770" s="18">
        <f>+AVERAGEIF($C$15:C1770,"&lt;&gt;",$B$15:B1770)</f>
        <v>7.9294431818181828</v>
      </c>
    </row>
    <row r="1771" spans="1:16" x14ac:dyDescent="0.25">
      <c r="A1771" s="1">
        <v>42822</v>
      </c>
      <c r="B1771" s="18">
        <v>8.6259999999999994</v>
      </c>
      <c r="G1771">
        <f t="shared" si="199"/>
        <v>21799.429791460992</v>
      </c>
      <c r="H1771">
        <f t="shared" si="200"/>
        <v>20880.76679553105</v>
      </c>
      <c r="I1771" s="5">
        <f t="shared" si="198"/>
        <v>0</v>
      </c>
      <c r="J1771" s="6">
        <f>+H1771+SUM($B$4:$B$5)-SUM($F$15:F1771)</f>
        <v>28299.100479741563</v>
      </c>
      <c r="K1771" s="10">
        <f t="shared" si="201"/>
        <v>4.3816056155907557E-3</v>
      </c>
      <c r="L1771" s="10">
        <f>+H1771/SUM($F$15:F1771)-1</f>
        <v>0.10004919737535589</v>
      </c>
      <c r="M1771" s="18">
        <f t="shared" si="204"/>
        <v>0</v>
      </c>
      <c r="N1771" s="18">
        <f t="shared" si="202"/>
        <v>2420.6778107501773</v>
      </c>
      <c r="O1771" s="4">
        <f t="shared" si="203"/>
        <v>7.8414674730739948</v>
      </c>
      <c r="P1771" s="18">
        <f>+AVERAGEIF($C$15:C1771,"&lt;&gt;",$B$15:B1771)</f>
        <v>7.9294431818181828</v>
      </c>
    </row>
    <row r="1772" spans="1:16" x14ac:dyDescent="0.25">
      <c r="A1772" s="1">
        <v>42823</v>
      </c>
      <c r="B1772" s="18">
        <v>8.7279999999999998</v>
      </c>
      <c r="G1772">
        <f t="shared" si="199"/>
        <v>22057.201857161086</v>
      </c>
      <c r="H1772">
        <f t="shared" si="200"/>
        <v>21127.675932227568</v>
      </c>
      <c r="I1772" s="5">
        <f t="shared" si="198"/>
        <v>0</v>
      </c>
      <c r="J1772" s="6">
        <f>+H1772+SUM($B$4:$B$5)-SUM($F$15:F1772)</f>
        <v>28546.009616438085</v>
      </c>
      <c r="K1772" s="10">
        <f t="shared" si="201"/>
        <v>8.7249818019226044E-3</v>
      </c>
      <c r="L1772" s="10">
        <f>+H1772/SUM($F$15:F1772)-1</f>
        <v>0.11305696669280163</v>
      </c>
      <c r="M1772" s="18">
        <f t="shared" si="204"/>
        <v>0</v>
      </c>
      <c r="N1772" s="18">
        <f t="shared" si="202"/>
        <v>2420.6778107501773</v>
      </c>
      <c r="O1772" s="4">
        <f t="shared" si="203"/>
        <v>7.8414674730739948</v>
      </c>
      <c r="P1772" s="18">
        <f>+AVERAGEIF($C$15:C1772,"&lt;&gt;",$B$15:B1772)</f>
        <v>7.9294431818181828</v>
      </c>
    </row>
    <row r="1773" spans="1:16" x14ac:dyDescent="0.25">
      <c r="A1773" s="1">
        <v>42824</v>
      </c>
      <c r="B1773" s="18">
        <v>8.7189999999999994</v>
      </c>
      <c r="G1773">
        <f t="shared" si="199"/>
        <v>22034.457263128726</v>
      </c>
      <c r="H1773">
        <f t="shared" si="200"/>
        <v>21105.889831930817</v>
      </c>
      <c r="I1773" s="5">
        <f t="shared" si="198"/>
        <v>0</v>
      </c>
      <c r="J1773" s="6">
        <f>+H1773+SUM($B$4:$B$5)-SUM($F$15:F1773)</f>
        <v>28524.223516141337</v>
      </c>
      <c r="K1773" s="10">
        <f t="shared" si="201"/>
        <v>-7.6319249483480789E-4</v>
      </c>
      <c r="L1773" s="10">
        <f>+H1773/SUM($F$15:F1773)-1</f>
        <v>0.11190922234126233</v>
      </c>
      <c r="M1773" s="18">
        <f t="shared" si="204"/>
        <v>0</v>
      </c>
      <c r="N1773" s="18">
        <f t="shared" si="202"/>
        <v>2420.6778107501773</v>
      </c>
      <c r="O1773" s="4">
        <f t="shared" si="203"/>
        <v>7.8414674730739948</v>
      </c>
      <c r="P1773" s="18">
        <f>+AVERAGEIF($C$15:C1773,"&lt;&gt;",$B$15:B1773)</f>
        <v>7.9294431818181828</v>
      </c>
    </row>
    <row r="1774" spans="1:16" x14ac:dyDescent="0.25">
      <c r="A1774" s="1">
        <v>42825</v>
      </c>
      <c r="B1774" s="18">
        <v>8.6509999999999998</v>
      </c>
      <c r="G1774">
        <f t="shared" si="199"/>
        <v>21862.609219328664</v>
      </c>
      <c r="H1774">
        <f t="shared" si="200"/>
        <v>20941.283740799805</v>
      </c>
      <c r="I1774" s="5">
        <f t="shared" si="198"/>
        <v>0</v>
      </c>
      <c r="J1774" s="6">
        <f>+H1774+SUM($B$4:$B$5)-SUM($F$15:F1774)</f>
        <v>28359.617425010318</v>
      </c>
      <c r="K1774" s="10">
        <f t="shared" si="201"/>
        <v>-5.7707474854792329E-3</v>
      </c>
      <c r="L1774" s="10">
        <f>+H1774/SUM($F$15:F1774)-1</f>
        <v>0.10323737612963191</v>
      </c>
      <c r="M1774" s="18">
        <f t="shared" si="204"/>
        <v>0</v>
      </c>
      <c r="N1774" s="18">
        <f t="shared" si="202"/>
        <v>2420.6778107501773</v>
      </c>
      <c r="O1774" s="4">
        <f t="shared" si="203"/>
        <v>7.8414674730739948</v>
      </c>
      <c r="P1774" s="18">
        <f>+AVERAGEIF($C$15:C1774,"&lt;&gt;",$B$15:B1774)</f>
        <v>7.9294431818181828</v>
      </c>
    </row>
    <row r="1775" spans="1:16" x14ac:dyDescent="0.25">
      <c r="A1775" s="1">
        <v>42828</v>
      </c>
      <c r="B1775" s="18">
        <v>8.7439999999999998</v>
      </c>
      <c r="G1775">
        <f t="shared" si="199"/>
        <v>22097.636690996398</v>
      </c>
      <c r="H1775">
        <f t="shared" si="200"/>
        <v>21166.406777199569</v>
      </c>
      <c r="I1775" s="5">
        <f t="shared" si="198"/>
        <v>0</v>
      </c>
      <c r="J1775" s="6">
        <f>+H1775+SUM($B$4:$B$5)-SUM($F$15:F1775)</f>
        <v>28584.740461410085</v>
      </c>
      <c r="K1775" s="10">
        <f t="shared" si="201"/>
        <v>7.9381549132335749E-3</v>
      </c>
      <c r="L1775" s="10">
        <f>+H1775/SUM($F$15:F1775)-1</f>
        <v>0.1150974010955379</v>
      </c>
      <c r="M1775" s="18">
        <f t="shared" si="204"/>
        <v>0</v>
      </c>
      <c r="N1775" s="18">
        <f t="shared" si="202"/>
        <v>2420.6778107501773</v>
      </c>
      <c r="O1775" s="4">
        <f t="shared" si="203"/>
        <v>7.8414674730739948</v>
      </c>
      <c r="P1775" s="18">
        <f>+AVERAGEIF($C$15:C1775,"&lt;&gt;",$B$15:B1775)</f>
        <v>7.9294431818181828</v>
      </c>
    </row>
    <row r="1776" spans="1:16" x14ac:dyDescent="0.25">
      <c r="A1776" s="1">
        <v>42829</v>
      </c>
      <c r="B1776" s="18">
        <v>8.7349999999999994</v>
      </c>
      <c r="G1776">
        <f t="shared" si="199"/>
        <v>22074.892096964035</v>
      </c>
      <c r="H1776">
        <f t="shared" si="200"/>
        <v>21144.620676902814</v>
      </c>
      <c r="I1776" s="5">
        <f t="shared" si="198"/>
        <v>0</v>
      </c>
      <c r="J1776" s="6">
        <f>+H1776+SUM($B$4:$B$5)-SUM($F$15:F1776)</f>
        <v>28562.95436111333</v>
      </c>
      <c r="K1776" s="10">
        <f t="shared" si="201"/>
        <v>-7.6215840847548844E-4</v>
      </c>
      <c r="L1776" s="10">
        <f>+H1776/SUM($F$15:F1776)-1</f>
        <v>0.1139496567439986</v>
      </c>
      <c r="M1776" s="18">
        <f t="shared" si="204"/>
        <v>0</v>
      </c>
      <c r="N1776" s="18">
        <f t="shared" si="202"/>
        <v>2420.6778107501773</v>
      </c>
      <c r="O1776" s="4">
        <f t="shared" si="203"/>
        <v>7.8414674730739948</v>
      </c>
      <c r="P1776" s="18">
        <f>+AVERAGEIF($C$15:C1776,"&lt;&gt;",$B$15:B1776)</f>
        <v>7.9294431818181828</v>
      </c>
    </row>
    <row r="1777" spans="1:16" x14ac:dyDescent="0.25">
      <c r="A1777" s="1">
        <v>42830</v>
      </c>
      <c r="B1777" s="18">
        <v>8.7710000000000008</v>
      </c>
      <c r="G1777">
        <f t="shared" si="199"/>
        <v>22165.870473093481</v>
      </c>
      <c r="H1777">
        <f t="shared" si="200"/>
        <v>21231.765078089822</v>
      </c>
      <c r="I1777" s="5">
        <f t="shared" si="198"/>
        <v>0</v>
      </c>
      <c r="J1777" s="6">
        <f>+H1777+SUM($B$4:$B$5)-SUM($F$15:F1777)</f>
        <v>28650.098762300342</v>
      </c>
      <c r="K1777" s="10">
        <f t="shared" si="201"/>
        <v>3.0509589479179589E-3</v>
      </c>
      <c r="L1777" s="10">
        <f>+H1777/SUM($F$15:F1777)-1</f>
        <v>0.11854063415015581</v>
      </c>
      <c r="M1777" s="18">
        <f t="shared" si="204"/>
        <v>0</v>
      </c>
      <c r="N1777" s="18">
        <f t="shared" si="202"/>
        <v>2420.6778107501773</v>
      </c>
      <c r="O1777" s="4">
        <f t="shared" si="203"/>
        <v>7.8414674730739948</v>
      </c>
      <c r="P1777" s="18">
        <f>+AVERAGEIF($C$15:C1777,"&lt;&gt;",$B$15:B1777)</f>
        <v>7.9294431818181828</v>
      </c>
    </row>
    <row r="1778" spans="1:16" x14ac:dyDescent="0.25">
      <c r="A1778" s="1">
        <v>42831</v>
      </c>
      <c r="B1778" s="18">
        <v>8.7200000000000006</v>
      </c>
      <c r="G1778">
        <f t="shared" si="199"/>
        <v>22036.984440243432</v>
      </c>
      <c r="H1778">
        <f t="shared" si="200"/>
        <v>21108.310509741565</v>
      </c>
      <c r="I1778" s="5">
        <f t="shared" si="198"/>
        <v>0</v>
      </c>
      <c r="J1778" s="6">
        <f>+H1778+SUM($B$4:$B$5)-SUM($F$15:F1778)</f>
        <v>28526.644193952085</v>
      </c>
      <c r="K1778" s="10">
        <f t="shared" si="201"/>
        <v>-4.3090451231081461E-3</v>
      </c>
      <c r="L1778" s="10">
        <f>+H1778/SUM($F$15:F1778)-1</f>
        <v>0.11203674949143316</v>
      </c>
      <c r="M1778" s="18">
        <f t="shared" si="204"/>
        <v>0</v>
      </c>
      <c r="N1778" s="18">
        <f t="shared" si="202"/>
        <v>2420.6778107501773</v>
      </c>
      <c r="O1778" s="4">
        <f t="shared" si="203"/>
        <v>7.8414674730739948</v>
      </c>
      <c r="P1778" s="18">
        <f>+AVERAGEIF($C$15:C1778,"&lt;&gt;",$B$15:B1778)</f>
        <v>7.9294431818181828</v>
      </c>
    </row>
    <row r="1779" spans="1:16" x14ac:dyDescent="0.25">
      <c r="A1779" s="1">
        <v>42832</v>
      </c>
      <c r="B1779" s="18">
        <v>8.7370000000000001</v>
      </c>
      <c r="G1779">
        <f t="shared" si="199"/>
        <v>22079.946451193446</v>
      </c>
      <c r="H1779">
        <f t="shared" si="200"/>
        <v>21149.462032524316</v>
      </c>
      <c r="I1779" s="5">
        <f t="shared" si="198"/>
        <v>0</v>
      </c>
      <c r="J1779" s="6">
        <f>+H1779+SUM($B$4:$B$5)-SUM($F$15:F1779)</f>
        <v>28567.795716734832</v>
      </c>
      <c r="K1779" s="10">
        <f t="shared" si="201"/>
        <v>1.4425644496758316E-3</v>
      </c>
      <c r="L1779" s="10">
        <f>+H1779/SUM($F$15:F1779)-1</f>
        <v>0.11420471104434071</v>
      </c>
      <c r="M1779" s="18">
        <f t="shared" si="204"/>
        <v>0</v>
      </c>
      <c r="N1779" s="18">
        <f t="shared" si="202"/>
        <v>2420.6778107501773</v>
      </c>
      <c r="O1779" s="4">
        <f t="shared" si="203"/>
        <v>7.8414674730739948</v>
      </c>
      <c r="P1779" s="18">
        <f>+AVERAGEIF($C$15:C1779,"&lt;&gt;",$B$15:B1779)</f>
        <v>7.9294431818181828</v>
      </c>
    </row>
    <row r="1780" spans="1:16" x14ac:dyDescent="0.25">
      <c r="A1780" s="1">
        <v>42835</v>
      </c>
      <c r="B1780" s="18">
        <v>8.7210000000000001</v>
      </c>
      <c r="C1780">
        <f>+$B$3</f>
        <v>200</v>
      </c>
      <c r="D1780" s="7">
        <f>+$D$11</f>
        <v>3.3347368421052628</v>
      </c>
      <c r="E1780">
        <v>1.54</v>
      </c>
      <c r="F1780" s="6">
        <f>+C1780-D1780-E1780</f>
        <v>195.12526315789475</v>
      </c>
      <c r="G1780">
        <f t="shared" si="199"/>
        <v>22239.511617358137</v>
      </c>
      <c r="H1780">
        <f t="shared" si="200"/>
        <v>21305.856450710206</v>
      </c>
      <c r="I1780" s="5">
        <f t="shared" si="198"/>
        <v>451600</v>
      </c>
      <c r="J1780" s="6">
        <f>+H1780+SUM($B$4:$B$5)-SUM($F$15:F1780)</f>
        <v>28529.064871762828</v>
      </c>
      <c r="K1780" s="10">
        <f t="shared" si="201"/>
        <v>-1.3557519577653832E-3</v>
      </c>
      <c r="L1780" s="10">
        <f>+H1780/SUM($F$15:F1780)-1</f>
        <v>0.11102299688651529</v>
      </c>
      <c r="M1780" s="18">
        <f t="shared" si="204"/>
        <v>22.374184515295809</v>
      </c>
      <c r="N1780" s="18">
        <f t="shared" si="202"/>
        <v>2443.0519952654731</v>
      </c>
      <c r="O1780" s="4">
        <f t="shared" si="203"/>
        <v>7.849522489128824</v>
      </c>
      <c r="P1780" s="18">
        <f>+AVERAGEIF($C$15:C1780,"&lt;&gt;",$B$15:B1780)</f>
        <v>7.9383370786516858</v>
      </c>
    </row>
    <row r="1781" spans="1:16" x14ac:dyDescent="0.25">
      <c r="A1781" s="1">
        <v>42836</v>
      </c>
      <c r="B1781" s="18">
        <v>8.6639999999999997</v>
      </c>
      <c r="G1781">
        <f t="shared" si="199"/>
        <v>22094.155332277362</v>
      </c>
      <c r="H1781">
        <f t="shared" si="200"/>
        <v>21166.602486980071</v>
      </c>
      <c r="I1781" s="5">
        <f t="shared" si="198"/>
        <v>0</v>
      </c>
      <c r="J1781" s="6">
        <f>+H1781+SUM($B$4:$B$5)-SUM($F$15:F1781)</f>
        <v>28389.810908032698</v>
      </c>
      <c r="K1781" s="10">
        <f t="shared" si="201"/>
        <v>-4.8811261201890943E-3</v>
      </c>
      <c r="L1781" s="10">
        <f>+H1781/SUM($F$15:F1781)-1</f>
        <v>0.10376140867157058</v>
      </c>
      <c r="M1781" s="18">
        <f t="shared" si="204"/>
        <v>0</v>
      </c>
      <c r="N1781" s="18">
        <f t="shared" si="202"/>
        <v>2443.0519952654731</v>
      </c>
      <c r="O1781" s="4">
        <f t="shared" si="203"/>
        <v>7.849522489128824</v>
      </c>
      <c r="P1781" s="18">
        <f>+AVERAGEIF($C$15:C1781,"&lt;&gt;",$B$15:B1781)</f>
        <v>7.9383370786516858</v>
      </c>
    </row>
    <row r="1782" spans="1:16" x14ac:dyDescent="0.25">
      <c r="A1782" s="1">
        <v>42837</v>
      </c>
      <c r="B1782" s="18">
        <v>8.7040000000000006</v>
      </c>
      <c r="G1782">
        <f t="shared" si="199"/>
        <v>22196.159742860364</v>
      </c>
      <c r="H1782">
        <f t="shared" si="200"/>
        <v>21264.324566790696</v>
      </c>
      <c r="I1782" s="5">
        <f t="shared" si="198"/>
        <v>0</v>
      </c>
      <c r="J1782" s="6">
        <f>+H1782+SUM($B$4:$B$5)-SUM($F$15:F1782)</f>
        <v>28487.532987843319</v>
      </c>
      <c r="K1782" s="10">
        <f t="shared" si="201"/>
        <v>3.4421532474162575E-3</v>
      </c>
      <c r="L1782" s="10">
        <f>+H1782/SUM($F$15:F1782)-1</f>
        <v>0.10885726005047935</v>
      </c>
      <c r="M1782" s="18">
        <f t="shared" si="204"/>
        <v>0</v>
      </c>
      <c r="N1782" s="18">
        <f t="shared" si="202"/>
        <v>2443.0519952654731</v>
      </c>
      <c r="O1782" s="4">
        <f t="shared" si="203"/>
        <v>7.849522489128824</v>
      </c>
      <c r="P1782" s="18">
        <f>+AVERAGEIF($C$15:C1782,"&lt;&gt;",$B$15:B1782)</f>
        <v>7.9383370786516858</v>
      </c>
    </row>
    <row r="1783" spans="1:16" x14ac:dyDescent="0.25">
      <c r="A1783" s="1">
        <v>42838</v>
      </c>
      <c r="B1783" s="18">
        <v>8.7330000000000005</v>
      </c>
      <c r="G1783">
        <f t="shared" si="199"/>
        <v>22270.112940533039</v>
      </c>
      <c r="H1783">
        <f t="shared" si="200"/>
        <v>21335.173074653398</v>
      </c>
      <c r="I1783" s="5">
        <f t="shared" si="198"/>
        <v>0</v>
      </c>
      <c r="J1783" s="6">
        <f>+H1783+SUM($B$4:$B$5)-SUM($F$15:F1783)</f>
        <v>28558.381495706024</v>
      </c>
      <c r="K1783" s="10">
        <f t="shared" si="201"/>
        <v>2.487000467640943E-3</v>
      </c>
      <c r="L1783" s="10">
        <f>+H1783/SUM($F$15:F1783)-1</f>
        <v>0.11255175230018821</v>
      </c>
      <c r="M1783" s="18">
        <f t="shared" si="204"/>
        <v>0</v>
      </c>
      <c r="N1783" s="18">
        <f t="shared" si="202"/>
        <v>2443.0519952654731</v>
      </c>
      <c r="O1783" s="4">
        <f t="shared" si="203"/>
        <v>7.849522489128824</v>
      </c>
      <c r="P1783" s="18">
        <f>+AVERAGEIF($C$15:C1783,"&lt;&gt;",$B$15:B1783)</f>
        <v>7.9383370786516858</v>
      </c>
    </row>
    <row r="1784" spans="1:16" x14ac:dyDescent="0.25">
      <c r="A1784" s="1">
        <v>42843</v>
      </c>
      <c r="B1784" s="18">
        <v>8.6280000000000001</v>
      </c>
      <c r="G1784">
        <f t="shared" si="199"/>
        <v>22002.351362752666</v>
      </c>
      <c r="H1784">
        <f t="shared" si="200"/>
        <v>21078.65261515052</v>
      </c>
      <c r="I1784" s="5">
        <f t="shared" si="198"/>
        <v>0</v>
      </c>
      <c r="J1784" s="6">
        <f>+H1784+SUM($B$4:$B$5)-SUM($F$15:F1784)</f>
        <v>28301.861036203147</v>
      </c>
      <c r="K1784" s="10">
        <f t="shared" si="201"/>
        <v>-8.9823178369350387E-3</v>
      </c>
      <c r="L1784" s="10">
        <f>+H1784/SUM($F$15:F1784)-1</f>
        <v>9.9175142430553365E-2</v>
      </c>
      <c r="M1784" s="18">
        <f t="shared" si="204"/>
        <v>0</v>
      </c>
      <c r="N1784" s="18">
        <f t="shared" si="202"/>
        <v>2443.0519952654731</v>
      </c>
      <c r="O1784" s="4">
        <f t="shared" si="203"/>
        <v>7.849522489128824</v>
      </c>
      <c r="P1784" s="18">
        <f>+AVERAGEIF($C$15:C1784,"&lt;&gt;",$B$15:B1784)</f>
        <v>7.9383370786516858</v>
      </c>
    </row>
    <row r="1785" spans="1:16" x14ac:dyDescent="0.25">
      <c r="A1785" s="1">
        <v>42844</v>
      </c>
      <c r="B1785" s="18">
        <v>8.5739999999999998</v>
      </c>
      <c r="G1785">
        <f t="shared" si="199"/>
        <v>21864.645408465618</v>
      </c>
      <c r="H1785">
        <f t="shared" si="200"/>
        <v>20946.727807406183</v>
      </c>
      <c r="I1785" s="5">
        <f t="shared" si="198"/>
        <v>0</v>
      </c>
      <c r="J1785" s="6">
        <f>+H1785+SUM($B$4:$B$5)-SUM($F$15:F1785)</f>
        <v>28169.936228458806</v>
      </c>
      <c r="K1785" s="10">
        <f t="shared" si="201"/>
        <v>-4.6613474490453388E-3</v>
      </c>
      <c r="L1785" s="10">
        <f>+H1785/SUM($F$15:F1785)-1</f>
        <v>9.2295743069026992E-2</v>
      </c>
      <c r="M1785" s="18">
        <f t="shared" si="204"/>
        <v>0</v>
      </c>
      <c r="N1785" s="18">
        <f t="shared" si="202"/>
        <v>2443.0519952654731</v>
      </c>
      <c r="O1785" s="4">
        <f t="shared" si="203"/>
        <v>7.849522489128824</v>
      </c>
      <c r="P1785" s="18">
        <f>+AVERAGEIF($C$15:C1785,"&lt;&gt;",$B$15:B1785)</f>
        <v>7.9383370786516858</v>
      </c>
    </row>
    <row r="1786" spans="1:16" x14ac:dyDescent="0.25">
      <c r="A1786" s="1">
        <v>42845</v>
      </c>
      <c r="B1786" s="18">
        <v>8.5839999999999996</v>
      </c>
      <c r="G1786">
        <f t="shared" si="199"/>
        <v>21890.146511111368</v>
      </c>
      <c r="H1786">
        <f t="shared" si="200"/>
        <v>20971.158327358837</v>
      </c>
      <c r="I1786" s="5">
        <f t="shared" si="198"/>
        <v>0</v>
      </c>
      <c r="J1786" s="6">
        <f>+H1786+SUM($B$4:$B$5)-SUM($F$15:F1786)</f>
        <v>28194.366748411456</v>
      </c>
      <c r="K1786" s="10">
        <f t="shared" si="201"/>
        <v>8.6725506776152983E-4</v>
      </c>
      <c r="L1786" s="10">
        <f>+H1786/SUM($F$15:F1786)-1</f>
        <v>9.3569705913753909E-2</v>
      </c>
      <c r="M1786" s="18">
        <f t="shared" si="204"/>
        <v>0</v>
      </c>
      <c r="N1786" s="18">
        <f t="shared" si="202"/>
        <v>2443.0519952654731</v>
      </c>
      <c r="O1786" s="4">
        <f t="shared" si="203"/>
        <v>7.849522489128824</v>
      </c>
      <c r="P1786" s="18">
        <f>+AVERAGEIF($C$15:C1786,"&lt;&gt;",$B$15:B1786)</f>
        <v>7.9383370786516858</v>
      </c>
    </row>
    <row r="1787" spans="1:16" x14ac:dyDescent="0.25">
      <c r="A1787" s="1">
        <v>42846</v>
      </c>
      <c r="B1787" s="18">
        <v>8.6750000000000007</v>
      </c>
      <c r="G1787">
        <f t="shared" si="199"/>
        <v>22122.206545187692</v>
      </c>
      <c r="H1787">
        <f t="shared" si="200"/>
        <v>21193.476058927998</v>
      </c>
      <c r="I1787" s="5">
        <f t="shared" si="198"/>
        <v>0</v>
      </c>
      <c r="J1787" s="6">
        <f>+H1787+SUM($B$4:$B$5)-SUM($F$15:F1787)</f>
        <v>28416.68447998062</v>
      </c>
      <c r="K1787" s="10">
        <f t="shared" si="201"/>
        <v>7.8851826520165424E-3</v>
      </c>
      <c r="L1787" s="10">
        <f>+H1787/SUM($F$15:F1787)-1</f>
        <v>0.10516276780077072</v>
      </c>
      <c r="M1787" s="18">
        <f t="shared" si="204"/>
        <v>0</v>
      </c>
      <c r="N1787" s="18">
        <f t="shared" si="202"/>
        <v>2443.0519952654731</v>
      </c>
      <c r="O1787" s="4">
        <f t="shared" si="203"/>
        <v>7.849522489128824</v>
      </c>
      <c r="P1787" s="18">
        <f>+AVERAGEIF($C$15:C1787,"&lt;&gt;",$B$15:B1787)</f>
        <v>7.9383370786516858</v>
      </c>
    </row>
    <row r="1788" spans="1:16" x14ac:dyDescent="0.25">
      <c r="A1788" s="1">
        <v>42849</v>
      </c>
      <c r="B1788" s="18">
        <v>8.6259999999999994</v>
      </c>
      <c r="G1788">
        <f t="shared" si="199"/>
        <v>21997.251142223518</v>
      </c>
      <c r="H1788">
        <f t="shared" si="200"/>
        <v>21073.766511159989</v>
      </c>
      <c r="I1788" s="5">
        <f t="shared" si="198"/>
        <v>0</v>
      </c>
      <c r="J1788" s="6">
        <f>+H1788+SUM($B$4:$B$5)-SUM($F$15:F1788)</f>
        <v>28296.974932212615</v>
      </c>
      <c r="K1788" s="10">
        <f t="shared" si="201"/>
        <v>-4.2126500666304079E-3</v>
      </c>
      <c r="L1788" s="10">
        <f>+H1788/SUM($F$15:F1788)-1</f>
        <v>9.8920349861608026E-2</v>
      </c>
      <c r="M1788" s="18">
        <f t="shared" si="204"/>
        <v>0</v>
      </c>
      <c r="N1788" s="18">
        <f t="shared" si="202"/>
        <v>2443.0519952654731</v>
      </c>
      <c r="O1788" s="4">
        <f t="shared" si="203"/>
        <v>7.849522489128824</v>
      </c>
      <c r="P1788" s="18">
        <f>+AVERAGEIF($C$15:C1788,"&lt;&gt;",$B$15:B1788)</f>
        <v>7.9383370786516858</v>
      </c>
    </row>
    <row r="1789" spans="1:16" x14ac:dyDescent="0.25">
      <c r="A1789" s="1">
        <v>42851</v>
      </c>
      <c r="B1789" s="18">
        <v>8.7140000000000004</v>
      </c>
      <c r="G1789">
        <f t="shared" si="199"/>
        <v>22221.660845506118</v>
      </c>
      <c r="H1789">
        <f t="shared" si="200"/>
        <v>21288.755086743357</v>
      </c>
      <c r="I1789" s="5">
        <f t="shared" si="198"/>
        <v>0</v>
      </c>
      <c r="J1789" s="6">
        <f>+H1789+SUM($B$4:$B$5)-SUM($F$15:F1789)</f>
        <v>28511.963507795983</v>
      </c>
      <c r="K1789" s="10">
        <f t="shared" si="201"/>
        <v>7.5975815824267379E-3</v>
      </c>
      <c r="L1789" s="10">
        <f>+H1789/SUM($F$15:F1789)-1</f>
        <v>0.11013122289520694</v>
      </c>
      <c r="M1789" s="18">
        <f t="shared" si="204"/>
        <v>0</v>
      </c>
      <c r="N1789" s="18">
        <f t="shared" si="202"/>
        <v>2443.0519952654731</v>
      </c>
      <c r="O1789" s="4">
        <f t="shared" si="203"/>
        <v>7.849522489128824</v>
      </c>
      <c r="P1789" s="18">
        <f>+AVERAGEIF($C$15:C1789,"&lt;&gt;",$B$15:B1789)</f>
        <v>7.9383370786516858</v>
      </c>
    </row>
    <row r="1790" spans="1:16" x14ac:dyDescent="0.25">
      <c r="A1790" s="1">
        <v>42852</v>
      </c>
      <c r="B1790" s="18">
        <v>8.6980000000000004</v>
      </c>
      <c r="G1790">
        <f t="shared" si="199"/>
        <v>22180.85908127292</v>
      </c>
      <c r="H1790">
        <f t="shared" si="200"/>
        <v>21249.666254819109</v>
      </c>
      <c r="I1790" s="5">
        <f t="shared" si="198"/>
        <v>0</v>
      </c>
      <c r="J1790" s="6">
        <f>+H1790+SUM($B$4:$B$5)-SUM($F$15:F1790)</f>
        <v>28472.874675871732</v>
      </c>
      <c r="K1790" s="10">
        <f t="shared" si="201"/>
        <v>-1.3709624703175383E-3</v>
      </c>
      <c r="L1790" s="10">
        <f>+H1790/SUM($F$15:F1790)-1</f>
        <v>0.10809288234364356</v>
      </c>
      <c r="M1790" s="18">
        <f t="shared" si="204"/>
        <v>0</v>
      </c>
      <c r="N1790" s="18">
        <f t="shared" si="202"/>
        <v>2443.0519952654731</v>
      </c>
      <c r="O1790" s="4">
        <f t="shared" si="203"/>
        <v>7.849522489128824</v>
      </c>
      <c r="P1790" s="18">
        <f>+AVERAGEIF($C$15:C1790,"&lt;&gt;",$B$15:B1790)</f>
        <v>7.9383370786516858</v>
      </c>
    </row>
    <row r="1791" spans="1:16" x14ac:dyDescent="0.25">
      <c r="A1791" s="1">
        <v>42853</v>
      </c>
      <c r="B1791" s="18">
        <v>8.6630000000000003</v>
      </c>
      <c r="G1791">
        <f t="shared" si="199"/>
        <v>22091.605222012797</v>
      </c>
      <c r="H1791">
        <f t="shared" si="200"/>
        <v>21164.159434984816</v>
      </c>
      <c r="I1791" s="5">
        <f t="shared" si="198"/>
        <v>0</v>
      </c>
      <c r="J1791" s="6">
        <f>+H1791+SUM($B$4:$B$5)-SUM($F$15:F1791)</f>
        <v>28387.367856037439</v>
      </c>
      <c r="K1791" s="10">
        <f t="shared" si="201"/>
        <v>-3.0030975378384506E-3</v>
      </c>
      <c r="L1791" s="10">
        <f>+H1791/SUM($F$15:F1791)-1</f>
        <v>0.10363401238709846</v>
      </c>
      <c r="M1791" s="18">
        <f t="shared" si="204"/>
        <v>0</v>
      </c>
      <c r="N1791" s="18">
        <f t="shared" si="202"/>
        <v>2443.0519952654731</v>
      </c>
      <c r="O1791" s="4">
        <f t="shared" si="203"/>
        <v>7.849522489128824</v>
      </c>
      <c r="P1791" s="18">
        <f>+AVERAGEIF($C$15:C1791,"&lt;&gt;",$B$15:B1791)</f>
        <v>7.9383370786516858</v>
      </c>
    </row>
    <row r="1792" spans="1:16" x14ac:dyDescent="0.25">
      <c r="A1792" s="1">
        <v>42857</v>
      </c>
      <c r="B1792" s="18">
        <v>8.7479999999999993</v>
      </c>
      <c r="G1792">
        <f t="shared" si="199"/>
        <v>22308.364594501665</v>
      </c>
      <c r="H1792">
        <f t="shared" si="200"/>
        <v>21371.81885458238</v>
      </c>
      <c r="I1792" s="5">
        <f t="shared" si="198"/>
        <v>0</v>
      </c>
      <c r="J1792" s="6">
        <f>+H1792+SUM($B$4:$B$5)-SUM($F$15:F1792)</f>
        <v>28595.027275635002</v>
      </c>
      <c r="K1792" s="10">
        <f t="shared" si="201"/>
        <v>7.3152051521887529E-3</v>
      </c>
      <c r="L1792" s="10">
        <f>+H1792/SUM($F$15:F1792)-1</f>
        <v>0.11446269656727881</v>
      </c>
      <c r="M1792" s="18">
        <f t="shared" si="204"/>
        <v>0</v>
      </c>
      <c r="N1792" s="18">
        <f t="shared" si="202"/>
        <v>2443.0519952654731</v>
      </c>
      <c r="O1792" s="4">
        <f t="shared" si="203"/>
        <v>7.849522489128824</v>
      </c>
      <c r="P1792" s="18">
        <f>+AVERAGEIF($C$15:C1792,"&lt;&gt;",$B$15:B1792)</f>
        <v>7.9383370786516858</v>
      </c>
    </row>
    <row r="1793" spans="1:16" x14ac:dyDescent="0.25">
      <c r="A1793" s="1">
        <v>42858</v>
      </c>
      <c r="B1793" s="18">
        <v>8.7200000000000006</v>
      </c>
      <c r="G1793">
        <f t="shared" si="199"/>
        <v>22236.961507093569</v>
      </c>
      <c r="H1793">
        <f t="shared" si="200"/>
        <v>21303.413398714951</v>
      </c>
      <c r="I1793" s="5">
        <f t="shared" si="198"/>
        <v>0</v>
      </c>
      <c r="J1793" s="6">
        <f>+H1793+SUM($B$4:$B$5)-SUM($F$15:F1793)</f>
        <v>28526.621819767577</v>
      </c>
      <c r="K1793" s="10">
        <f t="shared" si="201"/>
        <v>-2.3922150941856346E-3</v>
      </c>
      <c r="L1793" s="10">
        <f>+H1793/SUM($F$15:F1793)-1</f>
        <v>0.11089560060204318</v>
      </c>
      <c r="M1793" s="18">
        <f t="shared" si="204"/>
        <v>0</v>
      </c>
      <c r="N1793" s="18">
        <f t="shared" si="202"/>
        <v>2443.0519952654731</v>
      </c>
      <c r="O1793" s="4">
        <f t="shared" si="203"/>
        <v>7.849522489128824</v>
      </c>
      <c r="P1793" s="18">
        <f>+AVERAGEIF($C$15:C1793,"&lt;&gt;",$B$15:B1793)</f>
        <v>7.9383370786516858</v>
      </c>
    </row>
    <row r="1794" spans="1:16" x14ac:dyDescent="0.25">
      <c r="A1794" s="1">
        <v>42859</v>
      </c>
      <c r="B1794" s="18">
        <v>8.6430000000000007</v>
      </c>
      <c r="G1794">
        <f t="shared" si="199"/>
        <v>22040.603016721299</v>
      </c>
      <c r="H1794">
        <f t="shared" si="200"/>
        <v>21115.29839507951</v>
      </c>
      <c r="I1794" s="5">
        <f t="shared" si="198"/>
        <v>0</v>
      </c>
      <c r="J1794" s="6">
        <f>+H1794+SUM($B$4:$B$5)-SUM($F$15:F1794)</f>
        <v>28338.506816132132</v>
      </c>
      <c r="K1794" s="10">
        <f t="shared" si="201"/>
        <v>-6.5943666524540534E-3</v>
      </c>
      <c r="L1794" s="10">
        <f>+H1794/SUM($F$15:F1794)-1</f>
        <v>0.10108608669764441</v>
      </c>
      <c r="M1794" s="18">
        <f t="shared" si="204"/>
        <v>0</v>
      </c>
      <c r="N1794" s="18">
        <f t="shared" si="202"/>
        <v>2443.0519952654731</v>
      </c>
      <c r="O1794" s="4">
        <f t="shared" si="203"/>
        <v>7.849522489128824</v>
      </c>
      <c r="P1794" s="18">
        <f>+AVERAGEIF($C$15:C1794,"&lt;&gt;",$B$15:B1794)</f>
        <v>7.9383370786516858</v>
      </c>
    </row>
    <row r="1795" spans="1:16" x14ac:dyDescent="0.25">
      <c r="A1795" s="1">
        <v>42860</v>
      </c>
      <c r="B1795" s="18">
        <v>8.5960000000000001</v>
      </c>
      <c r="G1795">
        <f t="shared" si="199"/>
        <v>21920.747834286274</v>
      </c>
      <c r="H1795">
        <f t="shared" si="200"/>
        <v>21000.474951302032</v>
      </c>
      <c r="I1795" s="5">
        <f t="shared" si="198"/>
        <v>0</v>
      </c>
      <c r="J1795" s="6">
        <f>+H1795+SUM($B$4:$B$5)-SUM($F$15:F1795)</f>
        <v>28223.683372354659</v>
      </c>
      <c r="K1795" s="10">
        <f t="shared" si="201"/>
        <v>-4.0518522913884913E-3</v>
      </c>
      <c r="L1795" s="10">
        <f>+H1795/SUM($F$15:F1795)-1</f>
        <v>9.5098461327427053E-2</v>
      </c>
      <c r="M1795" s="18">
        <f t="shared" si="204"/>
        <v>0</v>
      </c>
      <c r="N1795" s="18">
        <f t="shared" si="202"/>
        <v>2443.0519952654731</v>
      </c>
      <c r="O1795" s="4">
        <f t="shared" si="203"/>
        <v>7.849522489128824</v>
      </c>
      <c r="P1795" s="18">
        <f>+AVERAGEIF($C$15:C1795,"&lt;&gt;",$B$15:B1795)</f>
        <v>7.9383370786516858</v>
      </c>
    </row>
    <row r="1796" spans="1:16" x14ac:dyDescent="0.25">
      <c r="A1796" s="1">
        <v>42863</v>
      </c>
      <c r="B1796" s="18">
        <v>8.6989999999999998</v>
      </c>
      <c r="C1796">
        <f>+$B$3</f>
        <v>200</v>
      </c>
      <c r="D1796" s="7">
        <f>+$D$11</f>
        <v>3.3347368421052628</v>
      </c>
      <c r="E1796">
        <v>1.54</v>
      </c>
      <c r="F1796" s="6">
        <f>+C1796-D1796-E1796</f>
        <v>195.12526315789475</v>
      </c>
      <c r="G1796">
        <f t="shared" si="199"/>
        <v>22383.409191537496</v>
      </c>
      <c r="H1796">
        <f t="shared" si="200"/>
        <v>21447.234569972272</v>
      </c>
      <c r="I1796" s="5">
        <f t="shared" si="198"/>
        <v>446000</v>
      </c>
      <c r="J1796" s="6">
        <f>+H1796+SUM($B$4:$B$5)-SUM($F$15:F1796)</f>
        <v>28475.317727867001</v>
      </c>
      <c r="K1796" s="10">
        <f t="shared" si="201"/>
        <v>8.9157163575190879E-3</v>
      </c>
      <c r="L1796" s="10">
        <f>+H1796/SUM($F$15:F1796)-1</f>
        <v>0.10713022076144019</v>
      </c>
      <c r="M1796" s="18">
        <f t="shared" si="204"/>
        <v>22.430769416932378</v>
      </c>
      <c r="N1796" s="18">
        <f t="shared" si="202"/>
        <v>2465.4827646824056</v>
      </c>
      <c r="O1796" s="4">
        <f t="shared" si="203"/>
        <v>7.8572509691020658</v>
      </c>
      <c r="P1796" s="18">
        <f>+AVERAGEIF($C$15:C1796,"&lt;&gt;",$B$15:B1796)</f>
        <v>7.9467888888888893</v>
      </c>
    </row>
    <row r="1797" spans="1:16" x14ac:dyDescent="0.25">
      <c r="A1797" s="1">
        <v>42864</v>
      </c>
      <c r="B1797" s="18">
        <v>8.7840000000000007</v>
      </c>
      <c r="G1797">
        <f t="shared" si="199"/>
        <v>22602.122811641038</v>
      </c>
      <c r="H1797">
        <f t="shared" si="200"/>
        <v>21656.800604970278</v>
      </c>
      <c r="I1797" s="5">
        <f t="shared" si="198"/>
        <v>0</v>
      </c>
      <c r="J1797" s="6">
        <f>+H1797+SUM($B$4:$B$5)-SUM($F$15:F1797)</f>
        <v>28684.883762865011</v>
      </c>
      <c r="K1797" s="10">
        <f t="shared" si="201"/>
        <v>7.3595679247828727E-3</v>
      </c>
      <c r="L1797" s="10">
        <f>+H1797/SUM($F$15:F1797)-1</f>
        <v>0.11794825372669182</v>
      </c>
      <c r="M1797" s="18">
        <f t="shared" si="204"/>
        <v>0</v>
      </c>
      <c r="N1797" s="18">
        <f t="shared" si="202"/>
        <v>2465.4827646824056</v>
      </c>
      <c r="O1797" s="4">
        <f t="shared" si="203"/>
        <v>7.8572509691020658</v>
      </c>
      <c r="P1797" s="18">
        <f>+AVERAGEIF($C$15:C1797,"&lt;&gt;",$B$15:B1797)</f>
        <v>7.9467888888888893</v>
      </c>
    </row>
    <row r="1798" spans="1:16" x14ac:dyDescent="0.25">
      <c r="A1798" s="1">
        <v>42865</v>
      </c>
      <c r="B1798" s="18">
        <v>8.8369999999999997</v>
      </c>
      <c r="G1798">
        <f t="shared" si="199"/>
        <v>22738.497186529123</v>
      </c>
      <c r="H1798">
        <f t="shared" si="200"/>
        <v>21787.47119149844</v>
      </c>
      <c r="I1798" s="5">
        <f t="shared" si="198"/>
        <v>0</v>
      </c>
      <c r="J1798" s="6">
        <f>+H1798+SUM($B$4:$B$5)-SUM($F$15:F1798)</f>
        <v>28815.554349393165</v>
      </c>
      <c r="K1798" s="10">
        <f t="shared" si="201"/>
        <v>4.5553814199978948E-3</v>
      </c>
      <c r="L1798" s="10">
        <f>+H1798/SUM($F$15:F1798)-1</f>
        <v>0.12469361545796587</v>
      </c>
      <c r="M1798" s="18">
        <f t="shared" si="204"/>
        <v>0</v>
      </c>
      <c r="N1798" s="18">
        <f t="shared" si="202"/>
        <v>2465.4827646824056</v>
      </c>
      <c r="O1798" s="4">
        <f t="shared" si="203"/>
        <v>7.8572509691020658</v>
      </c>
      <c r="P1798" s="18">
        <f>+AVERAGEIF($C$15:C1798,"&lt;&gt;",$B$15:B1798)</f>
        <v>7.9467888888888893</v>
      </c>
    </row>
    <row r="1799" spans="1:16" x14ac:dyDescent="0.25">
      <c r="A1799" s="1">
        <v>42866</v>
      </c>
      <c r="B1799" s="18">
        <v>8.8859999999999992</v>
      </c>
      <c r="G1799">
        <f t="shared" si="199"/>
        <v>22864.579155765277</v>
      </c>
      <c r="H1799">
        <f t="shared" si="200"/>
        <v>21908.279846967875</v>
      </c>
      <c r="I1799" s="5">
        <f t="shared" si="198"/>
        <v>0</v>
      </c>
      <c r="J1799" s="6">
        <f>+H1799+SUM($B$4:$B$5)-SUM($F$15:F1799)</f>
        <v>28936.363004862604</v>
      </c>
      <c r="K1799" s="10">
        <f t="shared" si="201"/>
        <v>4.1924806999933395E-3</v>
      </c>
      <c r="L1799" s="10">
        <f>+H1799/SUM($F$15:F1799)-1</f>
        <v>0.13092989328499316</v>
      </c>
      <c r="M1799" s="18">
        <f t="shared" si="204"/>
        <v>0</v>
      </c>
      <c r="N1799" s="18">
        <f t="shared" si="202"/>
        <v>2465.4827646824056</v>
      </c>
      <c r="O1799" s="4">
        <f t="shared" si="203"/>
        <v>7.8572509691020658</v>
      </c>
      <c r="P1799" s="18">
        <f>+AVERAGEIF($C$15:C1799,"&lt;&gt;",$B$15:B1799)</f>
        <v>7.9467888888888893</v>
      </c>
    </row>
    <row r="1800" spans="1:16" x14ac:dyDescent="0.25">
      <c r="A1800" s="1">
        <v>42867</v>
      </c>
      <c r="B1800" s="18">
        <v>8.8539999999999992</v>
      </c>
      <c r="G1800">
        <f t="shared" si="199"/>
        <v>22782.239910549826</v>
      </c>
      <c r="H1800">
        <f t="shared" si="200"/>
        <v>21829.384398498038</v>
      </c>
      <c r="I1800" s="5">
        <f t="shared" si="198"/>
        <v>0</v>
      </c>
      <c r="J1800" s="6">
        <f>+H1800+SUM($B$4:$B$5)-SUM($F$15:F1800)</f>
        <v>28857.467556392763</v>
      </c>
      <c r="K1800" s="10">
        <f t="shared" si="201"/>
        <v>-2.7265157150738739E-3</v>
      </c>
      <c r="L1800" s="10">
        <f>+H1800/SUM($F$15:F1800)-1</f>
        <v>0.12685722205101602</v>
      </c>
      <c r="M1800" s="18">
        <f t="shared" si="204"/>
        <v>0</v>
      </c>
      <c r="N1800" s="18">
        <f t="shared" si="202"/>
        <v>2465.4827646824056</v>
      </c>
      <c r="O1800" s="4">
        <f t="shared" si="203"/>
        <v>7.8572509691020658</v>
      </c>
      <c r="P1800" s="18">
        <f>+AVERAGEIF($C$15:C1800,"&lt;&gt;",$B$15:B1800)</f>
        <v>7.9467888888888893</v>
      </c>
    </row>
    <row r="1801" spans="1:16" x14ac:dyDescent="0.25">
      <c r="A1801" s="1">
        <v>42870</v>
      </c>
      <c r="B1801" s="18">
        <v>8.8829999999999991</v>
      </c>
      <c r="G1801">
        <f t="shared" si="199"/>
        <v>22856.859851526326</v>
      </c>
      <c r="H1801">
        <f t="shared" si="200"/>
        <v>21900.883398673825</v>
      </c>
      <c r="I1801" s="5">
        <f t="shared" si="198"/>
        <v>0</v>
      </c>
      <c r="J1801" s="6">
        <f>+H1801+SUM($B$4:$B$5)-SUM($F$15:F1801)</f>
        <v>28928.966556568554</v>
      </c>
      <c r="K1801" s="10">
        <f t="shared" si="201"/>
        <v>2.4776602463840725E-3</v>
      </c>
      <c r="L1801" s="10">
        <f>+H1801/SUM($F$15:F1801)-1</f>
        <v>0.13054808035680754</v>
      </c>
      <c r="M1801" s="18">
        <f t="shared" si="204"/>
        <v>0</v>
      </c>
      <c r="N1801" s="18">
        <f t="shared" si="202"/>
        <v>2465.4827646824056</v>
      </c>
      <c r="O1801" s="4">
        <f t="shared" si="203"/>
        <v>7.8572509691020658</v>
      </c>
      <c r="P1801" s="18">
        <f>+AVERAGEIF($C$15:C1801,"&lt;&gt;",$B$15:B1801)</f>
        <v>7.9467888888888893</v>
      </c>
    </row>
    <row r="1802" spans="1:16" x14ac:dyDescent="0.25">
      <c r="A1802" s="1">
        <v>42871</v>
      </c>
      <c r="B1802" s="18">
        <v>8.84</v>
      </c>
      <c r="G1802">
        <f t="shared" si="199"/>
        <v>22746.216490768067</v>
      </c>
      <c r="H1802">
        <f t="shared" si="200"/>
        <v>21794.867639792483</v>
      </c>
      <c r="I1802" s="5">
        <f t="shared" si="198"/>
        <v>0</v>
      </c>
      <c r="J1802" s="6">
        <f>+H1802+SUM($B$4:$B$5)-SUM($F$15:F1802)</f>
        <v>28822.950797687216</v>
      </c>
      <c r="K1802" s="10">
        <f t="shared" si="201"/>
        <v>-3.6646922272191018E-3</v>
      </c>
      <c r="L1802" s="10">
        <f>+H1802/SUM($F$15:F1802)-1</f>
        <v>0.12507542838615104</v>
      </c>
      <c r="M1802" s="18">
        <f t="shared" si="204"/>
        <v>0</v>
      </c>
      <c r="N1802" s="18">
        <f t="shared" si="202"/>
        <v>2465.4827646824056</v>
      </c>
      <c r="O1802" s="4">
        <f t="shared" si="203"/>
        <v>7.8572509691020658</v>
      </c>
      <c r="P1802" s="18">
        <f>+AVERAGEIF($C$15:C1802,"&lt;&gt;",$B$15:B1802)</f>
        <v>7.9467888888888893</v>
      </c>
    </row>
    <row r="1803" spans="1:16" x14ac:dyDescent="0.25">
      <c r="A1803" s="1">
        <v>42872</v>
      </c>
      <c r="B1803" s="18">
        <v>8.7270000000000003</v>
      </c>
      <c r="G1803">
        <f t="shared" si="199"/>
        <v>22455.45603110101</v>
      </c>
      <c r="H1803">
        <f t="shared" si="200"/>
        <v>21516.268087383371</v>
      </c>
      <c r="I1803" s="5">
        <f t="shared" si="198"/>
        <v>0</v>
      </c>
      <c r="J1803" s="6">
        <f>+H1803+SUM($B$4:$B$5)-SUM($F$15:F1803)</f>
        <v>28544.351245278103</v>
      </c>
      <c r="K1803" s="10">
        <f t="shared" si="201"/>
        <v>-9.6658927937199879E-3</v>
      </c>
      <c r="L1803" s="10">
        <f>+H1803/SUM($F$15:F1803)-1</f>
        <v>0.11069380809116969</v>
      </c>
      <c r="M1803" s="18">
        <f t="shared" si="204"/>
        <v>0</v>
      </c>
      <c r="N1803" s="18">
        <f t="shared" si="202"/>
        <v>2465.4827646824056</v>
      </c>
      <c r="O1803" s="4">
        <f t="shared" si="203"/>
        <v>7.8572509691020658</v>
      </c>
      <c r="P1803" s="18">
        <f>+AVERAGEIF($C$15:C1803,"&lt;&gt;",$B$15:B1803)</f>
        <v>7.9467888888888893</v>
      </c>
    </row>
    <row r="1804" spans="1:16" x14ac:dyDescent="0.25">
      <c r="A1804" s="1">
        <v>42873</v>
      </c>
      <c r="B1804" s="18">
        <v>8.5719999999999992</v>
      </c>
      <c r="G1804">
        <f t="shared" si="199"/>
        <v>22056.625312088672</v>
      </c>
      <c r="H1804">
        <f t="shared" si="200"/>
        <v>21134.118258857594</v>
      </c>
      <c r="I1804" s="5">
        <f t="shared" si="198"/>
        <v>0</v>
      </c>
      <c r="J1804" s="6">
        <f>+H1804+SUM($B$4:$B$5)-SUM($F$15:F1804)</f>
        <v>28162.201416752319</v>
      </c>
      <c r="K1804" s="10">
        <f t="shared" si="201"/>
        <v>-1.3387931827282262E-2</v>
      </c>
      <c r="L1804" s="10">
        <f>+H1804/SUM($F$15:F1804)-1</f>
        <v>9.0966806801593414E-2</v>
      </c>
      <c r="M1804" s="18">
        <f t="shared" si="204"/>
        <v>0</v>
      </c>
      <c r="N1804" s="18">
        <f t="shared" si="202"/>
        <v>2465.4827646824056</v>
      </c>
      <c r="O1804" s="4">
        <f t="shared" si="203"/>
        <v>7.8572509691020658</v>
      </c>
      <c r="P1804" s="18">
        <f>+AVERAGEIF($C$15:C1804,"&lt;&gt;",$B$15:B1804)</f>
        <v>7.9467888888888893</v>
      </c>
    </row>
    <row r="1805" spans="1:16" x14ac:dyDescent="0.25">
      <c r="A1805" s="1">
        <v>42874</v>
      </c>
      <c r="B1805" s="18">
        <v>8.593</v>
      </c>
      <c r="G1805">
        <f t="shared" si="199"/>
        <v>22110.660441761313</v>
      </c>
      <c r="H1805">
        <f t="shared" si="200"/>
        <v>21185.893396915926</v>
      </c>
      <c r="I1805" s="5">
        <f t="shared" si="198"/>
        <v>0</v>
      </c>
      <c r="J1805" s="6">
        <f>+H1805+SUM($B$4:$B$5)-SUM($F$15:F1805)</f>
        <v>28213.976554810655</v>
      </c>
      <c r="K1805" s="10">
        <f t="shared" si="201"/>
        <v>1.8384620325717638E-3</v>
      </c>
      <c r="L1805" s="10">
        <f>+H1805/SUM($F$15:F1805)-1</f>
        <v>9.3639497298890984E-2</v>
      </c>
      <c r="M1805" s="18">
        <f t="shared" si="204"/>
        <v>0</v>
      </c>
      <c r="N1805" s="18">
        <f t="shared" si="202"/>
        <v>2465.4827646824056</v>
      </c>
      <c r="O1805" s="4">
        <f t="shared" si="203"/>
        <v>7.8572509691020658</v>
      </c>
      <c r="P1805" s="18">
        <f>+AVERAGEIF($C$15:C1805,"&lt;&gt;",$B$15:B1805)</f>
        <v>7.9467888888888893</v>
      </c>
    </row>
    <row r="1806" spans="1:16" x14ac:dyDescent="0.25">
      <c r="A1806" s="1">
        <v>42877</v>
      </c>
      <c r="B1806" s="18">
        <v>8.6199999999999992</v>
      </c>
      <c r="G1806">
        <f t="shared" si="199"/>
        <v>22180.134179911845</v>
      </c>
      <c r="H1806">
        <f t="shared" si="200"/>
        <v>21252.461431562348</v>
      </c>
      <c r="I1806" s="5">
        <f t="shared" si="198"/>
        <v>0</v>
      </c>
      <c r="J1806" s="6">
        <f>+H1806+SUM($B$4:$B$5)-SUM($F$15:F1806)</f>
        <v>28280.544589457077</v>
      </c>
      <c r="K1806" s="10">
        <f t="shared" si="201"/>
        <v>2.3593992331105706E-3</v>
      </c>
      <c r="L1806" s="10">
        <f>+H1806/SUM($F$15:F1806)-1</f>
        <v>9.7075813652558907E-2</v>
      </c>
      <c r="M1806" s="18">
        <f t="shared" si="204"/>
        <v>0</v>
      </c>
      <c r="N1806" s="18">
        <f t="shared" si="202"/>
        <v>2465.4827646824056</v>
      </c>
      <c r="O1806" s="4">
        <f t="shared" si="203"/>
        <v>7.8572509691020658</v>
      </c>
      <c r="P1806" s="18">
        <f>+AVERAGEIF($C$15:C1806,"&lt;&gt;",$B$15:B1806)</f>
        <v>7.9467888888888893</v>
      </c>
    </row>
    <row r="1807" spans="1:16" x14ac:dyDescent="0.25">
      <c r="A1807" s="1">
        <v>42878</v>
      </c>
      <c r="B1807" s="18">
        <v>8.6379999999999999</v>
      </c>
      <c r="G1807">
        <f t="shared" si="199"/>
        <v>22226.450005345538</v>
      </c>
      <c r="H1807">
        <f t="shared" si="200"/>
        <v>21296.840121326633</v>
      </c>
      <c r="I1807" s="5">
        <f t="shared" si="198"/>
        <v>0</v>
      </c>
      <c r="J1807" s="6">
        <f>+H1807+SUM($B$4:$B$5)-SUM($F$15:F1807)</f>
        <v>28324.923279221362</v>
      </c>
      <c r="K1807" s="10">
        <f t="shared" si="201"/>
        <v>1.5692303811161157E-3</v>
      </c>
      <c r="L1807" s="10">
        <f>+H1807/SUM($F$15:F1807)-1</f>
        <v>9.9366691221671077E-2</v>
      </c>
      <c r="M1807" s="18">
        <f t="shared" si="204"/>
        <v>0</v>
      </c>
      <c r="N1807" s="18">
        <f t="shared" si="202"/>
        <v>2465.4827646824056</v>
      </c>
      <c r="O1807" s="4">
        <f t="shared" si="203"/>
        <v>7.8572509691020658</v>
      </c>
      <c r="P1807" s="18">
        <f>+AVERAGEIF($C$15:C1807,"&lt;&gt;",$B$15:B1807)</f>
        <v>7.9467888888888893</v>
      </c>
    </row>
    <row r="1808" spans="1:16" x14ac:dyDescent="0.25">
      <c r="A1808" s="1">
        <v>42879</v>
      </c>
      <c r="B1808" s="18">
        <v>8.6829999999999998</v>
      </c>
      <c r="G1808">
        <f t="shared" si="199"/>
        <v>22342.239568929763</v>
      </c>
      <c r="H1808">
        <f t="shared" si="200"/>
        <v>21407.786845737341</v>
      </c>
      <c r="I1808" s="5">
        <f t="shared" ref="I1808:I1871" si="205">+C1808*(MAX($A:$A)-A1808)</f>
        <v>0</v>
      </c>
      <c r="J1808" s="6">
        <f>+H1808+SUM($B$4:$B$5)-SUM($F$15:F1808)</f>
        <v>28435.87000363207</v>
      </c>
      <c r="K1808" s="10">
        <f t="shared" si="201"/>
        <v>3.9169293881935463E-3</v>
      </c>
      <c r="L1808" s="10">
        <f>+H1808/SUM($F$15:F1808)-1</f>
        <v>0.10509388514445117</v>
      </c>
      <c r="M1808" s="18">
        <f t="shared" si="204"/>
        <v>0</v>
      </c>
      <c r="N1808" s="18">
        <f t="shared" si="202"/>
        <v>2465.4827646824056</v>
      </c>
      <c r="O1808" s="4">
        <f t="shared" si="203"/>
        <v>7.8572509691020658</v>
      </c>
      <c r="P1808" s="18">
        <f>+AVERAGEIF($C$15:C1808,"&lt;&gt;",$B$15:B1808)</f>
        <v>7.9467888888888893</v>
      </c>
    </row>
    <row r="1809" spans="1:16" x14ac:dyDescent="0.25">
      <c r="A1809" s="1">
        <v>42881</v>
      </c>
      <c r="B1809" s="18">
        <v>8.782</v>
      </c>
      <c r="G1809">
        <f t="shared" ref="G1809:G1872" si="206">+(B1809/B1808*G1808)+C1809</f>
        <v>22596.976608815065</v>
      </c>
      <c r="H1809">
        <f t="shared" ref="H1809:H1872" si="207">+(B1809/B1808*H1808)+F1809</f>
        <v>21651.869639440902</v>
      </c>
      <c r="I1809" s="5">
        <f t="shared" si="205"/>
        <v>0</v>
      </c>
      <c r="J1809" s="6">
        <f>+H1809+SUM($B$4:$B$5)-SUM($F$15:F1809)</f>
        <v>28679.952797335634</v>
      </c>
      <c r="K1809" s="10">
        <f t="shared" ref="K1809:K1872" si="208">+J1809/J1808-1</f>
        <v>8.5836232080251929E-3</v>
      </c>
      <c r="L1809" s="10">
        <f>+H1809/SUM($F$15:F1809)-1</f>
        <v>0.11769371177456756</v>
      </c>
      <c r="M1809" s="18">
        <f t="shared" si="204"/>
        <v>0</v>
      </c>
      <c r="N1809" s="18">
        <f t="shared" ref="N1809:N1872" si="209">+M1809+N1808</f>
        <v>2465.4827646824056</v>
      </c>
      <c r="O1809" s="4">
        <f t="shared" ref="O1809:O1872" si="210">((O1808*N1808)+(B1809*M1809))/N1809</f>
        <v>7.8572509691020658</v>
      </c>
      <c r="P1809" s="18">
        <f>+AVERAGEIF($C$15:C1809,"&lt;&gt;",$B$15:B1809)</f>
        <v>7.9467888888888893</v>
      </c>
    </row>
    <row r="1810" spans="1:16" x14ac:dyDescent="0.25">
      <c r="A1810" s="1">
        <v>42884</v>
      </c>
      <c r="B1810" s="18">
        <v>8.7720000000000002</v>
      </c>
      <c r="G1810">
        <f t="shared" si="206"/>
        <v>22571.245594685235</v>
      </c>
      <c r="H1810">
        <f t="shared" si="207"/>
        <v>21627.214811794078</v>
      </c>
      <c r="I1810" s="5">
        <f t="shared" si="205"/>
        <v>0</v>
      </c>
      <c r="J1810" s="6">
        <f>+H1810+SUM($B$4:$B$5)-SUM($F$15:F1810)</f>
        <v>28655.297969688811</v>
      </c>
      <c r="K1810" s="10">
        <f t="shared" si="208"/>
        <v>-8.5965370379248451E-4</v>
      </c>
      <c r="L1810" s="10">
        <f>+H1810/SUM($F$15:F1810)-1</f>
        <v>0.11642100201394978</v>
      </c>
      <c r="M1810" s="18">
        <f t="shared" si="204"/>
        <v>0</v>
      </c>
      <c r="N1810" s="18">
        <f t="shared" si="209"/>
        <v>2465.4827646824056</v>
      </c>
      <c r="O1810" s="4">
        <f t="shared" si="210"/>
        <v>7.8572509691020658</v>
      </c>
      <c r="P1810" s="18">
        <f>+AVERAGEIF($C$15:C1810,"&lt;&gt;",$B$15:B1810)</f>
        <v>7.9467888888888893</v>
      </c>
    </row>
    <row r="1811" spans="1:16" x14ac:dyDescent="0.25">
      <c r="A1811" s="1">
        <v>42885</v>
      </c>
      <c r="B1811" s="18">
        <v>8.7420000000000009</v>
      </c>
      <c r="G1811">
        <f t="shared" si="206"/>
        <v>22494.052552295754</v>
      </c>
      <c r="H1811">
        <f t="shared" si="207"/>
        <v>21553.25032885361</v>
      </c>
      <c r="I1811" s="5">
        <f t="shared" si="205"/>
        <v>0</v>
      </c>
      <c r="J1811" s="6">
        <f>+H1811+SUM($B$4:$B$5)-SUM($F$15:F1811)</f>
        <v>28581.333486748339</v>
      </c>
      <c r="K1811" s="10">
        <f t="shared" si="208"/>
        <v>-2.5811800323525258E-3</v>
      </c>
      <c r="L1811" s="10">
        <f>+H1811/SUM($F$15:F1811)-1</f>
        <v>0.11260287273209668</v>
      </c>
      <c r="M1811" s="18">
        <f t="shared" ref="M1811:M1874" si="211">+F1811/B1811</f>
        <v>0</v>
      </c>
      <c r="N1811" s="18">
        <f t="shared" si="209"/>
        <v>2465.4827646824056</v>
      </c>
      <c r="O1811" s="4">
        <f t="shared" si="210"/>
        <v>7.8572509691020658</v>
      </c>
      <c r="P1811" s="18">
        <f>+AVERAGEIF($C$15:C1811,"&lt;&gt;",$B$15:B1811)</f>
        <v>7.9467888888888893</v>
      </c>
    </row>
    <row r="1812" spans="1:16" x14ac:dyDescent="0.25">
      <c r="A1812" s="1">
        <v>42886</v>
      </c>
      <c r="B1812" s="18">
        <v>8.6310000000000002</v>
      </c>
      <c r="G1812">
        <f t="shared" si="206"/>
        <v>22208.43829545466</v>
      </c>
      <c r="H1812">
        <f t="shared" si="207"/>
        <v>21279.58174197386</v>
      </c>
      <c r="I1812" s="5">
        <f t="shared" si="205"/>
        <v>0</v>
      </c>
      <c r="J1812" s="6">
        <f>+H1812+SUM($B$4:$B$5)-SUM($F$15:F1812)</f>
        <v>28307.664899868589</v>
      </c>
      <c r="K1812" s="10">
        <f t="shared" si="208"/>
        <v>-9.5750811279199377E-3</v>
      </c>
      <c r="L1812" s="10">
        <f>+H1812/SUM($F$15:F1812)-1</f>
        <v>9.8475794389238702E-2</v>
      </c>
      <c r="M1812" s="18">
        <f t="shared" si="211"/>
        <v>0</v>
      </c>
      <c r="N1812" s="18">
        <f t="shared" si="209"/>
        <v>2465.4827646824056</v>
      </c>
      <c r="O1812" s="4">
        <f t="shared" si="210"/>
        <v>7.8572509691020658</v>
      </c>
      <c r="P1812" s="18">
        <f>+AVERAGEIF($C$15:C1812,"&lt;&gt;",$B$15:B1812)</f>
        <v>7.9467888888888893</v>
      </c>
    </row>
    <row r="1813" spans="1:16" x14ac:dyDescent="0.25">
      <c r="A1813" s="1">
        <v>42887</v>
      </c>
      <c r="B1813" s="18">
        <v>8.6809999999999992</v>
      </c>
      <c r="G1813">
        <f t="shared" si="206"/>
        <v>22337.093366103796</v>
      </c>
      <c r="H1813">
        <f t="shared" si="207"/>
        <v>21402.855880207975</v>
      </c>
      <c r="I1813" s="5">
        <f t="shared" si="205"/>
        <v>0</v>
      </c>
      <c r="J1813" s="6">
        <f>+H1813+SUM($B$4:$B$5)-SUM($F$15:F1813)</f>
        <v>28430.939038102708</v>
      </c>
      <c r="K1813" s="10">
        <f t="shared" si="208"/>
        <v>4.3547971431119326E-3</v>
      </c>
      <c r="L1813" s="10">
        <f>+H1813/SUM($F$15:F1813)-1</f>
        <v>0.10483934319232757</v>
      </c>
      <c r="M1813" s="18">
        <f t="shared" si="211"/>
        <v>0</v>
      </c>
      <c r="N1813" s="18">
        <f t="shared" si="209"/>
        <v>2465.4827646824056</v>
      </c>
      <c r="O1813" s="4">
        <f t="shared" si="210"/>
        <v>7.8572509691020658</v>
      </c>
      <c r="P1813" s="18">
        <f>+AVERAGEIF($C$15:C1813,"&lt;&gt;",$B$15:B1813)</f>
        <v>7.9467888888888893</v>
      </c>
    </row>
    <row r="1814" spans="1:16" x14ac:dyDescent="0.25">
      <c r="A1814" s="1">
        <v>42892</v>
      </c>
      <c r="B1814" s="18">
        <v>8.7110000000000003</v>
      </c>
      <c r="G1814">
        <f t="shared" si="206"/>
        <v>22414.286408493281</v>
      </c>
      <c r="H1814">
        <f t="shared" si="207"/>
        <v>21476.82036314845</v>
      </c>
      <c r="I1814" s="5">
        <f t="shared" si="205"/>
        <v>0</v>
      </c>
      <c r="J1814" s="6">
        <f>+H1814+SUM($B$4:$B$5)-SUM($F$15:F1814)</f>
        <v>28504.903521043179</v>
      </c>
      <c r="K1814" s="10">
        <f t="shared" si="208"/>
        <v>2.6015490674207165E-3</v>
      </c>
      <c r="L1814" s="10">
        <f>+H1814/SUM($F$15:F1814)-1</f>
        <v>0.10865747247418112</v>
      </c>
      <c r="M1814" s="18">
        <f t="shared" si="211"/>
        <v>0</v>
      </c>
      <c r="N1814" s="18">
        <f t="shared" si="209"/>
        <v>2465.4827646824056</v>
      </c>
      <c r="O1814" s="4">
        <f t="shared" si="210"/>
        <v>7.8572509691020658</v>
      </c>
      <c r="P1814" s="18">
        <f>+AVERAGEIF($C$15:C1814,"&lt;&gt;",$B$15:B1814)</f>
        <v>7.9467888888888893</v>
      </c>
    </row>
    <row r="1815" spans="1:16" x14ac:dyDescent="0.25">
      <c r="A1815" s="1">
        <v>42893</v>
      </c>
      <c r="B1815" s="18">
        <v>8.7110000000000003</v>
      </c>
      <c r="G1815">
        <f t="shared" si="206"/>
        <v>22414.286408493281</v>
      </c>
      <c r="H1815">
        <f t="shared" si="207"/>
        <v>21476.82036314845</v>
      </c>
      <c r="I1815" s="5">
        <f t="shared" si="205"/>
        <v>0</v>
      </c>
      <c r="J1815" s="6">
        <f>+H1815+SUM($B$4:$B$5)-SUM($F$15:F1815)</f>
        <v>28504.903521043179</v>
      </c>
      <c r="K1815" s="10">
        <f t="shared" si="208"/>
        <v>0</v>
      </c>
      <c r="L1815" s="10">
        <f>+H1815/SUM($F$15:F1815)-1</f>
        <v>0.10865747247418112</v>
      </c>
      <c r="M1815" s="18">
        <f t="shared" si="211"/>
        <v>0</v>
      </c>
      <c r="N1815" s="18">
        <f t="shared" si="209"/>
        <v>2465.4827646824056</v>
      </c>
      <c r="O1815" s="4">
        <f t="shared" si="210"/>
        <v>7.8572509691020658</v>
      </c>
      <c r="P1815" s="18">
        <f>+AVERAGEIF($C$15:C1815,"&lt;&gt;",$B$15:B1815)</f>
        <v>7.9467888888888893</v>
      </c>
    </row>
    <row r="1816" spans="1:16" x14ac:dyDescent="0.25">
      <c r="A1816" s="1">
        <v>42894</v>
      </c>
      <c r="B1816" s="18">
        <v>8.7769999999999992</v>
      </c>
      <c r="C1816">
        <f>+$B$3</f>
        <v>200</v>
      </c>
      <c r="D1816" s="7">
        <f>+$D$11</f>
        <v>3.3347368421052628</v>
      </c>
      <c r="E1816">
        <v>1.54</v>
      </c>
      <c r="F1816" s="6">
        <f>+C1816-D1816-E1816</f>
        <v>195.12526315789475</v>
      </c>
      <c r="G1816">
        <f t="shared" si="206"/>
        <v>22784.111101750143</v>
      </c>
      <c r="H1816">
        <f t="shared" si="207"/>
        <v>21834.66748877538</v>
      </c>
      <c r="I1816" s="5">
        <f t="shared" si="205"/>
        <v>439800</v>
      </c>
      <c r="J1816" s="6">
        <f>+H1816+SUM($B$4:$B$5)-SUM($F$15:F1816)</f>
        <v>28667.625383512212</v>
      </c>
      <c r="K1816" s="10">
        <f t="shared" si="208"/>
        <v>5.708556857556335E-3</v>
      </c>
      <c r="L1816" s="10">
        <f>+H1816/SUM($F$15:F1816)-1</f>
        <v>0.11589004466353492</v>
      </c>
      <c r="M1816" s="18">
        <f t="shared" si="211"/>
        <v>22.231430233325142</v>
      </c>
      <c r="N1816" s="18">
        <f t="shared" si="209"/>
        <v>2487.7141949157308</v>
      </c>
      <c r="O1816" s="4">
        <f t="shared" si="210"/>
        <v>7.8654702960867988</v>
      </c>
      <c r="P1816" s="18">
        <f>+AVERAGEIF($C$15:C1816,"&lt;&gt;",$B$15:B1816)</f>
        <v>7.9559120879120888</v>
      </c>
    </row>
    <row r="1817" spans="1:16" x14ac:dyDescent="0.25">
      <c r="A1817" s="1">
        <v>42895</v>
      </c>
      <c r="B1817" s="18">
        <v>8.798</v>
      </c>
      <c r="G1817">
        <f t="shared" si="206"/>
        <v>22838.624754836252</v>
      </c>
      <c r="H1817">
        <f t="shared" si="207"/>
        <v>21886.909486868612</v>
      </c>
      <c r="I1817" s="5">
        <f t="shared" si="205"/>
        <v>0</v>
      </c>
      <c r="J1817" s="6">
        <f>+H1817+SUM($B$4:$B$5)-SUM($F$15:F1817)</f>
        <v>28719.867381605443</v>
      </c>
      <c r="K1817" s="10">
        <f t="shared" si="208"/>
        <v>1.8223343368815037E-3</v>
      </c>
      <c r="L1817" s="10">
        <f>+H1817/SUM($F$15:F1817)-1</f>
        <v>0.11855994222966615</v>
      </c>
      <c r="M1817" s="18">
        <f t="shared" si="211"/>
        <v>0</v>
      </c>
      <c r="N1817" s="18">
        <f t="shared" si="209"/>
        <v>2487.7141949157308</v>
      </c>
      <c r="O1817" s="4">
        <f t="shared" si="210"/>
        <v>7.8654702960867988</v>
      </c>
      <c r="P1817" s="18">
        <f>+AVERAGEIF($C$15:C1817,"&lt;&gt;",$B$15:B1817)</f>
        <v>7.9559120879120888</v>
      </c>
    </row>
    <row r="1818" spans="1:16" x14ac:dyDescent="0.25">
      <c r="A1818" s="1">
        <v>42898</v>
      </c>
      <c r="B1818" s="18">
        <v>8.7029999999999994</v>
      </c>
      <c r="G1818">
        <f t="shared" si="206"/>
        <v>22592.015371827674</v>
      </c>
      <c r="H1818">
        <f t="shared" si="207"/>
        <v>21650.576638351617</v>
      </c>
      <c r="I1818" s="5">
        <f t="shared" si="205"/>
        <v>0</v>
      </c>
      <c r="J1818" s="6">
        <f>+H1818+SUM($B$4:$B$5)-SUM($F$15:F1818)</f>
        <v>28483.534533088452</v>
      </c>
      <c r="K1818" s="10">
        <f t="shared" si="208"/>
        <v>-8.2288976260509461E-3</v>
      </c>
      <c r="L1818" s="10">
        <f>+H1818/SUM($F$15:F1818)-1</f>
        <v>0.10648183419240564</v>
      </c>
      <c r="M1818" s="18">
        <f t="shared" si="211"/>
        <v>0</v>
      </c>
      <c r="N1818" s="18">
        <f t="shared" si="209"/>
        <v>2487.7141949157308</v>
      </c>
      <c r="O1818" s="4">
        <f t="shared" si="210"/>
        <v>7.8654702960867988</v>
      </c>
      <c r="P1818" s="18">
        <f>+AVERAGEIF($C$15:C1818,"&lt;&gt;",$B$15:B1818)</f>
        <v>7.9559120879120888</v>
      </c>
    </row>
    <row r="1819" spans="1:16" x14ac:dyDescent="0.25">
      <c r="A1819" s="1">
        <v>42899</v>
      </c>
      <c r="B1819" s="18">
        <v>8.7149999999999999</v>
      </c>
      <c r="G1819">
        <f t="shared" si="206"/>
        <v>22623.166030734024</v>
      </c>
      <c r="H1819">
        <f t="shared" si="207"/>
        <v>21680.42920869061</v>
      </c>
      <c r="I1819" s="5">
        <f t="shared" si="205"/>
        <v>0</v>
      </c>
      <c r="J1819" s="6">
        <f>+H1819+SUM($B$4:$B$5)-SUM($F$15:F1819)</f>
        <v>28513.387103427442</v>
      </c>
      <c r="K1819" s="10">
        <f t="shared" si="208"/>
        <v>1.0480641124195333E-3</v>
      </c>
      <c r="L1819" s="10">
        <f>+H1819/SUM($F$15:F1819)-1</f>
        <v>0.10800748994448095</v>
      </c>
      <c r="M1819" s="18">
        <f t="shared" si="211"/>
        <v>0</v>
      </c>
      <c r="N1819" s="18">
        <f t="shared" si="209"/>
        <v>2487.7141949157308</v>
      </c>
      <c r="O1819" s="4">
        <f t="shared" si="210"/>
        <v>7.8654702960867988</v>
      </c>
      <c r="P1819" s="18">
        <f>+AVERAGEIF($C$15:C1819,"&lt;&gt;",$B$15:B1819)</f>
        <v>7.9559120879120888</v>
      </c>
    </row>
    <row r="1820" spans="1:16" x14ac:dyDescent="0.25">
      <c r="A1820" s="1">
        <v>42900</v>
      </c>
      <c r="B1820" s="18">
        <v>8.6880000000000006</v>
      </c>
      <c r="G1820">
        <f t="shared" si="206"/>
        <v>22553.077048194747</v>
      </c>
      <c r="H1820">
        <f t="shared" si="207"/>
        <v>21613.260925427887</v>
      </c>
      <c r="I1820" s="5">
        <f t="shared" si="205"/>
        <v>0</v>
      </c>
      <c r="J1820" s="6">
        <f>+H1820+SUM($B$4:$B$5)-SUM($F$15:F1820)</f>
        <v>28446.218820164722</v>
      </c>
      <c r="K1820" s="10">
        <f t="shared" si="208"/>
        <v>-2.355675354144271E-3</v>
      </c>
      <c r="L1820" s="10">
        <f>+H1820/SUM($F$15:F1820)-1</f>
        <v>0.10457476450231229</v>
      </c>
      <c r="M1820" s="18">
        <f t="shared" si="211"/>
        <v>0</v>
      </c>
      <c r="N1820" s="18">
        <f t="shared" si="209"/>
        <v>2487.7141949157308</v>
      </c>
      <c r="O1820" s="4">
        <f t="shared" si="210"/>
        <v>7.8654702960867988</v>
      </c>
      <c r="P1820" s="18">
        <f>+AVERAGEIF($C$15:C1820,"&lt;&gt;",$B$15:B1820)</f>
        <v>7.9559120879120888</v>
      </c>
    </row>
    <row r="1821" spans="1:16" x14ac:dyDescent="0.25">
      <c r="A1821" s="1">
        <v>42901</v>
      </c>
      <c r="B1821" s="18">
        <v>8.6999999999999993</v>
      </c>
      <c r="G1821">
        <f t="shared" si="206"/>
        <v>22584.22770710109</v>
      </c>
      <c r="H1821">
        <f t="shared" si="207"/>
        <v>21643.113495766873</v>
      </c>
      <c r="I1821" s="5">
        <f t="shared" si="205"/>
        <v>0</v>
      </c>
      <c r="J1821" s="6">
        <f>+H1821+SUM($B$4:$B$5)-SUM($F$15:F1821)</f>
        <v>28476.071390503705</v>
      </c>
      <c r="K1821" s="10">
        <f t="shared" si="208"/>
        <v>1.0494389615613997E-3</v>
      </c>
      <c r="L1821" s="10">
        <f>+H1821/SUM($F$15:F1821)-1</f>
        <v>0.10610042025438715</v>
      </c>
      <c r="M1821" s="18">
        <f t="shared" si="211"/>
        <v>0</v>
      </c>
      <c r="N1821" s="18">
        <f t="shared" si="209"/>
        <v>2487.7141949157308</v>
      </c>
      <c r="O1821" s="4">
        <f t="shared" si="210"/>
        <v>7.8654702960867988</v>
      </c>
      <c r="P1821" s="18">
        <f>+AVERAGEIF($C$15:C1821,"&lt;&gt;",$B$15:B1821)</f>
        <v>7.9559120879120888</v>
      </c>
    </row>
    <row r="1822" spans="1:16" x14ac:dyDescent="0.25">
      <c r="A1822" s="1">
        <v>42902</v>
      </c>
      <c r="B1822" s="18">
        <v>8.6590000000000007</v>
      </c>
      <c r="G1822">
        <f t="shared" si="206"/>
        <v>22477.796289171078</v>
      </c>
      <c r="H1822">
        <f t="shared" si="207"/>
        <v>21541.117213775331</v>
      </c>
      <c r="I1822" s="5">
        <f t="shared" si="205"/>
        <v>0</v>
      </c>
      <c r="J1822" s="6">
        <f>+H1822+SUM($B$4:$B$5)-SUM($F$15:F1822)</f>
        <v>28374.075108512166</v>
      </c>
      <c r="K1822" s="10">
        <f t="shared" si="208"/>
        <v>-3.5818242127862998E-3</v>
      </c>
      <c r="L1822" s="10">
        <f>+H1822/SUM($F$15:F1822)-1</f>
        <v>0.10088776310146419</v>
      </c>
      <c r="M1822" s="18">
        <f t="shared" si="211"/>
        <v>0</v>
      </c>
      <c r="N1822" s="18">
        <f t="shared" si="209"/>
        <v>2487.7141949157308</v>
      </c>
      <c r="O1822" s="4">
        <f t="shared" si="210"/>
        <v>7.8654702960867988</v>
      </c>
      <c r="P1822" s="18">
        <f>+AVERAGEIF($C$15:C1822,"&lt;&gt;",$B$15:B1822)</f>
        <v>7.9559120879120888</v>
      </c>
    </row>
    <row r="1823" spans="1:16" x14ac:dyDescent="0.25">
      <c r="A1823" s="1">
        <v>42905</v>
      </c>
      <c r="B1823" s="18">
        <v>8.7729999999999997</v>
      </c>
      <c r="G1823">
        <f t="shared" si="206"/>
        <v>22773.727548781368</v>
      </c>
      <c r="H1823">
        <f t="shared" si="207"/>
        <v>21824.716631995725</v>
      </c>
      <c r="I1823" s="5">
        <f t="shared" si="205"/>
        <v>0</v>
      </c>
      <c r="J1823" s="6">
        <f>+H1823+SUM($B$4:$B$5)-SUM($F$15:F1823)</f>
        <v>28657.67452673256</v>
      </c>
      <c r="K1823" s="10">
        <f t="shared" si="208"/>
        <v>9.9950189437298942E-3</v>
      </c>
      <c r="L1823" s="10">
        <f>+H1823/SUM($F$15:F1823)-1</f>
        <v>0.11538149274617693</v>
      </c>
      <c r="M1823" s="18">
        <f t="shared" si="211"/>
        <v>0</v>
      </c>
      <c r="N1823" s="18">
        <f t="shared" si="209"/>
        <v>2487.7141949157308</v>
      </c>
      <c r="O1823" s="4">
        <f t="shared" si="210"/>
        <v>7.8654702960867988</v>
      </c>
      <c r="P1823" s="18">
        <f>+AVERAGEIF($C$15:C1823,"&lt;&gt;",$B$15:B1823)</f>
        <v>7.9559120879120888</v>
      </c>
    </row>
    <row r="1824" spans="1:16" x14ac:dyDescent="0.25">
      <c r="A1824" s="1">
        <v>42906</v>
      </c>
      <c r="B1824" s="18">
        <v>8.7690000000000001</v>
      </c>
      <c r="G1824">
        <f t="shared" si="206"/>
        <v>22763.343995812585</v>
      </c>
      <c r="H1824">
        <f t="shared" si="207"/>
        <v>21814.765775216063</v>
      </c>
      <c r="I1824" s="5">
        <f t="shared" si="205"/>
        <v>0</v>
      </c>
      <c r="J1824" s="6">
        <f>+H1824+SUM($B$4:$B$5)-SUM($F$15:F1824)</f>
        <v>28647.723669952895</v>
      </c>
      <c r="K1824" s="10">
        <f t="shared" si="208"/>
        <v>-3.4723183035600957E-4</v>
      </c>
      <c r="L1824" s="10">
        <f>+H1824/SUM($F$15:F1824)-1</f>
        <v>0.11487294082881871</v>
      </c>
      <c r="M1824" s="18">
        <f t="shared" si="211"/>
        <v>0</v>
      </c>
      <c r="N1824" s="18">
        <f t="shared" si="209"/>
        <v>2487.7141949157308</v>
      </c>
      <c r="O1824" s="4">
        <f t="shared" si="210"/>
        <v>7.8654702960867988</v>
      </c>
      <c r="P1824" s="18">
        <f>+AVERAGEIF($C$15:C1824,"&lt;&gt;",$B$15:B1824)</f>
        <v>7.9559120879120888</v>
      </c>
    </row>
    <row r="1825" spans="1:16" x14ac:dyDescent="0.25">
      <c r="A1825" s="1">
        <v>42907</v>
      </c>
      <c r="B1825" s="18">
        <v>8.7379999999999995</v>
      </c>
      <c r="G1825">
        <f t="shared" si="206"/>
        <v>22682.871460304523</v>
      </c>
      <c r="H1825">
        <f t="shared" si="207"/>
        <v>21737.646635173674</v>
      </c>
      <c r="I1825" s="5">
        <f t="shared" si="205"/>
        <v>0</v>
      </c>
      <c r="J1825" s="6">
        <f>+H1825+SUM($B$4:$B$5)-SUM($F$15:F1825)</f>
        <v>28570.60452991051</v>
      </c>
      <c r="K1825" s="10">
        <f t="shared" si="208"/>
        <v>-2.6919814268967501E-3</v>
      </c>
      <c r="L1825" s="10">
        <f>+H1825/SUM($F$15:F1825)-1</f>
        <v>0.1109316634692914</v>
      </c>
      <c r="M1825" s="18">
        <f t="shared" si="211"/>
        <v>0</v>
      </c>
      <c r="N1825" s="18">
        <f t="shared" si="209"/>
        <v>2487.7141949157308</v>
      </c>
      <c r="O1825" s="4">
        <f t="shared" si="210"/>
        <v>7.8654702960867988</v>
      </c>
      <c r="P1825" s="18">
        <f>+AVERAGEIF($C$15:C1825,"&lt;&gt;",$B$15:B1825)</f>
        <v>7.9559120879120888</v>
      </c>
    </row>
    <row r="1826" spans="1:16" x14ac:dyDescent="0.25">
      <c r="A1826" s="1">
        <v>42908</v>
      </c>
      <c r="B1826" s="18">
        <v>8.7530000000000001</v>
      </c>
      <c r="G1826">
        <f t="shared" si="206"/>
        <v>22721.809783937457</v>
      </c>
      <c r="H1826">
        <f t="shared" si="207"/>
        <v>21774.962348097411</v>
      </c>
      <c r="I1826" s="5">
        <f t="shared" si="205"/>
        <v>0</v>
      </c>
      <c r="J1826" s="6">
        <f>+H1826+SUM($B$4:$B$5)-SUM($F$15:F1826)</f>
        <v>28607.920242834247</v>
      </c>
      <c r="K1826" s="10">
        <f t="shared" si="208"/>
        <v>1.3060876217956263E-3</v>
      </c>
      <c r="L1826" s="10">
        <f>+H1826/SUM($F$15:F1826)-1</f>
        <v>0.1128387331593852</v>
      </c>
      <c r="M1826" s="18">
        <f t="shared" si="211"/>
        <v>0</v>
      </c>
      <c r="N1826" s="18">
        <f t="shared" si="209"/>
        <v>2487.7141949157308</v>
      </c>
      <c r="O1826" s="4">
        <f t="shared" si="210"/>
        <v>7.8654702960867988</v>
      </c>
      <c r="P1826" s="18">
        <f>+AVERAGEIF($C$15:C1826,"&lt;&gt;",$B$15:B1826)</f>
        <v>7.9559120879120888</v>
      </c>
    </row>
    <row r="1827" spans="1:16" x14ac:dyDescent="0.25">
      <c r="A1827" s="1">
        <v>42912</v>
      </c>
      <c r="B1827" s="18">
        <v>8.82</v>
      </c>
      <c r="G1827">
        <f t="shared" si="206"/>
        <v>22895.734296164555</v>
      </c>
      <c r="H1827">
        <f t="shared" si="207"/>
        <v>21941.639199156765</v>
      </c>
      <c r="I1827" s="5">
        <f t="shared" si="205"/>
        <v>0</v>
      </c>
      <c r="J1827" s="6">
        <f>+H1827+SUM($B$4:$B$5)-SUM($F$15:F1827)</f>
        <v>28774.597093893601</v>
      </c>
      <c r="K1827" s="10">
        <f t="shared" si="208"/>
        <v>5.8262484530346992E-3</v>
      </c>
      <c r="L1827" s="10">
        <f>+H1827/SUM($F$15:F1827)-1</f>
        <v>0.12135697777513754</v>
      </c>
      <c r="M1827" s="18">
        <f t="shared" si="211"/>
        <v>0</v>
      </c>
      <c r="N1827" s="18">
        <f t="shared" si="209"/>
        <v>2487.7141949157308</v>
      </c>
      <c r="O1827" s="4">
        <f t="shared" si="210"/>
        <v>7.8654702960867988</v>
      </c>
      <c r="P1827" s="18">
        <f>+AVERAGEIF($C$15:C1827,"&lt;&gt;",$B$15:B1827)</f>
        <v>7.9559120879120888</v>
      </c>
    </row>
    <row r="1828" spans="1:16" x14ac:dyDescent="0.25">
      <c r="A1828" s="1">
        <v>42913</v>
      </c>
      <c r="B1828" s="18">
        <v>8.734</v>
      </c>
      <c r="G1828">
        <f t="shared" si="206"/>
        <v>22672.487907335741</v>
      </c>
      <c r="H1828">
        <f t="shared" si="207"/>
        <v>21727.695778394012</v>
      </c>
      <c r="I1828" s="5">
        <f t="shared" si="205"/>
        <v>0</v>
      </c>
      <c r="J1828" s="6">
        <f>+H1828+SUM($B$4:$B$5)-SUM($F$15:F1828)</f>
        <v>28560.653673130852</v>
      </c>
      <c r="K1828" s="10">
        <f t="shared" si="208"/>
        <v>-7.4351491374365919E-3</v>
      </c>
      <c r="L1828" s="10">
        <f>+H1828/SUM($F$15:F1828)-1</f>
        <v>0.11042311155193318</v>
      </c>
      <c r="M1828" s="18">
        <f t="shared" si="211"/>
        <v>0</v>
      </c>
      <c r="N1828" s="18">
        <f t="shared" si="209"/>
        <v>2487.7141949157308</v>
      </c>
      <c r="O1828" s="4">
        <f t="shared" si="210"/>
        <v>7.8654702960867988</v>
      </c>
      <c r="P1828" s="18">
        <f>+AVERAGEIF($C$15:C1828,"&lt;&gt;",$B$15:B1828)</f>
        <v>7.9559120879120888</v>
      </c>
    </row>
    <row r="1829" spans="1:16" x14ac:dyDescent="0.25">
      <c r="A1829" s="1">
        <v>42914</v>
      </c>
      <c r="B1829" s="18">
        <v>8.6379999999999999</v>
      </c>
      <c r="G1829">
        <f t="shared" si="206"/>
        <v>22423.282636084972</v>
      </c>
      <c r="H1829">
        <f t="shared" si="207"/>
        <v>21488.875215682103</v>
      </c>
      <c r="I1829" s="5">
        <f t="shared" si="205"/>
        <v>0</v>
      </c>
      <c r="J1829" s="6">
        <f>+H1829+SUM($B$4:$B$5)-SUM($F$15:F1829)</f>
        <v>28321.833110418935</v>
      </c>
      <c r="K1829" s="10">
        <f t="shared" si="208"/>
        <v>-8.361873136559006E-3</v>
      </c>
      <c r="L1829" s="10">
        <f>+H1829/SUM($F$15:F1829)-1</f>
        <v>9.8217865535333182E-2</v>
      </c>
      <c r="M1829" s="18">
        <f t="shared" si="211"/>
        <v>0</v>
      </c>
      <c r="N1829" s="18">
        <f t="shared" si="209"/>
        <v>2487.7141949157308</v>
      </c>
      <c r="O1829" s="4">
        <f t="shared" si="210"/>
        <v>7.8654702960867988</v>
      </c>
      <c r="P1829" s="18">
        <f>+AVERAGEIF($C$15:C1829,"&lt;&gt;",$B$15:B1829)</f>
        <v>7.9559120879120888</v>
      </c>
    </row>
    <row r="1830" spans="1:16" x14ac:dyDescent="0.25">
      <c r="A1830" s="1">
        <v>42915</v>
      </c>
      <c r="B1830" s="18">
        <v>8.6029999999999998</v>
      </c>
      <c r="G1830">
        <f t="shared" si="206"/>
        <v>22332.426547608127</v>
      </c>
      <c r="H1830">
        <f t="shared" si="207"/>
        <v>21401.805218860052</v>
      </c>
      <c r="I1830" s="5">
        <f t="shared" si="205"/>
        <v>0</v>
      </c>
      <c r="J1830" s="6">
        <f>+H1830+SUM($B$4:$B$5)-SUM($F$15:F1830)</f>
        <v>28234.763113596891</v>
      </c>
      <c r="K1830" s="10">
        <f t="shared" si="208"/>
        <v>-3.0743065423266547E-3</v>
      </c>
      <c r="L1830" s="10">
        <f>+H1830/SUM($F$15:F1830)-1</f>
        <v>9.3768036258447651E-2</v>
      </c>
      <c r="M1830" s="18">
        <f t="shared" si="211"/>
        <v>0</v>
      </c>
      <c r="N1830" s="18">
        <f t="shared" si="209"/>
        <v>2487.7141949157308</v>
      </c>
      <c r="O1830" s="4">
        <f t="shared" si="210"/>
        <v>7.8654702960867988</v>
      </c>
      <c r="P1830" s="18">
        <f>+AVERAGEIF($C$15:C1830,"&lt;&gt;",$B$15:B1830)</f>
        <v>7.9559120879120888</v>
      </c>
    </row>
    <row r="1831" spans="1:16" x14ac:dyDescent="0.25">
      <c r="A1831" s="1">
        <v>42916</v>
      </c>
      <c r="B1831" s="18">
        <v>8.5909999999999993</v>
      </c>
      <c r="G1831">
        <f t="shared" si="206"/>
        <v>22301.275888701777</v>
      </c>
      <c r="H1831">
        <f t="shared" si="207"/>
        <v>21371.952648521063</v>
      </c>
      <c r="I1831" s="5">
        <f t="shared" si="205"/>
        <v>0</v>
      </c>
      <c r="J1831" s="6">
        <f>+H1831+SUM($B$4:$B$5)-SUM($F$15:F1831)</f>
        <v>28204.910543257902</v>
      </c>
      <c r="K1831" s="10">
        <f t="shared" si="208"/>
        <v>-1.0572984168092381E-3</v>
      </c>
      <c r="L1831" s="10">
        <f>+H1831/SUM($F$15:F1831)-1</f>
        <v>9.2242380506372568E-2</v>
      </c>
      <c r="M1831" s="18">
        <f t="shared" si="211"/>
        <v>0</v>
      </c>
      <c r="N1831" s="18">
        <f t="shared" si="209"/>
        <v>2487.7141949157308</v>
      </c>
      <c r="O1831" s="4">
        <f t="shared" si="210"/>
        <v>7.8654702960867988</v>
      </c>
      <c r="P1831" s="18">
        <f>+AVERAGEIF($C$15:C1831,"&lt;&gt;",$B$15:B1831)</f>
        <v>7.9559120879120888</v>
      </c>
    </row>
    <row r="1832" spans="1:16" x14ac:dyDescent="0.25">
      <c r="A1832" s="1">
        <v>42919</v>
      </c>
      <c r="B1832" s="18">
        <v>8.6560000000000006</v>
      </c>
      <c r="G1832">
        <f t="shared" si="206"/>
        <v>22470.008624444486</v>
      </c>
      <c r="H1832">
        <f t="shared" si="207"/>
        <v>21533.654071190587</v>
      </c>
      <c r="I1832" s="5">
        <f t="shared" si="205"/>
        <v>0</v>
      </c>
      <c r="J1832" s="6">
        <f>+H1832+SUM($B$4:$B$5)-SUM($F$15:F1832)</f>
        <v>28366.611965927419</v>
      </c>
      <c r="K1832" s="10">
        <f t="shared" si="208"/>
        <v>5.7330946829814433E-3</v>
      </c>
      <c r="L1832" s="10">
        <f>+H1832/SUM($F$15:F1832)-1</f>
        <v>0.1005063491634457</v>
      </c>
      <c r="M1832" s="18">
        <f t="shared" si="211"/>
        <v>0</v>
      </c>
      <c r="N1832" s="18">
        <f t="shared" si="209"/>
        <v>2487.7141949157308</v>
      </c>
      <c r="O1832" s="4">
        <f t="shared" si="210"/>
        <v>7.8654702960867988</v>
      </c>
      <c r="P1832" s="18">
        <f>+AVERAGEIF($C$15:C1832,"&lt;&gt;",$B$15:B1832)</f>
        <v>7.9559120879120888</v>
      </c>
    </row>
    <row r="1833" spans="1:16" x14ac:dyDescent="0.25">
      <c r="A1833" s="1">
        <v>42920</v>
      </c>
      <c r="B1833" s="18">
        <v>8.6059999999999999</v>
      </c>
      <c r="G1833">
        <f t="shared" si="206"/>
        <v>22340.214212334708</v>
      </c>
      <c r="H1833">
        <f t="shared" si="207"/>
        <v>21409.2683614448</v>
      </c>
      <c r="I1833" s="5">
        <f t="shared" si="205"/>
        <v>0</v>
      </c>
      <c r="J1833" s="6">
        <f>+H1833+SUM($B$4:$B$5)-SUM($F$15:F1833)</f>
        <v>28242.226256181639</v>
      </c>
      <c r="K1833" s="10">
        <f t="shared" si="208"/>
        <v>-4.3849335935918221E-3</v>
      </c>
      <c r="L1833" s="10">
        <f>+H1833/SUM($F$15:F1833)-1</f>
        <v>9.4149450196466367E-2</v>
      </c>
      <c r="M1833" s="18">
        <f t="shared" si="211"/>
        <v>0</v>
      </c>
      <c r="N1833" s="18">
        <f t="shared" si="209"/>
        <v>2487.7141949157308</v>
      </c>
      <c r="O1833" s="4">
        <f t="shared" si="210"/>
        <v>7.8654702960867988</v>
      </c>
      <c r="P1833" s="18">
        <f>+AVERAGEIF($C$15:C1833,"&lt;&gt;",$B$15:B1833)</f>
        <v>7.9559120879120888</v>
      </c>
    </row>
    <row r="1834" spans="1:16" x14ac:dyDescent="0.25">
      <c r="A1834" s="1">
        <v>42921</v>
      </c>
      <c r="B1834" s="18">
        <v>8.6530000000000005</v>
      </c>
      <c r="G1834">
        <f t="shared" si="206"/>
        <v>22462.220959717899</v>
      </c>
      <c r="H1834">
        <f t="shared" si="207"/>
        <v>21526.19092860584</v>
      </c>
      <c r="I1834" s="5">
        <f t="shared" si="205"/>
        <v>0</v>
      </c>
      <c r="J1834" s="6">
        <f>+H1834+SUM($B$4:$B$5)-SUM($F$15:F1834)</f>
        <v>28359.148823342672</v>
      </c>
      <c r="K1834" s="10">
        <f t="shared" si="208"/>
        <v>4.139991164309853E-3</v>
      </c>
      <c r="L1834" s="10">
        <f>+H1834/SUM($F$15:F1834)-1</f>
        <v>0.10012493522542698</v>
      </c>
      <c r="M1834" s="18">
        <f t="shared" si="211"/>
        <v>0</v>
      </c>
      <c r="N1834" s="18">
        <f t="shared" si="209"/>
        <v>2487.7141949157308</v>
      </c>
      <c r="O1834" s="4">
        <f t="shared" si="210"/>
        <v>7.8654702960867988</v>
      </c>
      <c r="P1834" s="18">
        <f>+AVERAGEIF($C$15:C1834,"&lt;&gt;",$B$15:B1834)</f>
        <v>7.9559120879120888</v>
      </c>
    </row>
    <row r="1835" spans="1:16" x14ac:dyDescent="0.25">
      <c r="A1835" s="1">
        <v>42922</v>
      </c>
      <c r="B1835" s="18">
        <v>8.5679999999999996</v>
      </c>
      <c r="G1835">
        <f t="shared" si="206"/>
        <v>22241.570459131275</v>
      </c>
      <c r="H1835">
        <f t="shared" si="207"/>
        <v>21314.735222038002</v>
      </c>
      <c r="I1835" s="5">
        <f t="shared" si="205"/>
        <v>0</v>
      </c>
      <c r="J1835" s="6">
        <f>+H1835+SUM($B$4:$B$5)-SUM($F$15:F1835)</f>
        <v>28147.693116774833</v>
      </c>
      <c r="K1835" s="10">
        <f t="shared" si="208"/>
        <v>-7.4563488447787485E-3</v>
      </c>
      <c r="L1835" s="10">
        <f>+H1835/SUM($F$15:F1835)-1</f>
        <v>8.931820698156212E-2</v>
      </c>
      <c r="M1835" s="18">
        <f t="shared" si="211"/>
        <v>0</v>
      </c>
      <c r="N1835" s="18">
        <f t="shared" si="209"/>
        <v>2487.7141949157308</v>
      </c>
      <c r="O1835" s="4">
        <f t="shared" si="210"/>
        <v>7.8654702960867988</v>
      </c>
      <c r="P1835" s="18">
        <f>+AVERAGEIF($C$15:C1835,"&lt;&gt;",$B$15:B1835)</f>
        <v>7.9559120879120888</v>
      </c>
    </row>
    <row r="1836" spans="1:16" x14ac:dyDescent="0.25">
      <c r="A1836" s="1">
        <v>42923</v>
      </c>
      <c r="B1836" s="18">
        <v>8.5500000000000007</v>
      </c>
      <c r="G1836">
        <f t="shared" si="206"/>
        <v>22194.844470771757</v>
      </c>
      <c r="H1836">
        <f t="shared" si="207"/>
        <v>21269.956366529521</v>
      </c>
      <c r="I1836" s="5">
        <f t="shared" si="205"/>
        <v>0</v>
      </c>
      <c r="J1836" s="6">
        <f>+H1836+SUM($B$4:$B$5)-SUM($F$15:F1836)</f>
        <v>28102.914261266356</v>
      </c>
      <c r="K1836" s="10">
        <f t="shared" si="208"/>
        <v>-1.5908534785676887E-3</v>
      </c>
      <c r="L1836" s="10">
        <f>+H1836/SUM($F$15:F1836)-1</f>
        <v>8.7029723353449828E-2</v>
      </c>
      <c r="M1836" s="18">
        <f t="shared" si="211"/>
        <v>0</v>
      </c>
      <c r="N1836" s="18">
        <f t="shared" si="209"/>
        <v>2487.7141949157308</v>
      </c>
      <c r="O1836" s="4">
        <f t="shared" si="210"/>
        <v>7.8654702960867988</v>
      </c>
      <c r="P1836" s="18">
        <f>+AVERAGEIF($C$15:C1836,"&lt;&gt;",$B$15:B1836)</f>
        <v>7.9559120879120888</v>
      </c>
    </row>
    <row r="1837" spans="1:16" x14ac:dyDescent="0.25">
      <c r="A1837" s="1">
        <v>42926</v>
      </c>
      <c r="B1837" s="18">
        <v>8.6120000000000001</v>
      </c>
      <c r="C1837">
        <f>+$B$3</f>
        <v>200</v>
      </c>
      <c r="D1837" s="7">
        <f>+$D$11</f>
        <v>3.3347368421052628</v>
      </c>
      <c r="E1837">
        <v>1.54</v>
      </c>
      <c r="F1837" s="6">
        <f>+C1837-D1837-E1837</f>
        <v>195.12526315789475</v>
      </c>
      <c r="G1837">
        <f t="shared" si="206"/>
        <v>22555.789541787875</v>
      </c>
      <c r="H1837">
        <f t="shared" si="207"/>
        <v>21619.319909772188</v>
      </c>
      <c r="I1837" s="5">
        <f t="shared" si="205"/>
        <v>433400</v>
      </c>
      <c r="J1837" s="6">
        <f>+H1837+SUM($B$4:$B$5)-SUM($F$15:F1837)</f>
        <v>28257.15254135113</v>
      </c>
      <c r="K1837" s="10">
        <f t="shared" si="208"/>
        <v>5.4883375670884416E-3</v>
      </c>
      <c r="L1837" s="10">
        <f>+H1837/SUM($F$15:F1837)-1</f>
        <v>9.3975144867903815E-2</v>
      </c>
      <c r="M1837" s="18">
        <f t="shared" si="211"/>
        <v>22.657369154423449</v>
      </c>
      <c r="N1837" s="18">
        <f t="shared" si="209"/>
        <v>2510.3715640701544</v>
      </c>
      <c r="O1837" s="4">
        <f t="shared" si="210"/>
        <v>7.8722081030825395</v>
      </c>
      <c r="P1837" s="18">
        <f>+AVERAGEIF($C$15:C1837,"&lt;&gt;",$B$15:B1837)</f>
        <v>7.9630434782608699</v>
      </c>
    </row>
    <row r="1838" spans="1:16" x14ac:dyDescent="0.25">
      <c r="A1838" s="1">
        <v>42927</v>
      </c>
      <c r="B1838" s="18">
        <v>8.6690000000000005</v>
      </c>
      <c r="G1838">
        <f t="shared" si="206"/>
        <v>22705.07890591722</v>
      </c>
      <c r="H1838">
        <f t="shared" si="207"/>
        <v>21762.411088924186</v>
      </c>
      <c r="I1838" s="5">
        <f t="shared" si="205"/>
        <v>0</v>
      </c>
      <c r="J1838" s="6">
        <f>+H1838+SUM($B$4:$B$5)-SUM($F$15:F1838)</f>
        <v>28400.243720503127</v>
      </c>
      <c r="K1838" s="10">
        <f t="shared" si="208"/>
        <v>5.0638923699972693E-3</v>
      </c>
      <c r="L1838" s="10">
        <f>+H1838/SUM($F$15:F1838)-1</f>
        <v>0.10121580711331357</v>
      </c>
      <c r="M1838" s="18">
        <f t="shared" si="211"/>
        <v>0</v>
      </c>
      <c r="N1838" s="18">
        <f t="shared" si="209"/>
        <v>2510.3715640701544</v>
      </c>
      <c r="O1838" s="4">
        <f t="shared" si="210"/>
        <v>7.8722081030825395</v>
      </c>
      <c r="P1838" s="18">
        <f>+AVERAGEIF($C$15:C1838,"&lt;&gt;",$B$15:B1838)</f>
        <v>7.9630434782608699</v>
      </c>
    </row>
    <row r="1839" spans="1:16" x14ac:dyDescent="0.25">
      <c r="A1839" s="1">
        <v>42928</v>
      </c>
      <c r="B1839" s="18">
        <v>8.7620000000000005</v>
      </c>
      <c r="G1839">
        <f t="shared" si="206"/>
        <v>22948.656289496674</v>
      </c>
      <c r="H1839">
        <f t="shared" si="207"/>
        <v>21995.875644382711</v>
      </c>
      <c r="I1839" s="5">
        <f t="shared" si="205"/>
        <v>0</v>
      </c>
      <c r="J1839" s="6">
        <f>+H1839+SUM($B$4:$B$5)-SUM($F$15:F1839)</f>
        <v>28633.708275961657</v>
      </c>
      <c r="K1839" s="10">
        <f t="shared" si="208"/>
        <v>8.2205123926448742E-3</v>
      </c>
      <c r="L1839" s="10">
        <f>+H1839/SUM($F$15:F1839)-1</f>
        <v>0.11302951919793003</v>
      </c>
      <c r="M1839" s="18">
        <f t="shared" si="211"/>
        <v>0</v>
      </c>
      <c r="N1839" s="18">
        <f t="shared" si="209"/>
        <v>2510.3715640701544</v>
      </c>
      <c r="O1839" s="4">
        <f t="shared" si="210"/>
        <v>7.8722081030825395</v>
      </c>
      <c r="P1839" s="18">
        <f>+AVERAGEIF($C$15:C1839,"&lt;&gt;",$B$15:B1839)</f>
        <v>7.9630434782608699</v>
      </c>
    </row>
    <row r="1840" spans="1:16" x14ac:dyDescent="0.25">
      <c r="A1840" s="1">
        <v>42929</v>
      </c>
      <c r="B1840" s="18">
        <v>8.8670000000000009</v>
      </c>
      <c r="G1840">
        <f t="shared" si="206"/>
        <v>23223.663012892834</v>
      </c>
      <c r="H1840">
        <f t="shared" si="207"/>
        <v>22259.464658610079</v>
      </c>
      <c r="I1840" s="5">
        <f t="shared" si="205"/>
        <v>0</v>
      </c>
      <c r="J1840" s="6">
        <f>+H1840+SUM($B$4:$B$5)-SUM($F$15:F1840)</f>
        <v>28897.297290189021</v>
      </c>
      <c r="K1840" s="10">
        <f t="shared" si="208"/>
        <v>9.2055493367113606E-3</v>
      </c>
      <c r="L1840" s="10">
        <f>+H1840/SUM($F$15:F1840)-1</f>
        <v>0.12636758122894842</v>
      </c>
      <c r="M1840" s="18">
        <f t="shared" si="211"/>
        <v>0</v>
      </c>
      <c r="N1840" s="18">
        <f t="shared" si="209"/>
        <v>2510.3715640701544</v>
      </c>
      <c r="O1840" s="4">
        <f t="shared" si="210"/>
        <v>7.8722081030825395</v>
      </c>
      <c r="P1840" s="18">
        <f>+AVERAGEIF($C$15:C1840,"&lt;&gt;",$B$15:B1840)</f>
        <v>7.9630434782608699</v>
      </c>
    </row>
    <row r="1841" spans="1:16" x14ac:dyDescent="0.25">
      <c r="A1841" s="1">
        <v>42930</v>
      </c>
      <c r="B1841" s="18">
        <v>8.8840000000000003</v>
      </c>
      <c r="G1841">
        <f t="shared" si="206"/>
        <v>23268.187910966495</v>
      </c>
      <c r="H1841">
        <f t="shared" si="207"/>
        <v>22302.140975199269</v>
      </c>
      <c r="I1841" s="5">
        <f t="shared" si="205"/>
        <v>0</v>
      </c>
      <c r="J1841" s="6">
        <f>+H1841+SUM($B$4:$B$5)-SUM($F$15:F1841)</f>
        <v>28939.973606778211</v>
      </c>
      <c r="K1841" s="10">
        <f t="shared" si="208"/>
        <v>1.4768272672918137E-3</v>
      </c>
      <c r="L1841" s="10">
        <f>+H1841/SUM($F$15:F1841)-1</f>
        <v>0.12852707698635113</v>
      </c>
      <c r="M1841" s="18">
        <f t="shared" si="211"/>
        <v>0</v>
      </c>
      <c r="N1841" s="18">
        <f t="shared" si="209"/>
        <v>2510.3715640701544</v>
      </c>
      <c r="O1841" s="4">
        <f t="shared" si="210"/>
        <v>7.8722081030825395</v>
      </c>
      <c r="P1841" s="18">
        <f>+AVERAGEIF($C$15:C1841,"&lt;&gt;",$B$15:B1841)</f>
        <v>7.9630434782608699</v>
      </c>
    </row>
    <row r="1842" spans="1:16" x14ac:dyDescent="0.25">
      <c r="A1842" s="1">
        <v>42933</v>
      </c>
      <c r="B1842" s="18">
        <v>8.9</v>
      </c>
      <c r="G1842">
        <f t="shared" si="206"/>
        <v>23310.093697388766</v>
      </c>
      <c r="H1842">
        <f t="shared" si="207"/>
        <v>22342.30692022439</v>
      </c>
      <c r="I1842" s="5">
        <f t="shared" si="205"/>
        <v>0</v>
      </c>
      <c r="J1842" s="6">
        <f>+H1842+SUM($B$4:$B$5)-SUM($F$15:F1842)</f>
        <v>28980.139551803335</v>
      </c>
      <c r="K1842" s="10">
        <f t="shared" si="208"/>
        <v>1.3879053785907924E-3</v>
      </c>
      <c r="L1842" s="10">
        <f>+H1842/SUM($F$15:F1842)-1</f>
        <v>0.13055954358155386</v>
      </c>
      <c r="M1842" s="18">
        <f t="shared" si="211"/>
        <v>0</v>
      </c>
      <c r="N1842" s="18">
        <f t="shared" si="209"/>
        <v>2510.3715640701544</v>
      </c>
      <c r="O1842" s="4">
        <f t="shared" si="210"/>
        <v>7.8722081030825395</v>
      </c>
      <c r="P1842" s="18">
        <f>+AVERAGEIF($C$15:C1842,"&lt;&gt;",$B$15:B1842)</f>
        <v>7.9630434782608699</v>
      </c>
    </row>
    <row r="1843" spans="1:16" x14ac:dyDescent="0.25">
      <c r="A1843" s="1">
        <v>42934</v>
      </c>
      <c r="B1843" s="18">
        <v>8.8230000000000004</v>
      </c>
      <c r="G1843">
        <f t="shared" si="206"/>
        <v>23108.422100231583</v>
      </c>
      <c r="H1843">
        <f t="shared" si="207"/>
        <v>22149.008309790988</v>
      </c>
      <c r="I1843" s="5">
        <f t="shared" si="205"/>
        <v>0</v>
      </c>
      <c r="J1843" s="6">
        <f>+H1843+SUM($B$4:$B$5)-SUM($F$15:F1843)</f>
        <v>28786.84094136993</v>
      </c>
      <c r="K1843" s="10">
        <f t="shared" si="208"/>
        <v>-6.6700372538881503E-3</v>
      </c>
      <c r="L1843" s="10">
        <f>+H1843/SUM($F$15:F1843)-1</f>
        <v>0.12077829809214058</v>
      </c>
      <c r="M1843" s="18">
        <f t="shared" si="211"/>
        <v>0</v>
      </c>
      <c r="N1843" s="18">
        <f t="shared" si="209"/>
        <v>2510.3715640701544</v>
      </c>
      <c r="O1843" s="4">
        <f t="shared" si="210"/>
        <v>7.8722081030825395</v>
      </c>
      <c r="P1843" s="18">
        <f>+AVERAGEIF($C$15:C1843,"&lt;&gt;",$B$15:B1843)</f>
        <v>7.9630434782608699</v>
      </c>
    </row>
    <row r="1844" spans="1:16" x14ac:dyDescent="0.25">
      <c r="A1844" s="1">
        <v>42935</v>
      </c>
      <c r="B1844" s="18">
        <v>8.93</v>
      </c>
      <c r="G1844">
        <f t="shared" si="206"/>
        <v>23388.667046930525</v>
      </c>
      <c r="H1844">
        <f t="shared" si="207"/>
        <v>22417.618067146494</v>
      </c>
      <c r="I1844" s="5">
        <f t="shared" si="205"/>
        <v>0</v>
      </c>
      <c r="J1844" s="6">
        <f>+H1844+SUM($B$4:$B$5)-SUM($F$15:F1844)</f>
        <v>29055.450698725439</v>
      </c>
      <c r="K1844" s="10">
        <f t="shared" si="208"/>
        <v>9.3309911255141653E-3</v>
      </c>
      <c r="L1844" s="10">
        <f>+H1844/SUM($F$15:F1844)-1</f>
        <v>0.13437041844755915</v>
      </c>
      <c r="M1844" s="18">
        <f t="shared" si="211"/>
        <v>0</v>
      </c>
      <c r="N1844" s="18">
        <f t="shared" si="209"/>
        <v>2510.3715640701544</v>
      </c>
      <c r="O1844" s="4">
        <f t="shared" si="210"/>
        <v>7.8722081030825395</v>
      </c>
      <c r="P1844" s="18">
        <f>+AVERAGEIF($C$15:C1844,"&lt;&gt;",$B$15:B1844)</f>
        <v>7.9630434782608699</v>
      </c>
    </row>
    <row r="1845" spans="1:16" x14ac:dyDescent="0.25">
      <c r="A1845" s="1">
        <v>42936</v>
      </c>
      <c r="B1845" s="18">
        <v>8.8390000000000004</v>
      </c>
      <c r="G1845">
        <f t="shared" si="206"/>
        <v>23150.327886653853</v>
      </c>
      <c r="H1845">
        <f t="shared" si="207"/>
        <v>22189.174254816113</v>
      </c>
      <c r="I1845" s="5">
        <f t="shared" si="205"/>
        <v>0</v>
      </c>
      <c r="J1845" s="6">
        <f>+H1845+SUM($B$4:$B$5)-SUM($F$15:F1845)</f>
        <v>28827.006886395055</v>
      </c>
      <c r="K1845" s="10">
        <f t="shared" si="208"/>
        <v>-7.8623393145440534E-3</v>
      </c>
      <c r="L1845" s="10">
        <f>+H1845/SUM($F$15:F1845)-1</f>
        <v>0.12281076468734331</v>
      </c>
      <c r="M1845" s="18">
        <f t="shared" si="211"/>
        <v>0</v>
      </c>
      <c r="N1845" s="18">
        <f t="shared" si="209"/>
        <v>2510.3715640701544</v>
      </c>
      <c r="O1845" s="4">
        <f t="shared" si="210"/>
        <v>7.8722081030825395</v>
      </c>
      <c r="P1845" s="18">
        <f>+AVERAGEIF($C$15:C1845,"&lt;&gt;",$B$15:B1845)</f>
        <v>7.9630434782608699</v>
      </c>
    </row>
    <row r="1846" spans="1:16" x14ac:dyDescent="0.25">
      <c r="A1846" s="1">
        <v>42937</v>
      </c>
      <c r="B1846" s="18">
        <v>8.8219999999999992</v>
      </c>
      <c r="G1846">
        <f t="shared" si="206"/>
        <v>23105.802988580184</v>
      </c>
      <c r="H1846">
        <f t="shared" si="207"/>
        <v>22146.497938226916</v>
      </c>
      <c r="I1846" s="5">
        <f t="shared" si="205"/>
        <v>0</v>
      </c>
      <c r="J1846" s="6">
        <f>+H1846+SUM($B$4:$B$5)-SUM($F$15:F1846)</f>
        <v>28784.330569805858</v>
      </c>
      <c r="K1846" s="10">
        <f t="shared" si="208"/>
        <v>-1.480428292724989E-3</v>
      </c>
      <c r="L1846" s="10">
        <f>+H1846/SUM($F$15:F1846)-1</f>
        <v>0.12065126892994016</v>
      </c>
      <c r="M1846" s="18">
        <f t="shared" si="211"/>
        <v>0</v>
      </c>
      <c r="N1846" s="18">
        <f t="shared" si="209"/>
        <v>2510.3715640701544</v>
      </c>
      <c r="O1846" s="4">
        <f t="shared" si="210"/>
        <v>7.8722081030825395</v>
      </c>
      <c r="P1846" s="18">
        <f>+AVERAGEIF($C$15:C1846,"&lt;&gt;",$B$15:B1846)</f>
        <v>7.9630434782608699</v>
      </c>
    </row>
    <row r="1847" spans="1:16" x14ac:dyDescent="0.25">
      <c r="A1847" s="1">
        <v>42940</v>
      </c>
      <c r="B1847" s="18">
        <v>8.8640000000000008</v>
      </c>
      <c r="G1847">
        <f t="shared" si="206"/>
        <v>23215.80567793865</v>
      </c>
      <c r="H1847">
        <f t="shared" si="207"/>
        <v>22251.933543917865</v>
      </c>
      <c r="I1847" s="5">
        <f t="shared" si="205"/>
        <v>0</v>
      </c>
      <c r="J1847" s="6">
        <f>+H1847+SUM($B$4:$B$5)-SUM($F$15:F1847)</f>
        <v>28889.76617549681</v>
      </c>
      <c r="K1847" s="10">
        <f t="shared" si="208"/>
        <v>3.6629514601793645E-3</v>
      </c>
      <c r="L1847" s="10">
        <f>+H1847/SUM($F$15:F1847)-1</f>
        <v>0.12598649374234761</v>
      </c>
      <c r="M1847" s="18">
        <f t="shared" si="211"/>
        <v>0</v>
      </c>
      <c r="N1847" s="18">
        <f t="shared" si="209"/>
        <v>2510.3715640701544</v>
      </c>
      <c r="O1847" s="4">
        <f t="shared" si="210"/>
        <v>7.8722081030825395</v>
      </c>
      <c r="P1847" s="18">
        <f>+AVERAGEIF($C$15:C1847,"&lt;&gt;",$B$15:B1847)</f>
        <v>7.9630434782608699</v>
      </c>
    </row>
    <row r="1848" spans="1:16" x14ac:dyDescent="0.25">
      <c r="A1848" s="1">
        <v>42941</v>
      </c>
      <c r="B1848" s="18">
        <v>8.8309999999999995</v>
      </c>
      <c r="G1848">
        <f t="shared" si="206"/>
        <v>23129.374993442711</v>
      </c>
      <c r="H1848">
        <f t="shared" si="207"/>
        <v>22169.091282303547</v>
      </c>
      <c r="I1848" s="5">
        <f t="shared" si="205"/>
        <v>0</v>
      </c>
      <c r="J1848" s="6">
        <f>+H1848+SUM($B$4:$B$5)-SUM($F$15:F1848)</f>
        <v>28806.923913882489</v>
      </c>
      <c r="K1848" s="10">
        <f t="shared" si="208"/>
        <v>-2.8675296681558438E-3</v>
      </c>
      <c r="L1848" s="10">
        <f>+H1848/SUM($F$15:F1848)-1</f>
        <v>0.12179453138974172</v>
      </c>
      <c r="M1848" s="18">
        <f t="shared" si="211"/>
        <v>0</v>
      </c>
      <c r="N1848" s="18">
        <f t="shared" si="209"/>
        <v>2510.3715640701544</v>
      </c>
      <c r="O1848" s="4">
        <f t="shared" si="210"/>
        <v>7.8722081030825395</v>
      </c>
      <c r="P1848" s="18">
        <f>+AVERAGEIF($C$15:C1848,"&lt;&gt;",$B$15:B1848)</f>
        <v>7.9630434782608699</v>
      </c>
    </row>
    <row r="1849" spans="1:16" x14ac:dyDescent="0.25">
      <c r="A1849" s="1">
        <v>42942</v>
      </c>
      <c r="B1849" s="18">
        <v>8.8620000000000001</v>
      </c>
      <c r="G1849">
        <f t="shared" si="206"/>
        <v>23210.56745463586</v>
      </c>
      <c r="H1849">
        <f t="shared" si="207"/>
        <v>22246.91280078972</v>
      </c>
      <c r="I1849" s="5">
        <f t="shared" si="205"/>
        <v>0</v>
      </c>
      <c r="J1849" s="6">
        <f>+H1849+SUM($B$4:$B$5)-SUM($F$15:F1849)</f>
        <v>28884.745432368665</v>
      </c>
      <c r="K1849" s="10">
        <f t="shared" si="208"/>
        <v>2.7014865842260871E-3</v>
      </c>
      <c r="L1849" s="10">
        <f>+H1849/SUM($F$15:F1849)-1</f>
        <v>0.12573243541794699</v>
      </c>
      <c r="M1849" s="18">
        <f t="shared" si="211"/>
        <v>0</v>
      </c>
      <c r="N1849" s="18">
        <f t="shared" si="209"/>
        <v>2510.3715640701544</v>
      </c>
      <c r="O1849" s="4">
        <f t="shared" si="210"/>
        <v>7.8722081030825395</v>
      </c>
      <c r="P1849" s="18">
        <f>+AVERAGEIF($C$15:C1849,"&lt;&gt;",$B$15:B1849)</f>
        <v>7.9630434782608699</v>
      </c>
    </row>
    <row r="1850" spans="1:16" x14ac:dyDescent="0.25">
      <c r="A1850" s="1">
        <v>42943</v>
      </c>
      <c r="B1850" s="18">
        <v>8.8870000000000005</v>
      </c>
      <c r="G1850">
        <f t="shared" si="206"/>
        <v>23276.045245920661</v>
      </c>
      <c r="H1850">
        <f t="shared" si="207"/>
        <v>22309.672089891475</v>
      </c>
      <c r="I1850" s="5">
        <f t="shared" si="205"/>
        <v>0</v>
      </c>
      <c r="J1850" s="6">
        <f>+H1850+SUM($B$4:$B$5)-SUM($F$15:F1850)</f>
        <v>28947.504721470421</v>
      </c>
      <c r="K1850" s="10">
        <f t="shared" si="208"/>
        <v>2.1727485619944531E-3</v>
      </c>
      <c r="L1850" s="10">
        <f>+H1850/SUM($F$15:F1850)-1</f>
        <v>0.1289081644729515</v>
      </c>
      <c r="M1850" s="18">
        <f t="shared" si="211"/>
        <v>0</v>
      </c>
      <c r="N1850" s="18">
        <f t="shared" si="209"/>
        <v>2510.3715640701544</v>
      </c>
      <c r="O1850" s="4">
        <f t="shared" si="210"/>
        <v>7.8722081030825395</v>
      </c>
      <c r="P1850" s="18">
        <f>+AVERAGEIF($C$15:C1850,"&lt;&gt;",$B$15:B1850)</f>
        <v>7.9630434782608699</v>
      </c>
    </row>
    <row r="1851" spans="1:16" x14ac:dyDescent="0.25">
      <c r="A1851" s="1">
        <v>42944</v>
      </c>
      <c r="B1851" s="18">
        <v>8.7729999999999997</v>
      </c>
      <c r="G1851">
        <f t="shared" si="206"/>
        <v>22977.466517661971</v>
      </c>
      <c r="H1851">
        <f t="shared" si="207"/>
        <v>22023.489731587477</v>
      </c>
      <c r="I1851" s="5">
        <f t="shared" si="205"/>
        <v>0</v>
      </c>
      <c r="J1851" s="6">
        <f>+H1851+SUM($B$4:$B$5)-SUM($F$15:F1851)</f>
        <v>28661.322363166419</v>
      </c>
      <c r="K1851" s="10">
        <f t="shared" si="208"/>
        <v>-9.8862531004870746E-3</v>
      </c>
      <c r="L1851" s="10">
        <f>+H1851/SUM($F$15:F1851)-1</f>
        <v>0.11442683998213155</v>
      </c>
      <c r="M1851" s="18">
        <f t="shared" si="211"/>
        <v>0</v>
      </c>
      <c r="N1851" s="18">
        <f t="shared" si="209"/>
        <v>2510.3715640701544</v>
      </c>
      <c r="O1851" s="4">
        <f t="shared" si="210"/>
        <v>7.8722081030825395</v>
      </c>
      <c r="P1851" s="18">
        <f>+AVERAGEIF($C$15:C1851,"&lt;&gt;",$B$15:B1851)</f>
        <v>7.9630434782608699</v>
      </c>
    </row>
    <row r="1852" spans="1:16" x14ac:dyDescent="0.25">
      <c r="A1852" s="1">
        <v>42947</v>
      </c>
      <c r="B1852" s="18">
        <v>8.7629999999999999</v>
      </c>
      <c r="G1852">
        <f t="shared" si="206"/>
        <v>22951.27540114805</v>
      </c>
      <c r="H1852">
        <f t="shared" si="207"/>
        <v>21998.386015946773</v>
      </c>
      <c r="I1852" s="5">
        <f t="shared" si="205"/>
        <v>0</v>
      </c>
      <c r="J1852" s="6">
        <f>+H1852+SUM($B$4:$B$5)-SUM($F$15:F1852)</f>
        <v>28636.218647525715</v>
      </c>
      <c r="K1852" s="10">
        <f t="shared" si="208"/>
        <v>-8.7587429926005989E-4</v>
      </c>
      <c r="L1852" s="10">
        <f>+H1852/SUM($F$15:F1852)-1</f>
        <v>0.11315654836012978</v>
      </c>
      <c r="M1852" s="18">
        <f t="shared" si="211"/>
        <v>0</v>
      </c>
      <c r="N1852" s="18">
        <f t="shared" si="209"/>
        <v>2510.3715640701544</v>
      </c>
      <c r="O1852" s="4">
        <f t="shared" si="210"/>
        <v>7.8722081030825395</v>
      </c>
      <c r="P1852" s="18">
        <f>+AVERAGEIF($C$15:C1852,"&lt;&gt;",$B$15:B1852)</f>
        <v>7.9630434782608699</v>
      </c>
    </row>
    <row r="1853" spans="1:16" x14ac:dyDescent="0.25">
      <c r="A1853" s="1">
        <v>42948</v>
      </c>
      <c r="B1853" s="18">
        <v>8.7759999999999998</v>
      </c>
      <c r="G1853">
        <f t="shared" si="206"/>
        <v>22985.323852616144</v>
      </c>
      <c r="H1853">
        <f t="shared" si="207"/>
        <v>22031.020846279684</v>
      </c>
      <c r="I1853" s="5">
        <f t="shared" si="205"/>
        <v>0</v>
      </c>
      <c r="J1853" s="6">
        <f>+H1853+SUM($B$4:$B$5)-SUM($F$15:F1853)</f>
        <v>28668.853477858629</v>
      </c>
      <c r="K1853" s="10">
        <f t="shared" si="208"/>
        <v>1.139634765839892E-3</v>
      </c>
      <c r="L1853" s="10">
        <f>+H1853/SUM($F$15:F1853)-1</f>
        <v>0.11480792746873192</v>
      </c>
      <c r="M1853" s="18">
        <f t="shared" si="211"/>
        <v>0</v>
      </c>
      <c r="N1853" s="18">
        <f t="shared" si="209"/>
        <v>2510.3715640701544</v>
      </c>
      <c r="O1853" s="4">
        <f t="shared" si="210"/>
        <v>7.8722081030825395</v>
      </c>
      <c r="P1853" s="18">
        <f>+AVERAGEIF($C$15:C1853,"&lt;&gt;",$B$15:B1853)</f>
        <v>7.9630434782608699</v>
      </c>
    </row>
    <row r="1854" spans="1:16" x14ac:dyDescent="0.25">
      <c r="A1854" s="1">
        <v>42949</v>
      </c>
      <c r="B1854" s="18">
        <v>8.75</v>
      </c>
      <c r="G1854">
        <f t="shared" si="206"/>
        <v>22917.226949679953</v>
      </c>
      <c r="H1854">
        <f t="shared" si="207"/>
        <v>21965.751185613863</v>
      </c>
      <c r="I1854" s="5">
        <f t="shared" si="205"/>
        <v>0</v>
      </c>
      <c r="J1854" s="6">
        <f>+H1854+SUM($B$4:$B$5)-SUM($F$15:F1854)</f>
        <v>28603.583817192801</v>
      </c>
      <c r="K1854" s="10">
        <f t="shared" si="208"/>
        <v>-2.2766749537520559E-3</v>
      </c>
      <c r="L1854" s="10">
        <f>+H1854/SUM($F$15:F1854)-1</f>
        <v>0.11150516925152743</v>
      </c>
      <c r="M1854" s="18">
        <f t="shared" si="211"/>
        <v>0</v>
      </c>
      <c r="N1854" s="18">
        <f t="shared" si="209"/>
        <v>2510.3715640701544</v>
      </c>
      <c r="O1854" s="4">
        <f t="shared" si="210"/>
        <v>7.8722081030825395</v>
      </c>
      <c r="P1854" s="18">
        <f>+AVERAGEIF($C$15:C1854,"&lt;&gt;",$B$15:B1854)</f>
        <v>7.9630434782608699</v>
      </c>
    </row>
    <row r="1855" spans="1:16" x14ac:dyDescent="0.25">
      <c r="A1855" s="1">
        <v>42950</v>
      </c>
      <c r="B1855" s="18">
        <v>8.6850000000000005</v>
      </c>
      <c r="G1855">
        <f t="shared" si="206"/>
        <v>22746.984692339476</v>
      </c>
      <c r="H1855">
        <f t="shared" si="207"/>
        <v>21802.577033949303</v>
      </c>
      <c r="I1855" s="5">
        <f t="shared" si="205"/>
        <v>0</v>
      </c>
      <c r="J1855" s="6">
        <f>+H1855+SUM($B$4:$B$5)-SUM($F$15:F1855)</f>
        <v>28440.409665528245</v>
      </c>
      <c r="K1855" s="10">
        <f t="shared" si="208"/>
        <v>-5.7046750752427489E-3</v>
      </c>
      <c r="L1855" s="10">
        <f>+H1855/SUM($F$15:F1855)-1</f>
        <v>0.1032482737085163</v>
      </c>
      <c r="M1855" s="18">
        <f t="shared" si="211"/>
        <v>0</v>
      </c>
      <c r="N1855" s="18">
        <f t="shared" si="209"/>
        <v>2510.3715640701544</v>
      </c>
      <c r="O1855" s="4">
        <f t="shared" si="210"/>
        <v>7.8722081030825395</v>
      </c>
      <c r="P1855" s="18">
        <f>+AVERAGEIF($C$15:C1855,"&lt;&gt;",$B$15:B1855)</f>
        <v>7.9630434782608699</v>
      </c>
    </row>
    <row r="1856" spans="1:16" x14ac:dyDescent="0.25">
      <c r="A1856" s="1">
        <v>42951</v>
      </c>
      <c r="B1856" s="18">
        <v>8.798</v>
      </c>
      <c r="G1856">
        <f t="shared" si="206"/>
        <v>23042.944308946771</v>
      </c>
      <c r="H1856">
        <f t="shared" si="207"/>
        <v>22086.249020689229</v>
      </c>
      <c r="I1856" s="5">
        <f t="shared" si="205"/>
        <v>0</v>
      </c>
      <c r="J1856" s="6">
        <f>+H1856+SUM($B$4:$B$5)-SUM($F$15:F1856)</f>
        <v>28724.081652268167</v>
      </c>
      <c r="K1856" s="10">
        <f t="shared" si="208"/>
        <v>9.9742581093602567E-3</v>
      </c>
      <c r="L1856" s="10">
        <f>+H1856/SUM($F$15:F1856)-1</f>
        <v>0.11760256903713584</v>
      </c>
      <c r="M1856" s="18">
        <f t="shared" si="211"/>
        <v>0</v>
      </c>
      <c r="N1856" s="18">
        <f t="shared" si="209"/>
        <v>2510.3715640701544</v>
      </c>
      <c r="O1856" s="4">
        <f t="shared" si="210"/>
        <v>7.8722081030825395</v>
      </c>
      <c r="P1856" s="18">
        <f>+AVERAGEIF($C$15:C1856,"&lt;&gt;",$B$15:B1856)</f>
        <v>7.9630434782608699</v>
      </c>
    </row>
    <row r="1857" spans="1:16" x14ac:dyDescent="0.25">
      <c r="A1857" s="1">
        <v>42955</v>
      </c>
      <c r="B1857" s="18">
        <v>8.9019999999999992</v>
      </c>
      <c r="C1857">
        <f>+$B$3</f>
        <v>200</v>
      </c>
      <c r="D1857" s="7">
        <f>+$D$11</f>
        <v>3.3347368421052628</v>
      </c>
      <c r="E1857">
        <v>1.54</v>
      </c>
      <c r="F1857" s="6">
        <f>+C1857-D1857-E1857</f>
        <v>195.12526315789475</v>
      </c>
      <c r="G1857">
        <f t="shared" si="206"/>
        <v>23515.331920691537</v>
      </c>
      <c r="H1857">
        <f t="shared" si="207"/>
        <v>22542.452926510417</v>
      </c>
      <c r="I1857" s="5">
        <f t="shared" si="205"/>
        <v>427600</v>
      </c>
      <c r="J1857" s="6">
        <f>+H1857+SUM($B$4:$B$5)-SUM($F$15:F1857)</f>
        <v>28985.160294931469</v>
      </c>
      <c r="K1857" s="10">
        <f t="shared" si="208"/>
        <v>9.0891902419685255E-3</v>
      </c>
      <c r="L1857" s="10">
        <f>+H1857/SUM($F$15:F1857)-1</f>
        <v>0.12953461888116524</v>
      </c>
      <c r="M1857" s="18">
        <f t="shared" si="211"/>
        <v>21.919261195000537</v>
      </c>
      <c r="N1857" s="18">
        <f t="shared" si="209"/>
        <v>2532.290825265155</v>
      </c>
      <c r="O1857" s="4">
        <f t="shared" si="210"/>
        <v>7.8811218808128931</v>
      </c>
      <c r="P1857" s="18">
        <f>+AVERAGEIF($C$15:C1857,"&lt;&gt;",$B$15:B1857)</f>
        <v>7.9731397849462375</v>
      </c>
    </row>
    <row r="1858" spans="1:16" x14ac:dyDescent="0.25">
      <c r="A1858" s="1">
        <v>42956</v>
      </c>
      <c r="B1858" s="18">
        <v>8.8130000000000006</v>
      </c>
      <c r="G1858">
        <f t="shared" si="206"/>
        <v>23280.23143305488</v>
      </c>
      <c r="H1858">
        <f t="shared" si="207"/>
        <v>22317.079043061822</v>
      </c>
      <c r="I1858" s="5">
        <f t="shared" si="205"/>
        <v>0</v>
      </c>
      <c r="J1858" s="6">
        <f>+H1858+SUM($B$4:$B$5)-SUM($F$15:F1858)</f>
        <v>28759.78641148287</v>
      </c>
      <c r="K1858" s="10">
        <f t="shared" si="208"/>
        <v>-7.7754920502547398E-3</v>
      </c>
      <c r="L1858" s="10">
        <f>+H1858/SUM($F$15:F1858)-1</f>
        <v>0.11824181040212434</v>
      </c>
      <c r="M1858" s="18">
        <f t="shared" si="211"/>
        <v>0</v>
      </c>
      <c r="N1858" s="18">
        <f t="shared" si="209"/>
        <v>2532.290825265155</v>
      </c>
      <c r="O1858" s="4">
        <f t="shared" si="210"/>
        <v>7.8811218808128931</v>
      </c>
      <c r="P1858" s="18">
        <f>+AVERAGEIF($C$15:C1858,"&lt;&gt;",$B$15:B1858)</f>
        <v>7.9731397849462375</v>
      </c>
    </row>
    <row r="1859" spans="1:16" x14ac:dyDescent="0.25">
      <c r="A1859" s="1">
        <v>42957</v>
      </c>
      <c r="B1859" s="18">
        <v>8.7070000000000007</v>
      </c>
      <c r="G1859">
        <f t="shared" si="206"/>
        <v>23000.224110701107</v>
      </c>
      <c r="H1859">
        <f t="shared" si="207"/>
        <v>22048.656215583716</v>
      </c>
      <c r="I1859" s="5">
        <f t="shared" si="205"/>
        <v>0</v>
      </c>
      <c r="J1859" s="6">
        <f>+H1859+SUM($B$4:$B$5)-SUM($F$15:F1859)</f>
        <v>28491.363584004765</v>
      </c>
      <c r="K1859" s="10">
        <f t="shared" si="208"/>
        <v>-9.3332691570662263E-3</v>
      </c>
      <c r="L1859" s="10">
        <f>+H1859/SUM($F$15:F1859)-1</f>
        <v>0.10479194861809793</v>
      </c>
      <c r="M1859" s="18">
        <f t="shared" si="211"/>
        <v>0</v>
      </c>
      <c r="N1859" s="18">
        <f t="shared" si="209"/>
        <v>2532.290825265155</v>
      </c>
      <c r="O1859" s="4">
        <f t="shared" si="210"/>
        <v>7.8811218808128931</v>
      </c>
      <c r="P1859" s="18">
        <f>+AVERAGEIF($C$15:C1859,"&lt;&gt;",$B$15:B1859)</f>
        <v>7.9731397849462375</v>
      </c>
    </row>
    <row r="1860" spans="1:16" x14ac:dyDescent="0.25">
      <c r="A1860" s="1">
        <v>42958</v>
      </c>
      <c r="B1860" s="18">
        <v>8.5709999999999997</v>
      </c>
      <c r="G1860">
        <f t="shared" si="206"/>
        <v>22640.969432964186</v>
      </c>
      <c r="H1860">
        <f t="shared" si="207"/>
        <v>21704.264663347654</v>
      </c>
      <c r="I1860" s="5">
        <f t="shared" si="205"/>
        <v>0</v>
      </c>
      <c r="J1860" s="6">
        <f>+H1860+SUM($B$4:$B$5)-SUM($F$15:F1860)</f>
        <v>28146.972031768702</v>
      </c>
      <c r="K1860" s="10">
        <f t="shared" si="208"/>
        <v>-1.2087577037885433E-2</v>
      </c>
      <c r="L1860" s="10">
        <f>+H1860/SUM($F$15:F1860)-1</f>
        <v>8.7535522178214809E-2</v>
      </c>
      <c r="M1860" s="18">
        <f t="shared" si="211"/>
        <v>0</v>
      </c>
      <c r="N1860" s="18">
        <f t="shared" si="209"/>
        <v>2532.290825265155</v>
      </c>
      <c r="O1860" s="4">
        <f t="shared" si="210"/>
        <v>7.8811218808128931</v>
      </c>
      <c r="P1860" s="18">
        <f>+AVERAGEIF($C$15:C1860,"&lt;&gt;",$B$15:B1860)</f>
        <v>7.9731397849462375</v>
      </c>
    </row>
    <row r="1861" spans="1:16" x14ac:dyDescent="0.25">
      <c r="A1861" s="1">
        <v>42961</v>
      </c>
      <c r="B1861" s="18">
        <v>8.6579999999999995</v>
      </c>
      <c r="G1861">
        <f t="shared" si="206"/>
        <v>22870.786763575303</v>
      </c>
      <c r="H1861">
        <f t="shared" si="207"/>
        <v>21924.573965145722</v>
      </c>
      <c r="I1861" s="5">
        <f t="shared" si="205"/>
        <v>0</v>
      </c>
      <c r="J1861" s="6">
        <f>+H1861+SUM($B$4:$B$5)-SUM($F$15:F1861)</f>
        <v>28367.281333566774</v>
      </c>
      <c r="K1861" s="10">
        <f t="shared" si="208"/>
        <v>7.8271048676004096E-3</v>
      </c>
      <c r="L1861" s="10">
        <f>+H1861/SUM($F$15:F1861)-1</f>
        <v>9.8574559680198792E-2</v>
      </c>
      <c r="M1861" s="18">
        <f t="shared" si="211"/>
        <v>0</v>
      </c>
      <c r="N1861" s="18">
        <f t="shared" si="209"/>
        <v>2532.290825265155</v>
      </c>
      <c r="O1861" s="4">
        <f t="shared" si="210"/>
        <v>7.8811218808128931</v>
      </c>
      <c r="P1861" s="18">
        <f>+AVERAGEIF($C$15:C1861,"&lt;&gt;",$B$15:B1861)</f>
        <v>7.9731397849462375</v>
      </c>
    </row>
    <row r="1862" spans="1:16" x14ac:dyDescent="0.25">
      <c r="A1862" s="1">
        <v>42963</v>
      </c>
      <c r="B1862" s="18">
        <v>8.77</v>
      </c>
      <c r="G1862">
        <f t="shared" si="206"/>
        <v>23166.643557005707</v>
      </c>
      <c r="H1862">
        <f t="shared" si="207"/>
        <v>22208.190537575421</v>
      </c>
      <c r="I1862" s="5">
        <f t="shared" si="205"/>
        <v>0</v>
      </c>
      <c r="J1862" s="6">
        <f>+H1862+SUM($B$4:$B$5)-SUM($F$15:F1862)</f>
        <v>28650.897905996469</v>
      </c>
      <c r="K1862" s="10">
        <f t="shared" si="208"/>
        <v>9.9980174023266422E-3</v>
      </c>
      <c r="L1862" s="10">
        <f>+H1862/SUM($F$15:F1862)-1</f>
        <v>0.11278573439539663</v>
      </c>
      <c r="M1862" s="18">
        <f t="shared" si="211"/>
        <v>0</v>
      </c>
      <c r="N1862" s="18">
        <f t="shared" si="209"/>
        <v>2532.290825265155</v>
      </c>
      <c r="O1862" s="4">
        <f t="shared" si="210"/>
        <v>7.8811218808128931</v>
      </c>
      <c r="P1862" s="18">
        <f>+AVERAGEIF($C$15:C1862,"&lt;&gt;",$B$15:B1862)</f>
        <v>7.9731397849462375</v>
      </c>
    </row>
    <row r="1863" spans="1:16" x14ac:dyDescent="0.25">
      <c r="A1863" s="1">
        <v>42964</v>
      </c>
      <c r="B1863" s="18">
        <v>8.7629999999999999</v>
      </c>
      <c r="G1863">
        <f t="shared" si="206"/>
        <v>23148.152507416307</v>
      </c>
      <c r="H1863">
        <f t="shared" si="207"/>
        <v>22190.464501798564</v>
      </c>
      <c r="I1863" s="5">
        <f t="shared" si="205"/>
        <v>0</v>
      </c>
      <c r="J1863" s="6">
        <f>+H1863+SUM($B$4:$B$5)-SUM($F$15:F1863)</f>
        <v>28633.171870219609</v>
      </c>
      <c r="K1863" s="10">
        <f t="shared" si="208"/>
        <v>-6.1869041015816251E-4</v>
      </c>
      <c r="L1863" s="10">
        <f>+H1863/SUM($F$15:F1863)-1</f>
        <v>0.11189753597569663</v>
      </c>
      <c r="M1863" s="18">
        <f t="shared" si="211"/>
        <v>0</v>
      </c>
      <c r="N1863" s="18">
        <f t="shared" si="209"/>
        <v>2532.290825265155</v>
      </c>
      <c r="O1863" s="4">
        <f t="shared" si="210"/>
        <v>7.8811218808128931</v>
      </c>
      <c r="P1863" s="18">
        <f>+AVERAGEIF($C$15:C1863,"&lt;&gt;",$B$15:B1863)</f>
        <v>7.9731397849462375</v>
      </c>
    </row>
    <row r="1864" spans="1:16" x14ac:dyDescent="0.25">
      <c r="A1864" s="1">
        <v>42965</v>
      </c>
      <c r="B1864" s="18">
        <v>8.7260000000000009</v>
      </c>
      <c r="G1864">
        <f t="shared" si="206"/>
        <v>23050.414102443767</v>
      </c>
      <c r="H1864">
        <f t="shared" si="207"/>
        <v>22096.769741263757</v>
      </c>
      <c r="I1864" s="5">
        <f t="shared" si="205"/>
        <v>0</v>
      </c>
      <c r="J1864" s="6">
        <f>+H1864+SUM($B$4:$B$5)-SUM($F$15:F1864)</f>
        <v>28539.477109684805</v>
      </c>
      <c r="K1864" s="10">
        <f t="shared" si="208"/>
        <v>-3.2722452461597662E-3</v>
      </c>
      <c r="L1864" s="10">
        <f>+H1864/SUM($F$15:F1864)-1</f>
        <v>0.10720277290014057</v>
      </c>
      <c r="M1864" s="18">
        <f t="shared" si="211"/>
        <v>0</v>
      </c>
      <c r="N1864" s="18">
        <f t="shared" si="209"/>
        <v>2532.290825265155</v>
      </c>
      <c r="O1864" s="4">
        <f t="shared" si="210"/>
        <v>7.8811218808128931</v>
      </c>
      <c r="P1864" s="18">
        <f>+AVERAGEIF($C$15:C1864,"&lt;&gt;",$B$15:B1864)</f>
        <v>7.9731397849462375</v>
      </c>
    </row>
    <row r="1865" spans="1:16" x14ac:dyDescent="0.25">
      <c r="A1865" s="1">
        <v>42968</v>
      </c>
      <c r="B1865" s="18">
        <v>8.7089999999999996</v>
      </c>
      <c r="G1865">
        <f t="shared" si="206"/>
        <v>23005.507267726647</v>
      </c>
      <c r="H1865">
        <f t="shared" si="207"/>
        <v>22053.720797234244</v>
      </c>
      <c r="I1865" s="5">
        <f t="shared" si="205"/>
        <v>0</v>
      </c>
      <c r="J1865" s="6">
        <f>+H1865+SUM($B$4:$B$5)-SUM($F$15:F1865)</f>
        <v>28496.428165655292</v>
      </c>
      <c r="K1865" s="10">
        <f t="shared" si="208"/>
        <v>-1.5083998863771875E-3</v>
      </c>
      <c r="L1865" s="10">
        <f>+H1865/SUM($F$15:F1865)-1</f>
        <v>0.10504571959515485</v>
      </c>
      <c r="M1865" s="18">
        <f t="shared" si="211"/>
        <v>0</v>
      </c>
      <c r="N1865" s="18">
        <f t="shared" si="209"/>
        <v>2532.290825265155</v>
      </c>
      <c r="O1865" s="4">
        <f t="shared" si="210"/>
        <v>7.8811218808128931</v>
      </c>
      <c r="P1865" s="18">
        <f>+AVERAGEIF($C$15:C1865,"&lt;&gt;",$B$15:B1865)</f>
        <v>7.9731397849462375</v>
      </c>
    </row>
    <row r="1866" spans="1:16" x14ac:dyDescent="0.25">
      <c r="A1866" s="1">
        <v>42969</v>
      </c>
      <c r="B1866" s="18">
        <v>8.8149999999999995</v>
      </c>
      <c r="G1866">
        <f t="shared" si="206"/>
        <v>23285.514590080424</v>
      </c>
      <c r="H1866">
        <f t="shared" si="207"/>
        <v>22322.143624712353</v>
      </c>
      <c r="I1866" s="5">
        <f t="shared" si="205"/>
        <v>0</v>
      </c>
      <c r="J1866" s="6">
        <f>+H1866+SUM($B$4:$B$5)-SUM($F$15:F1866)</f>
        <v>28764.850993133397</v>
      </c>
      <c r="K1866" s="10">
        <f t="shared" si="208"/>
        <v>9.4195253495530373E-3</v>
      </c>
      <c r="L1866" s="10">
        <f>+H1866/SUM($F$15:F1866)-1</f>
        <v>0.11849558137918148</v>
      </c>
      <c r="M1866" s="18">
        <f t="shared" si="211"/>
        <v>0</v>
      </c>
      <c r="N1866" s="18">
        <f t="shared" si="209"/>
        <v>2532.290825265155</v>
      </c>
      <c r="O1866" s="4">
        <f t="shared" si="210"/>
        <v>7.8811218808128931</v>
      </c>
      <c r="P1866" s="18">
        <f>+AVERAGEIF($C$15:C1866,"&lt;&gt;",$B$15:B1866)</f>
        <v>7.9731397849462375</v>
      </c>
    </row>
    <row r="1867" spans="1:16" x14ac:dyDescent="0.25">
      <c r="A1867" s="1">
        <v>42970</v>
      </c>
      <c r="B1867" s="18">
        <v>8.8030000000000008</v>
      </c>
      <c r="G1867">
        <f t="shared" si="206"/>
        <v>23253.815647927167</v>
      </c>
      <c r="H1867">
        <f t="shared" si="207"/>
        <v>22291.756134809173</v>
      </c>
      <c r="I1867" s="5">
        <f t="shared" si="205"/>
        <v>0</v>
      </c>
      <c r="J1867" s="6">
        <f>+H1867+SUM($B$4:$B$5)-SUM($F$15:F1867)</f>
        <v>28734.463503230218</v>
      </c>
      <c r="K1867" s="10">
        <f t="shared" si="208"/>
        <v>-1.0564104750772074E-3</v>
      </c>
      <c r="L1867" s="10">
        <f>+H1867/SUM($F$15:F1867)-1</f>
        <v>0.11697295551683884</v>
      </c>
      <c r="M1867" s="18">
        <f t="shared" si="211"/>
        <v>0</v>
      </c>
      <c r="N1867" s="18">
        <f t="shared" si="209"/>
        <v>2532.290825265155</v>
      </c>
      <c r="O1867" s="4">
        <f t="shared" si="210"/>
        <v>7.8811218808128931</v>
      </c>
      <c r="P1867" s="18">
        <f>+AVERAGEIF($C$15:C1867,"&lt;&gt;",$B$15:B1867)</f>
        <v>7.9731397849462375</v>
      </c>
    </row>
    <row r="1868" spans="1:16" x14ac:dyDescent="0.25">
      <c r="A1868" s="1">
        <v>42971</v>
      </c>
      <c r="B1868" s="18">
        <v>8.8620000000000001</v>
      </c>
      <c r="G1868">
        <f t="shared" si="206"/>
        <v>23409.668780180684</v>
      </c>
      <c r="H1868">
        <f t="shared" si="207"/>
        <v>22441.161293499816</v>
      </c>
      <c r="I1868" s="5">
        <f t="shared" si="205"/>
        <v>0</v>
      </c>
      <c r="J1868" s="6">
        <f>+H1868+SUM($B$4:$B$5)-SUM($F$15:F1868)</f>
        <v>28883.86866192086</v>
      </c>
      <c r="K1868" s="10">
        <f t="shared" si="208"/>
        <v>5.1995109870015543E-3</v>
      </c>
      <c r="L1868" s="10">
        <f>+H1868/SUM($F$15:F1868)-1</f>
        <v>0.12445919934002325</v>
      </c>
      <c r="M1868" s="18">
        <f t="shared" si="211"/>
        <v>0</v>
      </c>
      <c r="N1868" s="18">
        <f t="shared" si="209"/>
        <v>2532.290825265155</v>
      </c>
      <c r="O1868" s="4">
        <f t="shared" si="210"/>
        <v>7.8811218808128931</v>
      </c>
      <c r="P1868" s="18">
        <f>+AVERAGEIF($C$15:C1868,"&lt;&gt;",$B$15:B1868)</f>
        <v>7.9731397849462375</v>
      </c>
    </row>
    <row r="1869" spans="1:16" x14ac:dyDescent="0.25">
      <c r="A1869" s="1">
        <v>42972</v>
      </c>
      <c r="B1869" s="18">
        <v>8.8330000000000002</v>
      </c>
      <c r="G1869">
        <f t="shared" si="206"/>
        <v>23333.063003310312</v>
      </c>
      <c r="H1869">
        <f t="shared" si="207"/>
        <v>22367.724859567126</v>
      </c>
      <c r="I1869" s="5">
        <f t="shared" si="205"/>
        <v>0</v>
      </c>
      <c r="J1869" s="6">
        <f>+H1869+SUM($B$4:$B$5)-SUM($F$15:F1869)</f>
        <v>28810.432227988174</v>
      </c>
      <c r="K1869" s="10">
        <f t="shared" si="208"/>
        <v>-2.5424722287807899E-3</v>
      </c>
      <c r="L1869" s="10">
        <f>+H1869/SUM($F$15:F1869)-1</f>
        <v>0.12077952017269533</v>
      </c>
      <c r="M1869" s="18">
        <f t="shared" si="211"/>
        <v>0</v>
      </c>
      <c r="N1869" s="18">
        <f t="shared" si="209"/>
        <v>2532.290825265155</v>
      </c>
      <c r="O1869" s="4">
        <f t="shared" si="210"/>
        <v>7.8811218808128931</v>
      </c>
      <c r="P1869" s="18">
        <f>+AVERAGEIF($C$15:C1869,"&lt;&gt;",$B$15:B1869)</f>
        <v>7.9731397849462375</v>
      </c>
    </row>
    <row r="1870" spans="1:16" x14ac:dyDescent="0.25">
      <c r="A1870" s="1">
        <v>42975</v>
      </c>
      <c r="B1870" s="18">
        <v>8.7690000000000001</v>
      </c>
      <c r="G1870">
        <f t="shared" si="206"/>
        <v>23164.001978492939</v>
      </c>
      <c r="H1870">
        <f t="shared" si="207"/>
        <v>22205.658246750158</v>
      </c>
      <c r="I1870" s="5">
        <f t="shared" si="205"/>
        <v>0</v>
      </c>
      <c r="J1870" s="6">
        <f>+H1870+SUM($B$4:$B$5)-SUM($F$15:F1870)</f>
        <v>28648.365615171206</v>
      </c>
      <c r="K1870" s="10">
        <f t="shared" si="208"/>
        <v>-5.6252753007824952E-3</v>
      </c>
      <c r="L1870" s="10">
        <f>+H1870/SUM($F$15:F1870)-1</f>
        <v>0.11265884890686806</v>
      </c>
      <c r="M1870" s="18">
        <f t="shared" si="211"/>
        <v>0</v>
      </c>
      <c r="N1870" s="18">
        <f t="shared" si="209"/>
        <v>2532.290825265155</v>
      </c>
      <c r="O1870" s="4">
        <f t="shared" si="210"/>
        <v>7.8811218808128931</v>
      </c>
      <c r="P1870" s="18">
        <f>+AVERAGEIF($C$15:C1870,"&lt;&gt;",$B$15:B1870)</f>
        <v>7.9731397849462375</v>
      </c>
    </row>
    <row r="1871" spans="1:16" x14ac:dyDescent="0.25">
      <c r="A1871" s="1">
        <v>42976</v>
      </c>
      <c r="B1871" s="18">
        <v>8.6880000000000006</v>
      </c>
      <c r="G1871">
        <f t="shared" si="206"/>
        <v>22950.034118958454</v>
      </c>
      <c r="H1871">
        <f t="shared" si="207"/>
        <v>22000.542689903683</v>
      </c>
      <c r="I1871" s="5">
        <f t="shared" si="205"/>
        <v>0</v>
      </c>
      <c r="J1871" s="6">
        <f>+H1871+SUM($B$4:$B$5)-SUM($F$15:F1871)</f>
        <v>28443.250058324731</v>
      </c>
      <c r="K1871" s="10">
        <f t="shared" si="208"/>
        <v>-7.1597647000795073E-3</v>
      </c>
      <c r="L1871" s="10">
        <f>+H1871/SUM($F$15:F1871)-1</f>
        <v>0.10238112433605551</v>
      </c>
      <c r="M1871" s="18">
        <f t="shared" si="211"/>
        <v>0</v>
      </c>
      <c r="N1871" s="18">
        <f t="shared" si="209"/>
        <v>2532.290825265155</v>
      </c>
      <c r="O1871" s="4">
        <f t="shared" si="210"/>
        <v>7.8811218808128931</v>
      </c>
      <c r="P1871" s="18">
        <f>+AVERAGEIF($C$15:C1871,"&lt;&gt;",$B$15:B1871)</f>
        <v>7.9731397849462375</v>
      </c>
    </row>
    <row r="1872" spans="1:16" x14ac:dyDescent="0.25">
      <c r="A1872" s="1">
        <v>42977</v>
      </c>
      <c r="B1872" s="18">
        <v>8.8219999999999992</v>
      </c>
      <c r="G1872">
        <f t="shared" si="206"/>
        <v>23304.005639669827</v>
      </c>
      <c r="H1872">
        <f t="shared" si="207"/>
        <v>22339.86966048921</v>
      </c>
      <c r="I1872" s="5">
        <f t="shared" ref="I1872:I1935" si="212">+C1872*(MAX($A:$A)-A1872)</f>
        <v>0</v>
      </c>
      <c r="J1872" s="6">
        <f>+H1872+SUM($B$4:$B$5)-SUM($F$15:F1872)</f>
        <v>28782.577028910258</v>
      </c>
      <c r="K1872" s="10">
        <f t="shared" si="208"/>
        <v>1.1929964750502009E-2</v>
      </c>
      <c r="L1872" s="10">
        <f>+H1872/SUM($F$15:F1872)-1</f>
        <v>0.11938377979888126</v>
      </c>
      <c r="M1872" s="18">
        <f t="shared" si="211"/>
        <v>0</v>
      </c>
      <c r="N1872" s="18">
        <f t="shared" si="209"/>
        <v>2532.290825265155</v>
      </c>
      <c r="O1872" s="4">
        <f t="shared" si="210"/>
        <v>7.8811218808128931</v>
      </c>
      <c r="P1872" s="18">
        <f>+AVERAGEIF($C$15:C1872,"&lt;&gt;",$B$15:B1872)</f>
        <v>7.9731397849462375</v>
      </c>
    </row>
    <row r="1873" spans="1:16" x14ac:dyDescent="0.25">
      <c r="A1873" s="1">
        <v>42978</v>
      </c>
      <c r="B1873" s="18">
        <v>8.843</v>
      </c>
      <c r="G1873">
        <f t="shared" ref="G1873:G1936" si="213">+(B1873/B1872*G1872)+C1873</f>
        <v>23359.478788438031</v>
      </c>
      <c r="H1873">
        <f t="shared" ref="H1873:H1936" si="214">+(B1873/B1872*H1872)+F1873</f>
        <v>22393.047767819782</v>
      </c>
      <c r="I1873" s="5">
        <f t="shared" si="212"/>
        <v>0</v>
      </c>
      <c r="J1873" s="6">
        <f>+H1873+SUM($B$4:$B$5)-SUM($F$15:F1873)</f>
        <v>28835.755136240827</v>
      </c>
      <c r="K1873" s="10">
        <f t="shared" ref="K1873:K1936" si="215">+J1873/J1872-1</f>
        <v>1.8475797798491733E-3</v>
      </c>
      <c r="L1873" s="10">
        <f>+H1873/SUM($F$15:F1873)-1</f>
        <v>0.12204837505798105</v>
      </c>
      <c r="M1873" s="18">
        <f t="shared" si="211"/>
        <v>0</v>
      </c>
      <c r="N1873" s="18">
        <f t="shared" ref="N1873:N1936" si="216">+M1873+N1872</f>
        <v>2532.290825265155</v>
      </c>
      <c r="O1873" s="4">
        <f t="shared" ref="O1873:O1936" si="217">((O1872*N1872)+(B1873*M1873))/N1873</f>
        <v>7.8811218808128931</v>
      </c>
      <c r="P1873" s="18">
        <f>+AVERAGEIF($C$15:C1873,"&lt;&gt;",$B$15:B1873)</f>
        <v>7.9731397849462375</v>
      </c>
    </row>
    <row r="1874" spans="1:16" x14ac:dyDescent="0.25">
      <c r="A1874" s="1">
        <v>42979</v>
      </c>
      <c r="B1874" s="18">
        <v>8.875</v>
      </c>
      <c r="G1874">
        <f t="shared" si="213"/>
        <v>23444.009300846719</v>
      </c>
      <c r="H1874">
        <f t="shared" si="214"/>
        <v>22474.08107422827</v>
      </c>
      <c r="I1874" s="5">
        <f t="shared" si="212"/>
        <v>0</v>
      </c>
      <c r="J1874" s="6">
        <f>+H1874+SUM($B$4:$B$5)-SUM($F$15:F1874)</f>
        <v>28916.788442649318</v>
      </c>
      <c r="K1874" s="10">
        <f t="shared" si="215"/>
        <v>2.8101676555940536E-3</v>
      </c>
      <c r="L1874" s="10">
        <f>+H1874/SUM($F$15:F1874)-1</f>
        <v>0.12610871069089491</v>
      </c>
      <c r="M1874" s="18">
        <f t="shared" si="211"/>
        <v>0</v>
      </c>
      <c r="N1874" s="18">
        <f t="shared" si="216"/>
        <v>2532.290825265155</v>
      </c>
      <c r="O1874" s="4">
        <f t="shared" si="217"/>
        <v>7.8811218808128931</v>
      </c>
      <c r="P1874" s="18">
        <f>+AVERAGEIF($C$15:C1874,"&lt;&gt;",$B$15:B1874)</f>
        <v>7.9731397849462375</v>
      </c>
    </row>
    <row r="1875" spans="1:16" x14ac:dyDescent="0.25">
      <c r="A1875" s="1">
        <v>42982</v>
      </c>
      <c r="B1875" s="18">
        <v>8.7899999999999991</v>
      </c>
      <c r="G1875">
        <f t="shared" si="213"/>
        <v>23219.475127261143</v>
      </c>
      <c r="H1875">
        <f t="shared" si="214"/>
        <v>22258.83635408073</v>
      </c>
      <c r="I1875" s="5">
        <f t="shared" si="212"/>
        <v>0</v>
      </c>
      <c r="J1875" s="6">
        <f>+H1875+SUM($B$4:$B$5)-SUM($F$15:F1875)</f>
        <v>28701.543722501781</v>
      </c>
      <c r="K1875" s="10">
        <f t="shared" si="215"/>
        <v>-7.4435900990330595E-3</v>
      </c>
      <c r="L1875" s="10">
        <f>+H1875/SUM($F$15:F1875)-1</f>
        <v>0.11532344416596785</v>
      </c>
      <c r="M1875" s="18">
        <f t="shared" ref="M1875:M1938" si="218">+F1875/B1875</f>
        <v>0</v>
      </c>
      <c r="N1875" s="18">
        <f t="shared" si="216"/>
        <v>2532.290825265155</v>
      </c>
      <c r="O1875" s="4">
        <f t="shared" si="217"/>
        <v>7.8811218808128931</v>
      </c>
      <c r="P1875" s="18">
        <f>+AVERAGEIF($C$15:C1875,"&lt;&gt;",$B$15:B1875)</f>
        <v>7.9731397849462375</v>
      </c>
    </row>
    <row r="1876" spans="1:16" x14ac:dyDescent="0.25">
      <c r="A1876" s="1">
        <v>42983</v>
      </c>
      <c r="B1876" s="18">
        <v>8.7889999999999997</v>
      </c>
      <c r="G1876">
        <f t="shared" si="213"/>
        <v>23216.833548748375</v>
      </c>
      <c r="H1876">
        <f t="shared" si="214"/>
        <v>22256.304063255466</v>
      </c>
      <c r="I1876" s="5">
        <f t="shared" si="212"/>
        <v>0</v>
      </c>
      <c r="J1876" s="6">
        <f>+H1876+SUM($B$4:$B$5)-SUM($F$15:F1876)</f>
        <v>28699.01143167651</v>
      </c>
      <c r="K1876" s="10">
        <f t="shared" si="215"/>
        <v>-8.8228384150790262E-5</v>
      </c>
      <c r="L1876" s="10">
        <f>+H1876/SUM($F$15:F1876)-1</f>
        <v>0.1151965586774395</v>
      </c>
      <c r="M1876" s="18">
        <f t="shared" si="218"/>
        <v>0</v>
      </c>
      <c r="N1876" s="18">
        <f t="shared" si="216"/>
        <v>2532.290825265155</v>
      </c>
      <c r="O1876" s="4">
        <f t="shared" si="217"/>
        <v>7.8811218808128931</v>
      </c>
      <c r="P1876" s="18">
        <f>+AVERAGEIF($C$15:C1876,"&lt;&gt;",$B$15:B1876)</f>
        <v>7.9731397849462375</v>
      </c>
    </row>
    <row r="1877" spans="1:16" x14ac:dyDescent="0.25">
      <c r="A1877" s="1">
        <v>42984</v>
      </c>
      <c r="B1877" s="18">
        <v>8.766</v>
      </c>
      <c r="G1877">
        <f t="shared" si="213"/>
        <v>23156.077242954634</v>
      </c>
      <c r="H1877">
        <f t="shared" si="214"/>
        <v>22198.06137427437</v>
      </c>
      <c r="I1877" s="5">
        <f t="shared" si="212"/>
        <v>0</v>
      </c>
      <c r="J1877" s="6">
        <f>+H1877+SUM($B$4:$B$5)-SUM($F$15:F1877)</f>
        <v>28640.768742695422</v>
      </c>
      <c r="K1877" s="10">
        <f t="shared" si="215"/>
        <v>-2.0294318889605423E-3</v>
      </c>
      <c r="L1877" s="10">
        <f>+H1877/SUM($F$15:F1877)-1</f>
        <v>0.11227819244128279</v>
      </c>
      <c r="M1877" s="18">
        <f t="shared" si="218"/>
        <v>0</v>
      </c>
      <c r="N1877" s="18">
        <f t="shared" si="216"/>
        <v>2532.290825265155</v>
      </c>
      <c r="O1877" s="4">
        <f t="shared" si="217"/>
        <v>7.8811218808128931</v>
      </c>
      <c r="P1877" s="18">
        <f>+AVERAGEIF($C$15:C1877,"&lt;&gt;",$B$15:B1877)</f>
        <v>7.9731397849462375</v>
      </c>
    </row>
    <row r="1878" spans="1:16" x14ac:dyDescent="0.25">
      <c r="A1878" s="1">
        <v>42985</v>
      </c>
      <c r="B1878" s="18">
        <v>8.7680000000000007</v>
      </c>
      <c r="G1878">
        <f t="shared" si="213"/>
        <v>23161.360399980178</v>
      </c>
      <c r="H1878">
        <f t="shared" si="214"/>
        <v>22203.125955924901</v>
      </c>
      <c r="I1878" s="5">
        <f t="shared" si="212"/>
        <v>0</v>
      </c>
      <c r="J1878" s="6">
        <f>+H1878+SUM($B$4:$B$5)-SUM($F$15:F1878)</f>
        <v>28645.833324345949</v>
      </c>
      <c r="K1878" s="10">
        <f t="shared" si="215"/>
        <v>1.7683120505695982E-4</v>
      </c>
      <c r="L1878" s="10">
        <f>+H1878/SUM($F$15:F1878)-1</f>
        <v>0.11253196341833993</v>
      </c>
      <c r="M1878" s="18">
        <f t="shared" si="218"/>
        <v>0</v>
      </c>
      <c r="N1878" s="18">
        <f t="shared" si="216"/>
        <v>2532.290825265155</v>
      </c>
      <c r="O1878" s="4">
        <f t="shared" si="217"/>
        <v>7.8811218808128931</v>
      </c>
      <c r="P1878" s="18">
        <f>+AVERAGEIF($C$15:C1878,"&lt;&gt;",$B$15:B1878)</f>
        <v>7.9731397849462375</v>
      </c>
    </row>
    <row r="1879" spans="1:16" x14ac:dyDescent="0.25">
      <c r="A1879" s="1">
        <v>42986</v>
      </c>
      <c r="B1879" s="18">
        <v>8.7639999999999993</v>
      </c>
      <c r="C1879">
        <f>+$B$3</f>
        <v>200</v>
      </c>
      <c r="D1879" s="7">
        <f>+$D$11</f>
        <v>3.3347368421052628</v>
      </c>
      <c r="E1879">
        <v>1.54</v>
      </c>
      <c r="F1879" s="6">
        <f>+C1879-D1879-E1879</f>
        <v>195.12526315789475</v>
      </c>
      <c r="G1879">
        <f t="shared" si="213"/>
        <v>23350.79408592909</v>
      </c>
      <c r="H1879">
        <f t="shared" si="214"/>
        <v>22388.122055781732</v>
      </c>
      <c r="I1879" s="5">
        <f t="shared" si="212"/>
        <v>421400</v>
      </c>
      <c r="J1879" s="6">
        <f>+H1879+SUM($B$4:$B$5)-SUM($F$15:F1879)</f>
        <v>28635.704161044883</v>
      </c>
      <c r="K1879" s="10">
        <f t="shared" si="215"/>
        <v>-3.5359988262084752E-4</v>
      </c>
      <c r="L1879" s="10">
        <f>+H1879/SUM($F$15:F1879)-1</f>
        <v>0.11093974791128058</v>
      </c>
      <c r="M1879" s="18">
        <f t="shared" si="218"/>
        <v>22.264407023949655</v>
      </c>
      <c r="N1879" s="18">
        <f t="shared" si="216"/>
        <v>2554.5552322891049</v>
      </c>
      <c r="O1879" s="4">
        <f t="shared" si="217"/>
        <v>7.8888166675803353</v>
      </c>
      <c r="P1879" s="18">
        <f>+AVERAGEIF($C$15:C1879,"&lt;&gt;",$B$15:B1879)</f>
        <v>7.9815531914893629</v>
      </c>
    </row>
    <row r="1880" spans="1:16" x14ac:dyDescent="0.25">
      <c r="A1880" s="1">
        <v>42989</v>
      </c>
      <c r="B1880" s="18">
        <v>8.8539999999999992</v>
      </c>
      <c r="G1880">
        <f t="shared" si="213"/>
        <v>23590.590008764964</v>
      </c>
      <c r="H1880">
        <f t="shared" si="214"/>
        <v>22618.03202668775</v>
      </c>
      <c r="I1880" s="5">
        <f t="shared" si="212"/>
        <v>0</v>
      </c>
      <c r="J1880" s="6">
        <f>+H1880+SUM($B$4:$B$5)-SUM($F$15:F1880)</f>
        <v>28865.614131950908</v>
      </c>
      <c r="K1880" s="10">
        <f t="shared" si="215"/>
        <v>8.0287870559434538E-3</v>
      </c>
      <c r="L1880" s="10">
        <f>+H1880/SUM($F$15:F1880)-1</f>
        <v>0.12234830305870359</v>
      </c>
      <c r="M1880" s="18">
        <f t="shared" si="218"/>
        <v>0</v>
      </c>
      <c r="N1880" s="18">
        <f t="shared" si="216"/>
        <v>2554.5552322891049</v>
      </c>
      <c r="O1880" s="4">
        <f t="shared" si="217"/>
        <v>7.8888166675803353</v>
      </c>
      <c r="P1880" s="18">
        <f>+AVERAGEIF($C$15:C1880,"&lt;&gt;",$B$15:B1880)</f>
        <v>7.9815531914893629</v>
      </c>
    </row>
    <row r="1881" spans="1:16" x14ac:dyDescent="0.25">
      <c r="A1881" s="1">
        <v>42990</v>
      </c>
      <c r="B1881" s="18">
        <v>8.8989999999999991</v>
      </c>
      <c r="G1881">
        <f t="shared" si="213"/>
        <v>23710.487970182905</v>
      </c>
      <c r="H1881">
        <f t="shared" si="214"/>
        <v>22732.987012140762</v>
      </c>
      <c r="I1881" s="5">
        <f t="shared" si="212"/>
        <v>0</v>
      </c>
      <c r="J1881" s="6">
        <f>+H1881+SUM($B$4:$B$5)-SUM($F$15:F1881)</f>
        <v>28980.569117403913</v>
      </c>
      <c r="K1881" s="10">
        <f t="shared" si="215"/>
        <v>3.982419529600989E-3</v>
      </c>
      <c r="L1881" s="10">
        <f>+H1881/SUM($F$15:F1881)-1</f>
        <v>0.12805258063241509</v>
      </c>
      <c r="M1881" s="18">
        <f t="shared" si="218"/>
        <v>0</v>
      </c>
      <c r="N1881" s="18">
        <f t="shared" si="216"/>
        <v>2554.5552322891049</v>
      </c>
      <c r="O1881" s="4">
        <f t="shared" si="217"/>
        <v>7.8888166675803353</v>
      </c>
      <c r="P1881" s="18">
        <f>+AVERAGEIF($C$15:C1881,"&lt;&gt;",$B$15:B1881)</f>
        <v>7.9815531914893629</v>
      </c>
    </row>
    <row r="1882" spans="1:16" x14ac:dyDescent="0.25">
      <c r="A1882" s="1">
        <v>42991</v>
      </c>
      <c r="B1882" s="18">
        <v>8.9090000000000007</v>
      </c>
      <c r="G1882">
        <f t="shared" si="213"/>
        <v>23737.131961609117</v>
      </c>
      <c r="H1882">
        <f t="shared" si="214"/>
        <v>22758.532564463658</v>
      </c>
      <c r="I1882" s="5">
        <f t="shared" si="212"/>
        <v>0</v>
      </c>
      <c r="J1882" s="6">
        <f>+H1882+SUM($B$4:$B$5)-SUM($F$15:F1882)</f>
        <v>29006.114669726816</v>
      </c>
      <c r="K1882" s="10">
        <f t="shared" si="215"/>
        <v>8.8147172746722013E-4</v>
      </c>
      <c r="L1882" s="10">
        <f>+H1882/SUM($F$15:F1882)-1</f>
        <v>0.12932019787101789</v>
      </c>
      <c r="M1882" s="18">
        <f t="shared" si="218"/>
        <v>0</v>
      </c>
      <c r="N1882" s="18">
        <f t="shared" si="216"/>
        <v>2554.5552322891049</v>
      </c>
      <c r="O1882" s="4">
        <f t="shared" si="217"/>
        <v>7.8888166675803353</v>
      </c>
      <c r="P1882" s="18">
        <f>+AVERAGEIF($C$15:C1882,"&lt;&gt;",$B$15:B1882)</f>
        <v>7.9815531914893629</v>
      </c>
    </row>
    <row r="1883" spans="1:16" x14ac:dyDescent="0.25">
      <c r="A1883" s="1">
        <v>42992</v>
      </c>
      <c r="B1883" s="18">
        <v>8.9420000000000002</v>
      </c>
      <c r="G1883">
        <f t="shared" si="213"/>
        <v>23825.0571333156</v>
      </c>
      <c r="H1883">
        <f t="shared" si="214"/>
        <v>22842.832887129196</v>
      </c>
      <c r="I1883" s="5">
        <f t="shared" si="212"/>
        <v>0</v>
      </c>
      <c r="J1883" s="6">
        <f>+H1883+SUM($B$4:$B$5)-SUM($F$15:F1883)</f>
        <v>29090.414992392351</v>
      </c>
      <c r="K1883" s="10">
        <f t="shared" si="215"/>
        <v>2.9062948838687319E-3</v>
      </c>
      <c r="L1883" s="10">
        <f>+H1883/SUM($F$15:F1883)-1</f>
        <v>0.13350333475840626</v>
      </c>
      <c r="M1883" s="18">
        <f t="shared" si="218"/>
        <v>0</v>
      </c>
      <c r="N1883" s="18">
        <f t="shared" si="216"/>
        <v>2554.5552322891049</v>
      </c>
      <c r="O1883" s="4">
        <f t="shared" si="217"/>
        <v>7.8888166675803353</v>
      </c>
      <c r="P1883" s="18">
        <f>+AVERAGEIF($C$15:C1883,"&lt;&gt;",$B$15:B1883)</f>
        <v>7.9815531914893629</v>
      </c>
    </row>
    <row r="1884" spans="1:16" x14ac:dyDescent="0.25">
      <c r="A1884" s="1">
        <v>42993</v>
      </c>
      <c r="B1884" s="18">
        <v>8.8940000000000001</v>
      </c>
      <c r="G1884">
        <f t="shared" si="213"/>
        <v>23697.165974469801</v>
      </c>
      <c r="H1884">
        <f t="shared" si="214"/>
        <v>22720.214235979318</v>
      </c>
      <c r="I1884" s="5">
        <f t="shared" si="212"/>
        <v>0</v>
      </c>
      <c r="J1884" s="6">
        <f>+H1884+SUM($B$4:$B$5)-SUM($F$15:F1884)</f>
        <v>28967.796341242476</v>
      </c>
      <c r="K1884" s="10">
        <f t="shared" si="215"/>
        <v>-4.2150877250097807E-3</v>
      </c>
      <c r="L1884" s="10">
        <f>+H1884/SUM($F$15:F1884)-1</f>
        <v>0.12741877201311391</v>
      </c>
      <c r="M1884" s="18">
        <f t="shared" si="218"/>
        <v>0</v>
      </c>
      <c r="N1884" s="18">
        <f t="shared" si="216"/>
        <v>2554.5552322891049</v>
      </c>
      <c r="O1884" s="4">
        <f t="shared" si="217"/>
        <v>7.8888166675803353</v>
      </c>
      <c r="P1884" s="18">
        <f>+AVERAGEIF($C$15:C1884,"&lt;&gt;",$B$15:B1884)</f>
        <v>7.9815531914893629</v>
      </c>
    </row>
    <row r="1885" spans="1:16" x14ac:dyDescent="0.25">
      <c r="A1885" s="1">
        <v>42996</v>
      </c>
      <c r="B1885" s="18">
        <v>8.9860000000000007</v>
      </c>
      <c r="G1885">
        <f t="shared" si="213"/>
        <v>23942.290695590917</v>
      </c>
      <c r="H1885">
        <f t="shared" si="214"/>
        <v>22955.233317349914</v>
      </c>
      <c r="I1885" s="5">
        <f t="shared" si="212"/>
        <v>0</v>
      </c>
      <c r="J1885" s="6">
        <f>+H1885+SUM($B$4:$B$5)-SUM($F$15:F1885)</f>
        <v>29202.815422613068</v>
      </c>
      <c r="K1885" s="10">
        <f t="shared" si="215"/>
        <v>8.1131156337213017E-3</v>
      </c>
      <c r="L1885" s="10">
        <f>+H1885/SUM($F$15:F1885)-1</f>
        <v>0.13908085060825748</v>
      </c>
      <c r="M1885" s="18">
        <f t="shared" si="218"/>
        <v>0</v>
      </c>
      <c r="N1885" s="18">
        <f t="shared" si="216"/>
        <v>2554.5552322891049</v>
      </c>
      <c r="O1885" s="4">
        <f t="shared" si="217"/>
        <v>7.8888166675803353</v>
      </c>
      <c r="P1885" s="18">
        <f>+AVERAGEIF($C$15:C1885,"&lt;&gt;",$B$15:B1885)</f>
        <v>7.9815531914893629</v>
      </c>
    </row>
    <row r="1886" spans="1:16" x14ac:dyDescent="0.25">
      <c r="A1886" s="1">
        <v>42997</v>
      </c>
      <c r="B1886" s="18">
        <v>8.9420000000000002</v>
      </c>
      <c r="G1886">
        <f t="shared" si="213"/>
        <v>23825.057133315597</v>
      </c>
      <c r="H1886">
        <f t="shared" si="214"/>
        <v>22842.832887129192</v>
      </c>
      <c r="I1886" s="5">
        <f t="shared" si="212"/>
        <v>0</v>
      </c>
      <c r="J1886" s="6">
        <f>+H1886+SUM($B$4:$B$5)-SUM($F$15:F1886)</f>
        <v>29090.414992392343</v>
      </c>
      <c r="K1886" s="10">
        <f t="shared" si="215"/>
        <v>-3.8489586909380424E-3</v>
      </c>
      <c r="L1886" s="10">
        <f>+H1886/SUM($F$15:F1886)-1</f>
        <v>0.13350333475840603</v>
      </c>
      <c r="M1886" s="18">
        <f t="shared" si="218"/>
        <v>0</v>
      </c>
      <c r="N1886" s="18">
        <f t="shared" si="216"/>
        <v>2554.5552322891049</v>
      </c>
      <c r="O1886" s="4">
        <f t="shared" si="217"/>
        <v>7.8888166675803353</v>
      </c>
      <c r="P1886" s="18">
        <f>+AVERAGEIF($C$15:C1886,"&lt;&gt;",$B$15:B1886)</f>
        <v>7.9815531914893629</v>
      </c>
    </row>
    <row r="1887" spans="1:16" x14ac:dyDescent="0.25">
      <c r="A1887" s="1">
        <v>42998</v>
      </c>
      <c r="B1887" s="18">
        <v>8.9450000000000003</v>
      </c>
      <c r="G1887">
        <f t="shared" si="213"/>
        <v>23833.050330743459</v>
      </c>
      <c r="H1887">
        <f t="shared" si="214"/>
        <v>22850.496552826058</v>
      </c>
      <c r="I1887" s="5">
        <f t="shared" si="212"/>
        <v>0</v>
      </c>
      <c r="J1887" s="6">
        <f>+H1887+SUM($B$4:$B$5)-SUM($F$15:F1887)</f>
        <v>29098.078658089213</v>
      </c>
      <c r="K1887" s="10">
        <f t="shared" si="215"/>
        <v>2.6344298281322232E-4</v>
      </c>
      <c r="L1887" s="10">
        <f>+H1887/SUM($F$15:F1887)-1</f>
        <v>0.13388361992998687</v>
      </c>
      <c r="M1887" s="18">
        <f t="shared" si="218"/>
        <v>0</v>
      </c>
      <c r="N1887" s="18">
        <f t="shared" si="216"/>
        <v>2554.5552322891049</v>
      </c>
      <c r="O1887" s="4">
        <f t="shared" si="217"/>
        <v>7.8888166675803353</v>
      </c>
      <c r="P1887" s="18">
        <f>+AVERAGEIF($C$15:C1887,"&lt;&gt;",$B$15:B1887)</f>
        <v>7.9815531914893629</v>
      </c>
    </row>
    <row r="1888" spans="1:16" x14ac:dyDescent="0.25">
      <c r="A1888" s="1">
        <v>42999</v>
      </c>
      <c r="B1888" s="18">
        <v>8.9730000000000008</v>
      </c>
      <c r="G1888">
        <f t="shared" si="213"/>
        <v>23907.653506736842</v>
      </c>
      <c r="H1888">
        <f t="shared" si="214"/>
        <v>22922.024099330152</v>
      </c>
      <c r="I1888" s="5">
        <f t="shared" si="212"/>
        <v>0</v>
      </c>
      <c r="J1888" s="6">
        <f>+H1888+SUM($B$4:$B$5)-SUM($F$15:F1888)</f>
        <v>29169.60620459331</v>
      </c>
      <c r="K1888" s="10">
        <f t="shared" si="215"/>
        <v>2.4581535896086582E-3</v>
      </c>
      <c r="L1888" s="10">
        <f>+H1888/SUM($F$15:F1888)-1</f>
        <v>0.13743294819807383</v>
      </c>
      <c r="M1888" s="18">
        <f t="shared" si="218"/>
        <v>0</v>
      </c>
      <c r="N1888" s="18">
        <f t="shared" si="216"/>
        <v>2554.5552322891049</v>
      </c>
      <c r="O1888" s="4">
        <f t="shared" si="217"/>
        <v>7.8888166675803353</v>
      </c>
      <c r="P1888" s="18">
        <f>+AVERAGEIF($C$15:C1888,"&lt;&gt;",$B$15:B1888)</f>
        <v>7.9815531914893629</v>
      </c>
    </row>
    <row r="1889" spans="1:16" x14ac:dyDescent="0.25">
      <c r="A1889" s="1">
        <v>43000</v>
      </c>
      <c r="B1889" s="18">
        <v>8.891</v>
      </c>
      <c r="G1889">
        <f t="shared" si="213"/>
        <v>23689.172777041931</v>
      </c>
      <c r="H1889">
        <f t="shared" si="214"/>
        <v>22712.550570282445</v>
      </c>
      <c r="I1889" s="5">
        <f t="shared" si="212"/>
        <v>0</v>
      </c>
      <c r="J1889" s="6">
        <f>+H1889+SUM($B$4:$B$5)-SUM($F$15:F1889)</f>
        <v>28960.132675545599</v>
      </c>
      <c r="K1889" s="10">
        <f t="shared" si="215"/>
        <v>-7.1812258135567353E-3</v>
      </c>
      <c r="L1889" s="10">
        <f>+H1889/SUM($F$15:F1889)-1</f>
        <v>0.12703848684153285</v>
      </c>
      <c r="M1889" s="18">
        <f t="shared" si="218"/>
        <v>0</v>
      </c>
      <c r="N1889" s="18">
        <f t="shared" si="216"/>
        <v>2554.5552322891049</v>
      </c>
      <c r="O1889" s="4">
        <f t="shared" si="217"/>
        <v>7.8888166675803353</v>
      </c>
      <c r="P1889" s="18">
        <f>+AVERAGEIF($C$15:C1889,"&lt;&gt;",$B$15:B1889)</f>
        <v>7.9815531914893629</v>
      </c>
    </row>
    <row r="1890" spans="1:16" x14ac:dyDescent="0.25">
      <c r="A1890" s="1">
        <v>43003</v>
      </c>
      <c r="B1890" s="18">
        <v>8.8569999999999993</v>
      </c>
      <c r="G1890">
        <f t="shared" si="213"/>
        <v>23598.583206192819</v>
      </c>
      <c r="H1890">
        <f t="shared" si="214"/>
        <v>22625.695692384612</v>
      </c>
      <c r="I1890" s="5">
        <f t="shared" si="212"/>
        <v>0</v>
      </c>
      <c r="J1890" s="6">
        <f>+H1890+SUM($B$4:$B$5)-SUM($F$15:F1890)</f>
        <v>28873.27779764777</v>
      </c>
      <c r="K1890" s="10">
        <f t="shared" si="215"/>
        <v>-2.9991187841197364E-3</v>
      </c>
      <c r="L1890" s="10">
        <f>+H1890/SUM($F$15:F1890)-1</f>
        <v>0.12272858823028399</v>
      </c>
      <c r="M1890" s="18">
        <f t="shared" si="218"/>
        <v>0</v>
      </c>
      <c r="N1890" s="18">
        <f t="shared" si="216"/>
        <v>2554.5552322891049</v>
      </c>
      <c r="O1890" s="4">
        <f t="shared" si="217"/>
        <v>7.8888166675803353</v>
      </c>
      <c r="P1890" s="18">
        <f>+AVERAGEIF($C$15:C1890,"&lt;&gt;",$B$15:B1890)</f>
        <v>7.9815531914893629</v>
      </c>
    </row>
    <row r="1891" spans="1:16" x14ac:dyDescent="0.25">
      <c r="A1891" s="1">
        <v>43004</v>
      </c>
      <c r="B1891" s="18">
        <v>8.8680000000000003</v>
      </c>
      <c r="G1891">
        <f t="shared" si="213"/>
        <v>23627.891596761652</v>
      </c>
      <c r="H1891">
        <f t="shared" si="214"/>
        <v>22653.795799939795</v>
      </c>
      <c r="I1891" s="5">
        <f t="shared" si="212"/>
        <v>0</v>
      </c>
      <c r="J1891" s="6">
        <f>+H1891+SUM($B$4:$B$5)-SUM($F$15:F1891)</f>
        <v>28901.377905202946</v>
      </c>
      <c r="K1891" s="10">
        <f t="shared" si="215"/>
        <v>9.7322194425264463E-4</v>
      </c>
      <c r="L1891" s="10">
        <f>+H1891/SUM($F$15:F1891)-1</f>
        <v>0.12412296719274707</v>
      </c>
      <c r="M1891" s="18">
        <f t="shared" si="218"/>
        <v>0</v>
      </c>
      <c r="N1891" s="18">
        <f t="shared" si="216"/>
        <v>2554.5552322891049</v>
      </c>
      <c r="O1891" s="4">
        <f t="shared" si="217"/>
        <v>7.8888166675803353</v>
      </c>
      <c r="P1891" s="18">
        <f>+AVERAGEIF($C$15:C1891,"&lt;&gt;",$B$15:B1891)</f>
        <v>7.9815531914893629</v>
      </c>
    </row>
    <row r="1892" spans="1:16" x14ac:dyDescent="0.25">
      <c r="A1892" s="1">
        <v>43005</v>
      </c>
      <c r="B1892" s="18">
        <v>8.8819999999999997</v>
      </c>
      <c r="G1892">
        <f t="shared" si="213"/>
        <v>23665.19318475834</v>
      </c>
      <c r="H1892">
        <f t="shared" si="214"/>
        <v>22689.55957319184</v>
      </c>
      <c r="I1892" s="5">
        <f t="shared" si="212"/>
        <v>0</v>
      </c>
      <c r="J1892" s="6">
        <f>+H1892+SUM($B$4:$B$5)-SUM($F$15:F1892)</f>
        <v>28937.141678454998</v>
      </c>
      <c r="K1892" s="10">
        <f t="shared" si="215"/>
        <v>1.2374418053477942E-3</v>
      </c>
      <c r="L1892" s="10">
        <f>+H1892/SUM($F$15:F1892)-1</f>
        <v>0.12589763132679055</v>
      </c>
      <c r="M1892" s="18">
        <f t="shared" si="218"/>
        <v>0</v>
      </c>
      <c r="N1892" s="18">
        <f t="shared" si="216"/>
        <v>2554.5552322891049</v>
      </c>
      <c r="O1892" s="4">
        <f t="shared" si="217"/>
        <v>7.8888166675803353</v>
      </c>
      <c r="P1892" s="18">
        <f>+AVERAGEIF($C$15:C1892,"&lt;&gt;",$B$15:B1892)</f>
        <v>7.9815531914893629</v>
      </c>
    </row>
    <row r="1893" spans="1:16" x14ac:dyDescent="0.25">
      <c r="A1893" s="1">
        <v>43006</v>
      </c>
      <c r="B1893" s="18">
        <v>8.7949999999999999</v>
      </c>
      <c r="G1893">
        <f t="shared" si="213"/>
        <v>23433.390459350325</v>
      </c>
      <c r="H1893">
        <f t="shared" si="214"/>
        <v>22467.313267982689</v>
      </c>
      <c r="I1893" s="5">
        <f t="shared" si="212"/>
        <v>0</v>
      </c>
      <c r="J1893" s="6">
        <f>+H1893+SUM($B$4:$B$5)-SUM($F$15:F1893)</f>
        <v>28714.895373245843</v>
      </c>
      <c r="K1893" s="10">
        <f t="shared" si="215"/>
        <v>-7.6803129928560976E-3</v>
      </c>
      <c r="L1893" s="10">
        <f>+H1893/SUM($F$15:F1893)-1</f>
        <v>0.11486936135094838</v>
      </c>
      <c r="M1893" s="18">
        <f t="shared" si="218"/>
        <v>0</v>
      </c>
      <c r="N1893" s="18">
        <f t="shared" si="216"/>
        <v>2554.5552322891049</v>
      </c>
      <c r="O1893" s="4">
        <f t="shared" si="217"/>
        <v>7.8888166675803353</v>
      </c>
      <c r="P1893" s="18">
        <f>+AVERAGEIF($C$15:C1893,"&lt;&gt;",$B$15:B1893)</f>
        <v>7.9815531914893629</v>
      </c>
    </row>
    <row r="1894" spans="1:16" x14ac:dyDescent="0.25">
      <c r="A1894" s="1">
        <v>43007</v>
      </c>
      <c r="B1894" s="18">
        <v>8.84</v>
      </c>
      <c r="G1894">
        <f t="shared" si="213"/>
        <v>23553.288420768265</v>
      </c>
      <c r="H1894">
        <f t="shared" si="214"/>
        <v>22582.268253435701</v>
      </c>
      <c r="I1894" s="5">
        <f t="shared" si="212"/>
        <v>0</v>
      </c>
      <c r="J1894" s="6">
        <f>+H1894+SUM($B$4:$B$5)-SUM($F$15:F1894)</f>
        <v>28829.850358698855</v>
      </c>
      <c r="K1894" s="10">
        <f t="shared" si="215"/>
        <v>4.0033224554290037E-3</v>
      </c>
      <c r="L1894" s="10">
        <f>+H1894/SUM($F$15:F1894)-1</f>
        <v>0.12057363892465989</v>
      </c>
      <c r="M1894" s="18">
        <f t="shared" si="218"/>
        <v>0</v>
      </c>
      <c r="N1894" s="18">
        <f t="shared" si="216"/>
        <v>2554.5552322891049</v>
      </c>
      <c r="O1894" s="4">
        <f t="shared" si="217"/>
        <v>7.8888166675803353</v>
      </c>
      <c r="P1894" s="18">
        <f>+AVERAGEIF($C$15:C1894,"&lt;&gt;",$B$15:B1894)</f>
        <v>7.9815531914893629</v>
      </c>
    </row>
    <row r="1895" spans="1:16" x14ac:dyDescent="0.25">
      <c r="A1895" s="1">
        <v>43010</v>
      </c>
      <c r="B1895" s="18">
        <v>8.9139999999999997</v>
      </c>
      <c r="G1895">
        <f t="shared" si="213"/>
        <v>23750.453957322206</v>
      </c>
      <c r="H1895">
        <f t="shared" si="214"/>
        <v>22771.305340625095</v>
      </c>
      <c r="I1895" s="5">
        <f t="shared" si="212"/>
        <v>0</v>
      </c>
      <c r="J1895" s="6">
        <f>+H1895+SUM($B$4:$B$5)-SUM($F$15:F1895)</f>
        <v>29018.887445888253</v>
      </c>
      <c r="K1895" s="10">
        <f t="shared" si="215"/>
        <v>6.5569916193601863E-3</v>
      </c>
      <c r="L1895" s="10">
        <f>+H1895/SUM($F$15:F1895)-1</f>
        <v>0.12995400649031885</v>
      </c>
      <c r="M1895" s="18">
        <f t="shared" si="218"/>
        <v>0</v>
      </c>
      <c r="N1895" s="18">
        <f t="shared" si="216"/>
        <v>2554.5552322891049</v>
      </c>
      <c r="O1895" s="4">
        <f t="shared" si="217"/>
        <v>7.8888166675803353</v>
      </c>
      <c r="P1895" s="18">
        <f>+AVERAGEIF($C$15:C1895,"&lt;&gt;",$B$15:B1895)</f>
        <v>7.9815531914893629</v>
      </c>
    </row>
    <row r="1896" spans="1:16" x14ac:dyDescent="0.25">
      <c r="A1896" s="1">
        <v>43011</v>
      </c>
      <c r="B1896" s="18">
        <v>9.0079999999999991</v>
      </c>
      <c r="G1896">
        <f t="shared" si="213"/>
        <v>24000.907476728567</v>
      </c>
      <c r="H1896">
        <f t="shared" si="214"/>
        <v>23011.433532460273</v>
      </c>
      <c r="I1896" s="5">
        <f t="shared" si="212"/>
        <v>0</v>
      </c>
      <c r="J1896" s="6">
        <f>+H1896+SUM($B$4:$B$5)-SUM($F$15:F1896)</f>
        <v>29259.015637723427</v>
      </c>
      <c r="K1896" s="10">
        <f t="shared" si="215"/>
        <v>8.2748931116998214E-3</v>
      </c>
      <c r="L1896" s="10">
        <f>+H1896/SUM($F$15:F1896)-1</f>
        <v>0.14186960853318298</v>
      </c>
      <c r="M1896" s="18">
        <f t="shared" si="218"/>
        <v>0</v>
      </c>
      <c r="N1896" s="18">
        <f t="shared" si="216"/>
        <v>2554.5552322891049</v>
      </c>
      <c r="O1896" s="4">
        <f t="shared" si="217"/>
        <v>7.8888166675803353</v>
      </c>
      <c r="P1896" s="18">
        <f>+AVERAGEIF($C$15:C1896,"&lt;&gt;",$B$15:B1896)</f>
        <v>7.9815531914893629</v>
      </c>
    </row>
    <row r="1897" spans="1:16" x14ac:dyDescent="0.25">
      <c r="A1897" s="1">
        <v>43012</v>
      </c>
      <c r="B1897" s="18">
        <v>9.0389999999999997</v>
      </c>
      <c r="G1897">
        <f t="shared" si="213"/>
        <v>24083.503850149813</v>
      </c>
      <c r="H1897">
        <f t="shared" si="214"/>
        <v>23090.624744661232</v>
      </c>
      <c r="I1897" s="5">
        <f t="shared" si="212"/>
        <v>0</v>
      </c>
      <c r="J1897" s="6">
        <f>+H1897+SUM($B$4:$B$5)-SUM($F$15:F1897)</f>
        <v>29338.206849924387</v>
      </c>
      <c r="K1897" s="10">
        <f t="shared" si="215"/>
        <v>2.706557636165341E-3</v>
      </c>
      <c r="L1897" s="10">
        <f>+H1897/SUM($F$15:F1897)-1</f>
        <v>0.14579922197285078</v>
      </c>
      <c r="M1897" s="18">
        <f t="shared" si="218"/>
        <v>0</v>
      </c>
      <c r="N1897" s="18">
        <f t="shared" si="216"/>
        <v>2554.5552322891049</v>
      </c>
      <c r="O1897" s="4">
        <f t="shared" si="217"/>
        <v>7.8888166675803353</v>
      </c>
      <c r="P1897" s="18">
        <f>+AVERAGEIF($C$15:C1897,"&lt;&gt;",$B$15:B1897)</f>
        <v>7.9815531914893629</v>
      </c>
    </row>
    <row r="1898" spans="1:16" x14ac:dyDescent="0.25">
      <c r="A1898" s="1">
        <v>43013</v>
      </c>
      <c r="B1898" s="18">
        <v>9.0830000000000002</v>
      </c>
      <c r="G1898">
        <f t="shared" si="213"/>
        <v>24200.737412425133</v>
      </c>
      <c r="H1898">
        <f t="shared" si="214"/>
        <v>23203.025174881954</v>
      </c>
      <c r="I1898" s="5">
        <f t="shared" si="212"/>
        <v>0</v>
      </c>
      <c r="J1898" s="6">
        <f>+H1898+SUM($B$4:$B$5)-SUM($F$15:F1898)</f>
        <v>29450.607280145112</v>
      </c>
      <c r="K1898" s="10">
        <f t="shared" si="215"/>
        <v>3.8311963234731738E-3</v>
      </c>
      <c r="L1898" s="10">
        <f>+H1898/SUM($F$15:F1898)-1</f>
        <v>0.151376737822702</v>
      </c>
      <c r="M1898" s="18">
        <f t="shared" si="218"/>
        <v>0</v>
      </c>
      <c r="N1898" s="18">
        <f t="shared" si="216"/>
        <v>2554.5552322891049</v>
      </c>
      <c r="O1898" s="4">
        <f t="shared" si="217"/>
        <v>7.8888166675803353</v>
      </c>
      <c r="P1898" s="18">
        <f>+AVERAGEIF($C$15:C1898,"&lt;&gt;",$B$15:B1898)</f>
        <v>7.9815531914893629</v>
      </c>
    </row>
    <row r="1899" spans="1:16" x14ac:dyDescent="0.25">
      <c r="A1899" s="1">
        <v>43014</v>
      </c>
      <c r="B1899" s="18">
        <v>9.0739999999999998</v>
      </c>
      <c r="G1899">
        <f t="shared" si="213"/>
        <v>24176.757820141542</v>
      </c>
      <c r="H1899">
        <f t="shared" si="214"/>
        <v>23180.034177791349</v>
      </c>
      <c r="I1899" s="5">
        <f t="shared" si="212"/>
        <v>0</v>
      </c>
      <c r="J1899" s="6">
        <f>+H1899+SUM($B$4:$B$5)-SUM($F$15:F1899)</f>
        <v>29427.616283054504</v>
      </c>
      <c r="K1899" s="10">
        <f t="shared" si="215"/>
        <v>-7.8066292052691999E-4</v>
      </c>
      <c r="L1899" s="10">
        <f>+H1899/SUM($F$15:F1899)-1</f>
        <v>0.1502358823079597</v>
      </c>
      <c r="M1899" s="18">
        <f t="shared" si="218"/>
        <v>0</v>
      </c>
      <c r="N1899" s="18">
        <f t="shared" si="216"/>
        <v>2554.5552322891049</v>
      </c>
      <c r="O1899" s="4">
        <f t="shared" si="217"/>
        <v>7.8888166675803353</v>
      </c>
      <c r="P1899" s="18">
        <f>+AVERAGEIF($C$15:C1899,"&lt;&gt;",$B$15:B1899)</f>
        <v>7.9815531914893629</v>
      </c>
    </row>
    <row r="1900" spans="1:16" x14ac:dyDescent="0.25">
      <c r="A1900" s="1">
        <v>43017</v>
      </c>
      <c r="B1900" s="18">
        <v>9.0470000000000006</v>
      </c>
      <c r="G1900">
        <f t="shared" si="213"/>
        <v>24104.81904329078</v>
      </c>
      <c r="H1900">
        <f t="shared" si="214"/>
        <v>23111.061186519542</v>
      </c>
      <c r="I1900" s="5">
        <f t="shared" si="212"/>
        <v>0</v>
      </c>
      <c r="J1900" s="6">
        <f>+H1900+SUM($B$4:$B$5)-SUM($F$15:F1900)</f>
        <v>29358.643291782693</v>
      </c>
      <c r="K1900" s="10">
        <f t="shared" si="215"/>
        <v>-2.343818493770633E-3</v>
      </c>
      <c r="L1900" s="10">
        <f>+H1900/SUM($F$15:F1900)-1</f>
        <v>0.14681331576373258</v>
      </c>
      <c r="M1900" s="18">
        <f t="shared" si="218"/>
        <v>0</v>
      </c>
      <c r="N1900" s="18">
        <f t="shared" si="216"/>
        <v>2554.5552322891049</v>
      </c>
      <c r="O1900" s="4">
        <f t="shared" si="217"/>
        <v>7.8888166675803353</v>
      </c>
      <c r="P1900" s="18">
        <f>+AVERAGEIF($C$15:C1900,"&lt;&gt;",$B$15:B1900)</f>
        <v>7.9815531914893629</v>
      </c>
    </row>
    <row r="1901" spans="1:16" x14ac:dyDescent="0.25">
      <c r="A1901" s="1">
        <v>43018</v>
      </c>
      <c r="B1901" s="18">
        <v>9.0809999999999995</v>
      </c>
      <c r="C1901">
        <f>+$B$3</f>
        <v>200</v>
      </c>
      <c r="D1901" s="7">
        <f>+$D$11</f>
        <v>3.3347368421052628</v>
      </c>
      <c r="E1901">
        <v>1.54</v>
      </c>
      <c r="F1901" s="6">
        <f>+C1901-D1901-E1901</f>
        <v>195.12526315789475</v>
      </c>
      <c r="G1901">
        <f t="shared" si="213"/>
        <v>24395.408614139888</v>
      </c>
      <c r="H1901">
        <f t="shared" si="214"/>
        <v>23393.041327575265</v>
      </c>
      <c r="I1901" s="5">
        <f t="shared" si="212"/>
        <v>415000</v>
      </c>
      <c r="J1901" s="6">
        <f>+H1901+SUM($B$4:$B$5)-SUM($F$15:F1901)</f>
        <v>29445.498169680526</v>
      </c>
      <c r="K1901" s="10">
        <f t="shared" si="215"/>
        <v>2.9584091142980107E-3</v>
      </c>
      <c r="L1901" s="10">
        <f>+H1901/SUM($F$15:F1901)-1</f>
        <v>0.1496739997575034</v>
      </c>
      <c r="M1901" s="18">
        <f t="shared" si="218"/>
        <v>21.487199995363369</v>
      </c>
      <c r="N1901" s="18">
        <f t="shared" si="216"/>
        <v>2576.0424322844683</v>
      </c>
      <c r="O1901" s="4">
        <f t="shared" si="217"/>
        <v>7.8987608677898482</v>
      </c>
      <c r="P1901" s="18">
        <f>+AVERAGEIF($C$15:C1901,"&lt;&gt;",$B$15:B1901)</f>
        <v>7.9931263157894747</v>
      </c>
    </row>
    <row r="1902" spans="1:16" x14ac:dyDescent="0.25">
      <c r="A1902" s="1">
        <v>43019</v>
      </c>
      <c r="B1902" s="18">
        <v>9.0980000000000008</v>
      </c>
      <c r="G1902">
        <f t="shared" si="213"/>
        <v>24441.077807669277</v>
      </c>
      <c r="H1902">
        <f t="shared" si="214"/>
        <v>23436.834048924105</v>
      </c>
      <c r="I1902" s="5">
        <f t="shared" si="212"/>
        <v>0</v>
      </c>
      <c r="J1902" s="6">
        <f>+H1902+SUM($B$4:$B$5)-SUM($F$15:F1902)</f>
        <v>29489.29089102937</v>
      </c>
      <c r="K1902" s="10">
        <f t="shared" si="215"/>
        <v>1.48724674639511E-3</v>
      </c>
      <c r="L1902" s="10">
        <f>+H1902/SUM($F$15:F1902)-1</f>
        <v>0.15182623607463586</v>
      </c>
      <c r="M1902" s="18">
        <f t="shared" si="218"/>
        <v>0</v>
      </c>
      <c r="N1902" s="18">
        <f t="shared" si="216"/>
        <v>2576.0424322844683</v>
      </c>
      <c r="O1902" s="4">
        <f t="shared" si="217"/>
        <v>7.8987608677898482</v>
      </c>
      <c r="P1902" s="18">
        <f>+AVERAGEIF($C$15:C1902,"&lt;&gt;",$B$15:B1902)</f>
        <v>7.9931263157894747</v>
      </c>
    </row>
    <row r="1903" spans="1:16" x14ac:dyDescent="0.25">
      <c r="A1903" s="1">
        <v>43020</v>
      </c>
      <c r="B1903" s="18">
        <v>9.1280000000000001</v>
      </c>
      <c r="G1903">
        <f t="shared" si="213"/>
        <v>24521.6705021329</v>
      </c>
      <c r="H1903">
        <f t="shared" si="214"/>
        <v>23514.115321892637</v>
      </c>
      <c r="I1903" s="5">
        <f t="shared" si="212"/>
        <v>0</v>
      </c>
      <c r="J1903" s="6">
        <f>+H1903+SUM($B$4:$B$5)-SUM($F$15:F1903)</f>
        <v>29566.572163997895</v>
      </c>
      <c r="K1903" s="10">
        <f t="shared" si="215"/>
        <v>2.6206555204768556E-3</v>
      </c>
      <c r="L1903" s="10">
        <f>+H1903/SUM($F$15:F1903)-1</f>
        <v>0.15562430016369255</v>
      </c>
      <c r="M1903" s="18">
        <f t="shared" si="218"/>
        <v>0</v>
      </c>
      <c r="N1903" s="18">
        <f t="shared" si="216"/>
        <v>2576.0424322844683</v>
      </c>
      <c r="O1903" s="4">
        <f t="shared" si="217"/>
        <v>7.8987608677898482</v>
      </c>
      <c r="P1903" s="18">
        <f>+AVERAGEIF($C$15:C1903,"&lt;&gt;",$B$15:B1903)</f>
        <v>7.9931263157894747</v>
      </c>
    </row>
    <row r="1904" spans="1:16" x14ac:dyDescent="0.25">
      <c r="A1904" s="1">
        <v>43021</v>
      </c>
      <c r="B1904" s="18">
        <v>9.1660000000000004</v>
      </c>
      <c r="G1904">
        <f t="shared" si="213"/>
        <v>24623.75458178683</v>
      </c>
      <c r="H1904">
        <f t="shared" si="214"/>
        <v>23612.004934319451</v>
      </c>
      <c r="I1904" s="5">
        <f t="shared" si="212"/>
        <v>0</v>
      </c>
      <c r="J1904" s="6">
        <f>+H1904+SUM($B$4:$B$5)-SUM($F$15:F1904)</f>
        <v>29664.461776424716</v>
      </c>
      <c r="K1904" s="10">
        <f t="shared" si="215"/>
        <v>3.310820472655962E-3</v>
      </c>
      <c r="L1904" s="10">
        <f>+H1904/SUM($F$15:F1904)-1</f>
        <v>0.16043518134316459</v>
      </c>
      <c r="M1904" s="18">
        <f t="shared" si="218"/>
        <v>0</v>
      </c>
      <c r="N1904" s="18">
        <f t="shared" si="216"/>
        <v>2576.0424322844683</v>
      </c>
      <c r="O1904" s="4">
        <f t="shared" si="217"/>
        <v>7.8987608677898482</v>
      </c>
      <c r="P1904" s="18">
        <f>+AVERAGEIF($C$15:C1904,"&lt;&gt;",$B$15:B1904)</f>
        <v>7.9931263157894747</v>
      </c>
    </row>
    <row r="1905" spans="1:16" x14ac:dyDescent="0.25">
      <c r="A1905" s="1">
        <v>43024</v>
      </c>
      <c r="B1905" s="18">
        <v>9.2409999999999997</v>
      </c>
      <c r="G1905">
        <f t="shared" si="213"/>
        <v>24825.236317945895</v>
      </c>
      <c r="H1905">
        <f t="shared" si="214"/>
        <v>23805.208116740781</v>
      </c>
      <c r="I1905" s="5">
        <f t="shared" si="212"/>
        <v>0</v>
      </c>
      <c r="J1905" s="6">
        <f>+H1905+SUM($B$4:$B$5)-SUM($F$15:F1905)</f>
        <v>29857.664958846042</v>
      </c>
      <c r="K1905" s="10">
        <f t="shared" si="215"/>
        <v>6.5129508796573088E-3</v>
      </c>
      <c r="L1905" s="10">
        <f>+H1905/SUM($F$15:F1905)-1</f>
        <v>0.16993034156580644</v>
      </c>
      <c r="M1905" s="18">
        <f t="shared" si="218"/>
        <v>0</v>
      </c>
      <c r="N1905" s="18">
        <f t="shared" si="216"/>
        <v>2576.0424322844683</v>
      </c>
      <c r="O1905" s="4">
        <f t="shared" si="217"/>
        <v>7.8987608677898482</v>
      </c>
      <c r="P1905" s="18">
        <f>+AVERAGEIF($C$15:C1905,"&lt;&gt;",$B$15:B1905)</f>
        <v>7.9931263157894747</v>
      </c>
    </row>
    <row r="1906" spans="1:16" x14ac:dyDescent="0.25">
      <c r="A1906" s="1">
        <v>43025</v>
      </c>
      <c r="B1906" s="18">
        <v>9.2319999999999993</v>
      </c>
      <c r="G1906">
        <f t="shared" si="213"/>
        <v>24801.058509606806</v>
      </c>
      <c r="H1906">
        <f t="shared" si="214"/>
        <v>23782.02373485022</v>
      </c>
      <c r="I1906" s="5">
        <f t="shared" si="212"/>
        <v>0</v>
      </c>
      <c r="J1906" s="6">
        <f>+H1906+SUM($B$4:$B$5)-SUM($F$15:F1906)</f>
        <v>29834.480576955481</v>
      </c>
      <c r="K1906" s="10">
        <f t="shared" si="215"/>
        <v>-7.7649681991265318E-4</v>
      </c>
      <c r="L1906" s="10">
        <f>+H1906/SUM($F$15:F1906)-1</f>
        <v>0.16879092233908932</v>
      </c>
      <c r="M1906" s="18">
        <f t="shared" si="218"/>
        <v>0</v>
      </c>
      <c r="N1906" s="18">
        <f t="shared" si="216"/>
        <v>2576.0424322844683</v>
      </c>
      <c r="O1906" s="4">
        <f t="shared" si="217"/>
        <v>7.8987608677898482</v>
      </c>
      <c r="P1906" s="18">
        <f>+AVERAGEIF($C$15:C1906,"&lt;&gt;",$B$15:B1906)</f>
        <v>7.9931263157894747</v>
      </c>
    </row>
    <row r="1907" spans="1:16" x14ac:dyDescent="0.25">
      <c r="A1907" s="1">
        <v>43026</v>
      </c>
      <c r="B1907" s="18">
        <v>9.2240000000000002</v>
      </c>
      <c r="G1907">
        <f t="shared" si="213"/>
        <v>24779.56712441651</v>
      </c>
      <c r="H1907">
        <f t="shared" si="214"/>
        <v>23761.415395391945</v>
      </c>
      <c r="I1907" s="5">
        <f t="shared" si="212"/>
        <v>0</v>
      </c>
      <c r="J1907" s="6">
        <f>+H1907+SUM($B$4:$B$5)-SUM($F$15:F1907)</f>
        <v>29813.872237497206</v>
      </c>
      <c r="K1907" s="10">
        <f t="shared" si="215"/>
        <v>-6.9075576513277781E-4</v>
      </c>
      <c r="L1907" s="10">
        <f>+H1907/SUM($F$15:F1907)-1</f>
        <v>0.1677781052486742</v>
      </c>
      <c r="M1907" s="18">
        <f t="shared" si="218"/>
        <v>0</v>
      </c>
      <c r="N1907" s="18">
        <f t="shared" si="216"/>
        <v>2576.0424322844683</v>
      </c>
      <c r="O1907" s="4">
        <f t="shared" si="217"/>
        <v>7.8987608677898482</v>
      </c>
      <c r="P1907" s="18">
        <f>+AVERAGEIF($C$15:C1907,"&lt;&gt;",$B$15:B1907)</f>
        <v>7.9931263157894747</v>
      </c>
    </row>
    <row r="1908" spans="1:16" x14ac:dyDescent="0.25">
      <c r="A1908" s="1">
        <v>43027</v>
      </c>
      <c r="B1908" s="18">
        <v>9.0869999999999997</v>
      </c>
      <c r="G1908">
        <f t="shared" si="213"/>
        <v>24411.52715303261</v>
      </c>
      <c r="H1908">
        <f t="shared" si="214"/>
        <v>23408.49758216897</v>
      </c>
      <c r="I1908" s="5">
        <f t="shared" si="212"/>
        <v>0</v>
      </c>
      <c r="J1908" s="6">
        <f>+H1908+SUM($B$4:$B$5)-SUM($F$15:F1908)</f>
        <v>29460.954424274234</v>
      </c>
      <c r="K1908" s="10">
        <f t="shared" si="215"/>
        <v>-1.1837369208924975E-2</v>
      </c>
      <c r="L1908" s="10">
        <f>+H1908/SUM($F$15:F1908)-1</f>
        <v>0.15043361257531451</v>
      </c>
      <c r="M1908" s="18">
        <f t="shared" si="218"/>
        <v>0</v>
      </c>
      <c r="N1908" s="18">
        <f t="shared" si="216"/>
        <v>2576.0424322844683</v>
      </c>
      <c r="O1908" s="4">
        <f t="shared" si="217"/>
        <v>7.8987608677898482</v>
      </c>
      <c r="P1908" s="18">
        <f>+AVERAGEIF($C$15:C1908,"&lt;&gt;",$B$15:B1908)</f>
        <v>7.9931263157894747</v>
      </c>
    </row>
    <row r="1909" spans="1:16" x14ac:dyDescent="0.25">
      <c r="A1909" s="1">
        <v>43028</v>
      </c>
      <c r="B1909" s="18">
        <v>9.16</v>
      </c>
      <c r="G1909">
        <f t="shared" si="213"/>
        <v>24607.636042894101</v>
      </c>
      <c r="H1909">
        <f t="shared" si="214"/>
        <v>23596.548679725736</v>
      </c>
      <c r="I1909" s="5">
        <f t="shared" si="212"/>
        <v>0</v>
      </c>
      <c r="J1909" s="6">
        <f>+H1909+SUM($B$4:$B$5)-SUM($F$15:F1909)</f>
        <v>29649.005521830994</v>
      </c>
      <c r="K1909" s="10">
        <f t="shared" si="215"/>
        <v>6.3830619622362583E-3</v>
      </c>
      <c r="L1909" s="10">
        <f>+H1909/SUM($F$15:F1909)-1</f>
        <v>0.15967556852535281</v>
      </c>
      <c r="M1909" s="18">
        <f t="shared" si="218"/>
        <v>0</v>
      </c>
      <c r="N1909" s="18">
        <f t="shared" si="216"/>
        <v>2576.0424322844683</v>
      </c>
      <c r="O1909" s="4">
        <f t="shared" si="217"/>
        <v>7.8987608677898482</v>
      </c>
      <c r="P1909" s="18">
        <f>+AVERAGEIF($C$15:C1909,"&lt;&gt;",$B$15:B1909)</f>
        <v>7.9931263157894747</v>
      </c>
    </row>
    <row r="1910" spans="1:16" x14ac:dyDescent="0.25">
      <c r="A1910" s="1">
        <v>43031</v>
      </c>
      <c r="B1910" s="18">
        <v>9.1660000000000004</v>
      </c>
      <c r="G1910">
        <f t="shared" si="213"/>
        <v>24623.754581786823</v>
      </c>
      <c r="H1910">
        <f t="shared" si="214"/>
        <v>23612.004934319441</v>
      </c>
      <c r="I1910" s="5">
        <f t="shared" si="212"/>
        <v>0</v>
      </c>
      <c r="J1910" s="6">
        <f>+H1910+SUM($B$4:$B$5)-SUM($F$15:F1910)</f>
        <v>29664.461776424701</v>
      </c>
      <c r="K1910" s="10">
        <f t="shared" si="215"/>
        <v>5.2130769048308601E-4</v>
      </c>
      <c r="L1910" s="10">
        <f>+H1910/SUM($F$15:F1910)-1</f>
        <v>0.16043518134316415</v>
      </c>
      <c r="M1910" s="18">
        <f t="shared" si="218"/>
        <v>0</v>
      </c>
      <c r="N1910" s="18">
        <f t="shared" si="216"/>
        <v>2576.0424322844683</v>
      </c>
      <c r="O1910" s="4">
        <f t="shared" si="217"/>
        <v>7.8987608677898482</v>
      </c>
      <c r="P1910" s="18">
        <f>+AVERAGEIF($C$15:C1910,"&lt;&gt;",$B$15:B1910)</f>
        <v>7.9931263157894747</v>
      </c>
    </row>
    <row r="1911" spans="1:16" x14ac:dyDescent="0.25">
      <c r="A1911" s="1">
        <v>43032</v>
      </c>
      <c r="B1911" s="18">
        <v>9.1359999999999992</v>
      </c>
      <c r="G1911">
        <f t="shared" si="213"/>
        <v>24543.161887323193</v>
      </c>
      <c r="H1911">
        <f t="shared" si="214"/>
        <v>23534.723661350905</v>
      </c>
      <c r="I1911" s="5">
        <f t="shared" si="212"/>
        <v>0</v>
      </c>
      <c r="J1911" s="6">
        <f>+H1911+SUM($B$4:$B$5)-SUM($F$15:F1911)</f>
        <v>29587.180503456162</v>
      </c>
      <c r="K1911" s="10">
        <f t="shared" si="215"/>
        <v>-2.60518035186319E-3</v>
      </c>
      <c r="L1911" s="10">
        <f>+H1911/SUM($F$15:F1911)-1</f>
        <v>0.15663711725410723</v>
      </c>
      <c r="M1911" s="18">
        <f t="shared" si="218"/>
        <v>0</v>
      </c>
      <c r="N1911" s="18">
        <f t="shared" si="216"/>
        <v>2576.0424322844683</v>
      </c>
      <c r="O1911" s="4">
        <f t="shared" si="217"/>
        <v>7.8987608677898482</v>
      </c>
      <c r="P1911" s="18">
        <f>+AVERAGEIF($C$15:C1911,"&lt;&gt;",$B$15:B1911)</f>
        <v>7.9931263157894747</v>
      </c>
    </row>
    <row r="1912" spans="1:16" x14ac:dyDescent="0.25">
      <c r="A1912" s="1">
        <v>43033</v>
      </c>
      <c r="B1912" s="18">
        <v>9.1029999999999998</v>
      </c>
      <c r="G1912">
        <f t="shared" si="213"/>
        <v>24454.509923413203</v>
      </c>
      <c r="H1912">
        <f t="shared" si="214"/>
        <v>23449.714261085519</v>
      </c>
      <c r="I1912" s="5">
        <f t="shared" si="212"/>
        <v>0</v>
      </c>
      <c r="J1912" s="6">
        <f>+H1912+SUM($B$4:$B$5)-SUM($F$15:F1912)</f>
        <v>29502.171103190783</v>
      </c>
      <c r="K1912" s="10">
        <f t="shared" si="215"/>
        <v>-2.8731835483766233E-3</v>
      </c>
      <c r="L1912" s="10">
        <f>+H1912/SUM($F$15:F1912)-1</f>
        <v>0.15245924675614475</v>
      </c>
      <c r="M1912" s="18">
        <f t="shared" si="218"/>
        <v>0</v>
      </c>
      <c r="N1912" s="18">
        <f t="shared" si="216"/>
        <v>2576.0424322844683</v>
      </c>
      <c r="O1912" s="4">
        <f t="shared" si="217"/>
        <v>7.8987608677898482</v>
      </c>
      <c r="P1912" s="18">
        <f>+AVERAGEIF($C$15:C1912,"&lt;&gt;",$B$15:B1912)</f>
        <v>7.9931263157894747</v>
      </c>
    </row>
    <row r="1913" spans="1:16" x14ac:dyDescent="0.25">
      <c r="A1913" s="1">
        <v>43034</v>
      </c>
      <c r="B1913" s="18">
        <v>9.1419999999999995</v>
      </c>
      <c r="G1913">
        <f t="shared" si="213"/>
        <v>24559.280426215915</v>
      </c>
      <c r="H1913">
        <f t="shared" si="214"/>
        <v>23550.179915944609</v>
      </c>
      <c r="I1913" s="5">
        <f t="shared" si="212"/>
        <v>0</v>
      </c>
      <c r="J1913" s="6">
        <f>+H1913+SUM($B$4:$B$5)-SUM($F$15:F1913)</f>
        <v>29602.63675804987</v>
      </c>
      <c r="K1913" s="10">
        <f t="shared" si="215"/>
        <v>3.4053647952785315E-3</v>
      </c>
      <c r="L1913" s="10">
        <f>+H1913/SUM($F$15:F1913)-1</f>
        <v>0.15739673007191857</v>
      </c>
      <c r="M1913" s="18">
        <f t="shared" si="218"/>
        <v>0</v>
      </c>
      <c r="N1913" s="18">
        <f t="shared" si="216"/>
        <v>2576.0424322844683</v>
      </c>
      <c r="O1913" s="4">
        <f t="shared" si="217"/>
        <v>7.8987608677898482</v>
      </c>
      <c r="P1913" s="18">
        <f>+AVERAGEIF($C$15:C1913,"&lt;&gt;",$B$15:B1913)</f>
        <v>7.9931263157894747</v>
      </c>
    </row>
    <row r="1914" spans="1:16" x14ac:dyDescent="0.25">
      <c r="A1914" s="1">
        <v>43035</v>
      </c>
      <c r="B1914" s="18">
        <v>9.2520000000000007</v>
      </c>
      <c r="G1914">
        <f t="shared" si="213"/>
        <v>24854.786972582551</v>
      </c>
      <c r="H1914">
        <f t="shared" si="214"/>
        <v>23833.544583495906</v>
      </c>
      <c r="I1914" s="5">
        <f t="shared" si="212"/>
        <v>0</v>
      </c>
      <c r="J1914" s="6">
        <f>+H1914+SUM($B$4:$B$5)-SUM($F$15:F1914)</f>
        <v>29886.001425601171</v>
      </c>
      <c r="K1914" s="10">
        <f t="shared" si="215"/>
        <v>9.5722779652134271E-3</v>
      </c>
      <c r="L1914" s="10">
        <f>+H1914/SUM($F$15:F1914)-1</f>
        <v>0.17132296506512712</v>
      </c>
      <c r="M1914" s="18">
        <f t="shared" si="218"/>
        <v>0</v>
      </c>
      <c r="N1914" s="18">
        <f t="shared" si="216"/>
        <v>2576.0424322844683</v>
      </c>
      <c r="O1914" s="4">
        <f t="shared" si="217"/>
        <v>7.8987608677898482</v>
      </c>
      <c r="P1914" s="18">
        <f>+AVERAGEIF($C$15:C1914,"&lt;&gt;",$B$15:B1914)</f>
        <v>7.9931263157894747</v>
      </c>
    </row>
    <row r="1915" spans="1:16" x14ac:dyDescent="0.25">
      <c r="A1915" s="1">
        <v>43039</v>
      </c>
      <c r="B1915" s="18">
        <v>9.27</v>
      </c>
      <c r="G1915">
        <f t="shared" si="213"/>
        <v>24903.142589260722</v>
      </c>
      <c r="H1915">
        <f t="shared" si="214"/>
        <v>23879.913347277023</v>
      </c>
      <c r="I1915" s="5">
        <f t="shared" si="212"/>
        <v>0</v>
      </c>
      <c r="J1915" s="6">
        <f>+H1915+SUM($B$4:$B$5)-SUM($F$15:F1915)</f>
        <v>29932.37018938228</v>
      </c>
      <c r="K1915" s="10">
        <f t="shared" si="215"/>
        <v>1.5515211660730444E-3</v>
      </c>
      <c r="L1915" s="10">
        <f>+H1915/SUM($F$15:F1915)-1</f>
        <v>0.17360180351856114</v>
      </c>
      <c r="M1915" s="18">
        <f t="shared" si="218"/>
        <v>0</v>
      </c>
      <c r="N1915" s="18">
        <f t="shared" si="216"/>
        <v>2576.0424322844683</v>
      </c>
      <c r="O1915" s="4">
        <f t="shared" si="217"/>
        <v>7.8987608677898482</v>
      </c>
      <c r="P1915" s="18">
        <f>+AVERAGEIF($C$15:C1915,"&lt;&gt;",$B$15:B1915)</f>
        <v>7.9931263157894747</v>
      </c>
    </row>
    <row r="1916" spans="1:16" x14ac:dyDescent="0.25">
      <c r="A1916" s="1">
        <v>43041</v>
      </c>
      <c r="B1916" s="18">
        <v>9.32</v>
      </c>
      <c r="G1916">
        <f t="shared" si="213"/>
        <v>25037.463746700105</v>
      </c>
      <c r="H1916">
        <f t="shared" si="214"/>
        <v>24008.715468891249</v>
      </c>
      <c r="I1916" s="5">
        <f t="shared" si="212"/>
        <v>0</v>
      </c>
      <c r="J1916" s="6">
        <f>+H1916+SUM($B$4:$B$5)-SUM($F$15:F1916)</f>
        <v>30061.17231099651</v>
      </c>
      <c r="K1916" s="10">
        <f t="shared" si="215"/>
        <v>4.3031046589125932E-3</v>
      </c>
      <c r="L1916" s="10">
        <f>+H1916/SUM($F$15:F1916)-1</f>
        <v>0.17993191033365585</v>
      </c>
      <c r="M1916" s="18">
        <f t="shared" si="218"/>
        <v>0</v>
      </c>
      <c r="N1916" s="18">
        <f t="shared" si="216"/>
        <v>2576.0424322844683</v>
      </c>
      <c r="O1916" s="4">
        <f t="shared" si="217"/>
        <v>7.8987608677898482</v>
      </c>
      <c r="P1916" s="18">
        <f>+AVERAGEIF($C$15:C1916,"&lt;&gt;",$B$15:B1916)</f>
        <v>7.9931263157894747</v>
      </c>
    </row>
    <row r="1917" spans="1:16" x14ac:dyDescent="0.25">
      <c r="A1917" s="1">
        <v>43042</v>
      </c>
      <c r="B1917" s="18">
        <v>9.36</v>
      </c>
      <c r="G1917">
        <f t="shared" si="213"/>
        <v>25144.920672651602</v>
      </c>
      <c r="H1917">
        <f t="shared" si="214"/>
        <v>24111.757166182626</v>
      </c>
      <c r="I1917" s="5">
        <f t="shared" si="212"/>
        <v>0</v>
      </c>
      <c r="J1917" s="6">
        <f>+H1917+SUM($B$4:$B$5)-SUM($F$15:F1917)</f>
        <v>30164.214008287883</v>
      </c>
      <c r="K1917" s="10">
        <f t="shared" si="215"/>
        <v>3.4277338297177273E-3</v>
      </c>
      <c r="L1917" s="10">
        <f>+H1917/SUM($F$15:F1917)-1</f>
        <v>0.18499599578573167</v>
      </c>
      <c r="M1917" s="18">
        <f t="shared" si="218"/>
        <v>0</v>
      </c>
      <c r="N1917" s="18">
        <f t="shared" si="216"/>
        <v>2576.0424322844683</v>
      </c>
      <c r="O1917" s="4">
        <f t="shared" si="217"/>
        <v>7.8987608677898482</v>
      </c>
      <c r="P1917" s="18">
        <f>+AVERAGEIF($C$15:C1917,"&lt;&gt;",$B$15:B1917)</f>
        <v>7.9931263157894747</v>
      </c>
    </row>
    <row r="1918" spans="1:16" x14ac:dyDescent="0.25">
      <c r="A1918" s="1">
        <v>43045</v>
      </c>
      <c r="B1918" s="18">
        <v>9.42</v>
      </c>
      <c r="G1918">
        <f t="shared" si="213"/>
        <v>25306.106061578856</v>
      </c>
      <c r="H1918">
        <f t="shared" si="214"/>
        <v>24266.319712119694</v>
      </c>
      <c r="I1918" s="5">
        <f t="shared" si="212"/>
        <v>0</v>
      </c>
      <c r="J1918" s="6">
        <f>+H1918+SUM($B$4:$B$5)-SUM($F$15:F1918)</f>
        <v>30318.776554224954</v>
      </c>
      <c r="K1918" s="10">
        <f t="shared" si="215"/>
        <v>5.1240369099159189E-3</v>
      </c>
      <c r="L1918" s="10">
        <f>+H1918/SUM($F$15:F1918)-1</f>
        <v>0.19259212396384529</v>
      </c>
      <c r="M1918" s="18">
        <f t="shared" si="218"/>
        <v>0</v>
      </c>
      <c r="N1918" s="18">
        <f t="shared" si="216"/>
        <v>2576.0424322844683</v>
      </c>
      <c r="O1918" s="4">
        <f t="shared" si="217"/>
        <v>7.8987608677898482</v>
      </c>
      <c r="P1918" s="18">
        <f>+AVERAGEIF($C$15:C1918,"&lt;&gt;",$B$15:B1918)</f>
        <v>7.9931263157894747</v>
      </c>
    </row>
    <row r="1919" spans="1:16" x14ac:dyDescent="0.25">
      <c r="A1919" s="1">
        <v>43046</v>
      </c>
      <c r="B1919" s="18">
        <v>9.4589999999999996</v>
      </c>
      <c r="G1919">
        <f t="shared" si="213"/>
        <v>25410.876564381571</v>
      </c>
      <c r="H1919">
        <f t="shared" si="214"/>
        <v>24366.785366978791</v>
      </c>
      <c r="I1919" s="5">
        <f t="shared" si="212"/>
        <v>0</v>
      </c>
      <c r="J1919" s="6">
        <f>+H1919+SUM($B$4:$B$5)-SUM($F$15:F1919)</f>
        <v>30419.242209084048</v>
      </c>
      <c r="K1919" s="10">
        <f t="shared" si="215"/>
        <v>3.313644753422329E-3</v>
      </c>
      <c r="L1919" s="10">
        <f>+H1919/SUM($F$15:F1919)-1</f>
        <v>0.19752960727961932</v>
      </c>
      <c r="M1919" s="18">
        <f t="shared" si="218"/>
        <v>0</v>
      </c>
      <c r="N1919" s="18">
        <f t="shared" si="216"/>
        <v>2576.0424322844683</v>
      </c>
      <c r="O1919" s="4">
        <f t="shared" si="217"/>
        <v>7.8987608677898482</v>
      </c>
      <c r="P1919" s="18">
        <f>+AVERAGEIF($C$15:C1919,"&lt;&gt;",$B$15:B1919)</f>
        <v>7.9931263157894747</v>
      </c>
    </row>
    <row r="1920" spans="1:16" x14ac:dyDescent="0.25">
      <c r="A1920" s="1">
        <v>43047</v>
      </c>
      <c r="B1920" s="18">
        <v>9.4440000000000008</v>
      </c>
      <c r="C1920">
        <f>+$B$3</f>
        <v>200</v>
      </c>
      <c r="D1920" s="7">
        <f>+$D$11</f>
        <v>3.3347368421052628</v>
      </c>
      <c r="E1920">
        <v>1.54</v>
      </c>
      <c r="F1920" s="6">
        <f>+C1920-D1920-E1920</f>
        <v>195.12526315789475</v>
      </c>
      <c r="G1920">
        <f t="shared" si="213"/>
        <v>25570.580217149763</v>
      </c>
      <c r="H1920">
        <f t="shared" si="214"/>
        <v>24523.269993652422</v>
      </c>
      <c r="I1920" s="5">
        <f t="shared" si="212"/>
        <v>409200</v>
      </c>
      <c r="J1920" s="6">
        <f>+H1920+SUM($B$4:$B$5)-SUM($F$15:F1920)</f>
        <v>30380.60157259979</v>
      </c>
      <c r="K1920" s="10">
        <f t="shared" si="215"/>
        <v>-1.2702695293547173E-3</v>
      </c>
      <c r="L1920" s="10">
        <f>+H1920/SUM($F$15:F1920)-1</f>
        <v>0.1937723712913737</v>
      </c>
      <c r="M1920" s="18">
        <f t="shared" si="218"/>
        <v>20.661294277625448</v>
      </c>
      <c r="N1920" s="18">
        <f t="shared" si="216"/>
        <v>2596.7037265620938</v>
      </c>
      <c r="O1920" s="4">
        <f t="shared" si="217"/>
        <v>7.9110559325341674</v>
      </c>
      <c r="P1920" s="18">
        <f>+AVERAGEIF($C$15:C1920,"&lt;&gt;",$B$15:B1920)</f>
        <v>8.0082395833333333</v>
      </c>
    </row>
    <row r="1921" spans="1:16" x14ac:dyDescent="0.25">
      <c r="A1921" s="1">
        <v>43048</v>
      </c>
      <c r="B1921" s="18">
        <v>9.4009999999999998</v>
      </c>
      <c r="G1921">
        <f t="shared" si="213"/>
        <v>25454.153390663374</v>
      </c>
      <c r="H1921">
        <f t="shared" si="214"/>
        <v>24411.611733410249</v>
      </c>
      <c r="I1921" s="5">
        <f t="shared" si="212"/>
        <v>0</v>
      </c>
      <c r="J1921" s="6">
        <f>+H1921+SUM($B$4:$B$5)-SUM($F$15:F1921)</f>
        <v>30268.943312357613</v>
      </c>
      <c r="K1921" s="10">
        <f t="shared" si="215"/>
        <v>-3.6753143276425648E-3</v>
      </c>
      <c r="L1921" s="10">
        <f>+H1921/SUM($F$15:F1921)-1</f>
        <v>0.18833694012179203</v>
      </c>
      <c r="M1921" s="18">
        <f t="shared" si="218"/>
        <v>0</v>
      </c>
      <c r="N1921" s="18">
        <f t="shared" si="216"/>
        <v>2596.7037265620938</v>
      </c>
      <c r="O1921" s="4">
        <f t="shared" si="217"/>
        <v>7.9110559325341674</v>
      </c>
      <c r="P1921" s="18">
        <f>+AVERAGEIF($C$15:C1921,"&lt;&gt;",$B$15:B1921)</f>
        <v>8.0082395833333333</v>
      </c>
    </row>
    <row r="1922" spans="1:16" x14ac:dyDescent="0.25">
      <c r="A1922" s="1">
        <v>43049</v>
      </c>
      <c r="B1922" s="18">
        <v>9.3260000000000005</v>
      </c>
      <c r="G1922">
        <f t="shared" si="213"/>
        <v>25251.083344466188</v>
      </c>
      <c r="H1922">
        <f t="shared" si="214"/>
        <v>24216.858953918094</v>
      </c>
      <c r="I1922" s="5">
        <f t="shared" si="212"/>
        <v>0</v>
      </c>
      <c r="J1922" s="6">
        <f>+H1922+SUM($B$4:$B$5)-SUM($F$15:F1922)</f>
        <v>30074.190532865465</v>
      </c>
      <c r="K1922" s="10">
        <f t="shared" si="215"/>
        <v>-6.434079230398404E-3</v>
      </c>
      <c r="L1922" s="10">
        <f>+H1922/SUM($F$15:F1922)-1</f>
        <v>0.17885653691903336</v>
      </c>
      <c r="M1922" s="18">
        <f t="shared" si="218"/>
        <v>0</v>
      </c>
      <c r="N1922" s="18">
        <f t="shared" si="216"/>
        <v>2596.7037265620938</v>
      </c>
      <c r="O1922" s="4">
        <f t="shared" si="217"/>
        <v>7.9110559325341674</v>
      </c>
      <c r="P1922" s="18">
        <f>+AVERAGEIF($C$15:C1922,"&lt;&gt;",$B$15:B1922)</f>
        <v>8.0082395833333333</v>
      </c>
    </row>
    <row r="1923" spans="1:16" x14ac:dyDescent="0.25">
      <c r="A1923" s="1">
        <v>43052</v>
      </c>
      <c r="B1923" s="18">
        <v>9.2829999999999995</v>
      </c>
      <c r="G1923">
        <f t="shared" si="213"/>
        <v>25134.656517979798</v>
      </c>
      <c r="H1923">
        <f t="shared" si="214"/>
        <v>24105.200693675921</v>
      </c>
      <c r="I1923" s="5">
        <f t="shared" si="212"/>
        <v>0</v>
      </c>
      <c r="J1923" s="6">
        <f>+H1923+SUM($B$4:$B$5)-SUM($F$15:F1923)</f>
        <v>29962.532272623288</v>
      </c>
      <c r="K1923" s="10">
        <f t="shared" si="215"/>
        <v>-3.7127602859386988E-3</v>
      </c>
      <c r="L1923" s="10">
        <f>+H1923/SUM($F$15:F1923)-1</f>
        <v>0.17342110574945147</v>
      </c>
      <c r="M1923" s="18">
        <f t="shared" si="218"/>
        <v>0</v>
      </c>
      <c r="N1923" s="18">
        <f t="shared" si="216"/>
        <v>2596.7037265620938</v>
      </c>
      <c r="O1923" s="4">
        <f t="shared" si="217"/>
        <v>7.9110559325341674</v>
      </c>
      <c r="P1923" s="18">
        <f>+AVERAGEIF($C$15:C1923,"&lt;&gt;",$B$15:B1923)</f>
        <v>8.0082395833333333</v>
      </c>
    </row>
    <row r="1924" spans="1:16" x14ac:dyDescent="0.25">
      <c r="A1924" s="1">
        <v>43053</v>
      </c>
      <c r="B1924" s="18">
        <v>9.1739999999999995</v>
      </c>
      <c r="G1924">
        <f t="shared" si="213"/>
        <v>24839.528050839886</v>
      </c>
      <c r="H1924">
        <f t="shared" si="214"/>
        <v>23822.159987480652</v>
      </c>
      <c r="I1924" s="5">
        <f t="shared" si="212"/>
        <v>0</v>
      </c>
      <c r="J1924" s="6">
        <f>+H1924+SUM($B$4:$B$5)-SUM($F$15:F1924)</f>
        <v>29679.491566428023</v>
      </c>
      <c r="K1924" s="10">
        <f t="shared" si="215"/>
        <v>-9.4464881546035828E-3</v>
      </c>
      <c r="L1924" s="10">
        <f>+H1924/SUM($F$15:F1924)-1</f>
        <v>0.15964291976144218</v>
      </c>
      <c r="M1924" s="18">
        <f t="shared" si="218"/>
        <v>0</v>
      </c>
      <c r="N1924" s="18">
        <f t="shared" si="216"/>
        <v>2596.7037265620938</v>
      </c>
      <c r="O1924" s="4">
        <f t="shared" si="217"/>
        <v>7.9110559325341674</v>
      </c>
      <c r="P1924" s="18">
        <f>+AVERAGEIF($C$15:C1924,"&lt;&gt;",$B$15:B1924)</f>
        <v>8.0082395833333333</v>
      </c>
    </row>
    <row r="1925" spans="1:16" x14ac:dyDescent="0.25">
      <c r="A1925" s="1">
        <v>43054</v>
      </c>
      <c r="B1925" s="18">
        <v>9.0839999999999996</v>
      </c>
      <c r="G1925">
        <f t="shared" si="213"/>
        <v>24595.843995403262</v>
      </c>
      <c r="H1925">
        <f t="shared" si="214"/>
        <v>23588.456652090063</v>
      </c>
      <c r="I1925" s="5">
        <f t="shared" si="212"/>
        <v>0</v>
      </c>
      <c r="J1925" s="6">
        <f>+H1925+SUM($B$4:$B$5)-SUM($F$15:F1925)</f>
        <v>29445.78823103743</v>
      </c>
      <c r="K1925" s="10">
        <f t="shared" si="215"/>
        <v>-7.8742364864142766E-3</v>
      </c>
      <c r="L1925" s="10">
        <f>+H1925/SUM($F$15:F1925)-1</f>
        <v>0.14826643591813182</v>
      </c>
      <c r="M1925" s="18">
        <f t="shared" si="218"/>
        <v>0</v>
      </c>
      <c r="N1925" s="18">
        <f t="shared" si="216"/>
        <v>2596.7037265620938</v>
      </c>
      <c r="O1925" s="4">
        <f t="shared" si="217"/>
        <v>7.9110559325341674</v>
      </c>
      <c r="P1925" s="18">
        <f>+AVERAGEIF($C$15:C1925,"&lt;&gt;",$B$15:B1925)</f>
        <v>8.0082395833333333</v>
      </c>
    </row>
    <row r="1926" spans="1:16" x14ac:dyDescent="0.25">
      <c r="A1926" s="1">
        <v>43055</v>
      </c>
      <c r="B1926" s="18">
        <v>9.2050000000000001</v>
      </c>
      <c r="G1926">
        <f t="shared" si="213"/>
        <v>24923.463669934725</v>
      </c>
      <c r="H1926">
        <f t="shared" si="214"/>
        <v>23902.657803004076</v>
      </c>
      <c r="I1926" s="5">
        <f t="shared" si="212"/>
        <v>0</v>
      </c>
      <c r="J1926" s="6">
        <f>+H1926+SUM($B$4:$B$5)-SUM($F$15:F1926)</f>
        <v>29759.989381951444</v>
      </c>
      <c r="K1926" s="10">
        <f t="shared" si="215"/>
        <v>1.0670495503422472E-2</v>
      </c>
      <c r="L1926" s="10">
        <f>+H1926/SUM($F$15:F1926)-1</f>
        <v>0.16356148641858259</v>
      </c>
      <c r="M1926" s="18">
        <f t="shared" si="218"/>
        <v>0</v>
      </c>
      <c r="N1926" s="18">
        <f t="shared" si="216"/>
        <v>2596.7037265620938</v>
      </c>
      <c r="O1926" s="4">
        <f t="shared" si="217"/>
        <v>7.9110559325341674</v>
      </c>
      <c r="P1926" s="18">
        <f>+AVERAGEIF($C$15:C1926,"&lt;&gt;",$B$15:B1926)</f>
        <v>8.0082395833333333</v>
      </c>
    </row>
    <row r="1927" spans="1:16" x14ac:dyDescent="0.25">
      <c r="A1927" s="1">
        <v>43056</v>
      </c>
      <c r="B1927" s="18">
        <v>9.2759999999999998</v>
      </c>
      <c r="G1927">
        <f t="shared" si="213"/>
        <v>25115.703313668058</v>
      </c>
      <c r="H1927">
        <f t="shared" si="214"/>
        <v>24087.023767589984</v>
      </c>
      <c r="I1927" s="5">
        <f t="shared" si="212"/>
        <v>0</v>
      </c>
      <c r="J1927" s="6">
        <f>+H1927+SUM($B$4:$B$5)-SUM($F$15:F1927)</f>
        <v>29944.355346537352</v>
      </c>
      <c r="K1927" s="10">
        <f t="shared" si="215"/>
        <v>6.1950951063753923E-3</v>
      </c>
      <c r="L1927" s="10">
        <f>+H1927/SUM($F$15:F1927)-1</f>
        <v>0.17253626811719402</v>
      </c>
      <c r="M1927" s="18">
        <f t="shared" si="218"/>
        <v>0</v>
      </c>
      <c r="N1927" s="18">
        <f t="shared" si="216"/>
        <v>2596.7037265620938</v>
      </c>
      <c r="O1927" s="4">
        <f t="shared" si="217"/>
        <v>7.9110559325341674</v>
      </c>
      <c r="P1927" s="18">
        <f>+AVERAGEIF($C$15:C1927,"&lt;&gt;",$B$15:B1927)</f>
        <v>8.0082395833333333</v>
      </c>
    </row>
    <row r="1928" spans="1:16" x14ac:dyDescent="0.25">
      <c r="A1928" s="1">
        <v>43059</v>
      </c>
      <c r="B1928" s="18">
        <v>9.298</v>
      </c>
      <c r="G1928">
        <f t="shared" si="213"/>
        <v>25175.270527219236</v>
      </c>
      <c r="H1928">
        <f t="shared" si="214"/>
        <v>24144.151249574352</v>
      </c>
      <c r="I1928" s="5">
        <f t="shared" si="212"/>
        <v>0</v>
      </c>
      <c r="J1928" s="6">
        <f>+H1928+SUM($B$4:$B$5)-SUM($F$15:F1928)</f>
        <v>30001.482828521719</v>
      </c>
      <c r="K1928" s="10">
        <f t="shared" si="215"/>
        <v>1.9077880062283725E-3</v>
      </c>
      <c r="L1928" s="10">
        <f>+H1928/SUM($F$15:F1928)-1</f>
        <v>0.17531718639000338</v>
      </c>
      <c r="M1928" s="18">
        <f t="shared" si="218"/>
        <v>0</v>
      </c>
      <c r="N1928" s="18">
        <f t="shared" si="216"/>
        <v>2596.7037265620938</v>
      </c>
      <c r="O1928" s="4">
        <f t="shared" si="217"/>
        <v>7.9110559325341674</v>
      </c>
      <c r="P1928" s="18">
        <f>+AVERAGEIF($C$15:C1928,"&lt;&gt;",$B$15:B1928)</f>
        <v>8.0082395833333333</v>
      </c>
    </row>
    <row r="1929" spans="1:16" x14ac:dyDescent="0.25">
      <c r="A1929" s="1">
        <v>43060</v>
      </c>
      <c r="B1929" s="18">
        <v>9.4250000000000007</v>
      </c>
      <c r="G1929">
        <f t="shared" si="213"/>
        <v>25519.135805446476</v>
      </c>
      <c r="H1929">
        <f t="shared" si="214"/>
        <v>24473.93262284774</v>
      </c>
      <c r="I1929" s="5">
        <f t="shared" si="212"/>
        <v>0</v>
      </c>
      <c r="J1929" s="6">
        <f>+H1929+SUM($B$4:$B$5)-SUM($F$15:F1929)</f>
        <v>30331.264201795111</v>
      </c>
      <c r="K1929" s="10">
        <f t="shared" si="215"/>
        <v>1.0992169125716655E-2</v>
      </c>
      <c r="L1929" s="10">
        <f>+H1929/SUM($F$15:F1929)-1</f>
        <v>0.19137066914667478</v>
      </c>
      <c r="M1929" s="18">
        <f t="shared" si="218"/>
        <v>0</v>
      </c>
      <c r="N1929" s="18">
        <f t="shared" si="216"/>
        <v>2596.7037265620938</v>
      </c>
      <c r="O1929" s="4">
        <f t="shared" si="217"/>
        <v>7.9110559325341674</v>
      </c>
      <c r="P1929" s="18">
        <f>+AVERAGEIF($C$15:C1929,"&lt;&gt;",$B$15:B1929)</f>
        <v>8.0082395833333333</v>
      </c>
    </row>
    <row r="1930" spans="1:16" x14ac:dyDescent="0.25">
      <c r="A1930" s="1">
        <v>43061</v>
      </c>
      <c r="B1930" s="18">
        <v>9.4149999999999991</v>
      </c>
      <c r="G1930">
        <f t="shared" si="213"/>
        <v>25492.05979928685</v>
      </c>
      <c r="H1930">
        <f t="shared" si="214"/>
        <v>24447.965585582115</v>
      </c>
      <c r="I1930" s="5">
        <f t="shared" si="212"/>
        <v>0</v>
      </c>
      <c r="J1930" s="6">
        <f>+H1930+SUM($B$4:$B$5)-SUM($F$15:F1930)</f>
        <v>30305.297164529486</v>
      </c>
      <c r="K1930" s="10">
        <f t="shared" si="215"/>
        <v>-8.5611457184464612E-4</v>
      </c>
      <c r="L1930" s="10">
        <f>+H1930/SUM($F$15:F1930)-1</f>
        <v>0.19010661538630669</v>
      </c>
      <c r="M1930" s="18">
        <f t="shared" si="218"/>
        <v>0</v>
      </c>
      <c r="N1930" s="18">
        <f t="shared" si="216"/>
        <v>2596.7037265620938</v>
      </c>
      <c r="O1930" s="4">
        <f t="shared" si="217"/>
        <v>7.9110559325341674</v>
      </c>
      <c r="P1930" s="18">
        <f>+AVERAGEIF($C$15:C1930,"&lt;&gt;",$B$15:B1930)</f>
        <v>8.0082395833333333</v>
      </c>
    </row>
    <row r="1931" spans="1:16" x14ac:dyDescent="0.25">
      <c r="A1931" s="1">
        <v>43062</v>
      </c>
      <c r="B1931" s="18">
        <v>9.3369999999999997</v>
      </c>
      <c r="G1931">
        <f t="shared" si="213"/>
        <v>25280.866951241776</v>
      </c>
      <c r="H1931">
        <f t="shared" si="214"/>
        <v>24245.422694910274</v>
      </c>
      <c r="I1931" s="5">
        <f t="shared" si="212"/>
        <v>0</v>
      </c>
      <c r="J1931" s="6">
        <f>+H1931+SUM($B$4:$B$5)-SUM($F$15:F1931)</f>
        <v>30102.754273857641</v>
      </c>
      <c r="K1931" s="10">
        <f t="shared" si="215"/>
        <v>-6.6834154297258364E-3</v>
      </c>
      <c r="L1931" s="10">
        <f>+H1931/SUM($F$15:F1931)-1</f>
        <v>0.18024699605543781</v>
      </c>
      <c r="M1931" s="18">
        <f t="shared" si="218"/>
        <v>0</v>
      </c>
      <c r="N1931" s="18">
        <f t="shared" si="216"/>
        <v>2596.7037265620938</v>
      </c>
      <c r="O1931" s="4">
        <f t="shared" si="217"/>
        <v>7.9110559325341674</v>
      </c>
      <c r="P1931" s="18">
        <f>+AVERAGEIF($C$15:C1931,"&lt;&gt;",$B$15:B1931)</f>
        <v>8.0082395833333333</v>
      </c>
    </row>
    <row r="1932" spans="1:16" x14ac:dyDescent="0.25">
      <c r="A1932" s="1">
        <v>43063</v>
      </c>
      <c r="B1932" s="18">
        <v>9.2739999999999991</v>
      </c>
      <c r="G1932">
        <f t="shared" si="213"/>
        <v>25110.288112436137</v>
      </c>
      <c r="H1932">
        <f t="shared" si="214"/>
        <v>24081.830360136861</v>
      </c>
      <c r="I1932" s="5">
        <f t="shared" si="212"/>
        <v>0</v>
      </c>
      <c r="J1932" s="6">
        <f>+H1932+SUM($B$4:$B$5)-SUM($F$15:F1932)</f>
        <v>29939.161939084228</v>
      </c>
      <c r="K1932" s="10">
        <f t="shared" si="215"/>
        <v>-5.4344640123340504E-3</v>
      </c>
      <c r="L1932" s="10">
        <f>+H1932/SUM($F$15:F1932)-1</f>
        <v>0.17228345736512041</v>
      </c>
      <c r="M1932" s="18">
        <f t="shared" si="218"/>
        <v>0</v>
      </c>
      <c r="N1932" s="18">
        <f t="shared" si="216"/>
        <v>2596.7037265620938</v>
      </c>
      <c r="O1932" s="4">
        <f t="shared" si="217"/>
        <v>7.9110559325341674</v>
      </c>
      <c r="P1932" s="18">
        <f>+AVERAGEIF($C$15:C1932,"&lt;&gt;",$B$15:B1932)</f>
        <v>8.0082395833333333</v>
      </c>
    </row>
    <row r="1933" spans="1:16" x14ac:dyDescent="0.25">
      <c r="A1933" s="1">
        <v>43066</v>
      </c>
      <c r="B1933" s="18">
        <v>9.2159999999999993</v>
      </c>
      <c r="G1933">
        <f t="shared" si="213"/>
        <v>24953.247276710314</v>
      </c>
      <c r="H1933">
        <f t="shared" si="214"/>
        <v>23931.22154399626</v>
      </c>
      <c r="I1933" s="5">
        <f t="shared" si="212"/>
        <v>0</v>
      </c>
      <c r="J1933" s="6">
        <f>+H1933+SUM($B$4:$B$5)-SUM($F$15:F1933)</f>
        <v>29788.553122943627</v>
      </c>
      <c r="K1933" s="10">
        <f t="shared" si="215"/>
        <v>-5.0304953908542061E-3</v>
      </c>
      <c r="L1933" s="10">
        <f>+H1933/SUM($F$15:F1933)-1</f>
        <v>0.16495194555498705</v>
      </c>
      <c r="M1933" s="18">
        <f t="shared" si="218"/>
        <v>0</v>
      </c>
      <c r="N1933" s="18">
        <f t="shared" si="216"/>
        <v>2596.7037265620938</v>
      </c>
      <c r="O1933" s="4">
        <f t="shared" si="217"/>
        <v>7.9110559325341674</v>
      </c>
      <c r="P1933" s="18">
        <f>+AVERAGEIF($C$15:C1933,"&lt;&gt;",$B$15:B1933)</f>
        <v>8.0082395833333333</v>
      </c>
    </row>
    <row r="1934" spans="1:16" x14ac:dyDescent="0.25">
      <c r="A1934" s="1">
        <v>43067</v>
      </c>
      <c r="B1934" s="18">
        <v>9.2720000000000002</v>
      </c>
      <c r="G1934">
        <f t="shared" si="213"/>
        <v>25104.872911204217</v>
      </c>
      <c r="H1934">
        <f t="shared" si="214"/>
        <v>24076.636952683741</v>
      </c>
      <c r="I1934" s="5">
        <f t="shared" si="212"/>
        <v>0</v>
      </c>
      <c r="J1934" s="6">
        <f>+H1934+SUM($B$4:$B$5)-SUM($F$15:F1934)</f>
        <v>29933.968531631104</v>
      </c>
      <c r="K1934" s="10">
        <f t="shared" si="215"/>
        <v>4.8815868326104184E-3</v>
      </c>
      <c r="L1934" s="10">
        <f>+H1934/SUM($F$15:F1934)-1</f>
        <v>0.17203064661304701</v>
      </c>
      <c r="M1934" s="18">
        <f t="shared" si="218"/>
        <v>0</v>
      </c>
      <c r="N1934" s="18">
        <f t="shared" si="216"/>
        <v>2596.7037265620938</v>
      </c>
      <c r="O1934" s="4">
        <f t="shared" si="217"/>
        <v>7.9110559325341674</v>
      </c>
      <c r="P1934" s="18">
        <f>+AVERAGEIF($C$15:C1934,"&lt;&gt;",$B$15:B1934)</f>
        <v>8.0082395833333333</v>
      </c>
    </row>
    <row r="1935" spans="1:16" x14ac:dyDescent="0.25">
      <c r="A1935" s="1">
        <v>43068</v>
      </c>
      <c r="B1935" s="18">
        <v>9.2490000000000006</v>
      </c>
      <c r="G1935">
        <f t="shared" si="213"/>
        <v>25042.59809703708</v>
      </c>
      <c r="H1935">
        <f t="shared" si="214"/>
        <v>24016.912766972811</v>
      </c>
      <c r="I1935" s="5">
        <f t="shared" si="212"/>
        <v>0</v>
      </c>
      <c r="J1935" s="6">
        <f>+H1935+SUM($B$4:$B$5)-SUM($F$15:F1935)</f>
        <v>29874.244345920179</v>
      </c>
      <c r="K1935" s="10">
        <f t="shared" si="215"/>
        <v>-1.9951977181981162E-3</v>
      </c>
      <c r="L1935" s="10">
        <f>+H1935/SUM($F$15:F1935)-1</f>
        <v>0.16912332296420107</v>
      </c>
      <c r="M1935" s="18">
        <f t="shared" si="218"/>
        <v>0</v>
      </c>
      <c r="N1935" s="18">
        <f t="shared" si="216"/>
        <v>2596.7037265620938</v>
      </c>
      <c r="O1935" s="4">
        <f t="shared" si="217"/>
        <v>7.9110559325341674</v>
      </c>
      <c r="P1935" s="18">
        <f>+AVERAGEIF($C$15:C1935,"&lt;&gt;",$B$15:B1935)</f>
        <v>8.0082395833333333</v>
      </c>
    </row>
    <row r="1936" spans="1:16" x14ac:dyDescent="0.25">
      <c r="A1936" s="1">
        <v>43069</v>
      </c>
      <c r="B1936" s="18">
        <v>9.032</v>
      </c>
      <c r="G1936">
        <f t="shared" si="213"/>
        <v>24455.048763373215</v>
      </c>
      <c r="H1936">
        <f t="shared" si="214"/>
        <v>23453.428058308833</v>
      </c>
      <c r="I1936" s="5">
        <f t="shared" ref="I1936:I1999" si="219">+C1936*(MAX($A:$A)-A1936)</f>
        <v>0</v>
      </c>
      <c r="J1936" s="6">
        <f>+H1936+SUM($B$4:$B$5)-SUM($F$15:F1936)</f>
        <v>29310.7596372562</v>
      </c>
      <c r="K1936" s="10">
        <f t="shared" si="215"/>
        <v>-1.8861889932319964E-2</v>
      </c>
      <c r="L1936" s="10">
        <f>+H1936/SUM($F$15:F1936)-1</f>
        <v>0.14169335636421909</v>
      </c>
      <c r="M1936" s="18">
        <f t="shared" si="218"/>
        <v>0</v>
      </c>
      <c r="N1936" s="18">
        <f t="shared" si="216"/>
        <v>2596.7037265620938</v>
      </c>
      <c r="O1936" s="4">
        <f t="shared" si="217"/>
        <v>7.9110559325341674</v>
      </c>
      <c r="P1936" s="18">
        <f>+AVERAGEIF($C$15:C1936,"&lt;&gt;",$B$15:B1936)</f>
        <v>8.0082395833333333</v>
      </c>
    </row>
    <row r="1937" spans="1:16" x14ac:dyDescent="0.25">
      <c r="A1937" s="1">
        <v>43070</v>
      </c>
      <c r="B1937" s="18">
        <v>9.0350000000000001</v>
      </c>
      <c r="G1937">
        <f t="shared" ref="G1937:G2000" si="220">+(B1937/B1936*G1936)+C1937</f>
        <v>24463.171565221102</v>
      </c>
      <c r="H1937">
        <f t="shared" ref="H1937:H2000" si="221">+(B1937/B1936*H1936)+F1937</f>
        <v>23461.218169488518</v>
      </c>
      <c r="I1937" s="5">
        <f t="shared" si="219"/>
        <v>0</v>
      </c>
      <c r="J1937" s="6">
        <f>+H1937+SUM($B$4:$B$5)-SUM($F$15:F1937)</f>
        <v>29318.549748435889</v>
      </c>
      <c r="K1937" s="10">
        <f t="shared" ref="K1937:K2000" si="222">+J1937/J1936-1</f>
        <v>2.6577650242098905E-4</v>
      </c>
      <c r="L1937" s="10">
        <f>+H1937/SUM($F$15:F1937)-1</f>
        <v>0.1420725724923293</v>
      </c>
      <c r="M1937" s="18">
        <f t="shared" si="218"/>
        <v>0</v>
      </c>
      <c r="N1937" s="18">
        <f t="shared" ref="N1937:N2000" si="223">+M1937+N1936</f>
        <v>2596.7037265620938</v>
      </c>
      <c r="O1937" s="4">
        <f t="shared" ref="O1937:O2000" si="224">((O1936*N1936)+(B1937*M1937))/N1937</f>
        <v>7.9110559325341674</v>
      </c>
      <c r="P1937" s="18">
        <f>+AVERAGEIF($C$15:C1937,"&lt;&gt;",$B$15:B1937)</f>
        <v>8.0082395833333333</v>
      </c>
    </row>
    <row r="1938" spans="1:16" x14ac:dyDescent="0.25">
      <c r="A1938" s="1">
        <v>43073</v>
      </c>
      <c r="B1938" s="18">
        <v>9.0939999999999994</v>
      </c>
      <c r="G1938">
        <f t="shared" si="220"/>
        <v>24622.920001562889</v>
      </c>
      <c r="H1938">
        <f t="shared" si="221"/>
        <v>23614.423689355681</v>
      </c>
      <c r="I1938" s="5">
        <f t="shared" si="219"/>
        <v>0</v>
      </c>
      <c r="J1938" s="6">
        <f>+H1938+SUM($B$4:$B$5)-SUM($F$15:F1938)</f>
        <v>29471.755268303048</v>
      </c>
      <c r="K1938" s="10">
        <f t="shared" si="222"/>
        <v>5.2255490527914894E-3</v>
      </c>
      <c r="L1938" s="10">
        <f>+H1938/SUM($F$15:F1938)-1</f>
        <v>0.14953048967849947</v>
      </c>
      <c r="M1938" s="18">
        <f t="shared" si="218"/>
        <v>0</v>
      </c>
      <c r="N1938" s="18">
        <f t="shared" si="223"/>
        <v>2596.7037265620938</v>
      </c>
      <c r="O1938" s="4">
        <f t="shared" si="224"/>
        <v>7.9110559325341674</v>
      </c>
      <c r="P1938" s="18">
        <f>+AVERAGEIF($C$15:C1938,"&lt;&gt;",$B$15:B1938)</f>
        <v>8.0082395833333333</v>
      </c>
    </row>
    <row r="1939" spans="1:16" x14ac:dyDescent="0.25">
      <c r="A1939" s="1">
        <v>43074</v>
      </c>
      <c r="B1939" s="18">
        <v>9.0760000000000005</v>
      </c>
      <c r="G1939">
        <f t="shared" si="220"/>
        <v>24574.183190475567</v>
      </c>
      <c r="H1939">
        <f t="shared" si="221"/>
        <v>23567.683022277564</v>
      </c>
      <c r="I1939" s="5">
        <f t="shared" si="219"/>
        <v>0</v>
      </c>
      <c r="J1939" s="6">
        <f>+H1939+SUM($B$4:$B$5)-SUM($F$15:F1939)</f>
        <v>29425.014601224928</v>
      </c>
      <c r="K1939" s="10">
        <f t="shared" si="222"/>
        <v>-1.5859478559252516E-3</v>
      </c>
      <c r="L1939" s="10">
        <f>+H1939/SUM($F$15:F1939)-1</f>
        <v>0.14725519290983735</v>
      </c>
      <c r="M1939" s="18">
        <f t="shared" ref="M1939:M2002" si="225">+F1939/B1939</f>
        <v>0</v>
      </c>
      <c r="N1939" s="18">
        <f t="shared" si="223"/>
        <v>2596.7037265620938</v>
      </c>
      <c r="O1939" s="4">
        <f t="shared" si="224"/>
        <v>7.9110559325341674</v>
      </c>
      <c r="P1939" s="18">
        <f>+AVERAGEIF($C$15:C1939,"&lt;&gt;",$B$15:B1939)</f>
        <v>8.0082395833333333</v>
      </c>
    </row>
    <row r="1940" spans="1:16" x14ac:dyDescent="0.25">
      <c r="A1940" s="1">
        <v>43075</v>
      </c>
      <c r="B1940" s="18">
        <v>8.984</v>
      </c>
      <c r="G1940">
        <f t="shared" si="220"/>
        <v>24325.083933807015</v>
      </c>
      <c r="H1940">
        <f t="shared" si="221"/>
        <v>23328.786279433851</v>
      </c>
      <c r="I1940" s="5">
        <f t="shared" si="219"/>
        <v>0</v>
      </c>
      <c r="J1940" s="6">
        <f>+H1940+SUM($B$4:$B$5)-SUM($F$15:F1940)</f>
        <v>29186.117858381218</v>
      </c>
      <c r="K1940" s="10">
        <f t="shared" si="222"/>
        <v>-8.118831751871558E-3</v>
      </c>
      <c r="L1940" s="10">
        <f>+H1940/SUM($F$15:F1940)-1</f>
        <v>0.13562589831445337</v>
      </c>
      <c r="M1940" s="18">
        <f t="shared" si="225"/>
        <v>0</v>
      </c>
      <c r="N1940" s="18">
        <f t="shared" si="223"/>
        <v>2596.7037265620938</v>
      </c>
      <c r="O1940" s="4">
        <f t="shared" si="224"/>
        <v>7.9110559325341674</v>
      </c>
      <c r="P1940" s="18">
        <f>+AVERAGEIF($C$15:C1940,"&lt;&gt;",$B$15:B1940)</f>
        <v>8.0082395833333333</v>
      </c>
    </row>
    <row r="1941" spans="1:16" x14ac:dyDescent="0.25">
      <c r="A1941" s="1">
        <v>43076</v>
      </c>
      <c r="B1941" s="18">
        <v>8.9770000000000003</v>
      </c>
      <c r="G1941">
        <f t="shared" si="220"/>
        <v>24306.130729495279</v>
      </c>
      <c r="H1941">
        <f t="shared" si="221"/>
        <v>23310.609353347918</v>
      </c>
      <c r="I1941" s="5">
        <f t="shared" si="219"/>
        <v>0</v>
      </c>
      <c r="J1941" s="6">
        <f>+H1941+SUM($B$4:$B$5)-SUM($F$15:F1941)</f>
        <v>29167.940932295282</v>
      </c>
      <c r="K1941" s="10">
        <f t="shared" si="222"/>
        <v>-6.2279355459793351E-4</v>
      </c>
      <c r="L1941" s="10">
        <f>+H1941/SUM($F$15:F1941)-1</f>
        <v>0.13474106068219593</v>
      </c>
      <c r="M1941" s="18">
        <f t="shared" si="225"/>
        <v>0</v>
      </c>
      <c r="N1941" s="18">
        <f t="shared" si="223"/>
        <v>2596.7037265620938</v>
      </c>
      <c r="O1941" s="4">
        <f t="shared" si="224"/>
        <v>7.9110559325341674</v>
      </c>
      <c r="P1941" s="18">
        <f>+AVERAGEIF($C$15:C1941,"&lt;&gt;",$B$15:B1941)</f>
        <v>8.0082395833333333</v>
      </c>
    </row>
    <row r="1942" spans="1:16" x14ac:dyDescent="0.25">
      <c r="A1942" s="1">
        <v>43080</v>
      </c>
      <c r="B1942" s="18">
        <v>9.1229999999999993</v>
      </c>
      <c r="C1942">
        <f>+$B$3</f>
        <v>200</v>
      </c>
      <c r="D1942" s="7">
        <f>+$D$11</f>
        <v>3.3347368421052628</v>
      </c>
      <c r="E1942">
        <v>1.54</v>
      </c>
      <c r="F1942" s="6">
        <f>+C1942-D1942-E1942</f>
        <v>195.12526315789475</v>
      </c>
      <c r="G1942">
        <f t="shared" si="220"/>
        <v>24901.440419425799</v>
      </c>
      <c r="H1942">
        <f t="shared" si="221"/>
        <v>23884.853360583875</v>
      </c>
      <c r="I1942" s="5">
        <f t="shared" si="219"/>
        <v>402600</v>
      </c>
      <c r="J1942" s="6">
        <f>+H1942+SUM($B$4:$B$5)-SUM($F$15:F1942)</f>
        <v>29547.059676373348</v>
      </c>
      <c r="K1942" s="10">
        <f t="shared" si="222"/>
        <v>1.2997789078018185E-2</v>
      </c>
      <c r="L1942" s="10">
        <f>+H1942/SUM($F$15:F1942)-1</f>
        <v>0.15175479726994667</v>
      </c>
      <c r="M1942" s="18">
        <f t="shared" si="225"/>
        <v>21.388278324881593</v>
      </c>
      <c r="N1942" s="18">
        <f t="shared" si="223"/>
        <v>2618.0920048869752</v>
      </c>
      <c r="O1942" s="4">
        <f t="shared" si="224"/>
        <v>7.9209568057581654</v>
      </c>
      <c r="P1942" s="18">
        <f>+AVERAGEIF($C$15:C1942,"&lt;&gt;",$B$15:B1942)</f>
        <v>8.0197319587628879</v>
      </c>
    </row>
    <row r="1943" spans="1:16" x14ac:dyDescent="0.25">
      <c r="A1943" s="1">
        <v>43081</v>
      </c>
      <c r="B1943" s="18">
        <v>9.1110000000000007</v>
      </c>
      <c r="G1943">
        <f t="shared" si="220"/>
        <v>24868.686140676145</v>
      </c>
      <c r="H1943">
        <f t="shared" si="221"/>
        <v>23853.436256525234</v>
      </c>
      <c r="I1943" s="5">
        <f t="shared" si="219"/>
        <v>0</v>
      </c>
      <c r="J1943" s="6">
        <f>+H1943+SUM($B$4:$B$5)-SUM($F$15:F1943)</f>
        <v>29515.642572314711</v>
      </c>
      <c r="K1943" s="10">
        <f t="shared" si="222"/>
        <v>-1.0632903714530295E-3</v>
      </c>
      <c r="L1943" s="10">
        <f>+H1943/SUM($F$15:F1943)-1</f>
        <v>0.15023982877633291</v>
      </c>
      <c r="M1943" s="18">
        <f t="shared" si="225"/>
        <v>0</v>
      </c>
      <c r="N1943" s="18">
        <f t="shared" si="223"/>
        <v>2618.0920048869752</v>
      </c>
      <c r="O1943" s="4">
        <f t="shared" si="224"/>
        <v>7.9209568057581654</v>
      </c>
      <c r="P1943" s="18">
        <f>+AVERAGEIF($C$15:C1943,"&lt;&gt;",$B$15:B1943)</f>
        <v>8.0197319587628879</v>
      </c>
    </row>
    <row r="1944" spans="1:16" x14ac:dyDescent="0.25">
      <c r="A1944" s="1">
        <v>43082</v>
      </c>
      <c r="B1944" s="18">
        <v>9.1430000000000007</v>
      </c>
      <c r="G1944">
        <f t="shared" si="220"/>
        <v>24956.030884008564</v>
      </c>
      <c r="H1944">
        <f t="shared" si="221"/>
        <v>23937.215200681618</v>
      </c>
      <c r="I1944" s="5">
        <f t="shared" si="219"/>
        <v>0</v>
      </c>
      <c r="J1944" s="6">
        <f>+H1944+SUM($B$4:$B$5)-SUM($F$15:F1944)</f>
        <v>29599.421516471091</v>
      </c>
      <c r="K1944" s="10">
        <f t="shared" si="222"/>
        <v>2.8384590967693857E-3</v>
      </c>
      <c r="L1944" s="10">
        <f>+H1944/SUM($F$15:F1944)-1</f>
        <v>0.15427974475930317</v>
      </c>
      <c r="M1944" s="18">
        <f t="shared" si="225"/>
        <v>0</v>
      </c>
      <c r="N1944" s="18">
        <f t="shared" si="223"/>
        <v>2618.0920048869752</v>
      </c>
      <c r="O1944" s="4">
        <f t="shared" si="224"/>
        <v>7.9209568057581654</v>
      </c>
      <c r="P1944" s="18">
        <f>+AVERAGEIF($C$15:C1944,"&lt;&gt;",$B$15:B1944)</f>
        <v>8.0197319587628879</v>
      </c>
    </row>
    <row r="1945" spans="1:16" x14ac:dyDescent="0.25">
      <c r="A1945" s="1">
        <v>43083</v>
      </c>
      <c r="B1945" s="18">
        <v>9.1479999999999997</v>
      </c>
      <c r="G1945">
        <f t="shared" si="220"/>
        <v>24969.678500154252</v>
      </c>
      <c r="H1945">
        <f t="shared" si="221"/>
        <v>23950.30566070605</v>
      </c>
      <c r="I1945" s="5">
        <f t="shared" si="219"/>
        <v>0</v>
      </c>
      <c r="J1945" s="6">
        <f>+H1945+SUM($B$4:$B$5)-SUM($F$15:F1945)</f>
        <v>29612.511976495523</v>
      </c>
      <c r="K1945" s="10">
        <f t="shared" si="222"/>
        <v>4.422539142241444E-4</v>
      </c>
      <c r="L1945" s="10">
        <f>+H1945/SUM($F$15:F1945)-1</f>
        <v>0.1549109816316423</v>
      </c>
      <c r="M1945" s="18">
        <f t="shared" si="225"/>
        <v>0</v>
      </c>
      <c r="N1945" s="18">
        <f t="shared" si="223"/>
        <v>2618.0920048869752</v>
      </c>
      <c r="O1945" s="4">
        <f t="shared" si="224"/>
        <v>7.9209568057581654</v>
      </c>
      <c r="P1945" s="18">
        <f>+AVERAGEIF($C$15:C1945,"&lt;&gt;",$B$15:B1945)</f>
        <v>8.0197319587628879</v>
      </c>
    </row>
    <row r="1946" spans="1:16" x14ac:dyDescent="0.25">
      <c r="A1946" s="1">
        <v>43084</v>
      </c>
      <c r="B1946" s="18">
        <v>9.1329999999999991</v>
      </c>
      <c r="G1946">
        <f t="shared" si="220"/>
        <v>24928.735651717179</v>
      </c>
      <c r="H1946">
        <f t="shared" si="221"/>
        <v>23911.034280632743</v>
      </c>
      <c r="I1946" s="5">
        <f t="shared" si="219"/>
        <v>0</v>
      </c>
      <c r="J1946" s="6">
        <f>+H1946+SUM($B$4:$B$5)-SUM($F$15:F1946)</f>
        <v>29573.240596422213</v>
      </c>
      <c r="K1946" s="10">
        <f t="shared" si="222"/>
        <v>-1.3261752364839285E-3</v>
      </c>
      <c r="L1946" s="10">
        <f>+H1946/SUM($F$15:F1946)-1</f>
        <v>0.1530172710146247</v>
      </c>
      <c r="M1946" s="18">
        <f t="shared" si="225"/>
        <v>0</v>
      </c>
      <c r="N1946" s="18">
        <f t="shared" si="223"/>
        <v>2618.0920048869752</v>
      </c>
      <c r="O1946" s="4">
        <f t="shared" si="224"/>
        <v>7.9209568057581654</v>
      </c>
      <c r="P1946" s="18">
        <f>+AVERAGEIF($C$15:C1946,"&lt;&gt;",$B$15:B1946)</f>
        <v>8.0197319587628879</v>
      </c>
    </row>
    <row r="1947" spans="1:16" x14ac:dyDescent="0.25">
      <c r="A1947" s="1">
        <v>43087</v>
      </c>
      <c r="B1947" s="18">
        <v>9.1890000000000001</v>
      </c>
      <c r="G1947">
        <f t="shared" si="220"/>
        <v>25081.588952548907</v>
      </c>
      <c r="H1947">
        <f t="shared" si="221"/>
        <v>24057.647432906415</v>
      </c>
      <c r="I1947" s="5">
        <f t="shared" si="219"/>
        <v>0</v>
      </c>
      <c r="J1947" s="6">
        <f>+H1947+SUM($B$4:$B$5)-SUM($F$15:F1947)</f>
        <v>29719.853748695888</v>
      </c>
      <c r="K1947" s="10">
        <f t="shared" si="222"/>
        <v>4.9576289008859131E-3</v>
      </c>
      <c r="L1947" s="10">
        <f>+H1947/SUM($F$15:F1947)-1</f>
        <v>0.16008712398482294</v>
      </c>
      <c r="M1947" s="18">
        <f t="shared" si="225"/>
        <v>0</v>
      </c>
      <c r="N1947" s="18">
        <f t="shared" si="223"/>
        <v>2618.0920048869752</v>
      </c>
      <c r="O1947" s="4">
        <f t="shared" si="224"/>
        <v>7.9209568057581654</v>
      </c>
      <c r="P1947" s="18">
        <f>+AVERAGEIF($C$15:C1947,"&lt;&gt;",$B$15:B1947)</f>
        <v>8.0197319587628879</v>
      </c>
    </row>
    <row r="1948" spans="1:16" x14ac:dyDescent="0.25">
      <c r="A1948" s="1">
        <v>43088</v>
      </c>
      <c r="B1948" s="18">
        <v>9.2080000000000002</v>
      </c>
      <c r="G1948">
        <f t="shared" si="220"/>
        <v>25133.449893902532</v>
      </c>
      <c r="H1948">
        <f t="shared" si="221"/>
        <v>24107.391180999271</v>
      </c>
      <c r="I1948" s="5">
        <f t="shared" si="219"/>
        <v>0</v>
      </c>
      <c r="J1948" s="6">
        <f>+H1948+SUM($B$4:$B$5)-SUM($F$15:F1948)</f>
        <v>29769.597496788745</v>
      </c>
      <c r="K1948" s="10">
        <f t="shared" si="222"/>
        <v>1.6737548075935749E-3</v>
      </c>
      <c r="L1948" s="10">
        <f>+H1948/SUM($F$15:F1948)-1</f>
        <v>0.1624858240997118</v>
      </c>
      <c r="M1948" s="18">
        <f t="shared" si="225"/>
        <v>0</v>
      </c>
      <c r="N1948" s="18">
        <f t="shared" si="223"/>
        <v>2618.0920048869752</v>
      </c>
      <c r="O1948" s="4">
        <f t="shared" si="224"/>
        <v>7.9209568057581654</v>
      </c>
      <c r="P1948" s="18">
        <f>+AVERAGEIF($C$15:C1948,"&lt;&gt;",$B$15:B1948)</f>
        <v>8.0197319587628879</v>
      </c>
    </row>
    <row r="1949" spans="1:16" x14ac:dyDescent="0.25">
      <c r="A1949" s="1">
        <v>43089</v>
      </c>
      <c r="B1949" s="18">
        <v>9.157</v>
      </c>
      <c r="G1949">
        <f t="shared" si="220"/>
        <v>24994.244209216497</v>
      </c>
      <c r="H1949">
        <f t="shared" si="221"/>
        <v>23973.868488750035</v>
      </c>
      <c r="I1949" s="5">
        <f t="shared" si="219"/>
        <v>0</v>
      </c>
      <c r="J1949" s="6">
        <f>+H1949+SUM($B$4:$B$5)-SUM($F$15:F1949)</f>
        <v>29636.074804539508</v>
      </c>
      <c r="K1949" s="10">
        <f t="shared" si="222"/>
        <v>-4.4852031426907413E-3</v>
      </c>
      <c r="L1949" s="10">
        <f>+H1949/SUM($F$15:F1949)-1</f>
        <v>0.15604720800185268</v>
      </c>
      <c r="M1949" s="18">
        <f t="shared" si="225"/>
        <v>0</v>
      </c>
      <c r="N1949" s="18">
        <f t="shared" si="223"/>
        <v>2618.0920048869752</v>
      </c>
      <c r="O1949" s="4">
        <f t="shared" si="224"/>
        <v>7.9209568057581654</v>
      </c>
      <c r="P1949" s="18">
        <f>+AVERAGEIF($C$15:C1949,"&lt;&gt;",$B$15:B1949)</f>
        <v>8.0197319587628879</v>
      </c>
    </row>
    <row r="1950" spans="1:16" x14ac:dyDescent="0.25">
      <c r="A1950" s="1">
        <v>43090</v>
      </c>
      <c r="B1950" s="18">
        <v>9.1859999999999999</v>
      </c>
      <c r="G1950">
        <f t="shared" si="220"/>
        <v>25073.400382861495</v>
      </c>
      <c r="H1950">
        <f t="shared" si="221"/>
        <v>24049.793156891756</v>
      </c>
      <c r="I1950" s="5">
        <f t="shared" si="219"/>
        <v>0</v>
      </c>
      <c r="J1950" s="6">
        <f>+H1950+SUM($B$4:$B$5)-SUM($F$15:F1950)</f>
        <v>29711.999472681229</v>
      </c>
      <c r="K1950" s="10">
        <f t="shared" si="222"/>
        <v>2.561900273314599E-3</v>
      </c>
      <c r="L1950" s="10">
        <f>+H1950/SUM($F$15:F1950)-1</f>
        <v>0.15970838186141956</v>
      </c>
      <c r="M1950" s="18">
        <f t="shared" si="225"/>
        <v>0</v>
      </c>
      <c r="N1950" s="18">
        <f t="shared" si="223"/>
        <v>2618.0920048869752</v>
      </c>
      <c r="O1950" s="4">
        <f t="shared" si="224"/>
        <v>7.9209568057581654</v>
      </c>
      <c r="P1950" s="18">
        <f>+AVERAGEIF($C$15:C1950,"&lt;&gt;",$B$15:B1950)</f>
        <v>8.0197319587628879</v>
      </c>
    </row>
    <row r="1951" spans="1:16" x14ac:dyDescent="0.25">
      <c r="A1951" s="1">
        <v>43091</v>
      </c>
      <c r="B1951" s="18">
        <v>9.2550000000000008</v>
      </c>
      <c r="G1951">
        <f t="shared" si="220"/>
        <v>25261.737485672016</v>
      </c>
      <c r="H1951">
        <f t="shared" si="221"/>
        <v>24230.441505228959</v>
      </c>
      <c r="I1951" s="5">
        <f t="shared" si="219"/>
        <v>0</v>
      </c>
      <c r="J1951" s="6">
        <f>+H1951+SUM($B$4:$B$5)-SUM($F$15:F1951)</f>
        <v>29892.647821018429</v>
      </c>
      <c r="K1951" s="10">
        <f t="shared" si="222"/>
        <v>6.0799795215160657E-3</v>
      </c>
      <c r="L1951" s="10">
        <f>+H1951/SUM($F$15:F1951)-1</f>
        <v>0.16841945069969944</v>
      </c>
      <c r="M1951" s="18">
        <f t="shared" si="225"/>
        <v>0</v>
      </c>
      <c r="N1951" s="18">
        <f t="shared" si="223"/>
        <v>2618.0920048869752</v>
      </c>
      <c r="O1951" s="4">
        <f t="shared" si="224"/>
        <v>7.9209568057581654</v>
      </c>
      <c r="P1951" s="18">
        <f>+AVERAGEIF($C$15:C1951,"&lt;&gt;",$B$15:B1951)</f>
        <v>8.0197319587628879</v>
      </c>
    </row>
    <row r="1952" spans="1:16" x14ac:dyDescent="0.25">
      <c r="A1952" s="1">
        <v>43097</v>
      </c>
      <c r="B1952" s="18">
        <v>9.2759999999999998</v>
      </c>
      <c r="G1952">
        <f t="shared" si="220"/>
        <v>25319.057473483914</v>
      </c>
      <c r="H1952">
        <f t="shared" si="221"/>
        <v>24285.421437331584</v>
      </c>
      <c r="I1952" s="5">
        <f t="shared" si="219"/>
        <v>0</v>
      </c>
      <c r="J1952" s="6">
        <f>+H1952+SUM($B$4:$B$5)-SUM($F$15:F1952)</f>
        <v>29947.627753121058</v>
      </c>
      <c r="K1952" s="10">
        <f t="shared" si="222"/>
        <v>1.8392459721807697E-3</v>
      </c>
      <c r="L1952" s="10">
        <f>+H1952/SUM($F$15:F1952)-1</f>
        <v>0.17107064556352358</v>
      </c>
      <c r="M1952" s="18">
        <f t="shared" si="225"/>
        <v>0</v>
      </c>
      <c r="N1952" s="18">
        <f t="shared" si="223"/>
        <v>2618.0920048869752</v>
      </c>
      <c r="O1952" s="4">
        <f t="shared" si="224"/>
        <v>7.9209568057581654</v>
      </c>
      <c r="P1952" s="18">
        <f>+AVERAGEIF($C$15:C1952,"&lt;&gt;",$B$15:B1952)</f>
        <v>8.0197319587628879</v>
      </c>
    </row>
    <row r="1953" spans="1:16" x14ac:dyDescent="0.25">
      <c r="A1953" s="1">
        <v>43098</v>
      </c>
      <c r="B1953" s="18">
        <v>9.2579999999999991</v>
      </c>
      <c r="G1953">
        <f t="shared" si="220"/>
        <v>25269.926055359429</v>
      </c>
      <c r="H1953">
        <f t="shared" si="221"/>
        <v>24238.295781243618</v>
      </c>
      <c r="I1953" s="5">
        <f t="shared" si="219"/>
        <v>0</v>
      </c>
      <c r="J1953" s="6">
        <f>+H1953+SUM($B$4:$B$5)-SUM($F$15:F1953)</f>
        <v>29900.502097033095</v>
      </c>
      <c r="K1953" s="10">
        <f t="shared" si="222"/>
        <v>-1.5736023058805504E-3</v>
      </c>
      <c r="L1953" s="10">
        <f>+H1953/SUM($F$15:F1953)-1</f>
        <v>0.16879819282310282</v>
      </c>
      <c r="M1953" s="18">
        <f t="shared" si="225"/>
        <v>0</v>
      </c>
      <c r="N1953" s="18">
        <f t="shared" si="223"/>
        <v>2618.0920048869752</v>
      </c>
      <c r="O1953" s="4">
        <f t="shared" si="224"/>
        <v>7.9209568057581654</v>
      </c>
      <c r="P1953" s="18">
        <f>+AVERAGEIF($C$15:C1953,"&lt;&gt;",$B$15:B1953)</f>
        <v>8.0197319587628879</v>
      </c>
    </row>
    <row r="1954" spans="1:16" x14ac:dyDescent="0.25">
      <c r="A1954" s="1">
        <v>43102</v>
      </c>
      <c r="B1954" s="18">
        <v>9.3819999999999997</v>
      </c>
      <c r="G1954">
        <f t="shared" si="220"/>
        <v>25608.386935772542</v>
      </c>
      <c r="H1954">
        <f t="shared" si="221"/>
        <v>24562.939189849607</v>
      </c>
      <c r="I1954" s="5">
        <f t="shared" si="219"/>
        <v>0</v>
      </c>
      <c r="J1954" s="6">
        <f>+H1954+SUM($B$4:$B$5)-SUM($F$15:F1954)</f>
        <v>30225.145505639084</v>
      </c>
      <c r="K1954" s="10">
        <f t="shared" si="222"/>
        <v>1.0857456759503892E-2</v>
      </c>
      <c r="L1954" s="10">
        <f>+H1954/SUM($F$15:F1954)-1</f>
        <v>0.18445286725711307</v>
      </c>
      <c r="M1954" s="18">
        <f t="shared" si="225"/>
        <v>0</v>
      </c>
      <c r="N1954" s="18">
        <f t="shared" si="223"/>
        <v>2618.0920048869752</v>
      </c>
      <c r="O1954" s="4">
        <f t="shared" si="224"/>
        <v>7.9209568057581654</v>
      </c>
      <c r="P1954" s="18">
        <f>+AVERAGEIF($C$15:C1954,"&lt;&gt;",$B$15:B1954)</f>
        <v>8.0197319587628879</v>
      </c>
    </row>
    <row r="1955" spans="1:16" x14ac:dyDescent="0.25">
      <c r="A1955" s="1">
        <v>43103</v>
      </c>
      <c r="B1955" s="18">
        <v>9.4440000000000008</v>
      </c>
      <c r="G1955">
        <f t="shared" si="220"/>
        <v>25777.617375979098</v>
      </c>
      <c r="H1955">
        <f t="shared" si="221"/>
        <v>24725.260894152601</v>
      </c>
      <c r="I1955" s="5">
        <f t="shared" si="219"/>
        <v>0</v>
      </c>
      <c r="J1955" s="6">
        <f>+H1955+SUM($B$4:$B$5)-SUM($F$15:F1955)</f>
        <v>30387.467209942071</v>
      </c>
      <c r="K1955" s="10">
        <f t="shared" si="222"/>
        <v>5.3704192845889231E-3</v>
      </c>
      <c r="L1955" s="10">
        <f>+H1955/SUM($F$15:F1955)-1</f>
        <v>0.19228020447411809</v>
      </c>
      <c r="M1955" s="18">
        <f t="shared" si="225"/>
        <v>0</v>
      </c>
      <c r="N1955" s="18">
        <f t="shared" si="223"/>
        <v>2618.0920048869752</v>
      </c>
      <c r="O1955" s="4">
        <f t="shared" si="224"/>
        <v>7.9209568057581654</v>
      </c>
      <c r="P1955" s="18">
        <f>+AVERAGEIF($C$15:C1955,"&lt;&gt;",$B$15:B1955)</f>
        <v>8.0197319587628879</v>
      </c>
    </row>
    <row r="1956" spans="1:16" x14ac:dyDescent="0.25">
      <c r="A1956" s="1">
        <v>43104</v>
      </c>
      <c r="B1956" s="18">
        <v>9.4649999999999999</v>
      </c>
      <c r="G1956">
        <f t="shared" si="220"/>
        <v>25834.937363790992</v>
      </c>
      <c r="H1956">
        <f t="shared" si="221"/>
        <v>24780.240826255224</v>
      </c>
      <c r="I1956" s="5">
        <f t="shared" si="219"/>
        <v>0</v>
      </c>
      <c r="J1956" s="6">
        <f>+H1956+SUM($B$4:$B$5)-SUM($F$15:F1956)</f>
        <v>30442.447142044693</v>
      </c>
      <c r="K1956" s="10">
        <f t="shared" si="222"/>
        <v>1.8092963037286136E-3</v>
      </c>
      <c r="L1956" s="10">
        <f>+H1956/SUM($F$15:F1956)-1</f>
        <v>0.19493139933794223</v>
      </c>
      <c r="M1956" s="18">
        <f t="shared" si="225"/>
        <v>0</v>
      </c>
      <c r="N1956" s="18">
        <f t="shared" si="223"/>
        <v>2618.0920048869752</v>
      </c>
      <c r="O1956" s="4">
        <f t="shared" si="224"/>
        <v>7.9209568057581654</v>
      </c>
      <c r="P1956" s="18">
        <f>+AVERAGEIF($C$15:C1956,"&lt;&gt;",$B$15:B1956)</f>
        <v>8.0197319587628879</v>
      </c>
    </row>
    <row r="1957" spans="1:16" x14ac:dyDescent="0.25">
      <c r="A1957" s="1">
        <v>43105</v>
      </c>
      <c r="B1957" s="18">
        <v>9.56</v>
      </c>
      <c r="G1957">
        <f t="shared" si="220"/>
        <v>26094.242070559099</v>
      </c>
      <c r="H1957">
        <f t="shared" si="221"/>
        <v>25028.959566719488</v>
      </c>
      <c r="I1957" s="5">
        <f t="shared" si="219"/>
        <v>0</v>
      </c>
      <c r="J1957" s="6">
        <f>+H1957+SUM($B$4:$B$5)-SUM($F$15:F1957)</f>
        <v>30691.165882508962</v>
      </c>
      <c r="K1957" s="10">
        <f t="shared" si="222"/>
        <v>8.1701296647980204E-3</v>
      </c>
      <c r="L1957" s="10">
        <f>+H1957/SUM($F$15:F1957)-1</f>
        <v>0.20692489991238538</v>
      </c>
      <c r="M1957" s="18">
        <f t="shared" si="225"/>
        <v>0</v>
      </c>
      <c r="N1957" s="18">
        <f t="shared" si="223"/>
        <v>2618.0920048869752</v>
      </c>
      <c r="O1957" s="4">
        <f t="shared" si="224"/>
        <v>7.9209568057581654</v>
      </c>
      <c r="P1957" s="18">
        <f>+AVERAGEIF($C$15:C1957,"&lt;&gt;",$B$15:B1957)</f>
        <v>8.0197319587628879</v>
      </c>
    </row>
    <row r="1958" spans="1:16" x14ac:dyDescent="0.25">
      <c r="A1958" s="1">
        <v>43108</v>
      </c>
      <c r="B1958" s="18">
        <v>9.6509999999999998</v>
      </c>
      <c r="C1958">
        <f>+$B$3</f>
        <v>200</v>
      </c>
      <c r="D1958" s="7">
        <f>+$D$11</f>
        <v>3.3347368421052628</v>
      </c>
      <c r="E1958">
        <v>1.54</v>
      </c>
      <c r="F1958" s="6">
        <f>+C1958-D1958-E1958</f>
        <v>195.12526315789475</v>
      </c>
      <c r="G1958">
        <f t="shared" si="220"/>
        <v>26542.628684410654</v>
      </c>
      <c r="H1958">
        <f t="shared" si="221"/>
        <v>25462.331202322093</v>
      </c>
      <c r="I1958" s="5">
        <f t="shared" si="219"/>
        <v>397000</v>
      </c>
      <c r="J1958" s="6">
        <f>+H1958+SUM($B$4:$B$5)-SUM($F$15:F1958)</f>
        <v>30929.412254953673</v>
      </c>
      <c r="K1958" s="10">
        <f t="shared" si="222"/>
        <v>7.7627019239594475E-3</v>
      </c>
      <c r="L1958" s="10">
        <f>+H1958/SUM($F$15:F1958)-1</f>
        <v>0.21637748019480529</v>
      </c>
      <c r="M1958" s="18">
        <f t="shared" si="225"/>
        <v>20.218139380156952</v>
      </c>
      <c r="N1958" s="18">
        <f t="shared" si="223"/>
        <v>2638.3101442671323</v>
      </c>
      <c r="O1958" s="4">
        <f t="shared" si="224"/>
        <v>7.9342146308515789</v>
      </c>
      <c r="P1958" s="18">
        <f>+AVERAGEIF($C$15:C1958,"&lt;&gt;",$B$15:B1958)</f>
        <v>8.0363775510204079</v>
      </c>
    </row>
    <row r="1959" spans="1:16" x14ac:dyDescent="0.25">
      <c r="A1959" s="1">
        <v>43109</v>
      </c>
      <c r="B1959" s="18">
        <v>9.6739999999999995</v>
      </c>
      <c r="G1959">
        <f t="shared" si="220"/>
        <v>26605.884353226469</v>
      </c>
      <c r="H1959">
        <f t="shared" si="221"/>
        <v>25523.012335640236</v>
      </c>
      <c r="I1959" s="5">
        <f t="shared" si="219"/>
        <v>0</v>
      </c>
      <c r="J1959" s="6">
        <f>+H1959+SUM($B$4:$B$5)-SUM($F$15:F1959)</f>
        <v>30990.093388271813</v>
      </c>
      <c r="K1959" s="10">
        <f t="shared" si="222"/>
        <v>1.9619232599035197E-3</v>
      </c>
      <c r="L1959" s="10">
        <f>+H1959/SUM($F$15:F1959)-1</f>
        <v>0.21927631783281987</v>
      </c>
      <c r="M1959" s="18">
        <f t="shared" si="225"/>
        <v>0</v>
      </c>
      <c r="N1959" s="18">
        <f t="shared" si="223"/>
        <v>2638.3101442671323</v>
      </c>
      <c r="O1959" s="4">
        <f t="shared" si="224"/>
        <v>7.9342146308515789</v>
      </c>
      <c r="P1959" s="18">
        <f>+AVERAGEIF($C$15:C1959,"&lt;&gt;",$B$15:B1959)</f>
        <v>8.0363775510204079</v>
      </c>
    </row>
    <row r="1960" spans="1:16" x14ac:dyDescent="0.25">
      <c r="A1960" s="1">
        <v>43110</v>
      </c>
      <c r="B1960" s="18">
        <v>9.5749999999999993</v>
      </c>
      <c r="G1960">
        <f t="shared" si="220"/>
        <v>26333.609952671435</v>
      </c>
      <c r="H1960">
        <f t="shared" si="221"/>
        <v>25261.81963135779</v>
      </c>
      <c r="I1960" s="5">
        <f t="shared" si="219"/>
        <v>0</v>
      </c>
      <c r="J1960" s="6">
        <f>+H1960+SUM($B$4:$B$5)-SUM($F$15:F1960)</f>
        <v>30728.900683989374</v>
      </c>
      <c r="K1960" s="10">
        <f t="shared" si="222"/>
        <v>-8.4282645105318021E-3</v>
      </c>
      <c r="L1960" s="10">
        <f>+H1960/SUM($F$15:F1960)-1</f>
        <v>0.20679871234745195</v>
      </c>
      <c r="M1960" s="18">
        <f t="shared" si="225"/>
        <v>0</v>
      </c>
      <c r="N1960" s="18">
        <f t="shared" si="223"/>
        <v>2638.3101442671323</v>
      </c>
      <c r="O1960" s="4">
        <f t="shared" si="224"/>
        <v>7.9342146308515789</v>
      </c>
      <c r="P1960" s="18">
        <f>+AVERAGEIF($C$15:C1960,"&lt;&gt;",$B$15:B1960)</f>
        <v>8.0363775510204079</v>
      </c>
    </row>
    <row r="1961" spans="1:16" x14ac:dyDescent="0.25">
      <c r="A1961" s="1">
        <v>43111</v>
      </c>
      <c r="B1961" s="18">
        <v>9.5210000000000008</v>
      </c>
      <c r="G1961">
        <f t="shared" si="220"/>
        <v>26185.096643277782</v>
      </c>
      <c r="H1961">
        <f t="shared" si="221"/>
        <v>25119.350883567367</v>
      </c>
      <c r="I1961" s="5">
        <f t="shared" si="219"/>
        <v>0</v>
      </c>
      <c r="J1961" s="6">
        <f>+H1961+SUM($B$4:$B$5)-SUM($F$15:F1961)</f>
        <v>30586.431936198951</v>
      </c>
      <c r="K1961" s="10">
        <f t="shared" si="222"/>
        <v>-4.6363112450896748E-3</v>
      </c>
      <c r="L1961" s="10">
        <f>+H1961/SUM($F$15:F1961)-1</f>
        <v>0.19999274571906955</v>
      </c>
      <c r="M1961" s="18">
        <f t="shared" si="225"/>
        <v>0</v>
      </c>
      <c r="N1961" s="18">
        <f t="shared" si="223"/>
        <v>2638.3101442671323</v>
      </c>
      <c r="O1961" s="4">
        <f t="shared" si="224"/>
        <v>7.9342146308515789</v>
      </c>
      <c r="P1961" s="18">
        <f>+AVERAGEIF($C$15:C1961,"&lt;&gt;",$B$15:B1961)</f>
        <v>8.0363775510204079</v>
      </c>
    </row>
    <row r="1962" spans="1:16" x14ac:dyDescent="0.25">
      <c r="A1962" s="1">
        <v>43112</v>
      </c>
      <c r="B1962" s="18">
        <v>9.5259999999999998</v>
      </c>
      <c r="G1962">
        <f t="shared" si="220"/>
        <v>26198.847875629042</v>
      </c>
      <c r="H1962">
        <f t="shared" si="221"/>
        <v>25132.542434288702</v>
      </c>
      <c r="I1962" s="5">
        <f t="shared" si="219"/>
        <v>0</v>
      </c>
      <c r="J1962" s="6">
        <f>+H1962+SUM($B$4:$B$5)-SUM($F$15:F1962)</f>
        <v>30599.623486920278</v>
      </c>
      <c r="K1962" s="10">
        <f t="shared" si="222"/>
        <v>4.3128766208644365E-4</v>
      </c>
      <c r="L1962" s="10">
        <f>+H1962/SUM($F$15:F1962)-1</f>
        <v>0.20062292781429014</v>
      </c>
      <c r="M1962" s="18">
        <f t="shared" si="225"/>
        <v>0</v>
      </c>
      <c r="N1962" s="18">
        <f t="shared" si="223"/>
        <v>2638.3101442671323</v>
      </c>
      <c r="O1962" s="4">
        <f t="shared" si="224"/>
        <v>7.9342146308515789</v>
      </c>
      <c r="P1962" s="18">
        <f>+AVERAGEIF($C$15:C1962,"&lt;&gt;",$B$15:B1962)</f>
        <v>8.0363775510204079</v>
      </c>
    </row>
    <row r="1963" spans="1:16" x14ac:dyDescent="0.25">
      <c r="A1963" s="1">
        <v>43115</v>
      </c>
      <c r="B1963" s="18">
        <v>9.4489999999999998</v>
      </c>
      <c r="G1963">
        <f t="shared" si="220"/>
        <v>25987.078897419571</v>
      </c>
      <c r="H1963">
        <f t="shared" si="221"/>
        <v>24929.392553180132</v>
      </c>
      <c r="I1963" s="5">
        <f t="shared" si="219"/>
        <v>0</v>
      </c>
      <c r="J1963" s="6">
        <f>+H1963+SUM($B$4:$B$5)-SUM($F$15:F1963)</f>
        <v>30396.473605811716</v>
      </c>
      <c r="K1963" s="10">
        <f t="shared" si="222"/>
        <v>-6.6389666917110457E-3</v>
      </c>
      <c r="L1963" s="10">
        <f>+H1963/SUM($F$15:F1963)-1</f>
        <v>0.19091812354789295</v>
      </c>
      <c r="M1963" s="18">
        <f t="shared" si="225"/>
        <v>0</v>
      </c>
      <c r="N1963" s="18">
        <f t="shared" si="223"/>
        <v>2638.3101442671323</v>
      </c>
      <c r="O1963" s="4">
        <f t="shared" si="224"/>
        <v>7.9342146308515789</v>
      </c>
      <c r="P1963" s="18">
        <f>+AVERAGEIF($C$15:C1963,"&lt;&gt;",$B$15:B1963)</f>
        <v>8.0363775510204079</v>
      </c>
    </row>
    <row r="1964" spans="1:16" x14ac:dyDescent="0.25">
      <c r="A1964" s="1">
        <v>43116</v>
      </c>
      <c r="B1964" s="18">
        <v>9.5340000000000007</v>
      </c>
      <c r="G1964">
        <f t="shared" si="220"/>
        <v>26220.849847391069</v>
      </c>
      <c r="H1964">
        <f t="shared" si="221"/>
        <v>25153.648915442842</v>
      </c>
      <c r="I1964" s="5">
        <f t="shared" si="219"/>
        <v>0</v>
      </c>
      <c r="J1964" s="6">
        <f>+H1964+SUM($B$4:$B$5)-SUM($F$15:F1964)</f>
        <v>30620.729968074422</v>
      </c>
      <c r="K1964" s="10">
        <f t="shared" si="222"/>
        <v>7.3777098347298509E-3</v>
      </c>
      <c r="L1964" s="10">
        <f>+H1964/SUM($F$15:F1964)-1</f>
        <v>0.20163121916664339</v>
      </c>
      <c r="M1964" s="18">
        <f t="shared" si="225"/>
        <v>0</v>
      </c>
      <c r="N1964" s="18">
        <f t="shared" si="223"/>
        <v>2638.3101442671323</v>
      </c>
      <c r="O1964" s="4">
        <f t="shared" si="224"/>
        <v>7.9342146308515789</v>
      </c>
      <c r="P1964" s="18">
        <f>+AVERAGEIF($C$15:C1964,"&lt;&gt;",$B$15:B1964)</f>
        <v>8.0363775510204079</v>
      </c>
    </row>
    <row r="1965" spans="1:16" x14ac:dyDescent="0.25">
      <c r="A1965" s="1">
        <v>43117</v>
      </c>
      <c r="B1965" s="18">
        <v>9.56</v>
      </c>
      <c r="G1965">
        <f t="shared" si="220"/>
        <v>26292.356255617648</v>
      </c>
      <c r="H1965">
        <f t="shared" si="221"/>
        <v>25222.244979193787</v>
      </c>
      <c r="I1965" s="5">
        <f t="shared" si="219"/>
        <v>0</v>
      </c>
      <c r="J1965" s="6">
        <f>+H1965+SUM($B$4:$B$5)-SUM($F$15:F1965)</f>
        <v>30689.326031825363</v>
      </c>
      <c r="K1965" s="10">
        <f t="shared" si="222"/>
        <v>2.2401838173831123E-3</v>
      </c>
      <c r="L1965" s="10">
        <f>+H1965/SUM($F$15:F1965)-1</f>
        <v>0.20490816606179041</v>
      </c>
      <c r="M1965" s="18">
        <f t="shared" si="225"/>
        <v>0</v>
      </c>
      <c r="N1965" s="18">
        <f t="shared" si="223"/>
        <v>2638.3101442671323</v>
      </c>
      <c r="O1965" s="4">
        <f t="shared" si="224"/>
        <v>7.9342146308515789</v>
      </c>
      <c r="P1965" s="18">
        <f>+AVERAGEIF($C$15:C1965,"&lt;&gt;",$B$15:B1965)</f>
        <v>8.0363775510204079</v>
      </c>
    </row>
    <row r="1966" spans="1:16" x14ac:dyDescent="0.25">
      <c r="A1966" s="1">
        <v>43118</v>
      </c>
      <c r="B1966" s="18">
        <v>9.5990000000000002</v>
      </c>
      <c r="G1966">
        <f t="shared" si="220"/>
        <v>26399.615867957509</v>
      </c>
      <c r="H1966">
        <f t="shared" si="221"/>
        <v>25325.139074820203</v>
      </c>
      <c r="I1966" s="5">
        <f t="shared" si="219"/>
        <v>0</v>
      </c>
      <c r="J1966" s="6">
        <f>+H1966+SUM($B$4:$B$5)-SUM($F$15:F1966)</f>
        <v>30792.220127451783</v>
      </c>
      <c r="K1966" s="10">
        <f t="shared" si="222"/>
        <v>3.3527649163658246E-3</v>
      </c>
      <c r="L1966" s="10">
        <f>+H1966/SUM($F$15:F1966)-1</f>
        <v>0.20982358640451104</v>
      </c>
      <c r="M1966" s="18">
        <f t="shared" si="225"/>
        <v>0</v>
      </c>
      <c r="N1966" s="18">
        <f t="shared" si="223"/>
        <v>2638.3101442671323</v>
      </c>
      <c r="O1966" s="4">
        <f t="shared" si="224"/>
        <v>7.9342146308515789</v>
      </c>
      <c r="P1966" s="18">
        <f>+AVERAGEIF($C$15:C1966,"&lt;&gt;",$B$15:B1966)</f>
        <v>8.0363775510204079</v>
      </c>
    </row>
    <row r="1967" spans="1:16" x14ac:dyDescent="0.25">
      <c r="A1967" s="1">
        <v>43119</v>
      </c>
      <c r="B1967" s="18">
        <v>9.6479999999999997</v>
      </c>
      <c r="G1967">
        <f t="shared" si="220"/>
        <v>26534.377944999898</v>
      </c>
      <c r="H1967">
        <f t="shared" si="221"/>
        <v>25454.416271889291</v>
      </c>
      <c r="I1967" s="5">
        <f t="shared" si="219"/>
        <v>0</v>
      </c>
      <c r="J1967" s="6">
        <f>+H1967+SUM($B$4:$B$5)-SUM($F$15:F1967)</f>
        <v>30921.497324520871</v>
      </c>
      <c r="K1967" s="10">
        <f t="shared" si="222"/>
        <v>4.1983720736600283E-3</v>
      </c>
      <c r="L1967" s="10">
        <f>+H1967/SUM($F$15:F1967)-1</f>
        <v>0.21599937093767285</v>
      </c>
      <c r="M1967" s="18">
        <f t="shared" si="225"/>
        <v>0</v>
      </c>
      <c r="N1967" s="18">
        <f t="shared" si="223"/>
        <v>2638.3101442671323</v>
      </c>
      <c r="O1967" s="4">
        <f t="shared" si="224"/>
        <v>7.9342146308515789</v>
      </c>
      <c r="P1967" s="18">
        <f>+AVERAGEIF($C$15:C1967,"&lt;&gt;",$B$15:B1967)</f>
        <v>8.0363775510204079</v>
      </c>
    </row>
    <row r="1968" spans="1:16" x14ac:dyDescent="0.25">
      <c r="A1968" s="1">
        <v>43122</v>
      </c>
      <c r="B1968" s="18">
        <v>9.6709999999999994</v>
      </c>
      <c r="G1968">
        <f t="shared" si="220"/>
        <v>26597.633613815713</v>
      </c>
      <c r="H1968">
        <f t="shared" si="221"/>
        <v>25515.097405207434</v>
      </c>
      <c r="I1968" s="5">
        <f t="shared" si="219"/>
        <v>0</v>
      </c>
      <c r="J1968" s="6">
        <f>+H1968+SUM($B$4:$B$5)-SUM($F$15:F1968)</f>
        <v>30982.178457839011</v>
      </c>
      <c r="K1968" s="10">
        <f t="shared" si="222"/>
        <v>1.9624254505301586E-3</v>
      </c>
      <c r="L1968" s="10">
        <f>+H1968/SUM($F$15:F1968)-1</f>
        <v>0.21889820857568765</v>
      </c>
      <c r="M1968" s="18">
        <f t="shared" si="225"/>
        <v>0</v>
      </c>
      <c r="N1968" s="18">
        <f t="shared" si="223"/>
        <v>2638.3101442671323</v>
      </c>
      <c r="O1968" s="4">
        <f t="shared" si="224"/>
        <v>7.9342146308515789</v>
      </c>
      <c r="P1968" s="18">
        <f>+AVERAGEIF($C$15:C1968,"&lt;&gt;",$B$15:B1968)</f>
        <v>8.0363775510204079</v>
      </c>
    </row>
    <row r="1969" spans="1:16" x14ac:dyDescent="0.25">
      <c r="A1969" s="1">
        <v>43123</v>
      </c>
      <c r="B1969" s="18">
        <v>9.7439999999999998</v>
      </c>
      <c r="G1969">
        <f t="shared" si="220"/>
        <v>26798.401606144176</v>
      </c>
      <c r="H1969">
        <f t="shared" si="221"/>
        <v>25707.694045738936</v>
      </c>
      <c r="I1969" s="5">
        <f t="shared" si="219"/>
        <v>0</v>
      </c>
      <c r="J1969" s="6">
        <f>+H1969+SUM($B$4:$B$5)-SUM($F$15:F1969)</f>
        <v>31174.775098370515</v>
      </c>
      <c r="K1969" s="10">
        <f t="shared" si="222"/>
        <v>6.216368574391673E-3</v>
      </c>
      <c r="L1969" s="10">
        <f>+H1969/SUM($F$15:F1969)-1</f>
        <v>0.22809886716590833</v>
      </c>
      <c r="M1969" s="18">
        <f t="shared" si="225"/>
        <v>0</v>
      </c>
      <c r="N1969" s="18">
        <f t="shared" si="223"/>
        <v>2638.3101442671323</v>
      </c>
      <c r="O1969" s="4">
        <f t="shared" si="224"/>
        <v>7.9342146308515789</v>
      </c>
      <c r="P1969" s="18">
        <f>+AVERAGEIF($C$15:C1969,"&lt;&gt;",$B$15:B1969)</f>
        <v>8.0363775510204079</v>
      </c>
    </row>
    <row r="1970" spans="1:16" x14ac:dyDescent="0.25">
      <c r="A1970" s="1">
        <v>43124</v>
      </c>
      <c r="B1970" s="18">
        <v>9.7210000000000001</v>
      </c>
      <c r="G1970">
        <f t="shared" si="220"/>
        <v>26735.145937328361</v>
      </c>
      <c r="H1970">
        <f t="shared" si="221"/>
        <v>25647.012912420792</v>
      </c>
      <c r="I1970" s="5">
        <f t="shared" si="219"/>
        <v>0</v>
      </c>
      <c r="J1970" s="6">
        <f>+H1970+SUM($B$4:$B$5)-SUM($F$15:F1970)</f>
        <v>31114.093965052369</v>
      </c>
      <c r="K1970" s="10">
        <f t="shared" si="222"/>
        <v>-1.9464818311173415E-3</v>
      </c>
      <c r="L1970" s="10">
        <f>+H1970/SUM($F$15:F1970)-1</f>
        <v>0.22520002952789353</v>
      </c>
      <c r="M1970" s="18">
        <f t="shared" si="225"/>
        <v>0</v>
      </c>
      <c r="N1970" s="18">
        <f t="shared" si="223"/>
        <v>2638.3101442671323</v>
      </c>
      <c r="O1970" s="4">
        <f t="shared" si="224"/>
        <v>7.9342146308515789</v>
      </c>
      <c r="P1970" s="18">
        <f>+AVERAGEIF($C$15:C1970,"&lt;&gt;",$B$15:B1970)</f>
        <v>8.0363775510204079</v>
      </c>
    </row>
    <row r="1971" spans="1:16" x14ac:dyDescent="0.25">
      <c r="A1971" s="1">
        <v>43125</v>
      </c>
      <c r="B1971" s="18">
        <v>9.6649999999999991</v>
      </c>
      <c r="G1971">
        <f t="shared" si="220"/>
        <v>26581.132134994197</v>
      </c>
      <c r="H1971">
        <f t="shared" si="221"/>
        <v>25499.26754434183</v>
      </c>
      <c r="I1971" s="5">
        <f t="shared" si="219"/>
        <v>0</v>
      </c>
      <c r="J1971" s="6">
        <f>+H1971+SUM($B$4:$B$5)-SUM($F$15:F1971)</f>
        <v>30966.348596973407</v>
      </c>
      <c r="K1971" s="10">
        <f t="shared" si="222"/>
        <v>-4.748502985332359E-3</v>
      </c>
      <c r="L1971" s="10">
        <f>+H1971/SUM($F$15:F1971)-1</f>
        <v>0.21814199006142276</v>
      </c>
      <c r="M1971" s="18">
        <f t="shared" si="225"/>
        <v>0</v>
      </c>
      <c r="N1971" s="18">
        <f t="shared" si="223"/>
        <v>2638.3101442671323</v>
      </c>
      <c r="O1971" s="4">
        <f t="shared" si="224"/>
        <v>7.9342146308515789</v>
      </c>
      <c r="P1971" s="18">
        <f>+AVERAGEIF($C$15:C1971,"&lt;&gt;",$B$15:B1971)</f>
        <v>8.0363775510204079</v>
      </c>
    </row>
    <row r="1972" spans="1:16" x14ac:dyDescent="0.25">
      <c r="A1972" s="1">
        <v>43126</v>
      </c>
      <c r="B1972" s="18">
        <v>9.7870000000000008</v>
      </c>
      <c r="G1972">
        <f t="shared" si="220"/>
        <v>26916.662204365053</v>
      </c>
      <c r="H1972">
        <f t="shared" si="221"/>
        <v>25821.141381942423</v>
      </c>
      <c r="I1972" s="5">
        <f t="shared" si="219"/>
        <v>0</v>
      </c>
      <c r="J1972" s="6">
        <f>+H1972+SUM($B$4:$B$5)-SUM($F$15:F1972)</f>
        <v>31288.222434574</v>
      </c>
      <c r="K1972" s="10">
        <f t="shared" si="222"/>
        <v>1.039431034603977E-2</v>
      </c>
      <c r="L1972" s="10">
        <f>+H1972/SUM($F$15:F1972)-1</f>
        <v>0.2335184331848057</v>
      </c>
      <c r="M1972" s="18">
        <f t="shared" si="225"/>
        <v>0</v>
      </c>
      <c r="N1972" s="18">
        <f t="shared" si="223"/>
        <v>2638.3101442671323</v>
      </c>
      <c r="O1972" s="4">
        <f t="shared" si="224"/>
        <v>7.9342146308515789</v>
      </c>
      <c r="P1972" s="18">
        <f>+AVERAGEIF($C$15:C1972,"&lt;&gt;",$B$15:B1972)</f>
        <v>8.0363775510204079</v>
      </c>
    </row>
    <row r="1973" spans="1:16" x14ac:dyDescent="0.25">
      <c r="A1973" s="1">
        <v>43129</v>
      </c>
      <c r="B1973" s="18">
        <v>9.8059999999999992</v>
      </c>
      <c r="G1973">
        <f t="shared" si="220"/>
        <v>26968.916887299856</v>
      </c>
      <c r="H1973">
        <f t="shared" si="221"/>
        <v>25871.269274683498</v>
      </c>
      <c r="I1973" s="5">
        <f t="shared" si="219"/>
        <v>0</v>
      </c>
      <c r="J1973" s="6">
        <f>+H1973+SUM($B$4:$B$5)-SUM($F$15:F1973)</f>
        <v>31338.350327315075</v>
      </c>
      <c r="K1973" s="10">
        <f t="shared" si="222"/>
        <v>1.6021329701900733E-3</v>
      </c>
      <c r="L1973" s="10">
        <f>+H1973/SUM($F$15:F1973)-1</f>
        <v>0.23591312514664375</v>
      </c>
      <c r="M1973" s="18">
        <f t="shared" si="225"/>
        <v>0</v>
      </c>
      <c r="N1973" s="18">
        <f t="shared" si="223"/>
        <v>2638.3101442671323</v>
      </c>
      <c r="O1973" s="4">
        <f t="shared" si="224"/>
        <v>7.9342146308515789</v>
      </c>
      <c r="P1973" s="18">
        <f>+AVERAGEIF($C$15:C1973,"&lt;&gt;",$B$15:B1973)</f>
        <v>8.0363775510204079</v>
      </c>
    </row>
    <row r="1974" spans="1:16" x14ac:dyDescent="0.25">
      <c r="A1974" s="1">
        <v>43130</v>
      </c>
      <c r="B1974" s="18">
        <v>9.6159999999999997</v>
      </c>
      <c r="G1974">
        <f t="shared" si="220"/>
        <v>26446.370057951808</v>
      </c>
      <c r="H1974">
        <f t="shared" si="221"/>
        <v>25369.990347272746</v>
      </c>
      <c r="I1974" s="5">
        <f t="shared" si="219"/>
        <v>0</v>
      </c>
      <c r="J1974" s="6">
        <f>+H1974+SUM($B$4:$B$5)-SUM($F$15:F1974)</f>
        <v>30837.071399904326</v>
      </c>
      <c r="K1974" s="10">
        <f t="shared" si="222"/>
        <v>-1.5995702459609906E-2</v>
      </c>
      <c r="L1974" s="10">
        <f>+H1974/SUM($F$15:F1974)-1</f>
        <v>0.21196620552826118</v>
      </c>
      <c r="M1974" s="18">
        <f t="shared" si="225"/>
        <v>0</v>
      </c>
      <c r="N1974" s="18">
        <f t="shared" si="223"/>
        <v>2638.3101442671323</v>
      </c>
      <c r="O1974" s="4">
        <f t="shared" si="224"/>
        <v>7.9342146308515789</v>
      </c>
      <c r="P1974" s="18">
        <f>+AVERAGEIF($C$15:C1974,"&lt;&gt;",$B$15:B1974)</f>
        <v>8.0363775510204079</v>
      </c>
    </row>
    <row r="1975" spans="1:16" x14ac:dyDescent="0.25">
      <c r="A1975" s="1">
        <v>43131</v>
      </c>
      <c r="B1975" s="18">
        <v>9.6329999999999991</v>
      </c>
      <c r="G1975">
        <f t="shared" si="220"/>
        <v>26493.124247946107</v>
      </c>
      <c r="H1975">
        <f t="shared" si="221"/>
        <v>25414.841619725288</v>
      </c>
      <c r="I1975" s="5">
        <f t="shared" si="219"/>
        <v>0</v>
      </c>
      <c r="J1975" s="6">
        <f>+H1975+SUM($B$4:$B$5)-SUM($F$15:F1975)</f>
        <v>30881.922672356868</v>
      </c>
      <c r="K1975" s="10">
        <f t="shared" si="222"/>
        <v>1.4544595325185483E-3</v>
      </c>
      <c r="L1975" s="10">
        <f>+H1975/SUM($F$15:F1975)-1</f>
        <v>0.21410882465201131</v>
      </c>
      <c r="M1975" s="18">
        <f t="shared" si="225"/>
        <v>0</v>
      </c>
      <c r="N1975" s="18">
        <f t="shared" si="223"/>
        <v>2638.3101442671323</v>
      </c>
      <c r="O1975" s="4">
        <f t="shared" si="224"/>
        <v>7.9342146308515789</v>
      </c>
      <c r="P1975" s="18">
        <f>+AVERAGEIF($C$15:C1975,"&lt;&gt;",$B$15:B1975)</f>
        <v>8.0363775510204079</v>
      </c>
    </row>
    <row r="1976" spans="1:16" x14ac:dyDescent="0.25">
      <c r="A1976" s="1">
        <v>43132</v>
      </c>
      <c r="B1976" s="18">
        <v>9.5830000000000002</v>
      </c>
      <c r="G1976">
        <f t="shared" si="220"/>
        <v>26355.611924433466</v>
      </c>
      <c r="H1976">
        <f t="shared" si="221"/>
        <v>25282.926112511934</v>
      </c>
      <c r="I1976" s="5">
        <f t="shared" si="219"/>
        <v>0</v>
      </c>
      <c r="J1976" s="6">
        <f>+H1976+SUM($B$4:$B$5)-SUM($F$15:F1976)</f>
        <v>30750.007165143517</v>
      </c>
      <c r="K1976" s="10">
        <f t="shared" si="222"/>
        <v>-4.2716092716413856E-3</v>
      </c>
      <c r="L1976" s="10">
        <f>+H1976/SUM($F$15:F1976)-1</f>
        <v>0.2078070036998052</v>
      </c>
      <c r="M1976" s="18">
        <f t="shared" si="225"/>
        <v>0</v>
      </c>
      <c r="N1976" s="18">
        <f t="shared" si="223"/>
        <v>2638.3101442671323</v>
      </c>
      <c r="O1976" s="4">
        <f t="shared" si="224"/>
        <v>7.9342146308515789</v>
      </c>
      <c r="P1976" s="18">
        <f>+AVERAGEIF($C$15:C1976,"&lt;&gt;",$B$15:B1976)</f>
        <v>8.0363775510204079</v>
      </c>
    </row>
    <row r="1977" spans="1:16" x14ac:dyDescent="0.25">
      <c r="A1977" s="1">
        <v>43133</v>
      </c>
      <c r="B1977" s="18">
        <v>9.4760000000000009</v>
      </c>
      <c r="G1977">
        <f t="shared" si="220"/>
        <v>26061.335552116409</v>
      </c>
      <c r="H1977">
        <f t="shared" si="221"/>
        <v>25000.626927075351</v>
      </c>
      <c r="I1977" s="5">
        <f t="shared" si="219"/>
        <v>0</v>
      </c>
      <c r="J1977" s="6">
        <f>+H1977+SUM($B$4:$B$5)-SUM($F$15:F1977)</f>
        <v>30467.707979706935</v>
      </c>
      <c r="K1977" s="10">
        <f t="shared" si="222"/>
        <v>-9.1804591758463117E-3</v>
      </c>
      <c r="L1977" s="10">
        <f>+H1977/SUM($F$15:F1977)-1</f>
        <v>0.19432110686208448</v>
      </c>
      <c r="M1977" s="18">
        <f t="shared" si="225"/>
        <v>0</v>
      </c>
      <c r="N1977" s="18">
        <f t="shared" si="223"/>
        <v>2638.3101442671323</v>
      </c>
      <c r="O1977" s="4">
        <f t="shared" si="224"/>
        <v>7.9342146308515789</v>
      </c>
      <c r="P1977" s="18">
        <f>+AVERAGEIF($C$15:C1977,"&lt;&gt;",$B$15:B1977)</f>
        <v>8.0363775510204079</v>
      </c>
    </row>
    <row r="1978" spans="1:16" x14ac:dyDescent="0.25">
      <c r="A1978" s="1">
        <v>43136</v>
      </c>
      <c r="B1978" s="18">
        <v>9.3330000000000002</v>
      </c>
      <c r="G1978">
        <f t="shared" si="220"/>
        <v>25668.050306870246</v>
      </c>
      <c r="H1978">
        <f t="shared" si="221"/>
        <v>24623.348576445151</v>
      </c>
      <c r="I1978" s="5">
        <f t="shared" si="219"/>
        <v>0</v>
      </c>
      <c r="J1978" s="6">
        <f>+H1978+SUM($B$4:$B$5)-SUM($F$15:F1978)</f>
        <v>30090.429629076727</v>
      </c>
      <c r="K1978" s="10">
        <f t="shared" si="222"/>
        <v>-1.2382892434228854E-2</v>
      </c>
      <c r="L1978" s="10">
        <f>+H1978/SUM($F$15:F1978)-1</f>
        <v>0.17629789893877512</v>
      </c>
      <c r="M1978" s="18">
        <f t="shared" si="225"/>
        <v>0</v>
      </c>
      <c r="N1978" s="18">
        <f t="shared" si="223"/>
        <v>2638.3101442671323</v>
      </c>
      <c r="O1978" s="4">
        <f t="shared" si="224"/>
        <v>7.9342146308515789</v>
      </c>
      <c r="P1978" s="18">
        <f>+AVERAGEIF($C$15:C1978,"&lt;&gt;",$B$15:B1978)</f>
        <v>8.0363775510204079</v>
      </c>
    </row>
    <row r="1979" spans="1:16" x14ac:dyDescent="0.25">
      <c r="A1979" s="1">
        <v>43137</v>
      </c>
      <c r="B1979" s="18">
        <v>9.141</v>
      </c>
      <c r="G1979">
        <f t="shared" si="220"/>
        <v>25140.00298458169</v>
      </c>
      <c r="H1979">
        <f t="shared" si="221"/>
        <v>24116.793028745862</v>
      </c>
      <c r="I1979" s="5">
        <f t="shared" si="219"/>
        <v>0</v>
      </c>
      <c r="J1979" s="6">
        <f>+H1979+SUM($B$4:$B$5)-SUM($F$15:F1979)</f>
        <v>29583.874081377438</v>
      </c>
      <c r="K1979" s="10">
        <f t="shared" si="222"/>
        <v>-1.6834440516256266E-2</v>
      </c>
      <c r="L1979" s="10">
        <f>+H1979/SUM($F$15:F1979)-1</f>
        <v>0.15209890648230417</v>
      </c>
      <c r="M1979" s="18">
        <f t="shared" si="225"/>
        <v>0</v>
      </c>
      <c r="N1979" s="18">
        <f t="shared" si="223"/>
        <v>2638.3101442671323</v>
      </c>
      <c r="O1979" s="4">
        <f t="shared" si="224"/>
        <v>7.9342146308515789</v>
      </c>
      <c r="P1979" s="18">
        <f>+AVERAGEIF($C$15:C1979,"&lt;&gt;",$B$15:B1979)</f>
        <v>8.0363775510204079</v>
      </c>
    </row>
    <row r="1980" spans="1:16" x14ac:dyDescent="0.25">
      <c r="A1980" s="1">
        <v>43138</v>
      </c>
      <c r="B1980" s="18">
        <v>9.1530000000000005</v>
      </c>
      <c r="G1980">
        <f t="shared" si="220"/>
        <v>25173.005942224729</v>
      </c>
      <c r="H1980">
        <f t="shared" si="221"/>
        <v>24148.45275047707</v>
      </c>
      <c r="I1980" s="5">
        <f t="shared" si="219"/>
        <v>0</v>
      </c>
      <c r="J1980" s="6">
        <f>+H1980+SUM($B$4:$B$5)-SUM($F$15:F1980)</f>
        <v>29615.533803108647</v>
      </c>
      <c r="K1980" s="10">
        <f t="shared" si="222"/>
        <v>1.0701682154312664E-3</v>
      </c>
      <c r="L1980" s="10">
        <f>+H1980/SUM($F$15:F1980)-1</f>
        <v>0.15361134351083372</v>
      </c>
      <c r="M1980" s="18">
        <f t="shared" si="225"/>
        <v>0</v>
      </c>
      <c r="N1980" s="18">
        <f t="shared" si="223"/>
        <v>2638.3101442671323</v>
      </c>
      <c r="O1980" s="4">
        <f t="shared" si="224"/>
        <v>7.9342146308515789</v>
      </c>
      <c r="P1980" s="18">
        <f>+AVERAGEIF($C$15:C1980,"&lt;&gt;",$B$15:B1980)</f>
        <v>8.0363775510204079</v>
      </c>
    </row>
    <row r="1981" spans="1:16" x14ac:dyDescent="0.25">
      <c r="A1981" s="1">
        <v>43139</v>
      </c>
      <c r="B1981" s="18">
        <v>9.1020000000000003</v>
      </c>
      <c r="C1981">
        <f>+$B$3</f>
        <v>200</v>
      </c>
      <c r="D1981" s="7">
        <f>+$D$11</f>
        <v>3.3347368421052628</v>
      </c>
      <c r="E1981">
        <v>1.54</v>
      </c>
      <c r="F1981" s="6">
        <f>+C1981-D1981-E1981</f>
        <v>195.12526315789475</v>
      </c>
      <c r="G1981">
        <f t="shared" si="220"/>
        <v>25232.743372241832</v>
      </c>
      <c r="H1981">
        <f t="shared" si="221"/>
        <v>24209.02419627734</v>
      </c>
      <c r="I1981" s="5">
        <f t="shared" si="219"/>
        <v>390800</v>
      </c>
      <c r="J1981" s="6">
        <f>+H1981+SUM($B$4:$B$5)-SUM($F$15:F1981)</f>
        <v>29480.97998575103</v>
      </c>
      <c r="K1981" s="10">
        <f t="shared" si="222"/>
        <v>-4.5433527638625293E-3</v>
      </c>
      <c r="L1981" s="10">
        <f>+H1981/SUM($F$15:F1981)-1</f>
        <v>0.14582419248327949</v>
      </c>
      <c r="M1981" s="18">
        <f t="shared" si="225"/>
        <v>21.43762504481375</v>
      </c>
      <c r="N1981" s="18">
        <f t="shared" si="223"/>
        <v>2659.7477693119458</v>
      </c>
      <c r="O1981" s="4">
        <f t="shared" si="224"/>
        <v>7.9436270064029264</v>
      </c>
      <c r="P1981" s="18">
        <f>+AVERAGEIF($C$15:C1981,"&lt;&gt;",$B$15:B1981)</f>
        <v>8.0471414141414144</v>
      </c>
    </row>
    <row r="1982" spans="1:16" x14ac:dyDescent="0.25">
      <c r="A1982" s="1">
        <v>43140</v>
      </c>
      <c r="B1982" s="18">
        <v>8.9589999999999996</v>
      </c>
      <c r="G1982">
        <f t="shared" si="220"/>
        <v>24836.315960438867</v>
      </c>
      <c r="H1982">
        <f t="shared" si="221"/>
        <v>23828.680265265732</v>
      </c>
      <c r="I1982" s="5">
        <f t="shared" si="219"/>
        <v>0</v>
      </c>
      <c r="J1982" s="6">
        <f>+H1982+SUM($B$4:$B$5)-SUM($F$15:F1982)</f>
        <v>29100.636054739422</v>
      </c>
      <c r="K1982" s="10">
        <f t="shared" si="222"/>
        <v>-1.2901332696383827E-2</v>
      </c>
      <c r="L1982" s="10">
        <f>+H1982/SUM($F$15:F1982)-1</f>
        <v>0.12782234019530869</v>
      </c>
      <c r="M1982" s="18">
        <f t="shared" si="225"/>
        <v>0</v>
      </c>
      <c r="N1982" s="18">
        <f t="shared" si="223"/>
        <v>2659.7477693119458</v>
      </c>
      <c r="O1982" s="4">
        <f t="shared" si="224"/>
        <v>7.9436270064029264</v>
      </c>
      <c r="P1982" s="18">
        <f>+AVERAGEIF($C$15:C1982,"&lt;&gt;",$B$15:B1982)</f>
        <v>8.0471414141414144</v>
      </c>
    </row>
    <row r="1983" spans="1:16" x14ac:dyDescent="0.25">
      <c r="A1983" s="1">
        <v>43143</v>
      </c>
      <c r="B1983" s="18">
        <v>9.016</v>
      </c>
      <c r="G1983">
        <f t="shared" si="220"/>
        <v>24994.332481227462</v>
      </c>
      <c r="H1983">
        <f t="shared" si="221"/>
        <v>23980.285888116512</v>
      </c>
      <c r="I1983" s="5">
        <f t="shared" si="219"/>
        <v>0</v>
      </c>
      <c r="J1983" s="6">
        <f>+H1983+SUM($B$4:$B$5)-SUM($F$15:F1983)</f>
        <v>29252.241677590202</v>
      </c>
      <c r="K1983" s="10">
        <f t="shared" si="222"/>
        <v>5.20970134692611E-3</v>
      </c>
      <c r="L1983" s="10">
        <f>+H1983/SUM($F$15:F1983)-1</f>
        <v>0.13499790369470954</v>
      </c>
      <c r="M1983" s="18">
        <f t="shared" si="225"/>
        <v>0</v>
      </c>
      <c r="N1983" s="18">
        <f t="shared" si="223"/>
        <v>2659.7477693119458</v>
      </c>
      <c r="O1983" s="4">
        <f t="shared" si="224"/>
        <v>7.9436270064029264</v>
      </c>
      <c r="P1983" s="18">
        <f>+AVERAGEIF($C$15:C1983,"&lt;&gt;",$B$15:B1983)</f>
        <v>8.0471414141414144</v>
      </c>
    </row>
    <row r="1984" spans="1:16" x14ac:dyDescent="0.25">
      <c r="A1984" s="1">
        <v>43144</v>
      </c>
      <c r="B1984" s="18">
        <v>9.0419999999999998</v>
      </c>
      <c r="G1984">
        <f t="shared" si="220"/>
        <v>25066.410192464366</v>
      </c>
      <c r="H1984">
        <f t="shared" si="221"/>
        <v>24049.439330118625</v>
      </c>
      <c r="I1984" s="5">
        <f t="shared" si="219"/>
        <v>0</v>
      </c>
      <c r="J1984" s="6">
        <f>+H1984+SUM($B$4:$B$5)-SUM($F$15:F1984)</f>
        <v>29321.395119592307</v>
      </c>
      <c r="K1984" s="10">
        <f t="shared" si="222"/>
        <v>2.3640390628620889E-3</v>
      </c>
      <c r="L1984" s="10">
        <f>+H1984/SUM($F$15:F1984)-1</f>
        <v>0.13827096774706793</v>
      </c>
      <c r="M1984" s="18">
        <f t="shared" si="225"/>
        <v>0</v>
      </c>
      <c r="N1984" s="18">
        <f t="shared" si="223"/>
        <v>2659.7477693119458</v>
      </c>
      <c r="O1984" s="4">
        <f t="shared" si="224"/>
        <v>7.9436270064029264</v>
      </c>
      <c r="P1984" s="18">
        <f>+AVERAGEIF($C$15:C1984,"&lt;&gt;",$B$15:B1984)</f>
        <v>8.0471414141414144</v>
      </c>
    </row>
    <row r="1985" spans="1:16" x14ac:dyDescent="0.25">
      <c r="A1985" s="1">
        <v>43145</v>
      </c>
      <c r="B1985" s="18">
        <v>9.1549999999999994</v>
      </c>
      <c r="G1985">
        <f t="shared" si="220"/>
        <v>25379.671014378597</v>
      </c>
      <c r="H1985">
        <f t="shared" si="221"/>
        <v>24349.990828050875</v>
      </c>
      <c r="I1985" s="5">
        <f t="shared" si="219"/>
        <v>0</v>
      </c>
      <c r="J1985" s="6">
        <f>+H1985+SUM($B$4:$B$5)-SUM($F$15:F1985)</f>
        <v>29621.946617524562</v>
      </c>
      <c r="K1985" s="10">
        <f t="shared" si="222"/>
        <v>1.0250245484786813E-2</v>
      </c>
      <c r="L1985" s="10">
        <f>+H1985/SUM($F$15:F1985)-1</f>
        <v>0.15249620766693295</v>
      </c>
      <c r="M1985" s="18">
        <f t="shared" si="225"/>
        <v>0</v>
      </c>
      <c r="N1985" s="18">
        <f t="shared" si="223"/>
        <v>2659.7477693119458</v>
      </c>
      <c r="O1985" s="4">
        <f t="shared" si="224"/>
        <v>7.9436270064029264</v>
      </c>
      <c r="P1985" s="18">
        <f>+AVERAGEIF($C$15:C1985,"&lt;&gt;",$B$15:B1985)</f>
        <v>8.0471414141414144</v>
      </c>
    </row>
    <row r="1986" spans="1:16" x14ac:dyDescent="0.25">
      <c r="A1986" s="1">
        <v>43146</v>
      </c>
      <c r="B1986" s="18">
        <v>9.2309999999999999</v>
      </c>
      <c r="G1986">
        <f t="shared" si="220"/>
        <v>25590.35970876339</v>
      </c>
      <c r="H1986">
        <f t="shared" si="221"/>
        <v>24552.131658518585</v>
      </c>
      <c r="I1986" s="5">
        <f t="shared" si="219"/>
        <v>0</v>
      </c>
      <c r="J1986" s="6">
        <f>+H1986+SUM($B$4:$B$5)-SUM($F$15:F1986)</f>
        <v>29824.087447992271</v>
      </c>
      <c r="K1986" s="10">
        <f t="shared" si="222"/>
        <v>6.8240225086395601E-3</v>
      </c>
      <c r="L1986" s="10">
        <f>+H1986/SUM($F$15:F1986)-1</f>
        <v>0.1620636256661343</v>
      </c>
      <c r="M1986" s="18">
        <f t="shared" si="225"/>
        <v>0</v>
      </c>
      <c r="N1986" s="18">
        <f t="shared" si="223"/>
        <v>2659.7477693119458</v>
      </c>
      <c r="O1986" s="4">
        <f t="shared" si="224"/>
        <v>7.9436270064029264</v>
      </c>
      <c r="P1986" s="18">
        <f>+AVERAGEIF($C$15:C1986,"&lt;&gt;",$B$15:B1986)</f>
        <v>8.0471414141414144</v>
      </c>
    </row>
    <row r="1987" spans="1:16" x14ac:dyDescent="0.25">
      <c r="A1987" s="1">
        <v>43147</v>
      </c>
      <c r="B1987" s="18">
        <v>9.2309999999999999</v>
      </c>
      <c r="G1987">
        <f t="shared" si="220"/>
        <v>25590.35970876339</v>
      </c>
      <c r="H1987">
        <f t="shared" si="221"/>
        <v>24552.131658518585</v>
      </c>
      <c r="I1987" s="5">
        <f t="shared" si="219"/>
        <v>0</v>
      </c>
      <c r="J1987" s="6">
        <f>+H1987+SUM($B$4:$B$5)-SUM($F$15:F1987)</f>
        <v>29824.087447992271</v>
      </c>
      <c r="K1987" s="10">
        <f t="shared" si="222"/>
        <v>0</v>
      </c>
      <c r="L1987" s="10">
        <f>+H1987/SUM($F$15:F1987)-1</f>
        <v>0.1620636256661343</v>
      </c>
      <c r="M1987" s="18">
        <f t="shared" si="225"/>
        <v>0</v>
      </c>
      <c r="N1987" s="18">
        <f t="shared" si="223"/>
        <v>2659.7477693119458</v>
      </c>
      <c r="O1987" s="4">
        <f t="shared" si="224"/>
        <v>7.9436270064029264</v>
      </c>
      <c r="P1987" s="18">
        <f>+AVERAGEIF($C$15:C1987,"&lt;&gt;",$B$15:B1987)</f>
        <v>8.0471414141414144</v>
      </c>
    </row>
    <row r="1988" spans="1:16" x14ac:dyDescent="0.25">
      <c r="A1988" s="1">
        <v>43150</v>
      </c>
      <c r="B1988" s="18">
        <v>9.2780000000000005</v>
      </c>
      <c r="G1988">
        <f t="shared" si="220"/>
        <v>25720.654032922408</v>
      </c>
      <c r="H1988">
        <f t="shared" si="221"/>
        <v>24677.139803676248</v>
      </c>
      <c r="I1988" s="5">
        <f t="shared" si="219"/>
        <v>0</v>
      </c>
      <c r="J1988" s="6">
        <f>+H1988+SUM($B$4:$B$5)-SUM($F$15:F1988)</f>
        <v>29949.095593149934</v>
      </c>
      <c r="K1988" s="10">
        <f t="shared" si="222"/>
        <v>4.1915161822019265E-3</v>
      </c>
      <c r="L1988" s="10">
        <f>+H1988/SUM($F$15:F1988)-1</f>
        <v>0.16798031837616656</v>
      </c>
      <c r="M1988" s="18">
        <f t="shared" si="225"/>
        <v>0</v>
      </c>
      <c r="N1988" s="18">
        <f t="shared" si="223"/>
        <v>2659.7477693119458</v>
      </c>
      <c r="O1988" s="4">
        <f t="shared" si="224"/>
        <v>7.9436270064029264</v>
      </c>
      <c r="P1988" s="18">
        <f>+AVERAGEIF($C$15:C1988,"&lt;&gt;",$B$15:B1988)</f>
        <v>8.0471414141414144</v>
      </c>
    </row>
    <row r="1989" spans="1:16" x14ac:dyDescent="0.25">
      <c r="A1989" s="1">
        <v>43151</v>
      </c>
      <c r="B1989" s="18">
        <v>9.2680000000000007</v>
      </c>
      <c r="G1989">
        <f t="shared" si="220"/>
        <v>25692.931836292832</v>
      </c>
      <c r="H1989">
        <f t="shared" si="221"/>
        <v>24650.54232598313</v>
      </c>
      <c r="I1989" s="5">
        <f t="shared" si="219"/>
        <v>0</v>
      </c>
      <c r="J1989" s="6">
        <f>+H1989+SUM($B$4:$B$5)-SUM($F$15:F1989)</f>
        <v>29922.498115456816</v>
      </c>
      <c r="K1989" s="10">
        <f t="shared" si="222"/>
        <v>-8.880895120987331E-4</v>
      </c>
      <c r="L1989" s="10">
        <f>+H1989/SUM($F$15:F1989)-1</f>
        <v>0.16672144758679819</v>
      </c>
      <c r="M1989" s="18">
        <f t="shared" si="225"/>
        <v>0</v>
      </c>
      <c r="N1989" s="18">
        <f t="shared" si="223"/>
        <v>2659.7477693119458</v>
      </c>
      <c r="O1989" s="4">
        <f t="shared" si="224"/>
        <v>7.9436270064029264</v>
      </c>
      <c r="P1989" s="18">
        <f>+AVERAGEIF($C$15:C1989,"&lt;&gt;",$B$15:B1989)</f>
        <v>8.0471414141414144</v>
      </c>
    </row>
    <row r="1990" spans="1:16" x14ac:dyDescent="0.25">
      <c r="A1990" s="1">
        <v>43152</v>
      </c>
      <c r="B1990" s="18">
        <v>9.3919999999999995</v>
      </c>
      <c r="G1990">
        <f t="shared" si="220"/>
        <v>26036.687074499598</v>
      </c>
      <c r="H1990">
        <f t="shared" si="221"/>
        <v>24980.351049377809</v>
      </c>
      <c r="I1990" s="5">
        <f t="shared" si="219"/>
        <v>0</v>
      </c>
      <c r="J1990" s="6">
        <f>+H1990+SUM($B$4:$B$5)-SUM($F$15:F1990)</f>
        <v>30252.306838851495</v>
      </c>
      <c r="K1990" s="10">
        <f t="shared" si="222"/>
        <v>1.1022098560157012E-2</v>
      </c>
      <c r="L1990" s="10">
        <f>+H1990/SUM($F$15:F1990)-1</f>
        <v>0.18233144537496826</v>
      </c>
      <c r="M1990" s="18">
        <f t="shared" si="225"/>
        <v>0</v>
      </c>
      <c r="N1990" s="18">
        <f t="shared" si="223"/>
        <v>2659.7477693119458</v>
      </c>
      <c r="O1990" s="4">
        <f t="shared" si="224"/>
        <v>7.9436270064029264</v>
      </c>
      <c r="P1990" s="18">
        <f>+AVERAGEIF($C$15:C1990,"&lt;&gt;",$B$15:B1990)</f>
        <v>8.0471414141414144</v>
      </c>
    </row>
    <row r="1991" spans="1:16" x14ac:dyDescent="0.25">
      <c r="A1991" s="1">
        <v>43153</v>
      </c>
      <c r="B1991" s="18">
        <v>9.3260000000000005</v>
      </c>
      <c r="G1991">
        <f t="shared" si="220"/>
        <v>25853.720576744385</v>
      </c>
      <c r="H1991">
        <f t="shared" si="221"/>
        <v>24804.80769660322</v>
      </c>
      <c r="I1991" s="5">
        <f t="shared" si="219"/>
        <v>0</v>
      </c>
      <c r="J1991" s="6">
        <f>+H1991+SUM($B$4:$B$5)-SUM($F$15:F1991)</f>
        <v>30076.76348607691</v>
      </c>
      <c r="K1991" s="10">
        <f t="shared" si="222"/>
        <v>-5.8026435375547747E-3</v>
      </c>
      <c r="L1991" s="10">
        <f>+H1991/SUM($F$15:F1991)-1</f>
        <v>0.17402289816513572</v>
      </c>
      <c r="M1991" s="18">
        <f t="shared" si="225"/>
        <v>0</v>
      </c>
      <c r="N1991" s="18">
        <f t="shared" si="223"/>
        <v>2659.7477693119458</v>
      </c>
      <c r="O1991" s="4">
        <f t="shared" si="224"/>
        <v>7.9436270064029264</v>
      </c>
      <c r="P1991" s="18">
        <f>+AVERAGEIF($C$15:C1991,"&lt;&gt;",$B$15:B1991)</f>
        <v>8.0471414141414144</v>
      </c>
    </row>
    <row r="1992" spans="1:16" x14ac:dyDescent="0.25">
      <c r="A1992" s="1">
        <v>43154</v>
      </c>
      <c r="B1992" s="18">
        <v>9.4559999999999995</v>
      </c>
      <c r="G1992">
        <f t="shared" si="220"/>
        <v>26214.109132928894</v>
      </c>
      <c r="H1992">
        <f t="shared" si="221"/>
        <v>25150.574906613769</v>
      </c>
      <c r="I1992" s="5">
        <f t="shared" si="219"/>
        <v>0</v>
      </c>
      <c r="J1992" s="6">
        <f>+H1992+SUM($B$4:$B$5)-SUM($F$15:F1992)</f>
        <v>30422.530696087451</v>
      </c>
      <c r="K1992" s="10">
        <f t="shared" si="222"/>
        <v>1.1496157496154957E-2</v>
      </c>
      <c r="L1992" s="10">
        <f>+H1992/SUM($F$15:F1992)-1</f>
        <v>0.19038821842692699</v>
      </c>
      <c r="M1992" s="18">
        <f t="shared" si="225"/>
        <v>0</v>
      </c>
      <c r="N1992" s="18">
        <f t="shared" si="223"/>
        <v>2659.7477693119458</v>
      </c>
      <c r="O1992" s="4">
        <f t="shared" si="224"/>
        <v>7.9436270064029264</v>
      </c>
      <c r="P1992" s="18">
        <f>+AVERAGEIF($C$15:C1992,"&lt;&gt;",$B$15:B1992)</f>
        <v>8.0471414141414144</v>
      </c>
    </row>
    <row r="1993" spans="1:16" x14ac:dyDescent="0.25">
      <c r="A1993" s="1">
        <v>43157</v>
      </c>
      <c r="B1993" s="18">
        <v>9.4990000000000006</v>
      </c>
      <c r="G1993">
        <f t="shared" si="220"/>
        <v>26333.314578436079</v>
      </c>
      <c r="H1993">
        <f t="shared" si="221"/>
        <v>25264.944060694183</v>
      </c>
      <c r="I1993" s="5">
        <f t="shared" si="219"/>
        <v>0</v>
      </c>
      <c r="J1993" s="6">
        <f>+H1993+SUM($B$4:$B$5)-SUM($F$15:F1993)</f>
        <v>30536.899850167865</v>
      </c>
      <c r="K1993" s="10">
        <f t="shared" si="222"/>
        <v>3.7593570115166397E-3</v>
      </c>
      <c r="L1993" s="10">
        <f>+H1993/SUM($F$15:F1993)-1</f>
        <v>0.19580136282121186</v>
      </c>
      <c r="M1993" s="18">
        <f t="shared" si="225"/>
        <v>0</v>
      </c>
      <c r="N1993" s="18">
        <f t="shared" si="223"/>
        <v>2659.7477693119458</v>
      </c>
      <c r="O1993" s="4">
        <f t="shared" si="224"/>
        <v>7.9436270064029264</v>
      </c>
      <c r="P1993" s="18">
        <f>+AVERAGEIF($C$15:C1993,"&lt;&gt;",$B$15:B1993)</f>
        <v>8.0471414141414144</v>
      </c>
    </row>
    <row r="1994" spans="1:16" x14ac:dyDescent="0.25">
      <c r="A1994" s="1">
        <v>43158</v>
      </c>
      <c r="B1994" s="18">
        <v>9.4659999999999993</v>
      </c>
      <c r="G1994">
        <f t="shared" si="220"/>
        <v>26241.83132955847</v>
      </c>
      <c r="H1994">
        <f t="shared" si="221"/>
        <v>25177.172384306887</v>
      </c>
      <c r="I1994" s="5">
        <f t="shared" si="219"/>
        <v>0</v>
      </c>
      <c r="J1994" s="6">
        <f>+H1994+SUM($B$4:$B$5)-SUM($F$15:F1994)</f>
        <v>30449.128173780577</v>
      </c>
      <c r="K1994" s="10">
        <f t="shared" si="222"/>
        <v>-2.8742824850573889E-3</v>
      </c>
      <c r="L1994" s="10">
        <f>+H1994/SUM($F$15:F1994)-1</f>
        <v>0.19164708921629559</v>
      </c>
      <c r="M1994" s="18">
        <f t="shared" si="225"/>
        <v>0</v>
      </c>
      <c r="N1994" s="18">
        <f t="shared" si="223"/>
        <v>2659.7477693119458</v>
      </c>
      <c r="O1994" s="4">
        <f t="shared" si="224"/>
        <v>7.9436270064029264</v>
      </c>
      <c r="P1994" s="18">
        <f>+AVERAGEIF($C$15:C1994,"&lt;&gt;",$B$15:B1994)</f>
        <v>8.0471414141414144</v>
      </c>
    </row>
    <row r="1995" spans="1:16" x14ac:dyDescent="0.25">
      <c r="A1995" s="1">
        <v>43159</v>
      </c>
      <c r="B1995" s="18">
        <v>9.3689999999999998</v>
      </c>
      <c r="G1995">
        <f t="shared" si="220"/>
        <v>25972.926022251566</v>
      </c>
      <c r="H1995">
        <f t="shared" si="221"/>
        <v>24919.176850683627</v>
      </c>
      <c r="I1995" s="5">
        <f t="shared" si="219"/>
        <v>0</v>
      </c>
      <c r="J1995" s="6">
        <f>+H1995+SUM($B$4:$B$5)-SUM($F$15:F1995)</f>
        <v>30191.13264015731</v>
      </c>
      <c r="K1995" s="10">
        <f t="shared" si="222"/>
        <v>-8.4730023188455128E-3</v>
      </c>
      <c r="L1995" s="10">
        <f>+H1995/SUM($F$15:F1995)-1</f>
        <v>0.17943604255942036</v>
      </c>
      <c r="M1995" s="18">
        <f t="shared" si="225"/>
        <v>0</v>
      </c>
      <c r="N1995" s="18">
        <f t="shared" si="223"/>
        <v>2659.7477693119458</v>
      </c>
      <c r="O1995" s="4">
        <f t="shared" si="224"/>
        <v>7.9436270064029264</v>
      </c>
      <c r="P1995" s="18">
        <f>+AVERAGEIF($C$15:C1995,"&lt;&gt;",$B$15:B1995)</f>
        <v>8.0471414141414144</v>
      </c>
    </row>
    <row r="1996" spans="1:16" x14ac:dyDescent="0.25">
      <c r="A1996" s="1">
        <v>43160</v>
      </c>
      <c r="B1996" s="18">
        <v>9.3620000000000001</v>
      </c>
      <c r="G1996">
        <f t="shared" si="220"/>
        <v>25953.520484610865</v>
      </c>
      <c r="H1996">
        <f t="shared" si="221"/>
        <v>24900.558616298444</v>
      </c>
      <c r="I1996" s="5">
        <f t="shared" si="219"/>
        <v>0</v>
      </c>
      <c r="J1996" s="6">
        <f>+H1996+SUM($B$4:$B$5)-SUM($F$15:F1996)</f>
        <v>30172.514405772126</v>
      </c>
      <c r="K1996" s="10">
        <f t="shared" si="222"/>
        <v>-6.1667889731364944E-4</v>
      </c>
      <c r="L1996" s="10">
        <f>+H1996/SUM($F$15:F1996)-1</f>
        <v>0.17855483300686226</v>
      </c>
      <c r="M1996" s="18">
        <f t="shared" si="225"/>
        <v>0</v>
      </c>
      <c r="N1996" s="18">
        <f t="shared" si="223"/>
        <v>2659.7477693119458</v>
      </c>
      <c r="O1996" s="4">
        <f t="shared" si="224"/>
        <v>7.9436270064029264</v>
      </c>
      <c r="P1996" s="18">
        <f>+AVERAGEIF($C$15:C1996,"&lt;&gt;",$B$15:B1996)</f>
        <v>8.0471414141414144</v>
      </c>
    </row>
    <row r="1997" spans="1:16" x14ac:dyDescent="0.25">
      <c r="A1997" s="1">
        <v>43161</v>
      </c>
      <c r="B1997" s="18">
        <v>9.1880000000000006</v>
      </c>
      <c r="G1997">
        <f t="shared" si="220"/>
        <v>25471.154263256212</v>
      </c>
      <c r="H1997">
        <f t="shared" si="221"/>
        <v>24437.762504438168</v>
      </c>
      <c r="I1997" s="5">
        <f t="shared" si="219"/>
        <v>0</v>
      </c>
      <c r="J1997" s="6">
        <f>+H1997+SUM($B$4:$B$5)-SUM($F$15:F1997)</f>
        <v>29709.718293911857</v>
      </c>
      <c r="K1997" s="10">
        <f t="shared" si="222"/>
        <v>-1.5338334274578536E-2</v>
      </c>
      <c r="L1997" s="10">
        <f>+H1997/SUM($F$15:F1997)-1</f>
        <v>0.15665048127184922</v>
      </c>
      <c r="M1997" s="18">
        <f t="shared" si="225"/>
        <v>0</v>
      </c>
      <c r="N1997" s="18">
        <f t="shared" si="223"/>
        <v>2659.7477693119458</v>
      </c>
      <c r="O1997" s="4">
        <f t="shared" si="224"/>
        <v>7.9436270064029264</v>
      </c>
      <c r="P1997" s="18">
        <f>+AVERAGEIF($C$15:C1997,"&lt;&gt;",$B$15:B1997)</f>
        <v>8.0471414141414144</v>
      </c>
    </row>
    <row r="1998" spans="1:16" x14ac:dyDescent="0.25">
      <c r="A1998" s="1">
        <v>43164</v>
      </c>
      <c r="B1998" s="18">
        <v>9.1329999999999991</v>
      </c>
      <c r="G1998">
        <f t="shared" si="220"/>
        <v>25318.682181793531</v>
      </c>
      <c r="H1998">
        <f t="shared" si="221"/>
        <v>24291.476377126008</v>
      </c>
      <c r="I1998" s="5">
        <f t="shared" si="219"/>
        <v>0</v>
      </c>
      <c r="J1998" s="6">
        <f>+H1998+SUM($B$4:$B$5)-SUM($F$15:F1998)</f>
        <v>29563.43216659969</v>
      </c>
      <c r="K1998" s="10">
        <f t="shared" si="222"/>
        <v>-4.9238476738483472E-3</v>
      </c>
      <c r="L1998" s="10">
        <f>+H1998/SUM($F$15:F1998)-1</f>
        <v>0.14972669193032195</v>
      </c>
      <c r="M1998" s="18">
        <f t="shared" si="225"/>
        <v>0</v>
      </c>
      <c r="N1998" s="18">
        <f t="shared" si="223"/>
        <v>2659.7477693119458</v>
      </c>
      <c r="O1998" s="4">
        <f t="shared" si="224"/>
        <v>7.9436270064029264</v>
      </c>
      <c r="P1998" s="18">
        <f>+AVERAGEIF($C$15:C1998,"&lt;&gt;",$B$15:B1998)</f>
        <v>8.0471414141414144</v>
      </c>
    </row>
    <row r="1999" spans="1:16" x14ac:dyDescent="0.25">
      <c r="A1999" s="1">
        <v>43165</v>
      </c>
      <c r="B1999" s="18">
        <v>9.2149999999999999</v>
      </c>
      <c r="G1999">
        <f t="shared" si="220"/>
        <v>25546.00419415607</v>
      </c>
      <c r="H1999">
        <f t="shared" si="221"/>
        <v>24509.575694209587</v>
      </c>
      <c r="I1999" s="5">
        <f t="shared" si="219"/>
        <v>0</v>
      </c>
      <c r="J1999" s="6">
        <f>+H1999+SUM($B$4:$B$5)-SUM($F$15:F1999)</f>
        <v>29781.531483683277</v>
      </c>
      <c r="K1999" s="10">
        <f t="shared" si="222"/>
        <v>7.3773341286804683E-3</v>
      </c>
      <c r="L1999" s="10">
        <f>+H1999/SUM($F$15:F1999)-1</f>
        <v>0.16004943240314429</v>
      </c>
      <c r="M1999" s="18">
        <f t="shared" si="225"/>
        <v>0</v>
      </c>
      <c r="N1999" s="18">
        <f t="shared" si="223"/>
        <v>2659.7477693119458</v>
      </c>
      <c r="O1999" s="4">
        <f t="shared" si="224"/>
        <v>7.9436270064029264</v>
      </c>
      <c r="P1999" s="18">
        <f>+AVERAGEIF($C$15:C1999,"&lt;&gt;",$B$15:B1999)</f>
        <v>8.0471414141414144</v>
      </c>
    </row>
    <row r="2000" spans="1:16" x14ac:dyDescent="0.25">
      <c r="A2000" s="1">
        <v>43166</v>
      </c>
      <c r="B2000" s="18">
        <v>9.1780000000000008</v>
      </c>
      <c r="G2000">
        <f t="shared" si="220"/>
        <v>25443.432066626632</v>
      </c>
      <c r="H2000">
        <f t="shared" si="221"/>
        <v>24411.165026745046</v>
      </c>
      <c r="I2000" s="5">
        <f t="shared" ref="I2000:I2063" si="226">+C2000*(MAX($A:$A)-A2000)</f>
        <v>0</v>
      </c>
      <c r="J2000" s="6">
        <f>+H2000+SUM($B$4:$B$5)-SUM($F$15:F2000)</f>
        <v>29683.120816218732</v>
      </c>
      <c r="K2000" s="10">
        <f t="shared" si="222"/>
        <v>-3.304419301554784E-3</v>
      </c>
      <c r="L2000" s="10">
        <f>+H2000/SUM($F$15:F2000)-1</f>
        <v>0.1553916104824804</v>
      </c>
      <c r="M2000" s="18">
        <f t="shared" si="225"/>
        <v>0</v>
      </c>
      <c r="N2000" s="18">
        <f t="shared" si="223"/>
        <v>2659.7477693119458</v>
      </c>
      <c r="O2000" s="4">
        <f t="shared" si="224"/>
        <v>7.9436270064029264</v>
      </c>
      <c r="P2000" s="18">
        <f>+AVERAGEIF($C$15:C2000,"&lt;&gt;",$B$15:B2000)</f>
        <v>8.0471414141414144</v>
      </c>
    </row>
    <row r="2001" spans="1:16" x14ac:dyDescent="0.25">
      <c r="A2001" s="1">
        <v>43167</v>
      </c>
      <c r="B2001" s="18">
        <v>9.2759999999999998</v>
      </c>
      <c r="C2001">
        <f>+$B$3</f>
        <v>200</v>
      </c>
      <c r="D2001" s="7">
        <f>+$D$11</f>
        <v>3.3347368421052628</v>
      </c>
      <c r="E2001">
        <v>1.54</v>
      </c>
      <c r="F2001" s="6">
        <f>+C2001-D2001-E2001</f>
        <v>195.12526315789475</v>
      </c>
      <c r="G2001">
        <f t="shared" ref="G2001:G2064" si="227">+(B2001/B2000*G2000)+C2001</f>
        <v>25915.109593596491</v>
      </c>
      <c r="H2001">
        <f t="shared" ref="H2001:H2064" si="228">+(B2001/B2000*H2000)+F2001</f>
        <v>24866.945571295506</v>
      </c>
      <c r="I2001" s="5">
        <f t="shared" si="226"/>
        <v>385200</v>
      </c>
      <c r="J2001" s="6">
        <f>+H2001+SUM($B$4:$B$5)-SUM($F$15:F2001)</f>
        <v>29943.776097611302</v>
      </c>
      <c r="K2001" s="10">
        <f t="shared" ref="K2001:K2064" si="229">+J2001/J2000-1</f>
        <v>8.7812626915613201E-3</v>
      </c>
      <c r="L2001" s="10">
        <f>+H2001/SUM($F$15:F2001)-1</f>
        <v>0.16619368438565463</v>
      </c>
      <c r="M2001" s="18">
        <f t="shared" si="225"/>
        <v>21.035496243843763</v>
      </c>
      <c r="N2001" s="18">
        <f t="shared" ref="N2001:N2064" si="230">+M2001+N2000</f>
        <v>2680.7832655557895</v>
      </c>
      <c r="O2001" s="4">
        <f t="shared" ref="O2001:O2064" si="231">((O2000*N2000)+(B2001*M2001))/N2001</f>
        <v>7.9540818340879236</v>
      </c>
      <c r="P2001" s="18">
        <f>+AVERAGEIF($C$15:C2001,"&lt;&gt;",$B$15:B2001)</f>
        <v>8.059429999999999</v>
      </c>
    </row>
    <row r="2002" spans="1:16" x14ac:dyDescent="0.25">
      <c r="A2002" s="1">
        <v>43168</v>
      </c>
      <c r="B2002" s="18">
        <v>9.3689999999999998</v>
      </c>
      <c r="G2002">
        <f t="shared" si="227"/>
        <v>26174.931196895806</v>
      </c>
      <c r="H2002">
        <f t="shared" si="228"/>
        <v>25116.258414992193</v>
      </c>
      <c r="I2002" s="5">
        <f t="shared" si="226"/>
        <v>0</v>
      </c>
      <c r="J2002" s="6">
        <f>+H2002+SUM($B$4:$B$5)-SUM($F$15:F2002)</f>
        <v>30193.088941307982</v>
      </c>
      <c r="K2002" s="10">
        <f t="shared" si="229"/>
        <v>8.326032190594912E-3</v>
      </c>
      <c r="L2002" s="10">
        <f>+H2002/SUM($F$15:F2002)-1</f>
        <v>0.17788579441668806</v>
      </c>
      <c r="M2002" s="18">
        <f t="shared" si="225"/>
        <v>0</v>
      </c>
      <c r="N2002" s="18">
        <f t="shared" si="230"/>
        <v>2680.7832655557895</v>
      </c>
      <c r="O2002" s="4">
        <f t="shared" si="231"/>
        <v>7.9540818340879236</v>
      </c>
      <c r="P2002" s="18">
        <f>+AVERAGEIF($C$15:C2002,"&lt;&gt;",$B$15:B2002)</f>
        <v>8.059429999999999</v>
      </c>
    </row>
    <row r="2003" spans="1:16" x14ac:dyDescent="0.25">
      <c r="A2003" s="1">
        <v>43171</v>
      </c>
      <c r="B2003" s="18">
        <v>9.4779999999999998</v>
      </c>
      <c r="G2003">
        <f t="shared" si="227"/>
        <v>26479.45329108533</v>
      </c>
      <c r="H2003">
        <f t="shared" si="228"/>
        <v>25408.463790937774</v>
      </c>
      <c r="I2003" s="5">
        <f t="shared" si="226"/>
        <v>0</v>
      </c>
      <c r="J2003" s="6">
        <f>+H2003+SUM($B$4:$B$5)-SUM($F$15:F2003)</f>
        <v>30485.294317253571</v>
      </c>
      <c r="K2003" s="10">
        <f t="shared" si="229"/>
        <v>9.6778894174625041E-3</v>
      </c>
      <c r="L2003" s="10">
        <f>+H2003/SUM($F$15:F2003)-1</f>
        <v>0.19158945025951213</v>
      </c>
      <c r="M2003" s="18">
        <f t="shared" ref="M2003:M2066" si="232">+F2003/B2003</f>
        <v>0</v>
      </c>
      <c r="N2003" s="18">
        <f t="shared" si="230"/>
        <v>2680.7832655557895</v>
      </c>
      <c r="O2003" s="4">
        <f t="shared" si="231"/>
        <v>7.9540818340879236</v>
      </c>
      <c r="P2003" s="18">
        <f>+AVERAGEIF($C$15:C2003,"&lt;&gt;",$B$15:B2003)</f>
        <v>8.059429999999999</v>
      </c>
    </row>
    <row r="2004" spans="1:16" x14ac:dyDescent="0.25">
      <c r="A2004" s="1">
        <v>43172</v>
      </c>
      <c r="B2004" s="18">
        <v>9.4329999999999998</v>
      </c>
      <c r="G2004">
        <f t="shared" si="227"/>
        <v>26353.733160456628</v>
      </c>
      <c r="H2004">
        <f t="shared" si="228"/>
        <v>25287.828543987762</v>
      </c>
      <c r="I2004" s="5">
        <f t="shared" si="226"/>
        <v>0</v>
      </c>
      <c r="J2004" s="6">
        <f>+H2004+SUM($B$4:$B$5)-SUM($F$15:F2004)</f>
        <v>30364.659070303558</v>
      </c>
      <c r="K2004" s="10">
        <f t="shared" si="229"/>
        <v>-3.9571619579784612E-3</v>
      </c>
      <c r="L2004" s="10">
        <f>+H2004/SUM($F$15:F2004)-1</f>
        <v>0.18593197766385061</v>
      </c>
      <c r="M2004" s="18">
        <f t="shared" si="232"/>
        <v>0</v>
      </c>
      <c r="N2004" s="18">
        <f t="shared" si="230"/>
        <v>2680.7832655557895</v>
      </c>
      <c r="O2004" s="4">
        <f t="shared" si="231"/>
        <v>7.9540818340879236</v>
      </c>
      <c r="P2004" s="18">
        <f>+AVERAGEIF($C$15:C2004,"&lt;&gt;",$B$15:B2004)</f>
        <v>8.059429999999999</v>
      </c>
    </row>
    <row r="2005" spans="1:16" x14ac:dyDescent="0.25">
      <c r="A2005" s="1">
        <v>43173</v>
      </c>
      <c r="B2005" s="18">
        <v>9.423</v>
      </c>
      <c r="G2005">
        <f t="shared" si="227"/>
        <v>26325.79535365025</v>
      </c>
      <c r="H2005">
        <f t="shared" si="228"/>
        <v>25261.020711332207</v>
      </c>
      <c r="I2005" s="5">
        <f t="shared" si="226"/>
        <v>0</v>
      </c>
      <c r="J2005" s="6">
        <f>+H2005+SUM($B$4:$B$5)-SUM($F$15:F2005)</f>
        <v>30337.851237648003</v>
      </c>
      <c r="K2005" s="10">
        <f t="shared" si="229"/>
        <v>-8.8286295569750539E-4</v>
      </c>
      <c r="L2005" s="10">
        <f>+H2005/SUM($F$15:F2005)-1</f>
        <v>0.18467476153148166</v>
      </c>
      <c r="M2005" s="18">
        <f t="shared" si="232"/>
        <v>0</v>
      </c>
      <c r="N2005" s="18">
        <f t="shared" si="230"/>
        <v>2680.7832655557895</v>
      </c>
      <c r="O2005" s="4">
        <f t="shared" si="231"/>
        <v>7.9540818340879236</v>
      </c>
      <c r="P2005" s="18">
        <f>+AVERAGEIF($C$15:C2005,"&lt;&gt;",$B$15:B2005)</f>
        <v>8.059429999999999</v>
      </c>
    </row>
    <row r="2006" spans="1:16" x14ac:dyDescent="0.25">
      <c r="A2006" s="1">
        <v>43174</v>
      </c>
      <c r="B2006" s="18">
        <v>9.4350000000000005</v>
      </c>
      <c r="G2006">
        <f t="shared" si="227"/>
        <v>26359.320721817909</v>
      </c>
      <c r="H2006">
        <f t="shared" si="228"/>
        <v>25293.190110518881</v>
      </c>
      <c r="I2006" s="5">
        <f t="shared" si="226"/>
        <v>0</v>
      </c>
      <c r="J2006" s="6">
        <f>+H2006+SUM($B$4:$B$5)-SUM($F$15:F2006)</f>
        <v>30370.020636834673</v>
      </c>
      <c r="K2006" s="10">
        <f t="shared" si="229"/>
        <v>1.0603717097390497E-3</v>
      </c>
      <c r="L2006" s="10">
        <f>+H2006/SUM($F$15:F2006)-1</f>
        <v>0.1861834208903248</v>
      </c>
      <c r="M2006" s="18">
        <f t="shared" si="232"/>
        <v>0</v>
      </c>
      <c r="N2006" s="18">
        <f t="shared" si="230"/>
        <v>2680.7832655557895</v>
      </c>
      <c r="O2006" s="4">
        <f t="shared" si="231"/>
        <v>7.9540818340879236</v>
      </c>
      <c r="P2006" s="18">
        <f>+AVERAGEIF($C$15:C2006,"&lt;&gt;",$B$15:B2006)</f>
        <v>8.059429999999999</v>
      </c>
    </row>
    <row r="2007" spans="1:16" x14ac:dyDescent="0.25">
      <c r="A2007" s="1">
        <v>43175</v>
      </c>
      <c r="B2007" s="18">
        <v>9.4380000000000006</v>
      </c>
      <c r="G2007">
        <f t="shared" si="227"/>
        <v>26367.702063859822</v>
      </c>
      <c r="H2007">
        <f t="shared" si="228"/>
        <v>25301.23246031555</v>
      </c>
      <c r="I2007" s="5">
        <f t="shared" si="226"/>
        <v>0</v>
      </c>
      <c r="J2007" s="6">
        <f>+H2007+SUM($B$4:$B$5)-SUM($F$15:F2007)</f>
        <v>30378.062986631343</v>
      </c>
      <c r="K2007" s="10">
        <f t="shared" si="229"/>
        <v>2.6481212814566391E-4</v>
      </c>
      <c r="L2007" s="10">
        <f>+H2007/SUM($F$15:F2007)-1</f>
        <v>0.18656058573003564</v>
      </c>
      <c r="M2007" s="18">
        <f t="shared" si="232"/>
        <v>0</v>
      </c>
      <c r="N2007" s="18">
        <f t="shared" si="230"/>
        <v>2680.7832655557895</v>
      </c>
      <c r="O2007" s="4">
        <f t="shared" si="231"/>
        <v>7.9540818340879236</v>
      </c>
      <c r="P2007" s="18">
        <f>+AVERAGEIF($C$15:C2007,"&lt;&gt;",$B$15:B2007)</f>
        <v>8.059429999999999</v>
      </c>
    </row>
    <row r="2008" spans="1:16" x14ac:dyDescent="0.25">
      <c r="A2008" s="1">
        <v>43179</v>
      </c>
      <c r="B2008" s="18">
        <v>9.423</v>
      </c>
      <c r="G2008">
        <f t="shared" si="227"/>
        <v>26325.795353650254</v>
      </c>
      <c r="H2008">
        <f t="shared" si="228"/>
        <v>25261.020711332214</v>
      </c>
      <c r="I2008" s="5">
        <f t="shared" si="226"/>
        <v>0</v>
      </c>
      <c r="J2008" s="6">
        <f>+H2008+SUM($B$4:$B$5)-SUM($F$15:F2008)</f>
        <v>30337.851237648003</v>
      </c>
      <c r="K2008" s="10">
        <f t="shared" si="229"/>
        <v>-1.3237101062379963E-3</v>
      </c>
      <c r="L2008" s="10">
        <f>+H2008/SUM($F$15:F2008)-1</f>
        <v>0.18467476153148188</v>
      </c>
      <c r="M2008" s="18">
        <f t="shared" si="232"/>
        <v>0</v>
      </c>
      <c r="N2008" s="18">
        <f t="shared" si="230"/>
        <v>2680.7832655557895</v>
      </c>
      <c r="O2008" s="4">
        <f t="shared" si="231"/>
        <v>7.9540818340879236</v>
      </c>
      <c r="P2008" s="18">
        <f>+AVERAGEIF($C$15:C2008,"&lt;&gt;",$B$15:B2008)</f>
        <v>8.059429999999999</v>
      </c>
    </row>
    <row r="2009" spans="1:16" x14ac:dyDescent="0.25">
      <c r="A2009" s="1">
        <v>43180</v>
      </c>
      <c r="B2009" s="18">
        <v>9.4239999999999995</v>
      </c>
      <c r="G2009">
        <f t="shared" si="227"/>
        <v>26328.58913433089</v>
      </c>
      <c r="H2009">
        <f t="shared" si="228"/>
        <v>25263.701494597768</v>
      </c>
      <c r="I2009" s="5">
        <f t="shared" si="226"/>
        <v>0</v>
      </c>
      <c r="J2009" s="6">
        <f>+H2009+SUM($B$4:$B$5)-SUM($F$15:F2009)</f>
        <v>30340.532020913564</v>
      </c>
      <c r="K2009" s="10">
        <f t="shared" si="229"/>
        <v>8.8364309145161357E-5</v>
      </c>
      <c r="L2009" s="10">
        <f>+H2009/SUM($F$15:F2009)-1</f>
        <v>0.18480048314471875</v>
      </c>
      <c r="M2009" s="18">
        <f t="shared" si="232"/>
        <v>0</v>
      </c>
      <c r="N2009" s="18">
        <f t="shared" si="230"/>
        <v>2680.7832655557895</v>
      </c>
      <c r="O2009" s="4">
        <f t="shared" si="231"/>
        <v>7.9540818340879236</v>
      </c>
      <c r="P2009" s="18">
        <f>+AVERAGEIF($C$15:C2009,"&lt;&gt;",$B$15:B2009)</f>
        <v>8.059429999999999</v>
      </c>
    </row>
    <row r="2010" spans="1:16" x14ac:dyDescent="0.25">
      <c r="A2010" s="1">
        <v>43181</v>
      </c>
      <c r="B2010" s="18">
        <v>9.2949999999999999</v>
      </c>
      <c r="G2010">
        <f t="shared" si="227"/>
        <v>25968.19142652861</v>
      </c>
      <c r="H2010">
        <f t="shared" si="228"/>
        <v>24917.880453341073</v>
      </c>
      <c r="I2010" s="5">
        <f t="shared" si="226"/>
        <v>0</v>
      </c>
      <c r="J2010" s="6">
        <f>+H2010+SUM($B$4:$B$5)-SUM($F$15:F2010)</f>
        <v>29994.710979656866</v>
      </c>
      <c r="K2010" s="10">
        <f t="shared" si="229"/>
        <v>-1.1397988704295869E-2</v>
      </c>
      <c r="L2010" s="10">
        <f>+H2010/SUM($F$15:F2010)-1</f>
        <v>0.16858239503715633</v>
      </c>
      <c r="M2010" s="18">
        <f t="shared" si="232"/>
        <v>0</v>
      </c>
      <c r="N2010" s="18">
        <f t="shared" si="230"/>
        <v>2680.7832655557895</v>
      </c>
      <c r="O2010" s="4">
        <f t="shared" si="231"/>
        <v>7.9540818340879236</v>
      </c>
      <c r="P2010" s="18">
        <f>+AVERAGEIF($C$15:C2010,"&lt;&gt;",$B$15:B2010)</f>
        <v>8.059429999999999</v>
      </c>
    </row>
    <row r="2011" spans="1:16" x14ac:dyDescent="0.25">
      <c r="A2011" s="1">
        <v>43182</v>
      </c>
      <c r="B2011" s="18">
        <v>9.0719999999999992</v>
      </c>
      <c r="G2011">
        <f t="shared" si="227"/>
        <v>25345.178334746375</v>
      </c>
      <c r="H2011">
        <f t="shared" si="228"/>
        <v>24320.065785122129</v>
      </c>
      <c r="I2011" s="5">
        <f t="shared" si="226"/>
        <v>0</v>
      </c>
      <c r="J2011" s="6">
        <f>+H2011+SUM($B$4:$B$5)-SUM($F$15:F2011)</f>
        <v>29396.896311437926</v>
      </c>
      <c r="K2011" s="10">
        <f t="shared" si="229"/>
        <v>-1.9930669397827949E-2</v>
      </c>
      <c r="L2011" s="10">
        <f>+H2011/SUM($F$15:F2011)-1</f>
        <v>0.1405464752853236</v>
      </c>
      <c r="M2011" s="18">
        <f t="shared" si="232"/>
        <v>0</v>
      </c>
      <c r="N2011" s="18">
        <f t="shared" si="230"/>
        <v>2680.7832655557895</v>
      </c>
      <c r="O2011" s="4">
        <f t="shared" si="231"/>
        <v>7.9540818340879236</v>
      </c>
      <c r="P2011" s="18">
        <f>+AVERAGEIF($C$15:C2011,"&lt;&gt;",$B$15:B2011)</f>
        <v>8.059429999999999</v>
      </c>
    </row>
    <row r="2012" spans="1:16" x14ac:dyDescent="0.25">
      <c r="A2012" s="1">
        <v>43185</v>
      </c>
      <c r="B2012" s="18">
        <v>9.093</v>
      </c>
      <c r="G2012">
        <f t="shared" si="227"/>
        <v>25403.847729039771</v>
      </c>
      <c r="H2012">
        <f t="shared" si="228"/>
        <v>24376.362233698801</v>
      </c>
      <c r="I2012" s="5">
        <f t="shared" si="226"/>
        <v>0</v>
      </c>
      <c r="J2012" s="6">
        <f>+H2012+SUM($B$4:$B$5)-SUM($F$15:F2012)</f>
        <v>29453.192760014597</v>
      </c>
      <c r="K2012" s="10">
        <f t="shared" si="229"/>
        <v>1.9150473567091097E-3</v>
      </c>
      <c r="L2012" s="10">
        <f>+H2012/SUM($F$15:F2012)-1</f>
        <v>0.14318662916329883</v>
      </c>
      <c r="M2012" s="18">
        <f t="shared" si="232"/>
        <v>0</v>
      </c>
      <c r="N2012" s="18">
        <f t="shared" si="230"/>
        <v>2680.7832655557895</v>
      </c>
      <c r="O2012" s="4">
        <f t="shared" si="231"/>
        <v>7.9540818340879236</v>
      </c>
      <c r="P2012" s="18">
        <f>+AVERAGEIF($C$15:C2012,"&lt;&gt;",$B$15:B2012)</f>
        <v>8.059429999999999</v>
      </c>
    </row>
    <row r="2013" spans="1:16" x14ac:dyDescent="0.25">
      <c r="A2013" s="1">
        <v>43186</v>
      </c>
      <c r="B2013" s="18">
        <v>9.1489999999999991</v>
      </c>
      <c r="G2013">
        <f t="shared" si="227"/>
        <v>25560.299447155485</v>
      </c>
      <c r="H2013">
        <f t="shared" si="228"/>
        <v>24526.486096569923</v>
      </c>
      <c r="I2013" s="5">
        <f t="shared" si="226"/>
        <v>0</v>
      </c>
      <c r="J2013" s="6">
        <f>+H2013+SUM($B$4:$B$5)-SUM($F$15:F2013)</f>
        <v>29603.316622885712</v>
      </c>
      <c r="K2013" s="10">
        <f t="shared" si="229"/>
        <v>5.0970318937688663E-3</v>
      </c>
      <c r="L2013" s="10">
        <f>+H2013/SUM($F$15:F2013)-1</f>
        <v>0.15022703950456617</v>
      </c>
      <c r="M2013" s="18">
        <f t="shared" si="232"/>
        <v>0</v>
      </c>
      <c r="N2013" s="18">
        <f t="shared" si="230"/>
        <v>2680.7832655557895</v>
      </c>
      <c r="O2013" s="4">
        <f t="shared" si="231"/>
        <v>7.9540818340879236</v>
      </c>
      <c r="P2013" s="18">
        <f>+AVERAGEIF($C$15:C2013,"&lt;&gt;",$B$15:B2013)</f>
        <v>8.059429999999999</v>
      </c>
    </row>
    <row r="2014" spans="1:16" x14ac:dyDescent="0.25">
      <c r="A2014" s="1">
        <v>43187</v>
      </c>
      <c r="B2014" s="18">
        <v>9.0129999999999999</v>
      </c>
      <c r="G2014">
        <f t="shared" si="227"/>
        <v>25180.345274588744</v>
      </c>
      <c r="H2014">
        <f t="shared" si="228"/>
        <v>24161.899572454338</v>
      </c>
      <c r="I2014" s="5">
        <f t="shared" si="226"/>
        <v>0</v>
      </c>
      <c r="J2014" s="6">
        <f>+H2014+SUM($B$4:$B$5)-SUM($F$15:F2014)</f>
        <v>29238.730098770127</v>
      </c>
      <c r="K2014" s="10">
        <f t="shared" si="229"/>
        <v>-1.2315732347156327E-2</v>
      </c>
      <c r="L2014" s="10">
        <f>+H2014/SUM($F$15:F2014)-1</f>
        <v>0.13312890010434542</v>
      </c>
      <c r="M2014" s="18">
        <f t="shared" si="232"/>
        <v>0</v>
      </c>
      <c r="N2014" s="18">
        <f t="shared" si="230"/>
        <v>2680.7832655557895</v>
      </c>
      <c r="O2014" s="4">
        <f t="shared" si="231"/>
        <v>7.9540818340879236</v>
      </c>
      <c r="P2014" s="18">
        <f>+AVERAGEIF($C$15:C2014,"&lt;&gt;",$B$15:B2014)</f>
        <v>8.059429999999999</v>
      </c>
    </row>
    <row r="2015" spans="1:16" x14ac:dyDescent="0.25">
      <c r="A2015" s="1">
        <v>43188</v>
      </c>
      <c r="B2015" s="18">
        <v>9.1020000000000003</v>
      </c>
      <c r="G2015">
        <f t="shared" si="227"/>
        <v>25428.991755165513</v>
      </c>
      <c r="H2015">
        <f t="shared" si="228"/>
        <v>24400.489283088806</v>
      </c>
      <c r="I2015" s="5">
        <f t="shared" si="226"/>
        <v>0</v>
      </c>
      <c r="J2015" s="6">
        <f>+H2015+SUM($B$4:$B$5)-SUM($F$15:F2015)</f>
        <v>29477.319809404598</v>
      </c>
      <c r="K2015" s="10">
        <f t="shared" si="229"/>
        <v>8.1600572196023347E-3</v>
      </c>
      <c r="L2015" s="10">
        <f>+H2015/SUM($F$15:F2015)-1</f>
        <v>0.14431812368243113</v>
      </c>
      <c r="M2015" s="18">
        <f t="shared" si="232"/>
        <v>0</v>
      </c>
      <c r="N2015" s="18">
        <f t="shared" si="230"/>
        <v>2680.7832655557895</v>
      </c>
      <c r="O2015" s="4">
        <f t="shared" si="231"/>
        <v>7.9540818340879236</v>
      </c>
      <c r="P2015" s="18">
        <f>+AVERAGEIF($C$15:C2015,"&lt;&gt;",$B$15:B2015)</f>
        <v>8.059429999999999</v>
      </c>
    </row>
    <row r="2016" spans="1:16" x14ac:dyDescent="0.25">
      <c r="A2016" s="1">
        <v>43193</v>
      </c>
      <c r="B2016" s="18">
        <v>9.1110000000000007</v>
      </c>
      <c r="G2016">
        <f t="shared" si="227"/>
        <v>25454.135781291254</v>
      </c>
      <c r="H2016">
        <f t="shared" si="228"/>
        <v>24424.61633247881</v>
      </c>
      <c r="I2016" s="5">
        <f t="shared" si="226"/>
        <v>0</v>
      </c>
      <c r="J2016" s="6">
        <f>+H2016+SUM($B$4:$B$5)-SUM($F$15:F2016)</f>
        <v>29501.446858794599</v>
      </c>
      <c r="K2016" s="10">
        <f t="shared" si="229"/>
        <v>8.1849535663369721E-4</v>
      </c>
      <c r="L2016" s="10">
        <f>+H2016/SUM($F$15:F2016)-1</f>
        <v>0.14544961820156366</v>
      </c>
      <c r="M2016" s="18">
        <f t="shared" si="232"/>
        <v>0</v>
      </c>
      <c r="N2016" s="18">
        <f t="shared" si="230"/>
        <v>2680.7832655557895</v>
      </c>
      <c r="O2016" s="4">
        <f t="shared" si="231"/>
        <v>7.9540818340879236</v>
      </c>
      <c r="P2016" s="18">
        <f>+AVERAGEIF($C$15:C2016,"&lt;&gt;",$B$15:B2016)</f>
        <v>8.059429999999999</v>
      </c>
    </row>
    <row r="2017" spans="1:16" x14ac:dyDescent="0.25">
      <c r="A2017" s="1">
        <v>43194</v>
      </c>
      <c r="B2017" s="18">
        <v>8.9990000000000006</v>
      </c>
      <c r="G2017">
        <f t="shared" si="227"/>
        <v>25141.23234505982</v>
      </c>
      <c r="H2017">
        <f t="shared" si="228"/>
        <v>24124.368606736563</v>
      </c>
      <c r="I2017" s="5">
        <f t="shared" si="226"/>
        <v>0</v>
      </c>
      <c r="J2017" s="6">
        <f>+H2017+SUM($B$4:$B$5)-SUM($F$15:F2017)</f>
        <v>29201.199133052356</v>
      </c>
      <c r="K2017" s="10">
        <f t="shared" si="229"/>
        <v>-1.0177389847330076E-2</v>
      </c>
      <c r="L2017" s="10">
        <f>+H2017/SUM($F$15:F2017)-1</f>
        <v>0.13136879751902875</v>
      </c>
      <c r="M2017" s="18">
        <f t="shared" si="232"/>
        <v>0</v>
      </c>
      <c r="N2017" s="18">
        <f t="shared" si="230"/>
        <v>2680.7832655557895</v>
      </c>
      <c r="O2017" s="4">
        <f t="shared" si="231"/>
        <v>7.9540818340879236</v>
      </c>
      <c r="P2017" s="18">
        <f>+AVERAGEIF($C$15:C2017,"&lt;&gt;",$B$15:B2017)</f>
        <v>8.059429999999999</v>
      </c>
    </row>
    <row r="2018" spans="1:16" x14ac:dyDescent="0.25">
      <c r="A2018" s="1">
        <v>43195</v>
      </c>
      <c r="B2018" s="18">
        <v>9.1319999999999997</v>
      </c>
      <c r="G2018">
        <f t="shared" si="227"/>
        <v>25512.805175584646</v>
      </c>
      <c r="H2018">
        <f t="shared" si="228"/>
        <v>24480.912781055478</v>
      </c>
      <c r="I2018" s="5">
        <f t="shared" si="226"/>
        <v>0</v>
      </c>
      <c r="J2018" s="6">
        <f>+H2018+SUM($B$4:$B$5)-SUM($F$15:F2018)</f>
        <v>29557.743307371271</v>
      </c>
      <c r="K2018" s="10">
        <f t="shared" si="229"/>
        <v>1.2209915513892389E-2</v>
      </c>
      <c r="L2018" s="10">
        <f>+H2018/SUM($F$15:F2018)-1</f>
        <v>0.14808977207953866</v>
      </c>
      <c r="M2018" s="18">
        <f t="shared" si="232"/>
        <v>0</v>
      </c>
      <c r="N2018" s="18">
        <f t="shared" si="230"/>
        <v>2680.7832655557895</v>
      </c>
      <c r="O2018" s="4">
        <f t="shared" si="231"/>
        <v>7.9540818340879236</v>
      </c>
      <c r="P2018" s="18">
        <f>+AVERAGEIF($C$15:C2018,"&lt;&gt;",$B$15:B2018)</f>
        <v>8.059429999999999</v>
      </c>
    </row>
    <row r="2019" spans="1:16" x14ac:dyDescent="0.25">
      <c r="A2019" s="1">
        <v>43196</v>
      </c>
      <c r="B2019" s="18">
        <v>9.0619999999999994</v>
      </c>
      <c r="G2019">
        <f t="shared" si="227"/>
        <v>25317.240527939997</v>
      </c>
      <c r="H2019">
        <f t="shared" si="228"/>
        <v>24293.257952466571</v>
      </c>
      <c r="I2019" s="5">
        <f t="shared" si="226"/>
        <v>0</v>
      </c>
      <c r="J2019" s="6">
        <f>+H2019+SUM($B$4:$B$5)-SUM($F$15:F2019)</f>
        <v>29370.088478782363</v>
      </c>
      <c r="K2019" s="10">
        <f t="shared" si="229"/>
        <v>-6.3487535782918991E-3</v>
      </c>
      <c r="L2019" s="10">
        <f>+H2019/SUM($F$15:F2019)-1</f>
        <v>0.1392892591529542</v>
      </c>
      <c r="M2019" s="18">
        <f t="shared" si="232"/>
        <v>0</v>
      </c>
      <c r="N2019" s="18">
        <f t="shared" si="230"/>
        <v>2680.7832655557895</v>
      </c>
      <c r="O2019" s="4">
        <f t="shared" si="231"/>
        <v>7.9540818340879236</v>
      </c>
      <c r="P2019" s="18">
        <f>+AVERAGEIF($C$15:C2019,"&lt;&gt;",$B$15:B2019)</f>
        <v>8.059429999999999</v>
      </c>
    </row>
    <row r="2020" spans="1:16" x14ac:dyDescent="0.25">
      <c r="A2020" s="1">
        <v>43199</v>
      </c>
      <c r="B2020" s="18">
        <v>9.0060000000000002</v>
      </c>
      <c r="C2020">
        <f>+$B$3</f>
        <v>200</v>
      </c>
      <c r="D2020" s="7">
        <f>+$D$11</f>
        <v>3.3347368421052628</v>
      </c>
      <c r="E2020">
        <v>1.54</v>
      </c>
      <c r="F2020" s="6">
        <f>+C2020-D2020-E2020</f>
        <v>195.12526315789475</v>
      </c>
      <c r="G2020">
        <f t="shared" si="227"/>
        <v>25360.78880982428</v>
      </c>
      <c r="H2020">
        <f t="shared" si="228"/>
        <v>24338.259352753343</v>
      </c>
      <c r="I2020" s="5">
        <f t="shared" si="226"/>
        <v>378800</v>
      </c>
      <c r="J2020" s="6">
        <f>+H2020+SUM($B$4:$B$5)-SUM($F$15:F2020)</f>
        <v>29219.964615911245</v>
      </c>
      <c r="K2020" s="10">
        <f t="shared" si="229"/>
        <v>-5.1114542259405038E-3</v>
      </c>
      <c r="L2020" s="10">
        <f>+H2020/SUM($F$15:F2020)-1</f>
        <v>0.13104963243593359</v>
      </c>
      <c r="M2020" s="18">
        <f t="shared" si="232"/>
        <v>21.666140701520625</v>
      </c>
      <c r="N2020" s="18">
        <f t="shared" si="230"/>
        <v>2702.4494062573103</v>
      </c>
      <c r="O2020" s="4">
        <f t="shared" si="231"/>
        <v>7.9625152970553943</v>
      </c>
      <c r="P2020" s="18">
        <f>+AVERAGEIF($C$15:C2020,"&lt;&gt;",$B$15:B2020)</f>
        <v>8.0688019801980193</v>
      </c>
    </row>
    <row r="2021" spans="1:16" x14ac:dyDescent="0.25">
      <c r="A2021" s="1">
        <v>43200</v>
      </c>
      <c r="B2021" s="18">
        <v>9.08</v>
      </c>
      <c r="G2021">
        <f t="shared" si="227"/>
        <v>25569.171929070002</v>
      </c>
      <c r="H2021">
        <f t="shared" si="228"/>
        <v>24538.240608816384</v>
      </c>
      <c r="I2021" s="5">
        <f t="shared" si="226"/>
        <v>0</v>
      </c>
      <c r="J2021" s="6">
        <f>+H2021+SUM($B$4:$B$5)-SUM($F$15:F2021)</f>
        <v>29419.945871974283</v>
      </c>
      <c r="K2021" s="10">
        <f t="shared" si="229"/>
        <v>6.8439937793127736E-3</v>
      </c>
      <c r="L2021" s="10">
        <f>+H2021/SUM($F$15:F2021)-1</f>
        <v>0.14034317816103448</v>
      </c>
      <c r="M2021" s="18">
        <f t="shared" si="232"/>
        <v>0</v>
      </c>
      <c r="N2021" s="18">
        <f t="shared" si="230"/>
        <v>2702.4494062573103</v>
      </c>
      <c r="O2021" s="4">
        <f t="shared" si="231"/>
        <v>7.9625152970553943</v>
      </c>
      <c r="P2021" s="18">
        <f>+AVERAGEIF($C$15:C2021,"&lt;&gt;",$B$15:B2021)</f>
        <v>8.0688019801980193</v>
      </c>
    </row>
    <row r="2022" spans="1:16" x14ac:dyDescent="0.25">
      <c r="A2022" s="1">
        <v>43201</v>
      </c>
      <c r="B2022" s="18">
        <v>9.0449999999999999</v>
      </c>
      <c r="G2022">
        <f t="shared" si="227"/>
        <v>25470.61234564297</v>
      </c>
      <c r="H2022">
        <f t="shared" si="228"/>
        <v>24443.654879597376</v>
      </c>
      <c r="I2022" s="5">
        <f t="shared" si="226"/>
        <v>0</v>
      </c>
      <c r="J2022" s="6">
        <f>+H2022+SUM($B$4:$B$5)-SUM($F$15:F2022)</f>
        <v>29325.360142755279</v>
      </c>
      <c r="K2022" s="10">
        <f t="shared" si="229"/>
        <v>-3.2150205044770841E-3</v>
      </c>
      <c r="L2022" s="10">
        <f>+H2022/SUM($F$15:F2022)-1</f>
        <v>0.13594758220997316</v>
      </c>
      <c r="M2022" s="18">
        <f t="shared" si="232"/>
        <v>0</v>
      </c>
      <c r="N2022" s="18">
        <f t="shared" si="230"/>
        <v>2702.4494062573103</v>
      </c>
      <c r="O2022" s="4">
        <f t="shared" si="231"/>
        <v>7.9625152970553943</v>
      </c>
      <c r="P2022" s="18">
        <f>+AVERAGEIF($C$15:C2022,"&lt;&gt;",$B$15:B2022)</f>
        <v>8.0688019801980193</v>
      </c>
    </row>
    <row r="2023" spans="1:16" x14ac:dyDescent="0.25">
      <c r="A2023" s="1">
        <v>43202</v>
      </c>
      <c r="B2023" s="18">
        <v>9.1029999999999998</v>
      </c>
      <c r="G2023">
        <f t="shared" si="227"/>
        <v>25633.93965532205</v>
      </c>
      <c r="H2023">
        <f t="shared" si="228"/>
        <v>24600.396945160297</v>
      </c>
      <c r="I2023" s="5">
        <f t="shared" si="226"/>
        <v>0</v>
      </c>
      <c r="J2023" s="6">
        <f>+H2023+SUM($B$4:$B$5)-SUM($F$15:F2023)</f>
        <v>29482.102208318196</v>
      </c>
      <c r="K2023" s="10">
        <f t="shared" si="229"/>
        <v>5.3449323316030473E-3</v>
      </c>
      <c r="L2023" s="10">
        <f>+H2023/SUM($F$15:F2023)-1</f>
        <v>0.14323171264316037</v>
      </c>
      <c r="M2023" s="18">
        <f t="shared" si="232"/>
        <v>0</v>
      </c>
      <c r="N2023" s="18">
        <f t="shared" si="230"/>
        <v>2702.4494062573103</v>
      </c>
      <c r="O2023" s="4">
        <f t="shared" si="231"/>
        <v>7.9625152970553943</v>
      </c>
      <c r="P2023" s="18">
        <f>+AVERAGEIF($C$15:C2023,"&lt;&gt;",$B$15:B2023)</f>
        <v>8.0688019801980193</v>
      </c>
    </row>
    <row r="2024" spans="1:16" x14ac:dyDescent="0.25">
      <c r="A2024" s="1">
        <v>43203</v>
      </c>
      <c r="B2024" s="18">
        <v>9.0280000000000005</v>
      </c>
      <c r="G2024">
        <f t="shared" si="227"/>
        <v>25422.74054797841</v>
      </c>
      <c r="H2024">
        <f t="shared" si="228"/>
        <v>24397.713239690998</v>
      </c>
      <c r="I2024" s="5">
        <f t="shared" si="226"/>
        <v>0</v>
      </c>
      <c r="J2024" s="6">
        <f>+H2024+SUM($B$4:$B$5)-SUM($F$15:F2024)</f>
        <v>29279.418502848901</v>
      </c>
      <c r="K2024" s="10">
        <f t="shared" si="229"/>
        <v>-6.8748050609535039E-3</v>
      </c>
      <c r="L2024" s="10">
        <f>+H2024/SUM($F$15:F2024)-1</f>
        <v>0.13381257846231476</v>
      </c>
      <c r="M2024" s="18">
        <f t="shared" si="232"/>
        <v>0</v>
      </c>
      <c r="N2024" s="18">
        <f t="shared" si="230"/>
        <v>2702.4494062573103</v>
      </c>
      <c r="O2024" s="4">
        <f t="shared" si="231"/>
        <v>7.9625152970553943</v>
      </c>
      <c r="P2024" s="18">
        <f>+AVERAGEIF($C$15:C2024,"&lt;&gt;",$B$15:B2024)</f>
        <v>8.0688019801980193</v>
      </c>
    </row>
    <row r="2025" spans="1:16" x14ac:dyDescent="0.25">
      <c r="A2025" s="1">
        <v>43206</v>
      </c>
      <c r="B2025" s="18">
        <v>8.9529999999999994</v>
      </c>
      <c r="G2025">
        <f t="shared" si="227"/>
        <v>25211.541440634766</v>
      </c>
      <c r="H2025">
        <f t="shared" si="228"/>
        <v>24195.029534221696</v>
      </c>
      <c r="I2025" s="5">
        <f t="shared" si="226"/>
        <v>0</v>
      </c>
      <c r="J2025" s="6">
        <f>+H2025+SUM($B$4:$B$5)-SUM($F$15:F2025)</f>
        <v>29076.734797379599</v>
      </c>
      <c r="K2025" s="10">
        <f t="shared" si="229"/>
        <v>-6.922395178359908E-3</v>
      </c>
      <c r="L2025" s="10">
        <f>+H2025/SUM($F$15:F2025)-1</f>
        <v>0.12439344428146892</v>
      </c>
      <c r="M2025" s="18">
        <f t="shared" si="232"/>
        <v>0</v>
      </c>
      <c r="N2025" s="18">
        <f t="shared" si="230"/>
        <v>2702.4494062573103</v>
      </c>
      <c r="O2025" s="4">
        <f t="shared" si="231"/>
        <v>7.9625152970553943</v>
      </c>
      <c r="P2025" s="18">
        <f>+AVERAGEIF($C$15:C2025,"&lt;&gt;",$B$15:B2025)</f>
        <v>8.0688019801980193</v>
      </c>
    </row>
    <row r="2026" spans="1:16" x14ac:dyDescent="0.25">
      <c r="A2026" s="1">
        <v>43207</v>
      </c>
      <c r="B2026" s="18">
        <v>8.9779999999999998</v>
      </c>
      <c r="G2026">
        <f t="shared" si="227"/>
        <v>25281.941143082648</v>
      </c>
      <c r="H2026">
        <f t="shared" si="228"/>
        <v>24262.59076937813</v>
      </c>
      <c r="I2026" s="5">
        <f t="shared" si="226"/>
        <v>0</v>
      </c>
      <c r="J2026" s="6">
        <f>+H2026+SUM($B$4:$B$5)-SUM($F$15:F2026)</f>
        <v>29144.296032536033</v>
      </c>
      <c r="K2026" s="10">
        <f t="shared" si="229"/>
        <v>2.3235495879174728E-3</v>
      </c>
      <c r="L2026" s="10">
        <f>+H2026/SUM($F$15:F2026)-1</f>
        <v>0.12753315567508428</v>
      </c>
      <c r="M2026" s="18">
        <f t="shared" si="232"/>
        <v>0</v>
      </c>
      <c r="N2026" s="18">
        <f t="shared" si="230"/>
        <v>2702.4494062573103</v>
      </c>
      <c r="O2026" s="4">
        <f t="shared" si="231"/>
        <v>7.9625152970553943</v>
      </c>
      <c r="P2026" s="18">
        <f>+AVERAGEIF($C$15:C2026,"&lt;&gt;",$B$15:B2026)</f>
        <v>8.0688019801980193</v>
      </c>
    </row>
    <row r="2027" spans="1:16" x14ac:dyDescent="0.25">
      <c r="A2027" s="1">
        <v>43208</v>
      </c>
      <c r="B2027" s="18">
        <v>9.0470000000000006</v>
      </c>
      <c r="G2027">
        <f t="shared" si="227"/>
        <v>25476.2443218388</v>
      </c>
      <c r="H2027">
        <f t="shared" si="228"/>
        <v>24449.059778409886</v>
      </c>
      <c r="I2027" s="5">
        <f t="shared" si="226"/>
        <v>0</v>
      </c>
      <c r="J2027" s="6">
        <f>+H2027+SUM($B$4:$B$5)-SUM($F$15:F2027)</f>
        <v>29330.765041567785</v>
      </c>
      <c r="K2027" s="10">
        <f t="shared" si="229"/>
        <v>6.3981304891902457E-3</v>
      </c>
      <c r="L2027" s="10">
        <f>+H2027/SUM($F$15:F2027)-1</f>
        <v>0.13619875912146218</v>
      </c>
      <c r="M2027" s="18">
        <f t="shared" si="232"/>
        <v>0</v>
      </c>
      <c r="N2027" s="18">
        <f t="shared" si="230"/>
        <v>2702.4494062573103</v>
      </c>
      <c r="O2027" s="4">
        <f t="shared" si="231"/>
        <v>7.9625152970553943</v>
      </c>
      <c r="P2027" s="18">
        <f>+AVERAGEIF($C$15:C2027,"&lt;&gt;",$B$15:B2027)</f>
        <v>8.0688019801980193</v>
      </c>
    </row>
    <row r="2028" spans="1:16" x14ac:dyDescent="0.25">
      <c r="A2028" s="1">
        <v>43209</v>
      </c>
      <c r="B2028" s="18">
        <v>9.1229999999999993</v>
      </c>
      <c r="G2028">
        <f t="shared" si="227"/>
        <v>25690.259417280355</v>
      </c>
      <c r="H2028">
        <f t="shared" si="228"/>
        <v>24654.445933285442</v>
      </c>
      <c r="I2028" s="5">
        <f t="shared" si="226"/>
        <v>0</v>
      </c>
      <c r="J2028" s="6">
        <f>+H2028+SUM($B$4:$B$5)-SUM($F$15:F2028)</f>
        <v>29536.151196443345</v>
      </c>
      <c r="K2028" s="10">
        <f t="shared" si="229"/>
        <v>7.0024138335458286E-3</v>
      </c>
      <c r="L2028" s="10">
        <f>+H2028/SUM($F$15:F2028)-1</f>
        <v>0.1457434817580523</v>
      </c>
      <c r="M2028" s="18">
        <f t="shared" si="232"/>
        <v>0</v>
      </c>
      <c r="N2028" s="18">
        <f t="shared" si="230"/>
        <v>2702.4494062573103</v>
      </c>
      <c r="O2028" s="4">
        <f t="shared" si="231"/>
        <v>7.9625152970553943</v>
      </c>
      <c r="P2028" s="18">
        <f>+AVERAGEIF($C$15:C2028,"&lt;&gt;",$B$15:B2028)</f>
        <v>8.0688019801980193</v>
      </c>
    </row>
    <row r="2029" spans="1:16" x14ac:dyDescent="0.25">
      <c r="A2029" s="1">
        <v>43210</v>
      </c>
      <c r="B2029" s="18">
        <v>9.0559999999999992</v>
      </c>
      <c r="G2029">
        <f t="shared" si="227"/>
        <v>25501.588214720035</v>
      </c>
      <c r="H2029">
        <f t="shared" si="228"/>
        <v>24473.381823066204</v>
      </c>
      <c r="I2029" s="5">
        <f t="shared" si="226"/>
        <v>0</v>
      </c>
      <c r="J2029" s="6">
        <f>+H2029+SUM($B$4:$B$5)-SUM($F$15:F2029)</f>
        <v>29355.087086224099</v>
      </c>
      <c r="K2029" s="10">
        <f t="shared" si="229"/>
        <v>-6.1302540407176531E-3</v>
      </c>
      <c r="L2029" s="10">
        <f>+H2029/SUM($F$15:F2029)-1</f>
        <v>0.13732905522316385</v>
      </c>
      <c r="M2029" s="18">
        <f t="shared" si="232"/>
        <v>0</v>
      </c>
      <c r="N2029" s="18">
        <f t="shared" si="230"/>
        <v>2702.4494062573103</v>
      </c>
      <c r="O2029" s="4">
        <f t="shared" si="231"/>
        <v>7.9625152970553943</v>
      </c>
      <c r="P2029" s="18">
        <f>+AVERAGEIF($C$15:C2029,"&lt;&gt;",$B$15:B2029)</f>
        <v>8.0688019801980193</v>
      </c>
    </row>
    <row r="2030" spans="1:16" x14ac:dyDescent="0.25">
      <c r="A2030" s="1">
        <v>43213</v>
      </c>
      <c r="B2030" s="18">
        <v>9.0299999999999994</v>
      </c>
      <c r="G2030">
        <f t="shared" si="227"/>
        <v>25428.37252417424</v>
      </c>
      <c r="H2030">
        <f t="shared" si="228"/>
        <v>24403.118138503512</v>
      </c>
      <c r="I2030" s="5">
        <f t="shared" si="226"/>
        <v>0</v>
      </c>
      <c r="J2030" s="6">
        <f>+H2030+SUM($B$4:$B$5)-SUM($F$15:F2030)</f>
        <v>29284.823401661415</v>
      </c>
      <c r="K2030" s="10">
        <f t="shared" si="229"/>
        <v>-2.3935777930517155E-3</v>
      </c>
      <c r="L2030" s="10">
        <f>+H2030/SUM($F$15:F2030)-1</f>
        <v>0.13406375537380399</v>
      </c>
      <c r="M2030" s="18">
        <f t="shared" si="232"/>
        <v>0</v>
      </c>
      <c r="N2030" s="18">
        <f t="shared" si="230"/>
        <v>2702.4494062573103</v>
      </c>
      <c r="O2030" s="4">
        <f t="shared" si="231"/>
        <v>7.9625152970553943</v>
      </c>
      <c r="P2030" s="18">
        <f>+AVERAGEIF($C$15:C2030,"&lt;&gt;",$B$15:B2030)</f>
        <v>8.0688019801980193</v>
      </c>
    </row>
    <row r="2031" spans="1:16" x14ac:dyDescent="0.25">
      <c r="A2031" s="1">
        <v>43214</v>
      </c>
      <c r="B2031" s="18">
        <v>9.0220000000000002</v>
      </c>
      <c r="G2031">
        <f t="shared" si="227"/>
        <v>25405.844619390922</v>
      </c>
      <c r="H2031">
        <f t="shared" si="228"/>
        <v>24381.498543253456</v>
      </c>
      <c r="I2031" s="5">
        <f t="shared" si="226"/>
        <v>0</v>
      </c>
      <c r="J2031" s="6">
        <f>+H2031+SUM($B$4:$B$5)-SUM($F$15:F2031)</f>
        <v>29263.203806411359</v>
      </c>
      <c r="K2031" s="10">
        <f t="shared" si="229"/>
        <v>-7.3825253966974813E-4</v>
      </c>
      <c r="L2031" s="10">
        <f>+H2031/SUM($F$15:F2031)-1</f>
        <v>0.13305904772784705</v>
      </c>
      <c r="M2031" s="18">
        <f t="shared" si="232"/>
        <v>0</v>
      </c>
      <c r="N2031" s="18">
        <f t="shared" si="230"/>
        <v>2702.4494062573103</v>
      </c>
      <c r="O2031" s="4">
        <f t="shared" si="231"/>
        <v>7.9625152970553943</v>
      </c>
      <c r="P2031" s="18">
        <f>+AVERAGEIF($C$15:C2031,"&lt;&gt;",$B$15:B2031)</f>
        <v>8.0688019801980193</v>
      </c>
    </row>
    <row r="2032" spans="1:16" x14ac:dyDescent="0.25">
      <c r="A2032" s="1">
        <v>43216</v>
      </c>
      <c r="B2032" s="18">
        <v>9.0139999999999993</v>
      </c>
      <c r="G2032">
        <f t="shared" si="227"/>
        <v>25383.316714607598</v>
      </c>
      <c r="H2032">
        <f t="shared" si="228"/>
        <v>24359.878948003396</v>
      </c>
      <c r="I2032" s="5">
        <f t="shared" si="226"/>
        <v>0</v>
      </c>
      <c r="J2032" s="6">
        <f>+H2032+SUM($B$4:$B$5)-SUM($F$15:F2032)</f>
        <v>29241.584211161295</v>
      </c>
      <c r="K2032" s="10">
        <f t="shared" si="229"/>
        <v>-7.3879795913966984E-4</v>
      </c>
      <c r="L2032" s="10">
        <f>+H2032/SUM($F$15:F2032)-1</f>
        <v>0.1320543400818901</v>
      </c>
      <c r="M2032" s="18">
        <f t="shared" si="232"/>
        <v>0</v>
      </c>
      <c r="N2032" s="18">
        <f t="shared" si="230"/>
        <v>2702.4494062573103</v>
      </c>
      <c r="O2032" s="4">
        <f t="shared" si="231"/>
        <v>7.9625152970553943</v>
      </c>
      <c r="P2032" s="18">
        <f>+AVERAGEIF($C$15:C2032,"&lt;&gt;",$B$15:B2032)</f>
        <v>8.0688019801980193</v>
      </c>
    </row>
    <row r="2033" spans="1:16" x14ac:dyDescent="0.25">
      <c r="A2033" s="1">
        <v>43217</v>
      </c>
      <c r="B2033" s="18">
        <v>9.1150000000000002</v>
      </c>
      <c r="G2033">
        <f t="shared" si="227"/>
        <v>25667.731512497034</v>
      </c>
      <c r="H2033">
        <f t="shared" si="228"/>
        <v>24632.826338035386</v>
      </c>
      <c r="I2033" s="5">
        <f t="shared" si="226"/>
        <v>0</v>
      </c>
      <c r="J2033" s="6">
        <f>+H2033+SUM($B$4:$B$5)-SUM($F$15:F2033)</f>
        <v>29514.531601193288</v>
      </c>
      <c r="K2033" s="10">
        <f t="shared" si="229"/>
        <v>9.3342203370709864E-3</v>
      </c>
      <c r="L2033" s="10">
        <f>+H2033/SUM($F$15:F2033)-1</f>
        <v>0.14473877411209557</v>
      </c>
      <c r="M2033" s="18">
        <f t="shared" si="232"/>
        <v>0</v>
      </c>
      <c r="N2033" s="18">
        <f t="shared" si="230"/>
        <v>2702.4494062573103</v>
      </c>
      <c r="O2033" s="4">
        <f t="shared" si="231"/>
        <v>7.9625152970553943</v>
      </c>
      <c r="P2033" s="18">
        <f>+AVERAGEIF($C$15:C2033,"&lt;&gt;",$B$15:B2033)</f>
        <v>8.0688019801980193</v>
      </c>
    </row>
    <row r="2034" spans="1:16" x14ac:dyDescent="0.25">
      <c r="A2034" s="1">
        <v>43220</v>
      </c>
      <c r="B2034" s="18">
        <v>9.2059999999999995</v>
      </c>
      <c r="G2034">
        <f t="shared" si="227"/>
        <v>25923.986429407312</v>
      </c>
      <c r="H2034">
        <f t="shared" si="228"/>
        <v>24878.749234004797</v>
      </c>
      <c r="I2034" s="5">
        <f t="shared" si="226"/>
        <v>0</v>
      </c>
      <c r="J2034" s="6">
        <f>+H2034+SUM($B$4:$B$5)-SUM($F$15:F2034)</f>
        <v>29760.454497162696</v>
      </c>
      <c r="K2034" s="10">
        <f t="shared" si="229"/>
        <v>8.3322649091088774E-3</v>
      </c>
      <c r="L2034" s="10">
        <f>+H2034/SUM($F$15:F2034)-1</f>
        <v>0.15616732358485463</v>
      </c>
      <c r="M2034" s="18">
        <f t="shared" si="232"/>
        <v>0</v>
      </c>
      <c r="N2034" s="18">
        <f t="shared" si="230"/>
        <v>2702.4494062573103</v>
      </c>
      <c r="O2034" s="4">
        <f t="shared" si="231"/>
        <v>7.9625152970553943</v>
      </c>
      <c r="P2034" s="18">
        <f>+AVERAGEIF($C$15:C2034,"&lt;&gt;",$B$15:B2034)</f>
        <v>8.0688019801980193</v>
      </c>
    </row>
    <row r="2035" spans="1:16" x14ac:dyDescent="0.25">
      <c r="A2035" s="1">
        <v>43222</v>
      </c>
      <c r="B2035" s="18">
        <v>9.1959999999999997</v>
      </c>
      <c r="G2035">
        <f t="shared" si="227"/>
        <v>25895.826548428162</v>
      </c>
      <c r="H2035">
        <f t="shared" si="228"/>
        <v>24851.724739942227</v>
      </c>
      <c r="I2035" s="5">
        <f t="shared" si="226"/>
        <v>0</v>
      </c>
      <c r="J2035" s="6">
        <f>+H2035+SUM($B$4:$B$5)-SUM($F$15:F2035)</f>
        <v>29733.430003100126</v>
      </c>
      <c r="K2035" s="10">
        <f t="shared" si="229"/>
        <v>-9.0806724961634E-4</v>
      </c>
      <c r="L2035" s="10">
        <f>+H2035/SUM($F$15:F2035)-1</f>
        <v>0.15491143902740867</v>
      </c>
      <c r="M2035" s="18">
        <f t="shared" si="232"/>
        <v>0</v>
      </c>
      <c r="N2035" s="18">
        <f t="shared" si="230"/>
        <v>2702.4494062573103</v>
      </c>
      <c r="O2035" s="4">
        <f t="shared" si="231"/>
        <v>7.9625152970553943</v>
      </c>
      <c r="P2035" s="18">
        <f>+AVERAGEIF($C$15:C2035,"&lt;&gt;",$B$15:B2035)</f>
        <v>8.0688019801980193</v>
      </c>
    </row>
    <row r="2036" spans="1:16" x14ac:dyDescent="0.25">
      <c r="A2036" s="1">
        <v>43223</v>
      </c>
      <c r="B2036" s="18">
        <v>9.1020000000000003</v>
      </c>
      <c r="G2036">
        <f t="shared" si="227"/>
        <v>25631.123667224132</v>
      </c>
      <c r="H2036">
        <f t="shared" si="228"/>
        <v>24597.69449575404</v>
      </c>
      <c r="I2036" s="5">
        <f t="shared" si="226"/>
        <v>0</v>
      </c>
      <c r="J2036" s="6">
        <f>+H2036+SUM($B$4:$B$5)-SUM($F$15:F2036)</f>
        <v>29479.399758911939</v>
      </c>
      <c r="K2036" s="10">
        <f t="shared" si="229"/>
        <v>-8.5435903009407621E-3</v>
      </c>
      <c r="L2036" s="10">
        <f>+H2036/SUM($F$15:F2036)-1</f>
        <v>0.14310612418741564</v>
      </c>
      <c r="M2036" s="18">
        <f t="shared" si="232"/>
        <v>0</v>
      </c>
      <c r="N2036" s="18">
        <f t="shared" si="230"/>
        <v>2702.4494062573103</v>
      </c>
      <c r="O2036" s="4">
        <f t="shared" si="231"/>
        <v>7.9625152970553943</v>
      </c>
      <c r="P2036" s="18">
        <f>+AVERAGEIF($C$15:C2036,"&lt;&gt;",$B$15:B2036)</f>
        <v>8.0688019801980193</v>
      </c>
    </row>
    <row r="2037" spans="1:16" x14ac:dyDescent="0.25">
      <c r="A2037" s="1">
        <v>43224</v>
      </c>
      <c r="B2037" s="18">
        <v>9.1129999999999995</v>
      </c>
      <c r="G2037">
        <f t="shared" si="227"/>
        <v>25662.099536301201</v>
      </c>
      <c r="H2037">
        <f t="shared" si="228"/>
        <v>24627.421439222871</v>
      </c>
      <c r="I2037" s="5">
        <f t="shared" si="226"/>
        <v>0</v>
      </c>
      <c r="J2037" s="6">
        <f>+H2037+SUM($B$4:$B$5)-SUM($F$15:F2037)</f>
        <v>29509.126702380774</v>
      </c>
      <c r="K2037" s="10">
        <f t="shared" si="229"/>
        <v>1.0083971760601607E-3</v>
      </c>
      <c r="L2037" s="10">
        <f>+H2037/SUM($F$15:F2037)-1</f>
        <v>0.14448759720060633</v>
      </c>
      <c r="M2037" s="18">
        <f t="shared" si="232"/>
        <v>0</v>
      </c>
      <c r="N2037" s="18">
        <f t="shared" si="230"/>
        <v>2702.4494062573103</v>
      </c>
      <c r="O2037" s="4">
        <f t="shared" si="231"/>
        <v>7.9625152970553943</v>
      </c>
      <c r="P2037" s="18">
        <f>+AVERAGEIF($C$15:C2037,"&lt;&gt;",$B$15:B2037)</f>
        <v>8.0688019801980193</v>
      </c>
    </row>
    <row r="2038" spans="1:16" x14ac:dyDescent="0.25">
      <c r="A2038" s="1">
        <v>43228</v>
      </c>
      <c r="B2038" s="18">
        <v>9.2219999999999995</v>
      </c>
      <c r="C2038">
        <f>+$B$3</f>
        <v>200</v>
      </c>
      <c r="D2038" s="7">
        <f>+$D$11</f>
        <v>3.3347368421052628</v>
      </c>
      <c r="E2038">
        <v>1.54</v>
      </c>
      <c r="F2038" s="6">
        <f>+C2038-D2038-E2038</f>
        <v>195.12526315789475</v>
      </c>
      <c r="G2038">
        <f t="shared" si="227"/>
        <v>26169.042238973958</v>
      </c>
      <c r="H2038">
        <f t="shared" si="228"/>
        <v>25117.113687662812</v>
      </c>
      <c r="I2038" s="5">
        <f t="shared" si="226"/>
        <v>373000</v>
      </c>
      <c r="J2038" s="6">
        <f>+H2038+SUM($B$4:$B$5)-SUM($F$15:F2038)</f>
        <v>29803.693687662821</v>
      </c>
      <c r="K2038" s="10">
        <f t="shared" si="229"/>
        <v>9.9822332342447417E-3</v>
      </c>
      <c r="L2038" s="10">
        <f>+H2038/SUM($F$15:F2038)-1</f>
        <v>0.15675530099186674</v>
      </c>
      <c r="M2038" s="18">
        <f t="shared" si="232"/>
        <v>21.158670912805764</v>
      </c>
      <c r="N2038" s="18">
        <f t="shared" si="230"/>
        <v>2723.6080771701163</v>
      </c>
      <c r="O2038" s="4">
        <f t="shared" si="231"/>
        <v>7.9722997526724457</v>
      </c>
      <c r="P2038" s="18">
        <f>+AVERAGEIF($C$15:C2038,"&lt;&gt;",$B$15:B2038)</f>
        <v>8.0801078431372542</v>
      </c>
    </row>
    <row r="2039" spans="1:16" x14ac:dyDescent="0.25">
      <c r="A2039" s="1">
        <v>43229</v>
      </c>
      <c r="B2039" s="18">
        <v>9.2330000000000005</v>
      </c>
      <c r="G2039">
        <f t="shared" si="227"/>
        <v>26200.256668016329</v>
      </c>
      <c r="H2039">
        <f t="shared" si="228"/>
        <v>25147.073376511686</v>
      </c>
      <c r="I2039" s="5">
        <f t="shared" si="226"/>
        <v>0</v>
      </c>
      <c r="J2039" s="6">
        <f>+H2039+SUM($B$4:$B$5)-SUM($F$15:F2039)</f>
        <v>29833.653376511695</v>
      </c>
      <c r="K2039" s="10">
        <f t="shared" si="229"/>
        <v>1.0052340881920863E-3</v>
      </c>
      <c r="L2039" s="10">
        <f>+H2039/SUM($F$15:F2039)-1</f>
        <v>0.15813507851419506</v>
      </c>
      <c r="M2039" s="18">
        <f t="shared" si="232"/>
        <v>0</v>
      </c>
      <c r="N2039" s="18">
        <f t="shared" si="230"/>
        <v>2723.6080771701163</v>
      </c>
      <c r="O2039" s="4">
        <f t="shared" si="231"/>
        <v>7.9722997526724457</v>
      </c>
      <c r="P2039" s="18">
        <f>+AVERAGEIF($C$15:C2039,"&lt;&gt;",$B$15:B2039)</f>
        <v>8.0801078431372542</v>
      </c>
    </row>
    <row r="2040" spans="1:16" x14ac:dyDescent="0.25">
      <c r="A2040" s="1">
        <v>43231</v>
      </c>
      <c r="B2040" s="18">
        <v>9.32</v>
      </c>
      <c r="G2040">
        <f t="shared" si="227"/>
        <v>26447.13442498778</v>
      </c>
      <c r="H2040">
        <f t="shared" si="228"/>
        <v>25384.027279225487</v>
      </c>
      <c r="I2040" s="5">
        <f t="shared" si="226"/>
        <v>0</v>
      </c>
      <c r="J2040" s="6">
        <f>+H2040+SUM($B$4:$B$5)-SUM($F$15:F2040)</f>
        <v>30070.607279225489</v>
      </c>
      <c r="K2040" s="10">
        <f t="shared" si="229"/>
        <v>7.9425037129494669E-3</v>
      </c>
      <c r="L2040" s="10">
        <f>+H2040/SUM($F$15:F2040)-1</f>
        <v>0.16904786437260899</v>
      </c>
      <c r="M2040" s="18">
        <f t="shared" si="232"/>
        <v>0</v>
      </c>
      <c r="N2040" s="18">
        <f t="shared" si="230"/>
        <v>2723.6080771701163</v>
      </c>
      <c r="O2040" s="4">
        <f t="shared" si="231"/>
        <v>7.9722997526724457</v>
      </c>
      <c r="P2040" s="18">
        <f>+AVERAGEIF($C$15:C2040,"&lt;&gt;",$B$15:B2040)</f>
        <v>8.0801078431372542</v>
      </c>
    </row>
    <row r="2041" spans="1:16" x14ac:dyDescent="0.25">
      <c r="A2041" s="1">
        <v>43234</v>
      </c>
      <c r="B2041" s="18">
        <v>9.3369999999999997</v>
      </c>
      <c r="G2041">
        <f t="shared" si="227"/>
        <v>26495.374906235076</v>
      </c>
      <c r="H2041">
        <f t="shared" si="228"/>
        <v>25430.328616537379</v>
      </c>
      <c r="I2041" s="5">
        <f t="shared" si="226"/>
        <v>0</v>
      </c>
      <c r="J2041" s="6">
        <f>+H2041+SUM($B$4:$B$5)-SUM($F$15:F2041)</f>
        <v>30116.908616537385</v>
      </c>
      <c r="K2041" s="10">
        <f t="shared" si="229"/>
        <v>1.5397539824173467E-3</v>
      </c>
      <c r="L2041" s="10">
        <f>+H2041/SUM($F$15:F2041)-1</f>
        <v>0.171180247816207</v>
      </c>
      <c r="M2041" s="18">
        <f t="shared" si="232"/>
        <v>0</v>
      </c>
      <c r="N2041" s="18">
        <f t="shared" si="230"/>
        <v>2723.6080771701163</v>
      </c>
      <c r="O2041" s="4">
        <f t="shared" si="231"/>
        <v>7.9722997526724457</v>
      </c>
      <c r="P2041" s="18">
        <f>+AVERAGEIF($C$15:C2041,"&lt;&gt;",$B$15:B2041)</f>
        <v>8.0801078431372542</v>
      </c>
    </row>
    <row r="2042" spans="1:16" x14ac:dyDescent="0.25">
      <c r="A2042" s="1">
        <v>43235</v>
      </c>
      <c r="B2042" s="18">
        <v>9.2759999999999998</v>
      </c>
      <c r="G2042">
        <f t="shared" si="227"/>
        <v>26322.276708818314</v>
      </c>
      <c r="H2042">
        <f t="shared" si="228"/>
        <v>25264.188523830002</v>
      </c>
      <c r="I2042" s="5">
        <f t="shared" si="226"/>
        <v>0</v>
      </c>
      <c r="J2042" s="6">
        <f>+H2042+SUM($B$4:$B$5)-SUM($F$15:F2042)</f>
        <v>29950.768523830007</v>
      </c>
      <c r="K2042" s="10">
        <f t="shared" si="229"/>
        <v>-5.5165055226202853E-3</v>
      </c>
      <c r="L2042" s="10">
        <f>+H2042/SUM($F$15:F2042)-1</f>
        <v>0.16352875428329616</v>
      </c>
      <c r="M2042" s="18">
        <f t="shared" si="232"/>
        <v>0</v>
      </c>
      <c r="N2042" s="18">
        <f t="shared" si="230"/>
        <v>2723.6080771701163</v>
      </c>
      <c r="O2042" s="4">
        <f t="shared" si="231"/>
        <v>7.9722997526724457</v>
      </c>
      <c r="P2042" s="18">
        <f>+AVERAGEIF($C$15:C2042,"&lt;&gt;",$B$15:B2042)</f>
        <v>8.0801078431372542</v>
      </c>
    </row>
    <row r="2043" spans="1:16" x14ac:dyDescent="0.25">
      <c r="A2043" s="1">
        <v>43236</v>
      </c>
      <c r="B2043" s="18">
        <v>9.375</v>
      </c>
      <c r="G2043">
        <f t="shared" si="227"/>
        <v>26603.206570199618</v>
      </c>
      <c r="H2043">
        <f t="shared" si="228"/>
        <v>25533.825723469843</v>
      </c>
      <c r="I2043" s="5">
        <f t="shared" si="226"/>
        <v>0</v>
      </c>
      <c r="J2043" s="6">
        <f>+H2043+SUM($B$4:$B$5)-SUM($F$15:F2043)</f>
        <v>30220.405723469845</v>
      </c>
      <c r="K2043" s="10">
        <f t="shared" si="229"/>
        <v>9.0026804963385665E-3</v>
      </c>
      <c r="L2043" s="10">
        <f>+H2043/SUM($F$15:F2043)-1</f>
        <v>0.17594675198424969</v>
      </c>
      <c r="M2043" s="18">
        <f t="shared" si="232"/>
        <v>0</v>
      </c>
      <c r="N2043" s="18">
        <f t="shared" si="230"/>
        <v>2723.6080771701163</v>
      </c>
      <c r="O2043" s="4">
        <f t="shared" si="231"/>
        <v>7.9722997526724457</v>
      </c>
      <c r="P2043" s="18">
        <f>+AVERAGEIF($C$15:C2043,"&lt;&gt;",$B$15:B2043)</f>
        <v>8.0801078431372542</v>
      </c>
    </row>
    <row r="2044" spans="1:16" x14ac:dyDescent="0.25">
      <c r="A2044" s="1">
        <v>43237</v>
      </c>
      <c r="B2044" s="18">
        <v>9.2739999999999991</v>
      </c>
      <c r="G2044">
        <f t="shared" si="227"/>
        <v>26316.601358083331</v>
      </c>
      <c r="H2044">
        <f t="shared" si="228"/>
        <v>25258.74130767566</v>
      </c>
      <c r="I2044" s="5">
        <f t="shared" si="226"/>
        <v>0</v>
      </c>
      <c r="J2044" s="6">
        <f>+H2044+SUM($B$4:$B$5)-SUM($F$15:F2044)</f>
        <v>29945.321307675669</v>
      </c>
      <c r="K2044" s="10">
        <f t="shared" si="229"/>
        <v>-9.1026049852315216E-3</v>
      </c>
      <c r="L2044" s="10">
        <f>+H2044/SUM($F$15:F2044)-1</f>
        <v>0.16327788564287271</v>
      </c>
      <c r="M2044" s="18">
        <f t="shared" si="232"/>
        <v>0</v>
      </c>
      <c r="N2044" s="18">
        <f t="shared" si="230"/>
        <v>2723.6080771701163</v>
      </c>
      <c r="O2044" s="4">
        <f t="shared" si="231"/>
        <v>7.9722997526724457</v>
      </c>
      <c r="P2044" s="18">
        <f>+AVERAGEIF($C$15:C2044,"&lt;&gt;",$B$15:B2044)</f>
        <v>8.0801078431372542</v>
      </c>
    </row>
    <row r="2045" spans="1:16" x14ac:dyDescent="0.25">
      <c r="A2045" s="1">
        <v>43238</v>
      </c>
      <c r="B2045" s="18">
        <v>9.2479999999999993</v>
      </c>
      <c r="G2045">
        <f t="shared" si="227"/>
        <v>26242.821798528646</v>
      </c>
      <c r="H2045">
        <f t="shared" si="228"/>
        <v>25187.92749766924</v>
      </c>
      <c r="I2045" s="5">
        <f t="shared" si="226"/>
        <v>0</v>
      </c>
      <c r="J2045" s="6">
        <f>+H2045+SUM($B$4:$B$5)-SUM($F$15:F2045)</f>
        <v>29874.507497669245</v>
      </c>
      <c r="K2045" s="10">
        <f t="shared" si="229"/>
        <v>-2.3647704186855467E-3</v>
      </c>
      <c r="L2045" s="10">
        <f>+H2045/SUM($F$15:F2045)-1</f>
        <v>0.16001659331736984</v>
      </c>
      <c r="M2045" s="18">
        <f t="shared" si="232"/>
        <v>0</v>
      </c>
      <c r="N2045" s="18">
        <f t="shared" si="230"/>
        <v>2723.6080771701163</v>
      </c>
      <c r="O2045" s="4">
        <f t="shared" si="231"/>
        <v>7.9722997526724457</v>
      </c>
      <c r="P2045" s="18">
        <f>+AVERAGEIF($C$15:C2045,"&lt;&gt;",$B$15:B2045)</f>
        <v>8.0801078431372542</v>
      </c>
    </row>
    <row r="2046" spans="1:16" x14ac:dyDescent="0.25">
      <c r="A2046" s="1">
        <v>43242</v>
      </c>
      <c r="B2046" s="18">
        <v>9.2769999999999992</v>
      </c>
      <c r="G2046">
        <f t="shared" si="227"/>
        <v>26325.114384185796</v>
      </c>
      <c r="H2046">
        <f t="shared" si="228"/>
        <v>25266.912131907171</v>
      </c>
      <c r="I2046" s="5">
        <f t="shared" si="226"/>
        <v>0</v>
      </c>
      <c r="J2046" s="6">
        <f>+H2046+SUM($B$4:$B$5)-SUM($F$15:F2046)</f>
        <v>29953.492131907176</v>
      </c>
      <c r="K2046" s="10">
        <f t="shared" si="229"/>
        <v>2.6438807148232435E-3</v>
      </c>
      <c r="L2046" s="10">
        <f>+H2046/SUM($F$15:F2046)-1</f>
        <v>0.16365418860350767</v>
      </c>
      <c r="M2046" s="18">
        <f t="shared" si="232"/>
        <v>0</v>
      </c>
      <c r="N2046" s="18">
        <f t="shared" si="230"/>
        <v>2723.6080771701163</v>
      </c>
      <c r="O2046" s="4">
        <f t="shared" si="231"/>
        <v>7.9722997526724457</v>
      </c>
      <c r="P2046" s="18">
        <f>+AVERAGEIF($C$15:C2046,"&lt;&gt;",$B$15:B2046)</f>
        <v>8.0801078431372542</v>
      </c>
    </row>
    <row r="2047" spans="1:16" x14ac:dyDescent="0.25">
      <c r="A2047" s="1">
        <v>43243</v>
      </c>
      <c r="B2047" s="18">
        <v>9.2650000000000006</v>
      </c>
      <c r="G2047">
        <f t="shared" si="227"/>
        <v>26291.062279775946</v>
      </c>
      <c r="H2047">
        <f t="shared" si="228"/>
        <v>25234.228834981135</v>
      </c>
      <c r="I2047" s="5">
        <f t="shared" si="226"/>
        <v>0</v>
      </c>
      <c r="J2047" s="6">
        <f>+H2047+SUM($B$4:$B$5)-SUM($F$15:F2047)</f>
        <v>29920.808834981141</v>
      </c>
      <c r="K2047" s="10">
        <f t="shared" si="229"/>
        <v>-1.0911347759422485E-3</v>
      </c>
      <c r="L2047" s="10">
        <f>+H2047/SUM($F$15:F2047)-1</f>
        <v>0.16214897676096807</v>
      </c>
      <c r="M2047" s="18">
        <f t="shared" si="232"/>
        <v>0</v>
      </c>
      <c r="N2047" s="18">
        <f t="shared" si="230"/>
        <v>2723.6080771701163</v>
      </c>
      <c r="O2047" s="4">
        <f t="shared" si="231"/>
        <v>7.9722997526724457</v>
      </c>
      <c r="P2047" s="18">
        <f>+AVERAGEIF($C$15:C2047,"&lt;&gt;",$B$15:B2047)</f>
        <v>8.0801078431372542</v>
      </c>
    </row>
    <row r="2048" spans="1:16" x14ac:dyDescent="0.25">
      <c r="A2048" s="1">
        <v>43244</v>
      </c>
      <c r="B2048" s="18">
        <v>9.2490000000000006</v>
      </c>
      <c r="G2048">
        <f t="shared" si="227"/>
        <v>26245.659473896136</v>
      </c>
      <c r="H2048">
        <f t="shared" si="228"/>
        <v>25190.651105746412</v>
      </c>
      <c r="I2048" s="5">
        <f t="shared" si="226"/>
        <v>0</v>
      </c>
      <c r="J2048" s="6">
        <f>+H2048+SUM($B$4:$B$5)-SUM($F$15:F2048)</f>
        <v>29877.231105746414</v>
      </c>
      <c r="K2048" s="10">
        <f t="shared" si="229"/>
        <v>-1.4564355353849923E-3</v>
      </c>
      <c r="L2048" s="10">
        <f>+H2048/SUM($F$15:F2048)-1</f>
        <v>0.16014202763758156</v>
      </c>
      <c r="M2048" s="18">
        <f t="shared" si="232"/>
        <v>0</v>
      </c>
      <c r="N2048" s="18">
        <f t="shared" si="230"/>
        <v>2723.6080771701163</v>
      </c>
      <c r="O2048" s="4">
        <f t="shared" si="231"/>
        <v>7.9722997526724457</v>
      </c>
      <c r="P2048" s="18">
        <f>+AVERAGEIF($C$15:C2048,"&lt;&gt;",$B$15:B2048)</f>
        <v>8.0801078431372542</v>
      </c>
    </row>
    <row r="2049" spans="1:16" x14ac:dyDescent="0.25">
      <c r="A2049" s="1">
        <v>43245</v>
      </c>
      <c r="B2049" s="18">
        <v>9.3149999999999995</v>
      </c>
      <c r="G2049">
        <f t="shared" si="227"/>
        <v>26432.946048150341</v>
      </c>
      <c r="H2049">
        <f t="shared" si="228"/>
        <v>25370.409238839638</v>
      </c>
      <c r="I2049" s="5">
        <f t="shared" si="226"/>
        <v>0</v>
      </c>
      <c r="J2049" s="6">
        <f>+H2049+SUM($B$4:$B$5)-SUM($F$15:F2049)</f>
        <v>30056.989238839644</v>
      </c>
      <c r="K2049" s="10">
        <f t="shared" si="229"/>
        <v>6.016559314248271E-3</v>
      </c>
      <c r="L2049" s="10">
        <f>+H2049/SUM($F$15:F2049)-1</f>
        <v>0.16842069277155081</v>
      </c>
      <c r="M2049" s="18">
        <f t="shared" si="232"/>
        <v>0</v>
      </c>
      <c r="N2049" s="18">
        <f t="shared" si="230"/>
        <v>2723.6080771701163</v>
      </c>
      <c r="O2049" s="4">
        <f t="shared" si="231"/>
        <v>7.9722997526724457</v>
      </c>
      <c r="P2049" s="18">
        <f>+AVERAGEIF($C$15:C2049,"&lt;&gt;",$B$15:B2049)</f>
        <v>8.0801078431372542</v>
      </c>
    </row>
    <row r="2050" spans="1:16" x14ac:dyDescent="0.25">
      <c r="A2050" s="1">
        <v>43248</v>
      </c>
      <c r="B2050" s="18">
        <v>9.3569999999999993</v>
      </c>
      <c r="G2050">
        <f t="shared" si="227"/>
        <v>26552.128413584836</v>
      </c>
      <c r="H2050">
        <f t="shared" si="228"/>
        <v>25484.800778080786</v>
      </c>
      <c r="I2050" s="5">
        <f t="shared" si="226"/>
        <v>0</v>
      </c>
      <c r="J2050" s="6">
        <f>+H2050+SUM($B$4:$B$5)-SUM($F$15:F2050)</f>
        <v>30171.380778080787</v>
      </c>
      <c r="K2050" s="10">
        <f t="shared" si="229"/>
        <v>3.8058216121437116E-3</v>
      </c>
      <c r="L2050" s="10">
        <f>+H2050/SUM($F$15:F2050)-1</f>
        <v>0.17368893422044018</v>
      </c>
      <c r="M2050" s="18">
        <f t="shared" si="232"/>
        <v>0</v>
      </c>
      <c r="N2050" s="18">
        <f t="shared" si="230"/>
        <v>2723.6080771701163</v>
      </c>
      <c r="O2050" s="4">
        <f t="shared" si="231"/>
        <v>7.9722997526724457</v>
      </c>
      <c r="P2050" s="18">
        <f>+AVERAGEIF($C$15:C2050,"&lt;&gt;",$B$15:B2050)</f>
        <v>8.0801078431372542</v>
      </c>
    </row>
    <row r="2051" spans="1:16" x14ac:dyDescent="0.25">
      <c r="A2051" s="1">
        <v>43249</v>
      </c>
      <c r="B2051" s="18">
        <v>9.2889999999999997</v>
      </c>
      <c r="G2051">
        <f t="shared" si="227"/>
        <v>26359.166488595656</v>
      </c>
      <c r="H2051">
        <f t="shared" si="228"/>
        <v>25299.595428833218</v>
      </c>
      <c r="I2051" s="5">
        <f t="shared" si="226"/>
        <v>0</v>
      </c>
      <c r="J2051" s="6">
        <f>+H2051+SUM($B$4:$B$5)-SUM($F$15:F2051)</f>
        <v>29986.175428833219</v>
      </c>
      <c r="K2051" s="10">
        <f t="shared" si="229"/>
        <v>-6.1384445945582566E-3</v>
      </c>
      <c r="L2051" s="10">
        <f>+H2051/SUM($F$15:F2051)-1</f>
        <v>0.16515940044604793</v>
      </c>
      <c r="M2051" s="18">
        <f t="shared" si="232"/>
        <v>0</v>
      </c>
      <c r="N2051" s="18">
        <f t="shared" si="230"/>
        <v>2723.6080771701163</v>
      </c>
      <c r="O2051" s="4">
        <f t="shared" si="231"/>
        <v>7.9722997526724457</v>
      </c>
      <c r="P2051" s="18">
        <f>+AVERAGEIF($C$15:C2051,"&lt;&gt;",$B$15:B2051)</f>
        <v>8.0801078431372542</v>
      </c>
    </row>
    <row r="2052" spans="1:16" x14ac:dyDescent="0.25">
      <c r="A2052" s="1">
        <v>43250</v>
      </c>
      <c r="B2052" s="18">
        <v>9.1419999999999995</v>
      </c>
      <c r="G2052">
        <f t="shared" si="227"/>
        <v>25942.028209574924</v>
      </c>
      <c r="H2052">
        <f t="shared" si="228"/>
        <v>24899.225041489208</v>
      </c>
      <c r="I2052" s="5">
        <f t="shared" si="226"/>
        <v>0</v>
      </c>
      <c r="J2052" s="6">
        <f>+H2052+SUM($B$4:$B$5)-SUM($F$15:F2052)</f>
        <v>29585.80504148921</v>
      </c>
      <c r="K2052" s="10">
        <f t="shared" si="229"/>
        <v>-1.3351832356687687E-2</v>
      </c>
      <c r="L2052" s="10">
        <f>+H2052/SUM($F$15:F2052)-1</f>
        <v>0.14672055537493467</v>
      </c>
      <c r="M2052" s="18">
        <f t="shared" si="232"/>
        <v>0</v>
      </c>
      <c r="N2052" s="18">
        <f t="shared" si="230"/>
        <v>2723.6080771701163</v>
      </c>
      <c r="O2052" s="4">
        <f t="shared" si="231"/>
        <v>7.9722997526724457</v>
      </c>
      <c r="P2052" s="18">
        <f>+AVERAGEIF($C$15:C2052,"&lt;&gt;",$B$15:B2052)</f>
        <v>8.0801078431372542</v>
      </c>
    </row>
    <row r="2053" spans="1:16" x14ac:dyDescent="0.25">
      <c r="A2053" s="1">
        <v>43251</v>
      </c>
      <c r="B2053" s="18">
        <v>9.157</v>
      </c>
      <c r="G2053">
        <f t="shared" si="227"/>
        <v>25984.593340087242</v>
      </c>
      <c r="H2053">
        <f t="shared" si="228"/>
        <v>24940.079162646758</v>
      </c>
      <c r="I2053" s="5">
        <f t="shared" si="226"/>
        <v>0</v>
      </c>
      <c r="J2053" s="6">
        <f>+H2053+SUM($B$4:$B$5)-SUM($F$15:F2053)</f>
        <v>29626.65916264676</v>
      </c>
      <c r="K2053" s="10">
        <f t="shared" si="229"/>
        <v>1.3808690045871153E-3</v>
      </c>
      <c r="L2053" s="10">
        <f>+H2053/SUM($F$15:F2053)-1</f>
        <v>0.14860207017810945</v>
      </c>
      <c r="M2053" s="18">
        <f t="shared" si="232"/>
        <v>0</v>
      </c>
      <c r="N2053" s="18">
        <f t="shared" si="230"/>
        <v>2723.6080771701163</v>
      </c>
      <c r="O2053" s="4">
        <f t="shared" si="231"/>
        <v>7.9722997526724457</v>
      </c>
      <c r="P2053" s="18">
        <f>+AVERAGEIF($C$15:C2053,"&lt;&gt;",$B$15:B2053)</f>
        <v>8.0801078431372542</v>
      </c>
    </row>
    <row r="2054" spans="1:16" x14ac:dyDescent="0.25">
      <c r="A2054" s="1">
        <v>43252</v>
      </c>
      <c r="B2054" s="18">
        <v>9.2379999999999995</v>
      </c>
      <c r="G2054">
        <f t="shared" si="227"/>
        <v>26214.445044853765</v>
      </c>
      <c r="H2054">
        <f t="shared" si="228"/>
        <v>25160.691416897535</v>
      </c>
      <c r="I2054" s="5">
        <f t="shared" si="226"/>
        <v>0</v>
      </c>
      <c r="J2054" s="6">
        <f>+H2054+SUM($B$4:$B$5)-SUM($F$15:F2054)</f>
        <v>29847.27141689754</v>
      </c>
      <c r="K2054" s="10">
        <f t="shared" si="229"/>
        <v>7.4464101078575151E-3</v>
      </c>
      <c r="L2054" s="10">
        <f>+H2054/SUM($F$15:F2054)-1</f>
        <v>0.15876225011525325</v>
      </c>
      <c r="M2054" s="18">
        <f t="shared" si="232"/>
        <v>0</v>
      </c>
      <c r="N2054" s="18">
        <f t="shared" si="230"/>
        <v>2723.6080771701163</v>
      </c>
      <c r="O2054" s="4">
        <f t="shared" si="231"/>
        <v>7.9722997526724457</v>
      </c>
      <c r="P2054" s="18">
        <f>+AVERAGEIF($C$15:C2054,"&lt;&gt;",$B$15:B2054)</f>
        <v>8.0801078431372542</v>
      </c>
    </row>
    <row r="2055" spans="1:16" x14ac:dyDescent="0.25">
      <c r="A2055" s="1">
        <v>43256</v>
      </c>
      <c r="B2055" s="18">
        <v>9.3650000000000002</v>
      </c>
      <c r="G2055">
        <f t="shared" si="227"/>
        <v>26574.82981652474</v>
      </c>
      <c r="H2055">
        <f t="shared" si="228"/>
        <v>25506.589642698142</v>
      </c>
      <c r="I2055" s="5">
        <f t="shared" si="226"/>
        <v>0</v>
      </c>
      <c r="J2055" s="6">
        <f>+H2055+SUM($B$4:$B$5)-SUM($F$15:F2055)</f>
        <v>30193.169642698147</v>
      </c>
      <c r="K2055" s="10">
        <f t="shared" si="229"/>
        <v>1.1588939604200599E-2</v>
      </c>
      <c r="L2055" s="10">
        <f>+H2055/SUM($F$15:F2055)-1</f>
        <v>0.17469240878213332</v>
      </c>
      <c r="M2055" s="18">
        <f t="shared" si="232"/>
        <v>0</v>
      </c>
      <c r="N2055" s="18">
        <f t="shared" si="230"/>
        <v>2723.6080771701163</v>
      </c>
      <c r="O2055" s="4">
        <f t="shared" si="231"/>
        <v>7.9722997526724457</v>
      </c>
      <c r="P2055" s="18">
        <f>+AVERAGEIF($C$15:C2055,"&lt;&gt;",$B$15:B2055)</f>
        <v>8.0801078431372542</v>
      </c>
    </row>
    <row r="2056" spans="1:16" x14ac:dyDescent="0.25">
      <c r="A2056" s="1">
        <v>43257</v>
      </c>
      <c r="B2056" s="18">
        <v>9.3260000000000005</v>
      </c>
      <c r="G2056">
        <f t="shared" si="227"/>
        <v>26464.160477192709</v>
      </c>
      <c r="H2056">
        <f t="shared" si="228"/>
        <v>25400.368927688505</v>
      </c>
      <c r="I2056" s="5">
        <f t="shared" si="226"/>
        <v>0</v>
      </c>
      <c r="J2056" s="6">
        <f>+H2056+SUM($B$4:$B$5)-SUM($F$15:F2056)</f>
        <v>30086.948927688511</v>
      </c>
      <c r="K2056" s="10">
        <f t="shared" si="229"/>
        <v>-3.5180378962076375E-3</v>
      </c>
      <c r="L2056" s="10">
        <f>+H2056/SUM($F$15:F2056)-1</f>
        <v>0.16980047029387868</v>
      </c>
      <c r="M2056" s="18">
        <f t="shared" si="232"/>
        <v>0</v>
      </c>
      <c r="N2056" s="18">
        <f t="shared" si="230"/>
        <v>2723.6080771701163</v>
      </c>
      <c r="O2056" s="4">
        <f t="shared" si="231"/>
        <v>7.9722997526724457</v>
      </c>
      <c r="P2056" s="18">
        <f>+AVERAGEIF($C$15:C2056,"&lt;&gt;",$B$15:B2056)</f>
        <v>8.0801078431372542</v>
      </c>
    </row>
    <row r="2057" spans="1:16" x14ac:dyDescent="0.25">
      <c r="A2057" s="1">
        <v>43258</v>
      </c>
      <c r="B2057" s="18">
        <v>9.2889999999999997</v>
      </c>
      <c r="G2057">
        <f t="shared" si="227"/>
        <v>26359.166488595649</v>
      </c>
      <c r="H2057">
        <f t="shared" si="228"/>
        <v>25299.595428833207</v>
      </c>
      <c r="I2057" s="5">
        <f t="shared" si="226"/>
        <v>0</v>
      </c>
      <c r="J2057" s="6">
        <f>+H2057+SUM($B$4:$B$5)-SUM($F$15:F2057)</f>
        <v>29986.175428833212</v>
      </c>
      <c r="K2057" s="10">
        <f t="shared" si="229"/>
        <v>-3.3494090443501046E-3</v>
      </c>
      <c r="L2057" s="10">
        <f>+H2057/SUM($F$15:F2057)-1</f>
        <v>0.16515940044604727</v>
      </c>
      <c r="M2057" s="18">
        <f t="shared" si="232"/>
        <v>0</v>
      </c>
      <c r="N2057" s="18">
        <f t="shared" si="230"/>
        <v>2723.6080771701163</v>
      </c>
      <c r="O2057" s="4">
        <f t="shared" si="231"/>
        <v>7.9722997526724457</v>
      </c>
      <c r="P2057" s="18">
        <f>+AVERAGEIF($C$15:C2057,"&lt;&gt;",$B$15:B2057)</f>
        <v>8.0801078431372542</v>
      </c>
    </row>
    <row r="2058" spans="1:16" x14ac:dyDescent="0.25">
      <c r="A2058" s="1">
        <v>43259</v>
      </c>
      <c r="B2058" s="18">
        <v>9.23</v>
      </c>
      <c r="C2058">
        <f>+$B$3</f>
        <v>200</v>
      </c>
      <c r="D2058" s="7">
        <f>+$D$11</f>
        <v>3.3347368421052628</v>
      </c>
      <c r="E2058">
        <v>1.54</v>
      </c>
      <c r="F2058" s="6">
        <f>+C2058-D2058-E2058</f>
        <v>195.12526315789475</v>
      </c>
      <c r="G2058">
        <f t="shared" si="227"/>
        <v>26391.743641913861</v>
      </c>
      <c r="H2058">
        <f t="shared" si="228"/>
        <v>25334.027815438069</v>
      </c>
      <c r="I2058" s="5">
        <f t="shared" si="226"/>
        <v>366800</v>
      </c>
      <c r="J2058" s="6">
        <f>+H2058+SUM($B$4:$B$5)-SUM($F$15:F2058)</f>
        <v>29825.482552280177</v>
      </c>
      <c r="K2058" s="10">
        <f t="shared" si="229"/>
        <v>-5.3588987009833833E-3</v>
      </c>
      <c r="L2058" s="10">
        <f>+H2058/SUM($F$15:F2058)-1</f>
        <v>0.15635372002725267</v>
      </c>
      <c r="M2058" s="18">
        <f t="shared" si="232"/>
        <v>21.140331869761077</v>
      </c>
      <c r="N2058" s="18">
        <f t="shared" si="230"/>
        <v>2744.7484090398775</v>
      </c>
      <c r="O2058" s="4">
        <f t="shared" si="231"/>
        <v>7.9819866881065336</v>
      </c>
      <c r="P2058" s="18">
        <f>+AVERAGEIF($C$15:C2058,"&lt;&gt;",$B$15:B2058)</f>
        <v>8.0912718446601932</v>
      </c>
    </row>
    <row r="2059" spans="1:16" x14ac:dyDescent="0.25">
      <c r="A2059" s="1">
        <v>43262</v>
      </c>
      <c r="B2059" s="18">
        <v>9.218</v>
      </c>
      <c r="G2059">
        <f t="shared" si="227"/>
        <v>26357.431515835531</v>
      </c>
      <c r="H2059">
        <f t="shared" si="228"/>
        <v>25301.090834529587</v>
      </c>
      <c r="I2059" s="5">
        <f t="shared" si="226"/>
        <v>0</v>
      </c>
      <c r="J2059" s="6">
        <f>+H2059+SUM($B$4:$B$5)-SUM($F$15:F2059)</f>
        <v>29792.545571371702</v>
      </c>
      <c r="K2059" s="10">
        <f t="shared" si="229"/>
        <v>-1.1043234874990038E-3</v>
      </c>
      <c r="L2059" s="10">
        <f>+H2059/SUM($F$15:F2059)-1</f>
        <v>0.15485033490912392</v>
      </c>
      <c r="M2059" s="18">
        <f t="shared" si="232"/>
        <v>0</v>
      </c>
      <c r="N2059" s="18">
        <f t="shared" si="230"/>
        <v>2744.7484090398775</v>
      </c>
      <c r="O2059" s="4">
        <f t="shared" si="231"/>
        <v>7.9819866881065336</v>
      </c>
      <c r="P2059" s="18">
        <f>+AVERAGEIF($C$15:C2059,"&lt;&gt;",$B$15:B2059)</f>
        <v>8.0912718446601932</v>
      </c>
    </row>
    <row r="2060" spans="1:16" x14ac:dyDescent="0.25">
      <c r="A2060" s="1">
        <v>43263</v>
      </c>
      <c r="B2060" s="18">
        <v>9.2420000000000009</v>
      </c>
      <c r="G2060">
        <f t="shared" si="227"/>
        <v>26426.055767992191</v>
      </c>
      <c r="H2060">
        <f t="shared" si="228"/>
        <v>25366.964796346547</v>
      </c>
      <c r="I2060" s="5">
        <f t="shared" si="226"/>
        <v>0</v>
      </c>
      <c r="J2060" s="6">
        <f>+H2060+SUM($B$4:$B$5)-SUM($F$15:F2060)</f>
        <v>29858.419533188659</v>
      </c>
      <c r="K2060" s="10">
        <f t="shared" si="229"/>
        <v>2.2110887322182027E-3</v>
      </c>
      <c r="L2060" s="10">
        <f>+H2060/SUM($F$15:F2060)-1</f>
        <v>0.1578571051453812</v>
      </c>
      <c r="M2060" s="18">
        <f t="shared" si="232"/>
        <v>0</v>
      </c>
      <c r="N2060" s="18">
        <f t="shared" si="230"/>
        <v>2744.7484090398775</v>
      </c>
      <c r="O2060" s="4">
        <f t="shared" si="231"/>
        <v>7.9819866881065336</v>
      </c>
      <c r="P2060" s="18">
        <f>+AVERAGEIF($C$15:C2060,"&lt;&gt;",$B$15:B2060)</f>
        <v>8.0912718446601932</v>
      </c>
    </row>
    <row r="2061" spans="1:16" x14ac:dyDescent="0.25">
      <c r="A2061" s="1">
        <v>43264</v>
      </c>
      <c r="B2061" s="18">
        <v>9.2170000000000005</v>
      </c>
      <c r="G2061">
        <f t="shared" si="227"/>
        <v>26354.572171995675</v>
      </c>
      <c r="H2061">
        <f t="shared" si="228"/>
        <v>25298.346086120549</v>
      </c>
      <c r="I2061" s="5">
        <f t="shared" si="226"/>
        <v>0</v>
      </c>
      <c r="J2061" s="6">
        <f>+H2061+SUM($B$4:$B$5)-SUM($F$15:F2061)</f>
        <v>29789.800822962665</v>
      </c>
      <c r="K2061" s="10">
        <f t="shared" si="229"/>
        <v>-2.2981360466759471E-3</v>
      </c>
      <c r="L2061" s="10">
        <f>+H2061/SUM($F$15:F2061)-1</f>
        <v>0.15472505281594651</v>
      </c>
      <c r="M2061" s="18">
        <f t="shared" si="232"/>
        <v>0</v>
      </c>
      <c r="N2061" s="18">
        <f t="shared" si="230"/>
        <v>2744.7484090398775</v>
      </c>
      <c r="O2061" s="4">
        <f t="shared" si="231"/>
        <v>7.9819866881065336</v>
      </c>
      <c r="P2061" s="18">
        <f>+AVERAGEIF($C$15:C2061,"&lt;&gt;",$B$15:B2061)</f>
        <v>8.0912718446601932</v>
      </c>
    </row>
    <row r="2062" spans="1:16" x14ac:dyDescent="0.25">
      <c r="A2062" s="1">
        <v>43265</v>
      </c>
      <c r="B2062" s="18">
        <v>9.2210000000000001</v>
      </c>
      <c r="G2062">
        <f t="shared" si="227"/>
        <v>26366.009547355116</v>
      </c>
      <c r="H2062">
        <f t="shared" si="228"/>
        <v>25309.325079756705</v>
      </c>
      <c r="I2062" s="5">
        <f t="shared" si="226"/>
        <v>0</v>
      </c>
      <c r="J2062" s="6">
        <f>+H2062+SUM($B$4:$B$5)-SUM($F$15:F2062)</f>
        <v>29800.779816598813</v>
      </c>
      <c r="K2062" s="10">
        <f t="shared" si="229"/>
        <v>3.6854874261815773E-4</v>
      </c>
      <c r="L2062" s="10">
        <f>+H2062/SUM($F$15:F2062)-1</f>
        <v>0.15522618118865594</v>
      </c>
      <c r="M2062" s="18">
        <f t="shared" si="232"/>
        <v>0</v>
      </c>
      <c r="N2062" s="18">
        <f t="shared" si="230"/>
        <v>2744.7484090398775</v>
      </c>
      <c r="O2062" s="4">
        <f t="shared" si="231"/>
        <v>7.9819866881065336</v>
      </c>
      <c r="P2062" s="18">
        <f>+AVERAGEIF($C$15:C2062,"&lt;&gt;",$B$15:B2062)</f>
        <v>8.0912718446601932</v>
      </c>
    </row>
    <row r="2063" spans="1:16" x14ac:dyDescent="0.25">
      <c r="A2063" s="1">
        <v>43266</v>
      </c>
      <c r="B2063" s="18">
        <v>9.1590000000000007</v>
      </c>
      <c r="G2063">
        <f t="shared" si="227"/>
        <v>26188.730229283759</v>
      </c>
      <c r="H2063">
        <f t="shared" si="228"/>
        <v>25139.150678396236</v>
      </c>
      <c r="I2063" s="5">
        <f t="shared" si="226"/>
        <v>0</v>
      </c>
      <c r="J2063" s="6">
        <f>+H2063+SUM($B$4:$B$5)-SUM($F$15:F2063)</f>
        <v>29630.605415238351</v>
      </c>
      <c r="K2063" s="10">
        <f t="shared" si="229"/>
        <v>-5.7104009494971519E-3</v>
      </c>
      <c r="L2063" s="10">
        <f>+H2063/SUM($F$15:F2063)-1</f>
        <v>0.14745869141165824</v>
      </c>
      <c r="M2063" s="18">
        <f t="shared" si="232"/>
        <v>0</v>
      </c>
      <c r="N2063" s="18">
        <f t="shared" si="230"/>
        <v>2744.7484090398775</v>
      </c>
      <c r="O2063" s="4">
        <f t="shared" si="231"/>
        <v>7.9819866881065336</v>
      </c>
      <c r="P2063" s="18">
        <f>+AVERAGEIF($C$15:C2063,"&lt;&gt;",$B$15:B2063)</f>
        <v>8.0912718446601932</v>
      </c>
    </row>
    <row r="2064" spans="1:16" x14ac:dyDescent="0.25">
      <c r="A2064" s="1">
        <v>43269</v>
      </c>
      <c r="B2064" s="18">
        <v>9.1059999999999999</v>
      </c>
      <c r="G2064">
        <f t="shared" si="227"/>
        <v>26037.185005771142</v>
      </c>
      <c r="H2064">
        <f t="shared" si="228"/>
        <v>24993.679012717119</v>
      </c>
      <c r="I2064" s="5">
        <f t="shared" ref="I2064:I2127" si="233">+C2064*(MAX($A:$A)-A2064)</f>
        <v>0</v>
      </c>
      <c r="J2064" s="6">
        <f>+H2064+SUM($B$4:$B$5)-SUM($F$15:F2064)</f>
        <v>29485.133749559231</v>
      </c>
      <c r="K2064" s="10">
        <f t="shared" si="229"/>
        <v>-4.9095070330323898E-3</v>
      </c>
      <c r="L2064" s="10">
        <f>+H2064/SUM($F$15:F2064)-1</f>
        <v>0.14081874047325682</v>
      </c>
      <c r="M2064" s="18">
        <f t="shared" si="232"/>
        <v>0</v>
      </c>
      <c r="N2064" s="18">
        <f t="shared" si="230"/>
        <v>2744.7484090398775</v>
      </c>
      <c r="O2064" s="4">
        <f t="shared" si="231"/>
        <v>7.9819866881065336</v>
      </c>
      <c r="P2064" s="18">
        <f>+AVERAGEIF($C$15:C2064,"&lt;&gt;",$B$15:B2064)</f>
        <v>8.0912718446601932</v>
      </c>
    </row>
    <row r="2065" spans="1:16" x14ac:dyDescent="0.25">
      <c r="A2065" s="1">
        <v>43270</v>
      </c>
      <c r="B2065" s="18">
        <v>8.968</v>
      </c>
      <c r="G2065">
        <f t="shared" ref="G2065:G2128" si="234">+(B2065/B2064*G2064)+C2065</f>
        <v>25642.595555870372</v>
      </c>
      <c r="H2065">
        <f t="shared" ref="H2065:H2128" si="235">+(B2065/B2064*H2064)+F2065</f>
        <v>24614.903732269617</v>
      </c>
      <c r="I2065" s="5">
        <f t="shared" si="233"/>
        <v>0</v>
      </c>
      <c r="J2065" s="6">
        <f>+H2065+SUM($B$4:$B$5)-SUM($F$15:F2065)</f>
        <v>29106.358469111728</v>
      </c>
      <c r="K2065" s="10">
        <f t="shared" ref="K2065:K2128" si="236">+J2065/J2064-1</f>
        <v>-1.2846313795444986E-2</v>
      </c>
      <c r="L2065" s="10">
        <f>+H2065/SUM($F$15:F2065)-1</f>
        <v>0.12352981161477783</v>
      </c>
      <c r="M2065" s="18">
        <f t="shared" si="232"/>
        <v>0</v>
      </c>
      <c r="N2065" s="18">
        <f t="shared" ref="N2065:N2128" si="237">+M2065+N2064</f>
        <v>2744.7484090398775</v>
      </c>
      <c r="O2065" s="4">
        <f t="shared" ref="O2065:O2128" si="238">((O2064*N2064)+(B2065*M2065))/N2065</f>
        <v>7.9819866881065336</v>
      </c>
      <c r="P2065" s="18">
        <f>+AVERAGEIF($C$15:C2065,"&lt;&gt;",$B$15:B2065)</f>
        <v>8.0912718446601932</v>
      </c>
    </row>
    <row r="2066" spans="1:16" x14ac:dyDescent="0.25">
      <c r="A2066" s="1">
        <v>43271</v>
      </c>
      <c r="B2066" s="18">
        <v>9.0250000000000004</v>
      </c>
      <c r="G2066">
        <f t="shared" si="234"/>
        <v>25805.57815474243</v>
      </c>
      <c r="H2066">
        <f t="shared" si="235"/>
        <v>24771.354391584893</v>
      </c>
      <c r="I2066" s="5">
        <f t="shared" si="233"/>
        <v>0</v>
      </c>
      <c r="J2066" s="6">
        <f>+H2066+SUM($B$4:$B$5)-SUM($F$15:F2066)</f>
        <v>29262.809128427005</v>
      </c>
      <c r="K2066" s="10">
        <f t="shared" si="236"/>
        <v>5.3751368272778599E-3</v>
      </c>
      <c r="L2066" s="10">
        <f>+H2066/SUM($F$15:F2066)-1</f>
        <v>0.13067089092588891</v>
      </c>
      <c r="M2066" s="18">
        <f t="shared" si="232"/>
        <v>0</v>
      </c>
      <c r="N2066" s="18">
        <f t="shared" si="237"/>
        <v>2744.7484090398775</v>
      </c>
      <c r="O2066" s="4">
        <f t="shared" si="238"/>
        <v>7.9819866881065336</v>
      </c>
      <c r="P2066" s="18">
        <f>+AVERAGEIF($C$15:C2066,"&lt;&gt;",$B$15:B2066)</f>
        <v>8.0912718446601932</v>
      </c>
    </row>
    <row r="2067" spans="1:16" x14ac:dyDescent="0.25">
      <c r="A2067" s="1">
        <v>43272</v>
      </c>
      <c r="B2067" s="18">
        <v>8.9060000000000006</v>
      </c>
      <c r="G2067">
        <f t="shared" si="234"/>
        <v>25465.316237799012</v>
      </c>
      <c r="H2067">
        <f t="shared" si="235"/>
        <v>24444.729330909147</v>
      </c>
      <c r="I2067" s="5">
        <f t="shared" si="233"/>
        <v>0</v>
      </c>
      <c r="J2067" s="6">
        <f>+H2067+SUM($B$4:$B$5)-SUM($F$15:F2067)</f>
        <v>28936.184067751259</v>
      </c>
      <c r="K2067" s="10">
        <f t="shared" si="236"/>
        <v>-1.1161780786057562E-2</v>
      </c>
      <c r="L2067" s="10">
        <f>+H2067/SUM($F$15:F2067)-1</f>
        <v>0.11576232183778012</v>
      </c>
      <c r="M2067" s="18">
        <f t="shared" ref="M2067:M2130" si="239">+F2067/B2067</f>
        <v>0</v>
      </c>
      <c r="N2067" s="18">
        <f t="shared" si="237"/>
        <v>2744.7484090398775</v>
      </c>
      <c r="O2067" s="4">
        <f t="shared" si="238"/>
        <v>7.9819866881065336</v>
      </c>
      <c r="P2067" s="18">
        <f>+AVERAGEIF($C$15:C2067,"&lt;&gt;",$B$15:B2067)</f>
        <v>8.0912718446601932</v>
      </c>
    </row>
    <row r="2068" spans="1:16" x14ac:dyDescent="0.25">
      <c r="A2068" s="1">
        <v>43273</v>
      </c>
      <c r="B2068" s="18">
        <v>8.9469999999999992</v>
      </c>
      <c r="G2068">
        <f t="shared" si="234"/>
        <v>25582.549335233296</v>
      </c>
      <c r="H2068">
        <f t="shared" si="235"/>
        <v>24557.264015679779</v>
      </c>
      <c r="I2068" s="5">
        <f t="shared" si="233"/>
        <v>0</v>
      </c>
      <c r="J2068" s="6">
        <f>+H2068+SUM($B$4:$B$5)-SUM($F$15:F2068)</f>
        <v>29048.718752521891</v>
      </c>
      <c r="K2068" s="10">
        <f t="shared" si="236"/>
        <v>3.8890644497955318E-3</v>
      </c>
      <c r="L2068" s="10">
        <f>+H2068/SUM($F$15:F2068)-1</f>
        <v>0.12089888765805279</v>
      </c>
      <c r="M2068" s="18">
        <f t="shared" si="239"/>
        <v>0</v>
      </c>
      <c r="N2068" s="18">
        <f t="shared" si="237"/>
        <v>2744.7484090398775</v>
      </c>
      <c r="O2068" s="4">
        <f t="shared" si="238"/>
        <v>7.9819866881065336</v>
      </c>
      <c r="P2068" s="18">
        <f>+AVERAGEIF($C$15:C2068,"&lt;&gt;",$B$15:B2068)</f>
        <v>8.0912718446601932</v>
      </c>
    </row>
    <row r="2069" spans="1:16" x14ac:dyDescent="0.25">
      <c r="A2069" s="1">
        <v>43276</v>
      </c>
      <c r="B2069" s="18">
        <v>8.7780000000000005</v>
      </c>
      <c r="G2069">
        <f t="shared" si="234"/>
        <v>25099.320226296848</v>
      </c>
      <c r="H2069">
        <f t="shared" si="235"/>
        <v>24093.401534552042</v>
      </c>
      <c r="I2069" s="5">
        <f t="shared" si="233"/>
        <v>0</v>
      </c>
      <c r="J2069" s="6">
        <f>+H2069+SUM($B$4:$B$5)-SUM($F$15:F2069)</f>
        <v>28584.856271394157</v>
      </c>
      <c r="K2069" s="10">
        <f t="shared" si="236"/>
        <v>-1.5968431691585794E-2</v>
      </c>
      <c r="L2069" s="10">
        <f>+H2069/SUM($F$15:F2069)-1</f>
        <v>9.9726213911075057E-2</v>
      </c>
      <c r="M2069" s="18">
        <f t="shared" si="239"/>
        <v>0</v>
      </c>
      <c r="N2069" s="18">
        <f t="shared" si="237"/>
        <v>2744.7484090398775</v>
      </c>
      <c r="O2069" s="4">
        <f t="shared" si="238"/>
        <v>7.9819866881065336</v>
      </c>
      <c r="P2069" s="18">
        <f>+AVERAGEIF($C$15:C2069,"&lt;&gt;",$B$15:B2069)</f>
        <v>8.0912718446601932</v>
      </c>
    </row>
    <row r="2070" spans="1:16" x14ac:dyDescent="0.25">
      <c r="A2070" s="1">
        <v>43277</v>
      </c>
      <c r="B2070" s="18">
        <v>8.7479999999999993</v>
      </c>
      <c r="G2070">
        <f t="shared" si="234"/>
        <v>25013.539911101023</v>
      </c>
      <c r="H2070">
        <f t="shared" si="235"/>
        <v>24011.059082280841</v>
      </c>
      <c r="I2070" s="5">
        <f t="shared" si="233"/>
        <v>0</v>
      </c>
      <c r="J2070" s="6">
        <f>+H2070+SUM($B$4:$B$5)-SUM($F$15:F2070)</f>
        <v>28502.513819122956</v>
      </c>
      <c r="K2070" s="10">
        <f t="shared" si="236"/>
        <v>-2.8806320203051961E-3</v>
      </c>
      <c r="L2070" s="10">
        <f>+H2070/SUM($F$15:F2070)-1</f>
        <v>9.5967751115753286E-2</v>
      </c>
      <c r="M2070" s="18">
        <f t="shared" si="239"/>
        <v>0</v>
      </c>
      <c r="N2070" s="18">
        <f t="shared" si="237"/>
        <v>2744.7484090398775</v>
      </c>
      <c r="O2070" s="4">
        <f t="shared" si="238"/>
        <v>7.9819866881065336</v>
      </c>
      <c r="P2070" s="18">
        <f>+AVERAGEIF($C$15:C2070,"&lt;&gt;",$B$15:B2070)</f>
        <v>8.0912718446601932</v>
      </c>
    </row>
    <row r="2071" spans="1:16" x14ac:dyDescent="0.25">
      <c r="A2071" s="1">
        <v>43278</v>
      </c>
      <c r="B2071" s="18">
        <v>8.6739999999999995</v>
      </c>
      <c r="G2071">
        <f t="shared" si="234"/>
        <v>24801.948466951333</v>
      </c>
      <c r="H2071">
        <f t="shared" si="235"/>
        <v>23807.94770001189</v>
      </c>
      <c r="I2071" s="5">
        <f t="shared" si="233"/>
        <v>0</v>
      </c>
      <c r="J2071" s="6">
        <f>+H2071+SUM($B$4:$B$5)-SUM($F$15:F2071)</f>
        <v>28299.402436854005</v>
      </c>
      <c r="K2071" s="10">
        <f t="shared" si="236"/>
        <v>-7.1260866167067727E-3</v>
      </c>
      <c r="L2071" s="10">
        <f>+H2071/SUM($F$15:F2071)-1</f>
        <v>8.6696876220626828E-2</v>
      </c>
      <c r="M2071" s="18">
        <f t="shared" si="239"/>
        <v>0</v>
      </c>
      <c r="N2071" s="18">
        <f t="shared" si="237"/>
        <v>2744.7484090398775</v>
      </c>
      <c r="O2071" s="4">
        <f t="shared" si="238"/>
        <v>7.9819866881065336</v>
      </c>
      <c r="P2071" s="18">
        <f>+AVERAGEIF($C$15:C2071,"&lt;&gt;",$B$15:B2071)</f>
        <v>8.0912718446601932</v>
      </c>
    </row>
    <row r="2072" spans="1:16" x14ac:dyDescent="0.25">
      <c r="A2072" s="1">
        <v>43279</v>
      </c>
      <c r="B2072" s="18">
        <v>8.6319999999999997</v>
      </c>
      <c r="G2072">
        <f t="shared" si="234"/>
        <v>24681.856025677185</v>
      </c>
      <c r="H2072">
        <f t="shared" si="235"/>
        <v>23692.668266832217</v>
      </c>
      <c r="I2072" s="5">
        <f t="shared" si="233"/>
        <v>0</v>
      </c>
      <c r="J2072" s="6">
        <f>+H2072+SUM($B$4:$B$5)-SUM($F$15:F2072)</f>
        <v>28184.123003674329</v>
      </c>
      <c r="K2072" s="10">
        <f t="shared" si="236"/>
        <v>-4.0735642187818E-3</v>
      </c>
      <c r="L2072" s="10">
        <f>+H2072/SUM($F$15:F2072)-1</f>
        <v>8.1435028307176971E-2</v>
      </c>
      <c r="M2072" s="18">
        <f t="shared" si="239"/>
        <v>0</v>
      </c>
      <c r="N2072" s="18">
        <f t="shared" si="237"/>
        <v>2744.7484090398775</v>
      </c>
      <c r="O2072" s="4">
        <f t="shared" si="238"/>
        <v>7.9819866881065336</v>
      </c>
      <c r="P2072" s="18">
        <f>+AVERAGEIF($C$15:C2072,"&lt;&gt;",$B$15:B2072)</f>
        <v>8.0912718446601932</v>
      </c>
    </row>
    <row r="2073" spans="1:16" x14ac:dyDescent="0.25">
      <c r="A2073" s="1">
        <v>43280</v>
      </c>
      <c r="B2073" s="18">
        <v>8.7379999999999995</v>
      </c>
      <c r="G2073">
        <f t="shared" si="234"/>
        <v>24984.946472702413</v>
      </c>
      <c r="H2073">
        <f t="shared" si="235"/>
        <v>23983.611598190444</v>
      </c>
      <c r="I2073" s="5">
        <f t="shared" si="233"/>
        <v>0</v>
      </c>
      <c r="J2073" s="6">
        <f>+H2073+SUM($B$4:$B$5)-SUM($F$15:F2073)</f>
        <v>28475.066335032556</v>
      </c>
      <c r="K2073" s="10">
        <f t="shared" si="236"/>
        <v>1.0322951376571021E-2</v>
      </c>
      <c r="L2073" s="10">
        <f>+H2073/SUM($F$15:F2073)-1</f>
        <v>9.4714930183979584E-2</v>
      </c>
      <c r="M2073" s="18">
        <f t="shared" si="239"/>
        <v>0</v>
      </c>
      <c r="N2073" s="18">
        <f t="shared" si="237"/>
        <v>2744.7484090398775</v>
      </c>
      <c r="O2073" s="4">
        <f t="shared" si="238"/>
        <v>7.9819866881065336</v>
      </c>
      <c r="P2073" s="18">
        <f>+AVERAGEIF($C$15:C2073,"&lt;&gt;",$B$15:B2073)</f>
        <v>8.0912718446601932</v>
      </c>
    </row>
    <row r="2074" spans="1:16" x14ac:dyDescent="0.25">
      <c r="A2074" s="1">
        <v>43283</v>
      </c>
      <c r="B2074" s="18">
        <v>8.7140000000000004</v>
      </c>
      <c r="G2074">
        <f t="shared" si="234"/>
        <v>24916.322220545761</v>
      </c>
      <c r="H2074">
        <f t="shared" si="235"/>
        <v>23917.737636373491</v>
      </c>
      <c r="I2074" s="5">
        <f t="shared" si="233"/>
        <v>0</v>
      </c>
      <c r="J2074" s="6">
        <f>+H2074+SUM($B$4:$B$5)-SUM($F$15:F2074)</f>
        <v>28409.192373215606</v>
      </c>
      <c r="K2074" s="10">
        <f t="shared" si="236"/>
        <v>-2.313390987114361E-3</v>
      </c>
      <c r="L2074" s="10">
        <f>+H2074/SUM($F$15:F2074)-1</f>
        <v>9.1708159947722523E-2</v>
      </c>
      <c r="M2074" s="18">
        <f t="shared" si="239"/>
        <v>0</v>
      </c>
      <c r="N2074" s="18">
        <f t="shared" si="237"/>
        <v>2744.7484090398775</v>
      </c>
      <c r="O2074" s="4">
        <f t="shared" si="238"/>
        <v>7.9819866881065336</v>
      </c>
      <c r="P2074" s="18">
        <f>+AVERAGEIF($C$15:C2074,"&lt;&gt;",$B$15:B2074)</f>
        <v>8.0912718446601932</v>
      </c>
    </row>
    <row r="2075" spans="1:16" x14ac:dyDescent="0.25">
      <c r="A2075" s="1">
        <v>43284</v>
      </c>
      <c r="B2075" s="18">
        <v>8.6609999999999996</v>
      </c>
      <c r="G2075">
        <f t="shared" si="234"/>
        <v>24764.776997033143</v>
      </c>
      <c r="H2075">
        <f t="shared" si="235"/>
        <v>23772.265970694378</v>
      </c>
      <c r="I2075" s="5">
        <f t="shared" si="233"/>
        <v>0</v>
      </c>
      <c r="J2075" s="6">
        <f>+H2075+SUM($B$4:$B$5)-SUM($F$15:F2075)</f>
        <v>28263.720707536493</v>
      </c>
      <c r="K2075" s="10">
        <f t="shared" si="236"/>
        <v>-5.1205843435473408E-3</v>
      </c>
      <c r="L2075" s="10">
        <f>+H2075/SUM($F$15:F2075)-1</f>
        <v>8.5068209009321105E-2</v>
      </c>
      <c r="M2075" s="18">
        <f t="shared" si="239"/>
        <v>0</v>
      </c>
      <c r="N2075" s="18">
        <f t="shared" si="237"/>
        <v>2744.7484090398775</v>
      </c>
      <c r="O2075" s="4">
        <f t="shared" si="238"/>
        <v>7.9819866881065336</v>
      </c>
      <c r="P2075" s="18">
        <f>+AVERAGEIF($C$15:C2075,"&lt;&gt;",$B$15:B2075)</f>
        <v>8.0912718446601932</v>
      </c>
    </row>
    <row r="2076" spans="1:16" x14ac:dyDescent="0.25">
      <c r="A2076" s="1">
        <v>43285</v>
      </c>
      <c r="B2076" s="18">
        <v>8.6300000000000008</v>
      </c>
      <c r="G2076">
        <f t="shared" si="234"/>
        <v>24676.137337997465</v>
      </c>
      <c r="H2076">
        <f t="shared" si="235"/>
        <v>23687.178770014143</v>
      </c>
      <c r="I2076" s="5">
        <f t="shared" si="233"/>
        <v>0</v>
      </c>
      <c r="J2076" s="6">
        <f>+H2076+SUM($B$4:$B$5)-SUM($F$15:F2076)</f>
        <v>28178.633506856255</v>
      </c>
      <c r="K2076" s="10">
        <f t="shared" si="236"/>
        <v>-3.0104741537991808E-3</v>
      </c>
      <c r="L2076" s="10">
        <f>+H2076/SUM($F$15:F2076)-1</f>
        <v>8.1184464120822364E-2</v>
      </c>
      <c r="M2076" s="18">
        <f t="shared" si="239"/>
        <v>0</v>
      </c>
      <c r="N2076" s="18">
        <f t="shared" si="237"/>
        <v>2744.7484090398775</v>
      </c>
      <c r="O2076" s="4">
        <f t="shared" si="238"/>
        <v>7.9819866881065336</v>
      </c>
      <c r="P2076" s="18">
        <f>+AVERAGEIF($C$15:C2076,"&lt;&gt;",$B$15:B2076)</f>
        <v>8.0912718446601932</v>
      </c>
    </row>
    <row r="2077" spans="1:16" x14ac:dyDescent="0.25">
      <c r="A2077" s="1">
        <v>43286</v>
      </c>
      <c r="B2077" s="18">
        <v>8.593</v>
      </c>
      <c r="G2077">
        <f t="shared" si="234"/>
        <v>24570.341615922618</v>
      </c>
      <c r="H2077">
        <f t="shared" si="235"/>
        <v>23585.623078879667</v>
      </c>
      <c r="I2077" s="5">
        <f t="shared" si="233"/>
        <v>0</v>
      </c>
      <c r="J2077" s="6">
        <f>+H2077+SUM($B$4:$B$5)-SUM($F$15:F2077)</f>
        <v>28077.077815721779</v>
      </c>
      <c r="K2077" s="10">
        <f t="shared" si="236"/>
        <v>-3.603996308400359E-3</v>
      </c>
      <c r="L2077" s="10">
        <f>+H2077/SUM($F$15:F2077)-1</f>
        <v>7.6549026673259135E-2</v>
      </c>
      <c r="M2077" s="18">
        <f t="shared" si="239"/>
        <v>0</v>
      </c>
      <c r="N2077" s="18">
        <f t="shared" si="237"/>
        <v>2744.7484090398775</v>
      </c>
      <c r="O2077" s="4">
        <f t="shared" si="238"/>
        <v>7.9819866881065336</v>
      </c>
      <c r="P2077" s="18">
        <f>+AVERAGEIF($C$15:C2077,"&lt;&gt;",$B$15:B2077)</f>
        <v>8.0912718446601932</v>
      </c>
    </row>
    <row r="2078" spans="1:16" x14ac:dyDescent="0.25">
      <c r="A2078" s="1">
        <v>43287</v>
      </c>
      <c r="B2078" s="18">
        <v>8.6029999999999998</v>
      </c>
      <c r="G2078">
        <f t="shared" si="234"/>
        <v>24598.935054321224</v>
      </c>
      <c r="H2078">
        <f t="shared" si="235"/>
        <v>23613.070562970068</v>
      </c>
      <c r="I2078" s="5">
        <f t="shared" si="233"/>
        <v>0</v>
      </c>
      <c r="J2078" s="6">
        <f>+H2078+SUM($B$4:$B$5)-SUM($F$15:F2078)</f>
        <v>28104.52529981218</v>
      </c>
      <c r="K2078" s="10">
        <f t="shared" si="236"/>
        <v>9.7757623747551925E-4</v>
      </c>
      <c r="L2078" s="10">
        <f>+H2078/SUM($F$15:F2078)-1</f>
        <v>7.7801847605033059E-2</v>
      </c>
      <c r="M2078" s="18">
        <f t="shared" si="239"/>
        <v>0</v>
      </c>
      <c r="N2078" s="18">
        <f t="shared" si="237"/>
        <v>2744.7484090398775</v>
      </c>
      <c r="O2078" s="4">
        <f t="shared" si="238"/>
        <v>7.9819866881065336</v>
      </c>
      <c r="P2078" s="18">
        <f>+AVERAGEIF($C$15:C2078,"&lt;&gt;",$B$15:B2078)</f>
        <v>8.0912718446601932</v>
      </c>
    </row>
    <row r="2079" spans="1:16" x14ac:dyDescent="0.25">
      <c r="A2079" s="1">
        <v>43290</v>
      </c>
      <c r="B2079" s="18">
        <v>8.7439999999999998</v>
      </c>
      <c r="C2079">
        <f>+$B$3</f>
        <v>200</v>
      </c>
      <c r="D2079" s="7">
        <f>+$D$11</f>
        <v>3.3347368421052628</v>
      </c>
      <c r="E2079">
        <v>1.54</v>
      </c>
      <c r="F2079" s="6">
        <f>+C2079-D2079-E2079</f>
        <v>195.12526315789475</v>
      </c>
      <c r="G2079">
        <f t="shared" si="234"/>
        <v>25202.102535741575</v>
      </c>
      <c r="H2079">
        <f t="shared" si="235"/>
        <v>24195.205351802582</v>
      </c>
      <c r="I2079" s="5">
        <f t="shared" si="233"/>
        <v>360600</v>
      </c>
      <c r="J2079" s="6">
        <f>+H2079+SUM($B$4:$B$5)-SUM($F$15:F2079)</f>
        <v>28491.534825486797</v>
      </c>
      <c r="K2079" s="10">
        <f t="shared" si="236"/>
        <v>1.3770363368393435E-2</v>
      </c>
      <c r="L2079" s="10">
        <f>+H2079/SUM($F$15:F2079)-1</f>
        <v>9.4623869053635179E-2</v>
      </c>
      <c r="M2079" s="18">
        <f t="shared" si="239"/>
        <v>22.315332017142584</v>
      </c>
      <c r="N2079" s="18">
        <f t="shared" si="237"/>
        <v>2767.0637410570203</v>
      </c>
      <c r="O2079" s="4">
        <f t="shared" si="238"/>
        <v>7.9881320398756568</v>
      </c>
      <c r="P2079" s="18">
        <f>+AVERAGEIF($C$15:C2079,"&lt;&gt;",$B$15:B2079)</f>
        <v>8.0975480769230774</v>
      </c>
    </row>
    <row r="2080" spans="1:16" x14ac:dyDescent="0.25">
      <c r="A2080" s="1">
        <v>43291</v>
      </c>
      <c r="B2080" s="18">
        <v>8.7970000000000006</v>
      </c>
      <c r="G2080">
        <f t="shared" si="234"/>
        <v>25354.860019089505</v>
      </c>
      <c r="H2080">
        <f t="shared" si="235"/>
        <v>24341.859730078606</v>
      </c>
      <c r="I2080" s="5">
        <f t="shared" si="233"/>
        <v>0</v>
      </c>
      <c r="J2080" s="6">
        <f>+H2080+SUM($B$4:$B$5)-SUM($F$15:F2080)</f>
        <v>28638.189203762824</v>
      </c>
      <c r="K2080" s="10">
        <f t="shared" si="236"/>
        <v>5.1472965276984084E-3</v>
      </c>
      <c r="L2080" s="10">
        <f>+H2080/SUM($F$15:F2080)-1</f>
        <v>0.10125871180979296</v>
      </c>
      <c r="M2080" s="18">
        <f t="shared" si="239"/>
        <v>0</v>
      </c>
      <c r="N2080" s="18">
        <f t="shared" si="237"/>
        <v>2767.0637410570203</v>
      </c>
      <c r="O2080" s="4">
        <f t="shared" si="238"/>
        <v>7.9881320398756568</v>
      </c>
      <c r="P2080" s="18">
        <f>+AVERAGEIF($C$15:C2080,"&lt;&gt;",$B$15:B2080)</f>
        <v>8.0975480769230774</v>
      </c>
    </row>
    <row r="2081" spans="1:16" x14ac:dyDescent="0.25">
      <c r="A2081" s="1">
        <v>43292</v>
      </c>
      <c r="B2081" s="18">
        <v>8.6890000000000001</v>
      </c>
      <c r="G2081">
        <f t="shared" si="234"/>
        <v>25043.580619059758</v>
      </c>
      <c r="H2081">
        <f t="shared" si="235"/>
        <v>24043.016846044447</v>
      </c>
      <c r="I2081" s="5">
        <f t="shared" si="233"/>
        <v>0</v>
      </c>
      <c r="J2081" s="6">
        <f>+H2081+SUM($B$4:$B$5)-SUM($F$15:F2081)</f>
        <v>28339.346319728666</v>
      </c>
      <c r="K2081" s="10">
        <f t="shared" si="236"/>
        <v>-1.0435118013498279E-2</v>
      </c>
      <c r="L2081" s="10">
        <f>+H2081/SUM($F$15:F2081)-1</f>
        <v>8.7738654872716815E-2</v>
      </c>
      <c r="M2081" s="18">
        <f t="shared" si="239"/>
        <v>0</v>
      </c>
      <c r="N2081" s="18">
        <f t="shared" si="237"/>
        <v>2767.0637410570203</v>
      </c>
      <c r="O2081" s="4">
        <f t="shared" si="238"/>
        <v>7.9881320398756568</v>
      </c>
      <c r="P2081" s="18">
        <f>+AVERAGEIF($C$15:C2081,"&lt;&gt;",$B$15:B2081)</f>
        <v>8.0975480769230774</v>
      </c>
    </row>
    <row r="2082" spans="1:16" x14ac:dyDescent="0.25">
      <c r="A2082" s="1">
        <v>43293</v>
      </c>
      <c r="B2082" s="18">
        <v>8.7629999999999999</v>
      </c>
      <c r="G2082">
        <f t="shared" si="234"/>
        <v>25256.864652413471</v>
      </c>
      <c r="H2082">
        <f t="shared" si="235"/>
        <v>24247.779562882668</v>
      </c>
      <c r="I2082" s="5">
        <f t="shared" si="233"/>
        <v>0</v>
      </c>
      <c r="J2082" s="6">
        <f>+H2082+SUM($B$4:$B$5)-SUM($F$15:F2082)</f>
        <v>28544.10903656689</v>
      </c>
      <c r="K2082" s="10">
        <f t="shared" si="236"/>
        <v>7.2253860243656209E-3</v>
      </c>
      <c r="L2082" s="10">
        <f>+H2082/SUM($F$15:F2082)-1</f>
        <v>9.7002397588861644E-2</v>
      </c>
      <c r="M2082" s="18">
        <f t="shared" si="239"/>
        <v>0</v>
      </c>
      <c r="N2082" s="18">
        <f t="shared" si="237"/>
        <v>2767.0637410570203</v>
      </c>
      <c r="O2082" s="4">
        <f t="shared" si="238"/>
        <v>7.9881320398756568</v>
      </c>
      <c r="P2082" s="18">
        <f>+AVERAGEIF($C$15:C2082,"&lt;&gt;",$B$15:B2082)</f>
        <v>8.0975480769230774</v>
      </c>
    </row>
    <row r="2083" spans="1:16" x14ac:dyDescent="0.25">
      <c r="A2083" s="1">
        <v>43294</v>
      </c>
      <c r="B2083" s="18">
        <v>8.8209999999999997</v>
      </c>
      <c r="G2083">
        <f t="shared" si="234"/>
        <v>25424.033219096113</v>
      </c>
      <c r="H2083">
        <f t="shared" si="235"/>
        <v>24408.269259863977</v>
      </c>
      <c r="I2083" s="5">
        <f t="shared" si="233"/>
        <v>0</v>
      </c>
      <c r="J2083" s="6">
        <f>+H2083+SUM($B$4:$B$5)-SUM($F$15:F2083)</f>
        <v>28704.598733548195</v>
      </c>
      <c r="K2083" s="10">
        <f t="shared" si="236"/>
        <v>5.6225155521829606E-3</v>
      </c>
      <c r="L2083" s="10">
        <f>+H2083/SUM($F$15:F2083)-1</f>
        <v>0.10426316890692111</v>
      </c>
      <c r="M2083" s="18">
        <f t="shared" si="239"/>
        <v>0</v>
      </c>
      <c r="N2083" s="18">
        <f t="shared" si="237"/>
        <v>2767.0637410570203</v>
      </c>
      <c r="O2083" s="4">
        <f t="shared" si="238"/>
        <v>7.9881320398756568</v>
      </c>
      <c r="P2083" s="18">
        <f>+AVERAGEIF($C$15:C2083,"&lt;&gt;",$B$15:B2083)</f>
        <v>8.0975480769230774</v>
      </c>
    </row>
    <row r="2084" spans="1:16" x14ac:dyDescent="0.25">
      <c r="A2084" s="1">
        <v>43297</v>
      </c>
      <c r="B2084" s="18">
        <v>8.7539999999999996</v>
      </c>
      <c r="G2084">
        <f t="shared" si="234"/>
        <v>25230.924702410994</v>
      </c>
      <c r="H2084">
        <f t="shared" si="235"/>
        <v>24222.875989213157</v>
      </c>
      <c r="I2084" s="5">
        <f t="shared" si="233"/>
        <v>0</v>
      </c>
      <c r="J2084" s="6">
        <f>+H2084+SUM($B$4:$B$5)-SUM($F$15:F2084)</f>
        <v>28519.205462897375</v>
      </c>
      <c r="K2084" s="10">
        <f t="shared" si="236"/>
        <v>-6.4586609404208017E-3</v>
      </c>
      <c r="L2084" s="10">
        <f>+H2084/SUM($F$15:F2084)-1</f>
        <v>9.587572617743878E-2</v>
      </c>
      <c r="M2084" s="18">
        <f t="shared" si="239"/>
        <v>0</v>
      </c>
      <c r="N2084" s="18">
        <f t="shared" si="237"/>
        <v>2767.0637410570203</v>
      </c>
      <c r="O2084" s="4">
        <f t="shared" si="238"/>
        <v>7.9881320398756568</v>
      </c>
      <c r="P2084" s="18">
        <f>+AVERAGEIF($C$15:C2084,"&lt;&gt;",$B$15:B2084)</f>
        <v>8.0975480769230774</v>
      </c>
    </row>
    <row r="2085" spans="1:16" x14ac:dyDescent="0.25">
      <c r="A2085" s="1">
        <v>43298</v>
      </c>
      <c r="B2085" s="18">
        <v>8.7829999999999995</v>
      </c>
      <c r="G2085">
        <f t="shared" si="234"/>
        <v>25314.508985752313</v>
      </c>
      <c r="H2085">
        <f t="shared" si="235"/>
        <v>24303.120837703809</v>
      </c>
      <c r="I2085" s="5">
        <f t="shared" si="233"/>
        <v>0</v>
      </c>
      <c r="J2085" s="6">
        <f>+H2085+SUM($B$4:$B$5)-SUM($F$15:F2085)</f>
        <v>28599.450311388031</v>
      </c>
      <c r="K2085" s="10">
        <f t="shared" si="236"/>
        <v>2.8137126258671596E-3</v>
      </c>
      <c r="L2085" s="10">
        <f>+H2085/SUM($F$15:F2085)-1</f>
        <v>9.9506111836468403E-2</v>
      </c>
      <c r="M2085" s="18">
        <f t="shared" si="239"/>
        <v>0</v>
      </c>
      <c r="N2085" s="18">
        <f t="shared" si="237"/>
        <v>2767.0637410570203</v>
      </c>
      <c r="O2085" s="4">
        <f t="shared" si="238"/>
        <v>7.9881320398756568</v>
      </c>
      <c r="P2085" s="18">
        <f>+AVERAGEIF($C$15:C2085,"&lt;&gt;",$B$15:B2085)</f>
        <v>8.0975480769230774</v>
      </c>
    </row>
    <row r="2086" spans="1:16" x14ac:dyDescent="0.25">
      <c r="A2086" s="1">
        <v>43299</v>
      </c>
      <c r="B2086" s="18">
        <v>8.7989999999999995</v>
      </c>
      <c r="G2086">
        <f t="shared" si="234"/>
        <v>25360.624452423388</v>
      </c>
      <c r="H2086">
        <f t="shared" si="235"/>
        <v>24347.393857560724</v>
      </c>
      <c r="I2086" s="5">
        <f t="shared" si="233"/>
        <v>0</v>
      </c>
      <c r="J2086" s="6">
        <f>+H2086+SUM($B$4:$B$5)-SUM($F$15:F2086)</f>
        <v>28643.723331244943</v>
      </c>
      <c r="K2086" s="10">
        <f t="shared" si="236"/>
        <v>1.5480374404008845E-3</v>
      </c>
      <c r="L2086" s="10">
        <f>+H2086/SUM($F$15:F2086)-1</f>
        <v>0.10150908323455377</v>
      </c>
      <c r="M2086" s="18">
        <f t="shared" si="239"/>
        <v>0</v>
      </c>
      <c r="N2086" s="18">
        <f t="shared" si="237"/>
        <v>2767.0637410570203</v>
      </c>
      <c r="O2086" s="4">
        <f t="shared" si="238"/>
        <v>7.9881320398756568</v>
      </c>
      <c r="P2086" s="18">
        <f>+AVERAGEIF($C$15:C2086,"&lt;&gt;",$B$15:B2086)</f>
        <v>8.0975480769230774</v>
      </c>
    </row>
    <row r="2087" spans="1:16" x14ac:dyDescent="0.25">
      <c r="A2087" s="1">
        <v>43300</v>
      </c>
      <c r="B2087" s="18">
        <v>8.766</v>
      </c>
      <c r="G2087">
        <f t="shared" si="234"/>
        <v>25265.511302414299</v>
      </c>
      <c r="H2087">
        <f t="shared" si="235"/>
        <v>24256.080754105842</v>
      </c>
      <c r="I2087" s="5">
        <f t="shared" si="233"/>
        <v>0</v>
      </c>
      <c r="J2087" s="6">
        <f>+H2087+SUM($B$4:$B$5)-SUM($F$15:F2087)</f>
        <v>28552.410227790064</v>
      </c>
      <c r="K2087" s="10">
        <f t="shared" si="236"/>
        <v>-3.1878922442765134E-3</v>
      </c>
      <c r="L2087" s="10">
        <f>+H2087/SUM($F$15:F2087)-1</f>
        <v>9.7377954726002747E-2</v>
      </c>
      <c r="M2087" s="18">
        <f t="shared" si="239"/>
        <v>0</v>
      </c>
      <c r="N2087" s="18">
        <f t="shared" si="237"/>
        <v>2767.0637410570203</v>
      </c>
      <c r="O2087" s="4">
        <f t="shared" si="238"/>
        <v>7.9881320398756568</v>
      </c>
      <c r="P2087" s="18">
        <f>+AVERAGEIF($C$15:C2087,"&lt;&gt;",$B$15:B2087)</f>
        <v>8.0975480769230774</v>
      </c>
    </row>
    <row r="2088" spans="1:16" x14ac:dyDescent="0.25">
      <c r="A2088" s="1">
        <v>43301</v>
      </c>
      <c r="B2088" s="18">
        <v>8.7720000000000002</v>
      </c>
      <c r="G2088">
        <f t="shared" si="234"/>
        <v>25282.804602415952</v>
      </c>
      <c r="H2088">
        <f t="shared" si="235"/>
        <v>24272.683136552183</v>
      </c>
      <c r="I2088" s="5">
        <f t="shared" si="233"/>
        <v>0</v>
      </c>
      <c r="J2088" s="6">
        <f>+H2088+SUM($B$4:$B$5)-SUM($F$15:F2088)</f>
        <v>28569.012610236397</v>
      </c>
      <c r="K2088" s="10">
        <f t="shared" si="236"/>
        <v>5.8147043678213883E-4</v>
      </c>
      <c r="L2088" s="10">
        <f>+H2088/SUM($F$15:F2088)-1</f>
        <v>9.812906900028473E-2</v>
      </c>
      <c r="M2088" s="18">
        <f t="shared" si="239"/>
        <v>0</v>
      </c>
      <c r="N2088" s="18">
        <f t="shared" si="237"/>
        <v>2767.0637410570203</v>
      </c>
      <c r="O2088" s="4">
        <f t="shared" si="238"/>
        <v>7.9881320398756568</v>
      </c>
      <c r="P2088" s="18">
        <f>+AVERAGEIF($C$15:C2088,"&lt;&gt;",$B$15:B2088)</f>
        <v>8.0975480769230774</v>
      </c>
    </row>
    <row r="2089" spans="1:16" x14ac:dyDescent="0.25">
      <c r="A2089" s="1">
        <v>43304</v>
      </c>
      <c r="B2089" s="18">
        <v>8.7750000000000004</v>
      </c>
      <c r="G2089">
        <f t="shared" si="234"/>
        <v>25291.45125241678</v>
      </c>
      <c r="H2089">
        <f t="shared" si="235"/>
        <v>24280.984327775357</v>
      </c>
      <c r="I2089" s="5">
        <f t="shared" si="233"/>
        <v>0</v>
      </c>
      <c r="J2089" s="6">
        <f>+H2089+SUM($B$4:$B$5)-SUM($F$15:F2089)</f>
        <v>28577.313801459572</v>
      </c>
      <c r="K2089" s="10">
        <f t="shared" si="236"/>
        <v>2.9056626269952091E-4</v>
      </c>
      <c r="L2089" s="10">
        <f>+H2089/SUM($F$15:F2089)-1</f>
        <v>9.8504626137425833E-2</v>
      </c>
      <c r="M2089" s="18">
        <f t="shared" si="239"/>
        <v>0</v>
      </c>
      <c r="N2089" s="18">
        <f t="shared" si="237"/>
        <v>2767.0637410570203</v>
      </c>
      <c r="O2089" s="4">
        <f t="shared" si="238"/>
        <v>7.9881320398756568</v>
      </c>
      <c r="P2089" s="18">
        <f>+AVERAGEIF($C$15:C2089,"&lt;&gt;",$B$15:B2089)</f>
        <v>8.0975480769230774</v>
      </c>
    </row>
    <row r="2090" spans="1:16" x14ac:dyDescent="0.25">
      <c r="A2090" s="1">
        <v>43305</v>
      </c>
      <c r="B2090" s="18">
        <v>8.8650000000000002</v>
      </c>
      <c r="G2090">
        <f t="shared" si="234"/>
        <v>25550.850752441565</v>
      </c>
      <c r="H2090">
        <f t="shared" si="235"/>
        <v>24530.020064470489</v>
      </c>
      <c r="I2090" s="5">
        <f t="shared" si="233"/>
        <v>0</v>
      </c>
      <c r="J2090" s="6">
        <f>+H2090+SUM($B$4:$B$5)-SUM($F$15:F2090)</f>
        <v>28826.349538154707</v>
      </c>
      <c r="K2090" s="10">
        <f t="shared" si="236"/>
        <v>8.7144557541449785E-3</v>
      </c>
      <c r="L2090" s="10">
        <f>+H2090/SUM($F$15:F2090)-1</f>
        <v>0.1097713402516558</v>
      </c>
      <c r="M2090" s="18">
        <f t="shared" si="239"/>
        <v>0</v>
      </c>
      <c r="N2090" s="18">
        <f t="shared" si="237"/>
        <v>2767.0637410570203</v>
      </c>
      <c r="O2090" s="4">
        <f t="shared" si="238"/>
        <v>7.9881320398756568</v>
      </c>
      <c r="P2090" s="18">
        <f>+AVERAGEIF($C$15:C2090,"&lt;&gt;",$B$15:B2090)</f>
        <v>8.0975480769230774</v>
      </c>
    </row>
    <row r="2091" spans="1:16" x14ac:dyDescent="0.25">
      <c r="A2091" s="1">
        <v>43306</v>
      </c>
      <c r="B2091" s="18">
        <v>8.9730000000000008</v>
      </c>
      <c r="G2091">
        <f t="shared" si="234"/>
        <v>25862.130152471316</v>
      </c>
      <c r="H2091">
        <f t="shared" si="235"/>
        <v>24828.862948504651</v>
      </c>
      <c r="I2091" s="5">
        <f t="shared" si="233"/>
        <v>0</v>
      </c>
      <c r="J2091" s="6">
        <f>+H2091+SUM($B$4:$B$5)-SUM($F$15:F2091)</f>
        <v>29125.192422188873</v>
      </c>
      <c r="K2091" s="10">
        <f t="shared" si="236"/>
        <v>1.0367004106385913E-2</v>
      </c>
      <c r="L2091" s="10">
        <f>+H2091/SUM($F$15:F2091)-1</f>
        <v>0.12329139718873217</v>
      </c>
      <c r="M2091" s="18">
        <f t="shared" si="239"/>
        <v>0</v>
      </c>
      <c r="N2091" s="18">
        <f t="shared" si="237"/>
        <v>2767.0637410570203</v>
      </c>
      <c r="O2091" s="4">
        <f t="shared" si="238"/>
        <v>7.9881320398756568</v>
      </c>
      <c r="P2091" s="18">
        <f>+AVERAGEIF($C$15:C2091,"&lt;&gt;",$B$15:B2091)</f>
        <v>8.0975480769230774</v>
      </c>
    </row>
    <row r="2092" spans="1:16" x14ac:dyDescent="0.25">
      <c r="A2092" s="1">
        <v>43307</v>
      </c>
      <c r="B2092" s="18">
        <v>8.9789999999999992</v>
      </c>
      <c r="G2092">
        <f t="shared" si="234"/>
        <v>25879.423452472965</v>
      </c>
      <c r="H2092">
        <f t="shared" si="235"/>
        <v>24845.465330950989</v>
      </c>
      <c r="I2092" s="5">
        <f t="shared" si="233"/>
        <v>0</v>
      </c>
      <c r="J2092" s="6">
        <f>+H2092+SUM($B$4:$B$5)-SUM($F$15:F2092)</f>
        <v>29141.794804635207</v>
      </c>
      <c r="K2092" s="10">
        <f t="shared" si="236"/>
        <v>5.700351161863626E-4</v>
      </c>
      <c r="L2092" s="10">
        <f>+H2092/SUM($F$15:F2092)-1</f>
        <v>0.12404251146301393</v>
      </c>
      <c r="M2092" s="18">
        <f t="shared" si="239"/>
        <v>0</v>
      </c>
      <c r="N2092" s="18">
        <f t="shared" si="237"/>
        <v>2767.0637410570203</v>
      </c>
      <c r="O2092" s="4">
        <f t="shared" si="238"/>
        <v>7.9881320398756568</v>
      </c>
      <c r="P2092" s="18">
        <f>+AVERAGEIF($C$15:C2092,"&lt;&gt;",$B$15:B2092)</f>
        <v>8.0975480769230774</v>
      </c>
    </row>
    <row r="2093" spans="1:16" x14ac:dyDescent="0.25">
      <c r="A2093" s="1">
        <v>43308</v>
      </c>
      <c r="B2093" s="18">
        <v>9.02</v>
      </c>
      <c r="G2093">
        <f t="shared" si="234"/>
        <v>25997.59433581759</v>
      </c>
      <c r="H2093">
        <f t="shared" si="235"/>
        <v>24958.914944334327</v>
      </c>
      <c r="I2093" s="5">
        <f t="shared" si="233"/>
        <v>0</v>
      </c>
      <c r="J2093" s="6">
        <f>+H2093+SUM($B$4:$B$5)-SUM($F$15:F2093)</f>
        <v>29255.244418018545</v>
      </c>
      <c r="K2093" s="10">
        <f t="shared" si="236"/>
        <v>3.8930208020437895E-3</v>
      </c>
      <c r="L2093" s="10">
        <f>+H2093/SUM($F$15:F2093)-1</f>
        <v>0.12917512567060752</v>
      </c>
      <c r="M2093" s="18">
        <f t="shared" si="239"/>
        <v>0</v>
      </c>
      <c r="N2093" s="18">
        <f t="shared" si="237"/>
        <v>2767.0637410570203</v>
      </c>
      <c r="O2093" s="4">
        <f t="shared" si="238"/>
        <v>7.9881320398756568</v>
      </c>
      <c r="P2093" s="18">
        <f>+AVERAGEIF($C$15:C2093,"&lt;&gt;",$B$15:B2093)</f>
        <v>8.0975480769230774</v>
      </c>
    </row>
    <row r="2094" spans="1:16" x14ac:dyDescent="0.25">
      <c r="A2094" s="1">
        <v>43311</v>
      </c>
      <c r="B2094" s="18">
        <v>8.9570000000000007</v>
      </c>
      <c r="G2094">
        <f t="shared" si="234"/>
        <v>25816.014685800241</v>
      </c>
      <c r="H2094">
        <f t="shared" si="235"/>
        <v>24784.589928647736</v>
      </c>
      <c r="I2094" s="5">
        <f t="shared" si="233"/>
        <v>0</v>
      </c>
      <c r="J2094" s="6">
        <f>+H2094+SUM($B$4:$B$5)-SUM($F$15:F2094)</f>
        <v>29080.919402331954</v>
      </c>
      <c r="K2094" s="10">
        <f t="shared" si="236"/>
        <v>-5.9587612120315381E-3</v>
      </c>
      <c r="L2094" s="10">
        <f>+H2094/SUM($F$15:F2094)-1</f>
        <v>0.12128842579064658</v>
      </c>
      <c r="M2094" s="18">
        <f t="shared" si="239"/>
        <v>0</v>
      </c>
      <c r="N2094" s="18">
        <f t="shared" si="237"/>
        <v>2767.0637410570203</v>
      </c>
      <c r="O2094" s="4">
        <f t="shared" si="238"/>
        <v>7.9881320398756568</v>
      </c>
      <c r="P2094" s="18">
        <f>+AVERAGEIF($C$15:C2094,"&lt;&gt;",$B$15:B2094)</f>
        <v>8.0975480769230774</v>
      </c>
    </row>
    <row r="2095" spans="1:16" x14ac:dyDescent="0.25">
      <c r="A2095" s="1">
        <v>43312</v>
      </c>
      <c r="B2095" s="18">
        <v>8.9380000000000006</v>
      </c>
      <c r="G2095">
        <f t="shared" si="234"/>
        <v>25761.252569128341</v>
      </c>
      <c r="H2095">
        <f t="shared" si="235"/>
        <v>24732.015717567654</v>
      </c>
      <c r="I2095" s="5">
        <f t="shared" si="233"/>
        <v>0</v>
      </c>
      <c r="J2095" s="6">
        <f>+H2095+SUM($B$4:$B$5)-SUM($F$15:F2095)</f>
        <v>29028.345191251876</v>
      </c>
      <c r="K2095" s="10">
        <f t="shared" si="236"/>
        <v>-1.8078593167127899E-3</v>
      </c>
      <c r="L2095" s="10">
        <f>+H2095/SUM($F$15:F2095)-1</f>
        <v>0.11890989725542034</v>
      </c>
      <c r="M2095" s="18">
        <f t="shared" si="239"/>
        <v>0</v>
      </c>
      <c r="N2095" s="18">
        <f t="shared" si="237"/>
        <v>2767.0637410570203</v>
      </c>
      <c r="O2095" s="4">
        <f t="shared" si="238"/>
        <v>7.9881320398756568</v>
      </c>
      <c r="P2095" s="18">
        <f>+AVERAGEIF($C$15:C2095,"&lt;&gt;",$B$15:B2095)</f>
        <v>8.0975480769230774</v>
      </c>
    </row>
    <row r="2096" spans="1:16" x14ac:dyDescent="0.25">
      <c r="A2096" s="1">
        <v>43313</v>
      </c>
      <c r="B2096" s="18">
        <v>8.9589999999999996</v>
      </c>
      <c r="G2096">
        <f t="shared" si="234"/>
        <v>25821.77911913412</v>
      </c>
      <c r="H2096">
        <f t="shared" si="235"/>
        <v>24790.124056129847</v>
      </c>
      <c r="I2096" s="5">
        <f t="shared" si="233"/>
        <v>0</v>
      </c>
      <c r="J2096" s="6">
        <f>+H2096+SUM($B$4:$B$5)-SUM($F$15:F2096)</f>
        <v>29086.453529814065</v>
      </c>
      <c r="K2096" s="10">
        <f t="shared" si="236"/>
        <v>2.0017792326549877E-3</v>
      </c>
      <c r="L2096" s="10">
        <f>+H2096/SUM($F$15:F2096)-1</f>
        <v>0.12153879721540717</v>
      </c>
      <c r="M2096" s="18">
        <f t="shared" si="239"/>
        <v>0</v>
      </c>
      <c r="N2096" s="18">
        <f t="shared" si="237"/>
        <v>2767.0637410570203</v>
      </c>
      <c r="O2096" s="4">
        <f t="shared" si="238"/>
        <v>7.9881320398756568</v>
      </c>
      <c r="P2096" s="18">
        <f>+AVERAGEIF($C$15:C2096,"&lt;&gt;",$B$15:B2096)</f>
        <v>8.0975480769230774</v>
      </c>
    </row>
    <row r="2097" spans="1:16" x14ac:dyDescent="0.25">
      <c r="A2097" s="1">
        <v>43314</v>
      </c>
      <c r="B2097" s="18">
        <v>8.8620000000000001</v>
      </c>
      <c r="G2097">
        <f t="shared" si="234"/>
        <v>25542.204102440737</v>
      </c>
      <c r="H2097">
        <f t="shared" si="235"/>
        <v>24521.718873247315</v>
      </c>
      <c r="I2097" s="5">
        <f t="shared" si="233"/>
        <v>0</v>
      </c>
      <c r="J2097" s="6">
        <f>+H2097+SUM($B$4:$B$5)-SUM($F$15:F2097)</f>
        <v>28818.048346931533</v>
      </c>
      <c r="K2097" s="10">
        <f t="shared" si="236"/>
        <v>-9.2278414969846345E-3</v>
      </c>
      <c r="L2097" s="10">
        <f>+H2097/SUM($F$15:F2097)-1</f>
        <v>0.1093957831145147</v>
      </c>
      <c r="M2097" s="18">
        <f t="shared" si="239"/>
        <v>0</v>
      </c>
      <c r="N2097" s="18">
        <f t="shared" si="237"/>
        <v>2767.0637410570203</v>
      </c>
      <c r="O2097" s="4">
        <f t="shared" si="238"/>
        <v>7.9881320398756568</v>
      </c>
      <c r="P2097" s="18">
        <f>+AVERAGEIF($C$15:C2097,"&lt;&gt;",$B$15:B2097)</f>
        <v>8.0975480769230774</v>
      </c>
    </row>
    <row r="2098" spans="1:16" x14ac:dyDescent="0.25">
      <c r="A2098" s="1">
        <v>43315</v>
      </c>
      <c r="B2098" s="18">
        <v>8.8949999999999996</v>
      </c>
      <c r="G2098">
        <f t="shared" si="234"/>
        <v>25637.317252449822</v>
      </c>
      <c r="H2098">
        <f t="shared" si="235"/>
        <v>24613.031976702194</v>
      </c>
      <c r="I2098" s="5">
        <f t="shared" si="233"/>
        <v>0</v>
      </c>
      <c r="J2098" s="6">
        <f>+H2098+SUM($B$4:$B$5)-SUM($F$15:F2098)</f>
        <v>28909.361450386412</v>
      </c>
      <c r="K2098" s="10">
        <f t="shared" si="236"/>
        <v>3.1686081706709945E-3</v>
      </c>
      <c r="L2098" s="10">
        <f>+H2098/SUM($F$15:F2098)-1</f>
        <v>0.11352691162306572</v>
      </c>
      <c r="M2098" s="18">
        <f t="shared" si="239"/>
        <v>0</v>
      </c>
      <c r="N2098" s="18">
        <f t="shared" si="237"/>
        <v>2767.0637410570203</v>
      </c>
      <c r="O2098" s="4">
        <f t="shared" si="238"/>
        <v>7.9881320398756568</v>
      </c>
      <c r="P2098" s="18">
        <f>+AVERAGEIF($C$15:C2098,"&lt;&gt;",$B$15:B2098)</f>
        <v>8.0975480769230774</v>
      </c>
    </row>
    <row r="2099" spans="1:16" x14ac:dyDescent="0.25">
      <c r="A2099" s="1">
        <v>43319</v>
      </c>
      <c r="B2099" s="18">
        <v>8.9350000000000005</v>
      </c>
      <c r="G2099">
        <f t="shared" si="234"/>
        <v>25752.605919127509</v>
      </c>
      <c r="H2099">
        <f t="shared" si="235"/>
        <v>24723.714526344476</v>
      </c>
      <c r="I2099" s="5">
        <f t="shared" si="233"/>
        <v>0</v>
      </c>
      <c r="J2099" s="6">
        <f>+H2099+SUM($B$4:$B$5)-SUM($F$15:F2099)</f>
        <v>29020.044000028694</v>
      </c>
      <c r="K2099" s="10">
        <f t="shared" si="236"/>
        <v>3.828605824872211E-3</v>
      </c>
      <c r="L2099" s="10">
        <f>+H2099/SUM($F$15:F2099)-1</f>
        <v>0.11853434011827901</v>
      </c>
      <c r="M2099" s="18">
        <f t="shared" si="239"/>
        <v>0</v>
      </c>
      <c r="N2099" s="18">
        <f t="shared" si="237"/>
        <v>2767.0637410570203</v>
      </c>
      <c r="O2099" s="4">
        <f t="shared" si="238"/>
        <v>7.9881320398756568</v>
      </c>
      <c r="P2099" s="18">
        <f>+AVERAGEIF($C$15:C2099,"&lt;&gt;",$B$15:B2099)</f>
        <v>8.0975480769230774</v>
      </c>
    </row>
    <row r="2100" spans="1:16" x14ac:dyDescent="0.25">
      <c r="A2100" s="1">
        <v>43320</v>
      </c>
      <c r="B2100" s="18">
        <v>8.9359999999999999</v>
      </c>
      <c r="C2100">
        <f>+$B$3</f>
        <v>200</v>
      </c>
      <c r="D2100" s="7">
        <f>+$D$11</f>
        <v>3.3347368421052628</v>
      </c>
      <c r="E2100">
        <v>1.54</v>
      </c>
      <c r="F2100" s="6">
        <f>+C2100-D2100-E2100</f>
        <v>195.12526315789475</v>
      </c>
      <c r="G2100">
        <f t="shared" si="234"/>
        <v>25955.48813579445</v>
      </c>
      <c r="H2100">
        <f t="shared" si="235"/>
        <v>24921.606853243426</v>
      </c>
      <c r="I2100" s="5">
        <f t="shared" si="233"/>
        <v>354600</v>
      </c>
      <c r="J2100" s="6">
        <f>+H2100+SUM($B$4:$B$5)-SUM($F$15:F2100)</f>
        <v>29022.811063769754</v>
      </c>
      <c r="K2100" s="10">
        <f t="shared" si="236"/>
        <v>9.5350087720547094E-5</v>
      </c>
      <c r="L2100" s="10">
        <f>+H2100/SUM($F$15:F2100)-1</f>
        <v>0.1176211975091439</v>
      </c>
      <c r="M2100" s="18">
        <f t="shared" si="239"/>
        <v>21.835862036469869</v>
      </c>
      <c r="N2100" s="18">
        <f t="shared" si="237"/>
        <v>2788.89960309349</v>
      </c>
      <c r="O2100" s="4">
        <f t="shared" si="238"/>
        <v>7.9955534307292782</v>
      </c>
      <c r="P2100" s="18">
        <f>+AVERAGEIF($C$15:C2100,"&lt;&gt;",$B$15:B2100)</f>
        <v>8.1055333333333337</v>
      </c>
    </row>
    <row r="2101" spans="1:16" x14ac:dyDescent="0.25">
      <c r="A2101" s="1">
        <v>43321</v>
      </c>
      <c r="B2101" s="18">
        <v>8.9570000000000007</v>
      </c>
      <c r="G2101">
        <f t="shared" si="234"/>
        <v>26016.484694752791</v>
      </c>
      <c r="H2101">
        <f t="shared" si="235"/>
        <v>24980.173744908392</v>
      </c>
      <c r="I2101" s="5">
        <f t="shared" si="233"/>
        <v>0</v>
      </c>
      <c r="J2101" s="6">
        <f>+H2101+SUM($B$4:$B$5)-SUM($F$15:F2101)</f>
        <v>29081.377955434713</v>
      </c>
      <c r="K2101" s="10">
        <f t="shared" si="236"/>
        <v>2.017960683969422E-3</v>
      </c>
      <c r="L2101" s="10">
        <f>+H2101/SUM($F$15:F2101)-1</f>
        <v>0.1202476573510971</v>
      </c>
      <c r="M2101" s="18">
        <f t="shared" si="239"/>
        <v>0</v>
      </c>
      <c r="N2101" s="18">
        <f t="shared" si="237"/>
        <v>2788.89960309349</v>
      </c>
      <c r="O2101" s="4">
        <f t="shared" si="238"/>
        <v>7.9955534307292782</v>
      </c>
      <c r="P2101" s="18">
        <f>+AVERAGEIF($C$15:C2101,"&lt;&gt;",$B$15:B2101)</f>
        <v>8.1055333333333337</v>
      </c>
    </row>
    <row r="2102" spans="1:16" x14ac:dyDescent="0.25">
      <c r="A2102" s="1">
        <v>43322</v>
      </c>
      <c r="B2102" s="18">
        <v>8.9329999999999998</v>
      </c>
      <c r="G2102">
        <f t="shared" si="234"/>
        <v>25946.774341657547</v>
      </c>
      <c r="H2102">
        <f t="shared" si="235"/>
        <v>24913.240154434145</v>
      </c>
      <c r="I2102" s="5">
        <f t="shared" si="233"/>
        <v>0</v>
      </c>
      <c r="J2102" s="6">
        <f>+H2102+SUM($B$4:$B$5)-SUM($F$15:F2102)</f>
        <v>29014.444364960465</v>
      </c>
      <c r="K2102" s="10">
        <f t="shared" si="236"/>
        <v>-2.3015962509348453E-3</v>
      </c>
      <c r="L2102" s="10">
        <f>+H2102/SUM($F$15:F2102)-1</f>
        <v>0.11724598896029348</v>
      </c>
      <c r="M2102" s="18">
        <f t="shared" si="239"/>
        <v>0</v>
      </c>
      <c r="N2102" s="18">
        <f t="shared" si="237"/>
        <v>2788.89960309349</v>
      </c>
      <c r="O2102" s="4">
        <f t="shared" si="238"/>
        <v>7.9955534307292782</v>
      </c>
      <c r="P2102" s="18">
        <f>+AVERAGEIF($C$15:C2102,"&lt;&gt;",$B$15:B2102)</f>
        <v>8.1055333333333337</v>
      </c>
    </row>
    <row r="2103" spans="1:16" x14ac:dyDescent="0.25">
      <c r="A2103" s="1">
        <v>43325</v>
      </c>
      <c r="B2103" s="18">
        <v>8.8089999999999993</v>
      </c>
      <c r="G2103">
        <f t="shared" si="234"/>
        <v>25586.604183998803</v>
      </c>
      <c r="H2103">
        <f t="shared" si="235"/>
        <v>24567.416603650552</v>
      </c>
      <c r="I2103" s="5">
        <f t="shared" si="233"/>
        <v>0</v>
      </c>
      <c r="J2103" s="6">
        <f>+H2103+SUM($B$4:$B$5)-SUM($F$15:F2103)</f>
        <v>28668.620814176873</v>
      </c>
      <c r="K2103" s="10">
        <f t="shared" si="236"/>
        <v>-1.1919013386354149E-2</v>
      </c>
      <c r="L2103" s="10">
        <f>+H2103/SUM($F$15:F2103)-1</f>
        <v>0.10173736894114249</v>
      </c>
      <c r="M2103" s="18">
        <f t="shared" si="239"/>
        <v>0</v>
      </c>
      <c r="N2103" s="18">
        <f t="shared" si="237"/>
        <v>2788.89960309349</v>
      </c>
      <c r="O2103" s="4">
        <f t="shared" si="238"/>
        <v>7.9955534307292782</v>
      </c>
      <c r="P2103" s="18">
        <f>+AVERAGEIF($C$15:C2103,"&lt;&gt;",$B$15:B2103)</f>
        <v>8.1055333333333337</v>
      </c>
    </row>
    <row r="2104" spans="1:16" x14ac:dyDescent="0.25">
      <c r="A2104" s="1">
        <v>43326</v>
      </c>
      <c r="B2104" s="18">
        <v>8.8409999999999993</v>
      </c>
      <c r="G2104">
        <f t="shared" si="234"/>
        <v>25679.551321459119</v>
      </c>
      <c r="H2104">
        <f t="shared" si="235"/>
        <v>24656.661390949543</v>
      </c>
      <c r="I2104" s="5">
        <f t="shared" si="233"/>
        <v>0</v>
      </c>
      <c r="J2104" s="6">
        <f>+H2104+SUM($B$4:$B$5)-SUM($F$15:F2104)</f>
        <v>28757.865601475867</v>
      </c>
      <c r="K2104" s="10">
        <f t="shared" si="236"/>
        <v>3.1129780493264203E-3</v>
      </c>
      <c r="L2104" s="10">
        <f>+H2104/SUM($F$15:F2104)-1</f>
        <v>0.10573959346221362</v>
      </c>
      <c r="M2104" s="18">
        <f t="shared" si="239"/>
        <v>0</v>
      </c>
      <c r="N2104" s="18">
        <f t="shared" si="237"/>
        <v>2788.89960309349</v>
      </c>
      <c r="O2104" s="4">
        <f t="shared" si="238"/>
        <v>7.9955534307292782</v>
      </c>
      <c r="P2104" s="18">
        <f>+AVERAGEIF($C$15:C2104,"&lt;&gt;",$B$15:B2104)</f>
        <v>8.1055333333333337</v>
      </c>
    </row>
    <row r="2105" spans="1:16" x14ac:dyDescent="0.25">
      <c r="A2105" s="1">
        <v>43328</v>
      </c>
      <c r="B2105" s="18">
        <v>8.6440000000000001</v>
      </c>
      <c r="G2105">
        <f t="shared" si="234"/>
        <v>25107.345506469024</v>
      </c>
      <c r="H2105">
        <f t="shared" si="235"/>
        <v>24107.248169140126</v>
      </c>
      <c r="I2105" s="5">
        <f t="shared" si="233"/>
        <v>0</v>
      </c>
      <c r="J2105" s="6">
        <f>+H2105+SUM($B$4:$B$5)-SUM($F$15:F2105)</f>
        <v>28208.452379666451</v>
      </c>
      <c r="K2105" s="10">
        <f t="shared" si="236"/>
        <v>-1.9104798298425152E-2</v>
      </c>
      <c r="L2105" s="10">
        <f>+H2105/SUM($F$15:F2105)-1</f>
        <v>8.1100898754368878E-2</v>
      </c>
      <c r="M2105" s="18">
        <f t="shared" si="239"/>
        <v>0</v>
      </c>
      <c r="N2105" s="18">
        <f t="shared" si="237"/>
        <v>2788.89960309349</v>
      </c>
      <c r="O2105" s="4">
        <f t="shared" si="238"/>
        <v>7.9955534307292782</v>
      </c>
      <c r="P2105" s="18">
        <f>+AVERAGEIF($C$15:C2105,"&lt;&gt;",$B$15:B2105)</f>
        <v>8.1055333333333337</v>
      </c>
    </row>
    <row r="2106" spans="1:16" x14ac:dyDescent="0.25">
      <c r="A2106" s="1">
        <v>43329</v>
      </c>
      <c r="B2106" s="18">
        <v>8.6229999999999993</v>
      </c>
      <c r="G2106">
        <f t="shared" si="234"/>
        <v>25046.348947510687</v>
      </c>
      <c r="H2106">
        <f t="shared" si="235"/>
        <v>24048.68127747516</v>
      </c>
      <c r="I2106" s="5">
        <f t="shared" si="233"/>
        <v>0</v>
      </c>
      <c r="J2106" s="6">
        <f>+H2106+SUM($B$4:$B$5)-SUM($F$15:F2106)</f>
        <v>28149.885488001484</v>
      </c>
      <c r="K2106" s="10">
        <f t="shared" si="236"/>
        <v>-2.0762178256608088E-3</v>
      </c>
      <c r="L2106" s="10">
        <f>+H2106/SUM($F$15:F2106)-1</f>
        <v>7.8474438912415678E-2</v>
      </c>
      <c r="M2106" s="18">
        <f t="shared" si="239"/>
        <v>0</v>
      </c>
      <c r="N2106" s="18">
        <f t="shared" si="237"/>
        <v>2788.89960309349</v>
      </c>
      <c r="O2106" s="4">
        <f t="shared" si="238"/>
        <v>7.9955534307292782</v>
      </c>
      <c r="P2106" s="18">
        <f>+AVERAGEIF($C$15:C2106,"&lt;&gt;",$B$15:B2106)</f>
        <v>8.1055333333333337</v>
      </c>
    </row>
    <row r="2107" spans="1:16" x14ac:dyDescent="0.25">
      <c r="A2107" s="1">
        <v>43332</v>
      </c>
      <c r="B2107" s="18">
        <v>8.67</v>
      </c>
      <c r="G2107">
        <f t="shared" si="234"/>
        <v>25182.865055655533</v>
      </c>
      <c r="H2107">
        <f t="shared" si="235"/>
        <v>24179.759558820555</v>
      </c>
      <c r="I2107" s="5">
        <f t="shared" si="233"/>
        <v>0</v>
      </c>
      <c r="J2107" s="6">
        <f>+H2107+SUM($B$4:$B$5)-SUM($F$15:F2107)</f>
        <v>28280.963769346883</v>
      </c>
      <c r="K2107" s="10">
        <f t="shared" si="236"/>
        <v>4.6564410146985313E-3</v>
      </c>
      <c r="L2107" s="10">
        <f>+H2107/SUM($F$15:F2107)-1</f>
        <v>8.4352706177739156E-2</v>
      </c>
      <c r="M2107" s="18">
        <f t="shared" si="239"/>
        <v>0</v>
      </c>
      <c r="N2107" s="18">
        <f t="shared" si="237"/>
        <v>2788.89960309349</v>
      </c>
      <c r="O2107" s="4">
        <f t="shared" si="238"/>
        <v>7.9955534307292782</v>
      </c>
      <c r="P2107" s="18">
        <f>+AVERAGEIF($C$15:C2107,"&lt;&gt;",$B$15:B2107)</f>
        <v>8.1055333333333337</v>
      </c>
    </row>
    <row r="2108" spans="1:16" x14ac:dyDescent="0.25">
      <c r="A2108" s="1">
        <v>43333</v>
      </c>
      <c r="B2108" s="18">
        <v>8.7140000000000004</v>
      </c>
      <c r="G2108">
        <f t="shared" si="234"/>
        <v>25310.667369663479</v>
      </c>
      <c r="H2108">
        <f t="shared" si="235"/>
        <v>24302.471141356673</v>
      </c>
      <c r="I2108" s="5">
        <f t="shared" si="233"/>
        <v>0</v>
      </c>
      <c r="J2108" s="6">
        <f>+H2108+SUM($B$4:$B$5)-SUM($F$15:F2108)</f>
        <v>28403.675351882994</v>
      </c>
      <c r="K2108" s="10">
        <f t="shared" si="236"/>
        <v>4.3390169987458371E-3</v>
      </c>
      <c r="L2108" s="10">
        <f>+H2108/SUM($F$15:F2108)-1</f>
        <v>8.9855764894212209E-2</v>
      </c>
      <c r="M2108" s="18">
        <f t="shared" si="239"/>
        <v>0</v>
      </c>
      <c r="N2108" s="18">
        <f t="shared" si="237"/>
        <v>2788.89960309349</v>
      </c>
      <c r="O2108" s="4">
        <f t="shared" si="238"/>
        <v>7.9955534307292782</v>
      </c>
      <c r="P2108" s="18">
        <f>+AVERAGEIF($C$15:C2108,"&lt;&gt;",$B$15:B2108)</f>
        <v>8.1055333333333337</v>
      </c>
    </row>
    <row r="2109" spans="1:16" x14ac:dyDescent="0.25">
      <c r="A2109" s="1">
        <v>43334</v>
      </c>
      <c r="B2109" s="18">
        <v>8.6999999999999993</v>
      </c>
      <c r="G2109">
        <f t="shared" si="234"/>
        <v>25270.002997024585</v>
      </c>
      <c r="H2109">
        <f t="shared" si="235"/>
        <v>24263.426546913361</v>
      </c>
      <c r="I2109" s="5">
        <f t="shared" si="233"/>
        <v>0</v>
      </c>
      <c r="J2109" s="6">
        <f>+H2109+SUM($B$4:$B$5)-SUM($F$15:F2109)</f>
        <v>28364.630757439685</v>
      </c>
      <c r="K2109" s="10">
        <f t="shared" si="236"/>
        <v>-1.3746317671780028E-3</v>
      </c>
      <c r="L2109" s="10">
        <f>+H2109/SUM($F$15:F2109)-1</f>
        <v>8.8104791666243409E-2</v>
      </c>
      <c r="M2109" s="18">
        <f t="shared" si="239"/>
        <v>0</v>
      </c>
      <c r="N2109" s="18">
        <f t="shared" si="237"/>
        <v>2788.89960309349</v>
      </c>
      <c r="O2109" s="4">
        <f t="shared" si="238"/>
        <v>7.9955534307292782</v>
      </c>
      <c r="P2109" s="18">
        <f>+AVERAGEIF($C$15:C2109,"&lt;&gt;",$B$15:B2109)</f>
        <v>8.1055333333333337</v>
      </c>
    </row>
    <row r="2110" spans="1:16" x14ac:dyDescent="0.25">
      <c r="A2110" s="1">
        <v>43335</v>
      </c>
      <c r="B2110" s="18">
        <v>8.6920000000000002</v>
      </c>
      <c r="G2110">
        <f t="shared" si="234"/>
        <v>25246.76621265951</v>
      </c>
      <c r="H2110">
        <f t="shared" si="235"/>
        <v>24241.115350088614</v>
      </c>
      <c r="I2110" s="5">
        <f t="shared" si="233"/>
        <v>0</v>
      </c>
      <c r="J2110" s="6">
        <f>+H2110+SUM($B$4:$B$5)-SUM($F$15:F2110)</f>
        <v>28342.319560614938</v>
      </c>
      <c r="K2110" s="10">
        <f t="shared" si="236"/>
        <v>-7.8658513186868895E-4</v>
      </c>
      <c r="L2110" s="10">
        <f>+H2110/SUM($F$15:F2110)-1</f>
        <v>8.7104235535975683E-2</v>
      </c>
      <c r="M2110" s="18">
        <f t="shared" si="239"/>
        <v>0</v>
      </c>
      <c r="N2110" s="18">
        <f t="shared" si="237"/>
        <v>2788.89960309349</v>
      </c>
      <c r="O2110" s="4">
        <f t="shared" si="238"/>
        <v>7.9955534307292782</v>
      </c>
      <c r="P2110" s="18">
        <f>+AVERAGEIF($C$15:C2110,"&lt;&gt;",$B$15:B2110)</f>
        <v>8.1055333333333337</v>
      </c>
    </row>
    <row r="2111" spans="1:16" x14ac:dyDescent="0.25">
      <c r="A2111" s="1">
        <v>43336</v>
      </c>
      <c r="B2111" s="18">
        <v>8.6669999999999998</v>
      </c>
      <c r="G2111">
        <f t="shared" si="234"/>
        <v>25174.151261518633</v>
      </c>
      <c r="H2111">
        <f t="shared" si="235"/>
        <v>24171.392860011278</v>
      </c>
      <c r="I2111" s="5">
        <f t="shared" si="233"/>
        <v>0</v>
      </c>
      <c r="J2111" s="6">
        <f>+H2111+SUM($B$4:$B$5)-SUM($F$15:F2111)</f>
        <v>28272.597070537602</v>
      </c>
      <c r="K2111" s="10">
        <f t="shared" si="236"/>
        <v>-2.4600135471700701E-3</v>
      </c>
      <c r="L2111" s="10">
        <f>+H2111/SUM($F$15:F2111)-1</f>
        <v>8.3977497628888953E-2</v>
      </c>
      <c r="M2111" s="18">
        <f t="shared" si="239"/>
        <v>0</v>
      </c>
      <c r="N2111" s="18">
        <f t="shared" si="237"/>
        <v>2788.89960309349</v>
      </c>
      <c r="O2111" s="4">
        <f t="shared" si="238"/>
        <v>7.9955534307292782</v>
      </c>
      <c r="P2111" s="18">
        <f>+AVERAGEIF($C$15:C2111,"&lt;&gt;",$B$15:B2111)</f>
        <v>8.1055333333333337</v>
      </c>
    </row>
    <row r="2112" spans="1:16" x14ac:dyDescent="0.25">
      <c r="A2112" s="1">
        <v>43339</v>
      </c>
      <c r="B2112" s="18">
        <v>8.7959999999999994</v>
      </c>
      <c r="G2112">
        <f t="shared" si="234"/>
        <v>25548.844409405549</v>
      </c>
      <c r="H2112">
        <f t="shared" si="235"/>
        <v>24531.160908810336</v>
      </c>
      <c r="I2112" s="5">
        <f t="shared" si="233"/>
        <v>0</v>
      </c>
      <c r="J2112" s="6">
        <f>+H2112+SUM($B$4:$B$5)-SUM($F$15:F2112)</f>
        <v>28632.36511933666</v>
      </c>
      <c r="K2112" s="10">
        <f t="shared" si="236"/>
        <v>1.2724973510621185E-2</v>
      </c>
      <c r="L2112" s="10">
        <f>+H2112/SUM($F$15:F2112)-1</f>
        <v>0.10011146522945724</v>
      </c>
      <c r="M2112" s="18">
        <f t="shared" si="239"/>
        <v>0</v>
      </c>
      <c r="N2112" s="18">
        <f t="shared" si="237"/>
        <v>2788.89960309349</v>
      </c>
      <c r="O2112" s="4">
        <f t="shared" si="238"/>
        <v>7.9955534307292782</v>
      </c>
      <c r="P2112" s="18">
        <f>+AVERAGEIF($C$15:C2112,"&lt;&gt;",$B$15:B2112)</f>
        <v>8.1055333333333337</v>
      </c>
    </row>
    <row r="2113" spans="1:16" x14ac:dyDescent="0.25">
      <c r="A2113" s="1">
        <v>43340</v>
      </c>
      <c r="B2113" s="18">
        <v>8.7739999999999991</v>
      </c>
      <c r="G2113">
        <f t="shared" si="234"/>
        <v>25484.943252401579</v>
      </c>
      <c r="H2113">
        <f t="shared" si="235"/>
        <v>24469.805117542277</v>
      </c>
      <c r="I2113" s="5">
        <f t="shared" si="233"/>
        <v>0</v>
      </c>
      <c r="J2113" s="6">
        <f>+H2113+SUM($B$4:$B$5)-SUM($F$15:F2113)</f>
        <v>28571.009328068598</v>
      </c>
      <c r="K2113" s="10">
        <f t="shared" si="236"/>
        <v>-2.1428823994223967E-3</v>
      </c>
      <c r="L2113" s="10">
        <f>+H2113/SUM($F$15:F2113)-1</f>
        <v>9.7359935871220715E-2</v>
      </c>
      <c r="M2113" s="18">
        <f t="shared" si="239"/>
        <v>0</v>
      </c>
      <c r="N2113" s="18">
        <f t="shared" si="237"/>
        <v>2788.89960309349</v>
      </c>
      <c r="O2113" s="4">
        <f t="shared" si="238"/>
        <v>7.9955534307292782</v>
      </c>
      <c r="P2113" s="18">
        <f>+AVERAGEIF($C$15:C2113,"&lt;&gt;",$B$15:B2113)</f>
        <v>8.1055333333333337</v>
      </c>
    </row>
    <row r="2114" spans="1:16" x14ac:dyDescent="0.25">
      <c r="A2114" s="1">
        <v>43341</v>
      </c>
      <c r="B2114" s="18">
        <v>8.798</v>
      </c>
      <c r="G2114">
        <f t="shared" si="234"/>
        <v>25554.653605496824</v>
      </c>
      <c r="H2114">
        <f t="shared" si="235"/>
        <v>24536.738708016524</v>
      </c>
      <c r="I2114" s="5">
        <f t="shared" si="233"/>
        <v>0</v>
      </c>
      <c r="J2114" s="6">
        <f>+H2114+SUM($B$4:$B$5)-SUM($F$15:F2114)</f>
        <v>28637.942918542845</v>
      </c>
      <c r="K2114" s="10">
        <f t="shared" si="236"/>
        <v>2.3427100423956126E-3</v>
      </c>
      <c r="L2114" s="10">
        <f>+H2114/SUM($F$15:F2114)-1</f>
        <v>0.10036160426202412</v>
      </c>
      <c r="M2114" s="18">
        <f t="shared" si="239"/>
        <v>0</v>
      </c>
      <c r="N2114" s="18">
        <f t="shared" si="237"/>
        <v>2788.89960309349</v>
      </c>
      <c r="O2114" s="4">
        <f t="shared" si="238"/>
        <v>7.9955534307292782</v>
      </c>
      <c r="P2114" s="18">
        <f>+AVERAGEIF($C$15:C2114,"&lt;&gt;",$B$15:B2114)</f>
        <v>8.1055333333333337</v>
      </c>
    </row>
    <row r="2115" spans="1:16" x14ac:dyDescent="0.25">
      <c r="A2115" s="1">
        <v>43342</v>
      </c>
      <c r="B2115" s="18">
        <v>8.7309999999999999</v>
      </c>
      <c r="G2115">
        <f t="shared" si="234"/>
        <v>25360.045536439276</v>
      </c>
      <c r="H2115">
        <f t="shared" si="235"/>
        <v>24349.882434609259</v>
      </c>
      <c r="I2115" s="5">
        <f t="shared" si="233"/>
        <v>0</v>
      </c>
      <c r="J2115" s="6">
        <f>+H2115+SUM($B$4:$B$5)-SUM($F$15:F2115)</f>
        <v>28451.086645135583</v>
      </c>
      <c r="K2115" s="10">
        <f t="shared" si="236"/>
        <v>-6.5247798677003921E-3</v>
      </c>
      <c r="L2115" s="10">
        <f>+H2115/SUM($F$15:F2115)-1</f>
        <v>9.1981946671031212E-2</v>
      </c>
      <c r="M2115" s="18">
        <f t="shared" si="239"/>
        <v>0</v>
      </c>
      <c r="N2115" s="18">
        <f t="shared" si="237"/>
        <v>2788.89960309349</v>
      </c>
      <c r="O2115" s="4">
        <f t="shared" si="238"/>
        <v>7.9955534307292782</v>
      </c>
      <c r="P2115" s="18">
        <f>+AVERAGEIF($C$15:C2115,"&lt;&gt;",$B$15:B2115)</f>
        <v>8.1055333333333337</v>
      </c>
    </row>
    <row r="2116" spans="1:16" x14ac:dyDescent="0.25">
      <c r="A2116" s="1">
        <v>43343</v>
      </c>
      <c r="B2116" s="18">
        <v>8.7420000000000009</v>
      </c>
      <c r="G2116">
        <f t="shared" si="234"/>
        <v>25391.996114941263</v>
      </c>
      <c r="H2116">
        <f t="shared" si="235"/>
        <v>24380.560330243286</v>
      </c>
      <c r="I2116" s="5">
        <f t="shared" si="233"/>
        <v>0</v>
      </c>
      <c r="J2116" s="6">
        <f>+H2116+SUM($B$4:$B$5)-SUM($F$15:F2116)</f>
        <v>28481.764540769611</v>
      </c>
      <c r="K2116" s="10">
        <f t="shared" si="236"/>
        <v>1.0782679767795678E-3</v>
      </c>
      <c r="L2116" s="10">
        <f>+H2116/SUM($F$15:F2116)-1</f>
        <v>9.3357711350149364E-2</v>
      </c>
      <c r="M2116" s="18">
        <f t="shared" si="239"/>
        <v>0</v>
      </c>
      <c r="N2116" s="18">
        <f t="shared" si="237"/>
        <v>2788.89960309349</v>
      </c>
      <c r="O2116" s="4">
        <f t="shared" si="238"/>
        <v>7.9955534307292782</v>
      </c>
      <c r="P2116" s="18">
        <f>+AVERAGEIF($C$15:C2116,"&lt;&gt;",$B$15:B2116)</f>
        <v>8.1055333333333337</v>
      </c>
    </row>
    <row r="2117" spans="1:16" x14ac:dyDescent="0.25">
      <c r="A2117" s="1">
        <v>43346</v>
      </c>
      <c r="B2117" s="18">
        <v>8.6859999999999999</v>
      </c>
      <c r="G2117">
        <f t="shared" si="234"/>
        <v>25229.338624385698</v>
      </c>
      <c r="H2117">
        <f t="shared" si="235"/>
        <v>24224.381952470048</v>
      </c>
      <c r="I2117" s="5">
        <f t="shared" si="233"/>
        <v>0</v>
      </c>
      <c r="J2117" s="6">
        <f>+H2117+SUM($B$4:$B$5)-SUM($F$15:F2117)</f>
        <v>28325.586162996377</v>
      </c>
      <c r="K2117" s="10">
        <f t="shared" si="236"/>
        <v>-5.4834516151439638E-3</v>
      </c>
      <c r="L2117" s="10">
        <f>+H2117/SUM($F$15:F2117)-1</f>
        <v>8.635381843827461E-2</v>
      </c>
      <c r="M2117" s="18">
        <f t="shared" si="239"/>
        <v>0</v>
      </c>
      <c r="N2117" s="18">
        <f t="shared" si="237"/>
        <v>2788.89960309349</v>
      </c>
      <c r="O2117" s="4">
        <f t="shared" si="238"/>
        <v>7.9955534307292782</v>
      </c>
      <c r="P2117" s="18">
        <f>+AVERAGEIF($C$15:C2117,"&lt;&gt;",$B$15:B2117)</f>
        <v>8.1055333333333337</v>
      </c>
    </row>
    <row r="2118" spans="1:16" x14ac:dyDescent="0.25">
      <c r="A2118" s="1">
        <v>43347</v>
      </c>
      <c r="B2118" s="18">
        <v>8.6829999999999998</v>
      </c>
      <c r="G2118">
        <f t="shared" si="234"/>
        <v>25220.624830248791</v>
      </c>
      <c r="H2118">
        <f t="shared" si="235"/>
        <v>24216.015253660767</v>
      </c>
      <c r="I2118" s="5">
        <f t="shared" si="233"/>
        <v>0</v>
      </c>
      <c r="J2118" s="6">
        <f>+H2118+SUM($B$4:$B$5)-SUM($F$15:F2118)</f>
        <v>28317.219464187088</v>
      </c>
      <c r="K2118" s="10">
        <f t="shared" si="236"/>
        <v>-2.9537601662121826E-4</v>
      </c>
      <c r="L2118" s="10">
        <f>+H2118/SUM($F$15:F2118)-1</f>
        <v>8.5978609889424185E-2</v>
      </c>
      <c r="M2118" s="18">
        <f t="shared" si="239"/>
        <v>0</v>
      </c>
      <c r="N2118" s="18">
        <f t="shared" si="237"/>
        <v>2788.89960309349</v>
      </c>
      <c r="O2118" s="4">
        <f t="shared" si="238"/>
        <v>7.9955534307292782</v>
      </c>
      <c r="P2118" s="18">
        <f>+AVERAGEIF($C$15:C2118,"&lt;&gt;",$B$15:B2118)</f>
        <v>8.1055333333333337</v>
      </c>
    </row>
    <row r="2119" spans="1:16" x14ac:dyDescent="0.25">
      <c r="A2119" s="1">
        <v>43348</v>
      </c>
      <c r="B2119" s="18">
        <v>8.4909999999999997</v>
      </c>
      <c r="G2119">
        <f t="shared" si="234"/>
        <v>24662.942005486868</v>
      </c>
      <c r="H2119">
        <f t="shared" si="235"/>
        <v>23680.546529866817</v>
      </c>
      <c r="I2119" s="5">
        <f t="shared" si="233"/>
        <v>0</v>
      </c>
      <c r="J2119" s="6">
        <f>+H2119+SUM($B$4:$B$5)-SUM($F$15:F2119)</f>
        <v>27781.750740393138</v>
      </c>
      <c r="K2119" s="10">
        <f t="shared" si="236"/>
        <v>-1.8909650520989918E-2</v>
      </c>
      <c r="L2119" s="10">
        <f>+H2119/SUM($F$15:F2119)-1</f>
        <v>6.1965262762996742E-2</v>
      </c>
      <c r="M2119" s="18">
        <f t="shared" si="239"/>
        <v>0</v>
      </c>
      <c r="N2119" s="18">
        <f t="shared" si="237"/>
        <v>2788.89960309349</v>
      </c>
      <c r="O2119" s="4">
        <f t="shared" si="238"/>
        <v>7.9955534307292782</v>
      </c>
      <c r="P2119" s="18">
        <f>+AVERAGEIF($C$15:C2119,"&lt;&gt;",$B$15:B2119)</f>
        <v>8.1055333333333337</v>
      </c>
    </row>
    <row r="2120" spans="1:16" x14ac:dyDescent="0.25">
      <c r="A2120" s="1">
        <v>43349</v>
      </c>
      <c r="B2120" s="18">
        <v>8.4550000000000001</v>
      </c>
      <c r="G2120">
        <f t="shared" si="234"/>
        <v>24558.376475844008</v>
      </c>
      <c r="H2120">
        <f t="shared" si="235"/>
        <v>23580.146144155453</v>
      </c>
      <c r="I2120" s="5">
        <f t="shared" si="233"/>
        <v>0</v>
      </c>
      <c r="J2120" s="6">
        <f>+H2120+SUM($B$4:$B$5)-SUM($F$15:F2120)</f>
        <v>27681.350354681781</v>
      </c>
      <c r="K2120" s="10">
        <f t="shared" si="236"/>
        <v>-3.6138970020122008E-3</v>
      </c>
      <c r="L2120" s="10">
        <f>+H2120/SUM($F$15:F2120)-1</f>
        <v>5.7462760176791639E-2</v>
      </c>
      <c r="M2120" s="18">
        <f t="shared" si="239"/>
        <v>0</v>
      </c>
      <c r="N2120" s="18">
        <f t="shared" si="237"/>
        <v>2788.89960309349</v>
      </c>
      <c r="O2120" s="4">
        <f t="shared" si="238"/>
        <v>7.9955534307292782</v>
      </c>
      <c r="P2120" s="18">
        <f>+AVERAGEIF($C$15:C2120,"&lt;&gt;",$B$15:B2120)</f>
        <v>8.1055333333333337</v>
      </c>
    </row>
    <row r="2121" spans="1:16" x14ac:dyDescent="0.25">
      <c r="A2121" s="1">
        <v>43350</v>
      </c>
      <c r="B2121" s="18">
        <v>8.4979999999999993</v>
      </c>
      <c r="G2121">
        <f t="shared" si="234"/>
        <v>24683.274191806311</v>
      </c>
      <c r="H2121">
        <f t="shared" si="235"/>
        <v>23700.068827088471</v>
      </c>
      <c r="I2121" s="5">
        <f t="shared" si="233"/>
        <v>0</v>
      </c>
      <c r="J2121" s="6">
        <f>+H2121+SUM($B$4:$B$5)-SUM($F$15:F2121)</f>
        <v>27801.273037614796</v>
      </c>
      <c r="K2121" s="10">
        <f t="shared" si="236"/>
        <v>4.3322555220912662E-3</v>
      </c>
      <c r="L2121" s="10">
        <f>+H2121/SUM($F$15:F2121)-1</f>
        <v>6.2840749376981142E-2</v>
      </c>
      <c r="M2121" s="18">
        <f t="shared" si="239"/>
        <v>0</v>
      </c>
      <c r="N2121" s="18">
        <f t="shared" si="237"/>
        <v>2788.89960309349</v>
      </c>
      <c r="O2121" s="4">
        <f t="shared" si="238"/>
        <v>7.9955534307292782</v>
      </c>
      <c r="P2121" s="18">
        <f>+AVERAGEIF($C$15:C2121,"&lt;&gt;",$B$15:B2121)</f>
        <v>8.1055333333333337</v>
      </c>
    </row>
    <row r="2122" spans="1:16" x14ac:dyDescent="0.25">
      <c r="A2122" s="1">
        <v>43353</v>
      </c>
      <c r="B2122" s="18">
        <v>8.3919999999999995</v>
      </c>
      <c r="C2122">
        <f>+$B$3</f>
        <v>200</v>
      </c>
      <c r="D2122" s="7">
        <f>+$D$11</f>
        <v>3.3347368421052628</v>
      </c>
      <c r="E2122">
        <v>1.54</v>
      </c>
      <c r="F2122" s="6">
        <f>+C2122-D2122-E2122</f>
        <v>195.12526315789475</v>
      </c>
      <c r="G2122">
        <f t="shared" si="234"/>
        <v>24575.386798969001</v>
      </c>
      <c r="H2122">
        <f t="shared" si="235"/>
        <v>23599.570732318454</v>
      </c>
      <c r="I2122" s="5">
        <f t="shared" si="233"/>
        <v>348000</v>
      </c>
      <c r="J2122" s="6">
        <f>+H2122+SUM($B$4:$B$5)-SUM($F$15:F2122)</f>
        <v>27505.649679686885</v>
      </c>
      <c r="K2122" s="10">
        <f t="shared" si="236"/>
        <v>-1.0633446803962388E-2</v>
      </c>
      <c r="L2122" s="10">
        <f>+H2122/SUM($F$15:F2122)-1</f>
        <v>4.9153265768999255E-2</v>
      </c>
      <c r="M2122" s="18">
        <f t="shared" si="239"/>
        <v>23.251342130349709</v>
      </c>
      <c r="N2122" s="18">
        <f t="shared" si="237"/>
        <v>2812.1509452238397</v>
      </c>
      <c r="O2122" s="4">
        <f t="shared" si="238"/>
        <v>7.9988313183669142</v>
      </c>
      <c r="P2122" s="18">
        <f>+AVERAGEIF($C$15:C2122,"&lt;&gt;",$B$15:B2122)</f>
        <v>8.1082358490566051</v>
      </c>
    </row>
    <row r="2123" spans="1:16" x14ac:dyDescent="0.25">
      <c r="A2123" s="1">
        <v>43354</v>
      </c>
      <c r="B2123" s="18">
        <v>8.3550000000000004</v>
      </c>
      <c r="G2123">
        <f t="shared" si="234"/>
        <v>24467.034879097475</v>
      </c>
      <c r="H2123">
        <f t="shared" si="235"/>
        <v>23495.521147345175</v>
      </c>
      <c r="I2123" s="5">
        <f t="shared" si="233"/>
        <v>0</v>
      </c>
      <c r="J2123" s="6">
        <f>+H2123+SUM($B$4:$B$5)-SUM($F$15:F2123)</f>
        <v>27401.600094713609</v>
      </c>
      <c r="K2123" s="10">
        <f t="shared" si="236"/>
        <v>-3.7828441132993218E-3</v>
      </c>
      <c r="L2123" s="10">
        <f>+H2123/SUM($F$15:F2123)-1</f>
        <v>4.4527590026214092E-2</v>
      </c>
      <c r="M2123" s="18">
        <f t="shared" si="239"/>
        <v>0</v>
      </c>
      <c r="N2123" s="18">
        <f t="shared" si="237"/>
        <v>2812.1509452238397</v>
      </c>
      <c r="O2123" s="4">
        <f t="shared" si="238"/>
        <v>7.9988313183669142</v>
      </c>
      <c r="P2123" s="18">
        <f>+AVERAGEIF($C$15:C2123,"&lt;&gt;",$B$15:B2123)</f>
        <v>8.1082358490566051</v>
      </c>
    </row>
    <row r="2124" spans="1:16" x14ac:dyDescent="0.25">
      <c r="A2124" s="1">
        <v>43355</v>
      </c>
      <c r="B2124" s="18">
        <v>8.2929999999999993</v>
      </c>
      <c r="G2124">
        <f t="shared" si="234"/>
        <v>24285.472202555993</v>
      </c>
      <c r="H2124">
        <f t="shared" si="235"/>
        <v>23321.167788741292</v>
      </c>
      <c r="I2124" s="5">
        <f t="shared" si="233"/>
        <v>0</v>
      </c>
      <c r="J2124" s="6">
        <f>+H2124+SUM($B$4:$B$5)-SUM($F$15:F2124)</f>
        <v>27227.246736109726</v>
      </c>
      <c r="K2124" s="10">
        <f t="shared" si="236"/>
        <v>-6.3628896853187289E-3</v>
      </c>
      <c r="L2124" s="10">
        <f>+H2124/SUM($F$15:F2124)-1</f>
        <v>3.6776457700465892E-2</v>
      </c>
      <c r="M2124" s="18">
        <f t="shared" si="239"/>
        <v>0</v>
      </c>
      <c r="N2124" s="18">
        <f t="shared" si="237"/>
        <v>2812.1509452238397</v>
      </c>
      <c r="O2124" s="4">
        <f t="shared" si="238"/>
        <v>7.9988313183669142</v>
      </c>
      <c r="P2124" s="18">
        <f>+AVERAGEIF($C$15:C2124,"&lt;&gt;",$B$15:B2124)</f>
        <v>8.1082358490566051</v>
      </c>
    </row>
    <row r="2125" spans="1:16" x14ac:dyDescent="0.25">
      <c r="A2125" s="1">
        <v>43356</v>
      </c>
      <c r="B2125" s="18">
        <v>8.3610000000000007</v>
      </c>
      <c r="G2125">
        <f t="shared" si="234"/>
        <v>24484.605460698262</v>
      </c>
      <c r="H2125">
        <f t="shared" si="235"/>
        <v>23512.394053016513</v>
      </c>
      <c r="I2125" s="5">
        <f t="shared" si="233"/>
        <v>0</v>
      </c>
      <c r="J2125" s="6">
        <f>+H2125+SUM($B$4:$B$5)-SUM($F$15:F2125)</f>
        <v>27418.473000384944</v>
      </c>
      <c r="K2125" s="10">
        <f t="shared" si="236"/>
        <v>7.0233419533238806E-3</v>
      </c>
      <c r="L2125" s="10">
        <f>+H2125/SUM($F$15:F2125)-1</f>
        <v>4.5277699606125044E-2</v>
      </c>
      <c r="M2125" s="18">
        <f t="shared" si="239"/>
        <v>0</v>
      </c>
      <c r="N2125" s="18">
        <f t="shared" si="237"/>
        <v>2812.1509452238397</v>
      </c>
      <c r="O2125" s="4">
        <f t="shared" si="238"/>
        <v>7.9988313183669142</v>
      </c>
      <c r="P2125" s="18">
        <f>+AVERAGEIF($C$15:C2125,"&lt;&gt;",$B$15:B2125)</f>
        <v>8.1082358490566051</v>
      </c>
    </row>
    <row r="2126" spans="1:16" x14ac:dyDescent="0.25">
      <c r="A2126" s="1">
        <v>43357</v>
      </c>
      <c r="B2126" s="18">
        <v>8.4559999999999995</v>
      </c>
      <c r="G2126">
        <f t="shared" si="234"/>
        <v>24762.806336044072</v>
      </c>
      <c r="H2126">
        <f t="shared" si="235"/>
        <v>23779.548392812776</v>
      </c>
      <c r="I2126" s="5">
        <f t="shared" si="233"/>
        <v>0</v>
      </c>
      <c r="J2126" s="6">
        <f>+H2126+SUM($B$4:$B$5)-SUM($F$15:F2126)</f>
        <v>27685.62734018121</v>
      </c>
      <c r="K2126" s="10">
        <f t="shared" si="236"/>
        <v>9.7435892871391427E-3</v>
      </c>
      <c r="L2126" s="10">
        <f>+H2126/SUM($F$15:F2126)-1</f>
        <v>5.7154434621384143E-2</v>
      </c>
      <c r="M2126" s="18">
        <f t="shared" si="239"/>
        <v>0</v>
      </c>
      <c r="N2126" s="18">
        <f t="shared" si="237"/>
        <v>2812.1509452238397</v>
      </c>
      <c r="O2126" s="4">
        <f t="shared" si="238"/>
        <v>7.9988313183669142</v>
      </c>
      <c r="P2126" s="18">
        <f>+AVERAGEIF($C$15:C2126,"&lt;&gt;",$B$15:B2126)</f>
        <v>8.1082358490566051</v>
      </c>
    </row>
    <row r="2127" spans="1:16" x14ac:dyDescent="0.25">
      <c r="A2127" s="1">
        <v>43360</v>
      </c>
      <c r="B2127" s="18">
        <v>8.3460000000000001</v>
      </c>
      <c r="G2127">
        <f t="shared" si="234"/>
        <v>24440.679006696289</v>
      </c>
      <c r="H2127">
        <f t="shared" si="235"/>
        <v>23470.211788838154</v>
      </c>
      <c r="I2127" s="5">
        <f t="shared" si="233"/>
        <v>0</v>
      </c>
      <c r="J2127" s="6">
        <f>+H2127+SUM($B$4:$B$5)-SUM($F$15:F2127)</f>
        <v>27376.290736206585</v>
      </c>
      <c r="K2127" s="10">
        <f t="shared" si="236"/>
        <v>-1.1173183839171097E-2</v>
      </c>
      <c r="L2127" s="10">
        <f>+H2127/SUM($F$15:F2127)-1</f>
        <v>4.3402425656347221E-2</v>
      </c>
      <c r="M2127" s="18">
        <f t="shared" si="239"/>
        <v>0</v>
      </c>
      <c r="N2127" s="18">
        <f t="shared" si="237"/>
        <v>2812.1509452238397</v>
      </c>
      <c r="O2127" s="4">
        <f t="shared" si="238"/>
        <v>7.9988313183669142</v>
      </c>
      <c r="P2127" s="18">
        <f>+AVERAGEIF($C$15:C2127,"&lt;&gt;",$B$15:B2127)</f>
        <v>8.1082358490566051</v>
      </c>
    </row>
    <row r="2128" spans="1:16" x14ac:dyDescent="0.25">
      <c r="A2128" s="1">
        <v>43361</v>
      </c>
      <c r="B2128" s="18">
        <v>8.3810000000000002</v>
      </c>
      <c r="G2128">
        <f t="shared" si="234"/>
        <v>24543.174066034218</v>
      </c>
      <c r="H2128">
        <f t="shared" si="235"/>
        <v>23568.637071920988</v>
      </c>
      <c r="I2128" s="5">
        <f t="shared" ref="I2128:I2191" si="240">+C2128*(MAX($A:$A)-A2128)</f>
        <v>0</v>
      </c>
      <c r="J2128" s="6">
        <f>+H2128+SUM($B$4:$B$5)-SUM($F$15:F2128)</f>
        <v>27474.716019289419</v>
      </c>
      <c r="K2128" s="10">
        <f t="shared" si="236"/>
        <v>3.5952746130307744E-3</v>
      </c>
      <c r="L2128" s="10">
        <f>+H2128/SUM($F$15:F2128)-1</f>
        <v>4.7778064872495252E-2</v>
      </c>
      <c r="M2128" s="18">
        <f t="shared" si="239"/>
        <v>0</v>
      </c>
      <c r="N2128" s="18">
        <f t="shared" si="237"/>
        <v>2812.1509452238397</v>
      </c>
      <c r="O2128" s="4">
        <f t="shared" si="238"/>
        <v>7.9988313183669142</v>
      </c>
      <c r="P2128" s="18">
        <f>+AVERAGEIF($C$15:C2128,"&lt;&gt;",$B$15:B2128)</f>
        <v>8.1082358490566051</v>
      </c>
    </row>
    <row r="2129" spans="1:16" x14ac:dyDescent="0.25">
      <c r="A2129" s="1">
        <v>43362</v>
      </c>
      <c r="B2129" s="18">
        <v>8.5120000000000005</v>
      </c>
      <c r="G2129">
        <f t="shared" ref="G2129:G2192" si="241">+(B2129/B2128*G2128)+C2129</f>
        <v>24926.79843098476</v>
      </c>
      <c r="H2129">
        <f t="shared" ref="H2129:H2192" si="242">+(B2129/B2128*H2128)+F2129</f>
        <v>23937.02884574531</v>
      </c>
      <c r="I2129" s="5">
        <f t="shared" si="240"/>
        <v>0</v>
      </c>
      <c r="J2129" s="6">
        <f>+H2129+SUM($B$4:$B$5)-SUM($F$15:F2129)</f>
        <v>27843.107793113744</v>
      </c>
      <c r="K2129" s="10">
        <f t="shared" ref="K2129:K2192" si="243">+J2129/J2128-1</f>
        <v>1.3408392413071235E-2</v>
      </c>
      <c r="L2129" s="10">
        <f>+H2129/SUM($F$15:F2129)-1</f>
        <v>6.4155457367220947E-2</v>
      </c>
      <c r="M2129" s="18">
        <f t="shared" si="239"/>
        <v>0</v>
      </c>
      <c r="N2129" s="18">
        <f t="shared" ref="N2129:N2192" si="244">+M2129+N2128</f>
        <v>2812.1509452238397</v>
      </c>
      <c r="O2129" s="4">
        <f t="shared" ref="O2129:O2192" si="245">((O2128*N2128)+(B2129*M2129))/N2129</f>
        <v>7.9988313183669142</v>
      </c>
      <c r="P2129" s="18">
        <f>+AVERAGEIF($C$15:C2129,"&lt;&gt;",$B$15:B2129)</f>
        <v>8.1082358490566051</v>
      </c>
    </row>
    <row r="2130" spans="1:16" x14ac:dyDescent="0.25">
      <c r="A2130" s="1">
        <v>43363</v>
      </c>
      <c r="B2130" s="18">
        <v>8.5220000000000002</v>
      </c>
      <c r="G2130">
        <f t="shared" si="241"/>
        <v>24956.08273365274</v>
      </c>
      <c r="H2130">
        <f t="shared" si="242"/>
        <v>23965.150355197547</v>
      </c>
      <c r="I2130" s="5">
        <f t="shared" si="240"/>
        <v>0</v>
      </c>
      <c r="J2130" s="6">
        <f>+H2130+SUM($B$4:$B$5)-SUM($F$15:F2130)</f>
        <v>27871.229302565978</v>
      </c>
      <c r="K2130" s="10">
        <f t="shared" si="243"/>
        <v>1.0099989434078083E-3</v>
      </c>
      <c r="L2130" s="10">
        <f>+H2130/SUM($F$15:F2130)-1</f>
        <v>6.5405640000406162E-2</v>
      </c>
      <c r="M2130" s="18">
        <f t="shared" si="239"/>
        <v>0</v>
      </c>
      <c r="N2130" s="18">
        <f t="shared" si="244"/>
        <v>2812.1509452238397</v>
      </c>
      <c r="O2130" s="4">
        <f t="shared" si="245"/>
        <v>7.9988313183669142</v>
      </c>
      <c r="P2130" s="18">
        <f>+AVERAGEIF($C$15:C2130,"&lt;&gt;",$B$15:B2130)</f>
        <v>8.1082358490566051</v>
      </c>
    </row>
    <row r="2131" spans="1:16" x14ac:dyDescent="0.25">
      <c r="A2131" s="1">
        <v>43364</v>
      </c>
      <c r="B2131" s="18">
        <v>8.6170000000000009</v>
      </c>
      <c r="G2131">
        <f t="shared" si="241"/>
        <v>25234.28360899855</v>
      </c>
      <c r="H2131">
        <f t="shared" si="242"/>
        <v>24232.304694993811</v>
      </c>
      <c r="I2131" s="5">
        <f t="shared" si="240"/>
        <v>0</v>
      </c>
      <c r="J2131" s="6">
        <f>+H2131+SUM($B$4:$B$5)-SUM($F$15:F2131)</f>
        <v>28138.383642362245</v>
      </c>
      <c r="K2131" s="10">
        <f t="shared" si="243"/>
        <v>9.5853088106045981E-3</v>
      </c>
      <c r="L2131" s="10">
        <f>+H2131/SUM($F$15:F2131)-1</f>
        <v>7.7282375015665261E-2</v>
      </c>
      <c r="M2131" s="18">
        <f t="shared" ref="M2131:M2194" si="246">+F2131/B2131</f>
        <v>0</v>
      </c>
      <c r="N2131" s="18">
        <f t="shared" si="244"/>
        <v>2812.1509452238397</v>
      </c>
      <c r="O2131" s="4">
        <f t="shared" si="245"/>
        <v>7.9988313183669142</v>
      </c>
      <c r="P2131" s="18">
        <f>+AVERAGEIF($C$15:C2131,"&lt;&gt;",$B$15:B2131)</f>
        <v>8.1082358490566051</v>
      </c>
    </row>
    <row r="2132" spans="1:16" x14ac:dyDescent="0.25">
      <c r="A2132" s="1">
        <v>43367</v>
      </c>
      <c r="B2132" s="18">
        <v>8.5289999999999999</v>
      </c>
      <c r="G2132">
        <f t="shared" si="241"/>
        <v>24976.581745520321</v>
      </c>
      <c r="H2132">
        <f t="shared" si="242"/>
        <v>23984.835411814111</v>
      </c>
      <c r="I2132" s="5">
        <f t="shared" si="240"/>
        <v>0</v>
      </c>
      <c r="J2132" s="6">
        <f>+H2132+SUM($B$4:$B$5)-SUM($F$15:F2132)</f>
        <v>27890.914359182545</v>
      </c>
      <c r="K2132" s="10">
        <f t="shared" si="243"/>
        <v>-8.7947227646415493E-3</v>
      </c>
      <c r="L2132" s="10">
        <f>+H2132/SUM($F$15:F2132)-1</f>
        <v>6.628076784363568E-2</v>
      </c>
      <c r="M2132" s="18">
        <f t="shared" si="246"/>
        <v>0</v>
      </c>
      <c r="N2132" s="18">
        <f t="shared" si="244"/>
        <v>2812.1509452238397</v>
      </c>
      <c r="O2132" s="4">
        <f t="shared" si="245"/>
        <v>7.9988313183669142</v>
      </c>
      <c r="P2132" s="18">
        <f>+AVERAGEIF($C$15:C2132,"&lt;&gt;",$B$15:B2132)</f>
        <v>8.1082358490566051</v>
      </c>
    </row>
    <row r="2133" spans="1:16" x14ac:dyDescent="0.25">
      <c r="A2133" s="1">
        <v>43368</v>
      </c>
      <c r="B2133" s="18">
        <v>8.5359999999999996</v>
      </c>
      <c r="G2133">
        <f t="shared" si="241"/>
        <v>24997.08075738791</v>
      </c>
      <c r="H2133">
        <f t="shared" si="242"/>
        <v>24004.520468430677</v>
      </c>
      <c r="I2133" s="5">
        <f t="shared" si="240"/>
        <v>0</v>
      </c>
      <c r="J2133" s="6">
        <f>+H2133+SUM($B$4:$B$5)-SUM($F$15:F2133)</f>
        <v>27910.599415799112</v>
      </c>
      <c r="K2133" s="10">
        <f t="shared" si="243"/>
        <v>7.0578742464522115E-4</v>
      </c>
      <c r="L2133" s="10">
        <f>+H2133/SUM($F$15:F2133)-1</f>
        <v>6.7155895686865197E-2</v>
      </c>
      <c r="M2133" s="18">
        <f t="shared" si="246"/>
        <v>0</v>
      </c>
      <c r="N2133" s="18">
        <f t="shared" si="244"/>
        <v>2812.1509452238397</v>
      </c>
      <c r="O2133" s="4">
        <f t="shared" si="245"/>
        <v>7.9988313183669142</v>
      </c>
      <c r="P2133" s="18">
        <f>+AVERAGEIF($C$15:C2133,"&lt;&gt;",$B$15:B2133)</f>
        <v>8.1082358490566051</v>
      </c>
    </row>
    <row r="2134" spans="1:16" x14ac:dyDescent="0.25">
      <c r="A2134" s="1">
        <v>43369</v>
      </c>
      <c r="B2134" s="18">
        <v>8.5869999999999997</v>
      </c>
      <c r="G2134">
        <f t="shared" si="241"/>
        <v>25146.43070099461</v>
      </c>
      <c r="H2134">
        <f t="shared" si="242"/>
        <v>24147.940166637094</v>
      </c>
      <c r="I2134" s="5">
        <f t="shared" si="240"/>
        <v>0</v>
      </c>
      <c r="J2134" s="6">
        <f>+H2134+SUM($B$4:$B$5)-SUM($F$15:F2134)</f>
        <v>28054.019114005529</v>
      </c>
      <c r="K2134" s="10">
        <f t="shared" si="243"/>
        <v>5.1385388063442949E-3</v>
      </c>
      <c r="L2134" s="10">
        <f>+H2134/SUM($F$15:F2134)-1</f>
        <v>7.3531827116109616E-2</v>
      </c>
      <c r="M2134" s="18">
        <f t="shared" si="246"/>
        <v>0</v>
      </c>
      <c r="N2134" s="18">
        <f t="shared" si="244"/>
        <v>2812.1509452238397</v>
      </c>
      <c r="O2134" s="4">
        <f t="shared" si="245"/>
        <v>7.9988313183669142</v>
      </c>
      <c r="P2134" s="18">
        <f>+AVERAGEIF($C$15:C2134,"&lt;&gt;",$B$15:B2134)</f>
        <v>8.1082358490566051</v>
      </c>
    </row>
    <row r="2135" spans="1:16" x14ac:dyDescent="0.25">
      <c r="A2135" s="1">
        <v>43370</v>
      </c>
      <c r="B2135" s="18">
        <v>8.6679999999999993</v>
      </c>
      <c r="G2135">
        <f t="shared" si="241"/>
        <v>25383.633552605246</v>
      </c>
      <c r="H2135">
        <f t="shared" si="242"/>
        <v>24375.72439320022</v>
      </c>
      <c r="I2135" s="5">
        <f t="shared" si="240"/>
        <v>0</v>
      </c>
      <c r="J2135" s="6">
        <f>+H2135+SUM($B$4:$B$5)-SUM($F$15:F2135)</f>
        <v>28281.803340568647</v>
      </c>
      <c r="K2135" s="10">
        <f t="shared" si="243"/>
        <v>8.1194863964928476E-3</v>
      </c>
      <c r="L2135" s="10">
        <f>+H2135/SUM($F$15:F2135)-1</f>
        <v>8.3658306444909458E-2</v>
      </c>
      <c r="M2135" s="18">
        <f t="shared" si="246"/>
        <v>0</v>
      </c>
      <c r="N2135" s="18">
        <f t="shared" si="244"/>
        <v>2812.1509452238397</v>
      </c>
      <c r="O2135" s="4">
        <f t="shared" si="245"/>
        <v>7.9988313183669142</v>
      </c>
      <c r="P2135" s="18">
        <f>+AVERAGEIF($C$15:C2135,"&lt;&gt;",$B$15:B2135)</f>
        <v>8.1082358490566051</v>
      </c>
    </row>
    <row r="2136" spans="1:16" x14ac:dyDescent="0.25">
      <c r="A2136" s="1">
        <v>43371</v>
      </c>
      <c r="B2136" s="18">
        <v>8.6969999999999992</v>
      </c>
      <c r="G2136">
        <f t="shared" si="241"/>
        <v>25468.558030342389</v>
      </c>
      <c r="H2136">
        <f t="shared" si="242"/>
        <v>24457.276770611712</v>
      </c>
      <c r="I2136" s="5">
        <f t="shared" si="240"/>
        <v>0</v>
      </c>
      <c r="J2136" s="6">
        <f>+H2136+SUM($B$4:$B$5)-SUM($F$15:F2136)</f>
        <v>28363.355717980146</v>
      </c>
      <c r="K2136" s="10">
        <f t="shared" si="243"/>
        <v>2.883563556023816E-3</v>
      </c>
      <c r="L2136" s="10">
        <f>+H2136/SUM($F$15:F2136)-1</f>
        <v>8.7283836081146537E-2</v>
      </c>
      <c r="M2136" s="18">
        <f t="shared" si="246"/>
        <v>0</v>
      </c>
      <c r="N2136" s="18">
        <f t="shared" si="244"/>
        <v>2812.1509452238397</v>
      </c>
      <c r="O2136" s="4">
        <f t="shared" si="245"/>
        <v>7.9988313183669142</v>
      </c>
      <c r="P2136" s="18">
        <f>+AVERAGEIF($C$15:C2136,"&lt;&gt;",$B$15:B2136)</f>
        <v>8.1082358490566051</v>
      </c>
    </row>
    <row r="2137" spans="1:16" x14ac:dyDescent="0.25">
      <c r="A2137" s="1">
        <v>43374</v>
      </c>
      <c r="B2137" s="18">
        <v>8.7159999999999993</v>
      </c>
      <c r="G2137">
        <f t="shared" si="241"/>
        <v>25524.198205411551</v>
      </c>
      <c r="H2137">
        <f t="shared" si="242"/>
        <v>24510.707638570966</v>
      </c>
      <c r="I2137" s="5">
        <f t="shared" si="240"/>
        <v>0</v>
      </c>
      <c r="J2137" s="6">
        <f>+H2137+SUM($B$4:$B$5)-SUM($F$15:F2137)</f>
        <v>28416.786585939397</v>
      </c>
      <c r="K2137" s="10">
        <f t="shared" si="243"/>
        <v>1.8837992404889814E-3</v>
      </c>
      <c r="L2137" s="10">
        <f>+H2137/SUM($F$15:F2137)-1</f>
        <v>8.9659183084198402E-2</v>
      </c>
      <c r="M2137" s="18">
        <f t="shared" si="246"/>
        <v>0</v>
      </c>
      <c r="N2137" s="18">
        <f t="shared" si="244"/>
        <v>2812.1509452238397</v>
      </c>
      <c r="O2137" s="4">
        <f t="shared" si="245"/>
        <v>7.9988313183669142</v>
      </c>
      <c r="P2137" s="18">
        <f>+AVERAGEIF($C$15:C2137,"&lt;&gt;",$B$15:B2137)</f>
        <v>8.1082358490566051</v>
      </c>
    </row>
    <row r="2138" spans="1:16" x14ac:dyDescent="0.25">
      <c r="A2138" s="1">
        <v>43375</v>
      </c>
      <c r="B2138" s="18">
        <v>8.6170000000000009</v>
      </c>
      <c r="G2138">
        <f t="shared" si="241"/>
        <v>25234.283608998554</v>
      </c>
      <c r="H2138">
        <f t="shared" si="242"/>
        <v>24232.304694993811</v>
      </c>
      <c r="I2138" s="5">
        <f t="shared" si="240"/>
        <v>0</v>
      </c>
      <c r="J2138" s="6">
        <f>+H2138+SUM($B$4:$B$5)-SUM($F$15:F2138)</f>
        <v>28138.383642362245</v>
      </c>
      <c r="K2138" s="10">
        <f t="shared" si="243"/>
        <v>-9.7971296907619632E-3</v>
      </c>
      <c r="L2138" s="10">
        <f>+H2138/SUM($F$15:F2138)-1</f>
        <v>7.7282375015665261E-2</v>
      </c>
      <c r="M2138" s="18">
        <f t="shared" si="246"/>
        <v>0</v>
      </c>
      <c r="N2138" s="18">
        <f t="shared" si="244"/>
        <v>2812.1509452238397</v>
      </c>
      <c r="O2138" s="4">
        <f t="shared" si="245"/>
        <v>7.9988313183669142</v>
      </c>
      <c r="P2138" s="18">
        <f>+AVERAGEIF($C$15:C2138,"&lt;&gt;",$B$15:B2138)</f>
        <v>8.1082358490566051</v>
      </c>
    </row>
    <row r="2139" spans="1:16" x14ac:dyDescent="0.25">
      <c r="A2139" s="1">
        <v>43376</v>
      </c>
      <c r="B2139" s="18">
        <v>8.6430000000000007</v>
      </c>
      <c r="G2139">
        <f t="shared" si="241"/>
        <v>25310.422795935301</v>
      </c>
      <c r="H2139">
        <f t="shared" si="242"/>
        <v>24305.420619569628</v>
      </c>
      <c r="I2139" s="5">
        <f t="shared" si="240"/>
        <v>0</v>
      </c>
      <c r="J2139" s="6">
        <f>+H2139+SUM($B$4:$B$5)-SUM($F$15:F2139)</f>
        <v>28211.499566938062</v>
      </c>
      <c r="K2139" s="10">
        <f t="shared" si="243"/>
        <v>2.5984408168258089E-3</v>
      </c>
      <c r="L2139" s="10">
        <f>+H2139/SUM($F$15:F2139)-1</f>
        <v>8.0532849861946643E-2</v>
      </c>
      <c r="M2139" s="18">
        <f t="shared" si="246"/>
        <v>0</v>
      </c>
      <c r="N2139" s="18">
        <f t="shared" si="244"/>
        <v>2812.1509452238397</v>
      </c>
      <c r="O2139" s="4">
        <f t="shared" si="245"/>
        <v>7.9988313183669142</v>
      </c>
      <c r="P2139" s="18">
        <f>+AVERAGEIF($C$15:C2139,"&lt;&gt;",$B$15:B2139)</f>
        <v>8.1082358490566051</v>
      </c>
    </row>
    <row r="2140" spans="1:16" x14ac:dyDescent="0.25">
      <c r="A2140" s="1">
        <v>43377</v>
      </c>
      <c r="B2140" s="18">
        <v>8.4559999999999995</v>
      </c>
      <c r="G2140">
        <f t="shared" si="241"/>
        <v>24762.806336044068</v>
      </c>
      <c r="H2140">
        <f t="shared" si="242"/>
        <v>23779.548392812769</v>
      </c>
      <c r="I2140" s="5">
        <f t="shared" si="240"/>
        <v>0</v>
      </c>
      <c r="J2140" s="6">
        <f>+H2140+SUM($B$4:$B$5)-SUM($F$15:F2140)</f>
        <v>27685.627340181196</v>
      </c>
      <c r="K2140" s="10">
        <f t="shared" si="243"/>
        <v>-1.8640350028509389E-2</v>
      </c>
      <c r="L2140" s="10">
        <f>+H2140/SUM($F$15:F2140)-1</f>
        <v>5.7154434621383698E-2</v>
      </c>
      <c r="M2140" s="18">
        <f t="shared" si="246"/>
        <v>0</v>
      </c>
      <c r="N2140" s="18">
        <f t="shared" si="244"/>
        <v>2812.1509452238397</v>
      </c>
      <c r="O2140" s="4">
        <f t="shared" si="245"/>
        <v>7.9988313183669142</v>
      </c>
      <c r="P2140" s="18">
        <f>+AVERAGEIF($C$15:C2140,"&lt;&gt;",$B$15:B2140)</f>
        <v>8.1082358490566051</v>
      </c>
    </row>
    <row r="2141" spans="1:16" x14ac:dyDescent="0.25">
      <c r="A2141" s="1">
        <v>43378</v>
      </c>
      <c r="B2141" s="18">
        <v>8.4239999999999995</v>
      </c>
      <c r="G2141">
        <f t="shared" si="241"/>
        <v>24669.096567506531</v>
      </c>
      <c r="H2141">
        <f t="shared" si="242"/>
        <v>23689.559562565606</v>
      </c>
      <c r="I2141" s="5">
        <f t="shared" si="240"/>
        <v>0</v>
      </c>
      <c r="J2141" s="6">
        <f>+H2141+SUM($B$4:$B$5)-SUM($F$15:F2141)</f>
        <v>27595.638509934037</v>
      </c>
      <c r="K2141" s="10">
        <f t="shared" si="243"/>
        <v>-3.2503807532132667E-3</v>
      </c>
      <c r="L2141" s="10">
        <f>+H2141/SUM($F$15:F2141)-1</f>
        <v>5.3153850195191144E-2</v>
      </c>
      <c r="M2141" s="18">
        <f t="shared" si="246"/>
        <v>0</v>
      </c>
      <c r="N2141" s="18">
        <f t="shared" si="244"/>
        <v>2812.1509452238397</v>
      </c>
      <c r="O2141" s="4">
        <f t="shared" si="245"/>
        <v>7.9988313183669142</v>
      </c>
      <c r="P2141" s="18">
        <f>+AVERAGEIF($C$15:C2141,"&lt;&gt;",$B$15:B2141)</f>
        <v>8.1082358490566051</v>
      </c>
    </row>
    <row r="2142" spans="1:16" x14ac:dyDescent="0.25">
      <c r="A2142" s="1">
        <v>43381</v>
      </c>
      <c r="B2142" s="18">
        <v>8.39</v>
      </c>
      <c r="C2142">
        <f>+$B$3</f>
        <v>200</v>
      </c>
      <c r="D2142" s="7">
        <f>+$D$11</f>
        <v>3.3347368421052628</v>
      </c>
      <c r="E2142">
        <v>1.54</v>
      </c>
      <c r="F2142" s="6">
        <f>+C2142-D2142-E2142</f>
        <v>195.12526315789475</v>
      </c>
      <c r="G2142">
        <f t="shared" si="241"/>
        <v>24769.5299384354</v>
      </c>
      <c r="H2142">
        <f t="shared" si="242"/>
        <v>23789.071693585891</v>
      </c>
      <c r="I2142" s="5">
        <f t="shared" si="240"/>
        <v>342400</v>
      </c>
      <c r="J2142" s="6">
        <f>+H2142+SUM($B$4:$B$5)-SUM($F$15:F2142)</f>
        <v>27500.025377796432</v>
      </c>
      <c r="K2142" s="10">
        <f t="shared" si="243"/>
        <v>-3.464791441704973E-3</v>
      </c>
      <c r="L2142" s="10">
        <f>+H2142/SUM($F$15:F2142)-1</f>
        <v>4.8482662624339312E-2</v>
      </c>
      <c r="M2142" s="18">
        <f t="shared" si="246"/>
        <v>23.256884762561945</v>
      </c>
      <c r="N2142" s="18">
        <f t="shared" si="244"/>
        <v>2835.4078299864018</v>
      </c>
      <c r="O2142" s="4">
        <f t="shared" si="245"/>
        <v>8.0020398038818552</v>
      </c>
      <c r="P2142" s="18">
        <f>+AVERAGEIF($C$15:C2142,"&lt;&gt;",$B$15:B2142)</f>
        <v>8.110869158878506</v>
      </c>
    </row>
    <row r="2143" spans="1:16" x14ac:dyDescent="0.25">
      <c r="A2143" s="1">
        <v>43382</v>
      </c>
      <c r="B2143" s="18">
        <v>8.3870000000000005</v>
      </c>
      <c r="G2143">
        <f t="shared" si="241"/>
        <v>24760.673133928212</v>
      </c>
      <c r="H2143">
        <f t="shared" si="242"/>
        <v>23780.565470095931</v>
      </c>
      <c r="I2143" s="5">
        <f t="shared" si="240"/>
        <v>0</v>
      </c>
      <c r="J2143" s="6">
        <f>+H2143+SUM($B$4:$B$5)-SUM($F$15:F2143)</f>
        <v>27491.519154306465</v>
      </c>
      <c r="K2143" s="10">
        <f t="shared" si="243"/>
        <v>-3.0931693237035152E-4</v>
      </c>
      <c r="L2143" s="10">
        <f>+H2143/SUM($F$15:F2143)-1</f>
        <v>4.8107758215772733E-2</v>
      </c>
      <c r="M2143" s="18">
        <f t="shared" si="246"/>
        <v>0</v>
      </c>
      <c r="N2143" s="18">
        <f t="shared" si="244"/>
        <v>2835.4078299864018</v>
      </c>
      <c r="O2143" s="4">
        <f t="shared" si="245"/>
        <v>8.0020398038818552</v>
      </c>
      <c r="P2143" s="18">
        <f>+AVERAGEIF($C$15:C2143,"&lt;&gt;",$B$15:B2143)</f>
        <v>8.110869158878506</v>
      </c>
    </row>
    <row r="2144" spans="1:16" x14ac:dyDescent="0.25">
      <c r="A2144" s="1">
        <v>43383</v>
      </c>
      <c r="B2144" s="18">
        <v>8.2739999999999991</v>
      </c>
      <c r="G2144">
        <f t="shared" si="241"/>
        <v>24427.066830824133</v>
      </c>
      <c r="H2144">
        <f t="shared" si="242"/>
        <v>23460.164385307464</v>
      </c>
      <c r="I2144" s="5">
        <f t="shared" si="240"/>
        <v>0</v>
      </c>
      <c r="J2144" s="6">
        <f>+H2144+SUM($B$4:$B$5)-SUM($F$15:F2144)</f>
        <v>27171.118069518001</v>
      </c>
      <c r="K2144" s="10">
        <f t="shared" si="243"/>
        <v>-1.1654542733345985E-2</v>
      </c>
      <c r="L2144" s="10">
        <f>+H2144/SUM($F$15:F2144)-1</f>
        <v>3.3986358826433971E-2</v>
      </c>
      <c r="M2144" s="18">
        <f t="shared" si="246"/>
        <v>0</v>
      </c>
      <c r="N2144" s="18">
        <f t="shared" si="244"/>
        <v>2835.4078299864018</v>
      </c>
      <c r="O2144" s="4">
        <f t="shared" si="245"/>
        <v>8.0020398038818552</v>
      </c>
      <c r="P2144" s="18">
        <f>+AVERAGEIF($C$15:C2144,"&lt;&gt;",$B$15:B2144)</f>
        <v>8.110869158878506</v>
      </c>
    </row>
    <row r="2145" spans="1:16" x14ac:dyDescent="0.25">
      <c r="A2145" s="1">
        <v>43384</v>
      </c>
      <c r="B2145" s="18">
        <v>8.0169999999999995</v>
      </c>
      <c r="G2145">
        <f t="shared" si="241"/>
        <v>23668.333911375037</v>
      </c>
      <c r="H2145">
        <f t="shared" si="242"/>
        <v>22731.464573000958</v>
      </c>
      <c r="I2145" s="5">
        <f t="shared" si="240"/>
        <v>0</v>
      </c>
      <c r="J2145" s="6">
        <f>+H2145+SUM($B$4:$B$5)-SUM($F$15:F2145)</f>
        <v>26442.418257211495</v>
      </c>
      <c r="K2145" s="10">
        <f t="shared" si="243"/>
        <v>-2.6818911553146529E-2</v>
      </c>
      <c r="L2145" s="10">
        <f>+H2145/SUM($F$15:F2145)-1</f>
        <v>1.8695478259029841E-3</v>
      </c>
      <c r="M2145" s="18">
        <f t="shared" si="246"/>
        <v>0</v>
      </c>
      <c r="N2145" s="18">
        <f t="shared" si="244"/>
        <v>2835.4078299864018</v>
      </c>
      <c r="O2145" s="4">
        <f t="shared" si="245"/>
        <v>8.0020398038818552</v>
      </c>
      <c r="P2145" s="18">
        <f>+AVERAGEIF($C$15:C2145,"&lt;&gt;",$B$15:B2145)</f>
        <v>8.110869158878506</v>
      </c>
    </row>
    <row r="2146" spans="1:16" x14ac:dyDescent="0.25">
      <c r="A2146" s="1">
        <v>43385</v>
      </c>
      <c r="B2146" s="18">
        <v>8.2210000000000001</v>
      </c>
      <c r="G2146">
        <f t="shared" si="241"/>
        <v>24270.596617863812</v>
      </c>
      <c r="H2146">
        <f t="shared" si="242"/>
        <v>23309.887770318186</v>
      </c>
      <c r="I2146" s="5">
        <f t="shared" si="240"/>
        <v>0</v>
      </c>
      <c r="J2146" s="6">
        <f>+H2146+SUM($B$4:$B$5)-SUM($F$15:F2146)</f>
        <v>27020.841454528723</v>
      </c>
      <c r="K2146" s="10">
        <f t="shared" si="243"/>
        <v>2.1874822177410991E-2</v>
      </c>
      <c r="L2146" s="10">
        <f>+H2146/SUM($F$15:F2146)-1</f>
        <v>2.7363047608425672E-2</v>
      </c>
      <c r="M2146" s="18">
        <f t="shared" si="246"/>
        <v>0</v>
      </c>
      <c r="N2146" s="18">
        <f t="shared" si="244"/>
        <v>2835.4078299864018</v>
      </c>
      <c r="O2146" s="4">
        <f t="shared" si="245"/>
        <v>8.0020398038818552</v>
      </c>
      <c r="P2146" s="18">
        <f>+AVERAGEIF($C$15:C2146,"&lt;&gt;",$B$15:B2146)</f>
        <v>8.110869158878506</v>
      </c>
    </row>
    <row r="2147" spans="1:16" x14ac:dyDescent="0.25">
      <c r="A2147" s="1">
        <v>43388</v>
      </c>
      <c r="B2147" s="18">
        <v>8.1460000000000008</v>
      </c>
      <c r="G2147">
        <f t="shared" si="241"/>
        <v>24049.176505184118</v>
      </c>
      <c r="H2147">
        <f t="shared" si="242"/>
        <v>23097.232183069209</v>
      </c>
      <c r="I2147" s="5">
        <f t="shared" si="240"/>
        <v>0</v>
      </c>
      <c r="J2147" s="6">
        <f>+H2147+SUM($B$4:$B$5)-SUM($F$15:F2147)</f>
        <v>26808.185867279746</v>
      </c>
      <c r="K2147" s="10">
        <f t="shared" si="243"/>
        <v>-7.8700579183235142E-3</v>
      </c>
      <c r="L2147" s="10">
        <f>+H2147/SUM($F$15:F2147)-1</f>
        <v>1.7990437394263203E-2</v>
      </c>
      <c r="M2147" s="18">
        <f t="shared" si="246"/>
        <v>0</v>
      </c>
      <c r="N2147" s="18">
        <f t="shared" si="244"/>
        <v>2835.4078299864018</v>
      </c>
      <c r="O2147" s="4">
        <f t="shared" si="245"/>
        <v>8.0020398038818552</v>
      </c>
      <c r="P2147" s="18">
        <f>+AVERAGEIF($C$15:C2147,"&lt;&gt;",$B$15:B2147)</f>
        <v>8.110869158878506</v>
      </c>
    </row>
    <row r="2148" spans="1:16" x14ac:dyDescent="0.25">
      <c r="A2148" s="1">
        <v>43389</v>
      </c>
      <c r="B2148" s="18">
        <v>8.2460000000000004</v>
      </c>
      <c r="G2148">
        <f t="shared" si="241"/>
        <v>24344.40332209038</v>
      </c>
      <c r="H2148">
        <f t="shared" si="242"/>
        <v>23380.772966067849</v>
      </c>
      <c r="I2148" s="5">
        <f t="shared" si="240"/>
        <v>0</v>
      </c>
      <c r="J2148" s="6">
        <f>+H2148+SUM($B$4:$B$5)-SUM($F$15:F2148)</f>
        <v>27091.726650278382</v>
      </c>
      <c r="K2148" s="10">
        <f t="shared" si="243"/>
        <v>1.0576649401133453E-2</v>
      </c>
      <c r="L2148" s="10">
        <f>+H2148/SUM($F$15:F2148)-1</f>
        <v>3.0487251013146643E-2</v>
      </c>
      <c r="M2148" s="18">
        <f t="shared" si="246"/>
        <v>0</v>
      </c>
      <c r="N2148" s="18">
        <f t="shared" si="244"/>
        <v>2835.4078299864018</v>
      </c>
      <c r="O2148" s="4">
        <f t="shared" si="245"/>
        <v>8.0020398038818552</v>
      </c>
      <c r="P2148" s="18">
        <f>+AVERAGEIF($C$15:C2148,"&lt;&gt;",$B$15:B2148)</f>
        <v>8.110869158878506</v>
      </c>
    </row>
    <row r="2149" spans="1:16" x14ac:dyDescent="0.25">
      <c r="A2149" s="1">
        <v>43390</v>
      </c>
      <c r="B2149" s="18">
        <v>8.282</v>
      </c>
      <c r="G2149">
        <f t="shared" si="241"/>
        <v>24450.684976176632</v>
      </c>
      <c r="H2149">
        <f t="shared" si="242"/>
        <v>23482.847647947357</v>
      </c>
      <c r="I2149" s="5">
        <f t="shared" si="240"/>
        <v>0</v>
      </c>
      <c r="J2149" s="6">
        <f>+H2149+SUM($B$4:$B$5)-SUM($F$15:F2149)</f>
        <v>27193.801332157898</v>
      </c>
      <c r="K2149" s="10">
        <f t="shared" si="243"/>
        <v>3.7677436804666176E-3</v>
      </c>
      <c r="L2149" s="10">
        <f>+H2149/SUM($F$15:F2149)-1</f>
        <v>3.49861039159447E-2</v>
      </c>
      <c r="M2149" s="18">
        <f t="shared" si="246"/>
        <v>0</v>
      </c>
      <c r="N2149" s="18">
        <f t="shared" si="244"/>
        <v>2835.4078299864018</v>
      </c>
      <c r="O2149" s="4">
        <f t="shared" si="245"/>
        <v>8.0020398038818552</v>
      </c>
      <c r="P2149" s="18">
        <f>+AVERAGEIF($C$15:C2149,"&lt;&gt;",$B$15:B2149)</f>
        <v>8.110869158878506</v>
      </c>
    </row>
    <row r="2150" spans="1:16" x14ac:dyDescent="0.25">
      <c r="A2150" s="1">
        <v>43391</v>
      </c>
      <c r="B2150" s="18">
        <v>8.1820000000000004</v>
      </c>
      <c r="G2150">
        <f t="shared" si="241"/>
        <v>24155.458159270369</v>
      </c>
      <c r="H2150">
        <f t="shared" si="242"/>
        <v>23199.306864948718</v>
      </c>
      <c r="I2150" s="5">
        <f t="shared" si="240"/>
        <v>0</v>
      </c>
      <c r="J2150" s="6">
        <f>+H2150+SUM($B$4:$B$5)-SUM($F$15:F2150)</f>
        <v>26910.260549159255</v>
      </c>
      <c r="K2150" s="10">
        <f t="shared" si="243"/>
        <v>-1.0426669649283071E-2</v>
      </c>
      <c r="L2150" s="10">
        <f>+H2150/SUM($F$15:F2150)-1</f>
        <v>2.2489290297061038E-2</v>
      </c>
      <c r="M2150" s="18">
        <f t="shared" si="246"/>
        <v>0</v>
      </c>
      <c r="N2150" s="18">
        <f t="shared" si="244"/>
        <v>2835.4078299864018</v>
      </c>
      <c r="O2150" s="4">
        <f t="shared" si="245"/>
        <v>8.0020398038818552</v>
      </c>
      <c r="P2150" s="18">
        <f>+AVERAGEIF($C$15:C2150,"&lt;&gt;",$B$15:B2150)</f>
        <v>8.110869158878506</v>
      </c>
    </row>
    <row r="2151" spans="1:16" x14ac:dyDescent="0.25">
      <c r="A2151" s="1">
        <v>43392</v>
      </c>
      <c r="B2151" s="18">
        <v>8.1969999999999992</v>
      </c>
      <c r="G2151">
        <f t="shared" si="241"/>
        <v>24199.742181806305</v>
      </c>
      <c r="H2151">
        <f t="shared" si="242"/>
        <v>23241.837982398512</v>
      </c>
      <c r="I2151" s="5">
        <f t="shared" si="240"/>
        <v>0</v>
      </c>
      <c r="J2151" s="6">
        <f>+H2151+SUM($B$4:$B$5)-SUM($F$15:F2151)</f>
        <v>26952.791666609053</v>
      </c>
      <c r="K2151" s="10">
        <f t="shared" si="243"/>
        <v>1.5804795859224452E-3</v>
      </c>
      <c r="L2151" s="10">
        <f>+H2151/SUM($F$15:F2151)-1</f>
        <v>2.4363812339893709E-2</v>
      </c>
      <c r="M2151" s="18">
        <f t="shared" si="246"/>
        <v>0</v>
      </c>
      <c r="N2151" s="18">
        <f t="shared" si="244"/>
        <v>2835.4078299864018</v>
      </c>
      <c r="O2151" s="4">
        <f t="shared" si="245"/>
        <v>8.0020398038818552</v>
      </c>
      <c r="P2151" s="18">
        <f>+AVERAGEIF($C$15:C2151,"&lt;&gt;",$B$15:B2151)</f>
        <v>8.110869158878506</v>
      </c>
    </row>
    <row r="2152" spans="1:16" x14ac:dyDescent="0.25">
      <c r="A2152" s="1">
        <v>43395</v>
      </c>
      <c r="B2152" s="18">
        <v>8.3179999999999996</v>
      </c>
      <c r="G2152">
        <f t="shared" si="241"/>
        <v>24556.966630262879</v>
      </c>
      <c r="H2152">
        <f t="shared" si="242"/>
        <v>23584.922329826866</v>
      </c>
      <c r="I2152" s="5">
        <f t="shared" si="240"/>
        <v>0</v>
      </c>
      <c r="J2152" s="6">
        <f>+H2152+SUM($B$4:$B$5)-SUM($F$15:F2152)</f>
        <v>27295.8760140374</v>
      </c>
      <c r="K2152" s="10">
        <f t="shared" si="243"/>
        <v>1.272908393579808E-2</v>
      </c>
      <c r="L2152" s="10">
        <f>+H2152/SUM($F$15:F2152)-1</f>
        <v>3.9484956818742756E-2</v>
      </c>
      <c r="M2152" s="18">
        <f t="shared" si="246"/>
        <v>0</v>
      </c>
      <c r="N2152" s="18">
        <f t="shared" si="244"/>
        <v>2835.4078299864018</v>
      </c>
      <c r="O2152" s="4">
        <f t="shared" si="245"/>
        <v>8.0020398038818552</v>
      </c>
      <c r="P2152" s="18">
        <f>+AVERAGEIF($C$15:C2152,"&lt;&gt;",$B$15:B2152)</f>
        <v>8.110869158878506</v>
      </c>
    </row>
    <row r="2153" spans="1:16" x14ac:dyDescent="0.25">
      <c r="A2153" s="1">
        <v>43396</v>
      </c>
      <c r="B2153" s="18">
        <v>8.1419999999999995</v>
      </c>
      <c r="G2153">
        <f t="shared" si="241"/>
        <v>24037.367432507857</v>
      </c>
      <c r="H2153">
        <f t="shared" si="242"/>
        <v>23085.89055174926</v>
      </c>
      <c r="I2153" s="5">
        <f t="shared" si="240"/>
        <v>0</v>
      </c>
      <c r="J2153" s="6">
        <f>+H2153+SUM($B$4:$B$5)-SUM($F$15:F2153)</f>
        <v>26796.844235959798</v>
      </c>
      <c r="K2153" s="10">
        <f t="shared" si="243"/>
        <v>-1.8282314069017813E-2</v>
      </c>
      <c r="L2153" s="10">
        <f>+H2153/SUM($F$15:F2153)-1</f>
        <v>1.7490564849507617E-2</v>
      </c>
      <c r="M2153" s="18">
        <f t="shared" si="246"/>
        <v>0</v>
      </c>
      <c r="N2153" s="18">
        <f t="shared" si="244"/>
        <v>2835.4078299864018</v>
      </c>
      <c r="O2153" s="4">
        <f t="shared" si="245"/>
        <v>8.0020398038818552</v>
      </c>
      <c r="P2153" s="18">
        <f>+AVERAGEIF($C$15:C2153,"&lt;&gt;",$B$15:B2153)</f>
        <v>8.110869158878506</v>
      </c>
    </row>
    <row r="2154" spans="1:16" x14ac:dyDescent="0.25">
      <c r="A2154" s="1">
        <v>43397</v>
      </c>
      <c r="B2154" s="18">
        <v>8.093</v>
      </c>
      <c r="G2154">
        <f t="shared" si="241"/>
        <v>23892.706292223789</v>
      </c>
      <c r="H2154">
        <f t="shared" si="242"/>
        <v>22946.955568079928</v>
      </c>
      <c r="I2154" s="5">
        <f t="shared" si="240"/>
        <v>0</v>
      </c>
      <c r="J2154" s="6">
        <f>+H2154+SUM($B$4:$B$5)-SUM($F$15:F2154)</f>
        <v>26657.909252290461</v>
      </c>
      <c r="K2154" s="10">
        <f t="shared" si="243"/>
        <v>-5.1847516985934483E-3</v>
      </c>
      <c r="L2154" s="10">
        <f>+H2154/SUM($F$15:F2154)-1</f>
        <v>1.1367126176254683E-2</v>
      </c>
      <c r="M2154" s="18">
        <f t="shared" si="246"/>
        <v>0</v>
      </c>
      <c r="N2154" s="18">
        <f t="shared" si="244"/>
        <v>2835.4078299864018</v>
      </c>
      <c r="O2154" s="4">
        <f t="shared" si="245"/>
        <v>8.0020398038818552</v>
      </c>
      <c r="P2154" s="18">
        <f>+AVERAGEIF($C$15:C2154,"&lt;&gt;",$B$15:B2154)</f>
        <v>8.110869158878506</v>
      </c>
    </row>
    <row r="2155" spans="1:16" x14ac:dyDescent="0.25">
      <c r="A2155" s="1">
        <v>43398</v>
      </c>
      <c r="B2155" s="18">
        <v>8.0709999999999997</v>
      </c>
      <c r="G2155">
        <f t="shared" si="241"/>
        <v>23827.756392504409</v>
      </c>
      <c r="H2155">
        <f t="shared" si="242"/>
        <v>22884.576595820225</v>
      </c>
      <c r="I2155" s="5">
        <f t="shared" si="240"/>
        <v>0</v>
      </c>
      <c r="J2155" s="6">
        <f>+H2155+SUM($B$4:$B$5)-SUM($F$15:F2155)</f>
        <v>26595.530280030762</v>
      </c>
      <c r="K2155" s="10">
        <f t="shared" si="243"/>
        <v>-2.3399799162546753E-3</v>
      </c>
      <c r="L2155" s="10">
        <f>+H2155/SUM($F$15:F2155)-1</f>
        <v>8.6178271801000683E-3</v>
      </c>
      <c r="M2155" s="18">
        <f t="shared" si="246"/>
        <v>0</v>
      </c>
      <c r="N2155" s="18">
        <f t="shared" si="244"/>
        <v>2835.4078299864018</v>
      </c>
      <c r="O2155" s="4">
        <f t="shared" si="245"/>
        <v>8.0020398038818552</v>
      </c>
      <c r="P2155" s="18">
        <f>+AVERAGEIF($C$15:C2155,"&lt;&gt;",$B$15:B2155)</f>
        <v>8.110869158878506</v>
      </c>
    </row>
    <row r="2156" spans="1:16" x14ac:dyDescent="0.25">
      <c r="A2156" s="1">
        <v>43399</v>
      </c>
      <c r="B2156" s="18">
        <v>8.0210000000000008</v>
      </c>
      <c r="G2156">
        <f t="shared" si="241"/>
        <v>23680.142984051279</v>
      </c>
      <c r="H2156">
        <f t="shared" si="242"/>
        <v>22742.806204320907</v>
      </c>
      <c r="I2156" s="5">
        <f t="shared" si="240"/>
        <v>0</v>
      </c>
      <c r="J2156" s="6">
        <f>+H2156+SUM($B$4:$B$5)-SUM($F$15:F2156)</f>
        <v>26453.759888531444</v>
      </c>
      <c r="K2156" s="10">
        <f t="shared" si="243"/>
        <v>-5.3306096929289781E-3</v>
      </c>
      <c r="L2156" s="10">
        <f>+H2156/SUM($F$15:F2156)-1</f>
        <v>2.3694203706583483E-3</v>
      </c>
      <c r="M2156" s="18">
        <f t="shared" si="246"/>
        <v>0</v>
      </c>
      <c r="N2156" s="18">
        <f t="shared" si="244"/>
        <v>2835.4078299864018</v>
      </c>
      <c r="O2156" s="4">
        <f t="shared" si="245"/>
        <v>8.0020398038818552</v>
      </c>
      <c r="P2156" s="18">
        <f>+AVERAGEIF($C$15:C2156,"&lt;&gt;",$B$15:B2156)</f>
        <v>8.110869158878506</v>
      </c>
    </row>
    <row r="2157" spans="1:16" x14ac:dyDescent="0.25">
      <c r="A2157" s="1">
        <v>43403</v>
      </c>
      <c r="B2157" s="18">
        <v>7.99</v>
      </c>
      <c r="G2157">
        <f t="shared" si="241"/>
        <v>23588.622670810335</v>
      </c>
      <c r="H2157">
        <f t="shared" si="242"/>
        <v>22654.908561591328</v>
      </c>
      <c r="I2157" s="5">
        <f t="shared" si="240"/>
        <v>0</v>
      </c>
      <c r="J2157" s="6">
        <f>+H2157+SUM($B$4:$B$5)-SUM($F$15:F2157)</f>
        <v>26365.862245801865</v>
      </c>
      <c r="K2157" s="10">
        <f t="shared" si="243"/>
        <v>-3.3226899729926762E-3</v>
      </c>
      <c r="L2157" s="10">
        <f>+H2157/SUM($F$15:F2157)-1</f>
        <v>-1.504591851195558E-3</v>
      </c>
      <c r="M2157" s="18">
        <f t="shared" si="246"/>
        <v>0</v>
      </c>
      <c r="N2157" s="18">
        <f t="shared" si="244"/>
        <v>2835.4078299864018</v>
      </c>
      <c r="O2157" s="4">
        <f t="shared" si="245"/>
        <v>8.0020398038818552</v>
      </c>
      <c r="P2157" s="18">
        <f>+AVERAGEIF($C$15:C2157,"&lt;&gt;",$B$15:B2157)</f>
        <v>8.110869158878506</v>
      </c>
    </row>
    <row r="2158" spans="1:16" x14ac:dyDescent="0.25">
      <c r="A2158" s="1">
        <v>43404</v>
      </c>
      <c r="B2158" s="18">
        <v>8.1489999999999991</v>
      </c>
      <c r="G2158">
        <f t="shared" si="241"/>
        <v>24058.033309691291</v>
      </c>
      <c r="H2158">
        <f t="shared" si="242"/>
        <v>23105.738406559165</v>
      </c>
      <c r="I2158" s="5">
        <f t="shared" si="240"/>
        <v>0</v>
      </c>
      <c r="J2158" s="6">
        <f>+H2158+SUM($B$4:$B$5)-SUM($F$15:F2158)</f>
        <v>26816.692090769699</v>
      </c>
      <c r="K2158" s="10">
        <f t="shared" si="243"/>
        <v>1.7098998726643888E-2</v>
      </c>
      <c r="L2158" s="10">
        <f>+H2158/SUM($F$15:F2158)-1</f>
        <v>1.836534180282956E-2</v>
      </c>
      <c r="M2158" s="18">
        <f t="shared" si="246"/>
        <v>0</v>
      </c>
      <c r="N2158" s="18">
        <f t="shared" si="244"/>
        <v>2835.4078299864018</v>
      </c>
      <c r="O2158" s="4">
        <f t="shared" si="245"/>
        <v>8.0020398038818552</v>
      </c>
      <c r="P2158" s="18">
        <f>+AVERAGEIF($C$15:C2158,"&lt;&gt;",$B$15:B2158)</f>
        <v>8.110869158878506</v>
      </c>
    </row>
    <row r="2159" spans="1:16" x14ac:dyDescent="0.25">
      <c r="A2159" s="1">
        <v>43406</v>
      </c>
      <c r="B2159" s="18">
        <v>8.4659999999999993</v>
      </c>
      <c r="G2159">
        <f t="shared" si="241"/>
        <v>24993.902319284141</v>
      </c>
      <c r="H2159">
        <f t="shared" si="242"/>
        <v>24004.562688664853</v>
      </c>
      <c r="I2159" s="5">
        <f t="shared" si="240"/>
        <v>0</v>
      </c>
      <c r="J2159" s="6">
        <f>+H2159+SUM($B$4:$B$5)-SUM($F$15:F2159)</f>
        <v>27715.516372875391</v>
      </c>
      <c r="K2159" s="10">
        <f t="shared" si="243"/>
        <v>3.3517343565840685E-2</v>
      </c>
      <c r="L2159" s="10">
        <f>+H2159/SUM($F$15:F2159)-1</f>
        <v>5.7980240974690567E-2</v>
      </c>
      <c r="M2159" s="18">
        <f t="shared" si="246"/>
        <v>0</v>
      </c>
      <c r="N2159" s="18">
        <f t="shared" si="244"/>
        <v>2835.4078299864018</v>
      </c>
      <c r="O2159" s="4">
        <f t="shared" si="245"/>
        <v>8.0020398038818552</v>
      </c>
      <c r="P2159" s="18">
        <f>+AVERAGEIF($C$15:C2159,"&lt;&gt;",$B$15:B2159)</f>
        <v>8.110869158878506</v>
      </c>
    </row>
    <row r="2160" spans="1:16" x14ac:dyDescent="0.25">
      <c r="A2160" s="1">
        <v>43409</v>
      </c>
      <c r="B2160" s="18">
        <v>8.4039999999999999</v>
      </c>
      <c r="G2160">
        <f t="shared" si="241"/>
        <v>24810.86169280226</v>
      </c>
      <c r="H2160">
        <f t="shared" si="242"/>
        <v>23828.767403205697</v>
      </c>
      <c r="I2160" s="5">
        <f t="shared" si="240"/>
        <v>0</v>
      </c>
      <c r="J2160" s="6">
        <f>+H2160+SUM($B$4:$B$5)-SUM($F$15:F2160)</f>
        <v>27539.721087416234</v>
      </c>
      <c r="K2160" s="10">
        <f t="shared" si="243"/>
        <v>-6.3428472013317139E-3</v>
      </c>
      <c r="L2160" s="10">
        <f>+H2160/SUM($F$15:F2160)-1</f>
        <v>5.0232216530982754E-2</v>
      </c>
      <c r="M2160" s="18">
        <f t="shared" si="246"/>
        <v>0</v>
      </c>
      <c r="N2160" s="18">
        <f t="shared" si="244"/>
        <v>2835.4078299864018</v>
      </c>
      <c r="O2160" s="4">
        <f t="shared" si="245"/>
        <v>8.0020398038818552</v>
      </c>
      <c r="P2160" s="18">
        <f>+AVERAGEIF($C$15:C2160,"&lt;&gt;",$B$15:B2160)</f>
        <v>8.110869158878506</v>
      </c>
    </row>
    <row r="2161" spans="1:16" x14ac:dyDescent="0.25">
      <c r="A2161" s="1">
        <v>43410</v>
      </c>
      <c r="B2161" s="18">
        <v>8.4030000000000005</v>
      </c>
      <c r="G2161">
        <f t="shared" si="241"/>
        <v>24807.909424633199</v>
      </c>
      <c r="H2161">
        <f t="shared" si="242"/>
        <v>23825.931995375711</v>
      </c>
      <c r="I2161" s="5">
        <f t="shared" si="240"/>
        <v>0</v>
      </c>
      <c r="J2161" s="6">
        <f>+H2161+SUM($B$4:$B$5)-SUM($F$15:F2161)</f>
        <v>27536.885679586245</v>
      </c>
      <c r="K2161" s="10">
        <f t="shared" si="243"/>
        <v>-1.0295702781404348E-4</v>
      </c>
      <c r="L2161" s="10">
        <f>+H2161/SUM($F$15:F2161)-1</f>
        <v>5.0107248394793968E-2</v>
      </c>
      <c r="M2161" s="18">
        <f t="shared" si="246"/>
        <v>0</v>
      </c>
      <c r="N2161" s="18">
        <f t="shared" si="244"/>
        <v>2835.4078299864018</v>
      </c>
      <c r="O2161" s="4">
        <f t="shared" si="245"/>
        <v>8.0020398038818552</v>
      </c>
      <c r="P2161" s="18">
        <f>+AVERAGEIF($C$15:C2161,"&lt;&gt;",$B$15:B2161)</f>
        <v>8.110869158878506</v>
      </c>
    </row>
    <row r="2162" spans="1:16" x14ac:dyDescent="0.25">
      <c r="A2162" s="1">
        <v>43411</v>
      </c>
      <c r="B2162" s="18">
        <v>8.4120000000000008</v>
      </c>
      <c r="G2162">
        <f t="shared" si="241"/>
        <v>24834.479838154763</v>
      </c>
      <c r="H2162">
        <f t="shared" si="242"/>
        <v>23851.450665845587</v>
      </c>
      <c r="I2162" s="5">
        <f t="shared" si="240"/>
        <v>0</v>
      </c>
      <c r="J2162" s="6">
        <f>+H2162+SUM($B$4:$B$5)-SUM($F$15:F2162)</f>
        <v>27562.404350056124</v>
      </c>
      <c r="K2162" s="10">
        <f t="shared" si="243"/>
        <v>9.2670866149524578E-4</v>
      </c>
      <c r="L2162" s="10">
        <f>+H2162/SUM($F$15:F2162)-1</f>
        <v>5.1231961620493482E-2</v>
      </c>
      <c r="M2162" s="18">
        <f t="shared" si="246"/>
        <v>0</v>
      </c>
      <c r="N2162" s="18">
        <f t="shared" si="244"/>
        <v>2835.4078299864018</v>
      </c>
      <c r="O2162" s="4">
        <f t="shared" si="245"/>
        <v>8.0020398038818552</v>
      </c>
      <c r="P2162" s="18">
        <f>+AVERAGEIF($C$15:C2162,"&lt;&gt;",$B$15:B2162)</f>
        <v>8.110869158878506</v>
      </c>
    </row>
    <row r="2163" spans="1:16" x14ac:dyDescent="0.25">
      <c r="A2163" s="1">
        <v>43412</v>
      </c>
      <c r="B2163" s="18">
        <v>8.4130000000000003</v>
      </c>
      <c r="C2163">
        <f>+$B$3</f>
        <v>200</v>
      </c>
      <c r="D2163" s="7">
        <f>+$D$11</f>
        <v>3.3347368421052628</v>
      </c>
      <c r="E2163">
        <v>1.54</v>
      </c>
      <c r="F2163" s="6">
        <f>+C2163-D2163-E2163</f>
        <v>195.12526315789475</v>
      </c>
      <c r="G2163">
        <f t="shared" si="241"/>
        <v>25037.432106323824</v>
      </c>
      <c r="H2163">
        <f t="shared" si="242"/>
        <v>24049.411336833466</v>
      </c>
      <c r="I2163" s="5">
        <f t="shared" si="240"/>
        <v>336200</v>
      </c>
      <c r="J2163" s="6">
        <f>+H2163+SUM($B$4:$B$5)-SUM($F$15:F2163)</f>
        <v>27565.239757886109</v>
      </c>
      <c r="K2163" s="10">
        <f t="shared" si="243"/>
        <v>1.0287229640693063E-4</v>
      </c>
      <c r="L2163" s="10">
        <f>+H2163/SUM($F$15:F2163)-1</f>
        <v>5.0919027322714694E-2</v>
      </c>
      <c r="M2163" s="18">
        <f t="shared" si="246"/>
        <v>23.193303596564217</v>
      </c>
      <c r="N2163" s="18">
        <f t="shared" si="244"/>
        <v>2858.6011335829662</v>
      </c>
      <c r="O2163" s="4">
        <f t="shared" si="245"/>
        <v>8.005374135657874</v>
      </c>
      <c r="P2163" s="18">
        <f>+AVERAGEIF($C$15:C2163,"&lt;&gt;",$B$15:B2163)</f>
        <v>8.113666666666667</v>
      </c>
    </row>
    <row r="2164" spans="1:16" x14ac:dyDescent="0.25">
      <c r="A2164" s="1">
        <v>43413</v>
      </c>
      <c r="B2164" s="18">
        <v>8.3360000000000003</v>
      </c>
      <c r="G2164">
        <f t="shared" si="241"/>
        <v>24808.276956889978</v>
      </c>
      <c r="H2164">
        <f t="shared" si="242"/>
        <v>23829.299049547579</v>
      </c>
      <c r="I2164" s="5">
        <f t="shared" si="240"/>
        <v>0</v>
      </c>
      <c r="J2164" s="6">
        <f>+H2164+SUM($B$4:$B$5)-SUM($F$15:F2164)</f>
        <v>27345.127470600226</v>
      </c>
      <c r="K2164" s="10">
        <f t="shared" si="243"/>
        <v>-7.985139589540946E-3</v>
      </c>
      <c r="L2164" s="10">
        <f>+H2164/SUM($F$15:F2164)-1</f>
        <v>4.1300488739111962E-2</v>
      </c>
      <c r="M2164" s="18">
        <f t="shared" si="246"/>
        <v>0</v>
      </c>
      <c r="N2164" s="18">
        <f t="shared" si="244"/>
        <v>2858.6011335829662</v>
      </c>
      <c r="O2164" s="4">
        <f t="shared" si="245"/>
        <v>8.005374135657874</v>
      </c>
      <c r="P2164" s="18">
        <f>+AVERAGEIF($C$15:C2164,"&lt;&gt;",$B$15:B2164)</f>
        <v>8.113666666666667</v>
      </c>
    </row>
    <row r="2165" spans="1:16" x14ac:dyDescent="0.25">
      <c r="A2165" s="1">
        <v>43416</v>
      </c>
      <c r="B2165" s="18">
        <v>8.3490000000000002</v>
      </c>
      <c r="G2165">
        <f t="shared" si="241"/>
        <v>24846.965488612575</v>
      </c>
      <c r="H2165">
        <f t="shared" si="242"/>
        <v>23866.460864284159</v>
      </c>
      <c r="I2165" s="5">
        <f t="shared" si="240"/>
        <v>0</v>
      </c>
      <c r="J2165" s="6">
        <f>+H2165+SUM($B$4:$B$5)-SUM($F$15:F2165)</f>
        <v>27382.289285336807</v>
      </c>
      <c r="K2165" s="10">
        <f t="shared" si="243"/>
        <v>1.3589921925407644E-3</v>
      </c>
      <c r="L2165" s="10">
        <f>+H2165/SUM($F$15:F2165)-1</f>
        <v>4.2924397850629514E-2</v>
      </c>
      <c r="M2165" s="18">
        <f t="shared" si="246"/>
        <v>0</v>
      </c>
      <c r="N2165" s="18">
        <f t="shared" si="244"/>
        <v>2858.6011335829662</v>
      </c>
      <c r="O2165" s="4">
        <f t="shared" si="245"/>
        <v>8.005374135657874</v>
      </c>
      <c r="P2165" s="18">
        <f>+AVERAGEIF($C$15:C2165,"&lt;&gt;",$B$15:B2165)</f>
        <v>8.113666666666667</v>
      </c>
    </row>
    <row r="2166" spans="1:16" x14ac:dyDescent="0.25">
      <c r="A2166" s="1">
        <v>43417</v>
      </c>
      <c r="B2166" s="18">
        <v>8.3290000000000006</v>
      </c>
      <c r="G2166">
        <f t="shared" si="241"/>
        <v>24787.444670577814</v>
      </c>
      <c r="H2166">
        <f t="shared" si="242"/>
        <v>23809.288841612502</v>
      </c>
      <c r="I2166" s="5">
        <f t="shared" si="240"/>
        <v>0</v>
      </c>
      <c r="J2166" s="6">
        <f>+H2166+SUM($B$4:$B$5)-SUM($F$15:F2166)</f>
        <v>27325.11726266515</v>
      </c>
      <c r="K2166" s="10">
        <f t="shared" si="243"/>
        <v>-2.0879197526509907E-3</v>
      </c>
      <c r="L2166" s="10">
        <f>+H2166/SUM($F$15:F2166)-1</f>
        <v>4.0426076140602785E-2</v>
      </c>
      <c r="M2166" s="18">
        <f t="shared" si="246"/>
        <v>0</v>
      </c>
      <c r="N2166" s="18">
        <f t="shared" si="244"/>
        <v>2858.6011335829662</v>
      </c>
      <c r="O2166" s="4">
        <f t="shared" si="245"/>
        <v>8.005374135657874</v>
      </c>
      <c r="P2166" s="18">
        <f>+AVERAGEIF($C$15:C2166,"&lt;&gt;",$B$15:B2166)</f>
        <v>8.113666666666667</v>
      </c>
    </row>
    <row r="2167" spans="1:16" x14ac:dyDescent="0.25">
      <c r="A2167" s="1">
        <v>43418</v>
      </c>
      <c r="B2167" s="18">
        <v>8.3040000000000003</v>
      </c>
      <c r="G2167">
        <f t="shared" si="241"/>
        <v>24713.043648034356</v>
      </c>
      <c r="H2167">
        <f t="shared" si="242"/>
        <v>23737.823813272928</v>
      </c>
      <c r="I2167" s="5">
        <f t="shared" si="240"/>
        <v>0</v>
      </c>
      <c r="J2167" s="6">
        <f>+H2167+SUM($B$4:$B$5)-SUM($F$15:F2167)</f>
        <v>27253.652234325575</v>
      </c>
      <c r="K2167" s="10">
        <f t="shared" si="243"/>
        <v>-2.6153603533558556E-3</v>
      </c>
      <c r="L2167" s="10">
        <f>+H2167/SUM($F$15:F2167)-1</f>
        <v>3.7303174003069595E-2</v>
      </c>
      <c r="M2167" s="18">
        <f t="shared" si="246"/>
        <v>0</v>
      </c>
      <c r="N2167" s="18">
        <f t="shared" si="244"/>
        <v>2858.6011335829662</v>
      </c>
      <c r="O2167" s="4">
        <f t="shared" si="245"/>
        <v>8.005374135657874</v>
      </c>
      <c r="P2167" s="18">
        <f>+AVERAGEIF($C$15:C2167,"&lt;&gt;",$B$15:B2167)</f>
        <v>8.113666666666667</v>
      </c>
    </row>
    <row r="2168" spans="1:16" x14ac:dyDescent="0.25">
      <c r="A2168" s="1">
        <v>43419</v>
      </c>
      <c r="B2168" s="18">
        <v>8.3960000000000008</v>
      </c>
      <c r="G2168">
        <f t="shared" si="241"/>
        <v>24986.839410994275</v>
      </c>
      <c r="H2168">
        <f t="shared" si="242"/>
        <v>24000.815117562561</v>
      </c>
      <c r="I2168" s="5">
        <f t="shared" si="240"/>
        <v>0</v>
      </c>
      <c r="J2168" s="6">
        <f>+H2168+SUM($B$4:$B$5)-SUM($F$15:F2168)</f>
        <v>27516.643538615204</v>
      </c>
      <c r="K2168" s="10">
        <f t="shared" si="243"/>
        <v>9.6497637097752165E-3</v>
      </c>
      <c r="L2168" s="10">
        <f>+H2168/SUM($F$15:F2168)-1</f>
        <v>4.8795453869192151E-2</v>
      </c>
      <c r="M2168" s="18">
        <f t="shared" si="246"/>
        <v>0</v>
      </c>
      <c r="N2168" s="18">
        <f t="shared" si="244"/>
        <v>2858.6011335829662</v>
      </c>
      <c r="O2168" s="4">
        <f t="shared" si="245"/>
        <v>8.005374135657874</v>
      </c>
      <c r="P2168" s="18">
        <f>+AVERAGEIF($C$15:C2168,"&lt;&gt;",$B$15:B2168)</f>
        <v>8.113666666666667</v>
      </c>
    </row>
    <row r="2169" spans="1:16" x14ac:dyDescent="0.25">
      <c r="A2169" s="1">
        <v>43420</v>
      </c>
      <c r="B2169" s="18">
        <v>8.3569999999999993</v>
      </c>
      <c r="G2169">
        <f t="shared" si="241"/>
        <v>24870.77381582648</v>
      </c>
      <c r="H2169">
        <f t="shared" si="242"/>
        <v>23889.329673352822</v>
      </c>
      <c r="I2169" s="5">
        <f t="shared" si="240"/>
        <v>0</v>
      </c>
      <c r="J2169" s="6">
        <f>+H2169+SUM($B$4:$B$5)-SUM($F$15:F2169)</f>
        <v>27405.158094405469</v>
      </c>
      <c r="K2169" s="10">
        <f t="shared" si="243"/>
        <v>-4.051564067153901E-3</v>
      </c>
      <c r="L2169" s="10">
        <f>+H2169/SUM($F$15:F2169)-1</f>
        <v>4.3923726534640162E-2</v>
      </c>
      <c r="M2169" s="18">
        <f t="shared" si="246"/>
        <v>0</v>
      </c>
      <c r="N2169" s="18">
        <f t="shared" si="244"/>
        <v>2858.6011335829662</v>
      </c>
      <c r="O2169" s="4">
        <f t="shared" si="245"/>
        <v>8.005374135657874</v>
      </c>
      <c r="P2169" s="18">
        <f>+AVERAGEIF($C$15:C2169,"&lt;&gt;",$B$15:B2169)</f>
        <v>8.113666666666667</v>
      </c>
    </row>
    <row r="2170" spans="1:16" x14ac:dyDescent="0.25">
      <c r="A2170" s="1">
        <v>43423</v>
      </c>
      <c r="B2170" s="18">
        <v>8.3330000000000002</v>
      </c>
      <c r="G2170">
        <f t="shared" si="241"/>
        <v>24799.348834184766</v>
      </c>
      <c r="H2170">
        <f t="shared" si="242"/>
        <v>23820.723246146834</v>
      </c>
      <c r="I2170" s="5">
        <f t="shared" si="240"/>
        <v>0</v>
      </c>
      <c r="J2170" s="6">
        <f>+H2170+SUM($B$4:$B$5)-SUM($F$15:F2170)</f>
        <v>27336.551667199481</v>
      </c>
      <c r="K2170" s="10">
        <f t="shared" si="243"/>
        <v>-2.5034129330563371E-3</v>
      </c>
      <c r="L2170" s="10">
        <f>+H2170/SUM($F$15:F2170)-1</f>
        <v>4.0925740482608219E-2</v>
      </c>
      <c r="M2170" s="18">
        <f t="shared" si="246"/>
        <v>0</v>
      </c>
      <c r="N2170" s="18">
        <f t="shared" si="244"/>
        <v>2858.6011335829662</v>
      </c>
      <c r="O2170" s="4">
        <f t="shared" si="245"/>
        <v>8.005374135657874</v>
      </c>
      <c r="P2170" s="18">
        <f>+AVERAGEIF($C$15:C2170,"&lt;&gt;",$B$15:B2170)</f>
        <v>8.113666666666667</v>
      </c>
    </row>
    <row r="2171" spans="1:16" x14ac:dyDescent="0.25">
      <c r="A2171" s="1">
        <v>43424</v>
      </c>
      <c r="B2171" s="18">
        <v>8.2129999999999992</v>
      </c>
      <c r="G2171">
        <f t="shared" si="241"/>
        <v>24442.223925976174</v>
      </c>
      <c r="H2171">
        <f t="shared" si="242"/>
        <v>23477.691110116877</v>
      </c>
      <c r="I2171" s="5">
        <f t="shared" si="240"/>
        <v>0</v>
      </c>
      <c r="J2171" s="6">
        <f>+H2171+SUM($B$4:$B$5)-SUM($F$15:F2171)</f>
        <v>26993.519531169524</v>
      </c>
      <c r="K2171" s="10">
        <f t="shared" si="243"/>
        <v>-1.2548478689122788E-2</v>
      </c>
      <c r="L2171" s="10">
        <f>+H2171/SUM($F$15:F2171)-1</f>
        <v>2.5935810222448064E-2</v>
      </c>
      <c r="M2171" s="18">
        <f t="shared" si="246"/>
        <v>0</v>
      </c>
      <c r="N2171" s="18">
        <f t="shared" si="244"/>
        <v>2858.6011335829662</v>
      </c>
      <c r="O2171" s="4">
        <f t="shared" si="245"/>
        <v>8.005374135657874</v>
      </c>
      <c r="P2171" s="18">
        <f>+AVERAGEIF($C$15:C2171,"&lt;&gt;",$B$15:B2171)</f>
        <v>8.113666666666667</v>
      </c>
    </row>
    <row r="2172" spans="1:16" x14ac:dyDescent="0.25">
      <c r="A2172" s="1">
        <v>43425</v>
      </c>
      <c r="B2172" s="18">
        <v>8.24</v>
      </c>
      <c r="G2172">
        <f t="shared" si="241"/>
        <v>24522.577030323111</v>
      </c>
      <c r="H2172">
        <f t="shared" si="242"/>
        <v>23554.873340723621</v>
      </c>
      <c r="I2172" s="5">
        <f t="shared" si="240"/>
        <v>0</v>
      </c>
      <c r="J2172" s="6">
        <f>+H2172+SUM($B$4:$B$5)-SUM($F$15:F2172)</f>
        <v>27070.701761776265</v>
      </c>
      <c r="K2172" s="10">
        <f t="shared" si="243"/>
        <v>2.8592874122108647E-3</v>
      </c>
      <c r="L2172" s="10">
        <f>+H2172/SUM($F$15:F2172)-1</f>
        <v>2.9308544530984415E-2</v>
      </c>
      <c r="M2172" s="18">
        <f t="shared" si="246"/>
        <v>0</v>
      </c>
      <c r="N2172" s="18">
        <f t="shared" si="244"/>
        <v>2858.6011335829662</v>
      </c>
      <c r="O2172" s="4">
        <f t="shared" si="245"/>
        <v>8.005374135657874</v>
      </c>
      <c r="P2172" s="18">
        <f>+AVERAGEIF($C$15:C2172,"&lt;&gt;",$B$15:B2172)</f>
        <v>8.113666666666667</v>
      </c>
    </row>
    <row r="2173" spans="1:16" x14ac:dyDescent="0.25">
      <c r="A2173" s="1">
        <v>43426</v>
      </c>
      <c r="B2173" s="18">
        <v>8.2330000000000005</v>
      </c>
      <c r="G2173">
        <f t="shared" si="241"/>
        <v>24501.744744010943</v>
      </c>
      <c r="H2173">
        <f t="shared" si="242"/>
        <v>23534.863132788541</v>
      </c>
      <c r="I2173" s="5">
        <f t="shared" si="240"/>
        <v>0</v>
      </c>
      <c r="J2173" s="6">
        <f>+H2173+SUM($B$4:$B$5)-SUM($F$15:F2173)</f>
        <v>27050.691553841181</v>
      </c>
      <c r="K2173" s="10">
        <f t="shared" si="243"/>
        <v>-7.3918319928223397E-4</v>
      </c>
      <c r="L2173" s="10">
        <f>+H2173/SUM($F$15:F2173)-1</f>
        <v>2.8434131932475015E-2</v>
      </c>
      <c r="M2173" s="18">
        <f t="shared" si="246"/>
        <v>0</v>
      </c>
      <c r="N2173" s="18">
        <f t="shared" si="244"/>
        <v>2858.6011335829662</v>
      </c>
      <c r="O2173" s="4">
        <f t="shared" si="245"/>
        <v>8.005374135657874</v>
      </c>
      <c r="P2173" s="18">
        <f>+AVERAGEIF($C$15:C2173,"&lt;&gt;",$B$15:B2173)</f>
        <v>8.113666666666667</v>
      </c>
    </row>
    <row r="2174" spans="1:16" x14ac:dyDescent="0.25">
      <c r="A2174" s="1">
        <v>43427</v>
      </c>
      <c r="B2174" s="18">
        <v>8.2110000000000003</v>
      </c>
      <c r="G2174">
        <f t="shared" si="241"/>
        <v>24436.271844172701</v>
      </c>
      <c r="H2174">
        <f t="shared" si="242"/>
        <v>23471.973907849715</v>
      </c>
      <c r="I2174" s="5">
        <f t="shared" si="240"/>
        <v>0</v>
      </c>
      <c r="J2174" s="6">
        <f>+H2174+SUM($B$4:$B$5)-SUM($F$15:F2174)</f>
        <v>26987.802328902359</v>
      </c>
      <c r="K2174" s="10">
        <f t="shared" si="243"/>
        <v>-2.324865699409151E-3</v>
      </c>
      <c r="L2174" s="10">
        <f>+H2174/SUM($F$15:F2174)-1</f>
        <v>2.5685978051445568E-2</v>
      </c>
      <c r="M2174" s="18">
        <f t="shared" si="246"/>
        <v>0</v>
      </c>
      <c r="N2174" s="18">
        <f t="shared" si="244"/>
        <v>2858.6011335829662</v>
      </c>
      <c r="O2174" s="4">
        <f t="shared" si="245"/>
        <v>8.005374135657874</v>
      </c>
      <c r="P2174" s="18">
        <f>+AVERAGEIF($C$15:C2174,"&lt;&gt;",$B$15:B2174)</f>
        <v>8.113666666666667</v>
      </c>
    </row>
    <row r="2175" spans="1:16" x14ac:dyDescent="0.25">
      <c r="A2175" s="1">
        <v>43430</v>
      </c>
      <c r="B2175" s="18">
        <v>8.2569999999999997</v>
      </c>
      <c r="G2175">
        <f t="shared" si="241"/>
        <v>24573.16972565266</v>
      </c>
      <c r="H2175">
        <f t="shared" si="242"/>
        <v>23603.46955999453</v>
      </c>
      <c r="I2175" s="5">
        <f t="shared" si="240"/>
        <v>0</v>
      </c>
      <c r="J2175" s="6">
        <f>+H2175+SUM($B$4:$B$5)-SUM($F$15:F2175)</f>
        <v>27119.29798104717</v>
      </c>
      <c r="K2175" s="10">
        <f t="shared" si="243"/>
        <v>4.8724105261430672E-3</v>
      </c>
      <c r="L2175" s="10">
        <f>+H2175/SUM($F$15:F2175)-1</f>
        <v>3.1432117984506958E-2</v>
      </c>
      <c r="M2175" s="18">
        <f t="shared" si="246"/>
        <v>0</v>
      </c>
      <c r="N2175" s="18">
        <f t="shared" si="244"/>
        <v>2858.6011335829662</v>
      </c>
      <c r="O2175" s="4">
        <f t="shared" si="245"/>
        <v>8.005374135657874</v>
      </c>
      <c r="P2175" s="18">
        <f>+AVERAGEIF($C$15:C2175,"&lt;&gt;",$B$15:B2175)</f>
        <v>8.113666666666667</v>
      </c>
    </row>
    <row r="2176" spans="1:16" x14ac:dyDescent="0.25">
      <c r="A2176" s="1">
        <v>43431</v>
      </c>
      <c r="B2176" s="18">
        <v>8.3070000000000004</v>
      </c>
      <c r="G2176">
        <f t="shared" si="241"/>
        <v>24721.971770739572</v>
      </c>
      <c r="H2176">
        <f t="shared" si="242"/>
        <v>23746.39961667368</v>
      </c>
      <c r="I2176" s="5">
        <f t="shared" si="240"/>
        <v>0</v>
      </c>
      <c r="J2176" s="6">
        <f>+H2176+SUM($B$4:$B$5)-SUM($F$15:F2176)</f>
        <v>27262.22803772632</v>
      </c>
      <c r="K2176" s="10">
        <f t="shared" si="243"/>
        <v>5.2704187541667835E-3</v>
      </c>
      <c r="L2176" s="10">
        <f>+H2176/SUM($F$15:F2176)-1</f>
        <v>3.767792225957356E-2</v>
      </c>
      <c r="M2176" s="18">
        <f t="shared" si="246"/>
        <v>0</v>
      </c>
      <c r="N2176" s="18">
        <f t="shared" si="244"/>
        <v>2858.6011335829662</v>
      </c>
      <c r="O2176" s="4">
        <f t="shared" si="245"/>
        <v>8.005374135657874</v>
      </c>
      <c r="P2176" s="18">
        <f>+AVERAGEIF($C$15:C2176,"&lt;&gt;",$B$15:B2176)</f>
        <v>8.113666666666667</v>
      </c>
    </row>
    <row r="2177" spans="1:16" x14ac:dyDescent="0.25">
      <c r="A2177" s="1">
        <v>43432</v>
      </c>
      <c r="B2177" s="18">
        <v>8.4209999999999994</v>
      </c>
      <c r="G2177">
        <f t="shared" si="241"/>
        <v>25061.240433537729</v>
      </c>
      <c r="H2177">
        <f t="shared" si="242"/>
        <v>24072.280145902136</v>
      </c>
      <c r="I2177" s="5">
        <f t="shared" si="240"/>
        <v>0</v>
      </c>
      <c r="J2177" s="6">
        <f>+H2177+SUM($B$4:$B$5)-SUM($F$15:F2177)</f>
        <v>27588.108566954779</v>
      </c>
      <c r="K2177" s="10">
        <f t="shared" si="243"/>
        <v>1.1953554521570764E-2</v>
      </c>
      <c r="L2177" s="10">
        <f>+H2177/SUM($F$15:F2177)-1</f>
        <v>5.1918356006725563E-2</v>
      </c>
      <c r="M2177" s="18">
        <f t="shared" si="246"/>
        <v>0</v>
      </c>
      <c r="N2177" s="18">
        <f t="shared" si="244"/>
        <v>2858.6011335829662</v>
      </c>
      <c r="O2177" s="4">
        <f t="shared" si="245"/>
        <v>8.005374135657874</v>
      </c>
      <c r="P2177" s="18">
        <f>+AVERAGEIF($C$15:C2177,"&lt;&gt;",$B$15:B2177)</f>
        <v>8.113666666666667</v>
      </c>
    </row>
    <row r="2178" spans="1:16" x14ac:dyDescent="0.25">
      <c r="A2178" s="1">
        <v>43433</v>
      </c>
      <c r="B2178" s="18">
        <v>8.3770000000000007</v>
      </c>
      <c r="G2178">
        <f t="shared" si="241"/>
        <v>24930.294633861249</v>
      </c>
      <c r="H2178">
        <f t="shared" si="242"/>
        <v>23946.50169602449</v>
      </c>
      <c r="I2178" s="5">
        <f t="shared" si="240"/>
        <v>0</v>
      </c>
      <c r="J2178" s="6">
        <f>+H2178+SUM($B$4:$B$5)-SUM($F$15:F2178)</f>
        <v>27462.330117077134</v>
      </c>
      <c r="K2178" s="10">
        <f t="shared" si="243"/>
        <v>-4.5591545202305905E-3</v>
      </c>
      <c r="L2178" s="10">
        <f>+H2178/SUM($F$15:F2178)-1</f>
        <v>4.6422048244667113E-2</v>
      </c>
      <c r="M2178" s="18">
        <f t="shared" si="246"/>
        <v>0</v>
      </c>
      <c r="N2178" s="18">
        <f t="shared" si="244"/>
        <v>2858.6011335829662</v>
      </c>
      <c r="O2178" s="4">
        <f t="shared" si="245"/>
        <v>8.005374135657874</v>
      </c>
      <c r="P2178" s="18">
        <f>+AVERAGEIF($C$15:C2178,"&lt;&gt;",$B$15:B2178)</f>
        <v>8.113666666666667</v>
      </c>
    </row>
    <row r="2179" spans="1:16" x14ac:dyDescent="0.25">
      <c r="A2179" s="1">
        <v>43434</v>
      </c>
      <c r="B2179" s="18">
        <v>8.4049999999999994</v>
      </c>
      <c r="G2179">
        <f t="shared" si="241"/>
        <v>25013.623779109919</v>
      </c>
      <c r="H2179">
        <f t="shared" si="242"/>
        <v>24026.54252776481</v>
      </c>
      <c r="I2179" s="5">
        <f t="shared" si="240"/>
        <v>0</v>
      </c>
      <c r="J2179" s="6">
        <f>+H2179+SUM($B$4:$B$5)-SUM($F$15:F2179)</f>
        <v>27542.370948817454</v>
      </c>
      <c r="K2179" s="10">
        <f t="shared" si="243"/>
        <v>2.9145681156366177E-3</v>
      </c>
      <c r="L2179" s="10">
        <f>+H2179/SUM($F$15:F2179)-1</f>
        <v>4.9919698638704268E-2</v>
      </c>
      <c r="M2179" s="18">
        <f t="shared" si="246"/>
        <v>0</v>
      </c>
      <c r="N2179" s="18">
        <f t="shared" si="244"/>
        <v>2858.6011335829662</v>
      </c>
      <c r="O2179" s="4">
        <f t="shared" si="245"/>
        <v>8.005374135657874</v>
      </c>
      <c r="P2179" s="18">
        <f>+AVERAGEIF($C$15:C2179,"&lt;&gt;",$B$15:B2179)</f>
        <v>8.113666666666667</v>
      </c>
    </row>
    <row r="2180" spans="1:16" x14ac:dyDescent="0.25">
      <c r="A2180" s="1">
        <v>43437</v>
      </c>
      <c r="B2180" s="18">
        <v>8.5909999999999993</v>
      </c>
      <c r="G2180">
        <f t="shared" si="241"/>
        <v>25567.167386833236</v>
      </c>
      <c r="H2180">
        <f t="shared" si="242"/>
        <v>24558.242338611242</v>
      </c>
      <c r="I2180" s="5">
        <f t="shared" si="240"/>
        <v>0</v>
      </c>
      <c r="J2180" s="6">
        <f>+H2180+SUM($B$4:$B$5)-SUM($F$15:F2180)</f>
        <v>28074.070759663886</v>
      </c>
      <c r="K2180" s="10">
        <f t="shared" si="243"/>
        <v>1.9304794486810994E-2</v>
      </c>
      <c r="L2180" s="10">
        <f>+H2180/SUM($F$15:F2180)-1</f>
        <v>7.3154090541952321E-2</v>
      </c>
      <c r="M2180" s="18">
        <f t="shared" si="246"/>
        <v>0</v>
      </c>
      <c r="N2180" s="18">
        <f t="shared" si="244"/>
        <v>2858.6011335829662</v>
      </c>
      <c r="O2180" s="4">
        <f t="shared" si="245"/>
        <v>8.005374135657874</v>
      </c>
      <c r="P2180" s="18">
        <f>+AVERAGEIF($C$15:C2180,"&lt;&gt;",$B$15:B2180)</f>
        <v>8.113666666666667</v>
      </c>
    </row>
    <row r="2181" spans="1:16" x14ac:dyDescent="0.25">
      <c r="A2181" s="1">
        <v>43438</v>
      </c>
      <c r="B2181" s="18">
        <v>8.5410000000000004</v>
      </c>
      <c r="G2181">
        <f t="shared" si="241"/>
        <v>25418.365341746328</v>
      </c>
      <c r="H2181">
        <f t="shared" si="242"/>
        <v>24415.312281932096</v>
      </c>
      <c r="I2181" s="5">
        <f t="shared" si="240"/>
        <v>0</v>
      </c>
      <c r="J2181" s="6">
        <f>+H2181+SUM($B$4:$B$5)-SUM($F$15:F2181)</f>
        <v>27931.140702984743</v>
      </c>
      <c r="K2181" s="10">
        <f t="shared" si="243"/>
        <v>-5.0911767624558513E-3</v>
      </c>
      <c r="L2181" s="10">
        <f>+H2181/SUM($F$15:F2181)-1</f>
        <v>6.6908286266885719E-2</v>
      </c>
      <c r="M2181" s="18">
        <f t="shared" si="246"/>
        <v>0</v>
      </c>
      <c r="N2181" s="18">
        <f t="shared" si="244"/>
        <v>2858.6011335829662</v>
      </c>
      <c r="O2181" s="4">
        <f t="shared" si="245"/>
        <v>8.005374135657874</v>
      </c>
      <c r="P2181" s="18">
        <f>+AVERAGEIF($C$15:C2181,"&lt;&gt;",$B$15:B2181)</f>
        <v>8.113666666666667</v>
      </c>
    </row>
    <row r="2182" spans="1:16" x14ac:dyDescent="0.25">
      <c r="A2182" s="1">
        <v>43439</v>
      </c>
      <c r="B2182" s="18">
        <v>8.4469999999999992</v>
      </c>
      <c r="G2182">
        <f t="shared" si="241"/>
        <v>25138.61749698293</v>
      </c>
      <c r="H2182">
        <f t="shared" si="242"/>
        <v>24146.603775375293</v>
      </c>
      <c r="I2182" s="5">
        <f t="shared" si="240"/>
        <v>0</v>
      </c>
      <c r="J2182" s="6">
        <f>+H2182+SUM($B$4:$B$5)-SUM($F$15:F2182)</f>
        <v>27662.432196427933</v>
      </c>
      <c r="K2182" s="10">
        <f t="shared" si="243"/>
        <v>-9.6203914266951296E-3</v>
      </c>
      <c r="L2182" s="10">
        <f>+H2182/SUM($F$15:F2182)-1</f>
        <v>5.5166174229760223E-2</v>
      </c>
      <c r="M2182" s="18">
        <f t="shared" si="246"/>
        <v>0</v>
      </c>
      <c r="N2182" s="18">
        <f t="shared" si="244"/>
        <v>2858.6011335829662</v>
      </c>
      <c r="O2182" s="4">
        <f t="shared" si="245"/>
        <v>8.005374135657874</v>
      </c>
      <c r="P2182" s="18">
        <f>+AVERAGEIF($C$15:C2182,"&lt;&gt;",$B$15:B2182)</f>
        <v>8.113666666666667</v>
      </c>
    </row>
    <row r="2183" spans="1:16" x14ac:dyDescent="0.25">
      <c r="A2183" s="1">
        <v>43440</v>
      </c>
      <c r="B2183" s="18">
        <v>8.2270000000000003</v>
      </c>
      <c r="G2183">
        <f t="shared" si="241"/>
        <v>24483.888498600521</v>
      </c>
      <c r="H2183">
        <f t="shared" si="242"/>
        <v>23517.711525987044</v>
      </c>
      <c r="I2183" s="5">
        <f t="shared" si="240"/>
        <v>0</v>
      </c>
      <c r="J2183" s="6">
        <f>+H2183+SUM($B$4:$B$5)-SUM($F$15:F2183)</f>
        <v>27033.539947039691</v>
      </c>
      <c r="K2183" s="10">
        <f t="shared" si="243"/>
        <v>-2.27345247490367E-2</v>
      </c>
      <c r="L2183" s="10">
        <f>+H2183/SUM($F$15:F2183)-1</f>
        <v>2.7684635419467085E-2</v>
      </c>
      <c r="M2183" s="18">
        <f t="shared" si="246"/>
        <v>0</v>
      </c>
      <c r="N2183" s="18">
        <f t="shared" si="244"/>
        <v>2858.6011335829662</v>
      </c>
      <c r="O2183" s="4">
        <f t="shared" si="245"/>
        <v>8.005374135657874</v>
      </c>
      <c r="P2183" s="18">
        <f>+AVERAGEIF($C$15:C2183,"&lt;&gt;",$B$15:B2183)</f>
        <v>8.113666666666667</v>
      </c>
    </row>
    <row r="2184" spans="1:16" x14ac:dyDescent="0.25">
      <c r="A2184" s="1">
        <v>43441</v>
      </c>
      <c r="B2184" s="18">
        <v>8.2050000000000001</v>
      </c>
      <c r="G2184">
        <f t="shared" si="241"/>
        <v>24418.41559876228</v>
      </c>
      <c r="H2184">
        <f t="shared" si="242"/>
        <v>23454.822301048218</v>
      </c>
      <c r="I2184" s="5">
        <f t="shared" si="240"/>
        <v>0</v>
      </c>
      <c r="J2184" s="6">
        <f>+H2184+SUM($B$4:$B$5)-SUM($F$15:F2184)</f>
        <v>26970.650722100861</v>
      </c>
      <c r="K2184" s="10">
        <f t="shared" si="243"/>
        <v>-2.3263407257071433E-3</v>
      </c>
      <c r="L2184" s="10">
        <f>+H2184/SUM($F$15:F2184)-1</f>
        <v>2.4936481538437638E-2</v>
      </c>
      <c r="M2184" s="18">
        <f t="shared" si="246"/>
        <v>0</v>
      </c>
      <c r="N2184" s="18">
        <f t="shared" si="244"/>
        <v>2858.6011335829662</v>
      </c>
      <c r="O2184" s="4">
        <f t="shared" si="245"/>
        <v>8.005374135657874</v>
      </c>
      <c r="P2184" s="18">
        <f>+AVERAGEIF($C$15:C2184,"&lt;&gt;",$B$15:B2184)</f>
        <v>8.113666666666667</v>
      </c>
    </row>
    <row r="2185" spans="1:16" x14ac:dyDescent="0.25">
      <c r="A2185" s="1">
        <v>43444</v>
      </c>
      <c r="B2185" s="18">
        <v>8.0589999999999993</v>
      </c>
      <c r="C2185">
        <f>+$B$3</f>
        <v>200</v>
      </c>
      <c r="D2185" s="7">
        <f>+$D$11</f>
        <v>3.3347368421052628</v>
      </c>
      <c r="E2185">
        <v>1.54</v>
      </c>
      <c r="F2185" s="6">
        <f>+C2185-D2185-E2185</f>
        <v>195.12526315789475</v>
      </c>
      <c r="G2185">
        <f t="shared" si="241"/>
        <v>24183.913627108494</v>
      </c>
      <c r="H2185">
        <f t="shared" si="242"/>
        <v>23232.591798702997</v>
      </c>
      <c r="I2185" s="5">
        <f t="shared" si="240"/>
        <v>329800</v>
      </c>
      <c r="J2185" s="6">
        <f>+H2185+SUM($B$4:$B$5)-SUM($F$15:F2185)</f>
        <v>26553.294956597747</v>
      </c>
      <c r="K2185" s="10">
        <f t="shared" si="243"/>
        <v>-1.5474441822092011E-2</v>
      </c>
      <c r="L2185" s="10">
        <f>+H2185/SUM($F$15:F2185)-1</f>
        <v>6.6420982253705407E-3</v>
      </c>
      <c r="M2185" s="18">
        <f t="shared" si="246"/>
        <v>24.212093703672263</v>
      </c>
      <c r="N2185" s="18">
        <f t="shared" si="244"/>
        <v>2882.8132272866383</v>
      </c>
      <c r="O2185" s="4">
        <f t="shared" si="245"/>
        <v>8.0058245271158093</v>
      </c>
      <c r="P2185" s="18">
        <f>+AVERAGEIF($C$15:C2185,"&lt;&gt;",$B$15:B2185)</f>
        <v>8.1131651376146792</v>
      </c>
    </row>
    <row r="2186" spans="1:16" x14ac:dyDescent="0.25">
      <c r="A2186" s="1">
        <v>43445</v>
      </c>
      <c r="B2186" s="18">
        <v>8.109</v>
      </c>
      <c r="G2186">
        <f t="shared" si="241"/>
        <v>24333.956520935946</v>
      </c>
      <c r="H2186">
        <f t="shared" si="242"/>
        <v>23376.732460067331</v>
      </c>
      <c r="I2186" s="5">
        <f t="shared" si="240"/>
        <v>0</v>
      </c>
      <c r="J2186" s="6">
        <f>+H2186+SUM($B$4:$B$5)-SUM($F$15:F2186)</f>
        <v>26697.435617962081</v>
      </c>
      <c r="K2186" s="10">
        <f t="shared" si="243"/>
        <v>5.4283531139895924E-3</v>
      </c>
      <c r="L2186" s="10">
        <f>+H2186/SUM($F$15:F2186)-1</f>
        <v>1.2887551124150631E-2</v>
      </c>
      <c r="M2186" s="18">
        <f t="shared" si="246"/>
        <v>0</v>
      </c>
      <c r="N2186" s="18">
        <f t="shared" si="244"/>
        <v>2882.8132272866383</v>
      </c>
      <c r="O2186" s="4">
        <f t="shared" si="245"/>
        <v>8.0058245271158093</v>
      </c>
      <c r="P2186" s="18">
        <f>+AVERAGEIF($C$15:C2186,"&lt;&gt;",$B$15:B2186)</f>
        <v>8.1131651376146792</v>
      </c>
    </row>
    <row r="2187" spans="1:16" x14ac:dyDescent="0.25">
      <c r="A2187" s="1">
        <v>43446</v>
      </c>
      <c r="B2187" s="18">
        <v>8.1709999999999994</v>
      </c>
      <c r="G2187">
        <f t="shared" si="241"/>
        <v>24520.009709281985</v>
      </c>
      <c r="H2187">
        <f t="shared" si="242"/>
        <v>23555.466880159103</v>
      </c>
      <c r="I2187" s="5">
        <f t="shared" si="240"/>
        <v>0</v>
      </c>
      <c r="J2187" s="6">
        <f>+H2187+SUM($B$4:$B$5)-SUM($F$15:F2187)</f>
        <v>26876.170038053853</v>
      </c>
      <c r="K2187" s="10">
        <f t="shared" si="243"/>
        <v>6.6948160358712983E-3</v>
      </c>
      <c r="L2187" s="10">
        <f>+H2187/SUM($F$15:F2187)-1</f>
        <v>2.0631912718638068E-2</v>
      </c>
      <c r="M2187" s="18">
        <f t="shared" si="246"/>
        <v>0</v>
      </c>
      <c r="N2187" s="18">
        <f t="shared" si="244"/>
        <v>2882.8132272866383</v>
      </c>
      <c r="O2187" s="4">
        <f t="shared" si="245"/>
        <v>8.0058245271158093</v>
      </c>
      <c r="P2187" s="18">
        <f>+AVERAGEIF($C$15:C2187,"&lt;&gt;",$B$15:B2187)</f>
        <v>8.1131651376146792</v>
      </c>
    </row>
    <row r="2188" spans="1:16" x14ac:dyDescent="0.25">
      <c r="A2188" s="1">
        <v>43447</v>
      </c>
      <c r="B2188" s="18">
        <v>8.2479999999999993</v>
      </c>
      <c r="G2188">
        <f t="shared" si="241"/>
        <v>24751.075765776262</v>
      </c>
      <c r="H2188">
        <f t="shared" si="242"/>
        <v>23777.443498660177</v>
      </c>
      <c r="I2188" s="5">
        <f t="shared" si="240"/>
        <v>0</v>
      </c>
      <c r="J2188" s="6">
        <f>+H2188+SUM($B$4:$B$5)-SUM($F$15:F2188)</f>
        <v>27098.146656554927</v>
      </c>
      <c r="K2188" s="10">
        <f t="shared" si="243"/>
        <v>8.2592355304635934E-3</v>
      </c>
      <c r="L2188" s="10">
        <f>+H2188/SUM($F$15:F2188)-1</f>
        <v>3.0249910182759354E-2</v>
      </c>
      <c r="M2188" s="18">
        <f t="shared" si="246"/>
        <v>0</v>
      </c>
      <c r="N2188" s="18">
        <f t="shared" si="244"/>
        <v>2882.8132272866383</v>
      </c>
      <c r="O2188" s="4">
        <f t="shared" si="245"/>
        <v>8.0058245271158093</v>
      </c>
      <c r="P2188" s="18">
        <f>+AVERAGEIF($C$15:C2188,"&lt;&gt;",$B$15:B2188)</f>
        <v>8.1131651376146792</v>
      </c>
    </row>
    <row r="2189" spans="1:16" x14ac:dyDescent="0.25">
      <c r="A2189" s="1">
        <v>43448</v>
      </c>
      <c r="B2189" s="18">
        <v>8.1539999999999999</v>
      </c>
      <c r="G2189">
        <f t="shared" si="241"/>
        <v>24468.995125380658</v>
      </c>
      <c r="H2189">
        <f t="shared" si="242"/>
        <v>23506.459055295236</v>
      </c>
      <c r="I2189" s="5">
        <f t="shared" si="240"/>
        <v>0</v>
      </c>
      <c r="J2189" s="6">
        <f>+H2189+SUM($B$4:$B$5)-SUM($F$15:F2189)</f>
        <v>26827.162213189986</v>
      </c>
      <c r="K2189" s="10">
        <f t="shared" si="243"/>
        <v>-1.0000109852508765E-2</v>
      </c>
      <c r="L2189" s="10">
        <f>+H2189/SUM($F$15:F2189)-1</f>
        <v>1.8508458733053068E-2</v>
      </c>
      <c r="M2189" s="18">
        <f t="shared" si="246"/>
        <v>0</v>
      </c>
      <c r="N2189" s="18">
        <f t="shared" si="244"/>
        <v>2882.8132272866383</v>
      </c>
      <c r="O2189" s="4">
        <f t="shared" si="245"/>
        <v>8.0058245271158093</v>
      </c>
      <c r="P2189" s="18">
        <f>+AVERAGEIF($C$15:C2189,"&lt;&gt;",$B$15:B2189)</f>
        <v>8.1131651376146792</v>
      </c>
    </row>
    <row r="2190" spans="1:16" x14ac:dyDescent="0.25">
      <c r="A2190" s="1">
        <v>43451</v>
      </c>
      <c r="B2190" s="18">
        <v>8.1</v>
      </c>
      <c r="G2190">
        <f t="shared" si="241"/>
        <v>24306.948800047008</v>
      </c>
      <c r="H2190">
        <f t="shared" si="242"/>
        <v>23350.787141021756</v>
      </c>
      <c r="I2190" s="5">
        <f t="shared" si="240"/>
        <v>0</v>
      </c>
      <c r="J2190" s="6">
        <f>+H2190+SUM($B$4:$B$5)-SUM($F$15:F2190)</f>
        <v>26671.490298916506</v>
      </c>
      <c r="K2190" s="10">
        <f t="shared" si="243"/>
        <v>-5.8027723184579383E-3</v>
      </c>
      <c r="L2190" s="10">
        <f>+H2190/SUM($F$15:F2190)-1</f>
        <v>1.1763369602370455E-2</v>
      </c>
      <c r="M2190" s="18">
        <f t="shared" si="246"/>
        <v>0</v>
      </c>
      <c r="N2190" s="18">
        <f t="shared" si="244"/>
        <v>2882.8132272866383</v>
      </c>
      <c r="O2190" s="4">
        <f t="shared" si="245"/>
        <v>8.0058245271158093</v>
      </c>
      <c r="P2190" s="18">
        <f>+AVERAGEIF($C$15:C2190,"&lt;&gt;",$B$15:B2190)</f>
        <v>8.1131651376146792</v>
      </c>
    </row>
    <row r="2191" spans="1:16" x14ac:dyDescent="0.25">
      <c r="A2191" s="1">
        <v>43452</v>
      </c>
      <c r="B2191" s="18">
        <v>8.0380000000000003</v>
      </c>
      <c r="G2191">
        <f t="shared" si="241"/>
        <v>24120.895611700969</v>
      </c>
      <c r="H2191">
        <f t="shared" si="242"/>
        <v>23172.052720929983</v>
      </c>
      <c r="I2191" s="5">
        <f t="shared" si="240"/>
        <v>0</v>
      </c>
      <c r="J2191" s="6">
        <f>+H2191+SUM($B$4:$B$5)-SUM($F$15:F2191)</f>
        <v>26492.755878824733</v>
      </c>
      <c r="K2191" s="10">
        <f t="shared" si="243"/>
        <v>-6.701328575517751E-3</v>
      </c>
      <c r="L2191" s="10">
        <f>+H2191/SUM($F$15:F2191)-1</f>
        <v>4.0190080078832402E-3</v>
      </c>
      <c r="M2191" s="18">
        <f t="shared" si="246"/>
        <v>0</v>
      </c>
      <c r="N2191" s="18">
        <f t="shared" si="244"/>
        <v>2882.8132272866383</v>
      </c>
      <c r="O2191" s="4">
        <f t="shared" si="245"/>
        <v>8.0058245271158093</v>
      </c>
      <c r="P2191" s="18">
        <f>+AVERAGEIF($C$15:C2191,"&lt;&gt;",$B$15:B2191)</f>
        <v>8.1131651376146792</v>
      </c>
    </row>
    <row r="2192" spans="1:16" x14ac:dyDescent="0.25">
      <c r="A2192" s="1">
        <v>43453</v>
      </c>
      <c r="B2192" s="18">
        <v>8.0079999999999991</v>
      </c>
      <c r="G2192">
        <f t="shared" si="241"/>
        <v>24030.869875404496</v>
      </c>
      <c r="H2192">
        <f t="shared" si="242"/>
        <v>23085.56832411138</v>
      </c>
      <c r="I2192" s="5">
        <f t="shared" ref="I2192:I2255" si="247">+C2192*(MAX($A:$A)-A2192)</f>
        <v>0</v>
      </c>
      <c r="J2192" s="6">
        <f>+H2192+SUM($B$4:$B$5)-SUM($F$15:F2192)</f>
        <v>26406.27148200613</v>
      </c>
      <c r="K2192" s="10">
        <f t="shared" si="243"/>
        <v>-3.2644545253870394E-3</v>
      </c>
      <c r="L2192" s="10">
        <f>+H2192/SUM($F$15:F2192)-1</f>
        <v>2.7173626861487499E-4</v>
      </c>
      <c r="M2192" s="18">
        <f t="shared" si="246"/>
        <v>0</v>
      </c>
      <c r="N2192" s="18">
        <f t="shared" si="244"/>
        <v>2882.8132272866383</v>
      </c>
      <c r="O2192" s="4">
        <f t="shared" si="245"/>
        <v>8.0058245271158093</v>
      </c>
      <c r="P2192" s="18">
        <f>+AVERAGEIF($C$15:C2192,"&lt;&gt;",$B$15:B2192)</f>
        <v>8.1131651376146792</v>
      </c>
    </row>
    <row r="2193" spans="1:16" x14ac:dyDescent="0.25">
      <c r="A2193" s="1">
        <v>43454</v>
      </c>
      <c r="B2193" s="18">
        <v>7.95</v>
      </c>
      <c r="G2193">
        <f t="shared" ref="G2193:G2256" si="248">+(B2193/B2192*G2192)+C2193</f>
        <v>23856.820118564658</v>
      </c>
      <c r="H2193">
        <f t="shared" ref="H2193:H2256" si="249">+(B2193/B2192*H2192)+F2193</f>
        <v>22918.365156928758</v>
      </c>
      <c r="I2193" s="5">
        <f t="shared" si="247"/>
        <v>0</v>
      </c>
      <c r="J2193" s="6">
        <f>+H2193+SUM($B$4:$B$5)-SUM($F$15:F2193)</f>
        <v>26239.068314823511</v>
      </c>
      <c r="K2193" s="10">
        <f t="shared" ref="K2193:K2256" si="250">+J2193/J2192-1</f>
        <v>-6.3319491090044755E-3</v>
      </c>
      <c r="L2193" s="10">
        <f>+H2193/SUM($F$15:F2193)-1</f>
        <v>-6.9729890939698169E-3</v>
      </c>
      <c r="M2193" s="18">
        <f t="shared" si="246"/>
        <v>0</v>
      </c>
      <c r="N2193" s="18">
        <f t="shared" ref="N2193:N2256" si="251">+M2193+N2192</f>
        <v>2882.8132272866383</v>
      </c>
      <c r="O2193" s="4">
        <f t="shared" ref="O2193:O2256" si="252">((O2192*N2192)+(B2193*M2193))/N2193</f>
        <v>8.0058245271158093</v>
      </c>
      <c r="P2193" s="18">
        <f>+AVERAGEIF($C$15:C2193,"&lt;&gt;",$B$15:B2193)</f>
        <v>8.1131651376146792</v>
      </c>
    </row>
    <row r="2194" spans="1:16" x14ac:dyDescent="0.25">
      <c r="A2194" s="1">
        <v>43455</v>
      </c>
      <c r="B2194" s="18">
        <v>7.9169999999999998</v>
      </c>
      <c r="G2194">
        <f t="shared" si="248"/>
        <v>23757.79180863854</v>
      </c>
      <c r="H2194">
        <f t="shared" si="249"/>
        <v>22823.232320428298</v>
      </c>
      <c r="I2194" s="5">
        <f t="shared" si="247"/>
        <v>0</v>
      </c>
      <c r="J2194" s="6">
        <f>+H2194+SUM($B$4:$B$5)-SUM($F$15:F2194)</f>
        <v>26143.935478323052</v>
      </c>
      <c r="K2194" s="10">
        <f t="shared" si="250"/>
        <v>-3.6256179281607404E-3</v>
      </c>
      <c r="L2194" s="10">
        <f>+H2194/SUM($F$15:F2194)-1</f>
        <v>-1.1094988007164686E-2</v>
      </c>
      <c r="M2194" s="18">
        <f t="shared" si="246"/>
        <v>0</v>
      </c>
      <c r="N2194" s="18">
        <f t="shared" si="251"/>
        <v>2882.8132272866383</v>
      </c>
      <c r="O2194" s="4">
        <f t="shared" si="252"/>
        <v>8.0058245271158093</v>
      </c>
      <c r="P2194" s="18">
        <f>+AVERAGEIF($C$15:C2194,"&lt;&gt;",$B$15:B2194)</f>
        <v>8.1131651376146792</v>
      </c>
    </row>
    <row r="2195" spans="1:16" x14ac:dyDescent="0.25">
      <c r="A2195" s="1">
        <v>43458</v>
      </c>
      <c r="B2195" s="18">
        <v>7.89</v>
      </c>
      <c r="G2195">
        <f t="shared" si="248"/>
        <v>23676.768645971715</v>
      </c>
      <c r="H2195">
        <f t="shared" si="249"/>
        <v>22745.396363291558</v>
      </c>
      <c r="I2195" s="5">
        <f t="shared" si="247"/>
        <v>0</v>
      </c>
      <c r="J2195" s="6">
        <f>+H2195+SUM($B$4:$B$5)-SUM($F$15:F2195)</f>
        <v>26066.099521186305</v>
      </c>
      <c r="K2195" s="10">
        <f t="shared" si="250"/>
        <v>-2.9772088904245209E-3</v>
      </c>
      <c r="L2195" s="10">
        <f>+H2195/SUM($F$15:F2195)-1</f>
        <v>-1.4467532572505992E-2</v>
      </c>
      <c r="M2195" s="18">
        <f t="shared" ref="M2195:M2258" si="253">+F2195/B2195</f>
        <v>0</v>
      </c>
      <c r="N2195" s="18">
        <f t="shared" si="251"/>
        <v>2882.8132272866383</v>
      </c>
      <c r="O2195" s="4">
        <f t="shared" si="252"/>
        <v>8.0058245271158093</v>
      </c>
      <c r="P2195" s="18">
        <f>+AVERAGEIF($C$15:C2195,"&lt;&gt;",$B$15:B2195)</f>
        <v>8.1131651376146792</v>
      </c>
    </row>
    <row r="2196" spans="1:16" x14ac:dyDescent="0.25">
      <c r="A2196" s="1">
        <v>43462</v>
      </c>
      <c r="B2196" s="18">
        <v>7.944</v>
      </c>
      <c r="G2196">
        <f t="shared" si="248"/>
        <v>23838.814971305364</v>
      </c>
      <c r="H2196">
        <f t="shared" si="249"/>
        <v>22901.068277565038</v>
      </c>
      <c r="I2196" s="5">
        <f t="shared" si="247"/>
        <v>0</v>
      </c>
      <c r="J2196" s="6">
        <f>+H2196+SUM($B$4:$B$5)-SUM($F$15:F2196)</f>
        <v>26221.771435459785</v>
      </c>
      <c r="K2196" s="10">
        <f t="shared" si="250"/>
        <v>5.9721982626113057E-3</v>
      </c>
      <c r="L2196" s="10">
        <f>+H2196/SUM($F$15:F2196)-1</f>
        <v>-7.7224434418233789E-3</v>
      </c>
      <c r="M2196" s="18">
        <f t="shared" si="253"/>
        <v>0</v>
      </c>
      <c r="N2196" s="18">
        <f t="shared" si="251"/>
        <v>2882.8132272866383</v>
      </c>
      <c r="O2196" s="4">
        <f t="shared" si="252"/>
        <v>8.0058245271158093</v>
      </c>
      <c r="P2196" s="18">
        <f>+AVERAGEIF($C$15:C2196,"&lt;&gt;",$B$15:B2196)</f>
        <v>8.1131651376146792</v>
      </c>
    </row>
    <row r="2197" spans="1:16" x14ac:dyDescent="0.25">
      <c r="A2197" s="1">
        <v>43465</v>
      </c>
      <c r="B2197" s="18">
        <v>7.9740000000000002</v>
      </c>
      <c r="G2197">
        <f t="shared" si="248"/>
        <v>23928.840707601837</v>
      </c>
      <c r="H2197">
        <f t="shared" si="249"/>
        <v>22987.552674383642</v>
      </c>
      <c r="I2197" s="5">
        <f t="shared" si="247"/>
        <v>0</v>
      </c>
      <c r="J2197" s="6">
        <f>+H2197+SUM($B$4:$B$5)-SUM($F$15:F2197)</f>
        <v>26308.255832278388</v>
      </c>
      <c r="K2197" s="10">
        <f t="shared" si="250"/>
        <v>3.2981904762410252E-3</v>
      </c>
      <c r="L2197" s="10">
        <f>+H2197/SUM($F$15:F2197)-1</f>
        <v>-3.9751717025552358E-3</v>
      </c>
      <c r="M2197" s="18">
        <f t="shared" si="253"/>
        <v>0</v>
      </c>
      <c r="N2197" s="18">
        <f t="shared" si="251"/>
        <v>2882.8132272866383</v>
      </c>
      <c r="O2197" s="4">
        <f t="shared" si="252"/>
        <v>8.0058245271158093</v>
      </c>
      <c r="P2197" s="18">
        <f>+AVERAGEIF($C$15:C2197,"&lt;&gt;",$B$15:B2197)</f>
        <v>8.1131651376146792</v>
      </c>
    </row>
    <row r="2198" spans="1:16" x14ac:dyDescent="0.25">
      <c r="A2198" s="1">
        <v>43467</v>
      </c>
      <c r="B2198" s="18">
        <v>7.9539999999999997</v>
      </c>
      <c r="G2198">
        <f t="shared" si="248"/>
        <v>23868.823550070858</v>
      </c>
      <c r="H2198">
        <f t="shared" si="249"/>
        <v>22929.896409837907</v>
      </c>
      <c r="I2198" s="5">
        <f t="shared" si="247"/>
        <v>0</v>
      </c>
      <c r="J2198" s="6">
        <f>+H2198+SUM($B$4:$B$5)-SUM($F$15:F2198)</f>
        <v>26250.599567732657</v>
      </c>
      <c r="K2198" s="10">
        <f t="shared" si="250"/>
        <v>-2.1915654505302307E-3</v>
      </c>
      <c r="L2198" s="10">
        <f>+H2198/SUM($F$15:F2198)-1</f>
        <v>-6.4733528620672942E-3</v>
      </c>
      <c r="M2198" s="18">
        <f t="shared" si="253"/>
        <v>0</v>
      </c>
      <c r="N2198" s="18">
        <f t="shared" si="251"/>
        <v>2882.8132272866383</v>
      </c>
      <c r="O2198" s="4">
        <f t="shared" si="252"/>
        <v>8.0058245271158093</v>
      </c>
      <c r="P2198" s="18">
        <f>+AVERAGEIF($C$15:C2198,"&lt;&gt;",$B$15:B2198)</f>
        <v>8.1131651376146792</v>
      </c>
    </row>
    <row r="2199" spans="1:16" x14ac:dyDescent="0.25">
      <c r="A2199" s="1">
        <v>43468</v>
      </c>
      <c r="B2199" s="18">
        <v>7.8440000000000003</v>
      </c>
      <c r="G2199">
        <f t="shared" si="248"/>
        <v>23538.729183650466</v>
      </c>
      <c r="H2199">
        <f t="shared" si="249"/>
        <v>22612.786954836378</v>
      </c>
      <c r="I2199" s="5">
        <f t="shared" si="247"/>
        <v>0</v>
      </c>
      <c r="J2199" s="6">
        <f>+H2199+SUM($B$4:$B$5)-SUM($F$15:F2199)</f>
        <v>25933.490112731131</v>
      </c>
      <c r="K2199" s="10">
        <f t="shared" si="250"/>
        <v>-1.2080084273249025E-2</v>
      </c>
      <c r="L2199" s="10">
        <f>+H2199/SUM($F$15:F2199)-1</f>
        <v>-2.0213349239383449E-2</v>
      </c>
      <c r="M2199" s="18">
        <f t="shared" si="253"/>
        <v>0</v>
      </c>
      <c r="N2199" s="18">
        <f t="shared" si="251"/>
        <v>2882.8132272866383</v>
      </c>
      <c r="O2199" s="4">
        <f t="shared" si="252"/>
        <v>8.0058245271158093</v>
      </c>
      <c r="P2199" s="18">
        <f>+AVERAGEIF($C$15:C2199,"&lt;&gt;",$B$15:B2199)</f>
        <v>8.1131651376146792</v>
      </c>
    </row>
    <row r="2200" spans="1:16" x14ac:dyDescent="0.25">
      <c r="A2200" s="1">
        <v>43469</v>
      </c>
      <c r="B2200" s="18">
        <v>7.9610000000000003</v>
      </c>
      <c r="G2200">
        <f t="shared" si="248"/>
        <v>23889.829555206699</v>
      </c>
      <c r="H2200">
        <f t="shared" si="249"/>
        <v>22950.076102428913</v>
      </c>
      <c r="I2200" s="5">
        <f t="shared" si="247"/>
        <v>0</v>
      </c>
      <c r="J2200" s="6">
        <f>+H2200+SUM($B$4:$B$5)-SUM($F$15:F2200)</f>
        <v>26270.779260323659</v>
      </c>
      <c r="K2200" s="10">
        <f t="shared" si="250"/>
        <v>1.3005929634860358E-2</v>
      </c>
      <c r="L2200" s="10">
        <f>+H2200/SUM($F$15:F2200)-1</f>
        <v>-5.598989456238157E-3</v>
      </c>
      <c r="M2200" s="18">
        <f t="shared" si="253"/>
        <v>0</v>
      </c>
      <c r="N2200" s="18">
        <f t="shared" si="251"/>
        <v>2882.8132272866383</v>
      </c>
      <c r="O2200" s="4">
        <f t="shared" si="252"/>
        <v>8.0058245271158093</v>
      </c>
      <c r="P2200" s="18">
        <f>+AVERAGEIF($C$15:C2200,"&lt;&gt;",$B$15:B2200)</f>
        <v>8.1131651376146792</v>
      </c>
    </row>
    <row r="2201" spans="1:16" x14ac:dyDescent="0.25">
      <c r="A2201" s="1">
        <v>43472</v>
      </c>
      <c r="B2201" s="18">
        <v>8.0120000000000005</v>
      </c>
      <c r="G2201">
        <f t="shared" si="248"/>
        <v>24042.8733069107</v>
      </c>
      <c r="H2201">
        <f t="shared" si="249"/>
        <v>23097.099577020534</v>
      </c>
      <c r="I2201" s="5">
        <f t="shared" si="247"/>
        <v>0</v>
      </c>
      <c r="J2201" s="6">
        <f>+H2201+SUM($B$4:$B$5)-SUM($F$15:F2201)</f>
        <v>26417.802734915284</v>
      </c>
      <c r="K2201" s="10">
        <f t="shared" si="250"/>
        <v>5.596464160226633E-3</v>
      </c>
      <c r="L2201" s="10">
        <f>+H2201/SUM($F$15:F2201)-1</f>
        <v>7.7137250051761974E-4</v>
      </c>
      <c r="M2201" s="18">
        <f t="shared" si="253"/>
        <v>0</v>
      </c>
      <c r="N2201" s="18">
        <f t="shared" si="251"/>
        <v>2882.8132272866383</v>
      </c>
      <c r="O2201" s="4">
        <f t="shared" si="252"/>
        <v>8.0058245271158093</v>
      </c>
      <c r="P2201" s="18">
        <f>+AVERAGEIF($C$15:C2201,"&lt;&gt;",$B$15:B2201)</f>
        <v>8.1131651376146792</v>
      </c>
    </row>
    <row r="2202" spans="1:16" x14ac:dyDescent="0.25">
      <c r="A2202" s="1">
        <v>43473</v>
      </c>
      <c r="B2202" s="18">
        <v>8.0239999999999991</v>
      </c>
      <c r="C2202">
        <f>+$B$3</f>
        <v>200</v>
      </c>
      <c r="D2202" s="7">
        <f>+$D$11</f>
        <v>3.3347368421052628</v>
      </c>
      <c r="E2202">
        <v>1.54</v>
      </c>
      <c r="F2202" s="6">
        <f>+C2202-D2202-E2202</f>
        <v>195.12526315789475</v>
      </c>
      <c r="G2202">
        <f t="shared" si="248"/>
        <v>24278.883601429287</v>
      </c>
      <c r="H2202">
        <f t="shared" si="249"/>
        <v>23326.818598905866</v>
      </c>
      <c r="I2202" s="5">
        <f t="shared" si="247"/>
        <v>324000</v>
      </c>
      <c r="J2202" s="6">
        <f>+H2202+SUM($B$4:$B$5)-SUM($F$15:F2202)</f>
        <v>26452.396493642726</v>
      </c>
      <c r="K2202" s="10">
        <f t="shared" si="250"/>
        <v>1.3094866016893913E-3</v>
      </c>
      <c r="L2202" s="10">
        <f>+H2202/SUM($F$15:F2202)-1</f>
        <v>2.2512478894534116E-3</v>
      </c>
      <c r="M2202" s="18">
        <f t="shared" si="253"/>
        <v>24.317704780395658</v>
      </c>
      <c r="N2202" s="18">
        <f t="shared" si="251"/>
        <v>2907.1309320670339</v>
      </c>
      <c r="O2202" s="4">
        <f t="shared" si="252"/>
        <v>8.0059765621614147</v>
      </c>
      <c r="P2202" s="18">
        <f>+AVERAGEIF($C$15:C2202,"&lt;&gt;",$B$15:B2202)</f>
        <v>8.1123545454545454</v>
      </c>
    </row>
    <row r="2203" spans="1:16" x14ac:dyDescent="0.25">
      <c r="A2203" s="1">
        <v>43474</v>
      </c>
      <c r="B2203" s="18">
        <v>8.11</v>
      </c>
      <c r="G2203">
        <f t="shared" si="248"/>
        <v>24539.100948104624</v>
      </c>
      <c r="H2203">
        <f t="shared" si="249"/>
        <v>23576.83185906363</v>
      </c>
      <c r="I2203" s="5">
        <f t="shared" si="247"/>
        <v>0</v>
      </c>
      <c r="J2203" s="6">
        <f>+H2203+SUM($B$4:$B$5)-SUM($F$15:F2203)</f>
        <v>26702.40975380049</v>
      </c>
      <c r="K2203" s="10">
        <f t="shared" si="250"/>
        <v>9.4514408257055926E-3</v>
      </c>
      <c r="L2203" s="10">
        <f>+H2203/SUM($F$15:F2203)-1</f>
        <v>1.2993222879295496E-2</v>
      </c>
      <c r="M2203" s="18">
        <f t="shared" si="253"/>
        <v>0</v>
      </c>
      <c r="N2203" s="18">
        <f t="shared" si="251"/>
        <v>2907.1309320670339</v>
      </c>
      <c r="O2203" s="4">
        <f t="shared" si="252"/>
        <v>8.0059765621614147</v>
      </c>
      <c r="P2203" s="18">
        <f>+AVERAGEIF($C$15:C2203,"&lt;&gt;",$B$15:B2203)</f>
        <v>8.1123545454545454</v>
      </c>
    </row>
    <row r="2204" spans="1:16" x14ac:dyDescent="0.25">
      <c r="A2204" s="1">
        <v>43475</v>
      </c>
      <c r="B2204" s="18">
        <v>8.1340000000000003</v>
      </c>
      <c r="G2204">
        <f t="shared" si="248"/>
        <v>24611.719742525649</v>
      </c>
      <c r="H2204">
        <f t="shared" si="249"/>
        <v>23646.603001433239</v>
      </c>
      <c r="I2204" s="5">
        <f t="shared" si="247"/>
        <v>0</v>
      </c>
      <c r="J2204" s="6">
        <f>+H2204+SUM($B$4:$B$5)-SUM($F$15:F2204)</f>
        <v>26772.180896170092</v>
      </c>
      <c r="K2204" s="10">
        <f t="shared" si="250"/>
        <v>2.6129155762681933E-3</v>
      </c>
      <c r="L2204" s="10">
        <f>+H2204/SUM($F$15:F2204)-1</f>
        <v>1.5990983341577003E-2</v>
      </c>
      <c r="M2204" s="18">
        <f t="shared" si="253"/>
        <v>0</v>
      </c>
      <c r="N2204" s="18">
        <f t="shared" si="251"/>
        <v>2907.1309320670339</v>
      </c>
      <c r="O2204" s="4">
        <f t="shared" si="252"/>
        <v>8.0059765621614147</v>
      </c>
      <c r="P2204" s="18">
        <f>+AVERAGEIF($C$15:C2204,"&lt;&gt;",$B$15:B2204)</f>
        <v>8.1123545454545454</v>
      </c>
    </row>
    <row r="2205" spans="1:16" x14ac:dyDescent="0.25">
      <c r="A2205" s="1">
        <v>43476</v>
      </c>
      <c r="B2205" s="18">
        <v>8.1820000000000004</v>
      </c>
      <c r="G2205">
        <f t="shared" si="248"/>
        <v>24756.957331367696</v>
      </c>
      <c r="H2205">
        <f t="shared" si="249"/>
        <v>23786.145286172454</v>
      </c>
      <c r="I2205" s="5">
        <f t="shared" si="247"/>
        <v>0</v>
      </c>
      <c r="J2205" s="6">
        <f>+H2205+SUM($B$4:$B$5)-SUM($F$15:F2205)</f>
        <v>26911.72318090931</v>
      </c>
      <c r="K2205" s="10">
        <f t="shared" si="250"/>
        <v>5.2122120824000806E-3</v>
      </c>
      <c r="L2205" s="10">
        <f>+H2205/SUM($F$15:F2205)-1</f>
        <v>2.1986504266140017E-2</v>
      </c>
      <c r="M2205" s="18">
        <f t="shared" si="253"/>
        <v>0</v>
      </c>
      <c r="N2205" s="18">
        <f t="shared" si="251"/>
        <v>2907.1309320670339</v>
      </c>
      <c r="O2205" s="4">
        <f t="shared" si="252"/>
        <v>8.0059765621614147</v>
      </c>
      <c r="P2205" s="18">
        <f>+AVERAGEIF($C$15:C2205,"&lt;&gt;",$B$15:B2205)</f>
        <v>8.1123545454545454</v>
      </c>
    </row>
    <row r="2206" spans="1:16" x14ac:dyDescent="0.25">
      <c r="A2206" s="1">
        <v>43479</v>
      </c>
      <c r="B2206" s="18">
        <v>8.125</v>
      </c>
      <c r="G2206">
        <f t="shared" si="248"/>
        <v>24584.487694617761</v>
      </c>
      <c r="H2206">
        <f t="shared" si="249"/>
        <v>23620.438823044631</v>
      </c>
      <c r="I2206" s="5">
        <f t="shared" si="247"/>
        <v>0</v>
      </c>
      <c r="J2206" s="6">
        <f>+H2206+SUM($B$4:$B$5)-SUM($F$15:F2206)</f>
        <v>26746.016717781491</v>
      </c>
      <c r="K2206" s="10">
        <f t="shared" si="250"/>
        <v>-6.1574081307943507E-3</v>
      </c>
      <c r="L2206" s="10">
        <f>+H2206/SUM($F$15:F2206)-1</f>
        <v>1.4866823168221188E-2</v>
      </c>
      <c r="M2206" s="18">
        <f t="shared" si="253"/>
        <v>0</v>
      </c>
      <c r="N2206" s="18">
        <f t="shared" si="251"/>
        <v>2907.1309320670339</v>
      </c>
      <c r="O2206" s="4">
        <f t="shared" si="252"/>
        <v>8.0059765621614147</v>
      </c>
      <c r="P2206" s="18">
        <f>+AVERAGEIF($C$15:C2206,"&lt;&gt;",$B$15:B2206)</f>
        <v>8.1123545454545454</v>
      </c>
    </row>
    <row r="2207" spans="1:16" x14ac:dyDescent="0.25">
      <c r="A2207" s="1">
        <v>43480</v>
      </c>
      <c r="B2207" s="18">
        <v>8.2230000000000008</v>
      </c>
      <c r="G2207">
        <f t="shared" si="248"/>
        <v>24881.014438503615</v>
      </c>
      <c r="H2207">
        <f t="shared" si="249"/>
        <v>23905.337654387204</v>
      </c>
      <c r="I2207" s="5">
        <f t="shared" si="247"/>
        <v>0</v>
      </c>
      <c r="J2207" s="6">
        <f>+H2207+SUM($B$4:$B$5)-SUM($F$15:F2207)</f>
        <v>27030.915549124056</v>
      </c>
      <c r="K2207" s="10">
        <f t="shared" si="250"/>
        <v>1.0652009768361337E-2</v>
      </c>
      <c r="L2207" s="10">
        <f>+H2207/SUM($F$15:F2207)-1</f>
        <v>2.7107678389204359E-2</v>
      </c>
      <c r="M2207" s="18">
        <f t="shared" si="253"/>
        <v>0</v>
      </c>
      <c r="N2207" s="18">
        <f t="shared" si="251"/>
        <v>2907.1309320670339</v>
      </c>
      <c r="O2207" s="4">
        <f t="shared" si="252"/>
        <v>8.0059765621614147</v>
      </c>
      <c r="P2207" s="18">
        <f>+AVERAGEIF($C$15:C2207,"&lt;&gt;",$B$15:B2207)</f>
        <v>8.1123545454545454</v>
      </c>
    </row>
    <row r="2208" spans="1:16" x14ac:dyDescent="0.25">
      <c r="A2208" s="1">
        <v>43481</v>
      </c>
      <c r="B2208" s="18">
        <v>8.2929999999999993</v>
      </c>
      <c r="G2208">
        <f t="shared" si="248"/>
        <v>25092.819255564933</v>
      </c>
      <c r="H2208">
        <f t="shared" si="249"/>
        <v>24108.836819631892</v>
      </c>
      <c r="I2208" s="5">
        <f t="shared" si="247"/>
        <v>0</v>
      </c>
      <c r="J2208" s="6">
        <f>+H2208+SUM($B$4:$B$5)-SUM($F$15:F2208)</f>
        <v>27234.414714368748</v>
      </c>
      <c r="K2208" s="10">
        <f t="shared" si="250"/>
        <v>7.5283859651318341E-3</v>
      </c>
      <c r="L2208" s="10">
        <f>+H2208/SUM($F$15:F2208)-1</f>
        <v>3.5851146404191736E-2</v>
      </c>
      <c r="M2208" s="18">
        <f t="shared" si="253"/>
        <v>0</v>
      </c>
      <c r="N2208" s="18">
        <f t="shared" si="251"/>
        <v>2907.1309320670339</v>
      </c>
      <c r="O2208" s="4">
        <f t="shared" si="252"/>
        <v>8.0059765621614147</v>
      </c>
      <c r="P2208" s="18">
        <f>+AVERAGEIF($C$15:C2208,"&lt;&gt;",$B$15:B2208)</f>
        <v>8.1123545454545454</v>
      </c>
    </row>
    <row r="2209" spans="1:16" x14ac:dyDescent="0.25">
      <c r="A2209" s="1">
        <v>43482</v>
      </c>
      <c r="B2209" s="18">
        <v>8.3010000000000002</v>
      </c>
      <c r="G2209">
        <f t="shared" si="248"/>
        <v>25117.025520371943</v>
      </c>
      <c r="H2209">
        <f t="shared" si="249"/>
        <v>24132.093867088428</v>
      </c>
      <c r="I2209" s="5">
        <f t="shared" si="247"/>
        <v>0</v>
      </c>
      <c r="J2209" s="6">
        <f>+H2209+SUM($B$4:$B$5)-SUM($F$15:F2209)</f>
        <v>27257.671761825284</v>
      </c>
      <c r="K2209" s="10">
        <f t="shared" si="250"/>
        <v>8.5395804170773637E-4</v>
      </c>
      <c r="L2209" s="10">
        <f>+H2209/SUM($F$15:F2209)-1</f>
        <v>3.6850399891618979E-2</v>
      </c>
      <c r="M2209" s="18">
        <f t="shared" si="253"/>
        <v>0</v>
      </c>
      <c r="N2209" s="18">
        <f t="shared" si="251"/>
        <v>2907.1309320670339</v>
      </c>
      <c r="O2209" s="4">
        <f t="shared" si="252"/>
        <v>8.0059765621614147</v>
      </c>
      <c r="P2209" s="18">
        <f>+AVERAGEIF($C$15:C2209,"&lt;&gt;",$B$15:B2209)</f>
        <v>8.1123545454545454</v>
      </c>
    </row>
    <row r="2210" spans="1:16" x14ac:dyDescent="0.25">
      <c r="A2210" s="1">
        <v>43483</v>
      </c>
      <c r="B2210" s="18">
        <v>8.3650000000000002</v>
      </c>
      <c r="G2210">
        <f t="shared" si="248"/>
        <v>25310.675638828008</v>
      </c>
      <c r="H2210">
        <f t="shared" si="249"/>
        <v>24318.150246740715</v>
      </c>
      <c r="I2210" s="5">
        <f t="shared" si="247"/>
        <v>0</v>
      </c>
      <c r="J2210" s="6">
        <f>+H2210+SUM($B$4:$B$5)-SUM($F$15:F2210)</f>
        <v>27443.728141477568</v>
      </c>
      <c r="K2210" s="10">
        <f t="shared" si="250"/>
        <v>6.8258353566668095E-3</v>
      </c>
      <c r="L2210" s="10">
        <f>+H2210/SUM($F$15:F2210)-1</f>
        <v>4.4844427791036257E-2</v>
      </c>
      <c r="M2210" s="18">
        <f t="shared" si="253"/>
        <v>0</v>
      </c>
      <c r="N2210" s="18">
        <f t="shared" si="251"/>
        <v>2907.1309320670339</v>
      </c>
      <c r="O2210" s="4">
        <f t="shared" si="252"/>
        <v>8.0059765621614147</v>
      </c>
      <c r="P2210" s="18">
        <f>+AVERAGEIF($C$15:C2210,"&lt;&gt;",$B$15:B2210)</f>
        <v>8.1123545454545454</v>
      </c>
    </row>
    <row r="2211" spans="1:16" x14ac:dyDescent="0.25">
      <c r="A2211" s="1">
        <v>43486</v>
      </c>
      <c r="B2211" s="18">
        <v>8.3810000000000002</v>
      </c>
      <c r="G2211">
        <f t="shared" si="248"/>
        <v>25359.088168442024</v>
      </c>
      <c r="H2211">
        <f t="shared" si="249"/>
        <v>24364.664341653788</v>
      </c>
      <c r="I2211" s="5">
        <f t="shared" si="247"/>
        <v>0</v>
      </c>
      <c r="J2211" s="6">
        <f>+H2211+SUM($B$4:$B$5)-SUM($F$15:F2211)</f>
        <v>27490.242236390641</v>
      </c>
      <c r="K2211" s="10">
        <f t="shared" si="250"/>
        <v>1.6948898004411905E-3</v>
      </c>
      <c r="L2211" s="10">
        <f>+H2211/SUM($F$15:F2211)-1</f>
        <v>4.6842934765890742E-2</v>
      </c>
      <c r="M2211" s="18">
        <f t="shared" si="253"/>
        <v>0</v>
      </c>
      <c r="N2211" s="18">
        <f t="shared" si="251"/>
        <v>2907.1309320670339</v>
      </c>
      <c r="O2211" s="4">
        <f t="shared" si="252"/>
        <v>8.0059765621614147</v>
      </c>
      <c r="P2211" s="18">
        <f>+AVERAGEIF($C$15:C2211,"&lt;&gt;",$B$15:B2211)</f>
        <v>8.1123545454545454</v>
      </c>
    </row>
    <row r="2212" spans="1:16" x14ac:dyDescent="0.25">
      <c r="A2212" s="1">
        <v>43487</v>
      </c>
      <c r="B2212" s="18">
        <v>8.3149999999999995</v>
      </c>
      <c r="G2212">
        <f t="shared" si="248"/>
        <v>25159.386483784201</v>
      </c>
      <c r="H2212">
        <f t="shared" si="249"/>
        <v>24172.793700137361</v>
      </c>
      <c r="I2212" s="5">
        <f t="shared" si="247"/>
        <v>0</v>
      </c>
      <c r="J2212" s="6">
        <f>+H2212+SUM($B$4:$B$5)-SUM($F$15:F2212)</f>
        <v>27298.371594874221</v>
      </c>
      <c r="K2212" s="10">
        <f t="shared" si="250"/>
        <v>-6.9795907895794373E-3</v>
      </c>
      <c r="L2212" s="10">
        <f>+H2212/SUM($F$15:F2212)-1</f>
        <v>3.8599093494616321E-2</v>
      </c>
      <c r="M2212" s="18">
        <f t="shared" si="253"/>
        <v>0</v>
      </c>
      <c r="N2212" s="18">
        <f t="shared" si="251"/>
        <v>2907.1309320670339</v>
      </c>
      <c r="O2212" s="4">
        <f t="shared" si="252"/>
        <v>8.0059765621614147</v>
      </c>
      <c r="P2212" s="18">
        <f>+AVERAGEIF($C$15:C2212,"&lt;&gt;",$B$15:B2212)</f>
        <v>8.1123545454545454</v>
      </c>
    </row>
    <row r="2213" spans="1:16" x14ac:dyDescent="0.25">
      <c r="A2213" s="1">
        <v>43488</v>
      </c>
      <c r="B2213" s="18">
        <v>8.3149999999999995</v>
      </c>
      <c r="G2213">
        <f t="shared" si="248"/>
        <v>25159.386483784201</v>
      </c>
      <c r="H2213">
        <f t="shared" si="249"/>
        <v>24172.793700137361</v>
      </c>
      <c r="I2213" s="5">
        <f t="shared" si="247"/>
        <v>0</v>
      </c>
      <c r="J2213" s="6">
        <f>+H2213+SUM($B$4:$B$5)-SUM($F$15:F2213)</f>
        <v>27298.371594874221</v>
      </c>
      <c r="K2213" s="10">
        <f t="shared" si="250"/>
        <v>0</v>
      </c>
      <c r="L2213" s="10">
        <f>+H2213/SUM($F$15:F2213)-1</f>
        <v>3.8599093494616321E-2</v>
      </c>
      <c r="M2213" s="18">
        <f t="shared" si="253"/>
        <v>0</v>
      </c>
      <c r="N2213" s="18">
        <f t="shared" si="251"/>
        <v>2907.1309320670339</v>
      </c>
      <c r="O2213" s="4">
        <f t="shared" si="252"/>
        <v>8.0059765621614147</v>
      </c>
      <c r="P2213" s="18">
        <f>+AVERAGEIF($C$15:C2213,"&lt;&gt;",$B$15:B2213)</f>
        <v>8.1123545454545454</v>
      </c>
    </row>
    <row r="2214" spans="1:16" x14ac:dyDescent="0.25">
      <c r="A2214" s="1">
        <v>43489</v>
      </c>
      <c r="B2214" s="18">
        <v>8.3979999999999997</v>
      </c>
      <c r="G2214">
        <f t="shared" si="248"/>
        <v>25410.52648115691</v>
      </c>
      <c r="H2214">
        <f t="shared" si="249"/>
        <v>24414.085567498922</v>
      </c>
      <c r="I2214" s="5">
        <f t="shared" si="247"/>
        <v>0</v>
      </c>
      <c r="J2214" s="6">
        <f>+H2214+SUM($B$4:$B$5)-SUM($F$15:F2214)</f>
        <v>27539.663462235778</v>
      </c>
      <c r="K2214" s="10">
        <f t="shared" si="250"/>
        <v>8.8390571768341974E-3</v>
      </c>
      <c r="L2214" s="10">
        <f>+H2214/SUM($F$15:F2214)-1</f>
        <v>4.8966348426673134E-2</v>
      </c>
      <c r="M2214" s="18">
        <f t="shared" si="253"/>
        <v>0</v>
      </c>
      <c r="N2214" s="18">
        <f t="shared" si="251"/>
        <v>2907.1309320670339</v>
      </c>
      <c r="O2214" s="4">
        <f t="shared" si="252"/>
        <v>8.0059765621614147</v>
      </c>
      <c r="P2214" s="18">
        <f>+AVERAGEIF($C$15:C2214,"&lt;&gt;",$B$15:B2214)</f>
        <v>8.1123545454545454</v>
      </c>
    </row>
    <row r="2215" spans="1:16" x14ac:dyDescent="0.25">
      <c r="A2215" s="1">
        <v>43490</v>
      </c>
      <c r="B2215" s="18">
        <v>8.4619999999999997</v>
      </c>
      <c r="G2215">
        <f t="shared" si="248"/>
        <v>25604.176599612976</v>
      </c>
      <c r="H2215">
        <f t="shared" si="249"/>
        <v>24600.141947151213</v>
      </c>
      <c r="I2215" s="5">
        <f t="shared" si="247"/>
        <v>0</v>
      </c>
      <c r="J2215" s="6">
        <f>+H2215+SUM($B$4:$B$5)-SUM($F$15:F2215)</f>
        <v>27725.719841888069</v>
      </c>
      <c r="K2215" s="10">
        <f t="shared" si="250"/>
        <v>6.7559423849685718E-3</v>
      </c>
      <c r="L2215" s="10">
        <f>+H2215/SUM($F$15:F2215)-1</f>
        <v>5.6960376326090634E-2</v>
      </c>
      <c r="M2215" s="18">
        <f t="shared" si="253"/>
        <v>0</v>
      </c>
      <c r="N2215" s="18">
        <f t="shared" si="251"/>
        <v>2907.1309320670339</v>
      </c>
      <c r="O2215" s="4">
        <f t="shared" si="252"/>
        <v>8.0059765621614147</v>
      </c>
      <c r="P2215" s="18">
        <f>+AVERAGEIF($C$15:C2215,"&lt;&gt;",$B$15:B2215)</f>
        <v>8.1123545454545454</v>
      </c>
    </row>
    <row r="2216" spans="1:16" x14ac:dyDescent="0.25">
      <c r="A2216" s="1">
        <v>43493</v>
      </c>
      <c r="B2216" s="18">
        <v>8.4109999999999996</v>
      </c>
      <c r="G2216">
        <f t="shared" si="248"/>
        <v>25449.861661468298</v>
      </c>
      <c r="H2216">
        <f t="shared" si="249"/>
        <v>24451.878269615794</v>
      </c>
      <c r="I2216" s="5">
        <f t="shared" si="247"/>
        <v>0</v>
      </c>
      <c r="J2216" s="6">
        <f>+H2216+SUM($B$4:$B$5)-SUM($F$15:F2216)</f>
        <v>27577.45616435265</v>
      </c>
      <c r="K2216" s="10">
        <f t="shared" si="250"/>
        <v>-5.3475140909208241E-3</v>
      </c>
      <c r="L2216" s="10">
        <f>+H2216/SUM($F$15:F2216)-1</f>
        <v>5.0590135343742348E-2</v>
      </c>
      <c r="M2216" s="18">
        <f t="shared" si="253"/>
        <v>0</v>
      </c>
      <c r="N2216" s="18">
        <f t="shared" si="251"/>
        <v>2907.1309320670339</v>
      </c>
      <c r="O2216" s="4">
        <f t="shared" si="252"/>
        <v>8.0059765621614147</v>
      </c>
      <c r="P2216" s="18">
        <f>+AVERAGEIF($C$15:C2216,"&lt;&gt;",$B$15:B2216)</f>
        <v>8.1123545454545454</v>
      </c>
    </row>
    <row r="2217" spans="1:16" x14ac:dyDescent="0.25">
      <c r="A2217" s="1">
        <v>43494</v>
      </c>
      <c r="B2217" s="18">
        <v>8.4510000000000005</v>
      </c>
      <c r="G2217">
        <f t="shared" si="248"/>
        <v>25570.892985503338</v>
      </c>
      <c r="H2217">
        <f t="shared" si="249"/>
        <v>24568.163506898476</v>
      </c>
      <c r="I2217" s="5">
        <f t="shared" si="247"/>
        <v>0</v>
      </c>
      <c r="J2217" s="6">
        <f>+H2217+SUM($B$4:$B$5)-SUM($F$15:F2217)</f>
        <v>27693.741401635332</v>
      </c>
      <c r="K2217" s="10">
        <f t="shared" si="250"/>
        <v>4.2166774407930152E-3</v>
      </c>
      <c r="L2217" s="10">
        <f>+H2217/SUM($F$15:F2217)-1</f>
        <v>5.5586402780878119E-2</v>
      </c>
      <c r="M2217" s="18">
        <f t="shared" si="253"/>
        <v>0</v>
      </c>
      <c r="N2217" s="18">
        <f t="shared" si="251"/>
        <v>2907.1309320670339</v>
      </c>
      <c r="O2217" s="4">
        <f t="shared" si="252"/>
        <v>8.0059765621614147</v>
      </c>
      <c r="P2217" s="18">
        <f>+AVERAGEIF($C$15:C2217,"&lt;&gt;",$B$15:B2217)</f>
        <v>8.1123545454545454</v>
      </c>
    </row>
    <row r="2218" spans="1:16" x14ac:dyDescent="0.25">
      <c r="A2218" s="1">
        <v>43495</v>
      </c>
      <c r="B2218" s="18">
        <v>8.5340000000000007</v>
      </c>
      <c r="G2218">
        <f t="shared" si="248"/>
        <v>25822.032982876051</v>
      </c>
      <c r="H2218">
        <f t="shared" si="249"/>
        <v>24809.45537426004</v>
      </c>
      <c r="I2218" s="5">
        <f t="shared" si="247"/>
        <v>0</v>
      </c>
      <c r="J2218" s="6">
        <f>+H2218+SUM($B$4:$B$5)-SUM($F$15:F2218)</f>
        <v>27935.033268996896</v>
      </c>
      <c r="K2218" s="10">
        <f t="shared" si="250"/>
        <v>8.712866342693415E-3</v>
      </c>
      <c r="L2218" s="10">
        <f>+H2218/SUM($F$15:F2218)-1</f>
        <v>6.5953657712935154E-2</v>
      </c>
      <c r="M2218" s="18">
        <f t="shared" si="253"/>
        <v>0</v>
      </c>
      <c r="N2218" s="18">
        <f t="shared" si="251"/>
        <v>2907.1309320670339</v>
      </c>
      <c r="O2218" s="4">
        <f t="shared" si="252"/>
        <v>8.0059765621614147</v>
      </c>
      <c r="P2218" s="18">
        <f>+AVERAGEIF($C$15:C2218,"&lt;&gt;",$B$15:B2218)</f>
        <v>8.1123545454545454</v>
      </c>
    </row>
    <row r="2219" spans="1:16" x14ac:dyDescent="0.25">
      <c r="A2219" s="1">
        <v>43496</v>
      </c>
      <c r="B2219" s="18">
        <v>8.5950000000000006</v>
      </c>
      <c r="G2219">
        <f t="shared" si="248"/>
        <v>26006.605752029489</v>
      </c>
      <c r="H2219">
        <f t="shared" si="249"/>
        <v>24986.790361116127</v>
      </c>
      <c r="I2219" s="5">
        <f t="shared" si="247"/>
        <v>0</v>
      </c>
      <c r="J2219" s="6">
        <f>+H2219+SUM($B$4:$B$5)-SUM($F$15:F2219)</f>
        <v>28112.368255852987</v>
      </c>
      <c r="K2219" s="10">
        <f t="shared" si="250"/>
        <v>6.3481215557708026E-3</v>
      </c>
      <c r="L2219" s="10">
        <f>+H2219/SUM($F$15:F2219)-1</f>
        <v>7.357296555456716E-2</v>
      </c>
      <c r="M2219" s="18">
        <f t="shared" si="253"/>
        <v>0</v>
      </c>
      <c r="N2219" s="18">
        <f t="shared" si="251"/>
        <v>2907.1309320670339</v>
      </c>
      <c r="O2219" s="4">
        <f t="shared" si="252"/>
        <v>8.0059765621614147</v>
      </c>
      <c r="P2219" s="18">
        <f>+AVERAGEIF($C$15:C2219,"&lt;&gt;",$B$15:B2219)</f>
        <v>8.1123545454545454</v>
      </c>
    </row>
    <row r="2220" spans="1:16" x14ac:dyDescent="0.25">
      <c r="A2220" s="1">
        <v>43497</v>
      </c>
      <c r="B2220" s="18">
        <v>8.6010000000000009</v>
      </c>
      <c r="G2220">
        <f t="shared" si="248"/>
        <v>26024.760450634749</v>
      </c>
      <c r="H2220">
        <f t="shared" si="249"/>
        <v>25004.233146708531</v>
      </c>
      <c r="I2220" s="5">
        <f t="shared" si="247"/>
        <v>0</v>
      </c>
      <c r="J2220" s="6">
        <f>+H2220+SUM($B$4:$B$5)-SUM($F$15:F2220)</f>
        <v>28129.811041445388</v>
      </c>
      <c r="K2220" s="10">
        <f t="shared" si="250"/>
        <v>6.2046660152037525E-4</v>
      </c>
      <c r="L2220" s="10">
        <f>+H2220/SUM($F$15:F2220)-1</f>
        <v>7.4322405670137703E-2</v>
      </c>
      <c r="M2220" s="18">
        <f t="shared" si="253"/>
        <v>0</v>
      </c>
      <c r="N2220" s="18">
        <f t="shared" si="251"/>
        <v>2907.1309320670339</v>
      </c>
      <c r="O2220" s="4">
        <f t="shared" si="252"/>
        <v>8.0059765621614147</v>
      </c>
      <c r="P2220" s="18">
        <f>+AVERAGEIF($C$15:C2220,"&lt;&gt;",$B$15:B2220)</f>
        <v>8.1123545454545454</v>
      </c>
    </row>
    <row r="2221" spans="1:16" x14ac:dyDescent="0.25">
      <c r="A2221" s="1">
        <v>43500</v>
      </c>
      <c r="B2221" s="18">
        <v>8.6170000000000009</v>
      </c>
      <c r="G2221">
        <f t="shared" si="248"/>
        <v>26073.172980248768</v>
      </c>
      <c r="H2221">
        <f t="shared" si="249"/>
        <v>25050.747241621604</v>
      </c>
      <c r="I2221" s="5">
        <f t="shared" si="247"/>
        <v>0</v>
      </c>
      <c r="J2221" s="6">
        <f>+H2221+SUM($B$4:$B$5)-SUM($F$15:F2221)</f>
        <v>28176.32513635846</v>
      </c>
      <c r="K2221" s="10">
        <f t="shared" si="250"/>
        <v>1.6535516304940767E-3</v>
      </c>
      <c r="L2221" s="10">
        <f>+H2221/SUM($F$15:F2221)-1</f>
        <v>7.6320912644991967E-2</v>
      </c>
      <c r="M2221" s="18">
        <f t="shared" si="253"/>
        <v>0</v>
      </c>
      <c r="N2221" s="18">
        <f t="shared" si="251"/>
        <v>2907.1309320670339</v>
      </c>
      <c r="O2221" s="4">
        <f t="shared" si="252"/>
        <v>8.0059765621614147</v>
      </c>
      <c r="P2221" s="18">
        <f>+AVERAGEIF($C$15:C2221,"&lt;&gt;",$B$15:B2221)</f>
        <v>8.1123545454545454</v>
      </c>
    </row>
    <row r="2222" spans="1:16" x14ac:dyDescent="0.25">
      <c r="A2222" s="1">
        <v>43501</v>
      </c>
      <c r="B2222" s="18">
        <v>8.6479999999999997</v>
      </c>
      <c r="G2222">
        <f t="shared" si="248"/>
        <v>26166.972256375921</v>
      </c>
      <c r="H2222">
        <f t="shared" si="249"/>
        <v>25140.868300515678</v>
      </c>
      <c r="I2222" s="5">
        <f t="shared" si="247"/>
        <v>0</v>
      </c>
      <c r="J2222" s="6">
        <f>+H2222+SUM($B$4:$B$5)-SUM($F$15:F2222)</f>
        <v>28266.446195252534</v>
      </c>
      <c r="K2222" s="10">
        <f t="shared" si="250"/>
        <v>3.198467453010112E-3</v>
      </c>
      <c r="L2222" s="10">
        <f>+H2222/SUM($F$15:F2222)-1</f>
        <v>8.0193019908772145E-2</v>
      </c>
      <c r="M2222" s="18">
        <f t="shared" si="253"/>
        <v>0</v>
      </c>
      <c r="N2222" s="18">
        <f t="shared" si="251"/>
        <v>2907.1309320670339</v>
      </c>
      <c r="O2222" s="4">
        <f t="shared" si="252"/>
        <v>8.0059765621614147</v>
      </c>
      <c r="P2222" s="18">
        <f>+AVERAGEIF($C$15:C2222,"&lt;&gt;",$B$15:B2222)</f>
        <v>8.1123545454545454</v>
      </c>
    </row>
    <row r="2223" spans="1:16" x14ac:dyDescent="0.25">
      <c r="A2223" s="1">
        <v>43502</v>
      </c>
      <c r="B2223" s="18">
        <v>8.6470000000000002</v>
      </c>
      <c r="G2223">
        <f t="shared" si="248"/>
        <v>26163.946473275046</v>
      </c>
      <c r="H2223">
        <f t="shared" si="249"/>
        <v>25137.96116958361</v>
      </c>
      <c r="I2223" s="5">
        <f t="shared" si="247"/>
        <v>0</v>
      </c>
      <c r="J2223" s="6">
        <f>+H2223+SUM($B$4:$B$5)-SUM($F$15:F2223)</f>
        <v>28263.539064320463</v>
      </c>
      <c r="K2223" s="10">
        <f t="shared" si="250"/>
        <v>-1.0284741534150044E-4</v>
      </c>
      <c r="L2223" s="10">
        <f>+H2223/SUM($F$15:F2223)-1</f>
        <v>8.0068113222843795E-2</v>
      </c>
      <c r="M2223" s="18">
        <f t="shared" si="253"/>
        <v>0</v>
      </c>
      <c r="N2223" s="18">
        <f t="shared" si="251"/>
        <v>2907.1309320670339</v>
      </c>
      <c r="O2223" s="4">
        <f t="shared" si="252"/>
        <v>8.0059765621614147</v>
      </c>
      <c r="P2223" s="18">
        <f>+AVERAGEIF($C$15:C2223,"&lt;&gt;",$B$15:B2223)</f>
        <v>8.1123545454545454</v>
      </c>
    </row>
    <row r="2224" spans="1:16" x14ac:dyDescent="0.25">
      <c r="A2224" s="1">
        <v>43503</v>
      </c>
      <c r="B2224" s="18">
        <v>8.61</v>
      </c>
      <c r="G2224">
        <f t="shared" si="248"/>
        <v>26051.99249854263</v>
      </c>
      <c r="H2224">
        <f t="shared" si="249"/>
        <v>25030.397325097128</v>
      </c>
      <c r="I2224" s="5">
        <f t="shared" si="247"/>
        <v>0</v>
      </c>
      <c r="J2224" s="6">
        <f>+H2224+SUM($B$4:$B$5)-SUM($F$15:F2224)</f>
        <v>28155.975219833988</v>
      </c>
      <c r="K2224" s="10">
        <f t="shared" si="250"/>
        <v>-3.8057457787464832E-3</v>
      </c>
      <c r="L2224" s="10">
        <f>+H2224/SUM($F$15:F2224)-1</f>
        <v>7.5446565843493074E-2</v>
      </c>
      <c r="M2224" s="18">
        <f t="shared" si="253"/>
        <v>0</v>
      </c>
      <c r="N2224" s="18">
        <f t="shared" si="251"/>
        <v>2907.1309320670339</v>
      </c>
      <c r="O2224" s="4">
        <f t="shared" si="252"/>
        <v>8.0059765621614147</v>
      </c>
      <c r="P2224" s="18">
        <f>+AVERAGEIF($C$15:C2224,"&lt;&gt;",$B$15:B2224)</f>
        <v>8.1123545454545454</v>
      </c>
    </row>
    <row r="2225" spans="1:16" x14ac:dyDescent="0.25">
      <c r="A2225" s="1">
        <v>43504</v>
      </c>
      <c r="B2225" s="18">
        <v>8.5690000000000008</v>
      </c>
      <c r="C2225">
        <f>+$B$3</f>
        <v>200</v>
      </c>
      <c r="D2225" s="7">
        <f>+$D$11</f>
        <v>3.3347368421052628</v>
      </c>
      <c r="E2225">
        <v>1.54</v>
      </c>
      <c r="F2225" s="6">
        <f>+C2225-D2225-E2225</f>
        <v>195.12526315789475</v>
      </c>
      <c r="G2225">
        <f t="shared" si="248"/>
        <v>26127.935391406714</v>
      </c>
      <c r="H2225">
        <f t="shared" si="249"/>
        <v>25106.330220040276</v>
      </c>
      <c r="I2225" s="5">
        <f t="shared" si="247"/>
        <v>317800</v>
      </c>
      <c r="J2225" s="6">
        <f>+H2225+SUM($B$4:$B$5)-SUM($F$15:F2225)</f>
        <v>28036.782851619238</v>
      </c>
      <c r="K2225" s="10">
        <f t="shared" si="250"/>
        <v>-4.2332885749518656E-3</v>
      </c>
      <c r="L2225" s="10">
        <f>+H2225/SUM($F$15:F2225)-1</f>
        <v>6.9740708072690838E-2</v>
      </c>
      <c r="M2225" s="18">
        <f t="shared" si="253"/>
        <v>22.77106583707489</v>
      </c>
      <c r="N2225" s="18">
        <f t="shared" si="251"/>
        <v>2929.9019979041086</v>
      </c>
      <c r="O2225" s="4">
        <f t="shared" si="252"/>
        <v>8.0103523548602862</v>
      </c>
      <c r="P2225" s="18">
        <f>+AVERAGEIF($C$15:C2225,"&lt;&gt;",$B$15:B2225)</f>
        <v>8.1164684684684687</v>
      </c>
    </row>
    <row r="2226" spans="1:16" x14ac:dyDescent="0.25">
      <c r="A2226" s="1">
        <v>43507</v>
      </c>
      <c r="B2226" s="18">
        <v>8.6020000000000003</v>
      </c>
      <c r="G2226">
        <f t="shared" si="248"/>
        <v>26228.556451964119</v>
      </c>
      <c r="H2226">
        <f t="shared" si="249"/>
        <v>25203.01698597111</v>
      </c>
      <c r="I2226" s="5">
        <f t="shared" si="247"/>
        <v>0</v>
      </c>
      <c r="J2226" s="6">
        <f>+H2226+SUM($B$4:$B$5)-SUM($F$15:F2226)</f>
        <v>28133.469617550072</v>
      </c>
      <c r="K2226" s="10">
        <f t="shared" si="250"/>
        <v>3.4485684909904002E-3</v>
      </c>
      <c r="L2226" s="10">
        <f>+H2226/SUM($F$15:F2226)-1</f>
        <v>7.3860377038310832E-2</v>
      </c>
      <c r="M2226" s="18">
        <f t="shared" si="253"/>
        <v>0</v>
      </c>
      <c r="N2226" s="18">
        <f t="shared" si="251"/>
        <v>2929.9019979041086</v>
      </c>
      <c r="O2226" s="4">
        <f t="shared" si="252"/>
        <v>8.0103523548602862</v>
      </c>
      <c r="P2226" s="18">
        <f>+AVERAGEIF($C$15:C2226,"&lt;&gt;",$B$15:B2226)</f>
        <v>8.1164684684684687</v>
      </c>
    </row>
    <row r="2227" spans="1:16" x14ac:dyDescent="0.25">
      <c r="A2227" s="1">
        <v>43508</v>
      </c>
      <c r="B2227" s="18">
        <v>8.6419999999999995</v>
      </c>
      <c r="G2227">
        <f t="shared" si="248"/>
        <v>26350.521373851887</v>
      </c>
      <c r="H2227">
        <f t="shared" si="249"/>
        <v>25320.213065887274</v>
      </c>
      <c r="I2227" s="5">
        <f t="shared" si="247"/>
        <v>0</v>
      </c>
      <c r="J2227" s="6">
        <f>+H2227+SUM($B$4:$B$5)-SUM($F$15:F2227)</f>
        <v>28250.66569746624</v>
      </c>
      <c r="K2227" s="10">
        <f t="shared" si="250"/>
        <v>4.1657172581037738E-3</v>
      </c>
      <c r="L2227" s="10">
        <f>+H2227/SUM($F$15:F2227)-1</f>
        <v>7.8853915178456413E-2</v>
      </c>
      <c r="M2227" s="18">
        <f t="shared" si="253"/>
        <v>0</v>
      </c>
      <c r="N2227" s="18">
        <f t="shared" si="251"/>
        <v>2929.9019979041086</v>
      </c>
      <c r="O2227" s="4">
        <f t="shared" si="252"/>
        <v>8.0103523548602862</v>
      </c>
      <c r="P2227" s="18">
        <f>+AVERAGEIF($C$15:C2227,"&lt;&gt;",$B$15:B2227)</f>
        <v>8.1164684684684687</v>
      </c>
    </row>
    <row r="2228" spans="1:16" x14ac:dyDescent="0.25">
      <c r="A2228" s="1">
        <v>43509</v>
      </c>
      <c r="B2228" s="18">
        <v>8.6660000000000004</v>
      </c>
      <c r="G2228">
        <f t="shared" si="248"/>
        <v>26423.700326984548</v>
      </c>
      <c r="H2228">
        <f t="shared" si="249"/>
        <v>25390.530713836972</v>
      </c>
      <c r="I2228" s="5">
        <f t="shared" si="247"/>
        <v>0</v>
      </c>
      <c r="J2228" s="6">
        <f>+H2228+SUM($B$4:$B$5)-SUM($F$15:F2228)</f>
        <v>28320.983345415931</v>
      </c>
      <c r="K2228" s="10">
        <f t="shared" si="250"/>
        <v>2.4890616278820943E-3</v>
      </c>
      <c r="L2228" s="10">
        <f>+H2228/SUM($F$15:F2228)-1</f>
        <v>8.1850038062543762E-2</v>
      </c>
      <c r="M2228" s="18">
        <f t="shared" si="253"/>
        <v>0</v>
      </c>
      <c r="N2228" s="18">
        <f t="shared" si="251"/>
        <v>2929.9019979041086</v>
      </c>
      <c r="O2228" s="4">
        <f t="shared" si="252"/>
        <v>8.0103523548602862</v>
      </c>
      <c r="P2228" s="18">
        <f>+AVERAGEIF($C$15:C2228,"&lt;&gt;",$B$15:B2228)</f>
        <v>8.1164684684684687</v>
      </c>
    </row>
    <row r="2229" spans="1:16" x14ac:dyDescent="0.25">
      <c r="A2229" s="1">
        <v>43510</v>
      </c>
      <c r="B2229" s="18">
        <v>8.6720000000000006</v>
      </c>
      <c r="G2229">
        <f t="shared" si="248"/>
        <v>26441.995065267714</v>
      </c>
      <c r="H2229">
        <f t="shared" si="249"/>
        <v>25408.110125824398</v>
      </c>
      <c r="I2229" s="5">
        <f t="shared" si="247"/>
        <v>0</v>
      </c>
      <c r="J2229" s="6">
        <f>+H2229+SUM($B$4:$B$5)-SUM($F$15:F2229)</f>
        <v>28338.562757403364</v>
      </c>
      <c r="K2229" s="10">
        <f t="shared" si="250"/>
        <v>6.2072039565252979E-4</v>
      </c>
      <c r="L2229" s="10">
        <f>+H2229/SUM($F$15:F2229)-1</f>
        <v>8.2599068783565599E-2</v>
      </c>
      <c r="M2229" s="18">
        <f t="shared" si="253"/>
        <v>0</v>
      </c>
      <c r="N2229" s="18">
        <f t="shared" si="251"/>
        <v>2929.9019979041086</v>
      </c>
      <c r="O2229" s="4">
        <f t="shared" si="252"/>
        <v>8.0103523548602862</v>
      </c>
      <c r="P2229" s="18">
        <f>+AVERAGEIF($C$15:C2229,"&lt;&gt;",$B$15:B2229)</f>
        <v>8.1164684684684687</v>
      </c>
    </row>
    <row r="2230" spans="1:16" x14ac:dyDescent="0.25">
      <c r="A2230" s="1">
        <v>43511</v>
      </c>
      <c r="B2230" s="18">
        <v>8.6</v>
      </c>
      <c r="G2230">
        <f t="shared" si="248"/>
        <v>26222.458205869734</v>
      </c>
      <c r="H2230">
        <f t="shared" si="249"/>
        <v>25197.157181975301</v>
      </c>
      <c r="I2230" s="5">
        <f t="shared" si="247"/>
        <v>0</v>
      </c>
      <c r="J2230" s="6">
        <f>+H2230+SUM($B$4:$B$5)-SUM($F$15:F2230)</f>
        <v>28127.609813554263</v>
      </c>
      <c r="K2230" s="10">
        <f t="shared" si="250"/>
        <v>-7.4440240902474697E-3</v>
      </c>
      <c r="L2230" s="10">
        <f>+H2230/SUM($F$15:F2230)-1</f>
        <v>7.3610700131303552E-2</v>
      </c>
      <c r="M2230" s="18">
        <f t="shared" si="253"/>
        <v>0</v>
      </c>
      <c r="N2230" s="18">
        <f t="shared" si="251"/>
        <v>2929.9019979041086</v>
      </c>
      <c r="O2230" s="4">
        <f t="shared" si="252"/>
        <v>8.0103523548602862</v>
      </c>
      <c r="P2230" s="18">
        <f>+AVERAGEIF($C$15:C2230,"&lt;&gt;",$B$15:B2230)</f>
        <v>8.1164684684684687</v>
      </c>
    </row>
    <row r="2231" spans="1:16" x14ac:dyDescent="0.25">
      <c r="A2231" s="1">
        <v>43514</v>
      </c>
      <c r="B2231" s="18">
        <v>8.6270000000000007</v>
      </c>
      <c r="G2231">
        <f t="shared" si="248"/>
        <v>26304.78452814398</v>
      </c>
      <c r="H2231">
        <f t="shared" si="249"/>
        <v>25276.264535918715</v>
      </c>
      <c r="I2231" s="5">
        <f t="shared" si="247"/>
        <v>0</v>
      </c>
      <c r="J2231" s="6">
        <f>+H2231+SUM($B$4:$B$5)-SUM($F$15:F2231)</f>
        <v>28206.717167497678</v>
      </c>
      <c r="K2231" s="10">
        <f t="shared" si="250"/>
        <v>2.8124449417417097E-3</v>
      </c>
      <c r="L2231" s="10">
        <f>+H2231/SUM($F$15:F2231)-1</f>
        <v>7.6981338375901931E-2</v>
      </c>
      <c r="M2231" s="18">
        <f t="shared" si="253"/>
        <v>0</v>
      </c>
      <c r="N2231" s="18">
        <f t="shared" si="251"/>
        <v>2929.9019979041086</v>
      </c>
      <c r="O2231" s="4">
        <f t="shared" si="252"/>
        <v>8.0103523548602862</v>
      </c>
      <c r="P2231" s="18">
        <f>+AVERAGEIF($C$15:C2231,"&lt;&gt;",$B$15:B2231)</f>
        <v>8.1164684684684687</v>
      </c>
    </row>
    <row r="2232" spans="1:16" x14ac:dyDescent="0.25">
      <c r="A2232" s="1">
        <v>43515</v>
      </c>
      <c r="B2232" s="18">
        <v>8.6050000000000004</v>
      </c>
      <c r="G2232">
        <f t="shared" si="248"/>
        <v>26237.703821105708</v>
      </c>
      <c r="H2232">
        <f t="shared" si="249"/>
        <v>25211.806691964823</v>
      </c>
      <c r="I2232" s="5">
        <f t="shared" si="247"/>
        <v>0</v>
      </c>
      <c r="J2232" s="6">
        <f>+H2232+SUM($B$4:$B$5)-SUM($F$15:F2232)</f>
        <v>28142.259323543789</v>
      </c>
      <c r="K2232" s="10">
        <f t="shared" si="250"/>
        <v>-2.2851948197701866E-3</v>
      </c>
      <c r="L2232" s="10">
        <f>+H2232/SUM($F$15:F2232)-1</f>
        <v>7.4234892398821639E-2</v>
      </c>
      <c r="M2232" s="18">
        <f t="shared" si="253"/>
        <v>0</v>
      </c>
      <c r="N2232" s="18">
        <f t="shared" si="251"/>
        <v>2929.9019979041086</v>
      </c>
      <c r="O2232" s="4">
        <f t="shared" si="252"/>
        <v>8.0103523548602862</v>
      </c>
      <c r="P2232" s="18">
        <f>+AVERAGEIF($C$15:C2232,"&lt;&gt;",$B$15:B2232)</f>
        <v>8.1164684684684687</v>
      </c>
    </row>
    <row r="2233" spans="1:16" x14ac:dyDescent="0.25">
      <c r="A2233" s="1">
        <v>43516</v>
      </c>
      <c r="B2233" s="18">
        <v>8.6820000000000004</v>
      </c>
      <c r="G2233">
        <f t="shared" si="248"/>
        <v>26472.486295739654</v>
      </c>
      <c r="H2233">
        <f t="shared" si="249"/>
        <v>25437.409145803435</v>
      </c>
      <c r="I2233" s="5">
        <f t="shared" si="247"/>
        <v>0</v>
      </c>
      <c r="J2233" s="6">
        <f>+H2233+SUM($B$4:$B$5)-SUM($F$15:F2233)</f>
        <v>28367.861777382401</v>
      </c>
      <c r="K2233" s="10">
        <f t="shared" si="250"/>
        <v>8.0165011360644467E-3</v>
      </c>
      <c r="L2233" s="10">
        <f>+H2233/SUM($F$15:F2233)-1</f>
        <v>8.3847453318601772E-2</v>
      </c>
      <c r="M2233" s="18">
        <f t="shared" si="253"/>
        <v>0</v>
      </c>
      <c r="N2233" s="18">
        <f t="shared" si="251"/>
        <v>2929.9019979041086</v>
      </c>
      <c r="O2233" s="4">
        <f t="shared" si="252"/>
        <v>8.0103523548602862</v>
      </c>
      <c r="P2233" s="18">
        <f>+AVERAGEIF($C$15:C2233,"&lt;&gt;",$B$15:B2233)</f>
        <v>8.1164684684684687</v>
      </c>
    </row>
    <row r="2234" spans="1:16" x14ac:dyDescent="0.25">
      <c r="A2234" s="1">
        <v>43517</v>
      </c>
      <c r="B2234" s="18">
        <v>8.7059999999999995</v>
      </c>
      <c r="G2234">
        <f t="shared" si="248"/>
        <v>26545.665248872308</v>
      </c>
      <c r="H2234">
        <f t="shared" si="249"/>
        <v>25507.726793753129</v>
      </c>
      <c r="I2234" s="5">
        <f t="shared" si="247"/>
        <v>0</v>
      </c>
      <c r="J2234" s="6">
        <f>+H2234+SUM($B$4:$B$5)-SUM($F$15:F2234)</f>
        <v>28438.179425332091</v>
      </c>
      <c r="K2234" s="10">
        <f t="shared" si="250"/>
        <v>2.4787785734967649E-3</v>
      </c>
      <c r="L2234" s="10">
        <f>+H2234/SUM($F$15:F2234)-1</f>
        <v>8.6843576202688899E-2</v>
      </c>
      <c r="M2234" s="18">
        <f t="shared" si="253"/>
        <v>0</v>
      </c>
      <c r="N2234" s="18">
        <f t="shared" si="251"/>
        <v>2929.9019979041086</v>
      </c>
      <c r="O2234" s="4">
        <f t="shared" si="252"/>
        <v>8.0103523548602862</v>
      </c>
      <c r="P2234" s="18">
        <f>+AVERAGEIF($C$15:C2234,"&lt;&gt;",$B$15:B2234)</f>
        <v>8.1164684684684687</v>
      </c>
    </row>
    <row r="2235" spans="1:16" x14ac:dyDescent="0.25">
      <c r="A2235" s="1">
        <v>43518</v>
      </c>
      <c r="B2235" s="18">
        <v>8.7780000000000005</v>
      </c>
      <c r="G2235">
        <f t="shared" si="248"/>
        <v>26765.202108270292</v>
      </c>
      <c r="H2235">
        <f t="shared" si="249"/>
        <v>25718.679737602226</v>
      </c>
      <c r="I2235" s="5">
        <f t="shared" si="247"/>
        <v>0</v>
      </c>
      <c r="J2235" s="6">
        <f>+H2235+SUM($B$4:$B$5)-SUM($F$15:F2235)</f>
        <v>28649.132369181192</v>
      </c>
      <c r="K2235" s="10">
        <f t="shared" si="250"/>
        <v>7.4179482692617871E-3</v>
      </c>
      <c r="L2235" s="10">
        <f>+H2235/SUM($F$15:F2235)-1</f>
        <v>9.5831944854951168E-2</v>
      </c>
      <c r="M2235" s="18">
        <f t="shared" si="253"/>
        <v>0</v>
      </c>
      <c r="N2235" s="18">
        <f t="shared" si="251"/>
        <v>2929.9019979041086</v>
      </c>
      <c r="O2235" s="4">
        <f t="shared" si="252"/>
        <v>8.0103523548602862</v>
      </c>
      <c r="P2235" s="18">
        <f>+AVERAGEIF($C$15:C2235,"&lt;&gt;",$B$15:B2235)</f>
        <v>8.1164684684684687</v>
      </c>
    </row>
    <row r="2236" spans="1:16" x14ac:dyDescent="0.25">
      <c r="A2236" s="1">
        <v>43521</v>
      </c>
      <c r="B2236" s="18">
        <v>8.8330000000000002</v>
      </c>
      <c r="G2236">
        <f t="shared" si="248"/>
        <v>26932.903875865966</v>
      </c>
      <c r="H2236">
        <f t="shared" si="249"/>
        <v>25879.824347486949</v>
      </c>
      <c r="I2236" s="5">
        <f t="shared" si="247"/>
        <v>0</v>
      </c>
      <c r="J2236" s="6">
        <f>+H2236+SUM($B$4:$B$5)-SUM($F$15:F2236)</f>
        <v>28810.276979065915</v>
      </c>
      <c r="K2236" s="10">
        <f t="shared" si="250"/>
        <v>5.6247640524733633E-3</v>
      </c>
      <c r="L2236" s="10">
        <f>+H2236/SUM($F$15:F2236)-1</f>
        <v>0.10269805979765123</v>
      </c>
      <c r="M2236" s="18">
        <f t="shared" si="253"/>
        <v>0</v>
      </c>
      <c r="N2236" s="18">
        <f t="shared" si="251"/>
        <v>2929.9019979041086</v>
      </c>
      <c r="O2236" s="4">
        <f t="shared" si="252"/>
        <v>8.0103523548602862</v>
      </c>
      <c r="P2236" s="18">
        <f>+AVERAGEIF($C$15:C2236,"&lt;&gt;",$B$15:B2236)</f>
        <v>8.1164684684684687</v>
      </c>
    </row>
    <row r="2237" spans="1:16" x14ac:dyDescent="0.25">
      <c r="A2237" s="1">
        <v>43522</v>
      </c>
      <c r="B2237" s="18">
        <v>8.8019999999999996</v>
      </c>
      <c r="G2237">
        <f t="shared" si="248"/>
        <v>26838.381061402946</v>
      </c>
      <c r="H2237">
        <f t="shared" si="249"/>
        <v>25788.99738555192</v>
      </c>
      <c r="I2237" s="5">
        <f t="shared" si="247"/>
        <v>0</v>
      </c>
      <c r="J2237" s="6">
        <f>+H2237+SUM($B$4:$B$5)-SUM($F$15:F2237)</f>
        <v>28719.450017130883</v>
      </c>
      <c r="K2237" s="10">
        <f t="shared" si="250"/>
        <v>-3.1525889876390378E-3</v>
      </c>
      <c r="L2237" s="10">
        <f>+H2237/SUM($F$15:F2237)-1</f>
        <v>9.8828067739038294E-2</v>
      </c>
      <c r="M2237" s="18">
        <f t="shared" si="253"/>
        <v>0</v>
      </c>
      <c r="N2237" s="18">
        <f t="shared" si="251"/>
        <v>2929.9019979041086</v>
      </c>
      <c r="O2237" s="4">
        <f t="shared" si="252"/>
        <v>8.0103523548602862</v>
      </c>
      <c r="P2237" s="18">
        <f>+AVERAGEIF($C$15:C2237,"&lt;&gt;",$B$15:B2237)</f>
        <v>8.1164684684684687</v>
      </c>
    </row>
    <row r="2238" spans="1:16" x14ac:dyDescent="0.25">
      <c r="A2238" s="1">
        <v>43523</v>
      </c>
      <c r="B2238" s="18">
        <v>8.7539999999999996</v>
      </c>
      <c r="G2238">
        <f t="shared" si="248"/>
        <v>26692.023155137624</v>
      </c>
      <c r="H2238">
        <f t="shared" si="249"/>
        <v>25648.362089652521</v>
      </c>
      <c r="I2238" s="5">
        <f t="shared" si="247"/>
        <v>0</v>
      </c>
      <c r="J2238" s="6">
        <f>+H2238+SUM($B$4:$B$5)-SUM($F$15:F2238)</f>
        <v>28578.814721231487</v>
      </c>
      <c r="K2238" s="10">
        <f t="shared" si="250"/>
        <v>-4.8968659154513539E-3</v>
      </c>
      <c r="L2238" s="10">
        <f>+H2238/SUM($F$15:F2238)-1</f>
        <v>9.2835821970863597E-2</v>
      </c>
      <c r="M2238" s="18">
        <f t="shared" si="253"/>
        <v>0</v>
      </c>
      <c r="N2238" s="18">
        <f t="shared" si="251"/>
        <v>2929.9019979041086</v>
      </c>
      <c r="O2238" s="4">
        <f t="shared" si="252"/>
        <v>8.0103523548602862</v>
      </c>
      <c r="P2238" s="18">
        <f>+AVERAGEIF($C$15:C2238,"&lt;&gt;",$B$15:B2238)</f>
        <v>8.1164684684684687</v>
      </c>
    </row>
    <row r="2239" spans="1:16" x14ac:dyDescent="0.25">
      <c r="A2239" s="1">
        <v>43524</v>
      </c>
      <c r="B2239" s="18">
        <v>8.66</v>
      </c>
      <c r="G2239">
        <f t="shared" si="248"/>
        <v>26405.405588701375</v>
      </c>
      <c r="H2239">
        <f t="shared" si="249"/>
        <v>25372.951301849535</v>
      </c>
      <c r="I2239" s="5">
        <f t="shared" si="247"/>
        <v>0</v>
      </c>
      <c r="J2239" s="6">
        <f>+H2239+SUM($B$4:$B$5)-SUM($F$15:F2239)</f>
        <v>28303.403933428497</v>
      </c>
      <c r="K2239" s="10">
        <f t="shared" si="250"/>
        <v>-9.6368862911023756E-3</v>
      </c>
      <c r="L2239" s="10">
        <f>+H2239/SUM($F$15:F2239)-1</f>
        <v>8.1101007341521258E-2</v>
      </c>
      <c r="M2239" s="18">
        <f t="shared" si="253"/>
        <v>0</v>
      </c>
      <c r="N2239" s="18">
        <f t="shared" si="251"/>
        <v>2929.9019979041086</v>
      </c>
      <c r="O2239" s="4">
        <f t="shared" si="252"/>
        <v>8.0103523548602862</v>
      </c>
      <c r="P2239" s="18">
        <f>+AVERAGEIF($C$15:C2239,"&lt;&gt;",$B$15:B2239)</f>
        <v>8.1164684684684687</v>
      </c>
    </row>
    <row r="2240" spans="1:16" x14ac:dyDescent="0.25">
      <c r="A2240" s="1">
        <v>43525</v>
      </c>
      <c r="B2240" s="18">
        <v>8.6739999999999995</v>
      </c>
      <c r="G2240">
        <f t="shared" si="248"/>
        <v>26448.093311362092</v>
      </c>
      <c r="H2240">
        <f t="shared" si="249"/>
        <v>25413.969929820192</v>
      </c>
      <c r="I2240" s="5">
        <f t="shared" si="247"/>
        <v>0</v>
      </c>
      <c r="J2240" s="6">
        <f>+H2240+SUM($B$4:$B$5)-SUM($F$15:F2240)</f>
        <v>28344.422561399151</v>
      </c>
      <c r="K2240" s="10">
        <f t="shared" si="250"/>
        <v>1.4492471671299079E-3</v>
      </c>
      <c r="L2240" s="10">
        <f>+H2240/SUM($F$15:F2240)-1</f>
        <v>8.2848745690572212E-2</v>
      </c>
      <c r="M2240" s="18">
        <f t="shared" si="253"/>
        <v>0</v>
      </c>
      <c r="N2240" s="18">
        <f t="shared" si="251"/>
        <v>2929.9019979041086</v>
      </c>
      <c r="O2240" s="4">
        <f t="shared" si="252"/>
        <v>8.0103523548602862</v>
      </c>
      <c r="P2240" s="18">
        <f>+AVERAGEIF($C$15:C2240,"&lt;&gt;",$B$15:B2240)</f>
        <v>8.1164684684684687</v>
      </c>
    </row>
    <row r="2241" spans="1:16" x14ac:dyDescent="0.25">
      <c r="A2241" s="1">
        <v>43528</v>
      </c>
      <c r="B2241" s="18">
        <v>8.734</v>
      </c>
      <c r="G2241">
        <f t="shared" si="248"/>
        <v>26631.040694193744</v>
      </c>
      <c r="H2241">
        <f t="shared" si="249"/>
        <v>25589.76404969444</v>
      </c>
      <c r="I2241" s="5">
        <f t="shared" si="247"/>
        <v>0</v>
      </c>
      <c r="J2241" s="6">
        <f>+H2241+SUM($B$4:$B$5)-SUM($F$15:F2241)</f>
        <v>28520.216681273399</v>
      </c>
      <c r="K2241" s="10">
        <f t="shared" si="250"/>
        <v>6.2020709539396535E-3</v>
      </c>
      <c r="L2241" s="10">
        <f>+H2241/SUM($F$15:F2241)-1</f>
        <v>9.0339052900790806E-2</v>
      </c>
      <c r="M2241" s="18">
        <f t="shared" si="253"/>
        <v>0</v>
      </c>
      <c r="N2241" s="18">
        <f t="shared" si="251"/>
        <v>2929.9019979041086</v>
      </c>
      <c r="O2241" s="4">
        <f t="shared" si="252"/>
        <v>8.0103523548602862</v>
      </c>
      <c r="P2241" s="18">
        <f>+AVERAGEIF($C$15:C2241,"&lt;&gt;",$B$15:B2241)</f>
        <v>8.1164684684684687</v>
      </c>
    </row>
    <row r="2242" spans="1:16" x14ac:dyDescent="0.25">
      <c r="A2242" s="1">
        <v>43529</v>
      </c>
      <c r="B2242" s="18">
        <v>8.7319999999999993</v>
      </c>
      <c r="G2242">
        <f t="shared" si="248"/>
        <v>26624.942448099355</v>
      </c>
      <c r="H2242">
        <f t="shared" si="249"/>
        <v>25583.904245698632</v>
      </c>
      <c r="I2242" s="5">
        <f t="shared" si="247"/>
        <v>0</v>
      </c>
      <c r="J2242" s="6">
        <f>+H2242+SUM($B$4:$B$5)-SUM($F$15:F2242)</f>
        <v>28514.356877277598</v>
      </c>
      <c r="K2242" s="10">
        <f t="shared" si="250"/>
        <v>-2.0546141220756375E-4</v>
      </c>
      <c r="L2242" s="10">
        <f>+H2242/SUM($F$15:F2242)-1</f>
        <v>9.0089375993783527E-2</v>
      </c>
      <c r="M2242" s="18">
        <f t="shared" si="253"/>
        <v>0</v>
      </c>
      <c r="N2242" s="18">
        <f t="shared" si="251"/>
        <v>2929.9019979041086</v>
      </c>
      <c r="O2242" s="4">
        <f t="shared" si="252"/>
        <v>8.0103523548602862</v>
      </c>
      <c r="P2242" s="18">
        <f>+AVERAGEIF($C$15:C2242,"&lt;&gt;",$B$15:B2242)</f>
        <v>8.1164684684684687</v>
      </c>
    </row>
    <row r="2243" spans="1:16" x14ac:dyDescent="0.25">
      <c r="A2243" s="1">
        <v>43530</v>
      </c>
      <c r="B2243" s="18">
        <v>8.7029999999999994</v>
      </c>
      <c r="G2243">
        <f t="shared" si="248"/>
        <v>26536.517879730727</v>
      </c>
      <c r="H2243">
        <f t="shared" si="249"/>
        <v>25498.937087759416</v>
      </c>
      <c r="I2243" s="5">
        <f t="shared" si="247"/>
        <v>0</v>
      </c>
      <c r="J2243" s="6">
        <f>+H2243+SUM($B$4:$B$5)-SUM($F$15:F2243)</f>
        <v>28429.389719338382</v>
      </c>
      <c r="K2243" s="10">
        <f t="shared" si="250"/>
        <v>-2.9798027114869008E-3</v>
      </c>
      <c r="L2243" s="10">
        <f>+H2243/SUM($F$15:F2243)-1</f>
        <v>8.6469060842178092E-2</v>
      </c>
      <c r="M2243" s="18">
        <f t="shared" si="253"/>
        <v>0</v>
      </c>
      <c r="N2243" s="18">
        <f t="shared" si="251"/>
        <v>2929.9019979041086</v>
      </c>
      <c r="O2243" s="4">
        <f t="shared" si="252"/>
        <v>8.0103523548602862</v>
      </c>
      <c r="P2243" s="18">
        <f>+AVERAGEIF($C$15:C2243,"&lt;&gt;",$B$15:B2243)</f>
        <v>8.1164684684684687</v>
      </c>
    </row>
    <row r="2244" spans="1:16" x14ac:dyDescent="0.25">
      <c r="A2244" s="1">
        <v>43531</v>
      </c>
      <c r="B2244" s="18">
        <v>8.6669999999999998</v>
      </c>
      <c r="G2244">
        <f t="shared" si="248"/>
        <v>26426.749450031737</v>
      </c>
      <c r="H2244">
        <f t="shared" si="249"/>
        <v>25393.460615834869</v>
      </c>
      <c r="I2244" s="5">
        <f t="shared" si="247"/>
        <v>0</v>
      </c>
      <c r="J2244" s="6">
        <f>+H2244+SUM($B$4:$B$5)-SUM($F$15:F2244)</f>
        <v>28323.913247413831</v>
      </c>
      <c r="K2244" s="10">
        <f t="shared" si="250"/>
        <v>-3.7101208631574734E-3</v>
      </c>
      <c r="L2244" s="10">
        <f>+H2244/SUM($F$15:F2244)-1</f>
        <v>8.1974876516047068E-2</v>
      </c>
      <c r="M2244" s="18">
        <f t="shared" si="253"/>
        <v>0</v>
      </c>
      <c r="N2244" s="18">
        <f t="shared" si="251"/>
        <v>2929.9019979041086</v>
      </c>
      <c r="O2244" s="4">
        <f t="shared" si="252"/>
        <v>8.0103523548602862</v>
      </c>
      <c r="P2244" s="18">
        <f>+AVERAGEIF($C$15:C2244,"&lt;&gt;",$B$15:B2244)</f>
        <v>8.1164684684684687</v>
      </c>
    </row>
    <row r="2245" spans="1:16" x14ac:dyDescent="0.25">
      <c r="A2245" s="1">
        <v>43532</v>
      </c>
      <c r="B2245" s="18">
        <v>8.5540000000000003</v>
      </c>
      <c r="C2245">
        <f>+$B$3</f>
        <v>200</v>
      </c>
      <c r="D2245" s="7">
        <f>+$D$11</f>
        <v>3.3347368421052628</v>
      </c>
      <c r="E2245">
        <v>1.54</v>
      </c>
      <c r="F2245" s="6">
        <f>+C2245-D2245-E2245</f>
        <v>195.12526315789475</v>
      </c>
      <c r="G2245">
        <f t="shared" si="248"/>
        <v>26282.1985456988</v>
      </c>
      <c r="H2245">
        <f t="shared" si="249"/>
        <v>25257.5069532296</v>
      </c>
      <c r="I2245" s="5">
        <f t="shared" si="247"/>
        <v>312200</v>
      </c>
      <c r="J2245" s="6">
        <f>+H2245+SUM($B$4:$B$5)-SUM($F$15:F2245)</f>
        <v>27992.834321650673</v>
      </c>
      <c r="K2245" s="10">
        <f t="shared" si="250"/>
        <v>-1.1689024848760554E-2</v>
      </c>
      <c r="L2245" s="10">
        <f>+H2245/SUM($F$15:F2245)-1</f>
        <v>6.7308529741718859E-2</v>
      </c>
      <c r="M2245" s="18">
        <f t="shared" si="253"/>
        <v>22.810996394423046</v>
      </c>
      <c r="N2245" s="18">
        <f t="shared" si="251"/>
        <v>2952.7129942985316</v>
      </c>
      <c r="O2245" s="4">
        <f t="shared" si="252"/>
        <v>8.0145522701575285</v>
      </c>
      <c r="P2245" s="18">
        <f>+AVERAGEIF($C$15:C2245,"&lt;&gt;",$B$15:B2245)</f>
        <v>8.1203749999999992</v>
      </c>
    </row>
    <row r="2246" spans="1:16" x14ac:dyDescent="0.25">
      <c r="A2246" s="1">
        <v>43535</v>
      </c>
      <c r="B2246" s="18">
        <v>8.6489999999999991</v>
      </c>
      <c r="G2246">
        <f t="shared" si="248"/>
        <v>26574.086418254486</v>
      </c>
      <c r="H2246">
        <f t="shared" si="249"/>
        <v>25538.014687687955</v>
      </c>
      <c r="I2246" s="5">
        <f t="shared" si="247"/>
        <v>0</v>
      </c>
      <c r="J2246" s="6">
        <f>+H2246+SUM($B$4:$B$5)-SUM($F$15:F2246)</f>
        <v>28273.342056109028</v>
      </c>
      <c r="K2246" s="10">
        <f t="shared" si="250"/>
        <v>1.00206978412829E-2</v>
      </c>
      <c r="L2246" s="10">
        <f>+H2246/SUM($F$15:F2246)-1</f>
        <v>7.9161967937353861E-2</v>
      </c>
      <c r="M2246" s="18">
        <f t="shared" si="253"/>
        <v>0</v>
      </c>
      <c r="N2246" s="18">
        <f t="shared" si="251"/>
        <v>2952.7129942985316</v>
      </c>
      <c r="O2246" s="4">
        <f t="shared" si="252"/>
        <v>8.0145522701575285</v>
      </c>
      <c r="P2246" s="18">
        <f>+AVERAGEIF($C$15:C2246,"&lt;&gt;",$B$15:B2246)</f>
        <v>8.1203749999999992</v>
      </c>
    </row>
    <row r="2247" spans="1:16" x14ac:dyDescent="0.25">
      <c r="A2247" s="1">
        <v>43536</v>
      </c>
      <c r="B2247" s="18">
        <v>8.6929999999999996</v>
      </c>
      <c r="G2247">
        <f t="shared" si="248"/>
        <v>26709.276590806596</v>
      </c>
      <c r="H2247">
        <f t="shared" si="249"/>
        <v>25667.934059437091</v>
      </c>
      <c r="I2247" s="5">
        <f t="shared" si="247"/>
        <v>0</v>
      </c>
      <c r="J2247" s="6">
        <f>+H2247+SUM($B$4:$B$5)-SUM($F$15:F2247)</f>
        <v>28403.261427858157</v>
      </c>
      <c r="K2247" s="10">
        <f t="shared" si="250"/>
        <v>4.5951190167508038E-3</v>
      </c>
      <c r="L2247" s="10">
        <f>+H2247/SUM($F$15:F2247)-1</f>
        <v>8.465198141743735E-2</v>
      </c>
      <c r="M2247" s="18">
        <f t="shared" si="253"/>
        <v>0</v>
      </c>
      <c r="N2247" s="18">
        <f t="shared" si="251"/>
        <v>2952.7129942985316</v>
      </c>
      <c r="O2247" s="4">
        <f t="shared" si="252"/>
        <v>8.0145522701575285</v>
      </c>
      <c r="P2247" s="18">
        <f>+AVERAGEIF($C$15:C2247,"&lt;&gt;",$B$15:B2247)</f>
        <v>8.1203749999999992</v>
      </c>
    </row>
    <row r="2248" spans="1:16" x14ac:dyDescent="0.25">
      <c r="A2248" s="1">
        <v>43537</v>
      </c>
      <c r="B2248" s="18">
        <v>8.66</v>
      </c>
      <c r="G2248">
        <f t="shared" si="248"/>
        <v>26607.883961392516</v>
      </c>
      <c r="H2248">
        <f t="shared" si="249"/>
        <v>25570.494530625245</v>
      </c>
      <c r="I2248" s="5">
        <f t="shared" si="247"/>
        <v>0</v>
      </c>
      <c r="J2248" s="6">
        <f>+H2248+SUM($B$4:$B$5)-SUM($F$15:F2248)</f>
        <v>28305.821899046317</v>
      </c>
      <c r="K2248" s="10">
        <f t="shared" si="250"/>
        <v>-3.4305753604855216E-3</v>
      </c>
      <c r="L2248" s="10">
        <f>+H2248/SUM($F$15:F2248)-1</f>
        <v>8.0534471307375011E-2</v>
      </c>
      <c r="M2248" s="18">
        <f t="shared" si="253"/>
        <v>0</v>
      </c>
      <c r="N2248" s="18">
        <f t="shared" si="251"/>
        <v>2952.7129942985316</v>
      </c>
      <c r="O2248" s="4">
        <f t="shared" si="252"/>
        <v>8.0145522701575285</v>
      </c>
      <c r="P2248" s="18">
        <f>+AVERAGEIF($C$15:C2248,"&lt;&gt;",$B$15:B2248)</f>
        <v>8.1203749999999992</v>
      </c>
    </row>
    <row r="2249" spans="1:16" x14ac:dyDescent="0.25">
      <c r="A2249" s="1">
        <v>43538</v>
      </c>
      <c r="B2249" s="18">
        <v>8.6470000000000002</v>
      </c>
      <c r="G2249">
        <f t="shared" si="248"/>
        <v>26567.941410411211</v>
      </c>
      <c r="H2249">
        <f t="shared" si="249"/>
        <v>25532.109261699366</v>
      </c>
      <c r="I2249" s="5">
        <f t="shared" si="247"/>
        <v>0</v>
      </c>
      <c r="J2249" s="6">
        <f>+H2249+SUM($B$4:$B$5)-SUM($F$15:F2249)</f>
        <v>28267.436630120439</v>
      </c>
      <c r="K2249" s="10">
        <f t="shared" si="250"/>
        <v>-1.356090950574762E-3</v>
      </c>
      <c r="L2249" s="10">
        <f>+H2249/SUM($F$15:F2249)-1</f>
        <v>7.8912421870077631E-2</v>
      </c>
      <c r="M2249" s="18">
        <f t="shared" si="253"/>
        <v>0</v>
      </c>
      <c r="N2249" s="18">
        <f t="shared" si="251"/>
        <v>2952.7129942985316</v>
      </c>
      <c r="O2249" s="4">
        <f t="shared" si="252"/>
        <v>8.0145522701575285</v>
      </c>
      <c r="P2249" s="18">
        <f>+AVERAGEIF($C$15:C2249,"&lt;&gt;",$B$15:B2249)</f>
        <v>8.1203749999999992</v>
      </c>
    </row>
    <row r="2250" spans="1:16" x14ac:dyDescent="0.25">
      <c r="A2250" s="1">
        <v>43539</v>
      </c>
      <c r="B2250" s="18">
        <v>8.7040000000000006</v>
      </c>
      <c r="G2250">
        <f t="shared" si="248"/>
        <v>26743.074133944629</v>
      </c>
      <c r="H2250">
        <f t="shared" si="249"/>
        <v>25700.413902374385</v>
      </c>
      <c r="I2250" s="5">
        <f t="shared" si="247"/>
        <v>0</v>
      </c>
      <c r="J2250" s="6">
        <f>+H2250+SUM($B$4:$B$5)-SUM($F$15:F2250)</f>
        <v>28435.741270795454</v>
      </c>
      <c r="K2250" s="10">
        <f t="shared" si="250"/>
        <v>5.9540114258425092E-3</v>
      </c>
      <c r="L2250" s="10">
        <f>+H2250/SUM($F$15:F2250)-1</f>
        <v>8.6024484787458722E-2</v>
      </c>
      <c r="M2250" s="18">
        <f t="shared" si="253"/>
        <v>0</v>
      </c>
      <c r="N2250" s="18">
        <f t="shared" si="251"/>
        <v>2952.7129942985316</v>
      </c>
      <c r="O2250" s="4">
        <f t="shared" si="252"/>
        <v>8.0145522701575285</v>
      </c>
      <c r="P2250" s="18">
        <f>+AVERAGEIF($C$15:C2250,"&lt;&gt;",$B$15:B2250)</f>
        <v>8.1203749999999992</v>
      </c>
    </row>
    <row r="2251" spans="1:16" x14ac:dyDescent="0.25">
      <c r="A2251" s="1">
        <v>43543</v>
      </c>
      <c r="B2251" s="18">
        <v>8.7970000000000006</v>
      </c>
      <c r="G2251">
        <f t="shared" si="248"/>
        <v>27028.816998657043</v>
      </c>
      <c r="H2251">
        <f t="shared" si="249"/>
        <v>25975.016210844147</v>
      </c>
      <c r="I2251" s="5">
        <f t="shared" si="247"/>
        <v>0</v>
      </c>
      <c r="J2251" s="6">
        <f>+H2251+SUM($B$4:$B$5)-SUM($F$15:F2251)</f>
        <v>28710.343579265213</v>
      </c>
      <c r="K2251" s="10">
        <f t="shared" si="250"/>
        <v>9.656942150890524E-3</v>
      </c>
      <c r="L2251" s="10">
        <f>+H2251/SUM($F$15:F2251)-1</f>
        <v>9.7628376915817494E-2</v>
      </c>
      <c r="M2251" s="18">
        <f t="shared" si="253"/>
        <v>0</v>
      </c>
      <c r="N2251" s="18">
        <f t="shared" si="251"/>
        <v>2952.7129942985316</v>
      </c>
      <c r="O2251" s="4">
        <f t="shared" si="252"/>
        <v>8.0145522701575285</v>
      </c>
      <c r="P2251" s="18">
        <f>+AVERAGEIF($C$15:C2251,"&lt;&gt;",$B$15:B2251)</f>
        <v>8.1203749999999992</v>
      </c>
    </row>
    <row r="2252" spans="1:16" x14ac:dyDescent="0.25">
      <c r="A2252" s="1">
        <v>43544</v>
      </c>
      <c r="B2252" s="18">
        <v>8.7780000000000005</v>
      </c>
      <c r="G2252">
        <f t="shared" si="248"/>
        <v>26970.439424145905</v>
      </c>
      <c r="H2252">
        <f t="shared" si="249"/>
        <v>25918.914663952473</v>
      </c>
      <c r="I2252" s="5">
        <f t="shared" si="247"/>
        <v>0</v>
      </c>
      <c r="J2252" s="6">
        <f>+H2252+SUM($B$4:$B$5)-SUM($F$15:F2252)</f>
        <v>28654.242032373539</v>
      </c>
      <c r="K2252" s="10">
        <f t="shared" si="250"/>
        <v>-1.9540534837830803E-3</v>
      </c>
      <c r="L2252" s="10">
        <f>+H2252/SUM($F$15:F2252)-1</f>
        <v>9.5257689276690316E-2</v>
      </c>
      <c r="M2252" s="18">
        <f t="shared" si="253"/>
        <v>0</v>
      </c>
      <c r="N2252" s="18">
        <f t="shared" si="251"/>
        <v>2952.7129942985316</v>
      </c>
      <c r="O2252" s="4">
        <f t="shared" si="252"/>
        <v>8.0145522701575285</v>
      </c>
      <c r="P2252" s="18">
        <f>+AVERAGEIF($C$15:C2252,"&lt;&gt;",$B$15:B2252)</f>
        <v>8.1203749999999992</v>
      </c>
    </row>
    <row r="2253" spans="1:16" x14ac:dyDescent="0.25">
      <c r="A2253" s="1">
        <v>43545</v>
      </c>
      <c r="B2253" s="18">
        <v>8.7989999999999995</v>
      </c>
      <c r="G2253">
        <f t="shared" si="248"/>
        <v>27034.962006500318</v>
      </c>
      <c r="H2253">
        <f t="shared" si="249"/>
        <v>25980.92163683274</v>
      </c>
      <c r="I2253" s="5">
        <f t="shared" si="247"/>
        <v>0</v>
      </c>
      <c r="J2253" s="6">
        <f>+H2253+SUM($B$4:$B$5)-SUM($F$15:F2253)</f>
        <v>28716.249005253809</v>
      </c>
      <c r="K2253" s="10">
        <f t="shared" si="250"/>
        <v>2.1639718408958952E-3</v>
      </c>
      <c r="L2253" s="10">
        <f>+H2253/SUM($F$15:F2253)-1</f>
        <v>9.7877922983093724E-2</v>
      </c>
      <c r="M2253" s="18">
        <f t="shared" si="253"/>
        <v>0</v>
      </c>
      <c r="N2253" s="18">
        <f t="shared" si="251"/>
        <v>2952.7129942985316</v>
      </c>
      <c r="O2253" s="4">
        <f t="shared" si="252"/>
        <v>8.0145522701575285</v>
      </c>
      <c r="P2253" s="18">
        <f>+AVERAGEIF($C$15:C2253,"&lt;&gt;",$B$15:B2253)</f>
        <v>8.1203749999999992</v>
      </c>
    </row>
    <row r="2254" spans="1:16" x14ac:dyDescent="0.25">
      <c r="A2254" s="1">
        <v>43546</v>
      </c>
      <c r="B2254" s="18">
        <v>8.7639999999999993</v>
      </c>
      <c r="G2254">
        <f t="shared" si="248"/>
        <v>26927.424369242959</v>
      </c>
      <c r="H2254">
        <f t="shared" si="249"/>
        <v>25877.576682032293</v>
      </c>
      <c r="I2254" s="5">
        <f t="shared" si="247"/>
        <v>0</v>
      </c>
      <c r="J2254" s="6">
        <f>+H2254+SUM($B$4:$B$5)-SUM($F$15:F2254)</f>
        <v>28612.904050453359</v>
      </c>
      <c r="K2254" s="10">
        <f t="shared" si="250"/>
        <v>-3.5988319637966226E-3</v>
      </c>
      <c r="L2254" s="10">
        <f>+H2254/SUM($F$15:F2254)-1</f>
        <v>9.3510866805754489E-2</v>
      </c>
      <c r="M2254" s="18">
        <f t="shared" si="253"/>
        <v>0</v>
      </c>
      <c r="N2254" s="18">
        <f t="shared" si="251"/>
        <v>2952.7129942985316</v>
      </c>
      <c r="O2254" s="4">
        <f t="shared" si="252"/>
        <v>8.0145522701575285</v>
      </c>
      <c r="P2254" s="18">
        <f>+AVERAGEIF($C$15:C2254,"&lt;&gt;",$B$15:B2254)</f>
        <v>8.1203749999999992</v>
      </c>
    </row>
    <row r="2255" spans="1:16" x14ac:dyDescent="0.25">
      <c r="A2255" s="1">
        <v>43549</v>
      </c>
      <c r="B2255" s="18">
        <v>8.641</v>
      </c>
      <c r="G2255">
        <f t="shared" si="248"/>
        <v>26549.506386881381</v>
      </c>
      <c r="H2255">
        <f t="shared" si="249"/>
        <v>25514.392983733575</v>
      </c>
      <c r="I2255" s="5">
        <f t="shared" si="247"/>
        <v>0</v>
      </c>
      <c r="J2255" s="6">
        <f>+H2255+SUM($B$4:$B$5)-SUM($F$15:F2255)</f>
        <v>28249.720352154643</v>
      </c>
      <c r="K2255" s="10">
        <f t="shared" si="250"/>
        <v>-1.2693003746082954E-2</v>
      </c>
      <c r="L2255" s="10">
        <f>+H2255/SUM($F$15:F2255)-1</f>
        <v>7.8163783668248055E-2</v>
      </c>
      <c r="M2255" s="18">
        <f t="shared" si="253"/>
        <v>0</v>
      </c>
      <c r="N2255" s="18">
        <f t="shared" si="251"/>
        <v>2952.7129942985316</v>
      </c>
      <c r="O2255" s="4">
        <f t="shared" si="252"/>
        <v>8.0145522701575285</v>
      </c>
      <c r="P2255" s="18">
        <f>+AVERAGEIF($C$15:C2255,"&lt;&gt;",$B$15:B2255)</f>
        <v>8.1203749999999992</v>
      </c>
    </row>
    <row r="2256" spans="1:16" x14ac:dyDescent="0.25">
      <c r="A2256" s="1">
        <v>43550</v>
      </c>
      <c r="B2256" s="18">
        <v>8.6890000000000001</v>
      </c>
      <c r="G2256">
        <f t="shared" si="248"/>
        <v>26696.986575120045</v>
      </c>
      <c r="H2256">
        <f t="shared" si="249"/>
        <v>25656.123207459903</v>
      </c>
      <c r="I2256" s="5">
        <f t="shared" ref="I2256:I2319" si="254">+C2256*(MAX($A:$A)-A2256)</f>
        <v>0</v>
      </c>
      <c r="J2256" s="6">
        <f>+H2256+SUM($B$4:$B$5)-SUM($F$15:F2256)</f>
        <v>28391.450575880972</v>
      </c>
      <c r="K2256" s="10">
        <f t="shared" si="250"/>
        <v>5.0170487339185055E-3</v>
      </c>
      <c r="L2256" s="10">
        <f>+H2256/SUM($F$15:F2256)-1</f>
        <v>8.4152889282884669E-2</v>
      </c>
      <c r="M2256" s="18">
        <f t="shared" si="253"/>
        <v>0</v>
      </c>
      <c r="N2256" s="18">
        <f t="shared" si="251"/>
        <v>2952.7129942985316</v>
      </c>
      <c r="O2256" s="4">
        <f t="shared" si="252"/>
        <v>8.0145522701575285</v>
      </c>
      <c r="P2256" s="18">
        <f>+AVERAGEIF($C$15:C2256,"&lt;&gt;",$B$15:B2256)</f>
        <v>8.1203749999999992</v>
      </c>
    </row>
    <row r="2257" spans="1:16" x14ac:dyDescent="0.25">
      <c r="A2257" s="1">
        <v>43551</v>
      </c>
      <c r="B2257" s="18">
        <v>8.67</v>
      </c>
      <c r="G2257">
        <f t="shared" ref="G2257:G2320" si="255">+(B2257/B2256*G2256)+C2257</f>
        <v>26638.609000608907</v>
      </c>
      <c r="H2257">
        <f t="shared" ref="H2257:H2320" si="256">+(B2257/B2256*H2256)+F2257</f>
        <v>25600.021660568229</v>
      </c>
      <c r="I2257" s="5">
        <f t="shared" si="254"/>
        <v>0</v>
      </c>
      <c r="J2257" s="6">
        <f>+H2257+SUM($B$4:$B$5)-SUM($F$15:F2257)</f>
        <v>28335.349028989298</v>
      </c>
      <c r="K2257" s="10">
        <f t="shared" ref="K2257:K2320" si="257">+J2257/J2256-1</f>
        <v>-1.9760014283783933E-3</v>
      </c>
      <c r="L2257" s="10">
        <f>+H2257/SUM($F$15:F2257)-1</f>
        <v>8.1782201643757491E-2</v>
      </c>
      <c r="M2257" s="18">
        <f t="shared" si="253"/>
        <v>0</v>
      </c>
      <c r="N2257" s="18">
        <f t="shared" ref="N2257:N2320" si="258">+M2257+N2256</f>
        <v>2952.7129942985316</v>
      </c>
      <c r="O2257" s="4">
        <f t="shared" ref="O2257:O2320" si="259">((O2256*N2256)+(B2257*M2257))/N2257</f>
        <v>8.0145522701575285</v>
      </c>
      <c r="P2257" s="18">
        <f>+AVERAGEIF($C$15:C2257,"&lt;&gt;",$B$15:B2257)</f>
        <v>8.1203749999999992</v>
      </c>
    </row>
    <row r="2258" spans="1:16" x14ac:dyDescent="0.25">
      <c r="A2258" s="1">
        <v>43552</v>
      </c>
      <c r="B2258" s="18">
        <v>8.6940000000000008</v>
      </c>
      <c r="G2258">
        <f t="shared" si="255"/>
        <v>26712.349094728241</v>
      </c>
      <c r="H2258">
        <f t="shared" si="256"/>
        <v>25670.886772431393</v>
      </c>
      <c r="I2258" s="5">
        <f t="shared" si="254"/>
        <v>0</v>
      </c>
      <c r="J2258" s="6">
        <f>+H2258+SUM($B$4:$B$5)-SUM($F$15:F2258)</f>
        <v>28406.214140852459</v>
      </c>
      <c r="K2258" s="10">
        <f t="shared" si="257"/>
        <v>2.5009436725362821E-3</v>
      </c>
      <c r="L2258" s="10">
        <f>+H2258/SUM($F$15:F2258)-1</f>
        <v>8.4776754451075798E-2</v>
      </c>
      <c r="M2258" s="18">
        <f t="shared" si="253"/>
        <v>0</v>
      </c>
      <c r="N2258" s="18">
        <f t="shared" si="258"/>
        <v>2952.7129942985316</v>
      </c>
      <c r="O2258" s="4">
        <f t="shared" si="259"/>
        <v>8.0145522701575285</v>
      </c>
      <c r="P2258" s="18">
        <f>+AVERAGEIF($C$15:C2258,"&lt;&gt;",$B$15:B2258)</f>
        <v>8.1203749999999992</v>
      </c>
    </row>
    <row r="2259" spans="1:16" x14ac:dyDescent="0.25">
      <c r="A2259" s="1">
        <v>43553</v>
      </c>
      <c r="B2259" s="18">
        <v>8.7840000000000007</v>
      </c>
      <c r="G2259">
        <f t="shared" si="255"/>
        <v>26988.874447675738</v>
      </c>
      <c r="H2259">
        <f t="shared" si="256"/>
        <v>25936.630941918262</v>
      </c>
      <c r="I2259" s="5">
        <f t="shared" si="254"/>
        <v>0</v>
      </c>
      <c r="J2259" s="6">
        <f>+H2259+SUM($B$4:$B$5)-SUM($F$15:F2259)</f>
        <v>28671.958310339334</v>
      </c>
      <c r="K2259" s="10">
        <f t="shared" si="257"/>
        <v>9.3551420885999992E-3</v>
      </c>
      <c r="L2259" s="10">
        <f>+H2259/SUM($F$15:F2259)-1</f>
        <v>9.6006327478519671E-2</v>
      </c>
      <c r="M2259" s="18">
        <f t="shared" ref="M2259:M2322" si="260">+F2259/B2259</f>
        <v>0</v>
      </c>
      <c r="N2259" s="18">
        <f t="shared" si="258"/>
        <v>2952.7129942985316</v>
      </c>
      <c r="O2259" s="4">
        <f t="shared" si="259"/>
        <v>8.0145522701575285</v>
      </c>
      <c r="P2259" s="18">
        <f>+AVERAGEIF($C$15:C2259,"&lt;&gt;",$B$15:B2259)</f>
        <v>8.1203749999999992</v>
      </c>
    </row>
    <row r="2260" spans="1:16" x14ac:dyDescent="0.25">
      <c r="A2260" s="1">
        <v>43556</v>
      </c>
      <c r="B2260" s="18">
        <v>8.8840000000000003</v>
      </c>
      <c r="G2260">
        <f t="shared" si="255"/>
        <v>27296.12483983962</v>
      </c>
      <c r="H2260">
        <f t="shared" si="256"/>
        <v>26231.902241348111</v>
      </c>
      <c r="I2260" s="5">
        <f t="shared" si="254"/>
        <v>0</v>
      </c>
      <c r="J2260" s="6">
        <f>+H2260+SUM($B$4:$B$5)-SUM($F$15:F2260)</f>
        <v>28967.229609769183</v>
      </c>
      <c r="K2260" s="10">
        <f t="shared" si="257"/>
        <v>1.0298260629214573E-2</v>
      </c>
      <c r="L2260" s="10">
        <f>+H2260/SUM($F$15:F2260)-1</f>
        <v>0.10848363084234602</v>
      </c>
      <c r="M2260" s="18">
        <f t="shared" si="260"/>
        <v>0</v>
      </c>
      <c r="N2260" s="18">
        <f t="shared" si="258"/>
        <v>2952.7129942985316</v>
      </c>
      <c r="O2260" s="4">
        <f t="shared" si="259"/>
        <v>8.0145522701575285</v>
      </c>
      <c r="P2260" s="18">
        <f>+AVERAGEIF($C$15:C2260,"&lt;&gt;",$B$15:B2260)</f>
        <v>8.1203749999999992</v>
      </c>
    </row>
    <row r="2261" spans="1:16" x14ac:dyDescent="0.25">
      <c r="A2261" s="1">
        <v>43557</v>
      </c>
      <c r="B2261" s="18">
        <v>8.9239999999999995</v>
      </c>
      <c r="G2261">
        <f t="shared" si="255"/>
        <v>27419.024996705171</v>
      </c>
      <c r="H2261">
        <f t="shared" si="256"/>
        <v>26350.010761120047</v>
      </c>
      <c r="I2261" s="5">
        <f t="shared" si="254"/>
        <v>0</v>
      </c>
      <c r="J2261" s="6">
        <f>+H2261+SUM($B$4:$B$5)-SUM($F$15:F2261)</f>
        <v>29085.33812954112</v>
      </c>
      <c r="K2261" s="10">
        <f t="shared" si="257"/>
        <v>4.0773149991570889E-3</v>
      </c>
      <c r="L2261" s="10">
        <f>+H2261/SUM($F$15:F2261)-1</f>
        <v>0.11347455218787661</v>
      </c>
      <c r="M2261" s="18">
        <f t="shared" si="260"/>
        <v>0</v>
      </c>
      <c r="N2261" s="18">
        <f t="shared" si="258"/>
        <v>2952.7129942985316</v>
      </c>
      <c r="O2261" s="4">
        <f t="shared" si="259"/>
        <v>8.0145522701575285</v>
      </c>
      <c r="P2261" s="18">
        <f>+AVERAGEIF($C$15:C2261,"&lt;&gt;",$B$15:B2261)</f>
        <v>8.1203749999999992</v>
      </c>
    </row>
    <row r="2262" spans="1:16" x14ac:dyDescent="0.25">
      <c r="A2262" s="1">
        <v>43558</v>
      </c>
      <c r="B2262" s="18">
        <v>8.9600000000000009</v>
      </c>
      <c r="G2262">
        <f t="shared" si="255"/>
        <v>27529.635137884175</v>
      </c>
      <c r="H2262">
        <f t="shared" si="256"/>
        <v>26456.308428914803</v>
      </c>
      <c r="I2262" s="5">
        <f t="shared" si="254"/>
        <v>0</v>
      </c>
      <c r="J2262" s="6">
        <f>+H2262+SUM($B$4:$B$5)-SUM($F$15:F2262)</f>
        <v>29191.635797335872</v>
      </c>
      <c r="K2262" s="10">
        <f t="shared" si="257"/>
        <v>3.6546822086551689E-3</v>
      </c>
      <c r="L2262" s="10">
        <f>+H2262/SUM($F$15:F2262)-1</f>
        <v>0.11796638139885451</v>
      </c>
      <c r="M2262" s="18">
        <f t="shared" si="260"/>
        <v>0</v>
      </c>
      <c r="N2262" s="18">
        <f t="shared" si="258"/>
        <v>2952.7129942985316</v>
      </c>
      <c r="O2262" s="4">
        <f t="shared" si="259"/>
        <v>8.0145522701575285</v>
      </c>
      <c r="P2262" s="18">
        <f>+AVERAGEIF($C$15:C2262,"&lt;&gt;",$B$15:B2262)</f>
        <v>8.1203749999999992</v>
      </c>
    </row>
    <row r="2263" spans="1:16" x14ac:dyDescent="0.25">
      <c r="A2263" s="1">
        <v>43559</v>
      </c>
      <c r="B2263" s="18">
        <v>8.9779999999999998</v>
      </c>
      <c r="G2263">
        <f t="shared" si="255"/>
        <v>27584.940208473672</v>
      </c>
      <c r="H2263">
        <f t="shared" si="256"/>
        <v>26509.457262812171</v>
      </c>
      <c r="I2263" s="5">
        <f t="shared" si="254"/>
        <v>0</v>
      </c>
      <c r="J2263" s="6">
        <f>+H2263+SUM($B$4:$B$5)-SUM($F$15:F2263)</f>
        <v>29244.784631233237</v>
      </c>
      <c r="K2263" s="10">
        <f t="shared" si="257"/>
        <v>1.820687071678817E-3</v>
      </c>
      <c r="L2263" s="10">
        <f>+H2263/SUM($F$15:F2263)-1</f>
        <v>0.12021229600434302</v>
      </c>
      <c r="M2263" s="18">
        <f t="shared" si="260"/>
        <v>0</v>
      </c>
      <c r="N2263" s="18">
        <f t="shared" si="258"/>
        <v>2952.7129942985316</v>
      </c>
      <c r="O2263" s="4">
        <f t="shared" si="259"/>
        <v>8.0145522701575285</v>
      </c>
      <c r="P2263" s="18">
        <f>+AVERAGEIF($C$15:C2263,"&lt;&gt;",$B$15:B2263)</f>
        <v>8.1203749999999992</v>
      </c>
    </row>
    <row r="2264" spans="1:16" x14ac:dyDescent="0.25">
      <c r="A2264" s="1">
        <v>43560</v>
      </c>
      <c r="B2264" s="18">
        <v>9.0169999999999995</v>
      </c>
      <c r="G2264">
        <f t="shared" si="255"/>
        <v>27704.767861417586</v>
      </c>
      <c r="H2264">
        <f t="shared" si="256"/>
        <v>26624.613069589814</v>
      </c>
      <c r="I2264" s="5">
        <f t="shared" si="254"/>
        <v>0</v>
      </c>
      <c r="J2264" s="6">
        <f>+H2264+SUM($B$4:$B$5)-SUM($F$15:F2264)</f>
        <v>29359.940438010886</v>
      </c>
      <c r="K2264" s="10">
        <f t="shared" si="257"/>
        <v>3.9376527551742146E-3</v>
      </c>
      <c r="L2264" s="10">
        <f>+H2264/SUM($F$15:F2264)-1</f>
        <v>0.12507844431623538</v>
      </c>
      <c r="M2264" s="18">
        <f t="shared" si="260"/>
        <v>0</v>
      </c>
      <c r="N2264" s="18">
        <f t="shared" si="258"/>
        <v>2952.7129942985316</v>
      </c>
      <c r="O2264" s="4">
        <f t="shared" si="259"/>
        <v>8.0145522701575285</v>
      </c>
      <c r="P2264" s="18">
        <f>+AVERAGEIF($C$15:C2264,"&lt;&gt;",$B$15:B2264)</f>
        <v>8.1203749999999992</v>
      </c>
    </row>
    <row r="2265" spans="1:16" x14ac:dyDescent="0.25">
      <c r="A2265" s="1">
        <v>43563</v>
      </c>
      <c r="B2265" s="18">
        <v>9.0150000000000006</v>
      </c>
      <c r="C2265">
        <f>+$B$3</f>
        <v>200</v>
      </c>
      <c r="D2265" s="7">
        <f>+$D$11</f>
        <v>3.3347368421052628</v>
      </c>
      <c r="E2265">
        <v>1.54</v>
      </c>
      <c r="F2265" s="6">
        <f>+C2265-D2265-E2265</f>
        <v>195.12526315789475</v>
      </c>
      <c r="G2265">
        <f t="shared" si="255"/>
        <v>27898.62285357431</v>
      </c>
      <c r="H2265">
        <f t="shared" si="256"/>
        <v>26813.832906759115</v>
      </c>
      <c r="I2265" s="5">
        <f t="shared" si="254"/>
        <v>306000</v>
      </c>
      <c r="J2265" s="6">
        <f>+H2265+SUM($B$4:$B$5)-SUM($F$15:F2265)</f>
        <v>29354.035012022287</v>
      </c>
      <c r="K2265" s="10">
        <f t="shared" si="257"/>
        <v>-2.0113889539619123E-4</v>
      </c>
      <c r="L2265" s="10">
        <f>+H2265/SUM($F$15:F2265)-1</f>
        <v>0.12380804837722081</v>
      </c>
      <c r="M2265" s="18">
        <f t="shared" si="260"/>
        <v>21.64451061097002</v>
      </c>
      <c r="N2265" s="18">
        <f t="shared" si="258"/>
        <v>2974.3575049095016</v>
      </c>
      <c r="O2265" s="4">
        <f t="shared" si="259"/>
        <v>8.0218325656393432</v>
      </c>
      <c r="P2265" s="18">
        <f>+AVERAGEIF($C$15:C2265,"&lt;&gt;",$B$15:B2265)</f>
        <v>8.1282920353982302</v>
      </c>
    </row>
    <row r="2266" spans="1:16" x14ac:dyDescent="0.25">
      <c r="A2266" s="1">
        <v>43564</v>
      </c>
      <c r="B2266" s="18">
        <v>9.0280000000000005</v>
      </c>
      <c r="G2266">
        <f t="shared" si="255"/>
        <v>27938.853812764155</v>
      </c>
      <c r="H2266">
        <f t="shared" si="256"/>
        <v>26852.499554322934</v>
      </c>
      <c r="I2266" s="5">
        <f t="shared" si="254"/>
        <v>0</v>
      </c>
      <c r="J2266" s="6">
        <f>+H2266+SUM($B$4:$B$5)-SUM($F$15:F2266)</f>
        <v>29392.701659586106</v>
      </c>
      <c r="K2266" s="10">
        <f t="shared" si="257"/>
        <v>1.3172515311092869E-3</v>
      </c>
      <c r="L2266" s="10">
        <f>+H2266/SUM($F$15:F2266)-1</f>
        <v>0.12542862570710467</v>
      </c>
      <c r="M2266" s="18">
        <f t="shared" si="260"/>
        <v>0</v>
      </c>
      <c r="N2266" s="18">
        <f t="shared" si="258"/>
        <v>2974.3575049095016</v>
      </c>
      <c r="O2266" s="4">
        <f t="shared" si="259"/>
        <v>8.0218325656393432</v>
      </c>
      <c r="P2266" s="18">
        <f>+AVERAGEIF($C$15:C2266,"&lt;&gt;",$B$15:B2266)</f>
        <v>8.1282920353982302</v>
      </c>
    </row>
    <row r="2267" spans="1:16" x14ac:dyDescent="0.25">
      <c r="A2267" s="1">
        <v>43565</v>
      </c>
      <c r="B2267" s="18">
        <v>9.0660000000000007</v>
      </c>
      <c r="G2267">
        <f t="shared" si="255"/>
        <v>28056.452001165246</v>
      </c>
      <c r="H2267">
        <f t="shared" si="256"/>
        <v>26965.525139509497</v>
      </c>
      <c r="I2267" s="5">
        <f t="shared" si="254"/>
        <v>0</v>
      </c>
      <c r="J2267" s="6">
        <f>+H2267+SUM($B$4:$B$5)-SUM($F$15:F2267)</f>
        <v>29505.727244772672</v>
      </c>
      <c r="K2267" s="10">
        <f t="shared" si="257"/>
        <v>3.8453622431711132E-3</v>
      </c>
      <c r="L2267" s="10">
        <f>+H2267/SUM($F$15:F2267)-1</f>
        <v>0.13016569790215016</v>
      </c>
      <c r="M2267" s="18">
        <f t="shared" si="260"/>
        <v>0</v>
      </c>
      <c r="N2267" s="18">
        <f t="shared" si="258"/>
        <v>2974.3575049095016</v>
      </c>
      <c r="O2267" s="4">
        <f t="shared" si="259"/>
        <v>8.0218325656393432</v>
      </c>
      <c r="P2267" s="18">
        <f>+AVERAGEIF($C$15:C2267,"&lt;&gt;",$B$15:B2267)</f>
        <v>8.1282920353982302</v>
      </c>
    </row>
    <row r="2268" spans="1:16" x14ac:dyDescent="0.25">
      <c r="A2268" s="1">
        <v>43566</v>
      </c>
      <c r="B2268" s="18">
        <v>8.9710000000000001</v>
      </c>
      <c r="G2268">
        <f t="shared" si="255"/>
        <v>27762.456530162519</v>
      </c>
      <c r="H2268">
        <f t="shared" si="256"/>
        <v>26682.961176543093</v>
      </c>
      <c r="I2268" s="5">
        <f t="shared" si="254"/>
        <v>0</v>
      </c>
      <c r="J2268" s="6">
        <f>+H2268+SUM($B$4:$B$5)-SUM($F$15:F2268)</f>
        <v>29223.163281806264</v>
      </c>
      <c r="K2268" s="10">
        <f t="shared" si="257"/>
        <v>-9.5765801880537405E-3</v>
      </c>
      <c r="L2268" s="10">
        <f>+H2268/SUM($F$15:F2268)-1</f>
        <v>0.11832301741453666</v>
      </c>
      <c r="M2268" s="18">
        <f t="shared" si="260"/>
        <v>0</v>
      </c>
      <c r="N2268" s="18">
        <f t="shared" si="258"/>
        <v>2974.3575049095016</v>
      </c>
      <c r="O2268" s="4">
        <f t="shared" si="259"/>
        <v>8.0218325656393432</v>
      </c>
      <c r="P2268" s="18">
        <f>+AVERAGEIF($C$15:C2268,"&lt;&gt;",$B$15:B2268)</f>
        <v>8.1282920353982302</v>
      </c>
    </row>
    <row r="2269" spans="1:16" x14ac:dyDescent="0.25">
      <c r="A2269" s="1">
        <v>43567</v>
      </c>
      <c r="B2269" s="18">
        <v>8.9339999999999993</v>
      </c>
      <c r="G2269">
        <f t="shared" si="255"/>
        <v>27647.953030929875</v>
      </c>
      <c r="H2269">
        <f t="shared" si="256"/>
        <v>26572.909948861437</v>
      </c>
      <c r="I2269" s="5">
        <f t="shared" si="254"/>
        <v>0</v>
      </c>
      <c r="J2269" s="6">
        <f>+H2269+SUM($B$4:$B$5)-SUM($F$15:F2269)</f>
        <v>29113.112054124613</v>
      </c>
      <c r="K2269" s="10">
        <f t="shared" si="257"/>
        <v>-3.7658903185942005E-3</v>
      </c>
      <c r="L2269" s="10">
        <f>+H2269/SUM($F$15:F2269)-1</f>
        <v>0.11371060501409747</v>
      </c>
      <c r="M2269" s="18">
        <f t="shared" si="260"/>
        <v>0</v>
      </c>
      <c r="N2269" s="18">
        <f t="shared" si="258"/>
        <v>2974.3575049095016</v>
      </c>
      <c r="O2269" s="4">
        <f t="shared" si="259"/>
        <v>8.0218325656393432</v>
      </c>
      <c r="P2269" s="18">
        <f>+AVERAGEIF($C$15:C2269,"&lt;&gt;",$B$15:B2269)</f>
        <v>8.1282920353982302</v>
      </c>
    </row>
    <row r="2270" spans="1:16" x14ac:dyDescent="0.25">
      <c r="A2270" s="1">
        <v>43570</v>
      </c>
      <c r="B2270" s="18">
        <v>8.9290000000000003</v>
      </c>
      <c r="G2270">
        <f t="shared" si="255"/>
        <v>27632.479585087629</v>
      </c>
      <c r="H2270">
        <f t="shared" si="256"/>
        <v>26558.038161336892</v>
      </c>
      <c r="I2270" s="5">
        <f t="shared" si="254"/>
        <v>0</v>
      </c>
      <c r="J2270" s="6">
        <f>+H2270+SUM($B$4:$B$5)-SUM($F$15:F2270)</f>
        <v>29098.240266600071</v>
      </c>
      <c r="K2270" s="10">
        <f t="shared" si="257"/>
        <v>-5.1082781864386639E-4</v>
      </c>
      <c r="L2270" s="10">
        <f>+H2270/SUM($F$15:F2270)-1</f>
        <v>0.11308730604106532</v>
      </c>
      <c r="M2270" s="18">
        <f t="shared" si="260"/>
        <v>0</v>
      </c>
      <c r="N2270" s="18">
        <f t="shared" si="258"/>
        <v>2974.3575049095016</v>
      </c>
      <c r="O2270" s="4">
        <f t="shared" si="259"/>
        <v>8.0218325656393432</v>
      </c>
      <c r="P2270" s="18">
        <f>+AVERAGEIF($C$15:C2270,"&lt;&gt;",$B$15:B2270)</f>
        <v>8.1282920353982302</v>
      </c>
    </row>
    <row r="2271" spans="1:16" x14ac:dyDescent="0.25">
      <c r="A2271" s="1">
        <v>43571</v>
      </c>
      <c r="B2271" s="18">
        <v>8.9830000000000005</v>
      </c>
      <c r="G2271">
        <f t="shared" si="255"/>
        <v>27799.592800183913</v>
      </c>
      <c r="H2271">
        <f t="shared" si="256"/>
        <v>26718.653466602002</v>
      </c>
      <c r="I2271" s="5">
        <f t="shared" si="254"/>
        <v>0</v>
      </c>
      <c r="J2271" s="6">
        <f>+H2271+SUM($B$4:$B$5)-SUM($F$15:F2271)</f>
        <v>29258.855571865177</v>
      </c>
      <c r="K2271" s="10">
        <f t="shared" si="257"/>
        <v>5.5197600883605258E-3</v>
      </c>
      <c r="L2271" s="10">
        <f>+H2271/SUM($F$15:F2271)-1</f>
        <v>0.11981893494981377</v>
      </c>
      <c r="M2271" s="18">
        <f t="shared" si="260"/>
        <v>0</v>
      </c>
      <c r="N2271" s="18">
        <f t="shared" si="258"/>
        <v>2974.3575049095016</v>
      </c>
      <c r="O2271" s="4">
        <f t="shared" si="259"/>
        <v>8.0218325656393432</v>
      </c>
      <c r="P2271" s="18">
        <f>+AVERAGEIF($C$15:C2271,"&lt;&gt;",$B$15:B2271)</f>
        <v>8.1282920353982302</v>
      </c>
    </row>
    <row r="2272" spans="1:16" x14ac:dyDescent="0.25">
      <c r="A2272" s="1">
        <v>43572</v>
      </c>
      <c r="B2272" s="18">
        <v>8.9969999999999999</v>
      </c>
      <c r="G2272">
        <f t="shared" si="255"/>
        <v>27842.918448542205</v>
      </c>
      <c r="H2272">
        <f t="shared" si="256"/>
        <v>26760.294471670732</v>
      </c>
      <c r="I2272" s="5">
        <f t="shared" si="254"/>
        <v>0</v>
      </c>
      <c r="J2272" s="6">
        <f>+H2272+SUM($B$4:$B$5)-SUM($F$15:F2272)</f>
        <v>29300.496576933903</v>
      </c>
      <c r="K2272" s="10">
        <f t="shared" si="257"/>
        <v>1.4231932266266512E-3</v>
      </c>
      <c r="L2272" s="10">
        <f>+H2272/SUM($F$15:F2272)-1</f>
        <v>0.12156417207430414</v>
      </c>
      <c r="M2272" s="18">
        <f t="shared" si="260"/>
        <v>0</v>
      </c>
      <c r="N2272" s="18">
        <f t="shared" si="258"/>
        <v>2974.3575049095016</v>
      </c>
      <c r="O2272" s="4">
        <f t="shared" si="259"/>
        <v>8.0218325656393432</v>
      </c>
      <c r="P2272" s="18">
        <f>+AVERAGEIF($C$15:C2272,"&lt;&gt;",$B$15:B2272)</f>
        <v>8.1282920353982302</v>
      </c>
    </row>
    <row r="2273" spans="1:16" x14ac:dyDescent="0.25">
      <c r="A2273" s="1">
        <v>43573</v>
      </c>
      <c r="B2273" s="18">
        <v>9.0030000000000001</v>
      </c>
      <c r="G2273">
        <f t="shared" si="255"/>
        <v>27861.486583552905</v>
      </c>
      <c r="H2273">
        <f t="shared" si="256"/>
        <v>26778.140616700191</v>
      </c>
      <c r="I2273" s="5">
        <f t="shared" si="254"/>
        <v>0</v>
      </c>
      <c r="J2273" s="6">
        <f>+H2273+SUM($B$4:$B$5)-SUM($F$15:F2273)</f>
        <v>29318.342721963367</v>
      </c>
      <c r="K2273" s="10">
        <f t="shared" si="257"/>
        <v>6.0907312552216375E-4</v>
      </c>
      <c r="L2273" s="10">
        <f>+H2273/SUM($F$15:F2273)-1</f>
        <v>0.12231213084194303</v>
      </c>
      <c r="M2273" s="18">
        <f t="shared" si="260"/>
        <v>0</v>
      </c>
      <c r="N2273" s="18">
        <f t="shared" si="258"/>
        <v>2974.3575049095016</v>
      </c>
      <c r="O2273" s="4">
        <f t="shared" si="259"/>
        <v>8.0218325656393432</v>
      </c>
      <c r="P2273" s="18">
        <f>+AVERAGEIF($C$15:C2273,"&lt;&gt;",$B$15:B2273)</f>
        <v>8.1282920353982302</v>
      </c>
    </row>
    <row r="2274" spans="1:16" x14ac:dyDescent="0.25">
      <c r="A2274" s="1">
        <v>43578</v>
      </c>
      <c r="B2274" s="18">
        <v>9.0069999999999997</v>
      </c>
      <c r="G2274">
        <f t="shared" si="255"/>
        <v>27873.865340226705</v>
      </c>
      <c r="H2274">
        <f t="shared" si="256"/>
        <v>26790.03804671983</v>
      </c>
      <c r="I2274" s="5">
        <f t="shared" si="254"/>
        <v>0</v>
      </c>
      <c r="J2274" s="6">
        <f>+H2274+SUM($B$4:$B$5)-SUM($F$15:F2274)</f>
        <v>29330.240151983002</v>
      </c>
      <c r="K2274" s="10">
        <f t="shared" si="257"/>
        <v>4.0580158750658235E-4</v>
      </c>
      <c r="L2274" s="10">
        <f>+H2274/SUM($F$15:F2274)-1</f>
        <v>0.12281077002036889</v>
      </c>
      <c r="M2274" s="18">
        <f t="shared" si="260"/>
        <v>0</v>
      </c>
      <c r="N2274" s="18">
        <f t="shared" si="258"/>
        <v>2974.3575049095016</v>
      </c>
      <c r="O2274" s="4">
        <f t="shared" si="259"/>
        <v>8.0218325656393432</v>
      </c>
      <c r="P2274" s="18">
        <f>+AVERAGEIF($C$15:C2274,"&lt;&gt;",$B$15:B2274)</f>
        <v>8.1282920353982302</v>
      </c>
    </row>
    <row r="2275" spans="1:16" x14ac:dyDescent="0.25">
      <c r="A2275" s="1">
        <v>43579</v>
      </c>
      <c r="B2275" s="18">
        <v>8.952</v>
      </c>
      <c r="G2275">
        <f t="shared" si="255"/>
        <v>27703.65743596197</v>
      </c>
      <c r="H2275">
        <f t="shared" si="256"/>
        <v>26626.44838394981</v>
      </c>
      <c r="I2275" s="5">
        <f t="shared" si="254"/>
        <v>0</v>
      </c>
      <c r="J2275" s="6">
        <f>+H2275+SUM($B$4:$B$5)-SUM($F$15:F2275)</f>
        <v>29166.650489212989</v>
      </c>
      <c r="K2275" s="10">
        <f t="shared" si="257"/>
        <v>-5.5775084664266839E-3</v>
      </c>
      <c r="L2275" s="10">
        <f>+H2275/SUM($F$15:F2275)-1</f>
        <v>0.11595448131701369</v>
      </c>
      <c r="M2275" s="18">
        <f t="shared" si="260"/>
        <v>0</v>
      </c>
      <c r="N2275" s="18">
        <f t="shared" si="258"/>
        <v>2974.3575049095016</v>
      </c>
      <c r="O2275" s="4">
        <f t="shared" si="259"/>
        <v>8.0218325656393432</v>
      </c>
      <c r="P2275" s="18">
        <f>+AVERAGEIF($C$15:C2275,"&lt;&gt;",$B$15:B2275)</f>
        <v>8.1282920353982302</v>
      </c>
    </row>
    <row r="2276" spans="1:16" x14ac:dyDescent="0.25">
      <c r="A2276" s="1">
        <v>43581</v>
      </c>
      <c r="B2276" s="18">
        <v>8.9369999999999994</v>
      </c>
      <c r="G2276">
        <f t="shared" si="255"/>
        <v>27657.237098435224</v>
      </c>
      <c r="H2276">
        <f t="shared" si="256"/>
        <v>26581.833021376166</v>
      </c>
      <c r="I2276" s="5">
        <f t="shared" si="254"/>
        <v>0</v>
      </c>
      <c r="J2276" s="6">
        <f>+H2276+SUM($B$4:$B$5)-SUM($F$15:F2276)</f>
        <v>29122.035126639341</v>
      </c>
      <c r="K2276" s="10">
        <f t="shared" si="257"/>
        <v>-1.5296704223938251E-3</v>
      </c>
      <c r="L2276" s="10">
        <f>+H2276/SUM($F$15:F2276)-1</f>
        <v>0.1140845843979168</v>
      </c>
      <c r="M2276" s="18">
        <f t="shared" si="260"/>
        <v>0</v>
      </c>
      <c r="N2276" s="18">
        <f t="shared" si="258"/>
        <v>2974.3575049095016</v>
      </c>
      <c r="O2276" s="4">
        <f t="shared" si="259"/>
        <v>8.0218325656393432</v>
      </c>
      <c r="P2276" s="18">
        <f>+AVERAGEIF($C$15:C2276,"&lt;&gt;",$B$15:B2276)</f>
        <v>8.1282920353982302</v>
      </c>
    </row>
    <row r="2277" spans="1:16" x14ac:dyDescent="0.25">
      <c r="A2277" s="1">
        <v>43584</v>
      </c>
      <c r="B2277" s="18">
        <v>8.9730000000000008</v>
      </c>
      <c r="G2277">
        <f t="shared" si="255"/>
        <v>27768.645908499417</v>
      </c>
      <c r="H2277">
        <f t="shared" si="256"/>
        <v>26688.90989155291</v>
      </c>
      <c r="I2277" s="5">
        <f t="shared" si="254"/>
        <v>0</v>
      </c>
      <c r="J2277" s="6">
        <f>+H2277+SUM($B$4:$B$5)-SUM($F$15:F2277)</f>
        <v>29229.111996816086</v>
      </c>
      <c r="K2277" s="10">
        <f t="shared" si="257"/>
        <v>3.6768333569792144E-3</v>
      </c>
      <c r="L2277" s="10">
        <f>+H2277/SUM($F$15:F2277)-1</f>
        <v>0.11857233700374947</v>
      </c>
      <c r="M2277" s="18">
        <f t="shared" si="260"/>
        <v>0</v>
      </c>
      <c r="N2277" s="18">
        <f t="shared" si="258"/>
        <v>2974.3575049095016</v>
      </c>
      <c r="O2277" s="4">
        <f t="shared" si="259"/>
        <v>8.0218325656393432</v>
      </c>
      <c r="P2277" s="18">
        <f>+AVERAGEIF($C$15:C2277,"&lt;&gt;",$B$15:B2277)</f>
        <v>8.1282920353982302</v>
      </c>
    </row>
    <row r="2278" spans="1:16" x14ac:dyDescent="0.25">
      <c r="A2278" s="1">
        <v>43585</v>
      </c>
      <c r="B2278" s="18">
        <v>8.9109999999999996</v>
      </c>
      <c r="G2278">
        <f t="shared" si="255"/>
        <v>27576.775180055527</v>
      </c>
      <c r="H2278">
        <f t="shared" si="256"/>
        <v>26504.499726248516</v>
      </c>
      <c r="I2278" s="5">
        <f t="shared" si="254"/>
        <v>0</v>
      </c>
      <c r="J2278" s="6">
        <f>+H2278+SUM($B$4:$B$5)-SUM($F$15:F2278)</f>
        <v>29044.701831511687</v>
      </c>
      <c r="K2278" s="10">
        <f t="shared" si="257"/>
        <v>-6.3091265079995296E-3</v>
      </c>
      <c r="L2278" s="10">
        <f>+H2278/SUM($F$15:F2278)-1</f>
        <v>0.11084342973814887</v>
      </c>
      <c r="M2278" s="18">
        <f t="shared" si="260"/>
        <v>0</v>
      </c>
      <c r="N2278" s="18">
        <f t="shared" si="258"/>
        <v>2974.3575049095016</v>
      </c>
      <c r="O2278" s="4">
        <f t="shared" si="259"/>
        <v>8.0218325656393432</v>
      </c>
      <c r="P2278" s="18">
        <f>+AVERAGEIF($C$15:C2278,"&lt;&gt;",$B$15:B2278)</f>
        <v>8.1282920353982302</v>
      </c>
    </row>
    <row r="2279" spans="1:16" x14ac:dyDescent="0.25">
      <c r="A2279" s="1">
        <v>43587</v>
      </c>
      <c r="B2279" s="18">
        <v>8.9250000000000007</v>
      </c>
      <c r="G2279">
        <f t="shared" si="255"/>
        <v>27620.100828413826</v>
      </c>
      <c r="H2279">
        <f t="shared" si="256"/>
        <v>26546.140731317249</v>
      </c>
      <c r="I2279" s="5">
        <f t="shared" si="254"/>
        <v>0</v>
      </c>
      <c r="J2279" s="6">
        <f>+H2279+SUM($B$4:$B$5)-SUM($F$15:F2279)</f>
        <v>29086.342836580428</v>
      </c>
      <c r="K2279" s="10">
        <f t="shared" si="257"/>
        <v>1.4336867808215636E-3</v>
      </c>
      <c r="L2279" s="10">
        <f>+H2279/SUM($F$15:F2279)-1</f>
        <v>0.11258866686263924</v>
      </c>
      <c r="M2279" s="18">
        <f t="shared" si="260"/>
        <v>0</v>
      </c>
      <c r="N2279" s="18">
        <f t="shared" si="258"/>
        <v>2974.3575049095016</v>
      </c>
      <c r="O2279" s="4">
        <f t="shared" si="259"/>
        <v>8.0218325656393432</v>
      </c>
      <c r="P2279" s="18">
        <f>+AVERAGEIF($C$15:C2279,"&lt;&gt;",$B$15:B2279)</f>
        <v>8.1282920353982302</v>
      </c>
    </row>
    <row r="2280" spans="1:16" x14ac:dyDescent="0.25">
      <c r="A2280" s="1">
        <v>43588</v>
      </c>
      <c r="B2280" s="18">
        <v>8.9489999999999998</v>
      </c>
      <c r="G2280">
        <f t="shared" si="255"/>
        <v>27694.373368456618</v>
      </c>
      <c r="H2280">
        <f t="shared" si="256"/>
        <v>26617.525311435074</v>
      </c>
      <c r="I2280" s="5">
        <f t="shared" si="254"/>
        <v>0</v>
      </c>
      <c r="J2280" s="6">
        <f>+H2280+SUM($B$4:$B$5)-SUM($F$15:F2280)</f>
        <v>29157.727416698253</v>
      </c>
      <c r="K2280" s="10">
        <f t="shared" si="257"/>
        <v>2.4542301697705327E-3</v>
      </c>
      <c r="L2280" s="10">
        <f>+H2280/SUM($F$15:F2280)-1</f>
        <v>0.11558050193319414</v>
      </c>
      <c r="M2280" s="18">
        <f t="shared" si="260"/>
        <v>0</v>
      </c>
      <c r="N2280" s="18">
        <f t="shared" si="258"/>
        <v>2974.3575049095016</v>
      </c>
      <c r="O2280" s="4">
        <f t="shared" si="259"/>
        <v>8.0218325656393432</v>
      </c>
      <c r="P2280" s="18">
        <f>+AVERAGEIF($C$15:C2280,"&lt;&gt;",$B$15:B2280)</f>
        <v>8.1282920353982302</v>
      </c>
    </row>
    <row r="2281" spans="1:16" x14ac:dyDescent="0.25">
      <c r="A2281" s="1">
        <v>43592</v>
      </c>
      <c r="B2281" s="18">
        <v>8.7550000000000008</v>
      </c>
      <c r="G2281">
        <f t="shared" si="255"/>
        <v>27094.003669777372</v>
      </c>
      <c r="H2281">
        <f t="shared" si="256"/>
        <v>26040.499955482635</v>
      </c>
      <c r="I2281" s="5">
        <f t="shared" si="254"/>
        <v>0</v>
      </c>
      <c r="J2281" s="6">
        <f>+H2281+SUM($B$4:$B$5)-SUM($F$15:F2281)</f>
        <v>28580.702060745811</v>
      </c>
      <c r="K2281" s="10">
        <f t="shared" si="257"/>
        <v>-1.9789791834804893E-2</v>
      </c>
      <c r="L2281" s="10">
        <f>+H2281/SUM($F$15:F2281)-1</f>
        <v>9.1396501779541284E-2</v>
      </c>
      <c r="M2281" s="18">
        <f t="shared" si="260"/>
        <v>0</v>
      </c>
      <c r="N2281" s="18">
        <f t="shared" si="258"/>
        <v>2974.3575049095016</v>
      </c>
      <c r="O2281" s="4">
        <f t="shared" si="259"/>
        <v>8.0218325656393432</v>
      </c>
      <c r="P2281" s="18">
        <f>+AVERAGEIF($C$15:C2281,"&lt;&gt;",$B$15:B2281)</f>
        <v>8.1282920353982302</v>
      </c>
    </row>
    <row r="2282" spans="1:16" x14ac:dyDescent="0.25">
      <c r="A2282" s="1">
        <v>43593</v>
      </c>
      <c r="B2282" s="18">
        <v>8.69</v>
      </c>
      <c r="C2282">
        <f>+$B$3</f>
        <v>200</v>
      </c>
      <c r="D2282" s="7">
        <f>+$D$11</f>
        <v>3.3347368421052628</v>
      </c>
      <c r="E2282">
        <v>1.54</v>
      </c>
      <c r="F2282" s="6">
        <f>+C2282-D2282-E2282</f>
        <v>195.12526315789475</v>
      </c>
      <c r="G2282">
        <f t="shared" si="255"/>
        <v>27092.848873828134</v>
      </c>
      <c r="H2282">
        <f t="shared" si="256"/>
        <v>26042.291980821406</v>
      </c>
      <c r="I2282" s="5">
        <f t="shared" si="254"/>
        <v>300000</v>
      </c>
      <c r="J2282" s="6">
        <f>+H2282+SUM($B$4:$B$5)-SUM($F$15:F2282)</f>
        <v>28387.368822926688</v>
      </c>
      <c r="K2282" s="10">
        <f t="shared" si="257"/>
        <v>-6.7644677659844943E-3</v>
      </c>
      <c r="L2282" s="10">
        <f>+H2282/SUM($F$15:F2282)-1</f>
        <v>8.2617965972360263E-2</v>
      </c>
      <c r="M2282" s="18">
        <f t="shared" si="260"/>
        <v>22.454000363394105</v>
      </c>
      <c r="N2282" s="18">
        <f t="shared" si="258"/>
        <v>2996.8115052728958</v>
      </c>
      <c r="O2282" s="4">
        <f t="shared" si="259"/>
        <v>8.0268388971311779</v>
      </c>
      <c r="P2282" s="18">
        <f>+AVERAGEIF($C$15:C2282,"&lt;&gt;",$B$15:B2282)</f>
        <v>8.1332192982456135</v>
      </c>
    </row>
    <row r="2283" spans="1:16" x14ac:dyDescent="0.25">
      <c r="A2283" s="1">
        <v>43595</v>
      </c>
      <c r="B2283" s="18">
        <v>8.5289999999999999</v>
      </c>
      <c r="G2283">
        <f t="shared" si="255"/>
        <v>26590.898509192193</v>
      </c>
      <c r="H2283">
        <f t="shared" si="256"/>
        <v>25559.805328472474</v>
      </c>
      <c r="I2283" s="5">
        <f t="shared" si="254"/>
        <v>0</v>
      </c>
      <c r="J2283" s="6">
        <f>+H2283+SUM($B$4:$B$5)-SUM($F$15:F2283)</f>
        <v>27904.882170577755</v>
      </c>
      <c r="K2283" s="10">
        <f t="shared" si="257"/>
        <v>-1.6996526002764245E-2</v>
      </c>
      <c r="L2283" s="10">
        <f>+H2283/SUM($F$15:F2283)-1</f>
        <v>6.2560256821434068E-2</v>
      </c>
      <c r="M2283" s="18">
        <f t="shared" si="260"/>
        <v>0</v>
      </c>
      <c r="N2283" s="18">
        <f t="shared" si="258"/>
        <v>2996.8115052728958</v>
      </c>
      <c r="O2283" s="4">
        <f t="shared" si="259"/>
        <v>8.0268388971311779</v>
      </c>
      <c r="P2283" s="18">
        <f>+AVERAGEIF($C$15:C2283,"&lt;&gt;",$B$15:B2283)</f>
        <v>8.1332192982456135</v>
      </c>
    </row>
    <row r="2284" spans="1:16" x14ac:dyDescent="0.25">
      <c r="A2284" s="1">
        <v>43598</v>
      </c>
      <c r="B2284" s="18">
        <v>8.4030000000000005</v>
      </c>
      <c r="G2284">
        <f t="shared" si="255"/>
        <v>26198.067789042329</v>
      </c>
      <c r="H2284">
        <f t="shared" si="256"/>
        <v>25182.207078808093</v>
      </c>
      <c r="I2284" s="5">
        <f t="shared" si="254"/>
        <v>0</v>
      </c>
      <c r="J2284" s="6">
        <f>+H2284+SUM($B$4:$B$5)-SUM($F$15:F2284)</f>
        <v>27527.283920913371</v>
      </c>
      <c r="K2284" s="10">
        <f t="shared" si="257"/>
        <v>-1.353161956951443E-2</v>
      </c>
      <c r="L2284" s="10">
        <f>+H2284/SUM($F$15:F2284)-1</f>
        <v>4.6862919225057142E-2</v>
      </c>
      <c r="M2284" s="18">
        <f t="shared" si="260"/>
        <v>0</v>
      </c>
      <c r="N2284" s="18">
        <f t="shared" si="258"/>
        <v>2996.8115052728958</v>
      </c>
      <c r="O2284" s="4">
        <f t="shared" si="259"/>
        <v>8.0268388971311779</v>
      </c>
      <c r="P2284" s="18">
        <f>+AVERAGEIF($C$15:C2284,"&lt;&gt;",$B$15:B2284)</f>
        <v>8.1332192982456135</v>
      </c>
    </row>
    <row r="2285" spans="1:16" x14ac:dyDescent="0.25">
      <c r="A2285" s="1">
        <v>43599</v>
      </c>
      <c r="B2285" s="18">
        <v>8.4039999999999999</v>
      </c>
      <c r="G2285">
        <f t="shared" si="255"/>
        <v>26201.185493170498</v>
      </c>
      <c r="H2285">
        <f t="shared" si="256"/>
        <v>25185.203890313365</v>
      </c>
      <c r="I2285" s="5">
        <f t="shared" si="254"/>
        <v>0</v>
      </c>
      <c r="J2285" s="6">
        <f>+H2285+SUM($B$4:$B$5)-SUM($F$15:F2285)</f>
        <v>27530.280732418647</v>
      </c>
      <c r="K2285" s="10">
        <f t="shared" si="257"/>
        <v>1.0886695228951027E-4</v>
      </c>
      <c r="L2285" s="10">
        <f>+H2285/SUM($F$15:F2285)-1</f>
        <v>4.6987501269472709E-2</v>
      </c>
      <c r="M2285" s="18">
        <f t="shared" si="260"/>
        <v>0</v>
      </c>
      <c r="N2285" s="18">
        <f t="shared" si="258"/>
        <v>2996.8115052728958</v>
      </c>
      <c r="O2285" s="4">
        <f t="shared" si="259"/>
        <v>8.0268388971311779</v>
      </c>
      <c r="P2285" s="18">
        <f>+AVERAGEIF($C$15:C2285,"&lt;&gt;",$B$15:B2285)</f>
        <v>8.1332192982456135</v>
      </c>
    </row>
    <row r="2286" spans="1:16" x14ac:dyDescent="0.25">
      <c r="A2286" s="1">
        <v>43600</v>
      </c>
      <c r="B2286" s="18">
        <v>8.4239999999999995</v>
      </c>
      <c r="G2286">
        <f t="shared" si="255"/>
        <v>26263.539575733968</v>
      </c>
      <c r="H2286">
        <f t="shared" si="256"/>
        <v>25245.140120418822</v>
      </c>
      <c r="I2286" s="5">
        <f t="shared" si="254"/>
        <v>0</v>
      </c>
      <c r="J2286" s="6">
        <f>+H2286+SUM($B$4:$B$5)-SUM($F$15:F2286)</f>
        <v>27590.216962524104</v>
      </c>
      <c r="K2286" s="10">
        <f t="shared" si="257"/>
        <v>2.1771020313234857E-3</v>
      </c>
      <c r="L2286" s="10">
        <f>+H2286/SUM($F$15:F2286)-1</f>
        <v>4.9479142157786482E-2</v>
      </c>
      <c r="M2286" s="18">
        <f t="shared" si="260"/>
        <v>0</v>
      </c>
      <c r="N2286" s="18">
        <f t="shared" si="258"/>
        <v>2996.8115052728958</v>
      </c>
      <c r="O2286" s="4">
        <f t="shared" si="259"/>
        <v>8.0268388971311779</v>
      </c>
      <c r="P2286" s="18">
        <f>+AVERAGEIF($C$15:C2286,"&lt;&gt;",$B$15:B2286)</f>
        <v>8.1332192982456135</v>
      </c>
    </row>
    <row r="2287" spans="1:16" x14ac:dyDescent="0.25">
      <c r="A2287" s="1">
        <v>43601</v>
      </c>
      <c r="B2287" s="18">
        <v>8.4139999999999997</v>
      </c>
      <c r="G2287">
        <f t="shared" si="255"/>
        <v>26232.362534452233</v>
      </c>
      <c r="H2287">
        <f t="shared" si="256"/>
        <v>25215.172005366094</v>
      </c>
      <c r="I2287" s="5">
        <f t="shared" si="254"/>
        <v>0</v>
      </c>
      <c r="J2287" s="6">
        <f>+H2287+SUM($B$4:$B$5)-SUM($F$15:F2287)</f>
        <v>27560.248847471379</v>
      </c>
      <c r="K2287" s="10">
        <f t="shared" si="257"/>
        <v>-1.086186277310941E-3</v>
      </c>
      <c r="L2287" s="10">
        <f>+H2287/SUM($F$15:F2287)-1</f>
        <v>4.8233321713629707E-2</v>
      </c>
      <c r="M2287" s="18">
        <f t="shared" si="260"/>
        <v>0</v>
      </c>
      <c r="N2287" s="18">
        <f t="shared" si="258"/>
        <v>2996.8115052728958</v>
      </c>
      <c r="O2287" s="4">
        <f t="shared" si="259"/>
        <v>8.0268388971311779</v>
      </c>
      <c r="P2287" s="18">
        <f>+AVERAGEIF($C$15:C2287,"&lt;&gt;",$B$15:B2287)</f>
        <v>8.1332192982456135</v>
      </c>
    </row>
    <row r="2288" spans="1:16" x14ac:dyDescent="0.25">
      <c r="A2288" s="1">
        <v>43602</v>
      </c>
      <c r="B2288" s="18">
        <v>8.3339999999999996</v>
      </c>
      <c r="G2288">
        <f t="shared" si="255"/>
        <v>25982.94620419835</v>
      </c>
      <c r="H2288">
        <f t="shared" si="256"/>
        <v>24975.427084944262</v>
      </c>
      <c r="I2288" s="5">
        <f t="shared" si="254"/>
        <v>0</v>
      </c>
      <c r="J2288" s="6">
        <f>+H2288+SUM($B$4:$B$5)-SUM($F$15:F2288)</f>
        <v>27320.503927049544</v>
      </c>
      <c r="K2288" s="10">
        <f t="shared" si="257"/>
        <v>-8.6989388865345019E-3</v>
      </c>
      <c r="L2288" s="10">
        <f>+H2288/SUM($F$15:F2288)-1</f>
        <v>3.826675816037417E-2</v>
      </c>
      <c r="M2288" s="18">
        <f t="shared" si="260"/>
        <v>0</v>
      </c>
      <c r="N2288" s="18">
        <f t="shared" si="258"/>
        <v>2996.8115052728958</v>
      </c>
      <c r="O2288" s="4">
        <f t="shared" si="259"/>
        <v>8.0268388971311779</v>
      </c>
      <c r="P2288" s="18">
        <f>+AVERAGEIF($C$15:C2288,"&lt;&gt;",$B$15:B2288)</f>
        <v>8.1332192982456135</v>
      </c>
    </row>
    <row r="2289" spans="1:16" x14ac:dyDescent="0.25">
      <c r="A2289" s="1">
        <v>43605</v>
      </c>
      <c r="B2289" s="18">
        <v>8.3190000000000008</v>
      </c>
      <c r="G2289">
        <f t="shared" si="255"/>
        <v>25936.180642275751</v>
      </c>
      <c r="H2289">
        <f t="shared" si="256"/>
        <v>24930.474912365175</v>
      </c>
      <c r="I2289" s="5">
        <f t="shared" si="254"/>
        <v>0</v>
      </c>
      <c r="J2289" s="6">
        <f>+H2289+SUM($B$4:$B$5)-SUM($F$15:F2289)</f>
        <v>27275.551754470453</v>
      </c>
      <c r="K2289" s="10">
        <f t="shared" si="257"/>
        <v>-1.6453639617747262E-3</v>
      </c>
      <c r="L2289" s="10">
        <f>+H2289/SUM($F$15:F2289)-1</f>
        <v>3.6398027494139118E-2</v>
      </c>
      <c r="M2289" s="18">
        <f t="shared" si="260"/>
        <v>0</v>
      </c>
      <c r="N2289" s="18">
        <f t="shared" si="258"/>
        <v>2996.8115052728958</v>
      </c>
      <c r="O2289" s="4">
        <f t="shared" si="259"/>
        <v>8.0268388971311779</v>
      </c>
      <c r="P2289" s="18">
        <f>+AVERAGEIF($C$15:C2289,"&lt;&gt;",$B$15:B2289)</f>
        <v>8.1332192982456135</v>
      </c>
    </row>
    <row r="2290" spans="1:16" x14ac:dyDescent="0.25">
      <c r="A2290" s="1">
        <v>43606</v>
      </c>
      <c r="B2290" s="18">
        <v>8.3469999999999995</v>
      </c>
      <c r="G2290">
        <f t="shared" si="255"/>
        <v>26023.476357864605</v>
      </c>
      <c r="H2290">
        <f t="shared" si="256"/>
        <v>25014.385634512812</v>
      </c>
      <c r="I2290" s="5">
        <f t="shared" si="254"/>
        <v>0</v>
      </c>
      <c r="J2290" s="6">
        <f>+H2290+SUM($B$4:$B$5)-SUM($F$15:F2290)</f>
        <v>27359.462476618097</v>
      </c>
      <c r="K2290" s="10">
        <f t="shared" si="257"/>
        <v>3.0764078726250865E-3</v>
      </c>
      <c r="L2290" s="10">
        <f>+H2290/SUM($F$15:F2290)-1</f>
        <v>3.9886324737778311E-2</v>
      </c>
      <c r="M2290" s="18">
        <f t="shared" si="260"/>
        <v>0</v>
      </c>
      <c r="N2290" s="18">
        <f t="shared" si="258"/>
        <v>2996.8115052728958</v>
      </c>
      <c r="O2290" s="4">
        <f t="shared" si="259"/>
        <v>8.0268388971311779</v>
      </c>
      <c r="P2290" s="18">
        <f>+AVERAGEIF($C$15:C2290,"&lt;&gt;",$B$15:B2290)</f>
        <v>8.1332192982456135</v>
      </c>
    </row>
    <row r="2291" spans="1:16" x14ac:dyDescent="0.25">
      <c r="A2291" s="1">
        <v>43607</v>
      </c>
      <c r="B2291" s="18">
        <v>8.3550000000000004</v>
      </c>
      <c r="G2291">
        <f t="shared" si="255"/>
        <v>26048.417990889997</v>
      </c>
      <c r="H2291">
        <f t="shared" si="256"/>
        <v>25038.360126554999</v>
      </c>
      <c r="I2291" s="5">
        <f t="shared" si="254"/>
        <v>0</v>
      </c>
      <c r="J2291" s="6">
        <f>+H2291+SUM($B$4:$B$5)-SUM($F$15:F2291)</f>
        <v>27383.436968660277</v>
      </c>
      <c r="K2291" s="10">
        <f t="shared" si="257"/>
        <v>8.7627788969424358E-4</v>
      </c>
      <c r="L2291" s="10">
        <f>+H2291/SUM($F$15:F2291)-1</f>
        <v>4.0882981093103954E-2</v>
      </c>
      <c r="M2291" s="18">
        <f t="shared" si="260"/>
        <v>0</v>
      </c>
      <c r="N2291" s="18">
        <f t="shared" si="258"/>
        <v>2996.8115052728958</v>
      </c>
      <c r="O2291" s="4">
        <f t="shared" si="259"/>
        <v>8.0268388971311779</v>
      </c>
      <c r="P2291" s="18">
        <f>+AVERAGEIF($C$15:C2291,"&lt;&gt;",$B$15:B2291)</f>
        <v>8.1332192982456135</v>
      </c>
    </row>
    <row r="2292" spans="1:16" x14ac:dyDescent="0.25">
      <c r="A2292" s="1">
        <v>43608</v>
      </c>
      <c r="B2292" s="18">
        <v>8.2940000000000005</v>
      </c>
      <c r="G2292">
        <f t="shared" si="255"/>
        <v>25858.23803907141</v>
      </c>
      <c r="H2292">
        <f t="shared" si="256"/>
        <v>24855.554624733351</v>
      </c>
      <c r="I2292" s="5">
        <f t="shared" si="254"/>
        <v>0</v>
      </c>
      <c r="J2292" s="6">
        <f>+H2292+SUM($B$4:$B$5)-SUM($F$15:F2292)</f>
        <v>27200.631466838637</v>
      </c>
      <c r="K2292" s="10">
        <f t="shared" si="257"/>
        <v>-6.6757690800777203E-3</v>
      </c>
      <c r="L2292" s="10">
        <f>+H2292/SUM($F$15:F2292)-1</f>
        <v>3.3283476383746846E-2</v>
      </c>
      <c r="M2292" s="18">
        <f t="shared" si="260"/>
        <v>0</v>
      </c>
      <c r="N2292" s="18">
        <f t="shared" si="258"/>
        <v>2996.8115052728958</v>
      </c>
      <c r="O2292" s="4">
        <f t="shared" si="259"/>
        <v>8.0268388971311779</v>
      </c>
      <c r="P2292" s="18">
        <f>+AVERAGEIF($C$15:C2292,"&lt;&gt;",$B$15:B2292)</f>
        <v>8.1332192982456135</v>
      </c>
    </row>
    <row r="2293" spans="1:16" x14ac:dyDescent="0.25">
      <c r="A2293" s="1">
        <v>43609</v>
      </c>
      <c r="B2293" s="18">
        <v>8.2850000000000001</v>
      </c>
      <c r="G2293">
        <f t="shared" si="255"/>
        <v>25830.178701917845</v>
      </c>
      <c r="H2293">
        <f t="shared" si="256"/>
        <v>24828.583321185892</v>
      </c>
      <c r="I2293" s="5">
        <f t="shared" si="254"/>
        <v>0</v>
      </c>
      <c r="J2293" s="6">
        <f>+H2293+SUM($B$4:$B$5)-SUM($F$15:F2293)</f>
        <v>27173.660163291173</v>
      </c>
      <c r="K2293" s="10">
        <f t="shared" si="257"/>
        <v>-9.9156902222452548E-4</v>
      </c>
      <c r="L2293" s="10">
        <f>+H2293/SUM($F$15:F2293)-1</f>
        <v>3.2162237984005415E-2</v>
      </c>
      <c r="M2293" s="18">
        <f t="shared" si="260"/>
        <v>0</v>
      </c>
      <c r="N2293" s="18">
        <f t="shared" si="258"/>
        <v>2996.8115052728958</v>
      </c>
      <c r="O2293" s="4">
        <f t="shared" si="259"/>
        <v>8.0268388971311779</v>
      </c>
      <c r="P2293" s="18">
        <f>+AVERAGEIF($C$15:C2293,"&lt;&gt;",$B$15:B2293)</f>
        <v>8.1332192982456135</v>
      </c>
    </row>
    <row r="2294" spans="1:16" x14ac:dyDescent="0.25">
      <c r="A2294" s="1">
        <v>43612</v>
      </c>
      <c r="B2294" s="18">
        <v>8.2970000000000006</v>
      </c>
      <c r="G2294">
        <f t="shared" si="255"/>
        <v>25867.591151455927</v>
      </c>
      <c r="H2294">
        <f t="shared" si="256"/>
        <v>24864.545059249165</v>
      </c>
      <c r="I2294" s="5">
        <f t="shared" si="254"/>
        <v>0</v>
      </c>
      <c r="J2294" s="6">
        <f>+H2294+SUM($B$4:$B$5)-SUM($F$15:F2294)</f>
        <v>27209.621901354451</v>
      </c>
      <c r="K2294" s="10">
        <f t="shared" si="257"/>
        <v>1.3234042763168308E-3</v>
      </c>
      <c r="L2294" s="10">
        <f>+H2294/SUM($F$15:F2294)-1</f>
        <v>3.3657222516993768E-2</v>
      </c>
      <c r="M2294" s="18">
        <f t="shared" si="260"/>
        <v>0</v>
      </c>
      <c r="N2294" s="18">
        <f t="shared" si="258"/>
        <v>2996.8115052728958</v>
      </c>
      <c r="O2294" s="4">
        <f t="shared" si="259"/>
        <v>8.0268388971311779</v>
      </c>
      <c r="P2294" s="18">
        <f>+AVERAGEIF($C$15:C2294,"&lt;&gt;",$B$15:B2294)</f>
        <v>8.1332192982456135</v>
      </c>
    </row>
    <row r="2295" spans="1:16" x14ac:dyDescent="0.25">
      <c r="A2295" s="1">
        <v>43613</v>
      </c>
      <c r="B2295" s="18">
        <v>8.3049999999999997</v>
      </c>
      <c r="G2295">
        <f t="shared" si="255"/>
        <v>25892.532784481311</v>
      </c>
      <c r="H2295">
        <f t="shared" si="256"/>
        <v>24888.519551291345</v>
      </c>
      <c r="I2295" s="5">
        <f t="shared" si="254"/>
        <v>0</v>
      </c>
      <c r="J2295" s="6">
        <f>+H2295+SUM($B$4:$B$5)-SUM($F$15:F2295)</f>
        <v>27233.59639339663</v>
      </c>
      <c r="K2295" s="10">
        <f t="shared" si="257"/>
        <v>8.8110346145553464E-4</v>
      </c>
      <c r="L2295" s="10">
        <f>+H2295/SUM($F$15:F2295)-1</f>
        <v>3.4653878872319188E-2</v>
      </c>
      <c r="M2295" s="18">
        <f t="shared" si="260"/>
        <v>0</v>
      </c>
      <c r="N2295" s="18">
        <f t="shared" si="258"/>
        <v>2996.8115052728958</v>
      </c>
      <c r="O2295" s="4">
        <f t="shared" si="259"/>
        <v>8.0268388971311779</v>
      </c>
      <c r="P2295" s="18">
        <f>+AVERAGEIF($C$15:C2295,"&lt;&gt;",$B$15:B2295)</f>
        <v>8.1332192982456135</v>
      </c>
    </row>
    <row r="2296" spans="1:16" x14ac:dyDescent="0.25">
      <c r="A2296" s="1">
        <v>43614</v>
      </c>
      <c r="B2296" s="18">
        <v>8.3209999999999997</v>
      </c>
      <c r="G2296">
        <f t="shared" si="255"/>
        <v>25942.416050532087</v>
      </c>
      <c r="H2296">
        <f t="shared" si="256"/>
        <v>24936.468535375712</v>
      </c>
      <c r="I2296" s="5">
        <f t="shared" si="254"/>
        <v>0</v>
      </c>
      <c r="J2296" s="6">
        <f>+H2296+SUM($B$4:$B$5)-SUM($F$15:F2296)</f>
        <v>27281.54537748099</v>
      </c>
      <c r="K2296" s="10">
        <f t="shared" si="257"/>
        <v>1.7606556031646292E-3</v>
      </c>
      <c r="L2296" s="10">
        <f>+H2296/SUM($F$15:F2296)-1</f>
        <v>3.6647191582970251E-2</v>
      </c>
      <c r="M2296" s="18">
        <f t="shared" si="260"/>
        <v>0</v>
      </c>
      <c r="N2296" s="18">
        <f t="shared" si="258"/>
        <v>2996.8115052728958</v>
      </c>
      <c r="O2296" s="4">
        <f t="shared" si="259"/>
        <v>8.0268388971311779</v>
      </c>
      <c r="P2296" s="18">
        <f>+AVERAGEIF($C$15:C2296,"&lt;&gt;",$B$15:B2296)</f>
        <v>8.1332192982456135</v>
      </c>
    </row>
    <row r="2297" spans="1:16" x14ac:dyDescent="0.25">
      <c r="A2297" s="1">
        <v>43616</v>
      </c>
      <c r="B2297" s="18">
        <v>8.3849999999999998</v>
      </c>
      <c r="G2297">
        <f t="shared" si="255"/>
        <v>26141.949114735195</v>
      </c>
      <c r="H2297">
        <f t="shared" si="256"/>
        <v>25128.264471713177</v>
      </c>
      <c r="I2297" s="5">
        <f t="shared" si="254"/>
        <v>0</v>
      </c>
      <c r="J2297" s="6">
        <f>+H2297+SUM($B$4:$B$5)-SUM($F$15:F2297)</f>
        <v>27473.341313818459</v>
      </c>
      <c r="K2297" s="10">
        <f t="shared" si="257"/>
        <v>7.0302445731604823E-3</v>
      </c>
      <c r="L2297" s="10">
        <f>+H2297/SUM($F$15:F2297)-1</f>
        <v>4.4620442425574502E-2</v>
      </c>
      <c r="M2297" s="18">
        <f t="shared" si="260"/>
        <v>0</v>
      </c>
      <c r="N2297" s="18">
        <f t="shared" si="258"/>
        <v>2996.8115052728958</v>
      </c>
      <c r="O2297" s="4">
        <f t="shared" si="259"/>
        <v>8.0268388971311779</v>
      </c>
      <c r="P2297" s="18">
        <f>+AVERAGEIF($C$15:C2297,"&lt;&gt;",$B$15:B2297)</f>
        <v>8.1332192982456135</v>
      </c>
    </row>
    <row r="2298" spans="1:16" x14ac:dyDescent="0.25">
      <c r="A2298" s="1">
        <v>43620</v>
      </c>
      <c r="B2298" s="18">
        <v>8.3870000000000005</v>
      </c>
      <c r="G2298">
        <f t="shared" si="255"/>
        <v>26148.184522991545</v>
      </c>
      <c r="H2298">
        <f t="shared" si="256"/>
        <v>25134.258094723726</v>
      </c>
      <c r="I2298" s="5">
        <f t="shared" si="254"/>
        <v>0</v>
      </c>
      <c r="J2298" s="6">
        <f>+H2298+SUM($B$4:$B$5)-SUM($F$15:F2298)</f>
        <v>27479.334936829011</v>
      </c>
      <c r="K2298" s="10">
        <f t="shared" si="257"/>
        <v>2.1816141480890394E-4</v>
      </c>
      <c r="L2298" s="10">
        <f>+H2298/SUM($F$15:F2298)-1</f>
        <v>4.4869606514405858E-2</v>
      </c>
      <c r="M2298" s="18">
        <f t="shared" si="260"/>
        <v>0</v>
      </c>
      <c r="N2298" s="18">
        <f t="shared" si="258"/>
        <v>2996.8115052728958</v>
      </c>
      <c r="O2298" s="4">
        <f t="shared" si="259"/>
        <v>8.0268388971311779</v>
      </c>
      <c r="P2298" s="18">
        <f>+AVERAGEIF($C$15:C2298,"&lt;&gt;",$B$15:B2298)</f>
        <v>8.1332192982456135</v>
      </c>
    </row>
    <row r="2299" spans="1:16" x14ac:dyDescent="0.25">
      <c r="A2299" s="1">
        <v>43621</v>
      </c>
      <c r="B2299" s="18">
        <v>8.3520000000000003</v>
      </c>
      <c r="G2299">
        <f t="shared" si="255"/>
        <v>26039.064878505473</v>
      </c>
      <c r="H2299">
        <f t="shared" si="256"/>
        <v>25029.369692039174</v>
      </c>
      <c r="I2299" s="5">
        <f t="shared" si="254"/>
        <v>0</v>
      </c>
      <c r="J2299" s="6">
        <f>+H2299+SUM($B$4:$B$5)-SUM($F$15:F2299)</f>
        <v>27374.446534144456</v>
      </c>
      <c r="K2299" s="10">
        <f t="shared" si="257"/>
        <v>-3.8169920387693956E-3</v>
      </c>
      <c r="L2299" s="10">
        <f>+H2299/SUM($F$15:F2299)-1</f>
        <v>4.050923495985681E-2</v>
      </c>
      <c r="M2299" s="18">
        <f t="shared" si="260"/>
        <v>0</v>
      </c>
      <c r="N2299" s="18">
        <f t="shared" si="258"/>
        <v>2996.8115052728958</v>
      </c>
      <c r="O2299" s="4">
        <f t="shared" si="259"/>
        <v>8.0268388971311779</v>
      </c>
      <c r="P2299" s="18">
        <f>+AVERAGEIF($C$15:C2299,"&lt;&gt;",$B$15:B2299)</f>
        <v>8.1332192982456135</v>
      </c>
    </row>
    <row r="2300" spans="1:16" x14ac:dyDescent="0.25">
      <c r="A2300" s="1">
        <v>43622</v>
      </c>
      <c r="B2300" s="18">
        <v>8.3339999999999996</v>
      </c>
      <c r="G2300">
        <f t="shared" si="255"/>
        <v>25982.946204198346</v>
      </c>
      <c r="H2300">
        <f t="shared" si="256"/>
        <v>24975.427084944262</v>
      </c>
      <c r="I2300" s="5">
        <f t="shared" si="254"/>
        <v>0</v>
      </c>
      <c r="J2300" s="6">
        <f>+H2300+SUM($B$4:$B$5)-SUM($F$15:F2300)</f>
        <v>27320.503927049544</v>
      </c>
      <c r="K2300" s="10">
        <f t="shared" si="257"/>
        <v>-1.9705460356113091E-3</v>
      </c>
      <c r="L2300" s="10">
        <f>+H2300/SUM($F$15:F2300)-1</f>
        <v>3.826675816037417E-2</v>
      </c>
      <c r="M2300" s="18">
        <f t="shared" si="260"/>
        <v>0</v>
      </c>
      <c r="N2300" s="18">
        <f t="shared" si="258"/>
        <v>2996.8115052728958</v>
      </c>
      <c r="O2300" s="4">
        <f t="shared" si="259"/>
        <v>8.0268388971311779</v>
      </c>
      <c r="P2300" s="18">
        <f>+AVERAGEIF($C$15:C2300,"&lt;&gt;",$B$15:B2300)</f>
        <v>8.1332192982456135</v>
      </c>
    </row>
    <row r="2301" spans="1:16" x14ac:dyDescent="0.25">
      <c r="A2301" s="1">
        <v>43623</v>
      </c>
      <c r="B2301" s="18">
        <v>8.33</v>
      </c>
      <c r="G2301">
        <f t="shared" si="255"/>
        <v>25970.475387685652</v>
      </c>
      <c r="H2301">
        <f t="shared" si="256"/>
        <v>24963.439838923172</v>
      </c>
      <c r="I2301" s="5">
        <f t="shared" si="254"/>
        <v>0</v>
      </c>
      <c r="J2301" s="6">
        <f>+H2301+SUM($B$4:$B$5)-SUM($F$15:F2301)</f>
        <v>27308.516681028454</v>
      </c>
      <c r="K2301" s="10">
        <f t="shared" si="257"/>
        <v>-4.3876372313988998E-4</v>
      </c>
      <c r="L2301" s="10">
        <f>+H2301/SUM($F$15:F2301)-1</f>
        <v>3.776842998271146E-2</v>
      </c>
      <c r="M2301" s="18">
        <f t="shared" si="260"/>
        <v>0</v>
      </c>
      <c r="N2301" s="18">
        <f t="shared" si="258"/>
        <v>2996.8115052728958</v>
      </c>
      <c r="O2301" s="4">
        <f t="shared" si="259"/>
        <v>8.0268388971311779</v>
      </c>
      <c r="P2301" s="18">
        <f>+AVERAGEIF($C$15:C2301,"&lt;&gt;",$B$15:B2301)</f>
        <v>8.1332192982456135</v>
      </c>
    </row>
    <row r="2302" spans="1:16" x14ac:dyDescent="0.25">
      <c r="A2302" s="1">
        <v>43627</v>
      </c>
      <c r="B2302" s="18">
        <v>8.5109999999999992</v>
      </c>
      <c r="C2302">
        <f>+$B$3</f>
        <v>200</v>
      </c>
      <c r="D2302" s="7">
        <f>+$D$11</f>
        <v>3.3347368421052628</v>
      </c>
      <c r="E2302">
        <v>1.54</v>
      </c>
      <c r="F2302" s="6">
        <f>+C2302-D2302-E2302</f>
        <v>195.12526315789475</v>
      </c>
      <c r="G2302">
        <f t="shared" si="255"/>
        <v>26734.779834885063</v>
      </c>
      <c r="H2302">
        <f t="shared" si="256"/>
        <v>25700.987984535459</v>
      </c>
      <c r="I2302" s="5">
        <f t="shared" si="254"/>
        <v>293200</v>
      </c>
      <c r="J2302" s="6">
        <f>+H2302+SUM($B$4:$B$5)-SUM($F$15:F2302)</f>
        <v>27850.939563482847</v>
      </c>
      <c r="K2302" s="10">
        <f t="shared" si="257"/>
        <v>1.9862773536551082E-2</v>
      </c>
      <c r="L2302" s="10">
        <f>+H2302/SUM($F$15:F2302)-1</f>
        <v>5.9832439848788832E-2</v>
      </c>
      <c r="M2302" s="18">
        <f t="shared" si="260"/>
        <v>22.926244055680268</v>
      </c>
      <c r="N2302" s="18">
        <f t="shared" si="258"/>
        <v>3019.7377493285762</v>
      </c>
      <c r="O2302" s="4">
        <f t="shared" si="259"/>
        <v>8.030514711565429</v>
      </c>
      <c r="P2302" s="18">
        <f>+AVERAGEIF($C$15:C2302,"&lt;&gt;",$B$15:B2302)</f>
        <v>8.1365043478260866</v>
      </c>
    </row>
    <row r="2303" spans="1:16" x14ac:dyDescent="0.25">
      <c r="A2303" s="1">
        <v>43628</v>
      </c>
      <c r="B2303" s="18">
        <v>8.4510000000000005</v>
      </c>
      <c r="G2303">
        <f t="shared" si="255"/>
        <v>26546.307647117108</v>
      </c>
      <c r="H2303">
        <f t="shared" si="256"/>
        <v>25519.80371957575</v>
      </c>
      <c r="I2303" s="5">
        <f t="shared" si="254"/>
        <v>0</v>
      </c>
      <c r="J2303" s="6">
        <f>+H2303+SUM($B$4:$B$5)-SUM($F$15:F2303)</f>
        <v>27669.755298523138</v>
      </c>
      <c r="K2303" s="10">
        <f t="shared" si="257"/>
        <v>-6.5054991967765652E-3</v>
      </c>
      <c r="L2303" s="10">
        <f>+H2303/SUM($F$15:F2303)-1</f>
        <v>5.2360938686654368E-2</v>
      </c>
      <c r="M2303" s="18">
        <f t="shared" si="260"/>
        <v>0</v>
      </c>
      <c r="N2303" s="18">
        <f t="shared" si="258"/>
        <v>3019.7377493285762</v>
      </c>
      <c r="O2303" s="4">
        <f t="shared" si="259"/>
        <v>8.030514711565429</v>
      </c>
      <c r="P2303" s="18">
        <f>+AVERAGEIF($C$15:C2303,"&lt;&gt;",$B$15:B2303)</f>
        <v>8.1365043478260866</v>
      </c>
    </row>
    <row r="2304" spans="1:16" x14ac:dyDescent="0.25">
      <c r="A2304" s="1">
        <v>43629</v>
      </c>
      <c r="B2304" s="18">
        <v>8.4540000000000006</v>
      </c>
      <c r="G2304">
        <f t="shared" si="255"/>
        <v>26555.731256505507</v>
      </c>
      <c r="H2304">
        <f t="shared" si="256"/>
        <v>25528.862932823737</v>
      </c>
      <c r="I2304" s="5">
        <f t="shared" si="254"/>
        <v>0</v>
      </c>
      <c r="J2304" s="6">
        <f>+H2304+SUM($B$4:$B$5)-SUM($F$15:F2304)</f>
        <v>27678.814511771125</v>
      </c>
      <c r="K2304" s="10">
        <f t="shared" si="257"/>
        <v>3.2740489210136836E-4</v>
      </c>
      <c r="L2304" s="10">
        <f>+H2304/SUM($F$15:F2304)-1</f>
        <v>5.2734513744761236E-2</v>
      </c>
      <c r="M2304" s="18">
        <f t="shared" si="260"/>
        <v>0</v>
      </c>
      <c r="N2304" s="18">
        <f t="shared" si="258"/>
        <v>3019.7377493285762</v>
      </c>
      <c r="O2304" s="4">
        <f t="shared" si="259"/>
        <v>8.030514711565429</v>
      </c>
      <c r="P2304" s="18">
        <f>+AVERAGEIF($C$15:C2304,"&lt;&gt;",$B$15:B2304)</f>
        <v>8.1365043478260866</v>
      </c>
    </row>
    <row r="2305" spans="1:16" x14ac:dyDescent="0.25">
      <c r="A2305" s="1">
        <v>43630</v>
      </c>
      <c r="B2305" s="18">
        <v>8.4329999999999998</v>
      </c>
      <c r="G2305">
        <f t="shared" si="255"/>
        <v>26489.76599078672</v>
      </c>
      <c r="H2305">
        <f t="shared" si="256"/>
        <v>25465.448440087835</v>
      </c>
      <c r="I2305" s="5">
        <f t="shared" si="254"/>
        <v>0</v>
      </c>
      <c r="J2305" s="6">
        <f>+H2305+SUM($B$4:$B$5)-SUM($F$15:F2305)</f>
        <v>27615.400019035224</v>
      </c>
      <c r="K2305" s="10">
        <f t="shared" si="257"/>
        <v>-2.2910841325567421E-3</v>
      </c>
      <c r="L2305" s="10">
        <f>+H2305/SUM($F$15:F2305)-1</f>
        <v>5.0119488338014051E-2</v>
      </c>
      <c r="M2305" s="18">
        <f t="shared" si="260"/>
        <v>0</v>
      </c>
      <c r="N2305" s="18">
        <f t="shared" si="258"/>
        <v>3019.7377493285762</v>
      </c>
      <c r="O2305" s="4">
        <f t="shared" si="259"/>
        <v>8.030514711565429</v>
      </c>
      <c r="P2305" s="18">
        <f>+AVERAGEIF($C$15:C2305,"&lt;&gt;",$B$15:B2305)</f>
        <v>8.1365043478260866</v>
      </c>
    </row>
    <row r="2306" spans="1:16" x14ac:dyDescent="0.25">
      <c r="A2306" s="1">
        <v>43633</v>
      </c>
      <c r="B2306" s="18">
        <v>8.4109999999999996</v>
      </c>
      <c r="G2306">
        <f t="shared" si="255"/>
        <v>26420.659521938469</v>
      </c>
      <c r="H2306">
        <f t="shared" si="256"/>
        <v>25399.014209602607</v>
      </c>
      <c r="I2306" s="5">
        <f t="shared" si="254"/>
        <v>0</v>
      </c>
      <c r="J2306" s="6">
        <f>+H2306+SUM($B$4:$B$5)-SUM($F$15:F2306)</f>
        <v>27548.965788549998</v>
      </c>
      <c r="K2306" s="10">
        <f t="shared" si="257"/>
        <v>-2.4056950266674315E-3</v>
      </c>
      <c r="L2306" s="10">
        <f>+H2306/SUM($F$15:F2306)-1</f>
        <v>4.7379937911897985E-2</v>
      </c>
      <c r="M2306" s="18">
        <f t="shared" si="260"/>
        <v>0</v>
      </c>
      <c r="N2306" s="18">
        <f t="shared" si="258"/>
        <v>3019.7377493285762</v>
      </c>
      <c r="O2306" s="4">
        <f t="shared" si="259"/>
        <v>8.030514711565429</v>
      </c>
      <c r="P2306" s="18">
        <f>+AVERAGEIF($C$15:C2306,"&lt;&gt;",$B$15:B2306)</f>
        <v>8.1365043478260866</v>
      </c>
    </row>
    <row r="2307" spans="1:16" x14ac:dyDescent="0.25">
      <c r="A2307" s="1">
        <v>43634</v>
      </c>
      <c r="B2307" s="18">
        <v>8.5220000000000002</v>
      </c>
      <c r="G2307">
        <f t="shared" si="255"/>
        <v>26769.333069309196</v>
      </c>
      <c r="H2307">
        <f t="shared" si="256"/>
        <v>25734.205099778079</v>
      </c>
      <c r="I2307" s="5">
        <f t="shared" si="254"/>
        <v>0</v>
      </c>
      <c r="J2307" s="6">
        <f>+H2307+SUM($B$4:$B$5)-SUM($F$15:F2307)</f>
        <v>27884.156678725463</v>
      </c>
      <c r="K2307" s="10">
        <f t="shared" si="257"/>
        <v>1.2167095227755498E-2</v>
      </c>
      <c r="L2307" s="10">
        <f>+H2307/SUM($F$15:F2307)-1</f>
        <v>6.1202215061846976E-2</v>
      </c>
      <c r="M2307" s="18">
        <f t="shared" si="260"/>
        <v>0</v>
      </c>
      <c r="N2307" s="18">
        <f t="shared" si="258"/>
        <v>3019.7377493285762</v>
      </c>
      <c r="O2307" s="4">
        <f t="shared" si="259"/>
        <v>8.030514711565429</v>
      </c>
      <c r="P2307" s="18">
        <f>+AVERAGEIF($C$15:C2307,"&lt;&gt;",$B$15:B2307)</f>
        <v>8.1365043478260866</v>
      </c>
    </row>
    <row r="2308" spans="1:16" x14ac:dyDescent="0.25">
      <c r="A2308" s="1">
        <v>43635</v>
      </c>
      <c r="B2308" s="18">
        <v>8.6159999999999997</v>
      </c>
      <c r="G2308">
        <f t="shared" si="255"/>
        <v>27064.606163478995</v>
      </c>
      <c r="H2308">
        <f t="shared" si="256"/>
        <v>26018.060448214961</v>
      </c>
      <c r="I2308" s="5">
        <f t="shared" si="254"/>
        <v>0</v>
      </c>
      <c r="J2308" s="6">
        <f>+H2308+SUM($B$4:$B$5)-SUM($F$15:F2308)</f>
        <v>28168.012027162353</v>
      </c>
      <c r="K2308" s="10">
        <f t="shared" si="257"/>
        <v>1.0179807541156771E-2</v>
      </c>
      <c r="L2308" s="10">
        <f>+H2308/SUM($F$15:F2308)-1</f>
        <v>7.2907566882524533E-2</v>
      </c>
      <c r="M2308" s="18">
        <f t="shared" si="260"/>
        <v>0</v>
      </c>
      <c r="N2308" s="18">
        <f t="shared" si="258"/>
        <v>3019.7377493285762</v>
      </c>
      <c r="O2308" s="4">
        <f t="shared" si="259"/>
        <v>8.030514711565429</v>
      </c>
      <c r="P2308" s="18">
        <f>+AVERAGEIF($C$15:C2308,"&lt;&gt;",$B$15:B2308)</f>
        <v>8.1365043478260866</v>
      </c>
    </row>
    <row r="2309" spans="1:16" x14ac:dyDescent="0.25">
      <c r="A2309" s="1">
        <v>43636</v>
      </c>
      <c r="B2309" s="18">
        <v>8.6859999999999999</v>
      </c>
      <c r="G2309">
        <f t="shared" si="255"/>
        <v>27284.490382541611</v>
      </c>
      <c r="H2309">
        <f t="shared" si="256"/>
        <v>26229.442090667959</v>
      </c>
      <c r="I2309" s="5">
        <f t="shared" si="254"/>
        <v>0</v>
      </c>
      <c r="J2309" s="6">
        <f>+H2309+SUM($B$4:$B$5)-SUM($F$15:F2309)</f>
        <v>28379.393669615347</v>
      </c>
      <c r="K2309" s="10">
        <f t="shared" si="257"/>
        <v>7.5043152583562645E-3</v>
      </c>
      <c r="L2309" s="10">
        <f>+H2309/SUM($F$15:F2309)-1</f>
        <v>8.1624318238348037E-2</v>
      </c>
      <c r="M2309" s="18">
        <f t="shared" si="260"/>
        <v>0</v>
      </c>
      <c r="N2309" s="18">
        <f t="shared" si="258"/>
        <v>3019.7377493285762</v>
      </c>
      <c r="O2309" s="4">
        <f t="shared" si="259"/>
        <v>8.030514711565429</v>
      </c>
      <c r="P2309" s="18">
        <f>+AVERAGEIF($C$15:C2309,"&lt;&gt;",$B$15:B2309)</f>
        <v>8.1365043478260866</v>
      </c>
    </row>
    <row r="2310" spans="1:16" x14ac:dyDescent="0.25">
      <c r="A2310" s="1">
        <v>43637</v>
      </c>
      <c r="B2310" s="18">
        <v>8.6489999999999991</v>
      </c>
      <c r="G2310">
        <f t="shared" si="255"/>
        <v>27168.265866751364</v>
      </c>
      <c r="H2310">
        <f t="shared" si="256"/>
        <v>26117.711793942799</v>
      </c>
      <c r="I2310" s="5">
        <f t="shared" si="254"/>
        <v>0</v>
      </c>
      <c r="J2310" s="6">
        <f>+H2310+SUM($B$4:$B$5)-SUM($F$15:F2310)</f>
        <v>28267.663372890187</v>
      </c>
      <c r="K2310" s="10">
        <f t="shared" si="257"/>
        <v>-3.9370219824247377E-3</v>
      </c>
      <c r="L2310" s="10">
        <f>+H2310/SUM($F$15:F2310)-1</f>
        <v>7.7016892521698299E-2</v>
      </c>
      <c r="M2310" s="18">
        <f t="shared" si="260"/>
        <v>0</v>
      </c>
      <c r="N2310" s="18">
        <f t="shared" si="258"/>
        <v>3019.7377493285762</v>
      </c>
      <c r="O2310" s="4">
        <f t="shared" si="259"/>
        <v>8.030514711565429</v>
      </c>
      <c r="P2310" s="18">
        <f>+AVERAGEIF($C$15:C2310,"&lt;&gt;",$B$15:B2310)</f>
        <v>8.1365043478260866</v>
      </c>
    </row>
    <row r="2311" spans="1:16" x14ac:dyDescent="0.25">
      <c r="A2311" s="1">
        <v>43640</v>
      </c>
      <c r="B2311" s="18">
        <v>8.6199999999999992</v>
      </c>
      <c r="G2311">
        <f t="shared" si="255"/>
        <v>27077.170975996851</v>
      </c>
      <c r="H2311">
        <f t="shared" si="256"/>
        <v>26030.139399212272</v>
      </c>
      <c r="I2311" s="5">
        <f t="shared" si="254"/>
        <v>0</v>
      </c>
      <c r="J2311" s="6">
        <f>+H2311+SUM($B$4:$B$5)-SUM($F$15:F2311)</f>
        <v>28180.090978159664</v>
      </c>
      <c r="K2311" s="10">
        <f t="shared" si="257"/>
        <v>-3.0979707652281085E-3</v>
      </c>
      <c r="L2311" s="10">
        <f>+H2311/SUM($F$15:F2311)-1</f>
        <v>7.3405666959999838E-2</v>
      </c>
      <c r="M2311" s="18">
        <f t="shared" si="260"/>
        <v>0</v>
      </c>
      <c r="N2311" s="18">
        <f t="shared" si="258"/>
        <v>3019.7377493285762</v>
      </c>
      <c r="O2311" s="4">
        <f t="shared" si="259"/>
        <v>8.030514711565429</v>
      </c>
      <c r="P2311" s="18">
        <f>+AVERAGEIF($C$15:C2311,"&lt;&gt;",$B$15:B2311)</f>
        <v>8.1365043478260866</v>
      </c>
    </row>
    <row r="2312" spans="1:16" x14ac:dyDescent="0.25">
      <c r="A2312" s="1">
        <v>43641</v>
      </c>
      <c r="B2312" s="18">
        <v>8.5670000000000002</v>
      </c>
      <c r="G2312">
        <f t="shared" si="255"/>
        <v>26910.687210135155</v>
      </c>
      <c r="H2312">
        <f t="shared" si="256"/>
        <v>25870.093298497861</v>
      </c>
      <c r="I2312" s="5">
        <f t="shared" si="254"/>
        <v>0</v>
      </c>
      <c r="J2312" s="6">
        <f>+H2312+SUM($B$4:$B$5)-SUM($F$15:F2312)</f>
        <v>28020.044877445245</v>
      </c>
      <c r="K2312" s="10">
        <f t="shared" si="257"/>
        <v>-5.6794032651795723E-3</v>
      </c>
      <c r="L2312" s="10">
        <f>+H2312/SUM($F$15:F2312)-1</f>
        <v>6.6805840933447769E-2</v>
      </c>
      <c r="M2312" s="18">
        <f t="shared" si="260"/>
        <v>0</v>
      </c>
      <c r="N2312" s="18">
        <f t="shared" si="258"/>
        <v>3019.7377493285762</v>
      </c>
      <c r="O2312" s="4">
        <f t="shared" si="259"/>
        <v>8.030514711565429</v>
      </c>
      <c r="P2312" s="18">
        <f>+AVERAGEIF($C$15:C2312,"&lt;&gt;",$B$15:B2312)</f>
        <v>8.1365043478260866</v>
      </c>
    </row>
    <row r="2313" spans="1:16" x14ac:dyDescent="0.25">
      <c r="A2313" s="1">
        <v>43642</v>
      </c>
      <c r="B2313" s="18">
        <v>8.6080000000000005</v>
      </c>
      <c r="G2313">
        <f t="shared" si="255"/>
        <v>27039.476538443261</v>
      </c>
      <c r="H2313">
        <f t="shared" si="256"/>
        <v>25993.902546220332</v>
      </c>
      <c r="I2313" s="5">
        <f t="shared" si="254"/>
        <v>0</v>
      </c>
      <c r="J2313" s="6">
        <f>+H2313+SUM($B$4:$B$5)-SUM($F$15:F2313)</f>
        <v>28143.854125167716</v>
      </c>
      <c r="K2313" s="10">
        <f t="shared" si="257"/>
        <v>4.4185956255242687E-3</v>
      </c>
      <c r="L2313" s="10">
        <f>+H2313/SUM($F$15:F2313)-1</f>
        <v>7.1911366727573034E-2</v>
      </c>
      <c r="M2313" s="18">
        <f t="shared" si="260"/>
        <v>0</v>
      </c>
      <c r="N2313" s="18">
        <f t="shared" si="258"/>
        <v>3019.7377493285762</v>
      </c>
      <c r="O2313" s="4">
        <f t="shared" si="259"/>
        <v>8.030514711565429</v>
      </c>
      <c r="P2313" s="18">
        <f>+AVERAGEIF($C$15:C2313,"&lt;&gt;",$B$15:B2313)</f>
        <v>8.1365043478260866</v>
      </c>
    </row>
    <row r="2314" spans="1:16" x14ac:dyDescent="0.25">
      <c r="A2314" s="1">
        <v>43643</v>
      </c>
      <c r="B2314" s="18">
        <v>8.6709999999999994</v>
      </c>
      <c r="G2314">
        <f t="shared" si="255"/>
        <v>27237.372335599615</v>
      </c>
      <c r="H2314">
        <f t="shared" si="256"/>
        <v>26184.146024428028</v>
      </c>
      <c r="I2314" s="5">
        <f t="shared" si="254"/>
        <v>0</v>
      </c>
      <c r="J2314" s="6">
        <f>+H2314+SUM($B$4:$B$5)-SUM($F$15:F2314)</f>
        <v>28334.09760337542</v>
      </c>
      <c r="K2314" s="10">
        <f t="shared" si="257"/>
        <v>6.7596810785619521E-3</v>
      </c>
      <c r="L2314" s="10">
        <f>+H2314/SUM($F$15:F2314)-1</f>
        <v>7.9756442947814365E-2</v>
      </c>
      <c r="M2314" s="18">
        <f t="shared" si="260"/>
        <v>0</v>
      </c>
      <c r="N2314" s="18">
        <f t="shared" si="258"/>
        <v>3019.7377493285762</v>
      </c>
      <c r="O2314" s="4">
        <f t="shared" si="259"/>
        <v>8.030514711565429</v>
      </c>
      <c r="P2314" s="18">
        <f>+AVERAGEIF($C$15:C2314,"&lt;&gt;",$B$15:B2314)</f>
        <v>8.1365043478260866</v>
      </c>
    </row>
    <row r="2315" spans="1:16" x14ac:dyDescent="0.25">
      <c r="A2315" s="1">
        <v>43644</v>
      </c>
      <c r="B2315" s="18">
        <v>8.6609999999999996</v>
      </c>
      <c r="G2315">
        <f t="shared" si="255"/>
        <v>27205.960304304957</v>
      </c>
      <c r="H2315">
        <f t="shared" si="256"/>
        <v>26153.948646934743</v>
      </c>
      <c r="I2315" s="5">
        <f t="shared" si="254"/>
        <v>0</v>
      </c>
      <c r="J2315" s="6">
        <f>+H2315+SUM($B$4:$B$5)-SUM($F$15:F2315)</f>
        <v>28303.900225882135</v>
      </c>
      <c r="K2315" s="10">
        <f t="shared" si="257"/>
        <v>-1.0657610457898148E-3</v>
      </c>
      <c r="L2315" s="10">
        <f>+H2315/SUM($F$15:F2315)-1</f>
        <v>7.8511192754125103E-2</v>
      </c>
      <c r="M2315" s="18">
        <f t="shared" si="260"/>
        <v>0</v>
      </c>
      <c r="N2315" s="18">
        <f t="shared" si="258"/>
        <v>3019.7377493285762</v>
      </c>
      <c r="O2315" s="4">
        <f t="shared" si="259"/>
        <v>8.030514711565429</v>
      </c>
      <c r="P2315" s="18">
        <f>+AVERAGEIF($C$15:C2315,"&lt;&gt;",$B$15:B2315)</f>
        <v>8.1365043478260866</v>
      </c>
    </row>
    <row r="2316" spans="1:16" x14ac:dyDescent="0.25">
      <c r="A2316" s="1">
        <v>43647</v>
      </c>
      <c r="B2316" s="18">
        <v>8.7889999999999997</v>
      </c>
      <c r="G2316">
        <f t="shared" si="255"/>
        <v>27608.034304876604</v>
      </c>
      <c r="H2316">
        <f t="shared" si="256"/>
        <v>26540.475078848798</v>
      </c>
      <c r="I2316" s="5">
        <f t="shared" si="254"/>
        <v>0</v>
      </c>
      <c r="J2316" s="6">
        <f>+H2316+SUM($B$4:$B$5)-SUM($F$15:F2316)</f>
        <v>28690.42665779619</v>
      </c>
      <c r="K2316" s="10">
        <f t="shared" si="257"/>
        <v>1.3656295734133517E-2</v>
      </c>
      <c r="L2316" s="10">
        <f>+H2316/SUM($F$15:F2316)-1</f>
        <v>9.445039523334553E-2</v>
      </c>
      <c r="M2316" s="18">
        <f t="shared" si="260"/>
        <v>0</v>
      </c>
      <c r="N2316" s="18">
        <f t="shared" si="258"/>
        <v>3019.7377493285762</v>
      </c>
      <c r="O2316" s="4">
        <f t="shared" si="259"/>
        <v>8.030514711565429</v>
      </c>
      <c r="P2316" s="18">
        <f>+AVERAGEIF($C$15:C2316,"&lt;&gt;",$B$15:B2316)</f>
        <v>8.1365043478260866</v>
      </c>
    </row>
    <row r="2317" spans="1:16" x14ac:dyDescent="0.25">
      <c r="A2317" s="1">
        <v>43648</v>
      </c>
      <c r="B2317" s="18">
        <v>8.8000000000000007</v>
      </c>
      <c r="G2317">
        <f t="shared" si="255"/>
        <v>27642.58753930073</v>
      </c>
      <c r="H2317">
        <f t="shared" si="256"/>
        <v>26573.692194091414</v>
      </c>
      <c r="I2317" s="5">
        <f t="shared" si="254"/>
        <v>0</v>
      </c>
      <c r="J2317" s="6">
        <f>+H2317+SUM($B$4:$B$5)-SUM($F$15:F2317)</f>
        <v>28723.643773038806</v>
      </c>
      <c r="K2317" s="10">
        <f t="shared" si="257"/>
        <v>1.1577769699562257E-3</v>
      </c>
      <c r="L2317" s="10">
        <f>+H2317/SUM($F$15:F2317)-1</f>
        <v>9.5820170446403674E-2</v>
      </c>
      <c r="M2317" s="18">
        <f t="shared" si="260"/>
        <v>0</v>
      </c>
      <c r="N2317" s="18">
        <f t="shared" si="258"/>
        <v>3019.7377493285762</v>
      </c>
      <c r="O2317" s="4">
        <f t="shared" si="259"/>
        <v>8.030514711565429</v>
      </c>
      <c r="P2317" s="18">
        <f>+AVERAGEIF($C$15:C2317,"&lt;&gt;",$B$15:B2317)</f>
        <v>8.1365043478260866</v>
      </c>
    </row>
    <row r="2318" spans="1:16" x14ac:dyDescent="0.25">
      <c r="A2318" s="1">
        <v>43649</v>
      </c>
      <c r="B2318" s="18">
        <v>8.7769999999999992</v>
      </c>
      <c r="G2318">
        <f t="shared" si="255"/>
        <v>27570.339867323008</v>
      </c>
      <c r="H2318">
        <f t="shared" si="256"/>
        <v>26504.238225856854</v>
      </c>
      <c r="I2318" s="5">
        <f t="shared" si="254"/>
        <v>0</v>
      </c>
      <c r="J2318" s="6">
        <f>+H2318+SUM($B$4:$B$5)-SUM($F$15:F2318)</f>
        <v>28654.189804804242</v>
      </c>
      <c r="K2318" s="10">
        <f t="shared" si="257"/>
        <v>-2.4180068790491394E-3</v>
      </c>
      <c r="L2318" s="10">
        <f>+H2318/SUM($F$15:F2318)-1</f>
        <v>9.2956095000918504E-2</v>
      </c>
      <c r="M2318" s="18">
        <f t="shared" si="260"/>
        <v>0</v>
      </c>
      <c r="N2318" s="18">
        <f t="shared" si="258"/>
        <v>3019.7377493285762</v>
      </c>
      <c r="O2318" s="4">
        <f t="shared" si="259"/>
        <v>8.030514711565429</v>
      </c>
      <c r="P2318" s="18">
        <f>+AVERAGEIF($C$15:C2318,"&lt;&gt;",$B$15:B2318)</f>
        <v>8.1365043478260866</v>
      </c>
    </row>
    <row r="2319" spans="1:16" x14ac:dyDescent="0.25">
      <c r="A2319" s="1">
        <v>43650</v>
      </c>
      <c r="B2319" s="18">
        <v>8.8089999999999993</v>
      </c>
      <c r="G2319">
        <f t="shared" si="255"/>
        <v>27670.858367465917</v>
      </c>
      <c r="H2319">
        <f t="shared" si="256"/>
        <v>26600.869833835368</v>
      </c>
      <c r="I2319" s="5">
        <f t="shared" si="254"/>
        <v>0</v>
      </c>
      <c r="J2319" s="6">
        <f>+H2319+SUM($B$4:$B$5)-SUM($F$15:F2319)</f>
        <v>28750.82141278276</v>
      </c>
      <c r="K2319" s="10">
        <f t="shared" si="257"/>
        <v>3.3723378199412846E-3</v>
      </c>
      <c r="L2319" s="10">
        <f>+H2319/SUM($F$15:F2319)-1</f>
        <v>9.6940895620723611E-2</v>
      </c>
      <c r="M2319" s="18">
        <f t="shared" si="260"/>
        <v>0</v>
      </c>
      <c r="N2319" s="18">
        <f t="shared" si="258"/>
        <v>3019.7377493285762</v>
      </c>
      <c r="O2319" s="4">
        <f t="shared" si="259"/>
        <v>8.030514711565429</v>
      </c>
      <c r="P2319" s="18">
        <f>+AVERAGEIF($C$15:C2319,"&lt;&gt;",$B$15:B2319)</f>
        <v>8.1365043478260866</v>
      </c>
    </row>
    <row r="2320" spans="1:16" x14ac:dyDescent="0.25">
      <c r="A2320" s="1">
        <v>43651</v>
      </c>
      <c r="B2320" s="18">
        <v>8.8360000000000003</v>
      </c>
      <c r="G2320">
        <f t="shared" si="255"/>
        <v>27755.670851961502</v>
      </c>
      <c r="H2320">
        <f t="shared" si="256"/>
        <v>26682.402753067243</v>
      </c>
      <c r="I2320" s="5">
        <f t="shared" ref="I2320:I2383" si="261">+C2320*(MAX($A:$A)-A2320)</f>
        <v>0</v>
      </c>
      <c r="J2320" s="6">
        <f>+H2320+SUM($B$4:$B$5)-SUM($F$15:F2320)</f>
        <v>28832.354332014635</v>
      </c>
      <c r="K2320" s="10">
        <f t="shared" si="257"/>
        <v>2.8358466028253204E-3</v>
      </c>
      <c r="L2320" s="10">
        <f>+H2320/SUM($F$15:F2320)-1</f>
        <v>0.10030307114368431</v>
      </c>
      <c r="M2320" s="18">
        <f t="shared" si="260"/>
        <v>0</v>
      </c>
      <c r="N2320" s="18">
        <f t="shared" si="258"/>
        <v>3019.7377493285762</v>
      </c>
      <c r="O2320" s="4">
        <f t="shared" si="259"/>
        <v>8.030514711565429</v>
      </c>
      <c r="P2320" s="18">
        <f>+AVERAGEIF($C$15:C2320,"&lt;&gt;",$B$15:B2320)</f>
        <v>8.1365043478260866</v>
      </c>
    </row>
    <row r="2321" spans="1:16" x14ac:dyDescent="0.25">
      <c r="A2321" s="1">
        <v>43654</v>
      </c>
      <c r="B2321" s="18">
        <v>8.7319999999999993</v>
      </c>
      <c r="C2321">
        <f>+$B$3</f>
        <v>200</v>
      </c>
      <c r="D2321" s="7">
        <f>+$D$11</f>
        <v>3.3347368421052628</v>
      </c>
      <c r="E2321">
        <v>1.54</v>
      </c>
      <c r="F2321" s="6">
        <f>+C2321-D2321-E2321</f>
        <v>195.12526315789475</v>
      </c>
      <c r="G2321">
        <f t="shared" ref="G2321:G2384" si="262">+(B2321/B2320*G2320)+C2321</f>
        <v>27628.985726497038</v>
      </c>
      <c r="H2321">
        <f t="shared" ref="H2321:H2384" si="263">+(B2321/B2320*H2320)+F2321</f>
        <v>26563.475290294962</v>
      </c>
      <c r="I2321" s="5">
        <f t="shared" si="261"/>
        <v>287800</v>
      </c>
      <c r="J2321" s="6">
        <f>+H2321+SUM($B$4:$B$5)-SUM($F$15:F2321)</f>
        <v>28518.301606084457</v>
      </c>
      <c r="K2321" s="10">
        <f t="shared" ref="K2321:K2384" si="264">+J2321/J2320-1</f>
        <v>-1.0892371892830877E-2</v>
      </c>
      <c r="L2321" s="10">
        <f>+H2321/SUM($F$15:F2321)-1</f>
        <v>8.6655207831585201E-2</v>
      </c>
      <c r="M2321" s="18">
        <f t="shared" si="260"/>
        <v>22.345998987390605</v>
      </c>
      <c r="N2321" s="18">
        <f t="shared" ref="N2321:N2384" si="265">+M2321+N2320</f>
        <v>3042.0837483159667</v>
      </c>
      <c r="O2321" s="4">
        <f t="shared" ref="O2321:O2384" si="266">((O2320*N2320)+(B2321*M2321))/N2321</f>
        <v>8.0356675577202079</v>
      </c>
      <c r="P2321" s="18">
        <f>+AVERAGEIF($C$15:C2321,"&lt;&gt;",$B$15:B2321)</f>
        <v>8.1416379310344826</v>
      </c>
    </row>
    <row r="2322" spans="1:16" x14ac:dyDescent="0.25">
      <c r="A2322" s="1">
        <v>43655</v>
      </c>
      <c r="B2322" s="18">
        <v>8.7070000000000007</v>
      </c>
      <c r="G2322">
        <f t="shared" si="262"/>
        <v>27549.883041755584</v>
      </c>
      <c r="H2322">
        <f t="shared" si="263"/>
        <v>26487.423196587068</v>
      </c>
      <c r="I2322" s="5">
        <f t="shared" si="261"/>
        <v>0</v>
      </c>
      <c r="J2322" s="6">
        <f>+H2322+SUM($B$4:$B$5)-SUM($F$15:F2322)</f>
        <v>28442.249512376566</v>
      </c>
      <c r="K2322" s="10">
        <f t="shared" si="264"/>
        <v>-2.6667820110179985E-3</v>
      </c>
      <c r="L2322" s="10">
        <f>+H2322/SUM($F$15:F2322)-1</f>
        <v>8.354407862913571E-2</v>
      </c>
      <c r="M2322" s="18">
        <f t="shared" si="260"/>
        <v>0</v>
      </c>
      <c r="N2322" s="18">
        <f t="shared" si="265"/>
        <v>3042.0837483159667</v>
      </c>
      <c r="O2322" s="4">
        <f t="shared" si="266"/>
        <v>8.0356675577202079</v>
      </c>
      <c r="P2322" s="18">
        <f>+AVERAGEIF($C$15:C2322,"&lt;&gt;",$B$15:B2322)</f>
        <v>8.1416379310344826</v>
      </c>
    </row>
    <row r="2323" spans="1:16" x14ac:dyDescent="0.25">
      <c r="A2323" s="1">
        <v>43656</v>
      </c>
      <c r="B2323" s="18">
        <v>8.7170000000000005</v>
      </c>
      <c r="G2323">
        <f t="shared" si="262"/>
        <v>27581.524115652166</v>
      </c>
      <c r="H2323">
        <f t="shared" si="263"/>
        <v>26517.844034070225</v>
      </c>
      <c r="I2323" s="5">
        <f t="shared" si="261"/>
        <v>0</v>
      </c>
      <c r="J2323" s="6">
        <f>+H2323+SUM($B$4:$B$5)-SUM($F$15:F2323)</f>
        <v>28472.670349859716</v>
      </c>
      <c r="K2323" s="10">
        <f t="shared" si="264"/>
        <v>1.0695651013790108E-3</v>
      </c>
      <c r="L2323" s="10">
        <f>+H2323/SUM($F$15:F2323)-1</f>
        <v>8.4788530310115462E-2</v>
      </c>
      <c r="M2323" s="18">
        <f t="shared" ref="M2323:M2386" si="267">+F2323/B2323</f>
        <v>0</v>
      </c>
      <c r="N2323" s="18">
        <f t="shared" si="265"/>
        <v>3042.0837483159667</v>
      </c>
      <c r="O2323" s="4">
        <f t="shared" si="266"/>
        <v>8.0356675577202079</v>
      </c>
      <c r="P2323" s="18">
        <f>+AVERAGEIF($C$15:C2323,"&lt;&gt;",$B$15:B2323)</f>
        <v>8.1416379310344826</v>
      </c>
    </row>
    <row r="2324" spans="1:16" x14ac:dyDescent="0.25">
      <c r="A2324" s="1">
        <v>43657</v>
      </c>
      <c r="B2324" s="18">
        <v>8.7769999999999992</v>
      </c>
      <c r="G2324">
        <f t="shared" si="262"/>
        <v>27771.370559031664</v>
      </c>
      <c r="H2324">
        <f t="shared" si="263"/>
        <v>26700.36905896918</v>
      </c>
      <c r="I2324" s="5">
        <f t="shared" si="261"/>
        <v>0</v>
      </c>
      <c r="J2324" s="6">
        <f>+H2324+SUM($B$4:$B$5)-SUM($F$15:F2324)</f>
        <v>28655.195374758678</v>
      </c>
      <c r="K2324" s="10">
        <f t="shared" si="264"/>
        <v>6.4105341246947223E-3</v>
      </c>
      <c r="L2324" s="10">
        <f>+H2324/SUM($F$15:F2324)-1</f>
        <v>9.2255240395994198E-2</v>
      </c>
      <c r="M2324" s="18">
        <f t="shared" si="267"/>
        <v>0</v>
      </c>
      <c r="N2324" s="18">
        <f t="shared" si="265"/>
        <v>3042.0837483159667</v>
      </c>
      <c r="O2324" s="4">
        <f t="shared" si="266"/>
        <v>8.0356675577202079</v>
      </c>
      <c r="P2324" s="18">
        <f>+AVERAGEIF($C$15:C2324,"&lt;&gt;",$B$15:B2324)</f>
        <v>8.1416379310344826</v>
      </c>
    </row>
    <row r="2325" spans="1:16" x14ac:dyDescent="0.25">
      <c r="A2325" s="1">
        <v>43658</v>
      </c>
      <c r="B2325" s="18">
        <v>8.7609999999999992</v>
      </c>
      <c r="G2325">
        <f t="shared" si="262"/>
        <v>27720.744840797131</v>
      </c>
      <c r="H2325">
        <f t="shared" si="263"/>
        <v>26651.695718996125</v>
      </c>
      <c r="I2325" s="5">
        <f t="shared" si="261"/>
        <v>0</v>
      </c>
      <c r="J2325" s="6">
        <f>+H2325+SUM($B$4:$B$5)-SUM($F$15:F2325)</f>
        <v>28606.522034785619</v>
      </c>
      <c r="K2325" s="10">
        <f t="shared" si="264"/>
        <v>-1.6985869171889378E-3</v>
      </c>
      <c r="L2325" s="10">
        <f>+H2325/SUM($F$15:F2325)-1</f>
        <v>9.0264117706426505E-2</v>
      </c>
      <c r="M2325" s="18">
        <f t="shared" si="267"/>
        <v>0</v>
      </c>
      <c r="N2325" s="18">
        <f t="shared" si="265"/>
        <v>3042.0837483159667</v>
      </c>
      <c r="O2325" s="4">
        <f t="shared" si="266"/>
        <v>8.0356675577202079</v>
      </c>
      <c r="P2325" s="18">
        <f>+AVERAGEIF($C$15:C2325,"&lt;&gt;",$B$15:B2325)</f>
        <v>8.1416379310344826</v>
      </c>
    </row>
    <row r="2326" spans="1:16" x14ac:dyDescent="0.25">
      <c r="A2326" s="1">
        <v>43661</v>
      </c>
      <c r="B2326" s="18">
        <v>8.7989999999999995</v>
      </c>
      <c r="G2326">
        <f t="shared" si="262"/>
        <v>27840.98092160415</v>
      </c>
      <c r="H2326">
        <f t="shared" si="263"/>
        <v>26767.294901432131</v>
      </c>
      <c r="I2326" s="5">
        <f t="shared" si="261"/>
        <v>0</v>
      </c>
      <c r="J2326" s="6">
        <f>+H2326+SUM($B$4:$B$5)-SUM($F$15:F2326)</f>
        <v>28722.121217221629</v>
      </c>
      <c r="K2326" s="10">
        <f t="shared" si="264"/>
        <v>4.0410079315282843E-3</v>
      </c>
      <c r="L2326" s="10">
        <f>+H2326/SUM($F$15:F2326)-1</f>
        <v>9.4993034094150053E-2</v>
      </c>
      <c r="M2326" s="18">
        <f t="shared" si="267"/>
        <v>0</v>
      </c>
      <c r="N2326" s="18">
        <f t="shared" si="265"/>
        <v>3042.0837483159667</v>
      </c>
      <c r="O2326" s="4">
        <f t="shared" si="266"/>
        <v>8.0356675577202079</v>
      </c>
      <c r="P2326" s="18">
        <f>+AVERAGEIF($C$15:C2326,"&lt;&gt;",$B$15:B2326)</f>
        <v>8.1416379310344826</v>
      </c>
    </row>
    <row r="2327" spans="1:16" x14ac:dyDescent="0.25">
      <c r="A2327" s="1">
        <v>43662</v>
      </c>
      <c r="B2327" s="18">
        <v>8.8409999999999993</v>
      </c>
      <c r="G2327">
        <f t="shared" si="262"/>
        <v>27973.873431969798</v>
      </c>
      <c r="H2327">
        <f t="shared" si="263"/>
        <v>26895.062418861398</v>
      </c>
      <c r="I2327" s="5">
        <f t="shared" si="261"/>
        <v>0</v>
      </c>
      <c r="J2327" s="6">
        <f>+H2327+SUM($B$4:$B$5)-SUM($F$15:F2327)</f>
        <v>28849.888734650896</v>
      </c>
      <c r="K2327" s="10">
        <f t="shared" si="264"/>
        <v>4.4484011630958609E-3</v>
      </c>
      <c r="L2327" s="10">
        <f>+H2327/SUM($F$15:F2327)-1</f>
        <v>0.10021973115426519</v>
      </c>
      <c r="M2327" s="18">
        <f t="shared" si="267"/>
        <v>0</v>
      </c>
      <c r="N2327" s="18">
        <f t="shared" si="265"/>
        <v>3042.0837483159667</v>
      </c>
      <c r="O2327" s="4">
        <f t="shared" si="266"/>
        <v>8.0356675577202079</v>
      </c>
      <c r="P2327" s="18">
        <f>+AVERAGEIF($C$15:C2327,"&lt;&gt;",$B$15:B2327)</f>
        <v>8.1416379310344826</v>
      </c>
    </row>
    <row r="2328" spans="1:16" x14ac:dyDescent="0.25">
      <c r="A2328" s="1">
        <v>43663</v>
      </c>
      <c r="B2328" s="18">
        <v>8.8010000000000002</v>
      </c>
      <c r="G2328">
        <f t="shared" si="262"/>
        <v>27847.309136383465</v>
      </c>
      <c r="H2328">
        <f t="shared" si="263"/>
        <v>26773.379068928763</v>
      </c>
      <c r="I2328" s="5">
        <f t="shared" si="261"/>
        <v>0</v>
      </c>
      <c r="J2328" s="6">
        <f>+H2328+SUM($B$4:$B$5)-SUM($F$15:F2328)</f>
        <v>28728.205384718258</v>
      </c>
      <c r="K2328" s="10">
        <f t="shared" si="264"/>
        <v>-4.2178100252597828E-3</v>
      </c>
      <c r="L2328" s="10">
        <f>+H2328/SUM($F$15:F2328)-1</f>
        <v>9.5241924430345959E-2</v>
      </c>
      <c r="M2328" s="18">
        <f t="shared" si="267"/>
        <v>0</v>
      </c>
      <c r="N2328" s="18">
        <f t="shared" si="265"/>
        <v>3042.0837483159667</v>
      </c>
      <c r="O2328" s="4">
        <f t="shared" si="266"/>
        <v>8.0356675577202079</v>
      </c>
      <c r="P2328" s="18">
        <f>+AVERAGEIF($C$15:C2328,"&lt;&gt;",$B$15:B2328)</f>
        <v>8.1416379310344826</v>
      </c>
    </row>
    <row r="2329" spans="1:16" x14ac:dyDescent="0.25">
      <c r="A2329" s="1">
        <v>43664</v>
      </c>
      <c r="B2329" s="18">
        <v>8.7789999999999999</v>
      </c>
      <c r="G2329">
        <f t="shared" si="262"/>
        <v>27777.698773810978</v>
      </c>
      <c r="H2329">
        <f t="shared" si="263"/>
        <v>26706.453226465812</v>
      </c>
      <c r="I2329" s="5">
        <f t="shared" si="261"/>
        <v>0</v>
      </c>
      <c r="J2329" s="6">
        <f>+H2329+SUM($B$4:$B$5)-SUM($F$15:F2329)</f>
        <v>28661.279542255306</v>
      </c>
      <c r="K2329" s="10">
        <f t="shared" si="264"/>
        <v>-2.3296214144498117E-3</v>
      </c>
      <c r="L2329" s="10">
        <f>+H2329/SUM($F$15:F2329)-1</f>
        <v>9.2504130732190326E-2</v>
      </c>
      <c r="M2329" s="18">
        <f t="shared" si="267"/>
        <v>0</v>
      </c>
      <c r="N2329" s="18">
        <f t="shared" si="265"/>
        <v>3042.0837483159667</v>
      </c>
      <c r="O2329" s="4">
        <f t="shared" si="266"/>
        <v>8.0356675577202079</v>
      </c>
      <c r="P2329" s="18">
        <f>+AVERAGEIF($C$15:C2329,"&lt;&gt;",$B$15:B2329)</f>
        <v>8.1416379310344826</v>
      </c>
    </row>
    <row r="2330" spans="1:16" x14ac:dyDescent="0.25">
      <c r="A2330" s="1">
        <v>43665</v>
      </c>
      <c r="B2330" s="18">
        <v>8.8119999999999994</v>
      </c>
      <c r="G2330">
        <f t="shared" si="262"/>
        <v>27882.114317669701</v>
      </c>
      <c r="H2330">
        <f t="shared" si="263"/>
        <v>26806.841990160236</v>
      </c>
      <c r="I2330" s="5">
        <f t="shared" si="261"/>
        <v>0</v>
      </c>
      <c r="J2330" s="6">
        <f>+H2330+SUM($B$4:$B$5)-SUM($F$15:F2330)</f>
        <v>28761.668305949726</v>
      </c>
      <c r="K2330" s="10">
        <f t="shared" si="264"/>
        <v>3.5025918346185403E-3</v>
      </c>
      <c r="L2330" s="10">
        <f>+H2330/SUM($F$15:F2330)-1</f>
        <v>9.6610821279423664E-2</v>
      </c>
      <c r="M2330" s="18">
        <f t="shared" si="267"/>
        <v>0</v>
      </c>
      <c r="N2330" s="18">
        <f t="shared" si="265"/>
        <v>3042.0837483159667</v>
      </c>
      <c r="O2330" s="4">
        <f t="shared" si="266"/>
        <v>8.0356675577202079</v>
      </c>
      <c r="P2330" s="18">
        <f>+AVERAGEIF($C$15:C2330,"&lt;&gt;",$B$15:B2330)</f>
        <v>8.1416379310344826</v>
      </c>
    </row>
    <row r="2331" spans="1:16" x14ac:dyDescent="0.25">
      <c r="A2331" s="1">
        <v>43668</v>
      </c>
      <c r="B2331" s="18">
        <v>8.7899999999999991</v>
      </c>
      <c r="G2331">
        <f t="shared" si="262"/>
        <v>27812.503955097214</v>
      </c>
      <c r="H2331">
        <f t="shared" si="263"/>
        <v>26739.916147697284</v>
      </c>
      <c r="I2331" s="5">
        <f t="shared" si="261"/>
        <v>0</v>
      </c>
      <c r="J2331" s="6">
        <f>+H2331+SUM($B$4:$B$5)-SUM($F$15:F2331)</f>
        <v>28694.742463486775</v>
      </c>
      <c r="K2331" s="10">
        <f t="shared" si="264"/>
        <v>-2.3269110035980534E-3</v>
      </c>
      <c r="L2331" s="10">
        <f>+H2331/SUM($F$15:F2331)-1</f>
        <v>9.3873027581268031E-2</v>
      </c>
      <c r="M2331" s="18">
        <f t="shared" si="267"/>
        <v>0</v>
      </c>
      <c r="N2331" s="18">
        <f t="shared" si="265"/>
        <v>3042.0837483159667</v>
      </c>
      <c r="O2331" s="4">
        <f t="shared" si="266"/>
        <v>8.0356675577202079</v>
      </c>
      <c r="P2331" s="18">
        <f>+AVERAGEIF($C$15:C2331,"&lt;&gt;",$B$15:B2331)</f>
        <v>8.1416379310344826</v>
      </c>
    </row>
    <row r="2332" spans="1:16" x14ac:dyDescent="0.25">
      <c r="A2332" s="1">
        <v>43669</v>
      </c>
      <c r="B2332" s="18">
        <v>8.8580000000000005</v>
      </c>
      <c r="G2332">
        <f t="shared" si="262"/>
        <v>28027.663257593988</v>
      </c>
      <c r="H2332">
        <f t="shared" si="263"/>
        <v>26946.777842582771</v>
      </c>
      <c r="I2332" s="5">
        <f t="shared" si="261"/>
        <v>0</v>
      </c>
      <c r="J2332" s="6">
        <f>+H2332+SUM($B$4:$B$5)-SUM($F$15:F2332)</f>
        <v>28901.604158372265</v>
      </c>
      <c r="K2332" s="10">
        <f t="shared" si="264"/>
        <v>7.2090451813155987E-3</v>
      </c>
      <c r="L2332" s="10">
        <f>+H2332/SUM($F$15:F2332)-1</f>
        <v>0.10233529901193084</v>
      </c>
      <c r="M2332" s="18">
        <f t="shared" si="267"/>
        <v>0</v>
      </c>
      <c r="N2332" s="18">
        <f t="shared" si="265"/>
        <v>3042.0837483159667</v>
      </c>
      <c r="O2332" s="4">
        <f t="shared" si="266"/>
        <v>8.0356675577202079</v>
      </c>
      <c r="P2332" s="18">
        <f>+AVERAGEIF($C$15:C2332,"&lt;&gt;",$B$15:B2332)</f>
        <v>8.1416379310344826</v>
      </c>
    </row>
    <row r="2333" spans="1:16" x14ac:dyDescent="0.25">
      <c r="A2333" s="1">
        <v>43670</v>
      </c>
      <c r="B2333" s="18">
        <v>8.8569999999999993</v>
      </c>
      <c r="G2333">
        <f t="shared" si="262"/>
        <v>28024.499150204327</v>
      </c>
      <c r="H2333">
        <f t="shared" si="263"/>
        <v>26943.735758834453</v>
      </c>
      <c r="I2333" s="5">
        <f t="shared" si="261"/>
        <v>0</v>
      </c>
      <c r="J2333" s="6">
        <f>+H2333+SUM($B$4:$B$5)-SUM($F$15:F2333)</f>
        <v>28898.562074623947</v>
      </c>
      <c r="K2333" s="10">
        <f t="shared" si="264"/>
        <v>-1.0525657093796159E-4</v>
      </c>
      <c r="L2333" s="10">
        <f>+H2333/SUM($F$15:F2333)-1</f>
        <v>0.10221085384383288</v>
      </c>
      <c r="M2333" s="18">
        <f t="shared" si="267"/>
        <v>0</v>
      </c>
      <c r="N2333" s="18">
        <f t="shared" si="265"/>
        <v>3042.0837483159667</v>
      </c>
      <c r="O2333" s="4">
        <f t="shared" si="266"/>
        <v>8.0356675577202079</v>
      </c>
      <c r="P2333" s="18">
        <f>+AVERAGEIF($C$15:C2333,"&lt;&gt;",$B$15:B2333)</f>
        <v>8.1416379310344826</v>
      </c>
    </row>
    <row r="2334" spans="1:16" x14ac:dyDescent="0.25">
      <c r="A2334" s="1">
        <v>43671</v>
      </c>
      <c r="B2334" s="18">
        <v>8.8339999999999996</v>
      </c>
      <c r="G2334">
        <f t="shared" si="262"/>
        <v>27951.724680242187</v>
      </c>
      <c r="H2334">
        <f t="shared" si="263"/>
        <v>26873.767832623187</v>
      </c>
      <c r="I2334" s="5">
        <f t="shared" si="261"/>
        <v>0</v>
      </c>
      <c r="J2334" s="6">
        <f>+H2334+SUM($B$4:$B$5)-SUM($F$15:F2334)</f>
        <v>28828.594148412678</v>
      </c>
      <c r="K2334" s="10">
        <f t="shared" si="264"/>
        <v>-2.4211559741482702E-3</v>
      </c>
      <c r="L2334" s="10">
        <f>+H2334/SUM($F$15:F2334)-1</f>
        <v>9.9348614977579297E-2</v>
      </c>
      <c r="M2334" s="18">
        <f t="shared" si="267"/>
        <v>0</v>
      </c>
      <c r="N2334" s="18">
        <f t="shared" si="265"/>
        <v>3042.0837483159667</v>
      </c>
      <c r="O2334" s="4">
        <f t="shared" si="266"/>
        <v>8.0356675577202079</v>
      </c>
      <c r="P2334" s="18">
        <f>+AVERAGEIF($C$15:C2334,"&lt;&gt;",$B$15:B2334)</f>
        <v>8.1416379310344826</v>
      </c>
    </row>
    <row r="2335" spans="1:16" x14ac:dyDescent="0.25">
      <c r="A2335" s="1">
        <v>43672</v>
      </c>
      <c r="B2335" s="18">
        <v>8.8140000000000001</v>
      </c>
      <c r="G2335">
        <f t="shared" si="262"/>
        <v>27888.442532449022</v>
      </c>
      <c r="H2335">
        <f t="shared" si="263"/>
        <v>26812.926157656868</v>
      </c>
      <c r="I2335" s="5">
        <f t="shared" si="261"/>
        <v>0</v>
      </c>
      <c r="J2335" s="6">
        <f>+H2335+SUM($B$4:$B$5)-SUM($F$15:F2335)</f>
        <v>28767.752473446362</v>
      </c>
      <c r="K2335" s="10">
        <f t="shared" si="264"/>
        <v>-2.1104627805677012E-3</v>
      </c>
      <c r="L2335" s="10">
        <f>+H2335/SUM($F$15:F2335)-1</f>
        <v>9.685971161561957E-2</v>
      </c>
      <c r="M2335" s="18">
        <f t="shared" si="267"/>
        <v>0</v>
      </c>
      <c r="N2335" s="18">
        <f t="shared" si="265"/>
        <v>3042.0837483159667</v>
      </c>
      <c r="O2335" s="4">
        <f t="shared" si="266"/>
        <v>8.0356675577202079</v>
      </c>
      <c r="P2335" s="18">
        <f>+AVERAGEIF($C$15:C2335,"&lt;&gt;",$B$15:B2335)</f>
        <v>8.1416379310344826</v>
      </c>
    </row>
    <row r="2336" spans="1:16" x14ac:dyDescent="0.25">
      <c r="A2336" s="1">
        <v>43675</v>
      </c>
      <c r="B2336" s="18">
        <v>8.7850000000000001</v>
      </c>
      <c r="G2336">
        <f t="shared" si="262"/>
        <v>27796.683418148928</v>
      </c>
      <c r="H2336">
        <f t="shared" si="263"/>
        <v>26724.705728955705</v>
      </c>
      <c r="I2336" s="5">
        <f t="shared" si="261"/>
        <v>0</v>
      </c>
      <c r="J2336" s="6">
        <f>+H2336+SUM($B$4:$B$5)-SUM($F$15:F2336)</f>
        <v>28679.5320447452</v>
      </c>
      <c r="K2336" s="10">
        <f t="shared" si="264"/>
        <v>-3.0666430678792933E-3</v>
      </c>
      <c r="L2336" s="10">
        <f>+H2336/SUM($F$15:F2336)-1</f>
        <v>9.3250801740778044E-2</v>
      </c>
      <c r="M2336" s="18">
        <f t="shared" si="267"/>
        <v>0</v>
      </c>
      <c r="N2336" s="18">
        <f t="shared" si="265"/>
        <v>3042.0837483159667</v>
      </c>
      <c r="O2336" s="4">
        <f t="shared" si="266"/>
        <v>8.0356675577202079</v>
      </c>
      <c r="P2336" s="18">
        <f>+AVERAGEIF($C$15:C2336,"&lt;&gt;",$B$15:B2336)</f>
        <v>8.1416379310344826</v>
      </c>
    </row>
    <row r="2337" spans="1:16" x14ac:dyDescent="0.25">
      <c r="A2337" s="1">
        <v>43676</v>
      </c>
      <c r="B2337" s="18">
        <v>8.7530000000000001</v>
      </c>
      <c r="G2337">
        <f t="shared" si="262"/>
        <v>27695.43198167986</v>
      </c>
      <c r="H2337">
        <f t="shared" si="263"/>
        <v>26627.359049009592</v>
      </c>
      <c r="I2337" s="5">
        <f t="shared" si="261"/>
        <v>0</v>
      </c>
      <c r="J2337" s="6">
        <f>+H2337+SUM($B$4:$B$5)-SUM($F$15:F2337)</f>
        <v>28582.18536479909</v>
      </c>
      <c r="K2337" s="10">
        <f t="shared" si="264"/>
        <v>-3.3942910851624264E-3</v>
      </c>
      <c r="L2337" s="10">
        <f>+H2337/SUM($F$15:F2337)-1</f>
        <v>8.9268556361642437E-2</v>
      </c>
      <c r="M2337" s="18">
        <f t="shared" si="267"/>
        <v>0</v>
      </c>
      <c r="N2337" s="18">
        <f t="shared" si="265"/>
        <v>3042.0837483159667</v>
      </c>
      <c r="O2337" s="4">
        <f t="shared" si="266"/>
        <v>8.0356675577202079</v>
      </c>
      <c r="P2337" s="18">
        <f>+AVERAGEIF($C$15:C2337,"&lt;&gt;",$B$15:B2337)</f>
        <v>8.1416379310344826</v>
      </c>
    </row>
    <row r="2338" spans="1:16" x14ac:dyDescent="0.25">
      <c r="A2338" s="1">
        <v>43677</v>
      </c>
      <c r="B2338" s="18">
        <v>8.6959999999999997</v>
      </c>
      <c r="G2338">
        <f t="shared" si="262"/>
        <v>27515.07786046933</v>
      </c>
      <c r="H2338">
        <f t="shared" si="263"/>
        <v>26453.960275355581</v>
      </c>
      <c r="I2338" s="5">
        <f t="shared" si="261"/>
        <v>0</v>
      </c>
      <c r="J2338" s="6">
        <f>+H2338+SUM($B$4:$B$5)-SUM($F$15:F2338)</f>
        <v>28408.786591145075</v>
      </c>
      <c r="K2338" s="10">
        <f t="shared" si="264"/>
        <v>-6.0666730496949928E-3</v>
      </c>
      <c r="L2338" s="10">
        <f>+H2338/SUM($F$15:F2338)-1</f>
        <v>8.217518178005756E-2</v>
      </c>
      <c r="M2338" s="18">
        <f t="shared" si="267"/>
        <v>0</v>
      </c>
      <c r="N2338" s="18">
        <f t="shared" si="265"/>
        <v>3042.0837483159667</v>
      </c>
      <c r="O2338" s="4">
        <f t="shared" si="266"/>
        <v>8.0356675577202079</v>
      </c>
      <c r="P2338" s="18">
        <f>+AVERAGEIF($C$15:C2338,"&lt;&gt;",$B$15:B2338)</f>
        <v>8.1416379310344826</v>
      </c>
    </row>
    <row r="2339" spans="1:16" x14ac:dyDescent="0.25">
      <c r="A2339" s="1">
        <v>43678</v>
      </c>
      <c r="B2339" s="18">
        <v>8.6679999999999993</v>
      </c>
      <c r="G2339">
        <f t="shared" si="262"/>
        <v>27426.482853558893</v>
      </c>
      <c r="H2339">
        <f t="shared" si="263"/>
        <v>26368.781930402733</v>
      </c>
      <c r="I2339" s="5">
        <f t="shared" si="261"/>
        <v>0</v>
      </c>
      <c r="J2339" s="6">
        <f>+H2339+SUM($B$4:$B$5)-SUM($F$15:F2339)</f>
        <v>28323.608246192231</v>
      </c>
      <c r="K2339" s="10">
        <f t="shared" si="264"/>
        <v>-2.9983098602104352E-3</v>
      </c>
      <c r="L2339" s="10">
        <f>+H2339/SUM($F$15:F2339)-1</f>
        <v>7.8690717073313987E-2</v>
      </c>
      <c r="M2339" s="18">
        <f t="shared" si="267"/>
        <v>0</v>
      </c>
      <c r="N2339" s="18">
        <f t="shared" si="265"/>
        <v>3042.0837483159667</v>
      </c>
      <c r="O2339" s="4">
        <f t="shared" si="266"/>
        <v>8.0356675577202079</v>
      </c>
      <c r="P2339" s="18">
        <f>+AVERAGEIF($C$15:C2339,"&lt;&gt;",$B$15:B2339)</f>
        <v>8.1416379310344826</v>
      </c>
    </row>
    <row r="2340" spans="1:16" x14ac:dyDescent="0.25">
      <c r="A2340" s="1">
        <v>43679</v>
      </c>
      <c r="B2340" s="18">
        <v>8.4700000000000006</v>
      </c>
      <c r="G2340">
        <f t="shared" si="262"/>
        <v>26799.989590406538</v>
      </c>
      <c r="H2340">
        <f t="shared" si="263"/>
        <v>25766.44934823618</v>
      </c>
      <c r="I2340" s="5">
        <f t="shared" si="261"/>
        <v>0</v>
      </c>
      <c r="J2340" s="6">
        <f>+H2340+SUM($B$4:$B$5)-SUM($F$15:F2340)</f>
        <v>27721.275664025674</v>
      </c>
      <c r="K2340" s="10">
        <f t="shared" si="264"/>
        <v>-2.1266096357886677E-2</v>
      </c>
      <c r="L2340" s="10">
        <f>+H2340/SUM($F$15:F2340)-1</f>
        <v>5.4050573789913514E-2</v>
      </c>
      <c r="M2340" s="18">
        <f t="shared" si="267"/>
        <v>0</v>
      </c>
      <c r="N2340" s="18">
        <f t="shared" si="265"/>
        <v>3042.0837483159667</v>
      </c>
      <c r="O2340" s="4">
        <f t="shared" si="266"/>
        <v>8.0356675577202079</v>
      </c>
      <c r="P2340" s="18">
        <f>+AVERAGEIF($C$15:C2340,"&lt;&gt;",$B$15:B2340)</f>
        <v>8.1416379310344826</v>
      </c>
    </row>
    <row r="2341" spans="1:16" x14ac:dyDescent="0.25">
      <c r="A2341" s="1">
        <v>43683</v>
      </c>
      <c r="B2341" s="18">
        <v>8.2270000000000003</v>
      </c>
      <c r="G2341">
        <f t="shared" si="262"/>
        <v>26031.111494719549</v>
      </c>
      <c r="H2341">
        <f t="shared" si="263"/>
        <v>25027.222997395398</v>
      </c>
      <c r="I2341" s="5">
        <f t="shared" si="261"/>
        <v>0</v>
      </c>
      <c r="J2341" s="6">
        <f>+H2341+SUM($B$4:$B$5)-SUM($F$15:F2341)</f>
        <v>26982.049313184889</v>
      </c>
      <c r="K2341" s="10">
        <f t="shared" si="264"/>
        <v>-2.6666390096906301E-2</v>
      </c>
      <c r="L2341" s="10">
        <f>+H2341/SUM($F$15:F2341)-1</f>
        <v>2.38103979421036E-2</v>
      </c>
      <c r="M2341" s="18">
        <f t="shared" si="267"/>
        <v>0</v>
      </c>
      <c r="N2341" s="18">
        <f t="shared" si="265"/>
        <v>3042.0837483159667</v>
      </c>
      <c r="O2341" s="4">
        <f t="shared" si="266"/>
        <v>8.0356675577202079</v>
      </c>
      <c r="P2341" s="18">
        <f>+AVERAGEIF($C$15:C2341,"&lt;&gt;",$B$15:B2341)</f>
        <v>8.1416379310344826</v>
      </c>
    </row>
    <row r="2342" spans="1:16" x14ac:dyDescent="0.25">
      <c r="A2342" s="1">
        <v>43684</v>
      </c>
      <c r="B2342" s="18">
        <v>8.2040000000000006</v>
      </c>
      <c r="G2342">
        <f t="shared" si="262"/>
        <v>25958.337024757409</v>
      </c>
      <c r="H2342">
        <f t="shared" si="263"/>
        <v>24957.255071184132</v>
      </c>
      <c r="I2342" s="5">
        <f t="shared" si="261"/>
        <v>0</v>
      </c>
      <c r="J2342" s="6">
        <f>+H2342+SUM($B$4:$B$5)-SUM($F$15:F2342)</f>
        <v>26912.081386973627</v>
      </c>
      <c r="K2342" s="10">
        <f t="shared" si="264"/>
        <v>-2.5931286908245088E-3</v>
      </c>
      <c r="L2342" s="10">
        <f>+H2342/SUM($F$15:F2342)-1</f>
        <v>2.0948159075850015E-2</v>
      </c>
      <c r="M2342" s="18">
        <f t="shared" si="267"/>
        <v>0</v>
      </c>
      <c r="N2342" s="18">
        <f t="shared" si="265"/>
        <v>3042.0837483159667</v>
      </c>
      <c r="O2342" s="4">
        <f t="shared" si="266"/>
        <v>8.0356675577202079</v>
      </c>
      <c r="P2342" s="18">
        <f>+AVERAGEIF($C$15:C2342,"&lt;&gt;",$B$15:B2342)</f>
        <v>8.1416379310344826</v>
      </c>
    </row>
    <row r="2343" spans="1:16" x14ac:dyDescent="0.25">
      <c r="A2343" s="1">
        <v>43685</v>
      </c>
      <c r="B2343" s="18">
        <v>8.2910000000000004</v>
      </c>
      <c r="C2343">
        <f>+$B$3</f>
        <v>200</v>
      </c>
      <c r="D2343" s="7">
        <f>+$D$11</f>
        <v>3.3347368421052628</v>
      </c>
      <c r="E2343">
        <v>1.54</v>
      </c>
      <c r="F2343" s="6">
        <f>+C2343-D2343-E2343</f>
        <v>195.12526315789475</v>
      </c>
      <c r="G2343">
        <f t="shared" si="262"/>
        <v>26433.61436765769</v>
      </c>
      <c r="H2343">
        <f t="shared" si="263"/>
        <v>25417.041620445514</v>
      </c>
      <c r="I2343" s="5">
        <f t="shared" si="261"/>
        <v>281600</v>
      </c>
      <c r="J2343" s="6">
        <f>+H2343+SUM($B$4:$B$5)-SUM($F$15:F2343)</f>
        <v>27176.742673077111</v>
      </c>
      <c r="K2343" s="10">
        <f t="shared" si="264"/>
        <v>9.8342927214685183E-3</v>
      </c>
      <c r="L2343" s="10">
        <f>+H2343/SUM($F$15:F2343)-1</f>
        <v>3.1523264987013189E-2</v>
      </c>
      <c r="M2343" s="18">
        <f t="shared" si="267"/>
        <v>23.534587282341665</v>
      </c>
      <c r="N2343" s="18">
        <f t="shared" si="265"/>
        <v>3065.6183355983085</v>
      </c>
      <c r="O2343" s="4">
        <f t="shared" si="266"/>
        <v>8.0376277311635445</v>
      </c>
      <c r="P2343" s="18">
        <f>+AVERAGEIF($C$15:C2343,"&lt;&gt;",$B$15:B2343)</f>
        <v>8.1429145299145294</v>
      </c>
    </row>
    <row r="2344" spans="1:16" x14ac:dyDescent="0.25">
      <c r="A2344" s="1">
        <v>43686</v>
      </c>
      <c r="B2344" s="18">
        <v>8.2720000000000002</v>
      </c>
      <c r="G2344">
        <f t="shared" si="262"/>
        <v>26373.03799894638</v>
      </c>
      <c r="H2344">
        <f t="shared" si="263"/>
        <v>25358.794872069146</v>
      </c>
      <c r="I2344" s="5">
        <f t="shared" si="261"/>
        <v>0</v>
      </c>
      <c r="J2344" s="6">
        <f>+H2344+SUM($B$4:$B$5)-SUM($F$15:F2344)</f>
        <v>27118.49592470075</v>
      </c>
      <c r="K2344" s="10">
        <f t="shared" si="264"/>
        <v>-2.1432571620904062E-3</v>
      </c>
      <c r="L2344" s="10">
        <f>+H2344/SUM($F$15:F2344)-1</f>
        <v>2.9159383424505192E-2</v>
      </c>
      <c r="M2344" s="18">
        <f t="shared" si="267"/>
        <v>0</v>
      </c>
      <c r="N2344" s="18">
        <f t="shared" si="265"/>
        <v>3065.6183355983085</v>
      </c>
      <c r="O2344" s="4">
        <f t="shared" si="266"/>
        <v>8.0376277311635445</v>
      </c>
      <c r="P2344" s="18">
        <f>+AVERAGEIF($C$15:C2344,"&lt;&gt;",$B$15:B2344)</f>
        <v>8.1429145299145294</v>
      </c>
    </row>
    <row r="2345" spans="1:16" x14ac:dyDescent="0.25">
      <c r="A2345" s="1">
        <v>43689</v>
      </c>
      <c r="B2345" s="18">
        <v>8.2279999999999998</v>
      </c>
      <c r="G2345">
        <f t="shared" si="262"/>
        <v>26232.755881930705</v>
      </c>
      <c r="H2345">
        <f t="shared" si="263"/>
        <v>25223.907665302821</v>
      </c>
      <c r="I2345" s="5">
        <f t="shared" si="261"/>
        <v>0</v>
      </c>
      <c r="J2345" s="6">
        <f>+H2345+SUM($B$4:$B$5)-SUM($F$15:F2345)</f>
        <v>26983.608717934418</v>
      </c>
      <c r="K2345" s="10">
        <f t="shared" si="264"/>
        <v>-4.9739929213209466E-3</v>
      </c>
      <c r="L2345" s="10">
        <f>+H2345/SUM($F$15:F2345)-1</f>
        <v>2.3685131385013047E-2</v>
      </c>
      <c r="M2345" s="18">
        <f t="shared" si="267"/>
        <v>0</v>
      </c>
      <c r="N2345" s="18">
        <f t="shared" si="265"/>
        <v>3065.6183355983085</v>
      </c>
      <c r="O2345" s="4">
        <f t="shared" si="266"/>
        <v>8.0376277311635445</v>
      </c>
      <c r="P2345" s="18">
        <f>+AVERAGEIF($C$15:C2345,"&lt;&gt;",$B$15:B2345)</f>
        <v>8.1429145299145294</v>
      </c>
    </row>
    <row r="2346" spans="1:16" x14ac:dyDescent="0.25">
      <c r="A2346" s="1">
        <v>43690</v>
      </c>
      <c r="B2346" s="18">
        <v>8.2170000000000005</v>
      </c>
      <c r="G2346">
        <f t="shared" si="262"/>
        <v>26197.685352676788</v>
      </c>
      <c r="H2346">
        <f t="shared" si="263"/>
        <v>25190.185863611241</v>
      </c>
      <c r="I2346" s="5">
        <f t="shared" si="261"/>
        <v>0</v>
      </c>
      <c r="J2346" s="6">
        <f>+H2346+SUM($B$4:$B$5)-SUM($F$15:F2346)</f>
        <v>26949.886916242845</v>
      </c>
      <c r="K2346" s="10">
        <f t="shared" si="264"/>
        <v>-1.2497143004137623E-3</v>
      </c>
      <c r="L2346" s="10">
        <f>+H2346/SUM($F$15:F2346)-1</f>
        <v>2.2316568375140289E-2</v>
      </c>
      <c r="M2346" s="18">
        <f t="shared" si="267"/>
        <v>0</v>
      </c>
      <c r="N2346" s="18">
        <f t="shared" si="265"/>
        <v>3065.6183355983085</v>
      </c>
      <c r="O2346" s="4">
        <f t="shared" si="266"/>
        <v>8.0376277311635445</v>
      </c>
      <c r="P2346" s="18">
        <f>+AVERAGEIF($C$15:C2346,"&lt;&gt;",$B$15:B2346)</f>
        <v>8.1429145299145294</v>
      </c>
    </row>
    <row r="2347" spans="1:16" x14ac:dyDescent="0.25">
      <c r="A2347" s="1">
        <v>43691</v>
      </c>
      <c r="B2347" s="18">
        <v>8.1999999999999993</v>
      </c>
      <c r="G2347">
        <f t="shared" si="262"/>
        <v>26143.485443829821</v>
      </c>
      <c r="H2347">
        <f t="shared" si="263"/>
        <v>25138.070351906066</v>
      </c>
      <c r="I2347" s="5">
        <f t="shared" si="261"/>
        <v>0</v>
      </c>
      <c r="J2347" s="6">
        <f>+H2347+SUM($B$4:$B$5)-SUM($F$15:F2347)</f>
        <v>26897.771404537663</v>
      </c>
      <c r="K2347" s="10">
        <f t="shared" si="264"/>
        <v>-1.9337933352800984E-3</v>
      </c>
      <c r="L2347" s="10">
        <f>+H2347/SUM($F$15:F2347)-1</f>
        <v>2.0201516450790935E-2</v>
      </c>
      <c r="M2347" s="18">
        <f t="shared" si="267"/>
        <v>0</v>
      </c>
      <c r="N2347" s="18">
        <f t="shared" si="265"/>
        <v>3065.6183355983085</v>
      </c>
      <c r="O2347" s="4">
        <f t="shared" si="266"/>
        <v>8.0376277311635445</v>
      </c>
      <c r="P2347" s="18">
        <f>+AVERAGEIF($C$15:C2347,"&lt;&gt;",$B$15:B2347)</f>
        <v>8.1429145299145294</v>
      </c>
    </row>
    <row r="2348" spans="1:16" x14ac:dyDescent="0.25">
      <c r="A2348" s="1">
        <v>43693</v>
      </c>
      <c r="B2348" s="18">
        <v>8.2840000000000007</v>
      </c>
      <c r="G2348">
        <f t="shared" si="262"/>
        <v>26411.296758132474</v>
      </c>
      <c r="H2348">
        <f t="shared" si="263"/>
        <v>25395.582292096329</v>
      </c>
      <c r="I2348" s="5">
        <f t="shared" si="261"/>
        <v>0</v>
      </c>
      <c r="J2348" s="6">
        <f>+H2348+SUM($B$4:$B$5)-SUM($F$15:F2348)</f>
        <v>27155.283344727926</v>
      </c>
      <c r="K2348" s="10">
        <f t="shared" si="264"/>
        <v>9.5737277381582331E-3</v>
      </c>
      <c r="L2348" s="10">
        <f>+H2348/SUM($F$15:F2348)-1</f>
        <v>3.0652361253457716E-2</v>
      </c>
      <c r="M2348" s="18">
        <f t="shared" si="267"/>
        <v>0</v>
      </c>
      <c r="N2348" s="18">
        <f t="shared" si="265"/>
        <v>3065.6183355983085</v>
      </c>
      <c r="O2348" s="4">
        <f t="shared" si="266"/>
        <v>8.0376277311635445</v>
      </c>
      <c r="P2348" s="18">
        <f>+AVERAGEIF($C$15:C2348,"&lt;&gt;",$B$15:B2348)</f>
        <v>8.1429145299145294</v>
      </c>
    </row>
    <row r="2349" spans="1:16" x14ac:dyDescent="0.25">
      <c r="A2349" s="1">
        <v>43696</v>
      </c>
      <c r="B2349" s="18">
        <v>8.3279999999999994</v>
      </c>
      <c r="G2349">
        <f t="shared" si="262"/>
        <v>26551.578875148141</v>
      </c>
      <c r="H2349">
        <f t="shared" si="263"/>
        <v>25530.469498862647</v>
      </c>
      <c r="I2349" s="5">
        <f t="shared" si="261"/>
        <v>0</v>
      </c>
      <c r="J2349" s="6">
        <f>+H2349+SUM($B$4:$B$5)-SUM($F$15:F2349)</f>
        <v>27290.170551494244</v>
      </c>
      <c r="K2349" s="10">
        <f t="shared" si="264"/>
        <v>4.9672546242278681E-3</v>
      </c>
      <c r="L2349" s="10">
        <f>+H2349/SUM($F$15:F2349)-1</f>
        <v>3.6126613292949417E-2</v>
      </c>
      <c r="M2349" s="18">
        <f t="shared" si="267"/>
        <v>0</v>
      </c>
      <c r="N2349" s="18">
        <f t="shared" si="265"/>
        <v>3065.6183355983085</v>
      </c>
      <c r="O2349" s="4">
        <f t="shared" si="266"/>
        <v>8.0376277311635445</v>
      </c>
      <c r="P2349" s="18">
        <f>+AVERAGEIF($C$15:C2349,"&lt;&gt;",$B$15:B2349)</f>
        <v>8.1429145299145294</v>
      </c>
    </row>
    <row r="2350" spans="1:16" x14ac:dyDescent="0.25">
      <c r="A2350" s="1">
        <v>43697</v>
      </c>
      <c r="B2350" s="18">
        <v>8.3580000000000005</v>
      </c>
      <c r="G2350">
        <f t="shared" si="262"/>
        <v>26647.22577311338</v>
      </c>
      <c r="H2350">
        <f t="shared" si="263"/>
        <v>25622.438048930602</v>
      </c>
      <c r="I2350" s="5">
        <f t="shared" si="261"/>
        <v>0</v>
      </c>
      <c r="J2350" s="6">
        <f>+H2350+SUM($B$4:$B$5)-SUM($F$15:F2350)</f>
        <v>27382.139101562207</v>
      </c>
      <c r="K2350" s="10">
        <f t="shared" si="264"/>
        <v>3.3700247455188403E-3</v>
      </c>
      <c r="L2350" s="10">
        <f>+H2350/SUM($F$15:F2350)-1</f>
        <v>3.9859057865330616E-2</v>
      </c>
      <c r="M2350" s="18">
        <f t="shared" si="267"/>
        <v>0</v>
      </c>
      <c r="N2350" s="18">
        <f t="shared" si="265"/>
        <v>3065.6183355983085</v>
      </c>
      <c r="O2350" s="4">
        <f t="shared" si="266"/>
        <v>8.0376277311635445</v>
      </c>
      <c r="P2350" s="18">
        <f>+AVERAGEIF($C$15:C2350,"&lt;&gt;",$B$15:B2350)</f>
        <v>8.1429145299145294</v>
      </c>
    </row>
    <row r="2351" spans="1:16" x14ac:dyDescent="0.25">
      <c r="A2351" s="1">
        <v>43698</v>
      </c>
      <c r="B2351" s="18">
        <v>8.3800000000000008</v>
      </c>
      <c r="G2351">
        <f t="shared" si="262"/>
        <v>26717.366831621213</v>
      </c>
      <c r="H2351">
        <f t="shared" si="263"/>
        <v>25689.881652313765</v>
      </c>
      <c r="I2351" s="5">
        <f t="shared" si="261"/>
        <v>0</v>
      </c>
      <c r="J2351" s="6">
        <f>+H2351+SUM($B$4:$B$5)-SUM($F$15:F2351)</f>
        <v>27449.582704945366</v>
      </c>
      <c r="K2351" s="10">
        <f t="shared" si="264"/>
        <v>2.4630509374379272E-3</v>
      </c>
      <c r="L2351" s="10">
        <f>+H2351/SUM($F$15:F2351)-1</f>
        <v>4.2596183885076577E-2</v>
      </c>
      <c r="M2351" s="18">
        <f t="shared" si="267"/>
        <v>0</v>
      </c>
      <c r="N2351" s="18">
        <f t="shared" si="265"/>
        <v>3065.6183355983085</v>
      </c>
      <c r="O2351" s="4">
        <f t="shared" si="266"/>
        <v>8.0376277311635445</v>
      </c>
      <c r="P2351" s="18">
        <f>+AVERAGEIF($C$15:C2351,"&lt;&gt;",$B$15:B2351)</f>
        <v>8.1429145299145294</v>
      </c>
    </row>
    <row r="2352" spans="1:16" x14ac:dyDescent="0.25">
      <c r="A2352" s="1">
        <v>43699</v>
      </c>
      <c r="B2352" s="18">
        <v>8.33</v>
      </c>
      <c r="G2352">
        <f t="shared" si="262"/>
        <v>26557.955335012492</v>
      </c>
      <c r="H2352">
        <f t="shared" si="263"/>
        <v>25536.600735533848</v>
      </c>
      <c r="I2352" s="5">
        <f t="shared" si="261"/>
        <v>0</v>
      </c>
      <c r="J2352" s="6">
        <f>+H2352+SUM($B$4:$B$5)-SUM($F$15:F2352)</f>
        <v>27296.301788165452</v>
      </c>
      <c r="K2352" s="10">
        <f t="shared" si="264"/>
        <v>-5.584089143631954E-3</v>
      </c>
      <c r="L2352" s="10">
        <f>+H2352/SUM($F$15:F2352)-1</f>
        <v>3.6375442931108282E-2</v>
      </c>
      <c r="M2352" s="18">
        <f t="shared" si="267"/>
        <v>0</v>
      </c>
      <c r="N2352" s="18">
        <f t="shared" si="265"/>
        <v>3065.6183355983085</v>
      </c>
      <c r="O2352" s="4">
        <f t="shared" si="266"/>
        <v>8.0376277311635445</v>
      </c>
      <c r="P2352" s="18">
        <f>+AVERAGEIF($C$15:C2352,"&lt;&gt;",$B$15:B2352)</f>
        <v>8.1429145299145294</v>
      </c>
    </row>
    <row r="2353" spans="1:16" x14ac:dyDescent="0.25">
      <c r="A2353" s="1">
        <v>43700</v>
      </c>
      <c r="B2353" s="18">
        <v>8.298</v>
      </c>
      <c r="G2353">
        <f t="shared" si="262"/>
        <v>26455.931977182914</v>
      </c>
      <c r="H2353">
        <f t="shared" si="263"/>
        <v>25438.500948794703</v>
      </c>
      <c r="I2353" s="5">
        <f t="shared" si="261"/>
        <v>0</v>
      </c>
      <c r="J2353" s="6">
        <f>+H2353+SUM($B$4:$B$5)-SUM($F$15:F2353)</f>
        <v>27198.202001426303</v>
      </c>
      <c r="K2353" s="10">
        <f t="shared" si="264"/>
        <v>-3.5938856296525712E-3</v>
      </c>
      <c r="L2353" s="10">
        <f>+H2353/SUM($F$15:F2353)-1</f>
        <v>3.2394168720568661E-2</v>
      </c>
      <c r="M2353" s="18">
        <f t="shared" si="267"/>
        <v>0</v>
      </c>
      <c r="N2353" s="18">
        <f t="shared" si="265"/>
        <v>3065.6183355983085</v>
      </c>
      <c r="O2353" s="4">
        <f t="shared" si="266"/>
        <v>8.0376277311635445</v>
      </c>
      <c r="P2353" s="18">
        <f>+AVERAGEIF($C$15:C2353,"&lt;&gt;",$B$15:B2353)</f>
        <v>8.1429145299145294</v>
      </c>
    </row>
    <row r="2354" spans="1:16" x14ac:dyDescent="0.25">
      <c r="A2354" s="1">
        <v>43703</v>
      </c>
      <c r="B2354" s="18">
        <v>8.2119999999999997</v>
      </c>
      <c r="G2354">
        <f t="shared" si="262"/>
        <v>26181.744203015918</v>
      </c>
      <c r="H2354">
        <f t="shared" si="263"/>
        <v>25174.85777193325</v>
      </c>
      <c r="I2354" s="5">
        <f t="shared" si="261"/>
        <v>0</v>
      </c>
      <c r="J2354" s="6">
        <f>+H2354+SUM($B$4:$B$5)-SUM($F$15:F2354)</f>
        <v>26934.558824564854</v>
      </c>
      <c r="K2354" s="10">
        <f t="shared" si="264"/>
        <v>-9.6934046172472144E-3</v>
      </c>
      <c r="L2354" s="10">
        <f>+H2354/SUM($F$15:F2354)-1</f>
        <v>2.1694494279743459E-2</v>
      </c>
      <c r="M2354" s="18">
        <f t="shared" si="267"/>
        <v>0</v>
      </c>
      <c r="N2354" s="18">
        <f t="shared" si="265"/>
        <v>3065.6183355983085</v>
      </c>
      <c r="O2354" s="4">
        <f t="shared" si="266"/>
        <v>8.0376277311635445</v>
      </c>
      <c r="P2354" s="18">
        <f>+AVERAGEIF($C$15:C2354,"&lt;&gt;",$B$15:B2354)</f>
        <v>8.1429145299145294</v>
      </c>
    </row>
    <row r="2355" spans="1:16" x14ac:dyDescent="0.25">
      <c r="A2355" s="1">
        <v>43704</v>
      </c>
      <c r="B2355" s="18">
        <v>8.2390000000000008</v>
      </c>
      <c r="G2355">
        <f t="shared" si="262"/>
        <v>26267.826411184633</v>
      </c>
      <c r="H2355">
        <f t="shared" si="263"/>
        <v>25257.629466994411</v>
      </c>
      <c r="I2355" s="5">
        <f t="shared" si="261"/>
        <v>0</v>
      </c>
      <c r="J2355" s="6">
        <f>+H2355+SUM($B$4:$B$5)-SUM($F$15:F2355)</f>
        <v>27017.330519626012</v>
      </c>
      <c r="K2355" s="10">
        <f t="shared" si="264"/>
        <v>3.0730666724589906E-3</v>
      </c>
      <c r="L2355" s="10">
        <f>+H2355/SUM($F$15:F2355)-1</f>
        <v>2.5053694394886472E-2</v>
      </c>
      <c r="M2355" s="18">
        <f t="shared" si="267"/>
        <v>0</v>
      </c>
      <c r="N2355" s="18">
        <f t="shared" si="265"/>
        <v>3065.6183355983085</v>
      </c>
      <c r="O2355" s="4">
        <f t="shared" si="266"/>
        <v>8.0376277311635445</v>
      </c>
      <c r="P2355" s="18">
        <f>+AVERAGEIF($C$15:C2355,"&lt;&gt;",$B$15:B2355)</f>
        <v>8.1429145299145294</v>
      </c>
    </row>
    <row r="2356" spans="1:16" x14ac:dyDescent="0.25">
      <c r="A2356" s="1">
        <v>43705</v>
      </c>
      <c r="B2356" s="18">
        <v>8.2680000000000007</v>
      </c>
      <c r="G2356">
        <f t="shared" si="262"/>
        <v>26360.285079217691</v>
      </c>
      <c r="H2356">
        <f t="shared" si="263"/>
        <v>25346.532398726762</v>
      </c>
      <c r="I2356" s="5">
        <f t="shared" si="261"/>
        <v>0</v>
      </c>
      <c r="J2356" s="6">
        <f>+H2356+SUM($B$4:$B$5)-SUM($F$15:F2356)</f>
        <v>27106.233451358363</v>
      </c>
      <c r="K2356" s="10">
        <f t="shared" si="264"/>
        <v>3.2905890412737726E-3</v>
      </c>
      <c r="L2356" s="10">
        <f>+H2356/SUM($F$15:F2356)-1</f>
        <v>2.8661724148188128E-2</v>
      </c>
      <c r="M2356" s="18">
        <f t="shared" si="267"/>
        <v>0</v>
      </c>
      <c r="N2356" s="18">
        <f t="shared" si="265"/>
        <v>3065.6183355983085</v>
      </c>
      <c r="O2356" s="4">
        <f t="shared" si="266"/>
        <v>8.0376277311635445</v>
      </c>
      <c r="P2356" s="18">
        <f>+AVERAGEIF($C$15:C2356,"&lt;&gt;",$B$15:B2356)</f>
        <v>8.1429145299145294</v>
      </c>
    </row>
    <row r="2357" spans="1:16" x14ac:dyDescent="0.25">
      <c r="A2357" s="1">
        <v>43706</v>
      </c>
      <c r="B2357" s="18">
        <v>8.3089999999999993</v>
      </c>
      <c r="G2357">
        <f t="shared" si="262"/>
        <v>26491.002506436835</v>
      </c>
      <c r="H2357">
        <f t="shared" si="263"/>
        <v>25472.222750486286</v>
      </c>
      <c r="I2357" s="5">
        <f t="shared" si="261"/>
        <v>0</v>
      </c>
      <c r="J2357" s="6">
        <f>+H2357+SUM($B$4:$B$5)-SUM($F$15:F2357)</f>
        <v>27231.923803117883</v>
      </c>
      <c r="K2357" s="10">
        <f t="shared" si="264"/>
        <v>4.6369537835297958E-3</v>
      </c>
      <c r="L2357" s="10">
        <f>+H2357/SUM($F$15:F2357)-1</f>
        <v>3.3762731730441864E-2</v>
      </c>
      <c r="M2357" s="18">
        <f t="shared" si="267"/>
        <v>0</v>
      </c>
      <c r="N2357" s="18">
        <f t="shared" si="265"/>
        <v>3065.6183355983085</v>
      </c>
      <c r="O2357" s="4">
        <f t="shared" si="266"/>
        <v>8.0376277311635445</v>
      </c>
      <c r="P2357" s="18">
        <f>+AVERAGEIF($C$15:C2357,"&lt;&gt;",$B$15:B2357)</f>
        <v>8.1429145299145294</v>
      </c>
    </row>
    <row r="2358" spans="1:16" x14ac:dyDescent="0.25">
      <c r="A2358" s="1">
        <v>43707</v>
      </c>
      <c r="B2358" s="18">
        <v>8.4329999999999998</v>
      </c>
      <c r="G2358">
        <f t="shared" si="262"/>
        <v>26886.343018026455</v>
      </c>
      <c r="H2358">
        <f t="shared" si="263"/>
        <v>25852.359424100476</v>
      </c>
      <c r="I2358" s="5">
        <f t="shared" si="261"/>
        <v>0</v>
      </c>
      <c r="J2358" s="6">
        <f>+H2358+SUM($B$4:$B$5)-SUM($F$15:F2358)</f>
        <v>27612.060476732076</v>
      </c>
      <c r="K2358" s="10">
        <f t="shared" si="264"/>
        <v>1.3959229482372049E-2</v>
      </c>
      <c r="L2358" s="10">
        <f>+H2358/SUM($F$15:F2358)-1</f>
        <v>4.9190169296283059E-2</v>
      </c>
      <c r="M2358" s="18">
        <f t="shared" si="267"/>
        <v>0</v>
      </c>
      <c r="N2358" s="18">
        <f t="shared" si="265"/>
        <v>3065.6183355983085</v>
      </c>
      <c r="O2358" s="4">
        <f t="shared" si="266"/>
        <v>8.0376277311635445</v>
      </c>
      <c r="P2358" s="18">
        <f>+AVERAGEIF($C$15:C2358,"&lt;&gt;",$B$15:B2358)</f>
        <v>8.1429145299145294</v>
      </c>
    </row>
    <row r="2359" spans="1:16" x14ac:dyDescent="0.25">
      <c r="A2359" s="1">
        <v>43710</v>
      </c>
      <c r="B2359" s="18">
        <v>8.4540000000000006</v>
      </c>
      <c r="G2359">
        <f t="shared" si="262"/>
        <v>26953.295846602119</v>
      </c>
      <c r="H2359">
        <f t="shared" si="263"/>
        <v>25916.737409148045</v>
      </c>
      <c r="I2359" s="5">
        <f t="shared" si="261"/>
        <v>0</v>
      </c>
      <c r="J2359" s="6">
        <f>+H2359+SUM($B$4:$B$5)-SUM($F$15:F2359)</f>
        <v>27676.438461779646</v>
      </c>
      <c r="K2359" s="10">
        <f t="shared" si="264"/>
        <v>2.3315168783517581E-3</v>
      </c>
      <c r="L2359" s="10">
        <f>+H2359/SUM($F$15:F2359)-1</f>
        <v>5.1802880496949921E-2</v>
      </c>
      <c r="M2359" s="18">
        <f t="shared" si="267"/>
        <v>0</v>
      </c>
      <c r="N2359" s="18">
        <f t="shared" si="265"/>
        <v>3065.6183355983085</v>
      </c>
      <c r="O2359" s="4">
        <f t="shared" si="266"/>
        <v>8.0376277311635445</v>
      </c>
      <c r="P2359" s="18">
        <f>+AVERAGEIF($C$15:C2359,"&lt;&gt;",$B$15:B2359)</f>
        <v>8.1429145299145294</v>
      </c>
    </row>
    <row r="2360" spans="1:16" x14ac:dyDescent="0.25">
      <c r="A2360" s="1">
        <v>43711</v>
      </c>
      <c r="B2360" s="18">
        <v>8.3870000000000005</v>
      </c>
      <c r="G2360">
        <f t="shared" si="262"/>
        <v>26739.684441146437</v>
      </c>
      <c r="H2360">
        <f t="shared" si="263"/>
        <v>25711.340980662961</v>
      </c>
      <c r="I2360" s="5">
        <f t="shared" si="261"/>
        <v>0</v>
      </c>
      <c r="J2360" s="6">
        <f>+H2360+SUM($B$4:$B$5)-SUM($F$15:F2360)</f>
        <v>27471.042033294565</v>
      </c>
      <c r="K2360" s="10">
        <f t="shared" si="264"/>
        <v>-7.4213460943945986E-3</v>
      </c>
      <c r="L2360" s="10">
        <f>+H2360/SUM($F$15:F2360)-1</f>
        <v>4.3467087618632494E-2</v>
      </c>
      <c r="M2360" s="18">
        <f t="shared" si="267"/>
        <v>0</v>
      </c>
      <c r="N2360" s="18">
        <f t="shared" si="265"/>
        <v>3065.6183355983085</v>
      </c>
      <c r="O2360" s="4">
        <f t="shared" si="266"/>
        <v>8.0376277311635445</v>
      </c>
      <c r="P2360" s="18">
        <f>+AVERAGEIF($C$15:C2360,"&lt;&gt;",$B$15:B2360)</f>
        <v>8.1429145299145294</v>
      </c>
    </row>
    <row r="2361" spans="1:16" x14ac:dyDescent="0.25">
      <c r="A2361" s="1">
        <v>43712</v>
      </c>
      <c r="B2361" s="18">
        <v>8.4710000000000001</v>
      </c>
      <c r="G2361">
        <f t="shared" si="262"/>
        <v>27007.495755449083</v>
      </c>
      <c r="H2361">
        <f t="shared" si="263"/>
        <v>25968.85292085322</v>
      </c>
      <c r="I2361" s="5">
        <f t="shared" si="261"/>
        <v>0</v>
      </c>
      <c r="J2361" s="6">
        <f>+H2361+SUM($B$4:$B$5)-SUM($F$15:F2361)</f>
        <v>27728.553973484821</v>
      </c>
      <c r="K2361" s="10">
        <f t="shared" si="264"/>
        <v>9.373941471829017E-3</v>
      </c>
      <c r="L2361" s="10">
        <f>+H2361/SUM($F$15:F2361)-1</f>
        <v>5.3917932421299275E-2</v>
      </c>
      <c r="M2361" s="18">
        <f t="shared" si="267"/>
        <v>0</v>
      </c>
      <c r="N2361" s="18">
        <f t="shared" si="265"/>
        <v>3065.6183355983085</v>
      </c>
      <c r="O2361" s="4">
        <f t="shared" si="266"/>
        <v>8.0376277311635445</v>
      </c>
      <c r="P2361" s="18">
        <f>+AVERAGEIF($C$15:C2361,"&lt;&gt;",$B$15:B2361)</f>
        <v>8.1429145299145294</v>
      </c>
    </row>
    <row r="2362" spans="1:16" x14ac:dyDescent="0.25">
      <c r="A2362" s="1">
        <v>43713</v>
      </c>
      <c r="B2362" s="18">
        <v>8.5630000000000006</v>
      </c>
      <c r="G2362">
        <f t="shared" si="262"/>
        <v>27300.812909209126</v>
      </c>
      <c r="H2362">
        <f t="shared" si="263"/>
        <v>26250.889807728265</v>
      </c>
      <c r="I2362" s="5">
        <f t="shared" si="261"/>
        <v>0</v>
      </c>
      <c r="J2362" s="6">
        <f>+H2362+SUM($B$4:$B$5)-SUM($F$15:F2362)</f>
        <v>28010.590860359865</v>
      </c>
      <c r="K2362" s="10">
        <f t="shared" si="264"/>
        <v>1.0171352142803514E-2</v>
      </c>
      <c r="L2362" s="10">
        <f>+H2362/SUM($F$15:F2362)-1</f>
        <v>6.536409577660085E-2</v>
      </c>
      <c r="M2362" s="18">
        <f t="shared" si="267"/>
        <v>0</v>
      </c>
      <c r="N2362" s="18">
        <f t="shared" si="265"/>
        <v>3065.6183355983085</v>
      </c>
      <c r="O2362" s="4">
        <f t="shared" si="266"/>
        <v>8.0376277311635445</v>
      </c>
      <c r="P2362" s="18">
        <f>+AVERAGEIF($C$15:C2362,"&lt;&gt;",$B$15:B2362)</f>
        <v>8.1429145299145294</v>
      </c>
    </row>
    <row r="2363" spans="1:16" x14ac:dyDescent="0.25">
      <c r="A2363" s="1">
        <v>43714</v>
      </c>
      <c r="B2363" s="18">
        <v>8.59</v>
      </c>
      <c r="G2363">
        <f t="shared" si="262"/>
        <v>27386.89511737783</v>
      </c>
      <c r="H2363">
        <f t="shared" si="263"/>
        <v>26333.661502789415</v>
      </c>
      <c r="I2363" s="5">
        <f t="shared" si="261"/>
        <v>0</v>
      </c>
      <c r="J2363" s="6">
        <f>+H2363+SUM($B$4:$B$5)-SUM($F$15:F2363)</f>
        <v>28093.362555421016</v>
      </c>
      <c r="K2363" s="10">
        <f t="shared" si="264"/>
        <v>2.9550142470677887E-3</v>
      </c>
      <c r="L2363" s="10">
        <f>+H2363/SUM($F$15:F2363)-1</f>
        <v>6.8723295891743641E-2</v>
      </c>
      <c r="M2363" s="18">
        <f t="shared" si="267"/>
        <v>0</v>
      </c>
      <c r="N2363" s="18">
        <f t="shared" si="265"/>
        <v>3065.6183355983085</v>
      </c>
      <c r="O2363" s="4">
        <f t="shared" si="266"/>
        <v>8.0376277311635445</v>
      </c>
      <c r="P2363" s="18">
        <f>+AVERAGEIF($C$15:C2363,"&lt;&gt;",$B$15:B2363)</f>
        <v>8.1429145299145294</v>
      </c>
    </row>
    <row r="2364" spans="1:16" x14ac:dyDescent="0.25">
      <c r="A2364" s="1">
        <v>43717</v>
      </c>
      <c r="B2364" s="18">
        <v>8.5950000000000006</v>
      </c>
      <c r="G2364">
        <f t="shared" si="262"/>
        <v>27402.836267038703</v>
      </c>
      <c r="H2364">
        <f t="shared" si="263"/>
        <v>26348.98959446741</v>
      </c>
      <c r="I2364" s="5">
        <f t="shared" si="261"/>
        <v>0</v>
      </c>
      <c r="J2364" s="6">
        <f>+H2364+SUM($B$4:$B$5)-SUM($F$15:F2364)</f>
        <v>28108.690647099007</v>
      </c>
      <c r="K2364" s="10">
        <f t="shared" si="264"/>
        <v>5.4561256765728317E-4</v>
      </c>
      <c r="L2364" s="10">
        <f>+H2364/SUM($F$15:F2364)-1</f>
        <v>6.9345369987140471E-2</v>
      </c>
      <c r="M2364" s="18">
        <f t="shared" si="267"/>
        <v>0</v>
      </c>
      <c r="N2364" s="18">
        <f t="shared" si="265"/>
        <v>3065.6183355983085</v>
      </c>
      <c r="O2364" s="4">
        <f t="shared" si="266"/>
        <v>8.0376277311635445</v>
      </c>
      <c r="P2364" s="18">
        <f>+AVERAGEIF($C$15:C2364,"&lt;&gt;",$B$15:B2364)</f>
        <v>8.1429145299145294</v>
      </c>
    </row>
    <row r="2365" spans="1:16" x14ac:dyDescent="0.25">
      <c r="A2365" s="1">
        <v>43718</v>
      </c>
      <c r="B2365" s="18">
        <v>8.5950000000000006</v>
      </c>
      <c r="C2365">
        <f>+$B$3</f>
        <v>200</v>
      </c>
      <c r="D2365" s="7">
        <f>+$D$11</f>
        <v>3.3347368421052628</v>
      </c>
      <c r="E2365">
        <v>1.54</v>
      </c>
      <c r="F2365" s="6">
        <f>+C2365-D2365-E2365</f>
        <v>195.12526315789475</v>
      </c>
      <c r="G2365">
        <f t="shared" si="262"/>
        <v>27602.836267038703</v>
      </c>
      <c r="H2365">
        <f t="shared" si="263"/>
        <v>26544.114857625304</v>
      </c>
      <c r="I2365" s="5">
        <f t="shared" si="261"/>
        <v>275000</v>
      </c>
      <c r="J2365" s="6">
        <f>+H2365+SUM($B$4:$B$5)-SUM($F$15:F2365)</f>
        <v>28108.690647099011</v>
      </c>
      <c r="K2365" s="10">
        <f t="shared" si="264"/>
        <v>0</v>
      </c>
      <c r="L2365" s="10">
        <f>+H2365/SUM($F$15:F2365)-1</f>
        <v>6.880054202475816E-2</v>
      </c>
      <c r="M2365" s="18">
        <f t="shared" si="267"/>
        <v>22.702183031750405</v>
      </c>
      <c r="N2365" s="18">
        <f t="shared" si="265"/>
        <v>3088.3205186300588</v>
      </c>
      <c r="O2365" s="4">
        <f t="shared" si="266"/>
        <v>8.0417249636844605</v>
      </c>
      <c r="P2365" s="18">
        <f>+AVERAGEIF($C$15:C2365,"&lt;&gt;",$B$15:B2365)</f>
        <v>8.1467457627118645</v>
      </c>
    </row>
    <row r="2366" spans="1:16" x14ac:dyDescent="0.25">
      <c r="A2366" s="1">
        <v>43719</v>
      </c>
      <c r="B2366" s="18">
        <v>8.6969999999999992</v>
      </c>
      <c r="G2366">
        <f t="shared" si="262"/>
        <v>27930.409193069878</v>
      </c>
      <c r="H2366">
        <f t="shared" si="263"/>
        <v>26859.123550525568</v>
      </c>
      <c r="I2366" s="5">
        <f t="shared" si="261"/>
        <v>0</v>
      </c>
      <c r="J2366" s="6">
        <f>+H2366+SUM($B$4:$B$5)-SUM($F$15:F2366)</f>
        <v>28423.699339999275</v>
      </c>
      <c r="K2366" s="10">
        <f t="shared" si="264"/>
        <v>1.1206807775401506E-2</v>
      </c>
      <c r="L2366" s="10">
        <f>+H2366/SUM($F$15:F2366)-1</f>
        <v>8.1484387898699495E-2</v>
      </c>
      <c r="M2366" s="18">
        <f t="shared" si="267"/>
        <v>0</v>
      </c>
      <c r="N2366" s="18">
        <f t="shared" si="265"/>
        <v>3088.3205186300588</v>
      </c>
      <c r="O2366" s="4">
        <f t="shared" si="266"/>
        <v>8.0417249636844605</v>
      </c>
      <c r="P2366" s="18">
        <f>+AVERAGEIF($C$15:C2366,"&lt;&gt;",$B$15:B2366)</f>
        <v>8.1467457627118645</v>
      </c>
    </row>
    <row r="2367" spans="1:16" x14ac:dyDescent="0.25">
      <c r="A2367" s="1">
        <v>43720</v>
      </c>
      <c r="B2367" s="18">
        <v>8.7309999999999999</v>
      </c>
      <c r="G2367">
        <f t="shared" si="262"/>
        <v>28039.600168413603</v>
      </c>
      <c r="H2367">
        <f t="shared" si="263"/>
        <v>26964.12644815899</v>
      </c>
      <c r="I2367" s="5">
        <f t="shared" si="261"/>
        <v>0</v>
      </c>
      <c r="J2367" s="6">
        <f>+H2367+SUM($B$4:$B$5)-SUM($F$15:F2367)</f>
        <v>28528.702237632697</v>
      </c>
      <c r="K2367" s="10">
        <f t="shared" si="264"/>
        <v>3.6942023758903542E-3</v>
      </c>
      <c r="L2367" s="10">
        <f>+H2367/SUM($F$15:F2367)-1</f>
        <v>8.5712336523346533E-2</v>
      </c>
      <c r="M2367" s="18">
        <f t="shared" si="267"/>
        <v>0</v>
      </c>
      <c r="N2367" s="18">
        <f t="shared" si="265"/>
        <v>3088.3205186300588</v>
      </c>
      <c r="O2367" s="4">
        <f t="shared" si="266"/>
        <v>8.0417249636844605</v>
      </c>
      <c r="P2367" s="18">
        <f>+AVERAGEIF($C$15:C2367,"&lt;&gt;",$B$15:B2367)</f>
        <v>8.1467457627118645</v>
      </c>
    </row>
    <row r="2368" spans="1:16" x14ac:dyDescent="0.25">
      <c r="A2368" s="1">
        <v>43721</v>
      </c>
      <c r="B2368" s="18">
        <v>8.7260000000000009</v>
      </c>
      <c r="G2368">
        <f t="shared" si="262"/>
        <v>28023.54267203953</v>
      </c>
      <c r="H2368">
        <f t="shared" si="263"/>
        <v>26948.684845565844</v>
      </c>
      <c r="I2368" s="5">
        <f t="shared" si="261"/>
        <v>0</v>
      </c>
      <c r="J2368" s="6">
        <f>+H2368+SUM($B$4:$B$5)-SUM($F$15:F2368)</f>
        <v>28513.260635039554</v>
      </c>
      <c r="K2368" s="10">
        <f t="shared" si="264"/>
        <v>-5.4126551094124675E-4</v>
      </c>
      <c r="L2368" s="10">
        <f>+H2368/SUM($F$15:F2368)-1</f>
        <v>8.5090579372663289E-2</v>
      </c>
      <c r="M2368" s="18">
        <f t="shared" si="267"/>
        <v>0</v>
      </c>
      <c r="N2368" s="18">
        <f t="shared" si="265"/>
        <v>3088.3205186300588</v>
      </c>
      <c r="O2368" s="4">
        <f t="shared" si="266"/>
        <v>8.0417249636844605</v>
      </c>
      <c r="P2368" s="18">
        <f>+AVERAGEIF($C$15:C2368,"&lt;&gt;",$B$15:B2368)</f>
        <v>8.1467457627118645</v>
      </c>
    </row>
    <row r="2369" spans="1:16" x14ac:dyDescent="0.25">
      <c r="A2369" s="1">
        <v>43724</v>
      </c>
      <c r="B2369" s="18">
        <v>8.7810000000000006</v>
      </c>
      <c r="G2369">
        <f t="shared" si="262"/>
        <v>28200.175132154378</v>
      </c>
      <c r="H2369">
        <f t="shared" si="263"/>
        <v>27118.542474090496</v>
      </c>
      <c r="I2369" s="5">
        <f t="shared" si="261"/>
        <v>0</v>
      </c>
      <c r="J2369" s="6">
        <f>+H2369+SUM($B$4:$B$5)-SUM($F$15:F2369)</f>
        <v>28683.118263564207</v>
      </c>
      <c r="K2369" s="10">
        <f t="shared" si="264"/>
        <v>5.9571450174982221E-3</v>
      </c>
      <c r="L2369" s="10">
        <f>+H2369/SUM($F$15:F2369)-1</f>
        <v>9.1929908030180529E-2</v>
      </c>
      <c r="M2369" s="18">
        <f t="shared" si="267"/>
        <v>0</v>
      </c>
      <c r="N2369" s="18">
        <f t="shared" si="265"/>
        <v>3088.3205186300588</v>
      </c>
      <c r="O2369" s="4">
        <f t="shared" si="266"/>
        <v>8.0417249636844605</v>
      </c>
      <c r="P2369" s="18">
        <f>+AVERAGEIF($C$15:C2369,"&lt;&gt;",$B$15:B2369)</f>
        <v>8.1467457627118645</v>
      </c>
    </row>
    <row r="2370" spans="1:16" x14ac:dyDescent="0.25">
      <c r="A2370" s="1">
        <v>43725</v>
      </c>
      <c r="B2370" s="18">
        <v>8.6920000000000002</v>
      </c>
      <c r="G2370">
        <f t="shared" si="262"/>
        <v>27914.351696695801</v>
      </c>
      <c r="H2370">
        <f t="shared" si="263"/>
        <v>26843.681947932419</v>
      </c>
      <c r="I2370" s="5">
        <f t="shared" si="261"/>
        <v>0</v>
      </c>
      <c r="J2370" s="6">
        <f>+H2370+SUM($B$4:$B$5)-SUM($F$15:F2370)</f>
        <v>28408.257737406126</v>
      </c>
      <c r="K2370" s="10">
        <f t="shared" si="264"/>
        <v>-9.5826584694326256E-3</v>
      </c>
      <c r="L2370" s="10">
        <f>+H2370/SUM($F$15:F2370)-1</f>
        <v>8.0862630748016029E-2</v>
      </c>
      <c r="M2370" s="18">
        <f t="shared" si="267"/>
        <v>0</v>
      </c>
      <c r="N2370" s="18">
        <f t="shared" si="265"/>
        <v>3088.3205186300588</v>
      </c>
      <c r="O2370" s="4">
        <f t="shared" si="266"/>
        <v>8.0417249636844605</v>
      </c>
      <c r="P2370" s="18">
        <f>+AVERAGEIF($C$15:C2370,"&lt;&gt;",$B$15:B2370)</f>
        <v>8.1467457627118645</v>
      </c>
    </row>
    <row r="2371" spans="1:16" x14ac:dyDescent="0.25">
      <c r="A2371" s="1">
        <v>43726</v>
      </c>
      <c r="B2371" s="18">
        <v>8.6790000000000003</v>
      </c>
      <c r="G2371">
        <f t="shared" si="262"/>
        <v>27872.602206123203</v>
      </c>
      <c r="H2371">
        <f t="shared" si="263"/>
        <v>26803.533781190228</v>
      </c>
      <c r="I2371" s="5">
        <f t="shared" si="261"/>
        <v>0</v>
      </c>
      <c r="J2371" s="6">
        <f>+H2371+SUM($B$4:$B$5)-SUM($F$15:F2371)</f>
        <v>28368.109570663935</v>
      </c>
      <c r="K2371" s="10">
        <f t="shared" si="264"/>
        <v>-1.4132569168198161E-3</v>
      </c>
      <c r="L2371" s="10">
        <f>+H2371/SUM($F$15:F2371)-1</f>
        <v>7.9246062156239194E-2</v>
      </c>
      <c r="M2371" s="18">
        <f t="shared" si="267"/>
        <v>0</v>
      </c>
      <c r="N2371" s="18">
        <f t="shared" si="265"/>
        <v>3088.3205186300588</v>
      </c>
      <c r="O2371" s="4">
        <f t="shared" si="266"/>
        <v>8.0417249636844605</v>
      </c>
      <c r="P2371" s="18">
        <f>+AVERAGEIF($C$15:C2371,"&lt;&gt;",$B$15:B2371)</f>
        <v>8.1467457627118645</v>
      </c>
    </row>
    <row r="2372" spans="1:16" x14ac:dyDescent="0.25">
      <c r="A2372" s="1">
        <v>43727</v>
      </c>
      <c r="B2372" s="18">
        <v>8.6430000000000007</v>
      </c>
      <c r="G2372">
        <f t="shared" si="262"/>
        <v>27756.988232229847</v>
      </c>
      <c r="H2372">
        <f t="shared" si="263"/>
        <v>26692.354242519545</v>
      </c>
      <c r="I2372" s="5">
        <f t="shared" si="261"/>
        <v>0</v>
      </c>
      <c r="J2372" s="6">
        <f>+H2372+SUM($B$4:$B$5)-SUM($F$15:F2372)</f>
        <v>28256.930031993255</v>
      </c>
      <c r="K2372" s="10">
        <f t="shared" si="264"/>
        <v>-3.9191733377134108E-3</v>
      </c>
      <c r="L2372" s="10">
        <f>+H2372/SUM($F$15:F2372)-1</f>
        <v>7.4769410671318814E-2</v>
      </c>
      <c r="M2372" s="18">
        <f t="shared" si="267"/>
        <v>0</v>
      </c>
      <c r="N2372" s="18">
        <f t="shared" si="265"/>
        <v>3088.3205186300588</v>
      </c>
      <c r="O2372" s="4">
        <f t="shared" si="266"/>
        <v>8.0417249636844605</v>
      </c>
      <c r="P2372" s="18">
        <f>+AVERAGEIF($C$15:C2372,"&lt;&gt;",$B$15:B2372)</f>
        <v>8.1467457627118645</v>
      </c>
    </row>
    <row r="2373" spans="1:16" x14ac:dyDescent="0.25">
      <c r="A2373" s="1">
        <v>43728</v>
      </c>
      <c r="B2373" s="18">
        <v>8.702</v>
      </c>
      <c r="G2373">
        <f t="shared" si="262"/>
        <v>27946.466689443954</v>
      </c>
      <c r="H2373">
        <f t="shared" si="263"/>
        <v>26874.565153118714</v>
      </c>
      <c r="I2373" s="5">
        <f t="shared" si="261"/>
        <v>0</v>
      </c>
      <c r="J2373" s="6">
        <f>+H2373+SUM($B$4:$B$5)-SUM($F$15:F2373)</f>
        <v>28439.140942592425</v>
      </c>
      <c r="K2373" s="10">
        <f t="shared" si="264"/>
        <v>6.4483618847788193E-3</v>
      </c>
      <c r="L2373" s="10">
        <f>+H2373/SUM($F$15:F2373)-1</f>
        <v>8.2106145049382739E-2</v>
      </c>
      <c r="M2373" s="18">
        <f t="shared" si="267"/>
        <v>0</v>
      </c>
      <c r="N2373" s="18">
        <f t="shared" si="265"/>
        <v>3088.3205186300588</v>
      </c>
      <c r="O2373" s="4">
        <f t="shared" si="266"/>
        <v>8.0417249636844605</v>
      </c>
      <c r="P2373" s="18">
        <f>+AVERAGEIF($C$15:C2373,"&lt;&gt;",$B$15:B2373)</f>
        <v>8.1467457627118645</v>
      </c>
    </row>
    <row r="2374" spans="1:16" x14ac:dyDescent="0.25">
      <c r="A2374" s="1">
        <v>43731</v>
      </c>
      <c r="B2374" s="18">
        <v>8.67</v>
      </c>
      <c r="G2374">
        <f t="shared" si="262"/>
        <v>27843.698712649861</v>
      </c>
      <c r="H2374">
        <f t="shared" si="263"/>
        <v>26775.738896522551</v>
      </c>
      <c r="I2374" s="5">
        <f t="shared" si="261"/>
        <v>0</v>
      </c>
      <c r="J2374" s="6">
        <f>+H2374+SUM($B$4:$B$5)-SUM($F$15:F2374)</f>
        <v>28340.314685996262</v>
      </c>
      <c r="K2374" s="10">
        <f t="shared" si="264"/>
        <v>-3.4750085030927913E-3</v>
      </c>
      <c r="L2374" s="10">
        <f>+H2374/SUM($F$15:F2374)-1</f>
        <v>7.8126899285008822E-2</v>
      </c>
      <c r="M2374" s="18">
        <f t="shared" si="267"/>
        <v>0</v>
      </c>
      <c r="N2374" s="18">
        <f t="shared" si="265"/>
        <v>3088.3205186300588</v>
      </c>
      <c r="O2374" s="4">
        <f t="shared" si="266"/>
        <v>8.0417249636844605</v>
      </c>
      <c r="P2374" s="18">
        <f>+AVERAGEIF($C$15:C2374,"&lt;&gt;",$B$15:B2374)</f>
        <v>8.1467457627118645</v>
      </c>
    </row>
    <row r="2375" spans="1:16" x14ac:dyDescent="0.25">
      <c r="A2375" s="1">
        <v>43732</v>
      </c>
      <c r="B2375" s="18">
        <v>8.6340000000000003</v>
      </c>
      <c r="G2375">
        <f t="shared" si="262"/>
        <v>27728.084738756505</v>
      </c>
      <c r="H2375">
        <f t="shared" si="263"/>
        <v>26664.559357851871</v>
      </c>
      <c r="I2375" s="5">
        <f t="shared" si="261"/>
        <v>0</v>
      </c>
      <c r="J2375" s="6">
        <f>+H2375+SUM($B$4:$B$5)-SUM($F$15:F2375)</f>
        <v>28229.135147325582</v>
      </c>
      <c r="K2375" s="10">
        <f t="shared" si="264"/>
        <v>-3.9230170837029066E-3</v>
      </c>
      <c r="L2375" s="10">
        <f>+H2375/SUM($F$15:F2375)-1</f>
        <v>7.3650247800088442E-2</v>
      </c>
      <c r="M2375" s="18">
        <f t="shared" si="267"/>
        <v>0</v>
      </c>
      <c r="N2375" s="18">
        <f t="shared" si="265"/>
        <v>3088.3205186300588</v>
      </c>
      <c r="O2375" s="4">
        <f t="shared" si="266"/>
        <v>8.0417249636844605</v>
      </c>
      <c r="P2375" s="18">
        <f>+AVERAGEIF($C$15:C2375,"&lt;&gt;",$B$15:B2375)</f>
        <v>8.1467457627118645</v>
      </c>
    </row>
    <row r="2376" spans="1:16" x14ac:dyDescent="0.25">
      <c r="A2376" s="1">
        <v>43733</v>
      </c>
      <c r="B2376" s="18">
        <v>8.6170000000000009</v>
      </c>
      <c r="G2376">
        <f t="shared" si="262"/>
        <v>27673.489251084644</v>
      </c>
      <c r="H2376">
        <f t="shared" si="263"/>
        <v>26612.05790903516</v>
      </c>
      <c r="I2376" s="5">
        <f t="shared" si="261"/>
        <v>0</v>
      </c>
      <c r="J2376" s="6">
        <f>+H2376+SUM($B$4:$B$5)-SUM($F$15:F2376)</f>
        <v>28176.633698508867</v>
      </c>
      <c r="K2376" s="10">
        <f t="shared" si="264"/>
        <v>-1.8598319977821687E-3</v>
      </c>
      <c r="L2376" s="10">
        <f>+H2376/SUM($F$15:F2376)-1</f>
        <v>7.1536273487764923E-2</v>
      </c>
      <c r="M2376" s="18">
        <f t="shared" si="267"/>
        <v>0</v>
      </c>
      <c r="N2376" s="18">
        <f t="shared" si="265"/>
        <v>3088.3205186300588</v>
      </c>
      <c r="O2376" s="4">
        <f t="shared" si="266"/>
        <v>8.0417249636844605</v>
      </c>
      <c r="P2376" s="18">
        <f>+AVERAGEIF($C$15:C2376,"&lt;&gt;",$B$15:B2376)</f>
        <v>8.1467457627118645</v>
      </c>
    </row>
    <row r="2377" spans="1:16" x14ac:dyDescent="0.25">
      <c r="A2377" s="1">
        <v>43734</v>
      </c>
      <c r="B2377" s="18">
        <v>8.6609999999999996</v>
      </c>
      <c r="G2377">
        <f t="shared" si="262"/>
        <v>27814.795219176518</v>
      </c>
      <c r="H2377">
        <f t="shared" si="263"/>
        <v>26747.944011854877</v>
      </c>
      <c r="I2377" s="5">
        <f t="shared" si="261"/>
        <v>0</v>
      </c>
      <c r="J2377" s="6">
        <f>+H2377+SUM($B$4:$B$5)-SUM($F$15:F2377)</f>
        <v>28312.519801328588</v>
      </c>
      <c r="K2377" s="10">
        <f t="shared" si="264"/>
        <v>4.8226521405541067E-3</v>
      </c>
      <c r="L2377" s="10">
        <f>+H2377/SUM($F$15:F2377)-1</f>
        <v>7.7007736413778671E-2</v>
      </c>
      <c r="M2377" s="18">
        <f t="shared" si="267"/>
        <v>0</v>
      </c>
      <c r="N2377" s="18">
        <f t="shared" si="265"/>
        <v>3088.3205186300588</v>
      </c>
      <c r="O2377" s="4">
        <f t="shared" si="266"/>
        <v>8.0417249636844605</v>
      </c>
      <c r="P2377" s="18">
        <f>+AVERAGEIF($C$15:C2377,"&lt;&gt;",$B$15:B2377)</f>
        <v>8.1467457627118645</v>
      </c>
    </row>
    <row r="2378" spans="1:16" x14ac:dyDescent="0.25">
      <c r="A2378" s="1">
        <v>43735</v>
      </c>
      <c r="B2378" s="18">
        <v>8.5779999999999994</v>
      </c>
      <c r="G2378">
        <f t="shared" si="262"/>
        <v>27548.240779366835</v>
      </c>
      <c r="H2378">
        <f t="shared" si="263"/>
        <v>26491.613408808582</v>
      </c>
      <c r="I2378" s="5">
        <f t="shared" si="261"/>
        <v>0</v>
      </c>
      <c r="J2378" s="6">
        <f>+H2378+SUM($B$4:$B$5)-SUM($F$15:F2378)</f>
        <v>28056.189198282289</v>
      </c>
      <c r="K2378" s="10">
        <f t="shared" si="264"/>
        <v>-9.0536132016858506E-3</v>
      </c>
      <c r="L2378" s="10">
        <f>+H2378/SUM($F$15:F2378)-1</f>
        <v>6.6686567712434197E-2</v>
      </c>
      <c r="M2378" s="18">
        <f t="shared" si="267"/>
        <v>0</v>
      </c>
      <c r="N2378" s="18">
        <f t="shared" si="265"/>
        <v>3088.3205186300588</v>
      </c>
      <c r="O2378" s="4">
        <f t="shared" si="266"/>
        <v>8.0417249636844605</v>
      </c>
      <c r="P2378" s="18">
        <f>+AVERAGEIF($C$15:C2378,"&lt;&gt;",$B$15:B2378)</f>
        <v>8.1467457627118645</v>
      </c>
    </row>
    <row r="2379" spans="1:16" x14ac:dyDescent="0.25">
      <c r="A2379" s="1">
        <v>43738</v>
      </c>
      <c r="B2379" s="18">
        <v>8.6029999999999998</v>
      </c>
      <c r="G2379">
        <f t="shared" si="262"/>
        <v>27628.528261237221</v>
      </c>
      <c r="H2379">
        <f t="shared" si="263"/>
        <v>26568.821421774333</v>
      </c>
      <c r="I2379" s="5">
        <f t="shared" si="261"/>
        <v>0</v>
      </c>
      <c r="J2379" s="6">
        <f>+H2379+SUM($B$4:$B$5)-SUM($F$15:F2379)</f>
        <v>28133.397211248044</v>
      </c>
      <c r="K2379" s="10">
        <f t="shared" si="264"/>
        <v>2.7519066263810288E-3</v>
      </c>
      <c r="L2379" s="10">
        <f>+H2379/SUM($F$15:F2379)-1</f>
        <v>6.9795353465851084E-2</v>
      </c>
      <c r="M2379" s="18">
        <f t="shared" si="267"/>
        <v>0</v>
      </c>
      <c r="N2379" s="18">
        <f t="shared" si="265"/>
        <v>3088.3205186300588</v>
      </c>
      <c r="O2379" s="4">
        <f t="shared" si="266"/>
        <v>8.0417249636844605</v>
      </c>
      <c r="P2379" s="18">
        <f>+AVERAGEIF($C$15:C2379,"&lt;&gt;",$B$15:B2379)</f>
        <v>8.1467457627118645</v>
      </c>
    </row>
    <row r="2380" spans="1:16" x14ac:dyDescent="0.25">
      <c r="A2380" s="1">
        <v>43739</v>
      </c>
      <c r="B2380" s="18">
        <v>8.5660000000000007</v>
      </c>
      <c r="G2380">
        <f t="shared" si="262"/>
        <v>27509.702788069051</v>
      </c>
      <c r="H2380">
        <f t="shared" si="263"/>
        <v>26454.553562585024</v>
      </c>
      <c r="I2380" s="5">
        <f t="shared" si="261"/>
        <v>0</v>
      </c>
      <c r="J2380" s="6">
        <f>+H2380+SUM($B$4:$B$5)-SUM($F$15:F2380)</f>
        <v>28019.129352058731</v>
      </c>
      <c r="K2380" s="10">
        <f t="shared" si="264"/>
        <v>-4.0616445405188273E-3</v>
      </c>
      <c r="L2380" s="10">
        <f>+H2380/SUM($F$15:F2380)-1</f>
        <v>6.5194350550794145E-2</v>
      </c>
      <c r="M2380" s="18">
        <f t="shared" si="267"/>
        <v>0</v>
      </c>
      <c r="N2380" s="18">
        <f t="shared" si="265"/>
        <v>3088.3205186300588</v>
      </c>
      <c r="O2380" s="4">
        <f t="shared" si="266"/>
        <v>8.0417249636844605</v>
      </c>
      <c r="P2380" s="18">
        <f>+AVERAGEIF($C$15:C2380,"&lt;&gt;",$B$15:B2380)</f>
        <v>8.1467457627118645</v>
      </c>
    </row>
    <row r="2381" spans="1:16" x14ac:dyDescent="0.25">
      <c r="A2381" s="1">
        <v>43740</v>
      </c>
      <c r="B2381" s="18">
        <v>8.4860000000000007</v>
      </c>
      <c r="G2381">
        <f t="shared" si="262"/>
        <v>27252.782846083817</v>
      </c>
      <c r="H2381">
        <f t="shared" si="263"/>
        <v>26207.48792109462</v>
      </c>
      <c r="I2381" s="5">
        <f t="shared" si="261"/>
        <v>0</v>
      </c>
      <c r="J2381" s="6">
        <f>+H2381+SUM($B$4:$B$5)-SUM($F$15:F2381)</f>
        <v>27772.063710568331</v>
      </c>
      <c r="K2381" s="10">
        <f t="shared" si="264"/>
        <v>-8.8177487025394852E-3</v>
      </c>
      <c r="L2381" s="10">
        <f>+H2381/SUM($F$15:F2381)-1</f>
        <v>5.5246236139859795E-2</v>
      </c>
      <c r="M2381" s="18">
        <f t="shared" si="267"/>
        <v>0</v>
      </c>
      <c r="N2381" s="18">
        <f t="shared" si="265"/>
        <v>3088.3205186300588</v>
      </c>
      <c r="O2381" s="4">
        <f t="shared" si="266"/>
        <v>8.0417249636844605</v>
      </c>
      <c r="P2381" s="18">
        <f>+AVERAGEIF($C$15:C2381,"&lt;&gt;",$B$15:B2381)</f>
        <v>8.1467457627118645</v>
      </c>
    </row>
    <row r="2382" spans="1:16" x14ac:dyDescent="0.25">
      <c r="A2382" s="1">
        <v>43741</v>
      </c>
      <c r="B2382" s="18">
        <v>8.49</v>
      </c>
      <c r="G2382">
        <f t="shared" si="262"/>
        <v>27265.62884318308</v>
      </c>
      <c r="H2382">
        <f t="shared" si="263"/>
        <v>26219.84120316914</v>
      </c>
      <c r="I2382" s="5">
        <f t="shared" si="261"/>
        <v>0</v>
      </c>
      <c r="J2382" s="6">
        <f>+H2382+SUM($B$4:$B$5)-SUM($F$15:F2382)</f>
        <v>27784.416992642848</v>
      </c>
      <c r="K2382" s="10">
        <f t="shared" si="264"/>
        <v>4.4480965488413737E-4</v>
      </c>
      <c r="L2382" s="10">
        <f>+H2382/SUM($F$15:F2382)-1</f>
        <v>5.5743641860406479E-2</v>
      </c>
      <c r="M2382" s="18">
        <f t="shared" si="267"/>
        <v>0</v>
      </c>
      <c r="N2382" s="18">
        <f t="shared" si="265"/>
        <v>3088.3205186300588</v>
      </c>
      <c r="O2382" s="4">
        <f t="shared" si="266"/>
        <v>8.0417249636844605</v>
      </c>
      <c r="P2382" s="18">
        <f>+AVERAGEIF($C$15:C2382,"&lt;&gt;",$B$15:B2382)</f>
        <v>8.1467457627118645</v>
      </c>
    </row>
    <row r="2383" spans="1:16" x14ac:dyDescent="0.25">
      <c r="A2383" s="1">
        <v>43742</v>
      </c>
      <c r="B2383" s="18">
        <v>8.5210000000000008</v>
      </c>
      <c r="G2383">
        <f t="shared" si="262"/>
        <v>27365.18532070236</v>
      </c>
      <c r="H2383">
        <f t="shared" si="263"/>
        <v>26315.579139246671</v>
      </c>
      <c r="I2383" s="5">
        <f t="shared" si="261"/>
        <v>0</v>
      </c>
      <c r="J2383" s="6">
        <f>+H2383+SUM($B$4:$B$5)-SUM($F$15:F2383)</f>
        <v>27880.154928720378</v>
      </c>
      <c r="K2383" s="10">
        <f t="shared" si="264"/>
        <v>3.445742125986806E-3</v>
      </c>
      <c r="L2383" s="10">
        <f>+H2383/SUM($F$15:F2383)-1</f>
        <v>5.9598536194643614E-2</v>
      </c>
      <c r="M2383" s="18">
        <f t="shared" si="267"/>
        <v>0</v>
      </c>
      <c r="N2383" s="18">
        <f t="shared" si="265"/>
        <v>3088.3205186300588</v>
      </c>
      <c r="O2383" s="4">
        <f t="shared" si="266"/>
        <v>8.0417249636844605</v>
      </c>
      <c r="P2383" s="18">
        <f>+AVERAGEIF($C$15:C2383,"&lt;&gt;",$B$15:B2383)</f>
        <v>8.1467457627118645</v>
      </c>
    </row>
    <row r="2384" spans="1:16" x14ac:dyDescent="0.25">
      <c r="A2384" s="1">
        <v>43745</v>
      </c>
      <c r="B2384" s="18">
        <v>8.4909999999999997</v>
      </c>
      <c r="G2384">
        <f t="shared" si="262"/>
        <v>27268.840342457894</v>
      </c>
      <c r="H2384">
        <f t="shared" si="263"/>
        <v>26222.929523687766</v>
      </c>
      <c r="I2384" s="5">
        <f t="shared" ref="I2384:I2447" si="268">+C2384*(MAX($A:$A)-A2384)</f>
        <v>0</v>
      </c>
      <c r="J2384" s="6">
        <f>+H2384+SUM($B$4:$B$5)-SUM($F$15:F2384)</f>
        <v>27787.505313161473</v>
      </c>
      <c r="K2384" s="10">
        <f t="shared" si="264"/>
        <v>-3.3231384759437876E-3</v>
      </c>
      <c r="L2384" s="10">
        <f>+H2384/SUM($F$15:F2384)-1</f>
        <v>5.5867993290543039E-2</v>
      </c>
      <c r="M2384" s="18">
        <f t="shared" si="267"/>
        <v>0</v>
      </c>
      <c r="N2384" s="18">
        <f t="shared" si="265"/>
        <v>3088.3205186300588</v>
      </c>
      <c r="O2384" s="4">
        <f t="shared" si="266"/>
        <v>8.0417249636844605</v>
      </c>
      <c r="P2384" s="18">
        <f>+AVERAGEIF($C$15:C2384,"&lt;&gt;",$B$15:B2384)</f>
        <v>8.1467457627118645</v>
      </c>
    </row>
    <row r="2385" spans="1:16" x14ac:dyDescent="0.25">
      <c r="A2385" s="1">
        <v>43746</v>
      </c>
      <c r="B2385" s="18">
        <v>8.5050000000000008</v>
      </c>
      <c r="C2385">
        <f>+$B$3</f>
        <v>200</v>
      </c>
      <c r="D2385" s="7">
        <f>+$D$11</f>
        <v>3.3347368421052628</v>
      </c>
      <c r="E2385">
        <v>1.54</v>
      </c>
      <c r="F2385" s="6">
        <f>+C2385-D2385-E2385</f>
        <v>195.12526315789475</v>
      </c>
      <c r="G2385">
        <f t="shared" ref="G2385:G2448" si="269">+(B2385/B2384*G2384)+C2385</f>
        <v>27513.801332305309</v>
      </c>
      <c r="H2385">
        <f t="shared" ref="H2385:H2448" si="270">+(B2385/B2384*H2384)+F2385</f>
        <v>26461.291274106483</v>
      </c>
      <c r="I2385" s="5">
        <f t="shared" si="268"/>
        <v>269400</v>
      </c>
      <c r="J2385" s="6">
        <f>+H2385+SUM($B$4:$B$5)-SUM($F$15:F2385)</f>
        <v>27830.741800422293</v>
      </c>
      <c r="K2385" s="10">
        <f t="shared" ref="K2385:K2448" si="271">+J2385/J2384-1</f>
        <v>1.5559686547443885E-3</v>
      </c>
      <c r="L2385" s="10">
        <f>+H2385/SUM($F$15:F2385)-1</f>
        <v>5.7159823915432062E-2</v>
      </c>
      <c r="M2385" s="18">
        <f t="shared" si="267"/>
        <v>22.942417772827127</v>
      </c>
      <c r="N2385" s="18">
        <f t="shared" ref="N2385:N2448" si="272">+M2385+N2384</f>
        <v>3111.2629364028858</v>
      </c>
      <c r="O2385" s="4">
        <f t="shared" ref="O2385:O2448" si="273">((O2384*N2384)+(B2385*M2385))/N2385</f>
        <v>8.0451411485727622</v>
      </c>
      <c r="P2385" s="18">
        <f>+AVERAGEIF($C$15:C2385,"&lt;&gt;",$B$15:B2385)</f>
        <v>8.1497563025210091</v>
      </c>
    </row>
    <row r="2386" spans="1:16" x14ac:dyDescent="0.25">
      <c r="A2386" s="1">
        <v>43747</v>
      </c>
      <c r="B2386" s="18">
        <v>8.4969999999999999</v>
      </c>
      <c r="G2386">
        <f t="shared" si="269"/>
        <v>27487.921213474212</v>
      </c>
      <c r="H2386">
        <f t="shared" si="270"/>
        <v>26436.401170615256</v>
      </c>
      <c r="I2386" s="5">
        <f t="shared" si="268"/>
        <v>0</v>
      </c>
      <c r="J2386" s="6">
        <f>+H2386+SUM($B$4:$B$5)-SUM($F$15:F2386)</f>
        <v>27805.851696931066</v>
      </c>
      <c r="K2386" s="10">
        <f t="shared" si="271"/>
        <v>-8.9433848618614142E-4</v>
      </c>
      <c r="L2386" s="10">
        <f>+H2386/SUM($F$15:F2386)-1</f>
        <v>5.6165434898227451E-2</v>
      </c>
      <c r="M2386" s="18">
        <f t="shared" si="267"/>
        <v>0</v>
      </c>
      <c r="N2386" s="18">
        <f t="shared" si="272"/>
        <v>3111.2629364028858</v>
      </c>
      <c r="O2386" s="4">
        <f t="shared" si="273"/>
        <v>8.0451411485727622</v>
      </c>
      <c r="P2386" s="18">
        <f>+AVERAGEIF($C$15:C2386,"&lt;&gt;",$B$15:B2386)</f>
        <v>8.1497563025210091</v>
      </c>
    </row>
    <row r="2387" spans="1:16" x14ac:dyDescent="0.25">
      <c r="A2387" s="1">
        <v>43748</v>
      </c>
      <c r="B2387" s="18">
        <v>8.4870000000000001</v>
      </c>
      <c r="G2387">
        <f t="shared" si="269"/>
        <v>27455.571064935346</v>
      </c>
      <c r="H2387">
        <f t="shared" si="270"/>
        <v>26405.288541251226</v>
      </c>
      <c r="I2387" s="5">
        <f t="shared" si="268"/>
        <v>0</v>
      </c>
      <c r="J2387" s="6">
        <f>+H2387+SUM($B$4:$B$5)-SUM($F$15:F2387)</f>
        <v>27774.739067567039</v>
      </c>
      <c r="K2387" s="10">
        <f t="shared" si="271"/>
        <v>-1.1189238043537442E-3</v>
      </c>
      <c r="L2387" s="10">
        <f>+H2387/SUM($F$15:F2387)-1</f>
        <v>5.4922448626721909E-2</v>
      </c>
      <c r="M2387" s="18">
        <f t="shared" ref="M2387:M2450" si="274">+F2387/B2387</f>
        <v>0</v>
      </c>
      <c r="N2387" s="18">
        <f t="shared" si="272"/>
        <v>3111.2629364028858</v>
      </c>
      <c r="O2387" s="4">
        <f t="shared" si="273"/>
        <v>8.0451411485727622</v>
      </c>
      <c r="P2387" s="18">
        <f>+AVERAGEIF($C$15:C2387,"&lt;&gt;",$B$15:B2387)</f>
        <v>8.1497563025210091</v>
      </c>
    </row>
    <row r="2388" spans="1:16" x14ac:dyDescent="0.25">
      <c r="A2388" s="1">
        <v>43749</v>
      </c>
      <c r="B2388" s="18">
        <v>8.577</v>
      </c>
      <c r="G2388">
        <f t="shared" si="269"/>
        <v>27746.722401785137</v>
      </c>
      <c r="H2388">
        <f t="shared" si="270"/>
        <v>26685.302205527481</v>
      </c>
      <c r="I2388" s="5">
        <f t="shared" si="268"/>
        <v>0</v>
      </c>
      <c r="J2388" s="6">
        <f>+H2388+SUM($B$4:$B$5)-SUM($F$15:F2388)</f>
        <v>28054.752731843291</v>
      </c>
      <c r="K2388" s="10">
        <f t="shared" si="271"/>
        <v>1.0081594775564584E-2</v>
      </c>
      <c r="L2388" s="10">
        <f>+H2388/SUM($F$15:F2388)-1</f>
        <v>6.6109325070271341E-2</v>
      </c>
      <c r="M2388" s="18">
        <f t="shared" si="274"/>
        <v>0</v>
      </c>
      <c r="N2388" s="18">
        <f t="shared" si="272"/>
        <v>3111.2629364028858</v>
      </c>
      <c r="O2388" s="4">
        <f t="shared" si="273"/>
        <v>8.0451411485727622</v>
      </c>
      <c r="P2388" s="18">
        <f>+AVERAGEIF($C$15:C2388,"&lt;&gt;",$B$15:B2388)</f>
        <v>8.1497563025210091</v>
      </c>
    </row>
    <row r="2389" spans="1:16" x14ac:dyDescent="0.25">
      <c r="A2389" s="1">
        <v>43752</v>
      </c>
      <c r="B2389" s="18">
        <v>8.6199999999999992</v>
      </c>
      <c r="G2389">
        <f t="shared" si="269"/>
        <v>27885.828040502256</v>
      </c>
      <c r="H2389">
        <f t="shared" si="270"/>
        <v>26819.086511792801</v>
      </c>
      <c r="I2389" s="5">
        <f t="shared" si="268"/>
        <v>0</v>
      </c>
      <c r="J2389" s="6">
        <f>+H2389+SUM($B$4:$B$5)-SUM($F$15:F2389)</f>
        <v>28188.537038108618</v>
      </c>
      <c r="K2389" s="10">
        <f t="shared" si="271"/>
        <v>4.7686859885767152E-3</v>
      </c>
      <c r="L2389" s="10">
        <f>+H2389/SUM($F$15:F2389)-1</f>
        <v>7.1454166037744793E-2</v>
      </c>
      <c r="M2389" s="18">
        <f t="shared" si="274"/>
        <v>0</v>
      </c>
      <c r="N2389" s="18">
        <f t="shared" si="272"/>
        <v>3111.2629364028858</v>
      </c>
      <c r="O2389" s="4">
        <f t="shared" si="273"/>
        <v>8.0451411485727622</v>
      </c>
      <c r="P2389" s="18">
        <f>+AVERAGEIF($C$15:C2389,"&lt;&gt;",$B$15:B2389)</f>
        <v>8.1497563025210091</v>
      </c>
    </row>
    <row r="2390" spans="1:16" x14ac:dyDescent="0.25">
      <c r="A2390" s="1">
        <v>43753</v>
      </c>
      <c r="B2390" s="18">
        <v>8.6329999999999991</v>
      </c>
      <c r="G2390">
        <f t="shared" si="269"/>
        <v>27927.883233602781</v>
      </c>
      <c r="H2390">
        <f t="shared" si="270"/>
        <v>26859.532929966037</v>
      </c>
      <c r="I2390" s="5">
        <f t="shared" si="268"/>
        <v>0</v>
      </c>
      <c r="J2390" s="6">
        <f>+H2390+SUM($B$4:$B$5)-SUM($F$15:F2390)</f>
        <v>28228.983456281851</v>
      </c>
      <c r="K2390" s="10">
        <f t="shared" si="271"/>
        <v>1.4348533986900947E-3</v>
      </c>
      <c r="L2390" s="10">
        <f>+H2390/SUM($F$15:F2390)-1</f>
        <v>7.3070048190701842E-2</v>
      </c>
      <c r="M2390" s="18">
        <f t="shared" si="274"/>
        <v>0</v>
      </c>
      <c r="N2390" s="18">
        <f t="shared" si="272"/>
        <v>3111.2629364028858</v>
      </c>
      <c r="O2390" s="4">
        <f t="shared" si="273"/>
        <v>8.0451411485727622</v>
      </c>
      <c r="P2390" s="18">
        <f>+AVERAGEIF($C$15:C2390,"&lt;&gt;",$B$15:B2390)</f>
        <v>8.1497563025210091</v>
      </c>
    </row>
    <row r="2391" spans="1:16" x14ac:dyDescent="0.25">
      <c r="A2391" s="1">
        <v>43754</v>
      </c>
      <c r="B2391" s="18">
        <v>8.6560000000000006</v>
      </c>
      <c r="G2391">
        <f t="shared" si="269"/>
        <v>28002.288575242179</v>
      </c>
      <c r="H2391">
        <f t="shared" si="270"/>
        <v>26931.091977503311</v>
      </c>
      <c r="I2391" s="5">
        <f t="shared" si="268"/>
        <v>0</v>
      </c>
      <c r="J2391" s="6">
        <f>+H2391+SUM($B$4:$B$5)-SUM($F$15:F2391)</f>
        <v>28300.542503819124</v>
      </c>
      <c r="K2391" s="10">
        <f t="shared" si="271"/>
        <v>2.5349495013908818E-3</v>
      </c>
      <c r="L2391" s="10">
        <f>+H2391/SUM($F$15:F2391)-1</f>
        <v>7.5928916615164876E-2</v>
      </c>
      <c r="M2391" s="18">
        <f t="shared" si="274"/>
        <v>0</v>
      </c>
      <c r="N2391" s="18">
        <f t="shared" si="272"/>
        <v>3111.2629364028858</v>
      </c>
      <c r="O2391" s="4">
        <f t="shared" si="273"/>
        <v>8.0451411485727622</v>
      </c>
      <c r="P2391" s="18">
        <f>+AVERAGEIF($C$15:C2391,"&lt;&gt;",$B$15:B2391)</f>
        <v>8.1497563025210091</v>
      </c>
    </row>
    <row r="2392" spans="1:16" x14ac:dyDescent="0.25">
      <c r="A2392" s="1">
        <v>43755</v>
      </c>
      <c r="B2392" s="18">
        <v>8.6319999999999997</v>
      </c>
      <c r="G2392">
        <f t="shared" si="269"/>
        <v>27924.648218748898</v>
      </c>
      <c r="H2392">
        <f t="shared" si="270"/>
        <v>26856.421667029637</v>
      </c>
      <c r="I2392" s="5">
        <f t="shared" si="268"/>
        <v>0</v>
      </c>
      <c r="J2392" s="6">
        <f>+H2392+SUM($B$4:$B$5)-SUM($F$15:F2392)</f>
        <v>28225.872193345451</v>
      </c>
      <c r="K2392" s="10">
        <f t="shared" si="271"/>
        <v>-2.6384762929402283E-3</v>
      </c>
      <c r="L2392" s="10">
        <f>+H2392/SUM($F$15:F2392)-1</f>
        <v>7.2945749563551487E-2</v>
      </c>
      <c r="M2392" s="18">
        <f t="shared" si="274"/>
        <v>0</v>
      </c>
      <c r="N2392" s="18">
        <f t="shared" si="272"/>
        <v>3111.2629364028858</v>
      </c>
      <c r="O2392" s="4">
        <f t="shared" si="273"/>
        <v>8.0451411485727622</v>
      </c>
      <c r="P2392" s="18">
        <f>+AVERAGEIF($C$15:C2392,"&lt;&gt;",$B$15:B2392)</f>
        <v>8.1497563025210091</v>
      </c>
    </row>
    <row r="2393" spans="1:16" x14ac:dyDescent="0.25">
      <c r="A2393" s="1">
        <v>43756</v>
      </c>
      <c r="B2393" s="18">
        <v>8.5920000000000005</v>
      </c>
      <c r="G2393">
        <f t="shared" si="269"/>
        <v>27795.247624593438</v>
      </c>
      <c r="H2393">
        <f t="shared" si="270"/>
        <v>26731.971149573525</v>
      </c>
      <c r="I2393" s="5">
        <f t="shared" si="268"/>
        <v>0</v>
      </c>
      <c r="J2393" s="6">
        <f>+H2393+SUM($B$4:$B$5)-SUM($F$15:F2393)</f>
        <v>28101.421675889338</v>
      </c>
      <c r="K2393" s="10">
        <f t="shared" si="271"/>
        <v>-4.4090937776389838E-3</v>
      </c>
      <c r="L2393" s="10">
        <f>+H2393/SUM($F$15:F2393)-1</f>
        <v>6.7973804477529542E-2</v>
      </c>
      <c r="M2393" s="18">
        <f t="shared" si="274"/>
        <v>0</v>
      </c>
      <c r="N2393" s="18">
        <f t="shared" si="272"/>
        <v>3111.2629364028858</v>
      </c>
      <c r="O2393" s="4">
        <f t="shared" si="273"/>
        <v>8.0451411485727622</v>
      </c>
      <c r="P2393" s="18">
        <f>+AVERAGEIF($C$15:C2393,"&lt;&gt;",$B$15:B2393)</f>
        <v>8.1497563025210091</v>
      </c>
    </row>
    <row r="2394" spans="1:16" x14ac:dyDescent="0.25">
      <c r="A2394" s="1">
        <v>43759</v>
      </c>
      <c r="B2394" s="18">
        <v>8.6059999999999999</v>
      </c>
      <c r="G2394">
        <f t="shared" si="269"/>
        <v>27840.537832547845</v>
      </c>
      <c r="H2394">
        <f t="shared" si="270"/>
        <v>26775.528830683161</v>
      </c>
      <c r="I2394" s="5">
        <f t="shared" si="268"/>
        <v>0</v>
      </c>
      <c r="J2394" s="6">
        <f>+H2394+SUM($B$4:$B$5)-SUM($F$15:F2394)</f>
        <v>28144.979356998978</v>
      </c>
      <c r="K2394" s="10">
        <f t="shared" si="271"/>
        <v>1.550016992450276E-3</v>
      </c>
      <c r="L2394" s="10">
        <f>+H2394/SUM($F$15:F2394)-1</f>
        <v>6.9713985257636946E-2</v>
      </c>
      <c r="M2394" s="18">
        <f t="shared" si="274"/>
        <v>0</v>
      </c>
      <c r="N2394" s="18">
        <f t="shared" si="272"/>
        <v>3111.2629364028858</v>
      </c>
      <c r="O2394" s="4">
        <f t="shared" si="273"/>
        <v>8.0451411485727622</v>
      </c>
      <c r="P2394" s="18">
        <f>+AVERAGEIF($C$15:C2394,"&lt;&gt;",$B$15:B2394)</f>
        <v>8.1497563025210091</v>
      </c>
    </row>
    <row r="2395" spans="1:16" x14ac:dyDescent="0.25">
      <c r="A2395" s="1">
        <v>43760</v>
      </c>
      <c r="B2395" s="18">
        <v>8.6660000000000004</v>
      </c>
      <c r="G2395">
        <f t="shared" si="269"/>
        <v>28034.638723781041</v>
      </c>
      <c r="H2395">
        <f t="shared" si="270"/>
        <v>26962.204606867337</v>
      </c>
      <c r="I2395" s="5">
        <f t="shared" si="268"/>
        <v>0</v>
      </c>
      <c r="J2395" s="6">
        <f>+H2395+SUM($B$4:$B$5)-SUM($F$15:F2395)</f>
        <v>28331.655133183151</v>
      </c>
      <c r="K2395" s="10">
        <f t="shared" si="271"/>
        <v>6.6326492486039612E-3</v>
      </c>
      <c r="L2395" s="10">
        <f>+H2395/SUM($F$15:F2395)-1</f>
        <v>7.7171902886670196E-2</v>
      </c>
      <c r="M2395" s="18">
        <f t="shared" si="274"/>
        <v>0</v>
      </c>
      <c r="N2395" s="18">
        <f t="shared" si="272"/>
        <v>3111.2629364028858</v>
      </c>
      <c r="O2395" s="4">
        <f t="shared" si="273"/>
        <v>8.0451411485727622</v>
      </c>
      <c r="P2395" s="18">
        <f>+AVERAGEIF($C$15:C2395,"&lt;&gt;",$B$15:B2395)</f>
        <v>8.1497563025210091</v>
      </c>
    </row>
    <row r="2396" spans="1:16" x14ac:dyDescent="0.25">
      <c r="A2396" s="1">
        <v>43761</v>
      </c>
      <c r="B2396" s="18">
        <v>8.6539999999999999</v>
      </c>
      <c r="G2396">
        <f t="shared" si="269"/>
        <v>27995.818545534399</v>
      </c>
      <c r="H2396">
        <f t="shared" si="270"/>
        <v>26924.8694516305</v>
      </c>
      <c r="I2396" s="5">
        <f t="shared" si="268"/>
        <v>0</v>
      </c>
      <c r="J2396" s="6">
        <f>+H2396+SUM($B$4:$B$5)-SUM($F$15:F2396)</f>
        <v>28294.31997794631</v>
      </c>
      <c r="K2396" s="10">
        <f t="shared" si="271"/>
        <v>-1.3177894147494706E-3</v>
      </c>
      <c r="L2396" s="10">
        <f>+H2396/SUM($F$15:F2396)-1</f>
        <v>7.5680319360863502E-2</v>
      </c>
      <c r="M2396" s="18">
        <f t="shared" si="274"/>
        <v>0</v>
      </c>
      <c r="N2396" s="18">
        <f t="shared" si="272"/>
        <v>3111.2629364028858</v>
      </c>
      <c r="O2396" s="4">
        <f t="shared" si="273"/>
        <v>8.0451411485727622</v>
      </c>
      <c r="P2396" s="18">
        <f>+AVERAGEIF($C$15:C2396,"&lt;&gt;",$B$15:B2396)</f>
        <v>8.1497563025210091</v>
      </c>
    </row>
    <row r="2397" spans="1:16" x14ac:dyDescent="0.25">
      <c r="A2397" s="1">
        <v>43762</v>
      </c>
      <c r="B2397" s="18">
        <v>8.7040000000000006</v>
      </c>
      <c r="G2397">
        <f t="shared" si="269"/>
        <v>28157.569288228729</v>
      </c>
      <c r="H2397">
        <f t="shared" si="270"/>
        <v>27080.432598450647</v>
      </c>
      <c r="I2397" s="5">
        <f t="shared" si="268"/>
        <v>0</v>
      </c>
      <c r="J2397" s="6">
        <f>+H2397+SUM($B$4:$B$5)-SUM($F$15:F2397)</f>
        <v>28449.883124766457</v>
      </c>
      <c r="K2397" s="10">
        <f t="shared" si="271"/>
        <v>5.4980344797612712E-3</v>
      </c>
      <c r="L2397" s="10">
        <f>+H2397/SUM($F$15:F2397)-1</f>
        <v>8.189525071839121E-2</v>
      </c>
      <c r="M2397" s="18">
        <f t="shared" si="274"/>
        <v>0</v>
      </c>
      <c r="N2397" s="18">
        <f t="shared" si="272"/>
        <v>3111.2629364028858</v>
      </c>
      <c r="O2397" s="4">
        <f t="shared" si="273"/>
        <v>8.0451411485727622</v>
      </c>
      <c r="P2397" s="18">
        <f>+AVERAGEIF($C$15:C2397,"&lt;&gt;",$B$15:B2397)</f>
        <v>8.1497563025210091</v>
      </c>
    </row>
    <row r="2398" spans="1:16" x14ac:dyDescent="0.25">
      <c r="A2398" s="1">
        <v>43763</v>
      </c>
      <c r="B2398" s="18">
        <v>8.7219999999999995</v>
      </c>
      <c r="G2398">
        <f t="shared" si="269"/>
        <v>28215.799555598685</v>
      </c>
      <c r="H2398">
        <f t="shared" si="270"/>
        <v>27136.435331305896</v>
      </c>
      <c r="I2398" s="5">
        <f t="shared" si="268"/>
        <v>0</v>
      </c>
      <c r="J2398" s="6">
        <f>+H2398+SUM($B$4:$B$5)-SUM($F$15:F2398)</f>
        <v>28505.88585762171</v>
      </c>
      <c r="K2398" s="10">
        <f t="shared" si="271"/>
        <v>1.9684696984396677E-3</v>
      </c>
      <c r="L2398" s="10">
        <f>+H2398/SUM($F$15:F2398)-1</f>
        <v>8.4132626007100919E-2</v>
      </c>
      <c r="M2398" s="18">
        <f t="shared" si="274"/>
        <v>0</v>
      </c>
      <c r="N2398" s="18">
        <f t="shared" si="272"/>
        <v>3111.2629364028858</v>
      </c>
      <c r="O2398" s="4">
        <f t="shared" si="273"/>
        <v>8.0451411485727622</v>
      </c>
      <c r="P2398" s="18">
        <f>+AVERAGEIF($C$15:C2398,"&lt;&gt;",$B$15:B2398)</f>
        <v>8.1497563025210091</v>
      </c>
    </row>
    <row r="2399" spans="1:16" x14ac:dyDescent="0.25">
      <c r="A2399" s="1">
        <v>43767</v>
      </c>
      <c r="B2399" s="18">
        <v>8.7579999999999991</v>
      </c>
      <c r="G2399">
        <f t="shared" si="269"/>
        <v>28332.260090338597</v>
      </c>
      <c r="H2399">
        <f t="shared" si="270"/>
        <v>27248.440797016396</v>
      </c>
      <c r="I2399" s="5">
        <f t="shared" si="268"/>
        <v>0</v>
      </c>
      <c r="J2399" s="6">
        <f>+H2399+SUM($B$4:$B$5)-SUM($F$15:F2399)</f>
        <v>28617.891323332209</v>
      </c>
      <c r="K2399" s="10">
        <f t="shared" si="271"/>
        <v>3.9292048761414566E-3</v>
      </c>
      <c r="L2399" s="10">
        <f>+H2399/SUM($F$15:F2399)-1</f>
        <v>8.8607376584520559E-2</v>
      </c>
      <c r="M2399" s="18">
        <f t="shared" si="274"/>
        <v>0</v>
      </c>
      <c r="N2399" s="18">
        <f t="shared" si="272"/>
        <v>3111.2629364028858</v>
      </c>
      <c r="O2399" s="4">
        <f t="shared" si="273"/>
        <v>8.0451411485727622</v>
      </c>
      <c r="P2399" s="18">
        <f>+AVERAGEIF($C$15:C2399,"&lt;&gt;",$B$15:B2399)</f>
        <v>8.1497563025210091</v>
      </c>
    </row>
    <row r="2400" spans="1:16" x14ac:dyDescent="0.25">
      <c r="A2400" s="1">
        <v>43768</v>
      </c>
      <c r="B2400" s="18">
        <v>8.75</v>
      </c>
      <c r="G2400">
        <f t="shared" si="269"/>
        <v>28306.379971507507</v>
      </c>
      <c r="H2400">
        <f t="shared" si="270"/>
        <v>27223.550693525176</v>
      </c>
      <c r="I2400" s="5">
        <f t="shared" si="268"/>
        <v>0</v>
      </c>
      <c r="J2400" s="6">
        <f>+H2400+SUM($B$4:$B$5)-SUM($F$15:F2400)</f>
        <v>28593.00121984099</v>
      </c>
      <c r="K2400" s="10">
        <f t="shared" si="271"/>
        <v>-8.6973925541911079E-4</v>
      </c>
      <c r="L2400" s="10">
        <f>+H2400/SUM($F$15:F2400)-1</f>
        <v>8.7612987567316392E-2</v>
      </c>
      <c r="M2400" s="18">
        <f t="shared" si="274"/>
        <v>0</v>
      </c>
      <c r="N2400" s="18">
        <f t="shared" si="272"/>
        <v>3111.2629364028858</v>
      </c>
      <c r="O2400" s="4">
        <f t="shared" si="273"/>
        <v>8.0451411485727622</v>
      </c>
      <c r="P2400" s="18">
        <f>+AVERAGEIF($C$15:C2400,"&lt;&gt;",$B$15:B2400)</f>
        <v>8.1497563025210091</v>
      </c>
    </row>
    <row r="2401" spans="1:16" x14ac:dyDescent="0.25">
      <c r="A2401" s="1">
        <v>43769</v>
      </c>
      <c r="B2401" s="18">
        <v>8.7260000000000009</v>
      </c>
      <c r="G2401">
        <f t="shared" si="269"/>
        <v>28228.739615014234</v>
      </c>
      <c r="H2401">
        <f t="shared" si="270"/>
        <v>27148.88038305151</v>
      </c>
      <c r="I2401" s="5">
        <f t="shared" si="268"/>
        <v>0</v>
      </c>
      <c r="J2401" s="6">
        <f>+H2401+SUM($B$4:$B$5)-SUM($F$15:F2401)</f>
        <v>28518.330909367323</v>
      </c>
      <c r="K2401" s="10">
        <f t="shared" si="271"/>
        <v>-2.6114890808262015E-3</v>
      </c>
      <c r="L2401" s="10">
        <f>+H2401/SUM($F$15:F2401)-1</f>
        <v>8.4629820515703225E-2</v>
      </c>
      <c r="M2401" s="18">
        <f t="shared" si="274"/>
        <v>0</v>
      </c>
      <c r="N2401" s="18">
        <f t="shared" si="272"/>
        <v>3111.2629364028858</v>
      </c>
      <c r="O2401" s="4">
        <f t="shared" si="273"/>
        <v>8.0451411485727622</v>
      </c>
      <c r="P2401" s="18">
        <f>+AVERAGEIF($C$15:C2401,"&lt;&gt;",$B$15:B2401)</f>
        <v>8.1497563025210091</v>
      </c>
    </row>
    <row r="2402" spans="1:16" x14ac:dyDescent="0.25">
      <c r="A2402" s="1">
        <v>43773</v>
      </c>
      <c r="B2402" s="18">
        <v>8.9120000000000008</v>
      </c>
      <c r="G2402">
        <f t="shared" si="269"/>
        <v>28830.452377837137</v>
      </c>
      <c r="H2402">
        <f t="shared" si="270"/>
        <v>27727.575289222445</v>
      </c>
      <c r="I2402" s="5">
        <f t="shared" si="268"/>
        <v>0</v>
      </c>
      <c r="J2402" s="6">
        <f>+H2402+SUM($B$4:$B$5)-SUM($F$15:F2402)</f>
        <v>29097.025815538254</v>
      </c>
      <c r="K2402" s="10">
        <f t="shared" si="271"/>
        <v>2.0292032798485016E-2</v>
      </c>
      <c r="L2402" s="10">
        <f>+H2402/SUM($F$15:F2402)-1</f>
        <v>0.10774936516570555</v>
      </c>
      <c r="M2402" s="18">
        <f t="shared" si="274"/>
        <v>0</v>
      </c>
      <c r="N2402" s="18">
        <f t="shared" si="272"/>
        <v>3111.2629364028858</v>
      </c>
      <c r="O2402" s="4">
        <f t="shared" si="273"/>
        <v>8.0451411485727622</v>
      </c>
      <c r="P2402" s="18">
        <f>+AVERAGEIF($C$15:C2402,"&lt;&gt;",$B$15:B2402)</f>
        <v>8.1497563025210091</v>
      </c>
    </row>
    <row r="2403" spans="1:16" x14ac:dyDescent="0.25">
      <c r="A2403" s="1">
        <v>43774</v>
      </c>
      <c r="B2403" s="18">
        <v>9.032</v>
      </c>
      <c r="G2403">
        <f t="shared" si="269"/>
        <v>29218.654160303526</v>
      </c>
      <c r="H2403">
        <f t="shared" si="270"/>
        <v>28100.92684159079</v>
      </c>
      <c r="I2403" s="5">
        <f t="shared" si="268"/>
        <v>0</v>
      </c>
      <c r="J2403" s="6">
        <f>+H2403+SUM($B$4:$B$5)-SUM($F$15:F2403)</f>
        <v>29470.3773679066</v>
      </c>
      <c r="K2403" s="10">
        <f t="shared" si="271"/>
        <v>1.2831261680668726E-2</v>
      </c>
      <c r="L2403" s="10">
        <f>+H2403/SUM($F$15:F2403)-1</f>
        <v>0.1226652004237716</v>
      </c>
      <c r="M2403" s="18">
        <f t="shared" si="274"/>
        <v>0</v>
      </c>
      <c r="N2403" s="18">
        <f t="shared" si="272"/>
        <v>3111.2629364028858</v>
      </c>
      <c r="O2403" s="4">
        <f t="shared" si="273"/>
        <v>8.0451411485727622</v>
      </c>
      <c r="P2403" s="18">
        <f>+AVERAGEIF($C$15:C2403,"&lt;&gt;",$B$15:B2403)</f>
        <v>8.1497563025210091</v>
      </c>
    </row>
    <row r="2404" spans="1:16" x14ac:dyDescent="0.25">
      <c r="A2404" s="1">
        <v>43775</v>
      </c>
      <c r="B2404" s="18">
        <v>9.0210000000000008</v>
      </c>
      <c r="G2404">
        <f t="shared" si="269"/>
        <v>29183.068996910777</v>
      </c>
      <c r="H2404">
        <f t="shared" si="270"/>
        <v>28066.70294929036</v>
      </c>
      <c r="I2404" s="5">
        <f t="shared" si="268"/>
        <v>0</v>
      </c>
      <c r="J2404" s="6">
        <f>+H2404+SUM($B$4:$B$5)-SUM($F$15:F2404)</f>
        <v>29436.153475606174</v>
      </c>
      <c r="K2404" s="10">
        <f t="shared" si="271"/>
        <v>-1.1612980679946983E-3</v>
      </c>
      <c r="L2404" s="10">
        <f>+H2404/SUM($F$15:F2404)-1</f>
        <v>0.12129791552511571</v>
      </c>
      <c r="M2404" s="18">
        <f t="shared" si="274"/>
        <v>0</v>
      </c>
      <c r="N2404" s="18">
        <f t="shared" si="272"/>
        <v>3111.2629364028858</v>
      </c>
      <c r="O2404" s="4">
        <f t="shared" si="273"/>
        <v>8.0451411485727622</v>
      </c>
      <c r="P2404" s="18">
        <f>+AVERAGEIF($C$15:C2404,"&lt;&gt;",$B$15:B2404)</f>
        <v>8.1497563025210091</v>
      </c>
    </row>
    <row r="2405" spans="1:16" x14ac:dyDescent="0.25">
      <c r="A2405" s="1">
        <v>43776</v>
      </c>
      <c r="B2405" s="18">
        <v>9.08</v>
      </c>
      <c r="G2405">
        <f t="shared" si="269"/>
        <v>29373.934873290083</v>
      </c>
      <c r="H2405">
        <f t="shared" si="270"/>
        <v>28250.26746253813</v>
      </c>
      <c r="I2405" s="5">
        <f t="shared" si="268"/>
        <v>0</v>
      </c>
      <c r="J2405" s="6">
        <f>+H2405+SUM($B$4:$B$5)-SUM($F$15:F2405)</f>
        <v>29619.717988853947</v>
      </c>
      <c r="K2405" s="10">
        <f t="shared" si="271"/>
        <v>6.2360224273152465E-3</v>
      </c>
      <c r="L2405" s="10">
        <f>+H2405/SUM($F$15:F2405)-1</f>
        <v>0.12863153452699816</v>
      </c>
      <c r="M2405" s="18">
        <f t="shared" si="274"/>
        <v>0</v>
      </c>
      <c r="N2405" s="18">
        <f t="shared" si="272"/>
        <v>3111.2629364028858</v>
      </c>
      <c r="O2405" s="4">
        <f t="shared" si="273"/>
        <v>8.0451411485727622</v>
      </c>
      <c r="P2405" s="18">
        <f>+AVERAGEIF($C$15:C2405,"&lt;&gt;",$B$15:B2405)</f>
        <v>8.1497563025210091</v>
      </c>
    </row>
    <row r="2406" spans="1:16" x14ac:dyDescent="0.25">
      <c r="A2406" s="1">
        <v>43777</v>
      </c>
      <c r="B2406" s="18">
        <v>9.0359999999999996</v>
      </c>
      <c r="C2406">
        <f>+$B$3</f>
        <v>200</v>
      </c>
      <c r="D2406" s="7">
        <f>+$D$11</f>
        <v>3.3347368421052628</v>
      </c>
      <c r="E2406">
        <v>1.54</v>
      </c>
      <c r="F2406" s="6">
        <f>+C2406-D2406-E2406</f>
        <v>195.12526315789475</v>
      </c>
      <c r="G2406">
        <f t="shared" si="269"/>
        <v>29431.594219719071</v>
      </c>
      <c r="H2406">
        <f t="shared" si="270"/>
        <v>28308.497156494293</v>
      </c>
      <c r="I2406" s="5">
        <f t="shared" si="268"/>
        <v>263200</v>
      </c>
      <c r="J2406" s="6">
        <f>+H2406+SUM($B$4:$B$5)-SUM($F$15:F2406)</f>
        <v>29482.822419652217</v>
      </c>
      <c r="K2406" s="10">
        <f t="shared" si="271"/>
        <v>-4.621771525753382E-3</v>
      </c>
      <c r="L2406" s="10">
        <f>+H2406/SUM($F$15:F2406)-1</f>
        <v>0.12220971101120859</v>
      </c>
      <c r="M2406" s="18">
        <f t="shared" si="274"/>
        <v>21.59420796346777</v>
      </c>
      <c r="N2406" s="18">
        <f t="shared" si="272"/>
        <v>3132.8571443663536</v>
      </c>
      <c r="O2406" s="4">
        <f t="shared" si="273"/>
        <v>8.0519709563533812</v>
      </c>
      <c r="P2406" s="18">
        <f>+AVERAGEIF($C$15:C2406,"&lt;&gt;",$B$15:B2406)</f>
        <v>8.1571416666666661</v>
      </c>
    </row>
    <row r="2407" spans="1:16" x14ac:dyDescent="0.25">
      <c r="A2407" s="1">
        <v>43780</v>
      </c>
      <c r="B2407" s="18">
        <v>8.93</v>
      </c>
      <c r="G2407">
        <f t="shared" si="269"/>
        <v>29086.336474335028</v>
      </c>
      <c r="H2407">
        <f t="shared" si="270"/>
        <v>27976.414299191463</v>
      </c>
      <c r="I2407" s="5">
        <f t="shared" si="268"/>
        <v>0</v>
      </c>
      <c r="J2407" s="6">
        <f>+H2407+SUM($B$4:$B$5)-SUM($F$15:F2407)</f>
        <v>29150.739562349383</v>
      </c>
      <c r="K2407" s="10">
        <f t="shared" si="271"/>
        <v>-1.1263604704327079E-2</v>
      </c>
      <c r="L2407" s="10">
        <f>+H2407/SUM($F$15:F2407)-1</f>
        <v>0.10904523232958097</v>
      </c>
      <c r="M2407" s="18">
        <f t="shared" si="274"/>
        <v>0</v>
      </c>
      <c r="N2407" s="18">
        <f t="shared" si="272"/>
        <v>3132.8571443663536</v>
      </c>
      <c r="O2407" s="4">
        <f t="shared" si="273"/>
        <v>8.0519709563533812</v>
      </c>
      <c r="P2407" s="18">
        <f>+AVERAGEIF($C$15:C2407,"&lt;&gt;",$B$15:B2407)</f>
        <v>8.1571416666666661</v>
      </c>
    </row>
    <row r="2408" spans="1:16" x14ac:dyDescent="0.25">
      <c r="A2408" s="1">
        <v>43781</v>
      </c>
      <c r="B2408" s="18">
        <v>8.9550000000000001</v>
      </c>
      <c r="G2408">
        <f t="shared" si="269"/>
        <v>29167.765187869001</v>
      </c>
      <c r="H2408">
        <f t="shared" si="270"/>
        <v>28054.735727800624</v>
      </c>
      <c r="I2408" s="5">
        <f t="shared" si="268"/>
        <v>0</v>
      </c>
      <c r="J2408" s="6">
        <f>+H2408+SUM($B$4:$B$5)-SUM($F$15:F2408)</f>
        <v>29229.060990958544</v>
      </c>
      <c r="K2408" s="10">
        <f t="shared" si="271"/>
        <v>2.6867732958075763E-3</v>
      </c>
      <c r="L2408" s="10">
        <f>+H2408/SUM($F$15:F2408)-1</f>
        <v>0.11215006220732326</v>
      </c>
      <c r="M2408" s="18">
        <f t="shared" si="274"/>
        <v>0</v>
      </c>
      <c r="N2408" s="18">
        <f t="shared" si="272"/>
        <v>3132.8571443663536</v>
      </c>
      <c r="O2408" s="4">
        <f t="shared" si="273"/>
        <v>8.0519709563533812</v>
      </c>
      <c r="P2408" s="18">
        <f>+AVERAGEIF($C$15:C2408,"&lt;&gt;",$B$15:B2408)</f>
        <v>8.1571416666666661</v>
      </c>
    </row>
    <row r="2409" spans="1:16" x14ac:dyDescent="0.25">
      <c r="A2409" s="1">
        <v>43782</v>
      </c>
      <c r="B2409" s="18">
        <v>8.8610000000000007</v>
      </c>
      <c r="G2409">
        <f t="shared" si="269"/>
        <v>28861.593224981265</v>
      </c>
      <c r="H2409">
        <f t="shared" si="270"/>
        <v>27760.247156230191</v>
      </c>
      <c r="I2409" s="5">
        <f t="shared" si="268"/>
        <v>0</v>
      </c>
      <c r="J2409" s="6">
        <f>+H2409+SUM($B$4:$B$5)-SUM($F$15:F2409)</f>
        <v>28934.572419388114</v>
      </c>
      <c r="K2409" s="10">
        <f t="shared" si="271"/>
        <v>-1.0075197819783721E-2</v>
      </c>
      <c r="L2409" s="10">
        <f>+H2409/SUM($F$15:F2409)-1</f>
        <v>0.10047590186701205</v>
      </c>
      <c r="M2409" s="18">
        <f t="shared" si="274"/>
        <v>0</v>
      </c>
      <c r="N2409" s="18">
        <f t="shared" si="272"/>
        <v>3132.8571443663536</v>
      </c>
      <c r="O2409" s="4">
        <f t="shared" si="273"/>
        <v>8.0519709563533812</v>
      </c>
      <c r="P2409" s="18">
        <f>+AVERAGEIF($C$15:C2409,"&lt;&gt;",$B$15:B2409)</f>
        <v>8.1571416666666661</v>
      </c>
    </row>
    <row r="2410" spans="1:16" x14ac:dyDescent="0.25">
      <c r="A2410" s="1">
        <v>43783</v>
      </c>
      <c r="B2410" s="18">
        <v>8.843</v>
      </c>
      <c r="G2410">
        <f t="shared" si="269"/>
        <v>28802.964551236804</v>
      </c>
      <c r="H2410">
        <f t="shared" si="270"/>
        <v>27703.855727631595</v>
      </c>
      <c r="I2410" s="5">
        <f t="shared" si="268"/>
        <v>0</v>
      </c>
      <c r="J2410" s="6">
        <f>+H2410+SUM($B$4:$B$5)-SUM($F$15:F2410)</f>
        <v>28878.180990789519</v>
      </c>
      <c r="K2410" s="10">
        <f t="shared" si="271"/>
        <v>-1.9489290452002761E-3</v>
      </c>
      <c r="L2410" s="10">
        <f>+H2410/SUM($F$15:F2410)-1</f>
        <v>9.8240424355037437E-2</v>
      </c>
      <c r="M2410" s="18">
        <f t="shared" si="274"/>
        <v>0</v>
      </c>
      <c r="N2410" s="18">
        <f t="shared" si="272"/>
        <v>3132.8571443663536</v>
      </c>
      <c r="O2410" s="4">
        <f t="shared" si="273"/>
        <v>8.0519709563533812</v>
      </c>
      <c r="P2410" s="18">
        <f>+AVERAGEIF($C$15:C2410,"&lt;&gt;",$B$15:B2410)</f>
        <v>8.1571416666666661</v>
      </c>
    </row>
    <row r="2411" spans="1:16" x14ac:dyDescent="0.25">
      <c r="A2411" s="1">
        <v>43784</v>
      </c>
      <c r="B2411" s="18">
        <v>8.8740000000000006</v>
      </c>
      <c r="G2411">
        <f t="shared" si="269"/>
        <v>28903.936156018932</v>
      </c>
      <c r="H2411">
        <f t="shared" si="270"/>
        <v>27800.974299106951</v>
      </c>
      <c r="I2411" s="5">
        <f t="shared" si="268"/>
        <v>0</v>
      </c>
      <c r="J2411" s="6">
        <f>+H2411+SUM($B$4:$B$5)-SUM($F$15:F2411)</f>
        <v>28975.29956226487</v>
      </c>
      <c r="K2411" s="10">
        <f t="shared" si="271"/>
        <v>3.3630432438360724E-3</v>
      </c>
      <c r="L2411" s="10">
        <f>+H2411/SUM($F$15:F2411)-1</f>
        <v>0.10209041340343794</v>
      </c>
      <c r="M2411" s="18">
        <f t="shared" si="274"/>
        <v>0</v>
      </c>
      <c r="N2411" s="18">
        <f t="shared" si="272"/>
        <v>3132.8571443663536</v>
      </c>
      <c r="O2411" s="4">
        <f t="shared" si="273"/>
        <v>8.0519709563533812</v>
      </c>
      <c r="P2411" s="18">
        <f>+AVERAGEIF($C$15:C2411,"&lt;&gt;",$B$15:B2411)</f>
        <v>8.1571416666666661</v>
      </c>
    </row>
    <row r="2412" spans="1:16" x14ac:dyDescent="0.25">
      <c r="A2412" s="1">
        <v>43787</v>
      </c>
      <c r="B2412" s="18">
        <v>8.8719999999999999</v>
      </c>
      <c r="G2412">
        <f t="shared" si="269"/>
        <v>28897.42185893621</v>
      </c>
      <c r="H2412">
        <f t="shared" si="270"/>
        <v>27794.708584818214</v>
      </c>
      <c r="I2412" s="5">
        <f t="shared" si="268"/>
        <v>0</v>
      </c>
      <c r="J2412" s="6">
        <f>+H2412+SUM($B$4:$B$5)-SUM($F$15:F2412)</f>
        <v>28969.033847976138</v>
      </c>
      <c r="K2412" s="10">
        <f t="shared" si="271"/>
        <v>-2.1624329630376415E-4</v>
      </c>
      <c r="L2412" s="10">
        <f>+H2412/SUM($F$15:F2412)-1</f>
        <v>0.10184202701321854</v>
      </c>
      <c r="M2412" s="18">
        <f t="shared" si="274"/>
        <v>0</v>
      </c>
      <c r="N2412" s="18">
        <f t="shared" si="272"/>
        <v>3132.8571443663536</v>
      </c>
      <c r="O2412" s="4">
        <f t="shared" si="273"/>
        <v>8.0519709563533812</v>
      </c>
      <c r="P2412" s="18">
        <f>+AVERAGEIF($C$15:C2412,"&lt;&gt;",$B$15:B2412)</f>
        <v>8.1571416666666661</v>
      </c>
    </row>
    <row r="2413" spans="1:16" x14ac:dyDescent="0.25">
      <c r="A2413" s="1">
        <v>43788</v>
      </c>
      <c r="B2413" s="18">
        <v>8.91</v>
      </c>
      <c r="G2413">
        <f t="shared" si="269"/>
        <v>29021.193503507846</v>
      </c>
      <c r="H2413">
        <f t="shared" si="270"/>
        <v>27913.757156304135</v>
      </c>
      <c r="I2413" s="5">
        <f t="shared" si="268"/>
        <v>0</v>
      </c>
      <c r="J2413" s="6">
        <f>+H2413+SUM($B$4:$B$5)-SUM($F$15:F2413)</f>
        <v>29088.082419462055</v>
      </c>
      <c r="K2413" s="10">
        <f t="shared" si="271"/>
        <v>4.1095112840372483E-3</v>
      </c>
      <c r="L2413" s="10">
        <f>+H2413/SUM($F$15:F2413)-1</f>
        <v>0.10656136842738695</v>
      </c>
      <c r="M2413" s="18">
        <f t="shared" si="274"/>
        <v>0</v>
      </c>
      <c r="N2413" s="18">
        <f t="shared" si="272"/>
        <v>3132.8571443663536</v>
      </c>
      <c r="O2413" s="4">
        <f t="shared" si="273"/>
        <v>8.0519709563533812</v>
      </c>
      <c r="P2413" s="18">
        <f>+AVERAGEIF($C$15:C2413,"&lt;&gt;",$B$15:B2413)</f>
        <v>8.1571416666666661</v>
      </c>
    </row>
    <row r="2414" spans="1:16" x14ac:dyDescent="0.25">
      <c r="A2414" s="1">
        <v>43789</v>
      </c>
      <c r="B2414" s="18">
        <v>8.8800000000000008</v>
      </c>
      <c r="G2414">
        <f t="shared" si="269"/>
        <v>28923.479047267083</v>
      </c>
      <c r="H2414">
        <f t="shared" si="270"/>
        <v>27819.771441973149</v>
      </c>
      <c r="I2414" s="5">
        <f t="shared" si="268"/>
        <v>0</v>
      </c>
      <c r="J2414" s="6">
        <f>+H2414+SUM($B$4:$B$5)-SUM($F$15:F2414)</f>
        <v>28994.096705131069</v>
      </c>
      <c r="K2414" s="10">
        <f t="shared" si="271"/>
        <v>-3.2310728832404267E-3</v>
      </c>
      <c r="L2414" s="10">
        <f>+H2414/SUM($F$15:F2414)-1</f>
        <v>0.10283557257409615</v>
      </c>
      <c r="M2414" s="18">
        <f t="shared" si="274"/>
        <v>0</v>
      </c>
      <c r="N2414" s="18">
        <f t="shared" si="272"/>
        <v>3132.8571443663536</v>
      </c>
      <c r="O2414" s="4">
        <f t="shared" si="273"/>
        <v>8.0519709563533812</v>
      </c>
      <c r="P2414" s="18">
        <f>+AVERAGEIF($C$15:C2414,"&lt;&gt;",$B$15:B2414)</f>
        <v>8.1571416666666661</v>
      </c>
    </row>
    <row r="2415" spans="1:16" x14ac:dyDescent="0.25">
      <c r="A2415" s="1">
        <v>43790</v>
      </c>
      <c r="B2415" s="18">
        <v>8.8140000000000001</v>
      </c>
      <c r="G2415">
        <f t="shared" si="269"/>
        <v>28708.507243537391</v>
      </c>
      <c r="H2415">
        <f t="shared" si="270"/>
        <v>27613.002870444969</v>
      </c>
      <c r="I2415" s="5">
        <f t="shared" si="268"/>
        <v>0</v>
      </c>
      <c r="J2415" s="6">
        <f>+H2415+SUM($B$4:$B$5)-SUM($F$15:F2415)</f>
        <v>28787.328133602885</v>
      </c>
      <c r="K2415" s="10">
        <f t="shared" si="271"/>
        <v>-7.1314024241214691E-3</v>
      </c>
      <c r="L2415" s="10">
        <f>+H2415/SUM($F$15:F2415)-1</f>
        <v>9.4638821696856334E-2</v>
      </c>
      <c r="M2415" s="18">
        <f t="shared" si="274"/>
        <v>0</v>
      </c>
      <c r="N2415" s="18">
        <f t="shared" si="272"/>
        <v>3132.8571443663536</v>
      </c>
      <c r="O2415" s="4">
        <f t="shared" si="273"/>
        <v>8.0519709563533812</v>
      </c>
      <c r="P2415" s="18">
        <f>+AVERAGEIF($C$15:C2415,"&lt;&gt;",$B$15:B2415)</f>
        <v>8.1571416666666661</v>
      </c>
    </row>
    <row r="2416" spans="1:16" x14ac:dyDescent="0.25">
      <c r="A2416" s="1">
        <v>43791</v>
      </c>
      <c r="B2416" s="18">
        <v>8.8620000000000001</v>
      </c>
      <c r="G2416">
        <f t="shared" si="269"/>
        <v>28864.850373522615</v>
      </c>
      <c r="H2416">
        <f t="shared" si="270"/>
        <v>27763.38001337455</v>
      </c>
      <c r="I2416" s="5">
        <f t="shared" si="268"/>
        <v>0</v>
      </c>
      <c r="J2416" s="6">
        <f>+H2416+SUM($B$4:$B$5)-SUM($F$15:F2416)</f>
        <v>28937.705276532473</v>
      </c>
      <c r="K2416" s="10">
        <f t="shared" si="271"/>
        <v>5.22372698958673E-3</v>
      </c>
      <c r="L2416" s="10">
        <f>+H2416/SUM($F$15:F2416)-1</f>
        <v>0.10060009506212153</v>
      </c>
      <c r="M2416" s="18">
        <f t="shared" si="274"/>
        <v>0</v>
      </c>
      <c r="N2416" s="18">
        <f t="shared" si="272"/>
        <v>3132.8571443663536</v>
      </c>
      <c r="O2416" s="4">
        <f t="shared" si="273"/>
        <v>8.0519709563533812</v>
      </c>
      <c r="P2416" s="18">
        <f>+AVERAGEIF($C$15:C2416,"&lt;&gt;",$B$15:B2416)</f>
        <v>8.1571416666666661</v>
      </c>
    </row>
    <row r="2417" spans="1:16" x14ac:dyDescent="0.25">
      <c r="A2417" s="1">
        <v>43794</v>
      </c>
      <c r="B2417" s="18">
        <v>8.9450000000000003</v>
      </c>
      <c r="G2417">
        <f t="shared" si="269"/>
        <v>29135.193702455406</v>
      </c>
      <c r="H2417">
        <f t="shared" si="270"/>
        <v>28023.40715635696</v>
      </c>
      <c r="I2417" s="5">
        <f t="shared" si="268"/>
        <v>0</v>
      </c>
      <c r="J2417" s="6">
        <f>+H2417+SUM($B$4:$B$5)-SUM($F$15:F2417)</f>
        <v>29197.732419514879</v>
      </c>
      <c r="K2417" s="10">
        <f t="shared" si="271"/>
        <v>8.9857554528789407E-3</v>
      </c>
      <c r="L2417" s="10">
        <f>+H2417/SUM($F$15:F2417)-1</f>
        <v>0.11090813025622626</v>
      </c>
      <c r="M2417" s="18">
        <f t="shared" si="274"/>
        <v>0</v>
      </c>
      <c r="N2417" s="18">
        <f t="shared" si="272"/>
        <v>3132.8571443663536</v>
      </c>
      <c r="O2417" s="4">
        <f t="shared" si="273"/>
        <v>8.0519709563533812</v>
      </c>
      <c r="P2417" s="18">
        <f>+AVERAGEIF($C$15:C2417,"&lt;&gt;",$B$15:B2417)</f>
        <v>8.1571416666666661</v>
      </c>
    </row>
    <row r="2418" spans="1:16" x14ac:dyDescent="0.25">
      <c r="A2418" s="1">
        <v>43795</v>
      </c>
      <c r="B2418" s="18">
        <v>8.9079999999999995</v>
      </c>
      <c r="G2418">
        <f t="shared" si="269"/>
        <v>29014.679206425124</v>
      </c>
      <c r="H2418">
        <f t="shared" si="270"/>
        <v>27907.491442015402</v>
      </c>
      <c r="I2418" s="5">
        <f t="shared" si="268"/>
        <v>0</v>
      </c>
      <c r="J2418" s="6">
        <f>+H2418+SUM($B$4:$B$5)-SUM($F$15:F2418)</f>
        <v>29081.816705173322</v>
      </c>
      <c r="K2418" s="10">
        <f t="shared" si="271"/>
        <v>-3.9700245442376714E-3</v>
      </c>
      <c r="L2418" s="10">
        <f>+H2418/SUM($F$15:F2418)-1</f>
        <v>0.10631298203716755</v>
      </c>
      <c r="M2418" s="18">
        <f t="shared" si="274"/>
        <v>0</v>
      </c>
      <c r="N2418" s="18">
        <f t="shared" si="272"/>
        <v>3132.8571443663536</v>
      </c>
      <c r="O2418" s="4">
        <f t="shared" si="273"/>
        <v>8.0519709563533812</v>
      </c>
      <c r="P2418" s="18">
        <f>+AVERAGEIF($C$15:C2418,"&lt;&gt;",$B$15:B2418)</f>
        <v>8.1571416666666661</v>
      </c>
    </row>
    <row r="2419" spans="1:16" x14ac:dyDescent="0.25">
      <c r="A2419" s="1">
        <v>43796</v>
      </c>
      <c r="B2419" s="18">
        <v>8.9580000000000002</v>
      </c>
      <c r="G2419">
        <f t="shared" si="269"/>
        <v>29177.536633493073</v>
      </c>
      <c r="H2419">
        <f t="shared" si="270"/>
        <v>28064.134299233723</v>
      </c>
      <c r="I2419" s="5">
        <f t="shared" si="268"/>
        <v>0</v>
      </c>
      <c r="J2419" s="6">
        <f>+H2419+SUM($B$4:$B$5)-SUM($F$15:F2419)</f>
        <v>29238.459562391643</v>
      </c>
      <c r="K2419" s="10">
        <f t="shared" si="271"/>
        <v>5.3862817033178967E-3</v>
      </c>
      <c r="L2419" s="10">
        <f>+H2419/SUM($F$15:F2419)-1</f>
        <v>0.11252264179265237</v>
      </c>
      <c r="M2419" s="18">
        <f t="shared" si="274"/>
        <v>0</v>
      </c>
      <c r="N2419" s="18">
        <f t="shared" si="272"/>
        <v>3132.8571443663536</v>
      </c>
      <c r="O2419" s="4">
        <f t="shared" si="273"/>
        <v>8.0519709563533812</v>
      </c>
      <c r="P2419" s="18">
        <f>+AVERAGEIF($C$15:C2419,"&lt;&gt;",$B$15:B2419)</f>
        <v>8.1571416666666661</v>
      </c>
    </row>
    <row r="2420" spans="1:16" x14ac:dyDescent="0.25">
      <c r="A2420" s="1">
        <v>43797</v>
      </c>
      <c r="B2420" s="18">
        <v>8.9309999999999992</v>
      </c>
      <c r="G2420">
        <f t="shared" si="269"/>
        <v>29089.593622876382</v>
      </c>
      <c r="H2420">
        <f t="shared" si="270"/>
        <v>27979.54715633583</v>
      </c>
      <c r="I2420" s="5">
        <f t="shared" si="268"/>
        <v>0</v>
      </c>
      <c r="J2420" s="6">
        <f>+H2420+SUM($B$4:$B$5)-SUM($F$15:F2420)</f>
        <v>29153.872419493749</v>
      </c>
      <c r="K2420" s="10">
        <f t="shared" si="271"/>
        <v>-2.8930095553562074E-3</v>
      </c>
      <c r="L2420" s="10">
        <f>+H2420/SUM($F$15:F2420)-1</f>
        <v>0.10916942552469044</v>
      </c>
      <c r="M2420" s="18">
        <f t="shared" si="274"/>
        <v>0</v>
      </c>
      <c r="N2420" s="18">
        <f t="shared" si="272"/>
        <v>3132.8571443663536</v>
      </c>
      <c r="O2420" s="4">
        <f t="shared" si="273"/>
        <v>8.0519709563533812</v>
      </c>
      <c r="P2420" s="18">
        <f>+AVERAGEIF($C$15:C2420,"&lt;&gt;",$B$15:B2420)</f>
        <v>8.1571416666666661</v>
      </c>
    </row>
    <row r="2421" spans="1:16" x14ac:dyDescent="0.25">
      <c r="A2421" s="1">
        <v>43798</v>
      </c>
      <c r="B2421" s="18">
        <v>8.8230000000000004</v>
      </c>
      <c r="G2421">
        <f t="shared" si="269"/>
        <v>28737.821580409625</v>
      </c>
      <c r="H2421">
        <f t="shared" si="270"/>
        <v>27641.19858474427</v>
      </c>
      <c r="I2421" s="5">
        <f t="shared" si="268"/>
        <v>0</v>
      </c>
      <c r="J2421" s="6">
        <f>+H2421+SUM($B$4:$B$5)-SUM($F$15:F2421)</f>
        <v>28815.52384790219</v>
      </c>
      <c r="K2421" s="10">
        <f t="shared" si="271"/>
        <v>-1.1605613371804546E-2</v>
      </c>
      <c r="L2421" s="10">
        <f>+H2421/SUM($F$15:F2421)-1</f>
        <v>9.5756560452843642E-2</v>
      </c>
      <c r="M2421" s="18">
        <f t="shared" si="274"/>
        <v>0</v>
      </c>
      <c r="N2421" s="18">
        <f t="shared" si="272"/>
        <v>3132.8571443663536</v>
      </c>
      <c r="O2421" s="4">
        <f t="shared" si="273"/>
        <v>8.0519709563533812</v>
      </c>
      <c r="P2421" s="18">
        <f>+AVERAGEIF($C$15:C2421,"&lt;&gt;",$B$15:B2421)</f>
        <v>8.1571416666666661</v>
      </c>
    </row>
    <row r="2422" spans="1:16" x14ac:dyDescent="0.25">
      <c r="A2422" s="1">
        <v>43801</v>
      </c>
      <c r="B2422" s="18">
        <v>8.782</v>
      </c>
      <c r="G2422">
        <f t="shared" si="269"/>
        <v>28604.27849021391</v>
      </c>
      <c r="H2422">
        <f t="shared" si="270"/>
        <v>27512.751441825247</v>
      </c>
      <c r="I2422" s="5">
        <f t="shared" si="268"/>
        <v>0</v>
      </c>
      <c r="J2422" s="6">
        <f>+H2422+SUM($B$4:$B$5)-SUM($F$15:F2422)</f>
        <v>28687.076704983167</v>
      </c>
      <c r="K2422" s="10">
        <f t="shared" si="271"/>
        <v>-4.4575675110752888E-3</v>
      </c>
      <c r="L2422" s="10">
        <f>+H2422/SUM($F$15:F2422)-1</f>
        <v>9.066463945334613E-2</v>
      </c>
      <c r="M2422" s="18">
        <f t="shared" si="274"/>
        <v>0</v>
      </c>
      <c r="N2422" s="18">
        <f t="shared" si="272"/>
        <v>3132.8571443663536</v>
      </c>
      <c r="O2422" s="4">
        <f t="shared" si="273"/>
        <v>8.0519709563533812</v>
      </c>
      <c r="P2422" s="18">
        <f>+AVERAGEIF($C$15:C2422,"&lt;&gt;",$B$15:B2422)</f>
        <v>8.1571416666666661</v>
      </c>
    </row>
    <row r="2423" spans="1:16" x14ac:dyDescent="0.25">
      <c r="A2423" s="1">
        <v>43802</v>
      </c>
      <c r="B2423" s="18">
        <v>8.7530000000000001</v>
      </c>
      <c r="G2423">
        <f t="shared" si="269"/>
        <v>28509.821182514504</v>
      </c>
      <c r="H2423">
        <f t="shared" si="270"/>
        <v>27421.898584638624</v>
      </c>
      <c r="I2423" s="5">
        <f t="shared" si="268"/>
        <v>0</v>
      </c>
      <c r="J2423" s="6">
        <f>+H2423+SUM($B$4:$B$5)-SUM($F$15:F2423)</f>
        <v>28596.22384779654</v>
      </c>
      <c r="K2423" s="10">
        <f t="shared" si="271"/>
        <v>-3.167030859259512E-3</v>
      </c>
      <c r="L2423" s="10">
        <f>+H2423/SUM($F$15:F2423)-1</f>
        <v>8.7063036795164805E-2</v>
      </c>
      <c r="M2423" s="18">
        <f t="shared" si="274"/>
        <v>0</v>
      </c>
      <c r="N2423" s="18">
        <f t="shared" si="272"/>
        <v>3132.8571443663536</v>
      </c>
      <c r="O2423" s="4">
        <f t="shared" si="273"/>
        <v>8.0519709563533812</v>
      </c>
      <c r="P2423" s="18">
        <f>+AVERAGEIF($C$15:C2423,"&lt;&gt;",$B$15:B2423)</f>
        <v>8.1571416666666661</v>
      </c>
    </row>
    <row r="2424" spans="1:16" x14ac:dyDescent="0.25">
      <c r="A2424" s="1">
        <v>43803</v>
      </c>
      <c r="B2424" s="18">
        <v>8.7449999999999992</v>
      </c>
      <c r="G2424">
        <f t="shared" si="269"/>
        <v>28483.763994183628</v>
      </c>
      <c r="H2424">
        <f t="shared" si="270"/>
        <v>27396.835727483689</v>
      </c>
      <c r="I2424" s="5">
        <f t="shared" si="268"/>
        <v>0</v>
      </c>
      <c r="J2424" s="6">
        <f>+H2424+SUM($B$4:$B$5)-SUM($F$15:F2424)</f>
        <v>28571.160990641609</v>
      </c>
      <c r="K2424" s="10">
        <f t="shared" si="271"/>
        <v>-8.7643939592618736E-4</v>
      </c>
      <c r="L2424" s="10">
        <f>+H2424/SUM($F$15:F2424)-1</f>
        <v>8.6069491234287199E-2</v>
      </c>
      <c r="M2424" s="18">
        <f t="shared" si="274"/>
        <v>0</v>
      </c>
      <c r="N2424" s="18">
        <f t="shared" si="272"/>
        <v>3132.8571443663536</v>
      </c>
      <c r="O2424" s="4">
        <f t="shared" si="273"/>
        <v>8.0519709563533812</v>
      </c>
      <c r="P2424" s="18">
        <f>+AVERAGEIF($C$15:C2424,"&lt;&gt;",$B$15:B2424)</f>
        <v>8.1571416666666661</v>
      </c>
    </row>
    <row r="2425" spans="1:16" x14ac:dyDescent="0.25">
      <c r="A2425" s="1">
        <v>43804</v>
      </c>
      <c r="B2425" s="18">
        <v>8.8070000000000004</v>
      </c>
      <c r="G2425">
        <f t="shared" si="269"/>
        <v>28685.707203747883</v>
      </c>
      <c r="H2425">
        <f t="shared" si="270"/>
        <v>27591.072870434404</v>
      </c>
      <c r="I2425" s="5">
        <f t="shared" si="268"/>
        <v>0</v>
      </c>
      <c r="J2425" s="6">
        <f>+H2425+SUM($B$4:$B$5)-SUM($F$15:F2425)</f>
        <v>28765.398133592327</v>
      </c>
      <c r="K2425" s="10">
        <f t="shared" si="271"/>
        <v>6.7983636721777874E-3</v>
      </c>
      <c r="L2425" s="10">
        <f>+H2425/SUM($F$15:F2425)-1</f>
        <v>9.3769469331088429E-2</v>
      </c>
      <c r="M2425" s="18">
        <f t="shared" si="274"/>
        <v>0</v>
      </c>
      <c r="N2425" s="18">
        <f t="shared" si="272"/>
        <v>3132.8571443663536</v>
      </c>
      <c r="O2425" s="4">
        <f t="shared" si="273"/>
        <v>8.0519709563533812</v>
      </c>
      <c r="P2425" s="18">
        <f>+AVERAGEIF($C$15:C2425,"&lt;&gt;",$B$15:B2425)</f>
        <v>8.1571416666666661</v>
      </c>
    </row>
    <row r="2426" spans="1:16" x14ac:dyDescent="0.25">
      <c r="A2426" s="1">
        <v>43805</v>
      </c>
      <c r="B2426" s="18">
        <v>8.8840000000000003</v>
      </c>
      <c r="G2426">
        <f t="shared" si="269"/>
        <v>28936.507641432519</v>
      </c>
      <c r="H2426">
        <f t="shared" si="270"/>
        <v>27832.302870550611</v>
      </c>
      <c r="I2426" s="5">
        <f t="shared" si="268"/>
        <v>0</v>
      </c>
      <c r="J2426" s="6">
        <f>+H2426+SUM($B$4:$B$5)-SUM($F$15:F2426)</f>
        <v>29006.628133708535</v>
      </c>
      <c r="K2426" s="10">
        <f t="shared" si="271"/>
        <v>8.3861172021986174E-3</v>
      </c>
      <c r="L2426" s="10">
        <f>+H2426/SUM($F$15:F2426)-1</f>
        <v>0.10333234535453495</v>
      </c>
      <c r="M2426" s="18">
        <f t="shared" si="274"/>
        <v>0</v>
      </c>
      <c r="N2426" s="18">
        <f t="shared" si="272"/>
        <v>3132.8571443663536</v>
      </c>
      <c r="O2426" s="4">
        <f t="shared" si="273"/>
        <v>8.0519709563533812</v>
      </c>
      <c r="P2426" s="18">
        <f>+AVERAGEIF($C$15:C2426,"&lt;&gt;",$B$15:B2426)</f>
        <v>8.1571416666666661</v>
      </c>
    </row>
    <row r="2427" spans="1:16" x14ac:dyDescent="0.25">
      <c r="A2427" s="1">
        <v>43808</v>
      </c>
      <c r="B2427" s="18">
        <v>8.8729999999999993</v>
      </c>
      <c r="C2427">
        <f>+$B$3</f>
        <v>200</v>
      </c>
      <c r="D2427" s="7">
        <f>+$D$11</f>
        <v>3.3347368421052628</v>
      </c>
      <c r="E2427">
        <v>1.54</v>
      </c>
      <c r="F2427" s="6">
        <f>+C2427-D2427-E2427</f>
        <v>195.12526315789475</v>
      </c>
      <c r="G2427">
        <f t="shared" si="269"/>
        <v>29100.679007477567</v>
      </c>
      <c r="H2427">
        <f t="shared" si="270"/>
        <v>27992.966705120471</v>
      </c>
      <c r="I2427" s="5">
        <f t="shared" si="268"/>
        <v>257000</v>
      </c>
      <c r="J2427" s="6">
        <f>+H2427+SUM($B$4:$B$5)-SUM($F$15:F2427)</f>
        <v>28972.1667051205</v>
      </c>
      <c r="K2427" s="10">
        <f t="shared" si="271"/>
        <v>-1.1880535865520514E-3</v>
      </c>
      <c r="L2427" s="10">
        <f>+H2427/SUM($F$15:F2427)-1</f>
        <v>0.10118354674599139</v>
      </c>
      <c r="M2427" s="18">
        <f t="shared" si="274"/>
        <v>21.990900840515582</v>
      </c>
      <c r="N2427" s="18">
        <f t="shared" si="272"/>
        <v>3154.8480452068693</v>
      </c>
      <c r="O2427" s="4">
        <f t="shared" si="273"/>
        <v>8.0576939477708116</v>
      </c>
      <c r="P2427" s="18">
        <f>+AVERAGEIF($C$15:C2427,"&lt;&gt;",$B$15:B2427)</f>
        <v>8.1630578512396692</v>
      </c>
    </row>
    <row r="2428" spans="1:16" x14ac:dyDescent="0.25">
      <c r="A2428" s="1">
        <v>43809</v>
      </c>
      <c r="B2428" s="18">
        <v>8.8550000000000004</v>
      </c>
      <c r="G2428">
        <f t="shared" si="269"/>
        <v>29041.644608499257</v>
      </c>
      <c r="H2428">
        <f t="shared" si="270"/>
        <v>27936.179440306751</v>
      </c>
      <c r="I2428" s="5">
        <f t="shared" si="268"/>
        <v>0</v>
      </c>
      <c r="J2428" s="6">
        <f>+H2428+SUM($B$4:$B$5)-SUM($F$15:F2428)</f>
        <v>28915.379440306773</v>
      </c>
      <c r="K2428" s="10">
        <f t="shared" si="271"/>
        <v>-1.9600627523550518E-3</v>
      </c>
      <c r="L2428" s="10">
        <f>+H2428/SUM($F$15:F2428)-1</f>
        <v>9.894965698588476E-2</v>
      </c>
      <c r="M2428" s="18">
        <f t="shared" si="274"/>
        <v>0</v>
      </c>
      <c r="N2428" s="18">
        <f t="shared" si="272"/>
        <v>3154.8480452068693</v>
      </c>
      <c r="O2428" s="4">
        <f t="shared" si="273"/>
        <v>8.0576939477708116</v>
      </c>
      <c r="P2428" s="18">
        <f>+AVERAGEIF($C$15:C2428,"&lt;&gt;",$B$15:B2428)</f>
        <v>8.1630578512396692</v>
      </c>
    </row>
    <row r="2429" spans="1:16" x14ac:dyDescent="0.25">
      <c r="A2429" s="1">
        <v>43810</v>
      </c>
      <c r="B2429" s="18">
        <v>8.9280000000000008</v>
      </c>
      <c r="G2429">
        <f t="shared" si="269"/>
        <v>29281.061893244652</v>
      </c>
      <c r="H2429">
        <f t="shared" si="270"/>
        <v>28166.483347606856</v>
      </c>
      <c r="I2429" s="5">
        <f t="shared" si="268"/>
        <v>0</v>
      </c>
      <c r="J2429" s="6">
        <f>+H2429+SUM($B$4:$B$5)-SUM($F$15:F2429)</f>
        <v>29145.683347606886</v>
      </c>
      <c r="K2429" s="10">
        <f t="shared" si="271"/>
        <v>7.964754803773344E-3</v>
      </c>
      <c r="L2429" s="10">
        <f>+H2429/SUM($F$15:F2429)-1</f>
        <v>0.10800932101298488</v>
      </c>
      <c r="M2429" s="18">
        <f t="shared" si="274"/>
        <v>0</v>
      </c>
      <c r="N2429" s="18">
        <f t="shared" si="272"/>
        <v>3154.8480452068693</v>
      </c>
      <c r="O2429" s="4">
        <f t="shared" si="273"/>
        <v>8.0576939477708116</v>
      </c>
      <c r="P2429" s="18">
        <f>+AVERAGEIF($C$15:C2429,"&lt;&gt;",$B$15:B2429)</f>
        <v>8.1630578512396692</v>
      </c>
    </row>
    <row r="2430" spans="1:16" x14ac:dyDescent="0.25">
      <c r="A2430" s="1">
        <v>43811</v>
      </c>
      <c r="B2430" s="18">
        <v>9.0120000000000005</v>
      </c>
      <c r="G2430">
        <f t="shared" si="269"/>
        <v>29556.555755143458</v>
      </c>
      <c r="H2430">
        <f t="shared" si="270"/>
        <v>28431.490583404229</v>
      </c>
      <c r="I2430" s="5">
        <f t="shared" si="268"/>
        <v>0</v>
      </c>
      <c r="J2430" s="6">
        <f>+H2430+SUM($B$4:$B$5)-SUM($F$15:F2430)</f>
        <v>29410.690583404255</v>
      </c>
      <c r="K2430" s="10">
        <f t="shared" si="271"/>
        <v>9.0925037727458413E-3</v>
      </c>
      <c r="L2430" s="10">
        <f>+H2430/SUM($F$15:F2430)-1</f>
        <v>0.11843413989348317</v>
      </c>
      <c r="M2430" s="18">
        <f t="shared" si="274"/>
        <v>0</v>
      </c>
      <c r="N2430" s="18">
        <f t="shared" si="272"/>
        <v>3154.8480452068693</v>
      </c>
      <c r="O2430" s="4">
        <f t="shared" si="273"/>
        <v>8.0576939477708116</v>
      </c>
      <c r="P2430" s="18">
        <f>+AVERAGEIF($C$15:C2430,"&lt;&gt;",$B$15:B2430)</f>
        <v>8.1630578512396692</v>
      </c>
    </row>
    <row r="2431" spans="1:16" x14ac:dyDescent="0.25">
      <c r="A2431" s="1">
        <v>43812</v>
      </c>
      <c r="B2431" s="18">
        <v>9.1229999999999993</v>
      </c>
      <c r="G2431">
        <f t="shared" si="269"/>
        <v>29920.601215509738</v>
      </c>
      <c r="H2431">
        <f t="shared" si="270"/>
        <v>28781.67871642219</v>
      </c>
      <c r="I2431" s="5">
        <f t="shared" si="268"/>
        <v>0</v>
      </c>
      <c r="J2431" s="6">
        <f>+H2431+SUM($B$4:$B$5)-SUM($F$15:F2431)</f>
        <v>29760.878716422216</v>
      </c>
      <c r="K2431" s="10">
        <f t="shared" si="271"/>
        <v>1.1906831362047843E-2</v>
      </c>
      <c r="L2431" s="10">
        <f>+H2431/SUM($F$15:F2431)-1</f>
        <v>0.13220979341414196</v>
      </c>
      <c r="M2431" s="18">
        <f t="shared" si="274"/>
        <v>0</v>
      </c>
      <c r="N2431" s="18">
        <f t="shared" si="272"/>
        <v>3154.8480452068693</v>
      </c>
      <c r="O2431" s="4">
        <f t="shared" si="273"/>
        <v>8.0576939477708116</v>
      </c>
      <c r="P2431" s="18">
        <f>+AVERAGEIF($C$15:C2431,"&lt;&gt;",$B$15:B2431)</f>
        <v>8.1630578512396692</v>
      </c>
    </row>
    <row r="2432" spans="1:16" x14ac:dyDescent="0.25">
      <c r="A2432" s="1">
        <v>43815</v>
      </c>
      <c r="B2432" s="18">
        <v>9.1509999999999998</v>
      </c>
      <c r="G2432">
        <f t="shared" si="269"/>
        <v>30012.432502809341</v>
      </c>
      <c r="H2432">
        <f t="shared" si="270"/>
        <v>28870.014461687984</v>
      </c>
      <c r="I2432" s="5">
        <f t="shared" si="268"/>
        <v>0</v>
      </c>
      <c r="J2432" s="6">
        <f>+H2432+SUM($B$4:$B$5)-SUM($F$15:F2432)</f>
        <v>29849.21446168801</v>
      </c>
      <c r="K2432" s="10">
        <f t="shared" si="271"/>
        <v>2.9681833694328308E-3</v>
      </c>
      <c r="L2432" s="10">
        <f>+H2432/SUM($F$15:F2432)-1</f>
        <v>0.13568473304097495</v>
      </c>
      <c r="M2432" s="18">
        <f t="shared" si="274"/>
        <v>0</v>
      </c>
      <c r="N2432" s="18">
        <f t="shared" si="272"/>
        <v>3154.8480452068693</v>
      </c>
      <c r="O2432" s="4">
        <f t="shared" si="273"/>
        <v>8.0576939477708116</v>
      </c>
      <c r="P2432" s="18">
        <f>+AVERAGEIF($C$15:C2432,"&lt;&gt;",$B$15:B2432)</f>
        <v>8.1630578512396692</v>
      </c>
    </row>
    <row r="2433" spans="1:16" x14ac:dyDescent="0.25">
      <c r="A2433" s="1">
        <v>43816</v>
      </c>
      <c r="B2433" s="18">
        <v>9.2449999999999992</v>
      </c>
      <c r="G2433">
        <f t="shared" si="269"/>
        <v>30320.723253029435</v>
      </c>
      <c r="H2433">
        <f t="shared" si="270"/>
        <v>29166.570177937432</v>
      </c>
      <c r="I2433" s="5">
        <f t="shared" si="268"/>
        <v>0</v>
      </c>
      <c r="J2433" s="6">
        <f>+H2433+SUM($B$4:$B$5)-SUM($F$15:F2433)</f>
        <v>30145.770177937462</v>
      </c>
      <c r="K2433" s="10">
        <f t="shared" si="271"/>
        <v>9.9351263206637341E-3</v>
      </c>
      <c r="L2433" s="10">
        <f>+H2433/SUM($F$15:F2433)-1</f>
        <v>0.14735060178819959</v>
      </c>
      <c r="M2433" s="18">
        <f t="shared" si="274"/>
        <v>0</v>
      </c>
      <c r="N2433" s="18">
        <f t="shared" si="272"/>
        <v>3154.8480452068693</v>
      </c>
      <c r="O2433" s="4">
        <f t="shared" si="273"/>
        <v>8.0576939477708116</v>
      </c>
      <c r="P2433" s="18">
        <f>+AVERAGEIF($C$15:C2433,"&lt;&gt;",$B$15:B2433)</f>
        <v>8.1630578512396692</v>
      </c>
    </row>
    <row r="2434" spans="1:16" x14ac:dyDescent="0.25">
      <c r="A2434" s="1">
        <v>43817</v>
      </c>
      <c r="B2434" s="18">
        <v>9.3079999999999998</v>
      </c>
      <c r="G2434">
        <f t="shared" si="269"/>
        <v>30527.343649453538</v>
      </c>
      <c r="H2434">
        <f t="shared" si="270"/>
        <v>29365.325604785463</v>
      </c>
      <c r="I2434" s="5">
        <f t="shared" si="268"/>
        <v>0</v>
      </c>
      <c r="J2434" s="6">
        <f>+H2434+SUM($B$4:$B$5)-SUM($F$15:F2434)</f>
        <v>30344.525604785493</v>
      </c>
      <c r="K2434" s="10">
        <f t="shared" si="271"/>
        <v>6.5931447654137276E-3</v>
      </c>
      <c r="L2434" s="10">
        <f>+H2434/SUM($F$15:F2434)-1</f>
        <v>0.15516921594857336</v>
      </c>
      <c r="M2434" s="18">
        <f t="shared" si="274"/>
        <v>0</v>
      </c>
      <c r="N2434" s="18">
        <f t="shared" si="272"/>
        <v>3154.8480452068693</v>
      </c>
      <c r="O2434" s="4">
        <f t="shared" si="273"/>
        <v>8.0576939477708116</v>
      </c>
      <c r="P2434" s="18">
        <f>+AVERAGEIF($C$15:C2434,"&lt;&gt;",$B$15:B2434)</f>
        <v>8.1630578512396692</v>
      </c>
    </row>
    <row r="2435" spans="1:16" x14ac:dyDescent="0.25">
      <c r="A2435" s="1">
        <v>43818</v>
      </c>
      <c r="B2435" s="18">
        <v>9.3010000000000002</v>
      </c>
      <c r="G2435">
        <f t="shared" si="269"/>
        <v>30504.385827628637</v>
      </c>
      <c r="H2435">
        <f t="shared" si="270"/>
        <v>29343.241668469014</v>
      </c>
      <c r="I2435" s="5">
        <f t="shared" si="268"/>
        <v>0</v>
      </c>
      <c r="J2435" s="6">
        <f>+H2435+SUM($B$4:$B$5)-SUM($F$15:F2435)</f>
        <v>30322.441668469037</v>
      </c>
      <c r="K2435" s="10">
        <f t="shared" si="271"/>
        <v>-7.2777332570894693E-4</v>
      </c>
      <c r="L2435" s="10">
        <f>+H2435/SUM($F$15:F2435)-1</f>
        <v>0.15430048104186511</v>
      </c>
      <c r="M2435" s="18">
        <f t="shared" si="274"/>
        <v>0</v>
      </c>
      <c r="N2435" s="18">
        <f t="shared" si="272"/>
        <v>3154.8480452068693</v>
      </c>
      <c r="O2435" s="4">
        <f t="shared" si="273"/>
        <v>8.0576939477708116</v>
      </c>
      <c r="P2435" s="18">
        <f>+AVERAGEIF($C$15:C2435,"&lt;&gt;",$B$15:B2435)</f>
        <v>8.1630578512396692</v>
      </c>
    </row>
    <row r="2436" spans="1:16" x14ac:dyDescent="0.25">
      <c r="A2436" s="1">
        <v>43819</v>
      </c>
      <c r="B2436" s="18">
        <v>9.343</v>
      </c>
      <c r="G2436">
        <f t="shared" si="269"/>
        <v>30642.132758578038</v>
      </c>
      <c r="H2436">
        <f t="shared" si="270"/>
        <v>29475.745286367703</v>
      </c>
      <c r="I2436" s="5">
        <f t="shared" si="268"/>
        <v>0</v>
      </c>
      <c r="J2436" s="6">
        <f>+H2436+SUM($B$4:$B$5)-SUM($F$15:F2436)</f>
        <v>30454.945286367729</v>
      </c>
      <c r="K2436" s="10">
        <f t="shared" si="271"/>
        <v>4.3698201928268343E-3</v>
      </c>
      <c r="L2436" s="10">
        <f>+H2436/SUM($F$15:F2436)-1</f>
        <v>0.15951289048211437</v>
      </c>
      <c r="M2436" s="18">
        <f t="shared" si="274"/>
        <v>0</v>
      </c>
      <c r="N2436" s="18">
        <f t="shared" si="272"/>
        <v>3154.8480452068693</v>
      </c>
      <c r="O2436" s="4">
        <f t="shared" si="273"/>
        <v>8.0576939477708116</v>
      </c>
      <c r="P2436" s="18">
        <f>+AVERAGEIF($C$15:C2436,"&lt;&gt;",$B$15:B2436)</f>
        <v>8.1630578512396692</v>
      </c>
    </row>
    <row r="2437" spans="1:16" x14ac:dyDescent="0.25">
      <c r="A2437" s="1">
        <v>43822</v>
      </c>
      <c r="B2437" s="18">
        <v>9.3729999999999993</v>
      </c>
      <c r="G2437">
        <f t="shared" si="269"/>
        <v>30740.523423541894</v>
      </c>
      <c r="H2437">
        <f t="shared" si="270"/>
        <v>29570.390727723905</v>
      </c>
      <c r="I2437" s="5">
        <f t="shared" si="268"/>
        <v>0</v>
      </c>
      <c r="J2437" s="6">
        <f>+H2437+SUM($B$4:$B$5)-SUM($F$15:F2437)</f>
        <v>30549.590727723931</v>
      </c>
      <c r="K2437" s="10">
        <f t="shared" si="271"/>
        <v>3.1077199602971284E-3</v>
      </c>
      <c r="L2437" s="10">
        <f>+H2437/SUM($F$15:F2437)-1</f>
        <v>0.16323604008229231</v>
      </c>
      <c r="M2437" s="18">
        <f t="shared" si="274"/>
        <v>0</v>
      </c>
      <c r="N2437" s="18">
        <f t="shared" si="272"/>
        <v>3154.8480452068693</v>
      </c>
      <c r="O2437" s="4">
        <f t="shared" si="273"/>
        <v>8.0576939477708116</v>
      </c>
      <c r="P2437" s="18">
        <f>+AVERAGEIF($C$15:C2437,"&lt;&gt;",$B$15:B2437)</f>
        <v>8.1630578512396692</v>
      </c>
    </row>
    <row r="2438" spans="1:16" x14ac:dyDescent="0.25">
      <c r="A2438" s="1">
        <v>43823</v>
      </c>
      <c r="B2438" s="18">
        <v>9.3550000000000004</v>
      </c>
      <c r="G2438">
        <f t="shared" si="269"/>
        <v>30681.489024563583</v>
      </c>
      <c r="H2438">
        <f t="shared" si="270"/>
        <v>29513.603462910185</v>
      </c>
      <c r="I2438" s="5">
        <f t="shared" si="268"/>
        <v>0</v>
      </c>
      <c r="J2438" s="6">
        <f>+H2438+SUM($B$4:$B$5)-SUM($F$15:F2438)</f>
        <v>30492.803462910211</v>
      </c>
      <c r="K2438" s="10">
        <f t="shared" si="271"/>
        <v>-1.8588551748480731E-3</v>
      </c>
      <c r="L2438" s="10">
        <f>+H2438/SUM($F$15:F2438)-1</f>
        <v>0.16100215032218568</v>
      </c>
      <c r="M2438" s="18">
        <f t="shared" si="274"/>
        <v>0</v>
      </c>
      <c r="N2438" s="18">
        <f t="shared" si="272"/>
        <v>3154.8480452068693</v>
      </c>
      <c r="O2438" s="4">
        <f t="shared" si="273"/>
        <v>8.0576939477708116</v>
      </c>
      <c r="P2438" s="18">
        <f>+AVERAGEIF($C$15:C2438,"&lt;&gt;",$B$15:B2438)</f>
        <v>8.1630578512396692</v>
      </c>
    </row>
    <row r="2439" spans="1:16" x14ac:dyDescent="0.25">
      <c r="A2439" s="1">
        <v>43829</v>
      </c>
      <c r="B2439" s="18">
        <v>9.3409999999999993</v>
      </c>
      <c r="G2439">
        <f t="shared" si="269"/>
        <v>30635.573380913778</v>
      </c>
      <c r="H2439">
        <f t="shared" si="270"/>
        <v>29469.435590277284</v>
      </c>
      <c r="I2439" s="5">
        <f t="shared" si="268"/>
        <v>0</v>
      </c>
      <c r="J2439" s="6">
        <f>+H2439+SUM($B$4:$B$5)-SUM($F$15:F2439)</f>
        <v>30448.635590277307</v>
      </c>
      <c r="K2439" s="10">
        <f t="shared" si="271"/>
        <v>-1.4484687407186891E-3</v>
      </c>
      <c r="L2439" s="10">
        <f>+H2439/SUM($F$15:F2439)-1</f>
        <v>0.15926468050876896</v>
      </c>
      <c r="M2439" s="18">
        <f t="shared" si="274"/>
        <v>0</v>
      </c>
      <c r="N2439" s="18">
        <f t="shared" si="272"/>
        <v>3154.8480452068693</v>
      </c>
      <c r="O2439" s="4">
        <f t="shared" si="273"/>
        <v>8.0576939477708116</v>
      </c>
      <c r="P2439" s="18">
        <f>+AVERAGEIF($C$15:C2439,"&lt;&gt;",$B$15:B2439)</f>
        <v>8.1630578512396692</v>
      </c>
    </row>
    <row r="2440" spans="1:16" x14ac:dyDescent="0.25">
      <c r="A2440" s="1">
        <v>43830</v>
      </c>
      <c r="B2440" s="18">
        <v>9.3109999999999999</v>
      </c>
      <c r="G2440">
        <f t="shared" si="269"/>
        <v>30537.182715949923</v>
      </c>
      <c r="H2440">
        <f t="shared" si="270"/>
        <v>29374.790148921082</v>
      </c>
      <c r="I2440" s="5">
        <f t="shared" si="268"/>
        <v>0</v>
      </c>
      <c r="J2440" s="6">
        <f>+H2440+SUM($B$4:$B$5)-SUM($F$15:F2440)</f>
        <v>30353.990148921104</v>
      </c>
      <c r="K2440" s="10">
        <f t="shared" si="271"/>
        <v>-3.1083639552776932E-3</v>
      </c>
      <c r="L2440" s="10">
        <f>+H2440/SUM($F$15:F2440)-1</f>
        <v>0.15554153090859102</v>
      </c>
      <c r="M2440" s="18">
        <f t="shared" si="274"/>
        <v>0</v>
      </c>
      <c r="N2440" s="18">
        <f t="shared" si="272"/>
        <v>3154.8480452068693</v>
      </c>
      <c r="O2440" s="4">
        <f t="shared" si="273"/>
        <v>8.0576939477708116</v>
      </c>
      <c r="P2440" s="18">
        <f>+AVERAGEIF($C$15:C2440,"&lt;&gt;",$B$15:B2440)</f>
        <v>8.1630578512396692</v>
      </c>
    </row>
    <row r="2441" spans="1:16" x14ac:dyDescent="0.25">
      <c r="A2441" s="1">
        <v>43832</v>
      </c>
      <c r="B2441" s="18">
        <v>9.4269999999999996</v>
      </c>
      <c r="G2441">
        <f t="shared" si="269"/>
        <v>30917.626620476847</v>
      </c>
      <c r="H2441">
        <f t="shared" si="270"/>
        <v>29740.752522165079</v>
      </c>
      <c r="I2441" s="5">
        <f t="shared" si="268"/>
        <v>0</v>
      </c>
      <c r="J2441" s="6">
        <f>+H2441+SUM($B$4:$B$5)-SUM($F$15:F2441)</f>
        <v>30719.952522165106</v>
      </c>
      <c r="K2441" s="10">
        <f t="shared" si="271"/>
        <v>1.2056483231645654E-2</v>
      </c>
      <c r="L2441" s="10">
        <f>+H2441/SUM($F$15:F2441)-1</f>
        <v>0.16993770936261288</v>
      </c>
      <c r="M2441" s="18">
        <f t="shared" si="274"/>
        <v>0</v>
      </c>
      <c r="N2441" s="18">
        <f t="shared" si="272"/>
        <v>3154.8480452068693</v>
      </c>
      <c r="O2441" s="4">
        <f t="shared" si="273"/>
        <v>8.0576939477708116</v>
      </c>
      <c r="P2441" s="18">
        <f>+AVERAGEIF($C$15:C2441,"&lt;&gt;",$B$15:B2441)</f>
        <v>8.1630578512396692</v>
      </c>
    </row>
    <row r="2442" spans="1:16" x14ac:dyDescent="0.25">
      <c r="A2442" s="1">
        <v>43833</v>
      </c>
      <c r="B2442" s="18">
        <v>9.4009999999999998</v>
      </c>
      <c r="G2442">
        <f t="shared" si="269"/>
        <v>30832.354710841504</v>
      </c>
      <c r="H2442">
        <f t="shared" si="270"/>
        <v>29658.726472989703</v>
      </c>
      <c r="I2442" s="5">
        <f t="shared" si="268"/>
        <v>0</v>
      </c>
      <c r="J2442" s="6">
        <f>+H2442+SUM($B$4:$B$5)-SUM($F$15:F2442)</f>
        <v>30637.926472989726</v>
      </c>
      <c r="K2442" s="10">
        <f t="shared" si="271"/>
        <v>-2.6701229149425076E-3</v>
      </c>
      <c r="L2442" s="10">
        <f>+H2442/SUM($F$15:F2442)-1</f>
        <v>0.1667109797091253</v>
      </c>
      <c r="M2442" s="18">
        <f t="shared" si="274"/>
        <v>0</v>
      </c>
      <c r="N2442" s="18">
        <f t="shared" si="272"/>
        <v>3154.8480452068693</v>
      </c>
      <c r="O2442" s="4">
        <f t="shared" si="273"/>
        <v>8.0576939477708116</v>
      </c>
      <c r="P2442" s="18">
        <f>+AVERAGEIF($C$15:C2442,"&lt;&gt;",$B$15:B2442)</f>
        <v>8.1630578512396692</v>
      </c>
    </row>
    <row r="2443" spans="1:16" x14ac:dyDescent="0.25">
      <c r="A2443" s="1">
        <v>43837</v>
      </c>
      <c r="B2443" s="18">
        <v>9.3529999999999998</v>
      </c>
      <c r="G2443">
        <f t="shared" si="269"/>
        <v>30674.929646899327</v>
      </c>
      <c r="H2443">
        <f t="shared" si="270"/>
        <v>29507.293766819774</v>
      </c>
      <c r="I2443" s="5">
        <f t="shared" si="268"/>
        <v>0</v>
      </c>
      <c r="J2443" s="6">
        <f>+H2443+SUM($B$4:$B$5)-SUM($F$15:F2443)</f>
        <v>30486.493766819796</v>
      </c>
      <c r="K2443" s="10">
        <f t="shared" si="271"/>
        <v>-4.9426551859973467E-3</v>
      </c>
      <c r="L2443" s="10">
        <f>+H2443/SUM($F$15:F2443)-1</f>
        <v>0.1607539403488405</v>
      </c>
      <c r="M2443" s="18">
        <f t="shared" si="274"/>
        <v>0</v>
      </c>
      <c r="N2443" s="18">
        <f t="shared" si="272"/>
        <v>3154.8480452068693</v>
      </c>
      <c r="O2443" s="4">
        <f t="shared" si="273"/>
        <v>8.0576939477708116</v>
      </c>
      <c r="P2443" s="18">
        <f>+AVERAGEIF($C$15:C2443,"&lt;&gt;",$B$15:B2443)</f>
        <v>8.1630578512396692</v>
      </c>
    </row>
    <row r="2444" spans="1:16" x14ac:dyDescent="0.25">
      <c r="A2444" s="1">
        <v>43838</v>
      </c>
      <c r="B2444" s="18">
        <v>9.3529999999999998</v>
      </c>
      <c r="G2444">
        <f t="shared" si="269"/>
        <v>30674.929646899327</v>
      </c>
      <c r="H2444">
        <f t="shared" si="270"/>
        <v>29507.293766819774</v>
      </c>
      <c r="I2444" s="5">
        <f t="shared" si="268"/>
        <v>0</v>
      </c>
      <c r="J2444" s="6">
        <f>+H2444+SUM($B$4:$B$5)-SUM($F$15:F2444)</f>
        <v>30486.493766819796</v>
      </c>
      <c r="K2444" s="10">
        <f t="shared" si="271"/>
        <v>0</v>
      </c>
      <c r="L2444" s="10">
        <f>+H2444/SUM($F$15:F2444)-1</f>
        <v>0.1607539403488405</v>
      </c>
      <c r="M2444" s="18">
        <f t="shared" si="274"/>
        <v>0</v>
      </c>
      <c r="N2444" s="18">
        <f t="shared" si="272"/>
        <v>3154.8480452068693</v>
      </c>
      <c r="O2444" s="4">
        <f t="shared" si="273"/>
        <v>8.0576939477708116</v>
      </c>
      <c r="P2444" s="18">
        <f>+AVERAGEIF($C$15:C2444,"&lt;&gt;",$B$15:B2444)</f>
        <v>8.1630578512396692</v>
      </c>
    </row>
    <row r="2445" spans="1:16" x14ac:dyDescent="0.25">
      <c r="A2445" s="1">
        <v>43839</v>
      </c>
      <c r="B2445" s="18">
        <v>9.4640000000000004</v>
      </c>
      <c r="G2445">
        <f t="shared" si="269"/>
        <v>31038.975107265611</v>
      </c>
      <c r="H2445">
        <f t="shared" si="270"/>
        <v>29857.481899837741</v>
      </c>
      <c r="I2445" s="5">
        <f t="shared" si="268"/>
        <v>0</v>
      </c>
      <c r="J2445" s="6">
        <f>+H2445+SUM($B$4:$B$5)-SUM($F$15:F2445)</f>
        <v>30836.681899837771</v>
      </c>
      <c r="K2445" s="10">
        <f t="shared" si="271"/>
        <v>1.1486664740669728E-2</v>
      </c>
      <c r="L2445" s="10">
        <f>+H2445/SUM($F$15:F2445)-1</f>
        <v>0.17452959386949951</v>
      </c>
      <c r="M2445" s="18">
        <f t="shared" si="274"/>
        <v>0</v>
      </c>
      <c r="N2445" s="18">
        <f t="shared" si="272"/>
        <v>3154.8480452068693</v>
      </c>
      <c r="O2445" s="4">
        <f t="shared" si="273"/>
        <v>8.0576939477708116</v>
      </c>
      <c r="P2445" s="18">
        <f>+AVERAGEIF($C$15:C2445,"&lt;&gt;",$B$15:B2445)</f>
        <v>8.1630578512396692</v>
      </c>
    </row>
    <row r="2446" spans="1:16" x14ac:dyDescent="0.25">
      <c r="A2446" s="1">
        <v>43840</v>
      </c>
      <c r="B2446" s="18">
        <v>9.4789999999999992</v>
      </c>
      <c r="G2446">
        <f t="shared" si="269"/>
        <v>31088.170439747537</v>
      </c>
      <c r="H2446">
        <f t="shared" si="270"/>
        <v>29904.804620515843</v>
      </c>
      <c r="I2446" s="5">
        <f t="shared" si="268"/>
        <v>0</v>
      </c>
      <c r="J2446" s="6">
        <f>+H2446+SUM($B$4:$B$5)-SUM($F$15:F2446)</f>
        <v>30884.004620515872</v>
      </c>
      <c r="K2446" s="10">
        <f t="shared" si="271"/>
        <v>1.5346242774048058E-3</v>
      </c>
      <c r="L2446" s="10">
        <f>+H2446/SUM($F$15:F2446)-1</f>
        <v>0.17639116866958848</v>
      </c>
      <c r="M2446" s="18">
        <f t="shared" si="274"/>
        <v>0</v>
      </c>
      <c r="N2446" s="18">
        <f t="shared" si="272"/>
        <v>3154.8480452068693</v>
      </c>
      <c r="O2446" s="4">
        <f t="shared" si="273"/>
        <v>8.0576939477708116</v>
      </c>
      <c r="P2446" s="18">
        <f>+AVERAGEIF($C$15:C2446,"&lt;&gt;",$B$15:B2446)</f>
        <v>8.1630578512396692</v>
      </c>
    </row>
    <row r="2447" spans="1:16" x14ac:dyDescent="0.25">
      <c r="A2447" s="1">
        <v>43843</v>
      </c>
      <c r="B2447" s="18">
        <v>9.5340000000000007</v>
      </c>
      <c r="G2447">
        <f t="shared" si="269"/>
        <v>31268.553325514618</v>
      </c>
      <c r="H2447">
        <f t="shared" si="270"/>
        <v>30078.321263002224</v>
      </c>
      <c r="I2447" s="5">
        <f t="shared" si="268"/>
        <v>0</v>
      </c>
      <c r="J2447" s="6">
        <f>+H2447+SUM($B$4:$B$5)-SUM($F$15:F2447)</f>
        <v>31057.521263002251</v>
      </c>
      <c r="K2447" s="10">
        <f t="shared" si="271"/>
        <v>5.6183336525961192E-3</v>
      </c>
      <c r="L2447" s="10">
        <f>+H2447/SUM($F$15:F2447)-1</f>
        <v>0.18321694293658175</v>
      </c>
      <c r="M2447" s="18">
        <f t="shared" si="274"/>
        <v>0</v>
      </c>
      <c r="N2447" s="18">
        <f t="shared" si="272"/>
        <v>3154.8480452068693</v>
      </c>
      <c r="O2447" s="4">
        <f t="shared" si="273"/>
        <v>8.0576939477708116</v>
      </c>
      <c r="P2447" s="18">
        <f>+AVERAGEIF($C$15:C2447,"&lt;&gt;",$B$15:B2447)</f>
        <v>8.1630578512396692</v>
      </c>
    </row>
    <row r="2448" spans="1:16" x14ac:dyDescent="0.25">
      <c r="A2448" s="1">
        <v>43844</v>
      </c>
      <c r="B2448" s="18">
        <v>9.5449999999999999</v>
      </c>
      <c r="G2448">
        <f t="shared" si="269"/>
        <v>31304.629902668028</v>
      </c>
      <c r="H2448">
        <f t="shared" si="270"/>
        <v>30113.024591499496</v>
      </c>
      <c r="I2448" s="5">
        <f t="shared" ref="I2448:I2511" si="275">+C2448*(MAX($A:$A)-A2448)</f>
        <v>0</v>
      </c>
      <c r="J2448" s="6">
        <f>+H2448+SUM($B$4:$B$5)-SUM($F$15:F2448)</f>
        <v>31092.224591499522</v>
      </c>
      <c r="K2448" s="10">
        <f t="shared" si="271"/>
        <v>1.1173888670443777E-3</v>
      </c>
      <c r="L2448" s="10">
        <f>+H2448/SUM($F$15:F2448)-1</f>
        <v>0.18458209778998014</v>
      </c>
      <c r="M2448" s="18">
        <f t="shared" si="274"/>
        <v>0</v>
      </c>
      <c r="N2448" s="18">
        <f t="shared" si="272"/>
        <v>3154.8480452068693</v>
      </c>
      <c r="O2448" s="4">
        <f t="shared" si="273"/>
        <v>8.0576939477708116</v>
      </c>
      <c r="P2448" s="18">
        <f>+AVERAGEIF($C$15:C2448,"&lt;&gt;",$B$15:B2448)</f>
        <v>8.1630578512396692</v>
      </c>
    </row>
    <row r="2449" spans="1:16" x14ac:dyDescent="0.25">
      <c r="A2449" s="1">
        <v>43845</v>
      </c>
      <c r="B2449" s="18">
        <v>9.48</v>
      </c>
      <c r="G2449">
        <f t="shared" ref="G2449:G2512" si="276">+(B2449/B2448*G2448)+C2449</f>
        <v>31091.450128579669</v>
      </c>
      <c r="H2449">
        <f t="shared" ref="H2449:H2512" si="277">+(B2449/B2448*H2448)+F2449</f>
        <v>29907.959468561054</v>
      </c>
      <c r="I2449" s="5">
        <f t="shared" si="275"/>
        <v>0</v>
      </c>
      <c r="J2449" s="6">
        <f>+H2449+SUM($B$4:$B$5)-SUM($F$15:F2449)</f>
        <v>30887.159468561076</v>
      </c>
      <c r="K2449" s="10">
        <f t="shared" ref="K2449:K2512" si="278">+J2449/J2448-1</f>
        <v>-6.5953827888696193E-3</v>
      </c>
      <c r="L2449" s="10">
        <f>+H2449/SUM($F$15:F2449)-1</f>
        <v>0.17651527365626118</v>
      </c>
      <c r="M2449" s="18">
        <f t="shared" si="274"/>
        <v>0</v>
      </c>
      <c r="N2449" s="18">
        <f t="shared" ref="N2449:N2512" si="279">+M2449+N2448</f>
        <v>3154.8480452068693</v>
      </c>
      <c r="O2449" s="4">
        <f t="shared" ref="O2449:O2512" si="280">((O2448*N2448)+(B2449*M2449))/N2449</f>
        <v>8.0576939477708116</v>
      </c>
      <c r="P2449" s="18">
        <f>+AVERAGEIF($C$15:C2449,"&lt;&gt;",$B$15:B2449)</f>
        <v>8.1630578512396692</v>
      </c>
    </row>
    <row r="2450" spans="1:16" x14ac:dyDescent="0.25">
      <c r="A2450" s="1">
        <v>43846</v>
      </c>
      <c r="B2450" s="18">
        <v>9.5020000000000007</v>
      </c>
      <c r="G2450">
        <f t="shared" si="276"/>
        <v>31163.603282886495</v>
      </c>
      <c r="H2450">
        <f t="shared" si="277"/>
        <v>29977.366125555604</v>
      </c>
      <c r="I2450" s="5">
        <f t="shared" si="275"/>
        <v>0</v>
      </c>
      <c r="J2450" s="6">
        <f>+H2450+SUM($B$4:$B$5)-SUM($F$15:F2450)</f>
        <v>30956.566125555633</v>
      </c>
      <c r="K2450" s="10">
        <f t="shared" si="278"/>
        <v>2.2471039159559503E-3</v>
      </c>
      <c r="L2450" s="10">
        <f>+H2450/SUM($F$15:F2450)-1</f>
        <v>0.1792455833630584</v>
      </c>
      <c r="M2450" s="18">
        <f t="shared" si="274"/>
        <v>0</v>
      </c>
      <c r="N2450" s="18">
        <f t="shared" si="279"/>
        <v>3154.8480452068693</v>
      </c>
      <c r="O2450" s="4">
        <f t="shared" si="280"/>
        <v>8.0576939477708116</v>
      </c>
      <c r="P2450" s="18">
        <f>+AVERAGEIF($C$15:C2450,"&lt;&gt;",$B$15:B2450)</f>
        <v>8.1630578512396692</v>
      </c>
    </row>
    <row r="2451" spans="1:16" x14ac:dyDescent="0.25">
      <c r="A2451" s="1">
        <v>43847</v>
      </c>
      <c r="B2451" s="18">
        <v>9.5779999999999994</v>
      </c>
      <c r="G2451">
        <f t="shared" si="276"/>
        <v>31412.859634128272</v>
      </c>
      <c r="H2451">
        <f t="shared" si="277"/>
        <v>30217.134576991324</v>
      </c>
      <c r="I2451" s="5">
        <f t="shared" si="275"/>
        <v>0</v>
      </c>
      <c r="J2451" s="6">
        <f>+H2451+SUM($B$4:$B$5)-SUM($F$15:F2451)</f>
        <v>31196.33457699135</v>
      </c>
      <c r="K2451" s="10">
        <f t="shared" si="278"/>
        <v>7.7453180841586811E-3</v>
      </c>
      <c r="L2451" s="10">
        <f>+H2451/SUM($F$15:F2451)-1</f>
        <v>0.18867756235017596</v>
      </c>
      <c r="M2451" s="18">
        <f t="shared" ref="M2451:M2514" si="281">+F2451/B2451</f>
        <v>0</v>
      </c>
      <c r="N2451" s="18">
        <f t="shared" si="279"/>
        <v>3154.8480452068693</v>
      </c>
      <c r="O2451" s="4">
        <f t="shared" si="280"/>
        <v>8.0576939477708116</v>
      </c>
      <c r="P2451" s="18">
        <f>+AVERAGEIF($C$15:C2451,"&lt;&gt;",$B$15:B2451)</f>
        <v>8.1630578512396692</v>
      </c>
    </row>
    <row r="2452" spans="1:16" x14ac:dyDescent="0.25">
      <c r="A2452" s="1">
        <v>43850</v>
      </c>
      <c r="B2452" s="18">
        <v>9.5850000000000009</v>
      </c>
      <c r="G2452">
        <f t="shared" si="276"/>
        <v>31435.817455953173</v>
      </c>
      <c r="H2452">
        <f t="shared" si="277"/>
        <v>30239.218513307773</v>
      </c>
      <c r="I2452" s="5">
        <f t="shared" si="275"/>
        <v>0</v>
      </c>
      <c r="J2452" s="6">
        <f>+H2452+SUM($B$4:$B$5)-SUM($F$15:F2452)</f>
        <v>31218.418513307799</v>
      </c>
      <c r="K2452" s="10">
        <f t="shared" si="278"/>
        <v>7.0790163703193798E-4</v>
      </c>
      <c r="L2452" s="10">
        <f>+H2452/SUM($F$15:F2452)-1</f>
        <v>0.18954629725688421</v>
      </c>
      <c r="M2452" s="18">
        <f t="shared" si="281"/>
        <v>0</v>
      </c>
      <c r="N2452" s="18">
        <f t="shared" si="279"/>
        <v>3154.8480452068693</v>
      </c>
      <c r="O2452" s="4">
        <f t="shared" si="280"/>
        <v>8.0576939477708116</v>
      </c>
      <c r="P2452" s="18">
        <f>+AVERAGEIF($C$15:C2452,"&lt;&gt;",$B$15:B2452)</f>
        <v>8.1630578512396692</v>
      </c>
    </row>
    <row r="2453" spans="1:16" x14ac:dyDescent="0.25">
      <c r="A2453" s="1">
        <v>43851</v>
      </c>
      <c r="B2453" s="18">
        <v>9.4489999999999998</v>
      </c>
      <c r="G2453">
        <f t="shared" si="276"/>
        <v>30989.77977478367</v>
      </c>
      <c r="H2453">
        <f t="shared" si="277"/>
        <v>29810.159179159637</v>
      </c>
      <c r="I2453" s="5">
        <f t="shared" si="275"/>
        <v>0</v>
      </c>
      <c r="J2453" s="6">
        <f>+H2453+SUM($B$4:$B$5)-SUM($F$15:F2453)</f>
        <v>30789.359179159663</v>
      </c>
      <c r="K2453" s="10">
        <f t="shared" si="278"/>
        <v>-1.3743788269262813E-2</v>
      </c>
      <c r="L2453" s="10">
        <f>+H2453/SUM($F$15:F2453)-1</f>
        <v>0.17266801906941032</v>
      </c>
      <c r="M2453" s="18">
        <f t="shared" si="281"/>
        <v>0</v>
      </c>
      <c r="N2453" s="18">
        <f t="shared" si="279"/>
        <v>3154.8480452068693</v>
      </c>
      <c r="O2453" s="4">
        <f t="shared" si="280"/>
        <v>8.0576939477708116</v>
      </c>
      <c r="P2453" s="18">
        <f>+AVERAGEIF($C$15:C2453,"&lt;&gt;",$B$15:B2453)</f>
        <v>8.1630578512396692</v>
      </c>
    </row>
    <row r="2454" spans="1:16" x14ac:dyDescent="0.25">
      <c r="A2454" s="1">
        <v>43852</v>
      </c>
      <c r="B2454" s="18">
        <v>9.5030000000000001</v>
      </c>
      <c r="G2454">
        <f t="shared" si="276"/>
        <v>31166.882971718616</v>
      </c>
      <c r="H2454">
        <f t="shared" si="277"/>
        <v>29980.520973600807</v>
      </c>
      <c r="I2454" s="5">
        <f t="shared" si="275"/>
        <v>0</v>
      </c>
      <c r="J2454" s="6">
        <f>+H2454+SUM($B$4:$B$5)-SUM($F$15:F2454)</f>
        <v>30959.720973600837</v>
      </c>
      <c r="K2454" s="10">
        <f t="shared" si="278"/>
        <v>5.5331386876180666E-3</v>
      </c>
      <c r="L2454" s="10">
        <f>+H2454/SUM($F$15:F2454)-1</f>
        <v>0.17936968834973088</v>
      </c>
      <c r="M2454" s="18">
        <f t="shared" si="281"/>
        <v>0</v>
      </c>
      <c r="N2454" s="18">
        <f t="shared" si="279"/>
        <v>3154.8480452068693</v>
      </c>
      <c r="O2454" s="4">
        <f t="shared" si="280"/>
        <v>8.0576939477708116</v>
      </c>
      <c r="P2454" s="18">
        <f>+AVERAGEIF($C$15:C2454,"&lt;&gt;",$B$15:B2454)</f>
        <v>8.1630578512396692</v>
      </c>
    </row>
    <row r="2455" spans="1:16" x14ac:dyDescent="0.25">
      <c r="A2455" s="1">
        <v>43853</v>
      </c>
      <c r="B2455" s="18">
        <v>9.4499999999999993</v>
      </c>
      <c r="G2455">
        <f t="shared" si="276"/>
        <v>30993.059463615795</v>
      </c>
      <c r="H2455">
        <f t="shared" si="277"/>
        <v>29813.31402720484</v>
      </c>
      <c r="I2455" s="5">
        <f t="shared" si="275"/>
        <v>0</v>
      </c>
      <c r="J2455" s="6">
        <f>+H2455+SUM($B$4:$B$5)-SUM($F$15:F2455)</f>
        <v>30792.514027204867</v>
      </c>
      <c r="K2455" s="10">
        <f t="shared" si="278"/>
        <v>-5.4007898371741803E-3</v>
      </c>
      <c r="L2455" s="10">
        <f>+H2455/SUM($F$15:F2455)-1</f>
        <v>0.1727921240560828</v>
      </c>
      <c r="M2455" s="18">
        <f t="shared" si="281"/>
        <v>0</v>
      </c>
      <c r="N2455" s="18">
        <f t="shared" si="279"/>
        <v>3154.8480452068693</v>
      </c>
      <c r="O2455" s="4">
        <f t="shared" si="280"/>
        <v>8.0576939477708116</v>
      </c>
      <c r="P2455" s="18">
        <f>+AVERAGEIF($C$15:C2455,"&lt;&gt;",$B$15:B2455)</f>
        <v>8.1630578512396692</v>
      </c>
    </row>
    <row r="2456" spans="1:16" x14ac:dyDescent="0.25">
      <c r="A2456" s="1">
        <v>43854</v>
      </c>
      <c r="B2456" s="18">
        <v>9.4390000000000001</v>
      </c>
      <c r="G2456">
        <f t="shared" si="276"/>
        <v>30956.982886462385</v>
      </c>
      <c r="H2456">
        <f t="shared" si="277"/>
        <v>29778.610698707569</v>
      </c>
      <c r="I2456" s="5">
        <f t="shared" si="275"/>
        <v>0</v>
      </c>
      <c r="J2456" s="6">
        <f>+H2456+SUM($B$4:$B$5)-SUM($F$15:F2456)</f>
        <v>30757.810698707595</v>
      </c>
      <c r="K2456" s="10">
        <f t="shared" si="278"/>
        <v>-1.1270053645704436E-3</v>
      </c>
      <c r="L2456" s="10">
        <f>+H2456/SUM($F$15:F2456)-1</f>
        <v>0.17142696920268441</v>
      </c>
      <c r="M2456" s="18">
        <f t="shared" si="281"/>
        <v>0</v>
      </c>
      <c r="N2456" s="18">
        <f t="shared" si="279"/>
        <v>3154.8480452068693</v>
      </c>
      <c r="O2456" s="4">
        <f t="shared" si="280"/>
        <v>8.0576939477708116</v>
      </c>
      <c r="P2456" s="18">
        <f>+AVERAGEIF($C$15:C2456,"&lt;&gt;",$B$15:B2456)</f>
        <v>8.1630578512396692</v>
      </c>
    </row>
    <row r="2457" spans="1:16" x14ac:dyDescent="0.25">
      <c r="A2457" s="1">
        <v>43857</v>
      </c>
      <c r="B2457" s="18">
        <v>9.3209999999999997</v>
      </c>
      <c r="G2457">
        <f t="shared" si="276"/>
        <v>30569.979604271201</v>
      </c>
      <c r="H2457">
        <f t="shared" si="277"/>
        <v>29406.338629373156</v>
      </c>
      <c r="I2457" s="5">
        <f t="shared" si="275"/>
        <v>0</v>
      </c>
      <c r="J2457" s="6">
        <f>+H2457+SUM($B$4:$B$5)-SUM($F$15:F2457)</f>
        <v>30385.538629373186</v>
      </c>
      <c r="K2457" s="10">
        <f t="shared" si="278"/>
        <v>-1.2103334433684276E-2</v>
      </c>
      <c r="L2457" s="10">
        <f>+H2457/SUM($F$15:F2457)-1</f>
        <v>0.15678258077531737</v>
      </c>
      <c r="M2457" s="18">
        <f t="shared" si="281"/>
        <v>0</v>
      </c>
      <c r="N2457" s="18">
        <f t="shared" si="279"/>
        <v>3154.8480452068693</v>
      </c>
      <c r="O2457" s="4">
        <f t="shared" si="280"/>
        <v>8.0576939477708116</v>
      </c>
      <c r="P2457" s="18">
        <f>+AVERAGEIF($C$15:C2457,"&lt;&gt;",$B$15:B2457)</f>
        <v>8.1630578512396692</v>
      </c>
    </row>
    <row r="2458" spans="1:16" x14ac:dyDescent="0.25">
      <c r="A2458" s="1">
        <v>43858</v>
      </c>
      <c r="B2458" s="18">
        <v>9.3219999999999992</v>
      </c>
      <c r="G2458">
        <f t="shared" si="276"/>
        <v>30573.259293103325</v>
      </c>
      <c r="H2458">
        <f t="shared" si="277"/>
        <v>29409.49347741836</v>
      </c>
      <c r="I2458" s="5">
        <f t="shared" si="275"/>
        <v>0</v>
      </c>
      <c r="J2458" s="6">
        <f>+H2458+SUM($B$4:$B$5)-SUM($F$15:F2458)</f>
        <v>30388.69347741839</v>
      </c>
      <c r="K2458" s="10">
        <f t="shared" si="278"/>
        <v>1.0382728717384104E-4</v>
      </c>
      <c r="L2458" s="10">
        <f>+H2458/SUM($F$15:F2458)-1</f>
        <v>0.15690668576198985</v>
      </c>
      <c r="M2458" s="18">
        <f t="shared" si="281"/>
        <v>0</v>
      </c>
      <c r="N2458" s="18">
        <f t="shared" si="279"/>
        <v>3154.8480452068693</v>
      </c>
      <c r="O2458" s="4">
        <f t="shared" si="280"/>
        <v>8.0576939477708116</v>
      </c>
      <c r="P2458" s="18">
        <f>+AVERAGEIF($C$15:C2458,"&lt;&gt;",$B$15:B2458)</f>
        <v>8.1630578512396692</v>
      </c>
    </row>
    <row r="2459" spans="1:16" x14ac:dyDescent="0.25">
      <c r="A2459" s="1">
        <v>43859</v>
      </c>
      <c r="B2459" s="18">
        <v>9.2680000000000007</v>
      </c>
      <c r="G2459">
        <f t="shared" si="276"/>
        <v>30396.156096168383</v>
      </c>
      <c r="H2459">
        <f t="shared" si="277"/>
        <v>29239.131682977193</v>
      </c>
      <c r="I2459" s="5">
        <f t="shared" si="275"/>
        <v>0</v>
      </c>
      <c r="J2459" s="6">
        <f>+H2459+SUM($B$4:$B$5)-SUM($F$15:F2459)</f>
        <v>30218.331682977223</v>
      </c>
      <c r="K2459" s="10">
        <f t="shared" si="278"/>
        <v>-5.6060914421267594E-3</v>
      </c>
      <c r="L2459" s="10">
        <f>+H2459/SUM($F$15:F2459)-1</f>
        <v>0.15020501648166951</v>
      </c>
      <c r="M2459" s="18">
        <f t="shared" si="281"/>
        <v>0</v>
      </c>
      <c r="N2459" s="18">
        <f t="shared" si="279"/>
        <v>3154.8480452068693</v>
      </c>
      <c r="O2459" s="4">
        <f t="shared" si="280"/>
        <v>8.0576939477708116</v>
      </c>
      <c r="P2459" s="18">
        <f>+AVERAGEIF($C$15:C2459,"&lt;&gt;",$B$15:B2459)</f>
        <v>8.1630578512396692</v>
      </c>
    </row>
    <row r="2460" spans="1:16" x14ac:dyDescent="0.25">
      <c r="A2460" s="1">
        <v>43860</v>
      </c>
      <c r="B2460" s="18">
        <v>9.0429999999999993</v>
      </c>
      <c r="G2460">
        <f t="shared" si="276"/>
        <v>29658.226108939431</v>
      </c>
      <c r="H2460">
        <f t="shared" si="277"/>
        <v>28529.290872805646</v>
      </c>
      <c r="I2460" s="5">
        <f t="shared" si="275"/>
        <v>0</v>
      </c>
      <c r="J2460" s="6">
        <f>+H2460+SUM($B$4:$B$5)-SUM($F$15:F2460)</f>
        <v>29508.490872805676</v>
      </c>
      <c r="K2460" s="10">
        <f t="shared" si="278"/>
        <v>-2.3490403693312345E-2</v>
      </c>
      <c r="L2460" s="10">
        <f>+H2460/SUM($F$15:F2460)-1</f>
        <v>0.12228139448033404</v>
      </c>
      <c r="M2460" s="18">
        <f t="shared" si="281"/>
        <v>0</v>
      </c>
      <c r="N2460" s="18">
        <f t="shared" si="279"/>
        <v>3154.8480452068693</v>
      </c>
      <c r="O2460" s="4">
        <f t="shared" si="280"/>
        <v>8.0576939477708116</v>
      </c>
      <c r="P2460" s="18">
        <f>+AVERAGEIF($C$15:C2460,"&lt;&gt;",$B$15:B2460)</f>
        <v>8.1630578512396692</v>
      </c>
    </row>
    <row r="2461" spans="1:16" x14ac:dyDescent="0.25">
      <c r="A2461" s="1">
        <v>43861</v>
      </c>
      <c r="B2461" s="18">
        <v>8.8940000000000001</v>
      </c>
      <c r="G2461">
        <f t="shared" si="276"/>
        <v>29169.552472952266</v>
      </c>
      <c r="H2461">
        <f t="shared" si="277"/>
        <v>28059.218514069828</v>
      </c>
      <c r="I2461" s="5">
        <f t="shared" si="275"/>
        <v>0</v>
      </c>
      <c r="J2461" s="6">
        <f>+H2461+SUM($B$4:$B$5)-SUM($F$15:F2461)</f>
        <v>29038.418514069854</v>
      </c>
      <c r="K2461" s="10">
        <f t="shared" si="278"/>
        <v>-1.5930071136542989E-2</v>
      </c>
      <c r="L2461" s="10">
        <f>+H2461/SUM($F$15:F2461)-1</f>
        <v>0.10378975146611658</v>
      </c>
      <c r="M2461" s="18">
        <f t="shared" si="281"/>
        <v>0</v>
      </c>
      <c r="N2461" s="18">
        <f t="shared" si="279"/>
        <v>3154.8480452068693</v>
      </c>
      <c r="O2461" s="4">
        <f t="shared" si="280"/>
        <v>8.0576939477708116</v>
      </c>
      <c r="P2461" s="18">
        <f>+AVERAGEIF($C$15:C2461,"&lt;&gt;",$B$15:B2461)</f>
        <v>8.1630578512396692</v>
      </c>
    </row>
    <row r="2462" spans="1:16" x14ac:dyDescent="0.25">
      <c r="A2462" s="1">
        <v>43864</v>
      </c>
      <c r="B2462" s="18">
        <v>8.9039999999999999</v>
      </c>
      <c r="G2462">
        <f t="shared" si="276"/>
        <v>29202.349361273551</v>
      </c>
      <c r="H2462">
        <f t="shared" si="277"/>
        <v>28090.766994521895</v>
      </c>
      <c r="I2462" s="5">
        <f t="shared" si="275"/>
        <v>0</v>
      </c>
      <c r="J2462" s="6">
        <f>+H2462+SUM($B$4:$B$5)-SUM($F$15:F2462)</f>
        <v>29069.966994521921</v>
      </c>
      <c r="K2462" s="10">
        <f t="shared" si="278"/>
        <v>1.0864393471283762E-3</v>
      </c>
      <c r="L2462" s="10">
        <f>+H2462/SUM($F$15:F2462)-1</f>
        <v>0.10503080133284248</v>
      </c>
      <c r="M2462" s="18">
        <f t="shared" si="281"/>
        <v>0</v>
      </c>
      <c r="N2462" s="18">
        <f t="shared" si="279"/>
        <v>3154.8480452068693</v>
      </c>
      <c r="O2462" s="4">
        <f t="shared" si="280"/>
        <v>8.0576939477708116</v>
      </c>
      <c r="P2462" s="18">
        <f>+AVERAGEIF($C$15:C2462,"&lt;&gt;",$B$15:B2462)</f>
        <v>8.1630578512396692</v>
      </c>
    </row>
    <row r="2463" spans="1:16" x14ac:dyDescent="0.25">
      <c r="A2463" s="1">
        <v>43865</v>
      </c>
      <c r="B2463" s="18">
        <v>9.109</v>
      </c>
      <c r="G2463">
        <f t="shared" si="276"/>
        <v>29874.685571859925</v>
      </c>
      <c r="H2463">
        <f t="shared" si="277"/>
        <v>28737.5108437893</v>
      </c>
      <c r="I2463" s="5">
        <f t="shared" si="275"/>
        <v>0</v>
      </c>
      <c r="J2463" s="6">
        <f>+H2463+SUM($B$4:$B$5)-SUM($F$15:F2463)</f>
        <v>29716.710843789326</v>
      </c>
      <c r="K2463" s="10">
        <f t="shared" si="278"/>
        <v>2.2247835692048801E-2</v>
      </c>
      <c r="L2463" s="10">
        <f>+H2463/SUM($F$15:F2463)-1</f>
        <v>0.13047232360072569</v>
      </c>
      <c r="M2463" s="18">
        <f t="shared" si="281"/>
        <v>0</v>
      </c>
      <c r="N2463" s="18">
        <f t="shared" si="279"/>
        <v>3154.8480452068693</v>
      </c>
      <c r="O2463" s="4">
        <f t="shared" si="280"/>
        <v>8.0576939477708116</v>
      </c>
      <c r="P2463" s="18">
        <f>+AVERAGEIF($C$15:C2463,"&lt;&gt;",$B$15:B2463)</f>
        <v>8.1630578512396692</v>
      </c>
    </row>
    <row r="2464" spans="1:16" x14ac:dyDescent="0.25">
      <c r="A2464" s="1">
        <v>43866</v>
      </c>
      <c r="B2464" s="18">
        <v>9.1989999999999998</v>
      </c>
      <c r="G2464">
        <f t="shared" si="276"/>
        <v>30169.857566751507</v>
      </c>
      <c r="H2464">
        <f t="shared" si="277"/>
        <v>29021.447167857918</v>
      </c>
      <c r="I2464" s="5">
        <f t="shared" si="275"/>
        <v>0</v>
      </c>
      <c r="J2464" s="6">
        <f>+H2464+SUM($B$4:$B$5)-SUM($F$15:F2464)</f>
        <v>30000.64716785794</v>
      </c>
      <c r="K2464" s="10">
        <f t="shared" si="278"/>
        <v>9.5547695557953727E-3</v>
      </c>
      <c r="L2464" s="10">
        <f>+H2464/SUM($F$15:F2464)-1</f>
        <v>0.14164177240125997</v>
      </c>
      <c r="M2464" s="18">
        <f t="shared" si="281"/>
        <v>0</v>
      </c>
      <c r="N2464" s="18">
        <f t="shared" si="279"/>
        <v>3154.8480452068693</v>
      </c>
      <c r="O2464" s="4">
        <f t="shared" si="280"/>
        <v>8.0576939477708116</v>
      </c>
      <c r="P2464" s="18">
        <f>+AVERAGEIF($C$15:C2464,"&lt;&gt;",$B$15:B2464)</f>
        <v>8.1630578512396692</v>
      </c>
    </row>
    <row r="2465" spans="1:16" x14ac:dyDescent="0.25">
      <c r="A2465" s="1">
        <v>43867</v>
      </c>
      <c r="B2465" s="18">
        <v>9.32</v>
      </c>
      <c r="G2465">
        <f t="shared" si="276"/>
        <v>30566.699915439076</v>
      </c>
      <c r="H2465">
        <f t="shared" si="277"/>
        <v>29403.183781327949</v>
      </c>
      <c r="I2465" s="5">
        <f t="shared" si="275"/>
        <v>0</v>
      </c>
      <c r="J2465" s="6">
        <f>+H2465+SUM($B$4:$B$5)-SUM($F$15:F2465)</f>
        <v>30382.383781327975</v>
      </c>
      <c r="K2465" s="10">
        <f t="shared" si="278"/>
        <v>1.272427929084885E-2</v>
      </c>
      <c r="L2465" s="10">
        <f>+H2465/SUM($F$15:F2465)-1</f>
        <v>0.15665847578864467</v>
      </c>
      <c r="M2465" s="18">
        <f t="shared" si="281"/>
        <v>0</v>
      </c>
      <c r="N2465" s="18">
        <f t="shared" si="279"/>
        <v>3154.8480452068693</v>
      </c>
      <c r="O2465" s="4">
        <f t="shared" si="280"/>
        <v>8.0576939477708116</v>
      </c>
      <c r="P2465" s="18">
        <f>+AVERAGEIF($C$15:C2465,"&lt;&gt;",$B$15:B2465)</f>
        <v>8.1630578512396692</v>
      </c>
    </row>
    <row r="2466" spans="1:16" x14ac:dyDescent="0.25">
      <c r="A2466" s="1">
        <v>43868</v>
      </c>
      <c r="B2466" s="18">
        <v>9.2309999999999999</v>
      </c>
      <c r="G2466">
        <f t="shared" si="276"/>
        <v>30274.807609379626</v>
      </c>
      <c r="H2466">
        <f t="shared" si="277"/>
        <v>29122.402305304538</v>
      </c>
      <c r="I2466" s="5">
        <f t="shared" si="275"/>
        <v>0</v>
      </c>
      <c r="J2466" s="6">
        <f>+H2466+SUM($B$4:$B$5)-SUM($F$15:F2466)</f>
        <v>30101.602305304565</v>
      </c>
      <c r="K2466" s="10">
        <f t="shared" si="278"/>
        <v>-9.2415880875011958E-3</v>
      </c>
      <c r="L2466" s="10">
        <f>+H2466/SUM($F$15:F2466)-1</f>
        <v>0.14561313197478309</v>
      </c>
      <c r="M2466" s="18">
        <f t="shared" si="281"/>
        <v>0</v>
      </c>
      <c r="N2466" s="18">
        <f t="shared" si="279"/>
        <v>3154.8480452068693</v>
      </c>
      <c r="O2466" s="4">
        <f t="shared" si="280"/>
        <v>8.0576939477708116</v>
      </c>
      <c r="P2466" s="18">
        <f>+AVERAGEIF($C$15:C2466,"&lt;&gt;",$B$15:B2466)</f>
        <v>8.1630578512396692</v>
      </c>
    </row>
    <row r="2467" spans="1:16" x14ac:dyDescent="0.25">
      <c r="A2467" s="1">
        <v>43871</v>
      </c>
      <c r="B2467" s="18">
        <v>9.2279999999999998</v>
      </c>
      <c r="G2467">
        <f t="shared" si="276"/>
        <v>30264.968542883238</v>
      </c>
      <c r="H2467">
        <f t="shared" si="277"/>
        <v>29112.937761168916</v>
      </c>
      <c r="I2467" s="5">
        <f t="shared" si="275"/>
        <v>0</v>
      </c>
      <c r="J2467" s="6">
        <f>+H2467+SUM($B$4:$B$5)-SUM($F$15:F2467)</f>
        <v>30092.137761168939</v>
      </c>
      <c r="K2467" s="10">
        <f t="shared" si="278"/>
        <v>-3.1441994481329338E-4</v>
      </c>
      <c r="L2467" s="10">
        <f>+H2467/SUM($F$15:F2467)-1</f>
        <v>0.14524081701476521</v>
      </c>
      <c r="M2467" s="18">
        <f t="shared" si="281"/>
        <v>0</v>
      </c>
      <c r="N2467" s="18">
        <f t="shared" si="279"/>
        <v>3154.8480452068693</v>
      </c>
      <c r="O2467" s="4">
        <f t="shared" si="280"/>
        <v>8.0576939477708116</v>
      </c>
      <c r="P2467" s="18">
        <f>+AVERAGEIF($C$15:C2467,"&lt;&gt;",$B$15:B2467)</f>
        <v>8.1630578512396692</v>
      </c>
    </row>
    <row r="2468" spans="1:16" x14ac:dyDescent="0.25">
      <c r="A2468" s="1">
        <v>43872</v>
      </c>
      <c r="B2468" s="18">
        <v>9.3450000000000006</v>
      </c>
      <c r="G2468">
        <f t="shared" si="276"/>
        <v>30648.692136242298</v>
      </c>
      <c r="H2468">
        <f t="shared" si="277"/>
        <v>29482.054982458125</v>
      </c>
      <c r="I2468" s="5">
        <f t="shared" si="275"/>
        <v>0</v>
      </c>
      <c r="J2468" s="6">
        <f>+H2468+SUM($B$4:$B$5)-SUM($F$15:F2468)</f>
        <v>30461.254982458151</v>
      </c>
      <c r="K2468" s="10">
        <f t="shared" si="278"/>
        <v>1.2266234596517211E-2</v>
      </c>
      <c r="L2468" s="10">
        <f>+H2468/SUM($F$15:F2468)-1</f>
        <v>0.15976110045545999</v>
      </c>
      <c r="M2468" s="18">
        <f t="shared" si="281"/>
        <v>0</v>
      </c>
      <c r="N2468" s="18">
        <f t="shared" si="279"/>
        <v>3154.8480452068693</v>
      </c>
      <c r="O2468" s="4">
        <f t="shared" si="280"/>
        <v>8.0576939477708116</v>
      </c>
      <c r="P2468" s="18">
        <f>+AVERAGEIF($C$15:C2468,"&lt;&gt;",$B$15:B2468)</f>
        <v>8.1630578512396692</v>
      </c>
    </row>
    <row r="2469" spans="1:16" x14ac:dyDescent="0.25">
      <c r="A2469" s="1">
        <v>43873</v>
      </c>
      <c r="B2469" s="18">
        <v>9.4469999999999992</v>
      </c>
      <c r="G2469">
        <f t="shared" si="276"/>
        <v>30983.220397119418</v>
      </c>
      <c r="H2469">
        <f t="shared" si="277"/>
        <v>29803.849483069222</v>
      </c>
      <c r="I2469" s="5">
        <f t="shared" si="275"/>
        <v>0</v>
      </c>
      <c r="J2469" s="6">
        <f>+H2469+SUM($B$4:$B$5)-SUM($F$15:F2469)</f>
        <v>30783.049483069248</v>
      </c>
      <c r="K2469" s="10">
        <f t="shared" si="278"/>
        <v>1.056405918917025E-2</v>
      </c>
      <c r="L2469" s="10">
        <f>+H2469/SUM($F$15:F2469)-1</f>
        <v>0.17241980909606514</v>
      </c>
      <c r="M2469" s="18">
        <f t="shared" si="281"/>
        <v>0</v>
      </c>
      <c r="N2469" s="18">
        <f t="shared" si="279"/>
        <v>3154.8480452068693</v>
      </c>
      <c r="O2469" s="4">
        <f t="shared" si="280"/>
        <v>8.0576939477708116</v>
      </c>
      <c r="P2469" s="18">
        <f>+AVERAGEIF($C$15:C2469,"&lt;&gt;",$B$15:B2469)</f>
        <v>8.1630578512396692</v>
      </c>
    </row>
    <row r="2470" spans="1:16" x14ac:dyDescent="0.25">
      <c r="A2470" s="1">
        <v>43874</v>
      </c>
      <c r="B2470" s="18">
        <v>9.4510000000000005</v>
      </c>
      <c r="G2470">
        <f t="shared" si="276"/>
        <v>30996.339152447938</v>
      </c>
      <c r="H2470">
        <f t="shared" si="277"/>
        <v>29816.468875250051</v>
      </c>
      <c r="I2470" s="5">
        <f t="shared" si="275"/>
        <v>0</v>
      </c>
      <c r="J2470" s="6">
        <f>+H2470+SUM($B$4:$B$5)-SUM($F$15:F2470)</f>
        <v>30795.668875250078</v>
      </c>
      <c r="K2470" s="10">
        <f t="shared" si="278"/>
        <v>4.0994613570588534E-4</v>
      </c>
      <c r="L2470" s="10">
        <f>+H2470/SUM($F$15:F2470)-1</f>
        <v>0.17291622904275572</v>
      </c>
      <c r="M2470" s="18">
        <f t="shared" si="281"/>
        <v>0</v>
      </c>
      <c r="N2470" s="18">
        <f t="shared" si="279"/>
        <v>3154.8480452068693</v>
      </c>
      <c r="O2470" s="4">
        <f t="shared" si="280"/>
        <v>8.0576939477708116</v>
      </c>
      <c r="P2470" s="18">
        <f>+AVERAGEIF($C$15:C2470,"&lt;&gt;",$B$15:B2470)</f>
        <v>8.1630578512396692</v>
      </c>
    </row>
    <row r="2471" spans="1:16" x14ac:dyDescent="0.25">
      <c r="A2471" s="1">
        <v>43875</v>
      </c>
      <c r="B2471" s="18">
        <v>9.4510000000000005</v>
      </c>
      <c r="G2471">
        <f t="shared" si="276"/>
        <v>30996.339152447938</v>
      </c>
      <c r="H2471">
        <f t="shared" si="277"/>
        <v>29816.468875250051</v>
      </c>
      <c r="I2471" s="5">
        <f t="shared" si="275"/>
        <v>0</v>
      </c>
      <c r="J2471" s="6">
        <f>+H2471+SUM($B$4:$B$5)-SUM($F$15:F2471)</f>
        <v>30795.668875250078</v>
      </c>
      <c r="K2471" s="10">
        <f t="shared" si="278"/>
        <v>0</v>
      </c>
      <c r="L2471" s="10">
        <f>+H2471/SUM($F$15:F2471)-1</f>
        <v>0.17291622904275572</v>
      </c>
      <c r="M2471" s="18">
        <f t="shared" si="281"/>
        <v>0</v>
      </c>
      <c r="N2471" s="18">
        <f t="shared" si="279"/>
        <v>3154.8480452068693</v>
      </c>
      <c r="O2471" s="4">
        <f t="shared" si="280"/>
        <v>8.0576939477708116</v>
      </c>
      <c r="P2471" s="18">
        <f>+AVERAGEIF($C$15:C2471,"&lt;&gt;",$B$15:B2471)</f>
        <v>8.1630578512396692</v>
      </c>
    </row>
    <row r="2472" spans="1:16" x14ac:dyDescent="0.25">
      <c r="A2472" s="1">
        <v>43878</v>
      </c>
      <c r="B2472" s="18">
        <v>9.4719999999999995</v>
      </c>
      <c r="G2472">
        <f t="shared" si="276"/>
        <v>31065.212617922636</v>
      </c>
      <c r="H2472">
        <f t="shared" si="277"/>
        <v>29882.72068419939</v>
      </c>
      <c r="I2472" s="5">
        <f t="shared" si="275"/>
        <v>0</v>
      </c>
      <c r="J2472" s="6">
        <f>+H2472+SUM($B$4:$B$5)-SUM($F$15:F2472)</f>
        <v>30861.920684199416</v>
      </c>
      <c r="K2472" s="10">
        <f t="shared" si="278"/>
        <v>2.1513352808708586E-3</v>
      </c>
      <c r="L2472" s="10">
        <f>+H2472/SUM($F$15:F2472)-1</f>
        <v>0.17552243376288001</v>
      </c>
      <c r="M2472" s="18">
        <f t="shared" si="281"/>
        <v>0</v>
      </c>
      <c r="N2472" s="18">
        <f t="shared" si="279"/>
        <v>3154.8480452068693</v>
      </c>
      <c r="O2472" s="4">
        <f t="shared" si="280"/>
        <v>8.0576939477708116</v>
      </c>
      <c r="P2472" s="18">
        <f>+AVERAGEIF($C$15:C2472,"&lt;&gt;",$B$15:B2472)</f>
        <v>8.1630578512396692</v>
      </c>
    </row>
    <row r="2473" spans="1:16" x14ac:dyDescent="0.25">
      <c r="A2473" s="1">
        <v>43879</v>
      </c>
      <c r="B2473" s="18">
        <v>9.4030000000000005</v>
      </c>
      <c r="G2473">
        <f t="shared" si="276"/>
        <v>30838.91408850576</v>
      </c>
      <c r="H2473">
        <f t="shared" si="277"/>
        <v>29665.036169080118</v>
      </c>
      <c r="I2473" s="5">
        <f t="shared" si="275"/>
        <v>0</v>
      </c>
      <c r="J2473" s="6">
        <f>+H2473+SUM($B$4:$B$5)-SUM($F$15:F2473)</f>
        <v>30644.236169080148</v>
      </c>
      <c r="K2473" s="10">
        <f t="shared" si="278"/>
        <v>-7.0534986252724918E-3</v>
      </c>
      <c r="L2473" s="10">
        <f>+H2473/SUM($F$15:F2473)-1</f>
        <v>0.1669591896824707</v>
      </c>
      <c r="M2473" s="18">
        <f t="shared" si="281"/>
        <v>0</v>
      </c>
      <c r="N2473" s="18">
        <f t="shared" si="279"/>
        <v>3154.8480452068693</v>
      </c>
      <c r="O2473" s="4">
        <f t="shared" si="280"/>
        <v>8.0576939477708116</v>
      </c>
      <c r="P2473" s="18">
        <f>+AVERAGEIF($C$15:C2473,"&lt;&gt;",$B$15:B2473)</f>
        <v>8.1630578512396692</v>
      </c>
    </row>
    <row r="2474" spans="1:16" x14ac:dyDescent="0.25">
      <c r="A2474" s="1">
        <v>43880</v>
      </c>
      <c r="B2474" s="18">
        <v>9.4649999999999999</v>
      </c>
      <c r="G2474">
        <f t="shared" si="276"/>
        <v>31042.254796097739</v>
      </c>
      <c r="H2474">
        <f t="shared" si="277"/>
        <v>29860.636747882945</v>
      </c>
      <c r="I2474" s="5">
        <f t="shared" si="275"/>
        <v>0</v>
      </c>
      <c r="J2474" s="6">
        <f>+H2474+SUM($B$4:$B$5)-SUM($F$15:F2474)</f>
        <v>30839.836747882975</v>
      </c>
      <c r="K2474" s="10">
        <f t="shared" si="278"/>
        <v>6.3829484188673291E-3</v>
      </c>
      <c r="L2474" s="10">
        <f>+H2474/SUM($F$15:F2474)-1</f>
        <v>0.17465369885617199</v>
      </c>
      <c r="M2474" s="18">
        <f t="shared" si="281"/>
        <v>0</v>
      </c>
      <c r="N2474" s="18">
        <f t="shared" si="279"/>
        <v>3154.8480452068693</v>
      </c>
      <c r="O2474" s="4">
        <f t="shared" si="280"/>
        <v>8.0576939477708116</v>
      </c>
      <c r="P2474" s="18">
        <f>+AVERAGEIF($C$15:C2474,"&lt;&gt;",$B$15:B2474)</f>
        <v>8.1630578512396692</v>
      </c>
    </row>
    <row r="2475" spans="1:16" x14ac:dyDescent="0.25">
      <c r="A2475" s="1">
        <v>43881</v>
      </c>
      <c r="B2475" s="18">
        <v>9.4060000000000006</v>
      </c>
      <c r="G2475">
        <f t="shared" si="276"/>
        <v>30848.753155002149</v>
      </c>
      <c r="H2475">
        <f t="shared" si="277"/>
        <v>29674.500713215741</v>
      </c>
      <c r="I2475" s="5">
        <f t="shared" si="275"/>
        <v>0</v>
      </c>
      <c r="J2475" s="6">
        <f>+H2475+SUM($B$4:$B$5)-SUM($F$15:F2475)</f>
        <v>30653.700713215767</v>
      </c>
      <c r="K2475" s="10">
        <f t="shared" si="278"/>
        <v>-6.0355713355060292E-3</v>
      </c>
      <c r="L2475" s="10">
        <f>+H2475/SUM($F$15:F2475)-1</f>
        <v>0.16733150464248858</v>
      </c>
      <c r="M2475" s="18">
        <f t="shared" si="281"/>
        <v>0</v>
      </c>
      <c r="N2475" s="18">
        <f t="shared" si="279"/>
        <v>3154.8480452068693</v>
      </c>
      <c r="O2475" s="4">
        <f t="shared" si="280"/>
        <v>8.0576939477708116</v>
      </c>
      <c r="P2475" s="18">
        <f>+AVERAGEIF($C$15:C2475,"&lt;&gt;",$B$15:B2475)</f>
        <v>8.1630578512396692</v>
      </c>
    </row>
    <row r="2476" spans="1:16" x14ac:dyDescent="0.25">
      <c r="A2476" s="1">
        <v>43882</v>
      </c>
      <c r="B2476" s="18">
        <v>9.2739999999999991</v>
      </c>
      <c r="G2476">
        <f t="shared" si="276"/>
        <v>30415.834229161163</v>
      </c>
      <c r="H2476">
        <f t="shared" si="277"/>
        <v>29258.060771248431</v>
      </c>
      <c r="I2476" s="5">
        <f t="shared" si="275"/>
        <v>0</v>
      </c>
      <c r="J2476" s="6">
        <f>+H2476+SUM($B$4:$B$5)-SUM($F$15:F2476)</f>
        <v>30237.260771248461</v>
      </c>
      <c r="K2476" s="10">
        <f t="shared" si="278"/>
        <v>-1.3585307231363641E-2</v>
      </c>
      <c r="L2476" s="10">
        <f>+H2476/SUM($F$15:F2476)-1</f>
        <v>0.15094964640170483</v>
      </c>
      <c r="M2476" s="18">
        <f t="shared" si="281"/>
        <v>0</v>
      </c>
      <c r="N2476" s="18">
        <f t="shared" si="279"/>
        <v>3154.8480452068693</v>
      </c>
      <c r="O2476" s="4">
        <f t="shared" si="280"/>
        <v>8.0576939477708116</v>
      </c>
      <c r="P2476" s="18">
        <f>+AVERAGEIF($C$15:C2476,"&lt;&gt;",$B$15:B2476)</f>
        <v>8.1630578512396692</v>
      </c>
    </row>
    <row r="2477" spans="1:16" x14ac:dyDescent="0.25">
      <c r="A2477" s="1">
        <v>43885</v>
      </c>
      <c r="B2477" s="18">
        <v>9.016</v>
      </c>
      <c r="G2477">
        <f t="shared" si="276"/>
        <v>29569.67451047197</v>
      </c>
      <c r="H2477">
        <f t="shared" si="277"/>
        <v>28444.109975585063</v>
      </c>
      <c r="I2477" s="5">
        <f t="shared" si="275"/>
        <v>0</v>
      </c>
      <c r="J2477" s="6">
        <f>+H2477+SUM($B$4:$B$5)-SUM($F$15:F2477)</f>
        <v>29423.309975585085</v>
      </c>
      <c r="K2477" s="10">
        <f t="shared" si="278"/>
        <v>-2.6918800675136967E-2</v>
      </c>
      <c r="L2477" s="10">
        <f>+H2477/SUM($F$15:F2477)-1</f>
        <v>0.11893055984017398</v>
      </c>
      <c r="M2477" s="18">
        <f t="shared" si="281"/>
        <v>0</v>
      </c>
      <c r="N2477" s="18">
        <f t="shared" si="279"/>
        <v>3154.8480452068693</v>
      </c>
      <c r="O2477" s="4">
        <f t="shared" si="280"/>
        <v>8.0576939477708116</v>
      </c>
      <c r="P2477" s="18">
        <f>+AVERAGEIF($C$15:C2477,"&lt;&gt;",$B$15:B2477)</f>
        <v>8.1630578512396692</v>
      </c>
    </row>
    <row r="2478" spans="1:16" x14ac:dyDescent="0.25">
      <c r="A2478" s="1">
        <v>43886</v>
      </c>
      <c r="B2478" s="18">
        <v>8.984</v>
      </c>
      <c r="G2478">
        <f t="shared" si="276"/>
        <v>29464.724467843855</v>
      </c>
      <c r="H2478">
        <f t="shared" si="277"/>
        <v>28343.154838138445</v>
      </c>
      <c r="I2478" s="5">
        <f t="shared" si="275"/>
        <v>0</v>
      </c>
      <c r="J2478" s="6">
        <f>+H2478+SUM($B$4:$B$5)-SUM($F$15:F2478)</f>
        <v>29322.354838138475</v>
      </c>
      <c r="K2478" s="10">
        <f t="shared" si="278"/>
        <v>-3.4311278211180962E-3</v>
      </c>
      <c r="L2478" s="10">
        <f>+H2478/SUM($F$15:F2478)-1</f>
        <v>0.11495920026665063</v>
      </c>
      <c r="M2478" s="18">
        <f t="shared" si="281"/>
        <v>0</v>
      </c>
      <c r="N2478" s="18">
        <f t="shared" si="279"/>
        <v>3154.8480452068693</v>
      </c>
      <c r="O2478" s="4">
        <f t="shared" si="280"/>
        <v>8.0576939477708116</v>
      </c>
      <c r="P2478" s="18">
        <f>+AVERAGEIF($C$15:C2478,"&lt;&gt;",$B$15:B2478)</f>
        <v>8.1630578512396692</v>
      </c>
    </row>
    <row r="2479" spans="1:16" x14ac:dyDescent="0.25">
      <c r="A2479" s="1">
        <v>43887</v>
      </c>
      <c r="B2479" s="18">
        <v>8.9109999999999996</v>
      </c>
      <c r="G2479">
        <f t="shared" si="276"/>
        <v>29225.307183098463</v>
      </c>
      <c r="H2479">
        <f t="shared" si="277"/>
        <v>28112.850930838344</v>
      </c>
      <c r="I2479" s="5">
        <f t="shared" si="275"/>
        <v>0</v>
      </c>
      <c r="J2479" s="6">
        <f>+H2479+SUM($B$4:$B$5)-SUM($F$15:F2479)</f>
        <v>29092.05093083837</v>
      </c>
      <c r="K2479" s="10">
        <f t="shared" si="278"/>
        <v>-7.8542091374106393E-3</v>
      </c>
      <c r="L2479" s="10">
        <f>+H2479/SUM($F$15:F2479)-1</f>
        <v>0.10589953623955073</v>
      </c>
      <c r="M2479" s="18">
        <f t="shared" si="281"/>
        <v>0</v>
      </c>
      <c r="N2479" s="18">
        <f t="shared" si="279"/>
        <v>3154.8480452068693</v>
      </c>
      <c r="O2479" s="4">
        <f t="shared" si="280"/>
        <v>8.0576939477708116</v>
      </c>
      <c r="P2479" s="18">
        <f>+AVERAGEIF($C$15:C2479,"&lt;&gt;",$B$15:B2479)</f>
        <v>8.1630578512396692</v>
      </c>
    </row>
    <row r="2480" spans="1:16" x14ac:dyDescent="0.25">
      <c r="A2480" s="1">
        <v>43888</v>
      </c>
      <c r="B2480" s="18">
        <v>8.7080000000000002</v>
      </c>
      <c r="G2480">
        <f t="shared" si="276"/>
        <v>28559.530350176345</v>
      </c>
      <c r="H2480">
        <f t="shared" si="277"/>
        <v>27472.41677766135</v>
      </c>
      <c r="I2480" s="5">
        <f t="shared" si="275"/>
        <v>0</v>
      </c>
      <c r="J2480" s="6">
        <f>+H2480+SUM($B$4:$B$5)-SUM($F$15:F2480)</f>
        <v>28451.616777661373</v>
      </c>
      <c r="K2480" s="10">
        <f t="shared" si="278"/>
        <v>-2.2014059947149334E-2</v>
      </c>
      <c r="L2480" s="10">
        <f>+H2480/SUM($F$15:F2480)-1</f>
        <v>8.0706223945012701E-2</v>
      </c>
      <c r="M2480" s="18">
        <f t="shared" si="281"/>
        <v>0</v>
      </c>
      <c r="N2480" s="18">
        <f t="shared" si="279"/>
        <v>3154.8480452068693</v>
      </c>
      <c r="O2480" s="4">
        <f t="shared" si="280"/>
        <v>8.0576939477708116</v>
      </c>
      <c r="P2480" s="18">
        <f>+AVERAGEIF($C$15:C2480,"&lt;&gt;",$B$15:B2480)</f>
        <v>8.1630578512396692</v>
      </c>
    </row>
    <row r="2481" spans="1:16" x14ac:dyDescent="0.25">
      <c r="A2481" s="1">
        <v>43889</v>
      </c>
      <c r="B2481" s="18">
        <v>8.5259999999999998</v>
      </c>
      <c r="G2481">
        <f t="shared" si="276"/>
        <v>27962.626982728929</v>
      </c>
      <c r="H2481">
        <f t="shared" si="277"/>
        <v>26898.234433433699</v>
      </c>
      <c r="I2481" s="5">
        <f t="shared" si="275"/>
        <v>0</v>
      </c>
      <c r="J2481" s="6">
        <f>+H2481+SUM($B$4:$B$5)-SUM($F$15:F2481)</f>
        <v>27877.434433433722</v>
      </c>
      <c r="K2481" s="10">
        <f t="shared" si="278"/>
        <v>-2.0181009350528911E-2</v>
      </c>
      <c r="L2481" s="10">
        <f>+H2481/SUM($F$15:F2481)-1</f>
        <v>5.8119116370599189E-2</v>
      </c>
      <c r="M2481" s="18">
        <f t="shared" si="281"/>
        <v>0</v>
      </c>
      <c r="N2481" s="18">
        <f t="shared" si="279"/>
        <v>3154.8480452068693</v>
      </c>
      <c r="O2481" s="4">
        <f t="shared" si="280"/>
        <v>8.0576939477708116</v>
      </c>
      <c r="P2481" s="18">
        <f>+AVERAGEIF($C$15:C2481,"&lt;&gt;",$B$15:B2481)</f>
        <v>8.1630578512396692</v>
      </c>
    </row>
    <row r="2482" spans="1:16" x14ac:dyDescent="0.25">
      <c r="A2482" s="1">
        <v>43892</v>
      </c>
      <c r="B2482" s="18">
        <v>8.5229999999999997</v>
      </c>
      <c r="G2482">
        <f t="shared" si="276"/>
        <v>27952.787916232541</v>
      </c>
      <c r="H2482">
        <f t="shared" si="277"/>
        <v>26888.769889298077</v>
      </c>
      <c r="I2482" s="5">
        <f t="shared" si="275"/>
        <v>0</v>
      </c>
      <c r="J2482" s="6">
        <f>+H2482+SUM($B$4:$B$5)-SUM($F$15:F2482)</f>
        <v>27867.969889298103</v>
      </c>
      <c r="K2482" s="10">
        <f t="shared" si="278"/>
        <v>-3.3950556527062581E-4</v>
      </c>
      <c r="L2482" s="10">
        <f>+H2482/SUM($F$15:F2482)-1</f>
        <v>5.7746801410581305E-2</v>
      </c>
      <c r="M2482" s="18">
        <f t="shared" si="281"/>
        <v>0</v>
      </c>
      <c r="N2482" s="18">
        <f t="shared" si="279"/>
        <v>3154.8480452068693</v>
      </c>
      <c r="O2482" s="4">
        <f t="shared" si="280"/>
        <v>8.0576939477708116</v>
      </c>
      <c r="P2482" s="18">
        <f>+AVERAGEIF($C$15:C2482,"&lt;&gt;",$B$15:B2482)</f>
        <v>8.1630578512396692</v>
      </c>
    </row>
    <row r="2483" spans="1:16" x14ac:dyDescent="0.25">
      <c r="A2483" s="1">
        <v>43893</v>
      </c>
      <c r="B2483" s="18">
        <v>8.5329999999999995</v>
      </c>
      <c r="G2483">
        <f t="shared" si="276"/>
        <v>27985.584804553826</v>
      </c>
      <c r="H2483">
        <f t="shared" si="277"/>
        <v>26920.318369750144</v>
      </c>
      <c r="I2483" s="5">
        <f t="shared" si="275"/>
        <v>0</v>
      </c>
      <c r="J2483" s="6">
        <f>+H2483+SUM($B$4:$B$5)-SUM($F$15:F2483)</f>
        <v>27899.518369750171</v>
      </c>
      <c r="K2483" s="10">
        <f t="shared" si="278"/>
        <v>1.1320695614853715E-3</v>
      </c>
      <c r="L2483" s="10">
        <f>+H2483/SUM($F$15:F2483)-1</f>
        <v>5.8987851277307213E-2</v>
      </c>
      <c r="M2483" s="18">
        <f t="shared" si="281"/>
        <v>0</v>
      </c>
      <c r="N2483" s="18">
        <f t="shared" si="279"/>
        <v>3154.8480452068693</v>
      </c>
      <c r="O2483" s="4">
        <f t="shared" si="280"/>
        <v>8.0576939477708116</v>
      </c>
      <c r="P2483" s="18">
        <f>+AVERAGEIF($C$15:C2483,"&lt;&gt;",$B$15:B2483)</f>
        <v>8.1630578512396692</v>
      </c>
    </row>
    <row r="2484" spans="1:16" x14ac:dyDescent="0.25">
      <c r="A2484" s="1">
        <v>43894</v>
      </c>
      <c r="B2484" s="18">
        <v>8.67</v>
      </c>
      <c r="G2484">
        <f t="shared" si="276"/>
        <v>28434.902174555453</v>
      </c>
      <c r="H2484">
        <f t="shared" si="277"/>
        <v>27352.532551943485</v>
      </c>
      <c r="I2484" s="5">
        <f t="shared" si="275"/>
        <v>0</v>
      </c>
      <c r="J2484" s="6">
        <f>+H2484+SUM($B$4:$B$5)-SUM($F$15:F2484)</f>
        <v>28331.732551943511</v>
      </c>
      <c r="K2484" s="10">
        <f t="shared" si="278"/>
        <v>1.5491815179933921E-2</v>
      </c>
      <c r="L2484" s="10">
        <f>+H2484/SUM($F$15:F2484)-1</f>
        <v>7.5990234451453587E-2</v>
      </c>
      <c r="M2484" s="18">
        <f t="shared" si="281"/>
        <v>0</v>
      </c>
      <c r="N2484" s="18">
        <f t="shared" si="279"/>
        <v>3154.8480452068693</v>
      </c>
      <c r="O2484" s="4">
        <f t="shared" si="280"/>
        <v>8.0576939477708116</v>
      </c>
      <c r="P2484" s="18">
        <f>+AVERAGEIF($C$15:C2484,"&lt;&gt;",$B$15:B2484)</f>
        <v>8.1630578512396692</v>
      </c>
    </row>
    <row r="2485" spans="1:16" x14ac:dyDescent="0.25">
      <c r="A2485" s="1">
        <v>43895</v>
      </c>
      <c r="B2485" s="18">
        <v>8.6370000000000005</v>
      </c>
      <c r="G2485">
        <f t="shared" si="276"/>
        <v>28326.672443095209</v>
      </c>
      <c r="H2485">
        <f t="shared" si="277"/>
        <v>27248.42256645166</v>
      </c>
      <c r="I2485" s="5">
        <f t="shared" si="275"/>
        <v>0</v>
      </c>
      <c r="J2485" s="6">
        <f>+H2485+SUM($B$4:$B$5)-SUM($F$15:F2485)</f>
        <v>28227.622566451682</v>
      </c>
      <c r="K2485" s="10">
        <f t="shared" si="278"/>
        <v>-3.674677688734751E-3</v>
      </c>
      <c r="L2485" s="10">
        <f>+H2485/SUM($F$15:F2485)-1</f>
        <v>7.1894769891257759E-2</v>
      </c>
      <c r="M2485" s="18">
        <f t="shared" si="281"/>
        <v>0</v>
      </c>
      <c r="N2485" s="18">
        <f t="shared" si="279"/>
        <v>3154.8480452068693</v>
      </c>
      <c r="O2485" s="4">
        <f t="shared" si="280"/>
        <v>8.0576939477708116</v>
      </c>
      <c r="P2485" s="18">
        <f>+AVERAGEIF($C$15:C2485,"&lt;&gt;",$B$15:B2485)</f>
        <v>8.1630578512396692</v>
      </c>
    </row>
    <row r="2486" spans="1:16" x14ac:dyDescent="0.25">
      <c r="A2486" s="1">
        <v>43896</v>
      </c>
      <c r="B2486" s="18">
        <v>8.3490000000000002</v>
      </c>
      <c r="G2486">
        <f t="shared" si="276"/>
        <v>27382.122059442157</v>
      </c>
      <c r="H2486">
        <f t="shared" si="277"/>
        <v>26339.826329432086</v>
      </c>
      <c r="I2486" s="5">
        <f t="shared" si="275"/>
        <v>0</v>
      </c>
      <c r="J2486" s="6">
        <f>+H2486+SUM($B$4:$B$5)-SUM($F$15:F2486)</f>
        <v>27319.026329432112</v>
      </c>
      <c r="K2486" s="10">
        <f t="shared" si="278"/>
        <v>-3.2188195618692683E-2</v>
      </c>
      <c r="L2486" s="10">
        <f>+H2486/SUM($F$15:F2486)-1</f>
        <v>3.6152533729548741E-2</v>
      </c>
      <c r="M2486" s="18">
        <f t="shared" si="281"/>
        <v>0</v>
      </c>
      <c r="N2486" s="18">
        <f t="shared" si="279"/>
        <v>3154.8480452068693</v>
      </c>
      <c r="O2486" s="4">
        <f t="shared" si="280"/>
        <v>8.0576939477708116</v>
      </c>
      <c r="P2486" s="18">
        <f>+AVERAGEIF($C$15:C2486,"&lt;&gt;",$B$15:B2486)</f>
        <v>8.1630578512396692</v>
      </c>
    </row>
    <row r="2487" spans="1:16" x14ac:dyDescent="0.25">
      <c r="A2487" s="1">
        <v>43899</v>
      </c>
      <c r="B2487" s="18">
        <v>7.7960000000000003</v>
      </c>
      <c r="G2487">
        <f t="shared" si="276"/>
        <v>25568.454135275009</v>
      </c>
      <c r="H2487">
        <f t="shared" si="277"/>
        <v>24595.195360432692</v>
      </c>
      <c r="I2487" s="5">
        <f t="shared" si="275"/>
        <v>0</v>
      </c>
      <c r="J2487" s="6">
        <f>+H2487+SUM($B$4:$B$5)-SUM($F$15:F2487)</f>
        <v>25574.395360432718</v>
      </c>
      <c r="K2487" s="10">
        <f t="shared" si="278"/>
        <v>-6.3861389053965656E-2</v>
      </c>
      <c r="L2487" s="10">
        <f>+H2487/SUM($F$15:F2487)-1</f>
        <v>-3.2477523900399818E-2</v>
      </c>
      <c r="M2487" s="18">
        <f t="shared" si="281"/>
        <v>0</v>
      </c>
      <c r="N2487" s="18">
        <f t="shared" si="279"/>
        <v>3154.8480452068693</v>
      </c>
      <c r="O2487" s="4">
        <f t="shared" si="280"/>
        <v>8.0576939477708116</v>
      </c>
      <c r="P2487" s="18">
        <f>+AVERAGEIF($C$15:C2487,"&lt;&gt;",$B$15:B2487)</f>
        <v>8.1630578512396692</v>
      </c>
    </row>
    <row r="2488" spans="1:16" x14ac:dyDescent="0.25">
      <c r="A2488" s="1">
        <v>43900</v>
      </c>
      <c r="B2488" s="18">
        <v>7.9610000000000003</v>
      </c>
      <c r="G2488">
        <f t="shared" si="276"/>
        <v>26109.602792576236</v>
      </c>
      <c r="H2488">
        <f t="shared" si="277"/>
        <v>25115.745287891823</v>
      </c>
      <c r="I2488" s="5">
        <f t="shared" si="275"/>
        <v>0</v>
      </c>
      <c r="J2488" s="6">
        <f>+H2488+SUM($B$4:$B$5)-SUM($F$15:F2488)</f>
        <v>26094.945287891853</v>
      </c>
      <c r="K2488" s="10">
        <f t="shared" si="278"/>
        <v>2.0354339569822244E-2</v>
      </c>
      <c r="L2488" s="10">
        <f>+H2488/SUM($F$15:F2488)-1</f>
        <v>-1.2000201099420571E-2</v>
      </c>
      <c r="M2488" s="18">
        <f t="shared" si="281"/>
        <v>0</v>
      </c>
      <c r="N2488" s="18">
        <f t="shared" si="279"/>
        <v>3154.8480452068693</v>
      </c>
      <c r="O2488" s="4">
        <f t="shared" si="280"/>
        <v>8.0576939477708116</v>
      </c>
      <c r="P2488" s="18">
        <f>+AVERAGEIF($C$15:C2488,"&lt;&gt;",$B$15:B2488)</f>
        <v>8.1630578512396692</v>
      </c>
    </row>
    <row r="2489" spans="1:16" x14ac:dyDescent="0.25">
      <c r="A2489" s="1">
        <v>43901</v>
      </c>
      <c r="B2489" s="18">
        <v>7.8520000000000003</v>
      </c>
      <c r="G2489">
        <f t="shared" si="276"/>
        <v>25752.116709874212</v>
      </c>
      <c r="H2489">
        <f t="shared" si="277"/>
        <v>24771.866850964274</v>
      </c>
      <c r="I2489" s="5">
        <f t="shared" si="275"/>
        <v>0</v>
      </c>
      <c r="J2489" s="6">
        <f>+H2489+SUM($B$4:$B$5)-SUM($F$15:F2489)</f>
        <v>25751.0668509643</v>
      </c>
      <c r="K2489" s="10">
        <f t="shared" si="278"/>
        <v>-1.3177971179235026E-2</v>
      </c>
      <c r="L2489" s="10">
        <f>+H2489/SUM($F$15:F2489)-1</f>
        <v>-2.5527644646734182E-2</v>
      </c>
      <c r="M2489" s="18">
        <f t="shared" si="281"/>
        <v>0</v>
      </c>
      <c r="N2489" s="18">
        <f t="shared" si="279"/>
        <v>3154.8480452068693</v>
      </c>
      <c r="O2489" s="4">
        <f t="shared" si="280"/>
        <v>8.0576939477708116</v>
      </c>
      <c r="P2489" s="18">
        <f>+AVERAGEIF($C$15:C2489,"&lt;&gt;",$B$15:B2489)</f>
        <v>8.1630578512396692</v>
      </c>
    </row>
    <row r="2490" spans="1:16" x14ac:dyDescent="0.25">
      <c r="A2490" s="1">
        <v>43902</v>
      </c>
      <c r="B2490" s="18">
        <v>7.468</v>
      </c>
      <c r="G2490">
        <f t="shared" si="276"/>
        <v>24492.716198336806</v>
      </c>
      <c r="H2490">
        <f t="shared" si="277"/>
        <v>23560.405201604837</v>
      </c>
      <c r="I2490" s="5">
        <f t="shared" si="275"/>
        <v>0</v>
      </c>
      <c r="J2490" s="6">
        <f>+H2490+SUM($B$4:$B$5)-SUM($F$15:F2490)</f>
        <v>24539.605201604863</v>
      </c>
      <c r="K2490" s="10">
        <f t="shared" si="278"/>
        <v>-4.7045105213342708E-2</v>
      </c>
      <c r="L2490" s="10">
        <f>+H2490/SUM($F$15:F2490)-1</f>
        <v>-7.3183959529013243E-2</v>
      </c>
      <c r="M2490" s="18">
        <f t="shared" si="281"/>
        <v>0</v>
      </c>
      <c r="N2490" s="18">
        <f t="shared" si="279"/>
        <v>3154.8480452068693</v>
      </c>
      <c r="O2490" s="4">
        <f t="shared" si="280"/>
        <v>8.0576939477708116</v>
      </c>
      <c r="P2490" s="18">
        <f>+AVERAGEIF($C$15:C2490,"&lt;&gt;",$B$15:B2490)</f>
        <v>8.1630578512396692</v>
      </c>
    </row>
    <row r="2491" spans="1:16" x14ac:dyDescent="0.25">
      <c r="A2491" s="1">
        <v>43903</v>
      </c>
      <c r="B2491" s="18">
        <v>7.5019999999999998</v>
      </c>
      <c r="G2491">
        <f t="shared" si="276"/>
        <v>24604.225618629178</v>
      </c>
      <c r="H2491">
        <f t="shared" si="277"/>
        <v>23667.670035141869</v>
      </c>
      <c r="I2491" s="5">
        <f t="shared" si="275"/>
        <v>0</v>
      </c>
      <c r="J2491" s="6">
        <f>+H2491+SUM($B$4:$B$5)-SUM($F$15:F2491)</f>
        <v>24646.870035141896</v>
      </c>
      <c r="K2491" s="10">
        <f t="shared" si="278"/>
        <v>4.3710904334359757E-3</v>
      </c>
      <c r="L2491" s="10">
        <f>+H2491/SUM($F$15:F2491)-1</f>
        <v>-6.8964389982144825E-2</v>
      </c>
      <c r="M2491" s="18">
        <f t="shared" si="281"/>
        <v>0</v>
      </c>
      <c r="N2491" s="18">
        <f t="shared" si="279"/>
        <v>3154.8480452068693</v>
      </c>
      <c r="O2491" s="4">
        <f t="shared" si="280"/>
        <v>8.0576939477708116</v>
      </c>
      <c r="P2491" s="18">
        <f>+AVERAGEIF($C$15:C2491,"&lt;&gt;",$B$15:B2491)</f>
        <v>8.1630578512396692</v>
      </c>
    </row>
    <row r="2492" spans="1:16" x14ac:dyDescent="0.25">
      <c r="A2492" s="1">
        <v>43906</v>
      </c>
      <c r="B2492" s="18">
        <v>7.0129999999999999</v>
      </c>
      <c r="G2492">
        <f t="shared" si="276"/>
        <v>23000.457779718265</v>
      </c>
      <c r="H2492">
        <f t="shared" si="277"/>
        <v>22124.949341035714</v>
      </c>
      <c r="I2492" s="5">
        <f t="shared" si="275"/>
        <v>0</v>
      </c>
      <c r="J2492" s="6">
        <f>+H2492+SUM($B$4:$B$5)-SUM($F$15:F2492)</f>
        <v>23104.149341035736</v>
      </c>
      <c r="K2492" s="10">
        <f t="shared" si="278"/>
        <v>-6.2592965837306114E-2</v>
      </c>
      <c r="L2492" s="10">
        <f>+H2492/SUM($F$15:F2492)-1</f>
        <v>-0.12965172846504691</v>
      </c>
      <c r="M2492" s="18">
        <f t="shared" si="281"/>
        <v>0</v>
      </c>
      <c r="N2492" s="18">
        <f t="shared" si="279"/>
        <v>3154.8480452068693</v>
      </c>
      <c r="O2492" s="4">
        <f t="shared" si="280"/>
        <v>8.0576939477708116</v>
      </c>
      <c r="P2492" s="18">
        <f>+AVERAGEIF($C$15:C2492,"&lt;&gt;",$B$15:B2492)</f>
        <v>8.1630578512396692</v>
      </c>
    </row>
    <row r="2493" spans="1:16" x14ac:dyDescent="0.25">
      <c r="A2493" s="1">
        <v>43908</v>
      </c>
      <c r="B2493" s="18">
        <v>6.7649999999999997</v>
      </c>
      <c r="G2493">
        <f t="shared" si="276"/>
        <v>22187.094949350358</v>
      </c>
      <c r="H2493">
        <f t="shared" si="277"/>
        <v>21342.547025824413</v>
      </c>
      <c r="I2493" s="5">
        <f t="shared" si="275"/>
        <v>0</v>
      </c>
      <c r="J2493" s="6">
        <f>+H2493+SUM($B$4:$B$5)-SUM($F$15:F2493)</f>
        <v>22321.747025824443</v>
      </c>
      <c r="K2493" s="10">
        <f t="shared" si="278"/>
        <v>-3.3864147243095166E-2</v>
      </c>
      <c r="L2493" s="10">
        <f>+H2493/SUM($F$15:F2493)-1</f>
        <v>-0.16042976515985197</v>
      </c>
      <c r="M2493" s="18">
        <f t="shared" si="281"/>
        <v>0</v>
      </c>
      <c r="N2493" s="18">
        <f t="shared" si="279"/>
        <v>3154.8480452068693</v>
      </c>
      <c r="O2493" s="4">
        <f t="shared" si="280"/>
        <v>8.0576939477708116</v>
      </c>
      <c r="P2493" s="18">
        <f>+AVERAGEIF($C$15:C2493,"&lt;&gt;",$B$15:B2493)</f>
        <v>8.1630578512396692</v>
      </c>
    </row>
    <row r="2494" spans="1:16" x14ac:dyDescent="0.25">
      <c r="A2494" s="1">
        <v>43909</v>
      </c>
      <c r="B2494" s="18">
        <v>6.6310000000000002</v>
      </c>
      <c r="G2494">
        <f t="shared" si="276"/>
        <v>21747.616645845119</v>
      </c>
      <c r="H2494">
        <f t="shared" si="277"/>
        <v>20919.797387766695</v>
      </c>
      <c r="I2494" s="5">
        <f t="shared" si="275"/>
        <v>0</v>
      </c>
      <c r="J2494" s="6">
        <f>+H2494+SUM($B$4:$B$5)-SUM($F$15:F2494)</f>
        <v>21898.997387766722</v>
      </c>
      <c r="K2494" s="10">
        <f t="shared" si="278"/>
        <v>-1.8938913588109174E-2</v>
      </c>
      <c r="L2494" s="10">
        <f>+H2494/SUM($F$15:F2494)-1</f>
        <v>-0.17705983337398046</v>
      </c>
      <c r="M2494" s="18">
        <f t="shared" si="281"/>
        <v>0</v>
      </c>
      <c r="N2494" s="18">
        <f t="shared" si="279"/>
        <v>3154.8480452068693</v>
      </c>
      <c r="O2494" s="4">
        <f t="shared" si="280"/>
        <v>8.0576939477708116</v>
      </c>
      <c r="P2494" s="18">
        <f>+AVERAGEIF($C$15:C2494,"&lt;&gt;",$B$15:B2494)</f>
        <v>8.1630578512396692</v>
      </c>
    </row>
    <row r="2495" spans="1:16" x14ac:dyDescent="0.25">
      <c r="A2495" s="1">
        <v>43910</v>
      </c>
      <c r="B2495" s="18">
        <v>6.875</v>
      </c>
      <c r="G2495">
        <f t="shared" si="276"/>
        <v>22547.86072088451</v>
      </c>
      <c r="H2495">
        <f t="shared" si="277"/>
        <v>21689.58031079717</v>
      </c>
      <c r="I2495" s="5">
        <f t="shared" si="275"/>
        <v>0</v>
      </c>
      <c r="J2495" s="6">
        <f>+H2495+SUM($B$4:$B$5)-SUM($F$15:F2495)</f>
        <v>22668.780310797199</v>
      </c>
      <c r="K2495" s="10">
        <f t="shared" si="278"/>
        <v>3.5151514446067678E-2</v>
      </c>
      <c r="L2495" s="10">
        <f>+H2495/SUM($F$15:F2495)-1</f>
        <v>-0.14677821662586577</v>
      </c>
      <c r="M2495" s="18">
        <f t="shared" si="281"/>
        <v>0</v>
      </c>
      <c r="N2495" s="18">
        <f t="shared" si="279"/>
        <v>3154.8480452068693</v>
      </c>
      <c r="O2495" s="4">
        <f t="shared" si="280"/>
        <v>8.0576939477708116</v>
      </c>
      <c r="P2495" s="18">
        <f>+AVERAGEIF($C$15:C2495,"&lt;&gt;",$B$15:B2495)</f>
        <v>8.1630578512396692</v>
      </c>
    </row>
    <row r="2496" spans="1:16" x14ac:dyDescent="0.25">
      <c r="A2496" s="1">
        <v>43913</v>
      </c>
      <c r="B2496" s="18">
        <v>6.5529999999999999</v>
      </c>
      <c r="G2496">
        <f t="shared" si="276"/>
        <v>21491.800916939083</v>
      </c>
      <c r="H2496">
        <f t="shared" si="277"/>
        <v>20673.71924024056</v>
      </c>
      <c r="I2496" s="5">
        <f t="shared" si="275"/>
        <v>0</v>
      </c>
      <c r="J2496" s="6">
        <f>+H2496+SUM($B$4:$B$5)-SUM($F$15:F2496)</f>
        <v>21652.91924024059</v>
      </c>
      <c r="K2496" s="10">
        <f t="shared" si="278"/>
        <v>-4.4813221383276258E-2</v>
      </c>
      <c r="L2496" s="10">
        <f>+H2496/SUM($F$15:F2496)-1</f>
        <v>-0.18674002233444342</v>
      </c>
      <c r="M2496" s="18">
        <f t="shared" si="281"/>
        <v>0</v>
      </c>
      <c r="N2496" s="18">
        <f t="shared" si="279"/>
        <v>3154.8480452068693</v>
      </c>
      <c r="O2496" s="4">
        <f t="shared" si="280"/>
        <v>8.0576939477708116</v>
      </c>
      <c r="P2496" s="18">
        <f>+AVERAGEIF($C$15:C2496,"&lt;&gt;",$B$15:B2496)</f>
        <v>8.1630578512396692</v>
      </c>
    </row>
    <row r="2497" spans="1:16" x14ac:dyDescent="0.25">
      <c r="A2497" s="1">
        <v>43914</v>
      </c>
      <c r="B2497" s="18">
        <v>6.851</v>
      </c>
      <c r="G2497">
        <f t="shared" si="276"/>
        <v>22469.148188913423</v>
      </c>
      <c r="H2497">
        <f t="shared" si="277"/>
        <v>21613.863957712205</v>
      </c>
      <c r="I2497" s="5">
        <f t="shared" si="275"/>
        <v>0</v>
      </c>
      <c r="J2497" s="6">
        <f>+H2497+SUM($B$4:$B$5)-SUM($F$15:F2497)</f>
        <v>22593.063957712235</v>
      </c>
      <c r="K2497" s="10">
        <f t="shared" si="278"/>
        <v>4.3418843761465986E-2</v>
      </c>
      <c r="L2497" s="10">
        <f>+H2497/SUM($F$15:F2497)-1</f>
        <v>-0.14975673630600816</v>
      </c>
      <c r="M2497" s="18">
        <f t="shared" si="281"/>
        <v>0</v>
      </c>
      <c r="N2497" s="18">
        <f t="shared" si="279"/>
        <v>3154.8480452068693</v>
      </c>
      <c r="O2497" s="4">
        <f t="shared" si="280"/>
        <v>8.0576939477708116</v>
      </c>
      <c r="P2497" s="18">
        <f>+AVERAGEIF($C$15:C2497,"&lt;&gt;",$B$15:B2497)</f>
        <v>8.1630578512396692</v>
      </c>
    </row>
    <row r="2498" spans="1:16" x14ac:dyDescent="0.25">
      <c r="A2498" s="1">
        <v>43915</v>
      </c>
      <c r="B2498" s="18">
        <v>7.1239999999999997</v>
      </c>
      <c r="G2498">
        <f t="shared" si="276"/>
        <v>23364.503240084545</v>
      </c>
      <c r="H2498">
        <f t="shared" si="277"/>
        <v>22475.137474053678</v>
      </c>
      <c r="I2498" s="5">
        <f t="shared" si="275"/>
        <v>0</v>
      </c>
      <c r="J2498" s="6">
        <f>+H2498+SUM($B$4:$B$5)-SUM($F$15:F2498)</f>
        <v>23454.337474053704</v>
      </c>
      <c r="K2498" s="10">
        <f t="shared" si="278"/>
        <v>3.8121147178334258E-2</v>
      </c>
      <c r="L2498" s="10">
        <f>+H2498/SUM($F$15:F2498)-1</f>
        <v>-0.11587607494438801</v>
      </c>
      <c r="M2498" s="18">
        <f t="shared" si="281"/>
        <v>0</v>
      </c>
      <c r="N2498" s="18">
        <f t="shared" si="279"/>
        <v>3154.8480452068693</v>
      </c>
      <c r="O2498" s="4">
        <f t="shared" si="280"/>
        <v>8.0576939477708116</v>
      </c>
      <c r="P2498" s="18">
        <f>+AVERAGEIF($C$15:C2498,"&lt;&gt;",$B$15:B2498)</f>
        <v>8.1630578512396692</v>
      </c>
    </row>
    <row r="2499" spans="1:16" x14ac:dyDescent="0.25">
      <c r="A2499" s="1">
        <v>43916</v>
      </c>
      <c r="B2499" s="18">
        <v>7.1529999999999996</v>
      </c>
      <c r="G2499">
        <f t="shared" si="276"/>
        <v>23459.614216216276</v>
      </c>
      <c r="H2499">
        <f t="shared" si="277"/>
        <v>22566.628067364676</v>
      </c>
      <c r="I2499" s="5">
        <f t="shared" si="275"/>
        <v>0</v>
      </c>
      <c r="J2499" s="6">
        <f>+H2499+SUM($B$4:$B$5)-SUM($F$15:F2499)</f>
        <v>23545.828067364702</v>
      </c>
      <c r="K2499" s="10">
        <f t="shared" si="278"/>
        <v>3.9007963201778129E-3</v>
      </c>
      <c r="L2499" s="10">
        <f>+H2499/SUM($F$15:F2499)-1</f>
        <v>-0.11227703033088265</v>
      </c>
      <c r="M2499" s="18">
        <f t="shared" si="281"/>
        <v>0</v>
      </c>
      <c r="N2499" s="18">
        <f t="shared" si="279"/>
        <v>3154.8480452068693</v>
      </c>
      <c r="O2499" s="4">
        <f t="shared" si="280"/>
        <v>8.0576939477708116</v>
      </c>
      <c r="P2499" s="18">
        <f>+AVERAGEIF($C$15:C2499,"&lt;&gt;",$B$15:B2499)</f>
        <v>8.1630578512396692</v>
      </c>
    </row>
    <row r="2500" spans="1:16" x14ac:dyDescent="0.25">
      <c r="A2500" s="1">
        <v>43917</v>
      </c>
      <c r="B2500" s="18">
        <v>7.0780000000000003</v>
      </c>
      <c r="G2500">
        <f t="shared" si="276"/>
        <v>23213.637553806631</v>
      </c>
      <c r="H2500">
        <f t="shared" si="277"/>
        <v>22330.014463974163</v>
      </c>
      <c r="I2500" s="5">
        <f t="shared" si="275"/>
        <v>0</v>
      </c>
      <c r="J2500" s="6">
        <f>+H2500+SUM($B$4:$B$5)-SUM($F$15:F2500)</f>
        <v>23309.214463974189</v>
      </c>
      <c r="K2500" s="10">
        <f t="shared" si="278"/>
        <v>-1.0049066981783761E-2</v>
      </c>
      <c r="L2500" s="10">
        <f>+H2500/SUM($F$15:F2500)-1</f>
        <v>-0.12158490433132763</v>
      </c>
      <c r="M2500" s="18">
        <f t="shared" si="281"/>
        <v>0</v>
      </c>
      <c r="N2500" s="18">
        <f t="shared" si="279"/>
        <v>3154.8480452068693</v>
      </c>
      <c r="O2500" s="4">
        <f t="shared" si="280"/>
        <v>8.0576939477708116</v>
      </c>
      <c r="P2500" s="18">
        <f>+AVERAGEIF($C$15:C2500,"&lt;&gt;",$B$15:B2500)</f>
        <v>8.1630578512396692</v>
      </c>
    </row>
    <row r="2501" spans="1:16" x14ac:dyDescent="0.25">
      <c r="A2501" s="1">
        <v>43920</v>
      </c>
      <c r="B2501" s="18">
        <v>7.03</v>
      </c>
      <c r="G2501">
        <f t="shared" si="276"/>
        <v>23056.212489864454</v>
      </c>
      <c r="H2501">
        <f t="shared" si="277"/>
        <v>22178.581757804233</v>
      </c>
      <c r="I2501" s="5">
        <f t="shared" si="275"/>
        <v>0</v>
      </c>
      <c r="J2501" s="6">
        <f>+H2501+SUM($B$4:$B$5)-SUM($F$15:F2501)</f>
        <v>23157.78175780426</v>
      </c>
      <c r="K2501" s="10">
        <f t="shared" si="278"/>
        <v>-6.4966885265043128E-3</v>
      </c>
      <c r="L2501" s="10">
        <f>+H2501/SUM($F$15:F2501)-1</f>
        <v>-0.12754194369161254</v>
      </c>
      <c r="M2501" s="18">
        <f t="shared" si="281"/>
        <v>0</v>
      </c>
      <c r="N2501" s="18">
        <f t="shared" si="279"/>
        <v>3154.8480452068693</v>
      </c>
      <c r="O2501" s="4">
        <f t="shared" si="280"/>
        <v>8.0576939477708116</v>
      </c>
      <c r="P2501" s="18">
        <f>+AVERAGEIF($C$15:C2501,"&lt;&gt;",$B$15:B2501)</f>
        <v>8.1630578512396692</v>
      </c>
    </row>
    <row r="2502" spans="1:16" x14ac:dyDescent="0.25">
      <c r="A2502" s="1">
        <v>43921</v>
      </c>
      <c r="B2502" s="18">
        <v>7.1580000000000004</v>
      </c>
      <c r="G2502">
        <f t="shared" si="276"/>
        <v>23476.01266037692</v>
      </c>
      <c r="H2502">
        <f t="shared" si="277"/>
        <v>22582.40230759071</v>
      </c>
      <c r="I2502" s="5">
        <f t="shared" si="275"/>
        <v>0</v>
      </c>
      <c r="J2502" s="6">
        <f>+H2502+SUM($B$4:$B$5)-SUM($F$15:F2502)</f>
        <v>23561.602307590736</v>
      </c>
      <c r="K2502" s="10">
        <f t="shared" si="278"/>
        <v>1.743779063166917E-2</v>
      </c>
      <c r="L2502" s="10">
        <f>+H2502/SUM($F$15:F2502)-1</f>
        <v>-0.11165650539751959</v>
      </c>
      <c r="M2502" s="18">
        <f t="shared" si="281"/>
        <v>0</v>
      </c>
      <c r="N2502" s="18">
        <f t="shared" si="279"/>
        <v>3154.8480452068693</v>
      </c>
      <c r="O2502" s="4">
        <f t="shared" si="280"/>
        <v>8.0576939477708116</v>
      </c>
      <c r="P2502" s="18">
        <f>+AVERAGEIF($C$15:C2502,"&lt;&gt;",$B$15:B2502)</f>
        <v>8.1630578512396692</v>
      </c>
    </row>
    <row r="2503" spans="1:16" x14ac:dyDescent="0.25">
      <c r="A2503" s="1">
        <v>43922</v>
      </c>
      <c r="B2503" s="18">
        <v>7.0289999999999999</v>
      </c>
      <c r="G2503">
        <f t="shared" si="276"/>
        <v>23052.932801032322</v>
      </c>
      <c r="H2503">
        <f t="shared" si="277"/>
        <v>22175.426909759022</v>
      </c>
      <c r="I2503" s="5">
        <f t="shared" si="275"/>
        <v>0</v>
      </c>
      <c r="J2503" s="6">
        <f>+H2503+SUM($B$4:$B$5)-SUM($F$15:F2503)</f>
        <v>23154.626909759048</v>
      </c>
      <c r="K2503" s="10">
        <f t="shared" si="278"/>
        <v>-1.7272823491319755E-2</v>
      </c>
      <c r="L2503" s="10">
        <f>+H2503/SUM($F$15:F2503)-1</f>
        <v>-0.12766604867828535</v>
      </c>
      <c r="M2503" s="18">
        <f t="shared" si="281"/>
        <v>0</v>
      </c>
      <c r="N2503" s="18">
        <f t="shared" si="279"/>
        <v>3154.8480452068693</v>
      </c>
      <c r="O2503" s="4">
        <f t="shared" si="280"/>
        <v>8.0576939477708116</v>
      </c>
      <c r="P2503" s="18">
        <f>+AVERAGEIF($C$15:C2503,"&lt;&gt;",$B$15:B2503)</f>
        <v>8.1630578512396692</v>
      </c>
    </row>
    <row r="2504" spans="1:16" x14ac:dyDescent="0.25">
      <c r="A2504" s="1">
        <v>43923</v>
      </c>
      <c r="B2504" s="18">
        <v>7.1269999999999998</v>
      </c>
      <c r="G2504">
        <f t="shared" si="276"/>
        <v>23374.342306580933</v>
      </c>
      <c r="H2504">
        <f t="shared" si="277"/>
        <v>22484.602018189296</v>
      </c>
      <c r="I2504" s="5">
        <f t="shared" si="275"/>
        <v>0</v>
      </c>
      <c r="J2504" s="6">
        <f>+H2504+SUM($B$4:$B$5)-SUM($F$15:F2504)</f>
        <v>23463.802018189323</v>
      </c>
      <c r="K2504" s="10">
        <f t="shared" si="278"/>
        <v>1.335262751739541E-2</v>
      </c>
      <c r="L2504" s="10">
        <f>+H2504/SUM($F$15:F2504)-1</f>
        <v>-0.11550375998437035</v>
      </c>
      <c r="M2504" s="18">
        <f t="shared" si="281"/>
        <v>0</v>
      </c>
      <c r="N2504" s="18">
        <f t="shared" si="279"/>
        <v>3154.8480452068693</v>
      </c>
      <c r="O2504" s="4">
        <f t="shared" si="280"/>
        <v>8.0576939477708116</v>
      </c>
      <c r="P2504" s="18">
        <f>+AVERAGEIF($C$15:C2504,"&lt;&gt;",$B$15:B2504)</f>
        <v>8.1630578512396692</v>
      </c>
    </row>
    <row r="2505" spans="1:16" x14ac:dyDescent="0.25">
      <c r="A2505" s="1">
        <v>43924</v>
      </c>
      <c r="B2505" s="18">
        <v>7.1280000000000001</v>
      </c>
      <c r="G2505">
        <f t="shared" si="276"/>
        <v>23377.621995413065</v>
      </c>
      <c r="H2505">
        <f t="shared" si="277"/>
        <v>22487.756866234507</v>
      </c>
      <c r="I2505" s="5">
        <f t="shared" si="275"/>
        <v>0</v>
      </c>
      <c r="J2505" s="6">
        <f>+H2505+SUM($B$4:$B$5)-SUM($F$15:F2505)</f>
        <v>23466.956866234534</v>
      </c>
      <c r="K2505" s="10">
        <f t="shared" si="278"/>
        <v>1.3445596083561107E-4</v>
      </c>
      <c r="L2505" s="10">
        <f>+H2505/SUM($F$15:F2505)-1</f>
        <v>-0.11537965499769753</v>
      </c>
      <c r="M2505" s="18">
        <f t="shared" si="281"/>
        <v>0</v>
      </c>
      <c r="N2505" s="18">
        <f t="shared" si="279"/>
        <v>3154.8480452068693</v>
      </c>
      <c r="O2505" s="4">
        <f t="shared" si="280"/>
        <v>8.0576939477708116</v>
      </c>
      <c r="P2505" s="18">
        <f>+AVERAGEIF($C$15:C2505,"&lt;&gt;",$B$15:B2505)</f>
        <v>8.1630578512396692</v>
      </c>
    </row>
    <row r="2506" spans="1:16" x14ac:dyDescent="0.25">
      <c r="A2506" s="1">
        <v>43927</v>
      </c>
      <c r="B2506" s="18">
        <v>7.3220000000000001</v>
      </c>
      <c r="G2506">
        <f t="shared" si="276"/>
        <v>24013.881628846022</v>
      </c>
      <c r="H2506">
        <f t="shared" si="277"/>
        <v>23099.797387004637</v>
      </c>
      <c r="I2506" s="5">
        <f t="shared" si="275"/>
        <v>0</v>
      </c>
      <c r="J2506" s="6">
        <f>+H2506+SUM($B$4:$B$5)-SUM($F$15:F2506)</f>
        <v>24078.997387004667</v>
      </c>
      <c r="K2506" s="10">
        <f t="shared" si="278"/>
        <v>2.6080949662918185E-2</v>
      </c>
      <c r="L2506" s="10">
        <f>+H2506/SUM($F$15:F2506)-1</f>
        <v>-9.1303287583212933E-2</v>
      </c>
      <c r="M2506" s="18">
        <f t="shared" si="281"/>
        <v>0</v>
      </c>
      <c r="N2506" s="18">
        <f t="shared" si="279"/>
        <v>3154.8480452068693</v>
      </c>
      <c r="O2506" s="4">
        <f t="shared" si="280"/>
        <v>8.0576939477708116</v>
      </c>
      <c r="P2506" s="18">
        <f>+AVERAGEIF($C$15:C2506,"&lt;&gt;",$B$15:B2506)</f>
        <v>8.1630578512396692</v>
      </c>
    </row>
    <row r="2507" spans="1:16" x14ac:dyDescent="0.25">
      <c r="A2507" s="1">
        <v>43928</v>
      </c>
      <c r="B2507" s="18">
        <v>7.4409999999999998</v>
      </c>
      <c r="G2507">
        <f t="shared" si="276"/>
        <v>24404.164599869335</v>
      </c>
      <c r="H2507">
        <f t="shared" si="277"/>
        <v>23475.224304384254</v>
      </c>
      <c r="I2507" s="5">
        <f t="shared" si="275"/>
        <v>0</v>
      </c>
      <c r="J2507" s="6">
        <f>+H2507+SUM($B$4:$B$5)-SUM($F$15:F2507)</f>
        <v>24454.42430438428</v>
      </c>
      <c r="K2507" s="10">
        <f t="shared" si="278"/>
        <v>1.5591468006148412E-2</v>
      </c>
      <c r="L2507" s="10">
        <f>+H2507/SUM($F$15:F2507)-1</f>
        <v>-7.6534794169173415E-2</v>
      </c>
      <c r="M2507" s="18">
        <f t="shared" si="281"/>
        <v>0</v>
      </c>
      <c r="N2507" s="18">
        <f t="shared" si="279"/>
        <v>3154.8480452068693</v>
      </c>
      <c r="O2507" s="4">
        <f t="shared" si="280"/>
        <v>8.0576939477708116</v>
      </c>
      <c r="P2507" s="18">
        <f>+AVERAGEIF($C$15:C2507,"&lt;&gt;",$B$15:B2507)</f>
        <v>8.1630578512396692</v>
      </c>
    </row>
    <row r="2508" spans="1:16" x14ac:dyDescent="0.25">
      <c r="A2508" s="1">
        <v>43929</v>
      </c>
      <c r="B2508" s="18">
        <v>7.452</v>
      </c>
      <c r="G2508">
        <f t="shared" si="276"/>
        <v>24440.241177022748</v>
      </c>
      <c r="H2508">
        <f t="shared" si="277"/>
        <v>23509.927632881529</v>
      </c>
      <c r="I2508" s="5">
        <f t="shared" si="275"/>
        <v>0</v>
      </c>
      <c r="J2508" s="6">
        <f>+H2508+SUM($B$4:$B$5)-SUM($F$15:F2508)</f>
        <v>24489.127632881558</v>
      </c>
      <c r="K2508" s="10">
        <f t="shared" si="278"/>
        <v>1.4191022477292314E-3</v>
      </c>
      <c r="L2508" s="10">
        <f>+H2508/SUM($F$15:F2508)-1</f>
        <v>-7.5169639315774806E-2</v>
      </c>
      <c r="M2508" s="18">
        <f t="shared" si="281"/>
        <v>0</v>
      </c>
      <c r="N2508" s="18">
        <f t="shared" si="279"/>
        <v>3154.8480452068693</v>
      </c>
      <c r="O2508" s="4">
        <f t="shared" si="280"/>
        <v>8.0576939477708116</v>
      </c>
      <c r="P2508" s="18">
        <f>+AVERAGEIF($C$15:C2508,"&lt;&gt;",$B$15:B2508)</f>
        <v>8.1630578512396692</v>
      </c>
    </row>
    <row r="2509" spans="1:16" x14ac:dyDescent="0.25">
      <c r="A2509" s="1">
        <v>43930</v>
      </c>
      <c r="B2509" s="18">
        <v>7.4889999999999999</v>
      </c>
      <c r="G2509">
        <f t="shared" si="276"/>
        <v>24561.589663811508</v>
      </c>
      <c r="H2509">
        <f t="shared" si="277"/>
        <v>23626.657010554183</v>
      </c>
      <c r="I2509" s="5">
        <f t="shared" si="275"/>
        <v>0</v>
      </c>
      <c r="J2509" s="6">
        <f>+H2509+SUM($B$4:$B$5)-SUM($F$15:F2509)</f>
        <v>24605.857010554209</v>
      </c>
      <c r="K2509" s="10">
        <f t="shared" si="278"/>
        <v>4.7665796602700539E-3</v>
      </c>
      <c r="L2509" s="10">
        <f>+H2509/SUM($F$15:F2509)-1</f>
        <v>-7.0577754808888504E-2</v>
      </c>
      <c r="M2509" s="18">
        <f t="shared" si="281"/>
        <v>0</v>
      </c>
      <c r="N2509" s="18">
        <f t="shared" si="279"/>
        <v>3154.8480452068693</v>
      </c>
      <c r="O2509" s="4">
        <f t="shared" si="280"/>
        <v>8.0576939477708116</v>
      </c>
      <c r="P2509" s="18">
        <f>+AVERAGEIF($C$15:C2509,"&lt;&gt;",$B$15:B2509)</f>
        <v>8.1630578512396692</v>
      </c>
    </row>
    <row r="2510" spans="1:16" x14ac:dyDescent="0.25">
      <c r="A2510" s="1">
        <v>43935</v>
      </c>
      <c r="B2510" s="18">
        <v>7.5709999999999997</v>
      </c>
      <c r="G2510">
        <f t="shared" si="276"/>
        <v>24830.524148046057</v>
      </c>
      <c r="H2510">
        <f t="shared" si="277"/>
        <v>23885.354550261145</v>
      </c>
      <c r="I2510" s="5">
        <f t="shared" si="275"/>
        <v>0</v>
      </c>
      <c r="J2510" s="6">
        <f>+H2510+SUM($B$4:$B$5)-SUM($F$15:F2510)</f>
        <v>24864.554550261171</v>
      </c>
      <c r="K2510" s="10">
        <f t="shared" si="278"/>
        <v>1.051365695557771E-2</v>
      </c>
      <c r="L2510" s="10">
        <f>+H2510/SUM($F$15:F2510)-1</f>
        <v>-6.0401145901735176E-2</v>
      </c>
      <c r="M2510" s="18">
        <f t="shared" si="281"/>
        <v>0</v>
      </c>
      <c r="N2510" s="18">
        <f t="shared" si="279"/>
        <v>3154.8480452068693</v>
      </c>
      <c r="O2510" s="4">
        <f t="shared" si="280"/>
        <v>8.0576939477708116</v>
      </c>
      <c r="P2510" s="18">
        <f>+AVERAGEIF($C$15:C2510,"&lt;&gt;",$B$15:B2510)</f>
        <v>8.1630578512396692</v>
      </c>
    </row>
    <row r="2511" spans="1:16" x14ac:dyDescent="0.25">
      <c r="A2511" s="1">
        <v>43936</v>
      </c>
      <c r="B2511" s="18">
        <v>7.5579999999999998</v>
      </c>
      <c r="G2511">
        <f t="shared" si="276"/>
        <v>24787.888193228384</v>
      </c>
      <c r="H2511">
        <f t="shared" si="277"/>
        <v>23844.341525673455</v>
      </c>
      <c r="I2511" s="5">
        <f t="shared" si="275"/>
        <v>0</v>
      </c>
      <c r="J2511" s="6">
        <f>+H2511+SUM($B$4:$B$5)-SUM($F$15:F2511)</f>
        <v>24823.541525673485</v>
      </c>
      <c r="K2511" s="10">
        <f t="shared" si="278"/>
        <v>-1.6494574437190268E-3</v>
      </c>
      <c r="L2511" s="10">
        <f>+H2511/SUM($F$15:F2511)-1</f>
        <v>-6.2014510728479078E-2</v>
      </c>
      <c r="M2511" s="18">
        <f t="shared" si="281"/>
        <v>0</v>
      </c>
      <c r="N2511" s="18">
        <f t="shared" si="279"/>
        <v>3154.8480452068693</v>
      </c>
      <c r="O2511" s="4">
        <f t="shared" si="280"/>
        <v>8.0576939477708116</v>
      </c>
      <c r="P2511" s="18">
        <f>+AVERAGEIF($C$15:C2511,"&lt;&gt;",$B$15:B2511)</f>
        <v>8.1630578512396692</v>
      </c>
    </row>
    <row r="2512" spans="1:16" x14ac:dyDescent="0.25">
      <c r="A2512" s="1">
        <v>43937</v>
      </c>
      <c r="B2512" s="18">
        <v>7.5739999999999998</v>
      </c>
      <c r="G2512">
        <f t="shared" si="276"/>
        <v>24840.363214542442</v>
      </c>
      <c r="H2512">
        <f t="shared" si="277"/>
        <v>23894.819094396764</v>
      </c>
      <c r="I2512" s="5">
        <f t="shared" ref="I2512:I2575" si="282">+C2512*(MAX($A:$A)-A2512)</f>
        <v>0</v>
      </c>
      <c r="J2512" s="6">
        <f>+H2512+SUM($B$4:$B$5)-SUM($F$15:F2512)</f>
        <v>24874.01909439679</v>
      </c>
      <c r="K2512" s="10">
        <f t="shared" si="278"/>
        <v>2.0334555676151389E-3</v>
      </c>
      <c r="L2512" s="10">
        <f>+H2512/SUM($F$15:F2512)-1</f>
        <v>-6.0028830941717515E-2</v>
      </c>
      <c r="M2512" s="18">
        <f t="shared" si="281"/>
        <v>0</v>
      </c>
      <c r="N2512" s="18">
        <f t="shared" si="279"/>
        <v>3154.8480452068693</v>
      </c>
      <c r="O2512" s="4">
        <f t="shared" si="280"/>
        <v>8.0576939477708116</v>
      </c>
      <c r="P2512" s="18">
        <f>+AVERAGEIF($C$15:C2512,"&lt;&gt;",$B$15:B2512)</f>
        <v>8.1630578512396692</v>
      </c>
    </row>
    <row r="2513" spans="1:16" x14ac:dyDescent="0.25">
      <c r="A2513" s="1">
        <v>43938</v>
      </c>
      <c r="B2513" s="18">
        <v>7.6669999999999998</v>
      </c>
      <c r="G2513">
        <f t="shared" ref="G2513:G2576" si="283">+(B2513/B2512*G2512)+C2513</f>
        <v>25145.374275930404</v>
      </c>
      <c r="H2513">
        <f t="shared" ref="H2513:H2576" si="284">+(B2513/B2512*H2512)+F2513</f>
        <v>24188.219962601001</v>
      </c>
      <c r="I2513" s="5">
        <f t="shared" si="282"/>
        <v>0</v>
      </c>
      <c r="J2513" s="6">
        <f>+H2513+SUM($B$4:$B$5)-SUM($F$15:F2513)</f>
        <v>25167.419962601023</v>
      </c>
      <c r="K2513" s="10">
        <f t="shared" ref="K2513:K2576" si="285">+J2513/J2512-1</f>
        <v>1.1795474912629889E-2</v>
      </c>
      <c r="L2513" s="10">
        <f>+H2513/SUM($F$15:F2513)-1</f>
        <v>-4.8487067181165577E-2</v>
      </c>
      <c r="M2513" s="18">
        <f t="shared" si="281"/>
        <v>0</v>
      </c>
      <c r="N2513" s="18">
        <f t="shared" ref="N2513:N2576" si="286">+M2513+N2512</f>
        <v>3154.8480452068693</v>
      </c>
      <c r="O2513" s="4">
        <f t="shared" ref="O2513:O2576" si="287">((O2512*N2512)+(B2513*M2513))/N2513</f>
        <v>8.0576939477708116</v>
      </c>
      <c r="P2513" s="18">
        <f>+AVERAGEIF($C$15:C2513,"&lt;&gt;",$B$15:B2513)</f>
        <v>8.1630578512396692</v>
      </c>
    </row>
    <row r="2514" spans="1:16" x14ac:dyDescent="0.25">
      <c r="A2514" s="1">
        <v>43941</v>
      </c>
      <c r="B2514" s="18">
        <v>7.6609999999999996</v>
      </c>
      <c r="G2514">
        <f t="shared" si="283"/>
        <v>25125.696142937632</v>
      </c>
      <c r="H2514">
        <f t="shared" si="284"/>
        <v>24169.290874329759</v>
      </c>
      <c r="I2514" s="5">
        <f t="shared" si="282"/>
        <v>0</v>
      </c>
      <c r="J2514" s="6">
        <f>+H2514+SUM($B$4:$B$5)-SUM($F$15:F2514)</f>
        <v>25148.490874329786</v>
      </c>
      <c r="K2514" s="10">
        <f t="shared" si="285"/>
        <v>-7.5212668995738863E-4</v>
      </c>
      <c r="L2514" s="10">
        <f>+H2514/SUM($F$15:F2514)-1</f>
        <v>-4.9231697101201233E-2</v>
      </c>
      <c r="M2514" s="18">
        <f t="shared" si="281"/>
        <v>0</v>
      </c>
      <c r="N2514" s="18">
        <f t="shared" si="286"/>
        <v>3154.8480452068693</v>
      </c>
      <c r="O2514" s="4">
        <f t="shared" si="287"/>
        <v>8.0576939477708116</v>
      </c>
      <c r="P2514" s="18">
        <f>+AVERAGEIF($C$15:C2514,"&lt;&gt;",$B$15:B2514)</f>
        <v>8.1630578512396692</v>
      </c>
    </row>
    <row r="2515" spans="1:16" x14ac:dyDescent="0.25">
      <c r="A2515" s="1">
        <v>43942</v>
      </c>
      <c r="B2515" s="18">
        <v>7.52</v>
      </c>
      <c r="G2515">
        <f t="shared" si="283"/>
        <v>24663.260017607492</v>
      </c>
      <c r="H2515">
        <f t="shared" si="284"/>
        <v>23724.457299955593</v>
      </c>
      <c r="I2515" s="5">
        <f t="shared" si="282"/>
        <v>0</v>
      </c>
      <c r="J2515" s="6">
        <f>+H2515+SUM($B$4:$B$5)-SUM($F$15:F2515)</f>
        <v>24703.657299955623</v>
      </c>
      <c r="K2515" s="10">
        <f t="shared" si="285"/>
        <v>-1.7688281042272158E-2</v>
      </c>
      <c r="L2515" s="10">
        <f>+H2515/SUM($F$15:F2515)-1</f>
        <v>-6.6730500222037969E-2</v>
      </c>
      <c r="M2515" s="18">
        <f t="shared" ref="M2515:M2578" si="288">+F2515/B2515</f>
        <v>0</v>
      </c>
      <c r="N2515" s="18">
        <f t="shared" si="286"/>
        <v>3154.8480452068693</v>
      </c>
      <c r="O2515" s="4">
        <f t="shared" si="287"/>
        <v>8.0576939477708116</v>
      </c>
      <c r="P2515" s="18">
        <f>+AVERAGEIF($C$15:C2515,"&lt;&gt;",$B$15:B2515)</f>
        <v>8.1630578512396692</v>
      </c>
    </row>
    <row r="2516" spans="1:16" x14ac:dyDescent="0.25">
      <c r="A2516" s="1">
        <v>43943</v>
      </c>
      <c r="B2516" s="18">
        <v>7.6280000000000001</v>
      </c>
      <c r="G2516">
        <f t="shared" si="283"/>
        <v>25017.466411477388</v>
      </c>
      <c r="H2516">
        <f t="shared" si="284"/>
        <v>24065.180888837935</v>
      </c>
      <c r="I2516" s="5">
        <f t="shared" si="282"/>
        <v>0</v>
      </c>
      <c r="J2516" s="6">
        <f>+H2516+SUM($B$4:$B$5)-SUM($F$15:F2516)</f>
        <v>25044.380888837957</v>
      </c>
      <c r="K2516" s="10">
        <f t="shared" si="285"/>
        <v>1.3792435053045615E-2</v>
      </c>
      <c r="L2516" s="10">
        <f>+H2516/SUM($F$15:F2516)-1</f>
        <v>-5.3327161661396949E-2</v>
      </c>
      <c r="M2516" s="18">
        <f t="shared" si="288"/>
        <v>0</v>
      </c>
      <c r="N2516" s="18">
        <f t="shared" si="286"/>
        <v>3154.8480452068693</v>
      </c>
      <c r="O2516" s="4">
        <f t="shared" si="287"/>
        <v>8.0576939477708116</v>
      </c>
      <c r="P2516" s="18">
        <f>+AVERAGEIF($C$15:C2516,"&lt;&gt;",$B$15:B2516)</f>
        <v>8.1630578512396692</v>
      </c>
    </row>
    <row r="2517" spans="1:16" x14ac:dyDescent="0.25">
      <c r="A2517" s="1">
        <v>43944</v>
      </c>
      <c r="B2517" s="18">
        <v>7.6420000000000003</v>
      </c>
      <c r="G2517">
        <f t="shared" si="283"/>
        <v>25063.382055127189</v>
      </c>
      <c r="H2517">
        <f t="shared" si="284"/>
        <v>24109.348761470832</v>
      </c>
      <c r="I2517" s="5">
        <f t="shared" si="282"/>
        <v>0</v>
      </c>
      <c r="J2517" s="6">
        <f>+H2517+SUM($B$4:$B$5)-SUM($F$15:F2517)</f>
        <v>25088.548761470855</v>
      </c>
      <c r="K2517" s="10">
        <f t="shared" si="285"/>
        <v>1.7635841280700948E-3</v>
      </c>
      <c r="L2517" s="10">
        <f>+H2517/SUM($F$15:F2517)-1</f>
        <v>-5.1589691847980568E-2</v>
      </c>
      <c r="M2517" s="18">
        <f t="shared" si="288"/>
        <v>0</v>
      </c>
      <c r="N2517" s="18">
        <f t="shared" si="286"/>
        <v>3154.8480452068693</v>
      </c>
      <c r="O2517" s="4">
        <f t="shared" si="287"/>
        <v>8.0576939477708116</v>
      </c>
      <c r="P2517" s="18">
        <f>+AVERAGEIF($C$15:C2517,"&lt;&gt;",$B$15:B2517)</f>
        <v>8.1630578512396692</v>
      </c>
    </row>
    <row r="2518" spans="1:16" x14ac:dyDescent="0.25">
      <c r="A2518" s="1">
        <v>43945</v>
      </c>
      <c r="B2518" s="18">
        <v>7.5529999999999999</v>
      </c>
      <c r="G2518">
        <f t="shared" si="283"/>
        <v>24771.489749067736</v>
      </c>
      <c r="H2518">
        <f t="shared" si="284"/>
        <v>23828.567285447421</v>
      </c>
      <c r="I2518" s="5">
        <f t="shared" si="282"/>
        <v>0</v>
      </c>
      <c r="J2518" s="6">
        <f>+H2518+SUM($B$4:$B$5)-SUM($F$15:F2518)</f>
        <v>24807.767285447451</v>
      </c>
      <c r="K2518" s="10">
        <f t="shared" si="285"/>
        <v>-1.1191618881304377E-2</v>
      </c>
      <c r="L2518" s="10">
        <f>+H2518/SUM($F$15:F2518)-1</f>
        <v>-6.2635035661842031E-2</v>
      </c>
      <c r="M2518" s="18">
        <f t="shared" si="288"/>
        <v>0</v>
      </c>
      <c r="N2518" s="18">
        <f t="shared" si="286"/>
        <v>3154.8480452068693</v>
      </c>
      <c r="O2518" s="4">
        <f t="shared" si="287"/>
        <v>8.0576939477708116</v>
      </c>
      <c r="P2518" s="18">
        <f>+AVERAGEIF($C$15:C2518,"&lt;&gt;",$B$15:B2518)</f>
        <v>8.1630578512396692</v>
      </c>
    </row>
    <row r="2519" spans="1:16" x14ac:dyDescent="0.25">
      <c r="A2519" s="1">
        <v>43948</v>
      </c>
      <c r="B2519" s="18">
        <v>7.6470000000000002</v>
      </c>
      <c r="G2519">
        <f t="shared" si="283"/>
        <v>25079.78049928783</v>
      </c>
      <c r="H2519">
        <f t="shared" si="284"/>
        <v>24125.123001696866</v>
      </c>
      <c r="I2519" s="5">
        <f t="shared" si="282"/>
        <v>0</v>
      </c>
      <c r="J2519" s="6">
        <f>+H2519+SUM($B$4:$B$5)-SUM($F$15:F2519)</f>
        <v>25104.323001696888</v>
      </c>
      <c r="K2519" s="10">
        <f t="shared" si="285"/>
        <v>1.1954147781102487E-2</v>
      </c>
      <c r="L2519" s="10">
        <f>+H2519/SUM($F$15:F2519)-1</f>
        <v>-5.0969166914617503E-2</v>
      </c>
      <c r="M2519" s="18">
        <f t="shared" si="288"/>
        <v>0</v>
      </c>
      <c r="N2519" s="18">
        <f t="shared" si="286"/>
        <v>3154.8480452068693</v>
      </c>
      <c r="O2519" s="4">
        <f t="shared" si="287"/>
        <v>8.0576939477708116</v>
      </c>
      <c r="P2519" s="18">
        <f>+AVERAGEIF($C$15:C2519,"&lt;&gt;",$B$15:B2519)</f>
        <v>8.1630578512396692</v>
      </c>
    </row>
    <row r="2520" spans="1:16" x14ac:dyDescent="0.25">
      <c r="A2520" s="1">
        <v>43949</v>
      </c>
      <c r="B2520" s="18">
        <v>7.7089999999999996</v>
      </c>
      <c r="G2520">
        <f t="shared" si="283"/>
        <v>25283.121206879805</v>
      </c>
      <c r="H2520">
        <f t="shared" si="284"/>
        <v>24320.723580499689</v>
      </c>
      <c r="I2520" s="5">
        <f t="shared" si="282"/>
        <v>0</v>
      </c>
      <c r="J2520" s="6">
        <f>+H2520+SUM($B$4:$B$5)-SUM($F$15:F2520)</f>
        <v>25299.923580499715</v>
      </c>
      <c r="K2520" s="10">
        <f t="shared" si="285"/>
        <v>7.7915098044909481E-3</v>
      </c>
      <c r="L2520" s="10">
        <f>+H2520/SUM($F$15:F2520)-1</f>
        <v>-4.3274657740916322E-2</v>
      </c>
      <c r="M2520" s="18">
        <f t="shared" si="288"/>
        <v>0</v>
      </c>
      <c r="N2520" s="18">
        <f t="shared" si="286"/>
        <v>3154.8480452068693</v>
      </c>
      <c r="O2520" s="4">
        <f t="shared" si="287"/>
        <v>8.0576939477708116</v>
      </c>
      <c r="P2520" s="18">
        <f>+AVERAGEIF($C$15:C2520,"&lt;&gt;",$B$15:B2520)</f>
        <v>8.1630578512396692</v>
      </c>
    </row>
    <row r="2521" spans="1:16" x14ac:dyDescent="0.25">
      <c r="A2521" s="1">
        <v>43950</v>
      </c>
      <c r="B2521" s="18">
        <v>7.8490000000000002</v>
      </c>
      <c r="G2521">
        <f t="shared" si="283"/>
        <v>25742.277643377816</v>
      </c>
      <c r="H2521">
        <f t="shared" si="284"/>
        <v>24762.402306828648</v>
      </c>
      <c r="I2521" s="5">
        <f t="shared" si="282"/>
        <v>0</v>
      </c>
      <c r="J2521" s="6">
        <f>+H2521+SUM($B$4:$B$5)-SUM($F$15:F2521)</f>
        <v>25741.602306828674</v>
      </c>
      <c r="K2521" s="10">
        <f t="shared" si="285"/>
        <v>1.7457709898752061E-2</v>
      </c>
      <c r="L2521" s="10">
        <f>+H2521/SUM($F$15:F2521)-1</f>
        <v>-2.5899959606752176E-2</v>
      </c>
      <c r="M2521" s="18">
        <f t="shared" si="288"/>
        <v>0</v>
      </c>
      <c r="N2521" s="18">
        <f t="shared" si="286"/>
        <v>3154.8480452068693</v>
      </c>
      <c r="O2521" s="4">
        <f t="shared" si="287"/>
        <v>8.0576939477708116</v>
      </c>
      <c r="P2521" s="18">
        <f>+AVERAGEIF($C$15:C2521,"&lt;&gt;",$B$15:B2521)</f>
        <v>8.1630578512396692</v>
      </c>
    </row>
    <row r="2522" spans="1:16" x14ac:dyDescent="0.25">
      <c r="A2522" s="1">
        <v>43951</v>
      </c>
      <c r="B2522" s="18">
        <v>7.798</v>
      </c>
      <c r="G2522">
        <f t="shared" si="283"/>
        <v>25575.013512939255</v>
      </c>
      <c r="H2522">
        <f t="shared" si="284"/>
        <v>24601.505056523099</v>
      </c>
      <c r="I2522" s="5">
        <f t="shared" si="282"/>
        <v>0</v>
      </c>
      <c r="J2522" s="6">
        <f>+H2522+SUM($B$4:$B$5)-SUM($F$15:F2522)</f>
        <v>25580.705056523126</v>
      </c>
      <c r="K2522" s="10">
        <f t="shared" si="285"/>
        <v>-6.2504753351295683E-3</v>
      </c>
      <c r="L2522" s="10">
        <f>+H2522/SUM($F$15:F2522)-1</f>
        <v>-3.2229313927054859E-2</v>
      </c>
      <c r="M2522" s="18">
        <f t="shared" si="288"/>
        <v>0</v>
      </c>
      <c r="N2522" s="18">
        <f t="shared" si="286"/>
        <v>3154.8480452068693</v>
      </c>
      <c r="O2522" s="4">
        <f t="shared" si="287"/>
        <v>8.0576939477708116</v>
      </c>
      <c r="P2522" s="18">
        <f>+AVERAGEIF($C$15:C2522,"&lt;&gt;",$B$15:B2522)</f>
        <v>8.1630578512396692</v>
      </c>
    </row>
    <row r="2523" spans="1:16" x14ac:dyDescent="0.25">
      <c r="A2523" s="1">
        <v>43956</v>
      </c>
      <c r="B2523" s="18">
        <v>7.6630000000000003</v>
      </c>
      <c r="G2523">
        <f t="shared" si="283"/>
        <v>25132.255520601888</v>
      </c>
      <c r="H2523">
        <f t="shared" si="284"/>
        <v>24175.600570420174</v>
      </c>
      <c r="I2523" s="5">
        <f t="shared" si="282"/>
        <v>0</v>
      </c>
      <c r="J2523" s="6">
        <f>+H2523+SUM($B$4:$B$5)-SUM($F$15:F2523)</f>
        <v>25154.800570420201</v>
      </c>
      <c r="K2523" s="10">
        <f t="shared" si="285"/>
        <v>-1.6649442818790439E-2</v>
      </c>
      <c r="L2523" s="10">
        <f>+H2523/SUM($F$15:F2523)-1</f>
        <v>-4.898348712785594E-2</v>
      </c>
      <c r="M2523" s="18">
        <f t="shared" si="288"/>
        <v>0</v>
      </c>
      <c r="N2523" s="18">
        <f t="shared" si="286"/>
        <v>3154.8480452068693</v>
      </c>
      <c r="O2523" s="4">
        <f t="shared" si="287"/>
        <v>8.0576939477708116</v>
      </c>
      <c r="P2523" s="18">
        <f>+AVERAGEIF($C$15:C2523,"&lt;&gt;",$B$15:B2523)</f>
        <v>8.1630578512396692</v>
      </c>
    </row>
    <row r="2524" spans="1:16" x14ac:dyDescent="0.25">
      <c r="A2524" s="1">
        <v>43957</v>
      </c>
      <c r="B2524" s="18">
        <v>7.6989999999999998</v>
      </c>
      <c r="G2524">
        <f t="shared" si="283"/>
        <v>25250.32431855852</v>
      </c>
      <c r="H2524">
        <f t="shared" si="284"/>
        <v>24289.175100047622</v>
      </c>
      <c r="I2524" s="5">
        <f t="shared" si="282"/>
        <v>0</v>
      </c>
      <c r="J2524" s="6">
        <f>+H2524+SUM($B$4:$B$5)-SUM($F$15:F2524)</f>
        <v>25268.375100047648</v>
      </c>
      <c r="K2524" s="10">
        <f t="shared" si="285"/>
        <v>4.5150240531424135E-3</v>
      </c>
      <c r="L2524" s="10">
        <f>+H2524/SUM($F$15:F2524)-1</f>
        <v>-4.4515707607642341E-2</v>
      </c>
      <c r="M2524" s="18">
        <f t="shared" si="288"/>
        <v>0</v>
      </c>
      <c r="N2524" s="18">
        <f t="shared" si="286"/>
        <v>3154.8480452068693</v>
      </c>
      <c r="O2524" s="4">
        <f t="shared" si="287"/>
        <v>8.0576939477708116</v>
      </c>
      <c r="P2524" s="18">
        <f>+AVERAGEIF($C$15:C2524,"&lt;&gt;",$B$15:B2524)</f>
        <v>8.1630578512396692</v>
      </c>
    </row>
    <row r="2525" spans="1:16" x14ac:dyDescent="0.25">
      <c r="A2525" s="1">
        <v>43958</v>
      </c>
      <c r="B2525" s="18">
        <v>7.7089999999999996</v>
      </c>
      <c r="G2525">
        <f t="shared" si="283"/>
        <v>25283.121206879805</v>
      </c>
      <c r="H2525">
        <f t="shared" si="284"/>
        <v>24320.723580499689</v>
      </c>
      <c r="I2525" s="5">
        <f t="shared" si="282"/>
        <v>0</v>
      </c>
      <c r="J2525" s="6">
        <f>+H2525+SUM($B$4:$B$5)-SUM($F$15:F2525)</f>
        <v>25299.923580499715</v>
      </c>
      <c r="K2525" s="10">
        <f t="shared" si="285"/>
        <v>1.248536177223647E-3</v>
      </c>
      <c r="L2525" s="10">
        <f>+H2525/SUM($F$15:F2525)-1</f>
        <v>-4.3274657740916322E-2</v>
      </c>
      <c r="M2525" s="18">
        <f t="shared" si="288"/>
        <v>0</v>
      </c>
      <c r="N2525" s="18">
        <f t="shared" si="286"/>
        <v>3154.8480452068693</v>
      </c>
      <c r="O2525" s="4">
        <f t="shared" si="287"/>
        <v>8.0576939477708116</v>
      </c>
      <c r="P2525" s="18">
        <f>+AVERAGEIF($C$15:C2525,"&lt;&gt;",$B$15:B2525)</f>
        <v>8.1630578512396692</v>
      </c>
    </row>
    <row r="2526" spans="1:16" x14ac:dyDescent="0.25">
      <c r="A2526" s="1">
        <v>43959</v>
      </c>
      <c r="B2526" s="18">
        <v>7.7619999999999996</v>
      </c>
      <c r="G2526">
        <f t="shared" si="283"/>
        <v>25456.944714982623</v>
      </c>
      <c r="H2526">
        <f t="shared" si="284"/>
        <v>24487.930526895652</v>
      </c>
      <c r="I2526" s="5">
        <f t="shared" si="282"/>
        <v>0</v>
      </c>
      <c r="J2526" s="6">
        <f>+H2526+SUM($B$4:$B$5)-SUM($F$15:F2526)</f>
        <v>25467.130526895678</v>
      </c>
      <c r="K2526" s="10">
        <f t="shared" si="285"/>
        <v>6.6089901759560643E-3</v>
      </c>
      <c r="L2526" s="10">
        <f>+H2526/SUM($F$15:F2526)-1</f>
        <v>-3.6697093447268458E-2</v>
      </c>
      <c r="M2526" s="18">
        <f t="shared" si="288"/>
        <v>0</v>
      </c>
      <c r="N2526" s="18">
        <f t="shared" si="286"/>
        <v>3154.8480452068693</v>
      </c>
      <c r="O2526" s="4">
        <f t="shared" si="287"/>
        <v>8.0576939477708116</v>
      </c>
      <c r="P2526" s="18">
        <f>+AVERAGEIF($C$15:C2526,"&lt;&gt;",$B$15:B2526)</f>
        <v>8.1630578512396692</v>
      </c>
    </row>
    <row r="2527" spans="1:16" x14ac:dyDescent="0.25">
      <c r="A2527" s="1">
        <v>43962</v>
      </c>
      <c r="B2527" s="18">
        <v>7.8170000000000002</v>
      </c>
      <c r="G2527">
        <f t="shared" si="283"/>
        <v>25637.327600749697</v>
      </c>
      <c r="H2527">
        <f t="shared" si="284"/>
        <v>24661.447169382031</v>
      </c>
      <c r="I2527" s="5">
        <f t="shared" si="282"/>
        <v>0</v>
      </c>
      <c r="J2527" s="6">
        <f>+H2527+SUM($B$4:$B$5)-SUM($F$15:F2527)</f>
        <v>25640.647169382057</v>
      </c>
      <c r="K2527" s="10">
        <f t="shared" si="285"/>
        <v>6.8133566246550981E-3</v>
      </c>
      <c r="L2527" s="10">
        <f>+H2527/SUM($F$15:F2527)-1</f>
        <v>-2.9871319180275413E-2</v>
      </c>
      <c r="M2527" s="18">
        <f t="shared" si="288"/>
        <v>0</v>
      </c>
      <c r="N2527" s="18">
        <f t="shared" si="286"/>
        <v>3154.8480452068693</v>
      </c>
      <c r="O2527" s="4">
        <f t="shared" si="287"/>
        <v>8.0576939477708116</v>
      </c>
      <c r="P2527" s="18">
        <f>+AVERAGEIF($C$15:C2527,"&lt;&gt;",$B$15:B2527)</f>
        <v>8.1630578512396692</v>
      </c>
    </row>
    <row r="2528" spans="1:16" x14ac:dyDescent="0.25">
      <c r="A2528" s="1">
        <v>43963</v>
      </c>
      <c r="B2528" s="18">
        <v>7.734</v>
      </c>
      <c r="G2528">
        <f t="shared" si="283"/>
        <v>25365.113427683016</v>
      </c>
      <c r="H2528">
        <f t="shared" si="284"/>
        <v>24399.594781629858</v>
      </c>
      <c r="I2528" s="5">
        <f t="shared" si="282"/>
        <v>0</v>
      </c>
      <c r="J2528" s="6">
        <f>+H2528+SUM($B$4:$B$5)-SUM($F$15:F2528)</f>
        <v>25378.794781629884</v>
      </c>
      <c r="K2528" s="10">
        <f t="shared" si="285"/>
        <v>-1.0212393861292801E-2</v>
      </c>
      <c r="L2528" s="10">
        <f>+H2528/SUM($F$15:F2528)-1</f>
        <v>-4.0172033074101443E-2</v>
      </c>
      <c r="M2528" s="18">
        <f t="shared" si="288"/>
        <v>0</v>
      </c>
      <c r="N2528" s="18">
        <f t="shared" si="286"/>
        <v>3154.8480452068693</v>
      </c>
      <c r="O2528" s="4">
        <f t="shared" si="287"/>
        <v>8.0576939477708116</v>
      </c>
      <c r="P2528" s="18">
        <f>+AVERAGEIF($C$15:C2528,"&lt;&gt;",$B$15:B2528)</f>
        <v>8.1630578512396692</v>
      </c>
    </row>
    <row r="2529" spans="1:16" x14ac:dyDescent="0.25">
      <c r="A2529" s="1">
        <v>43964</v>
      </c>
      <c r="B2529" s="18">
        <v>7.742</v>
      </c>
      <c r="G2529">
        <f t="shared" si="283"/>
        <v>25391.350938340049</v>
      </c>
      <c r="H2529">
        <f t="shared" si="284"/>
        <v>24424.833565991514</v>
      </c>
      <c r="I2529" s="5">
        <f t="shared" si="282"/>
        <v>0</v>
      </c>
      <c r="J2529" s="6">
        <f>+H2529+SUM($B$4:$B$5)-SUM($F$15:F2529)</f>
        <v>25404.033565991544</v>
      </c>
      <c r="K2529" s="10">
        <f t="shared" si="285"/>
        <v>9.9448317301220612E-4</v>
      </c>
      <c r="L2529" s="10">
        <f>+H2529/SUM($F$15:F2529)-1</f>
        <v>-3.9179193180720606E-2</v>
      </c>
      <c r="M2529" s="18">
        <f t="shared" si="288"/>
        <v>0</v>
      </c>
      <c r="N2529" s="18">
        <f t="shared" si="286"/>
        <v>3154.8480452068693</v>
      </c>
      <c r="O2529" s="4">
        <f t="shared" si="287"/>
        <v>8.0576939477708116</v>
      </c>
      <c r="P2529" s="18">
        <f>+AVERAGEIF($C$15:C2529,"&lt;&gt;",$B$15:B2529)</f>
        <v>8.1630578512396692</v>
      </c>
    </row>
    <row r="2530" spans="1:16" x14ac:dyDescent="0.25">
      <c r="A2530" s="1">
        <v>43965</v>
      </c>
      <c r="B2530" s="18">
        <v>7.6980000000000004</v>
      </c>
      <c r="G2530">
        <f t="shared" si="283"/>
        <v>25247.044629726392</v>
      </c>
      <c r="H2530">
        <f t="shared" si="284"/>
        <v>24286.020252002414</v>
      </c>
      <c r="I2530" s="5">
        <f t="shared" si="282"/>
        <v>0</v>
      </c>
      <c r="J2530" s="6">
        <f>+H2530+SUM($B$4:$B$5)-SUM($F$15:F2530)</f>
        <v>25265.220252002444</v>
      </c>
      <c r="K2530" s="10">
        <f t="shared" si="285"/>
        <v>-5.4642233733673828E-3</v>
      </c>
      <c r="L2530" s="10">
        <f>+H2530/SUM($F$15:F2530)-1</f>
        <v>-4.4639812594314932E-2</v>
      </c>
      <c r="M2530" s="18">
        <f t="shared" si="288"/>
        <v>0</v>
      </c>
      <c r="N2530" s="18">
        <f t="shared" si="286"/>
        <v>3154.8480452068693</v>
      </c>
      <c r="O2530" s="4">
        <f t="shared" si="287"/>
        <v>8.0576939477708116</v>
      </c>
      <c r="P2530" s="18">
        <f>+AVERAGEIF($C$15:C2530,"&lt;&gt;",$B$15:B2530)</f>
        <v>8.1630578512396692</v>
      </c>
    </row>
    <row r="2531" spans="1:16" x14ac:dyDescent="0.25">
      <c r="A2531" s="1">
        <v>43966</v>
      </c>
      <c r="B2531" s="18">
        <v>7.6689999999999996</v>
      </c>
      <c r="G2531">
        <f t="shared" si="283"/>
        <v>25151.933653594657</v>
      </c>
      <c r="H2531">
        <f t="shared" si="284"/>
        <v>24194.529658691412</v>
      </c>
      <c r="I2531" s="5">
        <f t="shared" si="282"/>
        <v>0</v>
      </c>
      <c r="J2531" s="6">
        <f>+H2531+SUM($B$4:$B$5)-SUM($F$15:F2531)</f>
        <v>25173.729658691438</v>
      </c>
      <c r="K2531" s="10">
        <f t="shared" si="285"/>
        <v>-3.6212070347478864E-3</v>
      </c>
      <c r="L2531" s="10">
        <f>+H2531/SUM($F$15:F2531)-1</f>
        <v>-4.8238857207820507E-2</v>
      </c>
      <c r="M2531" s="18">
        <f t="shared" si="288"/>
        <v>0</v>
      </c>
      <c r="N2531" s="18">
        <f t="shared" si="286"/>
        <v>3154.8480452068693</v>
      </c>
      <c r="O2531" s="4">
        <f t="shared" si="287"/>
        <v>8.0576939477708116</v>
      </c>
      <c r="P2531" s="18">
        <f>+AVERAGEIF($C$15:C2531,"&lt;&gt;",$B$15:B2531)</f>
        <v>8.1630578512396692</v>
      </c>
    </row>
    <row r="2532" spans="1:16" x14ac:dyDescent="0.25">
      <c r="A2532" s="1">
        <v>43969</v>
      </c>
      <c r="B2532" s="18">
        <v>7.7249999999999996</v>
      </c>
      <c r="G2532">
        <f t="shared" si="283"/>
        <v>25335.596228193859</v>
      </c>
      <c r="H2532">
        <f t="shared" si="284"/>
        <v>24371.201149222994</v>
      </c>
      <c r="I2532" s="5">
        <f t="shared" si="282"/>
        <v>0</v>
      </c>
      <c r="J2532" s="6">
        <f>+H2532+SUM($B$4:$B$5)-SUM($F$15:F2532)</f>
        <v>25350.40114922302</v>
      </c>
      <c r="K2532" s="10">
        <f t="shared" si="285"/>
        <v>7.018089608767486E-3</v>
      </c>
      <c r="L2532" s="10">
        <f>+H2532/SUM($F$15:F2532)-1</f>
        <v>-4.1288977954154871E-2</v>
      </c>
      <c r="M2532" s="18">
        <f t="shared" si="288"/>
        <v>0</v>
      </c>
      <c r="N2532" s="18">
        <f t="shared" si="286"/>
        <v>3154.8480452068693</v>
      </c>
      <c r="O2532" s="4">
        <f t="shared" si="287"/>
        <v>8.0576939477708116</v>
      </c>
      <c r="P2532" s="18">
        <f>+AVERAGEIF($C$15:C2532,"&lt;&gt;",$B$15:B2532)</f>
        <v>8.1630578512396692</v>
      </c>
    </row>
    <row r="2533" spans="1:16" x14ac:dyDescent="0.25">
      <c r="A2533" s="1">
        <v>43970</v>
      </c>
      <c r="B2533" s="18">
        <v>7.7469999999999999</v>
      </c>
      <c r="G2533">
        <f t="shared" si="283"/>
        <v>25407.74938250069</v>
      </c>
      <c r="H2533">
        <f t="shared" si="284"/>
        <v>24440.607806217547</v>
      </c>
      <c r="I2533" s="5">
        <f t="shared" si="282"/>
        <v>0</v>
      </c>
      <c r="J2533" s="6">
        <f>+H2533+SUM($B$4:$B$5)-SUM($F$15:F2533)</f>
        <v>25419.807806217577</v>
      </c>
      <c r="K2533" s="10">
        <f t="shared" si="285"/>
        <v>2.7378918615923453E-3</v>
      </c>
      <c r="L2533" s="10">
        <f>+H2533/SUM($F$15:F2533)-1</f>
        <v>-3.8558668247357542E-2</v>
      </c>
      <c r="M2533" s="18">
        <f t="shared" si="288"/>
        <v>0</v>
      </c>
      <c r="N2533" s="18">
        <f t="shared" si="286"/>
        <v>3154.8480452068693</v>
      </c>
      <c r="O2533" s="4">
        <f t="shared" si="287"/>
        <v>8.0576939477708116</v>
      </c>
      <c r="P2533" s="18">
        <f>+AVERAGEIF($C$15:C2533,"&lt;&gt;",$B$15:B2533)</f>
        <v>8.1630578512396692</v>
      </c>
    </row>
    <row r="2534" spans="1:16" x14ac:dyDescent="0.25">
      <c r="A2534" s="1">
        <v>43971</v>
      </c>
      <c r="B2534" s="18">
        <v>7.7709999999999999</v>
      </c>
      <c r="G2534">
        <f t="shared" si="283"/>
        <v>25486.461914471776</v>
      </c>
      <c r="H2534">
        <f t="shared" si="284"/>
        <v>24516.324159302509</v>
      </c>
      <c r="I2534" s="5">
        <f t="shared" si="282"/>
        <v>0</v>
      </c>
      <c r="J2534" s="6">
        <f>+H2534+SUM($B$4:$B$5)-SUM($F$15:F2534)</f>
        <v>25495.524159302535</v>
      </c>
      <c r="K2534" s="10">
        <f t="shared" si="285"/>
        <v>2.9786359386414496E-3</v>
      </c>
      <c r="L2534" s="10">
        <f>+H2534/SUM($F$15:F2534)-1</f>
        <v>-3.5580148567215253E-2</v>
      </c>
      <c r="M2534" s="18">
        <f t="shared" si="288"/>
        <v>0</v>
      </c>
      <c r="N2534" s="18">
        <f t="shared" si="286"/>
        <v>3154.8480452068693</v>
      </c>
      <c r="O2534" s="4">
        <f t="shared" si="287"/>
        <v>8.0576939477708116</v>
      </c>
      <c r="P2534" s="18">
        <f>+AVERAGEIF($C$15:C2534,"&lt;&gt;",$B$15:B2534)</f>
        <v>8.1630578512396692</v>
      </c>
    </row>
    <row r="2535" spans="1:16" x14ac:dyDescent="0.25">
      <c r="A2535" s="1">
        <v>43973</v>
      </c>
      <c r="B2535" s="18">
        <v>7.6719999999999997</v>
      </c>
      <c r="G2535">
        <f t="shared" si="283"/>
        <v>25161.772720091038</v>
      </c>
      <c r="H2535">
        <f t="shared" si="284"/>
        <v>24203.994202827027</v>
      </c>
      <c r="I2535" s="5">
        <f t="shared" si="282"/>
        <v>0</v>
      </c>
      <c r="J2535" s="6">
        <f>+H2535+SUM($B$4:$B$5)-SUM($F$15:F2535)</f>
        <v>25183.194202827057</v>
      </c>
      <c r="K2535" s="10">
        <f t="shared" si="285"/>
        <v>-1.2250383813408261E-2</v>
      </c>
      <c r="L2535" s="10">
        <f>+H2535/SUM($F$15:F2535)-1</f>
        <v>-4.7866542247802957E-2</v>
      </c>
      <c r="M2535" s="18">
        <f t="shared" si="288"/>
        <v>0</v>
      </c>
      <c r="N2535" s="18">
        <f t="shared" si="286"/>
        <v>3154.8480452068693</v>
      </c>
      <c r="O2535" s="4">
        <f t="shared" si="287"/>
        <v>8.0576939477708116</v>
      </c>
      <c r="P2535" s="18">
        <f>+AVERAGEIF($C$15:C2535,"&lt;&gt;",$B$15:B2535)</f>
        <v>8.1630578512396692</v>
      </c>
    </row>
    <row r="2536" spans="1:16" x14ac:dyDescent="0.25">
      <c r="A2536" s="1">
        <v>43976</v>
      </c>
      <c r="B2536" s="18">
        <v>7.6660000000000004</v>
      </c>
      <c r="G2536">
        <f t="shared" si="283"/>
        <v>25142.094587098269</v>
      </c>
      <c r="H2536">
        <f t="shared" si="284"/>
        <v>24185.065114555789</v>
      </c>
      <c r="I2536" s="5">
        <f t="shared" si="282"/>
        <v>0</v>
      </c>
      <c r="J2536" s="6">
        <f>+H2536+SUM($B$4:$B$5)-SUM($F$15:F2536)</f>
        <v>25164.265114555819</v>
      </c>
      <c r="K2536" s="10">
        <f t="shared" si="285"/>
        <v>-7.5165557310885589E-4</v>
      </c>
      <c r="L2536" s="10">
        <f>+H2536/SUM($F$15:F2536)-1</f>
        <v>-4.861117216783839E-2</v>
      </c>
      <c r="M2536" s="18">
        <f t="shared" si="288"/>
        <v>0</v>
      </c>
      <c r="N2536" s="18">
        <f t="shared" si="286"/>
        <v>3154.8480452068693</v>
      </c>
      <c r="O2536" s="4">
        <f t="shared" si="287"/>
        <v>8.0576939477708116</v>
      </c>
      <c r="P2536" s="18">
        <f>+AVERAGEIF($C$15:C2536,"&lt;&gt;",$B$15:B2536)</f>
        <v>8.1630578512396692</v>
      </c>
    </row>
    <row r="2537" spans="1:16" x14ac:dyDescent="0.25">
      <c r="A2537" s="1">
        <v>43977</v>
      </c>
      <c r="B2537" s="18">
        <v>7.7249999999999996</v>
      </c>
      <c r="G2537">
        <f t="shared" si="283"/>
        <v>25335.596228193859</v>
      </c>
      <c r="H2537">
        <f t="shared" si="284"/>
        <v>24371.201149222994</v>
      </c>
      <c r="I2537" s="5">
        <f t="shared" si="282"/>
        <v>0</v>
      </c>
      <c r="J2537" s="6">
        <f>+H2537+SUM($B$4:$B$5)-SUM($F$15:F2537)</f>
        <v>25350.40114922302</v>
      </c>
      <c r="K2537" s="10">
        <f t="shared" si="285"/>
        <v>7.396839678005751E-3</v>
      </c>
      <c r="L2537" s="10">
        <f>+H2537/SUM($F$15:F2537)-1</f>
        <v>-4.1288977954154871E-2</v>
      </c>
      <c r="M2537" s="18">
        <f t="shared" si="288"/>
        <v>0</v>
      </c>
      <c r="N2537" s="18">
        <f t="shared" si="286"/>
        <v>3154.8480452068693</v>
      </c>
      <c r="O2537" s="4">
        <f t="shared" si="287"/>
        <v>8.0576939477708116</v>
      </c>
      <c r="P2537" s="18">
        <f>+AVERAGEIF($C$15:C2537,"&lt;&gt;",$B$15:B2537)</f>
        <v>8.1630578512396692</v>
      </c>
    </row>
    <row r="2538" spans="1:16" x14ac:dyDescent="0.25">
      <c r="A2538" s="1">
        <v>43978</v>
      </c>
      <c r="B2538" s="18">
        <v>7.766</v>
      </c>
      <c r="G2538">
        <f t="shared" si="283"/>
        <v>25470.063470311135</v>
      </c>
      <c r="H2538">
        <f t="shared" si="284"/>
        <v>24500.549919076479</v>
      </c>
      <c r="I2538" s="5">
        <f t="shared" si="282"/>
        <v>0</v>
      </c>
      <c r="J2538" s="6">
        <f>+H2538+SUM($B$4:$B$5)-SUM($F$15:F2538)</f>
        <v>25479.749919076508</v>
      </c>
      <c r="K2538" s="10">
        <f t="shared" si="285"/>
        <v>5.1024348329671287E-3</v>
      </c>
      <c r="L2538" s="10">
        <f>+H2538/SUM($F$15:F2538)-1</f>
        <v>-3.6200673500578096E-2</v>
      </c>
      <c r="M2538" s="18">
        <f t="shared" si="288"/>
        <v>0</v>
      </c>
      <c r="N2538" s="18">
        <f t="shared" si="286"/>
        <v>3154.8480452068693</v>
      </c>
      <c r="O2538" s="4">
        <f t="shared" si="287"/>
        <v>8.0576939477708116</v>
      </c>
      <c r="P2538" s="18">
        <f>+AVERAGEIF($C$15:C2538,"&lt;&gt;",$B$15:B2538)</f>
        <v>8.1630578512396692</v>
      </c>
    </row>
    <row r="2539" spans="1:16" x14ac:dyDescent="0.25">
      <c r="A2539" s="1">
        <v>43979</v>
      </c>
      <c r="B2539" s="18">
        <v>7.6989999999999998</v>
      </c>
      <c r="G2539">
        <f t="shared" si="283"/>
        <v>25250.324318558516</v>
      </c>
      <c r="H2539">
        <f t="shared" si="284"/>
        <v>24289.175100047618</v>
      </c>
      <c r="I2539" s="5">
        <f t="shared" si="282"/>
        <v>0</v>
      </c>
      <c r="J2539" s="6">
        <f>+H2539+SUM($B$4:$B$5)-SUM($F$15:F2539)</f>
        <v>25268.375100047648</v>
      </c>
      <c r="K2539" s="10">
        <f t="shared" si="285"/>
        <v>-8.295796454054094E-3</v>
      </c>
      <c r="L2539" s="10">
        <f>+H2539/SUM($F$15:F2539)-1</f>
        <v>-4.4515707607642452E-2</v>
      </c>
      <c r="M2539" s="18">
        <f t="shared" si="288"/>
        <v>0</v>
      </c>
      <c r="N2539" s="18">
        <f t="shared" si="286"/>
        <v>3154.8480452068693</v>
      </c>
      <c r="O2539" s="4">
        <f t="shared" si="287"/>
        <v>8.0576939477708116</v>
      </c>
      <c r="P2539" s="18">
        <f>+AVERAGEIF($C$15:C2539,"&lt;&gt;",$B$15:B2539)</f>
        <v>8.1630578512396692</v>
      </c>
    </row>
    <row r="2540" spans="1:16" x14ac:dyDescent="0.25">
      <c r="A2540" s="1">
        <v>43980</v>
      </c>
      <c r="B2540" s="18">
        <v>7.7080000000000002</v>
      </c>
      <c r="G2540">
        <f t="shared" si="283"/>
        <v>25279.841518047673</v>
      </c>
      <c r="H2540">
        <f t="shared" si="284"/>
        <v>24317.568732454478</v>
      </c>
      <c r="I2540" s="5">
        <f t="shared" si="282"/>
        <v>0</v>
      </c>
      <c r="J2540" s="6">
        <f>+H2540+SUM($B$4:$B$5)-SUM($F$15:F2540)</f>
        <v>25296.768732454504</v>
      </c>
      <c r="K2540" s="10">
        <f t="shared" si="285"/>
        <v>1.1236825595011268E-3</v>
      </c>
      <c r="L2540" s="10">
        <f>+H2540/SUM($F$15:F2540)-1</f>
        <v>-4.3398762727589135E-2</v>
      </c>
      <c r="M2540" s="18">
        <f t="shared" si="288"/>
        <v>0</v>
      </c>
      <c r="N2540" s="18">
        <f t="shared" si="286"/>
        <v>3154.8480452068693</v>
      </c>
      <c r="O2540" s="4">
        <f t="shared" si="287"/>
        <v>8.0576939477708116</v>
      </c>
      <c r="P2540" s="18">
        <f>+AVERAGEIF($C$15:C2540,"&lt;&gt;",$B$15:B2540)</f>
        <v>8.1630578512396692</v>
      </c>
    </row>
    <row r="2541" spans="1:16" x14ac:dyDescent="0.25">
      <c r="A2541" s="1">
        <v>43985</v>
      </c>
      <c r="B2541" s="18">
        <v>8.0809999999999995</v>
      </c>
      <c r="G2541">
        <f t="shared" si="283"/>
        <v>26503.165452431658</v>
      </c>
      <c r="H2541">
        <f t="shared" si="284"/>
        <v>25494.327053316632</v>
      </c>
      <c r="I2541" s="5">
        <f t="shared" si="282"/>
        <v>0</v>
      </c>
      <c r="J2541" s="6">
        <f>+H2541+SUM($B$4:$B$5)-SUM($F$15:F2541)</f>
        <v>26473.527053316662</v>
      </c>
      <c r="K2541" s="10">
        <f t="shared" si="285"/>
        <v>4.6518127801533637E-2</v>
      </c>
      <c r="L2541" s="10">
        <f>+H2541/SUM($F$15:F2541)-1</f>
        <v>2.8923973012910942E-3</v>
      </c>
      <c r="M2541" s="18">
        <f t="shared" si="288"/>
        <v>0</v>
      </c>
      <c r="N2541" s="18">
        <f t="shared" si="286"/>
        <v>3154.8480452068693</v>
      </c>
      <c r="O2541" s="4">
        <f t="shared" si="287"/>
        <v>8.0576939477708116</v>
      </c>
      <c r="P2541" s="18">
        <f>+AVERAGEIF($C$15:C2541,"&lt;&gt;",$B$15:B2541)</f>
        <v>8.1630578512396692</v>
      </c>
    </row>
    <row r="2542" spans="1:16" x14ac:dyDescent="0.25">
      <c r="A2542" s="1">
        <v>43986</v>
      </c>
      <c r="B2542" s="18">
        <v>8.032</v>
      </c>
      <c r="G2542">
        <f t="shared" si="283"/>
        <v>26342.460699657353</v>
      </c>
      <c r="H2542">
        <f t="shared" si="284"/>
        <v>25339.739499101495</v>
      </c>
      <c r="I2542" s="5">
        <f t="shared" si="282"/>
        <v>0</v>
      </c>
      <c r="J2542" s="6">
        <f>+H2542+SUM($B$4:$B$5)-SUM($F$15:F2542)</f>
        <v>26318.939499101522</v>
      </c>
      <c r="K2542" s="10">
        <f t="shared" si="285"/>
        <v>-5.8393259766184036E-3</v>
      </c>
      <c r="L2542" s="10">
        <f>+H2542/SUM($F$15:F2542)-1</f>
        <v>-3.1887470456665179E-3</v>
      </c>
      <c r="M2542" s="18">
        <f t="shared" si="288"/>
        <v>0</v>
      </c>
      <c r="N2542" s="18">
        <f t="shared" si="286"/>
        <v>3154.8480452068693</v>
      </c>
      <c r="O2542" s="4">
        <f t="shared" si="287"/>
        <v>8.0576939477708116</v>
      </c>
      <c r="P2542" s="18">
        <f>+AVERAGEIF($C$15:C2542,"&lt;&gt;",$B$15:B2542)</f>
        <v>8.1630578512396692</v>
      </c>
    </row>
    <row r="2543" spans="1:16" x14ac:dyDescent="0.25">
      <c r="A2543" s="1">
        <v>43987</v>
      </c>
      <c r="B2543" s="18">
        <v>8.1539999999999999</v>
      </c>
      <c r="G2543">
        <f t="shared" si="283"/>
        <v>26742.582737177047</v>
      </c>
      <c r="H2543">
        <f t="shared" si="284"/>
        <v>25724.630960616731</v>
      </c>
      <c r="I2543" s="5">
        <f t="shared" si="282"/>
        <v>0</v>
      </c>
      <c r="J2543" s="6">
        <f>+H2543+SUM($B$4:$B$5)-SUM($F$15:F2543)</f>
        <v>26703.83096061676</v>
      </c>
      <c r="K2543" s="10">
        <f t="shared" si="285"/>
        <v>1.4624125015689771E-2</v>
      </c>
      <c r="L2543" s="10">
        <f>+H2543/SUM($F$15:F2543)-1</f>
        <v>1.1952061328390773E-2</v>
      </c>
      <c r="M2543" s="18">
        <f t="shared" si="288"/>
        <v>0</v>
      </c>
      <c r="N2543" s="18">
        <f t="shared" si="286"/>
        <v>3154.8480452068693</v>
      </c>
      <c r="O2543" s="4">
        <f t="shared" si="287"/>
        <v>8.0576939477708116</v>
      </c>
      <c r="P2543" s="18">
        <f>+AVERAGEIF($C$15:C2543,"&lt;&gt;",$B$15:B2543)</f>
        <v>8.1630578512396692</v>
      </c>
    </row>
    <row r="2544" spans="1:16" x14ac:dyDescent="0.25">
      <c r="A2544" s="1">
        <v>43990</v>
      </c>
      <c r="B2544" s="18">
        <v>8.2230000000000008</v>
      </c>
      <c r="G2544">
        <f t="shared" si="283"/>
        <v>26968.881266593926</v>
      </c>
      <c r="H2544">
        <f t="shared" si="284"/>
        <v>25942.315475736006</v>
      </c>
      <c r="I2544" s="5">
        <f t="shared" si="282"/>
        <v>0</v>
      </c>
      <c r="J2544" s="6">
        <f>+H2544+SUM($B$4:$B$5)-SUM($F$15:F2544)</f>
        <v>26921.515475736029</v>
      </c>
      <c r="K2544" s="10">
        <f t="shared" si="285"/>
        <v>8.1518084592548945E-3</v>
      </c>
      <c r="L2544" s="10">
        <f>+H2544/SUM($F$15:F2544)-1</f>
        <v>2.0515305408800311E-2</v>
      </c>
      <c r="M2544" s="18">
        <f t="shared" si="288"/>
        <v>0</v>
      </c>
      <c r="N2544" s="18">
        <f t="shared" si="286"/>
        <v>3154.8480452068693</v>
      </c>
      <c r="O2544" s="4">
        <f t="shared" si="287"/>
        <v>8.0576939477708116</v>
      </c>
      <c r="P2544" s="18">
        <f>+AVERAGEIF($C$15:C2544,"&lt;&gt;",$B$15:B2544)</f>
        <v>8.1630578512396692</v>
      </c>
    </row>
    <row r="2545" spans="1:16" x14ac:dyDescent="0.25">
      <c r="A2545" s="1">
        <v>43991</v>
      </c>
      <c r="B2545" s="18">
        <v>8.2110000000000003</v>
      </c>
      <c r="G2545">
        <f t="shared" si="283"/>
        <v>26929.525000608381</v>
      </c>
      <c r="H2545">
        <f t="shared" si="284"/>
        <v>25904.457299193524</v>
      </c>
      <c r="I2545" s="5">
        <f t="shared" si="282"/>
        <v>0</v>
      </c>
      <c r="J2545" s="6">
        <f>+H2545+SUM($B$4:$B$5)-SUM($F$15:F2545)</f>
        <v>26883.657299193554</v>
      </c>
      <c r="K2545" s="10">
        <f t="shared" si="285"/>
        <v>-1.4062424003060681E-3</v>
      </c>
      <c r="L2545" s="10">
        <f>+H2545/SUM($F$15:F2545)-1</f>
        <v>1.9026045568729222E-2</v>
      </c>
      <c r="M2545" s="18">
        <f t="shared" si="288"/>
        <v>0</v>
      </c>
      <c r="N2545" s="18">
        <f t="shared" si="286"/>
        <v>3154.8480452068693</v>
      </c>
      <c r="O2545" s="4">
        <f t="shared" si="287"/>
        <v>8.0576939477708116</v>
      </c>
      <c r="P2545" s="18">
        <f>+AVERAGEIF($C$15:C2545,"&lt;&gt;",$B$15:B2545)</f>
        <v>8.1630578512396692</v>
      </c>
    </row>
    <row r="2546" spans="1:16" x14ac:dyDescent="0.25">
      <c r="A2546" s="1">
        <v>43992</v>
      </c>
      <c r="B2546" s="18">
        <v>8.23</v>
      </c>
      <c r="G2546">
        <f t="shared" si="283"/>
        <v>26991.839088418827</v>
      </c>
      <c r="H2546">
        <f t="shared" si="284"/>
        <v>25964.399412052455</v>
      </c>
      <c r="I2546" s="5">
        <f t="shared" si="282"/>
        <v>0</v>
      </c>
      <c r="J2546" s="6">
        <f>+H2546+SUM($B$4:$B$5)-SUM($F$15:F2546)</f>
        <v>26943.599412052485</v>
      </c>
      <c r="K2546" s="10">
        <f t="shared" si="285"/>
        <v>2.2296859460684271E-3</v>
      </c>
      <c r="L2546" s="10">
        <f>+H2546/SUM($F$15:F2546)-1</f>
        <v>2.1384040315508557E-2</v>
      </c>
      <c r="M2546" s="18">
        <f t="shared" si="288"/>
        <v>0</v>
      </c>
      <c r="N2546" s="18">
        <f t="shared" si="286"/>
        <v>3154.8480452068693</v>
      </c>
      <c r="O2546" s="4">
        <f t="shared" si="287"/>
        <v>8.0576939477708116</v>
      </c>
      <c r="P2546" s="18">
        <f>+AVERAGEIF($C$15:C2546,"&lt;&gt;",$B$15:B2546)</f>
        <v>8.1630578512396692</v>
      </c>
    </row>
    <row r="2547" spans="1:16" x14ac:dyDescent="0.25">
      <c r="A2547" s="1">
        <v>43993</v>
      </c>
      <c r="B2547" s="18">
        <v>8.0549999999999997</v>
      </c>
      <c r="G2547">
        <f t="shared" si="283"/>
        <v>26417.893542796312</v>
      </c>
      <c r="H2547">
        <f t="shared" si="284"/>
        <v>25412.301004141253</v>
      </c>
      <c r="I2547" s="5">
        <f t="shared" si="282"/>
        <v>0</v>
      </c>
      <c r="J2547" s="6">
        <f>+H2547+SUM($B$4:$B$5)-SUM($F$15:F2547)</f>
        <v>26391.501004141275</v>
      </c>
      <c r="K2547" s="10">
        <f t="shared" si="285"/>
        <v>-2.0490892826451557E-2</v>
      </c>
      <c r="L2547" s="10">
        <f>+H2547/SUM($F$15:F2547)-1</f>
        <v>-3.3433235219670898E-4</v>
      </c>
      <c r="M2547" s="18">
        <f t="shared" si="288"/>
        <v>0</v>
      </c>
      <c r="N2547" s="18">
        <f t="shared" si="286"/>
        <v>3154.8480452068693</v>
      </c>
      <c r="O2547" s="4">
        <f t="shared" si="287"/>
        <v>8.0576939477708116</v>
      </c>
      <c r="P2547" s="18">
        <f>+AVERAGEIF($C$15:C2547,"&lt;&gt;",$B$15:B2547)</f>
        <v>8.1630578512396692</v>
      </c>
    </row>
    <row r="2548" spans="1:16" x14ac:dyDescent="0.25">
      <c r="A2548" s="1">
        <v>43994</v>
      </c>
      <c r="B2548" s="18">
        <v>8.0820000000000007</v>
      </c>
      <c r="G2548">
        <f t="shared" si="283"/>
        <v>26506.44514126379</v>
      </c>
      <c r="H2548">
        <f t="shared" si="284"/>
        <v>25497.481901361843</v>
      </c>
      <c r="I2548" s="5">
        <f t="shared" si="282"/>
        <v>0</v>
      </c>
      <c r="J2548" s="6">
        <f>+H2548+SUM($B$4:$B$5)-SUM($F$15:F2548)</f>
        <v>26476.681901361866</v>
      </c>
      <c r="K2548" s="10">
        <f t="shared" si="285"/>
        <v>3.2275881999748179E-3</v>
      </c>
      <c r="L2548" s="10">
        <f>+H2548/SUM($F$15:F2548)-1</f>
        <v>3.0165022879637959E-3</v>
      </c>
      <c r="M2548" s="18">
        <f t="shared" si="288"/>
        <v>0</v>
      </c>
      <c r="N2548" s="18">
        <f t="shared" si="286"/>
        <v>3154.8480452068693</v>
      </c>
      <c r="O2548" s="4">
        <f t="shared" si="287"/>
        <v>8.0576939477708116</v>
      </c>
      <c r="P2548" s="18">
        <f>+AVERAGEIF($C$15:C2548,"&lt;&gt;",$B$15:B2548)</f>
        <v>8.1630578512396692</v>
      </c>
    </row>
    <row r="2549" spans="1:16" x14ac:dyDescent="0.25">
      <c r="A2549" s="1">
        <v>43997</v>
      </c>
      <c r="B2549" s="18">
        <v>7.9320000000000004</v>
      </c>
      <c r="G2549">
        <f t="shared" si="283"/>
        <v>26014.49181644449</v>
      </c>
      <c r="H2549">
        <f t="shared" si="284"/>
        <v>25024.254694580814</v>
      </c>
      <c r="I2549" s="5">
        <f t="shared" si="282"/>
        <v>0</v>
      </c>
      <c r="J2549" s="6">
        <f>+H2549+SUM($B$4:$B$5)-SUM($F$15:F2549)</f>
        <v>26003.45469458084</v>
      </c>
      <c r="K2549" s="10">
        <f t="shared" si="285"/>
        <v>-1.787335771695342E-2</v>
      </c>
      <c r="L2549" s="10">
        <f>+H2549/SUM($F$15:F2549)-1</f>
        <v>-1.5599245712926479E-2</v>
      </c>
      <c r="M2549" s="18">
        <f t="shared" si="288"/>
        <v>0</v>
      </c>
      <c r="N2549" s="18">
        <f t="shared" si="286"/>
        <v>3154.8480452068693</v>
      </c>
      <c r="O2549" s="4">
        <f t="shared" si="287"/>
        <v>8.0576939477708116</v>
      </c>
      <c r="P2549" s="18">
        <f>+AVERAGEIF($C$15:C2549,"&lt;&gt;",$B$15:B2549)</f>
        <v>8.1630578512396692</v>
      </c>
    </row>
    <row r="2550" spans="1:16" x14ac:dyDescent="0.25">
      <c r="A2550" s="1">
        <v>43998</v>
      </c>
      <c r="B2550" s="18">
        <v>8.0739999999999998</v>
      </c>
      <c r="G2550">
        <f t="shared" si="283"/>
        <v>26480.207630606757</v>
      </c>
      <c r="H2550">
        <f t="shared" si="284"/>
        <v>25472.243117000187</v>
      </c>
      <c r="I2550" s="5">
        <f t="shared" si="282"/>
        <v>0</v>
      </c>
      <c r="J2550" s="6">
        <f>+H2550+SUM($B$4:$B$5)-SUM($F$15:F2550)</f>
        <v>26451.443117000214</v>
      </c>
      <c r="K2550" s="10">
        <f t="shared" si="285"/>
        <v>1.7228034800804259E-2</v>
      </c>
      <c r="L2550" s="10">
        <f>+H2550/SUM($F$15:F2550)-1</f>
        <v>2.023662394582848E-3</v>
      </c>
      <c r="M2550" s="18">
        <f t="shared" si="288"/>
        <v>0</v>
      </c>
      <c r="N2550" s="18">
        <f t="shared" si="286"/>
        <v>3154.8480452068693</v>
      </c>
      <c r="O2550" s="4">
        <f t="shared" si="287"/>
        <v>8.0576939477708116</v>
      </c>
      <c r="P2550" s="18">
        <f>+AVERAGEIF($C$15:C2550,"&lt;&gt;",$B$15:B2550)</f>
        <v>8.1630578512396692</v>
      </c>
    </row>
    <row r="2551" spans="1:16" x14ac:dyDescent="0.25">
      <c r="A2551" s="1">
        <v>43999</v>
      </c>
      <c r="B2551" s="18">
        <v>8.1549999999999994</v>
      </c>
      <c r="G2551">
        <f t="shared" si="283"/>
        <v>26745.862426009178</v>
      </c>
      <c r="H2551">
        <f t="shared" si="284"/>
        <v>25727.785808661942</v>
      </c>
      <c r="I2551" s="5">
        <f t="shared" si="282"/>
        <v>0</v>
      </c>
      <c r="J2551" s="6">
        <f>+H2551+SUM($B$4:$B$5)-SUM($F$15:F2551)</f>
        <v>26706.985808661964</v>
      </c>
      <c r="K2551" s="10">
        <f t="shared" si="285"/>
        <v>9.6608223049090558E-3</v>
      </c>
      <c r="L2551" s="10">
        <f>+H2551/SUM($F$15:F2551)-1</f>
        <v>1.2076166315063475E-2</v>
      </c>
      <c r="M2551" s="18">
        <f t="shared" si="288"/>
        <v>0</v>
      </c>
      <c r="N2551" s="18">
        <f t="shared" si="286"/>
        <v>3154.8480452068693</v>
      </c>
      <c r="O2551" s="4">
        <f t="shared" si="287"/>
        <v>8.0576939477708116</v>
      </c>
      <c r="P2551" s="18">
        <f>+AVERAGEIF($C$15:C2551,"&lt;&gt;",$B$15:B2551)</f>
        <v>8.1630578512396692</v>
      </c>
    </row>
    <row r="2552" spans="1:16" x14ac:dyDescent="0.25">
      <c r="A2552" s="1">
        <v>44000</v>
      </c>
      <c r="B2552" s="18">
        <v>8.1709999999999994</v>
      </c>
      <c r="G2552">
        <f t="shared" si="283"/>
        <v>26798.337447323236</v>
      </c>
      <c r="H2552">
        <f t="shared" si="284"/>
        <v>25778.26337738525</v>
      </c>
      <c r="I2552" s="5">
        <f t="shared" si="282"/>
        <v>0</v>
      </c>
      <c r="J2552" s="6">
        <f>+H2552+SUM($B$4:$B$5)-SUM($F$15:F2552)</f>
        <v>26757.463377385277</v>
      </c>
      <c r="K2552" s="10">
        <f t="shared" si="285"/>
        <v>1.890051130627457E-3</v>
      </c>
      <c r="L2552" s="10">
        <f>+H2552/SUM($F$15:F2552)-1</f>
        <v>1.4061846101825148E-2</v>
      </c>
      <c r="M2552" s="18">
        <f t="shared" si="288"/>
        <v>0</v>
      </c>
      <c r="N2552" s="18">
        <f t="shared" si="286"/>
        <v>3154.8480452068693</v>
      </c>
      <c r="O2552" s="4">
        <f t="shared" si="287"/>
        <v>8.0576939477708116</v>
      </c>
      <c r="P2552" s="18">
        <f>+AVERAGEIF($C$15:C2552,"&lt;&gt;",$B$15:B2552)</f>
        <v>8.1630578512396692</v>
      </c>
    </row>
    <row r="2553" spans="1:16" x14ac:dyDescent="0.25">
      <c r="A2553" s="1">
        <v>44001</v>
      </c>
      <c r="B2553" s="18">
        <v>8.2149999999999999</v>
      </c>
      <c r="G2553">
        <f t="shared" si="283"/>
        <v>26942.643755936901</v>
      </c>
      <c r="H2553">
        <f t="shared" si="284"/>
        <v>25917.076691374357</v>
      </c>
      <c r="I2553" s="5">
        <f t="shared" si="282"/>
        <v>0</v>
      </c>
      <c r="J2553" s="6">
        <f>+H2553+SUM($B$4:$B$5)-SUM($F$15:F2553)</f>
        <v>26896.276691374384</v>
      </c>
      <c r="K2553" s="10">
        <f t="shared" si="285"/>
        <v>5.1878353351846318E-3</v>
      </c>
      <c r="L2553" s="10">
        <f>+H2553/SUM($F$15:F2553)-1</f>
        <v>1.9522465515419807E-2</v>
      </c>
      <c r="M2553" s="18">
        <f t="shared" si="288"/>
        <v>0</v>
      </c>
      <c r="N2553" s="18">
        <f t="shared" si="286"/>
        <v>3154.8480452068693</v>
      </c>
      <c r="O2553" s="4">
        <f t="shared" si="287"/>
        <v>8.0576939477708116</v>
      </c>
      <c r="P2553" s="18">
        <f>+AVERAGEIF($C$15:C2553,"&lt;&gt;",$B$15:B2553)</f>
        <v>8.1630578512396692</v>
      </c>
    </row>
    <row r="2554" spans="1:16" x14ac:dyDescent="0.25">
      <c r="A2554" s="1">
        <v>44004</v>
      </c>
      <c r="B2554" s="18">
        <v>8.1630000000000003</v>
      </c>
      <c r="G2554">
        <f t="shared" si="283"/>
        <v>26772.099936666211</v>
      </c>
      <c r="H2554">
        <f t="shared" si="284"/>
        <v>25753.024593023601</v>
      </c>
      <c r="I2554" s="5">
        <f t="shared" si="282"/>
        <v>0</v>
      </c>
      <c r="J2554" s="6">
        <f>+H2554+SUM($B$4:$B$5)-SUM($F$15:F2554)</f>
        <v>26732.224593023624</v>
      </c>
      <c r="K2554" s="10">
        <f t="shared" si="285"/>
        <v>-6.0994352576455579E-3</v>
      </c>
      <c r="L2554" s="10">
        <f>+H2554/SUM($F$15:F2554)-1</f>
        <v>1.3069006208444645E-2</v>
      </c>
      <c r="M2554" s="18">
        <f t="shared" si="288"/>
        <v>0</v>
      </c>
      <c r="N2554" s="18">
        <f t="shared" si="286"/>
        <v>3154.8480452068693</v>
      </c>
      <c r="O2554" s="4">
        <f t="shared" si="287"/>
        <v>8.0576939477708116</v>
      </c>
      <c r="P2554" s="18">
        <f>+AVERAGEIF($C$15:C2554,"&lt;&gt;",$B$15:B2554)</f>
        <v>8.1630578512396692</v>
      </c>
    </row>
    <row r="2555" spans="1:16" x14ac:dyDescent="0.25">
      <c r="A2555" s="1">
        <v>44006</v>
      </c>
      <c r="B2555" s="18">
        <v>8.2029999999999994</v>
      </c>
      <c r="G2555">
        <f t="shared" si="283"/>
        <v>26903.287489951352</v>
      </c>
      <c r="H2555">
        <f t="shared" si="284"/>
        <v>25879.218514831871</v>
      </c>
      <c r="I2555" s="5">
        <f t="shared" si="282"/>
        <v>0</v>
      </c>
      <c r="J2555" s="6">
        <f>+H2555+SUM($B$4:$B$5)-SUM($F$15:F2555)</f>
        <v>26858.418514831894</v>
      </c>
      <c r="K2555" s="10">
        <f t="shared" si="285"/>
        <v>4.7206666758741189E-3</v>
      </c>
      <c r="L2555" s="10">
        <f>+H2555/SUM($F$15:F2555)-1</f>
        <v>1.8033205675348496E-2</v>
      </c>
      <c r="M2555" s="18">
        <f t="shared" si="288"/>
        <v>0</v>
      </c>
      <c r="N2555" s="18">
        <f t="shared" si="286"/>
        <v>3154.8480452068693</v>
      </c>
      <c r="O2555" s="4">
        <f t="shared" si="287"/>
        <v>8.0576939477708116</v>
      </c>
      <c r="P2555" s="18">
        <f>+AVERAGEIF($C$15:C2555,"&lt;&gt;",$B$15:B2555)</f>
        <v>8.1630578512396692</v>
      </c>
    </row>
    <row r="2556" spans="1:16" x14ac:dyDescent="0.25">
      <c r="A2556" s="1">
        <v>44007</v>
      </c>
      <c r="B2556" s="18">
        <v>8.2140000000000004</v>
      </c>
      <c r="G2556">
        <f t="shared" si="283"/>
        <v>26939.364067104769</v>
      </c>
      <c r="H2556">
        <f t="shared" si="284"/>
        <v>25913.92184332915</v>
      </c>
      <c r="I2556" s="5">
        <f t="shared" si="282"/>
        <v>0</v>
      </c>
      <c r="J2556" s="6">
        <f>+H2556+SUM($B$4:$B$5)-SUM($F$15:F2556)</f>
        <v>26893.12184332918</v>
      </c>
      <c r="K2556" s="10">
        <f t="shared" si="285"/>
        <v>1.2920838387457945E-3</v>
      </c>
      <c r="L2556" s="10">
        <f>+H2556/SUM($F$15:F2556)-1</f>
        <v>1.9398360528747105E-2</v>
      </c>
      <c r="M2556" s="18">
        <f t="shared" si="288"/>
        <v>0</v>
      </c>
      <c r="N2556" s="18">
        <f t="shared" si="286"/>
        <v>3154.8480452068693</v>
      </c>
      <c r="O2556" s="4">
        <f t="shared" si="287"/>
        <v>8.0576939477708116</v>
      </c>
      <c r="P2556" s="18">
        <f>+AVERAGEIF($C$15:C2556,"&lt;&gt;",$B$15:B2556)</f>
        <v>8.1630578512396692</v>
      </c>
    </row>
    <row r="2557" spans="1:16" x14ac:dyDescent="0.25">
      <c r="A2557" s="1">
        <v>44008</v>
      </c>
      <c r="B2557" s="18">
        <v>8.1639999999999997</v>
      </c>
      <c r="G2557">
        <f t="shared" si="283"/>
        <v>26775.379625498332</v>
      </c>
      <c r="H2557">
        <f t="shared" si="284"/>
        <v>25756.179441068805</v>
      </c>
      <c r="I2557" s="5">
        <f t="shared" si="282"/>
        <v>0</v>
      </c>
      <c r="J2557" s="6">
        <f>+H2557+SUM($B$4:$B$5)-SUM($F$15:F2557)</f>
        <v>26735.379441068828</v>
      </c>
      <c r="K2557" s="10">
        <f t="shared" si="285"/>
        <v>-5.8655296019297642E-3</v>
      </c>
      <c r="L2557" s="10">
        <f>+H2557/SUM($F$15:F2557)-1</f>
        <v>1.3193111195117124E-2</v>
      </c>
      <c r="M2557" s="18">
        <f t="shared" si="288"/>
        <v>0</v>
      </c>
      <c r="N2557" s="18">
        <f t="shared" si="286"/>
        <v>3154.8480452068693</v>
      </c>
      <c r="O2557" s="4">
        <f t="shared" si="287"/>
        <v>8.0576939477708116</v>
      </c>
      <c r="P2557" s="18">
        <f>+AVERAGEIF($C$15:C2557,"&lt;&gt;",$B$15:B2557)</f>
        <v>8.1630578512396692</v>
      </c>
    </row>
    <row r="2558" spans="1:16" x14ac:dyDescent="0.25">
      <c r="A2558" s="1">
        <v>44011</v>
      </c>
      <c r="B2558" s="18">
        <v>8.0980000000000008</v>
      </c>
      <c r="G2558">
        <f t="shared" si="283"/>
        <v>26558.920162577844</v>
      </c>
      <c r="H2558">
        <f t="shared" si="284"/>
        <v>25547.959470085156</v>
      </c>
      <c r="I2558" s="5">
        <f t="shared" si="282"/>
        <v>0</v>
      </c>
      <c r="J2558" s="6">
        <f>+H2558+SUM($B$4:$B$5)-SUM($F$15:F2558)</f>
        <v>26527.159470085186</v>
      </c>
      <c r="K2558" s="10">
        <f t="shared" si="285"/>
        <v>-7.788180880043627E-3</v>
      </c>
      <c r="L2558" s="10">
        <f>+H2558/SUM($F$15:F2558)-1</f>
        <v>5.0021820747254697E-3</v>
      </c>
      <c r="M2558" s="18">
        <f t="shared" si="288"/>
        <v>0</v>
      </c>
      <c r="N2558" s="18">
        <f t="shared" si="286"/>
        <v>3154.8480452068693</v>
      </c>
      <c r="O2558" s="4">
        <f t="shared" si="287"/>
        <v>8.0576939477708116</v>
      </c>
      <c r="P2558" s="18">
        <f>+AVERAGEIF($C$15:C2558,"&lt;&gt;",$B$15:B2558)</f>
        <v>8.1630578512396692</v>
      </c>
    </row>
    <row r="2559" spans="1:16" x14ac:dyDescent="0.25">
      <c r="A2559" s="1">
        <v>44012</v>
      </c>
      <c r="B2559" s="18">
        <v>8.1150000000000002</v>
      </c>
      <c r="G2559">
        <f t="shared" si="283"/>
        <v>26614.67487272403</v>
      </c>
      <c r="H2559">
        <f t="shared" si="284"/>
        <v>25601.591886853672</v>
      </c>
      <c r="I2559" s="5">
        <f t="shared" si="282"/>
        <v>0</v>
      </c>
      <c r="J2559" s="6">
        <f>+H2559+SUM($B$4:$B$5)-SUM($F$15:F2559)</f>
        <v>26580.791886853694</v>
      </c>
      <c r="K2559" s="10">
        <f t="shared" si="285"/>
        <v>2.0217926773875572E-3</v>
      </c>
      <c r="L2559" s="10">
        <f>+H2559/SUM($F$15:F2559)-1</f>
        <v>7.1119668481596232E-3</v>
      </c>
      <c r="M2559" s="18">
        <f t="shared" si="288"/>
        <v>0</v>
      </c>
      <c r="N2559" s="18">
        <f t="shared" si="286"/>
        <v>3154.8480452068693</v>
      </c>
      <c r="O2559" s="4">
        <f t="shared" si="287"/>
        <v>8.0576939477708116</v>
      </c>
      <c r="P2559" s="18">
        <f>+AVERAGEIF($C$15:C2559,"&lt;&gt;",$B$15:B2559)</f>
        <v>8.1630578512396692</v>
      </c>
    </row>
    <row r="2560" spans="1:16" x14ac:dyDescent="0.25">
      <c r="A2560" s="1">
        <v>44013</v>
      </c>
      <c r="B2560" s="18">
        <v>8.1519999999999992</v>
      </c>
      <c r="G2560">
        <f t="shared" si="283"/>
        <v>26736.023359512787</v>
      </c>
      <c r="H2560">
        <f t="shared" si="284"/>
        <v>25718.321264526323</v>
      </c>
      <c r="I2560" s="5">
        <f t="shared" si="282"/>
        <v>0</v>
      </c>
      <c r="J2560" s="6">
        <f>+H2560+SUM($B$4:$B$5)-SUM($F$15:F2560)</f>
        <v>26697.521264526353</v>
      </c>
      <c r="K2560" s="10">
        <f t="shared" si="285"/>
        <v>4.3914936082243283E-3</v>
      </c>
      <c r="L2560" s="10">
        <f>+H2560/SUM($F$15:F2560)-1</f>
        <v>1.1703851355045813E-2</v>
      </c>
      <c r="M2560" s="18">
        <f t="shared" si="288"/>
        <v>0</v>
      </c>
      <c r="N2560" s="18">
        <f t="shared" si="286"/>
        <v>3154.8480452068693</v>
      </c>
      <c r="O2560" s="4">
        <f t="shared" si="287"/>
        <v>8.0576939477708116</v>
      </c>
      <c r="P2560" s="18">
        <f>+AVERAGEIF($C$15:C2560,"&lt;&gt;",$B$15:B2560)</f>
        <v>8.1630578512396692</v>
      </c>
    </row>
    <row r="2561" spans="1:16" x14ac:dyDescent="0.25">
      <c r="A2561" s="1">
        <v>44014</v>
      </c>
      <c r="B2561" s="18">
        <v>8.3279999999999994</v>
      </c>
      <c r="G2561">
        <f t="shared" si="283"/>
        <v>27313.24859396743</v>
      </c>
      <c r="H2561">
        <f t="shared" si="284"/>
        <v>26273.574520482733</v>
      </c>
      <c r="I2561" s="5">
        <f t="shared" si="282"/>
        <v>0</v>
      </c>
      <c r="J2561" s="6">
        <f>+H2561+SUM($B$4:$B$5)-SUM($F$15:F2561)</f>
        <v>27252.774520482759</v>
      </c>
      <c r="K2561" s="10">
        <f t="shared" si="285"/>
        <v>2.0797932903763083E-2</v>
      </c>
      <c r="L2561" s="10">
        <f>+H2561/SUM($F$15:F2561)-1</f>
        <v>3.3546329009423781E-2</v>
      </c>
      <c r="M2561" s="18">
        <f t="shared" si="288"/>
        <v>0</v>
      </c>
      <c r="N2561" s="18">
        <f t="shared" si="286"/>
        <v>3154.8480452068693</v>
      </c>
      <c r="O2561" s="4">
        <f t="shared" si="287"/>
        <v>8.0576939477708116</v>
      </c>
      <c r="P2561" s="18">
        <f>+AVERAGEIF($C$15:C2561,"&lt;&gt;",$B$15:B2561)</f>
        <v>8.1630578512396692</v>
      </c>
    </row>
    <row r="2562" spans="1:16" x14ac:dyDescent="0.25">
      <c r="A2562" s="1">
        <v>44015</v>
      </c>
      <c r="B2562" s="18">
        <v>8.3930000000000007</v>
      </c>
      <c r="G2562">
        <f t="shared" si="283"/>
        <v>27526.428368055796</v>
      </c>
      <c r="H2562">
        <f t="shared" si="284"/>
        <v>26478.639643421182</v>
      </c>
      <c r="I2562" s="5">
        <f t="shared" si="282"/>
        <v>0</v>
      </c>
      <c r="J2562" s="6">
        <f>+H2562+SUM($B$4:$B$5)-SUM($F$15:F2562)</f>
        <v>27457.839643421205</v>
      </c>
      <c r="K2562" s="10">
        <f t="shared" si="285"/>
        <v>7.5245594823500905E-3</v>
      </c>
      <c r="L2562" s="10">
        <f>+H2562/SUM($F$15:F2562)-1</f>
        <v>4.1613153143142956E-2</v>
      </c>
      <c r="M2562" s="18">
        <f t="shared" si="288"/>
        <v>0</v>
      </c>
      <c r="N2562" s="18">
        <f t="shared" si="286"/>
        <v>3154.8480452068693</v>
      </c>
      <c r="O2562" s="4">
        <f t="shared" si="287"/>
        <v>8.0576939477708116</v>
      </c>
      <c r="P2562" s="18">
        <f>+AVERAGEIF($C$15:C2562,"&lt;&gt;",$B$15:B2562)</f>
        <v>8.1630578512396692</v>
      </c>
    </row>
    <row r="2563" spans="1:16" x14ac:dyDescent="0.25">
      <c r="A2563" s="1">
        <v>44018</v>
      </c>
      <c r="B2563" s="18">
        <v>8.5619999999999994</v>
      </c>
      <c r="G2563">
        <f t="shared" si="283"/>
        <v>28080.695780685532</v>
      </c>
      <c r="H2563">
        <f t="shared" si="284"/>
        <v>27011.808963061136</v>
      </c>
      <c r="I2563" s="5">
        <f t="shared" si="282"/>
        <v>0</v>
      </c>
      <c r="J2563" s="6">
        <f>+H2563+SUM($B$4:$B$5)-SUM($F$15:F2563)</f>
        <v>27991.008963061162</v>
      </c>
      <c r="K2563" s="10">
        <f t="shared" si="285"/>
        <v>1.9417744679257831E-2</v>
      </c>
      <c r="L2563" s="10">
        <f>+H2563/SUM($F$15:F2563)-1</f>
        <v>6.2586895890812455E-2</v>
      </c>
      <c r="M2563" s="18">
        <f t="shared" si="288"/>
        <v>0</v>
      </c>
      <c r="N2563" s="18">
        <f t="shared" si="286"/>
        <v>3154.8480452068693</v>
      </c>
      <c r="O2563" s="4">
        <f t="shared" si="287"/>
        <v>8.0576939477708116</v>
      </c>
      <c r="P2563" s="18">
        <f>+AVERAGEIF($C$15:C2563,"&lt;&gt;",$B$15:B2563)</f>
        <v>8.1630578512396692</v>
      </c>
    </row>
    <row r="2564" spans="1:16" x14ac:dyDescent="0.25">
      <c r="A2564" s="1">
        <v>44019</v>
      </c>
      <c r="B2564" s="18">
        <v>8.5399999999999991</v>
      </c>
      <c r="G2564">
        <f t="shared" si="283"/>
        <v>28008.542626378701</v>
      </c>
      <c r="H2564">
        <f t="shared" si="284"/>
        <v>26942.402306066582</v>
      </c>
      <c r="I2564" s="5">
        <f t="shared" si="282"/>
        <v>0</v>
      </c>
      <c r="J2564" s="6">
        <f>+H2564+SUM($B$4:$B$5)-SUM($F$15:F2564)</f>
        <v>27921.602306066605</v>
      </c>
      <c r="K2564" s="10">
        <f t="shared" si="285"/>
        <v>-2.4796054006538393E-3</v>
      </c>
      <c r="L2564" s="10">
        <f>+H2564/SUM($F$15:F2564)-1</f>
        <v>5.9856586184015015E-2</v>
      </c>
      <c r="M2564" s="18">
        <f t="shared" si="288"/>
        <v>0</v>
      </c>
      <c r="N2564" s="18">
        <f t="shared" si="286"/>
        <v>3154.8480452068693</v>
      </c>
      <c r="O2564" s="4">
        <f t="shared" si="287"/>
        <v>8.0576939477708116</v>
      </c>
      <c r="P2564" s="18">
        <f>+AVERAGEIF($C$15:C2564,"&lt;&gt;",$B$15:B2564)</f>
        <v>8.1630578512396692</v>
      </c>
    </row>
    <row r="2565" spans="1:16" x14ac:dyDescent="0.25">
      <c r="A2565" s="1">
        <v>44020</v>
      </c>
      <c r="B2565" s="18">
        <v>8.6159999999999997</v>
      </c>
      <c r="G2565">
        <f t="shared" si="283"/>
        <v>28257.798977620481</v>
      </c>
      <c r="H2565">
        <f t="shared" si="284"/>
        <v>27182.170757502307</v>
      </c>
      <c r="I2565" s="5">
        <f t="shared" si="282"/>
        <v>0</v>
      </c>
      <c r="J2565" s="6">
        <f>+H2565+SUM($B$4:$B$5)-SUM($F$15:F2565)</f>
        <v>28161.370757502329</v>
      </c>
      <c r="K2565" s="10">
        <f t="shared" si="285"/>
        <v>8.5872024394397783E-3</v>
      </c>
      <c r="L2565" s="10">
        <f>+H2565/SUM($F$15:F2565)-1</f>
        <v>6.9288565171132799E-2</v>
      </c>
      <c r="M2565" s="18">
        <f t="shared" si="288"/>
        <v>0</v>
      </c>
      <c r="N2565" s="18">
        <f t="shared" si="286"/>
        <v>3154.8480452068693</v>
      </c>
      <c r="O2565" s="4">
        <f t="shared" si="287"/>
        <v>8.0576939477708116</v>
      </c>
      <c r="P2565" s="18">
        <f>+AVERAGEIF($C$15:C2565,"&lt;&gt;",$B$15:B2565)</f>
        <v>8.1630578512396692</v>
      </c>
    </row>
    <row r="2566" spans="1:16" x14ac:dyDescent="0.25">
      <c r="A2566" s="1">
        <v>44021</v>
      </c>
      <c r="B2566" s="18">
        <v>8.7089999999999996</v>
      </c>
      <c r="G2566">
        <f t="shared" si="283"/>
        <v>28562.810039008444</v>
      </c>
      <c r="H2566">
        <f t="shared" si="284"/>
        <v>27475.571625706543</v>
      </c>
      <c r="I2566" s="5">
        <f t="shared" si="282"/>
        <v>0</v>
      </c>
      <c r="J2566" s="6">
        <f>+H2566+SUM($B$4:$B$5)-SUM($F$15:F2566)</f>
        <v>28454.771625706569</v>
      </c>
      <c r="K2566" s="10">
        <f t="shared" si="285"/>
        <v>1.0418557773011594E-2</v>
      </c>
      <c r="L2566" s="10">
        <f>+H2566/SUM($F$15:F2566)-1</f>
        <v>8.0830328931684736E-2</v>
      </c>
      <c r="M2566" s="18">
        <f t="shared" si="288"/>
        <v>0</v>
      </c>
      <c r="N2566" s="18">
        <f t="shared" si="286"/>
        <v>3154.8480452068693</v>
      </c>
      <c r="O2566" s="4">
        <f t="shared" si="287"/>
        <v>8.0576939477708116</v>
      </c>
      <c r="P2566" s="18">
        <f>+AVERAGEIF($C$15:C2566,"&lt;&gt;",$B$15:B2566)</f>
        <v>8.1630578512396692</v>
      </c>
    </row>
    <row r="2567" spans="1:16" x14ac:dyDescent="0.25">
      <c r="A2567" s="1">
        <v>44022</v>
      </c>
      <c r="B2567" s="18">
        <v>8.6159999999999997</v>
      </c>
      <c r="G2567">
        <f t="shared" si="283"/>
        <v>28257.798977620478</v>
      </c>
      <c r="H2567">
        <f t="shared" si="284"/>
        <v>27182.170757502307</v>
      </c>
      <c r="I2567" s="5">
        <f t="shared" si="282"/>
        <v>0</v>
      </c>
      <c r="J2567" s="6">
        <f>+H2567+SUM($B$4:$B$5)-SUM($F$15:F2567)</f>
        <v>28161.370757502329</v>
      </c>
      <c r="K2567" s="10">
        <f t="shared" si="285"/>
        <v>-1.0311130662499335E-2</v>
      </c>
      <c r="L2567" s="10">
        <f>+H2567/SUM($F$15:F2567)-1</f>
        <v>6.9288565171132799E-2</v>
      </c>
      <c r="M2567" s="18">
        <f t="shared" si="288"/>
        <v>0</v>
      </c>
      <c r="N2567" s="18">
        <f t="shared" si="286"/>
        <v>3154.8480452068693</v>
      </c>
      <c r="O2567" s="4">
        <f t="shared" si="287"/>
        <v>8.0576939477708116</v>
      </c>
      <c r="P2567" s="18">
        <f>+AVERAGEIF($C$15:C2567,"&lt;&gt;",$B$15:B2567)</f>
        <v>8.1630578512396692</v>
      </c>
    </row>
    <row r="2568" spans="1:16" x14ac:dyDescent="0.25">
      <c r="A2568" s="1">
        <v>44025</v>
      </c>
      <c r="B2568" s="18">
        <v>8.5920000000000005</v>
      </c>
      <c r="G2568">
        <f t="shared" si="283"/>
        <v>28179.086445649395</v>
      </c>
      <c r="H2568">
        <f t="shared" si="284"/>
        <v>27106.454404417345</v>
      </c>
      <c r="I2568" s="5">
        <f t="shared" si="282"/>
        <v>0</v>
      </c>
      <c r="J2568" s="6">
        <f>+H2568+SUM($B$4:$B$5)-SUM($F$15:F2568)</f>
        <v>28085.654404417372</v>
      </c>
      <c r="K2568" s="10">
        <f t="shared" si="285"/>
        <v>-2.6886600704543184E-3</v>
      </c>
      <c r="L2568" s="10">
        <f>+H2568/SUM($F$15:F2568)-1</f>
        <v>6.6310045490990621E-2</v>
      </c>
      <c r="M2568" s="18">
        <f t="shared" si="288"/>
        <v>0</v>
      </c>
      <c r="N2568" s="18">
        <f t="shared" si="286"/>
        <v>3154.8480452068693</v>
      </c>
      <c r="O2568" s="4">
        <f t="shared" si="287"/>
        <v>8.0576939477708116</v>
      </c>
      <c r="P2568" s="18">
        <f>+AVERAGEIF($C$15:C2568,"&lt;&gt;",$B$15:B2568)</f>
        <v>8.1630578512396692</v>
      </c>
    </row>
    <row r="2569" spans="1:16" x14ac:dyDescent="0.25">
      <c r="A2569" s="1">
        <v>44026</v>
      </c>
      <c r="B2569" s="18">
        <v>8.5239999999999991</v>
      </c>
      <c r="G2569">
        <f t="shared" si="283"/>
        <v>27956.067605064643</v>
      </c>
      <c r="H2569">
        <f t="shared" si="284"/>
        <v>26891.924737343274</v>
      </c>
      <c r="I2569" s="5">
        <f t="shared" si="282"/>
        <v>0</v>
      </c>
      <c r="J2569" s="6">
        <f>+H2569+SUM($B$4:$B$5)-SUM($F$15:F2569)</f>
        <v>27871.1247373433</v>
      </c>
      <c r="K2569" s="10">
        <f t="shared" si="285"/>
        <v>-7.6384072802779812E-3</v>
      </c>
      <c r="L2569" s="10">
        <f>+H2569/SUM($F$15:F2569)-1</f>
        <v>5.7870906397253563E-2</v>
      </c>
      <c r="M2569" s="18">
        <f t="shared" si="288"/>
        <v>0</v>
      </c>
      <c r="N2569" s="18">
        <f t="shared" si="286"/>
        <v>3154.8480452068693</v>
      </c>
      <c r="O2569" s="4">
        <f t="shared" si="287"/>
        <v>8.0576939477708116</v>
      </c>
      <c r="P2569" s="18">
        <f>+AVERAGEIF($C$15:C2569,"&lt;&gt;",$B$15:B2569)</f>
        <v>8.1630578512396692</v>
      </c>
    </row>
    <row r="2570" spans="1:16" x14ac:dyDescent="0.25">
      <c r="A2570" s="1">
        <v>44027</v>
      </c>
      <c r="B2570" s="18">
        <v>8.5389999999999997</v>
      </c>
      <c r="G2570">
        <f t="shared" si="283"/>
        <v>28005.262937546577</v>
      </c>
      <c r="H2570">
        <f t="shared" si="284"/>
        <v>26939.247458021378</v>
      </c>
      <c r="I2570" s="5">
        <f t="shared" si="282"/>
        <v>0</v>
      </c>
      <c r="J2570" s="6">
        <f>+H2570+SUM($B$4:$B$5)-SUM($F$15:F2570)</f>
        <v>27918.447458021401</v>
      </c>
      <c r="K2570" s="10">
        <f t="shared" si="285"/>
        <v>1.6979121267644004E-3</v>
      </c>
      <c r="L2570" s="10">
        <f>+H2570/SUM($F$15:F2570)-1</f>
        <v>5.9732481197342535E-2</v>
      </c>
      <c r="M2570" s="18">
        <f t="shared" si="288"/>
        <v>0</v>
      </c>
      <c r="N2570" s="18">
        <f t="shared" si="286"/>
        <v>3154.8480452068693</v>
      </c>
      <c r="O2570" s="4">
        <f t="shared" si="287"/>
        <v>8.0576939477708116</v>
      </c>
      <c r="P2570" s="18">
        <f>+AVERAGEIF($C$15:C2570,"&lt;&gt;",$B$15:B2570)</f>
        <v>8.1630578512396692</v>
      </c>
    </row>
    <row r="2571" spans="1:16" x14ac:dyDescent="0.25">
      <c r="A2571" s="1">
        <v>44028</v>
      </c>
      <c r="B2571" s="18">
        <v>8.43</v>
      </c>
      <c r="G2571">
        <f t="shared" si="283"/>
        <v>27647.776854844553</v>
      </c>
      <c r="H2571">
        <f t="shared" si="284"/>
        <v>26595.369021093829</v>
      </c>
      <c r="I2571" s="5">
        <f t="shared" si="282"/>
        <v>0</v>
      </c>
      <c r="J2571" s="6">
        <f>+H2571+SUM($B$4:$B$5)-SUM($F$15:F2571)</f>
        <v>27574.569021093856</v>
      </c>
      <c r="K2571" s="10">
        <f t="shared" si="285"/>
        <v>-1.2317247849996216E-2</v>
      </c>
      <c r="L2571" s="10">
        <f>+H2571/SUM($F$15:F2571)-1</f>
        <v>4.6205037650028924E-2</v>
      </c>
      <c r="M2571" s="18">
        <f t="shared" si="288"/>
        <v>0</v>
      </c>
      <c r="N2571" s="18">
        <f t="shared" si="286"/>
        <v>3154.8480452068693</v>
      </c>
      <c r="O2571" s="4">
        <f t="shared" si="287"/>
        <v>8.0576939477708116</v>
      </c>
      <c r="P2571" s="18">
        <f>+AVERAGEIF($C$15:C2571,"&lt;&gt;",$B$15:B2571)</f>
        <v>8.1630578512396692</v>
      </c>
    </row>
    <row r="2572" spans="1:16" x14ac:dyDescent="0.25">
      <c r="A2572" s="1">
        <v>44029</v>
      </c>
      <c r="B2572" s="18">
        <v>8.468</v>
      </c>
      <c r="G2572">
        <f t="shared" si="283"/>
        <v>27772.405030465441</v>
      </c>
      <c r="H2572">
        <f t="shared" si="284"/>
        <v>26715.253246811691</v>
      </c>
      <c r="I2572" s="5">
        <f t="shared" si="282"/>
        <v>0</v>
      </c>
      <c r="J2572" s="6">
        <f>+H2572+SUM($B$4:$B$5)-SUM($F$15:F2572)</f>
        <v>27694.453246811718</v>
      </c>
      <c r="K2572" s="10">
        <f t="shared" si="285"/>
        <v>4.3476373330133544E-3</v>
      </c>
      <c r="L2572" s="10">
        <f>+H2572/SUM($F$15:F2572)-1</f>
        <v>5.0921027143587816E-2</v>
      </c>
      <c r="M2572" s="18">
        <f t="shared" si="288"/>
        <v>0</v>
      </c>
      <c r="N2572" s="18">
        <f t="shared" si="286"/>
        <v>3154.8480452068693</v>
      </c>
      <c r="O2572" s="4">
        <f t="shared" si="287"/>
        <v>8.0576939477708116</v>
      </c>
      <c r="P2572" s="18">
        <f>+AVERAGEIF($C$15:C2572,"&lt;&gt;",$B$15:B2572)</f>
        <v>8.1630578512396692</v>
      </c>
    </row>
    <row r="2573" spans="1:16" x14ac:dyDescent="0.25">
      <c r="A2573" s="1">
        <v>44032</v>
      </c>
      <c r="B2573" s="18">
        <v>8.5570000000000004</v>
      </c>
      <c r="G2573">
        <f t="shared" si="283"/>
        <v>28064.297336524894</v>
      </c>
      <c r="H2573">
        <f t="shared" si="284"/>
        <v>26996.034722835106</v>
      </c>
      <c r="I2573" s="5">
        <f t="shared" si="282"/>
        <v>0</v>
      </c>
      <c r="J2573" s="6">
        <f>+H2573+SUM($B$4:$B$5)-SUM($F$15:F2573)</f>
        <v>27975.234722835128</v>
      </c>
      <c r="K2573" s="10">
        <f t="shared" si="285"/>
        <v>1.0138545560769874E-2</v>
      </c>
      <c r="L2573" s="10">
        <f>+H2573/SUM($F$15:F2573)-1</f>
        <v>6.1966370957449612E-2</v>
      </c>
      <c r="M2573" s="18">
        <f t="shared" si="288"/>
        <v>0</v>
      </c>
      <c r="N2573" s="18">
        <f t="shared" si="286"/>
        <v>3154.8480452068693</v>
      </c>
      <c r="O2573" s="4">
        <f t="shared" si="287"/>
        <v>8.0576939477708116</v>
      </c>
      <c r="P2573" s="18">
        <f>+AVERAGEIF($C$15:C2573,"&lt;&gt;",$B$15:B2573)</f>
        <v>8.1630578512396692</v>
      </c>
    </row>
    <row r="2574" spans="1:16" x14ac:dyDescent="0.25">
      <c r="A2574" s="1">
        <v>44033</v>
      </c>
      <c r="B2574" s="18">
        <v>8.6389999999999993</v>
      </c>
      <c r="G2574">
        <f t="shared" si="283"/>
        <v>28333.231820759444</v>
      </c>
      <c r="H2574">
        <f t="shared" si="284"/>
        <v>27254.732262542067</v>
      </c>
      <c r="I2574" s="5">
        <f t="shared" si="282"/>
        <v>0</v>
      </c>
      <c r="J2574" s="6">
        <f>+H2574+SUM($B$4:$B$5)-SUM($F$15:F2574)</f>
        <v>28233.93226254209</v>
      </c>
      <c r="K2574" s="10">
        <f t="shared" si="285"/>
        <v>9.2473769128305072E-3</v>
      </c>
      <c r="L2574" s="10">
        <f>+H2574/SUM($F$15:F2574)-1</f>
        <v>7.2142979864602719E-2</v>
      </c>
      <c r="M2574" s="18">
        <f t="shared" si="288"/>
        <v>0</v>
      </c>
      <c r="N2574" s="18">
        <f t="shared" si="286"/>
        <v>3154.8480452068693</v>
      </c>
      <c r="O2574" s="4">
        <f t="shared" si="287"/>
        <v>8.0576939477708116</v>
      </c>
      <c r="P2574" s="18">
        <f>+AVERAGEIF($C$15:C2574,"&lt;&gt;",$B$15:B2574)</f>
        <v>8.1630578512396692</v>
      </c>
    </row>
    <row r="2575" spans="1:16" x14ac:dyDescent="0.25">
      <c r="A2575" s="1">
        <v>44034</v>
      </c>
      <c r="B2575" s="18">
        <v>8.5609999999999999</v>
      </c>
      <c r="G2575">
        <f t="shared" si="283"/>
        <v>28077.416091853411</v>
      </c>
      <c r="H2575">
        <f t="shared" si="284"/>
        <v>27008.654115015936</v>
      </c>
      <c r="I2575" s="5">
        <f t="shared" si="282"/>
        <v>0</v>
      </c>
      <c r="J2575" s="6">
        <f>+H2575+SUM($B$4:$B$5)-SUM($F$15:F2575)</f>
        <v>27987.854115015958</v>
      </c>
      <c r="K2575" s="10">
        <f t="shared" si="285"/>
        <v>-8.7156881031624778E-3</v>
      </c>
      <c r="L2575" s="10">
        <f>+H2575/SUM($F$15:F2575)-1</f>
        <v>6.2462790904139975E-2</v>
      </c>
      <c r="M2575" s="18">
        <f t="shared" si="288"/>
        <v>0</v>
      </c>
      <c r="N2575" s="18">
        <f t="shared" si="286"/>
        <v>3154.8480452068693</v>
      </c>
      <c r="O2575" s="4">
        <f t="shared" si="287"/>
        <v>8.0576939477708116</v>
      </c>
      <c r="P2575" s="18">
        <f>+AVERAGEIF($C$15:C2575,"&lt;&gt;",$B$15:B2575)</f>
        <v>8.1630578512396692</v>
      </c>
    </row>
    <row r="2576" spans="1:16" x14ac:dyDescent="0.25">
      <c r="A2576" s="1">
        <v>44035</v>
      </c>
      <c r="B2576" s="18">
        <v>8.5329999999999995</v>
      </c>
      <c r="G2576">
        <f t="shared" si="283"/>
        <v>27985.584804553808</v>
      </c>
      <c r="H2576">
        <f t="shared" si="284"/>
        <v>26920.318369750144</v>
      </c>
      <c r="I2576" s="5">
        <f t="shared" ref="I2576:I2639" si="289">+C2576*(MAX($A:$A)-A2576)</f>
        <v>0</v>
      </c>
      <c r="J2576" s="6">
        <f>+H2576+SUM($B$4:$B$5)-SUM($F$15:F2576)</f>
        <v>27899.518369750171</v>
      </c>
      <c r="K2576" s="10">
        <f t="shared" si="285"/>
        <v>-3.1562171541544837E-3</v>
      </c>
      <c r="L2576" s="10">
        <f>+H2576/SUM($F$15:F2576)-1</f>
        <v>5.8987851277307213E-2</v>
      </c>
      <c r="M2576" s="18">
        <f t="shared" si="288"/>
        <v>0</v>
      </c>
      <c r="N2576" s="18">
        <f t="shared" si="286"/>
        <v>3154.8480452068693</v>
      </c>
      <c r="O2576" s="4">
        <f t="shared" si="287"/>
        <v>8.0576939477708116</v>
      </c>
      <c r="P2576" s="18">
        <f>+AVERAGEIF($C$15:C2576,"&lt;&gt;",$B$15:B2576)</f>
        <v>8.1630578512396692</v>
      </c>
    </row>
    <row r="2577" spans="1:16" x14ac:dyDescent="0.25">
      <c r="A2577" s="1">
        <v>44036</v>
      </c>
      <c r="B2577" s="18">
        <v>8.4280000000000008</v>
      </c>
      <c r="G2577">
        <f t="shared" ref="G2577:G2640" si="290">+(B2577/B2576*G2576)+C2577</f>
        <v>27641.217477180304</v>
      </c>
      <c r="H2577">
        <f t="shared" ref="H2577:H2640" si="291">+(B2577/B2576*H2576)+F2577</f>
        <v>26589.059325003429</v>
      </c>
      <c r="I2577" s="5">
        <f t="shared" si="289"/>
        <v>0</v>
      </c>
      <c r="J2577" s="6">
        <f>+H2577+SUM($B$4:$B$5)-SUM($F$15:F2577)</f>
        <v>27568.259325003455</v>
      </c>
      <c r="K2577" s="10">
        <f t="shared" ref="K2577:K2640" si="292">+J2577/J2576-1</f>
        <v>-1.1873289006518517E-2</v>
      </c>
      <c r="L2577" s="10">
        <f>+H2577/SUM($F$15:F2577)-1</f>
        <v>4.5956827676684409E-2</v>
      </c>
      <c r="M2577" s="18">
        <f t="shared" si="288"/>
        <v>0</v>
      </c>
      <c r="N2577" s="18">
        <f t="shared" ref="N2577:N2640" si="293">+M2577+N2576</f>
        <v>3154.8480452068693</v>
      </c>
      <c r="O2577" s="4">
        <f t="shared" ref="O2577:O2640" si="294">((O2576*N2576)+(B2577*M2577))/N2577</f>
        <v>8.0576939477708116</v>
      </c>
      <c r="P2577" s="18">
        <f>+AVERAGEIF($C$15:C2577,"&lt;&gt;",$B$15:B2577)</f>
        <v>8.1630578512396692</v>
      </c>
    </row>
    <row r="2578" spans="1:16" x14ac:dyDescent="0.25">
      <c r="A2578" s="1">
        <v>44039</v>
      </c>
      <c r="B2578" s="18">
        <v>8.4149999999999991</v>
      </c>
      <c r="G2578">
        <f t="shared" si="290"/>
        <v>27598.581522362627</v>
      </c>
      <c r="H2578">
        <f t="shared" si="291"/>
        <v>26548.046300415735</v>
      </c>
      <c r="I2578" s="5">
        <f t="shared" si="289"/>
        <v>0</v>
      </c>
      <c r="J2578" s="6">
        <f>+H2578+SUM($B$4:$B$5)-SUM($F$15:F2578)</f>
        <v>27527.246300415762</v>
      </c>
      <c r="K2578" s="10">
        <f t="shared" si="292"/>
        <v>-1.487690031647948E-3</v>
      </c>
      <c r="L2578" s="10">
        <f>+H2578/SUM($F$15:F2578)-1</f>
        <v>4.4343462849940396E-2</v>
      </c>
      <c r="M2578" s="18">
        <f t="shared" si="288"/>
        <v>0</v>
      </c>
      <c r="N2578" s="18">
        <f t="shared" si="293"/>
        <v>3154.8480452068693</v>
      </c>
      <c r="O2578" s="4">
        <f t="shared" si="294"/>
        <v>8.0576939477708116</v>
      </c>
      <c r="P2578" s="18">
        <f>+AVERAGEIF($C$15:C2578,"&lt;&gt;",$B$15:B2578)</f>
        <v>8.1630578512396692</v>
      </c>
    </row>
    <row r="2579" spans="1:16" x14ac:dyDescent="0.25">
      <c r="A2579" s="1">
        <v>44040</v>
      </c>
      <c r="B2579" s="18">
        <v>8.4879999999999995</v>
      </c>
      <c r="G2579">
        <f t="shared" si="290"/>
        <v>27837.998807108019</v>
      </c>
      <c r="H2579">
        <f t="shared" si="291"/>
        <v>26778.350207715837</v>
      </c>
      <c r="I2579" s="5">
        <f t="shared" si="289"/>
        <v>0</v>
      </c>
      <c r="J2579" s="6">
        <f>+H2579+SUM($B$4:$B$5)-SUM($F$15:F2579)</f>
        <v>27757.55020771586</v>
      </c>
      <c r="K2579" s="10">
        <f t="shared" si="292"/>
        <v>8.3663983235626738E-3</v>
      </c>
      <c r="L2579" s="10">
        <f>+H2579/SUM($F$15:F2579)-1</f>
        <v>5.3403126877040297E-2</v>
      </c>
      <c r="M2579" s="18">
        <f t="shared" ref="M2579:M2642" si="295">+F2579/B2579</f>
        <v>0</v>
      </c>
      <c r="N2579" s="18">
        <f t="shared" si="293"/>
        <v>3154.8480452068693</v>
      </c>
      <c r="O2579" s="4">
        <f t="shared" si="294"/>
        <v>8.0576939477708116</v>
      </c>
      <c r="P2579" s="18">
        <f>+AVERAGEIF($C$15:C2579,"&lt;&gt;",$B$15:B2579)</f>
        <v>8.1630578512396692</v>
      </c>
    </row>
    <row r="2580" spans="1:16" x14ac:dyDescent="0.25">
      <c r="A2580" s="1">
        <v>44041</v>
      </c>
      <c r="B2580" s="18">
        <v>8.5370000000000008</v>
      </c>
      <c r="G2580">
        <f t="shared" si="290"/>
        <v>27998.703559882331</v>
      </c>
      <c r="H2580">
        <f t="shared" si="291"/>
        <v>26932.937761930982</v>
      </c>
      <c r="I2580" s="5">
        <f t="shared" si="289"/>
        <v>0</v>
      </c>
      <c r="J2580" s="6">
        <f>+H2580+SUM($B$4:$B$5)-SUM($F$15:F2580)</f>
        <v>27912.137761931008</v>
      </c>
      <c r="K2580" s="10">
        <f t="shared" si="292"/>
        <v>5.5692074069337849E-3</v>
      </c>
      <c r="L2580" s="10">
        <f>+H2580/SUM($F$15:F2580)-1</f>
        <v>5.948427122399802E-2</v>
      </c>
      <c r="M2580" s="18">
        <f t="shared" si="295"/>
        <v>0</v>
      </c>
      <c r="N2580" s="18">
        <f t="shared" si="293"/>
        <v>3154.8480452068693</v>
      </c>
      <c r="O2580" s="4">
        <f t="shared" si="294"/>
        <v>8.0576939477708116</v>
      </c>
      <c r="P2580" s="18">
        <f>+AVERAGEIF($C$15:C2580,"&lt;&gt;",$B$15:B2580)</f>
        <v>8.1630578512396692</v>
      </c>
    </row>
    <row r="2581" spans="1:16" x14ac:dyDescent="0.25">
      <c r="A2581" s="1">
        <v>44042</v>
      </c>
      <c r="B2581" s="18">
        <v>8.4990000000000006</v>
      </c>
      <c r="G2581">
        <f t="shared" si="290"/>
        <v>27874.075384261443</v>
      </c>
      <c r="H2581">
        <f t="shared" si="291"/>
        <v>26813.05353621312</v>
      </c>
      <c r="I2581" s="5">
        <f t="shared" si="289"/>
        <v>0</v>
      </c>
      <c r="J2581" s="6">
        <f>+H2581+SUM($B$4:$B$5)-SUM($F$15:F2581)</f>
        <v>27792.253536213146</v>
      </c>
      <c r="K2581" s="10">
        <f t="shared" si="292"/>
        <v>-4.2950571088600231E-3</v>
      </c>
      <c r="L2581" s="10">
        <f>+H2581/SUM($F$15:F2581)-1</f>
        <v>5.4768281730439128E-2</v>
      </c>
      <c r="M2581" s="18">
        <f t="shared" si="295"/>
        <v>0</v>
      </c>
      <c r="N2581" s="18">
        <f t="shared" si="293"/>
        <v>3154.8480452068693</v>
      </c>
      <c r="O2581" s="4">
        <f t="shared" si="294"/>
        <v>8.0576939477708116</v>
      </c>
      <c r="P2581" s="18">
        <f>+AVERAGEIF($C$15:C2581,"&lt;&gt;",$B$15:B2581)</f>
        <v>8.1630578512396692</v>
      </c>
    </row>
    <row r="2582" spans="1:16" x14ac:dyDescent="0.25">
      <c r="A2582" s="1">
        <v>44043</v>
      </c>
      <c r="B2582" s="18">
        <v>8.4600000000000009</v>
      </c>
      <c r="G2582">
        <f t="shared" si="290"/>
        <v>27746.167519808427</v>
      </c>
      <c r="H2582">
        <f t="shared" si="291"/>
        <v>26690.014462450054</v>
      </c>
      <c r="I2582" s="5">
        <f t="shared" si="289"/>
        <v>0</v>
      </c>
      <c r="J2582" s="6">
        <f>+H2582+SUM($B$4:$B$5)-SUM($F$15:F2582)</f>
        <v>27669.21446245008</v>
      </c>
      <c r="K2582" s="10">
        <f t="shared" si="292"/>
        <v>-4.4270995730067986E-3</v>
      </c>
      <c r="L2582" s="10">
        <f>+H2582/SUM($F$15:F2582)-1</f>
        <v>4.9928187250207756E-2</v>
      </c>
      <c r="M2582" s="18">
        <f t="shared" si="295"/>
        <v>0</v>
      </c>
      <c r="N2582" s="18">
        <f t="shared" si="293"/>
        <v>3154.8480452068693</v>
      </c>
      <c r="O2582" s="4">
        <f t="shared" si="294"/>
        <v>8.0576939477708116</v>
      </c>
      <c r="P2582" s="18">
        <f>+AVERAGEIF($C$15:C2582,"&lt;&gt;",$B$15:B2582)</f>
        <v>8.1630578512396692</v>
      </c>
    </row>
    <row r="2583" spans="1:16" x14ac:dyDescent="0.25">
      <c r="A2583" s="1">
        <v>44047</v>
      </c>
      <c r="B2583" s="18">
        <v>8.5779999999999994</v>
      </c>
      <c r="G2583">
        <f t="shared" si="290"/>
        <v>28133.1708019996</v>
      </c>
      <c r="H2583">
        <f t="shared" si="291"/>
        <v>27062.286531784455</v>
      </c>
      <c r="I2583" s="5">
        <f t="shared" si="289"/>
        <v>0</v>
      </c>
      <c r="J2583" s="6">
        <f>+H2583+SUM($B$4:$B$5)-SUM($F$15:F2583)</f>
        <v>28041.486531784481</v>
      </c>
      <c r="K2583" s="10">
        <f t="shared" si="292"/>
        <v>1.3454377963624919E-2</v>
      </c>
      <c r="L2583" s="10">
        <f>+H2583/SUM($F$15:F2583)-1</f>
        <v>6.4572575677574351E-2</v>
      </c>
      <c r="M2583" s="18">
        <f t="shared" si="295"/>
        <v>0</v>
      </c>
      <c r="N2583" s="18">
        <f t="shared" si="293"/>
        <v>3154.8480452068693</v>
      </c>
      <c r="O2583" s="4">
        <f t="shared" si="294"/>
        <v>8.0576939477708116</v>
      </c>
      <c r="P2583" s="18">
        <f>+AVERAGEIF($C$15:C2583,"&lt;&gt;",$B$15:B2583)</f>
        <v>8.1630578512396692</v>
      </c>
    </row>
    <row r="2584" spans="1:16" x14ac:dyDescent="0.25">
      <c r="A2584" s="1">
        <v>44048</v>
      </c>
      <c r="B2584" s="18">
        <v>8.5830000000000002</v>
      </c>
      <c r="G2584">
        <f t="shared" si="290"/>
        <v>28149.569246160248</v>
      </c>
      <c r="H2584">
        <f t="shared" si="291"/>
        <v>27078.060772010493</v>
      </c>
      <c r="I2584" s="5">
        <f t="shared" si="289"/>
        <v>0</v>
      </c>
      <c r="J2584" s="6">
        <f>+H2584+SUM($B$4:$B$5)-SUM($F$15:F2584)</f>
        <v>28057.260772010515</v>
      </c>
      <c r="K2584" s="10">
        <f t="shared" si="292"/>
        <v>5.6253223979951805E-4</v>
      </c>
      <c r="L2584" s="10">
        <f>+H2584/SUM($F$15:F2584)-1</f>
        <v>6.5193100610937416E-2</v>
      </c>
      <c r="M2584" s="18">
        <f t="shared" si="295"/>
        <v>0</v>
      </c>
      <c r="N2584" s="18">
        <f t="shared" si="293"/>
        <v>3154.8480452068693</v>
      </c>
      <c r="O2584" s="4">
        <f t="shared" si="294"/>
        <v>8.0576939477708116</v>
      </c>
      <c r="P2584" s="18">
        <f>+AVERAGEIF($C$15:C2584,"&lt;&gt;",$B$15:B2584)</f>
        <v>8.1630578512396692</v>
      </c>
    </row>
    <row r="2585" spans="1:16" x14ac:dyDescent="0.25">
      <c r="A2585" s="1">
        <v>44049</v>
      </c>
      <c r="B2585" s="18">
        <v>8.65</v>
      </c>
      <c r="G2585">
        <f t="shared" si="290"/>
        <v>28369.308397912871</v>
      </c>
      <c r="H2585">
        <f t="shared" si="291"/>
        <v>27289.435591039353</v>
      </c>
      <c r="I2585" s="5">
        <f t="shared" si="289"/>
        <v>0</v>
      </c>
      <c r="J2585" s="6">
        <f>+H2585+SUM($B$4:$B$5)-SUM($F$15:F2585)</f>
        <v>28268.635591039376</v>
      </c>
      <c r="K2585" s="10">
        <f t="shared" si="292"/>
        <v>7.5336940675165831E-3</v>
      </c>
      <c r="L2585" s="10">
        <f>+H2585/SUM($F$15:F2585)-1</f>
        <v>7.3508134718001772E-2</v>
      </c>
      <c r="M2585" s="18">
        <f t="shared" si="295"/>
        <v>0</v>
      </c>
      <c r="N2585" s="18">
        <f t="shared" si="293"/>
        <v>3154.8480452068693</v>
      </c>
      <c r="O2585" s="4">
        <f t="shared" si="294"/>
        <v>8.0576939477708116</v>
      </c>
      <c r="P2585" s="18">
        <f>+AVERAGEIF($C$15:C2585,"&lt;&gt;",$B$15:B2585)</f>
        <v>8.1630578512396692</v>
      </c>
    </row>
    <row r="2586" spans="1:16" x14ac:dyDescent="0.25">
      <c r="A2586" s="1">
        <v>44050</v>
      </c>
      <c r="B2586" s="18">
        <v>8.5990000000000002</v>
      </c>
      <c r="G2586">
        <f t="shared" si="290"/>
        <v>28202.04426747431</v>
      </c>
      <c r="H2586">
        <f t="shared" si="291"/>
        <v>27128.538340733805</v>
      </c>
      <c r="I2586" s="5">
        <f t="shared" si="289"/>
        <v>0</v>
      </c>
      <c r="J2586" s="6">
        <f>+H2586+SUM($B$4:$B$5)-SUM($F$15:F2586)</f>
        <v>28107.738340733835</v>
      </c>
      <c r="K2586" s="10">
        <f t="shared" si="292"/>
        <v>-5.6917232452684541E-3</v>
      </c>
      <c r="L2586" s="10">
        <f>+H2586/SUM($F$15:F2586)-1</f>
        <v>6.7178780397699311E-2</v>
      </c>
      <c r="M2586" s="18">
        <f t="shared" si="295"/>
        <v>0</v>
      </c>
      <c r="N2586" s="18">
        <f t="shared" si="293"/>
        <v>3154.8480452068693</v>
      </c>
      <c r="O2586" s="4">
        <f t="shared" si="294"/>
        <v>8.0576939477708116</v>
      </c>
      <c r="P2586" s="18">
        <f>+AVERAGEIF($C$15:C2586,"&lt;&gt;",$B$15:B2586)</f>
        <v>8.1630578512396692</v>
      </c>
    </row>
    <row r="2587" spans="1:16" x14ac:dyDescent="0.25">
      <c r="A2587" s="1">
        <v>44053</v>
      </c>
      <c r="B2587" s="18">
        <v>8.5749999999999993</v>
      </c>
      <c r="G2587">
        <f t="shared" si="290"/>
        <v>28123.33173550322</v>
      </c>
      <c r="H2587">
        <f t="shared" si="291"/>
        <v>27052.821987648837</v>
      </c>
      <c r="I2587" s="5">
        <f t="shared" si="289"/>
        <v>0</v>
      </c>
      <c r="J2587" s="6">
        <f>+H2587+SUM($B$4:$B$5)-SUM($F$15:F2587)</f>
        <v>28032.021987648863</v>
      </c>
      <c r="K2587" s="10">
        <f t="shared" si="292"/>
        <v>-2.693790306680155E-3</v>
      </c>
      <c r="L2587" s="10">
        <f>+H2587/SUM($F$15:F2587)-1</f>
        <v>6.420026071755669E-2</v>
      </c>
      <c r="M2587" s="18">
        <f t="shared" si="295"/>
        <v>0</v>
      </c>
      <c r="N2587" s="18">
        <f t="shared" si="293"/>
        <v>3154.8480452068693</v>
      </c>
      <c r="O2587" s="4">
        <f t="shared" si="294"/>
        <v>8.0576939477708116</v>
      </c>
      <c r="P2587" s="18">
        <f>+AVERAGEIF($C$15:C2587,"&lt;&gt;",$B$15:B2587)</f>
        <v>8.1630578512396692</v>
      </c>
    </row>
    <row r="2588" spans="1:16" x14ac:dyDescent="0.25">
      <c r="A2588" s="1">
        <v>44054</v>
      </c>
      <c r="B2588" s="18">
        <v>8.6</v>
      </c>
      <c r="G2588">
        <f t="shared" si="290"/>
        <v>28205.323956306438</v>
      </c>
      <c r="H2588">
        <f t="shared" si="291"/>
        <v>27131.693188779012</v>
      </c>
      <c r="I2588" s="5">
        <f t="shared" si="289"/>
        <v>0</v>
      </c>
      <c r="J2588" s="6">
        <f>+H2588+SUM($B$4:$B$5)-SUM($F$15:F2588)</f>
        <v>28110.893188779039</v>
      </c>
      <c r="K2588" s="10">
        <f t="shared" si="292"/>
        <v>2.8136108470850907E-3</v>
      </c>
      <c r="L2588" s="10">
        <f>+H2588/SUM($F$15:F2588)-1</f>
        <v>6.7302885384371791E-2</v>
      </c>
      <c r="M2588" s="18">
        <f t="shared" si="295"/>
        <v>0</v>
      </c>
      <c r="N2588" s="18">
        <f t="shared" si="293"/>
        <v>3154.8480452068693</v>
      </c>
      <c r="O2588" s="4">
        <f t="shared" si="294"/>
        <v>8.0576939477708116</v>
      </c>
      <c r="P2588" s="18">
        <f>+AVERAGEIF($C$15:C2588,"&lt;&gt;",$B$15:B2588)</f>
        <v>8.1630578512396692</v>
      </c>
    </row>
    <row r="2589" spans="1:16" x14ac:dyDescent="0.25">
      <c r="A2589" s="1">
        <v>44055</v>
      </c>
      <c r="B2589" s="18">
        <v>8.5960000000000001</v>
      </c>
      <c r="G2589">
        <f t="shared" si="290"/>
        <v>28192.205200977925</v>
      </c>
      <c r="H2589">
        <f t="shared" si="291"/>
        <v>27119.073796598186</v>
      </c>
      <c r="I2589" s="5">
        <f t="shared" si="289"/>
        <v>0</v>
      </c>
      <c r="J2589" s="6">
        <f>+H2589+SUM($B$4:$B$5)-SUM($F$15:F2589)</f>
        <v>28098.273796598209</v>
      </c>
      <c r="K2589" s="10">
        <f t="shared" si="292"/>
        <v>-4.4891466436458582E-4</v>
      </c>
      <c r="L2589" s="10">
        <f>+H2589/SUM($F$15:F2589)-1</f>
        <v>6.6806465437681428E-2</v>
      </c>
      <c r="M2589" s="18">
        <f t="shared" si="295"/>
        <v>0</v>
      </c>
      <c r="N2589" s="18">
        <f t="shared" si="293"/>
        <v>3154.8480452068693</v>
      </c>
      <c r="O2589" s="4">
        <f t="shared" si="294"/>
        <v>8.0576939477708116</v>
      </c>
      <c r="P2589" s="18">
        <f>+AVERAGEIF($C$15:C2589,"&lt;&gt;",$B$15:B2589)</f>
        <v>8.1630578512396692</v>
      </c>
    </row>
    <row r="2590" spans="1:16" x14ac:dyDescent="0.25">
      <c r="A2590" s="1">
        <v>44056</v>
      </c>
      <c r="B2590" s="18">
        <v>8.5839999999999996</v>
      </c>
      <c r="G2590">
        <f t="shared" si="290"/>
        <v>28152.84893499238</v>
      </c>
      <c r="H2590">
        <f t="shared" si="291"/>
        <v>27081.215620055704</v>
      </c>
      <c r="I2590" s="5">
        <f t="shared" si="289"/>
        <v>0</v>
      </c>
      <c r="J2590" s="6">
        <f>+H2590+SUM($B$4:$B$5)-SUM($F$15:F2590)</f>
        <v>28060.415620055734</v>
      </c>
      <c r="K2590" s="10">
        <f t="shared" si="292"/>
        <v>-1.3473488377445664E-3</v>
      </c>
      <c r="L2590" s="10">
        <f>+H2590/SUM($F$15:F2590)-1</f>
        <v>6.5317205597610339E-2</v>
      </c>
      <c r="M2590" s="18">
        <f t="shared" si="295"/>
        <v>0</v>
      </c>
      <c r="N2590" s="18">
        <f t="shared" si="293"/>
        <v>3154.8480452068693</v>
      </c>
      <c r="O2590" s="4">
        <f t="shared" si="294"/>
        <v>8.0576939477708116</v>
      </c>
      <c r="P2590" s="18">
        <f>+AVERAGEIF($C$15:C2590,"&lt;&gt;",$B$15:B2590)</f>
        <v>8.1630578512396692</v>
      </c>
    </row>
    <row r="2591" spans="1:16" x14ac:dyDescent="0.25">
      <c r="A2591" s="1">
        <v>44057</v>
      </c>
      <c r="B2591" s="18">
        <v>8.5709999999999997</v>
      </c>
      <c r="G2591">
        <f t="shared" si="290"/>
        <v>28110.212980174707</v>
      </c>
      <c r="H2591">
        <f t="shared" si="291"/>
        <v>27040.202595468014</v>
      </c>
      <c r="I2591" s="5">
        <f t="shared" si="289"/>
        <v>0</v>
      </c>
      <c r="J2591" s="6">
        <f>+H2591+SUM($B$4:$B$5)-SUM($F$15:F2591)</f>
        <v>28019.40259546804</v>
      </c>
      <c r="K2591" s="10">
        <f t="shared" si="292"/>
        <v>-1.4615971888306545E-3</v>
      </c>
      <c r="L2591" s="10">
        <f>+H2591/SUM($F$15:F2591)-1</f>
        <v>6.3703840770866549E-2</v>
      </c>
      <c r="M2591" s="18">
        <f t="shared" si="295"/>
        <v>0</v>
      </c>
      <c r="N2591" s="18">
        <f t="shared" si="293"/>
        <v>3154.8480452068693</v>
      </c>
      <c r="O2591" s="4">
        <f t="shared" si="294"/>
        <v>8.0576939477708116</v>
      </c>
      <c r="P2591" s="18">
        <f>+AVERAGEIF($C$15:C2591,"&lt;&gt;",$B$15:B2591)</f>
        <v>8.1630578512396692</v>
      </c>
    </row>
    <row r="2592" spans="1:16" x14ac:dyDescent="0.25">
      <c r="A2592" s="1">
        <v>44060</v>
      </c>
      <c r="B2592" s="18">
        <v>8.6029999999999998</v>
      </c>
      <c r="G2592">
        <f t="shared" si="290"/>
        <v>28215.163022802823</v>
      </c>
      <c r="H2592">
        <f t="shared" si="291"/>
        <v>27141.157732914635</v>
      </c>
      <c r="I2592" s="5">
        <f t="shared" si="289"/>
        <v>0</v>
      </c>
      <c r="J2592" s="6">
        <f>+H2592+SUM($B$4:$B$5)-SUM($F$15:F2592)</f>
        <v>28120.357732914665</v>
      </c>
      <c r="K2592" s="10">
        <f t="shared" si="292"/>
        <v>3.6030438944103516E-3</v>
      </c>
      <c r="L2592" s="10">
        <f>+H2592/SUM($F$15:F2592)-1</f>
        <v>6.7675200344389674E-2</v>
      </c>
      <c r="M2592" s="18">
        <f t="shared" si="295"/>
        <v>0</v>
      </c>
      <c r="N2592" s="18">
        <f t="shared" si="293"/>
        <v>3154.8480452068693</v>
      </c>
      <c r="O2592" s="4">
        <f t="shared" si="294"/>
        <v>8.0576939477708116</v>
      </c>
      <c r="P2592" s="18">
        <f>+AVERAGEIF($C$15:C2592,"&lt;&gt;",$B$15:B2592)</f>
        <v>8.1630578512396692</v>
      </c>
    </row>
    <row r="2593" spans="1:16" x14ac:dyDescent="0.25">
      <c r="A2593" s="1">
        <v>44061</v>
      </c>
      <c r="B2593" s="18">
        <v>8.5790000000000006</v>
      </c>
      <c r="G2593">
        <f t="shared" si="290"/>
        <v>28136.450490831739</v>
      </c>
      <c r="H2593">
        <f t="shared" si="291"/>
        <v>27065.441379829674</v>
      </c>
      <c r="I2593" s="5">
        <f t="shared" si="289"/>
        <v>0</v>
      </c>
      <c r="J2593" s="6">
        <f>+H2593+SUM($B$4:$B$5)-SUM($F$15:F2593)</f>
        <v>28044.6413798297</v>
      </c>
      <c r="K2593" s="10">
        <f t="shared" si="292"/>
        <v>-2.6925814317197982E-3</v>
      </c>
      <c r="L2593" s="10">
        <f>+H2593/SUM($F$15:F2593)-1</f>
        <v>6.4696680664247497E-2</v>
      </c>
      <c r="M2593" s="18">
        <f t="shared" si="295"/>
        <v>0</v>
      </c>
      <c r="N2593" s="18">
        <f t="shared" si="293"/>
        <v>3154.8480452068693</v>
      </c>
      <c r="O2593" s="4">
        <f t="shared" si="294"/>
        <v>8.0576939477708116</v>
      </c>
      <c r="P2593" s="18">
        <f>+AVERAGEIF($C$15:C2593,"&lt;&gt;",$B$15:B2593)</f>
        <v>8.1630578512396692</v>
      </c>
    </row>
    <row r="2594" spans="1:16" x14ac:dyDescent="0.25">
      <c r="A2594" s="1">
        <v>44062</v>
      </c>
      <c r="B2594" s="18">
        <v>8.5310000000000006</v>
      </c>
      <c r="G2594">
        <f t="shared" si="290"/>
        <v>27979.025426889562</v>
      </c>
      <c r="H2594">
        <f t="shared" si="291"/>
        <v>26914.008673659744</v>
      </c>
      <c r="I2594" s="5">
        <f t="shared" si="289"/>
        <v>0</v>
      </c>
      <c r="J2594" s="6">
        <f>+H2594+SUM($B$4:$B$5)-SUM($F$15:F2594)</f>
        <v>27893.20867365977</v>
      </c>
      <c r="K2594" s="10">
        <f t="shared" si="292"/>
        <v>-5.3997020007837682E-3</v>
      </c>
      <c r="L2594" s="10">
        <f>+H2594/SUM($F$15:F2594)-1</f>
        <v>5.8739641303962475E-2</v>
      </c>
      <c r="M2594" s="18">
        <f t="shared" si="295"/>
        <v>0</v>
      </c>
      <c r="N2594" s="18">
        <f t="shared" si="293"/>
        <v>3154.8480452068693</v>
      </c>
      <c r="O2594" s="4">
        <f t="shared" si="294"/>
        <v>8.0576939477708116</v>
      </c>
      <c r="P2594" s="18">
        <f>+AVERAGEIF($C$15:C2594,"&lt;&gt;",$B$15:B2594)</f>
        <v>8.1630578512396692</v>
      </c>
    </row>
    <row r="2595" spans="1:16" x14ac:dyDescent="0.25">
      <c r="A2595" s="1">
        <v>44063</v>
      </c>
      <c r="B2595" s="18">
        <v>8.4390000000000001</v>
      </c>
      <c r="G2595">
        <f t="shared" si="290"/>
        <v>27677.294054333724</v>
      </c>
      <c r="H2595">
        <f t="shared" si="291"/>
        <v>26623.762653500711</v>
      </c>
      <c r="I2595" s="5">
        <f t="shared" si="289"/>
        <v>0</v>
      </c>
      <c r="J2595" s="6">
        <f>+H2595+SUM($B$4:$B$5)-SUM($F$15:F2595)</f>
        <v>27602.962653500741</v>
      </c>
      <c r="K2595" s="10">
        <f t="shared" si="292"/>
        <v>-1.0405616060697787E-2</v>
      </c>
      <c r="L2595" s="10">
        <f>+H2595/SUM($F$15:F2595)-1</f>
        <v>4.732198253008324E-2</v>
      </c>
      <c r="M2595" s="18">
        <f t="shared" si="295"/>
        <v>0</v>
      </c>
      <c r="N2595" s="18">
        <f t="shared" si="293"/>
        <v>3154.8480452068693</v>
      </c>
      <c r="O2595" s="4">
        <f t="shared" si="294"/>
        <v>8.0576939477708116</v>
      </c>
      <c r="P2595" s="18">
        <f>+AVERAGEIF($C$15:C2595,"&lt;&gt;",$B$15:B2595)</f>
        <v>8.1630578512396692</v>
      </c>
    </row>
    <row r="2596" spans="1:16" x14ac:dyDescent="0.25">
      <c r="A2596" s="1">
        <v>44064</v>
      </c>
      <c r="B2596" s="18">
        <v>8.5220000000000002</v>
      </c>
      <c r="G2596">
        <f t="shared" si="290"/>
        <v>27949.508227400405</v>
      </c>
      <c r="H2596">
        <f t="shared" si="291"/>
        <v>26885.615041252884</v>
      </c>
      <c r="I2596" s="5">
        <f t="shared" si="289"/>
        <v>0</v>
      </c>
      <c r="J2596" s="6">
        <f>+H2596+SUM($B$4:$B$5)-SUM($F$15:F2596)</f>
        <v>27864.815041252907</v>
      </c>
      <c r="K2596" s="10">
        <f t="shared" si="292"/>
        <v>9.4863870606640699E-3</v>
      </c>
      <c r="L2596" s="10">
        <f>+H2596/SUM($F$15:F2596)-1</f>
        <v>5.762269642390927E-2</v>
      </c>
      <c r="M2596" s="18">
        <f t="shared" si="295"/>
        <v>0</v>
      </c>
      <c r="N2596" s="18">
        <f t="shared" si="293"/>
        <v>3154.8480452068693</v>
      </c>
      <c r="O2596" s="4">
        <f t="shared" si="294"/>
        <v>8.0576939477708116</v>
      </c>
      <c r="P2596" s="18">
        <f>+AVERAGEIF($C$15:C2596,"&lt;&gt;",$B$15:B2596)</f>
        <v>8.1630578512396692</v>
      </c>
    </row>
    <row r="2597" spans="1:16" x14ac:dyDescent="0.25">
      <c r="A2597" s="1">
        <v>44067</v>
      </c>
      <c r="B2597" s="18">
        <v>8.61</v>
      </c>
      <c r="G2597">
        <f t="shared" si="290"/>
        <v>28238.120844627727</v>
      </c>
      <c r="H2597">
        <f t="shared" si="291"/>
        <v>27163.241669231087</v>
      </c>
      <c r="I2597" s="5">
        <f t="shared" si="289"/>
        <v>0</v>
      </c>
      <c r="J2597" s="6">
        <f>+H2597+SUM($B$4:$B$5)-SUM($F$15:F2597)</f>
        <v>28142.441669231113</v>
      </c>
      <c r="K2597" s="10">
        <f t="shared" si="292"/>
        <v>9.9633400604737243E-3</v>
      </c>
      <c r="L2597" s="10">
        <f>+H2597/SUM($F$15:F2597)-1</f>
        <v>6.8543935251098143E-2</v>
      </c>
      <c r="M2597" s="18">
        <f t="shared" si="295"/>
        <v>0</v>
      </c>
      <c r="N2597" s="18">
        <f t="shared" si="293"/>
        <v>3154.8480452068693</v>
      </c>
      <c r="O2597" s="4">
        <f t="shared" si="294"/>
        <v>8.0576939477708116</v>
      </c>
      <c r="P2597" s="18">
        <f>+AVERAGEIF($C$15:C2597,"&lt;&gt;",$B$15:B2597)</f>
        <v>8.1630578512396692</v>
      </c>
    </row>
    <row r="2598" spans="1:16" x14ac:dyDescent="0.25">
      <c r="A2598" s="1">
        <v>44068</v>
      </c>
      <c r="B2598" s="18">
        <v>8.6829999999999998</v>
      </c>
      <c r="G2598">
        <f t="shared" si="290"/>
        <v>28477.538129373119</v>
      </c>
      <c r="H2598">
        <f t="shared" si="291"/>
        <v>27393.545576531189</v>
      </c>
      <c r="I2598" s="5">
        <f t="shared" si="289"/>
        <v>0</v>
      </c>
      <c r="J2598" s="6">
        <f>+H2598+SUM($B$4:$B$5)-SUM($F$15:F2598)</f>
        <v>28372.745576531219</v>
      </c>
      <c r="K2598" s="10">
        <f t="shared" si="292"/>
        <v>8.1835083823555976E-3</v>
      </c>
      <c r="L2598" s="10">
        <f>+H2598/SUM($F$15:F2598)-1</f>
        <v>7.7603599278198043E-2</v>
      </c>
      <c r="M2598" s="18">
        <f t="shared" si="295"/>
        <v>0</v>
      </c>
      <c r="N2598" s="18">
        <f t="shared" si="293"/>
        <v>3154.8480452068693</v>
      </c>
      <c r="O2598" s="4">
        <f t="shared" si="294"/>
        <v>8.0576939477708116</v>
      </c>
      <c r="P2598" s="18">
        <f>+AVERAGEIF($C$15:C2598,"&lt;&gt;",$B$15:B2598)</f>
        <v>8.1630578512396692</v>
      </c>
    </row>
    <row r="2599" spans="1:16" x14ac:dyDescent="0.25">
      <c r="A2599" s="1">
        <v>44069</v>
      </c>
      <c r="B2599" s="18">
        <v>8.718</v>
      </c>
      <c r="G2599">
        <f t="shared" si="290"/>
        <v>28592.327238497619</v>
      </c>
      <c r="H2599">
        <f t="shared" si="291"/>
        <v>27503.965258113429</v>
      </c>
      <c r="I2599" s="5">
        <f t="shared" si="289"/>
        <v>0</v>
      </c>
      <c r="J2599" s="6">
        <f>+H2599+SUM($B$4:$B$5)-SUM($F$15:F2599)</f>
        <v>28483.165258113455</v>
      </c>
      <c r="K2599" s="10">
        <f t="shared" si="292"/>
        <v>3.8917517264727142E-3</v>
      </c>
      <c r="L2599" s="10">
        <f>+H2599/SUM($F$15:F2599)-1</f>
        <v>8.1947273811739052E-2</v>
      </c>
      <c r="M2599" s="18">
        <f t="shared" si="295"/>
        <v>0</v>
      </c>
      <c r="N2599" s="18">
        <f t="shared" si="293"/>
        <v>3154.8480452068693</v>
      </c>
      <c r="O2599" s="4">
        <f t="shared" si="294"/>
        <v>8.0576939477708116</v>
      </c>
      <c r="P2599" s="18">
        <f>+AVERAGEIF($C$15:C2599,"&lt;&gt;",$B$15:B2599)</f>
        <v>8.1630578512396692</v>
      </c>
    </row>
    <row r="2600" spans="1:16" x14ac:dyDescent="0.25">
      <c r="A2600" s="1">
        <v>44070</v>
      </c>
      <c r="B2600" s="18">
        <v>8.7070000000000007</v>
      </c>
      <c r="G2600">
        <f t="shared" si="290"/>
        <v>28556.250661344206</v>
      </c>
      <c r="H2600">
        <f t="shared" si="291"/>
        <v>27469.261929616154</v>
      </c>
      <c r="I2600" s="5">
        <f t="shared" si="289"/>
        <v>0</v>
      </c>
      <c r="J2600" s="6">
        <f>+H2600+SUM($B$4:$B$5)-SUM($F$15:F2600)</f>
        <v>28448.461929616184</v>
      </c>
      <c r="K2600" s="10">
        <f t="shared" si="292"/>
        <v>-1.2183803373955193E-3</v>
      </c>
      <c r="L2600" s="10">
        <f>+H2600/SUM($F$15:F2600)-1</f>
        <v>8.0582118958340443E-2</v>
      </c>
      <c r="M2600" s="18">
        <f t="shared" si="295"/>
        <v>0</v>
      </c>
      <c r="N2600" s="18">
        <f t="shared" si="293"/>
        <v>3154.8480452068693</v>
      </c>
      <c r="O2600" s="4">
        <f t="shared" si="294"/>
        <v>8.0576939477708116</v>
      </c>
      <c r="P2600" s="18">
        <f>+AVERAGEIF($C$15:C2600,"&lt;&gt;",$B$15:B2600)</f>
        <v>8.1630578512396692</v>
      </c>
    </row>
    <row r="2601" spans="1:16" x14ac:dyDescent="0.25">
      <c r="A2601" s="1">
        <v>44071</v>
      </c>
      <c r="B2601" s="18">
        <v>8.673</v>
      </c>
      <c r="G2601">
        <f t="shared" si="290"/>
        <v>28444.741241051826</v>
      </c>
      <c r="H2601">
        <f t="shared" si="291"/>
        <v>27361.997096079118</v>
      </c>
      <c r="I2601" s="5">
        <f t="shared" si="289"/>
        <v>0</v>
      </c>
      <c r="J2601" s="6">
        <f>+H2601+SUM($B$4:$B$5)-SUM($F$15:F2601)</f>
        <v>28341.197096079144</v>
      </c>
      <c r="K2601" s="10">
        <f t="shared" si="292"/>
        <v>-3.7704967601560613E-3</v>
      </c>
      <c r="L2601" s="10">
        <f>+H2601/SUM($F$15:F2601)-1</f>
        <v>7.6362549411471914E-2</v>
      </c>
      <c r="M2601" s="18">
        <f t="shared" si="295"/>
        <v>0</v>
      </c>
      <c r="N2601" s="18">
        <f t="shared" si="293"/>
        <v>3154.8480452068693</v>
      </c>
      <c r="O2601" s="4">
        <f t="shared" si="294"/>
        <v>8.0576939477708116</v>
      </c>
      <c r="P2601" s="18">
        <f>+AVERAGEIF($C$15:C2601,"&lt;&gt;",$B$15:B2601)</f>
        <v>8.1630578512396692</v>
      </c>
    </row>
    <row r="2602" spans="1:16" x14ac:dyDescent="0.25">
      <c r="A2602" s="1">
        <v>44074</v>
      </c>
      <c r="B2602" s="18">
        <v>8.5030000000000001</v>
      </c>
      <c r="G2602">
        <f t="shared" si="290"/>
        <v>27887.194139589956</v>
      </c>
      <c r="H2602">
        <f t="shared" si="291"/>
        <v>26825.672928393949</v>
      </c>
      <c r="I2602" s="5">
        <f t="shared" si="289"/>
        <v>0</v>
      </c>
      <c r="J2602" s="6">
        <f>+H2602+SUM($B$4:$B$5)-SUM($F$15:F2602)</f>
        <v>27804.872928393976</v>
      </c>
      <c r="K2602" s="10">
        <f t="shared" si="292"/>
        <v>-1.8923836063345578E-2</v>
      </c>
      <c r="L2602" s="10">
        <f>+H2602/SUM($F$15:F2602)-1</f>
        <v>5.5264701677129713E-2</v>
      </c>
      <c r="M2602" s="18">
        <f t="shared" si="295"/>
        <v>0</v>
      </c>
      <c r="N2602" s="18">
        <f t="shared" si="293"/>
        <v>3154.8480452068693</v>
      </c>
      <c r="O2602" s="4">
        <f t="shared" si="294"/>
        <v>8.0576939477708116</v>
      </c>
      <c r="P2602" s="18">
        <f>+AVERAGEIF($C$15:C2602,"&lt;&gt;",$B$15:B2602)</f>
        <v>8.1630578512396692</v>
      </c>
    </row>
    <row r="2603" spans="1:16" x14ac:dyDescent="0.25">
      <c r="A2603" s="1">
        <v>44075</v>
      </c>
      <c r="B2603" s="18">
        <v>8.5820000000000007</v>
      </c>
      <c r="G2603">
        <f t="shared" si="290"/>
        <v>28146.28955732812</v>
      </c>
      <c r="H2603">
        <f t="shared" si="291"/>
        <v>27074.905923965292</v>
      </c>
      <c r="I2603" s="5">
        <f t="shared" si="289"/>
        <v>0</v>
      </c>
      <c r="J2603" s="6">
        <f>+H2603+SUM($B$4:$B$5)-SUM($F$15:F2603)</f>
        <v>28054.105923965319</v>
      </c>
      <c r="K2603" s="10">
        <f t="shared" si="292"/>
        <v>8.9636444738732113E-3</v>
      </c>
      <c r="L2603" s="10">
        <f>+H2603/SUM($F$15:F2603)-1</f>
        <v>6.5068995624265158E-2</v>
      </c>
      <c r="M2603" s="18">
        <f t="shared" si="295"/>
        <v>0</v>
      </c>
      <c r="N2603" s="18">
        <f t="shared" si="293"/>
        <v>3154.8480452068693</v>
      </c>
      <c r="O2603" s="4">
        <f t="shared" si="294"/>
        <v>8.0576939477708116</v>
      </c>
      <c r="P2603" s="18">
        <f>+AVERAGEIF($C$15:C2603,"&lt;&gt;",$B$15:B2603)</f>
        <v>8.1630578512396692</v>
      </c>
    </row>
    <row r="2604" spans="1:16" x14ac:dyDescent="0.25">
      <c r="A2604" s="1">
        <v>44076</v>
      </c>
      <c r="B2604" s="18">
        <v>8.6809999999999992</v>
      </c>
      <c r="G2604">
        <f t="shared" si="290"/>
        <v>28470.978751708852</v>
      </c>
      <c r="H2604">
        <f t="shared" si="291"/>
        <v>27387.235880440767</v>
      </c>
      <c r="I2604" s="5">
        <f t="shared" si="289"/>
        <v>0</v>
      </c>
      <c r="J2604" s="6">
        <f>+H2604+SUM($B$4:$B$5)-SUM($F$15:F2604)</f>
        <v>28366.435880440797</v>
      </c>
      <c r="K2604" s="10">
        <f t="shared" si="292"/>
        <v>1.1133128153218763E-2</v>
      </c>
      <c r="L2604" s="10">
        <f>+H2604/SUM($F$15:F2604)-1</f>
        <v>7.7355389304852418E-2</v>
      </c>
      <c r="M2604" s="18">
        <f t="shared" si="295"/>
        <v>0</v>
      </c>
      <c r="N2604" s="18">
        <f t="shared" si="293"/>
        <v>3154.8480452068693</v>
      </c>
      <c r="O2604" s="4">
        <f t="shared" si="294"/>
        <v>8.0576939477708116</v>
      </c>
      <c r="P2604" s="18">
        <f>+AVERAGEIF($C$15:C2604,"&lt;&gt;",$B$15:B2604)</f>
        <v>8.1630578512396692</v>
      </c>
    </row>
    <row r="2605" spans="1:16" x14ac:dyDescent="0.25">
      <c r="A2605" s="1">
        <v>44077</v>
      </c>
      <c r="B2605" s="18">
        <v>8.6310000000000002</v>
      </c>
      <c r="G2605">
        <f t="shared" si="290"/>
        <v>28306.994310102422</v>
      </c>
      <c r="H2605">
        <f t="shared" si="291"/>
        <v>27229.493478180426</v>
      </c>
      <c r="I2605" s="5">
        <f t="shared" si="289"/>
        <v>0</v>
      </c>
      <c r="J2605" s="6">
        <f>+H2605+SUM($B$4:$B$5)-SUM($F$15:F2605)</f>
        <v>28208.693478180452</v>
      </c>
      <c r="K2605" s="10">
        <f t="shared" si="292"/>
        <v>-5.560881984793542E-3</v>
      </c>
      <c r="L2605" s="10">
        <f>+H2605/SUM($F$15:F2605)-1</f>
        <v>7.1150139971222437E-2</v>
      </c>
      <c r="M2605" s="18">
        <f t="shared" si="295"/>
        <v>0</v>
      </c>
      <c r="N2605" s="18">
        <f t="shared" si="293"/>
        <v>3154.8480452068693</v>
      </c>
      <c r="O2605" s="4">
        <f t="shared" si="294"/>
        <v>8.0576939477708116</v>
      </c>
      <c r="P2605" s="18">
        <f>+AVERAGEIF($C$15:C2605,"&lt;&gt;",$B$15:B2605)</f>
        <v>8.1630578512396692</v>
      </c>
    </row>
    <row r="2606" spans="1:16" x14ac:dyDescent="0.25">
      <c r="A2606" s="1">
        <v>44078</v>
      </c>
      <c r="B2606" s="18">
        <v>8.5850000000000009</v>
      </c>
      <c r="G2606">
        <f t="shared" si="290"/>
        <v>28156.128623824505</v>
      </c>
      <c r="H2606">
        <f t="shared" si="291"/>
        <v>27084.370468100911</v>
      </c>
      <c r="I2606" s="5">
        <f t="shared" si="289"/>
        <v>0</v>
      </c>
      <c r="J2606" s="6">
        <f>+H2606+SUM($B$4:$B$5)-SUM($F$15:F2606)</f>
        <v>28063.570468100937</v>
      </c>
      <c r="K2606" s="10">
        <f t="shared" si="292"/>
        <v>-5.1446200509700502E-3</v>
      </c>
      <c r="L2606" s="10">
        <f>+H2606/SUM($F$15:F2606)-1</f>
        <v>6.5441310584282819E-2</v>
      </c>
      <c r="M2606" s="18">
        <f t="shared" si="295"/>
        <v>0</v>
      </c>
      <c r="N2606" s="18">
        <f t="shared" si="293"/>
        <v>3154.8480452068693</v>
      </c>
      <c r="O2606" s="4">
        <f t="shared" si="294"/>
        <v>8.0576939477708116</v>
      </c>
      <c r="P2606" s="18">
        <f>+AVERAGEIF($C$15:C2606,"&lt;&gt;",$B$15:B2606)</f>
        <v>8.1630578512396692</v>
      </c>
    </row>
    <row r="2607" spans="1:16" x14ac:dyDescent="0.25">
      <c r="A2607" s="1">
        <v>44081</v>
      </c>
      <c r="B2607" s="18">
        <v>8.5329999999999995</v>
      </c>
      <c r="G2607">
        <f t="shared" si="290"/>
        <v>27985.584804553811</v>
      </c>
      <c r="H2607">
        <f t="shared" si="291"/>
        <v>26920.318369750148</v>
      </c>
      <c r="I2607" s="5">
        <f t="shared" si="289"/>
        <v>0</v>
      </c>
      <c r="J2607" s="6">
        <f>+H2607+SUM($B$4:$B$5)-SUM($F$15:F2607)</f>
        <v>27899.518369750178</v>
      </c>
      <c r="K2607" s="10">
        <f t="shared" si="292"/>
        <v>-5.8457315164951451E-3</v>
      </c>
      <c r="L2607" s="10">
        <f>+H2607/SUM($F$15:F2607)-1</f>
        <v>5.8987851277307435E-2</v>
      </c>
      <c r="M2607" s="18">
        <f t="shared" si="295"/>
        <v>0</v>
      </c>
      <c r="N2607" s="18">
        <f t="shared" si="293"/>
        <v>3154.8480452068693</v>
      </c>
      <c r="O2607" s="4">
        <f t="shared" si="294"/>
        <v>8.0576939477708116</v>
      </c>
      <c r="P2607" s="18">
        <f>+AVERAGEIF($C$15:C2607,"&lt;&gt;",$B$15:B2607)</f>
        <v>8.1630578512396692</v>
      </c>
    </row>
    <row r="2608" spans="1:16" x14ac:dyDescent="0.25">
      <c r="A2608" s="1">
        <v>44082</v>
      </c>
      <c r="B2608" s="18">
        <v>8.51</v>
      </c>
      <c r="G2608">
        <f t="shared" si="290"/>
        <v>27910.151961414853</v>
      </c>
      <c r="H2608">
        <f t="shared" si="291"/>
        <v>26847.756864710391</v>
      </c>
      <c r="I2608" s="5">
        <f t="shared" si="289"/>
        <v>0</v>
      </c>
      <c r="J2608" s="6">
        <f>+H2608+SUM($B$4:$B$5)-SUM($F$15:F2608)</f>
        <v>27826.956864710417</v>
      </c>
      <c r="K2608" s="10">
        <f t="shared" si="292"/>
        <v>-2.6008156871423216E-3</v>
      </c>
      <c r="L2608" s="10">
        <f>+H2608/SUM($F$15:F2608)-1</f>
        <v>5.6133436583837515E-2</v>
      </c>
      <c r="M2608" s="18">
        <f t="shared" si="295"/>
        <v>0</v>
      </c>
      <c r="N2608" s="18">
        <f t="shared" si="293"/>
        <v>3154.8480452068693</v>
      </c>
      <c r="O2608" s="4">
        <f t="shared" si="294"/>
        <v>8.0576939477708116</v>
      </c>
      <c r="P2608" s="18">
        <f>+AVERAGEIF($C$15:C2608,"&lt;&gt;",$B$15:B2608)</f>
        <v>8.1630578512396692</v>
      </c>
    </row>
    <row r="2609" spans="1:16" x14ac:dyDescent="0.25">
      <c r="A2609" s="1">
        <v>44083</v>
      </c>
      <c r="B2609" s="18">
        <v>8.4860000000000007</v>
      </c>
      <c r="G2609">
        <f t="shared" si="290"/>
        <v>27831.43942944377</v>
      </c>
      <c r="H2609">
        <f t="shared" si="291"/>
        <v>26772.04051162543</v>
      </c>
      <c r="I2609" s="5">
        <f t="shared" si="289"/>
        <v>0</v>
      </c>
      <c r="J2609" s="6">
        <f>+H2609+SUM($B$4:$B$5)-SUM($F$15:F2609)</f>
        <v>27751.240511625452</v>
      </c>
      <c r="K2609" s="10">
        <f t="shared" si="292"/>
        <v>-2.7209713750980802E-3</v>
      </c>
      <c r="L2609" s="10">
        <f>+H2609/SUM($F$15:F2609)-1</f>
        <v>5.3154916903695337E-2</v>
      </c>
      <c r="M2609" s="18">
        <f t="shared" si="295"/>
        <v>0</v>
      </c>
      <c r="N2609" s="18">
        <f t="shared" si="293"/>
        <v>3154.8480452068693</v>
      </c>
      <c r="O2609" s="4">
        <f t="shared" si="294"/>
        <v>8.0576939477708116</v>
      </c>
      <c r="P2609" s="18">
        <f>+AVERAGEIF($C$15:C2609,"&lt;&gt;",$B$15:B2609)</f>
        <v>8.1630578512396692</v>
      </c>
    </row>
    <row r="2610" spans="1:16" x14ac:dyDescent="0.25">
      <c r="A2610" s="1">
        <v>44084</v>
      </c>
      <c r="B2610" s="18">
        <v>8.4320000000000004</v>
      </c>
      <c r="G2610">
        <f t="shared" si="290"/>
        <v>27654.33623250882</v>
      </c>
      <c r="H2610">
        <f t="shared" si="291"/>
        <v>26601.678717184259</v>
      </c>
      <c r="I2610" s="5">
        <f t="shared" si="289"/>
        <v>0</v>
      </c>
      <c r="J2610" s="6">
        <f>+H2610+SUM($B$4:$B$5)-SUM($F$15:F2610)</f>
        <v>27580.878717184285</v>
      </c>
      <c r="K2610" s="10">
        <f t="shared" si="292"/>
        <v>-6.1388893361289387E-3</v>
      </c>
      <c r="L2610" s="10">
        <f>+H2610/SUM($F$15:F2610)-1</f>
        <v>4.6453247623374772E-2</v>
      </c>
      <c r="M2610" s="18">
        <f t="shared" si="295"/>
        <v>0</v>
      </c>
      <c r="N2610" s="18">
        <f t="shared" si="293"/>
        <v>3154.8480452068693</v>
      </c>
      <c r="O2610" s="4">
        <f t="shared" si="294"/>
        <v>8.0576939477708116</v>
      </c>
      <c r="P2610" s="18">
        <f>+AVERAGEIF($C$15:C2610,"&lt;&gt;",$B$15:B2610)</f>
        <v>8.1630578512396692</v>
      </c>
    </row>
    <row r="2611" spans="1:16" x14ac:dyDescent="0.25">
      <c r="A2611" s="1">
        <v>44085</v>
      </c>
      <c r="B2611" s="18">
        <v>8.4749999999999996</v>
      </c>
      <c r="G2611">
        <f t="shared" si="290"/>
        <v>27795.362852290345</v>
      </c>
      <c r="H2611">
        <f t="shared" si="291"/>
        <v>26737.337183128147</v>
      </c>
      <c r="I2611" s="5">
        <f t="shared" si="289"/>
        <v>0</v>
      </c>
      <c r="J2611" s="6">
        <f>+H2611+SUM($B$4:$B$5)-SUM($F$15:F2611)</f>
        <v>27716.537183128174</v>
      </c>
      <c r="K2611" s="10">
        <f t="shared" si="292"/>
        <v>4.9185693949398424E-3</v>
      </c>
      <c r="L2611" s="10">
        <f>+H2611/SUM($F$15:F2611)-1</f>
        <v>5.1789762050296506E-2</v>
      </c>
      <c r="M2611" s="18">
        <f t="shared" si="295"/>
        <v>0</v>
      </c>
      <c r="N2611" s="18">
        <f t="shared" si="293"/>
        <v>3154.8480452068693</v>
      </c>
      <c r="O2611" s="4">
        <f t="shared" si="294"/>
        <v>8.0576939477708116</v>
      </c>
      <c r="P2611" s="18">
        <f>+AVERAGEIF($C$15:C2611,"&lt;&gt;",$B$15:B2611)</f>
        <v>8.1630578512396692</v>
      </c>
    </row>
    <row r="2612" spans="1:16" x14ac:dyDescent="0.25">
      <c r="A2612" s="1">
        <v>44088</v>
      </c>
      <c r="B2612" s="18">
        <v>8.5579999999999998</v>
      </c>
      <c r="G2612">
        <f t="shared" si="290"/>
        <v>28067.577025357023</v>
      </c>
      <c r="H2612">
        <f t="shared" si="291"/>
        <v>26999.189570880317</v>
      </c>
      <c r="I2612" s="5">
        <f t="shared" si="289"/>
        <v>0</v>
      </c>
      <c r="J2612" s="6">
        <f>+H2612+SUM($B$4:$B$5)-SUM($F$15:F2612)</f>
        <v>27978.389570880347</v>
      </c>
      <c r="K2612" s="10">
        <f t="shared" si="292"/>
        <v>9.4475145297576724E-3</v>
      </c>
      <c r="L2612" s="10">
        <f>+H2612/SUM($F$15:F2612)-1</f>
        <v>6.2090475944122314E-2</v>
      </c>
      <c r="M2612" s="18">
        <f t="shared" si="295"/>
        <v>0</v>
      </c>
      <c r="N2612" s="18">
        <f t="shared" si="293"/>
        <v>3154.8480452068693</v>
      </c>
      <c r="O2612" s="4">
        <f t="shared" si="294"/>
        <v>8.0576939477708116</v>
      </c>
      <c r="P2612" s="18">
        <f>+AVERAGEIF($C$15:C2612,"&lt;&gt;",$B$15:B2612)</f>
        <v>8.1630578512396692</v>
      </c>
    </row>
    <row r="2613" spans="1:16" x14ac:dyDescent="0.25">
      <c r="A2613" s="1">
        <v>44089</v>
      </c>
      <c r="B2613" s="18">
        <v>8.6560000000000006</v>
      </c>
      <c r="G2613">
        <f t="shared" si="290"/>
        <v>28388.986530905633</v>
      </c>
      <c r="H2613">
        <f t="shared" si="291"/>
        <v>27308.364679310591</v>
      </c>
      <c r="I2613" s="5">
        <f t="shared" si="289"/>
        <v>0</v>
      </c>
      <c r="J2613" s="6">
        <f>+H2613+SUM($B$4:$B$5)-SUM($F$15:F2613)</f>
        <v>28287.564679310613</v>
      </c>
      <c r="K2613" s="10">
        <f t="shared" si="292"/>
        <v>1.1050496943256993E-2</v>
      </c>
      <c r="L2613" s="10">
        <f>+H2613/SUM($F$15:F2613)-1</f>
        <v>7.4252764638037316E-2</v>
      </c>
      <c r="M2613" s="18">
        <f t="shared" si="295"/>
        <v>0</v>
      </c>
      <c r="N2613" s="18">
        <f t="shared" si="293"/>
        <v>3154.8480452068693</v>
      </c>
      <c r="O2613" s="4">
        <f t="shared" si="294"/>
        <v>8.0576939477708116</v>
      </c>
      <c r="P2613" s="18">
        <f>+AVERAGEIF($C$15:C2613,"&lt;&gt;",$B$15:B2613)</f>
        <v>8.1630578512396692</v>
      </c>
    </row>
    <row r="2614" spans="1:16" x14ac:dyDescent="0.25">
      <c r="A2614" s="1">
        <v>44090</v>
      </c>
      <c r="B2614" s="18">
        <v>8.6999999999999993</v>
      </c>
      <c r="G2614">
        <f t="shared" si="290"/>
        <v>28533.29283951929</v>
      </c>
      <c r="H2614">
        <f t="shared" si="291"/>
        <v>27447.177993299691</v>
      </c>
      <c r="I2614" s="5">
        <f t="shared" si="289"/>
        <v>0</v>
      </c>
      <c r="J2614" s="6">
        <f>+H2614+SUM($B$4:$B$5)-SUM($F$15:F2614)</f>
        <v>28426.377993299713</v>
      </c>
      <c r="K2614" s="10">
        <f t="shared" si="292"/>
        <v>4.9072203833306904E-3</v>
      </c>
      <c r="L2614" s="10">
        <f>+H2614/SUM($F$15:F2614)-1</f>
        <v>7.9713384051631753E-2</v>
      </c>
      <c r="M2614" s="18">
        <f t="shared" si="295"/>
        <v>0</v>
      </c>
      <c r="N2614" s="18">
        <f t="shared" si="293"/>
        <v>3154.8480452068693</v>
      </c>
      <c r="O2614" s="4">
        <f t="shared" si="294"/>
        <v>8.0576939477708116</v>
      </c>
      <c r="P2614" s="18">
        <f>+AVERAGEIF($C$15:C2614,"&lt;&gt;",$B$15:B2614)</f>
        <v>8.1630578512396692</v>
      </c>
    </row>
    <row r="2615" spans="1:16" x14ac:dyDescent="0.25">
      <c r="A2615" s="1">
        <v>44091</v>
      </c>
      <c r="B2615" s="18">
        <v>8.6669999999999998</v>
      </c>
      <c r="G2615">
        <f t="shared" si="290"/>
        <v>28425.063108059046</v>
      </c>
      <c r="H2615">
        <f t="shared" si="291"/>
        <v>27343.068007807866</v>
      </c>
      <c r="I2615" s="5">
        <f t="shared" si="289"/>
        <v>0</v>
      </c>
      <c r="J2615" s="6">
        <f>+H2615+SUM($B$4:$B$5)-SUM($F$15:F2615)</f>
        <v>28322.268007807892</v>
      </c>
      <c r="K2615" s="10">
        <f t="shared" si="292"/>
        <v>-3.6624428731778513E-3</v>
      </c>
      <c r="L2615" s="10">
        <f>+H2615/SUM($F$15:F2615)-1</f>
        <v>7.5617919491435925E-2</v>
      </c>
      <c r="M2615" s="18">
        <f t="shared" si="295"/>
        <v>0</v>
      </c>
      <c r="N2615" s="18">
        <f t="shared" si="293"/>
        <v>3154.8480452068693</v>
      </c>
      <c r="O2615" s="4">
        <f t="shared" si="294"/>
        <v>8.0576939477708116</v>
      </c>
      <c r="P2615" s="18">
        <f>+AVERAGEIF($C$15:C2615,"&lt;&gt;",$B$15:B2615)</f>
        <v>8.1630578512396692</v>
      </c>
    </row>
    <row r="2616" spans="1:16" x14ac:dyDescent="0.25">
      <c r="A2616" s="1">
        <v>44092</v>
      </c>
      <c r="B2616" s="18">
        <v>8.6270000000000007</v>
      </c>
      <c r="G2616">
        <f t="shared" si="290"/>
        <v>28293.875554773906</v>
      </c>
      <c r="H2616">
        <f t="shared" si="291"/>
        <v>27216.874085999596</v>
      </c>
      <c r="I2616" s="5">
        <f t="shared" si="289"/>
        <v>0</v>
      </c>
      <c r="J2616" s="6">
        <f>+H2616+SUM($B$4:$B$5)-SUM($F$15:F2616)</f>
        <v>28196.074085999622</v>
      </c>
      <c r="K2616" s="10">
        <f t="shared" si="292"/>
        <v>-4.4556432335672858E-3</v>
      </c>
      <c r="L2616" s="10">
        <f>+H2616/SUM($F$15:F2616)-1</f>
        <v>7.0653720024532074E-2</v>
      </c>
      <c r="M2616" s="18">
        <f t="shared" si="295"/>
        <v>0</v>
      </c>
      <c r="N2616" s="18">
        <f t="shared" si="293"/>
        <v>3154.8480452068693</v>
      </c>
      <c r="O2616" s="4">
        <f t="shared" si="294"/>
        <v>8.0576939477708116</v>
      </c>
      <c r="P2616" s="18">
        <f>+AVERAGEIF($C$15:C2616,"&lt;&gt;",$B$15:B2616)</f>
        <v>8.1630578512396692</v>
      </c>
    </row>
    <row r="2617" spans="1:16" x14ac:dyDescent="0.25">
      <c r="A2617" s="1">
        <v>44095</v>
      </c>
      <c r="B2617" s="18">
        <v>8.6069999999999993</v>
      </c>
      <c r="G2617">
        <f t="shared" si="290"/>
        <v>28228.281778131328</v>
      </c>
      <c r="H2617">
        <f t="shared" si="291"/>
        <v>27153.777125095454</v>
      </c>
      <c r="I2617" s="5">
        <f t="shared" si="289"/>
        <v>0</v>
      </c>
      <c r="J2617" s="6">
        <f>+H2617+SUM($B$4:$B$5)-SUM($F$15:F2617)</f>
        <v>28132.97712509548</v>
      </c>
      <c r="K2617" s="10">
        <f t="shared" si="292"/>
        <v>-2.2377924214446177E-3</v>
      </c>
      <c r="L2617" s="10">
        <f>+H2617/SUM($F$15:F2617)-1</f>
        <v>6.8171620291079815E-2</v>
      </c>
      <c r="M2617" s="18">
        <f t="shared" si="295"/>
        <v>0</v>
      </c>
      <c r="N2617" s="18">
        <f t="shared" si="293"/>
        <v>3154.8480452068693</v>
      </c>
      <c r="O2617" s="4">
        <f t="shared" si="294"/>
        <v>8.0576939477708116</v>
      </c>
      <c r="P2617" s="18">
        <f>+AVERAGEIF($C$15:C2617,"&lt;&gt;",$B$15:B2617)</f>
        <v>8.1630578512396692</v>
      </c>
    </row>
    <row r="2618" spans="1:16" x14ac:dyDescent="0.25">
      <c r="A2618" s="1">
        <v>44096</v>
      </c>
      <c r="B2618" s="18">
        <v>8.5540000000000003</v>
      </c>
      <c r="G2618">
        <f t="shared" si="290"/>
        <v>28054.458270028514</v>
      </c>
      <c r="H2618">
        <f t="shared" si="291"/>
        <v>26986.570178699494</v>
      </c>
      <c r="I2618" s="5">
        <f t="shared" si="289"/>
        <v>0</v>
      </c>
      <c r="J2618" s="6">
        <f>+H2618+SUM($B$4:$B$5)-SUM($F$15:F2618)</f>
        <v>27965.770178699517</v>
      </c>
      <c r="K2618" s="10">
        <f t="shared" si="292"/>
        <v>-5.9434501244736149E-3</v>
      </c>
      <c r="L2618" s="10">
        <f>+H2618/SUM($F$15:F2618)-1</f>
        <v>6.1594055997432173E-2</v>
      </c>
      <c r="M2618" s="18">
        <f t="shared" si="295"/>
        <v>0</v>
      </c>
      <c r="N2618" s="18">
        <f t="shared" si="293"/>
        <v>3154.8480452068693</v>
      </c>
      <c r="O2618" s="4">
        <f t="shared" si="294"/>
        <v>8.0576939477708116</v>
      </c>
      <c r="P2618" s="18">
        <f>+AVERAGEIF($C$15:C2618,"&lt;&gt;",$B$15:B2618)</f>
        <v>8.1630578512396692</v>
      </c>
    </row>
    <row r="2619" spans="1:16" x14ac:dyDescent="0.25">
      <c r="A2619" s="1">
        <v>44097</v>
      </c>
      <c r="B2619" s="18">
        <v>8.5280000000000005</v>
      </c>
      <c r="G2619">
        <f t="shared" si="290"/>
        <v>27969.186360393171</v>
      </c>
      <c r="H2619">
        <f t="shared" si="291"/>
        <v>26904.544129524118</v>
      </c>
      <c r="I2619" s="5">
        <f t="shared" si="289"/>
        <v>0</v>
      </c>
      <c r="J2619" s="6">
        <f>+H2619+SUM($B$4:$B$5)-SUM($F$15:F2619)</f>
        <v>27883.744129524144</v>
      </c>
      <c r="K2619" s="10">
        <f t="shared" si="292"/>
        <v>-2.9330874369356552E-3</v>
      </c>
      <c r="L2619" s="10">
        <f>+H2619/SUM($F$15:F2619)-1</f>
        <v>5.8367326343944592E-2</v>
      </c>
      <c r="M2619" s="18">
        <f t="shared" si="295"/>
        <v>0</v>
      </c>
      <c r="N2619" s="18">
        <f t="shared" si="293"/>
        <v>3154.8480452068693</v>
      </c>
      <c r="O2619" s="4">
        <f t="shared" si="294"/>
        <v>8.0576939477708116</v>
      </c>
      <c r="P2619" s="18">
        <f>+AVERAGEIF($C$15:C2619,"&lt;&gt;",$B$15:B2619)</f>
        <v>8.1630578512396692</v>
      </c>
    </row>
    <row r="2620" spans="1:16" x14ac:dyDescent="0.25">
      <c r="A2620" s="1">
        <v>44098</v>
      </c>
      <c r="B2620" s="18">
        <v>8.4280000000000008</v>
      </c>
      <c r="G2620">
        <f t="shared" si="290"/>
        <v>27641.217477180307</v>
      </c>
      <c r="H2620">
        <f t="shared" si="291"/>
        <v>26589.059325003433</v>
      </c>
      <c r="I2620" s="5">
        <f t="shared" si="289"/>
        <v>0</v>
      </c>
      <c r="J2620" s="6">
        <f>+H2620+SUM($B$4:$B$5)-SUM($F$15:F2620)</f>
        <v>27568.259325003455</v>
      </c>
      <c r="K2620" s="10">
        <f t="shared" si="292"/>
        <v>-1.131429133244144E-2</v>
      </c>
      <c r="L2620" s="10">
        <f>+H2620/SUM($F$15:F2620)-1</f>
        <v>4.5956827676684409E-2</v>
      </c>
      <c r="M2620" s="18">
        <f t="shared" si="295"/>
        <v>0</v>
      </c>
      <c r="N2620" s="18">
        <f t="shared" si="293"/>
        <v>3154.8480452068693</v>
      </c>
      <c r="O2620" s="4">
        <f t="shared" si="294"/>
        <v>8.0576939477708116</v>
      </c>
      <c r="P2620" s="18">
        <f>+AVERAGEIF($C$15:C2620,"&lt;&gt;",$B$15:B2620)</f>
        <v>8.1630578512396692</v>
      </c>
    </row>
    <row r="2621" spans="1:16" x14ac:dyDescent="0.25">
      <c r="A2621" s="1">
        <v>44099</v>
      </c>
      <c r="B2621" s="18">
        <v>8.4320000000000004</v>
      </c>
      <c r="G2621">
        <f t="shared" si="290"/>
        <v>27654.33623250882</v>
      </c>
      <c r="H2621">
        <f t="shared" si="291"/>
        <v>26601.678717184259</v>
      </c>
      <c r="I2621" s="5">
        <f t="shared" si="289"/>
        <v>0</v>
      </c>
      <c r="J2621" s="6">
        <f>+H2621+SUM($B$4:$B$5)-SUM($F$15:F2621)</f>
        <v>27580.878717184285</v>
      </c>
      <c r="K2621" s="10">
        <f t="shared" si="292"/>
        <v>4.5775077896870187E-4</v>
      </c>
      <c r="L2621" s="10">
        <f>+H2621/SUM($F$15:F2621)-1</f>
        <v>4.6453247623374772E-2</v>
      </c>
      <c r="M2621" s="18">
        <f t="shared" si="295"/>
        <v>0</v>
      </c>
      <c r="N2621" s="18">
        <f t="shared" si="293"/>
        <v>3154.8480452068693</v>
      </c>
      <c r="O2621" s="4">
        <f t="shared" si="294"/>
        <v>8.0576939477708116</v>
      </c>
      <c r="P2621" s="18">
        <f>+AVERAGEIF($C$15:C2621,"&lt;&gt;",$B$15:B2621)</f>
        <v>8.1630578512396692</v>
      </c>
    </row>
    <row r="2622" spans="1:16" x14ac:dyDescent="0.25">
      <c r="A2622" s="1">
        <v>44102</v>
      </c>
      <c r="B2622" s="18">
        <v>8.4760000000000009</v>
      </c>
      <c r="G2622">
        <f t="shared" si="290"/>
        <v>27798.642541122485</v>
      </c>
      <c r="H2622">
        <f t="shared" si="291"/>
        <v>26740.492031173366</v>
      </c>
      <c r="I2622" s="5">
        <f t="shared" si="289"/>
        <v>0</v>
      </c>
      <c r="J2622" s="6">
        <f>+H2622+SUM($B$4:$B$5)-SUM($F$15:F2622)</f>
        <v>27719.692031173392</v>
      </c>
      <c r="K2622" s="10">
        <f t="shared" si="292"/>
        <v>5.0329547297063293E-3</v>
      </c>
      <c r="L2622" s="10">
        <f>+H2622/SUM($F$15:F2622)-1</f>
        <v>5.191386703696943E-2</v>
      </c>
      <c r="M2622" s="18">
        <f t="shared" si="295"/>
        <v>0</v>
      </c>
      <c r="N2622" s="18">
        <f t="shared" si="293"/>
        <v>3154.8480452068693</v>
      </c>
      <c r="O2622" s="4">
        <f t="shared" si="294"/>
        <v>8.0576939477708116</v>
      </c>
      <c r="P2622" s="18">
        <f>+AVERAGEIF($C$15:C2622,"&lt;&gt;",$B$15:B2622)</f>
        <v>8.1630578512396692</v>
      </c>
    </row>
    <row r="2623" spans="1:16" x14ac:dyDescent="0.25">
      <c r="A2623" s="1">
        <v>44103</v>
      </c>
      <c r="B2623" s="18">
        <v>8.4190000000000005</v>
      </c>
      <c r="G2623">
        <f t="shared" si="290"/>
        <v>27611.70027769115</v>
      </c>
      <c r="H2623">
        <f t="shared" si="291"/>
        <v>26560.665692596573</v>
      </c>
      <c r="I2623" s="5">
        <f t="shared" si="289"/>
        <v>0</v>
      </c>
      <c r="J2623" s="6">
        <f>+H2623+SUM($B$4:$B$5)-SUM($F$15:F2623)</f>
        <v>27539.865692596599</v>
      </c>
      <c r="K2623" s="10">
        <f t="shared" si="292"/>
        <v>-6.4873137253675939E-3</v>
      </c>
      <c r="L2623" s="10">
        <f>+H2623/SUM($F$15:F2623)-1</f>
        <v>4.4839882796631203E-2</v>
      </c>
      <c r="M2623" s="18">
        <f t="shared" si="295"/>
        <v>0</v>
      </c>
      <c r="N2623" s="18">
        <f t="shared" si="293"/>
        <v>3154.8480452068693</v>
      </c>
      <c r="O2623" s="4">
        <f t="shared" si="294"/>
        <v>8.0576939477708116</v>
      </c>
      <c r="P2623" s="18">
        <f>+AVERAGEIF($C$15:C2623,"&lt;&gt;",$B$15:B2623)</f>
        <v>8.1630578512396692</v>
      </c>
    </row>
    <row r="2624" spans="1:16" x14ac:dyDescent="0.25">
      <c r="A2624" s="1">
        <v>44104</v>
      </c>
      <c r="B2624" s="18">
        <v>8.5109999999999992</v>
      </c>
      <c r="G2624">
        <f t="shared" si="290"/>
        <v>27913.431650246981</v>
      </c>
      <c r="H2624">
        <f t="shared" si="291"/>
        <v>26850.911712755598</v>
      </c>
      <c r="I2624" s="5">
        <f t="shared" si="289"/>
        <v>0</v>
      </c>
      <c r="J2624" s="6">
        <f>+H2624+SUM($B$4:$B$5)-SUM($F$15:F2624)</f>
        <v>27830.111712755621</v>
      </c>
      <c r="K2624" s="10">
        <f t="shared" si="292"/>
        <v>1.0539122572302384E-2</v>
      </c>
      <c r="L2624" s="10">
        <f>+H2624/SUM($F$15:F2624)-1</f>
        <v>5.6257541570510217E-2</v>
      </c>
      <c r="M2624" s="18">
        <f t="shared" si="295"/>
        <v>0</v>
      </c>
      <c r="N2624" s="18">
        <f t="shared" si="293"/>
        <v>3154.8480452068693</v>
      </c>
      <c r="O2624" s="4">
        <f t="shared" si="294"/>
        <v>8.0576939477708116</v>
      </c>
      <c r="P2624" s="18">
        <f>+AVERAGEIF($C$15:C2624,"&lt;&gt;",$B$15:B2624)</f>
        <v>8.1630578512396692</v>
      </c>
    </row>
    <row r="2625" spans="1:16" x14ac:dyDescent="0.25">
      <c r="A2625" s="1">
        <v>44105</v>
      </c>
      <c r="B2625" s="18">
        <v>8.5410000000000004</v>
      </c>
      <c r="G2625">
        <f t="shared" si="290"/>
        <v>28011.822315210848</v>
      </c>
      <c r="H2625">
        <f t="shared" si="291"/>
        <v>26945.557154111808</v>
      </c>
      <c r="I2625" s="5">
        <f t="shared" si="289"/>
        <v>0</v>
      </c>
      <c r="J2625" s="6">
        <f>+H2625+SUM($B$4:$B$5)-SUM($F$15:F2625)</f>
        <v>27924.757154111838</v>
      </c>
      <c r="K2625" s="10">
        <f t="shared" si="292"/>
        <v>3.4008286539803922E-3</v>
      </c>
      <c r="L2625" s="10">
        <f>+H2625/SUM($F$15:F2625)-1</f>
        <v>5.9980691170688383E-2</v>
      </c>
      <c r="M2625" s="18">
        <f t="shared" si="295"/>
        <v>0</v>
      </c>
      <c r="N2625" s="18">
        <f t="shared" si="293"/>
        <v>3154.8480452068693</v>
      </c>
      <c r="O2625" s="4">
        <f t="shared" si="294"/>
        <v>8.0576939477708116</v>
      </c>
      <c r="P2625" s="18">
        <f>+AVERAGEIF($C$15:C2625,"&lt;&gt;",$B$15:B2625)</f>
        <v>8.1630578512396692</v>
      </c>
    </row>
    <row r="2626" spans="1:16" x14ac:dyDescent="0.25">
      <c r="A2626" s="1">
        <v>44106</v>
      </c>
      <c r="B2626" s="18">
        <v>8.532</v>
      </c>
      <c r="G2626">
        <f t="shared" si="290"/>
        <v>27982.305115721691</v>
      </c>
      <c r="H2626">
        <f t="shared" si="291"/>
        <v>26917.163521704948</v>
      </c>
      <c r="I2626" s="5">
        <f t="shared" si="289"/>
        <v>0</v>
      </c>
      <c r="J2626" s="6">
        <f>+H2626+SUM($B$4:$B$5)-SUM($F$15:F2626)</f>
        <v>27896.363521704974</v>
      </c>
      <c r="K2626" s="10">
        <f t="shared" si="292"/>
        <v>-1.0167906653641978E-3</v>
      </c>
      <c r="L2626" s="10">
        <f>+H2626/SUM($F$15:F2626)-1</f>
        <v>5.8863746290634955E-2</v>
      </c>
      <c r="M2626" s="18">
        <f t="shared" si="295"/>
        <v>0</v>
      </c>
      <c r="N2626" s="18">
        <f t="shared" si="293"/>
        <v>3154.8480452068693</v>
      </c>
      <c r="O2626" s="4">
        <f t="shared" si="294"/>
        <v>8.0576939477708116</v>
      </c>
      <c r="P2626" s="18">
        <f>+AVERAGEIF($C$15:C2626,"&lt;&gt;",$B$15:B2626)</f>
        <v>8.1630578512396692</v>
      </c>
    </row>
    <row r="2627" spans="1:16" x14ac:dyDescent="0.25">
      <c r="A2627" s="1">
        <v>44109</v>
      </c>
      <c r="B2627" s="18">
        <v>8.548</v>
      </c>
      <c r="G2627">
        <f t="shared" si="290"/>
        <v>28034.780137035752</v>
      </c>
      <c r="H2627">
        <f t="shared" si="291"/>
        <v>26967.64109042826</v>
      </c>
      <c r="I2627" s="5">
        <f t="shared" si="289"/>
        <v>0</v>
      </c>
      <c r="J2627" s="6">
        <f>+H2627+SUM($B$4:$B$5)-SUM($F$15:F2627)</f>
        <v>27946.841090428286</v>
      </c>
      <c r="K2627" s="10">
        <f t="shared" si="292"/>
        <v>1.8094676994024894E-3</v>
      </c>
      <c r="L2627" s="10">
        <f>+H2627/SUM($F$15:F2627)-1</f>
        <v>6.0849426077396851E-2</v>
      </c>
      <c r="M2627" s="18">
        <f t="shared" si="295"/>
        <v>0</v>
      </c>
      <c r="N2627" s="18">
        <f t="shared" si="293"/>
        <v>3154.8480452068693</v>
      </c>
      <c r="O2627" s="4">
        <f t="shared" si="294"/>
        <v>8.0576939477708116</v>
      </c>
      <c r="P2627" s="18">
        <f>+AVERAGEIF($C$15:C2627,"&lt;&gt;",$B$15:B2627)</f>
        <v>8.1630578512396692</v>
      </c>
    </row>
    <row r="2628" spans="1:16" x14ac:dyDescent="0.25">
      <c r="A2628" s="1">
        <v>44110</v>
      </c>
      <c r="B2628" s="18">
        <v>8.61</v>
      </c>
      <c r="G2628">
        <f t="shared" si="290"/>
        <v>28238.120844627727</v>
      </c>
      <c r="H2628">
        <f t="shared" si="291"/>
        <v>27163.241669231084</v>
      </c>
      <c r="I2628" s="5">
        <f t="shared" si="289"/>
        <v>0</v>
      </c>
      <c r="J2628" s="6">
        <f>+H2628+SUM($B$4:$B$5)-SUM($F$15:F2628)</f>
        <v>28142.441669231106</v>
      </c>
      <c r="K2628" s="10">
        <f t="shared" si="292"/>
        <v>6.9990228294465329E-3</v>
      </c>
      <c r="L2628" s="10">
        <f>+H2628/SUM($F$15:F2628)-1</f>
        <v>6.8543935251097921E-2</v>
      </c>
      <c r="M2628" s="18">
        <f t="shared" si="295"/>
        <v>0</v>
      </c>
      <c r="N2628" s="18">
        <f t="shared" si="293"/>
        <v>3154.8480452068693</v>
      </c>
      <c r="O2628" s="4">
        <f t="shared" si="294"/>
        <v>8.0576939477708116</v>
      </c>
      <c r="P2628" s="18">
        <f>+AVERAGEIF($C$15:C2628,"&lt;&gt;",$B$15:B2628)</f>
        <v>8.1630578512396692</v>
      </c>
    </row>
    <row r="2629" spans="1:16" x14ac:dyDescent="0.25">
      <c r="A2629" s="1">
        <v>44111</v>
      </c>
      <c r="B2629" s="18">
        <v>8.6820000000000004</v>
      </c>
      <c r="G2629">
        <f t="shared" si="290"/>
        <v>28474.258440540994</v>
      </c>
      <c r="H2629">
        <f t="shared" si="291"/>
        <v>27390.390728485982</v>
      </c>
      <c r="I2629" s="5">
        <f t="shared" si="289"/>
        <v>0</v>
      </c>
      <c r="J2629" s="6">
        <f>+H2629+SUM($B$4:$B$5)-SUM($F$15:F2629)</f>
        <v>28369.590728486008</v>
      </c>
      <c r="K2629" s="10">
        <f t="shared" si="292"/>
        <v>8.0714055278028329E-3</v>
      </c>
      <c r="L2629" s="10">
        <f>+H2629/SUM($F$15:F2629)-1</f>
        <v>7.7479494291525342E-2</v>
      </c>
      <c r="M2629" s="18">
        <f t="shared" si="295"/>
        <v>0</v>
      </c>
      <c r="N2629" s="18">
        <f t="shared" si="293"/>
        <v>3154.8480452068693</v>
      </c>
      <c r="O2629" s="4">
        <f t="shared" si="294"/>
        <v>8.0576939477708116</v>
      </c>
      <c r="P2629" s="18">
        <f>+AVERAGEIF($C$15:C2629,"&lt;&gt;",$B$15:B2629)</f>
        <v>8.1630578512396692</v>
      </c>
    </row>
    <row r="2630" spans="1:16" x14ac:dyDescent="0.25">
      <c r="A2630" s="1">
        <v>44112</v>
      </c>
      <c r="B2630" s="18">
        <v>8.7650000000000006</v>
      </c>
      <c r="G2630">
        <f t="shared" si="290"/>
        <v>28746.472613607675</v>
      </c>
      <c r="H2630">
        <f t="shared" si="291"/>
        <v>27652.243116238151</v>
      </c>
      <c r="I2630" s="5">
        <f t="shared" si="289"/>
        <v>0</v>
      </c>
      <c r="J2630" s="6">
        <f>+H2630+SUM($B$4:$B$5)-SUM($F$15:F2630)</f>
        <v>28631.443116238181</v>
      </c>
      <c r="K2630" s="10">
        <f t="shared" si="292"/>
        <v>9.2300375517664346E-3</v>
      </c>
      <c r="L2630" s="10">
        <f>+H2630/SUM($F$15:F2630)-1</f>
        <v>8.7780208185351372E-2</v>
      </c>
      <c r="M2630" s="18">
        <f t="shared" si="295"/>
        <v>0</v>
      </c>
      <c r="N2630" s="18">
        <f t="shared" si="293"/>
        <v>3154.8480452068693</v>
      </c>
      <c r="O2630" s="4">
        <f t="shared" si="294"/>
        <v>8.0576939477708116</v>
      </c>
      <c r="P2630" s="18">
        <f>+AVERAGEIF($C$15:C2630,"&lt;&gt;",$B$15:B2630)</f>
        <v>8.1630578512396692</v>
      </c>
    </row>
    <row r="2631" spans="1:16" x14ac:dyDescent="0.25">
      <c r="A2631" s="1">
        <v>44113</v>
      </c>
      <c r="B2631" s="18">
        <v>8.7690000000000001</v>
      </c>
      <c r="G2631">
        <f t="shared" si="290"/>
        <v>28759.591368936184</v>
      </c>
      <c r="H2631">
        <f t="shared" si="291"/>
        <v>27664.862508418973</v>
      </c>
      <c r="I2631" s="5">
        <f t="shared" si="289"/>
        <v>0</v>
      </c>
      <c r="J2631" s="6">
        <f>+H2631+SUM($B$4:$B$5)-SUM($F$15:F2631)</f>
        <v>28644.062508418996</v>
      </c>
      <c r="K2631" s="10">
        <f t="shared" si="292"/>
        <v>4.4075292082146333E-4</v>
      </c>
      <c r="L2631" s="10">
        <f>+H2631/SUM($F$15:F2631)-1</f>
        <v>8.8276628132041512E-2</v>
      </c>
      <c r="M2631" s="18">
        <f t="shared" si="295"/>
        <v>0</v>
      </c>
      <c r="N2631" s="18">
        <f t="shared" si="293"/>
        <v>3154.8480452068693</v>
      </c>
      <c r="O2631" s="4">
        <f t="shared" si="294"/>
        <v>8.0576939477708116</v>
      </c>
      <c r="P2631" s="18">
        <f>+AVERAGEIF($C$15:C2631,"&lt;&gt;",$B$15:B2631)</f>
        <v>8.1630578512396692</v>
      </c>
    </row>
    <row r="2632" spans="1:16" x14ac:dyDescent="0.25">
      <c r="A2632" s="1">
        <v>44116</v>
      </c>
      <c r="B2632" s="18">
        <v>8.8670000000000009</v>
      </c>
      <c r="G2632">
        <f t="shared" si="290"/>
        <v>29081.000874484795</v>
      </c>
      <c r="H2632">
        <f t="shared" si="291"/>
        <v>27974.037616849251</v>
      </c>
      <c r="I2632" s="5">
        <f t="shared" si="289"/>
        <v>0</v>
      </c>
      <c r="J2632" s="6">
        <f>+H2632+SUM($B$4:$B$5)-SUM($F$15:F2632)</f>
        <v>28953.237616849277</v>
      </c>
      <c r="K2632" s="10">
        <f t="shared" si="292"/>
        <v>1.0793689210090607E-2</v>
      </c>
      <c r="L2632" s="10">
        <f>+H2632/SUM($F$15:F2632)-1</f>
        <v>0.10043891682595674</v>
      </c>
      <c r="M2632" s="18">
        <f t="shared" si="295"/>
        <v>0</v>
      </c>
      <c r="N2632" s="18">
        <f t="shared" si="293"/>
        <v>3154.8480452068693</v>
      </c>
      <c r="O2632" s="4">
        <f t="shared" si="294"/>
        <v>8.0576939477708116</v>
      </c>
      <c r="P2632" s="18">
        <f>+AVERAGEIF($C$15:C2632,"&lt;&gt;",$B$15:B2632)</f>
        <v>8.1630578512396692</v>
      </c>
    </row>
    <row r="2633" spans="1:16" x14ac:dyDescent="0.25">
      <c r="A2633" s="1">
        <v>44117</v>
      </c>
      <c r="B2633" s="18">
        <v>8.9290000000000003</v>
      </c>
      <c r="G2633">
        <f t="shared" si="290"/>
        <v>29284.341582076773</v>
      </c>
      <c r="H2633">
        <f t="shared" si="291"/>
        <v>28169.638195652078</v>
      </c>
      <c r="I2633" s="5">
        <f t="shared" si="289"/>
        <v>0</v>
      </c>
      <c r="J2633" s="6">
        <f>+H2633+SUM($B$4:$B$5)-SUM($F$15:F2633)</f>
        <v>29148.838195652104</v>
      </c>
      <c r="K2633" s="10">
        <f t="shared" si="292"/>
        <v>6.7557411503091913E-3</v>
      </c>
      <c r="L2633" s="10">
        <f>+H2633/SUM($F$15:F2633)-1</f>
        <v>0.10813342599965803</v>
      </c>
      <c r="M2633" s="18">
        <f t="shared" si="295"/>
        <v>0</v>
      </c>
      <c r="N2633" s="18">
        <f t="shared" si="293"/>
        <v>3154.8480452068693</v>
      </c>
      <c r="O2633" s="4">
        <f t="shared" si="294"/>
        <v>8.0576939477708116</v>
      </c>
      <c r="P2633" s="18">
        <f>+AVERAGEIF($C$15:C2633,"&lt;&gt;",$B$15:B2633)</f>
        <v>8.1630578512396692</v>
      </c>
    </row>
    <row r="2634" spans="1:16" x14ac:dyDescent="0.25">
      <c r="A2634" s="1">
        <v>44118</v>
      </c>
      <c r="B2634" s="18">
        <v>8.9039999999999999</v>
      </c>
      <c r="G2634">
        <f t="shared" si="290"/>
        <v>29202.349361273555</v>
      </c>
      <c r="H2634">
        <f t="shared" si="291"/>
        <v>28090.766994521906</v>
      </c>
      <c r="I2634" s="5">
        <f t="shared" si="289"/>
        <v>0</v>
      </c>
      <c r="J2634" s="6">
        <f>+H2634+SUM($B$4:$B$5)-SUM($F$15:F2634)</f>
        <v>29069.966994521936</v>
      </c>
      <c r="K2634" s="10">
        <f t="shared" si="292"/>
        <v>-2.7058094254313048E-3</v>
      </c>
      <c r="L2634" s="10">
        <f>+H2634/SUM($F$15:F2634)-1</f>
        <v>0.10503080133284293</v>
      </c>
      <c r="M2634" s="18">
        <f t="shared" si="295"/>
        <v>0</v>
      </c>
      <c r="N2634" s="18">
        <f t="shared" si="293"/>
        <v>3154.8480452068693</v>
      </c>
      <c r="O2634" s="4">
        <f t="shared" si="294"/>
        <v>8.0576939477708116</v>
      </c>
      <c r="P2634" s="18">
        <f>+AVERAGEIF($C$15:C2634,"&lt;&gt;",$B$15:B2634)</f>
        <v>8.1630578512396692</v>
      </c>
    </row>
    <row r="2635" spans="1:16" x14ac:dyDescent="0.25">
      <c r="A2635" s="1">
        <v>44119</v>
      </c>
      <c r="B2635" s="18">
        <v>8.8620000000000001</v>
      </c>
      <c r="G2635">
        <f t="shared" si="290"/>
        <v>29064.602430324154</v>
      </c>
      <c r="H2635">
        <f t="shared" si="291"/>
        <v>27958.263376623217</v>
      </c>
      <c r="I2635" s="5">
        <f t="shared" si="289"/>
        <v>0</v>
      </c>
      <c r="J2635" s="6">
        <f>+H2635+SUM($B$4:$B$5)-SUM($F$15:F2635)</f>
        <v>28937.463376623244</v>
      </c>
      <c r="K2635" s="10">
        <f t="shared" si="292"/>
        <v>-4.5580931661759472E-3</v>
      </c>
      <c r="L2635" s="10">
        <f>+H2635/SUM($F$15:F2635)-1</f>
        <v>9.9818391892593672E-2</v>
      </c>
      <c r="M2635" s="18">
        <f t="shared" si="295"/>
        <v>0</v>
      </c>
      <c r="N2635" s="18">
        <f t="shared" si="293"/>
        <v>3154.8480452068693</v>
      </c>
      <c r="O2635" s="4">
        <f t="shared" si="294"/>
        <v>8.0576939477708116</v>
      </c>
      <c r="P2635" s="18">
        <f>+AVERAGEIF($C$15:C2635,"&lt;&gt;",$B$15:B2635)</f>
        <v>8.1630578512396692</v>
      </c>
    </row>
    <row r="2636" spans="1:16" x14ac:dyDescent="0.25">
      <c r="A2636" s="1">
        <v>44120</v>
      </c>
      <c r="B2636" s="18">
        <v>8.8610000000000007</v>
      </c>
      <c r="G2636">
        <f t="shared" si="290"/>
        <v>29061.322741492029</v>
      </c>
      <c r="H2636">
        <f t="shared" si="291"/>
        <v>27955.108528578014</v>
      </c>
      <c r="I2636" s="5">
        <f t="shared" si="289"/>
        <v>0</v>
      </c>
      <c r="J2636" s="6">
        <f>+H2636+SUM($B$4:$B$5)-SUM($F$15:F2636)</f>
        <v>28934.30852857804</v>
      </c>
      <c r="K2636" s="10">
        <f t="shared" si="292"/>
        <v>-1.0902296459591732E-4</v>
      </c>
      <c r="L2636" s="10">
        <f>+H2636/SUM($F$15:F2636)-1</f>
        <v>9.9694286905921192E-2</v>
      </c>
      <c r="M2636" s="18">
        <f t="shared" si="295"/>
        <v>0</v>
      </c>
      <c r="N2636" s="18">
        <f t="shared" si="293"/>
        <v>3154.8480452068693</v>
      </c>
      <c r="O2636" s="4">
        <f t="shared" si="294"/>
        <v>8.0576939477708116</v>
      </c>
      <c r="P2636" s="18">
        <f>+AVERAGEIF($C$15:C2636,"&lt;&gt;",$B$15:B2636)</f>
        <v>8.1630578512396692</v>
      </c>
    </row>
    <row r="2637" spans="1:16" x14ac:dyDescent="0.25">
      <c r="A2637" s="1">
        <v>44123</v>
      </c>
      <c r="B2637" s="18">
        <v>8.8320000000000007</v>
      </c>
      <c r="G2637">
        <f t="shared" si="290"/>
        <v>28966.211765360298</v>
      </c>
      <c r="H2637">
        <f t="shared" si="291"/>
        <v>27863.617935267015</v>
      </c>
      <c r="I2637" s="5">
        <f t="shared" si="289"/>
        <v>0</v>
      </c>
      <c r="J2637" s="6">
        <f>+H2637+SUM($B$4:$B$5)-SUM($F$15:F2637)</f>
        <v>28842.817935267041</v>
      </c>
      <c r="K2637" s="10">
        <f t="shared" si="292"/>
        <v>-3.1620107050643886E-3</v>
      </c>
      <c r="L2637" s="10">
        <f>+H2637/SUM($F$15:F2637)-1</f>
        <v>9.6095242292415728E-2</v>
      </c>
      <c r="M2637" s="18">
        <f t="shared" si="295"/>
        <v>0</v>
      </c>
      <c r="N2637" s="18">
        <f t="shared" si="293"/>
        <v>3154.8480452068693</v>
      </c>
      <c r="O2637" s="4">
        <f t="shared" si="294"/>
        <v>8.0576939477708116</v>
      </c>
      <c r="P2637" s="18">
        <f>+AVERAGEIF($C$15:C2637,"&lt;&gt;",$B$15:B2637)</f>
        <v>8.1630578512396692</v>
      </c>
    </row>
    <row r="2638" spans="1:16" x14ac:dyDescent="0.25">
      <c r="A2638" s="1">
        <v>44124</v>
      </c>
      <c r="B2638" s="18">
        <v>8.8539999999999992</v>
      </c>
      <c r="G2638">
        <f t="shared" si="290"/>
        <v>29038.364919667125</v>
      </c>
      <c r="H2638">
        <f t="shared" si="291"/>
        <v>27933.024592261561</v>
      </c>
      <c r="I2638" s="5">
        <f t="shared" si="289"/>
        <v>0</v>
      </c>
      <c r="J2638" s="6">
        <f>+H2638+SUM($B$4:$B$5)-SUM($F$15:F2638)</f>
        <v>28912.224592261584</v>
      </c>
      <c r="K2638" s="10">
        <f t="shared" si="292"/>
        <v>2.4063757275836206E-3</v>
      </c>
      <c r="L2638" s="10">
        <f>+H2638/SUM($F$15:F2638)-1</f>
        <v>9.8825551999212946E-2</v>
      </c>
      <c r="M2638" s="18">
        <f t="shared" si="295"/>
        <v>0</v>
      </c>
      <c r="N2638" s="18">
        <f t="shared" si="293"/>
        <v>3154.8480452068693</v>
      </c>
      <c r="O2638" s="4">
        <f t="shared" si="294"/>
        <v>8.0576939477708116</v>
      </c>
      <c r="P2638" s="18">
        <f>+AVERAGEIF($C$15:C2638,"&lt;&gt;",$B$15:B2638)</f>
        <v>8.1630578512396692</v>
      </c>
    </row>
    <row r="2639" spans="1:16" x14ac:dyDescent="0.25">
      <c r="A2639" s="1">
        <v>44125</v>
      </c>
      <c r="B2639" s="18">
        <v>8.8580000000000005</v>
      </c>
      <c r="G2639">
        <f t="shared" si="290"/>
        <v>29051.483674995645</v>
      </c>
      <c r="H2639">
        <f t="shared" si="291"/>
        <v>27945.643984442391</v>
      </c>
      <c r="I2639" s="5">
        <f t="shared" si="289"/>
        <v>0</v>
      </c>
      <c r="J2639" s="6">
        <f>+H2639+SUM($B$4:$B$5)-SUM($F$15:F2639)</f>
        <v>28924.843984442414</v>
      </c>
      <c r="K2639" s="10">
        <f t="shared" si="292"/>
        <v>4.3647254262846324E-4</v>
      </c>
      <c r="L2639" s="10">
        <f>+H2639/SUM($F$15:F2639)-1</f>
        <v>9.9321971945903309E-2</v>
      </c>
      <c r="M2639" s="18">
        <f t="shared" si="295"/>
        <v>0</v>
      </c>
      <c r="N2639" s="18">
        <f t="shared" si="293"/>
        <v>3154.8480452068693</v>
      </c>
      <c r="O2639" s="4">
        <f t="shared" si="294"/>
        <v>8.0576939477708116</v>
      </c>
      <c r="P2639" s="18">
        <f>+AVERAGEIF($C$15:C2639,"&lt;&gt;",$B$15:B2639)</f>
        <v>8.1630578512396692</v>
      </c>
    </row>
    <row r="2640" spans="1:16" x14ac:dyDescent="0.25">
      <c r="A2640" s="1">
        <v>44126</v>
      </c>
      <c r="B2640" s="18">
        <v>8.8819999999999997</v>
      </c>
      <c r="G2640">
        <f t="shared" si="290"/>
        <v>29130.196206966732</v>
      </c>
      <c r="H2640">
        <f t="shared" si="291"/>
        <v>28021.360337527356</v>
      </c>
      <c r="I2640" s="5">
        <f t="shared" ref="I2640:I2703" si="296">+C2640*(MAX($A:$A)-A2640)</f>
        <v>0</v>
      </c>
      <c r="J2640" s="6">
        <f>+H2640+SUM($B$4:$B$5)-SUM($F$15:F2640)</f>
        <v>29000.560337527379</v>
      </c>
      <c r="K2640" s="10">
        <f t="shared" si="292"/>
        <v>2.6176927047796283E-3</v>
      </c>
      <c r="L2640" s="10">
        <f>+H2640/SUM($F$15:F2640)-1</f>
        <v>0.10230049162604571</v>
      </c>
      <c r="M2640" s="18">
        <f t="shared" si="295"/>
        <v>0</v>
      </c>
      <c r="N2640" s="18">
        <f t="shared" si="293"/>
        <v>3154.8480452068693</v>
      </c>
      <c r="O2640" s="4">
        <f t="shared" si="294"/>
        <v>8.0576939477708116</v>
      </c>
      <c r="P2640" s="18">
        <f>+AVERAGEIF($C$15:C2640,"&lt;&gt;",$B$15:B2640)</f>
        <v>8.1630578512396692</v>
      </c>
    </row>
    <row r="2641" spans="1:16" x14ac:dyDescent="0.25">
      <c r="A2641" s="1">
        <v>44127</v>
      </c>
      <c r="B2641" s="18">
        <v>8.8780000000000001</v>
      </c>
      <c r="G2641">
        <f t="shared" ref="G2641:G2704" si="297">+(B2641/B2640*G2640)+C2641</f>
        <v>29117.077451638219</v>
      </c>
      <c r="H2641">
        <f t="shared" ref="H2641:H2704" si="298">+(B2641/B2640*H2640)+F2641</f>
        <v>28008.74094534653</v>
      </c>
      <c r="I2641" s="5">
        <f t="shared" si="296"/>
        <v>0</v>
      </c>
      <c r="J2641" s="6">
        <f>+H2641+SUM($B$4:$B$5)-SUM($F$15:F2641)</f>
        <v>28987.940945346556</v>
      </c>
      <c r="K2641" s="10">
        <f t="shared" ref="K2641:K2704" si="299">+J2641/J2640-1</f>
        <v>-4.3514304668423875E-4</v>
      </c>
      <c r="L2641" s="10">
        <f>+H2641/SUM($F$15:F2641)-1</f>
        <v>0.10180407167935535</v>
      </c>
      <c r="M2641" s="18">
        <f t="shared" si="295"/>
        <v>0</v>
      </c>
      <c r="N2641" s="18">
        <f t="shared" ref="N2641:N2704" si="300">+M2641+N2640</f>
        <v>3154.8480452068693</v>
      </c>
      <c r="O2641" s="4">
        <f t="shared" ref="O2641:O2704" si="301">((O2640*N2640)+(B2641*M2641))/N2641</f>
        <v>8.0576939477708116</v>
      </c>
      <c r="P2641" s="18">
        <f>+AVERAGEIF($C$15:C2641,"&lt;&gt;",$B$15:B2641)</f>
        <v>8.1630578512396692</v>
      </c>
    </row>
    <row r="2642" spans="1:16" x14ac:dyDescent="0.25">
      <c r="A2642" s="1">
        <v>44131</v>
      </c>
      <c r="B2642" s="18">
        <v>8.8480000000000008</v>
      </c>
      <c r="G2642">
        <f t="shared" si="297"/>
        <v>29018.686786674363</v>
      </c>
      <c r="H2642">
        <f t="shared" si="298"/>
        <v>27914.095503990327</v>
      </c>
      <c r="I2642" s="5">
        <f t="shared" si="296"/>
        <v>0</v>
      </c>
      <c r="J2642" s="6">
        <f>+H2642+SUM($B$4:$B$5)-SUM($F$15:F2642)</f>
        <v>28893.295503990354</v>
      </c>
      <c r="K2642" s="10">
        <f t="shared" si="299"/>
        <v>-3.2649935893910298E-3</v>
      </c>
      <c r="L2642" s="10">
        <f>+H2642/SUM($F$15:F2642)-1</f>
        <v>9.8080922079177624E-2</v>
      </c>
      <c r="M2642" s="18">
        <f t="shared" si="295"/>
        <v>0</v>
      </c>
      <c r="N2642" s="18">
        <f t="shared" si="300"/>
        <v>3154.8480452068693</v>
      </c>
      <c r="O2642" s="4">
        <f t="shared" si="301"/>
        <v>8.0576939477708116</v>
      </c>
      <c r="P2642" s="18">
        <f>+AVERAGEIF($C$15:C2642,"&lt;&gt;",$B$15:B2642)</f>
        <v>8.1630578512396692</v>
      </c>
    </row>
    <row r="2643" spans="1:16" x14ac:dyDescent="0.25">
      <c r="A2643" s="1">
        <v>44132</v>
      </c>
      <c r="B2643" s="18">
        <v>8.81</v>
      </c>
      <c r="G2643">
        <f t="shared" si="297"/>
        <v>28894.058611053471</v>
      </c>
      <c r="H2643">
        <f t="shared" si="298"/>
        <v>27794.211278272465</v>
      </c>
      <c r="I2643" s="5">
        <f t="shared" si="296"/>
        <v>0</v>
      </c>
      <c r="J2643" s="6">
        <f>+H2643+SUM($B$4:$B$5)-SUM($F$15:F2643)</f>
        <v>28773.411278272491</v>
      </c>
      <c r="K2643" s="10">
        <f t="shared" si="299"/>
        <v>-4.1492056764970142E-3</v>
      </c>
      <c r="L2643" s="10">
        <f>+H2643/SUM($F$15:F2643)-1</f>
        <v>9.3364932585618732E-2</v>
      </c>
      <c r="M2643" s="18">
        <f t="shared" ref="M2643:M2706" si="302">+F2643/B2643</f>
        <v>0</v>
      </c>
      <c r="N2643" s="18">
        <f t="shared" si="300"/>
        <v>3154.8480452068693</v>
      </c>
      <c r="O2643" s="4">
        <f t="shared" si="301"/>
        <v>8.0576939477708116</v>
      </c>
      <c r="P2643" s="18">
        <f>+AVERAGEIF($C$15:C2643,"&lt;&gt;",$B$15:B2643)</f>
        <v>8.1630578512396692</v>
      </c>
    </row>
    <row r="2644" spans="1:16" x14ac:dyDescent="0.25">
      <c r="A2644" s="1">
        <v>44133</v>
      </c>
      <c r="B2644" s="18">
        <v>8.8620000000000001</v>
      </c>
      <c r="G2644">
        <f t="shared" si="297"/>
        <v>29064.602430324157</v>
      </c>
      <c r="H2644">
        <f t="shared" si="298"/>
        <v>27958.263376623217</v>
      </c>
      <c r="I2644" s="5">
        <f t="shared" si="296"/>
        <v>0</v>
      </c>
      <c r="J2644" s="6">
        <f>+H2644+SUM($B$4:$B$5)-SUM($F$15:F2644)</f>
        <v>28937.463376623244</v>
      </c>
      <c r="K2644" s="10">
        <f t="shared" si="299"/>
        <v>5.7015171668099995E-3</v>
      </c>
      <c r="L2644" s="10">
        <f>+H2644/SUM($F$15:F2644)-1</f>
        <v>9.9818391892593672E-2</v>
      </c>
      <c r="M2644" s="18">
        <f t="shared" si="302"/>
        <v>0</v>
      </c>
      <c r="N2644" s="18">
        <f t="shared" si="300"/>
        <v>3154.8480452068693</v>
      </c>
      <c r="O2644" s="4">
        <f t="shared" si="301"/>
        <v>8.0576939477708116</v>
      </c>
      <c r="P2644" s="18">
        <f>+AVERAGEIF($C$15:C2644,"&lt;&gt;",$B$15:B2644)</f>
        <v>8.1630578512396692</v>
      </c>
    </row>
    <row r="2645" spans="1:16" x14ac:dyDescent="0.25">
      <c r="A2645" s="1">
        <v>44134</v>
      </c>
      <c r="B2645" s="18">
        <v>8.7590000000000003</v>
      </c>
      <c r="G2645">
        <f t="shared" si="297"/>
        <v>28726.794480614906</v>
      </c>
      <c r="H2645">
        <f t="shared" si="298"/>
        <v>27633.314027966913</v>
      </c>
      <c r="I2645" s="5">
        <f t="shared" si="296"/>
        <v>0</v>
      </c>
      <c r="J2645" s="6">
        <f>+H2645+SUM($B$4:$B$5)-SUM($F$15:F2645)</f>
        <v>28612.514027966943</v>
      </c>
      <c r="K2645" s="10">
        <f t="shared" si="299"/>
        <v>-1.1229365353385035E-2</v>
      </c>
      <c r="L2645" s="10">
        <f>+H2645/SUM($F$15:F2645)-1</f>
        <v>8.7035578265315827E-2</v>
      </c>
      <c r="M2645" s="18">
        <f t="shared" si="302"/>
        <v>0</v>
      </c>
      <c r="N2645" s="18">
        <f t="shared" si="300"/>
        <v>3154.8480452068693</v>
      </c>
      <c r="O2645" s="4">
        <f t="shared" si="301"/>
        <v>8.0576939477708116</v>
      </c>
      <c r="P2645" s="18">
        <f>+AVERAGEIF($C$15:C2645,"&lt;&gt;",$B$15:B2645)</f>
        <v>8.1630578512396692</v>
      </c>
    </row>
    <row r="2646" spans="1:16" x14ac:dyDescent="0.25">
      <c r="A2646" s="1">
        <v>44137</v>
      </c>
      <c r="B2646" s="18">
        <v>8.85</v>
      </c>
      <c r="G2646">
        <f t="shared" si="297"/>
        <v>29025.246164338612</v>
      </c>
      <c r="H2646">
        <f t="shared" si="298"/>
        <v>27920.405200080739</v>
      </c>
      <c r="I2646" s="5">
        <f t="shared" si="296"/>
        <v>0</v>
      </c>
      <c r="J2646" s="6">
        <f>+H2646+SUM($B$4:$B$5)-SUM($F$15:F2646)</f>
        <v>28899.605200080769</v>
      </c>
      <c r="K2646" s="10">
        <f t="shared" si="299"/>
        <v>1.0033762563933069E-2</v>
      </c>
      <c r="L2646" s="10">
        <f>+H2646/SUM($F$15:F2646)-1</f>
        <v>9.8329132052522583E-2</v>
      </c>
      <c r="M2646" s="18">
        <f t="shared" si="302"/>
        <v>0</v>
      </c>
      <c r="N2646" s="18">
        <f t="shared" si="300"/>
        <v>3154.8480452068693</v>
      </c>
      <c r="O2646" s="4">
        <f t="shared" si="301"/>
        <v>8.0576939477708116</v>
      </c>
      <c r="P2646" s="18">
        <f>+AVERAGEIF($C$15:C2646,"&lt;&gt;",$B$15:B2646)</f>
        <v>8.1630578512396692</v>
      </c>
    </row>
    <row r="2647" spans="1:16" x14ac:dyDescent="0.25">
      <c r="A2647" s="1">
        <v>44138</v>
      </c>
      <c r="B2647" s="18">
        <v>8.8149999999999995</v>
      </c>
      <c r="G2647">
        <f t="shared" si="297"/>
        <v>28910.457055214109</v>
      </c>
      <c r="H2647">
        <f t="shared" si="298"/>
        <v>27809.985518498499</v>
      </c>
      <c r="I2647" s="5">
        <f t="shared" si="296"/>
        <v>0</v>
      </c>
      <c r="J2647" s="6">
        <f>+H2647+SUM($B$4:$B$5)-SUM($F$15:F2647)</f>
        <v>28789.185518498525</v>
      </c>
      <c r="K2647" s="10">
        <f t="shared" si="299"/>
        <v>-3.8208024233471471E-3</v>
      </c>
      <c r="L2647" s="10">
        <f>+H2647/SUM($F$15:F2647)-1</f>
        <v>9.3985457518981574E-2</v>
      </c>
      <c r="M2647" s="18">
        <f t="shared" si="302"/>
        <v>0</v>
      </c>
      <c r="N2647" s="18">
        <f t="shared" si="300"/>
        <v>3154.8480452068693</v>
      </c>
      <c r="O2647" s="4">
        <f t="shared" si="301"/>
        <v>8.0576939477708116</v>
      </c>
      <c r="P2647" s="18">
        <f>+AVERAGEIF($C$15:C2647,"&lt;&gt;",$B$15:B2647)</f>
        <v>8.1630578512396692</v>
      </c>
    </row>
    <row r="2648" spans="1:16" x14ac:dyDescent="0.25">
      <c r="A2648" s="1">
        <v>44139</v>
      </c>
      <c r="B2648" s="18">
        <v>8.9380000000000006</v>
      </c>
      <c r="G2648">
        <f t="shared" si="297"/>
        <v>29313.858781565934</v>
      </c>
      <c r="H2648">
        <f t="shared" si="298"/>
        <v>28198.031828058945</v>
      </c>
      <c r="I2648" s="5">
        <f t="shared" si="296"/>
        <v>0</v>
      </c>
      <c r="J2648" s="6">
        <f>+H2648+SUM($B$4:$B$5)-SUM($F$15:F2648)</f>
        <v>29177.231828058968</v>
      </c>
      <c r="K2648" s="10">
        <f t="shared" si="299"/>
        <v>1.3478891554993933E-2</v>
      </c>
      <c r="L2648" s="10">
        <f>+H2648/SUM($F$15:F2648)-1</f>
        <v>0.10925037087971168</v>
      </c>
      <c r="M2648" s="18">
        <f t="shared" si="302"/>
        <v>0</v>
      </c>
      <c r="N2648" s="18">
        <f t="shared" si="300"/>
        <v>3154.8480452068693</v>
      </c>
      <c r="O2648" s="4">
        <f t="shared" si="301"/>
        <v>8.0576939477708116</v>
      </c>
      <c r="P2648" s="18">
        <f>+AVERAGEIF($C$15:C2648,"&lt;&gt;",$B$15:B2648)</f>
        <v>8.1630578512396692</v>
      </c>
    </row>
    <row r="2649" spans="1:16" x14ac:dyDescent="0.25">
      <c r="A2649" s="1">
        <v>44140</v>
      </c>
      <c r="B2649" s="18">
        <v>9.0730000000000004</v>
      </c>
      <c r="G2649">
        <f t="shared" si="297"/>
        <v>29756.616773903301</v>
      </c>
      <c r="H2649">
        <f t="shared" si="298"/>
        <v>28623.936314161867</v>
      </c>
      <c r="I2649" s="5">
        <f t="shared" si="296"/>
        <v>0</v>
      </c>
      <c r="J2649" s="6">
        <f>+H2649+SUM($B$4:$B$5)-SUM($F$15:F2649)</f>
        <v>29603.136314161893</v>
      </c>
      <c r="K2649" s="10">
        <f t="shared" si="299"/>
        <v>1.4597151937263186E-2</v>
      </c>
      <c r="L2649" s="10">
        <f>+H2649/SUM($F$15:F2649)-1</f>
        <v>0.12600454408051265</v>
      </c>
      <c r="M2649" s="18">
        <f t="shared" si="302"/>
        <v>0</v>
      </c>
      <c r="N2649" s="18">
        <f t="shared" si="300"/>
        <v>3154.8480452068693</v>
      </c>
      <c r="O2649" s="4">
        <f t="shared" si="301"/>
        <v>8.0576939477708116</v>
      </c>
      <c r="P2649" s="18">
        <f>+AVERAGEIF($C$15:C2649,"&lt;&gt;",$B$15:B2649)</f>
        <v>8.1630578512396692</v>
      </c>
    </row>
    <row r="2650" spans="1:16" x14ac:dyDescent="0.25">
      <c r="A2650" s="1">
        <v>44141</v>
      </c>
      <c r="B2650" s="18">
        <v>9.1639999999999997</v>
      </c>
      <c r="G2650">
        <f t="shared" si="297"/>
        <v>30055.068457627007</v>
      </c>
      <c r="H2650">
        <f t="shared" si="298"/>
        <v>28911.027486275689</v>
      </c>
      <c r="I2650" s="5">
        <f t="shared" si="296"/>
        <v>0</v>
      </c>
      <c r="J2650" s="6">
        <f>+H2650+SUM($B$4:$B$5)-SUM($F$15:F2650)</f>
        <v>29890.227486275719</v>
      </c>
      <c r="K2650" s="10">
        <f t="shared" si="299"/>
        <v>9.6979985183691664E-3</v>
      </c>
      <c r="L2650" s="10">
        <f>+H2650/SUM($F$15:F2650)-1</f>
        <v>0.13729809786771918</v>
      </c>
      <c r="M2650" s="18">
        <f t="shared" si="302"/>
        <v>0</v>
      </c>
      <c r="N2650" s="18">
        <f t="shared" si="300"/>
        <v>3154.8480452068693</v>
      </c>
      <c r="O2650" s="4">
        <f t="shared" si="301"/>
        <v>8.0576939477708116</v>
      </c>
      <c r="P2650" s="18">
        <f>+AVERAGEIF($C$15:C2650,"&lt;&gt;",$B$15:B2650)</f>
        <v>8.1630578512396692</v>
      </c>
    </row>
    <row r="2651" spans="1:16" x14ac:dyDescent="0.25">
      <c r="A2651" s="1">
        <v>44144</v>
      </c>
      <c r="B2651" s="18">
        <v>9.2910000000000004</v>
      </c>
      <c r="G2651">
        <f t="shared" si="297"/>
        <v>30471.588939307348</v>
      </c>
      <c r="H2651">
        <f t="shared" si="298"/>
        <v>29311.693188016961</v>
      </c>
      <c r="I2651" s="5">
        <f t="shared" si="296"/>
        <v>0</v>
      </c>
      <c r="J2651" s="6">
        <f>+H2651+SUM($B$4:$B$5)-SUM($F$15:F2651)</f>
        <v>30290.893188016984</v>
      </c>
      <c r="K2651" s="10">
        <f t="shared" si="299"/>
        <v>1.3404571842928759E-2</v>
      </c>
      <c r="L2651" s="10">
        <f>+H2651/SUM($F$15:F2651)-1</f>
        <v>0.15305943117513965</v>
      </c>
      <c r="M2651" s="18">
        <f t="shared" si="302"/>
        <v>0</v>
      </c>
      <c r="N2651" s="18">
        <f t="shared" si="300"/>
        <v>3154.8480452068693</v>
      </c>
      <c r="O2651" s="4">
        <f t="shared" si="301"/>
        <v>8.0576939477708116</v>
      </c>
      <c r="P2651" s="18">
        <f>+AVERAGEIF($C$15:C2651,"&lt;&gt;",$B$15:B2651)</f>
        <v>8.1630578512396692</v>
      </c>
    </row>
    <row r="2652" spans="1:16" x14ac:dyDescent="0.25">
      <c r="A2652" s="1">
        <v>44145</v>
      </c>
      <c r="B2652" s="18">
        <v>9.2149999999999999</v>
      </c>
      <c r="G2652">
        <f t="shared" si="297"/>
        <v>30222.332588065568</v>
      </c>
      <c r="H2652">
        <f t="shared" si="298"/>
        <v>29071.924736581241</v>
      </c>
      <c r="I2652" s="5">
        <f t="shared" si="296"/>
        <v>0</v>
      </c>
      <c r="J2652" s="6">
        <f>+H2652+SUM($B$4:$B$5)-SUM($F$15:F2652)</f>
        <v>30051.124736581267</v>
      </c>
      <c r="K2652" s="10">
        <f t="shared" si="299"/>
        <v>-7.91552926311756E-3</v>
      </c>
      <c r="L2652" s="10">
        <f>+H2652/SUM($F$15:F2652)-1</f>
        <v>0.14362745218802209</v>
      </c>
      <c r="M2652" s="18">
        <f t="shared" si="302"/>
        <v>0</v>
      </c>
      <c r="N2652" s="18">
        <f t="shared" si="300"/>
        <v>3154.8480452068693</v>
      </c>
      <c r="O2652" s="4">
        <f t="shared" si="301"/>
        <v>8.0576939477708116</v>
      </c>
      <c r="P2652" s="18">
        <f>+AVERAGEIF($C$15:C2652,"&lt;&gt;",$B$15:B2652)</f>
        <v>8.1630578512396692</v>
      </c>
    </row>
    <row r="2653" spans="1:16" x14ac:dyDescent="0.25">
      <c r="A2653" s="1">
        <v>44146</v>
      </c>
      <c r="B2653" s="18">
        <v>9.2919999999999998</v>
      </c>
      <c r="G2653">
        <f t="shared" si="297"/>
        <v>30474.868628139477</v>
      </c>
      <c r="H2653">
        <f t="shared" si="298"/>
        <v>29314.848036062169</v>
      </c>
      <c r="I2653" s="5">
        <f t="shared" si="296"/>
        <v>0</v>
      </c>
      <c r="J2653" s="6">
        <f>+H2653+SUM($B$4:$B$5)-SUM($F$15:F2653)</f>
        <v>30294.048036062195</v>
      </c>
      <c r="K2653" s="10">
        <f t="shared" si="299"/>
        <v>8.0836674703632649E-3</v>
      </c>
      <c r="L2653" s="10">
        <f>+H2653/SUM($F$15:F2653)-1</f>
        <v>0.15318353616181235</v>
      </c>
      <c r="M2653" s="18">
        <f t="shared" si="302"/>
        <v>0</v>
      </c>
      <c r="N2653" s="18">
        <f t="shared" si="300"/>
        <v>3154.8480452068693</v>
      </c>
      <c r="O2653" s="4">
        <f t="shared" si="301"/>
        <v>8.0576939477708116</v>
      </c>
      <c r="P2653" s="18">
        <f>+AVERAGEIF($C$15:C2653,"&lt;&gt;",$B$15:B2653)</f>
        <v>8.1630578512396692</v>
      </c>
    </row>
    <row r="2654" spans="1:16" x14ac:dyDescent="0.25">
      <c r="A2654" s="1">
        <v>44147</v>
      </c>
      <c r="B2654" s="18">
        <v>9.23</v>
      </c>
      <c r="G2654">
        <f t="shared" si="297"/>
        <v>30271.527920547502</v>
      </c>
      <c r="H2654">
        <f t="shared" si="298"/>
        <v>29119.247457259346</v>
      </c>
      <c r="I2654" s="5">
        <f t="shared" si="296"/>
        <v>0</v>
      </c>
      <c r="J2654" s="6">
        <f>+H2654+SUM($B$4:$B$5)-SUM($F$15:F2654)</f>
        <v>30098.447457259375</v>
      </c>
      <c r="K2654" s="10">
        <f t="shared" si="299"/>
        <v>-6.4567329717697408E-3</v>
      </c>
      <c r="L2654" s="10">
        <f>+H2654/SUM($F$15:F2654)-1</f>
        <v>0.14548902698811106</v>
      </c>
      <c r="M2654" s="18">
        <f t="shared" si="302"/>
        <v>0</v>
      </c>
      <c r="N2654" s="18">
        <f t="shared" si="300"/>
        <v>3154.8480452068693</v>
      </c>
      <c r="O2654" s="4">
        <f t="shared" si="301"/>
        <v>8.0576939477708116</v>
      </c>
      <c r="P2654" s="18">
        <f>+AVERAGEIF($C$15:C2654,"&lt;&gt;",$B$15:B2654)</f>
        <v>8.1630578512396692</v>
      </c>
    </row>
    <row r="2655" spans="1:16" x14ac:dyDescent="0.25">
      <c r="A2655" s="1">
        <v>44148</v>
      </c>
      <c r="B2655" s="18">
        <v>9.2720000000000002</v>
      </c>
      <c r="G2655">
        <f t="shared" si="297"/>
        <v>30409.274851496903</v>
      </c>
      <c r="H2655">
        <f t="shared" si="298"/>
        <v>29251.75107515803</v>
      </c>
      <c r="I2655" s="5">
        <f t="shared" si="296"/>
        <v>0</v>
      </c>
      <c r="J2655" s="6">
        <f>+H2655+SUM($B$4:$B$5)-SUM($F$15:F2655)</f>
        <v>30230.951075158053</v>
      </c>
      <c r="K2655" s="10">
        <f t="shared" si="299"/>
        <v>4.4023406219486638E-3</v>
      </c>
      <c r="L2655" s="10">
        <f>+H2655/SUM($F$15:F2655)-1</f>
        <v>0.15070143642836031</v>
      </c>
      <c r="M2655" s="18">
        <f t="shared" si="302"/>
        <v>0</v>
      </c>
      <c r="N2655" s="18">
        <f t="shared" si="300"/>
        <v>3154.8480452068693</v>
      </c>
      <c r="O2655" s="4">
        <f t="shared" si="301"/>
        <v>8.0576939477708116</v>
      </c>
      <c r="P2655" s="18">
        <f>+AVERAGEIF($C$15:C2655,"&lt;&gt;",$B$15:B2655)</f>
        <v>8.1630578512396692</v>
      </c>
    </row>
    <row r="2656" spans="1:16" x14ac:dyDescent="0.25">
      <c r="A2656" s="1">
        <v>44151</v>
      </c>
      <c r="B2656" s="18">
        <v>9.3689999999999998</v>
      </c>
      <c r="G2656">
        <f t="shared" si="297"/>
        <v>30727.404668213378</v>
      </c>
      <c r="H2656">
        <f t="shared" si="298"/>
        <v>29557.771335543093</v>
      </c>
      <c r="I2656" s="5">
        <f t="shared" si="296"/>
        <v>0</v>
      </c>
      <c r="J2656" s="6">
        <f>+H2656+SUM($B$4:$B$5)-SUM($F$15:F2656)</f>
        <v>30536.971335543116</v>
      </c>
      <c r="K2656" s="10">
        <f t="shared" si="299"/>
        <v>1.0122746704999797E-2</v>
      </c>
      <c r="L2656" s="10">
        <f>+H2656/SUM($F$15:F2656)-1</f>
        <v>0.16273962013560239</v>
      </c>
      <c r="M2656" s="18">
        <f t="shared" si="302"/>
        <v>0</v>
      </c>
      <c r="N2656" s="18">
        <f t="shared" si="300"/>
        <v>3154.8480452068693</v>
      </c>
      <c r="O2656" s="4">
        <f t="shared" si="301"/>
        <v>8.0576939477708116</v>
      </c>
      <c r="P2656" s="18">
        <f>+AVERAGEIF($C$15:C2656,"&lt;&gt;",$B$15:B2656)</f>
        <v>8.1630578512396692</v>
      </c>
    </row>
    <row r="2657" spans="1:16" x14ac:dyDescent="0.25">
      <c r="A2657" s="1">
        <v>44152</v>
      </c>
      <c r="B2657" s="18">
        <v>9.3450000000000006</v>
      </c>
      <c r="G2657">
        <f t="shared" si="297"/>
        <v>30648.692136242291</v>
      </c>
      <c r="H2657">
        <f t="shared" si="298"/>
        <v>29482.054982458129</v>
      </c>
      <c r="I2657" s="5">
        <f t="shared" si="296"/>
        <v>0</v>
      </c>
      <c r="J2657" s="6">
        <f>+H2657+SUM($B$4:$B$5)-SUM($F$15:F2657)</f>
        <v>30461.254982458151</v>
      </c>
      <c r="K2657" s="10">
        <f t="shared" si="299"/>
        <v>-2.4794977947546482E-3</v>
      </c>
      <c r="L2657" s="10">
        <f>+H2657/SUM($F$15:F2657)-1</f>
        <v>0.15976110045545999</v>
      </c>
      <c r="M2657" s="18">
        <f t="shared" si="302"/>
        <v>0</v>
      </c>
      <c r="N2657" s="18">
        <f t="shared" si="300"/>
        <v>3154.8480452068693</v>
      </c>
      <c r="O2657" s="4">
        <f t="shared" si="301"/>
        <v>8.0576939477708116</v>
      </c>
      <c r="P2657" s="18">
        <f>+AVERAGEIF($C$15:C2657,"&lt;&gt;",$B$15:B2657)</f>
        <v>8.1630578512396692</v>
      </c>
    </row>
    <row r="2658" spans="1:16" x14ac:dyDescent="0.25">
      <c r="A2658" s="1">
        <v>44153</v>
      </c>
      <c r="B2658" s="18">
        <v>9.3710000000000004</v>
      </c>
      <c r="G2658">
        <f t="shared" si="297"/>
        <v>30733.964045877634</v>
      </c>
      <c r="H2658">
        <f t="shared" si="298"/>
        <v>29564.081031633505</v>
      </c>
      <c r="I2658" s="5">
        <f t="shared" si="296"/>
        <v>0</v>
      </c>
      <c r="J2658" s="6">
        <f>+H2658+SUM($B$4:$B$5)-SUM($F$15:F2658)</f>
        <v>30543.281031633531</v>
      </c>
      <c r="K2658" s="10">
        <f t="shared" si="299"/>
        <v>2.6927994011611833E-3</v>
      </c>
      <c r="L2658" s="10">
        <f>+H2658/SUM($F$15:F2658)-1</f>
        <v>0.16298783010894757</v>
      </c>
      <c r="M2658" s="18">
        <f t="shared" si="302"/>
        <v>0</v>
      </c>
      <c r="N2658" s="18">
        <f t="shared" si="300"/>
        <v>3154.8480452068693</v>
      </c>
      <c r="O2658" s="4">
        <f t="shared" si="301"/>
        <v>8.0576939477708116</v>
      </c>
      <c r="P2658" s="18">
        <f>+AVERAGEIF($C$15:C2658,"&lt;&gt;",$B$15:B2658)</f>
        <v>8.1630578512396692</v>
      </c>
    </row>
    <row r="2659" spans="1:16" x14ac:dyDescent="0.25">
      <c r="A2659" s="1">
        <v>44154</v>
      </c>
      <c r="B2659" s="18">
        <v>9.3729999999999993</v>
      </c>
      <c r="G2659">
        <f t="shared" si="297"/>
        <v>30740.523423541887</v>
      </c>
      <c r="H2659">
        <f t="shared" si="298"/>
        <v>29570.390727723912</v>
      </c>
      <c r="I2659" s="5">
        <f t="shared" si="296"/>
        <v>0</v>
      </c>
      <c r="J2659" s="6">
        <f>+H2659+SUM($B$4:$B$5)-SUM($F$15:F2659)</f>
        <v>30549.590727723938</v>
      </c>
      <c r="K2659" s="10">
        <f t="shared" si="299"/>
        <v>2.0658213123447844E-4</v>
      </c>
      <c r="L2659" s="10">
        <f>+H2659/SUM($F$15:F2659)-1</f>
        <v>0.16323604008229253</v>
      </c>
      <c r="M2659" s="18">
        <f t="shared" si="302"/>
        <v>0</v>
      </c>
      <c r="N2659" s="18">
        <f t="shared" si="300"/>
        <v>3154.8480452068693</v>
      </c>
      <c r="O2659" s="4">
        <f t="shared" si="301"/>
        <v>8.0576939477708116</v>
      </c>
      <c r="P2659" s="18">
        <f>+AVERAGEIF($C$15:C2659,"&lt;&gt;",$B$15:B2659)</f>
        <v>8.1630578512396692</v>
      </c>
    </row>
    <row r="2660" spans="1:16" x14ac:dyDescent="0.25">
      <c r="A2660" s="1">
        <v>44155</v>
      </c>
      <c r="B2660" s="18">
        <v>9.4039999999999999</v>
      </c>
      <c r="G2660">
        <f t="shared" si="297"/>
        <v>30842.193777337881</v>
      </c>
      <c r="H2660">
        <f t="shared" si="298"/>
        <v>29668.191017125329</v>
      </c>
      <c r="I2660" s="5">
        <f t="shared" si="296"/>
        <v>0</v>
      </c>
      <c r="J2660" s="6">
        <f>+H2660+SUM($B$4:$B$5)-SUM($F$15:F2660)</f>
        <v>30647.391017125352</v>
      </c>
      <c r="K2660" s="10">
        <f t="shared" si="299"/>
        <v>3.201361690016391E-3</v>
      </c>
      <c r="L2660" s="10">
        <f>+H2660/SUM($F$15:F2660)-1</f>
        <v>0.1670832946691434</v>
      </c>
      <c r="M2660" s="18">
        <f t="shared" si="302"/>
        <v>0</v>
      </c>
      <c r="N2660" s="18">
        <f t="shared" si="300"/>
        <v>3154.8480452068693</v>
      </c>
      <c r="O2660" s="4">
        <f t="shared" si="301"/>
        <v>8.0576939477708116</v>
      </c>
      <c r="P2660" s="18">
        <f>+AVERAGEIF($C$15:C2660,"&lt;&gt;",$B$15:B2660)</f>
        <v>8.1630578512396692</v>
      </c>
    </row>
    <row r="2661" spans="1:16" x14ac:dyDescent="0.25">
      <c r="A2661" s="1">
        <v>44158</v>
      </c>
      <c r="B2661" s="18">
        <v>9.532</v>
      </c>
      <c r="G2661">
        <f t="shared" si="297"/>
        <v>31261.993947850347</v>
      </c>
      <c r="H2661">
        <f t="shared" si="298"/>
        <v>30072.011566911806</v>
      </c>
      <c r="I2661" s="5">
        <f t="shared" si="296"/>
        <v>0</v>
      </c>
      <c r="J2661" s="6">
        <f>+H2661+SUM($B$4:$B$5)-SUM($F$15:F2661)</f>
        <v>31051.211566911836</v>
      </c>
      <c r="K2661" s="10">
        <f t="shared" si="299"/>
        <v>1.3176343446684724E-2</v>
      </c>
      <c r="L2661" s="10">
        <f>+H2661/SUM($F$15:F2661)-1</f>
        <v>0.18296873296323635</v>
      </c>
      <c r="M2661" s="18">
        <f t="shared" si="302"/>
        <v>0</v>
      </c>
      <c r="N2661" s="18">
        <f t="shared" si="300"/>
        <v>3154.8480452068693</v>
      </c>
      <c r="O2661" s="4">
        <f t="shared" si="301"/>
        <v>8.0576939477708116</v>
      </c>
      <c r="P2661" s="18">
        <f>+AVERAGEIF($C$15:C2661,"&lt;&gt;",$B$15:B2661)</f>
        <v>8.1630578512396692</v>
      </c>
    </row>
    <row r="2662" spans="1:16" x14ac:dyDescent="0.25">
      <c r="A2662" s="1">
        <v>44159</v>
      </c>
      <c r="B2662" s="18">
        <v>9.5380000000000003</v>
      </c>
      <c r="G2662">
        <f t="shared" si="297"/>
        <v>31281.672080843124</v>
      </c>
      <c r="H2662">
        <f t="shared" si="298"/>
        <v>30090.940655183051</v>
      </c>
      <c r="I2662" s="5">
        <f t="shared" si="296"/>
        <v>0</v>
      </c>
      <c r="J2662" s="6">
        <f>+H2662+SUM($B$4:$B$5)-SUM($F$15:F2662)</f>
        <v>31070.140655183073</v>
      </c>
      <c r="K2662" s="10">
        <f t="shared" si="299"/>
        <v>6.0960868565307358E-4</v>
      </c>
      <c r="L2662" s="10">
        <f>+H2662/SUM($F$15:F2662)-1</f>
        <v>0.18371336288327211</v>
      </c>
      <c r="M2662" s="18">
        <f t="shared" si="302"/>
        <v>0</v>
      </c>
      <c r="N2662" s="18">
        <f t="shared" si="300"/>
        <v>3154.8480452068693</v>
      </c>
      <c r="O2662" s="4">
        <f t="shared" si="301"/>
        <v>8.0576939477708116</v>
      </c>
      <c r="P2662" s="18">
        <f>+AVERAGEIF($C$15:C2662,"&lt;&gt;",$B$15:B2662)</f>
        <v>8.1630578512396692</v>
      </c>
    </row>
    <row r="2663" spans="1:16" x14ac:dyDescent="0.25">
      <c r="A2663" s="1">
        <v>44160</v>
      </c>
      <c r="B2663" s="18">
        <v>9.4760000000000009</v>
      </c>
      <c r="G2663">
        <f t="shared" si="297"/>
        <v>31078.331373251149</v>
      </c>
      <c r="H2663">
        <f t="shared" si="298"/>
        <v>29895.340076380227</v>
      </c>
      <c r="I2663" s="5">
        <f t="shared" si="296"/>
        <v>0</v>
      </c>
      <c r="J2663" s="6">
        <f>+H2663+SUM($B$4:$B$5)-SUM($F$15:F2663)</f>
        <v>30874.540076380254</v>
      </c>
      <c r="K2663" s="10">
        <f t="shared" si="299"/>
        <v>-6.2954519895355165E-3</v>
      </c>
      <c r="L2663" s="10">
        <f>+H2663/SUM($F$15:F2663)-1</f>
        <v>0.17601885370957082</v>
      </c>
      <c r="M2663" s="18">
        <f t="shared" si="302"/>
        <v>0</v>
      </c>
      <c r="N2663" s="18">
        <f t="shared" si="300"/>
        <v>3154.8480452068693</v>
      </c>
      <c r="O2663" s="4">
        <f t="shared" si="301"/>
        <v>8.0576939477708116</v>
      </c>
      <c r="P2663" s="18">
        <f>+AVERAGEIF($C$15:C2663,"&lt;&gt;",$B$15:B2663)</f>
        <v>8.1630578512396692</v>
      </c>
    </row>
    <row r="2664" spans="1:16" x14ac:dyDescent="0.25">
      <c r="A2664" s="1">
        <v>44161</v>
      </c>
      <c r="B2664" s="18">
        <v>9.52</v>
      </c>
      <c r="G2664">
        <f t="shared" si="297"/>
        <v>31222.637681864802</v>
      </c>
      <c r="H2664">
        <f t="shared" si="298"/>
        <v>30034.153390369323</v>
      </c>
      <c r="I2664" s="5">
        <f t="shared" si="296"/>
        <v>0</v>
      </c>
      <c r="J2664" s="6">
        <f>+H2664+SUM($B$4:$B$5)-SUM($F$15:F2664)</f>
        <v>31013.353390369346</v>
      </c>
      <c r="K2664" s="10">
        <f t="shared" si="299"/>
        <v>4.4960447555066896E-3</v>
      </c>
      <c r="L2664" s="10">
        <f>+H2664/SUM($F$15:F2664)-1</f>
        <v>0.18147947312316504</v>
      </c>
      <c r="M2664" s="18">
        <f t="shared" si="302"/>
        <v>0</v>
      </c>
      <c r="N2664" s="18">
        <f t="shared" si="300"/>
        <v>3154.8480452068693</v>
      </c>
      <c r="O2664" s="4">
        <f t="shared" si="301"/>
        <v>8.0576939477708116</v>
      </c>
      <c r="P2664" s="18">
        <f>+AVERAGEIF($C$15:C2664,"&lt;&gt;",$B$15:B2664)</f>
        <v>8.1630578512396692</v>
      </c>
    </row>
    <row r="2665" spans="1:16" x14ac:dyDescent="0.25">
      <c r="A2665" s="1">
        <v>44162</v>
      </c>
      <c r="B2665" s="18">
        <v>9.5210000000000008</v>
      </c>
      <c r="G2665">
        <f t="shared" si="297"/>
        <v>31225.917370696938</v>
      </c>
      <c r="H2665">
        <f t="shared" si="298"/>
        <v>30037.308238414538</v>
      </c>
      <c r="I2665" s="5">
        <f t="shared" si="296"/>
        <v>0</v>
      </c>
      <c r="J2665" s="6">
        <f>+H2665+SUM($B$4:$B$5)-SUM($F$15:F2665)</f>
        <v>31016.508238414564</v>
      </c>
      <c r="K2665" s="10">
        <f t="shared" si="299"/>
        <v>1.0172547307307767E-4</v>
      </c>
      <c r="L2665" s="10">
        <f>+H2665/SUM($F$15:F2665)-1</f>
        <v>0.18160357810983796</v>
      </c>
      <c r="M2665" s="18">
        <f t="shared" si="302"/>
        <v>0</v>
      </c>
      <c r="N2665" s="18">
        <f t="shared" si="300"/>
        <v>3154.8480452068693</v>
      </c>
      <c r="O2665" s="4">
        <f t="shared" si="301"/>
        <v>8.0576939477708116</v>
      </c>
      <c r="P2665" s="18">
        <f>+AVERAGEIF($C$15:C2665,"&lt;&gt;",$B$15:B2665)</f>
        <v>8.1630578512396692</v>
      </c>
    </row>
    <row r="2666" spans="1:16" x14ac:dyDescent="0.25">
      <c r="A2666" s="1">
        <v>44165</v>
      </c>
      <c r="B2666" s="18">
        <v>9.3309999999999995</v>
      </c>
      <c r="G2666">
        <f t="shared" si="297"/>
        <v>30602.776492592489</v>
      </c>
      <c r="H2666">
        <f t="shared" si="298"/>
        <v>29437.887109825231</v>
      </c>
      <c r="I2666" s="5">
        <f t="shared" si="296"/>
        <v>0</v>
      </c>
      <c r="J2666" s="6">
        <f>+H2666+SUM($B$4:$B$5)-SUM($F$15:F2666)</f>
        <v>30417.087109825254</v>
      </c>
      <c r="K2666" s="10">
        <f t="shared" si="299"/>
        <v>-1.932587395014751E-2</v>
      </c>
      <c r="L2666" s="10">
        <f>+H2666/SUM($F$15:F2666)-1</f>
        <v>0.1580236306420435</v>
      </c>
      <c r="M2666" s="18">
        <f t="shared" si="302"/>
        <v>0</v>
      </c>
      <c r="N2666" s="18">
        <f t="shared" si="300"/>
        <v>3154.8480452068693</v>
      </c>
      <c r="O2666" s="4">
        <f t="shared" si="301"/>
        <v>8.0576939477708116</v>
      </c>
      <c r="P2666" s="18">
        <f>+AVERAGEIF($C$15:C2666,"&lt;&gt;",$B$15:B2666)</f>
        <v>8.1630578512396692</v>
      </c>
    </row>
    <row r="2667" spans="1:16" x14ac:dyDescent="0.25">
      <c r="A2667" s="1">
        <v>44166</v>
      </c>
      <c r="B2667" s="18">
        <v>9.3989999999999991</v>
      </c>
      <c r="G2667">
        <f t="shared" si="297"/>
        <v>30825.795333177237</v>
      </c>
      <c r="H2667">
        <f t="shared" si="298"/>
        <v>29652.416776899296</v>
      </c>
      <c r="I2667" s="5">
        <f t="shared" si="296"/>
        <v>0</v>
      </c>
      <c r="J2667" s="6">
        <f>+H2667+SUM($B$4:$B$5)-SUM($F$15:F2667)</f>
        <v>30631.616776899318</v>
      </c>
      <c r="K2667" s="10">
        <f t="shared" si="299"/>
        <v>7.052932659181721E-3</v>
      </c>
      <c r="L2667" s="10">
        <f>+H2667/SUM($F$15:F2667)-1</f>
        <v>0.16646276973578034</v>
      </c>
      <c r="M2667" s="18">
        <f t="shared" si="302"/>
        <v>0</v>
      </c>
      <c r="N2667" s="18">
        <f t="shared" si="300"/>
        <v>3154.8480452068693</v>
      </c>
      <c r="O2667" s="4">
        <f t="shared" si="301"/>
        <v>8.0576939477708116</v>
      </c>
      <c r="P2667" s="18">
        <f>+AVERAGEIF($C$15:C2667,"&lt;&gt;",$B$15:B2667)</f>
        <v>8.1630578512396692</v>
      </c>
    </row>
    <row r="2668" spans="1:16" x14ac:dyDescent="0.25">
      <c r="A2668" s="1">
        <v>44167</v>
      </c>
      <c r="B2668" s="18">
        <v>9.4190000000000005</v>
      </c>
      <c r="G2668">
        <f t="shared" si="297"/>
        <v>30891.389109819818</v>
      </c>
      <c r="H2668">
        <f t="shared" si="298"/>
        <v>29715.513737803438</v>
      </c>
      <c r="I2668" s="5">
        <f t="shared" si="296"/>
        <v>0</v>
      </c>
      <c r="J2668" s="6">
        <f>+H2668+SUM($B$4:$B$5)-SUM($F$15:F2668)</f>
        <v>30694.713737803468</v>
      </c>
      <c r="K2668" s="10">
        <f t="shared" si="299"/>
        <v>2.0598638773692279E-3</v>
      </c>
      <c r="L2668" s="10">
        <f>+H2668/SUM($F$15:F2668)-1</f>
        <v>0.16894486946923259</v>
      </c>
      <c r="M2668" s="18">
        <f t="shared" si="302"/>
        <v>0</v>
      </c>
      <c r="N2668" s="18">
        <f t="shared" si="300"/>
        <v>3154.8480452068693</v>
      </c>
      <c r="O2668" s="4">
        <f t="shared" si="301"/>
        <v>8.0576939477708116</v>
      </c>
      <c r="P2668" s="18">
        <f>+AVERAGEIF($C$15:C2668,"&lt;&gt;",$B$15:B2668)</f>
        <v>8.1630578512396692</v>
      </c>
    </row>
    <row r="2669" spans="1:16" x14ac:dyDescent="0.25">
      <c r="A2669" s="1">
        <v>44168</v>
      </c>
      <c r="B2669" s="18">
        <v>9.4369999999999994</v>
      </c>
      <c r="G2669">
        <f t="shared" si="297"/>
        <v>30950.423508798132</v>
      </c>
      <c r="H2669">
        <f t="shared" si="298"/>
        <v>29772.301002617161</v>
      </c>
      <c r="I2669" s="5">
        <f t="shared" si="296"/>
        <v>0</v>
      </c>
      <c r="J2669" s="6">
        <f>+H2669+SUM($B$4:$B$5)-SUM($F$15:F2669)</f>
        <v>30751.501002617188</v>
      </c>
      <c r="K2669" s="10">
        <f t="shared" si="299"/>
        <v>1.850066604262901E-3</v>
      </c>
      <c r="L2669" s="10">
        <f>+H2669/SUM($F$15:F2669)-1</f>
        <v>0.17117875922933945</v>
      </c>
      <c r="M2669" s="18">
        <f t="shared" si="302"/>
        <v>0</v>
      </c>
      <c r="N2669" s="18">
        <f t="shared" si="300"/>
        <v>3154.8480452068693</v>
      </c>
      <c r="O2669" s="4">
        <f t="shared" si="301"/>
        <v>8.0576939477708116</v>
      </c>
      <c r="P2669" s="18">
        <f>+AVERAGEIF($C$15:C2669,"&lt;&gt;",$B$15:B2669)</f>
        <v>8.1630578512396692</v>
      </c>
    </row>
    <row r="2670" spans="1:16" x14ac:dyDescent="0.25">
      <c r="A2670" s="1">
        <v>44169</v>
      </c>
      <c r="B2670" s="18">
        <v>9.5459999999999994</v>
      </c>
      <c r="G2670">
        <f t="shared" si="297"/>
        <v>31307.909591500156</v>
      </c>
      <c r="H2670">
        <f t="shared" si="298"/>
        <v>30116.17943954471</v>
      </c>
      <c r="I2670" s="5">
        <f t="shared" si="296"/>
        <v>0</v>
      </c>
      <c r="J2670" s="6">
        <f>+H2670+SUM($B$4:$B$5)-SUM($F$15:F2670)</f>
        <v>31095.379439544733</v>
      </c>
      <c r="K2670" s="10">
        <f t="shared" si="299"/>
        <v>1.1182492747208617E-2</v>
      </c>
      <c r="L2670" s="10">
        <f>+H2670/SUM($F$15:F2670)-1</f>
        <v>0.18470620277665306</v>
      </c>
      <c r="M2670" s="18">
        <f t="shared" si="302"/>
        <v>0</v>
      </c>
      <c r="N2670" s="18">
        <f t="shared" si="300"/>
        <v>3154.8480452068693</v>
      </c>
      <c r="O2670" s="4">
        <f t="shared" si="301"/>
        <v>8.0576939477708116</v>
      </c>
      <c r="P2670" s="18">
        <f>+AVERAGEIF($C$15:C2670,"&lt;&gt;",$B$15:B2670)</f>
        <v>8.1630578512396692</v>
      </c>
    </row>
    <row r="2671" spans="1:16" x14ac:dyDescent="0.25">
      <c r="A2671" s="1">
        <v>44172</v>
      </c>
      <c r="B2671" s="18">
        <v>9.57</v>
      </c>
      <c r="G2671">
        <f t="shared" si="297"/>
        <v>31386.622123471243</v>
      </c>
      <c r="H2671">
        <f t="shared" si="298"/>
        <v>30191.895792629675</v>
      </c>
      <c r="I2671" s="5">
        <f t="shared" si="296"/>
        <v>0</v>
      </c>
      <c r="J2671" s="6">
        <f>+H2671+SUM($B$4:$B$5)-SUM($F$15:F2671)</f>
        <v>31171.095792629698</v>
      </c>
      <c r="K2671" s="10">
        <f t="shared" si="299"/>
        <v>2.4349711902429405E-3</v>
      </c>
      <c r="L2671" s="10">
        <f>+H2671/SUM($F$15:F2671)-1</f>
        <v>0.18768472245679546</v>
      </c>
      <c r="M2671" s="18">
        <f t="shared" si="302"/>
        <v>0</v>
      </c>
      <c r="N2671" s="18">
        <f t="shared" si="300"/>
        <v>3154.8480452068693</v>
      </c>
      <c r="O2671" s="4">
        <f t="shared" si="301"/>
        <v>8.0576939477708116</v>
      </c>
      <c r="P2671" s="18">
        <f>+AVERAGEIF($C$15:C2671,"&lt;&gt;",$B$15:B2671)</f>
        <v>8.1630578512396692</v>
      </c>
    </row>
    <row r="2672" spans="1:16" x14ac:dyDescent="0.25">
      <c r="A2672" s="1">
        <v>44174</v>
      </c>
      <c r="B2672" s="18">
        <v>9.5909999999999993</v>
      </c>
      <c r="G2672">
        <f t="shared" si="297"/>
        <v>31455.495588945942</v>
      </c>
      <c r="H2672">
        <f t="shared" si="298"/>
        <v>30258.147601579018</v>
      </c>
      <c r="I2672" s="5">
        <f t="shared" si="296"/>
        <v>0</v>
      </c>
      <c r="J2672" s="6">
        <f>+H2672+SUM($B$4:$B$5)-SUM($F$15:F2672)</f>
        <v>31237.347601579044</v>
      </c>
      <c r="K2672" s="10">
        <f t="shared" si="299"/>
        <v>2.1254244441739623E-3</v>
      </c>
      <c r="L2672" s="10">
        <f>+H2672/SUM($F$15:F2672)-1</f>
        <v>0.19029092717691998</v>
      </c>
      <c r="M2672" s="18">
        <f t="shared" si="302"/>
        <v>0</v>
      </c>
      <c r="N2672" s="18">
        <f t="shared" si="300"/>
        <v>3154.8480452068693</v>
      </c>
      <c r="O2672" s="4">
        <f t="shared" si="301"/>
        <v>8.0576939477708116</v>
      </c>
      <c r="P2672" s="18">
        <f>+AVERAGEIF($C$15:C2672,"&lt;&gt;",$B$15:B2672)</f>
        <v>8.1630578512396692</v>
      </c>
    </row>
    <row r="2673" spans="1:16" x14ac:dyDescent="0.25">
      <c r="A2673" s="1">
        <v>44175</v>
      </c>
      <c r="B2673" s="18">
        <v>9.5570000000000004</v>
      </c>
      <c r="G2673">
        <f t="shared" si="297"/>
        <v>31343.98616865357</v>
      </c>
      <c r="H2673">
        <f t="shared" si="298"/>
        <v>30150.882768041989</v>
      </c>
      <c r="I2673" s="5">
        <f t="shared" si="296"/>
        <v>0</v>
      </c>
      <c r="J2673" s="6">
        <f>+H2673+SUM($B$4:$B$5)-SUM($F$15:F2673)</f>
        <v>31130.082768042019</v>
      </c>
      <c r="K2673" s="10">
        <f t="shared" si="299"/>
        <v>-3.4338649652700948E-3</v>
      </c>
      <c r="L2673" s="10">
        <f>+H2673/SUM($F$15:F2673)-1</f>
        <v>0.18607135763005167</v>
      </c>
      <c r="M2673" s="18">
        <f t="shared" si="302"/>
        <v>0</v>
      </c>
      <c r="N2673" s="18">
        <f t="shared" si="300"/>
        <v>3154.8480452068693</v>
      </c>
      <c r="O2673" s="4">
        <f t="shared" si="301"/>
        <v>8.0576939477708116</v>
      </c>
      <c r="P2673" s="18">
        <f>+AVERAGEIF($C$15:C2673,"&lt;&gt;",$B$15:B2673)</f>
        <v>8.1630578512396692</v>
      </c>
    </row>
    <row r="2674" spans="1:16" x14ac:dyDescent="0.25">
      <c r="A2674" s="1">
        <v>44176</v>
      </c>
      <c r="B2674" s="18">
        <v>9.5709999999999997</v>
      </c>
      <c r="G2674">
        <f t="shared" si="297"/>
        <v>31389.901812303371</v>
      </c>
      <c r="H2674">
        <f t="shared" si="298"/>
        <v>30195.050640674886</v>
      </c>
      <c r="I2674" s="5">
        <f t="shared" si="296"/>
        <v>0</v>
      </c>
      <c r="J2674" s="6">
        <f>+H2674+SUM($B$4:$B$5)-SUM($F$15:F2674)</f>
        <v>31174.250640674916</v>
      </c>
      <c r="K2674" s="10">
        <f t="shared" si="299"/>
        <v>1.4188164214661292E-3</v>
      </c>
      <c r="L2674" s="10">
        <f>+H2674/SUM($F$15:F2674)-1</f>
        <v>0.18780882744346816</v>
      </c>
      <c r="M2674" s="18">
        <f t="shared" si="302"/>
        <v>0</v>
      </c>
      <c r="N2674" s="18">
        <f t="shared" si="300"/>
        <v>3154.8480452068693</v>
      </c>
      <c r="O2674" s="4">
        <f t="shared" si="301"/>
        <v>8.0576939477708116</v>
      </c>
      <c r="P2674" s="18">
        <f>+AVERAGEIF($C$15:C2674,"&lt;&gt;",$B$15:B2674)</f>
        <v>8.1630578512396692</v>
      </c>
    </row>
    <row r="2675" spans="1:16" x14ac:dyDescent="0.25">
      <c r="A2675" s="1">
        <v>44179</v>
      </c>
      <c r="B2675" s="18">
        <v>9.51</v>
      </c>
      <c r="G2675">
        <f t="shared" si="297"/>
        <v>31189.840793543521</v>
      </c>
      <c r="H2675">
        <f t="shared" si="298"/>
        <v>30002.604909917267</v>
      </c>
      <c r="I2675" s="5">
        <f t="shared" si="296"/>
        <v>0</v>
      </c>
      <c r="J2675" s="6">
        <f>+H2675+SUM($B$4:$B$5)-SUM($F$15:F2675)</f>
        <v>30981.804909917293</v>
      </c>
      <c r="K2675" s="10">
        <f t="shared" si="299"/>
        <v>-6.1732271603195388E-3</v>
      </c>
      <c r="L2675" s="10">
        <f>+H2675/SUM($F$15:F2675)-1</f>
        <v>0.18023842325643957</v>
      </c>
      <c r="M2675" s="18">
        <f t="shared" si="302"/>
        <v>0</v>
      </c>
      <c r="N2675" s="18">
        <f t="shared" si="300"/>
        <v>3154.8480452068693</v>
      </c>
      <c r="O2675" s="4">
        <f t="shared" si="301"/>
        <v>8.0576939477708116</v>
      </c>
      <c r="P2675" s="18">
        <f>+AVERAGEIF($C$15:C2675,"&lt;&gt;",$B$15:B2675)</f>
        <v>8.1630578512396692</v>
      </c>
    </row>
    <row r="2676" spans="1:16" x14ac:dyDescent="0.25">
      <c r="A2676" s="1">
        <v>44180</v>
      </c>
      <c r="B2676" s="18">
        <v>9.4870000000000001</v>
      </c>
      <c r="G2676">
        <f t="shared" si="297"/>
        <v>31114.407950404562</v>
      </c>
      <c r="H2676">
        <f t="shared" si="298"/>
        <v>29930.04340487751</v>
      </c>
      <c r="I2676" s="5">
        <f t="shared" si="296"/>
        <v>0</v>
      </c>
      <c r="J2676" s="6">
        <f>+H2676+SUM($B$4:$B$5)-SUM($F$15:F2676)</f>
        <v>30909.243404877532</v>
      </c>
      <c r="K2676" s="10">
        <f t="shared" si="299"/>
        <v>-2.3420683607924264E-3</v>
      </c>
      <c r="L2676" s="10">
        <f>+H2676/SUM($F$15:F2676)-1</f>
        <v>0.17738400856296965</v>
      </c>
      <c r="M2676" s="18">
        <f t="shared" si="302"/>
        <v>0</v>
      </c>
      <c r="N2676" s="18">
        <f t="shared" si="300"/>
        <v>3154.8480452068693</v>
      </c>
      <c r="O2676" s="4">
        <f t="shared" si="301"/>
        <v>8.0576939477708116</v>
      </c>
      <c r="P2676" s="18">
        <f>+AVERAGEIF($C$15:C2676,"&lt;&gt;",$B$15:B2676)</f>
        <v>8.1630578512396692</v>
      </c>
    </row>
    <row r="2677" spans="1:16" x14ac:dyDescent="0.25">
      <c r="A2677" s="1">
        <v>44181</v>
      </c>
      <c r="B2677" s="18">
        <v>9.5359999999999996</v>
      </c>
      <c r="G2677">
        <f t="shared" si="297"/>
        <v>31275.112703178867</v>
      </c>
      <c r="H2677">
        <f t="shared" si="298"/>
        <v>30084.630959092647</v>
      </c>
      <c r="I2677" s="5">
        <f t="shared" si="296"/>
        <v>0</v>
      </c>
      <c r="J2677" s="6">
        <f>+H2677+SUM($B$4:$B$5)-SUM($F$15:F2677)</f>
        <v>31063.830959092673</v>
      </c>
      <c r="K2677" s="10">
        <f t="shared" si="299"/>
        <v>5.001337373102599E-3</v>
      </c>
      <c r="L2677" s="10">
        <f>+H2677/SUM($F$15:F2677)-1</f>
        <v>0.18346515290992715</v>
      </c>
      <c r="M2677" s="18">
        <f t="shared" si="302"/>
        <v>0</v>
      </c>
      <c r="N2677" s="18">
        <f t="shared" si="300"/>
        <v>3154.8480452068693</v>
      </c>
      <c r="O2677" s="4">
        <f t="shared" si="301"/>
        <v>8.0576939477708116</v>
      </c>
      <c r="P2677" s="18">
        <f>+AVERAGEIF($C$15:C2677,"&lt;&gt;",$B$15:B2677)</f>
        <v>8.1630578512396692</v>
      </c>
    </row>
    <row r="2678" spans="1:16" x14ac:dyDescent="0.25">
      <c r="A2678" s="1">
        <v>44182</v>
      </c>
      <c r="B2678" s="18">
        <v>9.58</v>
      </c>
      <c r="G2678">
        <f t="shared" si="297"/>
        <v>31419.419011792532</v>
      </c>
      <c r="H2678">
        <f t="shared" si="298"/>
        <v>30223.444273081754</v>
      </c>
      <c r="I2678" s="5">
        <f t="shared" si="296"/>
        <v>0</v>
      </c>
      <c r="J2678" s="6">
        <f>+H2678+SUM($B$4:$B$5)-SUM($F$15:F2678)</f>
        <v>31202.64427308178</v>
      </c>
      <c r="K2678" s="10">
        <f t="shared" si="299"/>
        <v>4.4686476105251227E-3</v>
      </c>
      <c r="L2678" s="10">
        <f>+H2678/SUM($F$15:F2678)-1</f>
        <v>0.18892577232352181</v>
      </c>
      <c r="M2678" s="18">
        <f t="shared" si="302"/>
        <v>0</v>
      </c>
      <c r="N2678" s="18">
        <f t="shared" si="300"/>
        <v>3154.8480452068693</v>
      </c>
      <c r="O2678" s="4">
        <f t="shared" si="301"/>
        <v>8.0576939477708116</v>
      </c>
      <c r="P2678" s="18">
        <f>+AVERAGEIF($C$15:C2678,"&lt;&gt;",$B$15:B2678)</f>
        <v>8.1630578512396692</v>
      </c>
    </row>
    <row r="2679" spans="1:16" x14ac:dyDescent="0.25">
      <c r="A2679" s="1">
        <v>44183</v>
      </c>
      <c r="B2679" s="18">
        <v>9.5739999999999998</v>
      </c>
      <c r="G2679">
        <f t="shared" si="297"/>
        <v>31399.740878799759</v>
      </c>
      <c r="H2679">
        <f t="shared" si="298"/>
        <v>30204.515184810512</v>
      </c>
      <c r="I2679" s="5">
        <f t="shared" si="296"/>
        <v>0</v>
      </c>
      <c r="J2679" s="6">
        <f>+H2679+SUM($B$4:$B$5)-SUM($F$15:F2679)</f>
        <v>31183.715184810542</v>
      </c>
      <c r="K2679" s="10">
        <f t="shared" si="299"/>
        <v>-6.0665013213534458E-4</v>
      </c>
      <c r="L2679" s="10">
        <f>+H2679/SUM($F$15:F2679)-1</f>
        <v>0.18818114240348627</v>
      </c>
      <c r="M2679" s="18">
        <f t="shared" si="302"/>
        <v>0</v>
      </c>
      <c r="N2679" s="18">
        <f t="shared" si="300"/>
        <v>3154.8480452068693</v>
      </c>
      <c r="O2679" s="4">
        <f t="shared" si="301"/>
        <v>8.0576939477708116</v>
      </c>
      <c r="P2679" s="18">
        <f>+AVERAGEIF($C$15:C2679,"&lt;&gt;",$B$15:B2679)</f>
        <v>8.1630578512396692</v>
      </c>
    </row>
    <row r="2680" spans="1:16" x14ac:dyDescent="0.25">
      <c r="A2680" s="1">
        <v>44186</v>
      </c>
      <c r="B2680" s="18">
        <v>9.5020000000000007</v>
      </c>
      <c r="G2680">
        <f t="shared" si="297"/>
        <v>31163.603282886499</v>
      </c>
      <c r="H2680">
        <f t="shared" si="298"/>
        <v>29977.366125555622</v>
      </c>
      <c r="I2680" s="5">
        <f t="shared" si="296"/>
        <v>0</v>
      </c>
      <c r="J2680" s="6">
        <f>+H2680+SUM($B$4:$B$5)-SUM($F$15:F2680)</f>
        <v>30956.566125555648</v>
      </c>
      <c r="K2680" s="10">
        <f t="shared" si="299"/>
        <v>-7.2842205589902509E-3</v>
      </c>
      <c r="L2680" s="10">
        <f>+H2680/SUM($F$15:F2680)-1</f>
        <v>0.17924558336305907</v>
      </c>
      <c r="M2680" s="18">
        <f t="shared" si="302"/>
        <v>0</v>
      </c>
      <c r="N2680" s="18">
        <f t="shared" si="300"/>
        <v>3154.8480452068693</v>
      </c>
      <c r="O2680" s="4">
        <f t="shared" si="301"/>
        <v>8.0576939477708116</v>
      </c>
      <c r="P2680" s="18">
        <f>+AVERAGEIF($C$15:C2680,"&lt;&gt;",$B$15:B2680)</f>
        <v>8.1630578512396692</v>
      </c>
    </row>
    <row r="2681" spans="1:16" x14ac:dyDescent="0.25">
      <c r="A2681" s="1">
        <v>44187</v>
      </c>
      <c r="B2681" s="18">
        <v>9.4320000000000004</v>
      </c>
      <c r="G2681">
        <f t="shared" si="297"/>
        <v>30934.025064637492</v>
      </c>
      <c r="H2681">
        <f t="shared" si="298"/>
        <v>29756.526762391139</v>
      </c>
      <c r="I2681" s="5">
        <f t="shared" si="296"/>
        <v>0</v>
      </c>
      <c r="J2681" s="6">
        <f>+H2681+SUM($B$4:$B$5)-SUM($F$15:F2681)</f>
        <v>30735.726762391161</v>
      </c>
      <c r="K2681" s="10">
        <f t="shared" si="299"/>
        <v>-7.1338456038305686E-3</v>
      </c>
      <c r="L2681" s="10">
        <f>+H2681/SUM($F$15:F2681)-1</f>
        <v>0.17055823429597683</v>
      </c>
      <c r="M2681" s="18">
        <f t="shared" si="302"/>
        <v>0</v>
      </c>
      <c r="N2681" s="18">
        <f t="shared" si="300"/>
        <v>3154.8480452068693</v>
      </c>
      <c r="O2681" s="4">
        <f t="shared" si="301"/>
        <v>8.0576939477708116</v>
      </c>
      <c r="P2681" s="18">
        <f>+AVERAGEIF($C$15:C2681,"&lt;&gt;",$B$15:B2681)</f>
        <v>8.1630578512396692</v>
      </c>
    </row>
    <row r="2682" spans="1:16" x14ac:dyDescent="0.25">
      <c r="A2682" s="1">
        <v>44188</v>
      </c>
      <c r="B2682" s="18">
        <v>9.49</v>
      </c>
      <c r="G2682">
        <f t="shared" si="297"/>
        <v>31124.247016900954</v>
      </c>
      <c r="H2682">
        <f t="shared" si="298"/>
        <v>29939.507949013136</v>
      </c>
      <c r="I2682" s="5">
        <f t="shared" si="296"/>
        <v>0</v>
      </c>
      <c r="J2682" s="6">
        <f>+H2682+SUM($B$4:$B$5)-SUM($F$15:F2682)</f>
        <v>30918.707949013158</v>
      </c>
      <c r="K2682" s="10">
        <f t="shared" si="299"/>
        <v>5.9533710732324607E-3</v>
      </c>
      <c r="L2682" s="10">
        <f>+H2682/SUM($F$15:F2682)-1</f>
        <v>0.17775632352298776</v>
      </c>
      <c r="M2682" s="18">
        <f t="shared" si="302"/>
        <v>0</v>
      </c>
      <c r="N2682" s="18">
        <f t="shared" si="300"/>
        <v>3154.8480452068693</v>
      </c>
      <c r="O2682" s="4">
        <f t="shared" si="301"/>
        <v>8.0576939477708116</v>
      </c>
      <c r="P2682" s="18">
        <f>+AVERAGEIF($C$15:C2682,"&lt;&gt;",$B$15:B2682)</f>
        <v>8.1630578512396692</v>
      </c>
    </row>
    <row r="2683" spans="1:16" x14ac:dyDescent="0.25">
      <c r="A2683" s="1">
        <v>44189</v>
      </c>
      <c r="B2683" s="18">
        <v>9.4740000000000002</v>
      </c>
      <c r="G2683">
        <f t="shared" si="297"/>
        <v>31071.771995586896</v>
      </c>
      <c r="H2683">
        <f t="shared" si="298"/>
        <v>29889.030380289827</v>
      </c>
      <c r="I2683" s="5">
        <f t="shared" si="296"/>
        <v>0</v>
      </c>
      <c r="J2683" s="6">
        <f>+H2683+SUM($B$4:$B$5)-SUM($F$15:F2683)</f>
        <v>30868.230380289853</v>
      </c>
      <c r="K2683" s="10">
        <f t="shared" si="299"/>
        <v>-1.6325898484033097E-3</v>
      </c>
      <c r="L2683" s="10">
        <f>+H2683/SUM($F$15:F2683)-1</f>
        <v>0.17577064373622608</v>
      </c>
      <c r="M2683" s="18">
        <f t="shared" si="302"/>
        <v>0</v>
      </c>
      <c r="N2683" s="18">
        <f t="shared" si="300"/>
        <v>3154.8480452068693</v>
      </c>
      <c r="O2683" s="4">
        <f t="shared" si="301"/>
        <v>8.0576939477708116</v>
      </c>
      <c r="P2683" s="18">
        <f>+AVERAGEIF($C$15:C2683,"&lt;&gt;",$B$15:B2683)</f>
        <v>8.1630578512396692</v>
      </c>
    </row>
    <row r="2684" spans="1:16" x14ac:dyDescent="0.25">
      <c r="A2684" s="1">
        <v>44195</v>
      </c>
      <c r="B2684" s="18">
        <v>9.609</v>
      </c>
      <c r="G2684">
        <f t="shared" si="297"/>
        <v>31514.529987924263</v>
      </c>
      <c r="H2684">
        <f t="shared" si="298"/>
        <v>30314.934866392752</v>
      </c>
      <c r="I2684" s="5">
        <f t="shared" si="296"/>
        <v>0</v>
      </c>
      <c r="J2684" s="6">
        <f>+H2684+SUM($B$4:$B$5)-SUM($F$15:F2684)</f>
        <v>31294.134866392778</v>
      </c>
      <c r="K2684" s="10">
        <f t="shared" si="299"/>
        <v>1.3797502508432702E-2</v>
      </c>
      <c r="L2684" s="10">
        <f>+H2684/SUM($F$15:F2684)-1</f>
        <v>0.19252481693702728</v>
      </c>
      <c r="M2684" s="18">
        <f t="shared" si="302"/>
        <v>0</v>
      </c>
      <c r="N2684" s="18">
        <f t="shared" si="300"/>
        <v>3154.8480452068693</v>
      </c>
      <c r="O2684" s="4">
        <f t="shared" si="301"/>
        <v>8.0576939477708116</v>
      </c>
      <c r="P2684" s="18">
        <f>+AVERAGEIF($C$15:C2684,"&lt;&gt;",$B$15:B2684)</f>
        <v>8.1630578512396692</v>
      </c>
    </row>
    <row r="2685" spans="1:16" x14ac:dyDescent="0.25">
      <c r="A2685" s="1">
        <v>44196</v>
      </c>
      <c r="B2685" s="18">
        <v>9.6199999999999992</v>
      </c>
      <c r="G2685">
        <f t="shared" si="297"/>
        <v>31550.60656507768</v>
      </c>
      <c r="H2685">
        <f t="shared" si="298"/>
        <v>30349.638194890027</v>
      </c>
      <c r="I2685" s="5">
        <f t="shared" si="296"/>
        <v>0</v>
      </c>
      <c r="J2685" s="6">
        <f>+H2685+SUM($B$4:$B$5)-SUM($F$15:F2685)</f>
        <v>31328.83819489005</v>
      </c>
      <c r="K2685" s="10">
        <f t="shared" si="299"/>
        <v>1.1089403380357687E-3</v>
      </c>
      <c r="L2685" s="10">
        <f>+H2685/SUM($F$15:F2685)-1</f>
        <v>0.19388997179042589</v>
      </c>
      <c r="M2685" s="18">
        <f t="shared" si="302"/>
        <v>0</v>
      </c>
      <c r="N2685" s="18">
        <f t="shared" si="300"/>
        <v>3154.8480452068693</v>
      </c>
      <c r="O2685" s="4">
        <f t="shared" si="301"/>
        <v>8.0576939477708116</v>
      </c>
      <c r="P2685" s="18">
        <f>+AVERAGEIF($C$15:C2685,"&lt;&gt;",$B$15:B2685)</f>
        <v>8.1630578512396692</v>
      </c>
    </row>
    <row r="2686" spans="1:16" x14ac:dyDescent="0.25">
      <c r="A2686" s="1">
        <v>44200</v>
      </c>
      <c r="B2686" s="18">
        <v>9.6859999999999999</v>
      </c>
      <c r="G2686">
        <f t="shared" si="297"/>
        <v>31767.066027998175</v>
      </c>
      <c r="H2686">
        <f t="shared" si="298"/>
        <v>30557.858165873684</v>
      </c>
      <c r="I2686" s="5">
        <f t="shared" si="296"/>
        <v>0</v>
      </c>
      <c r="J2686" s="6">
        <f>+H2686+SUM($B$4:$B$5)-SUM($F$15:F2686)</f>
        <v>31537.058165873706</v>
      </c>
      <c r="K2686" s="10">
        <f t="shared" si="299"/>
        <v>6.6462717094188939E-3</v>
      </c>
      <c r="L2686" s="10">
        <f>+H2686/SUM($F$15:F2686)-1</f>
        <v>0.20208090091081776</v>
      </c>
      <c r="M2686" s="18">
        <f t="shared" si="302"/>
        <v>0</v>
      </c>
      <c r="N2686" s="18">
        <f t="shared" si="300"/>
        <v>3154.8480452068693</v>
      </c>
      <c r="O2686" s="4">
        <f t="shared" si="301"/>
        <v>8.0576939477708116</v>
      </c>
      <c r="P2686" s="18">
        <f>+AVERAGEIF($C$15:C2686,"&lt;&gt;",$B$15:B2686)</f>
        <v>8.1630578512396692</v>
      </c>
    </row>
    <row r="2687" spans="1:16" x14ac:dyDescent="0.25">
      <c r="A2687" s="1">
        <v>44201</v>
      </c>
      <c r="B2687" s="18">
        <v>9.8040000000000003</v>
      </c>
      <c r="G2687">
        <f t="shared" si="297"/>
        <v>32154.069310189359</v>
      </c>
      <c r="H2687">
        <f t="shared" si="298"/>
        <v>30930.130235208097</v>
      </c>
      <c r="I2687" s="5">
        <f t="shared" si="296"/>
        <v>0</v>
      </c>
      <c r="J2687" s="6">
        <f>+H2687+SUM($B$4:$B$5)-SUM($F$15:F2687)</f>
        <v>31909.330235208123</v>
      </c>
      <c r="K2687" s="10">
        <f t="shared" si="299"/>
        <v>1.1804273796763187E-2</v>
      </c>
      <c r="L2687" s="10">
        <f>+H2687/SUM($F$15:F2687)-1</f>
        <v>0.2167252893381848</v>
      </c>
      <c r="M2687" s="18">
        <f t="shared" si="302"/>
        <v>0</v>
      </c>
      <c r="N2687" s="18">
        <f t="shared" si="300"/>
        <v>3154.8480452068693</v>
      </c>
      <c r="O2687" s="4">
        <f t="shared" si="301"/>
        <v>8.0576939477708116</v>
      </c>
      <c r="P2687" s="18">
        <f>+AVERAGEIF($C$15:C2687,"&lt;&gt;",$B$15:B2687)</f>
        <v>8.1630578512396692</v>
      </c>
    </row>
    <row r="2688" spans="1:16" x14ac:dyDescent="0.25">
      <c r="A2688" s="1">
        <v>44203</v>
      </c>
      <c r="B2688" s="18">
        <v>9.8970000000000002</v>
      </c>
      <c r="G2688">
        <f t="shared" si="297"/>
        <v>32459.080371577322</v>
      </c>
      <c r="H2688">
        <f t="shared" si="298"/>
        <v>31223.531103412333</v>
      </c>
      <c r="I2688" s="5">
        <f t="shared" si="296"/>
        <v>0</v>
      </c>
      <c r="J2688" s="6">
        <f>+H2688+SUM($B$4:$B$5)-SUM($F$15:F2688)</f>
        <v>32202.731103412356</v>
      </c>
      <c r="K2688" s="10">
        <f t="shared" si="299"/>
        <v>9.1948300400395144E-3</v>
      </c>
      <c r="L2688" s="10">
        <f>+H2688/SUM($F$15:F2688)-1</f>
        <v>0.22826705309873674</v>
      </c>
      <c r="M2688" s="18">
        <f t="shared" si="302"/>
        <v>0</v>
      </c>
      <c r="N2688" s="18">
        <f t="shared" si="300"/>
        <v>3154.8480452068693</v>
      </c>
      <c r="O2688" s="4">
        <f t="shared" si="301"/>
        <v>8.0576939477708116</v>
      </c>
      <c r="P2688" s="18">
        <f>+AVERAGEIF($C$15:C2688,"&lt;&gt;",$B$15:B2688)</f>
        <v>8.1630578512396692</v>
      </c>
    </row>
    <row r="2689" spans="1:16" x14ac:dyDescent="0.25">
      <c r="A2689" s="1">
        <v>44204</v>
      </c>
      <c r="B2689" s="18">
        <v>10.106999999999999</v>
      </c>
      <c r="G2689">
        <f t="shared" si="297"/>
        <v>33147.815026324337</v>
      </c>
      <c r="H2689">
        <f t="shared" si="298"/>
        <v>31886.049192905772</v>
      </c>
      <c r="I2689" s="5">
        <f t="shared" si="296"/>
        <v>0</v>
      </c>
      <c r="J2689" s="6">
        <f>+H2689+SUM($B$4:$B$5)-SUM($F$15:F2689)</f>
        <v>32865.249192905801</v>
      </c>
      <c r="K2689" s="10">
        <f t="shared" si="299"/>
        <v>2.0573350979639082E-2</v>
      </c>
      <c r="L2689" s="10">
        <f>+H2689/SUM($F$15:F2689)-1</f>
        <v>0.25432910029998279</v>
      </c>
      <c r="M2689" s="18">
        <f t="shared" si="302"/>
        <v>0</v>
      </c>
      <c r="N2689" s="18">
        <f t="shared" si="300"/>
        <v>3154.8480452068693</v>
      </c>
      <c r="O2689" s="4">
        <f t="shared" si="301"/>
        <v>8.0576939477708116</v>
      </c>
      <c r="P2689" s="18">
        <f>+AVERAGEIF($C$15:C2689,"&lt;&gt;",$B$15:B2689)</f>
        <v>8.1630578512396692</v>
      </c>
    </row>
    <row r="2690" spans="1:16" x14ac:dyDescent="0.25">
      <c r="A2690" s="1">
        <v>44207</v>
      </c>
      <c r="B2690" s="18">
        <v>10.199</v>
      </c>
      <c r="G2690">
        <f t="shared" si="297"/>
        <v>33449.546398880171</v>
      </c>
      <c r="H2690">
        <f t="shared" si="298"/>
        <v>32176.295213064805</v>
      </c>
      <c r="I2690" s="5">
        <f t="shared" si="296"/>
        <v>0</v>
      </c>
      <c r="J2690" s="6">
        <f>+H2690+SUM($B$4:$B$5)-SUM($F$15:F2690)</f>
        <v>33155.495213064831</v>
      </c>
      <c r="K2690" s="10">
        <f t="shared" si="299"/>
        <v>8.8313956926175941E-3</v>
      </c>
      <c r="L2690" s="10">
        <f>+H2690/SUM($F$15:F2690)-1</f>
        <v>0.26574675907386225</v>
      </c>
      <c r="M2690" s="18">
        <f t="shared" si="302"/>
        <v>0</v>
      </c>
      <c r="N2690" s="18">
        <f t="shared" si="300"/>
        <v>3154.8480452068693</v>
      </c>
      <c r="O2690" s="4">
        <f t="shared" si="301"/>
        <v>8.0576939477708116</v>
      </c>
      <c r="P2690" s="18">
        <f>+AVERAGEIF($C$15:C2690,"&lt;&gt;",$B$15:B2690)</f>
        <v>8.1630578512396692</v>
      </c>
    </row>
    <row r="2691" spans="1:16" x14ac:dyDescent="0.25">
      <c r="A2691" s="1">
        <v>44208</v>
      </c>
      <c r="B2691" s="18">
        <v>10.205</v>
      </c>
      <c r="G2691">
        <f t="shared" si="297"/>
        <v>33469.224531872947</v>
      </c>
      <c r="H2691">
        <f t="shared" si="298"/>
        <v>32195.224301336046</v>
      </c>
      <c r="I2691" s="5">
        <f t="shared" si="296"/>
        <v>0</v>
      </c>
      <c r="J2691" s="6">
        <f>+H2691+SUM($B$4:$B$5)-SUM($F$15:F2691)</f>
        <v>33174.424301336068</v>
      </c>
      <c r="K2691" s="10">
        <f t="shared" si="299"/>
        <v>5.7091858075386526E-4</v>
      </c>
      <c r="L2691" s="10">
        <f>+H2691/SUM($F$15:F2691)-1</f>
        <v>0.26649138899389779</v>
      </c>
      <c r="M2691" s="18">
        <f t="shared" si="302"/>
        <v>0</v>
      </c>
      <c r="N2691" s="18">
        <f t="shared" si="300"/>
        <v>3154.8480452068693</v>
      </c>
      <c r="O2691" s="4">
        <f t="shared" si="301"/>
        <v>8.0576939477708116</v>
      </c>
      <c r="P2691" s="18">
        <f>+AVERAGEIF($C$15:C2691,"&lt;&gt;",$B$15:B2691)</f>
        <v>8.1630578512396692</v>
      </c>
    </row>
    <row r="2692" spans="1:16" x14ac:dyDescent="0.25">
      <c r="A2692" s="1">
        <v>44209</v>
      </c>
      <c r="B2692" s="18">
        <v>10.257</v>
      </c>
      <c r="G2692">
        <f t="shared" si="297"/>
        <v>33639.768351143641</v>
      </c>
      <c r="H2692">
        <f t="shared" si="298"/>
        <v>32359.276399686802</v>
      </c>
      <c r="I2692" s="5">
        <f t="shared" si="296"/>
        <v>0</v>
      </c>
      <c r="J2692" s="6">
        <f>+H2692+SUM($B$4:$B$5)-SUM($F$15:F2692)</f>
        <v>33338.476399686828</v>
      </c>
      <c r="K2692" s="10">
        <f t="shared" si="299"/>
        <v>4.945137762169205E-3</v>
      </c>
      <c r="L2692" s="10">
        <f>+H2692/SUM($F$15:F2692)-1</f>
        <v>0.27294484830087318</v>
      </c>
      <c r="M2692" s="18">
        <f t="shared" si="302"/>
        <v>0</v>
      </c>
      <c r="N2692" s="18">
        <f t="shared" si="300"/>
        <v>3154.8480452068693</v>
      </c>
      <c r="O2692" s="4">
        <f t="shared" si="301"/>
        <v>8.0576939477708116</v>
      </c>
      <c r="P2692" s="18">
        <f>+AVERAGEIF($C$15:C2692,"&lt;&gt;",$B$15:B2692)</f>
        <v>8.1630578512396692</v>
      </c>
    </row>
    <row r="2693" spans="1:16" x14ac:dyDescent="0.25">
      <c r="A2693" s="1">
        <v>44210</v>
      </c>
      <c r="B2693" s="18">
        <v>10.33</v>
      </c>
      <c r="G2693">
        <f t="shared" si="297"/>
        <v>33879.185635889029</v>
      </c>
      <c r="H2693">
        <f t="shared" si="298"/>
        <v>32589.5803069869</v>
      </c>
      <c r="I2693" s="5">
        <f t="shared" si="296"/>
        <v>0</v>
      </c>
      <c r="J2693" s="6">
        <f>+H2693+SUM($B$4:$B$5)-SUM($F$15:F2693)</f>
        <v>33568.780306986926</v>
      </c>
      <c r="K2693" s="10">
        <f t="shared" si="299"/>
        <v>6.9080513620070061E-3</v>
      </c>
      <c r="L2693" s="10">
        <f>+H2693/SUM($F$15:F2693)-1</f>
        <v>0.28200451232797286</v>
      </c>
      <c r="M2693" s="18">
        <f t="shared" si="302"/>
        <v>0</v>
      </c>
      <c r="N2693" s="18">
        <f t="shared" si="300"/>
        <v>3154.8480452068693</v>
      </c>
      <c r="O2693" s="4">
        <f t="shared" si="301"/>
        <v>8.0576939477708116</v>
      </c>
      <c r="P2693" s="18">
        <f>+AVERAGEIF($C$15:C2693,"&lt;&gt;",$B$15:B2693)</f>
        <v>8.1630578512396692</v>
      </c>
    </row>
    <row r="2694" spans="1:16" x14ac:dyDescent="0.25">
      <c r="A2694" s="1">
        <v>44211</v>
      </c>
      <c r="B2694" s="18">
        <v>10.287000000000001</v>
      </c>
      <c r="G2694">
        <f t="shared" si="297"/>
        <v>33738.1590161075</v>
      </c>
      <c r="H2694">
        <f t="shared" si="298"/>
        <v>32453.921841043008</v>
      </c>
      <c r="I2694" s="5">
        <f t="shared" si="296"/>
        <v>0</v>
      </c>
      <c r="J2694" s="6">
        <f>+H2694+SUM($B$4:$B$5)-SUM($F$15:F2694)</f>
        <v>33433.12184104303</v>
      </c>
      <c r="K2694" s="10">
        <f t="shared" si="299"/>
        <v>-4.0412092635865315E-3</v>
      </c>
      <c r="L2694" s="10">
        <f>+H2694/SUM($F$15:F2694)-1</f>
        <v>0.27666799790105112</v>
      </c>
      <c r="M2694" s="18">
        <f t="shared" si="302"/>
        <v>0</v>
      </c>
      <c r="N2694" s="18">
        <f t="shared" si="300"/>
        <v>3154.8480452068693</v>
      </c>
      <c r="O2694" s="4">
        <f t="shared" si="301"/>
        <v>8.0576939477708116</v>
      </c>
      <c r="P2694" s="18">
        <f>+AVERAGEIF($C$15:C2694,"&lt;&gt;",$B$15:B2694)</f>
        <v>8.1630578512396692</v>
      </c>
    </row>
    <row r="2695" spans="1:16" x14ac:dyDescent="0.25">
      <c r="A2695" s="1">
        <v>44214</v>
      </c>
      <c r="B2695" s="18">
        <v>10.275</v>
      </c>
      <c r="G2695">
        <f t="shared" si="297"/>
        <v>33698.802750121955</v>
      </c>
      <c r="H2695">
        <f t="shared" si="298"/>
        <v>32416.063664500525</v>
      </c>
      <c r="I2695" s="5">
        <f t="shared" si="296"/>
        <v>0</v>
      </c>
      <c r="J2695" s="6">
        <f>+H2695+SUM($B$4:$B$5)-SUM($F$15:F2695)</f>
        <v>33395.263664500555</v>
      </c>
      <c r="K2695" s="10">
        <f t="shared" si="299"/>
        <v>-1.1323554145638015E-3</v>
      </c>
      <c r="L2695" s="10">
        <f>+H2695/SUM($F$15:F2695)-1</f>
        <v>0.27517873806098003</v>
      </c>
      <c r="M2695" s="18">
        <f t="shared" si="302"/>
        <v>0</v>
      </c>
      <c r="N2695" s="18">
        <f t="shared" si="300"/>
        <v>3154.8480452068693</v>
      </c>
      <c r="O2695" s="4">
        <f t="shared" si="301"/>
        <v>8.0576939477708116</v>
      </c>
      <c r="P2695" s="18">
        <f>+AVERAGEIF($C$15:C2695,"&lt;&gt;",$B$15:B2695)</f>
        <v>8.1630578512396692</v>
      </c>
    </row>
    <row r="2696" spans="1:16" x14ac:dyDescent="0.25">
      <c r="A2696" s="1">
        <v>44215</v>
      </c>
      <c r="B2696" s="18">
        <v>10.393000000000001</v>
      </c>
      <c r="G2696">
        <f t="shared" si="297"/>
        <v>34085.806032313136</v>
      </c>
      <c r="H2696">
        <f t="shared" si="298"/>
        <v>32788.335733834938</v>
      </c>
      <c r="I2696" s="5">
        <f t="shared" si="296"/>
        <v>0</v>
      </c>
      <c r="J2696" s="6">
        <f>+H2696+SUM($B$4:$B$5)-SUM($F$15:F2696)</f>
        <v>33767.535733834964</v>
      </c>
      <c r="K2696" s="10">
        <f t="shared" si="299"/>
        <v>1.1147451119846608E-2</v>
      </c>
      <c r="L2696" s="10">
        <f>+H2696/SUM($F$15:F2696)-1</f>
        <v>0.28982312648834707</v>
      </c>
      <c r="M2696" s="18">
        <f t="shared" si="302"/>
        <v>0</v>
      </c>
      <c r="N2696" s="18">
        <f t="shared" si="300"/>
        <v>3154.8480452068693</v>
      </c>
      <c r="O2696" s="4">
        <f t="shared" si="301"/>
        <v>8.0576939477708116</v>
      </c>
      <c r="P2696" s="18">
        <f>+AVERAGEIF($C$15:C2696,"&lt;&gt;",$B$15:B2696)</f>
        <v>8.1630578512396692</v>
      </c>
    </row>
    <row r="2697" spans="1:16" x14ac:dyDescent="0.25">
      <c r="A2697" s="1">
        <v>44216</v>
      </c>
      <c r="B2697" s="18">
        <v>10.548999999999999</v>
      </c>
      <c r="G2697">
        <f t="shared" si="297"/>
        <v>34597.437490125201</v>
      </c>
      <c r="H2697">
        <f t="shared" si="298"/>
        <v>33280.492028887202</v>
      </c>
      <c r="I2697" s="5">
        <f t="shared" si="296"/>
        <v>0</v>
      </c>
      <c r="J2697" s="6">
        <f>+H2697+SUM($B$4:$B$5)-SUM($F$15:F2697)</f>
        <v>34259.692028887228</v>
      </c>
      <c r="K2697" s="10">
        <f t="shared" si="299"/>
        <v>1.4574835988375723E-2</v>
      </c>
      <c r="L2697" s="10">
        <f>+H2697/SUM($F$15:F2697)-1</f>
        <v>0.30918350440927256</v>
      </c>
      <c r="M2697" s="18">
        <f t="shared" si="302"/>
        <v>0</v>
      </c>
      <c r="N2697" s="18">
        <f t="shared" si="300"/>
        <v>3154.8480452068693</v>
      </c>
      <c r="O2697" s="4">
        <f t="shared" si="301"/>
        <v>8.0576939477708116</v>
      </c>
      <c r="P2697" s="18">
        <f>+AVERAGEIF($C$15:C2697,"&lt;&gt;",$B$15:B2697)</f>
        <v>8.1630578512396692</v>
      </c>
    </row>
    <row r="2698" spans="1:16" x14ac:dyDescent="0.25">
      <c r="A2698" s="1">
        <v>44217</v>
      </c>
      <c r="B2698" s="18">
        <v>10.584</v>
      </c>
      <c r="G2698">
        <f t="shared" si="297"/>
        <v>34712.226599249705</v>
      </c>
      <c r="H2698">
        <f t="shared" si="298"/>
        <v>33390.911710469445</v>
      </c>
      <c r="I2698" s="5">
        <f t="shared" si="296"/>
        <v>0</v>
      </c>
      <c r="J2698" s="6">
        <f>+H2698+SUM($B$4:$B$5)-SUM($F$15:F2698)</f>
        <v>34370.111710469471</v>
      </c>
      <c r="K2698" s="10">
        <f t="shared" si="299"/>
        <v>3.2230202620950887E-3</v>
      </c>
      <c r="L2698" s="10">
        <f>+H2698/SUM($F$15:F2698)-1</f>
        <v>0.31352717894281379</v>
      </c>
      <c r="M2698" s="18">
        <f t="shared" si="302"/>
        <v>0</v>
      </c>
      <c r="N2698" s="18">
        <f t="shared" si="300"/>
        <v>3154.8480452068693</v>
      </c>
      <c r="O2698" s="4">
        <f t="shared" si="301"/>
        <v>8.0576939477708116</v>
      </c>
      <c r="P2698" s="18">
        <f>+AVERAGEIF($C$15:C2698,"&lt;&gt;",$B$15:B2698)</f>
        <v>8.1630578512396692</v>
      </c>
    </row>
    <row r="2699" spans="1:16" x14ac:dyDescent="0.25">
      <c r="A2699" s="1">
        <v>44218</v>
      </c>
      <c r="B2699" s="18">
        <v>10.449</v>
      </c>
      <c r="G2699">
        <f t="shared" si="297"/>
        <v>34269.468606912335</v>
      </c>
      <c r="H2699">
        <f t="shared" si="298"/>
        <v>32965.00722436652</v>
      </c>
      <c r="I2699" s="5">
        <f t="shared" si="296"/>
        <v>0</v>
      </c>
      <c r="J2699" s="6">
        <f>+H2699+SUM($B$4:$B$5)-SUM($F$15:F2699)</f>
        <v>33944.207224366546</v>
      </c>
      <c r="K2699" s="10">
        <f t="shared" si="299"/>
        <v>-1.2391710847224013E-2</v>
      </c>
      <c r="L2699" s="10">
        <f>+H2699/SUM($F$15:F2699)-1</f>
        <v>0.2967730057420126</v>
      </c>
      <c r="M2699" s="18">
        <f t="shared" si="302"/>
        <v>0</v>
      </c>
      <c r="N2699" s="18">
        <f t="shared" si="300"/>
        <v>3154.8480452068693</v>
      </c>
      <c r="O2699" s="4">
        <f t="shared" si="301"/>
        <v>8.0576939477708116</v>
      </c>
      <c r="P2699" s="18">
        <f>+AVERAGEIF($C$15:C2699,"&lt;&gt;",$B$15:B2699)</f>
        <v>8.1630578512396692</v>
      </c>
    </row>
    <row r="2700" spans="1:16" x14ac:dyDescent="0.25">
      <c r="A2700" s="1">
        <v>44221</v>
      </c>
      <c r="B2700" s="18">
        <v>10.587999999999999</v>
      </c>
      <c r="G2700">
        <f t="shared" si="297"/>
        <v>34725.345354578218</v>
      </c>
      <c r="H2700">
        <f t="shared" si="298"/>
        <v>33403.531102650275</v>
      </c>
      <c r="I2700" s="5">
        <f t="shared" si="296"/>
        <v>0</v>
      </c>
      <c r="J2700" s="6">
        <f>+H2700+SUM($B$4:$B$5)-SUM($F$15:F2700)</f>
        <v>34382.731102650301</v>
      </c>
      <c r="K2700" s="10">
        <f t="shared" si="299"/>
        <v>1.29189606752389E-2</v>
      </c>
      <c r="L2700" s="10">
        <f>+H2700/SUM($F$15:F2700)-1</f>
        <v>0.31402359888950415</v>
      </c>
      <c r="M2700" s="18">
        <f t="shared" si="302"/>
        <v>0</v>
      </c>
      <c r="N2700" s="18">
        <f t="shared" si="300"/>
        <v>3154.8480452068693</v>
      </c>
      <c r="O2700" s="4">
        <f t="shared" si="301"/>
        <v>8.0576939477708116</v>
      </c>
      <c r="P2700" s="18">
        <f>+AVERAGEIF($C$15:C2700,"&lt;&gt;",$B$15:B2700)</f>
        <v>8.1630578512396692</v>
      </c>
    </row>
    <row r="2701" spans="1:16" x14ac:dyDescent="0.25">
      <c r="A2701" s="1">
        <v>44222</v>
      </c>
      <c r="B2701" s="18">
        <v>10.425000000000001</v>
      </c>
      <c r="G2701">
        <f t="shared" si="297"/>
        <v>34190.756074941251</v>
      </c>
      <c r="H2701">
        <f t="shared" si="298"/>
        <v>32889.290871281562</v>
      </c>
      <c r="I2701" s="5">
        <f t="shared" si="296"/>
        <v>0</v>
      </c>
      <c r="J2701" s="6">
        <f>+H2701+SUM($B$4:$B$5)-SUM($F$15:F2701)</f>
        <v>33868.490871281589</v>
      </c>
      <c r="K2701" s="10">
        <f t="shared" si="299"/>
        <v>-1.4956352066199718E-2</v>
      </c>
      <c r="L2701" s="10">
        <f>+H2701/SUM($F$15:F2701)-1</f>
        <v>0.29379448606187042</v>
      </c>
      <c r="M2701" s="18">
        <f t="shared" si="302"/>
        <v>0</v>
      </c>
      <c r="N2701" s="18">
        <f t="shared" si="300"/>
        <v>3154.8480452068693</v>
      </c>
      <c r="O2701" s="4">
        <f t="shared" si="301"/>
        <v>8.0576939477708116</v>
      </c>
      <c r="P2701" s="18">
        <f>+AVERAGEIF($C$15:C2701,"&lt;&gt;",$B$15:B2701)</f>
        <v>8.1630578512396692</v>
      </c>
    </row>
    <row r="2702" spans="1:16" x14ac:dyDescent="0.25">
      <c r="A2702" s="1">
        <v>44223</v>
      </c>
      <c r="B2702" s="18">
        <v>10.359</v>
      </c>
      <c r="G2702">
        <f t="shared" si="297"/>
        <v>33974.296612020757</v>
      </c>
      <c r="H2702">
        <f t="shared" si="298"/>
        <v>32681.070900297909</v>
      </c>
      <c r="I2702" s="5">
        <f t="shared" si="296"/>
        <v>0</v>
      </c>
      <c r="J2702" s="6">
        <f>+H2702+SUM($B$4:$B$5)-SUM($F$15:F2702)</f>
        <v>33660.270900297939</v>
      </c>
      <c r="K2702" s="10">
        <f t="shared" si="299"/>
        <v>-6.1478963374835827E-3</v>
      </c>
      <c r="L2702" s="10">
        <f>+H2702/SUM($F$15:F2702)-1</f>
        <v>0.28560355694147876</v>
      </c>
      <c r="M2702" s="18">
        <f t="shared" si="302"/>
        <v>0</v>
      </c>
      <c r="N2702" s="18">
        <f t="shared" si="300"/>
        <v>3154.8480452068693</v>
      </c>
      <c r="O2702" s="4">
        <f t="shared" si="301"/>
        <v>8.0576939477708116</v>
      </c>
      <c r="P2702" s="18">
        <f>+AVERAGEIF($C$15:C2702,"&lt;&gt;",$B$15:B2702)</f>
        <v>8.1630578512396692</v>
      </c>
    </row>
    <row r="2703" spans="1:16" x14ac:dyDescent="0.25">
      <c r="A2703" s="1">
        <v>44224</v>
      </c>
      <c r="B2703" s="18">
        <v>10.183</v>
      </c>
      <c r="G2703">
        <f t="shared" si="297"/>
        <v>33397.071377566113</v>
      </c>
      <c r="H2703">
        <f t="shared" si="298"/>
        <v>32125.817644341503</v>
      </c>
      <c r="I2703" s="5">
        <f t="shared" si="296"/>
        <v>0</v>
      </c>
      <c r="J2703" s="6">
        <f>+H2703+SUM($B$4:$B$5)-SUM($F$15:F2703)</f>
        <v>33105.017644341526</v>
      </c>
      <c r="K2703" s="10">
        <f t="shared" si="299"/>
        <v>-1.6495804730778274E-2</v>
      </c>
      <c r="L2703" s="10">
        <f>+H2703/SUM($F$15:F2703)-1</f>
        <v>0.26376107928710102</v>
      </c>
      <c r="M2703" s="18">
        <f t="shared" si="302"/>
        <v>0</v>
      </c>
      <c r="N2703" s="18">
        <f t="shared" si="300"/>
        <v>3154.8480452068693</v>
      </c>
      <c r="O2703" s="4">
        <f t="shared" si="301"/>
        <v>8.0576939477708116</v>
      </c>
      <c r="P2703" s="18">
        <f>+AVERAGEIF($C$15:C2703,"&lt;&gt;",$B$15:B2703)</f>
        <v>8.1630578512396692</v>
      </c>
    </row>
    <row r="2704" spans="1:16" x14ac:dyDescent="0.25">
      <c r="A2704" s="1">
        <v>44225</v>
      </c>
      <c r="B2704" s="18">
        <v>9.984</v>
      </c>
      <c r="G2704">
        <f t="shared" si="297"/>
        <v>32744.413299972512</v>
      </c>
      <c r="H2704">
        <f t="shared" si="298"/>
        <v>31498.002883345336</v>
      </c>
      <c r="I2704" s="5">
        <f t="shared" ref="I2704:I2767" si="303">+C2704*(MAX($A:$A)-A2704)</f>
        <v>0</v>
      </c>
      <c r="J2704" s="6">
        <f>+H2704+SUM($B$4:$B$5)-SUM($F$15:F2704)</f>
        <v>32477.202883345366</v>
      </c>
      <c r="K2704" s="10">
        <f t="shared" si="299"/>
        <v>-1.896433851028223E-2</v>
      </c>
      <c r="L2704" s="10">
        <f>+H2704/SUM($F$15:F2704)-1</f>
        <v>0.23906418693925313</v>
      </c>
      <c r="M2704" s="18">
        <f t="shared" si="302"/>
        <v>0</v>
      </c>
      <c r="N2704" s="18">
        <f t="shared" si="300"/>
        <v>3154.8480452068693</v>
      </c>
      <c r="O2704" s="4">
        <f t="shared" si="301"/>
        <v>8.0576939477708116</v>
      </c>
      <c r="P2704" s="18">
        <f>+AVERAGEIF($C$15:C2704,"&lt;&gt;",$B$15:B2704)</f>
        <v>8.1630578512396692</v>
      </c>
    </row>
    <row r="2705" spans="1:16" x14ac:dyDescent="0.25">
      <c r="A2705" s="1">
        <v>44228</v>
      </c>
      <c r="B2705" s="18">
        <v>10.225</v>
      </c>
      <c r="G2705">
        <f t="shared" ref="G2705:G2768" si="304">+(B2705/B2704*G2704)+C2705</f>
        <v>33534.818308515518</v>
      </c>
      <c r="H2705">
        <f t="shared" ref="H2705:H2768" si="305">+(B2705/B2704*H2704)+F2705</f>
        <v>32258.321262240192</v>
      </c>
      <c r="I2705" s="5">
        <f t="shared" si="303"/>
        <v>0</v>
      </c>
      <c r="J2705" s="6">
        <f>+H2705+SUM($B$4:$B$5)-SUM($F$15:F2705)</f>
        <v>33237.521262240218</v>
      </c>
      <c r="K2705" s="10">
        <f t="shared" ref="K2705:K2768" si="306">+J2705/J2704-1</f>
        <v>2.3410833181226609E-2</v>
      </c>
      <c r="L2705" s="10">
        <f>+H2705/SUM($F$15:F2705)-1</f>
        <v>0.26897348872735027</v>
      </c>
      <c r="M2705" s="18">
        <f t="shared" si="302"/>
        <v>0</v>
      </c>
      <c r="N2705" s="18">
        <f t="shared" ref="N2705:N2768" si="307">+M2705+N2704</f>
        <v>3154.8480452068693</v>
      </c>
      <c r="O2705" s="4">
        <f t="shared" ref="O2705:O2768" si="308">((O2704*N2704)+(B2705*M2705))/N2705</f>
        <v>8.0576939477708116</v>
      </c>
      <c r="P2705" s="18">
        <f>+AVERAGEIF($C$15:C2705,"&lt;&gt;",$B$15:B2705)</f>
        <v>8.1630578512396692</v>
      </c>
    </row>
    <row r="2706" spans="1:16" x14ac:dyDescent="0.25">
      <c r="A2706" s="1">
        <v>44229</v>
      </c>
      <c r="B2706" s="18">
        <v>10.448</v>
      </c>
      <c r="G2706">
        <f t="shared" si="304"/>
        <v>34266.18891808021</v>
      </c>
      <c r="H2706">
        <f t="shared" si="305"/>
        <v>32961.852376321323</v>
      </c>
      <c r="I2706" s="5">
        <f t="shared" si="303"/>
        <v>0</v>
      </c>
      <c r="J2706" s="6">
        <f>+H2706+SUM($B$4:$B$5)-SUM($F$15:F2706)</f>
        <v>33941.05237632135</v>
      </c>
      <c r="K2706" s="10">
        <f t="shared" si="306"/>
        <v>2.11667743972348E-2</v>
      </c>
      <c r="L2706" s="10">
        <f>+H2706/SUM($F$15:F2706)-1</f>
        <v>0.29664890075534034</v>
      </c>
      <c r="M2706" s="18">
        <f t="shared" si="302"/>
        <v>0</v>
      </c>
      <c r="N2706" s="18">
        <f t="shared" si="307"/>
        <v>3154.8480452068693</v>
      </c>
      <c r="O2706" s="4">
        <f t="shared" si="308"/>
        <v>8.0576939477708116</v>
      </c>
      <c r="P2706" s="18">
        <f>+AVERAGEIF($C$15:C2706,"&lt;&gt;",$B$15:B2706)</f>
        <v>8.1630578512396692</v>
      </c>
    </row>
    <row r="2707" spans="1:16" x14ac:dyDescent="0.25">
      <c r="A2707" s="1">
        <v>44230</v>
      </c>
      <c r="B2707" s="18">
        <v>10.552</v>
      </c>
      <c r="G2707">
        <f t="shared" si="304"/>
        <v>34607.276556621589</v>
      </c>
      <c r="H2707">
        <f t="shared" si="305"/>
        <v>33289.956573022835</v>
      </c>
      <c r="I2707" s="5">
        <f t="shared" si="303"/>
        <v>0</v>
      </c>
      <c r="J2707" s="6">
        <f>+H2707+SUM($B$4:$B$5)-SUM($F$15:F2707)</f>
        <v>34269.156573022861</v>
      </c>
      <c r="K2707" s="10">
        <f t="shared" si="306"/>
        <v>9.6668834267028547E-3</v>
      </c>
      <c r="L2707" s="10">
        <f>+H2707/SUM($F$15:F2707)-1</f>
        <v>0.30955581936929089</v>
      </c>
      <c r="M2707" s="18">
        <f t="shared" ref="M2707:M2770" si="309">+F2707/B2707</f>
        <v>0</v>
      </c>
      <c r="N2707" s="18">
        <f t="shared" si="307"/>
        <v>3154.8480452068693</v>
      </c>
      <c r="O2707" s="4">
        <f t="shared" si="308"/>
        <v>8.0576939477708116</v>
      </c>
      <c r="P2707" s="18">
        <f>+AVERAGEIF($C$15:C2707,"&lt;&gt;",$B$15:B2707)</f>
        <v>8.1630578512396692</v>
      </c>
    </row>
    <row r="2708" spans="1:16" x14ac:dyDescent="0.25">
      <c r="A2708" s="1">
        <v>44231</v>
      </c>
      <c r="B2708" s="18">
        <v>10.571</v>
      </c>
      <c r="G2708">
        <f t="shared" si="304"/>
        <v>34669.590644432035</v>
      </c>
      <c r="H2708">
        <f t="shared" si="305"/>
        <v>33349.898685881766</v>
      </c>
      <c r="I2708" s="5">
        <f t="shared" si="303"/>
        <v>0</v>
      </c>
      <c r="J2708" s="6">
        <f>+H2708+SUM($B$4:$B$5)-SUM($F$15:F2708)</f>
        <v>34329.098685881792</v>
      </c>
      <c r="K2708" s="10">
        <f t="shared" si="306"/>
        <v>1.7491563508778007E-3</v>
      </c>
      <c r="L2708" s="10">
        <f>+H2708/SUM($F$15:F2708)-1</f>
        <v>0.31191381411607022</v>
      </c>
      <c r="M2708" s="18">
        <f t="shared" si="309"/>
        <v>0</v>
      </c>
      <c r="N2708" s="18">
        <f t="shared" si="307"/>
        <v>3154.8480452068693</v>
      </c>
      <c r="O2708" s="4">
        <f t="shared" si="308"/>
        <v>8.0576939477708116</v>
      </c>
      <c r="P2708" s="18">
        <f>+AVERAGEIF($C$15:C2708,"&lt;&gt;",$B$15:B2708)</f>
        <v>8.1630578512396692</v>
      </c>
    </row>
    <row r="2709" spans="1:16" x14ac:dyDescent="0.25">
      <c r="A2709" s="1">
        <v>44232</v>
      </c>
      <c r="B2709" s="18">
        <v>10.597</v>
      </c>
      <c r="G2709">
        <f t="shared" si="304"/>
        <v>34754.862554067375</v>
      </c>
      <c r="H2709">
        <f t="shared" si="305"/>
        <v>33431.924735057139</v>
      </c>
      <c r="I2709" s="5">
        <f t="shared" si="303"/>
        <v>0</v>
      </c>
      <c r="J2709" s="6">
        <f>+H2709+SUM($B$4:$B$5)-SUM($F$15:F2709)</f>
        <v>34411.124735057165</v>
      </c>
      <c r="K2709" s="10">
        <f t="shared" si="306"/>
        <v>2.3894029355657764E-3</v>
      </c>
      <c r="L2709" s="10">
        <f>+H2709/SUM($F$15:F2709)-1</f>
        <v>0.3151405437695578</v>
      </c>
      <c r="M2709" s="18">
        <f t="shared" si="309"/>
        <v>0</v>
      </c>
      <c r="N2709" s="18">
        <f t="shared" si="307"/>
        <v>3154.8480452068693</v>
      </c>
      <c r="O2709" s="4">
        <f t="shared" si="308"/>
        <v>8.0576939477708116</v>
      </c>
      <c r="P2709" s="18">
        <f>+AVERAGEIF($C$15:C2709,"&lt;&gt;",$B$15:B2709)</f>
        <v>8.1630578512396692</v>
      </c>
    </row>
    <row r="2710" spans="1:16" x14ac:dyDescent="0.25">
      <c r="A2710" s="1">
        <v>44235</v>
      </c>
      <c r="B2710" s="18">
        <v>10.632999999999999</v>
      </c>
      <c r="G2710">
        <f t="shared" si="304"/>
        <v>34872.931352024003</v>
      </c>
      <c r="H2710">
        <f t="shared" si="305"/>
        <v>33545.499264684586</v>
      </c>
      <c r="I2710" s="5">
        <f t="shared" si="303"/>
        <v>0</v>
      </c>
      <c r="J2710" s="6">
        <f>+H2710+SUM($B$4:$B$5)-SUM($F$15:F2710)</f>
        <v>34524.699264684612</v>
      </c>
      <c r="K2710" s="10">
        <f t="shared" si="306"/>
        <v>3.300517797715008E-3</v>
      </c>
      <c r="L2710" s="10">
        <f>+H2710/SUM($F$15:F2710)-1</f>
        <v>0.31960832328977129</v>
      </c>
      <c r="M2710" s="18">
        <f t="shared" si="309"/>
        <v>0</v>
      </c>
      <c r="N2710" s="18">
        <f t="shared" si="307"/>
        <v>3154.8480452068693</v>
      </c>
      <c r="O2710" s="4">
        <f t="shared" si="308"/>
        <v>8.0576939477708116</v>
      </c>
      <c r="P2710" s="18">
        <f>+AVERAGEIF($C$15:C2710,"&lt;&gt;",$B$15:B2710)</f>
        <v>8.1630578512396692</v>
      </c>
    </row>
    <row r="2711" spans="1:16" x14ac:dyDescent="0.25">
      <c r="A2711" s="1">
        <v>44236</v>
      </c>
      <c r="B2711" s="18">
        <v>10.646000000000001</v>
      </c>
      <c r="G2711">
        <f t="shared" si="304"/>
        <v>34915.56730684168</v>
      </c>
      <c r="H2711">
        <f t="shared" si="305"/>
        <v>33586.512289272279</v>
      </c>
      <c r="I2711" s="5">
        <f t="shared" si="303"/>
        <v>0</v>
      </c>
      <c r="J2711" s="6">
        <f>+H2711+SUM($B$4:$B$5)-SUM($F$15:F2711)</f>
        <v>34565.712289272305</v>
      </c>
      <c r="K2711" s="10">
        <f t="shared" si="306"/>
        <v>1.1879328556423374E-3</v>
      </c>
      <c r="L2711" s="10">
        <f>+H2711/SUM($F$15:F2711)-1</f>
        <v>0.3212216881165153</v>
      </c>
      <c r="M2711" s="18">
        <f t="shared" si="309"/>
        <v>0</v>
      </c>
      <c r="N2711" s="18">
        <f t="shared" si="307"/>
        <v>3154.8480452068693</v>
      </c>
      <c r="O2711" s="4">
        <f t="shared" si="308"/>
        <v>8.0576939477708116</v>
      </c>
      <c r="P2711" s="18">
        <f>+AVERAGEIF($C$15:C2711,"&lt;&gt;",$B$15:B2711)</f>
        <v>8.1630578512396692</v>
      </c>
    </row>
    <row r="2712" spans="1:16" x14ac:dyDescent="0.25">
      <c r="A2712" s="1">
        <v>44237</v>
      </c>
      <c r="B2712" s="18">
        <v>10.696999999999999</v>
      </c>
      <c r="G2712">
        <f t="shared" si="304"/>
        <v>35082.831437280234</v>
      </c>
      <c r="H2712">
        <f t="shared" si="305"/>
        <v>33747.409539577828</v>
      </c>
      <c r="I2712" s="5">
        <f t="shared" si="303"/>
        <v>0</v>
      </c>
      <c r="J2712" s="6">
        <f>+H2712+SUM($B$4:$B$5)-SUM($F$15:F2712)</f>
        <v>34726.609539577854</v>
      </c>
      <c r="K2712" s="10">
        <f t="shared" si="306"/>
        <v>4.6548223557216772E-3</v>
      </c>
      <c r="L2712" s="10">
        <f>+H2712/SUM($F$15:F2712)-1</f>
        <v>0.32755104243681799</v>
      </c>
      <c r="M2712" s="18">
        <f t="shared" si="309"/>
        <v>0</v>
      </c>
      <c r="N2712" s="18">
        <f t="shared" si="307"/>
        <v>3154.8480452068693</v>
      </c>
      <c r="O2712" s="4">
        <f t="shared" si="308"/>
        <v>8.0576939477708116</v>
      </c>
      <c r="P2712" s="18">
        <f>+AVERAGEIF($C$15:C2712,"&lt;&gt;",$B$15:B2712)</f>
        <v>8.1630578512396692</v>
      </c>
    </row>
    <row r="2713" spans="1:16" x14ac:dyDescent="0.25">
      <c r="A2713" s="1">
        <v>44238</v>
      </c>
      <c r="B2713" s="18">
        <v>10.75</v>
      </c>
      <c r="G2713">
        <f t="shared" si="304"/>
        <v>35256.654945383059</v>
      </c>
      <c r="H2713">
        <f t="shared" si="305"/>
        <v>33914.616485973791</v>
      </c>
      <c r="I2713" s="5">
        <f t="shared" si="303"/>
        <v>0</v>
      </c>
      <c r="J2713" s="6">
        <f>+H2713+SUM($B$4:$B$5)-SUM($F$15:F2713)</f>
        <v>34893.816485973817</v>
      </c>
      <c r="K2713" s="10">
        <f t="shared" si="306"/>
        <v>4.8149516642388424E-3</v>
      </c>
      <c r="L2713" s="10">
        <f>+H2713/SUM($F$15:F2713)-1</f>
        <v>0.33412860673046585</v>
      </c>
      <c r="M2713" s="18">
        <f t="shared" si="309"/>
        <v>0</v>
      </c>
      <c r="N2713" s="18">
        <f t="shared" si="307"/>
        <v>3154.8480452068693</v>
      </c>
      <c r="O2713" s="4">
        <f t="shared" si="308"/>
        <v>8.0576939477708116</v>
      </c>
      <c r="P2713" s="18">
        <f>+AVERAGEIF($C$15:C2713,"&lt;&gt;",$B$15:B2713)</f>
        <v>8.1630578512396692</v>
      </c>
    </row>
    <row r="2714" spans="1:16" x14ac:dyDescent="0.25">
      <c r="A2714" s="1">
        <v>44239</v>
      </c>
      <c r="B2714" s="18">
        <v>10.77</v>
      </c>
      <c r="G2714">
        <f t="shared" si="304"/>
        <v>35322.24872202563</v>
      </c>
      <c r="H2714">
        <f t="shared" si="305"/>
        <v>33977.713446877926</v>
      </c>
      <c r="I2714" s="5">
        <f t="shared" si="303"/>
        <v>0</v>
      </c>
      <c r="J2714" s="6">
        <f>+H2714+SUM($B$4:$B$5)-SUM($F$15:F2714)</f>
        <v>34956.913446877952</v>
      </c>
      <c r="K2714" s="10">
        <f t="shared" si="306"/>
        <v>1.8082562258414647E-3</v>
      </c>
      <c r="L2714" s="10">
        <f>+H2714/SUM($F$15:F2714)-1</f>
        <v>0.33661070646391766</v>
      </c>
      <c r="M2714" s="18">
        <f t="shared" si="309"/>
        <v>0</v>
      </c>
      <c r="N2714" s="18">
        <f t="shared" si="307"/>
        <v>3154.8480452068693</v>
      </c>
      <c r="O2714" s="4">
        <f t="shared" si="308"/>
        <v>8.0576939477708116</v>
      </c>
      <c r="P2714" s="18">
        <f>+AVERAGEIF($C$15:C2714,"&lt;&gt;",$B$15:B2714)</f>
        <v>8.1630578512396692</v>
      </c>
    </row>
    <row r="2715" spans="1:16" x14ac:dyDescent="0.25">
      <c r="A2715" s="1">
        <v>44242</v>
      </c>
      <c r="B2715" s="18">
        <v>10.804</v>
      </c>
      <c r="G2715">
        <f t="shared" si="304"/>
        <v>35433.758142318002</v>
      </c>
      <c r="H2715">
        <f t="shared" si="305"/>
        <v>34084.978280414958</v>
      </c>
      <c r="I2715" s="5">
        <f t="shared" si="303"/>
        <v>0</v>
      </c>
      <c r="J2715" s="6">
        <f>+H2715+SUM($B$4:$B$5)-SUM($F$15:F2715)</f>
        <v>35064.178280414984</v>
      </c>
      <c r="K2715" s="10">
        <f t="shared" si="306"/>
        <v>3.068486973257345E-3</v>
      </c>
      <c r="L2715" s="10">
        <f>+H2715/SUM($F$15:F2715)-1</f>
        <v>0.34083027601078619</v>
      </c>
      <c r="M2715" s="18">
        <f t="shared" si="309"/>
        <v>0</v>
      </c>
      <c r="N2715" s="18">
        <f t="shared" si="307"/>
        <v>3154.8480452068693</v>
      </c>
      <c r="O2715" s="4">
        <f t="shared" si="308"/>
        <v>8.0576939477708116</v>
      </c>
      <c r="P2715" s="18">
        <f>+AVERAGEIF($C$15:C2715,"&lt;&gt;",$B$15:B2715)</f>
        <v>8.1630578512396692</v>
      </c>
    </row>
    <row r="2716" spans="1:16" x14ac:dyDescent="0.25">
      <c r="A2716" s="1">
        <v>44243</v>
      </c>
      <c r="B2716" s="18">
        <v>10.872</v>
      </c>
      <c r="G2716">
        <f t="shared" si="304"/>
        <v>35656.776982902746</v>
      </c>
      <c r="H2716">
        <f t="shared" si="305"/>
        <v>34299.507947489023</v>
      </c>
      <c r="I2716" s="5">
        <f t="shared" si="303"/>
        <v>0</v>
      </c>
      <c r="J2716" s="6">
        <f>+H2716+SUM($B$4:$B$5)-SUM($F$15:F2716)</f>
        <v>35278.707947489049</v>
      </c>
      <c r="K2716" s="10">
        <f t="shared" si="306"/>
        <v>6.1182003285069619E-3</v>
      </c>
      <c r="L2716" s="10">
        <f>+H2716/SUM($F$15:F2716)-1</f>
        <v>0.34926941510452303</v>
      </c>
      <c r="M2716" s="18">
        <f t="shared" si="309"/>
        <v>0</v>
      </c>
      <c r="N2716" s="18">
        <f t="shared" si="307"/>
        <v>3154.8480452068693</v>
      </c>
      <c r="O2716" s="4">
        <f t="shared" si="308"/>
        <v>8.0576939477708116</v>
      </c>
      <c r="P2716" s="18">
        <f>+AVERAGEIF($C$15:C2716,"&lt;&gt;",$B$15:B2716)</f>
        <v>8.1630578512396692</v>
      </c>
    </row>
    <row r="2717" spans="1:16" x14ac:dyDescent="0.25">
      <c r="A2717" s="1">
        <v>44244</v>
      </c>
      <c r="B2717" s="18">
        <v>10.959</v>
      </c>
      <c r="G2717">
        <f t="shared" si="304"/>
        <v>35942.109911297943</v>
      </c>
      <c r="H2717">
        <f t="shared" si="305"/>
        <v>34573.979727422025</v>
      </c>
      <c r="I2717" s="5">
        <f t="shared" si="303"/>
        <v>0</v>
      </c>
      <c r="J2717" s="6">
        <f>+H2717+SUM($B$4:$B$5)-SUM($F$15:F2717)</f>
        <v>35553.179727422052</v>
      </c>
      <c r="K2717" s="10">
        <f t="shared" si="306"/>
        <v>7.7800972853525607E-3</v>
      </c>
      <c r="L2717" s="10">
        <f>+H2717/SUM($F$15:F2717)-1</f>
        <v>0.36006654894503964</v>
      </c>
      <c r="M2717" s="18">
        <f t="shared" si="309"/>
        <v>0</v>
      </c>
      <c r="N2717" s="18">
        <f t="shared" si="307"/>
        <v>3154.8480452068693</v>
      </c>
      <c r="O2717" s="4">
        <f t="shared" si="308"/>
        <v>8.0576939477708116</v>
      </c>
      <c r="P2717" s="18">
        <f>+AVERAGEIF($C$15:C2717,"&lt;&gt;",$B$15:B2717)</f>
        <v>8.1630578512396692</v>
      </c>
    </row>
    <row r="2718" spans="1:16" x14ac:dyDescent="0.25">
      <c r="A2718" s="1">
        <v>44245</v>
      </c>
      <c r="B2718" s="18">
        <v>10.81</v>
      </c>
      <c r="G2718">
        <f t="shared" si="304"/>
        <v>35453.436275310778</v>
      </c>
      <c r="H2718">
        <f t="shared" si="305"/>
        <v>34103.907368686203</v>
      </c>
      <c r="I2718" s="5">
        <f t="shared" si="303"/>
        <v>0</v>
      </c>
      <c r="J2718" s="6">
        <f>+H2718+SUM($B$4:$B$5)-SUM($F$15:F2718)</f>
        <v>35083.107368686229</v>
      </c>
      <c r="K2718" s="10">
        <f t="shared" si="306"/>
        <v>-1.322166856353657E-2</v>
      </c>
      <c r="L2718" s="10">
        <f>+H2718/SUM($F$15:F2718)-1</f>
        <v>0.34157490593082196</v>
      </c>
      <c r="M2718" s="18">
        <f t="shared" si="309"/>
        <v>0</v>
      </c>
      <c r="N2718" s="18">
        <f t="shared" si="307"/>
        <v>3154.8480452068693</v>
      </c>
      <c r="O2718" s="4">
        <f t="shared" si="308"/>
        <v>8.0576939477708116</v>
      </c>
      <c r="P2718" s="18">
        <f>+AVERAGEIF($C$15:C2718,"&lt;&gt;",$B$15:B2718)</f>
        <v>8.1630578512396692</v>
      </c>
    </row>
    <row r="2719" spans="1:16" x14ac:dyDescent="0.25">
      <c r="A2719" s="1">
        <v>44246</v>
      </c>
      <c r="B2719" s="18">
        <v>10.803000000000001</v>
      </c>
      <c r="G2719">
        <f t="shared" si="304"/>
        <v>35430.478453485877</v>
      </c>
      <c r="H2719">
        <f t="shared" si="305"/>
        <v>34081.823432369754</v>
      </c>
      <c r="I2719" s="5">
        <f t="shared" si="303"/>
        <v>0</v>
      </c>
      <c r="J2719" s="6">
        <f>+H2719+SUM($B$4:$B$5)-SUM($F$15:F2719)</f>
        <v>35061.02343236978</v>
      </c>
      <c r="K2719" s="10">
        <f t="shared" si="306"/>
        <v>-6.2947492319798126E-4</v>
      </c>
      <c r="L2719" s="10">
        <f>+H2719/SUM($F$15:F2719)-1</f>
        <v>0.34070617102411371</v>
      </c>
      <c r="M2719" s="18">
        <f t="shared" si="309"/>
        <v>0</v>
      </c>
      <c r="N2719" s="18">
        <f t="shared" si="307"/>
        <v>3154.8480452068693</v>
      </c>
      <c r="O2719" s="4">
        <f t="shared" si="308"/>
        <v>8.0576939477708116</v>
      </c>
      <c r="P2719" s="18">
        <f>+AVERAGEIF($C$15:C2719,"&lt;&gt;",$B$15:B2719)</f>
        <v>8.1630578512396692</v>
      </c>
    </row>
    <row r="2720" spans="1:16" x14ac:dyDescent="0.25">
      <c r="A2720" s="1">
        <v>44249</v>
      </c>
      <c r="B2720" s="18">
        <v>10.609</v>
      </c>
      <c r="G2720">
        <f t="shared" si="304"/>
        <v>34794.21882005292</v>
      </c>
      <c r="H2720">
        <f t="shared" si="305"/>
        <v>33469.782911599621</v>
      </c>
      <c r="I2720" s="5">
        <f t="shared" si="303"/>
        <v>0</v>
      </c>
      <c r="J2720" s="6">
        <f>+H2720+SUM($B$4:$B$5)-SUM($F$15:F2720)</f>
        <v>34448.982911599647</v>
      </c>
      <c r="K2720" s="10">
        <f t="shared" si="306"/>
        <v>-1.7456436260359531E-2</v>
      </c>
      <c r="L2720" s="10">
        <f>+H2720/SUM($F$15:F2720)-1</f>
        <v>0.31662980360962889</v>
      </c>
      <c r="M2720" s="18">
        <f t="shared" si="309"/>
        <v>0</v>
      </c>
      <c r="N2720" s="18">
        <f t="shared" si="307"/>
        <v>3154.8480452068693</v>
      </c>
      <c r="O2720" s="4">
        <f t="shared" si="308"/>
        <v>8.0576939477708116</v>
      </c>
      <c r="P2720" s="18">
        <f>+AVERAGEIF($C$15:C2720,"&lt;&gt;",$B$15:B2720)</f>
        <v>8.1630578512396692</v>
      </c>
    </row>
    <row r="2721" spans="1:16" x14ac:dyDescent="0.25">
      <c r="A2721" s="1">
        <v>44250</v>
      </c>
      <c r="B2721" s="18">
        <v>10.55</v>
      </c>
      <c r="G2721">
        <f t="shared" si="304"/>
        <v>34600.717178957333</v>
      </c>
      <c r="H2721">
        <f t="shared" si="305"/>
        <v>33283.64687693242</v>
      </c>
      <c r="I2721" s="5">
        <f t="shared" si="303"/>
        <v>0</v>
      </c>
      <c r="J2721" s="6">
        <f>+H2721+SUM($B$4:$B$5)-SUM($F$15:F2721)</f>
        <v>34262.846876932446</v>
      </c>
      <c r="K2721" s="10">
        <f t="shared" si="306"/>
        <v>-5.4032374524626281E-3</v>
      </c>
      <c r="L2721" s="10">
        <f>+H2721/SUM($F$15:F2721)-1</f>
        <v>0.3093076093959457</v>
      </c>
      <c r="M2721" s="18">
        <f t="shared" si="309"/>
        <v>0</v>
      </c>
      <c r="N2721" s="18">
        <f t="shared" si="307"/>
        <v>3154.8480452068693</v>
      </c>
      <c r="O2721" s="4">
        <f t="shared" si="308"/>
        <v>8.0576939477708116</v>
      </c>
      <c r="P2721" s="18">
        <f>+AVERAGEIF($C$15:C2721,"&lt;&gt;",$B$15:B2721)</f>
        <v>8.1630578512396692</v>
      </c>
    </row>
    <row r="2722" spans="1:16" x14ac:dyDescent="0.25">
      <c r="A2722" s="1">
        <v>44251</v>
      </c>
      <c r="B2722" s="18">
        <v>10.471</v>
      </c>
      <c r="G2722">
        <f t="shared" si="304"/>
        <v>34341.621761219169</v>
      </c>
      <c r="H2722">
        <f t="shared" si="305"/>
        <v>33034.413881361077</v>
      </c>
      <c r="I2722" s="5">
        <f t="shared" si="303"/>
        <v>0</v>
      </c>
      <c r="J2722" s="6">
        <f>+H2722+SUM($B$4:$B$5)-SUM($F$15:F2722)</f>
        <v>34013.613881361103</v>
      </c>
      <c r="K2722" s="10">
        <f t="shared" si="306"/>
        <v>-7.2741473137523105E-3</v>
      </c>
      <c r="L2722" s="10">
        <f>+H2722/SUM($F$15:F2722)-1</f>
        <v>0.29950331544881004</v>
      </c>
      <c r="M2722" s="18">
        <f t="shared" si="309"/>
        <v>0</v>
      </c>
      <c r="N2722" s="18">
        <f t="shared" si="307"/>
        <v>3154.8480452068693</v>
      </c>
      <c r="O2722" s="4">
        <f t="shared" si="308"/>
        <v>8.0576939477708116</v>
      </c>
      <c r="P2722" s="18">
        <f>+AVERAGEIF($C$15:C2722,"&lt;&gt;",$B$15:B2722)</f>
        <v>8.1630578512396692</v>
      </c>
    </row>
    <row r="2723" spans="1:16" x14ac:dyDescent="0.25">
      <c r="A2723" s="1">
        <v>44252</v>
      </c>
      <c r="B2723" s="18">
        <v>10.391</v>
      </c>
      <c r="G2723">
        <f t="shared" si="304"/>
        <v>34079.246654648872</v>
      </c>
      <c r="H2723">
        <f t="shared" si="305"/>
        <v>32782.026037744523</v>
      </c>
      <c r="I2723" s="5">
        <f t="shared" si="303"/>
        <v>0</v>
      </c>
      <c r="J2723" s="6">
        <f>+H2723+SUM($B$4:$B$5)-SUM($F$15:F2723)</f>
        <v>33761.226037744549</v>
      </c>
      <c r="K2723" s="10">
        <f t="shared" si="306"/>
        <v>-7.4202007612856891E-3</v>
      </c>
      <c r="L2723" s="10">
        <f>+H2723/SUM($F$15:F2723)-1</f>
        <v>0.28957491651500167</v>
      </c>
      <c r="M2723" s="18">
        <f t="shared" si="309"/>
        <v>0</v>
      </c>
      <c r="N2723" s="18">
        <f t="shared" si="307"/>
        <v>3154.8480452068693</v>
      </c>
      <c r="O2723" s="4">
        <f t="shared" si="308"/>
        <v>8.0576939477708116</v>
      </c>
      <c r="P2723" s="18">
        <f>+AVERAGEIF($C$15:C2723,"&lt;&gt;",$B$15:B2723)</f>
        <v>8.1630578512396692</v>
      </c>
    </row>
    <row r="2724" spans="1:16" x14ac:dyDescent="0.25">
      <c r="A2724" s="1">
        <v>44253</v>
      </c>
      <c r="B2724" s="18">
        <v>10.199999999999999</v>
      </c>
      <c r="G2724">
        <f t="shared" si="304"/>
        <v>33452.826087712296</v>
      </c>
      <c r="H2724">
        <f t="shared" si="305"/>
        <v>32179.450061110008</v>
      </c>
      <c r="I2724" s="5">
        <f t="shared" si="303"/>
        <v>0</v>
      </c>
      <c r="J2724" s="6">
        <f>+H2724+SUM($B$4:$B$5)-SUM($F$15:F2724)</f>
        <v>33158.650061110035</v>
      </c>
      <c r="K2724" s="10">
        <f t="shared" si="306"/>
        <v>-1.7848166294696877E-2</v>
      </c>
      <c r="L2724" s="10">
        <f>+H2724/SUM($F$15:F2724)-1</f>
        <v>0.26587086406053473</v>
      </c>
      <c r="M2724" s="18">
        <f t="shared" si="309"/>
        <v>0</v>
      </c>
      <c r="N2724" s="18">
        <f t="shared" si="307"/>
        <v>3154.8480452068693</v>
      </c>
      <c r="O2724" s="4">
        <f t="shared" si="308"/>
        <v>8.0576939477708116</v>
      </c>
      <c r="P2724" s="18">
        <f>+AVERAGEIF($C$15:C2724,"&lt;&gt;",$B$15:B2724)</f>
        <v>8.1630578512396692</v>
      </c>
    </row>
    <row r="2725" spans="1:16" x14ac:dyDescent="0.25">
      <c r="A2725" s="1">
        <v>44256</v>
      </c>
      <c r="B2725" s="18">
        <v>10.371</v>
      </c>
      <c r="G2725">
        <f t="shared" si="304"/>
        <v>34013.652878006302</v>
      </c>
      <c r="H2725">
        <f t="shared" si="305"/>
        <v>32718.929076840384</v>
      </c>
      <c r="I2725" s="5">
        <f t="shared" si="303"/>
        <v>0</v>
      </c>
      <c r="J2725" s="6">
        <f>+H2725+SUM($B$4:$B$5)-SUM($F$15:F2725)</f>
        <v>33698.129076840414</v>
      </c>
      <c r="K2725" s="10">
        <f t="shared" si="306"/>
        <v>1.6269631445675392E-2</v>
      </c>
      <c r="L2725" s="10">
        <f>+H2725/SUM($F$15:F2725)-1</f>
        <v>0.28709281678154963</v>
      </c>
      <c r="M2725" s="18">
        <f t="shared" si="309"/>
        <v>0</v>
      </c>
      <c r="N2725" s="18">
        <f t="shared" si="307"/>
        <v>3154.8480452068693</v>
      </c>
      <c r="O2725" s="4">
        <f t="shared" si="308"/>
        <v>8.0576939477708116</v>
      </c>
      <c r="P2725" s="18">
        <f>+AVERAGEIF($C$15:C2725,"&lt;&gt;",$B$15:B2725)</f>
        <v>8.1630578512396692</v>
      </c>
    </row>
    <row r="2726" spans="1:16" x14ac:dyDescent="0.25">
      <c r="A2726" s="1">
        <v>44257</v>
      </c>
      <c r="B2726" s="18">
        <v>10.353</v>
      </c>
      <c r="G2726">
        <f t="shared" si="304"/>
        <v>33954.618479027988</v>
      </c>
      <c r="H2726">
        <f t="shared" si="305"/>
        <v>32662.141812026661</v>
      </c>
      <c r="I2726" s="5">
        <f t="shared" si="303"/>
        <v>0</v>
      </c>
      <c r="J2726" s="6">
        <f>+H2726+SUM($B$4:$B$5)-SUM($F$15:F2726)</f>
        <v>33641.341812026687</v>
      </c>
      <c r="K2726" s="10">
        <f t="shared" si="306"/>
        <v>-1.6851755978569694E-3</v>
      </c>
      <c r="L2726" s="10">
        <f>+H2726/SUM($F$15:F2726)-1</f>
        <v>0.28485892702144278</v>
      </c>
      <c r="M2726" s="18">
        <f t="shared" si="309"/>
        <v>0</v>
      </c>
      <c r="N2726" s="18">
        <f t="shared" si="307"/>
        <v>3154.8480452068693</v>
      </c>
      <c r="O2726" s="4">
        <f t="shared" si="308"/>
        <v>8.0576939477708116</v>
      </c>
      <c r="P2726" s="18">
        <f>+AVERAGEIF($C$15:C2726,"&lt;&gt;",$B$15:B2726)</f>
        <v>8.1630578512396692</v>
      </c>
    </row>
    <row r="2727" spans="1:16" x14ac:dyDescent="0.25">
      <c r="A2727" s="1">
        <v>44258</v>
      </c>
      <c r="B2727" s="18">
        <v>10.452</v>
      </c>
      <c r="G2727">
        <f t="shared" si="304"/>
        <v>34279.30767340873</v>
      </c>
      <c r="H2727">
        <f t="shared" si="305"/>
        <v>32974.471768502146</v>
      </c>
      <c r="I2727" s="5">
        <f t="shared" si="303"/>
        <v>0</v>
      </c>
      <c r="J2727" s="6">
        <f>+H2727+SUM($B$4:$B$5)-SUM($F$15:F2727)</f>
        <v>33953.671768502172</v>
      </c>
      <c r="K2727" s="10">
        <f t="shared" si="306"/>
        <v>9.2841111457637737E-3</v>
      </c>
      <c r="L2727" s="10">
        <f>+H2727/SUM($F$15:F2727)-1</f>
        <v>0.2971453207020307</v>
      </c>
      <c r="M2727" s="18">
        <f t="shared" si="309"/>
        <v>0</v>
      </c>
      <c r="N2727" s="18">
        <f t="shared" si="307"/>
        <v>3154.8480452068693</v>
      </c>
      <c r="O2727" s="4">
        <f t="shared" si="308"/>
        <v>8.0576939477708116</v>
      </c>
      <c r="P2727" s="18">
        <f>+AVERAGEIF($C$15:C2727,"&lt;&gt;",$B$15:B2727)</f>
        <v>8.1630578512396692</v>
      </c>
    </row>
    <row r="2728" spans="1:16" x14ac:dyDescent="0.25">
      <c r="A2728" s="1">
        <v>44259</v>
      </c>
      <c r="B2728" s="18">
        <v>10.302</v>
      </c>
      <c r="G2728">
        <f t="shared" si="304"/>
        <v>33787.354348589433</v>
      </c>
      <c r="H2728">
        <f t="shared" si="305"/>
        <v>32501.244561721116</v>
      </c>
      <c r="I2728" s="5">
        <f t="shared" si="303"/>
        <v>0</v>
      </c>
      <c r="J2728" s="6">
        <f>+H2728+SUM($B$4:$B$5)-SUM($F$15:F2728)</f>
        <v>33480.444561721146</v>
      </c>
      <c r="K2728" s="10">
        <f t="shared" si="306"/>
        <v>-1.3937438342678021E-2</v>
      </c>
      <c r="L2728" s="10">
        <f>+H2728/SUM($F$15:F2728)-1</f>
        <v>0.27852957270114032</v>
      </c>
      <c r="M2728" s="18">
        <f t="shared" si="309"/>
        <v>0</v>
      </c>
      <c r="N2728" s="18">
        <f t="shared" si="307"/>
        <v>3154.8480452068693</v>
      </c>
      <c r="O2728" s="4">
        <f t="shared" si="308"/>
        <v>8.0576939477708116</v>
      </c>
      <c r="P2728" s="18">
        <f>+AVERAGEIF($C$15:C2728,"&lt;&gt;",$B$15:B2728)</f>
        <v>8.1630578512396692</v>
      </c>
    </row>
    <row r="2729" spans="1:16" x14ac:dyDescent="0.25">
      <c r="A2729" s="1">
        <v>44260</v>
      </c>
      <c r="B2729" s="18">
        <v>10.356999999999999</v>
      </c>
      <c r="G2729">
        <f t="shared" si="304"/>
        <v>33967.737234356508</v>
      </c>
      <c r="H2729">
        <f t="shared" si="305"/>
        <v>32674.761204207491</v>
      </c>
      <c r="I2729" s="5">
        <f t="shared" si="303"/>
        <v>0</v>
      </c>
      <c r="J2729" s="6">
        <f>+H2729+SUM($B$4:$B$5)-SUM($F$15:F2729)</f>
        <v>33653.961204207517</v>
      </c>
      <c r="K2729" s="10">
        <f t="shared" si="306"/>
        <v>5.1826265976395725E-3</v>
      </c>
      <c r="L2729" s="10">
        <f>+H2729/SUM($F$15:F2729)-1</f>
        <v>0.28535534696813336</v>
      </c>
      <c r="M2729" s="18">
        <f t="shared" si="309"/>
        <v>0</v>
      </c>
      <c r="N2729" s="18">
        <f t="shared" si="307"/>
        <v>3154.8480452068693</v>
      </c>
      <c r="O2729" s="4">
        <f t="shared" si="308"/>
        <v>8.0576939477708116</v>
      </c>
      <c r="P2729" s="18">
        <f>+AVERAGEIF($C$15:C2729,"&lt;&gt;",$B$15:B2729)</f>
        <v>8.1630578512396692</v>
      </c>
    </row>
    <row r="2730" spans="1:16" x14ac:dyDescent="0.25">
      <c r="A2730" s="1">
        <v>44263</v>
      </c>
      <c r="B2730" s="18">
        <v>10.218999999999999</v>
      </c>
      <c r="G2730">
        <f t="shared" si="304"/>
        <v>33515.140175522756</v>
      </c>
      <c r="H2730">
        <f t="shared" si="305"/>
        <v>32239.392173968943</v>
      </c>
      <c r="I2730" s="5">
        <f t="shared" si="303"/>
        <v>0</v>
      </c>
      <c r="J2730" s="6">
        <f>+H2730+SUM($B$4:$B$5)-SUM($F$15:F2730)</f>
        <v>33218.592173968966</v>
      </c>
      <c r="K2730" s="10">
        <f t="shared" si="306"/>
        <v>-1.2936635529969043E-2</v>
      </c>
      <c r="L2730" s="10">
        <f>+H2730/SUM($F$15:F2730)-1</f>
        <v>0.26822885880731429</v>
      </c>
      <c r="M2730" s="18">
        <f t="shared" si="309"/>
        <v>0</v>
      </c>
      <c r="N2730" s="18">
        <f t="shared" si="307"/>
        <v>3154.8480452068693</v>
      </c>
      <c r="O2730" s="4">
        <f t="shared" si="308"/>
        <v>8.0576939477708116</v>
      </c>
      <c r="P2730" s="18">
        <f>+AVERAGEIF($C$15:C2730,"&lt;&gt;",$B$15:B2730)</f>
        <v>8.1630578512396692</v>
      </c>
    </row>
    <row r="2731" spans="1:16" x14ac:dyDescent="0.25">
      <c r="A2731" s="1">
        <v>44264</v>
      </c>
      <c r="B2731" s="18">
        <v>10.236000000000001</v>
      </c>
      <c r="G2731">
        <f t="shared" si="304"/>
        <v>33570.894885668946</v>
      </c>
      <c r="H2731">
        <f t="shared" si="305"/>
        <v>32293.024590737463</v>
      </c>
      <c r="I2731" s="5">
        <f t="shared" si="303"/>
        <v>0</v>
      </c>
      <c r="J2731" s="6">
        <f>+H2731+SUM($B$4:$B$5)-SUM($F$15:F2731)</f>
        <v>33272.224590737489</v>
      </c>
      <c r="K2731" s="10">
        <f t="shared" si="306"/>
        <v>1.614530094702582E-3</v>
      </c>
      <c r="L2731" s="10">
        <f>+H2731/SUM($F$15:F2731)-1</f>
        <v>0.27033864358074866</v>
      </c>
      <c r="M2731" s="18">
        <f t="shared" si="309"/>
        <v>0</v>
      </c>
      <c r="N2731" s="18">
        <f t="shared" si="307"/>
        <v>3154.8480452068693</v>
      </c>
      <c r="O2731" s="4">
        <f t="shared" si="308"/>
        <v>8.0576939477708116</v>
      </c>
      <c r="P2731" s="18">
        <f>+AVERAGEIF($C$15:C2731,"&lt;&gt;",$B$15:B2731)</f>
        <v>8.1630578512396692</v>
      </c>
    </row>
    <row r="2732" spans="1:16" x14ac:dyDescent="0.25">
      <c r="A2732" s="1">
        <v>44265</v>
      </c>
      <c r="B2732" s="18">
        <v>10.263</v>
      </c>
      <c r="G2732">
        <f t="shared" si="304"/>
        <v>33659.446484136417</v>
      </c>
      <c r="H2732">
        <f t="shared" si="305"/>
        <v>32378.20548795805</v>
      </c>
      <c r="I2732" s="5">
        <f t="shared" si="303"/>
        <v>0</v>
      </c>
      <c r="J2732" s="6">
        <f>+H2732+SUM($B$4:$B$5)-SUM($F$15:F2732)</f>
        <v>33357.40548795808</v>
      </c>
      <c r="K2732" s="10">
        <f t="shared" si="306"/>
        <v>2.5601202885696672E-3</v>
      </c>
      <c r="L2732" s="10">
        <f>+H2732/SUM($F$15:F2732)-1</f>
        <v>0.27368947822090894</v>
      </c>
      <c r="M2732" s="18">
        <f t="shared" si="309"/>
        <v>0</v>
      </c>
      <c r="N2732" s="18">
        <f t="shared" si="307"/>
        <v>3154.8480452068693</v>
      </c>
      <c r="O2732" s="4">
        <f t="shared" si="308"/>
        <v>8.0576939477708116</v>
      </c>
      <c r="P2732" s="18">
        <f>+AVERAGEIF($C$15:C2732,"&lt;&gt;",$B$15:B2732)</f>
        <v>8.1630578512396692</v>
      </c>
    </row>
    <row r="2733" spans="1:16" x14ac:dyDescent="0.25">
      <c r="A2733" s="1">
        <v>44266</v>
      </c>
      <c r="B2733" s="18">
        <v>10.42</v>
      </c>
      <c r="G2733">
        <f t="shared" si="304"/>
        <v>34174.357630780614</v>
      </c>
      <c r="H2733">
        <f t="shared" si="305"/>
        <v>32873.516631055529</v>
      </c>
      <c r="I2733" s="5">
        <f t="shared" si="303"/>
        <v>0</v>
      </c>
      <c r="J2733" s="6">
        <f>+H2733+SUM($B$4:$B$5)-SUM($F$15:F2733)</f>
        <v>33852.716631055555</v>
      </c>
      <c r="K2733" s="10">
        <f t="shared" si="306"/>
        <v>1.4848611151016655E-2</v>
      </c>
      <c r="L2733" s="10">
        <f>+H2733/SUM($F$15:F2733)-1</f>
        <v>0.29317396112850758</v>
      </c>
      <c r="M2733" s="18">
        <f t="shared" si="309"/>
        <v>0</v>
      </c>
      <c r="N2733" s="18">
        <f t="shared" si="307"/>
        <v>3154.8480452068693</v>
      </c>
      <c r="O2733" s="4">
        <f t="shared" si="308"/>
        <v>8.0576939477708116</v>
      </c>
      <c r="P2733" s="18">
        <f>+AVERAGEIF($C$15:C2733,"&lt;&gt;",$B$15:B2733)</f>
        <v>8.1630578512396692</v>
      </c>
    </row>
    <row r="2734" spans="1:16" x14ac:dyDescent="0.25">
      <c r="A2734" s="1">
        <v>44267</v>
      </c>
      <c r="B2734" s="18">
        <v>10.423999999999999</v>
      </c>
      <c r="G2734">
        <f t="shared" si="304"/>
        <v>34187.476386109127</v>
      </c>
      <c r="H2734">
        <f t="shared" si="305"/>
        <v>32886.136023236359</v>
      </c>
      <c r="I2734" s="5">
        <f t="shared" si="303"/>
        <v>0</v>
      </c>
      <c r="J2734" s="6">
        <f>+H2734+SUM($B$4:$B$5)-SUM($F$15:F2734)</f>
        <v>33865.336023236385</v>
      </c>
      <c r="K2734" s="10">
        <f t="shared" si="306"/>
        <v>3.7277339713570612E-4</v>
      </c>
      <c r="L2734" s="10">
        <f>+H2734/SUM($F$15:F2734)-1</f>
        <v>0.29367038107519794</v>
      </c>
      <c r="M2734" s="18">
        <f t="shared" si="309"/>
        <v>0</v>
      </c>
      <c r="N2734" s="18">
        <f t="shared" si="307"/>
        <v>3154.8480452068693</v>
      </c>
      <c r="O2734" s="4">
        <f t="shared" si="308"/>
        <v>8.0576939477708116</v>
      </c>
      <c r="P2734" s="18">
        <f>+AVERAGEIF($C$15:C2734,"&lt;&gt;",$B$15:B2734)</f>
        <v>8.1630578512396692</v>
      </c>
    </row>
    <row r="2735" spans="1:16" x14ac:dyDescent="0.25">
      <c r="A2735" s="1">
        <v>44270</v>
      </c>
      <c r="B2735" s="18">
        <v>10.404999999999999</v>
      </c>
      <c r="G2735">
        <f t="shared" si="304"/>
        <v>34125.162298298681</v>
      </c>
      <c r="H2735">
        <f t="shared" si="305"/>
        <v>32826.193910377428</v>
      </c>
      <c r="I2735" s="5">
        <f t="shared" si="303"/>
        <v>0</v>
      </c>
      <c r="J2735" s="6">
        <f>+H2735+SUM($B$4:$B$5)-SUM($F$15:F2735)</f>
        <v>33805.393910377454</v>
      </c>
      <c r="K2735" s="10">
        <f t="shared" si="306"/>
        <v>-1.7700138223285533E-3</v>
      </c>
      <c r="L2735" s="10">
        <f>+H2735/SUM($F$15:F2735)-1</f>
        <v>0.2913123863284186</v>
      </c>
      <c r="M2735" s="18">
        <f t="shared" si="309"/>
        <v>0</v>
      </c>
      <c r="N2735" s="18">
        <f t="shared" si="307"/>
        <v>3154.8480452068693</v>
      </c>
      <c r="O2735" s="4">
        <f t="shared" si="308"/>
        <v>8.0576939477708116</v>
      </c>
      <c r="P2735" s="18">
        <f>+AVERAGEIF($C$15:C2735,"&lt;&gt;",$B$15:B2735)</f>
        <v>8.1630578512396692</v>
      </c>
    </row>
    <row r="2736" spans="1:16" x14ac:dyDescent="0.25">
      <c r="A2736" s="1">
        <v>44271</v>
      </c>
      <c r="B2736" s="18">
        <v>10.47</v>
      </c>
      <c r="G2736">
        <f t="shared" si="304"/>
        <v>34338.342072387044</v>
      </c>
      <c r="H2736">
        <f t="shared" si="305"/>
        <v>33031.259033315873</v>
      </c>
      <c r="I2736" s="5">
        <f t="shared" si="303"/>
        <v>0</v>
      </c>
      <c r="J2736" s="6">
        <f>+H2736+SUM($B$4:$B$5)-SUM($F$15:F2736)</f>
        <v>34010.459033315899</v>
      </c>
      <c r="K2736" s="10">
        <f t="shared" si="306"/>
        <v>6.0660474326108549E-3</v>
      </c>
      <c r="L2736" s="10">
        <f>+H2736/SUM($F$15:F2736)-1</f>
        <v>0.29937921046213756</v>
      </c>
      <c r="M2736" s="18">
        <f t="shared" si="309"/>
        <v>0</v>
      </c>
      <c r="N2736" s="18">
        <f t="shared" si="307"/>
        <v>3154.8480452068693</v>
      </c>
      <c r="O2736" s="4">
        <f t="shared" si="308"/>
        <v>8.0576939477708116</v>
      </c>
      <c r="P2736" s="18">
        <f>+AVERAGEIF($C$15:C2736,"&lt;&gt;",$B$15:B2736)</f>
        <v>8.1630578512396692</v>
      </c>
    </row>
    <row r="2737" spans="1:16" x14ac:dyDescent="0.25">
      <c r="A2737" s="1">
        <v>44273</v>
      </c>
      <c r="B2737" s="18">
        <v>10.419</v>
      </c>
      <c r="G2737">
        <f t="shared" si="304"/>
        <v>34171.077941948482</v>
      </c>
      <c r="H2737">
        <f t="shared" si="305"/>
        <v>32870.361783010325</v>
      </c>
      <c r="I2737" s="5">
        <f t="shared" si="303"/>
        <v>0</v>
      </c>
      <c r="J2737" s="6">
        <f>+H2737+SUM($B$4:$B$5)-SUM($F$15:F2737)</f>
        <v>33849.561783010351</v>
      </c>
      <c r="K2737" s="10">
        <f t="shared" si="306"/>
        <v>-4.7308167804479551E-3</v>
      </c>
      <c r="L2737" s="10">
        <f>+H2737/SUM($F$15:F2737)-1</f>
        <v>0.29304985614183487</v>
      </c>
      <c r="M2737" s="18">
        <f t="shared" si="309"/>
        <v>0</v>
      </c>
      <c r="N2737" s="18">
        <f t="shared" si="307"/>
        <v>3154.8480452068693</v>
      </c>
      <c r="O2737" s="4">
        <f t="shared" si="308"/>
        <v>8.0576939477708116</v>
      </c>
      <c r="P2737" s="18">
        <f>+AVERAGEIF($C$15:C2737,"&lt;&gt;",$B$15:B2737)</f>
        <v>8.1630578512396692</v>
      </c>
    </row>
    <row r="2738" spans="1:16" x14ac:dyDescent="0.25">
      <c r="A2738" s="1">
        <v>44274</v>
      </c>
      <c r="B2738" s="18">
        <v>10.364000000000001</v>
      </c>
      <c r="G2738">
        <f t="shared" si="304"/>
        <v>33990.695056181408</v>
      </c>
      <c r="H2738">
        <f t="shared" si="305"/>
        <v>32696.845140523947</v>
      </c>
      <c r="I2738" s="5">
        <f t="shared" si="303"/>
        <v>0</v>
      </c>
      <c r="J2738" s="6">
        <f>+H2738+SUM($B$4:$B$5)-SUM($F$15:F2738)</f>
        <v>33676.045140523973</v>
      </c>
      <c r="K2738" s="10">
        <f t="shared" si="306"/>
        <v>-5.1261119301541092E-3</v>
      </c>
      <c r="L2738" s="10">
        <f>+H2738/SUM($F$15:F2738)-1</f>
        <v>0.28622408187484183</v>
      </c>
      <c r="M2738" s="18">
        <f t="shared" si="309"/>
        <v>0</v>
      </c>
      <c r="N2738" s="18">
        <f t="shared" si="307"/>
        <v>3154.8480452068693</v>
      </c>
      <c r="O2738" s="4">
        <f t="shared" si="308"/>
        <v>8.0576939477708116</v>
      </c>
      <c r="P2738" s="18">
        <f>+AVERAGEIF($C$15:C2738,"&lt;&gt;",$B$15:B2738)</f>
        <v>8.1630578512396692</v>
      </c>
    </row>
    <row r="2739" spans="1:16" x14ac:dyDescent="0.25">
      <c r="A2739" s="1">
        <v>44277</v>
      </c>
      <c r="B2739" s="18">
        <v>10.362</v>
      </c>
      <c r="G2739">
        <f t="shared" si="304"/>
        <v>33984.135678517152</v>
      </c>
      <c r="H2739">
        <f t="shared" si="305"/>
        <v>32690.535444433532</v>
      </c>
      <c r="I2739" s="5">
        <f t="shared" si="303"/>
        <v>0</v>
      </c>
      <c r="J2739" s="6">
        <f>+H2739+SUM($B$4:$B$5)-SUM($F$15:F2739)</f>
        <v>33669.735444433558</v>
      </c>
      <c r="K2739" s="10">
        <f t="shared" si="306"/>
        <v>-1.8736452169743067E-4</v>
      </c>
      <c r="L2739" s="10">
        <f>+H2739/SUM($F$15:F2739)-1</f>
        <v>0.28597587190149665</v>
      </c>
      <c r="M2739" s="18">
        <f t="shared" si="309"/>
        <v>0</v>
      </c>
      <c r="N2739" s="18">
        <f t="shared" si="307"/>
        <v>3154.8480452068693</v>
      </c>
      <c r="O2739" s="4">
        <f t="shared" si="308"/>
        <v>8.0576939477708116</v>
      </c>
      <c r="P2739" s="18">
        <f>+AVERAGEIF($C$15:C2739,"&lt;&gt;",$B$15:B2739)</f>
        <v>8.1630578512396692</v>
      </c>
    </row>
    <row r="2740" spans="1:16" x14ac:dyDescent="0.25">
      <c r="A2740" s="1">
        <v>44278</v>
      </c>
      <c r="B2740" s="18">
        <v>10.321999999999999</v>
      </c>
      <c r="G2740">
        <f t="shared" si="304"/>
        <v>33852.948125232004</v>
      </c>
      <c r="H2740">
        <f t="shared" si="305"/>
        <v>32564.341522625255</v>
      </c>
      <c r="I2740" s="5">
        <f t="shared" si="303"/>
        <v>0</v>
      </c>
      <c r="J2740" s="6">
        <f>+H2740+SUM($B$4:$B$5)-SUM($F$15:F2740)</f>
        <v>33543.541522625281</v>
      </c>
      <c r="K2740" s="10">
        <f t="shared" si="306"/>
        <v>-3.747992674802525E-3</v>
      </c>
      <c r="L2740" s="10">
        <f>+H2740/SUM($F$15:F2740)-1</f>
        <v>0.28101167243459257</v>
      </c>
      <c r="M2740" s="18">
        <f t="shared" si="309"/>
        <v>0</v>
      </c>
      <c r="N2740" s="18">
        <f t="shared" si="307"/>
        <v>3154.8480452068693</v>
      </c>
      <c r="O2740" s="4">
        <f t="shared" si="308"/>
        <v>8.0576939477708116</v>
      </c>
      <c r="P2740" s="18">
        <f>+AVERAGEIF($C$15:C2740,"&lt;&gt;",$B$15:B2740)</f>
        <v>8.1630578512396692</v>
      </c>
    </row>
    <row r="2741" spans="1:16" x14ac:dyDescent="0.25">
      <c r="A2741" s="1">
        <v>44279</v>
      </c>
      <c r="B2741" s="18">
        <v>10.172000000000001</v>
      </c>
      <c r="G2741">
        <f t="shared" si="304"/>
        <v>33360.994800412707</v>
      </c>
      <c r="H2741">
        <f t="shared" si="305"/>
        <v>32091.114315844228</v>
      </c>
      <c r="I2741" s="5">
        <f t="shared" si="303"/>
        <v>0</v>
      </c>
      <c r="J2741" s="6">
        <f>+H2741+SUM($B$4:$B$5)-SUM($F$15:F2741)</f>
        <v>33070.314315844254</v>
      </c>
      <c r="K2741" s="10">
        <f t="shared" si="306"/>
        <v>-1.4107848643883703E-2</v>
      </c>
      <c r="L2741" s="10">
        <f>+H2741/SUM($F$15:F2741)-1</f>
        <v>0.26239592443370241</v>
      </c>
      <c r="M2741" s="18">
        <f t="shared" si="309"/>
        <v>0</v>
      </c>
      <c r="N2741" s="18">
        <f t="shared" si="307"/>
        <v>3154.8480452068693</v>
      </c>
      <c r="O2741" s="4">
        <f t="shared" si="308"/>
        <v>8.0576939477708116</v>
      </c>
      <c r="P2741" s="18">
        <f>+AVERAGEIF($C$15:C2741,"&lt;&gt;",$B$15:B2741)</f>
        <v>8.1630578512396692</v>
      </c>
    </row>
    <row r="2742" spans="1:16" x14ac:dyDescent="0.25">
      <c r="A2742" s="1">
        <v>44280</v>
      </c>
      <c r="B2742" s="18">
        <v>10.151999999999999</v>
      </c>
      <c r="G2742">
        <f t="shared" si="304"/>
        <v>33295.40102377013</v>
      </c>
      <c r="H2742">
        <f t="shared" si="305"/>
        <v>32028.017354940086</v>
      </c>
      <c r="I2742" s="5">
        <f t="shared" si="303"/>
        <v>0</v>
      </c>
      <c r="J2742" s="6">
        <f>+H2742+SUM($B$4:$B$5)-SUM($F$15:F2742)</f>
        <v>33007.217354940112</v>
      </c>
      <c r="K2742" s="10">
        <f t="shared" si="306"/>
        <v>-1.9079637496494106E-3</v>
      </c>
      <c r="L2742" s="10">
        <f>+H2742/SUM($F$15:F2742)-1</f>
        <v>0.25991382470025015</v>
      </c>
      <c r="M2742" s="18">
        <f t="shared" si="309"/>
        <v>0</v>
      </c>
      <c r="N2742" s="18">
        <f t="shared" si="307"/>
        <v>3154.8480452068693</v>
      </c>
      <c r="O2742" s="4">
        <f t="shared" si="308"/>
        <v>8.0576939477708116</v>
      </c>
      <c r="P2742" s="18">
        <f>+AVERAGEIF($C$15:C2742,"&lt;&gt;",$B$15:B2742)</f>
        <v>8.1630578512396692</v>
      </c>
    </row>
    <row r="2743" spans="1:16" x14ac:dyDescent="0.25">
      <c r="A2743" s="1">
        <v>44281</v>
      </c>
      <c r="B2743" s="18">
        <v>10.236000000000001</v>
      </c>
      <c r="G2743">
        <f t="shared" si="304"/>
        <v>33570.894885668946</v>
      </c>
      <c r="H2743">
        <f t="shared" si="305"/>
        <v>32293.02459073747</v>
      </c>
      <c r="I2743" s="5">
        <f t="shared" si="303"/>
        <v>0</v>
      </c>
      <c r="J2743" s="6">
        <f>+H2743+SUM($B$4:$B$5)-SUM($F$15:F2743)</f>
        <v>33272.224590737496</v>
      </c>
      <c r="K2743" s="10">
        <f t="shared" si="306"/>
        <v>8.0287663436651169E-3</v>
      </c>
      <c r="L2743" s="10">
        <f>+H2743/SUM($F$15:F2743)-1</f>
        <v>0.27033864358074888</v>
      </c>
      <c r="M2743" s="18">
        <f t="shared" si="309"/>
        <v>0</v>
      </c>
      <c r="N2743" s="18">
        <f t="shared" si="307"/>
        <v>3154.8480452068693</v>
      </c>
      <c r="O2743" s="4">
        <f t="shared" si="308"/>
        <v>8.0576939477708116</v>
      </c>
      <c r="P2743" s="18">
        <f>+AVERAGEIF($C$15:C2743,"&lt;&gt;",$B$15:B2743)</f>
        <v>8.1630578512396692</v>
      </c>
    </row>
    <row r="2744" spans="1:16" x14ac:dyDescent="0.25">
      <c r="A2744" s="1">
        <v>44284</v>
      </c>
      <c r="B2744" s="18">
        <v>10.292</v>
      </c>
      <c r="G2744">
        <f t="shared" si="304"/>
        <v>33754.557460268144</v>
      </c>
      <c r="H2744">
        <f t="shared" si="305"/>
        <v>32469.696081269052</v>
      </c>
      <c r="I2744" s="5">
        <f t="shared" si="303"/>
        <v>0</v>
      </c>
      <c r="J2744" s="6">
        <f>+H2744+SUM($B$4:$B$5)-SUM($F$15:F2744)</f>
        <v>33448.896081269078</v>
      </c>
      <c r="K2744" s="10">
        <f t="shared" si="306"/>
        <v>5.3098791170327342E-3</v>
      </c>
      <c r="L2744" s="10">
        <f>+H2744/SUM($F$15:F2744)-1</f>
        <v>0.27728852283441463</v>
      </c>
      <c r="M2744" s="18">
        <f t="shared" si="309"/>
        <v>0</v>
      </c>
      <c r="N2744" s="18">
        <f t="shared" si="307"/>
        <v>3154.8480452068693</v>
      </c>
      <c r="O2744" s="4">
        <f t="shared" si="308"/>
        <v>8.0576939477708116</v>
      </c>
      <c r="P2744" s="18">
        <f>+AVERAGEIF($C$15:C2744,"&lt;&gt;",$B$15:B2744)</f>
        <v>8.1630578512396692</v>
      </c>
    </row>
    <row r="2745" spans="1:16" x14ac:dyDescent="0.25">
      <c r="A2745" s="1">
        <v>44285</v>
      </c>
      <c r="B2745" s="18">
        <v>10.385</v>
      </c>
      <c r="G2745">
        <f t="shared" si="304"/>
        <v>34059.568521656103</v>
      </c>
      <c r="H2745">
        <f t="shared" si="305"/>
        <v>32763.096949473285</v>
      </c>
      <c r="I2745" s="5">
        <f t="shared" si="303"/>
        <v>0</v>
      </c>
      <c r="J2745" s="6">
        <f>+H2745+SUM($B$4:$B$5)-SUM($F$15:F2745)</f>
        <v>33742.296949473312</v>
      </c>
      <c r="K2745" s="10">
        <f t="shared" si="306"/>
        <v>8.7716158850614789E-3</v>
      </c>
      <c r="L2745" s="10">
        <f>+H2745/SUM($F$15:F2745)-1</f>
        <v>0.28883028659496635</v>
      </c>
      <c r="M2745" s="18">
        <f t="shared" si="309"/>
        <v>0</v>
      </c>
      <c r="N2745" s="18">
        <f t="shared" si="307"/>
        <v>3154.8480452068693</v>
      </c>
      <c r="O2745" s="4">
        <f t="shared" si="308"/>
        <v>8.0576939477708116</v>
      </c>
      <c r="P2745" s="18">
        <f>+AVERAGEIF($C$15:C2745,"&lt;&gt;",$B$15:B2745)</f>
        <v>8.1630578512396692</v>
      </c>
    </row>
    <row r="2746" spans="1:16" x14ac:dyDescent="0.25">
      <c r="A2746" s="1">
        <v>44286</v>
      </c>
      <c r="B2746" s="18">
        <v>10.35</v>
      </c>
      <c r="G2746">
        <f t="shared" si="304"/>
        <v>33944.7794125316</v>
      </c>
      <c r="H2746">
        <f t="shared" si="305"/>
        <v>32652.677267891046</v>
      </c>
      <c r="I2746" s="5">
        <f t="shared" si="303"/>
        <v>0</v>
      </c>
      <c r="J2746" s="6">
        <f>+H2746+SUM($B$4:$B$5)-SUM($F$15:F2746)</f>
        <v>33631.877267891075</v>
      </c>
      <c r="K2746" s="10">
        <f t="shared" si="306"/>
        <v>-3.2724411662781172E-3</v>
      </c>
      <c r="L2746" s="10">
        <f>+H2746/SUM($F$15:F2746)-1</f>
        <v>0.28448661206142534</v>
      </c>
      <c r="M2746" s="18">
        <f t="shared" si="309"/>
        <v>0</v>
      </c>
      <c r="N2746" s="18">
        <f t="shared" si="307"/>
        <v>3154.8480452068693</v>
      </c>
      <c r="O2746" s="4">
        <f t="shared" si="308"/>
        <v>8.0576939477708116</v>
      </c>
      <c r="P2746" s="18">
        <f>+AVERAGEIF($C$15:C2746,"&lt;&gt;",$B$15:B2746)</f>
        <v>8.1630578512396692</v>
      </c>
    </row>
    <row r="2747" spans="1:16" x14ac:dyDescent="0.25">
      <c r="A2747" s="1">
        <v>44287</v>
      </c>
      <c r="B2747" s="18">
        <v>10.467000000000001</v>
      </c>
      <c r="G2747">
        <f t="shared" si="304"/>
        <v>34328.503005890656</v>
      </c>
      <c r="H2747">
        <f t="shared" si="305"/>
        <v>33021.794489180254</v>
      </c>
      <c r="I2747" s="5">
        <f t="shared" si="303"/>
        <v>0</v>
      </c>
      <c r="J2747" s="6">
        <f>+H2747+SUM($B$4:$B$5)-SUM($F$15:F2747)</f>
        <v>34000.994489180281</v>
      </c>
      <c r="K2747" s="10">
        <f t="shared" si="306"/>
        <v>1.0975219086019061E-2</v>
      </c>
      <c r="L2747" s="10">
        <f>+H2747/SUM($F$15:F2747)-1</f>
        <v>0.2990068955021199</v>
      </c>
      <c r="M2747" s="18">
        <f t="shared" si="309"/>
        <v>0</v>
      </c>
      <c r="N2747" s="18">
        <f t="shared" si="307"/>
        <v>3154.8480452068693</v>
      </c>
      <c r="O2747" s="4">
        <f t="shared" si="308"/>
        <v>8.0576939477708116</v>
      </c>
      <c r="P2747" s="18">
        <f>+AVERAGEIF($C$15:C2747,"&lt;&gt;",$B$15:B2747)</f>
        <v>8.1630578512396692</v>
      </c>
    </row>
    <row r="2748" spans="1:16" x14ac:dyDescent="0.25">
      <c r="A2748" s="1">
        <v>44292</v>
      </c>
      <c r="B2748" s="18">
        <v>10.515000000000001</v>
      </c>
      <c r="G2748">
        <f t="shared" si="304"/>
        <v>34485.928069832829</v>
      </c>
      <c r="H2748">
        <f t="shared" si="305"/>
        <v>33173.227195350184</v>
      </c>
      <c r="I2748" s="5">
        <f t="shared" si="303"/>
        <v>0</v>
      </c>
      <c r="J2748" s="6">
        <f>+H2748+SUM($B$4:$B$5)-SUM($F$15:F2748)</f>
        <v>34152.42719535021</v>
      </c>
      <c r="K2748" s="10">
        <f t="shared" si="306"/>
        <v>4.4537728512064056E-3</v>
      </c>
      <c r="L2748" s="10">
        <f>+H2748/SUM($F$15:F2748)-1</f>
        <v>0.3049639348624047</v>
      </c>
      <c r="M2748" s="18">
        <f t="shared" si="309"/>
        <v>0</v>
      </c>
      <c r="N2748" s="18">
        <f t="shared" si="307"/>
        <v>3154.8480452068693</v>
      </c>
      <c r="O2748" s="4">
        <f t="shared" si="308"/>
        <v>8.0576939477708116</v>
      </c>
      <c r="P2748" s="18">
        <f>+AVERAGEIF($C$15:C2748,"&lt;&gt;",$B$15:B2748)</f>
        <v>8.1630578512396692</v>
      </c>
    </row>
    <row r="2749" spans="1:16" x14ac:dyDescent="0.25">
      <c r="A2749" s="1">
        <v>44293</v>
      </c>
      <c r="B2749" s="18">
        <v>10.416</v>
      </c>
      <c r="G2749">
        <f t="shared" si="304"/>
        <v>34161.238875452094</v>
      </c>
      <c r="H2749">
        <f t="shared" si="305"/>
        <v>32860.897238874706</v>
      </c>
      <c r="I2749" s="5">
        <f t="shared" si="303"/>
        <v>0</v>
      </c>
      <c r="J2749" s="6">
        <f>+H2749+SUM($B$4:$B$5)-SUM($F$15:F2749)</f>
        <v>33840.097238874732</v>
      </c>
      <c r="K2749" s="10">
        <f t="shared" si="306"/>
        <v>-9.1451759691622003E-3</v>
      </c>
      <c r="L2749" s="10">
        <f>+H2749/SUM($F$15:F2749)-1</f>
        <v>0.29267754118181721</v>
      </c>
      <c r="M2749" s="18">
        <f t="shared" si="309"/>
        <v>0</v>
      </c>
      <c r="N2749" s="18">
        <f t="shared" si="307"/>
        <v>3154.8480452068693</v>
      </c>
      <c r="O2749" s="4">
        <f t="shared" si="308"/>
        <v>8.0576939477708116</v>
      </c>
      <c r="P2749" s="18">
        <f>+AVERAGEIF($C$15:C2749,"&lt;&gt;",$B$15:B2749)</f>
        <v>8.1630578512396692</v>
      </c>
    </row>
    <row r="2750" spans="1:16" x14ac:dyDescent="0.25">
      <c r="A2750" s="1">
        <v>44294</v>
      </c>
      <c r="B2750" s="18">
        <v>10.454000000000001</v>
      </c>
      <c r="G2750">
        <f t="shared" si="304"/>
        <v>34285.867051072986</v>
      </c>
      <c r="H2750">
        <f t="shared" si="305"/>
        <v>32980.781464592568</v>
      </c>
      <c r="I2750" s="5">
        <f t="shared" si="303"/>
        <v>0</v>
      </c>
      <c r="J2750" s="6">
        <f>+H2750+SUM($B$4:$B$5)-SUM($F$15:F2750)</f>
        <v>33959.981464592594</v>
      </c>
      <c r="K2750" s="10">
        <f t="shared" si="306"/>
        <v>3.5426678851306903E-3</v>
      </c>
      <c r="L2750" s="10">
        <f>+H2750/SUM($F$15:F2750)-1</f>
        <v>0.29739353067537611</v>
      </c>
      <c r="M2750" s="18">
        <f t="shared" si="309"/>
        <v>0</v>
      </c>
      <c r="N2750" s="18">
        <f t="shared" si="307"/>
        <v>3154.8480452068693</v>
      </c>
      <c r="O2750" s="4">
        <f t="shared" si="308"/>
        <v>8.0576939477708116</v>
      </c>
      <c r="P2750" s="18">
        <f>+AVERAGEIF($C$15:C2750,"&lt;&gt;",$B$15:B2750)</f>
        <v>8.1630578512396692</v>
      </c>
    </row>
    <row r="2751" spans="1:16" x14ac:dyDescent="0.25">
      <c r="A2751" s="1">
        <v>44295</v>
      </c>
      <c r="B2751" s="18">
        <v>10.39</v>
      </c>
      <c r="G2751">
        <f t="shared" si="304"/>
        <v>34075.966965816748</v>
      </c>
      <c r="H2751">
        <f t="shared" si="305"/>
        <v>32778.871189699326</v>
      </c>
      <c r="I2751" s="5">
        <f t="shared" si="303"/>
        <v>0</v>
      </c>
      <c r="J2751" s="6">
        <f>+H2751+SUM($B$4:$B$5)-SUM($F$15:F2751)</f>
        <v>33758.071189699353</v>
      </c>
      <c r="K2751" s="10">
        <f t="shared" si="306"/>
        <v>-5.9455354857528286E-3</v>
      </c>
      <c r="L2751" s="10">
        <f>+H2751/SUM($F$15:F2751)-1</f>
        <v>0.28945081152832963</v>
      </c>
      <c r="M2751" s="18">
        <f t="shared" si="309"/>
        <v>0</v>
      </c>
      <c r="N2751" s="18">
        <f t="shared" si="307"/>
        <v>3154.8480452068693</v>
      </c>
      <c r="O2751" s="4">
        <f t="shared" si="308"/>
        <v>8.0576939477708116</v>
      </c>
      <c r="P2751" s="18">
        <f>+AVERAGEIF($C$15:C2751,"&lt;&gt;",$B$15:B2751)</f>
        <v>8.1630578512396692</v>
      </c>
    </row>
    <row r="2752" spans="1:16" x14ac:dyDescent="0.25">
      <c r="A2752" s="1">
        <v>44298</v>
      </c>
      <c r="B2752" s="18">
        <v>10.287000000000001</v>
      </c>
      <c r="G2752">
        <f t="shared" si="304"/>
        <v>33738.1590161075</v>
      </c>
      <c r="H2752">
        <f t="shared" si="305"/>
        <v>32453.921841043022</v>
      </c>
      <c r="I2752" s="5">
        <f t="shared" si="303"/>
        <v>0</v>
      </c>
      <c r="J2752" s="6">
        <f>+H2752+SUM($B$4:$B$5)-SUM($F$15:F2752)</f>
        <v>33433.121841043045</v>
      </c>
      <c r="K2752" s="10">
        <f t="shared" si="306"/>
        <v>-9.6258268676043812E-3</v>
      </c>
      <c r="L2752" s="10">
        <f>+H2752/SUM($F$15:F2752)-1</f>
        <v>0.27666799790105179</v>
      </c>
      <c r="M2752" s="18">
        <f t="shared" si="309"/>
        <v>0</v>
      </c>
      <c r="N2752" s="18">
        <f t="shared" si="307"/>
        <v>3154.8480452068693</v>
      </c>
      <c r="O2752" s="4">
        <f t="shared" si="308"/>
        <v>8.0576939477708116</v>
      </c>
      <c r="P2752" s="18">
        <f>+AVERAGEIF($C$15:C2752,"&lt;&gt;",$B$15:B2752)</f>
        <v>8.1630578512396692</v>
      </c>
    </row>
    <row r="2753" spans="1:16" x14ac:dyDescent="0.25">
      <c r="A2753" s="1">
        <v>44299</v>
      </c>
      <c r="B2753" s="18">
        <v>10.266999999999999</v>
      </c>
      <c r="G2753">
        <f t="shared" si="304"/>
        <v>33672.565239464922</v>
      </c>
      <c r="H2753">
        <f t="shared" si="305"/>
        <v>32390.82488013888</v>
      </c>
      <c r="I2753" s="5">
        <f t="shared" si="303"/>
        <v>0</v>
      </c>
      <c r="J2753" s="6">
        <f>+H2753+SUM($B$4:$B$5)-SUM($F$15:F2753)</f>
        <v>33370.02488013891</v>
      </c>
      <c r="K2753" s="10">
        <f t="shared" si="306"/>
        <v>-1.8872590242732246E-3</v>
      </c>
      <c r="L2753" s="10">
        <f>+H2753/SUM($F$15:F2753)-1</f>
        <v>0.27418589816759953</v>
      </c>
      <c r="M2753" s="18">
        <f t="shared" si="309"/>
        <v>0</v>
      </c>
      <c r="N2753" s="18">
        <f t="shared" si="307"/>
        <v>3154.8480452068693</v>
      </c>
      <c r="O2753" s="4">
        <f t="shared" si="308"/>
        <v>8.0576939477708116</v>
      </c>
      <c r="P2753" s="18">
        <f>+AVERAGEIF($C$15:C2753,"&lt;&gt;",$B$15:B2753)</f>
        <v>8.1630578512396692</v>
      </c>
    </row>
    <row r="2754" spans="1:16" x14ac:dyDescent="0.25">
      <c r="A2754" s="1">
        <v>44300</v>
      </c>
      <c r="B2754" s="18">
        <v>10.316000000000001</v>
      </c>
      <c r="G2754">
        <f t="shared" si="304"/>
        <v>33833.269992239228</v>
      </c>
      <c r="H2754">
        <f t="shared" si="305"/>
        <v>32545.412434354017</v>
      </c>
      <c r="I2754" s="5">
        <f t="shared" si="303"/>
        <v>0</v>
      </c>
      <c r="J2754" s="6">
        <f>+H2754+SUM($B$4:$B$5)-SUM($F$15:F2754)</f>
        <v>33524.612434354043</v>
      </c>
      <c r="K2754" s="10">
        <f t="shared" si="306"/>
        <v>4.6325273885887697E-3</v>
      </c>
      <c r="L2754" s="10">
        <f>+H2754/SUM($F$15:F2754)-1</f>
        <v>0.28026704251455703</v>
      </c>
      <c r="M2754" s="18">
        <f t="shared" si="309"/>
        <v>0</v>
      </c>
      <c r="N2754" s="18">
        <f t="shared" si="307"/>
        <v>3154.8480452068693</v>
      </c>
      <c r="O2754" s="4">
        <f t="shared" si="308"/>
        <v>8.0576939477708116</v>
      </c>
      <c r="P2754" s="18">
        <f>+AVERAGEIF($C$15:C2754,"&lt;&gt;",$B$15:B2754)</f>
        <v>8.1630578512396692</v>
      </c>
    </row>
    <row r="2755" spans="1:16" x14ac:dyDescent="0.25">
      <c r="A2755" s="1">
        <v>44301</v>
      </c>
      <c r="B2755" s="18">
        <v>10.353999999999999</v>
      </c>
      <c r="G2755">
        <f t="shared" si="304"/>
        <v>33957.898167860112</v>
      </c>
      <c r="H2755">
        <f t="shared" si="305"/>
        <v>32665.296660071876</v>
      </c>
      <c r="I2755" s="5">
        <f t="shared" si="303"/>
        <v>0</v>
      </c>
      <c r="J2755" s="6">
        <f>+H2755+SUM($B$4:$B$5)-SUM($F$15:F2755)</f>
        <v>33644.496660071905</v>
      </c>
      <c r="K2755" s="10">
        <f t="shared" si="306"/>
        <v>3.5760063133500886E-3</v>
      </c>
      <c r="L2755" s="10">
        <f>+H2755/SUM($F$15:F2755)-1</f>
        <v>0.2849830320081157</v>
      </c>
      <c r="M2755" s="18">
        <f t="shared" si="309"/>
        <v>0</v>
      </c>
      <c r="N2755" s="18">
        <f t="shared" si="307"/>
        <v>3154.8480452068693</v>
      </c>
      <c r="O2755" s="4">
        <f t="shared" si="308"/>
        <v>8.0576939477708116</v>
      </c>
      <c r="P2755" s="18">
        <f>+AVERAGEIF($C$15:C2755,"&lt;&gt;",$B$15:B2755)</f>
        <v>8.1630578512396692</v>
      </c>
    </row>
    <row r="2756" spans="1:16" x14ac:dyDescent="0.25">
      <c r="A2756" s="1">
        <v>44302</v>
      </c>
      <c r="B2756" s="18">
        <v>10.420999999999999</v>
      </c>
      <c r="G2756">
        <f t="shared" si="304"/>
        <v>34177.637319612732</v>
      </c>
      <c r="H2756">
        <f t="shared" si="305"/>
        <v>32876.671479100733</v>
      </c>
      <c r="I2756" s="5">
        <f t="shared" si="303"/>
        <v>0</v>
      </c>
      <c r="J2756" s="6">
        <f>+H2756+SUM($B$4:$B$5)-SUM($F$15:F2756)</f>
        <v>33855.871479100759</v>
      </c>
      <c r="K2756" s="10">
        <f t="shared" si="306"/>
        <v>6.2825971559177241E-3</v>
      </c>
      <c r="L2756" s="10">
        <f>+H2756/SUM($F$15:F2756)-1</f>
        <v>0.29329806611518006</v>
      </c>
      <c r="M2756" s="18">
        <f t="shared" si="309"/>
        <v>0</v>
      </c>
      <c r="N2756" s="18">
        <f t="shared" si="307"/>
        <v>3154.8480452068693</v>
      </c>
      <c r="O2756" s="4">
        <f t="shared" si="308"/>
        <v>8.0576939477708116</v>
      </c>
      <c r="P2756" s="18">
        <f>+AVERAGEIF($C$15:C2756,"&lt;&gt;",$B$15:B2756)</f>
        <v>8.1630578512396692</v>
      </c>
    </row>
    <row r="2757" spans="1:16" x14ac:dyDescent="0.25">
      <c r="A2757" s="1">
        <v>44305</v>
      </c>
      <c r="B2757" s="18">
        <v>10.388</v>
      </c>
      <c r="G2757">
        <f t="shared" si="304"/>
        <v>34069.407588152484</v>
      </c>
      <c r="H2757">
        <f t="shared" si="305"/>
        <v>32772.561493608904</v>
      </c>
      <c r="I2757" s="5">
        <f t="shared" si="303"/>
        <v>0</v>
      </c>
      <c r="J2757" s="6">
        <f>+H2757+SUM($B$4:$B$5)-SUM($F$15:F2757)</f>
        <v>33751.76149360893</v>
      </c>
      <c r="K2757" s="10">
        <f t="shared" si="306"/>
        <v>-3.075093948064378E-3</v>
      </c>
      <c r="L2757" s="10">
        <f>+H2757/SUM($F$15:F2757)-1</f>
        <v>0.28920260155498401</v>
      </c>
      <c r="M2757" s="18">
        <f t="shared" si="309"/>
        <v>0</v>
      </c>
      <c r="N2757" s="18">
        <f t="shared" si="307"/>
        <v>3154.8480452068693</v>
      </c>
      <c r="O2757" s="4">
        <f t="shared" si="308"/>
        <v>8.0576939477708116</v>
      </c>
      <c r="P2757" s="18">
        <f>+AVERAGEIF($C$15:C2757,"&lt;&gt;",$B$15:B2757)</f>
        <v>8.1630578512396692</v>
      </c>
    </row>
    <row r="2758" spans="1:16" x14ac:dyDescent="0.25">
      <c r="A2758" s="1">
        <v>44306</v>
      </c>
      <c r="B2758" s="18">
        <v>10.348000000000001</v>
      </c>
      <c r="G2758">
        <f t="shared" si="304"/>
        <v>33938.220034867336</v>
      </c>
      <c r="H2758">
        <f t="shared" si="305"/>
        <v>32646.367571800631</v>
      </c>
      <c r="I2758" s="5">
        <f t="shared" si="303"/>
        <v>0</v>
      </c>
      <c r="J2758" s="6">
        <f>+H2758+SUM($B$4:$B$5)-SUM($F$15:F2758)</f>
        <v>33625.567571800653</v>
      </c>
      <c r="K2758" s="10">
        <f t="shared" si="306"/>
        <v>-3.7388840233470999E-3</v>
      </c>
      <c r="L2758" s="10">
        <f>+H2758/SUM($F$15:F2758)-1</f>
        <v>0.28423840208807993</v>
      </c>
      <c r="M2758" s="18">
        <f t="shared" si="309"/>
        <v>0</v>
      </c>
      <c r="N2758" s="18">
        <f t="shared" si="307"/>
        <v>3154.8480452068693</v>
      </c>
      <c r="O2758" s="4">
        <f t="shared" si="308"/>
        <v>8.0576939477708116</v>
      </c>
      <c r="P2758" s="18">
        <f>+AVERAGEIF($C$15:C2758,"&lt;&gt;",$B$15:B2758)</f>
        <v>8.1630578512396692</v>
      </c>
    </row>
    <row r="2759" spans="1:16" x14ac:dyDescent="0.25">
      <c r="A2759" s="1">
        <v>44307</v>
      </c>
      <c r="B2759" s="18">
        <v>10.3</v>
      </c>
      <c r="G2759">
        <f t="shared" si="304"/>
        <v>33780.794970925162</v>
      </c>
      <c r="H2759">
        <f t="shared" si="305"/>
        <v>32494.934865630701</v>
      </c>
      <c r="I2759" s="5">
        <f t="shared" si="303"/>
        <v>0</v>
      </c>
      <c r="J2759" s="6">
        <f>+H2759+SUM($B$4:$B$5)-SUM($F$15:F2759)</f>
        <v>33474.134865630724</v>
      </c>
      <c r="K2759" s="10">
        <f t="shared" si="306"/>
        <v>-4.5034988880582327E-3</v>
      </c>
      <c r="L2759" s="10">
        <f>+H2759/SUM($F$15:F2759)-1</f>
        <v>0.27828136272779513</v>
      </c>
      <c r="M2759" s="18">
        <f t="shared" si="309"/>
        <v>0</v>
      </c>
      <c r="N2759" s="18">
        <f t="shared" si="307"/>
        <v>3154.8480452068693</v>
      </c>
      <c r="O2759" s="4">
        <f t="shared" si="308"/>
        <v>8.0576939477708116</v>
      </c>
      <c r="P2759" s="18">
        <f>+AVERAGEIF($C$15:C2759,"&lt;&gt;",$B$15:B2759)</f>
        <v>8.1630578512396692</v>
      </c>
    </row>
    <row r="2760" spans="1:16" x14ac:dyDescent="0.25">
      <c r="A2760" s="1">
        <v>44308</v>
      </c>
      <c r="B2760" s="18">
        <v>10.319000000000001</v>
      </c>
      <c r="G2760">
        <f t="shared" si="304"/>
        <v>33843.109058735608</v>
      </c>
      <c r="H2760">
        <f t="shared" si="305"/>
        <v>32554.876978489636</v>
      </c>
      <c r="I2760" s="5">
        <f t="shared" si="303"/>
        <v>0</v>
      </c>
      <c r="J2760" s="6">
        <f>+H2760+SUM($B$4:$B$5)-SUM($F$15:F2760)</f>
        <v>33534.076978489662</v>
      </c>
      <c r="K2760" s="10">
        <f t="shared" si="306"/>
        <v>1.7906993892315981E-3</v>
      </c>
      <c r="L2760" s="10">
        <f>+H2760/SUM($F$15:F2760)-1</f>
        <v>0.28063935747457469</v>
      </c>
      <c r="M2760" s="18">
        <f t="shared" si="309"/>
        <v>0</v>
      </c>
      <c r="N2760" s="18">
        <f t="shared" si="307"/>
        <v>3154.8480452068693</v>
      </c>
      <c r="O2760" s="4">
        <f t="shared" si="308"/>
        <v>8.0576939477708116</v>
      </c>
      <c r="P2760" s="18">
        <f>+AVERAGEIF($C$15:C2760,"&lt;&gt;",$B$15:B2760)</f>
        <v>8.1630578512396692</v>
      </c>
    </row>
    <row r="2761" spans="1:16" x14ac:dyDescent="0.25">
      <c r="A2761" s="1">
        <v>44309</v>
      </c>
      <c r="B2761" s="18">
        <v>10.375999999999999</v>
      </c>
      <c r="G2761">
        <f t="shared" si="304"/>
        <v>34030.051322166939</v>
      </c>
      <c r="H2761">
        <f t="shared" si="305"/>
        <v>32734.703317066425</v>
      </c>
      <c r="I2761" s="5">
        <f t="shared" si="303"/>
        <v>0</v>
      </c>
      <c r="J2761" s="6">
        <f>+H2761+SUM($B$4:$B$5)-SUM($F$15:F2761)</f>
        <v>33713.903317066448</v>
      </c>
      <c r="K2761" s="10">
        <f t="shared" si="306"/>
        <v>5.3624955501871963E-3</v>
      </c>
      <c r="L2761" s="10">
        <f>+H2761/SUM($F$15:F2761)-1</f>
        <v>0.28771334171491292</v>
      </c>
      <c r="M2761" s="18">
        <f t="shared" si="309"/>
        <v>0</v>
      </c>
      <c r="N2761" s="18">
        <f t="shared" si="307"/>
        <v>3154.8480452068693</v>
      </c>
      <c r="O2761" s="4">
        <f t="shared" si="308"/>
        <v>8.0576939477708116</v>
      </c>
      <c r="P2761" s="18">
        <f>+AVERAGEIF($C$15:C2761,"&lt;&gt;",$B$15:B2761)</f>
        <v>8.1630578512396692</v>
      </c>
    </row>
    <row r="2762" spans="1:16" x14ac:dyDescent="0.25">
      <c r="A2762" s="1">
        <v>44312</v>
      </c>
      <c r="B2762" s="18">
        <v>10.401999999999999</v>
      </c>
      <c r="G2762">
        <f t="shared" si="304"/>
        <v>34115.323231802286</v>
      </c>
      <c r="H2762">
        <f t="shared" si="305"/>
        <v>32816.729366241809</v>
      </c>
      <c r="I2762" s="5">
        <f t="shared" si="303"/>
        <v>0</v>
      </c>
      <c r="J2762" s="6">
        <f>+H2762+SUM($B$4:$B$5)-SUM($F$15:F2762)</f>
        <v>33795.929366241835</v>
      </c>
      <c r="K2762" s="10">
        <f t="shared" si="306"/>
        <v>2.4330036306969838E-3</v>
      </c>
      <c r="L2762" s="10">
        <f>+H2762/SUM($F$15:F2762)-1</f>
        <v>0.29094007136840072</v>
      </c>
      <c r="M2762" s="18">
        <f t="shared" si="309"/>
        <v>0</v>
      </c>
      <c r="N2762" s="18">
        <f t="shared" si="307"/>
        <v>3154.8480452068693</v>
      </c>
      <c r="O2762" s="4">
        <f t="shared" si="308"/>
        <v>8.0576939477708116</v>
      </c>
      <c r="P2762" s="18">
        <f>+AVERAGEIF($C$15:C2762,"&lt;&gt;",$B$15:B2762)</f>
        <v>8.1630578512396692</v>
      </c>
    </row>
    <row r="2763" spans="1:16" x14ac:dyDescent="0.25">
      <c r="A2763" s="1">
        <v>44313</v>
      </c>
      <c r="B2763" s="18">
        <v>10.422000000000001</v>
      </c>
      <c r="G2763">
        <f t="shared" si="304"/>
        <v>34180.917008444863</v>
      </c>
      <c r="H2763">
        <f t="shared" si="305"/>
        <v>32879.826327145951</v>
      </c>
      <c r="I2763" s="5">
        <f t="shared" si="303"/>
        <v>0</v>
      </c>
      <c r="J2763" s="6">
        <f>+H2763+SUM($B$4:$B$5)-SUM($F$15:F2763)</f>
        <v>33859.026327145977</v>
      </c>
      <c r="K2763" s="10">
        <f t="shared" si="306"/>
        <v>1.866998839427314E-3</v>
      </c>
      <c r="L2763" s="10">
        <f>+H2763/SUM($F$15:F2763)-1</f>
        <v>0.29342217110185298</v>
      </c>
      <c r="M2763" s="18">
        <f t="shared" si="309"/>
        <v>0</v>
      </c>
      <c r="N2763" s="18">
        <f t="shared" si="307"/>
        <v>3154.8480452068693</v>
      </c>
      <c r="O2763" s="4">
        <f t="shared" si="308"/>
        <v>8.0576939477708116</v>
      </c>
      <c r="P2763" s="18">
        <f>+AVERAGEIF($C$15:C2763,"&lt;&gt;",$B$15:B2763)</f>
        <v>8.1630578512396692</v>
      </c>
    </row>
    <row r="2764" spans="1:16" x14ac:dyDescent="0.25">
      <c r="A2764" s="1">
        <v>44314</v>
      </c>
      <c r="B2764" s="18">
        <v>10.436</v>
      </c>
      <c r="G2764">
        <f t="shared" si="304"/>
        <v>34226.832652094658</v>
      </c>
      <c r="H2764">
        <f t="shared" si="305"/>
        <v>32923.994199778841</v>
      </c>
      <c r="I2764" s="5">
        <f t="shared" si="303"/>
        <v>0</v>
      </c>
      <c r="J2764" s="6">
        <f>+H2764+SUM($B$4:$B$5)-SUM($F$15:F2764)</f>
        <v>33903.194199778867</v>
      </c>
      <c r="K2764" s="10">
        <f t="shared" si="306"/>
        <v>1.304463755281704E-3</v>
      </c>
      <c r="L2764" s="10">
        <f>+H2764/SUM($F$15:F2764)-1</f>
        <v>0.29515964091526925</v>
      </c>
      <c r="M2764" s="18">
        <f t="shared" si="309"/>
        <v>0</v>
      </c>
      <c r="N2764" s="18">
        <f t="shared" si="307"/>
        <v>3154.8480452068693</v>
      </c>
      <c r="O2764" s="4">
        <f t="shared" si="308"/>
        <v>8.0576939477708116</v>
      </c>
      <c r="P2764" s="18">
        <f>+AVERAGEIF($C$15:C2764,"&lt;&gt;",$B$15:B2764)</f>
        <v>8.1630578512396692</v>
      </c>
    </row>
    <row r="2765" spans="1:16" x14ac:dyDescent="0.25">
      <c r="A2765" s="1">
        <v>44315</v>
      </c>
      <c r="B2765" s="18">
        <v>10.433</v>
      </c>
      <c r="G2765">
        <f t="shared" si="304"/>
        <v>34216.993585598269</v>
      </c>
      <c r="H2765">
        <f t="shared" si="305"/>
        <v>32914.529655643222</v>
      </c>
      <c r="I2765" s="5">
        <f t="shared" si="303"/>
        <v>0</v>
      </c>
      <c r="J2765" s="6">
        <f>+H2765+SUM($B$4:$B$5)-SUM($F$15:F2765)</f>
        <v>33893.729655643248</v>
      </c>
      <c r="K2765" s="10">
        <f t="shared" si="306"/>
        <v>-2.7916378851644552E-4</v>
      </c>
      <c r="L2765" s="10">
        <f>+H2765/SUM($F$15:F2765)-1</f>
        <v>0.29478732595525137</v>
      </c>
      <c r="M2765" s="18">
        <f t="shared" si="309"/>
        <v>0</v>
      </c>
      <c r="N2765" s="18">
        <f t="shared" si="307"/>
        <v>3154.8480452068693</v>
      </c>
      <c r="O2765" s="4">
        <f t="shared" si="308"/>
        <v>8.0576939477708116</v>
      </c>
      <c r="P2765" s="18">
        <f>+AVERAGEIF($C$15:C2765,"&lt;&gt;",$B$15:B2765)</f>
        <v>8.1630578512396692</v>
      </c>
    </row>
    <row r="2766" spans="1:16" x14ac:dyDescent="0.25">
      <c r="A2766" s="1">
        <v>44316</v>
      </c>
      <c r="B2766" s="18">
        <v>10.371</v>
      </c>
      <c r="G2766">
        <f t="shared" si="304"/>
        <v>34013.652878006294</v>
      </c>
      <c r="H2766">
        <f t="shared" si="305"/>
        <v>32718.929076840395</v>
      </c>
      <c r="I2766" s="5">
        <f t="shared" si="303"/>
        <v>0</v>
      </c>
      <c r="J2766" s="6">
        <f>+H2766+SUM($B$4:$B$5)-SUM($F$15:F2766)</f>
        <v>33698.129076840421</v>
      </c>
      <c r="K2766" s="10">
        <f t="shared" si="306"/>
        <v>-5.7709960157854567E-3</v>
      </c>
      <c r="L2766" s="10">
        <f>+H2766/SUM($F$15:F2766)-1</f>
        <v>0.28709281678155008</v>
      </c>
      <c r="M2766" s="18">
        <f t="shared" si="309"/>
        <v>0</v>
      </c>
      <c r="N2766" s="18">
        <f t="shared" si="307"/>
        <v>3154.8480452068693</v>
      </c>
      <c r="O2766" s="4">
        <f t="shared" si="308"/>
        <v>8.0576939477708116</v>
      </c>
      <c r="P2766" s="18">
        <f>+AVERAGEIF($C$15:C2766,"&lt;&gt;",$B$15:B2766)</f>
        <v>8.1630578512396692</v>
      </c>
    </row>
    <row r="2767" spans="1:16" x14ac:dyDescent="0.25">
      <c r="A2767" s="1">
        <v>44320</v>
      </c>
      <c r="B2767" s="18">
        <v>10.303000000000001</v>
      </c>
      <c r="G2767">
        <f t="shared" si="304"/>
        <v>33790.634037421551</v>
      </c>
      <c r="H2767">
        <f t="shared" si="305"/>
        <v>32504.399409766331</v>
      </c>
      <c r="I2767" s="5">
        <f t="shared" si="303"/>
        <v>0</v>
      </c>
      <c r="J2767" s="6">
        <f>+H2767+SUM($B$4:$B$5)-SUM($F$15:F2767)</f>
        <v>33483.599409766357</v>
      </c>
      <c r="K2767" s="10">
        <f t="shared" si="306"/>
        <v>-6.3662189252371437E-3</v>
      </c>
      <c r="L2767" s="10">
        <f>+H2767/SUM($F$15:F2767)-1</f>
        <v>0.27865367768781324</v>
      </c>
      <c r="M2767" s="18">
        <f t="shared" si="309"/>
        <v>0</v>
      </c>
      <c r="N2767" s="18">
        <f t="shared" si="307"/>
        <v>3154.8480452068693</v>
      </c>
      <c r="O2767" s="4">
        <f t="shared" si="308"/>
        <v>8.0576939477708116</v>
      </c>
      <c r="P2767" s="18">
        <f>+AVERAGEIF($C$15:C2767,"&lt;&gt;",$B$15:B2767)</f>
        <v>8.1630578512396692</v>
      </c>
    </row>
    <row r="2768" spans="1:16" x14ac:dyDescent="0.25">
      <c r="A2768" s="1">
        <v>44321</v>
      </c>
      <c r="B2768" s="18">
        <v>10.314</v>
      </c>
      <c r="G2768">
        <f t="shared" si="304"/>
        <v>33826.710614574964</v>
      </c>
      <c r="H2768">
        <f t="shared" si="305"/>
        <v>32539.102738263602</v>
      </c>
      <c r="I2768" s="5">
        <f t="shared" ref="I2768:I2831" si="310">+C2768*(MAX($A:$A)-A2768)</f>
        <v>0</v>
      </c>
      <c r="J2768" s="6">
        <f>+H2768+SUM($B$4:$B$5)-SUM($F$15:F2768)</f>
        <v>33518.302738263628</v>
      </c>
      <c r="K2768" s="10">
        <f t="shared" si="306"/>
        <v>1.0364276573906483E-3</v>
      </c>
      <c r="L2768" s="10">
        <f>+H2768/SUM($F$15:F2768)-1</f>
        <v>0.28001883254121185</v>
      </c>
      <c r="M2768" s="18">
        <f t="shared" si="309"/>
        <v>0</v>
      </c>
      <c r="N2768" s="18">
        <f t="shared" si="307"/>
        <v>3154.8480452068693</v>
      </c>
      <c r="O2768" s="4">
        <f t="shared" si="308"/>
        <v>8.0576939477708116</v>
      </c>
      <c r="P2768" s="18">
        <f>+AVERAGEIF($C$15:C2768,"&lt;&gt;",$B$15:B2768)</f>
        <v>8.1630578512396692</v>
      </c>
    </row>
    <row r="2769" spans="1:16" x14ac:dyDescent="0.25">
      <c r="A2769" s="1">
        <v>44322</v>
      </c>
      <c r="B2769" s="18">
        <v>10.327999999999999</v>
      </c>
      <c r="G2769">
        <f t="shared" ref="G2769:G2832" si="311">+(B2769/B2768*G2768)+C2769</f>
        <v>33872.626258224765</v>
      </c>
      <c r="H2769">
        <f t="shared" ref="H2769:H2832" si="312">+(B2769/B2768*H2768)+F2769</f>
        <v>32583.270610896496</v>
      </c>
      <c r="I2769" s="5">
        <f t="shared" si="310"/>
        <v>0</v>
      </c>
      <c r="J2769" s="6">
        <f>+H2769+SUM($B$4:$B$5)-SUM($F$15:F2769)</f>
        <v>33562.470610896518</v>
      </c>
      <c r="K2769" s="10">
        <f t="shared" ref="K2769:K2832" si="313">+J2769/J2768-1</f>
        <v>1.3177240201505125E-3</v>
      </c>
      <c r="L2769" s="10">
        <f>+H2769/SUM($F$15:F2769)-1</f>
        <v>0.28175630235462812</v>
      </c>
      <c r="M2769" s="18">
        <f t="shared" si="309"/>
        <v>0</v>
      </c>
      <c r="N2769" s="18">
        <f t="shared" ref="N2769:N2832" si="314">+M2769+N2768</f>
        <v>3154.8480452068693</v>
      </c>
      <c r="O2769" s="4">
        <f t="shared" ref="O2769:O2832" si="315">((O2768*N2768)+(B2769*M2769))/N2769</f>
        <v>8.0576939477708116</v>
      </c>
      <c r="P2769" s="18">
        <f>+AVERAGEIF($C$15:C2769,"&lt;&gt;",$B$15:B2769)</f>
        <v>8.1630578512396692</v>
      </c>
    </row>
    <row r="2770" spans="1:16" x14ac:dyDescent="0.25">
      <c r="A2770" s="1">
        <v>44323</v>
      </c>
      <c r="B2770" s="18">
        <v>10.316000000000001</v>
      </c>
      <c r="G2770">
        <f t="shared" si="311"/>
        <v>33833.269992239228</v>
      </c>
      <c r="H2770">
        <f t="shared" si="312"/>
        <v>32545.412434354017</v>
      </c>
      <c r="I2770" s="5">
        <f t="shared" si="310"/>
        <v>0</v>
      </c>
      <c r="J2770" s="6">
        <f>+H2770+SUM($B$4:$B$5)-SUM($F$15:F2770)</f>
        <v>33524.612434354043</v>
      </c>
      <c r="K2770" s="10">
        <f t="shared" si="313"/>
        <v>-1.1279913502608707E-3</v>
      </c>
      <c r="L2770" s="10">
        <f>+H2770/SUM($F$15:F2770)-1</f>
        <v>0.28026704251455703</v>
      </c>
      <c r="M2770" s="18">
        <f t="shared" si="309"/>
        <v>0</v>
      </c>
      <c r="N2770" s="18">
        <f t="shared" si="314"/>
        <v>3154.8480452068693</v>
      </c>
      <c r="O2770" s="4">
        <f t="shared" si="315"/>
        <v>8.0576939477708116</v>
      </c>
      <c r="P2770" s="18">
        <f>+AVERAGEIF($C$15:C2770,"&lt;&gt;",$B$15:B2770)</f>
        <v>8.1630578512396692</v>
      </c>
    </row>
    <row r="2771" spans="1:16" x14ac:dyDescent="0.25">
      <c r="A2771" s="1">
        <v>44326</v>
      </c>
      <c r="B2771" s="18">
        <v>10.292999999999999</v>
      </c>
      <c r="G2771">
        <f t="shared" si="311"/>
        <v>33757.837149100262</v>
      </c>
      <c r="H2771">
        <f t="shared" si="312"/>
        <v>32472.850929314256</v>
      </c>
      <c r="I2771" s="5">
        <f t="shared" si="310"/>
        <v>0</v>
      </c>
      <c r="J2771" s="6">
        <f>+H2771+SUM($B$4:$B$5)-SUM($F$15:F2771)</f>
        <v>33452.050929314282</v>
      </c>
      <c r="K2771" s="10">
        <f t="shared" si="313"/>
        <v>-2.164424873869808E-3</v>
      </c>
      <c r="L2771" s="10">
        <f>+H2771/SUM($F$15:F2771)-1</f>
        <v>0.27741262782108711</v>
      </c>
      <c r="M2771" s="18">
        <f t="shared" ref="M2771:M2834" si="316">+F2771/B2771</f>
        <v>0</v>
      </c>
      <c r="N2771" s="18">
        <f t="shared" si="314"/>
        <v>3154.8480452068693</v>
      </c>
      <c r="O2771" s="4">
        <f t="shared" si="315"/>
        <v>8.0576939477708116</v>
      </c>
      <c r="P2771" s="18">
        <f>+AVERAGEIF($C$15:C2771,"&lt;&gt;",$B$15:B2771)</f>
        <v>8.1630578512396692</v>
      </c>
    </row>
    <row r="2772" spans="1:16" x14ac:dyDescent="0.25">
      <c r="A2772" s="1">
        <v>44327</v>
      </c>
      <c r="B2772" s="18">
        <v>10.182</v>
      </c>
      <c r="G2772">
        <f t="shared" si="311"/>
        <v>33393.791688733982</v>
      </c>
      <c r="H2772">
        <f t="shared" si="312"/>
        <v>32122.662796296296</v>
      </c>
      <c r="I2772" s="5">
        <f t="shared" si="310"/>
        <v>0</v>
      </c>
      <c r="J2772" s="6">
        <f>+H2772+SUM($B$4:$B$5)-SUM($F$15:F2772)</f>
        <v>33101.862796296322</v>
      </c>
      <c r="K2772" s="10">
        <f t="shared" si="313"/>
        <v>-1.0468360632294949E-2</v>
      </c>
      <c r="L2772" s="10">
        <f>+H2772/SUM($F$15:F2772)-1</f>
        <v>0.26363697430042832</v>
      </c>
      <c r="M2772" s="18">
        <f t="shared" si="316"/>
        <v>0</v>
      </c>
      <c r="N2772" s="18">
        <f t="shared" si="314"/>
        <v>3154.8480452068693</v>
      </c>
      <c r="O2772" s="4">
        <f t="shared" si="315"/>
        <v>8.0576939477708116</v>
      </c>
      <c r="P2772" s="18">
        <f>+AVERAGEIF($C$15:C2772,"&lt;&gt;",$B$15:B2772)</f>
        <v>8.1630578512396692</v>
      </c>
    </row>
    <row r="2773" spans="1:16" x14ac:dyDescent="0.25">
      <c r="A2773" s="1">
        <v>44328</v>
      </c>
      <c r="B2773" s="18">
        <v>10.132999999999999</v>
      </c>
      <c r="G2773">
        <f t="shared" si="311"/>
        <v>33233.086935959676</v>
      </c>
      <c r="H2773">
        <f t="shared" si="312"/>
        <v>31968.075242081155</v>
      </c>
      <c r="I2773" s="5">
        <f t="shared" si="310"/>
        <v>0</v>
      </c>
      <c r="J2773" s="6">
        <f>+H2773+SUM($B$4:$B$5)-SUM($F$15:F2773)</f>
        <v>32947.275242081181</v>
      </c>
      <c r="K2773" s="10">
        <f t="shared" si="313"/>
        <v>-4.6700560378263312E-3</v>
      </c>
      <c r="L2773" s="10">
        <f>+H2773/SUM($F$15:F2773)-1</f>
        <v>0.25755582995347059</v>
      </c>
      <c r="M2773" s="18">
        <f t="shared" si="316"/>
        <v>0</v>
      </c>
      <c r="N2773" s="18">
        <f t="shared" si="314"/>
        <v>3154.8480452068693</v>
      </c>
      <c r="O2773" s="4">
        <f t="shared" si="315"/>
        <v>8.0576939477708116</v>
      </c>
      <c r="P2773" s="18">
        <f>+AVERAGEIF($C$15:C2773,"&lt;&gt;",$B$15:B2773)</f>
        <v>8.1630578512396692</v>
      </c>
    </row>
    <row r="2774" spans="1:16" x14ac:dyDescent="0.25">
      <c r="A2774" s="1">
        <v>44330</v>
      </c>
      <c r="B2774" s="18">
        <v>10.038</v>
      </c>
      <c r="G2774">
        <f t="shared" si="311"/>
        <v>32921.516496907454</v>
      </c>
      <c r="H2774">
        <f t="shared" si="312"/>
        <v>31668.364677786507</v>
      </c>
      <c r="I2774" s="5">
        <f t="shared" si="310"/>
        <v>0</v>
      </c>
      <c r="J2774" s="6">
        <f>+H2774+SUM($B$4:$B$5)-SUM($F$15:F2774)</f>
        <v>32647.564677786533</v>
      </c>
      <c r="K2774" s="10">
        <f t="shared" si="313"/>
        <v>-9.0966722465670724E-3</v>
      </c>
      <c r="L2774" s="10">
        <f>+H2774/SUM($F$15:F2774)-1</f>
        <v>0.2457658562195737</v>
      </c>
      <c r="M2774" s="18">
        <f t="shared" si="316"/>
        <v>0</v>
      </c>
      <c r="N2774" s="18">
        <f t="shared" si="314"/>
        <v>3154.8480452068693</v>
      </c>
      <c r="O2774" s="4">
        <f t="shared" si="315"/>
        <v>8.0576939477708116</v>
      </c>
      <c r="P2774" s="18">
        <f>+AVERAGEIF($C$15:C2774,"&lt;&gt;",$B$15:B2774)</f>
        <v>8.1630578512396692</v>
      </c>
    </row>
    <row r="2775" spans="1:16" x14ac:dyDescent="0.25">
      <c r="A2775" s="1">
        <v>44333</v>
      </c>
      <c r="B2775" s="18">
        <v>10.042</v>
      </c>
      <c r="G2775">
        <f t="shared" si="311"/>
        <v>32934.635252235967</v>
      </c>
      <c r="H2775">
        <f t="shared" si="312"/>
        <v>31680.98406996733</v>
      </c>
      <c r="I2775" s="5">
        <f t="shared" si="310"/>
        <v>0</v>
      </c>
      <c r="J2775" s="6">
        <f>+H2775+SUM($B$4:$B$5)-SUM($F$15:F2775)</f>
        <v>32660.184069967356</v>
      </c>
      <c r="K2775" s="10">
        <f t="shared" si="313"/>
        <v>3.865339514714794E-4</v>
      </c>
      <c r="L2775" s="10">
        <f>+H2775/SUM($F$15:F2775)-1</f>
        <v>0.24626227616626384</v>
      </c>
      <c r="M2775" s="18">
        <f t="shared" si="316"/>
        <v>0</v>
      </c>
      <c r="N2775" s="18">
        <f t="shared" si="314"/>
        <v>3154.8480452068693</v>
      </c>
      <c r="O2775" s="4">
        <f t="shared" si="315"/>
        <v>8.0576939477708116</v>
      </c>
      <c r="P2775" s="18">
        <f>+AVERAGEIF($C$15:C2775,"&lt;&gt;",$B$15:B2775)</f>
        <v>8.1630578512396692</v>
      </c>
    </row>
    <row r="2776" spans="1:16" x14ac:dyDescent="0.25">
      <c r="A2776" s="1">
        <v>44334</v>
      </c>
      <c r="B2776" s="18">
        <v>10.117000000000001</v>
      </c>
      <c r="G2776">
        <f t="shared" si="311"/>
        <v>33180.611914645619</v>
      </c>
      <c r="H2776">
        <f t="shared" si="312"/>
        <v>31917.597673357846</v>
      </c>
      <c r="I2776" s="5">
        <f t="shared" si="310"/>
        <v>0</v>
      </c>
      <c r="J2776" s="6">
        <f>+H2776+SUM($B$4:$B$5)-SUM($F$15:F2776)</f>
        <v>32896.797673357869</v>
      </c>
      <c r="K2776" s="10">
        <f t="shared" si="313"/>
        <v>7.244711263219461E-3</v>
      </c>
      <c r="L2776" s="10">
        <f>+H2776/SUM($F$15:F2776)-1</f>
        <v>0.25557015016670914</v>
      </c>
      <c r="M2776" s="18">
        <f t="shared" si="316"/>
        <v>0</v>
      </c>
      <c r="N2776" s="18">
        <f t="shared" si="314"/>
        <v>3154.8480452068693</v>
      </c>
      <c r="O2776" s="4">
        <f t="shared" si="315"/>
        <v>8.0576939477708116</v>
      </c>
      <c r="P2776" s="18">
        <f>+AVERAGEIF($C$15:C2776,"&lt;&gt;",$B$15:B2776)</f>
        <v>8.1630578512396692</v>
      </c>
    </row>
    <row r="2777" spans="1:16" x14ac:dyDescent="0.25">
      <c r="A2777" s="1">
        <v>44335</v>
      </c>
      <c r="B2777" s="18">
        <v>10.106999999999999</v>
      </c>
      <c r="G2777">
        <f t="shared" si="311"/>
        <v>33147.81502632433</v>
      </c>
      <c r="H2777">
        <f t="shared" si="312"/>
        <v>31886.049192905775</v>
      </c>
      <c r="I2777" s="5">
        <f t="shared" si="310"/>
        <v>0</v>
      </c>
      <c r="J2777" s="6">
        <f>+H2777+SUM($B$4:$B$5)-SUM($F$15:F2777)</f>
        <v>32865.249192905801</v>
      </c>
      <c r="K2777" s="10">
        <f t="shared" si="313"/>
        <v>-9.5901372423301545E-4</v>
      </c>
      <c r="L2777" s="10">
        <f>+H2777/SUM($F$15:F2777)-1</f>
        <v>0.25432910029998301</v>
      </c>
      <c r="M2777" s="18">
        <f t="shared" si="316"/>
        <v>0</v>
      </c>
      <c r="N2777" s="18">
        <f t="shared" si="314"/>
        <v>3154.8480452068693</v>
      </c>
      <c r="O2777" s="4">
        <f t="shared" si="315"/>
        <v>8.0576939477708116</v>
      </c>
      <c r="P2777" s="18">
        <f>+AVERAGEIF($C$15:C2777,"&lt;&gt;",$B$15:B2777)</f>
        <v>8.1630578512396692</v>
      </c>
    </row>
    <row r="2778" spans="1:16" x14ac:dyDescent="0.25">
      <c r="A2778" s="1">
        <v>44336</v>
      </c>
      <c r="B2778" s="18">
        <v>10.095000000000001</v>
      </c>
      <c r="G2778">
        <f t="shared" si="311"/>
        <v>33108.458760338792</v>
      </c>
      <c r="H2778">
        <f t="shared" si="312"/>
        <v>31848.191016363297</v>
      </c>
      <c r="I2778" s="5">
        <f t="shared" si="310"/>
        <v>0</v>
      </c>
      <c r="J2778" s="6">
        <f>+H2778+SUM($B$4:$B$5)-SUM($F$15:F2778)</f>
        <v>32827.391016363326</v>
      </c>
      <c r="K2778" s="10">
        <f t="shared" si="313"/>
        <v>-1.1519211772976767E-3</v>
      </c>
      <c r="L2778" s="10">
        <f>+H2778/SUM($F$15:F2778)-1</f>
        <v>0.25283984045991192</v>
      </c>
      <c r="M2778" s="18">
        <f t="shared" si="316"/>
        <v>0</v>
      </c>
      <c r="N2778" s="18">
        <f t="shared" si="314"/>
        <v>3154.8480452068693</v>
      </c>
      <c r="O2778" s="4">
        <f t="shared" si="315"/>
        <v>8.0576939477708116</v>
      </c>
      <c r="P2778" s="18">
        <f>+AVERAGEIF($C$15:C2778,"&lt;&gt;",$B$15:B2778)</f>
        <v>8.1630578512396692</v>
      </c>
    </row>
    <row r="2779" spans="1:16" x14ac:dyDescent="0.25">
      <c r="A2779" s="1">
        <v>44337</v>
      </c>
      <c r="B2779" s="18">
        <v>10.093</v>
      </c>
      <c r="G2779">
        <f t="shared" si="311"/>
        <v>33101.899382674528</v>
      </c>
      <c r="H2779">
        <f t="shared" si="312"/>
        <v>31841.881320272878</v>
      </c>
      <c r="I2779" s="5">
        <f t="shared" si="310"/>
        <v>0</v>
      </c>
      <c r="J2779" s="6">
        <f>+H2779+SUM($B$4:$B$5)-SUM($F$15:F2779)</f>
        <v>32821.081320272904</v>
      </c>
      <c r="K2779" s="10">
        <f t="shared" si="313"/>
        <v>-1.9220827166177568E-4</v>
      </c>
      <c r="L2779" s="10">
        <f>+H2779/SUM($F$15:F2779)-1</f>
        <v>0.25259163048656652</v>
      </c>
      <c r="M2779" s="18">
        <f t="shared" si="316"/>
        <v>0</v>
      </c>
      <c r="N2779" s="18">
        <f t="shared" si="314"/>
        <v>3154.8480452068693</v>
      </c>
      <c r="O2779" s="4">
        <f t="shared" si="315"/>
        <v>8.0576939477708116</v>
      </c>
      <c r="P2779" s="18">
        <f>+AVERAGEIF($C$15:C2779,"&lt;&gt;",$B$15:B2779)</f>
        <v>8.1630578512396692</v>
      </c>
    </row>
    <row r="2780" spans="1:16" x14ac:dyDescent="0.25">
      <c r="A2780" s="1">
        <v>44341</v>
      </c>
      <c r="B2780" s="18">
        <v>10.117000000000001</v>
      </c>
      <c r="G2780">
        <f t="shared" si="311"/>
        <v>33180.611914645619</v>
      </c>
      <c r="H2780">
        <f t="shared" si="312"/>
        <v>31917.597673357846</v>
      </c>
      <c r="I2780" s="5">
        <f t="shared" si="310"/>
        <v>0</v>
      </c>
      <c r="J2780" s="6">
        <f>+H2780+SUM($B$4:$B$5)-SUM($F$15:F2780)</f>
        <v>32896.797673357869</v>
      </c>
      <c r="K2780" s="10">
        <f t="shared" si="313"/>
        <v>2.306942673402812E-3</v>
      </c>
      <c r="L2780" s="10">
        <f>+H2780/SUM($F$15:F2780)-1</f>
        <v>0.25557015016670914</v>
      </c>
      <c r="M2780" s="18">
        <f t="shared" si="316"/>
        <v>0</v>
      </c>
      <c r="N2780" s="18">
        <f t="shared" si="314"/>
        <v>3154.8480452068693</v>
      </c>
      <c r="O2780" s="4">
        <f t="shared" si="315"/>
        <v>8.0576939477708116</v>
      </c>
      <c r="P2780" s="18">
        <f>+AVERAGEIF($C$15:C2780,"&lt;&gt;",$B$15:B2780)</f>
        <v>8.1630578512396692</v>
      </c>
    </row>
    <row r="2781" spans="1:16" x14ac:dyDescent="0.25">
      <c r="A2781" s="1">
        <v>44342</v>
      </c>
      <c r="B2781" s="18">
        <v>10.194000000000001</v>
      </c>
      <c r="G2781">
        <f t="shared" si="311"/>
        <v>33433.147954719527</v>
      </c>
      <c r="H2781">
        <f t="shared" si="312"/>
        <v>32160.520972838778</v>
      </c>
      <c r="I2781" s="5">
        <f t="shared" si="310"/>
        <v>0</v>
      </c>
      <c r="J2781" s="6">
        <f>+H2781+SUM($B$4:$B$5)-SUM($F$15:F2781)</f>
        <v>33139.720972838804</v>
      </c>
      <c r="K2781" s="10">
        <f t="shared" si="313"/>
        <v>7.3844056765948185E-3</v>
      </c>
      <c r="L2781" s="10">
        <f>+H2781/SUM($F$15:F2781)-1</f>
        <v>0.26512623414049963</v>
      </c>
      <c r="M2781" s="18">
        <f t="shared" si="316"/>
        <v>0</v>
      </c>
      <c r="N2781" s="18">
        <f t="shared" si="314"/>
        <v>3154.8480452068693</v>
      </c>
      <c r="O2781" s="4">
        <f t="shared" si="315"/>
        <v>8.0576939477708116</v>
      </c>
      <c r="P2781" s="18">
        <f>+AVERAGEIF($C$15:C2781,"&lt;&gt;",$B$15:B2781)</f>
        <v>8.1630578512396692</v>
      </c>
    </row>
    <row r="2782" spans="1:16" x14ac:dyDescent="0.25">
      <c r="A2782" s="1">
        <v>44343</v>
      </c>
      <c r="B2782" s="18">
        <v>10.239000000000001</v>
      </c>
      <c r="G2782">
        <f t="shared" si="311"/>
        <v>33580.733952165319</v>
      </c>
      <c r="H2782">
        <f t="shared" si="312"/>
        <v>32302.489134873085</v>
      </c>
      <c r="I2782" s="5">
        <f t="shared" si="310"/>
        <v>0</v>
      </c>
      <c r="J2782" s="6">
        <f>+H2782+SUM($B$4:$B$5)-SUM($F$15:F2782)</f>
        <v>33281.689134873115</v>
      </c>
      <c r="K2782" s="10">
        <f t="shared" si="313"/>
        <v>4.2839275004959987E-3</v>
      </c>
      <c r="L2782" s="10">
        <f>+H2782/SUM($F$15:F2782)-1</f>
        <v>0.27071095854076654</v>
      </c>
      <c r="M2782" s="18">
        <f t="shared" si="316"/>
        <v>0</v>
      </c>
      <c r="N2782" s="18">
        <f t="shared" si="314"/>
        <v>3154.8480452068693</v>
      </c>
      <c r="O2782" s="4">
        <f t="shared" si="315"/>
        <v>8.0576939477708116</v>
      </c>
      <c r="P2782" s="18">
        <f>+AVERAGEIF($C$15:C2782,"&lt;&gt;",$B$15:B2782)</f>
        <v>8.1630578512396692</v>
      </c>
    </row>
    <row r="2783" spans="1:16" x14ac:dyDescent="0.25">
      <c r="A2783" s="1">
        <v>44344</v>
      </c>
      <c r="B2783" s="18">
        <v>10.307</v>
      </c>
      <c r="G2783">
        <f t="shared" si="311"/>
        <v>33803.752792750071</v>
      </c>
      <c r="H2783">
        <f t="shared" si="312"/>
        <v>32517.018801947153</v>
      </c>
      <c r="I2783" s="5">
        <f t="shared" si="310"/>
        <v>0</v>
      </c>
      <c r="J2783" s="6">
        <f>+H2783+SUM($B$4:$B$5)-SUM($F$15:F2783)</f>
        <v>33496.21880194718</v>
      </c>
      <c r="K2783" s="10">
        <f t="shared" si="313"/>
        <v>6.4458767764066227E-3</v>
      </c>
      <c r="L2783" s="10">
        <f>+H2783/SUM($F$15:F2783)-1</f>
        <v>0.2791500976345036</v>
      </c>
      <c r="M2783" s="18">
        <f t="shared" si="316"/>
        <v>0</v>
      </c>
      <c r="N2783" s="18">
        <f t="shared" si="314"/>
        <v>3154.8480452068693</v>
      </c>
      <c r="O2783" s="4">
        <f t="shared" si="315"/>
        <v>8.0576939477708116</v>
      </c>
      <c r="P2783" s="18">
        <f>+AVERAGEIF($C$15:C2783,"&lt;&gt;",$B$15:B2783)</f>
        <v>8.1630578512396692</v>
      </c>
    </row>
    <row r="2784" spans="1:16" x14ac:dyDescent="0.25">
      <c r="A2784" s="1">
        <v>44347</v>
      </c>
      <c r="B2784" s="18">
        <v>10.335000000000001</v>
      </c>
      <c r="G2784">
        <f t="shared" si="311"/>
        <v>33895.584080049674</v>
      </c>
      <c r="H2784">
        <f t="shared" si="312"/>
        <v>32605.354547212948</v>
      </c>
      <c r="I2784" s="5">
        <f t="shared" si="310"/>
        <v>0</v>
      </c>
      <c r="J2784" s="6">
        <f>+H2784+SUM($B$4:$B$5)-SUM($F$15:F2784)</f>
        <v>33584.554547212974</v>
      </c>
      <c r="K2784" s="10">
        <f t="shared" si="313"/>
        <v>2.6371855816949008E-3</v>
      </c>
      <c r="L2784" s="10">
        <f>+H2784/SUM($F$15:F2784)-1</f>
        <v>0.28262503726133636</v>
      </c>
      <c r="M2784" s="18">
        <f t="shared" si="316"/>
        <v>0</v>
      </c>
      <c r="N2784" s="18">
        <f t="shared" si="314"/>
        <v>3154.8480452068693</v>
      </c>
      <c r="O2784" s="4">
        <f t="shared" si="315"/>
        <v>8.0576939477708116</v>
      </c>
      <c r="P2784" s="18">
        <f>+AVERAGEIF($C$15:C2784,"&lt;&gt;",$B$15:B2784)</f>
        <v>8.1630578512396692</v>
      </c>
    </row>
    <row r="2785" spans="1:16" x14ac:dyDescent="0.25">
      <c r="A2785" s="1">
        <v>44348</v>
      </c>
      <c r="B2785" s="18">
        <v>10.403</v>
      </c>
      <c r="G2785">
        <f t="shared" si="311"/>
        <v>34118.602920634417</v>
      </c>
      <c r="H2785">
        <f t="shared" si="312"/>
        <v>32819.884214287013</v>
      </c>
      <c r="I2785" s="5">
        <f t="shared" si="310"/>
        <v>0</v>
      </c>
      <c r="J2785" s="6">
        <f>+H2785+SUM($B$4:$B$5)-SUM($F$15:F2785)</f>
        <v>33799.084214287039</v>
      </c>
      <c r="K2785" s="10">
        <f t="shared" si="313"/>
        <v>6.3877478789389208E-3</v>
      </c>
      <c r="L2785" s="10">
        <f>+H2785/SUM($F$15:F2785)-1</f>
        <v>0.2910641763550732</v>
      </c>
      <c r="M2785" s="18">
        <f t="shared" si="316"/>
        <v>0</v>
      </c>
      <c r="N2785" s="18">
        <f t="shared" si="314"/>
        <v>3154.8480452068693</v>
      </c>
      <c r="O2785" s="4">
        <f t="shared" si="315"/>
        <v>8.0576939477708116</v>
      </c>
      <c r="P2785" s="18">
        <f>+AVERAGEIF($C$15:C2785,"&lt;&gt;",$B$15:B2785)</f>
        <v>8.1630578512396692</v>
      </c>
    </row>
    <row r="2786" spans="1:16" x14ac:dyDescent="0.25">
      <c r="A2786" s="1">
        <v>44350</v>
      </c>
      <c r="B2786" s="18">
        <v>10.433999999999999</v>
      </c>
      <c r="G2786">
        <f t="shared" si="311"/>
        <v>34220.273274430408</v>
      </c>
      <c r="H2786">
        <f t="shared" si="312"/>
        <v>32917.684503688426</v>
      </c>
      <c r="I2786" s="5">
        <f t="shared" si="310"/>
        <v>0</v>
      </c>
      <c r="J2786" s="6">
        <f>+H2786+SUM($B$4:$B$5)-SUM($F$15:F2786)</f>
        <v>33896.884503688452</v>
      </c>
      <c r="K2786" s="10">
        <f t="shared" si="313"/>
        <v>2.8935780857657356E-3</v>
      </c>
      <c r="L2786" s="10">
        <f>+H2786/SUM($F$15:F2786)-1</f>
        <v>0.29491143094192385</v>
      </c>
      <c r="M2786" s="18">
        <f t="shared" si="316"/>
        <v>0</v>
      </c>
      <c r="N2786" s="18">
        <f t="shared" si="314"/>
        <v>3154.8480452068693</v>
      </c>
      <c r="O2786" s="4">
        <f t="shared" si="315"/>
        <v>8.0576939477708116</v>
      </c>
      <c r="P2786" s="18">
        <f>+AVERAGEIF($C$15:C2786,"&lt;&gt;",$B$15:B2786)</f>
        <v>8.1630578512396692</v>
      </c>
    </row>
    <row r="2787" spans="1:16" x14ac:dyDescent="0.25">
      <c r="A2787" s="1">
        <v>44351</v>
      </c>
      <c r="B2787" s="18">
        <v>10.398999999999999</v>
      </c>
      <c r="G2787">
        <f t="shared" si="311"/>
        <v>34105.484165305905</v>
      </c>
      <c r="H2787">
        <f t="shared" si="312"/>
        <v>32807.264822106183</v>
      </c>
      <c r="I2787" s="5">
        <f t="shared" si="310"/>
        <v>0</v>
      </c>
      <c r="J2787" s="6">
        <f>+H2787+SUM($B$4:$B$5)-SUM($F$15:F2787)</f>
        <v>33786.464822106209</v>
      </c>
      <c r="K2787" s="10">
        <f t="shared" si="313"/>
        <v>-3.2575171199060726E-3</v>
      </c>
      <c r="L2787" s="10">
        <f>+H2787/SUM($F$15:F2787)-1</f>
        <v>0.29056775640838284</v>
      </c>
      <c r="M2787" s="18">
        <f t="shared" si="316"/>
        <v>0</v>
      </c>
      <c r="N2787" s="18">
        <f t="shared" si="314"/>
        <v>3154.8480452068693</v>
      </c>
      <c r="O2787" s="4">
        <f t="shared" si="315"/>
        <v>8.0576939477708116</v>
      </c>
      <c r="P2787" s="18">
        <f>+AVERAGEIF($C$15:C2787,"&lt;&gt;",$B$15:B2787)</f>
        <v>8.1630578512396692</v>
      </c>
    </row>
    <row r="2788" spans="1:16" x14ac:dyDescent="0.25">
      <c r="A2788" s="1">
        <v>44355</v>
      </c>
      <c r="B2788" s="18">
        <v>10.346</v>
      </c>
      <c r="G2788">
        <f t="shared" si="311"/>
        <v>33931.660657203087</v>
      </c>
      <c r="H2788">
        <f t="shared" si="312"/>
        <v>32640.057875710223</v>
      </c>
      <c r="I2788" s="5">
        <f t="shared" si="310"/>
        <v>0</v>
      </c>
      <c r="J2788" s="6">
        <f>+H2788+SUM($B$4:$B$5)-SUM($F$15:F2788)</f>
        <v>33619.257875710246</v>
      </c>
      <c r="K2788" s="10">
        <f t="shared" si="313"/>
        <v>-4.9489328722713832E-3</v>
      </c>
      <c r="L2788" s="10">
        <f>+H2788/SUM($F$15:F2788)-1</f>
        <v>0.28399019211473497</v>
      </c>
      <c r="M2788" s="18">
        <f t="shared" si="316"/>
        <v>0</v>
      </c>
      <c r="N2788" s="18">
        <f t="shared" si="314"/>
        <v>3154.8480452068693</v>
      </c>
      <c r="O2788" s="4">
        <f t="shared" si="315"/>
        <v>8.0576939477708116</v>
      </c>
      <c r="P2788" s="18">
        <f>+AVERAGEIF($C$15:C2788,"&lt;&gt;",$B$15:B2788)</f>
        <v>8.1630578512396692</v>
      </c>
    </row>
    <row r="2789" spans="1:16" x14ac:dyDescent="0.25">
      <c r="A2789" s="1">
        <v>44356</v>
      </c>
      <c r="B2789" s="18">
        <v>10.323</v>
      </c>
      <c r="G2789">
        <f t="shared" si="311"/>
        <v>33856.227814064128</v>
      </c>
      <c r="H2789">
        <f t="shared" si="312"/>
        <v>32567.496370670466</v>
      </c>
      <c r="I2789" s="5">
        <f t="shared" si="310"/>
        <v>0</v>
      </c>
      <c r="J2789" s="6">
        <f>+H2789+SUM($B$4:$B$5)-SUM($F$15:F2789)</f>
        <v>33546.696370670492</v>
      </c>
      <c r="K2789" s="10">
        <f t="shared" si="313"/>
        <v>-2.1583315523504565E-3</v>
      </c>
      <c r="L2789" s="10">
        <f>+H2789/SUM($F$15:F2789)-1</f>
        <v>0.28113577742126528</v>
      </c>
      <c r="M2789" s="18">
        <f t="shared" si="316"/>
        <v>0</v>
      </c>
      <c r="N2789" s="18">
        <f t="shared" si="314"/>
        <v>3154.8480452068693</v>
      </c>
      <c r="O2789" s="4">
        <f t="shared" si="315"/>
        <v>8.0576939477708116</v>
      </c>
      <c r="P2789" s="18">
        <f>+AVERAGEIF($C$15:C2789,"&lt;&gt;",$B$15:B2789)</f>
        <v>8.1630578512396692</v>
      </c>
    </row>
    <row r="2790" spans="1:16" x14ac:dyDescent="0.25">
      <c r="A2790" s="1">
        <v>44357</v>
      </c>
      <c r="B2790" s="18">
        <v>10.359</v>
      </c>
      <c r="G2790">
        <f t="shared" si="311"/>
        <v>33974.296612020757</v>
      </c>
      <c r="H2790">
        <f t="shared" si="312"/>
        <v>32681.070900297909</v>
      </c>
      <c r="I2790" s="5">
        <f t="shared" si="310"/>
        <v>0</v>
      </c>
      <c r="J2790" s="6">
        <f>+H2790+SUM($B$4:$B$5)-SUM($F$15:F2790)</f>
        <v>33660.270900297939</v>
      </c>
      <c r="K2790" s="10">
        <f t="shared" si="313"/>
        <v>3.3855652542509329E-3</v>
      </c>
      <c r="L2790" s="10">
        <f>+H2790/SUM($F$15:F2790)-1</f>
        <v>0.28560355694147876</v>
      </c>
      <c r="M2790" s="18">
        <f t="shared" si="316"/>
        <v>0</v>
      </c>
      <c r="N2790" s="18">
        <f t="shared" si="314"/>
        <v>3154.8480452068693</v>
      </c>
      <c r="O2790" s="4">
        <f t="shared" si="315"/>
        <v>8.0576939477708116</v>
      </c>
      <c r="P2790" s="18">
        <f>+AVERAGEIF($C$15:C2790,"&lt;&gt;",$B$15:B2790)</f>
        <v>8.1630578512396692</v>
      </c>
    </row>
    <row r="2791" spans="1:16" x14ac:dyDescent="0.25">
      <c r="A2791" s="1">
        <v>44358</v>
      </c>
      <c r="B2791" s="18">
        <v>10.439</v>
      </c>
      <c r="G2791">
        <f t="shared" si="311"/>
        <v>34236.671718591046</v>
      </c>
      <c r="H2791">
        <f t="shared" si="312"/>
        <v>32933.45874391446</v>
      </c>
      <c r="I2791" s="5">
        <f t="shared" si="310"/>
        <v>0</v>
      </c>
      <c r="J2791" s="6">
        <f>+H2791+SUM($B$4:$B$5)-SUM($F$15:F2791)</f>
        <v>33912.658743914486</v>
      </c>
      <c r="K2791" s="10">
        <f t="shared" si="313"/>
        <v>7.4980930594445994E-3</v>
      </c>
      <c r="L2791" s="10">
        <f>+H2791/SUM($F$15:F2791)-1</f>
        <v>0.29553195587528691</v>
      </c>
      <c r="M2791" s="18">
        <f t="shared" si="316"/>
        <v>0</v>
      </c>
      <c r="N2791" s="18">
        <f t="shared" si="314"/>
        <v>3154.8480452068693</v>
      </c>
      <c r="O2791" s="4">
        <f t="shared" si="315"/>
        <v>8.0576939477708116</v>
      </c>
      <c r="P2791" s="18">
        <f>+AVERAGEIF($C$15:C2791,"&lt;&gt;",$B$15:B2791)</f>
        <v>8.1630578512396692</v>
      </c>
    </row>
    <row r="2792" spans="1:16" x14ac:dyDescent="0.25">
      <c r="A2792" s="1">
        <v>44361</v>
      </c>
      <c r="B2792" s="18">
        <v>10.430999999999999</v>
      </c>
      <c r="G2792">
        <f t="shared" si="311"/>
        <v>34210.434207934013</v>
      </c>
      <c r="H2792">
        <f t="shared" si="312"/>
        <v>32908.2199595528</v>
      </c>
      <c r="I2792" s="5">
        <f t="shared" si="310"/>
        <v>0</v>
      </c>
      <c r="J2792" s="6">
        <f>+H2792+SUM($B$4:$B$5)-SUM($F$15:F2792)</f>
        <v>33887.419959552826</v>
      </c>
      <c r="K2792" s="10">
        <f t="shared" si="313"/>
        <v>-7.4422900758819299E-4</v>
      </c>
      <c r="L2792" s="10">
        <f>+H2792/SUM($F$15:F2792)-1</f>
        <v>0.29453911598190596</v>
      </c>
      <c r="M2792" s="18">
        <f t="shared" si="316"/>
        <v>0</v>
      </c>
      <c r="N2792" s="18">
        <f t="shared" si="314"/>
        <v>3154.8480452068693</v>
      </c>
      <c r="O2792" s="4">
        <f t="shared" si="315"/>
        <v>8.0576939477708116</v>
      </c>
      <c r="P2792" s="18">
        <f>+AVERAGEIF($C$15:C2792,"&lt;&gt;",$B$15:B2792)</f>
        <v>8.1630578512396692</v>
      </c>
    </row>
    <row r="2793" spans="1:16" x14ac:dyDescent="0.25">
      <c r="A2793" s="1">
        <v>44362</v>
      </c>
      <c r="B2793" s="18">
        <v>10.385999999999999</v>
      </c>
      <c r="G2793">
        <f t="shared" si="311"/>
        <v>34062.848210488228</v>
      </c>
      <c r="H2793">
        <f t="shared" si="312"/>
        <v>32766.251797518493</v>
      </c>
      <c r="I2793" s="5">
        <f t="shared" si="310"/>
        <v>0</v>
      </c>
      <c r="J2793" s="6">
        <f>+H2793+SUM($B$4:$B$5)-SUM($F$15:F2793)</f>
        <v>33745.451797518515</v>
      </c>
      <c r="K2793" s="10">
        <f t="shared" si="313"/>
        <v>-4.1894060451861392E-3</v>
      </c>
      <c r="L2793" s="10">
        <f>+H2793/SUM($F$15:F2793)-1</f>
        <v>0.28895439158163883</v>
      </c>
      <c r="M2793" s="18">
        <f t="shared" si="316"/>
        <v>0</v>
      </c>
      <c r="N2793" s="18">
        <f t="shared" si="314"/>
        <v>3154.8480452068693</v>
      </c>
      <c r="O2793" s="4">
        <f t="shared" si="315"/>
        <v>8.0576939477708116</v>
      </c>
      <c r="P2793" s="18">
        <f>+AVERAGEIF($C$15:C2793,"&lt;&gt;",$B$15:B2793)</f>
        <v>8.1630578512396692</v>
      </c>
    </row>
    <row r="2794" spans="1:16" x14ac:dyDescent="0.25">
      <c r="A2794" s="1">
        <v>44363</v>
      </c>
      <c r="B2794" s="18">
        <v>10.327</v>
      </c>
      <c r="G2794">
        <f t="shared" si="311"/>
        <v>33869.346569392641</v>
      </c>
      <c r="H2794">
        <f t="shared" si="312"/>
        <v>32580.115762851288</v>
      </c>
      <c r="I2794" s="5">
        <f t="shared" si="310"/>
        <v>0</v>
      </c>
      <c r="J2794" s="6">
        <f>+H2794+SUM($B$4:$B$5)-SUM($F$15:F2794)</f>
        <v>33559.315762851315</v>
      </c>
      <c r="K2794" s="10">
        <f t="shared" si="313"/>
        <v>-5.5158850971700479E-3</v>
      </c>
      <c r="L2794" s="10">
        <f>+H2794/SUM($F$15:F2794)-1</f>
        <v>0.28163219736795542</v>
      </c>
      <c r="M2794" s="18">
        <f t="shared" si="316"/>
        <v>0</v>
      </c>
      <c r="N2794" s="18">
        <f t="shared" si="314"/>
        <v>3154.8480452068693</v>
      </c>
      <c r="O2794" s="4">
        <f t="shared" si="315"/>
        <v>8.0576939477708116</v>
      </c>
      <c r="P2794" s="18">
        <f>+AVERAGEIF($C$15:C2794,"&lt;&gt;",$B$15:B2794)</f>
        <v>8.1630578512396692</v>
      </c>
    </row>
    <row r="2795" spans="1:16" x14ac:dyDescent="0.25">
      <c r="A2795" s="1">
        <v>44364</v>
      </c>
      <c r="B2795" s="18">
        <v>10.412000000000001</v>
      </c>
      <c r="G2795">
        <f t="shared" si="311"/>
        <v>34148.120120123582</v>
      </c>
      <c r="H2795">
        <f t="shared" si="312"/>
        <v>32848.277846693876</v>
      </c>
      <c r="I2795" s="5">
        <f t="shared" si="310"/>
        <v>0</v>
      </c>
      <c r="J2795" s="6">
        <f>+H2795+SUM($B$4:$B$5)-SUM($F$15:F2795)</f>
        <v>33827.477846693902</v>
      </c>
      <c r="K2795" s="10">
        <f t="shared" si="313"/>
        <v>7.9906898501020951E-3</v>
      </c>
      <c r="L2795" s="10">
        <f>+H2795/SUM($F$15:F2795)-1</f>
        <v>0.29218112123512685</v>
      </c>
      <c r="M2795" s="18">
        <f t="shared" si="316"/>
        <v>0</v>
      </c>
      <c r="N2795" s="18">
        <f t="shared" si="314"/>
        <v>3154.8480452068693</v>
      </c>
      <c r="O2795" s="4">
        <f t="shared" si="315"/>
        <v>8.0576939477708116</v>
      </c>
      <c r="P2795" s="18">
        <f>+AVERAGEIF($C$15:C2795,"&lt;&gt;",$B$15:B2795)</f>
        <v>8.1630578512396692</v>
      </c>
    </row>
    <row r="2796" spans="1:16" x14ac:dyDescent="0.25">
      <c r="A2796" s="1">
        <v>44365</v>
      </c>
      <c r="B2796" s="18">
        <v>10.439</v>
      </c>
      <c r="G2796">
        <f t="shared" si="311"/>
        <v>34236.671718591053</v>
      </c>
      <c r="H2796">
        <f t="shared" si="312"/>
        <v>32933.45874391446</v>
      </c>
      <c r="I2796" s="5">
        <f t="shared" si="310"/>
        <v>0</v>
      </c>
      <c r="J2796" s="6">
        <f>+H2796+SUM($B$4:$B$5)-SUM($F$15:F2796)</f>
        <v>33912.658743914486</v>
      </c>
      <c r="K2796" s="10">
        <f t="shared" si="313"/>
        <v>2.5180977904004642E-3</v>
      </c>
      <c r="L2796" s="10">
        <f>+H2796/SUM($F$15:F2796)-1</f>
        <v>0.29553195587528691</v>
      </c>
      <c r="M2796" s="18">
        <f t="shared" si="316"/>
        <v>0</v>
      </c>
      <c r="N2796" s="18">
        <f t="shared" si="314"/>
        <v>3154.8480452068693</v>
      </c>
      <c r="O2796" s="4">
        <f t="shared" si="315"/>
        <v>8.0576939477708116</v>
      </c>
      <c r="P2796" s="18">
        <f>+AVERAGEIF($C$15:C2796,"&lt;&gt;",$B$15:B2796)</f>
        <v>8.1630578512396692</v>
      </c>
    </row>
    <row r="2797" spans="1:16" x14ac:dyDescent="0.25">
      <c r="A2797" s="1">
        <v>44368</v>
      </c>
      <c r="B2797" s="18">
        <v>10.311</v>
      </c>
      <c r="G2797">
        <f t="shared" si="311"/>
        <v>33816.871548078583</v>
      </c>
      <c r="H2797">
        <f t="shared" si="312"/>
        <v>32529.63819412798</v>
      </c>
      <c r="I2797" s="5">
        <f t="shared" si="310"/>
        <v>0</v>
      </c>
      <c r="J2797" s="6">
        <f>+H2797+SUM($B$4:$B$5)-SUM($F$15:F2797)</f>
        <v>33508.838194128009</v>
      </c>
      <c r="K2797" s="10">
        <f t="shared" si="313"/>
        <v>-1.1907664121408423E-2</v>
      </c>
      <c r="L2797" s="10">
        <f>+H2797/SUM($F$15:F2797)-1</f>
        <v>0.27964651758119397</v>
      </c>
      <c r="M2797" s="18">
        <f t="shared" si="316"/>
        <v>0</v>
      </c>
      <c r="N2797" s="18">
        <f t="shared" si="314"/>
        <v>3154.8480452068693</v>
      </c>
      <c r="O2797" s="4">
        <f t="shared" si="315"/>
        <v>8.0576939477708116</v>
      </c>
      <c r="P2797" s="18">
        <f>+AVERAGEIF($C$15:C2797,"&lt;&gt;",$B$15:B2797)</f>
        <v>8.1630578512396692</v>
      </c>
    </row>
    <row r="2798" spans="1:16" x14ac:dyDescent="0.25">
      <c r="A2798" s="1">
        <v>44369</v>
      </c>
      <c r="B2798" s="18">
        <v>10.315</v>
      </c>
      <c r="G2798">
        <f t="shared" si="311"/>
        <v>33829.990303407096</v>
      </c>
      <c r="H2798">
        <f t="shared" si="312"/>
        <v>32542.257586308806</v>
      </c>
      <c r="I2798" s="5">
        <f t="shared" si="310"/>
        <v>0</v>
      </c>
      <c r="J2798" s="6">
        <f>+H2798+SUM($B$4:$B$5)-SUM($F$15:F2798)</f>
        <v>33521.457586308832</v>
      </c>
      <c r="K2798" s="10">
        <f t="shared" si="313"/>
        <v>3.7659891720842609E-4</v>
      </c>
      <c r="L2798" s="10">
        <f>+H2798/SUM($F$15:F2798)-1</f>
        <v>0.28014293752788433</v>
      </c>
      <c r="M2798" s="18">
        <f t="shared" si="316"/>
        <v>0</v>
      </c>
      <c r="N2798" s="18">
        <f t="shared" si="314"/>
        <v>3154.8480452068693</v>
      </c>
      <c r="O2798" s="4">
        <f t="shared" si="315"/>
        <v>8.0576939477708116</v>
      </c>
      <c r="P2798" s="18">
        <f>+AVERAGEIF($C$15:C2798,"&lt;&gt;",$B$15:B2798)</f>
        <v>8.1630578512396692</v>
      </c>
    </row>
    <row r="2799" spans="1:16" x14ac:dyDescent="0.25">
      <c r="A2799" s="1">
        <v>44371</v>
      </c>
      <c r="B2799" s="18">
        <v>10.398</v>
      </c>
      <c r="G2799">
        <f t="shared" si="311"/>
        <v>34102.204476473773</v>
      </c>
      <c r="H2799">
        <f t="shared" si="312"/>
        <v>32804.109974060972</v>
      </c>
      <c r="I2799" s="5">
        <f t="shared" si="310"/>
        <v>0</v>
      </c>
      <c r="J2799" s="6">
        <f>+H2799+SUM($B$4:$B$5)-SUM($F$15:F2799)</f>
        <v>33783.309974060998</v>
      </c>
      <c r="K2799" s="10">
        <f t="shared" si="313"/>
        <v>7.811485735009116E-3</v>
      </c>
      <c r="L2799" s="10">
        <f>+H2799/SUM($F$15:F2799)-1</f>
        <v>0.29044365142170991</v>
      </c>
      <c r="M2799" s="18">
        <f t="shared" si="316"/>
        <v>0</v>
      </c>
      <c r="N2799" s="18">
        <f t="shared" si="314"/>
        <v>3154.8480452068693</v>
      </c>
      <c r="O2799" s="4">
        <f t="shared" si="315"/>
        <v>8.0576939477708116</v>
      </c>
      <c r="P2799" s="18">
        <f>+AVERAGEIF($C$15:C2799,"&lt;&gt;",$B$15:B2799)</f>
        <v>8.1630578512396692</v>
      </c>
    </row>
    <row r="2800" spans="1:16" x14ac:dyDescent="0.25">
      <c r="A2800" s="1">
        <v>44372</v>
      </c>
      <c r="B2800" s="18">
        <v>10.468999999999999</v>
      </c>
      <c r="G2800">
        <f t="shared" si="311"/>
        <v>34335.062383554905</v>
      </c>
      <c r="H2800">
        <f t="shared" si="312"/>
        <v>33028.104185270662</v>
      </c>
      <c r="I2800" s="5">
        <f t="shared" si="310"/>
        <v>0</v>
      </c>
      <c r="J2800" s="6">
        <f>+H2800+SUM($B$4:$B$5)-SUM($F$15:F2800)</f>
        <v>34007.304185270688</v>
      </c>
      <c r="K2800" s="10">
        <f t="shared" si="313"/>
        <v>6.6303216405283472E-3</v>
      </c>
      <c r="L2800" s="10">
        <f>+H2800/SUM($F$15:F2800)-1</f>
        <v>0.29925510547546486</v>
      </c>
      <c r="M2800" s="18">
        <f t="shared" si="316"/>
        <v>0</v>
      </c>
      <c r="N2800" s="18">
        <f t="shared" si="314"/>
        <v>3154.8480452068693</v>
      </c>
      <c r="O2800" s="4">
        <f t="shared" si="315"/>
        <v>8.0576939477708116</v>
      </c>
      <c r="P2800" s="18">
        <f>+AVERAGEIF($C$15:C2800,"&lt;&gt;",$B$15:B2800)</f>
        <v>8.1630578512396692</v>
      </c>
    </row>
    <row r="2801" spans="1:16" x14ac:dyDescent="0.25">
      <c r="A2801" s="1">
        <v>44375</v>
      </c>
      <c r="B2801" s="18">
        <v>10.484999999999999</v>
      </c>
      <c r="G2801">
        <f t="shared" si="311"/>
        <v>34387.537404868963</v>
      </c>
      <c r="H2801">
        <f t="shared" si="312"/>
        <v>33078.581753993974</v>
      </c>
      <c r="I2801" s="5">
        <f t="shared" si="310"/>
        <v>0</v>
      </c>
      <c r="J2801" s="6">
        <f>+H2801+SUM($B$4:$B$5)-SUM($F$15:F2801)</f>
        <v>34057.781753994001</v>
      </c>
      <c r="K2801" s="10">
        <f t="shared" si="313"/>
        <v>1.4843155002322028E-3</v>
      </c>
      <c r="L2801" s="10">
        <f>+H2801/SUM($F$15:F2801)-1</f>
        <v>0.30124078526222653</v>
      </c>
      <c r="M2801" s="18">
        <f t="shared" si="316"/>
        <v>0</v>
      </c>
      <c r="N2801" s="18">
        <f t="shared" si="314"/>
        <v>3154.8480452068693</v>
      </c>
      <c r="O2801" s="4">
        <f t="shared" si="315"/>
        <v>8.0576939477708116</v>
      </c>
      <c r="P2801" s="18">
        <f>+AVERAGEIF($C$15:C2801,"&lt;&gt;",$B$15:B2801)</f>
        <v>8.1630578512396692</v>
      </c>
    </row>
    <row r="2802" spans="1:16" x14ac:dyDescent="0.25">
      <c r="A2802" s="1">
        <v>44376</v>
      </c>
      <c r="B2802" s="18">
        <v>10.474</v>
      </c>
      <c r="G2802">
        <f t="shared" si="311"/>
        <v>34351.460827715549</v>
      </c>
      <c r="H2802">
        <f t="shared" si="312"/>
        <v>33043.878425496703</v>
      </c>
      <c r="I2802" s="5">
        <f t="shared" si="310"/>
        <v>0</v>
      </c>
      <c r="J2802" s="6">
        <f>+H2802+SUM($B$4:$B$5)-SUM($F$15:F2802)</f>
        <v>34023.078425496729</v>
      </c>
      <c r="K2802" s="10">
        <f t="shared" si="313"/>
        <v>-1.018954456515675E-3</v>
      </c>
      <c r="L2802" s="10">
        <f>+H2802/SUM($F$15:F2802)-1</f>
        <v>0.29987563040882814</v>
      </c>
      <c r="M2802" s="18">
        <f t="shared" si="316"/>
        <v>0</v>
      </c>
      <c r="N2802" s="18">
        <f t="shared" si="314"/>
        <v>3154.8480452068693</v>
      </c>
      <c r="O2802" s="4">
        <f t="shared" si="315"/>
        <v>8.0576939477708116</v>
      </c>
      <c r="P2802" s="18">
        <f>+AVERAGEIF($C$15:C2802,"&lt;&gt;",$B$15:B2802)</f>
        <v>8.1630578512396692</v>
      </c>
    </row>
    <row r="2803" spans="1:16" x14ac:dyDescent="0.25">
      <c r="A2803" s="1">
        <v>44377</v>
      </c>
      <c r="B2803" s="18">
        <v>10.484999999999999</v>
      </c>
      <c r="G2803">
        <f t="shared" si="311"/>
        <v>34387.537404868963</v>
      </c>
      <c r="H2803">
        <f t="shared" si="312"/>
        <v>33078.581753993974</v>
      </c>
      <c r="I2803" s="5">
        <f t="shared" si="310"/>
        <v>0</v>
      </c>
      <c r="J2803" s="6">
        <f>+H2803+SUM($B$4:$B$5)-SUM($F$15:F2803)</f>
        <v>34057.781753994001</v>
      </c>
      <c r="K2803" s="10">
        <f t="shared" si="313"/>
        <v>1.0199937837271911E-3</v>
      </c>
      <c r="L2803" s="10">
        <f>+H2803/SUM($F$15:F2803)-1</f>
        <v>0.30124078526222653</v>
      </c>
      <c r="M2803" s="18">
        <f t="shared" si="316"/>
        <v>0</v>
      </c>
      <c r="N2803" s="18">
        <f t="shared" si="314"/>
        <v>3154.8480452068693</v>
      </c>
      <c r="O2803" s="4">
        <f t="shared" si="315"/>
        <v>8.0576939477708116</v>
      </c>
      <c r="P2803" s="18">
        <f>+AVERAGEIF($C$15:C2803,"&lt;&gt;",$B$15:B2803)</f>
        <v>8.1630578512396692</v>
      </c>
    </row>
    <row r="2804" spans="1:16" x14ac:dyDescent="0.25">
      <c r="A2804" s="1">
        <v>44378</v>
      </c>
      <c r="B2804" s="18">
        <v>10.435</v>
      </c>
      <c r="G2804">
        <f t="shared" si="311"/>
        <v>34223.552963262533</v>
      </c>
      <c r="H2804">
        <f t="shared" si="312"/>
        <v>32920.839351733637</v>
      </c>
      <c r="I2804" s="5">
        <f t="shared" si="310"/>
        <v>0</v>
      </c>
      <c r="J2804" s="6">
        <f>+H2804+SUM($B$4:$B$5)-SUM($F$15:F2804)</f>
        <v>33900.039351733663</v>
      </c>
      <c r="K2804" s="10">
        <f t="shared" si="313"/>
        <v>-4.6316111659808756E-3</v>
      </c>
      <c r="L2804" s="10">
        <f>+H2804/SUM($F$15:F2804)-1</f>
        <v>0.29503553592859677</v>
      </c>
      <c r="M2804" s="18">
        <f t="shared" si="316"/>
        <v>0</v>
      </c>
      <c r="N2804" s="18">
        <f t="shared" si="314"/>
        <v>3154.8480452068693</v>
      </c>
      <c r="O2804" s="4">
        <f t="shared" si="315"/>
        <v>8.0576939477708116</v>
      </c>
      <c r="P2804" s="18">
        <f>+AVERAGEIF($C$15:C2804,"&lt;&gt;",$B$15:B2804)</f>
        <v>8.1630578512396692</v>
      </c>
    </row>
    <row r="2805" spans="1:16" x14ac:dyDescent="0.25">
      <c r="A2805" s="1">
        <v>44379</v>
      </c>
      <c r="B2805" s="18">
        <v>10.371</v>
      </c>
      <c r="G2805">
        <f t="shared" si="311"/>
        <v>34013.652878006302</v>
      </c>
      <c r="H2805">
        <f t="shared" si="312"/>
        <v>32718.929076840399</v>
      </c>
      <c r="I2805" s="5">
        <f t="shared" si="310"/>
        <v>0</v>
      </c>
      <c r="J2805" s="6">
        <f>+H2805+SUM($B$4:$B$5)-SUM($F$15:F2805)</f>
        <v>33698.129076840429</v>
      </c>
      <c r="K2805" s="10">
        <f t="shared" si="313"/>
        <v>-5.956048392696256E-3</v>
      </c>
      <c r="L2805" s="10">
        <f>+H2805/SUM($F$15:F2805)-1</f>
        <v>0.2870928167815503</v>
      </c>
      <c r="M2805" s="18">
        <f t="shared" si="316"/>
        <v>0</v>
      </c>
      <c r="N2805" s="18">
        <f t="shared" si="314"/>
        <v>3154.8480452068693</v>
      </c>
      <c r="O2805" s="4">
        <f t="shared" si="315"/>
        <v>8.0576939477708116</v>
      </c>
      <c r="P2805" s="18">
        <f>+AVERAGEIF($C$15:C2805,"&lt;&gt;",$B$15:B2805)</f>
        <v>8.1630578512396692</v>
      </c>
    </row>
    <row r="2806" spans="1:16" x14ac:dyDescent="0.25">
      <c r="A2806" s="1">
        <v>44382</v>
      </c>
      <c r="B2806" s="18">
        <v>10.340999999999999</v>
      </c>
      <c r="G2806">
        <f t="shared" si="311"/>
        <v>33915.262213042435</v>
      </c>
      <c r="H2806">
        <f t="shared" si="312"/>
        <v>32624.283635484189</v>
      </c>
      <c r="I2806" s="5">
        <f t="shared" si="310"/>
        <v>0</v>
      </c>
      <c r="J2806" s="6">
        <f>+H2806+SUM($B$4:$B$5)-SUM($F$15:F2806)</f>
        <v>33603.483635484212</v>
      </c>
      <c r="K2806" s="10">
        <f t="shared" si="313"/>
        <v>-2.8086259964285043E-3</v>
      </c>
      <c r="L2806" s="10">
        <f>+H2806/SUM($F$15:F2806)-1</f>
        <v>0.28336966718137213</v>
      </c>
      <c r="M2806" s="18">
        <f t="shared" si="316"/>
        <v>0</v>
      </c>
      <c r="N2806" s="18">
        <f t="shared" si="314"/>
        <v>3154.8480452068693</v>
      </c>
      <c r="O2806" s="4">
        <f t="shared" si="315"/>
        <v>8.0576939477708116</v>
      </c>
      <c r="P2806" s="18">
        <f>+AVERAGEIF($C$15:C2806,"&lt;&gt;",$B$15:B2806)</f>
        <v>8.1630578512396692</v>
      </c>
    </row>
    <row r="2807" spans="1:16" x14ac:dyDescent="0.25">
      <c r="A2807" s="1">
        <v>44383</v>
      </c>
      <c r="B2807" s="18">
        <v>10.321999999999999</v>
      </c>
      <c r="G2807">
        <f t="shared" si="311"/>
        <v>33852.948125231989</v>
      </c>
      <c r="H2807">
        <f t="shared" si="312"/>
        <v>32564.341522625258</v>
      </c>
      <c r="I2807" s="5">
        <f t="shared" si="310"/>
        <v>0</v>
      </c>
      <c r="J2807" s="6">
        <f>+H2807+SUM($B$4:$B$5)-SUM($F$15:F2807)</f>
        <v>33543.541522625281</v>
      </c>
      <c r="K2807" s="10">
        <f t="shared" si="313"/>
        <v>-1.7838065097404154E-3</v>
      </c>
      <c r="L2807" s="10">
        <f>+H2807/SUM($F$15:F2807)-1</f>
        <v>0.28101167243459257</v>
      </c>
      <c r="M2807" s="18">
        <f t="shared" si="316"/>
        <v>0</v>
      </c>
      <c r="N2807" s="18">
        <f t="shared" si="314"/>
        <v>3154.8480452068693</v>
      </c>
      <c r="O2807" s="4">
        <f t="shared" si="315"/>
        <v>8.0576939477708116</v>
      </c>
      <c r="P2807" s="18">
        <f>+AVERAGEIF($C$15:C2807,"&lt;&gt;",$B$15:B2807)</f>
        <v>8.1630578512396692</v>
      </c>
    </row>
    <row r="2808" spans="1:16" x14ac:dyDescent="0.25">
      <c r="A2808" s="1">
        <v>44384</v>
      </c>
      <c r="B2808" s="18">
        <v>10.288</v>
      </c>
      <c r="G2808">
        <f t="shared" si="311"/>
        <v>33741.438704939617</v>
      </c>
      <c r="H2808">
        <f t="shared" si="312"/>
        <v>32457.07668908823</v>
      </c>
      <c r="I2808" s="5">
        <f t="shared" si="310"/>
        <v>0</v>
      </c>
      <c r="J2808" s="6">
        <f>+H2808+SUM($B$4:$B$5)-SUM($F$15:F2808)</f>
        <v>33436.276689088256</v>
      </c>
      <c r="K2808" s="10">
        <f t="shared" si="313"/>
        <v>-3.1977790259467564E-3</v>
      </c>
      <c r="L2808" s="10">
        <f>+H2808/SUM($F$15:F2808)-1</f>
        <v>0.27679210288772427</v>
      </c>
      <c r="M2808" s="18">
        <f t="shared" si="316"/>
        <v>0</v>
      </c>
      <c r="N2808" s="18">
        <f t="shared" si="314"/>
        <v>3154.8480452068693</v>
      </c>
      <c r="O2808" s="4">
        <f t="shared" si="315"/>
        <v>8.0576939477708116</v>
      </c>
      <c r="P2808" s="18">
        <f>+AVERAGEIF($C$15:C2808,"&lt;&gt;",$B$15:B2808)</f>
        <v>8.1630578512396692</v>
      </c>
    </row>
    <row r="2809" spans="1:16" x14ac:dyDescent="0.25">
      <c r="A2809" s="1">
        <v>44385</v>
      </c>
      <c r="B2809" s="18">
        <v>10.071999999999999</v>
      </c>
      <c r="G2809">
        <f t="shared" si="311"/>
        <v>33033.025917199826</v>
      </c>
      <c r="H2809">
        <f t="shared" si="312"/>
        <v>31775.629511323543</v>
      </c>
      <c r="I2809" s="5">
        <f t="shared" si="310"/>
        <v>0</v>
      </c>
      <c r="J2809" s="6">
        <f>+H2809+SUM($B$4:$B$5)-SUM($F$15:F2809)</f>
        <v>32754.829511323565</v>
      </c>
      <c r="K2809" s="10">
        <f t="shared" si="313"/>
        <v>-2.0380474300449758E-2</v>
      </c>
      <c r="L2809" s="10">
        <f>+H2809/SUM($F$15:F2809)-1</f>
        <v>0.24998542576644223</v>
      </c>
      <c r="M2809" s="18">
        <f t="shared" si="316"/>
        <v>0</v>
      </c>
      <c r="N2809" s="18">
        <f t="shared" si="314"/>
        <v>3154.8480452068693</v>
      </c>
      <c r="O2809" s="4">
        <f t="shared" si="315"/>
        <v>8.0576939477708116</v>
      </c>
      <c r="P2809" s="18">
        <f>+AVERAGEIF($C$15:C2809,"&lt;&gt;",$B$15:B2809)</f>
        <v>8.1630578512396692</v>
      </c>
    </row>
    <row r="2810" spans="1:16" x14ac:dyDescent="0.25">
      <c r="A2810" s="1">
        <v>44386</v>
      </c>
      <c r="B2810" s="18">
        <v>10.069000000000001</v>
      </c>
      <c r="G2810">
        <f t="shared" si="311"/>
        <v>33023.186850703445</v>
      </c>
      <c r="H2810">
        <f t="shared" si="312"/>
        <v>31766.164967187928</v>
      </c>
      <c r="I2810" s="5">
        <f t="shared" si="310"/>
        <v>0</v>
      </c>
      <c r="J2810" s="6">
        <f>+H2810+SUM($B$4:$B$5)-SUM($F$15:F2810)</f>
        <v>32745.364967187954</v>
      </c>
      <c r="K2810" s="10">
        <f t="shared" si="313"/>
        <v>-2.8895110360260823E-4</v>
      </c>
      <c r="L2810" s="10">
        <f>+H2810/SUM($F$15:F2810)-1</f>
        <v>0.24961311080642479</v>
      </c>
      <c r="M2810" s="18">
        <f t="shared" si="316"/>
        <v>0</v>
      </c>
      <c r="N2810" s="18">
        <f t="shared" si="314"/>
        <v>3154.8480452068693</v>
      </c>
      <c r="O2810" s="4">
        <f t="shared" si="315"/>
        <v>8.0576939477708116</v>
      </c>
      <c r="P2810" s="18">
        <f>+AVERAGEIF($C$15:C2810,"&lt;&gt;",$B$15:B2810)</f>
        <v>8.1630578512396692</v>
      </c>
    </row>
    <row r="2811" spans="1:16" x14ac:dyDescent="0.25">
      <c r="A2811" s="1">
        <v>44389</v>
      </c>
      <c r="B2811" s="18">
        <v>10.109</v>
      </c>
      <c r="G2811">
        <f t="shared" si="311"/>
        <v>33154.374403988593</v>
      </c>
      <c r="H2811">
        <f t="shared" si="312"/>
        <v>31892.358888996201</v>
      </c>
      <c r="I2811" s="5">
        <f t="shared" si="310"/>
        <v>0</v>
      </c>
      <c r="J2811" s="6">
        <f>+H2811+SUM($B$4:$B$5)-SUM($F$15:F2811)</f>
        <v>32871.558888996224</v>
      </c>
      <c r="K2811" s="10">
        <f t="shared" si="313"/>
        <v>3.8537949396721949E-3</v>
      </c>
      <c r="L2811" s="10">
        <f>+H2811/SUM($F$15:F2811)-1</f>
        <v>0.25457731027332864</v>
      </c>
      <c r="M2811" s="18">
        <f t="shared" si="316"/>
        <v>0</v>
      </c>
      <c r="N2811" s="18">
        <f t="shared" si="314"/>
        <v>3154.8480452068693</v>
      </c>
      <c r="O2811" s="4">
        <f t="shared" si="315"/>
        <v>8.0576939477708116</v>
      </c>
      <c r="P2811" s="18">
        <f>+AVERAGEIF($C$15:C2811,"&lt;&gt;",$B$15:B2811)</f>
        <v>8.1630578512396692</v>
      </c>
    </row>
    <row r="2812" spans="1:16" x14ac:dyDescent="0.25">
      <c r="A2812" s="1">
        <v>44390</v>
      </c>
      <c r="B2812" s="18">
        <v>10.241</v>
      </c>
      <c r="G2812">
        <f t="shared" si="311"/>
        <v>33587.293329829576</v>
      </c>
      <c r="H2812">
        <f t="shared" si="312"/>
        <v>32308.798830963504</v>
      </c>
      <c r="I2812" s="5">
        <f t="shared" si="310"/>
        <v>0</v>
      </c>
      <c r="J2812" s="6">
        <f>+H2812+SUM($B$4:$B$5)-SUM($F$15:F2812)</f>
        <v>33287.99883096353</v>
      </c>
      <c r="K2812" s="10">
        <f t="shared" si="313"/>
        <v>1.2668700726168103E-2</v>
      </c>
      <c r="L2812" s="10">
        <f>+H2812/SUM($F$15:F2812)-1</f>
        <v>0.27095916851411195</v>
      </c>
      <c r="M2812" s="18">
        <f t="shared" si="316"/>
        <v>0</v>
      </c>
      <c r="N2812" s="18">
        <f t="shared" si="314"/>
        <v>3154.8480452068693</v>
      </c>
      <c r="O2812" s="4">
        <f t="shared" si="315"/>
        <v>8.0576939477708116</v>
      </c>
      <c r="P2812" s="18">
        <f>+AVERAGEIF($C$15:C2812,"&lt;&gt;",$B$15:B2812)</f>
        <v>8.1630578512396692</v>
      </c>
    </row>
    <row r="2813" spans="1:16" x14ac:dyDescent="0.25">
      <c r="A2813" s="1">
        <v>44391</v>
      </c>
      <c r="B2813" s="18">
        <v>10.243</v>
      </c>
      <c r="G2813">
        <f t="shared" si="311"/>
        <v>33593.852707493832</v>
      </c>
      <c r="H2813">
        <f t="shared" si="312"/>
        <v>32315.108527053919</v>
      </c>
      <c r="I2813" s="5">
        <f t="shared" si="310"/>
        <v>0</v>
      </c>
      <c r="J2813" s="6">
        <f>+H2813+SUM($B$4:$B$5)-SUM($F$15:F2813)</f>
        <v>33294.308527053945</v>
      </c>
      <c r="K2813" s="10">
        <f t="shared" si="313"/>
        <v>1.8954867555898147E-4</v>
      </c>
      <c r="L2813" s="10">
        <f>+H2813/SUM($F$15:F2813)-1</f>
        <v>0.27120737848745713</v>
      </c>
      <c r="M2813" s="18">
        <f t="shared" si="316"/>
        <v>0</v>
      </c>
      <c r="N2813" s="18">
        <f t="shared" si="314"/>
        <v>3154.8480452068693</v>
      </c>
      <c r="O2813" s="4">
        <f t="shared" si="315"/>
        <v>8.0576939477708116</v>
      </c>
      <c r="P2813" s="18">
        <f>+AVERAGEIF($C$15:C2813,"&lt;&gt;",$B$15:B2813)</f>
        <v>8.1630578512396692</v>
      </c>
    </row>
    <row r="2814" spans="1:16" x14ac:dyDescent="0.25">
      <c r="A2814" s="1">
        <v>44392</v>
      </c>
      <c r="B2814" s="18">
        <v>10.305</v>
      </c>
      <c r="G2814">
        <f t="shared" si="311"/>
        <v>33797.193415085807</v>
      </c>
      <c r="H2814">
        <f t="shared" si="312"/>
        <v>32510.709105856742</v>
      </c>
      <c r="I2814" s="5">
        <f t="shared" si="310"/>
        <v>0</v>
      </c>
      <c r="J2814" s="6">
        <f>+H2814+SUM($B$4:$B$5)-SUM($F$15:F2814)</f>
        <v>33489.909105856772</v>
      </c>
      <c r="K2814" s="10">
        <f t="shared" si="313"/>
        <v>5.8748953636891255E-3</v>
      </c>
      <c r="L2814" s="10">
        <f>+H2814/SUM($F$15:F2814)-1</f>
        <v>0.27890188766115842</v>
      </c>
      <c r="M2814" s="18">
        <f t="shared" si="316"/>
        <v>0</v>
      </c>
      <c r="N2814" s="18">
        <f t="shared" si="314"/>
        <v>3154.8480452068693</v>
      </c>
      <c r="O2814" s="4">
        <f t="shared" si="315"/>
        <v>8.0576939477708116</v>
      </c>
      <c r="P2814" s="18">
        <f>+AVERAGEIF($C$15:C2814,"&lt;&gt;",$B$15:B2814)</f>
        <v>8.1630578512396692</v>
      </c>
    </row>
    <row r="2815" spans="1:16" x14ac:dyDescent="0.25">
      <c r="A2815" s="1">
        <v>44393</v>
      </c>
      <c r="B2815" s="18">
        <v>10.257999999999999</v>
      </c>
      <c r="G2815">
        <f t="shared" si="311"/>
        <v>33643.048039975758</v>
      </c>
      <c r="H2815">
        <f t="shared" si="312"/>
        <v>32362.431247732016</v>
      </c>
      <c r="I2815" s="5">
        <f t="shared" si="310"/>
        <v>0</v>
      </c>
      <c r="J2815" s="6">
        <f>+H2815+SUM($B$4:$B$5)-SUM($F$15:F2815)</f>
        <v>33341.631247732046</v>
      </c>
      <c r="K2815" s="10">
        <f t="shared" si="313"/>
        <v>-4.4275383864447182E-3</v>
      </c>
      <c r="L2815" s="10">
        <f>+H2815/SUM($F$15:F2815)-1</f>
        <v>0.2730689532875461</v>
      </c>
      <c r="M2815" s="18">
        <f t="shared" si="316"/>
        <v>0</v>
      </c>
      <c r="N2815" s="18">
        <f t="shared" si="314"/>
        <v>3154.8480452068693</v>
      </c>
      <c r="O2815" s="4">
        <f t="shared" si="315"/>
        <v>8.0576939477708116</v>
      </c>
      <c r="P2815" s="18">
        <f>+AVERAGEIF($C$15:C2815,"&lt;&gt;",$B$15:B2815)</f>
        <v>8.1630578512396692</v>
      </c>
    </row>
    <row r="2816" spans="1:16" x14ac:dyDescent="0.25">
      <c r="A2816" s="1">
        <v>44396</v>
      </c>
      <c r="B2816" s="18">
        <v>10.087999999999999</v>
      </c>
      <c r="G2816">
        <f t="shared" si="311"/>
        <v>33085.500938513884</v>
      </c>
      <c r="H2816">
        <f t="shared" si="312"/>
        <v>31826.107080046848</v>
      </c>
      <c r="I2816" s="5">
        <f t="shared" si="310"/>
        <v>0</v>
      </c>
      <c r="J2816" s="6">
        <f>+H2816+SUM($B$4:$B$5)-SUM($F$15:F2816)</f>
        <v>32805.30708004687</v>
      </c>
      <c r="K2816" s="10">
        <f t="shared" si="313"/>
        <v>-1.6085720692554872E-2</v>
      </c>
      <c r="L2816" s="10">
        <f>+H2816/SUM($F$15:F2816)-1</f>
        <v>0.25197110555320368</v>
      </c>
      <c r="M2816" s="18">
        <f t="shared" si="316"/>
        <v>0</v>
      </c>
      <c r="N2816" s="18">
        <f t="shared" si="314"/>
        <v>3154.8480452068693</v>
      </c>
      <c r="O2816" s="4">
        <f t="shared" si="315"/>
        <v>8.0576939477708116</v>
      </c>
      <c r="P2816" s="18">
        <f>+AVERAGEIF($C$15:C2816,"&lt;&gt;",$B$15:B2816)</f>
        <v>8.1630578512396692</v>
      </c>
    </row>
    <row r="2817" spans="1:16" x14ac:dyDescent="0.25">
      <c r="A2817" s="1">
        <v>44397</v>
      </c>
      <c r="B2817" s="18">
        <v>10.069000000000001</v>
      </c>
      <c r="G2817">
        <f t="shared" si="311"/>
        <v>33023.186850703445</v>
      </c>
      <c r="H2817">
        <f t="shared" si="312"/>
        <v>31766.16496718792</v>
      </c>
      <c r="I2817" s="5">
        <f t="shared" si="310"/>
        <v>0</v>
      </c>
      <c r="J2817" s="6">
        <f>+H2817+SUM($B$4:$B$5)-SUM($F$15:F2817)</f>
        <v>32745.364967187947</v>
      </c>
      <c r="K2817" s="10">
        <f t="shared" si="313"/>
        <v>-1.8272077963684685E-3</v>
      </c>
      <c r="L2817" s="10">
        <f>+H2817/SUM($F$15:F2817)-1</f>
        <v>0.24961311080642434</v>
      </c>
      <c r="M2817" s="18">
        <f t="shared" si="316"/>
        <v>0</v>
      </c>
      <c r="N2817" s="18">
        <f t="shared" si="314"/>
        <v>3154.8480452068693</v>
      </c>
      <c r="O2817" s="4">
        <f t="shared" si="315"/>
        <v>8.0576939477708116</v>
      </c>
      <c r="P2817" s="18">
        <f>+AVERAGEIF($C$15:C2817,"&lt;&gt;",$B$15:B2817)</f>
        <v>8.1630578512396692</v>
      </c>
    </row>
    <row r="2818" spans="1:16" x14ac:dyDescent="0.25">
      <c r="A2818" s="1">
        <v>44398</v>
      </c>
      <c r="B2818" s="18">
        <v>10.074999999999999</v>
      </c>
      <c r="G2818">
        <f t="shared" si="311"/>
        <v>33042.864983696207</v>
      </c>
      <c r="H2818">
        <f t="shared" si="312"/>
        <v>31785.094055459154</v>
      </c>
      <c r="I2818" s="5">
        <f t="shared" si="310"/>
        <v>0</v>
      </c>
      <c r="J2818" s="6">
        <f>+H2818+SUM($B$4:$B$5)-SUM($F$15:F2818)</f>
        <v>32764.294055459177</v>
      </c>
      <c r="K2818" s="10">
        <f t="shared" si="313"/>
        <v>5.7806924095049617E-4</v>
      </c>
      <c r="L2818" s="10">
        <f>+H2818/SUM($F$15:F2818)-1</f>
        <v>0.25035774072645967</v>
      </c>
      <c r="M2818" s="18">
        <f t="shared" si="316"/>
        <v>0</v>
      </c>
      <c r="N2818" s="18">
        <f t="shared" si="314"/>
        <v>3154.8480452068693</v>
      </c>
      <c r="O2818" s="4">
        <f t="shared" si="315"/>
        <v>8.0576939477708116</v>
      </c>
      <c r="P2818" s="18">
        <f>+AVERAGEIF($C$15:C2818,"&lt;&gt;",$B$15:B2818)</f>
        <v>8.1630578512396692</v>
      </c>
    </row>
    <row r="2819" spans="1:16" x14ac:dyDescent="0.25">
      <c r="A2819" s="1">
        <v>44399</v>
      </c>
      <c r="B2819" s="18">
        <v>10.159000000000001</v>
      </c>
      <c r="G2819">
        <f t="shared" si="311"/>
        <v>33318.358845595016</v>
      </c>
      <c r="H2819">
        <f t="shared" si="312"/>
        <v>32050.101291256531</v>
      </c>
      <c r="I2819" s="5">
        <f t="shared" si="310"/>
        <v>0</v>
      </c>
      <c r="J2819" s="6">
        <f>+H2819+SUM($B$4:$B$5)-SUM($F$15:F2819)</f>
        <v>33029.301291256561</v>
      </c>
      <c r="K2819" s="10">
        <f t="shared" si="313"/>
        <v>8.0882937794666265E-3</v>
      </c>
      <c r="L2819" s="10">
        <f>+H2819/SUM($F$15:F2819)-1</f>
        <v>0.26078255960695818</v>
      </c>
      <c r="M2819" s="18">
        <f t="shared" si="316"/>
        <v>0</v>
      </c>
      <c r="N2819" s="18">
        <f t="shared" si="314"/>
        <v>3154.8480452068693</v>
      </c>
      <c r="O2819" s="4">
        <f t="shared" si="315"/>
        <v>8.0576939477708116</v>
      </c>
      <c r="P2819" s="18">
        <f>+AVERAGEIF($C$15:C2819,"&lt;&gt;",$B$15:B2819)</f>
        <v>8.1630578512396692</v>
      </c>
    </row>
    <row r="2820" spans="1:16" x14ac:dyDescent="0.25">
      <c r="A2820" s="1">
        <v>44400</v>
      </c>
      <c r="B2820" s="18">
        <v>10.116</v>
      </c>
      <c r="G2820">
        <f t="shared" si="311"/>
        <v>33177.332225813479</v>
      </c>
      <c r="H2820">
        <f t="shared" si="312"/>
        <v>31914.442825312632</v>
      </c>
      <c r="I2820" s="5">
        <f t="shared" si="310"/>
        <v>0</v>
      </c>
      <c r="J2820" s="6">
        <f>+H2820+SUM($B$4:$B$5)-SUM($F$15:F2820)</f>
        <v>32893.642825312658</v>
      </c>
      <c r="K2820" s="10">
        <f t="shared" si="313"/>
        <v>-4.1072157339221427E-3</v>
      </c>
      <c r="L2820" s="10">
        <f>+H2820/SUM($F$15:F2820)-1</f>
        <v>0.25544604518003622</v>
      </c>
      <c r="M2820" s="18">
        <f t="shared" si="316"/>
        <v>0</v>
      </c>
      <c r="N2820" s="18">
        <f t="shared" si="314"/>
        <v>3154.8480452068693</v>
      </c>
      <c r="O2820" s="4">
        <f t="shared" si="315"/>
        <v>8.0576939477708116</v>
      </c>
      <c r="P2820" s="18">
        <f>+AVERAGEIF($C$15:C2820,"&lt;&gt;",$B$15:B2820)</f>
        <v>8.1630578512396692</v>
      </c>
    </row>
    <row r="2821" spans="1:16" x14ac:dyDescent="0.25">
      <c r="A2821" s="1">
        <v>44403</v>
      </c>
      <c r="B2821" s="18">
        <v>9.9209999999999994</v>
      </c>
      <c r="G2821">
        <f t="shared" si="311"/>
        <v>32537.79290354839</v>
      </c>
      <c r="H2821">
        <f t="shared" si="312"/>
        <v>31299.247456497291</v>
      </c>
      <c r="I2821" s="5">
        <f t="shared" si="310"/>
        <v>0</v>
      </c>
      <c r="J2821" s="6">
        <f>+H2821+SUM($B$4:$B$5)-SUM($F$15:F2821)</f>
        <v>32278.447456497321</v>
      </c>
      <c r="K2821" s="10">
        <f t="shared" si="313"/>
        <v>-1.8702561223833958E-2</v>
      </c>
      <c r="L2821" s="10">
        <f>+H2821/SUM($F$15:F2821)-1</f>
        <v>0.23124557277887892</v>
      </c>
      <c r="M2821" s="18">
        <f t="shared" si="316"/>
        <v>0</v>
      </c>
      <c r="N2821" s="18">
        <f t="shared" si="314"/>
        <v>3154.8480452068693</v>
      </c>
      <c r="O2821" s="4">
        <f t="shared" si="315"/>
        <v>8.0576939477708116</v>
      </c>
      <c r="P2821" s="18">
        <f>+AVERAGEIF($C$15:C2821,"&lt;&gt;",$B$15:B2821)</f>
        <v>8.1630578512396692</v>
      </c>
    </row>
    <row r="2822" spans="1:16" x14ac:dyDescent="0.25">
      <c r="A2822" s="1">
        <v>44404</v>
      </c>
      <c r="B2822" s="18">
        <v>9.7530000000000001</v>
      </c>
      <c r="G2822">
        <f t="shared" si="311"/>
        <v>31986.805179750776</v>
      </c>
      <c r="H2822">
        <f t="shared" si="312"/>
        <v>30769.232984902537</v>
      </c>
      <c r="I2822" s="5">
        <f t="shared" si="310"/>
        <v>0</v>
      </c>
      <c r="J2822" s="6">
        <f>+H2822+SUM($B$4:$B$5)-SUM($F$15:F2822)</f>
        <v>31748.432984902567</v>
      </c>
      <c r="K2822" s="10">
        <f t="shared" si="313"/>
        <v>-1.6420073248847311E-2</v>
      </c>
      <c r="L2822" s="10">
        <f>+H2822/SUM($F$15:F2822)-1</f>
        <v>0.21039593501788167</v>
      </c>
      <c r="M2822" s="18">
        <f t="shared" si="316"/>
        <v>0</v>
      </c>
      <c r="N2822" s="18">
        <f t="shared" si="314"/>
        <v>3154.8480452068693</v>
      </c>
      <c r="O2822" s="4">
        <f t="shared" si="315"/>
        <v>8.0576939477708116</v>
      </c>
      <c r="P2822" s="18">
        <f>+AVERAGEIF($C$15:C2822,"&lt;&gt;",$B$15:B2822)</f>
        <v>8.1630578512396692</v>
      </c>
    </row>
    <row r="2823" spans="1:16" x14ac:dyDescent="0.25">
      <c r="A2823" s="1">
        <v>44405</v>
      </c>
      <c r="B2823" s="18">
        <v>9.8219999999999992</v>
      </c>
      <c r="G2823">
        <f t="shared" si="311"/>
        <v>32213.103709167648</v>
      </c>
      <c r="H2823">
        <f t="shared" si="312"/>
        <v>30986.917500021806</v>
      </c>
      <c r="I2823" s="5">
        <f t="shared" si="310"/>
        <v>0</v>
      </c>
      <c r="J2823" s="6">
        <f>+H2823+SUM($B$4:$B$5)-SUM($F$15:F2823)</f>
        <v>31966.117500021835</v>
      </c>
      <c r="K2823" s="10">
        <f t="shared" si="313"/>
        <v>6.8565436039877969E-3</v>
      </c>
      <c r="L2823" s="10">
        <f>+H2823/SUM($F$15:F2823)-1</f>
        <v>0.21895917909829099</v>
      </c>
      <c r="M2823" s="18">
        <f t="shared" si="316"/>
        <v>0</v>
      </c>
      <c r="N2823" s="18">
        <f t="shared" si="314"/>
        <v>3154.8480452068693</v>
      </c>
      <c r="O2823" s="4">
        <f t="shared" si="315"/>
        <v>8.0576939477708116</v>
      </c>
      <c r="P2823" s="18">
        <f>+AVERAGEIF($C$15:C2823,"&lt;&gt;",$B$15:B2823)</f>
        <v>8.1630578512396692</v>
      </c>
    </row>
    <row r="2824" spans="1:16" x14ac:dyDescent="0.25">
      <c r="A2824" s="1">
        <v>44406</v>
      </c>
      <c r="B2824" s="18">
        <v>9.9009999999999998</v>
      </c>
      <c r="G2824">
        <f t="shared" si="311"/>
        <v>32472.199126905813</v>
      </c>
      <c r="H2824">
        <f t="shared" si="312"/>
        <v>31236.150495593149</v>
      </c>
      <c r="I2824" s="5">
        <f t="shared" si="310"/>
        <v>0</v>
      </c>
      <c r="J2824" s="6">
        <f>+H2824+SUM($B$4:$B$5)-SUM($F$15:F2824)</f>
        <v>32215.350495593171</v>
      </c>
      <c r="K2824" s="10">
        <f t="shared" si="313"/>
        <v>7.7967865685022453E-3</v>
      </c>
      <c r="L2824" s="10">
        <f>+H2824/SUM($F$15:F2824)-1</f>
        <v>0.22876347304542666</v>
      </c>
      <c r="M2824" s="18">
        <f t="shared" si="316"/>
        <v>0</v>
      </c>
      <c r="N2824" s="18">
        <f t="shared" si="314"/>
        <v>3154.8480452068693</v>
      </c>
      <c r="O2824" s="4">
        <f t="shared" si="315"/>
        <v>8.0576939477708116</v>
      </c>
      <c r="P2824" s="18">
        <f>+AVERAGEIF($C$15:C2824,"&lt;&gt;",$B$15:B2824)</f>
        <v>8.1630578512396692</v>
      </c>
    </row>
    <row r="2825" spans="1:16" x14ac:dyDescent="0.25">
      <c r="A2825" s="1">
        <v>44407</v>
      </c>
      <c r="B2825" s="18">
        <v>9.8740000000000006</v>
      </c>
      <c r="G2825">
        <f t="shared" si="311"/>
        <v>32383.647528438341</v>
      </c>
      <c r="H2825">
        <f t="shared" si="312"/>
        <v>31150.969598372565</v>
      </c>
      <c r="I2825" s="5">
        <f t="shared" si="310"/>
        <v>0</v>
      </c>
      <c r="J2825" s="6">
        <f>+H2825+SUM($B$4:$B$5)-SUM($F$15:F2825)</f>
        <v>32130.169598372595</v>
      </c>
      <c r="K2825" s="10">
        <f t="shared" si="313"/>
        <v>-2.6441089701081388E-3</v>
      </c>
      <c r="L2825" s="10">
        <f>+H2825/SUM($F$15:F2825)-1</f>
        <v>0.22541263840526637</v>
      </c>
      <c r="M2825" s="18">
        <f t="shared" si="316"/>
        <v>0</v>
      </c>
      <c r="N2825" s="18">
        <f t="shared" si="314"/>
        <v>3154.8480452068693</v>
      </c>
      <c r="O2825" s="4">
        <f t="shared" si="315"/>
        <v>8.0576939477708116</v>
      </c>
      <c r="P2825" s="18">
        <f>+AVERAGEIF($C$15:C2825,"&lt;&gt;",$B$15:B2825)</f>
        <v>8.1630578512396692</v>
      </c>
    </row>
    <row r="2826" spans="1:16" x14ac:dyDescent="0.25">
      <c r="A2826" s="1">
        <v>44411</v>
      </c>
      <c r="B2826" s="18">
        <v>9.9610000000000003</v>
      </c>
      <c r="G2826">
        <f t="shared" si="311"/>
        <v>32668.980456833538</v>
      </c>
      <c r="H2826">
        <f t="shared" si="312"/>
        <v>31425.441378305564</v>
      </c>
      <c r="I2826" s="5">
        <f t="shared" si="310"/>
        <v>0</v>
      </c>
      <c r="J2826" s="6">
        <f>+H2826+SUM($B$4:$B$5)-SUM($F$15:F2826)</f>
        <v>32404.64137830559</v>
      </c>
      <c r="K2826" s="10">
        <f t="shared" si="313"/>
        <v>8.5424939663840682E-3</v>
      </c>
      <c r="L2826" s="10">
        <f>+H2826/SUM($F$15:F2826)-1</f>
        <v>0.23620977224578277</v>
      </c>
      <c r="M2826" s="18">
        <f t="shared" si="316"/>
        <v>0</v>
      </c>
      <c r="N2826" s="18">
        <f t="shared" si="314"/>
        <v>3154.8480452068693</v>
      </c>
      <c r="O2826" s="4">
        <f t="shared" si="315"/>
        <v>8.0576939477708116</v>
      </c>
      <c r="P2826" s="18">
        <f>+AVERAGEIF($C$15:C2826,"&lt;&gt;",$B$15:B2826)</f>
        <v>8.1630578512396692</v>
      </c>
    </row>
    <row r="2827" spans="1:16" x14ac:dyDescent="0.25">
      <c r="A2827" s="1">
        <v>44412</v>
      </c>
      <c r="B2827" s="18">
        <v>10.01</v>
      </c>
      <c r="G2827">
        <f t="shared" si="311"/>
        <v>32829.685209607836</v>
      </c>
      <c r="H2827">
        <f t="shared" si="312"/>
        <v>31580.028932520698</v>
      </c>
      <c r="I2827" s="5">
        <f t="shared" si="310"/>
        <v>0</v>
      </c>
      <c r="J2827" s="6">
        <f>+H2827+SUM($B$4:$B$5)-SUM($F$15:F2827)</f>
        <v>32559.228932520724</v>
      </c>
      <c r="K2827" s="10">
        <f t="shared" si="313"/>
        <v>4.7705374180941895E-3</v>
      </c>
      <c r="L2827" s="10">
        <f>+H2827/SUM($F$15:F2827)-1</f>
        <v>0.24229091659274027</v>
      </c>
      <c r="M2827" s="18">
        <f t="shared" si="316"/>
        <v>0</v>
      </c>
      <c r="N2827" s="18">
        <f t="shared" si="314"/>
        <v>3154.8480452068693</v>
      </c>
      <c r="O2827" s="4">
        <f t="shared" si="315"/>
        <v>8.0576939477708116</v>
      </c>
      <c r="P2827" s="18">
        <f>+AVERAGEIF($C$15:C2827,"&lt;&gt;",$B$15:B2827)</f>
        <v>8.1630578512396692</v>
      </c>
    </row>
    <row r="2828" spans="1:16" x14ac:dyDescent="0.25">
      <c r="A2828" s="1">
        <v>44413</v>
      </c>
      <c r="B2828" s="18">
        <v>10.010999999999999</v>
      </c>
      <c r="G2828">
        <f t="shared" si="311"/>
        <v>32832.964898439961</v>
      </c>
      <c r="H2828">
        <f t="shared" si="312"/>
        <v>31583.183780565902</v>
      </c>
      <c r="I2828" s="5">
        <f t="shared" si="310"/>
        <v>0</v>
      </c>
      <c r="J2828" s="6">
        <f>+H2828+SUM($B$4:$B$5)-SUM($F$15:F2828)</f>
        <v>32562.383780565928</v>
      </c>
      <c r="K2828" s="10">
        <f t="shared" si="313"/>
        <v>9.6895662109908187E-5</v>
      </c>
      <c r="L2828" s="10">
        <f>+H2828/SUM($F$15:F2828)-1</f>
        <v>0.24241502157941275</v>
      </c>
      <c r="M2828" s="18">
        <f t="shared" si="316"/>
        <v>0</v>
      </c>
      <c r="N2828" s="18">
        <f t="shared" si="314"/>
        <v>3154.8480452068693</v>
      </c>
      <c r="O2828" s="4">
        <f t="shared" si="315"/>
        <v>8.0576939477708116</v>
      </c>
      <c r="P2828" s="18">
        <f>+AVERAGEIF($C$15:C2828,"&lt;&gt;",$B$15:B2828)</f>
        <v>8.1630578512396692</v>
      </c>
    </row>
    <row r="2829" spans="1:16" x14ac:dyDescent="0.25">
      <c r="A2829" s="1">
        <v>44414</v>
      </c>
      <c r="B2829" s="18">
        <v>10.025</v>
      </c>
      <c r="G2829">
        <f t="shared" si="311"/>
        <v>32878.880542089762</v>
      </c>
      <c r="H2829">
        <f t="shared" si="312"/>
        <v>31627.351653198803</v>
      </c>
      <c r="I2829" s="5">
        <f t="shared" si="310"/>
        <v>0</v>
      </c>
      <c r="J2829" s="6">
        <f>+H2829+SUM($B$4:$B$5)-SUM($F$15:F2829)</f>
        <v>32606.551653198825</v>
      </c>
      <c r="K2829" s="10">
        <f t="shared" si="313"/>
        <v>1.3564078395040813E-3</v>
      </c>
      <c r="L2829" s="10">
        <f>+H2829/SUM($F$15:F2829)-1</f>
        <v>0.24415249139282924</v>
      </c>
      <c r="M2829" s="18">
        <f t="shared" si="316"/>
        <v>0</v>
      </c>
      <c r="N2829" s="18">
        <f t="shared" si="314"/>
        <v>3154.8480452068693</v>
      </c>
      <c r="O2829" s="4">
        <f t="shared" si="315"/>
        <v>8.0576939477708116</v>
      </c>
      <c r="P2829" s="18">
        <f>+AVERAGEIF($C$15:C2829,"&lt;&gt;",$B$15:B2829)</f>
        <v>8.1630578512396692</v>
      </c>
    </row>
    <row r="2830" spans="1:16" x14ac:dyDescent="0.25">
      <c r="A2830" s="1">
        <v>44417</v>
      </c>
      <c r="B2830" s="18">
        <v>10.054</v>
      </c>
      <c r="G2830">
        <f t="shared" si="311"/>
        <v>32973.991518221497</v>
      </c>
      <c r="H2830">
        <f t="shared" si="312"/>
        <v>31718.842246509805</v>
      </c>
      <c r="I2830" s="5">
        <f t="shared" si="310"/>
        <v>0</v>
      </c>
      <c r="J2830" s="6">
        <f>+H2830+SUM($B$4:$B$5)-SUM($F$15:F2830)</f>
        <v>32698.042246509831</v>
      </c>
      <c r="K2830" s="10">
        <f t="shared" si="313"/>
        <v>2.8058960139083489E-3</v>
      </c>
      <c r="L2830" s="10">
        <f>+H2830/SUM($F$15:F2830)-1</f>
        <v>0.24775153600633493</v>
      </c>
      <c r="M2830" s="18">
        <f t="shared" si="316"/>
        <v>0</v>
      </c>
      <c r="N2830" s="18">
        <f t="shared" si="314"/>
        <v>3154.8480452068693</v>
      </c>
      <c r="O2830" s="4">
        <f t="shared" si="315"/>
        <v>8.0576939477708116</v>
      </c>
      <c r="P2830" s="18">
        <f>+AVERAGEIF($C$15:C2830,"&lt;&gt;",$B$15:B2830)</f>
        <v>8.1630578512396692</v>
      </c>
    </row>
    <row r="2831" spans="1:16" x14ac:dyDescent="0.25">
      <c r="A2831" s="1">
        <v>44418</v>
      </c>
      <c r="B2831" s="18">
        <v>10.083</v>
      </c>
      <c r="G2831">
        <f t="shared" si="311"/>
        <v>33069.102494353225</v>
      </c>
      <c r="H2831">
        <f t="shared" si="312"/>
        <v>31810.3328398208</v>
      </c>
      <c r="I2831" s="5">
        <f t="shared" si="310"/>
        <v>0</v>
      </c>
      <c r="J2831" s="6">
        <f>+H2831+SUM($B$4:$B$5)-SUM($F$15:F2831)</f>
        <v>32789.532839820822</v>
      </c>
      <c r="K2831" s="10">
        <f t="shared" si="313"/>
        <v>2.7980449906219729E-3</v>
      </c>
      <c r="L2831" s="10">
        <f>+H2831/SUM($F$15:F2831)-1</f>
        <v>0.25135058061984017</v>
      </c>
      <c r="M2831" s="18">
        <f t="shared" si="316"/>
        <v>0</v>
      </c>
      <c r="N2831" s="18">
        <f t="shared" si="314"/>
        <v>3154.8480452068693</v>
      </c>
      <c r="O2831" s="4">
        <f t="shared" si="315"/>
        <v>8.0576939477708116</v>
      </c>
      <c r="P2831" s="18">
        <f>+AVERAGEIF($C$15:C2831,"&lt;&gt;",$B$15:B2831)</f>
        <v>8.1630578512396692</v>
      </c>
    </row>
    <row r="2832" spans="1:16" x14ac:dyDescent="0.25">
      <c r="A2832" s="1">
        <v>44419</v>
      </c>
      <c r="B2832" s="18">
        <v>10.077</v>
      </c>
      <c r="G2832">
        <f t="shared" si="311"/>
        <v>33049.424361360456</v>
      </c>
      <c r="H2832">
        <f t="shared" si="312"/>
        <v>31791.403751549558</v>
      </c>
      <c r="I2832" s="5">
        <f t="shared" ref="I2832:I2895" si="317">+C2832*(MAX($A:$A)-A2832)</f>
        <v>0</v>
      </c>
      <c r="J2832" s="6">
        <f>+H2832+SUM($B$4:$B$5)-SUM($F$15:F2832)</f>
        <v>32770.603751549585</v>
      </c>
      <c r="K2832" s="10">
        <f t="shared" si="313"/>
        <v>-5.7729057512678761E-4</v>
      </c>
      <c r="L2832" s="10">
        <f>+H2832/SUM($F$15:F2832)-1</f>
        <v>0.25060595069980462</v>
      </c>
      <c r="M2832" s="18">
        <f t="shared" si="316"/>
        <v>0</v>
      </c>
      <c r="N2832" s="18">
        <f t="shared" si="314"/>
        <v>3154.8480452068693</v>
      </c>
      <c r="O2832" s="4">
        <f t="shared" si="315"/>
        <v>8.0576939477708116</v>
      </c>
      <c r="P2832" s="18">
        <f>+AVERAGEIF($C$15:C2832,"&lt;&gt;",$B$15:B2832)</f>
        <v>8.1630578512396692</v>
      </c>
    </row>
    <row r="2833" spans="1:16" x14ac:dyDescent="0.25">
      <c r="A2833" s="1">
        <v>44420</v>
      </c>
      <c r="B2833" s="18">
        <v>10.045</v>
      </c>
      <c r="G2833">
        <f t="shared" ref="G2833:G2896" si="318">+(B2833/B2832*G2832)+C2833</f>
        <v>32944.47431873234</v>
      </c>
      <c r="H2833">
        <f t="shared" ref="H2833:H2896" si="319">+(B2833/B2832*H2832)+F2833</f>
        <v>31690.448614102941</v>
      </c>
      <c r="I2833" s="5">
        <f t="shared" si="317"/>
        <v>0</v>
      </c>
      <c r="J2833" s="6">
        <f>+H2833+SUM($B$4:$B$5)-SUM($F$15:F2833)</f>
        <v>32669.648614102967</v>
      </c>
      <c r="K2833" s="10">
        <f t="shared" ref="K2833:K2896" si="320">+J2833/J2832-1</f>
        <v>-3.0806615041947261E-3</v>
      </c>
      <c r="L2833" s="10">
        <f>+H2833/SUM($F$15:F2833)-1</f>
        <v>0.24663459112628128</v>
      </c>
      <c r="M2833" s="18">
        <f t="shared" si="316"/>
        <v>0</v>
      </c>
      <c r="N2833" s="18">
        <f t="shared" ref="N2833:N2896" si="321">+M2833+N2832</f>
        <v>3154.8480452068693</v>
      </c>
      <c r="O2833" s="4">
        <f t="shared" ref="O2833:O2896" si="322">((O2832*N2832)+(B2833*M2833))/N2833</f>
        <v>8.0576939477708116</v>
      </c>
      <c r="P2833" s="18">
        <f>+AVERAGEIF($C$15:C2833,"&lt;&gt;",$B$15:B2833)</f>
        <v>8.1630578512396692</v>
      </c>
    </row>
    <row r="2834" spans="1:16" x14ac:dyDescent="0.25">
      <c r="A2834" s="1">
        <v>44421</v>
      </c>
      <c r="B2834" s="18">
        <v>9.9529999999999994</v>
      </c>
      <c r="G2834">
        <f t="shared" si="318"/>
        <v>32642.742946176502</v>
      </c>
      <c r="H2834">
        <f t="shared" si="319"/>
        <v>31400.202593943908</v>
      </c>
      <c r="I2834" s="5">
        <f t="shared" si="317"/>
        <v>0</v>
      </c>
      <c r="J2834" s="6">
        <f>+H2834+SUM($B$4:$B$5)-SUM($F$15:F2834)</f>
        <v>32379.402593943931</v>
      </c>
      <c r="K2834" s="10">
        <f t="shared" si="320"/>
        <v>-8.8842712570144089E-3</v>
      </c>
      <c r="L2834" s="10">
        <f>+H2834/SUM($F$15:F2834)-1</f>
        <v>0.23521693235240204</v>
      </c>
      <c r="M2834" s="18">
        <f t="shared" si="316"/>
        <v>0</v>
      </c>
      <c r="N2834" s="18">
        <f t="shared" si="321"/>
        <v>3154.8480452068693</v>
      </c>
      <c r="O2834" s="4">
        <f t="shared" si="322"/>
        <v>8.0576939477708116</v>
      </c>
      <c r="P2834" s="18">
        <f>+AVERAGEIF($C$15:C2834,"&lt;&gt;",$B$15:B2834)</f>
        <v>8.1630578512396692</v>
      </c>
    </row>
    <row r="2835" spans="1:16" x14ac:dyDescent="0.25">
      <c r="A2835" s="1">
        <v>44424</v>
      </c>
      <c r="B2835" s="18">
        <v>9.9160000000000004</v>
      </c>
      <c r="G2835">
        <f t="shared" si="318"/>
        <v>32521.394459387746</v>
      </c>
      <c r="H2835">
        <f t="shared" si="319"/>
        <v>31283.473216271257</v>
      </c>
      <c r="I2835" s="5">
        <f t="shared" si="317"/>
        <v>0</v>
      </c>
      <c r="J2835" s="6">
        <f>+H2835+SUM($B$4:$B$5)-SUM($F$15:F2835)</f>
        <v>32262.673216271287</v>
      </c>
      <c r="K2835" s="10">
        <f t="shared" si="320"/>
        <v>-3.6050503814568646E-3</v>
      </c>
      <c r="L2835" s="10">
        <f>+H2835/SUM($F$15:F2835)-1</f>
        <v>0.23062504784551585</v>
      </c>
      <c r="M2835" s="18">
        <f t="shared" ref="M2835:M2898" si="323">+F2835/B2835</f>
        <v>0</v>
      </c>
      <c r="N2835" s="18">
        <f t="shared" si="321"/>
        <v>3154.8480452068693</v>
      </c>
      <c r="O2835" s="4">
        <f t="shared" si="322"/>
        <v>8.0576939477708116</v>
      </c>
      <c r="P2835" s="18">
        <f>+AVERAGEIF($C$15:C2835,"&lt;&gt;",$B$15:B2835)</f>
        <v>8.1630578512396692</v>
      </c>
    </row>
    <row r="2836" spans="1:16" x14ac:dyDescent="0.25">
      <c r="A2836" s="1">
        <v>44425</v>
      </c>
      <c r="B2836" s="18">
        <v>9.8719999999999999</v>
      </c>
      <c r="G2836">
        <f t="shared" si="318"/>
        <v>32377.088150774085</v>
      </c>
      <c r="H2836">
        <f t="shared" si="319"/>
        <v>31144.659902282154</v>
      </c>
      <c r="I2836" s="5">
        <f t="shared" si="317"/>
        <v>0</v>
      </c>
      <c r="J2836" s="6">
        <f>+H2836+SUM($B$4:$B$5)-SUM($F$15:F2836)</f>
        <v>32123.85990228218</v>
      </c>
      <c r="K2836" s="10">
        <f t="shared" si="320"/>
        <v>-4.3025980227545668E-3</v>
      </c>
      <c r="L2836" s="10">
        <f>+H2836/SUM($F$15:F2836)-1</f>
        <v>0.22516442843192142</v>
      </c>
      <c r="M2836" s="18">
        <f t="shared" si="323"/>
        <v>0</v>
      </c>
      <c r="N2836" s="18">
        <f t="shared" si="321"/>
        <v>3154.8480452068693</v>
      </c>
      <c r="O2836" s="4">
        <f t="shared" si="322"/>
        <v>8.0576939477708116</v>
      </c>
      <c r="P2836" s="18">
        <f>+AVERAGEIF($C$15:C2836,"&lt;&gt;",$B$15:B2836)</f>
        <v>8.1630578512396692</v>
      </c>
    </row>
    <row r="2837" spans="1:16" x14ac:dyDescent="0.25">
      <c r="A2837" s="1">
        <v>44426</v>
      </c>
      <c r="B2837" s="18">
        <v>9.8879999999999999</v>
      </c>
      <c r="G2837">
        <f t="shared" si="318"/>
        <v>32429.563172088143</v>
      </c>
      <c r="H2837">
        <f t="shared" si="319"/>
        <v>31195.137471005462</v>
      </c>
      <c r="I2837" s="5">
        <f t="shared" si="317"/>
        <v>0</v>
      </c>
      <c r="J2837" s="6">
        <f>+H2837+SUM($B$4:$B$5)-SUM($F$15:F2837)</f>
        <v>32174.337471005492</v>
      </c>
      <c r="K2837" s="10">
        <f t="shared" si="320"/>
        <v>1.571341951959182E-3</v>
      </c>
      <c r="L2837" s="10">
        <f>+H2837/SUM($F$15:F2837)-1</f>
        <v>0.22715010821868287</v>
      </c>
      <c r="M2837" s="18">
        <f t="shared" si="323"/>
        <v>0</v>
      </c>
      <c r="N2837" s="18">
        <f t="shared" si="321"/>
        <v>3154.8480452068693</v>
      </c>
      <c r="O2837" s="4">
        <f t="shared" si="322"/>
        <v>8.0576939477708116</v>
      </c>
      <c r="P2837" s="18">
        <f>+AVERAGEIF($C$15:C2837,"&lt;&gt;",$B$15:B2837)</f>
        <v>8.1630578512396692</v>
      </c>
    </row>
    <row r="2838" spans="1:16" x14ac:dyDescent="0.25">
      <c r="A2838" s="1">
        <v>44427</v>
      </c>
      <c r="B2838" s="18">
        <v>9.7629999999999999</v>
      </c>
      <c r="G2838">
        <f t="shared" si="318"/>
        <v>32019.602068072061</v>
      </c>
      <c r="H2838">
        <f t="shared" si="319"/>
        <v>30800.781465354605</v>
      </c>
      <c r="I2838" s="5">
        <f t="shared" si="317"/>
        <v>0</v>
      </c>
      <c r="J2838" s="6">
        <f>+H2838+SUM($B$4:$B$5)-SUM($F$15:F2838)</f>
        <v>31779.981465354635</v>
      </c>
      <c r="K2838" s="10">
        <f t="shared" si="320"/>
        <v>-1.2256849298178718E-2</v>
      </c>
      <c r="L2838" s="10">
        <f>+H2838/SUM($F$15:F2838)-1</f>
        <v>0.2116369848846078</v>
      </c>
      <c r="M2838" s="18">
        <f t="shared" si="323"/>
        <v>0</v>
      </c>
      <c r="N2838" s="18">
        <f t="shared" si="321"/>
        <v>3154.8480452068693</v>
      </c>
      <c r="O2838" s="4">
        <f t="shared" si="322"/>
        <v>8.0576939477708116</v>
      </c>
      <c r="P2838" s="18">
        <f>+AVERAGEIF($C$15:C2838,"&lt;&gt;",$B$15:B2838)</f>
        <v>8.1630578512396692</v>
      </c>
    </row>
    <row r="2839" spans="1:16" x14ac:dyDescent="0.25">
      <c r="A2839" s="1">
        <v>44428</v>
      </c>
      <c r="B2839" s="18">
        <v>9.6649999999999991</v>
      </c>
      <c r="G2839">
        <f t="shared" si="318"/>
        <v>31698.192562523451</v>
      </c>
      <c r="H2839">
        <f t="shared" si="319"/>
        <v>30491.606356924331</v>
      </c>
      <c r="I2839" s="5">
        <f t="shared" si="317"/>
        <v>0</v>
      </c>
      <c r="J2839" s="6">
        <f>+H2839+SUM($B$4:$B$5)-SUM($F$15:F2839)</f>
        <v>31470.806356924353</v>
      </c>
      <c r="K2839" s="10">
        <f t="shared" si="320"/>
        <v>-9.7286119807002969E-3</v>
      </c>
      <c r="L2839" s="10">
        <f>+H2839/SUM($F$15:F2839)-1</f>
        <v>0.1994746961906928</v>
      </c>
      <c r="M2839" s="18">
        <f t="shared" si="323"/>
        <v>0</v>
      </c>
      <c r="N2839" s="18">
        <f t="shared" si="321"/>
        <v>3154.8480452068693</v>
      </c>
      <c r="O2839" s="4">
        <f t="shared" si="322"/>
        <v>8.0576939477708116</v>
      </c>
      <c r="P2839" s="18">
        <f>+AVERAGEIF($C$15:C2839,"&lt;&gt;",$B$15:B2839)</f>
        <v>8.1630578512396692</v>
      </c>
    </row>
    <row r="2840" spans="1:16" x14ac:dyDescent="0.25">
      <c r="A2840" s="1">
        <v>44431</v>
      </c>
      <c r="B2840" s="18">
        <v>9.7200000000000006</v>
      </c>
      <c r="G2840">
        <f t="shared" si="318"/>
        <v>31878.575448290532</v>
      </c>
      <c r="H2840">
        <f t="shared" si="319"/>
        <v>30665.122999410713</v>
      </c>
      <c r="I2840" s="5">
        <f t="shared" si="317"/>
        <v>0</v>
      </c>
      <c r="J2840" s="6">
        <f>+H2840+SUM($B$4:$B$5)-SUM($F$15:F2840)</f>
        <v>31644.322999410739</v>
      </c>
      <c r="K2840" s="10">
        <f t="shared" si="320"/>
        <v>5.5135747244114963E-3</v>
      </c>
      <c r="L2840" s="10">
        <f>+H2840/SUM($F$15:F2840)-1</f>
        <v>0.20630047045768607</v>
      </c>
      <c r="M2840" s="18">
        <f t="shared" si="323"/>
        <v>0</v>
      </c>
      <c r="N2840" s="18">
        <f t="shared" si="321"/>
        <v>3154.8480452068693</v>
      </c>
      <c r="O2840" s="4">
        <f t="shared" si="322"/>
        <v>8.0576939477708116</v>
      </c>
      <c r="P2840" s="18">
        <f>+AVERAGEIF($C$15:C2840,"&lt;&gt;",$B$15:B2840)</f>
        <v>8.1630578512396692</v>
      </c>
    </row>
    <row r="2841" spans="1:16" x14ac:dyDescent="0.25">
      <c r="A2841" s="1">
        <v>44432</v>
      </c>
      <c r="B2841" s="18">
        <v>9.8629999999999995</v>
      </c>
      <c r="G2841">
        <f t="shared" si="318"/>
        <v>32347.570951284924</v>
      </c>
      <c r="H2841">
        <f t="shared" si="319"/>
        <v>31116.266269875287</v>
      </c>
      <c r="I2841" s="5">
        <f t="shared" si="317"/>
        <v>0</v>
      </c>
      <c r="J2841" s="6">
        <f>+H2841+SUM($B$4:$B$5)-SUM($F$15:F2841)</f>
        <v>32095.466269875309</v>
      </c>
      <c r="K2841" s="10">
        <f t="shared" si="320"/>
        <v>1.4256688963545594E-2</v>
      </c>
      <c r="L2841" s="10">
        <f>+H2841/SUM($F$15:F2841)-1</f>
        <v>0.22404748355186777</v>
      </c>
      <c r="M2841" s="18">
        <f t="shared" si="323"/>
        <v>0</v>
      </c>
      <c r="N2841" s="18">
        <f t="shared" si="321"/>
        <v>3154.8480452068693</v>
      </c>
      <c r="O2841" s="4">
        <f t="shared" si="322"/>
        <v>8.0576939477708116</v>
      </c>
      <c r="P2841" s="18">
        <f>+AVERAGEIF($C$15:C2841,"&lt;&gt;",$B$15:B2841)</f>
        <v>8.1630578512396692</v>
      </c>
    </row>
    <row r="2842" spans="1:16" x14ac:dyDescent="0.25">
      <c r="A2842" s="1">
        <v>44433</v>
      </c>
      <c r="B2842" s="18">
        <v>9.9269999999999996</v>
      </c>
      <c r="G2842">
        <f t="shared" si="318"/>
        <v>32557.471036541163</v>
      </c>
      <c r="H2842">
        <f t="shared" si="319"/>
        <v>31318.176544768528</v>
      </c>
      <c r="I2842" s="5">
        <f t="shared" si="317"/>
        <v>0</v>
      </c>
      <c r="J2842" s="6">
        <f>+H2842+SUM($B$4:$B$5)-SUM($F$15:F2842)</f>
        <v>32297.376544768558</v>
      </c>
      <c r="K2842" s="10">
        <f t="shared" si="320"/>
        <v>6.2909282325260829E-3</v>
      </c>
      <c r="L2842" s="10">
        <f>+H2842/SUM($F$15:F2842)-1</f>
        <v>0.23199020269891424</v>
      </c>
      <c r="M2842" s="18">
        <f t="shared" si="323"/>
        <v>0</v>
      </c>
      <c r="N2842" s="18">
        <f t="shared" si="321"/>
        <v>3154.8480452068693</v>
      </c>
      <c r="O2842" s="4">
        <f t="shared" si="322"/>
        <v>8.0576939477708116</v>
      </c>
      <c r="P2842" s="18">
        <f>+AVERAGEIF($C$15:C2842,"&lt;&gt;",$B$15:B2842)</f>
        <v>8.1630578512396692</v>
      </c>
    </row>
    <row r="2843" spans="1:16" x14ac:dyDescent="0.25">
      <c r="A2843" s="1">
        <v>44434</v>
      </c>
      <c r="B2843" s="18">
        <v>9.8759999999999994</v>
      </c>
      <c r="G2843">
        <f t="shared" si="318"/>
        <v>32390.206906102601</v>
      </c>
      <c r="H2843">
        <f t="shared" si="319"/>
        <v>31157.27929446298</v>
      </c>
      <c r="I2843" s="5">
        <f t="shared" si="317"/>
        <v>0</v>
      </c>
      <c r="J2843" s="6">
        <f>+H2843+SUM($B$4:$B$5)-SUM($F$15:F2843)</f>
        <v>32136.479294463003</v>
      </c>
      <c r="K2843" s="10">
        <f t="shared" si="320"/>
        <v>-4.981743643559744E-3</v>
      </c>
      <c r="L2843" s="10">
        <f>+H2843/SUM($F$15:F2843)-1</f>
        <v>0.22566084837861178</v>
      </c>
      <c r="M2843" s="18">
        <f t="shared" si="323"/>
        <v>0</v>
      </c>
      <c r="N2843" s="18">
        <f t="shared" si="321"/>
        <v>3154.8480452068693</v>
      </c>
      <c r="O2843" s="4">
        <f t="shared" si="322"/>
        <v>8.0576939477708116</v>
      </c>
      <c r="P2843" s="18">
        <f>+AVERAGEIF($C$15:C2843,"&lt;&gt;",$B$15:B2843)</f>
        <v>8.1630578512396692</v>
      </c>
    </row>
    <row r="2844" spans="1:16" x14ac:dyDescent="0.25">
      <c r="A2844" s="1">
        <v>44435</v>
      </c>
      <c r="B2844" s="18">
        <v>9.8870000000000005</v>
      </c>
      <c r="G2844">
        <f t="shared" si="318"/>
        <v>32426.283483256022</v>
      </c>
      <c r="H2844">
        <f t="shared" si="319"/>
        <v>31191.982622960259</v>
      </c>
      <c r="I2844" s="5">
        <f t="shared" si="317"/>
        <v>0</v>
      </c>
      <c r="J2844" s="6">
        <f>+H2844+SUM($B$4:$B$5)-SUM($F$15:F2844)</f>
        <v>32171.182622960288</v>
      </c>
      <c r="K2844" s="10">
        <f t="shared" si="320"/>
        <v>1.0798733793861981E-3</v>
      </c>
      <c r="L2844" s="10">
        <f>+H2844/SUM($F$15:F2844)-1</f>
        <v>0.22702600323201039</v>
      </c>
      <c r="M2844" s="18">
        <f t="shared" si="323"/>
        <v>0</v>
      </c>
      <c r="N2844" s="18">
        <f t="shared" si="321"/>
        <v>3154.8480452068693</v>
      </c>
      <c r="O2844" s="4">
        <f t="shared" si="322"/>
        <v>8.0576939477708116</v>
      </c>
      <c r="P2844" s="18">
        <f>+AVERAGEIF($C$15:C2844,"&lt;&gt;",$B$15:B2844)</f>
        <v>8.1630578512396692</v>
      </c>
    </row>
    <row r="2845" spans="1:16" x14ac:dyDescent="0.25">
      <c r="A2845" s="1">
        <v>44438</v>
      </c>
      <c r="B2845" s="18">
        <v>9.9309999999999992</v>
      </c>
      <c r="G2845">
        <f t="shared" si="318"/>
        <v>32570.589791869679</v>
      </c>
      <c r="H2845">
        <f t="shared" si="319"/>
        <v>31330.795936949355</v>
      </c>
      <c r="I2845" s="5">
        <f t="shared" si="317"/>
        <v>0</v>
      </c>
      <c r="J2845" s="6">
        <f>+H2845+SUM($B$4:$B$5)-SUM($F$15:F2845)</f>
        <v>32309.995936949381</v>
      </c>
      <c r="K2845" s="10">
        <f t="shared" si="320"/>
        <v>4.3148340431236054E-3</v>
      </c>
      <c r="L2845" s="10">
        <f>+H2845/SUM($F$15:F2845)-1</f>
        <v>0.2324866226456046</v>
      </c>
      <c r="M2845" s="18">
        <f t="shared" si="323"/>
        <v>0</v>
      </c>
      <c r="N2845" s="18">
        <f t="shared" si="321"/>
        <v>3154.8480452068693</v>
      </c>
      <c r="O2845" s="4">
        <f t="shared" si="322"/>
        <v>8.0576939477708116</v>
      </c>
      <c r="P2845" s="18">
        <f>+AVERAGEIF($C$15:C2845,"&lt;&gt;",$B$15:B2845)</f>
        <v>8.1630578512396692</v>
      </c>
    </row>
    <row r="2846" spans="1:16" x14ac:dyDescent="0.25">
      <c r="A2846" s="1">
        <v>44439</v>
      </c>
      <c r="B2846" s="18">
        <v>10.038</v>
      </c>
      <c r="G2846">
        <f t="shared" si="318"/>
        <v>32921.516496907454</v>
      </c>
      <c r="H2846">
        <f t="shared" si="319"/>
        <v>31668.364677786496</v>
      </c>
      <c r="I2846" s="5">
        <f t="shared" si="317"/>
        <v>0</v>
      </c>
      <c r="J2846" s="6">
        <f>+H2846+SUM($B$4:$B$5)-SUM($F$15:F2846)</f>
        <v>32647.564677786519</v>
      </c>
      <c r="K2846" s="10">
        <f t="shared" si="320"/>
        <v>1.0447811305698718E-2</v>
      </c>
      <c r="L2846" s="10">
        <f>+H2846/SUM($F$15:F2846)-1</f>
        <v>0.24576585621957325</v>
      </c>
      <c r="M2846" s="18">
        <f t="shared" si="323"/>
        <v>0</v>
      </c>
      <c r="N2846" s="18">
        <f t="shared" si="321"/>
        <v>3154.8480452068693</v>
      </c>
      <c r="O2846" s="4">
        <f t="shared" si="322"/>
        <v>8.0576939477708116</v>
      </c>
      <c r="P2846" s="18">
        <f>+AVERAGEIF($C$15:C2846,"&lt;&gt;",$B$15:B2846)</f>
        <v>8.1630578512396692</v>
      </c>
    </row>
    <row r="2847" spans="1:16" x14ac:dyDescent="0.25">
      <c r="A2847" s="1">
        <v>44440</v>
      </c>
      <c r="B2847" s="18">
        <v>10.063000000000001</v>
      </c>
      <c r="G2847">
        <f t="shared" si="318"/>
        <v>33003.508717710669</v>
      </c>
      <c r="H2847">
        <f t="shared" si="319"/>
        <v>31747.235878916668</v>
      </c>
      <c r="I2847" s="5">
        <f t="shared" si="317"/>
        <v>0</v>
      </c>
      <c r="J2847" s="6">
        <f>+H2847+SUM($B$4:$B$5)-SUM($F$15:F2847)</f>
        <v>32726.435878916694</v>
      </c>
      <c r="K2847" s="10">
        <f t="shared" si="320"/>
        <v>2.4158371966973569E-3</v>
      </c>
      <c r="L2847" s="10">
        <f>+H2847/SUM($F$15:F2847)-1</f>
        <v>0.24886848088638835</v>
      </c>
      <c r="M2847" s="18">
        <f t="shared" si="323"/>
        <v>0</v>
      </c>
      <c r="N2847" s="18">
        <f t="shared" si="321"/>
        <v>3154.8480452068693</v>
      </c>
      <c r="O2847" s="4">
        <f t="shared" si="322"/>
        <v>8.0576939477708116</v>
      </c>
      <c r="P2847" s="18">
        <f>+AVERAGEIF($C$15:C2847,"&lt;&gt;",$B$15:B2847)</f>
        <v>8.1630578512396692</v>
      </c>
    </row>
    <row r="2848" spans="1:16" x14ac:dyDescent="0.25">
      <c r="A2848" s="1">
        <v>44441</v>
      </c>
      <c r="B2848" s="18">
        <v>10.058999999999999</v>
      </c>
      <c r="G2848">
        <f t="shared" si="318"/>
        <v>32990.389962382149</v>
      </c>
      <c r="H2848">
        <f t="shared" si="319"/>
        <v>31734.616486735835</v>
      </c>
      <c r="I2848" s="5">
        <f t="shared" si="317"/>
        <v>0</v>
      </c>
      <c r="J2848" s="6">
        <f>+H2848+SUM($B$4:$B$5)-SUM($F$15:F2848)</f>
        <v>32713.816486735857</v>
      </c>
      <c r="K2848" s="10">
        <f t="shared" si="320"/>
        <v>-3.8560239885354619E-4</v>
      </c>
      <c r="L2848" s="10">
        <f>+H2848/SUM($F$15:F2848)-1</f>
        <v>0.24837206093969777</v>
      </c>
      <c r="M2848" s="18">
        <f t="shared" si="323"/>
        <v>0</v>
      </c>
      <c r="N2848" s="18">
        <f t="shared" si="321"/>
        <v>3154.8480452068693</v>
      </c>
      <c r="O2848" s="4">
        <f t="shared" si="322"/>
        <v>8.0576939477708116</v>
      </c>
      <c r="P2848" s="18">
        <f>+AVERAGEIF($C$15:C2848,"&lt;&gt;",$B$15:B2848)</f>
        <v>8.1630578512396692</v>
      </c>
    </row>
    <row r="2849" spans="1:16" x14ac:dyDescent="0.25">
      <c r="A2849" s="1">
        <v>44442</v>
      </c>
      <c r="B2849" s="18">
        <v>10.079000000000001</v>
      </c>
      <c r="G2849">
        <f t="shared" si="318"/>
        <v>33055.983739024727</v>
      </c>
      <c r="H2849">
        <f t="shared" si="319"/>
        <v>31797.713447639973</v>
      </c>
      <c r="I2849" s="5">
        <f t="shared" si="317"/>
        <v>0</v>
      </c>
      <c r="J2849" s="6">
        <f>+H2849+SUM($B$4:$B$5)-SUM($F$15:F2849)</f>
        <v>32776.91344764</v>
      </c>
      <c r="K2849" s="10">
        <f t="shared" si="320"/>
        <v>1.9287557271014943E-3</v>
      </c>
      <c r="L2849" s="10">
        <f>+H2849/SUM($F$15:F2849)-1</f>
        <v>0.25085416067314981</v>
      </c>
      <c r="M2849" s="18">
        <f t="shared" si="323"/>
        <v>0</v>
      </c>
      <c r="N2849" s="18">
        <f t="shared" si="321"/>
        <v>3154.8480452068693</v>
      </c>
      <c r="O2849" s="4">
        <f t="shared" si="322"/>
        <v>8.0576939477708116</v>
      </c>
      <c r="P2849" s="18">
        <f>+AVERAGEIF($C$15:C2849,"&lt;&gt;",$B$15:B2849)</f>
        <v>8.1630578512396692</v>
      </c>
    </row>
    <row r="2850" spans="1:16" x14ac:dyDescent="0.25">
      <c r="A2850" s="1">
        <v>44445</v>
      </c>
      <c r="B2850" s="18">
        <v>10.135</v>
      </c>
      <c r="G2850">
        <f t="shared" si="318"/>
        <v>33239.646313623925</v>
      </c>
      <c r="H2850">
        <f t="shared" si="319"/>
        <v>31974.384938171552</v>
      </c>
      <c r="I2850" s="5">
        <f t="shared" si="317"/>
        <v>0</v>
      </c>
      <c r="J2850" s="6">
        <f>+H2850+SUM($B$4:$B$5)-SUM($F$15:F2850)</f>
        <v>32953.584938171582</v>
      </c>
      <c r="K2850" s="10">
        <f t="shared" si="320"/>
        <v>5.3901198114278959E-3</v>
      </c>
      <c r="L2850" s="10">
        <f>+H2850/SUM($F$15:F2850)-1</f>
        <v>0.25780403992681533</v>
      </c>
      <c r="M2850" s="18">
        <f t="shared" si="323"/>
        <v>0</v>
      </c>
      <c r="N2850" s="18">
        <f t="shared" si="321"/>
        <v>3154.8480452068693</v>
      </c>
      <c r="O2850" s="4">
        <f t="shared" si="322"/>
        <v>8.0576939477708116</v>
      </c>
      <c r="P2850" s="18">
        <f>+AVERAGEIF($C$15:C2850,"&lt;&gt;",$B$15:B2850)</f>
        <v>8.1630578512396692</v>
      </c>
    </row>
    <row r="2851" spans="1:16" x14ac:dyDescent="0.25">
      <c r="A2851" s="1">
        <v>44446</v>
      </c>
      <c r="B2851" s="18">
        <v>10.146000000000001</v>
      </c>
      <c r="G2851">
        <f t="shared" si="318"/>
        <v>33275.722890777346</v>
      </c>
      <c r="H2851">
        <f t="shared" si="319"/>
        <v>32009.08826666883</v>
      </c>
      <c r="I2851" s="5">
        <f t="shared" si="317"/>
        <v>0</v>
      </c>
      <c r="J2851" s="6">
        <f>+H2851+SUM($B$4:$B$5)-SUM($F$15:F2851)</f>
        <v>32988.288266668853</v>
      </c>
      <c r="K2851" s="10">
        <f t="shared" si="320"/>
        <v>1.0530972142297479E-3</v>
      </c>
      <c r="L2851" s="10">
        <f>+H2851/SUM($F$15:F2851)-1</f>
        <v>0.25916919478021394</v>
      </c>
      <c r="M2851" s="18">
        <f t="shared" si="323"/>
        <v>0</v>
      </c>
      <c r="N2851" s="18">
        <f t="shared" si="321"/>
        <v>3154.8480452068693</v>
      </c>
      <c r="O2851" s="4">
        <f t="shared" si="322"/>
        <v>8.0576939477708116</v>
      </c>
      <c r="P2851" s="18">
        <f>+AVERAGEIF($C$15:C2851,"&lt;&gt;",$B$15:B2851)</f>
        <v>8.1630578512396692</v>
      </c>
    </row>
    <row r="2852" spans="1:16" x14ac:dyDescent="0.25">
      <c r="A2852" s="1">
        <v>44447</v>
      </c>
      <c r="B2852" s="18">
        <v>10.099</v>
      </c>
      <c r="G2852">
        <f t="shared" si="318"/>
        <v>33121.577515667297</v>
      </c>
      <c r="H2852">
        <f t="shared" si="319"/>
        <v>31860.810408544105</v>
      </c>
      <c r="I2852" s="5">
        <f t="shared" si="317"/>
        <v>0</v>
      </c>
      <c r="J2852" s="6">
        <f>+H2852+SUM($B$4:$B$5)-SUM($F$15:F2852)</f>
        <v>32840.010408544127</v>
      </c>
      <c r="K2852" s="10">
        <f t="shared" si="320"/>
        <v>-4.4948636596747749E-3</v>
      </c>
      <c r="L2852" s="10">
        <f>+H2852/SUM($F$15:F2852)-1</f>
        <v>0.25333626040660162</v>
      </c>
      <c r="M2852" s="18">
        <f t="shared" si="323"/>
        <v>0</v>
      </c>
      <c r="N2852" s="18">
        <f t="shared" si="321"/>
        <v>3154.8480452068693</v>
      </c>
      <c r="O2852" s="4">
        <f t="shared" si="322"/>
        <v>8.0576939477708116</v>
      </c>
      <c r="P2852" s="18">
        <f>+AVERAGEIF($C$15:C2852,"&lt;&gt;",$B$15:B2852)</f>
        <v>8.1630578512396692</v>
      </c>
    </row>
    <row r="2853" spans="1:16" x14ac:dyDescent="0.25">
      <c r="A2853" s="1">
        <v>44448</v>
      </c>
      <c r="B2853" s="18">
        <v>10.010999999999999</v>
      </c>
      <c r="G2853">
        <f t="shared" si="318"/>
        <v>32832.964898439976</v>
      </c>
      <c r="H2853">
        <f t="shared" si="319"/>
        <v>31583.183780565898</v>
      </c>
      <c r="I2853" s="5">
        <f t="shared" si="317"/>
        <v>0</v>
      </c>
      <c r="J2853" s="6">
        <f>+H2853+SUM($B$4:$B$5)-SUM($F$15:F2853)</f>
        <v>32562.383780565928</v>
      </c>
      <c r="K2853" s="10">
        <f t="shared" si="320"/>
        <v>-8.4539141286620323E-3</v>
      </c>
      <c r="L2853" s="10">
        <f>+H2853/SUM($F$15:F2853)-1</f>
        <v>0.24241502157941253</v>
      </c>
      <c r="M2853" s="18">
        <f t="shared" si="323"/>
        <v>0</v>
      </c>
      <c r="N2853" s="18">
        <f t="shared" si="321"/>
        <v>3154.8480452068693</v>
      </c>
      <c r="O2853" s="4">
        <f t="shared" si="322"/>
        <v>8.0576939477708116</v>
      </c>
      <c r="P2853" s="18">
        <f>+AVERAGEIF($C$15:C2853,"&lt;&gt;",$B$15:B2853)</f>
        <v>8.1630578512396692</v>
      </c>
    </row>
    <row r="2854" spans="1:16" x14ac:dyDescent="0.25">
      <c r="A2854" s="1">
        <v>44449</v>
      </c>
      <c r="B2854" s="18">
        <v>10.029</v>
      </c>
      <c r="G2854">
        <f t="shared" si="318"/>
        <v>32891.99929741829</v>
      </c>
      <c r="H2854">
        <f t="shared" si="319"/>
        <v>31639.971045379622</v>
      </c>
      <c r="I2854" s="5">
        <f t="shared" si="317"/>
        <v>0</v>
      </c>
      <c r="J2854" s="6">
        <f>+H2854+SUM($B$4:$B$5)-SUM($F$15:F2854)</f>
        <v>32619.171045379648</v>
      </c>
      <c r="K2854" s="10">
        <f t="shared" si="320"/>
        <v>1.7439529365048667E-3</v>
      </c>
      <c r="L2854" s="10">
        <f>+H2854/SUM($F$15:F2854)-1</f>
        <v>0.24464891133951938</v>
      </c>
      <c r="M2854" s="18">
        <f t="shared" si="323"/>
        <v>0</v>
      </c>
      <c r="N2854" s="18">
        <f t="shared" si="321"/>
        <v>3154.8480452068693</v>
      </c>
      <c r="O2854" s="4">
        <f t="shared" si="322"/>
        <v>8.0576939477708116</v>
      </c>
      <c r="P2854" s="18">
        <f>+AVERAGEIF($C$15:C2854,"&lt;&gt;",$B$15:B2854)</f>
        <v>8.1630578512396692</v>
      </c>
    </row>
    <row r="2855" spans="1:16" x14ac:dyDescent="0.25">
      <c r="A2855" s="1">
        <v>44452</v>
      </c>
      <c r="B2855" s="18">
        <v>10.02</v>
      </c>
      <c r="G2855">
        <f t="shared" si="318"/>
        <v>32862.482097929133</v>
      </c>
      <c r="H2855">
        <f t="shared" si="319"/>
        <v>31611.577412972758</v>
      </c>
      <c r="I2855" s="5">
        <f t="shared" si="317"/>
        <v>0</v>
      </c>
      <c r="J2855" s="6">
        <f>+H2855+SUM($B$4:$B$5)-SUM($F$15:F2855)</f>
        <v>32590.777412972784</v>
      </c>
      <c r="K2855" s="10">
        <f t="shared" si="320"/>
        <v>-8.704584297180018E-4</v>
      </c>
      <c r="L2855" s="10">
        <f>+H2855/SUM($F$15:F2855)-1</f>
        <v>0.24353196645946595</v>
      </c>
      <c r="M2855" s="18">
        <f t="shared" si="323"/>
        <v>0</v>
      </c>
      <c r="N2855" s="18">
        <f t="shared" si="321"/>
        <v>3154.8480452068693</v>
      </c>
      <c r="O2855" s="4">
        <f t="shared" si="322"/>
        <v>8.0576939477708116</v>
      </c>
      <c r="P2855" s="18">
        <f>+AVERAGEIF($C$15:C2855,"&lt;&gt;",$B$15:B2855)</f>
        <v>8.1630578512396692</v>
      </c>
    </row>
    <row r="2856" spans="1:16" x14ac:dyDescent="0.25">
      <c r="A2856" s="1">
        <v>44453</v>
      </c>
      <c r="B2856" s="18">
        <v>9.9809999999999999</v>
      </c>
      <c r="G2856">
        <f t="shared" si="318"/>
        <v>32734.574233476116</v>
      </c>
      <c r="H2856">
        <f t="shared" si="319"/>
        <v>31488.538339209692</v>
      </c>
      <c r="I2856" s="5">
        <f t="shared" si="317"/>
        <v>0</v>
      </c>
      <c r="J2856" s="6">
        <f>+H2856+SUM($B$4:$B$5)-SUM($F$15:F2856)</f>
        <v>32467.738339209718</v>
      </c>
      <c r="K2856" s="10">
        <f t="shared" si="320"/>
        <v>-3.7752727467645908E-3</v>
      </c>
      <c r="L2856" s="10">
        <f>+H2856/SUM($F$15:F2856)-1</f>
        <v>0.23869187197923458</v>
      </c>
      <c r="M2856" s="18">
        <f t="shared" si="323"/>
        <v>0</v>
      </c>
      <c r="N2856" s="18">
        <f t="shared" si="321"/>
        <v>3154.8480452068693</v>
      </c>
      <c r="O2856" s="4">
        <f t="shared" si="322"/>
        <v>8.0576939477708116</v>
      </c>
      <c r="P2856" s="18">
        <f>+AVERAGEIF($C$15:C2856,"&lt;&gt;",$B$15:B2856)</f>
        <v>8.1630578512396692</v>
      </c>
    </row>
    <row r="2857" spans="1:16" x14ac:dyDescent="0.25">
      <c r="A2857" s="1">
        <v>44454</v>
      </c>
      <c r="B2857" s="18">
        <v>9.9320000000000004</v>
      </c>
      <c r="G2857">
        <f t="shared" si="318"/>
        <v>32573.869480701815</v>
      </c>
      <c r="H2857">
        <f t="shared" si="319"/>
        <v>31333.950784994555</v>
      </c>
      <c r="I2857" s="5">
        <f t="shared" si="317"/>
        <v>0</v>
      </c>
      <c r="J2857" s="6">
        <f>+H2857+SUM($B$4:$B$5)-SUM($F$15:F2857)</f>
        <v>32313.150784994577</v>
      </c>
      <c r="K2857" s="10">
        <f t="shared" si="320"/>
        <v>-4.7612664793609261E-3</v>
      </c>
      <c r="L2857" s="10">
        <f>+H2857/SUM($F$15:F2857)-1</f>
        <v>0.23261072763227708</v>
      </c>
      <c r="M2857" s="18">
        <f t="shared" si="323"/>
        <v>0</v>
      </c>
      <c r="N2857" s="18">
        <f t="shared" si="321"/>
        <v>3154.8480452068693</v>
      </c>
      <c r="O2857" s="4">
        <f t="shared" si="322"/>
        <v>8.0576939477708116</v>
      </c>
      <c r="P2857" s="18">
        <f>+AVERAGEIF($C$15:C2857,"&lt;&gt;",$B$15:B2857)</f>
        <v>8.1630578512396692</v>
      </c>
    </row>
    <row r="2858" spans="1:16" x14ac:dyDescent="0.25">
      <c r="A2858" s="1">
        <v>44455</v>
      </c>
      <c r="B2858" s="18">
        <v>9.9039999999999999</v>
      </c>
      <c r="G2858">
        <f t="shared" si="318"/>
        <v>32482.038193402212</v>
      </c>
      <c r="H2858">
        <f t="shared" si="319"/>
        <v>31245.615039728764</v>
      </c>
      <c r="I2858" s="5">
        <f t="shared" si="317"/>
        <v>0</v>
      </c>
      <c r="J2858" s="6">
        <f>+H2858+SUM($B$4:$B$5)-SUM($F$15:F2858)</f>
        <v>32224.81503972879</v>
      </c>
      <c r="K2858" s="10">
        <f t="shared" si="320"/>
        <v>-2.733739766002885E-3</v>
      </c>
      <c r="L2858" s="10">
        <f>+H2858/SUM($F$15:F2858)-1</f>
        <v>0.2291357880054441</v>
      </c>
      <c r="M2858" s="18">
        <f t="shared" si="323"/>
        <v>0</v>
      </c>
      <c r="N2858" s="18">
        <f t="shared" si="321"/>
        <v>3154.8480452068693</v>
      </c>
      <c r="O2858" s="4">
        <f t="shared" si="322"/>
        <v>8.0576939477708116</v>
      </c>
      <c r="P2858" s="18">
        <f>+AVERAGEIF($C$15:C2858,"&lt;&gt;",$B$15:B2858)</f>
        <v>8.1630578512396692</v>
      </c>
    </row>
    <row r="2859" spans="1:16" x14ac:dyDescent="0.25">
      <c r="A2859" s="1">
        <v>44456</v>
      </c>
      <c r="B2859" s="18">
        <v>9.9039999999999999</v>
      </c>
      <c r="G2859">
        <f t="shared" si="318"/>
        <v>32482.038193402212</v>
      </c>
      <c r="H2859">
        <f t="shared" si="319"/>
        <v>31245.615039728764</v>
      </c>
      <c r="I2859" s="5">
        <f t="shared" si="317"/>
        <v>0</v>
      </c>
      <c r="J2859" s="6">
        <f>+H2859+SUM($B$4:$B$5)-SUM($F$15:F2859)</f>
        <v>32224.81503972879</v>
      </c>
      <c r="K2859" s="10">
        <f t="shared" si="320"/>
        <v>0</v>
      </c>
      <c r="L2859" s="10">
        <f>+H2859/SUM($F$15:F2859)-1</f>
        <v>0.2291357880054441</v>
      </c>
      <c r="M2859" s="18">
        <f t="shared" si="323"/>
        <v>0</v>
      </c>
      <c r="N2859" s="18">
        <f t="shared" si="321"/>
        <v>3154.8480452068693</v>
      </c>
      <c r="O2859" s="4">
        <f t="shared" si="322"/>
        <v>8.0576939477708116</v>
      </c>
      <c r="P2859" s="18">
        <f>+AVERAGEIF($C$15:C2859,"&lt;&gt;",$B$15:B2859)</f>
        <v>8.1630578512396692</v>
      </c>
    </row>
    <row r="2860" spans="1:16" x14ac:dyDescent="0.25">
      <c r="A2860" s="1">
        <v>44459</v>
      </c>
      <c r="B2860" s="18">
        <v>9.7729999999999997</v>
      </c>
      <c r="G2860">
        <f t="shared" si="318"/>
        <v>32052.398956393357</v>
      </c>
      <c r="H2860">
        <f t="shared" si="319"/>
        <v>30832.329945806665</v>
      </c>
      <c r="I2860" s="5">
        <f t="shared" si="317"/>
        <v>0</v>
      </c>
      <c r="J2860" s="6">
        <f>+H2860+SUM($B$4:$B$5)-SUM($F$15:F2860)</f>
        <v>31811.529945806687</v>
      </c>
      <c r="K2860" s="10">
        <f t="shared" si="320"/>
        <v>-1.2825057131051865E-2</v>
      </c>
      <c r="L2860" s="10">
        <f>+H2860/SUM($F$15:F2860)-1</f>
        <v>0.21287803475133349</v>
      </c>
      <c r="M2860" s="18">
        <f t="shared" si="323"/>
        <v>0</v>
      </c>
      <c r="N2860" s="18">
        <f t="shared" si="321"/>
        <v>3154.8480452068693</v>
      </c>
      <c r="O2860" s="4">
        <f t="shared" si="322"/>
        <v>8.0576939477708116</v>
      </c>
      <c r="P2860" s="18">
        <f>+AVERAGEIF($C$15:C2860,"&lt;&gt;",$B$15:B2860)</f>
        <v>8.1630578512396692</v>
      </c>
    </row>
    <row r="2861" spans="1:16" x14ac:dyDescent="0.25">
      <c r="A2861" s="1">
        <v>44460</v>
      </c>
      <c r="B2861" s="18">
        <v>9.7970000000000006</v>
      </c>
      <c r="G2861">
        <f t="shared" si="318"/>
        <v>32131.111488364448</v>
      </c>
      <c r="H2861">
        <f t="shared" si="319"/>
        <v>30908.046298891633</v>
      </c>
      <c r="I2861" s="5">
        <f t="shared" si="317"/>
        <v>0</v>
      </c>
      <c r="J2861" s="6">
        <f>+H2861+SUM($B$4:$B$5)-SUM($F$15:F2861)</f>
        <v>31887.24629889166</v>
      </c>
      <c r="K2861" s="10">
        <f t="shared" si="320"/>
        <v>2.3801544035750855E-3</v>
      </c>
      <c r="L2861" s="10">
        <f>+H2861/SUM($F$15:F2861)-1</f>
        <v>0.21585655443147611</v>
      </c>
      <c r="M2861" s="18">
        <f t="shared" si="323"/>
        <v>0</v>
      </c>
      <c r="N2861" s="18">
        <f t="shared" si="321"/>
        <v>3154.8480452068693</v>
      </c>
      <c r="O2861" s="4">
        <f t="shared" si="322"/>
        <v>8.0576939477708116</v>
      </c>
      <c r="P2861" s="18">
        <f>+AVERAGEIF($C$15:C2861,"&lt;&gt;",$B$15:B2861)</f>
        <v>8.1630578512396692</v>
      </c>
    </row>
    <row r="2862" spans="1:16" x14ac:dyDescent="0.25">
      <c r="A2862" s="1">
        <v>44461</v>
      </c>
      <c r="B2862" s="18">
        <v>9.81</v>
      </c>
      <c r="G2862">
        <f t="shared" si="318"/>
        <v>32173.747443182121</v>
      </c>
      <c r="H2862">
        <f t="shared" si="319"/>
        <v>30949.059323479323</v>
      </c>
      <c r="I2862" s="5">
        <f t="shared" si="317"/>
        <v>0</v>
      </c>
      <c r="J2862" s="6">
        <f>+H2862+SUM($B$4:$B$5)-SUM($F$15:F2862)</f>
        <v>31928.259323479346</v>
      </c>
      <c r="K2862" s="10">
        <f t="shared" si="320"/>
        <v>1.2861889735868992E-3</v>
      </c>
      <c r="L2862" s="10">
        <f>+H2862/SUM($F$15:F2862)-1</f>
        <v>0.2174699192582199</v>
      </c>
      <c r="M2862" s="18">
        <f t="shared" si="323"/>
        <v>0</v>
      </c>
      <c r="N2862" s="18">
        <f t="shared" si="321"/>
        <v>3154.8480452068693</v>
      </c>
      <c r="O2862" s="4">
        <f t="shared" si="322"/>
        <v>8.0576939477708116</v>
      </c>
      <c r="P2862" s="18">
        <f>+AVERAGEIF($C$15:C2862,"&lt;&gt;",$B$15:B2862)</f>
        <v>8.1630578512396692</v>
      </c>
    </row>
    <row r="2863" spans="1:16" x14ac:dyDescent="0.25">
      <c r="A2863" s="1">
        <v>44462</v>
      </c>
      <c r="B2863" s="18">
        <v>9.8550000000000004</v>
      </c>
      <c r="G2863">
        <f t="shared" si="318"/>
        <v>32321.333440627914</v>
      </c>
      <c r="H2863">
        <f t="shared" si="319"/>
        <v>31091.027485513634</v>
      </c>
      <c r="I2863" s="5">
        <f t="shared" si="317"/>
        <v>0</v>
      </c>
      <c r="J2863" s="6">
        <f>+H2863+SUM($B$4:$B$5)-SUM($F$15:F2863)</f>
        <v>32070.227485513664</v>
      </c>
      <c r="K2863" s="10">
        <f t="shared" si="320"/>
        <v>4.4464735955687118E-3</v>
      </c>
      <c r="L2863" s="10">
        <f>+H2863/SUM($F$15:F2863)-1</f>
        <v>0.22305464365848704</v>
      </c>
      <c r="M2863" s="18">
        <f t="shared" si="323"/>
        <v>0</v>
      </c>
      <c r="N2863" s="18">
        <f t="shared" si="321"/>
        <v>3154.8480452068693</v>
      </c>
      <c r="O2863" s="4">
        <f t="shared" si="322"/>
        <v>8.0576939477708116</v>
      </c>
      <c r="P2863" s="18">
        <f>+AVERAGEIF($C$15:C2863,"&lt;&gt;",$B$15:B2863)</f>
        <v>8.1630578512396692</v>
      </c>
    </row>
    <row r="2864" spans="1:16" x14ac:dyDescent="0.25">
      <c r="A2864" s="1">
        <v>44463</v>
      </c>
      <c r="B2864" s="18">
        <v>9.8330000000000002</v>
      </c>
      <c r="G2864">
        <f t="shared" si="318"/>
        <v>32249.180286321083</v>
      </c>
      <c r="H2864">
        <f t="shared" si="319"/>
        <v>31021.620828519081</v>
      </c>
      <c r="I2864" s="5">
        <f t="shared" si="317"/>
        <v>0</v>
      </c>
      <c r="J2864" s="6">
        <f>+H2864+SUM($B$4:$B$5)-SUM($F$15:F2864)</f>
        <v>32000.820828519107</v>
      </c>
      <c r="K2864" s="10">
        <f t="shared" si="320"/>
        <v>-2.1642084399279282E-3</v>
      </c>
      <c r="L2864" s="10">
        <f>+H2864/SUM($F$15:F2864)-1</f>
        <v>0.2203243339516896</v>
      </c>
      <c r="M2864" s="18">
        <f t="shared" si="323"/>
        <v>0</v>
      </c>
      <c r="N2864" s="18">
        <f t="shared" si="321"/>
        <v>3154.8480452068693</v>
      </c>
      <c r="O2864" s="4">
        <f t="shared" si="322"/>
        <v>8.0576939477708116</v>
      </c>
      <c r="P2864" s="18">
        <f>+AVERAGEIF($C$15:C2864,"&lt;&gt;",$B$15:B2864)</f>
        <v>8.1630578512396692</v>
      </c>
    </row>
    <row r="2865" spans="1:16" x14ac:dyDescent="0.25">
      <c r="A2865" s="1">
        <v>44466</v>
      </c>
      <c r="B2865" s="18">
        <v>9.8339999999999996</v>
      </c>
      <c r="G2865">
        <f t="shared" si="318"/>
        <v>32252.459975153208</v>
      </c>
      <c r="H2865">
        <f t="shared" si="319"/>
        <v>31024.775676564284</v>
      </c>
      <c r="I2865" s="5">
        <f t="shared" si="317"/>
        <v>0</v>
      </c>
      <c r="J2865" s="6">
        <f>+H2865+SUM($B$4:$B$5)-SUM($F$15:F2865)</f>
        <v>32003.975676564311</v>
      </c>
      <c r="K2865" s="10">
        <f t="shared" si="320"/>
        <v>9.8586472581763118E-5</v>
      </c>
      <c r="L2865" s="10">
        <f>+H2865/SUM($F$15:F2865)-1</f>
        <v>0.22044843893836208</v>
      </c>
      <c r="M2865" s="18">
        <f t="shared" si="323"/>
        <v>0</v>
      </c>
      <c r="N2865" s="18">
        <f t="shared" si="321"/>
        <v>3154.8480452068693</v>
      </c>
      <c r="O2865" s="4">
        <f t="shared" si="322"/>
        <v>8.0576939477708116</v>
      </c>
      <c r="P2865" s="18">
        <f>+AVERAGEIF($C$15:C2865,"&lt;&gt;",$B$15:B2865)</f>
        <v>8.1630578512396692</v>
      </c>
    </row>
    <row r="2866" spans="1:16" x14ac:dyDescent="0.25">
      <c r="A2866" s="1">
        <v>44467</v>
      </c>
      <c r="B2866" s="18">
        <v>9.8160000000000007</v>
      </c>
      <c r="G2866">
        <f t="shared" si="318"/>
        <v>32193.425576174897</v>
      </c>
      <c r="H2866">
        <f t="shared" si="319"/>
        <v>30967.988411750564</v>
      </c>
      <c r="I2866" s="5">
        <f t="shared" si="317"/>
        <v>0</v>
      </c>
      <c r="J2866" s="6">
        <f>+H2866+SUM($B$4:$B$5)-SUM($F$15:F2866)</f>
        <v>31947.188411750591</v>
      </c>
      <c r="K2866" s="10">
        <f t="shared" si="320"/>
        <v>-1.7743815764521553E-3</v>
      </c>
      <c r="L2866" s="10">
        <f>+H2866/SUM($F$15:F2866)-1</f>
        <v>0.21821454917825545</v>
      </c>
      <c r="M2866" s="18">
        <f t="shared" si="323"/>
        <v>0</v>
      </c>
      <c r="N2866" s="18">
        <f t="shared" si="321"/>
        <v>3154.8480452068693</v>
      </c>
      <c r="O2866" s="4">
        <f t="shared" si="322"/>
        <v>8.0576939477708116</v>
      </c>
      <c r="P2866" s="18">
        <f>+AVERAGEIF($C$15:C2866,"&lt;&gt;",$B$15:B2866)</f>
        <v>8.1630578512396692</v>
      </c>
    </row>
    <row r="2867" spans="1:16" x14ac:dyDescent="0.25">
      <c r="A2867" s="1">
        <v>44468</v>
      </c>
      <c r="B2867" s="18">
        <v>9.8049999999999997</v>
      </c>
      <c r="G2867">
        <f t="shared" si="318"/>
        <v>32157.34899902148</v>
      </c>
      <c r="H2867">
        <f t="shared" si="319"/>
        <v>30933.285083253286</v>
      </c>
      <c r="I2867" s="5">
        <f t="shared" si="317"/>
        <v>0</v>
      </c>
      <c r="J2867" s="6">
        <f>+H2867+SUM($B$4:$B$5)-SUM($F$15:F2867)</f>
        <v>31912.485083253312</v>
      </c>
      <c r="K2867" s="10">
        <f t="shared" si="320"/>
        <v>-1.0862717573141278E-3</v>
      </c>
      <c r="L2867" s="10">
        <f>+H2867/SUM($F$15:F2867)-1</f>
        <v>0.21684939432485661</v>
      </c>
      <c r="M2867" s="18">
        <f t="shared" si="323"/>
        <v>0</v>
      </c>
      <c r="N2867" s="18">
        <f t="shared" si="321"/>
        <v>3154.8480452068693</v>
      </c>
      <c r="O2867" s="4">
        <f t="shared" si="322"/>
        <v>8.0576939477708116</v>
      </c>
      <c r="P2867" s="18">
        <f>+AVERAGEIF($C$15:C2867,"&lt;&gt;",$B$15:B2867)</f>
        <v>8.1630578512396692</v>
      </c>
    </row>
    <row r="2868" spans="1:16" x14ac:dyDescent="0.25">
      <c r="A2868" s="1">
        <v>44469</v>
      </c>
      <c r="B2868" s="18">
        <v>9.8249999999999993</v>
      </c>
      <c r="G2868">
        <f t="shared" si="318"/>
        <v>32222.942775664054</v>
      </c>
      <c r="H2868">
        <f t="shared" si="319"/>
        <v>30996.382044157424</v>
      </c>
      <c r="I2868" s="5">
        <f t="shared" si="317"/>
        <v>0</v>
      </c>
      <c r="J2868" s="6">
        <f>+H2868+SUM($B$4:$B$5)-SUM($F$15:F2868)</f>
        <v>31975.582044157447</v>
      </c>
      <c r="K2868" s="10">
        <f t="shared" si="320"/>
        <v>1.9771873214990965E-3</v>
      </c>
      <c r="L2868" s="10">
        <f>+H2868/SUM($F$15:F2868)-1</f>
        <v>0.21933149405830887</v>
      </c>
      <c r="M2868" s="18">
        <f t="shared" si="323"/>
        <v>0</v>
      </c>
      <c r="N2868" s="18">
        <f t="shared" si="321"/>
        <v>3154.8480452068693</v>
      </c>
      <c r="O2868" s="4">
        <f t="shared" si="322"/>
        <v>8.0576939477708116</v>
      </c>
      <c r="P2868" s="18">
        <f>+AVERAGEIF($C$15:C2868,"&lt;&gt;",$B$15:B2868)</f>
        <v>8.1630578512396692</v>
      </c>
    </row>
    <row r="2869" spans="1:16" x14ac:dyDescent="0.25">
      <c r="A2869" s="1">
        <v>44470</v>
      </c>
      <c r="B2869" s="18">
        <v>9.8040000000000003</v>
      </c>
      <c r="G2869">
        <f t="shared" si="318"/>
        <v>32154.069310189356</v>
      </c>
      <c r="H2869">
        <f t="shared" si="319"/>
        <v>30930.130235208086</v>
      </c>
      <c r="I2869" s="5">
        <f t="shared" si="317"/>
        <v>0</v>
      </c>
      <c r="J2869" s="6">
        <f>+H2869+SUM($B$4:$B$5)-SUM($F$15:F2869)</f>
        <v>31909.330235208108</v>
      </c>
      <c r="K2869" s="10">
        <f t="shared" si="320"/>
        <v>-2.0719500541959146E-3</v>
      </c>
      <c r="L2869" s="10">
        <f>+H2869/SUM($F$15:F2869)-1</f>
        <v>0.21672528933818436</v>
      </c>
      <c r="M2869" s="18">
        <f t="shared" si="323"/>
        <v>0</v>
      </c>
      <c r="N2869" s="18">
        <f t="shared" si="321"/>
        <v>3154.8480452068693</v>
      </c>
      <c r="O2869" s="4">
        <f t="shared" si="322"/>
        <v>8.0576939477708116</v>
      </c>
      <c r="P2869" s="18">
        <f>+AVERAGEIF($C$15:C2869,"&lt;&gt;",$B$15:B2869)</f>
        <v>8.1630578512396692</v>
      </c>
    </row>
    <row r="2870" spans="1:16" x14ac:dyDescent="0.25">
      <c r="A2870" s="1">
        <v>44473</v>
      </c>
      <c r="B2870" s="18">
        <v>9.7159999999999993</v>
      </c>
      <c r="G2870">
        <f t="shared" si="318"/>
        <v>31865.456692962031</v>
      </c>
      <c r="H2870">
        <f t="shared" si="319"/>
        <v>30652.503607229879</v>
      </c>
      <c r="I2870" s="5">
        <f t="shared" si="317"/>
        <v>0</v>
      </c>
      <c r="J2870" s="6">
        <f>+H2870+SUM($B$4:$B$5)-SUM($F$15:F2870)</f>
        <v>31631.703607229909</v>
      </c>
      <c r="K2870" s="10">
        <f t="shared" si="320"/>
        <v>-8.7004843389622E-3</v>
      </c>
      <c r="L2870" s="10">
        <f>+H2870/SUM($F$15:F2870)-1</f>
        <v>0.20580405051099526</v>
      </c>
      <c r="M2870" s="18">
        <f t="shared" si="323"/>
        <v>0</v>
      </c>
      <c r="N2870" s="18">
        <f t="shared" si="321"/>
        <v>3154.8480452068693</v>
      </c>
      <c r="O2870" s="4">
        <f t="shared" si="322"/>
        <v>8.0576939477708116</v>
      </c>
      <c r="P2870" s="18">
        <f>+AVERAGEIF($C$15:C2870,"&lt;&gt;",$B$15:B2870)</f>
        <v>8.1630578512396692</v>
      </c>
    </row>
    <row r="2871" spans="1:16" x14ac:dyDescent="0.25">
      <c r="A2871" s="1">
        <v>44474</v>
      </c>
      <c r="B2871" s="18">
        <v>9.7309999999999999</v>
      </c>
      <c r="G2871">
        <f t="shared" si="318"/>
        <v>31914.652025443964</v>
      </c>
      <c r="H2871">
        <f t="shared" si="319"/>
        <v>30699.826327907987</v>
      </c>
      <c r="I2871" s="5">
        <f t="shared" si="317"/>
        <v>0</v>
      </c>
      <c r="J2871" s="6">
        <f>+H2871+SUM($B$4:$B$5)-SUM($F$15:F2871)</f>
        <v>31679.02632790801</v>
      </c>
      <c r="K2871" s="10">
        <f t="shared" si="320"/>
        <v>1.4960534932202396E-3</v>
      </c>
      <c r="L2871" s="10">
        <f>+H2871/SUM($F$15:F2871)-1</f>
        <v>0.20766562531108468</v>
      </c>
      <c r="M2871" s="18">
        <f t="shared" si="323"/>
        <v>0</v>
      </c>
      <c r="N2871" s="18">
        <f t="shared" si="321"/>
        <v>3154.8480452068693</v>
      </c>
      <c r="O2871" s="4">
        <f t="shared" si="322"/>
        <v>8.0576939477708116</v>
      </c>
      <c r="P2871" s="18">
        <f>+AVERAGEIF($C$15:C2871,"&lt;&gt;",$B$15:B2871)</f>
        <v>8.1630578512396692</v>
      </c>
    </row>
    <row r="2872" spans="1:16" x14ac:dyDescent="0.25">
      <c r="A2872" s="1">
        <v>44475</v>
      </c>
      <c r="B2872" s="18">
        <v>9.7159999999999993</v>
      </c>
      <c r="G2872">
        <f t="shared" si="318"/>
        <v>31865.456692962031</v>
      </c>
      <c r="H2872">
        <f t="shared" si="319"/>
        <v>30652.503607229883</v>
      </c>
      <c r="I2872" s="5">
        <f t="shared" si="317"/>
        <v>0</v>
      </c>
      <c r="J2872" s="6">
        <f>+H2872+SUM($B$4:$B$5)-SUM($F$15:F2872)</f>
        <v>31631.703607229909</v>
      </c>
      <c r="K2872" s="10">
        <f t="shared" si="320"/>
        <v>-1.4938186605947257E-3</v>
      </c>
      <c r="L2872" s="10">
        <f>+H2872/SUM($F$15:F2872)-1</f>
        <v>0.20580405051099548</v>
      </c>
      <c r="M2872" s="18">
        <f t="shared" si="323"/>
        <v>0</v>
      </c>
      <c r="N2872" s="18">
        <f t="shared" si="321"/>
        <v>3154.8480452068693</v>
      </c>
      <c r="O2872" s="4">
        <f t="shared" si="322"/>
        <v>8.0576939477708116</v>
      </c>
      <c r="P2872" s="18">
        <f>+AVERAGEIF($C$15:C2872,"&lt;&gt;",$B$15:B2872)</f>
        <v>8.1630578512396692</v>
      </c>
    </row>
    <row r="2873" spans="1:16" x14ac:dyDescent="0.25">
      <c r="A2873" s="1">
        <v>44476</v>
      </c>
      <c r="B2873" s="18">
        <v>9.8379999999999992</v>
      </c>
      <c r="G2873">
        <f t="shared" si="318"/>
        <v>32265.578730481724</v>
      </c>
      <c r="H2873">
        <f t="shared" si="319"/>
        <v>31037.395068745118</v>
      </c>
      <c r="I2873" s="5">
        <f t="shared" si="317"/>
        <v>0</v>
      </c>
      <c r="J2873" s="6">
        <f>+H2873+SUM($B$4:$B$5)-SUM($F$15:F2873)</f>
        <v>32016.59506874514</v>
      </c>
      <c r="K2873" s="10">
        <f t="shared" si="320"/>
        <v>1.2167901744857712E-2</v>
      </c>
      <c r="L2873" s="10">
        <f>+H2873/SUM($F$15:F2873)-1</f>
        <v>0.22094485888505289</v>
      </c>
      <c r="M2873" s="18">
        <f t="shared" si="323"/>
        <v>0</v>
      </c>
      <c r="N2873" s="18">
        <f t="shared" si="321"/>
        <v>3154.8480452068693</v>
      </c>
      <c r="O2873" s="4">
        <f t="shared" si="322"/>
        <v>8.0576939477708116</v>
      </c>
      <c r="P2873" s="18">
        <f>+AVERAGEIF($C$15:C2873,"&lt;&gt;",$B$15:B2873)</f>
        <v>8.1630578512396692</v>
      </c>
    </row>
    <row r="2874" spans="1:16" x14ac:dyDescent="0.25">
      <c r="A2874" s="1">
        <v>44477</v>
      </c>
      <c r="B2874" s="18">
        <v>9.8729999999999993</v>
      </c>
      <c r="G2874">
        <f t="shared" si="318"/>
        <v>32380.367839606224</v>
      </c>
      <c r="H2874">
        <f t="shared" si="319"/>
        <v>31147.814750327358</v>
      </c>
      <c r="I2874" s="5">
        <f t="shared" si="317"/>
        <v>0</v>
      </c>
      <c r="J2874" s="6">
        <f>+H2874+SUM($B$4:$B$5)-SUM($F$15:F2874)</f>
        <v>32127.014750327384</v>
      </c>
      <c r="K2874" s="10">
        <f t="shared" si="320"/>
        <v>3.4488265021672682E-3</v>
      </c>
      <c r="L2874" s="10">
        <f>+H2874/SUM($F$15:F2874)-1</f>
        <v>0.22528853341859389</v>
      </c>
      <c r="M2874" s="18">
        <f t="shared" si="323"/>
        <v>0</v>
      </c>
      <c r="N2874" s="18">
        <f t="shared" si="321"/>
        <v>3154.8480452068693</v>
      </c>
      <c r="O2874" s="4">
        <f t="shared" si="322"/>
        <v>8.0576939477708116</v>
      </c>
      <c r="P2874" s="18">
        <f>+AVERAGEIF($C$15:C2874,"&lt;&gt;",$B$15:B2874)</f>
        <v>8.1630578512396692</v>
      </c>
    </row>
    <row r="2875" spans="1:16" x14ac:dyDescent="0.25">
      <c r="A2875" s="1">
        <v>44480</v>
      </c>
      <c r="B2875" s="18">
        <v>9.9109999999999996</v>
      </c>
      <c r="G2875">
        <f t="shared" si="318"/>
        <v>32504.996015227112</v>
      </c>
      <c r="H2875">
        <f t="shared" si="319"/>
        <v>31267.69897604522</v>
      </c>
      <c r="I2875" s="5">
        <f t="shared" si="317"/>
        <v>0</v>
      </c>
      <c r="J2875" s="6">
        <f>+H2875+SUM($B$4:$B$5)-SUM($F$15:F2875)</f>
        <v>32246.898976045246</v>
      </c>
      <c r="K2875" s="10">
        <f t="shared" si="320"/>
        <v>3.7315706625571377E-3</v>
      </c>
      <c r="L2875" s="10">
        <f>+H2875/SUM($F$15:F2875)-1</f>
        <v>0.23000452291215279</v>
      </c>
      <c r="M2875" s="18">
        <f t="shared" si="323"/>
        <v>0</v>
      </c>
      <c r="N2875" s="18">
        <f t="shared" si="321"/>
        <v>3154.8480452068693</v>
      </c>
      <c r="O2875" s="4">
        <f t="shared" si="322"/>
        <v>8.0576939477708116</v>
      </c>
      <c r="P2875" s="18">
        <f>+AVERAGEIF($C$15:C2875,"&lt;&gt;",$B$15:B2875)</f>
        <v>8.1630578512396692</v>
      </c>
    </row>
    <row r="2876" spans="1:16" x14ac:dyDescent="0.25">
      <c r="A2876" s="1">
        <v>44481</v>
      </c>
      <c r="B2876" s="18">
        <v>9.8689999999999998</v>
      </c>
      <c r="G2876">
        <f t="shared" si="318"/>
        <v>32367.249084277708</v>
      </c>
      <c r="H2876">
        <f t="shared" si="319"/>
        <v>31135.195358146531</v>
      </c>
      <c r="I2876" s="5">
        <f t="shared" si="317"/>
        <v>0</v>
      </c>
      <c r="J2876" s="6">
        <f>+H2876+SUM($B$4:$B$5)-SUM($F$15:F2876)</f>
        <v>32114.395358146561</v>
      </c>
      <c r="K2876" s="10">
        <f t="shared" si="320"/>
        <v>-4.1090344221041963E-3</v>
      </c>
      <c r="L2876" s="10">
        <f>+H2876/SUM($F$15:F2876)-1</f>
        <v>0.22479211347190353</v>
      </c>
      <c r="M2876" s="18">
        <f t="shared" si="323"/>
        <v>0</v>
      </c>
      <c r="N2876" s="18">
        <f t="shared" si="321"/>
        <v>3154.8480452068693</v>
      </c>
      <c r="O2876" s="4">
        <f t="shared" si="322"/>
        <v>8.0576939477708116</v>
      </c>
      <c r="P2876" s="18">
        <f>+AVERAGEIF($C$15:C2876,"&lt;&gt;",$B$15:B2876)</f>
        <v>8.1630578512396692</v>
      </c>
    </row>
    <row r="2877" spans="1:16" x14ac:dyDescent="0.25">
      <c r="A2877" s="1">
        <v>44482</v>
      </c>
      <c r="B2877" s="18">
        <v>9.8889999999999993</v>
      </c>
      <c r="G2877">
        <f t="shared" si="318"/>
        <v>32432.842860920282</v>
      </c>
      <c r="H2877">
        <f t="shared" si="319"/>
        <v>31198.29231905067</v>
      </c>
      <c r="I2877" s="5">
        <f t="shared" si="317"/>
        <v>0</v>
      </c>
      <c r="J2877" s="6">
        <f>+H2877+SUM($B$4:$B$5)-SUM($F$15:F2877)</f>
        <v>32177.492319050696</v>
      </c>
      <c r="K2877" s="10">
        <f t="shared" si="320"/>
        <v>1.9647563094513654E-3</v>
      </c>
      <c r="L2877" s="10">
        <f>+H2877/SUM($F$15:F2877)-1</f>
        <v>0.22727421320535557</v>
      </c>
      <c r="M2877" s="18">
        <f t="shared" si="323"/>
        <v>0</v>
      </c>
      <c r="N2877" s="18">
        <f t="shared" si="321"/>
        <v>3154.8480452068693</v>
      </c>
      <c r="O2877" s="4">
        <f t="shared" si="322"/>
        <v>8.0576939477708116</v>
      </c>
      <c r="P2877" s="18">
        <f>+AVERAGEIF($C$15:C2877,"&lt;&gt;",$B$15:B2877)</f>
        <v>8.1630578512396692</v>
      </c>
    </row>
    <row r="2878" spans="1:16" x14ac:dyDescent="0.25">
      <c r="A2878" s="1">
        <v>44483</v>
      </c>
      <c r="B2878" s="18">
        <v>9.9239999999999995</v>
      </c>
      <c r="G2878">
        <f t="shared" si="318"/>
        <v>32547.631970044782</v>
      </c>
      <c r="H2878">
        <f t="shared" si="319"/>
        <v>31308.71200063291</v>
      </c>
      <c r="I2878" s="5">
        <f t="shared" si="317"/>
        <v>0</v>
      </c>
      <c r="J2878" s="6">
        <f>+H2878+SUM($B$4:$B$5)-SUM($F$15:F2878)</f>
        <v>32287.912000632932</v>
      </c>
      <c r="K2878" s="10">
        <f t="shared" si="320"/>
        <v>3.4315813204890411E-3</v>
      </c>
      <c r="L2878" s="10">
        <f>+H2878/SUM($F$15:F2878)-1</f>
        <v>0.23161788773889658</v>
      </c>
      <c r="M2878" s="18">
        <f t="shared" si="323"/>
        <v>0</v>
      </c>
      <c r="N2878" s="18">
        <f t="shared" si="321"/>
        <v>3154.8480452068693</v>
      </c>
      <c r="O2878" s="4">
        <f t="shared" si="322"/>
        <v>8.0576939477708116</v>
      </c>
      <c r="P2878" s="18">
        <f>+AVERAGEIF($C$15:C2878,"&lt;&gt;",$B$15:B2878)</f>
        <v>8.1630578512396692</v>
      </c>
    </row>
    <row r="2879" spans="1:16" x14ac:dyDescent="0.25">
      <c r="A2879" s="1">
        <v>44484</v>
      </c>
      <c r="B2879" s="18">
        <v>10.002000000000001</v>
      </c>
      <c r="G2879">
        <f t="shared" si="318"/>
        <v>32803.447698950818</v>
      </c>
      <c r="H2879">
        <f t="shared" si="319"/>
        <v>31554.790148159049</v>
      </c>
      <c r="I2879" s="5">
        <f t="shared" si="317"/>
        <v>0</v>
      </c>
      <c r="J2879" s="6">
        <f>+H2879+SUM($B$4:$B$5)-SUM($F$15:F2879)</f>
        <v>32533.990148159079</v>
      </c>
      <c r="K2879" s="10">
        <f t="shared" si="320"/>
        <v>7.6213707322208002E-3</v>
      </c>
      <c r="L2879" s="10">
        <f>+H2879/SUM($F$15:F2879)-1</f>
        <v>0.24129807669935954</v>
      </c>
      <c r="M2879" s="18">
        <f t="shared" si="323"/>
        <v>0</v>
      </c>
      <c r="N2879" s="18">
        <f t="shared" si="321"/>
        <v>3154.8480452068693</v>
      </c>
      <c r="O2879" s="4">
        <f t="shared" si="322"/>
        <v>8.0576939477708116</v>
      </c>
      <c r="P2879" s="18">
        <f>+AVERAGEIF($C$15:C2879,"&lt;&gt;",$B$15:B2879)</f>
        <v>8.1630578512396692</v>
      </c>
    </row>
    <row r="2880" spans="1:16" x14ac:dyDescent="0.25">
      <c r="A2880" s="1">
        <v>44487</v>
      </c>
      <c r="B2880" s="18">
        <v>10.015000000000001</v>
      </c>
      <c r="G2880">
        <f t="shared" si="318"/>
        <v>32846.083653768495</v>
      </c>
      <c r="H2880">
        <f t="shared" si="319"/>
        <v>31595.803172746739</v>
      </c>
      <c r="I2880" s="5">
        <f t="shared" si="317"/>
        <v>0</v>
      </c>
      <c r="J2880" s="6">
        <f>+H2880+SUM($B$4:$B$5)-SUM($F$15:F2880)</f>
        <v>32575.003172746765</v>
      </c>
      <c r="K2880" s="10">
        <f t="shared" si="320"/>
        <v>1.2606207969239058E-3</v>
      </c>
      <c r="L2880" s="10">
        <f>+H2880/SUM($F$15:F2880)-1</f>
        <v>0.24291144152610356</v>
      </c>
      <c r="M2880" s="18">
        <f t="shared" si="323"/>
        <v>0</v>
      </c>
      <c r="N2880" s="18">
        <f t="shared" si="321"/>
        <v>3154.8480452068693</v>
      </c>
      <c r="O2880" s="4">
        <f t="shared" si="322"/>
        <v>8.0576939477708116</v>
      </c>
      <c r="P2880" s="18">
        <f>+AVERAGEIF($C$15:C2880,"&lt;&gt;",$B$15:B2880)</f>
        <v>8.1630578512396692</v>
      </c>
    </row>
    <row r="2881" spans="1:16" x14ac:dyDescent="0.25">
      <c r="A2881" s="1">
        <v>44488</v>
      </c>
      <c r="B2881" s="18">
        <v>10.037000000000001</v>
      </c>
      <c r="G2881">
        <f t="shared" si="318"/>
        <v>32918.236808075329</v>
      </c>
      <c r="H2881">
        <f t="shared" si="319"/>
        <v>31665.209829741292</v>
      </c>
      <c r="I2881" s="5">
        <f t="shared" si="317"/>
        <v>0</v>
      </c>
      <c r="J2881" s="6">
        <f>+H2881+SUM($B$4:$B$5)-SUM($F$15:F2881)</f>
        <v>32644.409829741315</v>
      </c>
      <c r="K2881" s="10">
        <f t="shared" si="320"/>
        <v>2.1306723019023366E-3</v>
      </c>
      <c r="L2881" s="10">
        <f>+H2881/SUM($F$15:F2881)-1</f>
        <v>0.24564175123290077</v>
      </c>
      <c r="M2881" s="18">
        <f t="shared" si="323"/>
        <v>0</v>
      </c>
      <c r="N2881" s="18">
        <f t="shared" si="321"/>
        <v>3154.8480452068693</v>
      </c>
      <c r="O2881" s="4">
        <f t="shared" si="322"/>
        <v>8.0576939477708116</v>
      </c>
      <c r="P2881" s="18">
        <f>+AVERAGEIF($C$15:C2881,"&lt;&gt;",$B$15:B2881)</f>
        <v>8.1630578512396692</v>
      </c>
    </row>
    <row r="2882" spans="1:16" x14ac:dyDescent="0.25">
      <c r="A2882" s="1">
        <v>44489</v>
      </c>
      <c r="B2882" s="18">
        <v>10.07</v>
      </c>
      <c r="G2882">
        <f t="shared" si="318"/>
        <v>33026.466539535577</v>
      </c>
      <c r="H2882">
        <f t="shared" si="319"/>
        <v>31769.319815233117</v>
      </c>
      <c r="I2882" s="5">
        <f t="shared" si="317"/>
        <v>0</v>
      </c>
      <c r="J2882" s="6">
        <f>+H2882+SUM($B$4:$B$5)-SUM($F$15:F2882)</f>
        <v>32748.519815233143</v>
      </c>
      <c r="K2882" s="10">
        <f t="shared" si="320"/>
        <v>3.1892132844435483E-3</v>
      </c>
      <c r="L2882" s="10">
        <f>+H2882/SUM($F$15:F2882)-1</f>
        <v>0.2497372157930966</v>
      </c>
      <c r="M2882" s="18">
        <f t="shared" si="323"/>
        <v>0</v>
      </c>
      <c r="N2882" s="18">
        <f t="shared" si="321"/>
        <v>3154.8480452068693</v>
      </c>
      <c r="O2882" s="4">
        <f t="shared" si="322"/>
        <v>8.0576939477708116</v>
      </c>
      <c r="P2882" s="18">
        <f>+AVERAGEIF($C$15:C2882,"&lt;&gt;",$B$15:B2882)</f>
        <v>8.1630578512396692</v>
      </c>
    </row>
    <row r="2883" spans="1:16" x14ac:dyDescent="0.25">
      <c r="A2883" s="1">
        <v>44490</v>
      </c>
      <c r="B2883" s="18">
        <v>10.028</v>
      </c>
      <c r="G2883">
        <f t="shared" si="318"/>
        <v>32888.719608586172</v>
      </c>
      <c r="H2883">
        <f t="shared" si="319"/>
        <v>31636.816197334429</v>
      </c>
      <c r="I2883" s="5">
        <f t="shared" si="317"/>
        <v>0</v>
      </c>
      <c r="J2883" s="6">
        <f>+H2883+SUM($B$4:$B$5)-SUM($F$15:F2883)</f>
        <v>32616.016197334451</v>
      </c>
      <c r="K2883" s="10">
        <f t="shared" si="320"/>
        <v>-4.0460948661581453E-3</v>
      </c>
      <c r="L2883" s="10">
        <f>+H2883/SUM($F$15:F2883)-1</f>
        <v>0.24452480635284735</v>
      </c>
      <c r="M2883" s="18">
        <f t="shared" si="323"/>
        <v>0</v>
      </c>
      <c r="N2883" s="18">
        <f t="shared" si="321"/>
        <v>3154.8480452068693</v>
      </c>
      <c r="O2883" s="4">
        <f t="shared" si="322"/>
        <v>8.0576939477708116</v>
      </c>
      <c r="P2883" s="18">
        <f>+AVERAGEIF($C$15:C2883,"&lt;&gt;",$B$15:B2883)</f>
        <v>8.1630578512396692</v>
      </c>
    </row>
    <row r="2884" spans="1:16" x14ac:dyDescent="0.25">
      <c r="A2884" s="1">
        <v>44491</v>
      </c>
      <c r="B2884" s="18">
        <v>10.018000000000001</v>
      </c>
      <c r="G2884">
        <f t="shared" si="318"/>
        <v>32855.922720264884</v>
      </c>
      <c r="H2884">
        <f t="shared" si="319"/>
        <v>31605.267716882361</v>
      </c>
      <c r="I2884" s="5">
        <f t="shared" si="317"/>
        <v>0</v>
      </c>
      <c r="J2884" s="6">
        <f>+H2884+SUM($B$4:$B$5)-SUM($F$15:F2884)</f>
        <v>32584.467716882384</v>
      </c>
      <c r="K2884" s="10">
        <f t="shared" si="320"/>
        <v>-9.6726958501591742E-4</v>
      </c>
      <c r="L2884" s="10">
        <f>+H2884/SUM($F$15:F2884)-1</f>
        <v>0.24328375648612144</v>
      </c>
      <c r="M2884" s="18">
        <f t="shared" si="323"/>
        <v>0</v>
      </c>
      <c r="N2884" s="18">
        <f t="shared" si="321"/>
        <v>3154.8480452068693</v>
      </c>
      <c r="O2884" s="4">
        <f t="shared" si="322"/>
        <v>8.0576939477708116</v>
      </c>
      <c r="P2884" s="18">
        <f>+AVERAGEIF($C$15:C2884,"&lt;&gt;",$B$15:B2884)</f>
        <v>8.1630578512396692</v>
      </c>
    </row>
    <row r="2885" spans="1:16" x14ac:dyDescent="0.25">
      <c r="A2885" s="1">
        <v>44495</v>
      </c>
      <c r="B2885" s="18">
        <v>10.061999999999999</v>
      </c>
      <c r="G2885">
        <f t="shared" si="318"/>
        <v>33000.229028878544</v>
      </c>
      <c r="H2885">
        <f t="shared" si="319"/>
        <v>31744.081030871461</v>
      </c>
      <c r="I2885" s="5">
        <f t="shared" si="317"/>
        <v>0</v>
      </c>
      <c r="J2885" s="6">
        <f>+H2885+SUM($B$4:$B$5)-SUM($F$15:F2885)</f>
        <v>32723.281030871483</v>
      </c>
      <c r="K2885" s="10">
        <f t="shared" si="320"/>
        <v>4.2601068458509861E-3</v>
      </c>
      <c r="L2885" s="10">
        <f>+H2885/SUM($F$15:F2885)-1</f>
        <v>0.24874437589971565</v>
      </c>
      <c r="M2885" s="18">
        <f t="shared" si="323"/>
        <v>0</v>
      </c>
      <c r="N2885" s="18">
        <f t="shared" si="321"/>
        <v>3154.8480452068693</v>
      </c>
      <c r="O2885" s="4">
        <f t="shared" si="322"/>
        <v>8.0576939477708116</v>
      </c>
      <c r="P2885" s="18">
        <f>+AVERAGEIF($C$15:C2885,"&lt;&gt;",$B$15:B2885)</f>
        <v>8.1630578512396692</v>
      </c>
    </row>
    <row r="2886" spans="1:16" x14ac:dyDescent="0.25">
      <c r="A2886" s="1">
        <v>44496</v>
      </c>
      <c r="B2886" s="18">
        <v>9.9789999999999992</v>
      </c>
      <c r="G2886">
        <f t="shared" si="318"/>
        <v>32728.014855811867</v>
      </c>
      <c r="H2886">
        <f t="shared" si="319"/>
        <v>31482.228643119292</v>
      </c>
      <c r="I2886" s="5">
        <f t="shared" si="317"/>
        <v>0</v>
      </c>
      <c r="J2886" s="6">
        <f>+H2886+SUM($B$4:$B$5)-SUM($F$15:F2886)</f>
        <v>32461.428643119318</v>
      </c>
      <c r="K2886" s="10">
        <f t="shared" si="320"/>
        <v>-8.0020211758451421E-3</v>
      </c>
      <c r="L2886" s="10">
        <f>+H2886/SUM($F$15:F2886)-1</f>
        <v>0.23844366200588984</v>
      </c>
      <c r="M2886" s="18">
        <f t="shared" si="323"/>
        <v>0</v>
      </c>
      <c r="N2886" s="18">
        <f t="shared" si="321"/>
        <v>3154.8480452068693</v>
      </c>
      <c r="O2886" s="4">
        <f t="shared" si="322"/>
        <v>8.0576939477708116</v>
      </c>
      <c r="P2886" s="18">
        <f>+AVERAGEIF($C$15:C2886,"&lt;&gt;",$B$15:B2886)</f>
        <v>8.1630578512396692</v>
      </c>
    </row>
    <row r="2887" spans="1:16" x14ac:dyDescent="0.25">
      <c r="A2887" s="1">
        <v>44497</v>
      </c>
      <c r="B2887" s="18">
        <v>9.891</v>
      </c>
      <c r="G2887">
        <f t="shared" si="318"/>
        <v>32439.402238584549</v>
      </c>
      <c r="H2887">
        <f t="shared" si="319"/>
        <v>31204.602015141088</v>
      </c>
      <c r="I2887" s="5">
        <f t="shared" si="317"/>
        <v>0</v>
      </c>
      <c r="J2887" s="6">
        <f>+H2887+SUM($B$4:$B$5)-SUM($F$15:F2887)</f>
        <v>32183.802015141118</v>
      </c>
      <c r="K2887" s="10">
        <f t="shared" si="320"/>
        <v>-8.5525079943469251E-3</v>
      </c>
      <c r="L2887" s="10">
        <f>+H2887/SUM($F$15:F2887)-1</f>
        <v>0.22752242317870097</v>
      </c>
      <c r="M2887" s="18">
        <f t="shared" si="323"/>
        <v>0</v>
      </c>
      <c r="N2887" s="18">
        <f t="shared" si="321"/>
        <v>3154.8480452068693</v>
      </c>
      <c r="O2887" s="4">
        <f t="shared" si="322"/>
        <v>8.0576939477708116</v>
      </c>
      <c r="P2887" s="18">
        <f>+AVERAGEIF($C$15:C2887,"&lt;&gt;",$B$15:B2887)</f>
        <v>8.1630578512396692</v>
      </c>
    </row>
    <row r="2888" spans="1:16" x14ac:dyDescent="0.25">
      <c r="A2888" s="1">
        <v>44498</v>
      </c>
      <c r="B2888" s="18">
        <v>9.8960000000000008</v>
      </c>
      <c r="G2888">
        <f t="shared" si="318"/>
        <v>32455.800682745194</v>
      </c>
      <c r="H2888">
        <f t="shared" si="319"/>
        <v>31220.376255367126</v>
      </c>
      <c r="I2888" s="5">
        <f t="shared" si="317"/>
        <v>0</v>
      </c>
      <c r="J2888" s="6">
        <f>+H2888+SUM($B$4:$B$5)-SUM($F$15:F2888)</f>
        <v>32199.576255367152</v>
      </c>
      <c r="K2888" s="10">
        <f t="shared" si="320"/>
        <v>4.9012979319895678E-4</v>
      </c>
      <c r="L2888" s="10">
        <f>+H2888/SUM($F$15:F2888)-1</f>
        <v>0.22814294811206404</v>
      </c>
      <c r="M2888" s="18">
        <f t="shared" si="323"/>
        <v>0</v>
      </c>
      <c r="N2888" s="18">
        <f t="shared" si="321"/>
        <v>3154.8480452068693</v>
      </c>
      <c r="O2888" s="4">
        <f t="shared" si="322"/>
        <v>8.0576939477708116</v>
      </c>
      <c r="P2888" s="18">
        <f>+AVERAGEIF($C$15:C2888,"&lt;&gt;",$B$15:B2888)</f>
        <v>8.1630578512396692</v>
      </c>
    </row>
    <row r="2889" spans="1:16" x14ac:dyDescent="0.25">
      <c r="A2889" s="1">
        <v>44502</v>
      </c>
      <c r="B2889" s="18">
        <v>9.8629999999999995</v>
      </c>
      <c r="G2889">
        <f t="shared" si="318"/>
        <v>32347.570951284943</v>
      </c>
      <c r="H2889">
        <f t="shared" si="319"/>
        <v>31116.266269875294</v>
      </c>
      <c r="I2889" s="5">
        <f t="shared" si="317"/>
        <v>0</v>
      </c>
      <c r="J2889" s="6">
        <f>+H2889+SUM($B$4:$B$5)-SUM($F$15:F2889)</f>
        <v>32095.466269875324</v>
      </c>
      <c r="K2889" s="10">
        <f t="shared" si="320"/>
        <v>-3.2332719122188935E-3</v>
      </c>
      <c r="L2889" s="10">
        <f>+H2889/SUM($F$15:F2889)-1</f>
        <v>0.22404748355186799</v>
      </c>
      <c r="M2889" s="18">
        <f t="shared" si="323"/>
        <v>0</v>
      </c>
      <c r="N2889" s="18">
        <f t="shared" si="321"/>
        <v>3154.8480452068693</v>
      </c>
      <c r="O2889" s="4">
        <f t="shared" si="322"/>
        <v>8.0576939477708116</v>
      </c>
      <c r="P2889" s="18">
        <f>+AVERAGEIF($C$15:C2889,"&lt;&gt;",$B$15:B2889)</f>
        <v>8.1630578512396692</v>
      </c>
    </row>
    <row r="2890" spans="1:16" x14ac:dyDescent="0.25">
      <c r="A2890" s="1">
        <v>44503</v>
      </c>
      <c r="B2890" s="18">
        <v>9.8439999999999994</v>
      </c>
      <c r="G2890">
        <f t="shared" si="318"/>
        <v>32285.256863474497</v>
      </c>
      <c r="H2890">
        <f t="shared" si="319"/>
        <v>31056.324157016363</v>
      </c>
      <c r="I2890" s="5">
        <f t="shared" si="317"/>
        <v>0</v>
      </c>
      <c r="J2890" s="6">
        <f>+H2890+SUM($B$4:$B$5)-SUM($F$15:F2890)</f>
        <v>32035.524157016393</v>
      </c>
      <c r="K2890" s="10">
        <f t="shared" si="320"/>
        <v>-1.8676193190311219E-3</v>
      </c>
      <c r="L2890" s="10">
        <f>+H2890/SUM($F$15:F2890)-1</f>
        <v>0.22168948880508843</v>
      </c>
      <c r="M2890" s="18">
        <f t="shared" si="323"/>
        <v>0</v>
      </c>
      <c r="N2890" s="18">
        <f t="shared" si="321"/>
        <v>3154.8480452068693</v>
      </c>
      <c r="O2890" s="4">
        <f t="shared" si="322"/>
        <v>8.0576939477708116</v>
      </c>
      <c r="P2890" s="18">
        <f>+AVERAGEIF($C$15:C2890,"&lt;&gt;",$B$15:B2890)</f>
        <v>8.1630578512396692</v>
      </c>
    </row>
    <row r="2891" spans="1:16" x14ac:dyDescent="0.25">
      <c r="A2891" s="1">
        <v>44504</v>
      </c>
      <c r="B2891" s="18">
        <v>9.8949999999999996</v>
      </c>
      <c r="G2891">
        <f t="shared" si="318"/>
        <v>32452.520993913058</v>
      </c>
      <c r="H2891">
        <f t="shared" si="319"/>
        <v>31217.221407321911</v>
      </c>
      <c r="I2891" s="5">
        <f t="shared" si="317"/>
        <v>0</v>
      </c>
      <c r="J2891" s="6">
        <f>+H2891+SUM($B$4:$B$5)-SUM($F$15:F2891)</f>
        <v>32196.421407321934</v>
      </c>
      <c r="K2891" s="10">
        <f t="shared" si="320"/>
        <v>5.0224634851276928E-3</v>
      </c>
      <c r="L2891" s="10">
        <f>+H2891/SUM($F$15:F2891)-1</f>
        <v>0.22801884312539111</v>
      </c>
      <c r="M2891" s="18">
        <f t="shared" si="323"/>
        <v>0</v>
      </c>
      <c r="N2891" s="18">
        <f t="shared" si="321"/>
        <v>3154.8480452068693</v>
      </c>
      <c r="O2891" s="4">
        <f t="shared" si="322"/>
        <v>8.0576939477708116</v>
      </c>
      <c r="P2891" s="18">
        <f>+AVERAGEIF($C$15:C2891,"&lt;&gt;",$B$15:B2891)</f>
        <v>8.1630578512396692</v>
      </c>
    </row>
    <row r="2892" spans="1:16" x14ac:dyDescent="0.25">
      <c r="A2892" s="1">
        <v>44505</v>
      </c>
      <c r="B2892" s="18">
        <v>9.8770000000000007</v>
      </c>
      <c r="G2892">
        <f t="shared" si="318"/>
        <v>32393.486594934748</v>
      </c>
      <c r="H2892">
        <f t="shared" si="319"/>
        <v>31160.434142508191</v>
      </c>
      <c r="I2892" s="5">
        <f t="shared" si="317"/>
        <v>0</v>
      </c>
      <c r="J2892" s="6">
        <f>+H2892+SUM($B$4:$B$5)-SUM($F$15:F2892)</f>
        <v>32139.634142508221</v>
      </c>
      <c r="K2892" s="10">
        <f t="shared" si="320"/>
        <v>-1.7637756723111186E-3</v>
      </c>
      <c r="L2892" s="10">
        <f>+H2892/SUM($F$15:F2892)-1</f>
        <v>0.22578495336528448</v>
      </c>
      <c r="M2892" s="18">
        <f t="shared" si="323"/>
        <v>0</v>
      </c>
      <c r="N2892" s="18">
        <f t="shared" si="321"/>
        <v>3154.8480452068693</v>
      </c>
      <c r="O2892" s="4">
        <f t="shared" si="322"/>
        <v>8.0576939477708116</v>
      </c>
      <c r="P2892" s="18">
        <f>+AVERAGEIF($C$15:C2892,"&lt;&gt;",$B$15:B2892)</f>
        <v>8.1630578512396692</v>
      </c>
    </row>
    <row r="2893" spans="1:16" x14ac:dyDescent="0.25">
      <c r="A2893" s="1">
        <v>44508</v>
      </c>
      <c r="B2893" s="18">
        <v>9.8919999999999995</v>
      </c>
      <c r="G2893">
        <f t="shared" si="318"/>
        <v>32442.681927416674</v>
      </c>
      <c r="H2893">
        <f t="shared" si="319"/>
        <v>31207.756863186289</v>
      </c>
      <c r="I2893" s="5">
        <f t="shared" si="317"/>
        <v>0</v>
      </c>
      <c r="J2893" s="6">
        <f>+H2893+SUM($B$4:$B$5)-SUM($F$15:F2893)</f>
        <v>32186.956863186315</v>
      </c>
      <c r="K2893" s="10">
        <f t="shared" si="320"/>
        <v>1.4724100613050517E-3</v>
      </c>
      <c r="L2893" s="10">
        <f>+H2893/SUM($F$15:F2893)-1</f>
        <v>0.22764652816537323</v>
      </c>
      <c r="M2893" s="18">
        <f t="shared" si="323"/>
        <v>0</v>
      </c>
      <c r="N2893" s="18">
        <f t="shared" si="321"/>
        <v>3154.8480452068693</v>
      </c>
      <c r="O2893" s="4">
        <f t="shared" si="322"/>
        <v>8.0576939477708116</v>
      </c>
      <c r="P2893" s="18">
        <f>+AVERAGEIF($C$15:C2893,"&lt;&gt;",$B$15:B2893)</f>
        <v>8.1630578512396692</v>
      </c>
    </row>
    <row r="2894" spans="1:16" x14ac:dyDescent="0.25">
      <c r="A2894" s="1">
        <v>44509</v>
      </c>
      <c r="B2894" s="18">
        <v>9.9130000000000003</v>
      </c>
      <c r="G2894">
        <f t="shared" si="318"/>
        <v>32511.55539289138</v>
      </c>
      <c r="H2894">
        <f t="shared" si="319"/>
        <v>31274.008672135635</v>
      </c>
      <c r="I2894" s="5">
        <f t="shared" si="317"/>
        <v>0</v>
      </c>
      <c r="J2894" s="6">
        <f>+H2894+SUM($B$4:$B$5)-SUM($F$15:F2894)</f>
        <v>32253.208672135661</v>
      </c>
      <c r="K2894" s="10">
        <f t="shared" si="320"/>
        <v>2.0583433603542645E-3</v>
      </c>
      <c r="L2894" s="10">
        <f>+H2894/SUM($F$15:F2894)-1</f>
        <v>0.23025273288549797</v>
      </c>
      <c r="M2894" s="18">
        <f t="shared" si="323"/>
        <v>0</v>
      </c>
      <c r="N2894" s="18">
        <f t="shared" si="321"/>
        <v>3154.8480452068693</v>
      </c>
      <c r="O2894" s="4">
        <f t="shared" si="322"/>
        <v>8.0576939477708116</v>
      </c>
      <c r="P2894" s="18">
        <f>+AVERAGEIF($C$15:C2894,"&lt;&gt;",$B$15:B2894)</f>
        <v>8.1630578512396692</v>
      </c>
    </row>
    <row r="2895" spans="1:16" x14ac:dyDescent="0.25">
      <c r="A2895" s="1">
        <v>44510</v>
      </c>
      <c r="B2895" s="18">
        <v>9.9350000000000005</v>
      </c>
      <c r="G2895">
        <f t="shared" si="318"/>
        <v>32583.708547198214</v>
      </c>
      <c r="H2895">
        <f t="shared" si="319"/>
        <v>31343.415329130188</v>
      </c>
      <c r="I2895" s="5">
        <f t="shared" si="317"/>
        <v>0</v>
      </c>
      <c r="J2895" s="6">
        <f>+H2895+SUM($B$4:$B$5)-SUM($F$15:F2895)</f>
        <v>32322.615329130218</v>
      </c>
      <c r="K2895" s="10">
        <f t="shared" si="320"/>
        <v>2.1519302994037481E-3</v>
      </c>
      <c r="L2895" s="10">
        <f>+H2895/SUM($F$15:F2895)-1</f>
        <v>0.23298304259229541</v>
      </c>
      <c r="M2895" s="18">
        <f t="shared" si="323"/>
        <v>0</v>
      </c>
      <c r="N2895" s="18">
        <f t="shared" si="321"/>
        <v>3154.8480452068693</v>
      </c>
      <c r="O2895" s="4">
        <f t="shared" si="322"/>
        <v>8.0576939477708116</v>
      </c>
      <c r="P2895" s="18">
        <f>+AVERAGEIF($C$15:C2895,"&lt;&gt;",$B$15:B2895)</f>
        <v>8.1630578512396692</v>
      </c>
    </row>
    <row r="2896" spans="1:16" x14ac:dyDescent="0.25">
      <c r="A2896" s="1">
        <v>44511</v>
      </c>
      <c r="B2896" s="18">
        <v>10.003</v>
      </c>
      <c r="G2896">
        <f t="shared" si="318"/>
        <v>32806.727387782958</v>
      </c>
      <c r="H2896">
        <f t="shared" si="319"/>
        <v>31557.944996204253</v>
      </c>
      <c r="I2896" s="5">
        <f t="shared" ref="I2896:I2959" si="324">+C2896*(MAX($A:$A)-A2896)</f>
        <v>0</v>
      </c>
      <c r="J2896" s="6">
        <f>+H2896+SUM($B$4:$B$5)-SUM($F$15:F2896)</f>
        <v>32537.144996204283</v>
      </c>
      <c r="K2896" s="10">
        <f t="shared" si="320"/>
        <v>6.6371382664918155E-3</v>
      </c>
      <c r="L2896" s="10">
        <f>+H2896/SUM($F$15:F2896)-1</f>
        <v>0.24142218168603202</v>
      </c>
      <c r="M2896" s="18">
        <f t="shared" si="323"/>
        <v>0</v>
      </c>
      <c r="N2896" s="18">
        <f t="shared" si="321"/>
        <v>3154.8480452068693</v>
      </c>
      <c r="O2896" s="4">
        <f t="shared" si="322"/>
        <v>8.0576939477708116</v>
      </c>
      <c r="P2896" s="18">
        <f>+AVERAGEIF($C$15:C2896,"&lt;&gt;",$B$15:B2896)</f>
        <v>8.1630578512396692</v>
      </c>
    </row>
    <row r="2897" spans="1:16" x14ac:dyDescent="0.25">
      <c r="A2897" s="1">
        <v>44512</v>
      </c>
      <c r="B2897" s="18">
        <v>10.061999999999999</v>
      </c>
      <c r="G2897">
        <f t="shared" ref="G2897:G2960" si="325">+(B2897/B2896*G2896)+C2897</f>
        <v>33000.229028878544</v>
      </c>
      <c r="H2897">
        <f t="shared" ref="H2897:H2960" si="326">+(B2897/B2896*H2896)+F2897</f>
        <v>31744.081030871454</v>
      </c>
      <c r="I2897" s="5">
        <f t="shared" si="324"/>
        <v>0</v>
      </c>
      <c r="J2897" s="6">
        <f>+H2897+SUM($B$4:$B$5)-SUM($F$15:F2897)</f>
        <v>32723.281030871483</v>
      </c>
      <c r="K2897" s="10">
        <f t="shared" ref="K2897:K2960" si="327">+J2897/J2896-1</f>
        <v>5.7207242580414874E-3</v>
      </c>
      <c r="L2897" s="10">
        <f>+H2897/SUM($F$15:F2897)-1</f>
        <v>0.24874437589971543</v>
      </c>
      <c r="M2897" s="18">
        <f t="shared" si="323"/>
        <v>0</v>
      </c>
      <c r="N2897" s="18">
        <f t="shared" ref="N2897:N2960" si="328">+M2897+N2896</f>
        <v>3154.8480452068693</v>
      </c>
      <c r="O2897" s="4">
        <f t="shared" ref="O2897:O2960" si="329">((O2896*N2896)+(B2897*M2897))/N2897</f>
        <v>8.0576939477708116</v>
      </c>
      <c r="P2897" s="18">
        <f>+AVERAGEIF($C$15:C2897,"&lt;&gt;",$B$15:B2897)</f>
        <v>8.1630578512396692</v>
      </c>
    </row>
    <row r="2898" spans="1:16" x14ac:dyDescent="0.25">
      <c r="A2898" s="1">
        <v>44515</v>
      </c>
      <c r="B2898" s="18">
        <v>10.090999999999999</v>
      </c>
      <c r="G2898">
        <f t="shared" si="325"/>
        <v>33095.340005010279</v>
      </c>
      <c r="H2898">
        <f t="shared" si="326"/>
        <v>31835.571624182456</v>
      </c>
      <c r="I2898" s="5">
        <f t="shared" si="324"/>
        <v>0</v>
      </c>
      <c r="J2898" s="6">
        <f>+H2898+SUM($B$4:$B$5)-SUM($F$15:F2898)</f>
        <v>32814.771624182482</v>
      </c>
      <c r="K2898" s="10">
        <f t="shared" si="327"/>
        <v>2.7958869168616118E-3</v>
      </c>
      <c r="L2898" s="10">
        <f>+H2898/SUM($F$15:F2898)-1</f>
        <v>0.2523434205132209</v>
      </c>
      <c r="M2898" s="18">
        <f t="shared" si="323"/>
        <v>0</v>
      </c>
      <c r="N2898" s="18">
        <f t="shared" si="328"/>
        <v>3154.8480452068693</v>
      </c>
      <c r="O2898" s="4">
        <f t="shared" si="329"/>
        <v>8.0576939477708116</v>
      </c>
      <c r="P2898" s="18">
        <f>+AVERAGEIF($C$15:C2898,"&lt;&gt;",$B$15:B2898)</f>
        <v>8.1630578512396692</v>
      </c>
    </row>
    <row r="2899" spans="1:16" x14ac:dyDescent="0.25">
      <c r="A2899" s="1">
        <v>44516</v>
      </c>
      <c r="B2899" s="18">
        <v>10.151</v>
      </c>
      <c r="G2899">
        <f t="shared" si="325"/>
        <v>33292.121334938005</v>
      </c>
      <c r="H2899">
        <f t="shared" si="326"/>
        <v>32024.862506894871</v>
      </c>
      <c r="I2899" s="5">
        <f t="shared" si="324"/>
        <v>0</v>
      </c>
      <c r="J2899" s="6">
        <f>+H2899+SUM($B$4:$B$5)-SUM($F$15:F2899)</f>
        <v>33004.062506894901</v>
      </c>
      <c r="K2899" s="10">
        <f t="shared" si="327"/>
        <v>5.7684656434702219E-3</v>
      </c>
      <c r="L2899" s="10">
        <f>+H2899/SUM($F$15:F2899)-1</f>
        <v>0.25978971971357723</v>
      </c>
      <c r="M2899" s="18">
        <f t="shared" ref="M2899:M2962" si="330">+F2899/B2899</f>
        <v>0</v>
      </c>
      <c r="N2899" s="18">
        <f t="shared" si="328"/>
        <v>3154.8480452068693</v>
      </c>
      <c r="O2899" s="4">
        <f t="shared" si="329"/>
        <v>8.0576939477708116</v>
      </c>
      <c r="P2899" s="18">
        <f>+AVERAGEIF($C$15:C2899,"&lt;&gt;",$B$15:B2899)</f>
        <v>8.1630578512396692</v>
      </c>
    </row>
    <row r="2900" spans="1:16" x14ac:dyDescent="0.25">
      <c r="A2900" s="1">
        <v>44517</v>
      </c>
      <c r="B2900" s="18">
        <v>10.148999999999999</v>
      </c>
      <c r="G2900">
        <f t="shared" si="325"/>
        <v>33285.561957273741</v>
      </c>
      <c r="H2900">
        <f t="shared" si="326"/>
        <v>32018.552810804456</v>
      </c>
      <c r="I2900" s="5">
        <f t="shared" si="324"/>
        <v>0</v>
      </c>
      <c r="J2900" s="6">
        <f>+H2900+SUM($B$4:$B$5)-SUM($F$15:F2900)</f>
        <v>32997.752810804479</v>
      </c>
      <c r="K2900" s="10">
        <f t="shared" si="327"/>
        <v>-1.911793764510783E-4</v>
      </c>
      <c r="L2900" s="10">
        <f>+H2900/SUM($F$15:F2900)-1</f>
        <v>0.25954150974023205</v>
      </c>
      <c r="M2900" s="18">
        <f t="shared" si="330"/>
        <v>0</v>
      </c>
      <c r="N2900" s="18">
        <f t="shared" si="328"/>
        <v>3154.8480452068693</v>
      </c>
      <c r="O2900" s="4">
        <f t="shared" si="329"/>
        <v>8.0576939477708116</v>
      </c>
      <c r="P2900" s="18">
        <f>+AVERAGEIF($C$15:C2900,"&lt;&gt;",$B$15:B2900)</f>
        <v>8.1630578512396692</v>
      </c>
    </row>
    <row r="2901" spans="1:16" x14ac:dyDescent="0.25">
      <c r="A2901" s="1">
        <v>44518</v>
      </c>
      <c r="B2901" s="18">
        <v>10.041</v>
      </c>
      <c r="G2901">
        <f t="shared" si="325"/>
        <v>32931.355563403849</v>
      </c>
      <c r="H2901">
        <f t="shared" si="326"/>
        <v>31677.829221922118</v>
      </c>
      <c r="I2901" s="5">
        <f t="shared" si="324"/>
        <v>0</v>
      </c>
      <c r="J2901" s="6">
        <f>+H2901+SUM($B$4:$B$5)-SUM($F$15:F2901)</f>
        <v>32657.029221922145</v>
      </c>
      <c r="K2901" s="10">
        <f t="shared" si="327"/>
        <v>-1.0325660381660051E-2</v>
      </c>
      <c r="L2901" s="10">
        <f>+H2901/SUM($F$15:F2901)-1</f>
        <v>0.24613817117959114</v>
      </c>
      <c r="M2901" s="18">
        <f t="shared" si="330"/>
        <v>0</v>
      </c>
      <c r="N2901" s="18">
        <f t="shared" si="328"/>
        <v>3154.8480452068693</v>
      </c>
      <c r="O2901" s="4">
        <f t="shared" si="329"/>
        <v>8.0576939477708116</v>
      </c>
      <c r="P2901" s="18">
        <f>+AVERAGEIF($C$15:C2901,"&lt;&gt;",$B$15:B2901)</f>
        <v>8.1630578512396692</v>
      </c>
    </row>
    <row r="2902" spans="1:16" x14ac:dyDescent="0.25">
      <c r="A2902" s="1">
        <v>44519</v>
      </c>
      <c r="B2902" s="18">
        <v>10.037000000000001</v>
      </c>
      <c r="G2902">
        <f t="shared" si="325"/>
        <v>32918.236808075337</v>
      </c>
      <c r="H2902">
        <f t="shared" si="326"/>
        <v>31665.209829741292</v>
      </c>
      <c r="I2902" s="5">
        <f t="shared" si="324"/>
        <v>0</v>
      </c>
      <c r="J2902" s="6">
        <f>+H2902+SUM($B$4:$B$5)-SUM($F$15:F2902)</f>
        <v>32644.409829741315</v>
      </c>
      <c r="K2902" s="10">
        <f t="shared" si="327"/>
        <v>-3.8642192757565308E-4</v>
      </c>
      <c r="L2902" s="10">
        <f>+H2902/SUM($F$15:F2902)-1</f>
        <v>0.24564175123290077</v>
      </c>
      <c r="M2902" s="18">
        <f t="shared" si="330"/>
        <v>0</v>
      </c>
      <c r="N2902" s="18">
        <f t="shared" si="328"/>
        <v>3154.8480452068693</v>
      </c>
      <c r="O2902" s="4">
        <f t="shared" si="329"/>
        <v>8.0576939477708116</v>
      </c>
      <c r="P2902" s="18">
        <f>+AVERAGEIF($C$15:C2902,"&lt;&gt;",$B$15:B2902)</f>
        <v>8.1630578512396692</v>
      </c>
    </row>
    <row r="2903" spans="1:16" x14ac:dyDescent="0.25">
      <c r="A2903" s="1">
        <v>44522</v>
      </c>
      <c r="B2903" s="18">
        <v>10.054</v>
      </c>
      <c r="G2903">
        <f t="shared" si="325"/>
        <v>32973.991518221526</v>
      </c>
      <c r="H2903">
        <f t="shared" si="326"/>
        <v>31718.842246509808</v>
      </c>
      <c r="I2903" s="5">
        <f t="shared" si="324"/>
        <v>0</v>
      </c>
      <c r="J2903" s="6">
        <f>+H2903+SUM($B$4:$B$5)-SUM($F$15:F2903)</f>
        <v>32698.042246509838</v>
      </c>
      <c r="K2903" s="10">
        <f t="shared" si="327"/>
        <v>1.6429280556224946E-3</v>
      </c>
      <c r="L2903" s="10">
        <f>+H2903/SUM($F$15:F2903)-1</f>
        <v>0.24775153600633493</v>
      </c>
      <c r="M2903" s="18">
        <f t="shared" si="330"/>
        <v>0</v>
      </c>
      <c r="N2903" s="18">
        <f t="shared" si="328"/>
        <v>3154.8480452068693</v>
      </c>
      <c r="O2903" s="4">
        <f t="shared" si="329"/>
        <v>8.0576939477708116</v>
      </c>
      <c r="P2903" s="18">
        <f>+AVERAGEIF($C$15:C2903,"&lt;&gt;",$B$15:B2903)</f>
        <v>8.1630578512396692</v>
      </c>
    </row>
    <row r="2904" spans="1:16" x14ac:dyDescent="0.25">
      <c r="A2904" s="1">
        <v>44523</v>
      </c>
      <c r="B2904" s="18">
        <v>10.009</v>
      </c>
      <c r="G2904">
        <f t="shared" si="325"/>
        <v>32826.405520775734</v>
      </c>
      <c r="H2904">
        <f t="shared" si="326"/>
        <v>31576.874084475501</v>
      </c>
      <c r="I2904" s="5">
        <f t="shared" si="324"/>
        <v>0</v>
      </c>
      <c r="J2904" s="6">
        <f>+H2904+SUM($B$4:$B$5)-SUM($F$15:F2904)</f>
        <v>32556.074084475527</v>
      </c>
      <c r="K2904" s="10">
        <f t="shared" si="327"/>
        <v>-4.3417939509654557E-3</v>
      </c>
      <c r="L2904" s="10">
        <f>+H2904/SUM($F$15:F2904)-1</f>
        <v>0.24216681160606801</v>
      </c>
      <c r="M2904" s="18">
        <f t="shared" si="330"/>
        <v>0</v>
      </c>
      <c r="N2904" s="18">
        <f t="shared" si="328"/>
        <v>3154.8480452068693</v>
      </c>
      <c r="O2904" s="4">
        <f t="shared" si="329"/>
        <v>8.0576939477708116</v>
      </c>
      <c r="P2904" s="18">
        <f>+AVERAGEIF($C$15:C2904,"&lt;&gt;",$B$15:B2904)</f>
        <v>8.1630578512396692</v>
      </c>
    </row>
    <row r="2905" spans="1:16" x14ac:dyDescent="0.25">
      <c r="A2905" s="1">
        <v>44524</v>
      </c>
      <c r="B2905" s="18">
        <v>10.032999999999999</v>
      </c>
      <c r="G2905">
        <f t="shared" si="325"/>
        <v>32905.118052746817</v>
      </c>
      <c r="H2905">
        <f t="shared" si="326"/>
        <v>31652.590437560462</v>
      </c>
      <c r="I2905" s="5">
        <f t="shared" si="324"/>
        <v>0</v>
      </c>
      <c r="J2905" s="6">
        <f>+H2905+SUM($B$4:$B$5)-SUM($F$15:F2905)</f>
        <v>32631.790437560485</v>
      </c>
      <c r="K2905" s="10">
        <f t="shared" si="327"/>
        <v>2.3257212429388385E-3</v>
      </c>
      <c r="L2905" s="10">
        <f>+H2905/SUM($F$15:F2905)-1</f>
        <v>0.24514533128621041</v>
      </c>
      <c r="M2905" s="18">
        <f t="shared" si="330"/>
        <v>0</v>
      </c>
      <c r="N2905" s="18">
        <f t="shared" si="328"/>
        <v>3154.8480452068693</v>
      </c>
      <c r="O2905" s="4">
        <f t="shared" si="329"/>
        <v>8.0576939477708116</v>
      </c>
      <c r="P2905" s="18">
        <f>+AVERAGEIF($C$15:C2905,"&lt;&gt;",$B$15:B2905)</f>
        <v>8.1630578512396692</v>
      </c>
    </row>
    <row r="2906" spans="1:16" x14ac:dyDescent="0.25">
      <c r="A2906" s="1">
        <v>44525</v>
      </c>
      <c r="B2906" s="18">
        <v>10.031000000000001</v>
      </c>
      <c r="G2906">
        <f t="shared" si="325"/>
        <v>32898.558675082561</v>
      </c>
      <c r="H2906">
        <f t="shared" si="326"/>
        <v>31646.280741470051</v>
      </c>
      <c r="I2906" s="5">
        <f t="shared" si="324"/>
        <v>0</v>
      </c>
      <c r="J2906" s="6">
        <f>+H2906+SUM($B$4:$B$5)-SUM($F$15:F2906)</f>
        <v>32625.480741470077</v>
      </c>
      <c r="K2906" s="10">
        <f t="shared" si="327"/>
        <v>-1.933604011854495E-4</v>
      </c>
      <c r="L2906" s="10">
        <f>+H2906/SUM($F$15:F2906)-1</f>
        <v>0.24489712131286523</v>
      </c>
      <c r="M2906" s="18">
        <f t="shared" si="330"/>
        <v>0</v>
      </c>
      <c r="N2906" s="18">
        <f t="shared" si="328"/>
        <v>3154.8480452068693</v>
      </c>
      <c r="O2906" s="4">
        <f t="shared" si="329"/>
        <v>8.0576939477708116</v>
      </c>
      <c r="P2906" s="18">
        <f>+AVERAGEIF($C$15:C2906,"&lt;&gt;",$B$15:B2906)</f>
        <v>8.1630578512396692</v>
      </c>
    </row>
    <row r="2907" spans="1:16" x14ac:dyDescent="0.25">
      <c r="A2907" s="1">
        <v>44526</v>
      </c>
      <c r="B2907" s="18">
        <v>9.7669999999999995</v>
      </c>
      <c r="G2907">
        <f t="shared" si="325"/>
        <v>32032.720823400592</v>
      </c>
      <c r="H2907">
        <f t="shared" si="326"/>
        <v>30813.400857535435</v>
      </c>
      <c r="I2907" s="5">
        <f t="shared" si="324"/>
        <v>0</v>
      </c>
      <c r="J2907" s="6">
        <f>+H2907+SUM($B$4:$B$5)-SUM($F$15:F2907)</f>
        <v>31792.600857535464</v>
      </c>
      <c r="K2907" s="10">
        <f t="shared" si="327"/>
        <v>-2.5528509159282509E-2</v>
      </c>
      <c r="L2907" s="10">
        <f>+H2907/SUM($F$15:F2907)-1</f>
        <v>0.21213340483129817</v>
      </c>
      <c r="M2907" s="18">
        <f t="shared" si="330"/>
        <v>0</v>
      </c>
      <c r="N2907" s="18">
        <f t="shared" si="328"/>
        <v>3154.8480452068693</v>
      </c>
      <c r="O2907" s="4">
        <f t="shared" si="329"/>
        <v>8.0576939477708116</v>
      </c>
      <c r="P2907" s="18">
        <f>+AVERAGEIF($C$15:C2907,"&lt;&gt;",$B$15:B2907)</f>
        <v>8.1630578512396692</v>
      </c>
    </row>
    <row r="2908" spans="1:16" x14ac:dyDescent="0.25">
      <c r="A2908" s="1">
        <v>44529</v>
      </c>
      <c r="B2908" s="18">
        <v>9.7530000000000001</v>
      </c>
      <c r="G2908">
        <f t="shared" si="325"/>
        <v>31986.805179750794</v>
      </c>
      <c r="H2908">
        <f t="shared" si="326"/>
        <v>30769.232984902541</v>
      </c>
      <c r="I2908" s="5">
        <f t="shared" si="324"/>
        <v>0</v>
      </c>
      <c r="J2908" s="6">
        <f>+H2908+SUM($B$4:$B$5)-SUM($F$15:F2908)</f>
        <v>31748.432984902567</v>
      </c>
      <c r="K2908" s="10">
        <f t="shared" si="327"/>
        <v>-1.3892500594970825E-3</v>
      </c>
      <c r="L2908" s="10">
        <f>+H2908/SUM($F$15:F2908)-1</f>
        <v>0.2103959350178819</v>
      </c>
      <c r="M2908" s="18">
        <f t="shared" si="330"/>
        <v>0</v>
      </c>
      <c r="N2908" s="18">
        <f t="shared" si="328"/>
        <v>3154.8480452068693</v>
      </c>
      <c r="O2908" s="4">
        <f t="shared" si="329"/>
        <v>8.0576939477708116</v>
      </c>
      <c r="P2908" s="18">
        <f>+AVERAGEIF($C$15:C2908,"&lt;&gt;",$B$15:B2908)</f>
        <v>8.1630578512396692</v>
      </c>
    </row>
    <row r="2909" spans="1:16" x14ac:dyDescent="0.25">
      <c r="A2909" s="1">
        <v>44530</v>
      </c>
      <c r="B2909" s="18">
        <v>9.6829999999999998</v>
      </c>
      <c r="G2909">
        <f t="shared" si="325"/>
        <v>31757.226961501787</v>
      </c>
      <c r="H2909">
        <f t="shared" si="326"/>
        <v>30548.393621738058</v>
      </c>
      <c r="I2909" s="5">
        <f t="shared" si="324"/>
        <v>0</v>
      </c>
      <c r="J2909" s="6">
        <f>+H2909+SUM($B$4:$B$5)-SUM($F$15:F2909)</f>
        <v>31527.59362173808</v>
      </c>
      <c r="K2909" s="10">
        <f t="shared" si="327"/>
        <v>-6.9559138011473509E-3</v>
      </c>
      <c r="L2909" s="10">
        <f>+H2909/SUM($F$15:F2909)-1</f>
        <v>0.20170858595079966</v>
      </c>
      <c r="M2909" s="18">
        <f t="shared" si="330"/>
        <v>0</v>
      </c>
      <c r="N2909" s="18">
        <f t="shared" si="328"/>
        <v>3154.8480452068693</v>
      </c>
      <c r="O2909" s="4">
        <f t="shared" si="329"/>
        <v>8.0576939477708116</v>
      </c>
      <c r="P2909" s="18">
        <f>+AVERAGEIF($C$15:C2909,"&lt;&gt;",$B$15:B2909)</f>
        <v>8.1630578512396692</v>
      </c>
    </row>
    <row r="2910" spans="1:16" x14ac:dyDescent="0.25">
      <c r="A2910" s="1">
        <v>44531</v>
      </c>
      <c r="B2910" s="18">
        <v>9.6890000000000001</v>
      </c>
      <c r="G2910">
        <f t="shared" si="325"/>
        <v>31776.905094494559</v>
      </c>
      <c r="H2910">
        <f t="shared" si="326"/>
        <v>30567.322710009299</v>
      </c>
      <c r="I2910" s="5">
        <f t="shared" si="324"/>
        <v>0</v>
      </c>
      <c r="J2910" s="6">
        <f>+H2910+SUM($B$4:$B$5)-SUM($F$15:F2910)</f>
        <v>31546.522710009325</v>
      </c>
      <c r="K2910" s="10">
        <f t="shared" si="327"/>
        <v>6.0039749618545635E-4</v>
      </c>
      <c r="L2910" s="10">
        <f>+H2910/SUM($F$15:F2910)-1</f>
        <v>0.20245321587083542</v>
      </c>
      <c r="M2910" s="18">
        <f t="shared" si="330"/>
        <v>0</v>
      </c>
      <c r="N2910" s="18">
        <f t="shared" si="328"/>
        <v>3154.8480452068693</v>
      </c>
      <c r="O2910" s="4">
        <f t="shared" si="329"/>
        <v>8.0576939477708116</v>
      </c>
      <c r="P2910" s="18">
        <f>+AVERAGEIF($C$15:C2910,"&lt;&gt;",$B$15:B2910)</f>
        <v>8.1630578512396692</v>
      </c>
    </row>
    <row r="2911" spans="1:16" x14ac:dyDescent="0.25">
      <c r="A2911" s="1">
        <v>44532</v>
      </c>
      <c r="B2911" s="18">
        <v>9.8149999999999995</v>
      </c>
      <c r="G2911">
        <f t="shared" si="325"/>
        <v>32190.145887342765</v>
      </c>
      <c r="H2911">
        <f t="shared" si="326"/>
        <v>30964.833563705361</v>
      </c>
      <c r="I2911" s="5">
        <f t="shared" si="324"/>
        <v>0</v>
      </c>
      <c r="J2911" s="6">
        <f>+H2911+SUM($B$4:$B$5)-SUM($F$15:F2911)</f>
        <v>31944.033563705387</v>
      </c>
      <c r="K2911" s="10">
        <f t="shared" si="327"/>
        <v>1.2600781941964678E-2</v>
      </c>
      <c r="L2911" s="10">
        <f>+H2911/SUM($F$15:F2911)-1</f>
        <v>0.21809044419158297</v>
      </c>
      <c r="M2911" s="18">
        <f t="shared" si="330"/>
        <v>0</v>
      </c>
      <c r="N2911" s="18">
        <f t="shared" si="328"/>
        <v>3154.8480452068693</v>
      </c>
      <c r="O2911" s="4">
        <f t="shared" si="329"/>
        <v>8.0576939477708116</v>
      </c>
      <c r="P2911" s="18">
        <f>+AVERAGEIF($C$15:C2911,"&lt;&gt;",$B$15:B2911)</f>
        <v>8.1630578512396692</v>
      </c>
    </row>
    <row r="2912" spans="1:16" x14ac:dyDescent="0.25">
      <c r="A2912" s="1">
        <v>44533</v>
      </c>
      <c r="B2912" s="18">
        <v>9.7759999999999998</v>
      </c>
      <c r="G2912">
        <f t="shared" si="325"/>
        <v>32062.238022889749</v>
      </c>
      <c r="H2912">
        <f t="shared" si="326"/>
        <v>30841.794489942295</v>
      </c>
      <c r="I2912" s="5">
        <f t="shared" si="324"/>
        <v>0</v>
      </c>
      <c r="J2912" s="6">
        <f>+H2912+SUM($B$4:$B$5)-SUM($F$15:F2912)</f>
        <v>31820.994489942321</v>
      </c>
      <c r="K2912" s="10">
        <f t="shared" si="327"/>
        <v>-3.8517075033023263E-3</v>
      </c>
      <c r="L2912" s="10">
        <f>+H2912/SUM($F$15:F2912)-1</f>
        <v>0.21325034971135159</v>
      </c>
      <c r="M2912" s="18">
        <f t="shared" si="330"/>
        <v>0</v>
      </c>
      <c r="N2912" s="18">
        <f t="shared" si="328"/>
        <v>3154.8480452068693</v>
      </c>
      <c r="O2912" s="4">
        <f t="shared" si="329"/>
        <v>8.0576939477708116</v>
      </c>
      <c r="P2912" s="18">
        <f>+AVERAGEIF($C$15:C2912,"&lt;&gt;",$B$15:B2912)</f>
        <v>8.1630578512396692</v>
      </c>
    </row>
    <row r="2913" spans="1:16" x14ac:dyDescent="0.25">
      <c r="A2913" s="1">
        <v>44536</v>
      </c>
      <c r="B2913" s="18">
        <v>9.7119999999999997</v>
      </c>
      <c r="G2913">
        <f t="shared" si="325"/>
        <v>31852.337937633514</v>
      </c>
      <c r="H2913">
        <f t="shared" si="326"/>
        <v>30639.884215049056</v>
      </c>
      <c r="I2913" s="5">
        <f t="shared" si="324"/>
        <v>0</v>
      </c>
      <c r="J2913" s="6">
        <f>+H2913+SUM($B$4:$B$5)-SUM($F$15:F2913)</f>
        <v>31619.084215049079</v>
      </c>
      <c r="K2913" s="10">
        <f t="shared" si="327"/>
        <v>-6.3451905928666452E-3</v>
      </c>
      <c r="L2913" s="10">
        <f>+H2913/SUM($F$15:F2913)-1</f>
        <v>0.20530763056430512</v>
      </c>
      <c r="M2913" s="18">
        <f t="shared" si="330"/>
        <v>0</v>
      </c>
      <c r="N2913" s="18">
        <f t="shared" si="328"/>
        <v>3154.8480452068693</v>
      </c>
      <c r="O2913" s="4">
        <f t="shared" si="329"/>
        <v>8.0576939477708116</v>
      </c>
      <c r="P2913" s="18">
        <f>+AVERAGEIF($C$15:C2913,"&lt;&gt;",$B$15:B2913)</f>
        <v>8.1630578512396692</v>
      </c>
    </row>
    <row r="2914" spans="1:16" x14ac:dyDescent="0.25">
      <c r="A2914" s="1">
        <v>44537</v>
      </c>
      <c r="B2914" s="18">
        <v>9.8970000000000002</v>
      </c>
      <c r="G2914">
        <f t="shared" si="325"/>
        <v>32459.080371577318</v>
      </c>
      <c r="H2914">
        <f t="shared" si="326"/>
        <v>31223.531103412326</v>
      </c>
      <c r="I2914" s="5">
        <f t="shared" si="324"/>
        <v>0</v>
      </c>
      <c r="J2914" s="6">
        <f>+H2914+SUM($B$4:$B$5)-SUM($F$15:F2914)</f>
        <v>32202.731103412356</v>
      </c>
      <c r="K2914" s="10">
        <f t="shared" si="327"/>
        <v>1.8458690466610417E-2</v>
      </c>
      <c r="L2914" s="10">
        <f>+H2914/SUM($F$15:F2914)-1</f>
        <v>0.22826705309873629</v>
      </c>
      <c r="M2914" s="18">
        <f t="shared" si="330"/>
        <v>0</v>
      </c>
      <c r="N2914" s="18">
        <f t="shared" si="328"/>
        <v>3154.8480452068693</v>
      </c>
      <c r="O2914" s="4">
        <f t="shared" si="329"/>
        <v>8.0576939477708116</v>
      </c>
      <c r="P2914" s="18">
        <f>+AVERAGEIF($C$15:C2914,"&lt;&gt;",$B$15:B2914)</f>
        <v>8.1630578512396692</v>
      </c>
    </row>
    <row r="2915" spans="1:16" x14ac:dyDescent="0.25">
      <c r="A2915" s="1">
        <v>44539</v>
      </c>
      <c r="B2915" s="18">
        <v>9.9510000000000005</v>
      </c>
      <c r="G2915">
        <f t="shared" si="325"/>
        <v>32636.183568512268</v>
      </c>
      <c r="H2915">
        <f t="shared" si="326"/>
        <v>31393.8928978535</v>
      </c>
      <c r="I2915" s="5">
        <f t="shared" si="324"/>
        <v>0</v>
      </c>
      <c r="J2915" s="6">
        <f>+H2915+SUM($B$4:$B$5)-SUM($F$15:F2915)</f>
        <v>32373.092897853523</v>
      </c>
      <c r="K2915" s="10">
        <f t="shared" si="327"/>
        <v>5.2902902519069706E-3</v>
      </c>
      <c r="L2915" s="10">
        <f>+H2915/SUM($F$15:F2915)-1</f>
        <v>0.23496872237905708</v>
      </c>
      <c r="M2915" s="18">
        <f t="shared" si="330"/>
        <v>0</v>
      </c>
      <c r="N2915" s="18">
        <f t="shared" si="328"/>
        <v>3154.8480452068693</v>
      </c>
      <c r="O2915" s="4">
        <f t="shared" si="329"/>
        <v>8.0576939477708116</v>
      </c>
      <c r="P2915" s="18">
        <f>+AVERAGEIF($C$15:C2915,"&lt;&gt;",$B$15:B2915)</f>
        <v>8.1630578512396692</v>
      </c>
    </row>
    <row r="2916" spans="1:16" x14ac:dyDescent="0.25">
      <c r="A2916" s="1">
        <v>44540</v>
      </c>
      <c r="B2916" s="18">
        <v>9.8870000000000005</v>
      </c>
      <c r="G2916">
        <f t="shared" si="325"/>
        <v>32426.283483256033</v>
      </c>
      <c r="H2916">
        <f t="shared" si="326"/>
        <v>31191.982622960262</v>
      </c>
      <c r="I2916" s="5">
        <f t="shared" si="324"/>
        <v>0</v>
      </c>
      <c r="J2916" s="6">
        <f>+H2916+SUM($B$4:$B$5)-SUM($F$15:F2916)</f>
        <v>32171.182622960288</v>
      </c>
      <c r="K2916" s="10">
        <f t="shared" si="327"/>
        <v>-6.2369782068806279E-3</v>
      </c>
      <c r="L2916" s="10">
        <f>+H2916/SUM($F$15:F2916)-1</f>
        <v>0.22702600323201061</v>
      </c>
      <c r="M2916" s="18">
        <f t="shared" si="330"/>
        <v>0</v>
      </c>
      <c r="N2916" s="18">
        <f t="shared" si="328"/>
        <v>3154.8480452068693</v>
      </c>
      <c r="O2916" s="4">
        <f t="shared" si="329"/>
        <v>8.0576939477708116</v>
      </c>
      <c r="P2916" s="18">
        <f>+AVERAGEIF($C$15:C2916,"&lt;&gt;",$B$15:B2916)</f>
        <v>8.1630578512396692</v>
      </c>
    </row>
    <row r="2917" spans="1:16" x14ac:dyDescent="0.25">
      <c r="A2917" s="1">
        <v>44543</v>
      </c>
      <c r="B2917" s="18">
        <v>9.8520000000000003</v>
      </c>
      <c r="G2917">
        <f t="shared" si="325"/>
        <v>32311.494374131529</v>
      </c>
      <c r="H2917">
        <f t="shared" si="326"/>
        <v>31081.562941378023</v>
      </c>
      <c r="I2917" s="5">
        <f t="shared" si="324"/>
        <v>0</v>
      </c>
      <c r="J2917" s="6">
        <f>+H2917+SUM($B$4:$B$5)-SUM($F$15:F2917)</f>
        <v>32060.762941378052</v>
      </c>
      <c r="K2917" s="10">
        <f t="shared" si="327"/>
        <v>-3.4322543524847315E-3</v>
      </c>
      <c r="L2917" s="10">
        <f>+H2917/SUM($F$15:F2917)-1</f>
        <v>0.2226823286984696</v>
      </c>
      <c r="M2917" s="18">
        <f t="shared" si="330"/>
        <v>0</v>
      </c>
      <c r="N2917" s="18">
        <f t="shared" si="328"/>
        <v>3154.8480452068693</v>
      </c>
      <c r="O2917" s="4">
        <f t="shared" si="329"/>
        <v>8.0576939477708116</v>
      </c>
      <c r="P2917" s="18">
        <f>+AVERAGEIF($C$15:C2917,"&lt;&gt;",$B$15:B2917)</f>
        <v>8.1630578512396692</v>
      </c>
    </row>
    <row r="2918" spans="1:16" x14ac:dyDescent="0.25">
      <c r="A2918" s="1">
        <v>44544</v>
      </c>
      <c r="B2918" s="18">
        <v>9.7739999999999991</v>
      </c>
      <c r="G2918">
        <f t="shared" si="325"/>
        <v>32055.678645225493</v>
      </c>
      <c r="H2918">
        <f t="shared" si="326"/>
        <v>30835.484793851883</v>
      </c>
      <c r="I2918" s="5">
        <f t="shared" si="324"/>
        <v>0</v>
      </c>
      <c r="J2918" s="6">
        <f>+H2918+SUM($B$4:$B$5)-SUM($F$15:F2918)</f>
        <v>31814.684793851906</v>
      </c>
      <c r="K2918" s="10">
        <f t="shared" si="327"/>
        <v>-7.6753678000767156E-3</v>
      </c>
      <c r="L2918" s="10">
        <f>+H2918/SUM($F$15:F2918)-1</f>
        <v>0.21300213973800641</v>
      </c>
      <c r="M2918" s="18">
        <f t="shared" si="330"/>
        <v>0</v>
      </c>
      <c r="N2918" s="18">
        <f t="shared" si="328"/>
        <v>3154.8480452068693</v>
      </c>
      <c r="O2918" s="4">
        <f t="shared" si="329"/>
        <v>8.0576939477708116</v>
      </c>
      <c r="P2918" s="18">
        <f>+AVERAGEIF($C$15:C2918,"&lt;&gt;",$B$15:B2918)</f>
        <v>8.1630578512396692</v>
      </c>
    </row>
    <row r="2919" spans="1:16" x14ac:dyDescent="0.25">
      <c r="A2919" s="1">
        <v>44545</v>
      </c>
      <c r="B2919" s="18">
        <v>9.7579999999999991</v>
      </c>
      <c r="G2919">
        <f t="shared" si="325"/>
        <v>32003.203623911435</v>
      </c>
      <c r="H2919">
        <f t="shared" si="326"/>
        <v>30785.007225128575</v>
      </c>
      <c r="I2919" s="5">
        <f t="shared" si="324"/>
        <v>0</v>
      </c>
      <c r="J2919" s="6">
        <f>+H2919+SUM($B$4:$B$5)-SUM($F$15:F2919)</f>
        <v>31764.207225128601</v>
      </c>
      <c r="K2919" s="10">
        <f t="shared" si="327"/>
        <v>-1.5866122531271731E-3</v>
      </c>
      <c r="L2919" s="10">
        <f>+H2919/SUM($F$15:F2919)-1</f>
        <v>0.21101645995124496</v>
      </c>
      <c r="M2919" s="18">
        <f t="shared" si="330"/>
        <v>0</v>
      </c>
      <c r="N2919" s="18">
        <f t="shared" si="328"/>
        <v>3154.8480452068693</v>
      </c>
      <c r="O2919" s="4">
        <f t="shared" si="329"/>
        <v>8.0576939477708116</v>
      </c>
      <c r="P2919" s="18">
        <f>+AVERAGEIF($C$15:C2919,"&lt;&gt;",$B$15:B2919)</f>
        <v>8.1630578512396692</v>
      </c>
    </row>
    <row r="2920" spans="1:16" x14ac:dyDescent="0.25">
      <c r="A2920" s="1">
        <v>44546</v>
      </c>
      <c r="B2920" s="18">
        <v>9.75</v>
      </c>
      <c r="G2920">
        <f t="shared" si="325"/>
        <v>31976.96611325441</v>
      </c>
      <c r="H2920">
        <f t="shared" si="326"/>
        <v>30759.768440766922</v>
      </c>
      <c r="I2920" s="5">
        <f t="shared" si="324"/>
        <v>0</v>
      </c>
      <c r="J2920" s="6">
        <f>+H2920+SUM($B$4:$B$5)-SUM($F$15:F2920)</f>
        <v>31738.968440766948</v>
      </c>
      <c r="K2920" s="10">
        <f t="shared" si="327"/>
        <v>-7.9456679597800228E-4</v>
      </c>
      <c r="L2920" s="10">
        <f>+H2920/SUM($F$15:F2920)-1</f>
        <v>0.21002362005786424</v>
      </c>
      <c r="M2920" s="18">
        <f t="shared" si="330"/>
        <v>0</v>
      </c>
      <c r="N2920" s="18">
        <f t="shared" si="328"/>
        <v>3154.8480452068693</v>
      </c>
      <c r="O2920" s="4">
        <f t="shared" si="329"/>
        <v>8.0576939477708116</v>
      </c>
      <c r="P2920" s="18">
        <f>+AVERAGEIF($C$15:C2920,"&lt;&gt;",$B$15:B2920)</f>
        <v>8.1630578512396692</v>
      </c>
    </row>
    <row r="2921" spans="1:16" x14ac:dyDescent="0.25">
      <c r="A2921" s="1">
        <v>44547</v>
      </c>
      <c r="B2921" s="18">
        <v>9.74</v>
      </c>
      <c r="G2921">
        <f t="shared" si="325"/>
        <v>31944.169224933124</v>
      </c>
      <c r="H2921">
        <f t="shared" si="326"/>
        <v>30728.219960314855</v>
      </c>
      <c r="I2921" s="5">
        <f t="shared" si="324"/>
        <v>0</v>
      </c>
      <c r="J2921" s="6">
        <f>+H2921+SUM($B$4:$B$5)-SUM($F$15:F2921)</f>
        <v>31707.419960314881</v>
      </c>
      <c r="K2921" s="10">
        <f t="shared" si="327"/>
        <v>-9.9399829301149989E-4</v>
      </c>
      <c r="L2921" s="10">
        <f>+H2921/SUM($F$15:F2921)-1</f>
        <v>0.20878257019113811</v>
      </c>
      <c r="M2921" s="18">
        <f t="shared" si="330"/>
        <v>0</v>
      </c>
      <c r="N2921" s="18">
        <f t="shared" si="328"/>
        <v>3154.8480452068693</v>
      </c>
      <c r="O2921" s="4">
        <f t="shared" si="329"/>
        <v>8.0576939477708116</v>
      </c>
      <c r="P2921" s="18">
        <f>+AVERAGEIF($C$15:C2921,"&lt;&gt;",$B$15:B2921)</f>
        <v>8.1630578512396692</v>
      </c>
    </row>
    <row r="2922" spans="1:16" x14ac:dyDescent="0.25">
      <c r="A2922" s="1">
        <v>44550</v>
      </c>
      <c r="B2922" s="18">
        <v>9.5530000000000008</v>
      </c>
      <c r="G2922">
        <f t="shared" si="325"/>
        <v>31330.867413325068</v>
      </c>
      <c r="H2922">
        <f t="shared" si="326"/>
        <v>30138.26337586117</v>
      </c>
      <c r="I2922" s="5">
        <f t="shared" si="324"/>
        <v>0</v>
      </c>
      <c r="J2922" s="6">
        <f>+H2922+SUM($B$4:$B$5)-SUM($F$15:F2922)</f>
        <v>31117.463375861196</v>
      </c>
      <c r="K2922" s="10">
        <f t="shared" si="327"/>
        <v>-1.8606262672651308E-2</v>
      </c>
      <c r="L2922" s="10">
        <f>+H2922/SUM($F$15:F2922)-1</f>
        <v>0.18557493768336175</v>
      </c>
      <c r="M2922" s="18">
        <f t="shared" si="330"/>
        <v>0</v>
      </c>
      <c r="N2922" s="18">
        <f t="shared" si="328"/>
        <v>3154.8480452068693</v>
      </c>
      <c r="O2922" s="4">
        <f t="shared" si="329"/>
        <v>8.0576939477708116</v>
      </c>
      <c r="P2922" s="18">
        <f>+AVERAGEIF($C$15:C2922,"&lt;&gt;",$B$15:B2922)</f>
        <v>8.1630578512396692</v>
      </c>
    </row>
    <row r="2923" spans="1:16" x14ac:dyDescent="0.25">
      <c r="A2923" s="1">
        <v>44551</v>
      </c>
      <c r="B2923" s="18">
        <v>9.641</v>
      </c>
      <c r="G2923">
        <f t="shared" si="325"/>
        <v>31619.48003055239</v>
      </c>
      <c r="H2923">
        <f t="shared" si="326"/>
        <v>30415.890003839373</v>
      </c>
      <c r="I2923" s="5">
        <f t="shared" si="324"/>
        <v>0</v>
      </c>
      <c r="J2923" s="6">
        <f>+H2923+SUM($B$4:$B$5)-SUM($F$15:F2923)</f>
        <v>31395.090003839403</v>
      </c>
      <c r="K2923" s="10">
        <f t="shared" si="327"/>
        <v>8.9218913709261383E-3</v>
      </c>
      <c r="L2923" s="10">
        <f>+H2923/SUM($F$15:F2923)-1</f>
        <v>0.19649617651055062</v>
      </c>
      <c r="M2923" s="18">
        <f t="shared" si="330"/>
        <v>0</v>
      </c>
      <c r="N2923" s="18">
        <f t="shared" si="328"/>
        <v>3154.8480452068693</v>
      </c>
      <c r="O2923" s="4">
        <f t="shared" si="329"/>
        <v>8.0576939477708116</v>
      </c>
      <c r="P2923" s="18">
        <f>+AVERAGEIF($C$15:C2923,"&lt;&gt;",$B$15:B2923)</f>
        <v>8.1630578512396692</v>
      </c>
    </row>
    <row r="2924" spans="1:16" x14ac:dyDescent="0.25">
      <c r="A2924" s="1">
        <v>44552</v>
      </c>
      <c r="B2924" s="18">
        <v>9.6560000000000006</v>
      </c>
      <c r="G2924">
        <f t="shared" si="325"/>
        <v>31668.675363034319</v>
      </c>
      <c r="H2924">
        <f t="shared" si="326"/>
        <v>30463.212724517474</v>
      </c>
      <c r="I2924" s="5">
        <f t="shared" si="324"/>
        <v>0</v>
      </c>
      <c r="J2924" s="6">
        <f>+H2924+SUM($B$4:$B$5)-SUM($F$15:F2924)</f>
        <v>31442.412724517504</v>
      </c>
      <c r="K2924" s="10">
        <f t="shared" si="327"/>
        <v>1.5073287151690096E-3</v>
      </c>
      <c r="L2924" s="10">
        <f>+H2924/SUM($F$15:F2924)-1</f>
        <v>0.1983577513106396</v>
      </c>
      <c r="M2924" s="18">
        <f t="shared" si="330"/>
        <v>0</v>
      </c>
      <c r="N2924" s="18">
        <f t="shared" si="328"/>
        <v>3154.8480452068693</v>
      </c>
      <c r="O2924" s="4">
        <f t="shared" si="329"/>
        <v>8.0576939477708116</v>
      </c>
      <c r="P2924" s="18">
        <f>+AVERAGEIF($C$15:C2924,"&lt;&gt;",$B$15:B2924)</f>
        <v>8.1630578512396692</v>
      </c>
    </row>
    <row r="2925" spans="1:16" x14ac:dyDescent="0.25">
      <c r="A2925" s="1">
        <v>44553</v>
      </c>
      <c r="B2925" s="18">
        <v>9.7409999999999997</v>
      </c>
      <c r="G2925">
        <f t="shared" si="325"/>
        <v>31947.448913765249</v>
      </c>
      <c r="H2925">
        <f t="shared" si="326"/>
        <v>30731.374808360051</v>
      </c>
      <c r="I2925" s="5">
        <f t="shared" si="324"/>
        <v>0</v>
      </c>
      <c r="J2925" s="6">
        <f>+H2925+SUM($B$4:$B$5)-SUM($F$15:F2925)</f>
        <v>31710.574808360077</v>
      </c>
      <c r="K2925" s="10">
        <f t="shared" si="327"/>
        <v>8.5286738709295928E-3</v>
      </c>
      <c r="L2925" s="10">
        <f>+H2925/SUM($F$15:F2925)-1</f>
        <v>0.20890667517781036</v>
      </c>
      <c r="M2925" s="18">
        <f t="shared" si="330"/>
        <v>0</v>
      </c>
      <c r="N2925" s="18">
        <f t="shared" si="328"/>
        <v>3154.8480452068693</v>
      </c>
      <c r="O2925" s="4">
        <f t="shared" si="329"/>
        <v>8.0576939477708116</v>
      </c>
      <c r="P2925" s="18">
        <f>+AVERAGEIF($C$15:C2925,"&lt;&gt;",$B$15:B2925)</f>
        <v>8.1630578512396692</v>
      </c>
    </row>
    <row r="2926" spans="1:16" x14ac:dyDescent="0.25">
      <c r="A2926" s="1">
        <v>44554</v>
      </c>
      <c r="B2926" s="18">
        <v>9.7409999999999997</v>
      </c>
      <c r="G2926">
        <f t="shared" si="325"/>
        <v>31947.448913765249</v>
      </c>
      <c r="H2926">
        <f t="shared" si="326"/>
        <v>30731.374808360051</v>
      </c>
      <c r="I2926" s="5">
        <f t="shared" si="324"/>
        <v>0</v>
      </c>
      <c r="J2926" s="6">
        <f>+H2926+SUM($B$4:$B$5)-SUM($F$15:F2926)</f>
        <v>31710.574808360077</v>
      </c>
      <c r="K2926" s="10">
        <f t="shared" si="327"/>
        <v>0</v>
      </c>
      <c r="L2926" s="10">
        <f>+H2926/SUM($F$15:F2926)-1</f>
        <v>0.20890667517781036</v>
      </c>
      <c r="M2926" s="18">
        <f t="shared" si="330"/>
        <v>0</v>
      </c>
      <c r="N2926" s="18">
        <f t="shared" si="328"/>
        <v>3154.8480452068693</v>
      </c>
      <c r="O2926" s="4">
        <f t="shared" si="329"/>
        <v>8.0576939477708116</v>
      </c>
      <c r="P2926" s="18">
        <f>+AVERAGEIF($C$15:C2926,"&lt;&gt;",$B$15:B2926)</f>
        <v>8.1630578512396692</v>
      </c>
    </row>
    <row r="2927" spans="1:16" x14ac:dyDescent="0.25">
      <c r="A2927" s="1">
        <v>44560</v>
      </c>
      <c r="B2927" s="18">
        <v>9.7479999999999993</v>
      </c>
      <c r="G2927">
        <f t="shared" si="325"/>
        <v>31970.40673559015</v>
      </c>
      <c r="H2927">
        <f t="shared" si="326"/>
        <v>30753.4587446765</v>
      </c>
      <c r="I2927" s="5">
        <f t="shared" si="324"/>
        <v>0</v>
      </c>
      <c r="J2927" s="6">
        <f>+H2927+SUM($B$4:$B$5)-SUM($F$15:F2927)</f>
        <v>31732.658744676526</v>
      </c>
      <c r="K2927" s="10">
        <f t="shared" si="327"/>
        <v>6.964218230010033E-4</v>
      </c>
      <c r="L2927" s="10">
        <f>+H2927/SUM($F$15:F2927)-1</f>
        <v>0.20977541008451861</v>
      </c>
      <c r="M2927" s="18">
        <f t="shared" si="330"/>
        <v>0</v>
      </c>
      <c r="N2927" s="18">
        <f t="shared" si="328"/>
        <v>3154.8480452068693</v>
      </c>
      <c r="O2927" s="4">
        <f t="shared" si="329"/>
        <v>8.0576939477708116</v>
      </c>
      <c r="P2927" s="18">
        <f>+AVERAGEIF($C$15:C2927,"&lt;&gt;",$B$15:B2927)</f>
        <v>8.1630578512396692</v>
      </c>
    </row>
    <row r="2928" spans="1:16" x14ac:dyDescent="0.25">
      <c r="A2928" s="1">
        <v>44561</v>
      </c>
      <c r="B2928" s="18">
        <v>9.7080000000000002</v>
      </c>
      <c r="G2928">
        <f t="shared" si="325"/>
        <v>31839.219182305005</v>
      </c>
      <c r="H2928">
        <f t="shared" si="326"/>
        <v>30627.264822868226</v>
      </c>
      <c r="I2928" s="5">
        <f t="shared" si="324"/>
        <v>0</v>
      </c>
      <c r="J2928" s="6">
        <f>+H2928+SUM($B$4:$B$5)-SUM($F$15:F2928)</f>
        <v>31606.464822868249</v>
      </c>
      <c r="K2928" s="10">
        <f t="shared" si="327"/>
        <v>-3.9767837552989738E-3</v>
      </c>
      <c r="L2928" s="10">
        <f>+H2928/SUM($F$15:F2928)-1</f>
        <v>0.20481121061761454</v>
      </c>
      <c r="M2928" s="18">
        <f t="shared" si="330"/>
        <v>0</v>
      </c>
      <c r="N2928" s="18">
        <f t="shared" si="328"/>
        <v>3154.8480452068693</v>
      </c>
      <c r="O2928" s="4">
        <f t="shared" si="329"/>
        <v>8.0576939477708116</v>
      </c>
      <c r="P2928" s="18">
        <f>+AVERAGEIF($C$15:C2928,"&lt;&gt;",$B$15:B2928)</f>
        <v>8.1630578512396692</v>
      </c>
    </row>
    <row r="2929" spans="1:16" x14ac:dyDescent="0.25">
      <c r="A2929" s="1">
        <v>44565</v>
      </c>
      <c r="B2929" s="18">
        <v>9.7859999999999996</v>
      </c>
      <c r="G2929">
        <f t="shared" si="325"/>
        <v>32095.034911211042</v>
      </c>
      <c r="H2929">
        <f t="shared" si="326"/>
        <v>30873.342970394362</v>
      </c>
      <c r="I2929" s="5">
        <f t="shared" si="324"/>
        <v>0</v>
      </c>
      <c r="J2929" s="6">
        <f>+H2929+SUM($B$4:$B$5)-SUM($F$15:F2929)</f>
        <v>31852.542970394388</v>
      </c>
      <c r="K2929" s="10">
        <f t="shared" si="327"/>
        <v>7.7856903296598112E-3</v>
      </c>
      <c r="L2929" s="10">
        <f>+H2929/SUM($F$15:F2929)-1</f>
        <v>0.2144913995780775</v>
      </c>
      <c r="M2929" s="18">
        <f t="shared" si="330"/>
        <v>0</v>
      </c>
      <c r="N2929" s="18">
        <f t="shared" si="328"/>
        <v>3154.8480452068693</v>
      </c>
      <c r="O2929" s="4">
        <f t="shared" si="329"/>
        <v>8.0576939477708116</v>
      </c>
      <c r="P2929" s="18">
        <f>+AVERAGEIF($C$15:C2929,"&lt;&gt;",$B$15:B2929)</f>
        <v>8.1630578512396692</v>
      </c>
    </row>
    <row r="2930" spans="1:16" x14ac:dyDescent="0.25">
      <c r="A2930" s="1">
        <v>44566</v>
      </c>
      <c r="B2930" s="18">
        <v>9.7010000000000005</v>
      </c>
      <c r="G2930">
        <f t="shared" si="325"/>
        <v>31816.261360480108</v>
      </c>
      <c r="H2930">
        <f t="shared" si="326"/>
        <v>30605.180886551781</v>
      </c>
      <c r="I2930" s="5">
        <f t="shared" si="324"/>
        <v>0</v>
      </c>
      <c r="J2930" s="6">
        <f>+H2930+SUM($B$4:$B$5)-SUM($F$15:F2930)</f>
        <v>31584.380886551808</v>
      </c>
      <c r="K2930" s="10">
        <f t="shared" si="327"/>
        <v>-8.4188594955142415E-3</v>
      </c>
      <c r="L2930" s="10">
        <f>+H2930/SUM($F$15:F2930)-1</f>
        <v>0.20394247571090651</v>
      </c>
      <c r="M2930" s="18">
        <f t="shared" si="330"/>
        <v>0</v>
      </c>
      <c r="N2930" s="18">
        <f t="shared" si="328"/>
        <v>3154.8480452068693</v>
      </c>
      <c r="O2930" s="4">
        <f t="shared" si="329"/>
        <v>8.0576939477708116</v>
      </c>
      <c r="P2930" s="18">
        <f>+AVERAGEIF($C$15:C2930,"&lt;&gt;",$B$15:B2930)</f>
        <v>8.1630578512396692</v>
      </c>
    </row>
    <row r="2931" spans="1:16" x14ac:dyDescent="0.25">
      <c r="A2931" s="1">
        <v>44568</v>
      </c>
      <c r="B2931" s="18">
        <v>9.7270000000000003</v>
      </c>
      <c r="G2931">
        <f t="shared" si="325"/>
        <v>31901.533270115451</v>
      </c>
      <c r="H2931">
        <f t="shared" si="326"/>
        <v>30687.206935727158</v>
      </c>
      <c r="I2931" s="5">
        <f t="shared" si="324"/>
        <v>0</v>
      </c>
      <c r="J2931" s="6">
        <f>+H2931+SUM($B$4:$B$5)-SUM($F$15:F2931)</f>
        <v>31666.40693572718</v>
      </c>
      <c r="K2931" s="10">
        <f t="shared" si="327"/>
        <v>2.5970447060528201E-3</v>
      </c>
      <c r="L2931" s="10">
        <f>+H2931/SUM($F$15:F2931)-1</f>
        <v>0.20716920536439409</v>
      </c>
      <c r="M2931" s="18">
        <f t="shared" si="330"/>
        <v>0</v>
      </c>
      <c r="N2931" s="18">
        <f t="shared" si="328"/>
        <v>3154.8480452068693</v>
      </c>
      <c r="O2931" s="4">
        <f t="shared" si="329"/>
        <v>8.0576939477708116</v>
      </c>
      <c r="P2931" s="18">
        <f>+AVERAGEIF($C$15:C2931,"&lt;&gt;",$B$15:B2931)</f>
        <v>8.1630578512396692</v>
      </c>
    </row>
    <row r="2932" spans="1:16" x14ac:dyDescent="0.25">
      <c r="A2932" s="1">
        <v>44571</v>
      </c>
      <c r="B2932" s="18">
        <v>9.7759999999999998</v>
      </c>
      <c r="G2932">
        <f t="shared" si="325"/>
        <v>32062.238022889753</v>
      </c>
      <c r="H2932">
        <f t="shared" si="326"/>
        <v>30841.794489942291</v>
      </c>
      <c r="I2932" s="5">
        <f t="shared" si="324"/>
        <v>0</v>
      </c>
      <c r="J2932" s="6">
        <f>+H2932+SUM($B$4:$B$5)-SUM($F$15:F2932)</f>
        <v>31820.994489942314</v>
      </c>
      <c r="K2932" s="10">
        <f t="shared" si="327"/>
        <v>4.8817522786497314E-3</v>
      </c>
      <c r="L2932" s="10">
        <f>+H2932/SUM($F$15:F2932)-1</f>
        <v>0.21325034971135137</v>
      </c>
      <c r="M2932" s="18">
        <f t="shared" si="330"/>
        <v>0</v>
      </c>
      <c r="N2932" s="18">
        <f t="shared" si="328"/>
        <v>3154.8480452068693</v>
      </c>
      <c r="O2932" s="4">
        <f t="shared" si="329"/>
        <v>8.0576939477708116</v>
      </c>
      <c r="P2932" s="18">
        <f>+AVERAGEIF($C$15:C2932,"&lt;&gt;",$B$15:B2932)</f>
        <v>8.1630578512396692</v>
      </c>
    </row>
    <row r="2933" spans="1:16" x14ac:dyDescent="0.25">
      <c r="A2933" s="1">
        <v>44572</v>
      </c>
      <c r="B2933" s="18">
        <v>9.8260000000000005</v>
      </c>
      <c r="G2933">
        <f t="shared" si="325"/>
        <v>32226.22246449619</v>
      </c>
      <c r="H2933">
        <f t="shared" si="326"/>
        <v>30999.536892202635</v>
      </c>
      <c r="I2933" s="5">
        <f t="shared" si="324"/>
        <v>0</v>
      </c>
      <c r="J2933" s="6">
        <f>+H2933+SUM($B$4:$B$5)-SUM($F$15:F2933)</f>
        <v>31978.736892202665</v>
      </c>
      <c r="K2933" s="10">
        <f t="shared" si="327"/>
        <v>4.9571801506771429E-3</v>
      </c>
      <c r="L2933" s="10">
        <f>+H2933/SUM($F$15:F2933)-1</f>
        <v>0.21945559904498158</v>
      </c>
      <c r="M2933" s="18">
        <f t="shared" si="330"/>
        <v>0</v>
      </c>
      <c r="N2933" s="18">
        <f t="shared" si="328"/>
        <v>3154.8480452068693</v>
      </c>
      <c r="O2933" s="4">
        <f t="shared" si="329"/>
        <v>8.0576939477708116</v>
      </c>
      <c r="P2933" s="18">
        <f>+AVERAGEIF($C$15:C2933,"&lt;&gt;",$B$15:B2933)</f>
        <v>8.1630578512396692</v>
      </c>
    </row>
    <row r="2934" spans="1:16" x14ac:dyDescent="0.25">
      <c r="A2934" s="1">
        <v>44573</v>
      </c>
      <c r="B2934" s="18">
        <v>9.9149999999999991</v>
      </c>
      <c r="G2934">
        <f t="shared" si="325"/>
        <v>32518.114770555636</v>
      </c>
      <c r="H2934">
        <f t="shared" si="326"/>
        <v>31280.318368226042</v>
      </c>
      <c r="I2934" s="5">
        <f t="shared" si="324"/>
        <v>0</v>
      </c>
      <c r="J2934" s="6">
        <f>+H2934+SUM($B$4:$B$5)-SUM($F$15:F2934)</f>
        <v>32259.518368226069</v>
      </c>
      <c r="K2934" s="10">
        <f t="shared" si="327"/>
        <v>8.7802553606133316E-3</v>
      </c>
      <c r="L2934" s="10">
        <f>+H2934/SUM($F$15:F2934)-1</f>
        <v>0.23050094285884293</v>
      </c>
      <c r="M2934" s="18">
        <f t="shared" si="330"/>
        <v>0</v>
      </c>
      <c r="N2934" s="18">
        <f t="shared" si="328"/>
        <v>3154.8480452068693</v>
      </c>
      <c r="O2934" s="4">
        <f t="shared" si="329"/>
        <v>8.0576939477708116</v>
      </c>
      <c r="P2934" s="18">
        <f>+AVERAGEIF($C$15:C2934,"&lt;&gt;",$B$15:B2934)</f>
        <v>8.1630578512396692</v>
      </c>
    </row>
    <row r="2935" spans="1:16" x14ac:dyDescent="0.25">
      <c r="A2935" s="1">
        <v>44574</v>
      </c>
      <c r="B2935" s="18">
        <v>9.859</v>
      </c>
      <c r="G2935">
        <f t="shared" si="325"/>
        <v>32334.452195956434</v>
      </c>
      <c r="H2935">
        <f t="shared" si="326"/>
        <v>31103.64687769446</v>
      </c>
      <c r="I2935" s="5">
        <f t="shared" si="324"/>
        <v>0</v>
      </c>
      <c r="J2935" s="6">
        <f>+H2935+SUM($B$4:$B$5)-SUM($F$15:F2935)</f>
        <v>32082.846877694486</v>
      </c>
      <c r="K2935" s="10">
        <f t="shared" si="327"/>
        <v>-5.4765693807008464E-3</v>
      </c>
      <c r="L2935" s="10">
        <f>+H2935/SUM($F$15:F2935)-1</f>
        <v>0.2235510636051774</v>
      </c>
      <c r="M2935" s="18">
        <f t="shared" si="330"/>
        <v>0</v>
      </c>
      <c r="N2935" s="18">
        <f t="shared" si="328"/>
        <v>3154.8480452068693</v>
      </c>
      <c r="O2935" s="4">
        <f t="shared" si="329"/>
        <v>8.0576939477708116</v>
      </c>
      <c r="P2935" s="18">
        <f>+AVERAGEIF($C$15:C2935,"&lt;&gt;",$B$15:B2935)</f>
        <v>8.1630578512396692</v>
      </c>
    </row>
    <row r="2936" spans="1:16" x14ac:dyDescent="0.25">
      <c r="A2936" s="1">
        <v>44575</v>
      </c>
      <c r="B2936" s="18">
        <v>9.8339999999999996</v>
      </c>
      <c r="G2936">
        <f t="shared" si="325"/>
        <v>32252.459975153219</v>
      </c>
      <c r="H2936">
        <f t="shared" si="326"/>
        <v>31024.775676564288</v>
      </c>
      <c r="I2936" s="5">
        <f t="shared" si="324"/>
        <v>0</v>
      </c>
      <c r="J2936" s="6">
        <f>+H2936+SUM($B$4:$B$5)-SUM($F$15:F2936)</f>
        <v>32003.975676564311</v>
      </c>
      <c r="K2936" s="10">
        <f t="shared" si="327"/>
        <v>-2.4583604263938019E-3</v>
      </c>
      <c r="L2936" s="10">
        <f>+H2936/SUM($F$15:F2936)-1</f>
        <v>0.2204484389383623</v>
      </c>
      <c r="M2936" s="18">
        <f t="shared" si="330"/>
        <v>0</v>
      </c>
      <c r="N2936" s="18">
        <f t="shared" si="328"/>
        <v>3154.8480452068693</v>
      </c>
      <c r="O2936" s="4">
        <f t="shared" si="329"/>
        <v>8.0576939477708116</v>
      </c>
      <c r="P2936" s="18">
        <f>+AVERAGEIF($C$15:C2936,"&lt;&gt;",$B$15:B2936)</f>
        <v>8.1630578512396692</v>
      </c>
    </row>
    <row r="2937" spans="1:16" x14ac:dyDescent="0.25">
      <c r="A2937" s="1">
        <v>44578</v>
      </c>
      <c r="B2937" s="18">
        <v>9.8249999999999993</v>
      </c>
      <c r="G2937">
        <f t="shared" si="325"/>
        <v>32222.942775664062</v>
      </c>
      <c r="H2937">
        <f t="shared" si="326"/>
        <v>30996.382044157428</v>
      </c>
      <c r="I2937" s="5">
        <f t="shared" si="324"/>
        <v>0</v>
      </c>
      <c r="J2937" s="6">
        <f>+H2937+SUM($B$4:$B$5)-SUM($F$15:F2937)</f>
        <v>31975.582044157454</v>
      </c>
      <c r="K2937" s="10">
        <f t="shared" si="327"/>
        <v>-8.8719078822596664E-4</v>
      </c>
      <c r="L2937" s="10">
        <f>+H2937/SUM($F$15:F2937)-1</f>
        <v>0.21933149405830887</v>
      </c>
      <c r="M2937" s="18">
        <f t="shared" si="330"/>
        <v>0</v>
      </c>
      <c r="N2937" s="18">
        <f t="shared" si="328"/>
        <v>3154.8480452068693</v>
      </c>
      <c r="O2937" s="4">
        <f t="shared" si="329"/>
        <v>8.0576939477708116</v>
      </c>
      <c r="P2937" s="18">
        <f>+AVERAGEIF($C$15:C2937,"&lt;&gt;",$B$15:B2937)</f>
        <v>8.1630578512396692</v>
      </c>
    </row>
    <row r="2938" spans="1:16" x14ac:dyDescent="0.25">
      <c r="A2938" s="1">
        <v>44579</v>
      </c>
      <c r="B2938" s="18">
        <v>9.7870000000000008</v>
      </c>
      <c r="G2938">
        <f t="shared" si="325"/>
        <v>32098.314600043177</v>
      </c>
      <c r="H2938">
        <f t="shared" si="326"/>
        <v>30876.49781843957</v>
      </c>
      <c r="I2938" s="5">
        <f t="shared" si="324"/>
        <v>0</v>
      </c>
      <c r="J2938" s="6">
        <f>+H2938+SUM($B$4:$B$5)-SUM($F$15:F2938)</f>
        <v>31855.697818439599</v>
      </c>
      <c r="K2938" s="10">
        <f t="shared" si="327"/>
        <v>-3.74924295521184E-3</v>
      </c>
      <c r="L2938" s="10">
        <f>+H2938/SUM($F$15:F2938)-1</f>
        <v>0.2146155045647502</v>
      </c>
      <c r="M2938" s="18">
        <f t="shared" si="330"/>
        <v>0</v>
      </c>
      <c r="N2938" s="18">
        <f t="shared" si="328"/>
        <v>3154.8480452068693</v>
      </c>
      <c r="O2938" s="4">
        <f t="shared" si="329"/>
        <v>8.0576939477708116</v>
      </c>
      <c r="P2938" s="18">
        <f>+AVERAGEIF($C$15:C2938,"&lt;&gt;",$B$15:B2938)</f>
        <v>8.1630578512396692</v>
      </c>
    </row>
    <row r="2939" spans="1:16" x14ac:dyDescent="0.25">
      <c r="A2939" s="1">
        <v>44580</v>
      </c>
      <c r="B2939" s="18">
        <v>9.77</v>
      </c>
      <c r="G2939">
        <f t="shared" si="325"/>
        <v>32042.559889896987</v>
      </c>
      <c r="H2939">
        <f t="shared" si="326"/>
        <v>30822.86540167105</v>
      </c>
      <c r="I2939" s="5">
        <f t="shared" si="324"/>
        <v>0</v>
      </c>
      <c r="J2939" s="6">
        <f>+H2939+SUM($B$4:$B$5)-SUM($F$15:F2939)</f>
        <v>31802.065401671076</v>
      </c>
      <c r="K2939" s="10">
        <f t="shared" si="327"/>
        <v>-1.6836051457481682E-3</v>
      </c>
      <c r="L2939" s="10">
        <f>+H2939/SUM($F$15:F2939)-1</f>
        <v>0.21250571979131583</v>
      </c>
      <c r="M2939" s="18">
        <f t="shared" si="330"/>
        <v>0</v>
      </c>
      <c r="N2939" s="18">
        <f t="shared" si="328"/>
        <v>3154.8480452068693</v>
      </c>
      <c r="O2939" s="4">
        <f t="shared" si="329"/>
        <v>8.0576939477708116</v>
      </c>
      <c r="P2939" s="18">
        <f>+AVERAGEIF($C$15:C2939,"&lt;&gt;",$B$15:B2939)</f>
        <v>8.1630578512396692</v>
      </c>
    </row>
    <row r="2940" spans="1:16" x14ac:dyDescent="0.25">
      <c r="A2940" s="1">
        <v>44581</v>
      </c>
      <c r="B2940" s="18">
        <v>9.84</v>
      </c>
      <c r="G2940">
        <f t="shared" si="325"/>
        <v>32272.138108145999</v>
      </c>
      <c r="H2940">
        <f t="shared" si="326"/>
        <v>31043.704764835533</v>
      </c>
      <c r="I2940" s="5">
        <f t="shared" si="324"/>
        <v>0</v>
      </c>
      <c r="J2940" s="6">
        <f>+H2940+SUM($B$4:$B$5)-SUM($F$15:F2940)</f>
        <v>32022.904764835563</v>
      </c>
      <c r="K2940" s="10">
        <f t="shared" si="327"/>
        <v>6.9441830389067594E-3</v>
      </c>
      <c r="L2940" s="10">
        <f>+H2940/SUM($F$15:F2940)-1</f>
        <v>0.22119306885839807</v>
      </c>
      <c r="M2940" s="18">
        <f t="shared" si="330"/>
        <v>0</v>
      </c>
      <c r="N2940" s="18">
        <f t="shared" si="328"/>
        <v>3154.8480452068693</v>
      </c>
      <c r="O2940" s="4">
        <f t="shared" si="329"/>
        <v>8.0576939477708116</v>
      </c>
      <c r="P2940" s="18">
        <f>+AVERAGEIF($C$15:C2940,"&lt;&gt;",$B$15:B2940)</f>
        <v>8.1630578512396692</v>
      </c>
    </row>
    <row r="2941" spans="1:16" x14ac:dyDescent="0.25">
      <c r="A2941" s="1">
        <v>44582</v>
      </c>
      <c r="B2941" s="18">
        <v>9.7899999999999991</v>
      </c>
      <c r="G2941">
        <f t="shared" si="325"/>
        <v>32108.153666539565</v>
      </c>
      <c r="H2941">
        <f t="shared" si="326"/>
        <v>30885.962362575188</v>
      </c>
      <c r="I2941" s="5">
        <f t="shared" si="324"/>
        <v>0</v>
      </c>
      <c r="J2941" s="6">
        <f>+H2941+SUM($B$4:$B$5)-SUM($F$15:F2941)</f>
        <v>31865.162362575211</v>
      </c>
      <c r="K2941" s="10">
        <f t="shared" si="327"/>
        <v>-4.9259242226386002E-3</v>
      </c>
      <c r="L2941" s="10">
        <f>+H2941/SUM($F$15:F2941)-1</f>
        <v>0.21498781952476786</v>
      </c>
      <c r="M2941" s="18">
        <f t="shared" si="330"/>
        <v>0</v>
      </c>
      <c r="N2941" s="18">
        <f t="shared" si="328"/>
        <v>3154.8480452068693</v>
      </c>
      <c r="O2941" s="4">
        <f t="shared" si="329"/>
        <v>8.0576939477708116</v>
      </c>
      <c r="P2941" s="18">
        <f>+AVERAGEIF($C$15:C2941,"&lt;&gt;",$B$15:B2941)</f>
        <v>8.1630578512396692</v>
      </c>
    </row>
    <row r="2942" spans="1:16" x14ac:dyDescent="0.25">
      <c r="A2942" s="1">
        <v>44585</v>
      </c>
      <c r="B2942" s="18">
        <v>9.6980000000000004</v>
      </c>
      <c r="G2942">
        <f t="shared" si="325"/>
        <v>31806.422293983731</v>
      </c>
      <c r="H2942">
        <f t="shared" si="326"/>
        <v>30595.716342416159</v>
      </c>
      <c r="I2942" s="5">
        <f t="shared" si="324"/>
        <v>0</v>
      </c>
      <c r="J2942" s="6">
        <f>+H2942+SUM($B$4:$B$5)-SUM($F$15:F2942)</f>
        <v>31574.916342416182</v>
      </c>
      <c r="K2942" s="10">
        <f t="shared" si="327"/>
        <v>-9.1085686887920625E-3</v>
      </c>
      <c r="L2942" s="10">
        <f>+H2942/SUM($F$15:F2942)-1</f>
        <v>0.20357016075088863</v>
      </c>
      <c r="M2942" s="18">
        <f t="shared" si="330"/>
        <v>0</v>
      </c>
      <c r="N2942" s="18">
        <f t="shared" si="328"/>
        <v>3154.8480452068693</v>
      </c>
      <c r="O2942" s="4">
        <f t="shared" si="329"/>
        <v>8.0576939477708116</v>
      </c>
      <c r="P2942" s="18">
        <f>+AVERAGEIF($C$15:C2942,"&lt;&gt;",$B$15:B2942)</f>
        <v>8.1630578512396692</v>
      </c>
    </row>
    <row r="2943" spans="1:16" x14ac:dyDescent="0.25">
      <c r="A2943" s="1">
        <v>44586</v>
      </c>
      <c r="B2943" s="18">
        <v>9.6370000000000005</v>
      </c>
      <c r="G2943">
        <f t="shared" si="325"/>
        <v>31606.361275223884</v>
      </c>
      <c r="H2943">
        <f t="shared" si="326"/>
        <v>30403.270611658543</v>
      </c>
      <c r="I2943" s="5">
        <f t="shared" si="324"/>
        <v>0</v>
      </c>
      <c r="J2943" s="6">
        <f>+H2943+SUM($B$4:$B$5)-SUM($F$15:F2943)</f>
        <v>31382.470611658573</v>
      </c>
      <c r="K2943" s="10">
        <f t="shared" si="327"/>
        <v>-6.0948928152531057E-3</v>
      </c>
      <c r="L2943" s="10">
        <f>+H2943/SUM($F$15:F2943)-1</f>
        <v>0.19599975656386004</v>
      </c>
      <c r="M2943" s="18">
        <f t="shared" si="330"/>
        <v>0</v>
      </c>
      <c r="N2943" s="18">
        <f t="shared" si="328"/>
        <v>3154.8480452068693</v>
      </c>
      <c r="O2943" s="4">
        <f t="shared" si="329"/>
        <v>8.0576939477708116</v>
      </c>
      <c r="P2943" s="18">
        <f>+AVERAGEIF($C$15:C2943,"&lt;&gt;",$B$15:B2943)</f>
        <v>8.1630578512396692</v>
      </c>
    </row>
    <row r="2944" spans="1:16" x14ac:dyDescent="0.25">
      <c r="A2944" s="1">
        <v>44587</v>
      </c>
      <c r="B2944" s="18">
        <v>9.6379999999999999</v>
      </c>
      <c r="G2944">
        <f t="shared" si="325"/>
        <v>31609.640964056012</v>
      </c>
      <c r="H2944">
        <f t="shared" si="326"/>
        <v>30406.425459703747</v>
      </c>
      <c r="I2944" s="5">
        <f t="shared" si="324"/>
        <v>0</v>
      </c>
      <c r="J2944" s="6">
        <f>+H2944+SUM($B$4:$B$5)-SUM($F$15:F2944)</f>
        <v>31385.625459703777</v>
      </c>
      <c r="K2944" s="10">
        <f t="shared" si="327"/>
        <v>1.005289890729788E-4</v>
      </c>
      <c r="L2944" s="10">
        <f>+H2944/SUM($F$15:F2944)-1</f>
        <v>0.19612386155053252</v>
      </c>
      <c r="M2944" s="18">
        <f t="shared" si="330"/>
        <v>0</v>
      </c>
      <c r="N2944" s="18">
        <f t="shared" si="328"/>
        <v>3154.8480452068693</v>
      </c>
      <c r="O2944" s="4">
        <f t="shared" si="329"/>
        <v>8.0576939477708116</v>
      </c>
      <c r="P2944" s="18">
        <f>+AVERAGEIF($C$15:C2944,"&lt;&gt;",$B$15:B2944)</f>
        <v>8.1630578512396692</v>
      </c>
    </row>
    <row r="2945" spans="1:16" x14ac:dyDescent="0.25">
      <c r="A2945" s="1">
        <v>44588</v>
      </c>
      <c r="B2945" s="18">
        <v>9.609</v>
      </c>
      <c r="G2945">
        <f t="shared" si="325"/>
        <v>31514.529987924281</v>
      </c>
      <c r="H2945">
        <f t="shared" si="326"/>
        <v>30314.934866392749</v>
      </c>
      <c r="I2945" s="5">
        <f t="shared" si="324"/>
        <v>0</v>
      </c>
      <c r="J2945" s="6">
        <f>+H2945+SUM($B$4:$B$5)-SUM($F$15:F2945)</f>
        <v>31294.134866392778</v>
      </c>
      <c r="K2945" s="10">
        <f t="shared" si="327"/>
        <v>-2.9150476363284383E-3</v>
      </c>
      <c r="L2945" s="10">
        <f>+H2945/SUM($F$15:F2945)-1</f>
        <v>0.19252481693702705</v>
      </c>
      <c r="M2945" s="18">
        <f t="shared" si="330"/>
        <v>0</v>
      </c>
      <c r="N2945" s="18">
        <f t="shared" si="328"/>
        <v>3154.8480452068693</v>
      </c>
      <c r="O2945" s="4">
        <f t="shared" si="329"/>
        <v>8.0576939477708116</v>
      </c>
      <c r="P2945" s="18">
        <f>+AVERAGEIF($C$15:C2945,"&lt;&gt;",$B$15:B2945)</f>
        <v>8.1630578512396692</v>
      </c>
    </row>
    <row r="2946" spans="1:16" x14ac:dyDescent="0.25">
      <c r="A2946" s="1">
        <v>44589</v>
      </c>
      <c r="B2946" s="18">
        <v>9.6039999999999992</v>
      </c>
      <c r="G2946">
        <f t="shared" si="325"/>
        <v>31498.131543763633</v>
      </c>
      <c r="H2946">
        <f t="shared" si="326"/>
        <v>30299.160626166711</v>
      </c>
      <c r="I2946" s="5">
        <f t="shared" si="324"/>
        <v>0</v>
      </c>
      <c r="J2946" s="6">
        <f>+H2946+SUM($B$4:$B$5)-SUM($F$15:F2946)</f>
        <v>31278.360626166737</v>
      </c>
      <c r="K2946" s="10">
        <f t="shared" si="327"/>
        <v>-5.0406379001644019E-4</v>
      </c>
      <c r="L2946" s="10">
        <f>+H2946/SUM($F$15:F2946)-1</f>
        <v>0.19190429200366399</v>
      </c>
      <c r="M2946" s="18">
        <f t="shared" si="330"/>
        <v>0</v>
      </c>
      <c r="N2946" s="18">
        <f t="shared" si="328"/>
        <v>3154.8480452068693</v>
      </c>
      <c r="O2946" s="4">
        <f t="shared" si="329"/>
        <v>8.0576939477708116</v>
      </c>
      <c r="P2946" s="18">
        <f>+AVERAGEIF($C$15:C2946,"&lt;&gt;",$B$15:B2946)</f>
        <v>8.1630578512396692</v>
      </c>
    </row>
    <row r="2947" spans="1:16" x14ac:dyDescent="0.25">
      <c r="A2947" s="1">
        <v>44592</v>
      </c>
      <c r="B2947" s="18">
        <v>9.6839999999999993</v>
      </c>
      <c r="G2947">
        <f t="shared" si="325"/>
        <v>31760.506650333926</v>
      </c>
      <c r="H2947">
        <f t="shared" si="326"/>
        <v>30551.548469783262</v>
      </c>
      <c r="I2947" s="5">
        <f t="shared" si="324"/>
        <v>0</v>
      </c>
      <c r="J2947" s="6">
        <f>+H2947+SUM($B$4:$B$5)-SUM($F$15:F2947)</f>
        <v>31530.748469783284</v>
      </c>
      <c r="K2947" s="10">
        <f t="shared" si="327"/>
        <v>8.0690879753271272E-3</v>
      </c>
      <c r="L2947" s="10">
        <f>+H2947/SUM($F$15:F2947)-1</f>
        <v>0.20183269093747214</v>
      </c>
      <c r="M2947" s="18">
        <f t="shared" si="330"/>
        <v>0</v>
      </c>
      <c r="N2947" s="18">
        <f t="shared" si="328"/>
        <v>3154.8480452068693</v>
      </c>
      <c r="O2947" s="4">
        <f t="shared" si="329"/>
        <v>8.0576939477708116</v>
      </c>
      <c r="P2947" s="18">
        <f>+AVERAGEIF($C$15:C2947,"&lt;&gt;",$B$15:B2947)</f>
        <v>8.1630578512396692</v>
      </c>
    </row>
    <row r="2948" spans="1:16" x14ac:dyDescent="0.25">
      <c r="A2948" s="1">
        <v>44593</v>
      </c>
      <c r="B2948" s="18">
        <v>9.6980000000000004</v>
      </c>
      <c r="G2948">
        <f t="shared" si="325"/>
        <v>31806.422293983731</v>
      </c>
      <c r="H2948">
        <f t="shared" si="326"/>
        <v>30595.716342416159</v>
      </c>
      <c r="I2948" s="5">
        <f t="shared" si="324"/>
        <v>0</v>
      </c>
      <c r="J2948" s="6">
        <f>+H2948+SUM($B$4:$B$5)-SUM($F$15:F2948)</f>
        <v>31574.916342416182</v>
      </c>
      <c r="K2948" s="10">
        <f t="shared" si="327"/>
        <v>1.4007873195660547E-3</v>
      </c>
      <c r="L2948" s="10">
        <f>+H2948/SUM($F$15:F2948)-1</f>
        <v>0.20357016075088863</v>
      </c>
      <c r="M2948" s="18">
        <f t="shared" si="330"/>
        <v>0</v>
      </c>
      <c r="N2948" s="18">
        <f t="shared" si="328"/>
        <v>3154.8480452068693</v>
      </c>
      <c r="O2948" s="4">
        <f t="shared" si="329"/>
        <v>8.0576939477708116</v>
      </c>
      <c r="P2948" s="18">
        <f>+AVERAGEIF($C$15:C2948,"&lt;&gt;",$B$15:B2948)</f>
        <v>8.1630578512396692</v>
      </c>
    </row>
    <row r="2949" spans="1:16" x14ac:dyDescent="0.25">
      <c r="A2949" s="1">
        <v>44594</v>
      </c>
      <c r="B2949" s="18">
        <v>9.6649999999999991</v>
      </c>
      <c r="G2949">
        <f t="shared" si="325"/>
        <v>31698.19256252348</v>
      </c>
      <c r="H2949">
        <f t="shared" si="326"/>
        <v>30491.606356924327</v>
      </c>
      <c r="I2949" s="5">
        <f t="shared" si="324"/>
        <v>0</v>
      </c>
      <c r="J2949" s="6">
        <f>+H2949+SUM($B$4:$B$5)-SUM($F$15:F2949)</f>
        <v>31470.806356924353</v>
      </c>
      <c r="K2949" s="10">
        <f t="shared" si="327"/>
        <v>-3.2972370967764286E-3</v>
      </c>
      <c r="L2949" s="10">
        <f>+H2949/SUM($F$15:F2949)-1</f>
        <v>0.19947469619069258</v>
      </c>
      <c r="M2949" s="18">
        <f t="shared" si="330"/>
        <v>0</v>
      </c>
      <c r="N2949" s="18">
        <f t="shared" si="328"/>
        <v>3154.8480452068693</v>
      </c>
      <c r="O2949" s="4">
        <f t="shared" si="329"/>
        <v>8.0576939477708116</v>
      </c>
      <c r="P2949" s="18">
        <f>+AVERAGEIF($C$15:C2949,"&lt;&gt;",$B$15:B2949)</f>
        <v>8.1630578512396692</v>
      </c>
    </row>
    <row r="2950" spans="1:16" x14ac:dyDescent="0.25">
      <c r="A2950" s="1">
        <v>44595</v>
      </c>
      <c r="B2950" s="18">
        <v>9.5530000000000008</v>
      </c>
      <c r="G2950">
        <f t="shared" si="325"/>
        <v>31330.867413325075</v>
      </c>
      <c r="H2950">
        <f t="shared" si="326"/>
        <v>30138.263375861163</v>
      </c>
      <c r="I2950" s="5">
        <f t="shared" si="324"/>
        <v>0</v>
      </c>
      <c r="J2950" s="6">
        <f>+H2950+SUM($B$4:$B$5)-SUM($F$15:F2950)</f>
        <v>31117.463375861189</v>
      </c>
      <c r="K2950" s="10">
        <f t="shared" si="327"/>
        <v>-1.122764307516444E-2</v>
      </c>
      <c r="L2950" s="10">
        <f>+H2950/SUM($F$15:F2950)-1</f>
        <v>0.18557493768336131</v>
      </c>
      <c r="M2950" s="18">
        <f t="shared" si="330"/>
        <v>0</v>
      </c>
      <c r="N2950" s="18">
        <f t="shared" si="328"/>
        <v>3154.8480452068693</v>
      </c>
      <c r="O2950" s="4">
        <f t="shared" si="329"/>
        <v>8.0576939477708116</v>
      </c>
      <c r="P2950" s="18">
        <f>+AVERAGEIF($C$15:C2950,"&lt;&gt;",$B$15:B2950)</f>
        <v>8.1630578512396692</v>
      </c>
    </row>
    <row r="2951" spans="1:16" x14ac:dyDescent="0.25">
      <c r="A2951" s="1">
        <v>44596</v>
      </c>
      <c r="B2951" s="18">
        <v>9.6080000000000005</v>
      </c>
      <c r="G2951">
        <f t="shared" si="325"/>
        <v>31511.250299092149</v>
      </c>
      <c r="H2951">
        <f t="shared" si="326"/>
        <v>30311.780018347541</v>
      </c>
      <c r="I2951" s="5">
        <f t="shared" si="324"/>
        <v>0</v>
      </c>
      <c r="J2951" s="6">
        <f>+H2951+SUM($B$4:$B$5)-SUM($F$15:F2951)</f>
        <v>31290.980018347567</v>
      </c>
      <c r="K2951" s="10">
        <f t="shared" si="327"/>
        <v>5.5761821068287531E-3</v>
      </c>
      <c r="L2951" s="10">
        <f>+H2951/SUM($F$15:F2951)-1</f>
        <v>0.19240071195035457</v>
      </c>
      <c r="M2951" s="18">
        <f t="shared" si="330"/>
        <v>0</v>
      </c>
      <c r="N2951" s="18">
        <f t="shared" si="328"/>
        <v>3154.8480452068693</v>
      </c>
      <c r="O2951" s="4">
        <f t="shared" si="329"/>
        <v>8.0576939477708116</v>
      </c>
      <c r="P2951" s="18">
        <f>+AVERAGEIF($C$15:C2951,"&lt;&gt;",$B$15:B2951)</f>
        <v>8.1630578512396692</v>
      </c>
    </row>
    <row r="2952" spans="1:16" x14ac:dyDescent="0.25">
      <c r="A2952" s="1">
        <v>44599</v>
      </c>
      <c r="B2952" s="18">
        <v>9.6069999999999993</v>
      </c>
      <c r="G2952">
        <f t="shared" si="325"/>
        <v>31507.970610260014</v>
      </c>
      <c r="H2952">
        <f t="shared" si="326"/>
        <v>30308.62517030233</v>
      </c>
      <c r="I2952" s="5">
        <f t="shared" si="324"/>
        <v>0</v>
      </c>
      <c r="J2952" s="6">
        <f>+H2952+SUM($B$4:$B$5)-SUM($F$15:F2952)</f>
        <v>31287.825170302356</v>
      </c>
      <c r="K2952" s="10">
        <f t="shared" si="327"/>
        <v>-1.0082292224022904E-4</v>
      </c>
      <c r="L2952" s="10">
        <f>+H2952/SUM($F$15:F2952)-1</f>
        <v>0.19227660696368165</v>
      </c>
      <c r="M2952" s="18">
        <f t="shared" si="330"/>
        <v>0</v>
      </c>
      <c r="N2952" s="18">
        <f t="shared" si="328"/>
        <v>3154.8480452068693</v>
      </c>
      <c r="O2952" s="4">
        <f t="shared" si="329"/>
        <v>8.0576939477708116</v>
      </c>
      <c r="P2952" s="18">
        <f>+AVERAGEIF($C$15:C2952,"&lt;&gt;",$B$15:B2952)</f>
        <v>8.1630578512396692</v>
      </c>
    </row>
    <row r="2953" spans="1:16" x14ac:dyDescent="0.25">
      <c r="A2953" s="1">
        <v>44600</v>
      </c>
      <c r="B2953" s="18">
        <v>9.65</v>
      </c>
      <c r="G2953">
        <f t="shared" si="325"/>
        <v>31648.997230041547</v>
      </c>
      <c r="H2953">
        <f t="shared" si="326"/>
        <v>30444.283636246226</v>
      </c>
      <c r="I2953" s="5">
        <f t="shared" si="324"/>
        <v>0</v>
      </c>
      <c r="J2953" s="6">
        <f>+H2953+SUM($B$4:$B$5)-SUM($F$15:F2953)</f>
        <v>31423.483636246252</v>
      </c>
      <c r="K2953" s="10">
        <f t="shared" si="327"/>
        <v>4.3358228066505689E-3</v>
      </c>
      <c r="L2953" s="10">
        <f>+H2953/SUM($F$15:F2953)-1</f>
        <v>0.19761312139060361</v>
      </c>
      <c r="M2953" s="18">
        <f t="shared" si="330"/>
        <v>0</v>
      </c>
      <c r="N2953" s="18">
        <f t="shared" si="328"/>
        <v>3154.8480452068693</v>
      </c>
      <c r="O2953" s="4">
        <f t="shared" si="329"/>
        <v>8.0576939477708116</v>
      </c>
      <c r="P2953" s="18">
        <f>+AVERAGEIF($C$15:C2953,"&lt;&gt;",$B$15:B2953)</f>
        <v>8.1630578512396692</v>
      </c>
    </row>
    <row r="2954" spans="1:16" x14ac:dyDescent="0.25">
      <c r="A2954" s="1">
        <v>44601</v>
      </c>
      <c r="B2954" s="18">
        <v>9.7829999999999995</v>
      </c>
      <c r="G2954">
        <f t="shared" si="325"/>
        <v>32085.195844714657</v>
      </c>
      <c r="H2954">
        <f t="shared" si="326"/>
        <v>30863.878426258736</v>
      </c>
      <c r="I2954" s="5">
        <f t="shared" si="324"/>
        <v>0</v>
      </c>
      <c r="J2954" s="6">
        <f>+H2954+SUM($B$4:$B$5)-SUM($F$15:F2954)</f>
        <v>31843.078426258762</v>
      </c>
      <c r="K2954" s="10">
        <f t="shared" si="327"/>
        <v>1.3352904944266442E-2</v>
      </c>
      <c r="L2954" s="10">
        <f>+H2954/SUM($F$15:F2954)-1</f>
        <v>0.21411908461805962</v>
      </c>
      <c r="M2954" s="18">
        <f t="shared" si="330"/>
        <v>0</v>
      </c>
      <c r="N2954" s="18">
        <f t="shared" si="328"/>
        <v>3154.8480452068693</v>
      </c>
      <c r="O2954" s="4">
        <f t="shared" si="329"/>
        <v>8.0576939477708116</v>
      </c>
      <c r="P2954" s="18">
        <f>+AVERAGEIF($C$15:C2954,"&lt;&gt;",$B$15:B2954)</f>
        <v>8.1630578512396692</v>
      </c>
    </row>
    <row r="2955" spans="1:16" x14ac:dyDescent="0.25">
      <c r="A2955" s="1">
        <v>44602</v>
      </c>
      <c r="B2955" s="18">
        <v>9.8249999999999993</v>
      </c>
      <c r="G2955">
        <f t="shared" si="325"/>
        <v>32222.942775664062</v>
      </c>
      <c r="H2955">
        <f t="shared" si="326"/>
        <v>30996.382044157424</v>
      </c>
      <c r="I2955" s="5">
        <f t="shared" si="324"/>
        <v>0</v>
      </c>
      <c r="J2955" s="6">
        <f>+H2955+SUM($B$4:$B$5)-SUM($F$15:F2955)</f>
        <v>31975.582044157447</v>
      </c>
      <c r="K2955" s="10">
        <f t="shared" si="327"/>
        <v>4.1611434712738316E-3</v>
      </c>
      <c r="L2955" s="10">
        <f>+H2955/SUM($F$15:F2955)-1</f>
        <v>0.21933149405830887</v>
      </c>
      <c r="M2955" s="18">
        <f t="shared" si="330"/>
        <v>0</v>
      </c>
      <c r="N2955" s="18">
        <f t="shared" si="328"/>
        <v>3154.8480452068693</v>
      </c>
      <c r="O2955" s="4">
        <f t="shared" si="329"/>
        <v>8.0576939477708116</v>
      </c>
      <c r="P2955" s="18">
        <f>+AVERAGEIF($C$15:C2955,"&lt;&gt;",$B$15:B2955)</f>
        <v>8.1630578512396692</v>
      </c>
    </row>
    <row r="2956" spans="1:16" x14ac:dyDescent="0.25">
      <c r="A2956" s="1">
        <v>44603</v>
      </c>
      <c r="B2956" s="18">
        <v>9.8239999999999998</v>
      </c>
      <c r="G2956">
        <f t="shared" si="325"/>
        <v>32219.663086831933</v>
      </c>
      <c r="H2956">
        <f t="shared" si="326"/>
        <v>30993.227196112217</v>
      </c>
      <c r="I2956" s="5">
        <f t="shared" si="324"/>
        <v>0</v>
      </c>
      <c r="J2956" s="6">
        <f>+H2956+SUM($B$4:$B$5)-SUM($F$15:F2956)</f>
        <v>31972.427196112243</v>
      </c>
      <c r="K2956" s="10">
        <f t="shared" si="327"/>
        <v>-9.8664288294969538E-5</v>
      </c>
      <c r="L2956" s="10">
        <f>+H2956/SUM($F$15:F2956)-1</f>
        <v>0.21920738907163617</v>
      </c>
      <c r="M2956" s="18">
        <f t="shared" si="330"/>
        <v>0</v>
      </c>
      <c r="N2956" s="18">
        <f t="shared" si="328"/>
        <v>3154.8480452068693</v>
      </c>
      <c r="O2956" s="4">
        <f t="shared" si="329"/>
        <v>8.0576939477708116</v>
      </c>
      <c r="P2956" s="18">
        <f>+AVERAGEIF($C$15:C2956,"&lt;&gt;",$B$15:B2956)</f>
        <v>8.1630578512396692</v>
      </c>
    </row>
    <row r="2957" spans="1:16" x14ac:dyDescent="0.25">
      <c r="A2957" s="1">
        <v>44606</v>
      </c>
      <c r="B2957" s="18">
        <v>9.7629999999999999</v>
      </c>
      <c r="G2957">
        <f t="shared" si="325"/>
        <v>32019.602068072083</v>
      </c>
      <c r="H2957">
        <f t="shared" si="326"/>
        <v>30800.781465354597</v>
      </c>
      <c r="I2957" s="5">
        <f t="shared" si="324"/>
        <v>0</v>
      </c>
      <c r="J2957" s="6">
        <f>+H2957+SUM($B$4:$B$5)-SUM($F$15:F2957)</f>
        <v>31779.98146535462</v>
      </c>
      <c r="K2957" s="10">
        <f t="shared" si="327"/>
        <v>-6.0191154577411421E-3</v>
      </c>
      <c r="L2957" s="10">
        <f>+H2957/SUM($F$15:F2957)-1</f>
        <v>0.21163698488460736</v>
      </c>
      <c r="M2957" s="18">
        <f t="shared" si="330"/>
        <v>0</v>
      </c>
      <c r="N2957" s="18">
        <f t="shared" si="328"/>
        <v>3154.8480452068693</v>
      </c>
      <c r="O2957" s="4">
        <f t="shared" si="329"/>
        <v>8.0576939477708116</v>
      </c>
      <c r="P2957" s="18">
        <f>+AVERAGEIF($C$15:C2957,"&lt;&gt;",$B$15:B2957)</f>
        <v>8.1630578512396692</v>
      </c>
    </row>
    <row r="2958" spans="1:16" x14ac:dyDescent="0.25">
      <c r="A2958" s="1">
        <v>44607</v>
      </c>
      <c r="B2958" s="18">
        <v>9.7899999999999991</v>
      </c>
      <c r="G2958">
        <f t="shared" si="325"/>
        <v>32108.153666539558</v>
      </c>
      <c r="H2958">
        <f t="shared" si="326"/>
        <v>30885.962362575181</v>
      </c>
      <c r="I2958" s="5">
        <f t="shared" si="324"/>
        <v>0</v>
      </c>
      <c r="J2958" s="6">
        <f>+H2958+SUM($B$4:$B$5)-SUM($F$15:F2958)</f>
        <v>31865.162362575211</v>
      </c>
      <c r="K2958" s="10">
        <f t="shared" si="327"/>
        <v>2.680331872233932E-3</v>
      </c>
      <c r="L2958" s="10">
        <f>+H2958/SUM($F$15:F2958)-1</f>
        <v>0.21498781952476764</v>
      </c>
      <c r="M2958" s="18">
        <f t="shared" si="330"/>
        <v>0</v>
      </c>
      <c r="N2958" s="18">
        <f t="shared" si="328"/>
        <v>3154.8480452068693</v>
      </c>
      <c r="O2958" s="4">
        <f t="shared" si="329"/>
        <v>8.0576939477708116</v>
      </c>
      <c r="P2958" s="18">
        <f>+AVERAGEIF($C$15:C2958,"&lt;&gt;",$B$15:B2958)</f>
        <v>8.1630578512396692</v>
      </c>
    </row>
    <row r="2959" spans="1:16" x14ac:dyDescent="0.25">
      <c r="A2959" s="1">
        <v>44608</v>
      </c>
      <c r="B2959" s="18">
        <v>9.8620000000000001</v>
      </c>
      <c r="G2959">
        <f t="shared" si="325"/>
        <v>32344.291262452825</v>
      </c>
      <c r="H2959">
        <f t="shared" si="326"/>
        <v>31113.111421830079</v>
      </c>
      <c r="I2959" s="5">
        <f t="shared" si="324"/>
        <v>0</v>
      </c>
      <c r="J2959" s="6">
        <f>+H2959+SUM($B$4:$B$5)-SUM($F$15:F2959)</f>
        <v>32092.311421830105</v>
      </c>
      <c r="K2959" s="10">
        <f t="shared" si="327"/>
        <v>7.1284450607937977E-3</v>
      </c>
      <c r="L2959" s="10">
        <f>+H2959/SUM($F$15:F2959)-1</f>
        <v>0.22392337856519506</v>
      </c>
      <c r="M2959" s="18">
        <f t="shared" si="330"/>
        <v>0</v>
      </c>
      <c r="N2959" s="18">
        <f t="shared" si="328"/>
        <v>3154.8480452068693</v>
      </c>
      <c r="O2959" s="4">
        <f t="shared" si="329"/>
        <v>8.0576939477708116</v>
      </c>
      <c r="P2959" s="18">
        <f>+AVERAGEIF($C$15:C2959,"&lt;&gt;",$B$15:B2959)</f>
        <v>8.1630578512396692</v>
      </c>
    </row>
    <row r="2960" spans="1:16" x14ac:dyDescent="0.25">
      <c r="A2960" s="1">
        <v>44609</v>
      </c>
      <c r="B2960" s="18">
        <v>9.8390000000000004</v>
      </c>
      <c r="G2960">
        <f t="shared" si="325"/>
        <v>32268.858419313867</v>
      </c>
      <c r="H2960">
        <f t="shared" si="326"/>
        <v>31040.549916790322</v>
      </c>
      <c r="I2960" s="5">
        <f t="shared" ref="I2960:I3023" si="331">+C2960*(MAX($A:$A)-A2960)</f>
        <v>0</v>
      </c>
      <c r="J2960" s="6">
        <f>+H2960+SUM($B$4:$B$5)-SUM($F$15:F2960)</f>
        <v>32019.749916790344</v>
      </c>
      <c r="K2960" s="10">
        <f t="shared" si="327"/>
        <v>-2.2610245826794051E-3</v>
      </c>
      <c r="L2960" s="10">
        <f>+H2960/SUM($F$15:F2960)-1</f>
        <v>0.22106896387172537</v>
      </c>
      <c r="M2960" s="18">
        <f t="shared" si="330"/>
        <v>0</v>
      </c>
      <c r="N2960" s="18">
        <f t="shared" si="328"/>
        <v>3154.8480452068693</v>
      </c>
      <c r="O2960" s="4">
        <f t="shared" si="329"/>
        <v>8.0576939477708116</v>
      </c>
      <c r="P2960" s="18">
        <f>+AVERAGEIF($C$15:C2960,"&lt;&gt;",$B$15:B2960)</f>
        <v>8.1630578512396692</v>
      </c>
    </row>
    <row r="2961" spans="1:16" x14ac:dyDescent="0.25">
      <c r="A2961" s="1">
        <v>44610</v>
      </c>
      <c r="B2961" s="18">
        <v>9.7970000000000006</v>
      </c>
      <c r="G2961">
        <f t="shared" ref="G2961:G3024" si="332">+(B2961/B2960*G2960)+C2961</f>
        <v>32131.111488364462</v>
      </c>
      <c r="H2961">
        <f t="shared" ref="H2961:H3024" si="333">+(B2961/B2960*H2960)+F2961</f>
        <v>30908.046298891633</v>
      </c>
      <c r="I2961" s="5">
        <f t="shared" si="331"/>
        <v>0</v>
      </c>
      <c r="J2961" s="6">
        <f>+H2961+SUM($B$4:$B$5)-SUM($F$15:F2961)</f>
        <v>31887.24629889166</v>
      </c>
      <c r="K2961" s="10">
        <f t="shared" ref="K2961:K3024" si="334">+J2961/J2960-1</f>
        <v>-4.1381840346355059E-3</v>
      </c>
      <c r="L2961" s="10">
        <f>+H2961/SUM($F$15:F2961)-1</f>
        <v>0.21585655443147611</v>
      </c>
      <c r="M2961" s="18">
        <f t="shared" si="330"/>
        <v>0</v>
      </c>
      <c r="N2961" s="18">
        <f t="shared" ref="N2961:N3024" si="335">+M2961+N2960</f>
        <v>3154.8480452068693</v>
      </c>
      <c r="O2961" s="4">
        <f t="shared" ref="O2961:O3024" si="336">((O2960*N2960)+(B2961*M2961))/N2961</f>
        <v>8.0576939477708116</v>
      </c>
      <c r="P2961" s="18">
        <f>+AVERAGEIF($C$15:C2961,"&lt;&gt;",$B$15:B2961)</f>
        <v>8.1630578512396692</v>
      </c>
    </row>
    <row r="2962" spans="1:16" x14ac:dyDescent="0.25">
      <c r="A2962" s="1">
        <v>44613</v>
      </c>
      <c r="B2962" s="18">
        <v>9.7319999999999993</v>
      </c>
      <c r="G2962">
        <f t="shared" si="332"/>
        <v>31917.931714276096</v>
      </c>
      <c r="H2962">
        <f t="shared" si="333"/>
        <v>30702.981175953184</v>
      </c>
      <c r="I2962" s="5">
        <f t="shared" si="331"/>
        <v>0</v>
      </c>
      <c r="J2962" s="6">
        <f>+H2962+SUM($B$4:$B$5)-SUM($F$15:F2962)</f>
        <v>31682.181175953214</v>
      </c>
      <c r="K2962" s="10">
        <f t="shared" si="334"/>
        <v>-6.4309448679352732E-3</v>
      </c>
      <c r="L2962" s="10">
        <f>+H2962/SUM($F$15:F2962)-1</f>
        <v>0.20778973029775671</v>
      </c>
      <c r="M2962" s="18">
        <f t="shared" si="330"/>
        <v>0</v>
      </c>
      <c r="N2962" s="18">
        <f t="shared" si="335"/>
        <v>3154.8480452068693</v>
      </c>
      <c r="O2962" s="4">
        <f t="shared" si="336"/>
        <v>8.0576939477708116</v>
      </c>
      <c r="P2962" s="18">
        <f>+AVERAGEIF($C$15:C2962,"&lt;&gt;",$B$15:B2962)</f>
        <v>8.1630578512396692</v>
      </c>
    </row>
    <row r="2963" spans="1:16" x14ac:dyDescent="0.25">
      <c r="A2963" s="1">
        <v>44614</v>
      </c>
      <c r="B2963" s="18">
        <v>9.6479999999999997</v>
      </c>
      <c r="G2963">
        <f t="shared" si="332"/>
        <v>31642.43785237729</v>
      </c>
      <c r="H2963">
        <f t="shared" si="333"/>
        <v>30437.973940155811</v>
      </c>
      <c r="I2963" s="5">
        <f t="shared" si="331"/>
        <v>0</v>
      </c>
      <c r="J2963" s="6">
        <f>+H2963+SUM($B$4:$B$5)-SUM($F$15:F2963)</f>
        <v>31417.173940155837</v>
      </c>
      <c r="K2963" s="10">
        <f t="shared" si="334"/>
        <v>-8.3645514911239172E-3</v>
      </c>
      <c r="L2963" s="10">
        <f>+H2963/SUM($F$15:F2963)-1</f>
        <v>0.19736491141725843</v>
      </c>
      <c r="M2963" s="18">
        <f t="shared" ref="M2963:M3026" si="337">+F2963/B2963</f>
        <v>0</v>
      </c>
      <c r="N2963" s="18">
        <f t="shared" si="335"/>
        <v>3154.8480452068693</v>
      </c>
      <c r="O2963" s="4">
        <f t="shared" si="336"/>
        <v>8.0576939477708116</v>
      </c>
      <c r="P2963" s="18">
        <f>+AVERAGEIF($C$15:C2963,"&lt;&gt;",$B$15:B2963)</f>
        <v>8.1630578512396692</v>
      </c>
    </row>
    <row r="2964" spans="1:16" x14ac:dyDescent="0.25">
      <c r="A2964" s="1">
        <v>44615</v>
      </c>
      <c r="B2964" s="18">
        <v>9.6229999999999993</v>
      </c>
      <c r="G2964">
        <f t="shared" si="332"/>
        <v>31560.445631574072</v>
      </c>
      <c r="H2964">
        <f t="shared" si="333"/>
        <v>30359.102739025639</v>
      </c>
      <c r="I2964" s="5">
        <f t="shared" si="331"/>
        <v>0</v>
      </c>
      <c r="J2964" s="6">
        <f>+H2964+SUM($B$4:$B$5)-SUM($F$15:F2964)</f>
        <v>31338.302739025661</v>
      </c>
      <c r="K2964" s="10">
        <f t="shared" si="334"/>
        <v>-2.5104486253414438E-3</v>
      </c>
      <c r="L2964" s="10">
        <f>+H2964/SUM($F$15:F2964)-1</f>
        <v>0.19426228675044332</v>
      </c>
      <c r="M2964" s="18">
        <f t="shared" si="337"/>
        <v>0</v>
      </c>
      <c r="N2964" s="18">
        <f t="shared" si="335"/>
        <v>3154.8480452068693</v>
      </c>
      <c r="O2964" s="4">
        <f t="shared" si="336"/>
        <v>8.0576939477708116</v>
      </c>
      <c r="P2964" s="18">
        <f>+AVERAGEIF($C$15:C2964,"&lt;&gt;",$B$15:B2964)</f>
        <v>8.1630578512396692</v>
      </c>
    </row>
    <row r="2965" spans="1:16" x14ac:dyDescent="0.25">
      <c r="A2965" s="1">
        <v>44616</v>
      </c>
      <c r="B2965" s="18">
        <v>9.5009999999999994</v>
      </c>
      <c r="G2965">
        <f t="shared" si="332"/>
        <v>31160.323594054375</v>
      </c>
      <c r="H2965">
        <f t="shared" si="333"/>
        <v>29974.2112775104</v>
      </c>
      <c r="I2965" s="5">
        <f t="shared" si="331"/>
        <v>0</v>
      </c>
      <c r="J2965" s="6">
        <f>+H2965+SUM($B$4:$B$5)-SUM($F$15:F2965)</f>
        <v>30953.411277510429</v>
      </c>
      <c r="K2965" s="10">
        <f t="shared" si="334"/>
        <v>-1.2281822175261747E-2</v>
      </c>
      <c r="L2965" s="10">
        <f>+H2965/SUM($F$15:F2965)-1</f>
        <v>0.17912147837638592</v>
      </c>
      <c r="M2965" s="18">
        <f t="shared" si="337"/>
        <v>0</v>
      </c>
      <c r="N2965" s="18">
        <f t="shared" si="335"/>
        <v>3154.8480452068693</v>
      </c>
      <c r="O2965" s="4">
        <f t="shared" si="336"/>
        <v>8.0576939477708116</v>
      </c>
      <c r="P2965" s="18">
        <f>+AVERAGEIF($C$15:C2965,"&lt;&gt;",$B$15:B2965)</f>
        <v>8.1630578512396692</v>
      </c>
    </row>
    <row r="2966" spans="1:16" x14ac:dyDescent="0.25">
      <c r="A2966" s="1">
        <v>44617</v>
      </c>
      <c r="B2966" s="18">
        <v>9.4879999999999995</v>
      </c>
      <c r="G2966">
        <f t="shared" si="332"/>
        <v>31117.687639236701</v>
      </c>
      <c r="H2966">
        <f t="shared" si="333"/>
        <v>29933.19825292271</v>
      </c>
      <c r="I2966" s="5">
        <f t="shared" si="331"/>
        <v>0</v>
      </c>
      <c r="J2966" s="6">
        <f>+H2966+SUM($B$4:$B$5)-SUM($F$15:F2966)</f>
        <v>30912.398252922736</v>
      </c>
      <c r="K2966" s="10">
        <f t="shared" si="334"/>
        <v>-1.3249920734097476E-3</v>
      </c>
      <c r="L2966" s="10">
        <f>+H2966/SUM($F$15:F2966)-1</f>
        <v>0.17750811354964213</v>
      </c>
      <c r="M2966" s="18">
        <f t="shared" si="337"/>
        <v>0</v>
      </c>
      <c r="N2966" s="18">
        <f t="shared" si="335"/>
        <v>3154.8480452068693</v>
      </c>
      <c r="O2966" s="4">
        <f t="shared" si="336"/>
        <v>8.0576939477708116</v>
      </c>
      <c r="P2966" s="18">
        <f>+AVERAGEIF($C$15:C2966,"&lt;&gt;",$B$15:B2966)</f>
        <v>8.1630578512396692</v>
      </c>
    </row>
    <row r="2967" spans="1:16" x14ac:dyDescent="0.25">
      <c r="A2967" s="1">
        <v>44620</v>
      </c>
      <c r="B2967" s="18">
        <v>9.4550000000000001</v>
      </c>
      <c r="G2967">
        <f t="shared" si="332"/>
        <v>31009.457907776457</v>
      </c>
      <c r="H2967">
        <f t="shared" si="333"/>
        <v>29829.088267430885</v>
      </c>
      <c r="I2967" s="5">
        <f t="shared" si="331"/>
        <v>0</v>
      </c>
      <c r="J2967" s="6">
        <f>+H2967+SUM($B$4:$B$5)-SUM($F$15:F2967)</f>
        <v>30808.288267430908</v>
      </c>
      <c r="K2967" s="10">
        <f t="shared" si="334"/>
        <v>-3.3679038630393121E-3</v>
      </c>
      <c r="L2967" s="10">
        <f>+H2967/SUM($F$15:F2967)-1</f>
        <v>0.17341264898944631</v>
      </c>
      <c r="M2967" s="18">
        <f t="shared" si="337"/>
        <v>0</v>
      </c>
      <c r="N2967" s="18">
        <f t="shared" si="335"/>
        <v>3154.8480452068693</v>
      </c>
      <c r="O2967" s="4">
        <f t="shared" si="336"/>
        <v>8.0576939477708116</v>
      </c>
      <c r="P2967" s="18">
        <f>+AVERAGEIF($C$15:C2967,"&lt;&gt;",$B$15:B2967)</f>
        <v>8.1630578512396692</v>
      </c>
    </row>
    <row r="2968" spans="1:16" x14ac:dyDescent="0.25">
      <c r="A2968" s="1">
        <v>44621</v>
      </c>
      <c r="B2968" s="18">
        <v>9.4819999999999993</v>
      </c>
      <c r="G2968">
        <f t="shared" si="332"/>
        <v>31098.009506243929</v>
      </c>
      <c r="H2968">
        <f t="shared" si="333"/>
        <v>29914.269164651469</v>
      </c>
      <c r="I2968" s="5">
        <f t="shared" si="331"/>
        <v>0</v>
      </c>
      <c r="J2968" s="6">
        <f>+H2968+SUM($B$4:$B$5)-SUM($F$15:F2968)</f>
        <v>30893.469164651498</v>
      </c>
      <c r="K2968" s="10">
        <f t="shared" si="334"/>
        <v>2.7648695208633001E-3</v>
      </c>
      <c r="L2968" s="10">
        <f>+H2968/SUM($F$15:F2968)-1</f>
        <v>0.17676348362960637</v>
      </c>
      <c r="M2968" s="18">
        <f t="shared" si="337"/>
        <v>0</v>
      </c>
      <c r="N2968" s="18">
        <f t="shared" si="335"/>
        <v>3154.8480452068693</v>
      </c>
      <c r="O2968" s="4">
        <f t="shared" si="336"/>
        <v>8.0576939477708116</v>
      </c>
      <c r="P2968" s="18">
        <f>+AVERAGEIF($C$15:C2968,"&lt;&gt;",$B$15:B2968)</f>
        <v>8.1630578512396692</v>
      </c>
    </row>
    <row r="2969" spans="1:16" x14ac:dyDescent="0.25">
      <c r="A2969" s="1">
        <v>44622</v>
      </c>
      <c r="B2969" s="18">
        <v>9.4890000000000008</v>
      </c>
      <c r="G2969">
        <f t="shared" si="332"/>
        <v>31120.967328068833</v>
      </c>
      <c r="H2969">
        <f t="shared" si="333"/>
        <v>29936.353100967921</v>
      </c>
      <c r="I2969" s="5">
        <f t="shared" si="331"/>
        <v>0</v>
      </c>
      <c r="J2969" s="6">
        <f>+H2969+SUM($B$4:$B$5)-SUM($F$15:F2969)</f>
        <v>30915.553100967947</v>
      </c>
      <c r="K2969" s="10">
        <f t="shared" si="334"/>
        <v>7.1484158023005229E-4</v>
      </c>
      <c r="L2969" s="10">
        <f>+H2969/SUM($F$15:F2969)-1</f>
        <v>0.17763221853631483</v>
      </c>
      <c r="M2969" s="18">
        <f t="shared" si="337"/>
        <v>0</v>
      </c>
      <c r="N2969" s="18">
        <f t="shared" si="335"/>
        <v>3154.8480452068693</v>
      </c>
      <c r="O2969" s="4">
        <f t="shared" si="336"/>
        <v>8.0576939477708116</v>
      </c>
      <c r="P2969" s="18">
        <f>+AVERAGEIF($C$15:C2969,"&lt;&gt;",$B$15:B2969)</f>
        <v>8.1630578512396692</v>
      </c>
    </row>
    <row r="2970" spans="1:16" x14ac:dyDescent="0.25">
      <c r="A2970" s="1">
        <v>44623</v>
      </c>
      <c r="B2970" s="18">
        <v>9.4830000000000005</v>
      </c>
      <c r="G2970">
        <f t="shared" si="332"/>
        <v>31101.28919507606</v>
      </c>
      <c r="H2970">
        <f t="shared" si="333"/>
        <v>29917.42401269668</v>
      </c>
      <c r="I2970" s="5">
        <f t="shared" si="331"/>
        <v>0</v>
      </c>
      <c r="J2970" s="6">
        <f>+H2970+SUM($B$4:$B$5)-SUM($F$15:F2970)</f>
        <v>30896.624012696702</v>
      </c>
      <c r="K2970" s="10">
        <f t="shared" si="334"/>
        <v>-6.1228366865773154E-4</v>
      </c>
      <c r="L2970" s="10">
        <f>+H2970/SUM($F$15:F2970)-1</f>
        <v>0.17688758861627929</v>
      </c>
      <c r="M2970" s="18">
        <f t="shared" si="337"/>
        <v>0</v>
      </c>
      <c r="N2970" s="18">
        <f t="shared" si="335"/>
        <v>3154.8480452068693</v>
      </c>
      <c r="O2970" s="4">
        <f t="shared" si="336"/>
        <v>8.0576939477708116</v>
      </c>
      <c r="P2970" s="18">
        <f>+AVERAGEIF($C$15:C2970,"&lt;&gt;",$B$15:B2970)</f>
        <v>8.1630578512396692</v>
      </c>
    </row>
    <row r="2971" spans="1:16" x14ac:dyDescent="0.25">
      <c r="A2971" s="1">
        <v>44624</v>
      </c>
      <c r="B2971" s="18">
        <v>9.4060000000000006</v>
      </c>
      <c r="G2971">
        <f t="shared" si="332"/>
        <v>30848.753155002156</v>
      </c>
      <c r="H2971">
        <f t="shared" si="333"/>
        <v>29674.500713215752</v>
      </c>
      <c r="I2971" s="5">
        <f t="shared" si="331"/>
        <v>0</v>
      </c>
      <c r="J2971" s="6">
        <f>+H2971+SUM($B$4:$B$5)-SUM($F$15:F2971)</f>
        <v>30653.700713215774</v>
      </c>
      <c r="K2971" s="10">
        <f t="shared" si="334"/>
        <v>-7.8624544669055885E-3</v>
      </c>
      <c r="L2971" s="10">
        <f>+H2971/SUM($F$15:F2971)-1</f>
        <v>0.1673315046424888</v>
      </c>
      <c r="M2971" s="18">
        <f t="shared" si="337"/>
        <v>0</v>
      </c>
      <c r="N2971" s="18">
        <f t="shared" si="335"/>
        <v>3154.8480452068693</v>
      </c>
      <c r="O2971" s="4">
        <f t="shared" si="336"/>
        <v>8.0576939477708116</v>
      </c>
      <c r="P2971" s="18">
        <f>+AVERAGEIF($C$15:C2971,"&lt;&gt;",$B$15:B2971)</f>
        <v>8.1630578512396692</v>
      </c>
    </row>
    <row r="2972" spans="1:16" x14ac:dyDescent="0.25">
      <c r="A2972" s="1">
        <v>44627</v>
      </c>
      <c r="B2972" s="18">
        <v>9.1549999999999994</v>
      </c>
      <c r="G2972">
        <f t="shared" si="332"/>
        <v>30025.551258137857</v>
      </c>
      <c r="H2972">
        <f t="shared" si="333"/>
        <v>28882.633853868825</v>
      </c>
      <c r="I2972" s="5">
        <f t="shared" si="331"/>
        <v>0</v>
      </c>
      <c r="J2972" s="6">
        <f>+H2972+SUM($B$4:$B$5)-SUM($F$15:F2972)</f>
        <v>29861.833853868855</v>
      </c>
      <c r="K2972" s="10">
        <f t="shared" si="334"/>
        <v>-2.5832667538426168E-2</v>
      </c>
      <c r="L2972" s="10">
        <f>+H2972/SUM($F$15:F2972)-1</f>
        <v>0.13618115298766575</v>
      </c>
      <c r="M2972" s="18">
        <f t="shared" si="337"/>
        <v>0</v>
      </c>
      <c r="N2972" s="18">
        <f t="shared" si="335"/>
        <v>3154.8480452068693</v>
      </c>
      <c r="O2972" s="4">
        <f t="shared" si="336"/>
        <v>8.0576939477708116</v>
      </c>
      <c r="P2972" s="18">
        <f>+AVERAGEIF($C$15:C2972,"&lt;&gt;",$B$15:B2972)</f>
        <v>8.1630578512396692</v>
      </c>
    </row>
    <row r="2973" spans="1:16" x14ac:dyDescent="0.25">
      <c r="A2973" s="1">
        <v>44628</v>
      </c>
      <c r="B2973" s="18">
        <v>9.0269999999999992</v>
      </c>
      <c r="G2973">
        <f t="shared" si="332"/>
        <v>29605.751087625387</v>
      </c>
      <c r="H2973">
        <f t="shared" si="333"/>
        <v>28478.813304082345</v>
      </c>
      <c r="I2973" s="5">
        <f t="shared" si="331"/>
        <v>0</v>
      </c>
      <c r="J2973" s="6">
        <f>+H2973+SUM($B$4:$B$5)-SUM($F$15:F2973)</f>
        <v>29458.013304082371</v>
      </c>
      <c r="K2973" s="10">
        <f t="shared" si="334"/>
        <v>-1.352296552725496E-2</v>
      </c>
      <c r="L2973" s="10">
        <f>+H2973/SUM($F$15:F2973)-1</f>
        <v>0.12029571469357281</v>
      </c>
      <c r="M2973" s="18">
        <f t="shared" si="337"/>
        <v>0</v>
      </c>
      <c r="N2973" s="18">
        <f t="shared" si="335"/>
        <v>3154.8480452068693</v>
      </c>
      <c r="O2973" s="4">
        <f t="shared" si="336"/>
        <v>8.0576939477708116</v>
      </c>
      <c r="P2973" s="18">
        <f>+AVERAGEIF($C$15:C2973,"&lt;&gt;",$B$15:B2973)</f>
        <v>8.1630578512396692</v>
      </c>
    </row>
    <row r="2974" spans="1:16" x14ac:dyDescent="0.25">
      <c r="A2974" s="1">
        <v>44629</v>
      </c>
      <c r="B2974" s="18">
        <v>9.0060000000000002</v>
      </c>
      <c r="G2974">
        <f t="shared" si="332"/>
        <v>29536.877622150689</v>
      </c>
      <c r="H2974">
        <f t="shared" si="333"/>
        <v>28412.561495133006</v>
      </c>
      <c r="I2974" s="5">
        <f t="shared" si="331"/>
        <v>0</v>
      </c>
      <c r="J2974" s="6">
        <f>+H2974+SUM($B$4:$B$5)-SUM($F$15:F2974)</f>
        <v>29391.761495133032</v>
      </c>
      <c r="K2974" s="10">
        <f t="shared" si="334"/>
        <v>-2.249025019625428E-3</v>
      </c>
      <c r="L2974" s="10">
        <f>+H2974/SUM($F$15:F2974)-1</f>
        <v>0.11768950997344829</v>
      </c>
      <c r="M2974" s="18">
        <f t="shared" si="337"/>
        <v>0</v>
      </c>
      <c r="N2974" s="18">
        <f t="shared" si="335"/>
        <v>3154.8480452068693</v>
      </c>
      <c r="O2974" s="4">
        <f t="shared" si="336"/>
        <v>8.0576939477708116</v>
      </c>
      <c r="P2974" s="18">
        <f>+AVERAGEIF($C$15:C2974,"&lt;&gt;",$B$15:B2974)</f>
        <v>8.1630578512396692</v>
      </c>
    </row>
    <row r="2975" spans="1:16" x14ac:dyDescent="0.25">
      <c r="A2975" s="1">
        <v>44630</v>
      </c>
      <c r="B2975" s="18">
        <v>9.0749999999999993</v>
      </c>
      <c r="G2975">
        <f t="shared" si="332"/>
        <v>29763.176151567564</v>
      </c>
      <c r="H2975">
        <f t="shared" si="333"/>
        <v>28630.246010252278</v>
      </c>
      <c r="I2975" s="5">
        <f t="shared" si="331"/>
        <v>0</v>
      </c>
      <c r="J2975" s="6">
        <f>+H2975+SUM($B$4:$B$5)-SUM($F$15:F2975)</f>
        <v>29609.446010252301</v>
      </c>
      <c r="K2975" s="10">
        <f t="shared" si="334"/>
        <v>7.406310613785827E-3</v>
      </c>
      <c r="L2975" s="10">
        <f>+H2975/SUM($F$15:F2975)-1</f>
        <v>0.12625275405385783</v>
      </c>
      <c r="M2975" s="18">
        <f t="shared" si="337"/>
        <v>0</v>
      </c>
      <c r="N2975" s="18">
        <f t="shared" si="335"/>
        <v>3154.8480452068693</v>
      </c>
      <c r="O2975" s="4">
        <f t="shared" si="336"/>
        <v>8.0576939477708116</v>
      </c>
      <c r="P2975" s="18">
        <f>+AVERAGEIF($C$15:C2975,"&lt;&gt;",$B$15:B2975)</f>
        <v>8.1630578512396692</v>
      </c>
    </row>
    <row r="2976" spans="1:16" x14ac:dyDescent="0.25">
      <c r="A2976" s="1">
        <v>44631</v>
      </c>
      <c r="B2976" s="18">
        <v>8.9860000000000007</v>
      </c>
      <c r="G2976">
        <f t="shared" si="332"/>
        <v>29471.283845508118</v>
      </c>
      <c r="H2976">
        <f t="shared" si="333"/>
        <v>28349.464534228871</v>
      </c>
      <c r="I2976" s="5">
        <f t="shared" si="331"/>
        <v>0</v>
      </c>
      <c r="J2976" s="6">
        <f>+H2976+SUM($B$4:$B$5)-SUM($F$15:F2976)</f>
        <v>29328.664534228898</v>
      </c>
      <c r="K2976" s="10">
        <f t="shared" si="334"/>
        <v>-9.4828344956600086E-3</v>
      </c>
      <c r="L2976" s="10">
        <f>+H2976/SUM($F$15:F2976)-1</f>
        <v>0.11520741023999648</v>
      </c>
      <c r="M2976" s="18">
        <f t="shared" si="337"/>
        <v>0</v>
      </c>
      <c r="N2976" s="18">
        <f t="shared" si="335"/>
        <v>3154.8480452068693</v>
      </c>
      <c r="O2976" s="4">
        <f t="shared" si="336"/>
        <v>8.0576939477708116</v>
      </c>
      <c r="P2976" s="18">
        <f>+AVERAGEIF($C$15:C2976,"&lt;&gt;",$B$15:B2976)</f>
        <v>8.1630578512396692</v>
      </c>
    </row>
    <row r="2977" spans="1:16" x14ac:dyDescent="0.25">
      <c r="A2977" s="1">
        <v>44634</v>
      </c>
      <c r="B2977" s="18">
        <v>8.7620000000000005</v>
      </c>
      <c r="G2977">
        <f t="shared" si="332"/>
        <v>28736.633547111298</v>
      </c>
      <c r="H2977">
        <f t="shared" si="333"/>
        <v>27642.778572102532</v>
      </c>
      <c r="I2977" s="5">
        <f t="shared" si="331"/>
        <v>0</v>
      </c>
      <c r="J2977" s="6">
        <f>+H2977+SUM($B$4:$B$5)-SUM($F$15:F2977)</f>
        <v>28621.978572102555</v>
      </c>
      <c r="K2977" s="10">
        <f t="shared" si="334"/>
        <v>-2.409540200173732E-2</v>
      </c>
      <c r="L2977" s="10">
        <f>+H2977/SUM($F$15:F2977)-1</f>
        <v>8.740789322533371E-2</v>
      </c>
      <c r="M2977" s="18">
        <f t="shared" si="337"/>
        <v>0</v>
      </c>
      <c r="N2977" s="18">
        <f t="shared" si="335"/>
        <v>3154.8480452068693</v>
      </c>
      <c r="O2977" s="4">
        <f t="shared" si="336"/>
        <v>8.0576939477708116</v>
      </c>
      <c r="P2977" s="18">
        <f>+AVERAGEIF($C$15:C2977,"&lt;&gt;",$B$15:B2977)</f>
        <v>8.1630578512396692</v>
      </c>
    </row>
    <row r="2978" spans="1:16" x14ac:dyDescent="0.25">
      <c r="A2978" s="1">
        <v>44635</v>
      </c>
      <c r="B2978" s="18">
        <v>8.5410000000000004</v>
      </c>
      <c r="G2978">
        <f t="shared" si="332"/>
        <v>28011.822315210862</v>
      </c>
      <c r="H2978">
        <f t="shared" si="333"/>
        <v>26945.557154111815</v>
      </c>
      <c r="I2978" s="5">
        <f t="shared" si="331"/>
        <v>0</v>
      </c>
      <c r="J2978" s="6">
        <f>+H2978+SUM($B$4:$B$5)-SUM($F$15:F2978)</f>
        <v>27924.757154111838</v>
      </c>
      <c r="K2978" s="10">
        <f t="shared" si="334"/>
        <v>-2.435965131600959E-2</v>
      </c>
      <c r="L2978" s="10">
        <f>+H2978/SUM($F$15:F2978)-1</f>
        <v>5.9980691170688605E-2</v>
      </c>
      <c r="M2978" s="18">
        <f t="shared" si="337"/>
        <v>0</v>
      </c>
      <c r="N2978" s="18">
        <f t="shared" si="335"/>
        <v>3154.8480452068693</v>
      </c>
      <c r="O2978" s="4">
        <f t="shared" si="336"/>
        <v>8.0576939477708116</v>
      </c>
      <c r="P2978" s="18">
        <f>+AVERAGEIF($C$15:C2978,"&lt;&gt;",$B$15:B2978)</f>
        <v>8.1630578512396692</v>
      </c>
    </row>
    <row r="2979" spans="1:16" x14ac:dyDescent="0.25">
      <c r="A2979" s="1">
        <v>44636</v>
      </c>
      <c r="B2979" s="18">
        <v>8.9030000000000005</v>
      </c>
      <c r="G2979">
        <f t="shared" si="332"/>
        <v>29199.069672441437</v>
      </c>
      <c r="H2979">
        <f t="shared" si="333"/>
        <v>28087.612146476702</v>
      </c>
      <c r="I2979" s="5">
        <f t="shared" si="331"/>
        <v>0</v>
      </c>
      <c r="J2979" s="6">
        <f>+H2979+SUM($B$4:$B$5)-SUM($F$15:F2979)</f>
        <v>29066.812146476732</v>
      </c>
      <c r="K2979" s="10">
        <f t="shared" si="334"/>
        <v>4.0897580095758501E-2</v>
      </c>
      <c r="L2979" s="10">
        <f>+H2979/SUM($F$15:F2979)-1</f>
        <v>0.10490669634617045</v>
      </c>
      <c r="M2979" s="18">
        <f t="shared" si="337"/>
        <v>0</v>
      </c>
      <c r="N2979" s="18">
        <f t="shared" si="335"/>
        <v>3154.8480452068693</v>
      </c>
      <c r="O2979" s="4">
        <f t="shared" si="336"/>
        <v>8.0576939477708116</v>
      </c>
      <c r="P2979" s="18">
        <f>+AVERAGEIF($C$15:C2979,"&lt;&gt;",$B$15:B2979)</f>
        <v>8.1630578512396692</v>
      </c>
    </row>
    <row r="2980" spans="1:16" x14ac:dyDescent="0.25">
      <c r="A2980" s="1">
        <v>44641</v>
      </c>
      <c r="B2980" s="18">
        <v>9.1750000000000007</v>
      </c>
      <c r="G2980">
        <f t="shared" si="332"/>
        <v>30091.145034780431</v>
      </c>
      <c r="H2980">
        <f t="shared" si="333"/>
        <v>28945.730814772967</v>
      </c>
      <c r="I2980" s="5">
        <f t="shared" si="331"/>
        <v>0</v>
      </c>
      <c r="J2980" s="6">
        <f>+H2980+SUM($B$4:$B$5)-SUM($F$15:F2980)</f>
        <v>29924.93081477299</v>
      </c>
      <c r="K2980" s="10">
        <f t="shared" si="334"/>
        <v>2.9522283488534251E-2</v>
      </c>
      <c r="L2980" s="10">
        <f>+H2980/SUM($F$15:F2980)-1</f>
        <v>0.13866325272111801</v>
      </c>
      <c r="M2980" s="18">
        <f t="shared" si="337"/>
        <v>0</v>
      </c>
      <c r="N2980" s="18">
        <f t="shared" si="335"/>
        <v>3154.8480452068693</v>
      </c>
      <c r="O2980" s="4">
        <f t="shared" si="336"/>
        <v>8.0576939477708116</v>
      </c>
      <c r="P2980" s="18">
        <f>+AVERAGEIF($C$15:C2980,"&lt;&gt;",$B$15:B2980)</f>
        <v>8.1630578512396692</v>
      </c>
    </row>
    <row r="2981" spans="1:16" x14ac:dyDescent="0.25">
      <c r="A2981" s="1">
        <v>44642</v>
      </c>
      <c r="B2981" s="18">
        <v>9.3149999999999995</v>
      </c>
      <c r="G2981">
        <f t="shared" si="332"/>
        <v>30550.301471278435</v>
      </c>
      <c r="H2981">
        <f t="shared" si="333"/>
        <v>29387.409541101923</v>
      </c>
      <c r="I2981" s="5">
        <f t="shared" si="331"/>
        <v>0</v>
      </c>
      <c r="J2981" s="6">
        <f>+H2981+SUM($B$4:$B$5)-SUM($F$15:F2981)</f>
        <v>30366.609541101949</v>
      </c>
      <c r="K2981" s="10">
        <f t="shared" si="334"/>
        <v>1.4759557141930557E-2</v>
      </c>
      <c r="L2981" s="10">
        <f>+H2981/SUM($F$15:F2981)-1</f>
        <v>0.15603795085528205</v>
      </c>
      <c r="M2981" s="18">
        <f t="shared" si="337"/>
        <v>0</v>
      </c>
      <c r="N2981" s="18">
        <f t="shared" si="335"/>
        <v>3154.8480452068693</v>
      </c>
      <c r="O2981" s="4">
        <f t="shared" si="336"/>
        <v>8.0576939477708116</v>
      </c>
      <c r="P2981" s="18">
        <f>+AVERAGEIF($C$15:C2981,"&lt;&gt;",$B$15:B2981)</f>
        <v>8.1630578512396692</v>
      </c>
    </row>
    <row r="2982" spans="1:16" x14ac:dyDescent="0.25">
      <c r="A2982" s="1">
        <v>44643</v>
      </c>
      <c r="B2982" s="18">
        <v>9.359</v>
      </c>
      <c r="G2982">
        <f t="shared" si="332"/>
        <v>30694.6077798921</v>
      </c>
      <c r="H2982">
        <f t="shared" si="333"/>
        <v>29526.222855091029</v>
      </c>
      <c r="I2982" s="5">
        <f t="shared" si="331"/>
        <v>0</v>
      </c>
      <c r="J2982" s="6">
        <f>+H2982+SUM($B$4:$B$5)-SUM($F$15:F2982)</f>
        <v>30505.422855091056</v>
      </c>
      <c r="K2982" s="10">
        <f t="shared" si="334"/>
        <v>4.5712483575495177E-3</v>
      </c>
      <c r="L2982" s="10">
        <f>+H2982/SUM($F$15:F2982)-1</f>
        <v>0.16149857026887671</v>
      </c>
      <c r="M2982" s="18">
        <f t="shared" si="337"/>
        <v>0</v>
      </c>
      <c r="N2982" s="18">
        <f t="shared" si="335"/>
        <v>3154.8480452068693</v>
      </c>
      <c r="O2982" s="4">
        <f t="shared" si="336"/>
        <v>8.0576939477708116</v>
      </c>
      <c r="P2982" s="18">
        <f>+AVERAGEIF($C$15:C2982,"&lt;&gt;",$B$15:B2982)</f>
        <v>8.1630578512396692</v>
      </c>
    </row>
    <row r="2983" spans="1:16" x14ac:dyDescent="0.25">
      <c r="A2983" s="1">
        <v>44644</v>
      </c>
      <c r="B2983" s="18">
        <v>9.3539999999999992</v>
      </c>
      <c r="G2983">
        <f t="shared" si="332"/>
        <v>30678.209335731452</v>
      </c>
      <c r="H2983">
        <f t="shared" si="333"/>
        <v>29510.448614864992</v>
      </c>
      <c r="I2983" s="5">
        <f t="shared" si="331"/>
        <v>0</v>
      </c>
      <c r="J2983" s="6">
        <f>+H2983+SUM($B$4:$B$5)-SUM($F$15:F2983)</f>
        <v>30489.648614865015</v>
      </c>
      <c r="K2983" s="10">
        <f t="shared" si="334"/>
        <v>-5.1709626517792984E-4</v>
      </c>
      <c r="L2983" s="10">
        <f>+H2983/SUM($F$15:F2983)-1</f>
        <v>0.16087804533551364</v>
      </c>
      <c r="M2983" s="18">
        <f t="shared" si="337"/>
        <v>0</v>
      </c>
      <c r="N2983" s="18">
        <f t="shared" si="335"/>
        <v>3154.8480452068693</v>
      </c>
      <c r="O2983" s="4">
        <f t="shared" si="336"/>
        <v>8.0576939477708116</v>
      </c>
      <c r="P2983" s="18">
        <f>+AVERAGEIF($C$15:C2983,"&lt;&gt;",$B$15:B2983)</f>
        <v>8.1630578512396692</v>
      </c>
    </row>
    <row r="2984" spans="1:16" x14ac:dyDescent="0.25">
      <c r="A2984" s="1">
        <v>44645</v>
      </c>
      <c r="B2984" s="18">
        <v>9.266</v>
      </c>
      <c r="G2984">
        <f t="shared" si="332"/>
        <v>30389.596718504134</v>
      </c>
      <c r="H2984">
        <f t="shared" si="333"/>
        <v>29232.821986886793</v>
      </c>
      <c r="I2984" s="5">
        <f t="shared" si="331"/>
        <v>0</v>
      </c>
      <c r="J2984" s="6">
        <f>+H2984+SUM($B$4:$B$5)-SUM($F$15:F2984)</f>
        <v>30212.021986886815</v>
      </c>
      <c r="K2984" s="10">
        <f t="shared" si="334"/>
        <v>-9.1056027402967032E-3</v>
      </c>
      <c r="L2984" s="10">
        <f>+H2984/SUM($F$15:F2984)-1</f>
        <v>0.14995680650832477</v>
      </c>
      <c r="M2984" s="18">
        <f t="shared" si="337"/>
        <v>0</v>
      </c>
      <c r="N2984" s="18">
        <f t="shared" si="335"/>
        <v>3154.8480452068693</v>
      </c>
      <c r="O2984" s="4">
        <f t="shared" si="336"/>
        <v>8.0576939477708116</v>
      </c>
      <c r="P2984" s="18">
        <f>+AVERAGEIF($C$15:C2984,"&lt;&gt;",$B$15:B2984)</f>
        <v>8.1630578512396692</v>
      </c>
    </row>
    <row r="2985" spans="1:16" x14ac:dyDescent="0.25">
      <c r="A2985" s="1">
        <v>44648</v>
      </c>
      <c r="B2985" s="18">
        <v>9.2739999999999991</v>
      </c>
      <c r="G2985">
        <f t="shared" si="332"/>
        <v>30415.834229161163</v>
      </c>
      <c r="H2985">
        <f t="shared" si="333"/>
        <v>29258.060771248445</v>
      </c>
      <c r="I2985" s="5">
        <f t="shared" si="331"/>
        <v>0</v>
      </c>
      <c r="J2985" s="6">
        <f>+H2985+SUM($B$4:$B$5)-SUM($F$15:F2985)</f>
        <v>30237.260771248475</v>
      </c>
      <c r="K2985" s="10">
        <f t="shared" si="334"/>
        <v>8.3538878571620678E-4</v>
      </c>
      <c r="L2985" s="10">
        <f>+H2985/SUM($F$15:F2985)-1</f>
        <v>0.1509496464017055</v>
      </c>
      <c r="M2985" s="18">
        <f t="shared" si="337"/>
        <v>0</v>
      </c>
      <c r="N2985" s="18">
        <f t="shared" si="335"/>
        <v>3154.8480452068693</v>
      </c>
      <c r="O2985" s="4">
        <f t="shared" si="336"/>
        <v>8.0576939477708116</v>
      </c>
      <c r="P2985" s="18">
        <f>+AVERAGEIF($C$15:C2985,"&lt;&gt;",$B$15:B2985)</f>
        <v>8.1630578512396692</v>
      </c>
    </row>
    <row r="2986" spans="1:16" x14ac:dyDescent="0.25">
      <c r="A2986" s="1">
        <v>44649</v>
      </c>
      <c r="B2986" s="18">
        <v>9.26</v>
      </c>
      <c r="G2986">
        <f t="shared" si="332"/>
        <v>30369.918585511365</v>
      </c>
      <c r="H2986">
        <f t="shared" si="333"/>
        <v>29213.892898615552</v>
      </c>
      <c r="I2986" s="5">
        <f t="shared" si="331"/>
        <v>0</v>
      </c>
      <c r="J2986" s="6">
        <f>+H2986+SUM($B$4:$B$5)-SUM($F$15:F2986)</f>
        <v>30193.092898615578</v>
      </c>
      <c r="K2986" s="10">
        <f t="shared" si="334"/>
        <v>-1.4607101141547174E-3</v>
      </c>
      <c r="L2986" s="10">
        <f>+H2986/SUM($F$15:F2986)-1</f>
        <v>0.14921217658828922</v>
      </c>
      <c r="M2986" s="18">
        <f t="shared" si="337"/>
        <v>0</v>
      </c>
      <c r="N2986" s="18">
        <f t="shared" si="335"/>
        <v>3154.8480452068693</v>
      </c>
      <c r="O2986" s="4">
        <f t="shared" si="336"/>
        <v>8.0576939477708116</v>
      </c>
      <c r="P2986" s="18">
        <f>+AVERAGEIF($C$15:C2986,"&lt;&gt;",$B$15:B2986)</f>
        <v>8.1630578512396692</v>
      </c>
    </row>
    <row r="2987" spans="1:16" x14ac:dyDescent="0.25">
      <c r="A2987" s="1">
        <v>44650</v>
      </c>
      <c r="B2987" s="18">
        <v>9.2799999999999994</v>
      </c>
      <c r="G2987">
        <f t="shared" si="332"/>
        <v>30435.512362153935</v>
      </c>
      <c r="H2987">
        <f t="shared" si="333"/>
        <v>29276.989859519686</v>
      </c>
      <c r="I2987" s="5">
        <f t="shared" si="331"/>
        <v>0</v>
      </c>
      <c r="J2987" s="6">
        <f>+H2987+SUM($B$4:$B$5)-SUM($F$15:F2987)</f>
        <v>30256.189859519713</v>
      </c>
      <c r="K2987" s="10">
        <f t="shared" si="334"/>
        <v>2.0897812991866882E-3</v>
      </c>
      <c r="L2987" s="10">
        <f>+H2987/SUM($F$15:F2987)-1</f>
        <v>0.15169427632174104</v>
      </c>
      <c r="M2987" s="18">
        <f t="shared" si="337"/>
        <v>0</v>
      </c>
      <c r="N2987" s="18">
        <f t="shared" si="335"/>
        <v>3154.8480452068693</v>
      </c>
      <c r="O2987" s="4">
        <f t="shared" si="336"/>
        <v>8.0576939477708116</v>
      </c>
      <c r="P2987" s="18">
        <f>+AVERAGEIF($C$15:C2987,"&lt;&gt;",$B$15:B2987)</f>
        <v>8.1630578512396692</v>
      </c>
    </row>
    <row r="2988" spans="1:16" x14ac:dyDescent="0.25">
      <c r="A2988" s="1">
        <v>44651</v>
      </c>
      <c r="B2988" s="18">
        <v>9.2430000000000003</v>
      </c>
      <c r="G2988">
        <f t="shared" si="332"/>
        <v>30314.163875365179</v>
      </c>
      <c r="H2988">
        <f t="shared" si="333"/>
        <v>29160.260481847035</v>
      </c>
      <c r="I2988" s="5">
        <f t="shared" si="331"/>
        <v>0</v>
      </c>
      <c r="J2988" s="6">
        <f>+H2988+SUM($B$4:$B$5)-SUM($F$15:F2988)</f>
        <v>30139.460481847062</v>
      </c>
      <c r="K2988" s="10">
        <f t="shared" si="334"/>
        <v>-3.8580329583675077E-3</v>
      </c>
      <c r="L2988" s="10">
        <f>+H2988/SUM($F$15:F2988)-1</f>
        <v>0.14710239181485507</v>
      </c>
      <c r="M2988" s="18">
        <f t="shared" si="337"/>
        <v>0</v>
      </c>
      <c r="N2988" s="18">
        <f t="shared" si="335"/>
        <v>3154.8480452068693</v>
      </c>
      <c r="O2988" s="4">
        <f t="shared" si="336"/>
        <v>8.0576939477708116</v>
      </c>
      <c r="P2988" s="18">
        <f>+AVERAGEIF($C$15:C2988,"&lt;&gt;",$B$15:B2988)</f>
        <v>8.1630578512396692</v>
      </c>
    </row>
    <row r="2989" spans="1:16" x14ac:dyDescent="0.25">
      <c r="A2989" s="1">
        <v>44652</v>
      </c>
      <c r="B2989" s="18">
        <v>9.3450000000000006</v>
      </c>
      <c r="G2989">
        <f t="shared" si="332"/>
        <v>30648.692136242305</v>
      </c>
      <c r="H2989">
        <f t="shared" si="333"/>
        <v>29482.054982458139</v>
      </c>
      <c r="I2989" s="5">
        <f t="shared" si="331"/>
        <v>0</v>
      </c>
      <c r="J2989" s="6">
        <f>+H2989+SUM($B$4:$B$5)-SUM($F$15:F2989)</f>
        <v>30461.254982458166</v>
      </c>
      <c r="K2989" s="10">
        <f t="shared" si="334"/>
        <v>1.0676850065213461E-2</v>
      </c>
      <c r="L2989" s="10">
        <f>+H2989/SUM($F$15:F2989)-1</f>
        <v>0.15976110045546044</v>
      </c>
      <c r="M2989" s="18">
        <f t="shared" si="337"/>
        <v>0</v>
      </c>
      <c r="N2989" s="18">
        <f t="shared" si="335"/>
        <v>3154.8480452068693</v>
      </c>
      <c r="O2989" s="4">
        <f t="shared" si="336"/>
        <v>8.0576939477708116</v>
      </c>
      <c r="P2989" s="18">
        <f>+AVERAGEIF($C$15:C2989,"&lt;&gt;",$B$15:B2989)</f>
        <v>8.1630578512396692</v>
      </c>
    </row>
    <row r="2990" spans="1:16" x14ac:dyDescent="0.25">
      <c r="A2990" s="1">
        <v>44655</v>
      </c>
      <c r="B2990" s="18">
        <v>9.4960000000000004</v>
      </c>
      <c r="G2990">
        <f t="shared" si="332"/>
        <v>31143.925149893734</v>
      </c>
      <c r="H2990">
        <f t="shared" si="333"/>
        <v>29958.437037284377</v>
      </c>
      <c r="I2990" s="5">
        <f t="shared" si="331"/>
        <v>0</v>
      </c>
      <c r="J2990" s="6">
        <f>+H2990+SUM($B$4:$B$5)-SUM($F$15:F2990)</f>
        <v>30937.637037284403</v>
      </c>
      <c r="K2990" s="10">
        <f t="shared" si="334"/>
        <v>1.5638950368281668E-2</v>
      </c>
      <c r="L2990" s="10">
        <f>+H2990/SUM($F$15:F2990)-1</f>
        <v>0.1785009534430233</v>
      </c>
      <c r="M2990" s="18">
        <f t="shared" si="337"/>
        <v>0</v>
      </c>
      <c r="N2990" s="18">
        <f t="shared" si="335"/>
        <v>3154.8480452068693</v>
      </c>
      <c r="O2990" s="4">
        <f t="shared" si="336"/>
        <v>8.0576939477708116</v>
      </c>
      <c r="P2990" s="18">
        <f>+AVERAGEIF($C$15:C2990,"&lt;&gt;",$B$15:B2990)</f>
        <v>8.1630578512396692</v>
      </c>
    </row>
    <row r="2991" spans="1:16" x14ac:dyDescent="0.25">
      <c r="A2991" s="1">
        <v>44656</v>
      </c>
      <c r="B2991" s="18">
        <v>9.5109999999999992</v>
      </c>
      <c r="G2991">
        <f t="shared" si="332"/>
        <v>31193.120482375656</v>
      </c>
      <c r="H2991">
        <f t="shared" si="333"/>
        <v>30005.759757962474</v>
      </c>
      <c r="I2991" s="5">
        <f t="shared" si="331"/>
        <v>0</v>
      </c>
      <c r="J2991" s="6">
        <f>+H2991+SUM($B$4:$B$5)-SUM($F$15:F2991)</f>
        <v>30984.959757962497</v>
      </c>
      <c r="K2991" s="10">
        <f t="shared" si="334"/>
        <v>1.5296165192275613E-3</v>
      </c>
      <c r="L2991" s="10">
        <f>+H2991/SUM($F$15:F2991)-1</f>
        <v>0.18036252824311205</v>
      </c>
      <c r="M2991" s="18">
        <f t="shared" si="337"/>
        <v>0</v>
      </c>
      <c r="N2991" s="18">
        <f t="shared" si="335"/>
        <v>3154.8480452068693</v>
      </c>
      <c r="O2991" s="4">
        <f t="shared" si="336"/>
        <v>8.0576939477708116</v>
      </c>
      <c r="P2991" s="18">
        <f>+AVERAGEIF($C$15:C2991,"&lt;&gt;",$B$15:B2991)</f>
        <v>8.1630578512396692</v>
      </c>
    </row>
    <row r="2992" spans="1:16" x14ac:dyDescent="0.25">
      <c r="A2992" s="1">
        <v>44657</v>
      </c>
      <c r="B2992" s="18">
        <v>9.4039999999999999</v>
      </c>
      <c r="G2992">
        <f t="shared" si="332"/>
        <v>30842.193777337892</v>
      </c>
      <c r="H2992">
        <f t="shared" si="333"/>
        <v>29668.191017125344</v>
      </c>
      <c r="I2992" s="5">
        <f t="shared" si="331"/>
        <v>0</v>
      </c>
      <c r="J2992" s="6">
        <f>+H2992+SUM($B$4:$B$5)-SUM($F$15:F2992)</f>
        <v>30647.391017125366</v>
      </c>
      <c r="K2992" s="10">
        <f t="shared" si="334"/>
        <v>-1.089459994378017E-2</v>
      </c>
      <c r="L2992" s="10">
        <f>+H2992/SUM($F$15:F2992)-1</f>
        <v>0.16708329466914384</v>
      </c>
      <c r="M2992" s="18">
        <f t="shared" si="337"/>
        <v>0</v>
      </c>
      <c r="N2992" s="18">
        <f t="shared" si="335"/>
        <v>3154.8480452068693</v>
      </c>
      <c r="O2992" s="4">
        <f t="shared" si="336"/>
        <v>8.0576939477708116</v>
      </c>
      <c r="P2992" s="18">
        <f>+AVERAGEIF($C$15:C2992,"&lt;&gt;",$B$15:B2992)</f>
        <v>8.1630578512396692</v>
      </c>
    </row>
    <row r="2993" spans="1:16" x14ac:dyDescent="0.25">
      <c r="A2993" s="1">
        <v>44658</v>
      </c>
      <c r="B2993" s="18">
        <v>9.2729999999999997</v>
      </c>
      <c r="G2993">
        <f t="shared" si="332"/>
        <v>30412.554540329038</v>
      </c>
      <c r="H2993">
        <f t="shared" si="333"/>
        <v>29254.905923203245</v>
      </c>
      <c r="I2993" s="5">
        <f t="shared" si="331"/>
        <v>0</v>
      </c>
      <c r="J2993" s="6">
        <f>+H2993+SUM($B$4:$B$5)-SUM($F$15:F2993)</f>
        <v>30234.105923203271</v>
      </c>
      <c r="K2993" s="10">
        <f t="shared" si="334"/>
        <v>-1.3485163996216132E-2</v>
      </c>
      <c r="L2993" s="10">
        <f>+H2993/SUM($F$15:F2993)-1</f>
        <v>0.15082554141503324</v>
      </c>
      <c r="M2993" s="18">
        <f t="shared" si="337"/>
        <v>0</v>
      </c>
      <c r="N2993" s="18">
        <f t="shared" si="335"/>
        <v>3154.8480452068693</v>
      </c>
      <c r="O2993" s="4">
        <f t="shared" si="336"/>
        <v>8.0576939477708116</v>
      </c>
      <c r="P2993" s="18">
        <f>+AVERAGEIF($C$15:C2993,"&lt;&gt;",$B$15:B2993)</f>
        <v>8.1630578512396692</v>
      </c>
    </row>
    <row r="2994" spans="1:16" x14ac:dyDescent="0.25">
      <c r="A2994" s="1">
        <v>44659</v>
      </c>
      <c r="B2994" s="18">
        <v>9.3179999999999996</v>
      </c>
      <c r="G2994">
        <f t="shared" si="332"/>
        <v>30560.140537774827</v>
      </c>
      <c r="H2994">
        <f t="shared" si="333"/>
        <v>29396.874085237556</v>
      </c>
      <c r="I2994" s="5">
        <f t="shared" si="331"/>
        <v>0</v>
      </c>
      <c r="J2994" s="6">
        <f>+H2994+SUM($B$4:$B$5)-SUM($F$15:F2994)</f>
        <v>30376.074085237582</v>
      </c>
      <c r="K2994" s="10">
        <f t="shared" si="334"/>
        <v>4.6956295778985968E-3</v>
      </c>
      <c r="L2994" s="10">
        <f>+H2994/SUM($F$15:F2994)-1</f>
        <v>0.15641026581530038</v>
      </c>
      <c r="M2994" s="18">
        <f t="shared" si="337"/>
        <v>0</v>
      </c>
      <c r="N2994" s="18">
        <f t="shared" si="335"/>
        <v>3154.8480452068693</v>
      </c>
      <c r="O2994" s="4">
        <f t="shared" si="336"/>
        <v>8.0576939477708116</v>
      </c>
      <c r="P2994" s="18">
        <f>+AVERAGEIF($C$15:C2994,"&lt;&gt;",$B$15:B2994)</f>
        <v>8.1630578512396692</v>
      </c>
    </row>
    <row r="2995" spans="1:16" x14ac:dyDescent="0.25">
      <c r="A2995" s="1">
        <v>44662</v>
      </c>
      <c r="B2995" s="18">
        <v>9.1750000000000007</v>
      </c>
      <c r="G2995">
        <f t="shared" si="332"/>
        <v>30091.145034780431</v>
      </c>
      <c r="H2995">
        <f t="shared" si="333"/>
        <v>28945.730814772978</v>
      </c>
      <c r="I2995" s="5">
        <f t="shared" si="331"/>
        <v>0</v>
      </c>
      <c r="J2995" s="6">
        <f>+H2995+SUM($B$4:$B$5)-SUM($F$15:F2995)</f>
        <v>29924.930814773004</v>
      </c>
      <c r="K2995" s="10">
        <f t="shared" si="334"/>
        <v>-1.4851928172107898E-2</v>
      </c>
      <c r="L2995" s="10">
        <f>+H2995/SUM($F$15:F2995)-1</f>
        <v>0.13866325272111846</v>
      </c>
      <c r="M2995" s="18">
        <f t="shared" si="337"/>
        <v>0</v>
      </c>
      <c r="N2995" s="18">
        <f t="shared" si="335"/>
        <v>3154.8480452068693</v>
      </c>
      <c r="O2995" s="4">
        <f t="shared" si="336"/>
        <v>8.0576939477708116</v>
      </c>
      <c r="P2995" s="18">
        <f>+AVERAGEIF($C$15:C2995,"&lt;&gt;",$B$15:B2995)</f>
        <v>8.1630578512396692</v>
      </c>
    </row>
    <row r="2996" spans="1:16" x14ac:dyDescent="0.25">
      <c r="A2996" s="1">
        <v>44663</v>
      </c>
      <c r="B2996" s="18">
        <v>9.1639999999999997</v>
      </c>
      <c r="G2996">
        <f t="shared" si="332"/>
        <v>30055.068457627011</v>
      </c>
      <c r="H2996">
        <f t="shared" si="333"/>
        <v>28911.0274862757</v>
      </c>
      <c r="I2996" s="5">
        <f t="shared" si="331"/>
        <v>0</v>
      </c>
      <c r="J2996" s="6">
        <f>+H2996+SUM($B$4:$B$5)-SUM($F$15:F2996)</f>
        <v>29890.227486275726</v>
      </c>
      <c r="K2996" s="10">
        <f t="shared" si="334"/>
        <v>-1.1596794897231755E-3</v>
      </c>
      <c r="L2996" s="10">
        <f>+H2996/SUM($F$15:F2996)-1</f>
        <v>0.13729809786771963</v>
      </c>
      <c r="M2996" s="18">
        <f t="shared" si="337"/>
        <v>0</v>
      </c>
      <c r="N2996" s="18">
        <f t="shared" si="335"/>
        <v>3154.8480452068693</v>
      </c>
      <c r="O2996" s="4">
        <f t="shared" si="336"/>
        <v>8.0576939477708116</v>
      </c>
      <c r="P2996" s="18">
        <f>+AVERAGEIF($C$15:C2996,"&lt;&gt;",$B$15:B2996)</f>
        <v>8.1630578512396692</v>
      </c>
    </row>
    <row r="2997" spans="1:16" x14ac:dyDescent="0.25">
      <c r="A2997" s="1">
        <v>44664</v>
      </c>
      <c r="B2997" s="18">
        <v>9.24</v>
      </c>
      <c r="G2997">
        <f t="shared" si="332"/>
        <v>30304.324808868791</v>
      </c>
      <c r="H2997">
        <f t="shared" si="333"/>
        <v>29150.795937711424</v>
      </c>
      <c r="I2997" s="5">
        <f t="shared" si="331"/>
        <v>0</v>
      </c>
      <c r="J2997" s="6">
        <f>+H2997+SUM($B$4:$B$5)-SUM($F$15:F2997)</f>
        <v>30129.99593771145</v>
      </c>
      <c r="K2997" s="10">
        <f t="shared" si="334"/>
        <v>8.021633543800144E-3</v>
      </c>
      <c r="L2997" s="10">
        <f>+H2997/SUM($F$15:F2997)-1</f>
        <v>0.14673007685483763</v>
      </c>
      <c r="M2997" s="18">
        <f t="shared" si="337"/>
        <v>0</v>
      </c>
      <c r="N2997" s="18">
        <f t="shared" si="335"/>
        <v>3154.8480452068693</v>
      </c>
      <c r="O2997" s="4">
        <f t="shared" si="336"/>
        <v>8.0576939477708116</v>
      </c>
      <c r="P2997" s="18">
        <f>+AVERAGEIF($C$15:C2997,"&lt;&gt;",$B$15:B2997)</f>
        <v>8.1630578512396692</v>
      </c>
    </row>
    <row r="2998" spans="1:16" x14ac:dyDescent="0.25">
      <c r="A2998" s="1">
        <v>44665</v>
      </c>
      <c r="B2998" s="18">
        <v>9.2739999999999991</v>
      </c>
      <c r="G2998">
        <f t="shared" si="332"/>
        <v>30415.834229161159</v>
      </c>
      <c r="H2998">
        <f t="shared" si="333"/>
        <v>29258.060771248453</v>
      </c>
      <c r="I2998" s="5">
        <f t="shared" si="331"/>
        <v>0</v>
      </c>
      <c r="J2998" s="6">
        <f>+H2998+SUM($B$4:$B$5)-SUM($F$15:F2998)</f>
        <v>30237.260771248475</v>
      </c>
      <c r="K2998" s="10">
        <f t="shared" si="334"/>
        <v>3.560067972089298E-3</v>
      </c>
      <c r="L2998" s="10">
        <f>+H2998/SUM($F$15:F2998)-1</f>
        <v>0.15094964640170572</v>
      </c>
      <c r="M2998" s="18">
        <f t="shared" si="337"/>
        <v>0</v>
      </c>
      <c r="N2998" s="18">
        <f t="shared" si="335"/>
        <v>3154.8480452068693</v>
      </c>
      <c r="O2998" s="4">
        <f t="shared" si="336"/>
        <v>8.0576939477708116</v>
      </c>
      <c r="P2998" s="18">
        <f>+AVERAGEIF($C$15:C2998,"&lt;&gt;",$B$15:B2998)</f>
        <v>8.1630578512396692</v>
      </c>
    </row>
    <row r="2999" spans="1:16" x14ac:dyDescent="0.25">
      <c r="A2999" s="1">
        <v>44670</v>
      </c>
      <c r="B2999" s="18">
        <v>9.1720000000000006</v>
      </c>
      <c r="G2999">
        <f t="shared" si="332"/>
        <v>30081.305968284039</v>
      </c>
      <c r="H2999">
        <f t="shared" si="333"/>
        <v>28936.266270637356</v>
      </c>
      <c r="I2999" s="5">
        <f t="shared" si="331"/>
        <v>0</v>
      </c>
      <c r="J2999" s="6">
        <f>+H2999+SUM($B$4:$B$5)-SUM($F$15:F2999)</f>
        <v>29915.466270637378</v>
      </c>
      <c r="K2999" s="10">
        <f t="shared" si="334"/>
        <v>-1.0642316545984243E-2</v>
      </c>
      <c r="L2999" s="10">
        <f>+H2999/SUM($F$15:F2999)-1</f>
        <v>0.13829093776110057</v>
      </c>
      <c r="M2999" s="18">
        <f t="shared" si="337"/>
        <v>0</v>
      </c>
      <c r="N2999" s="18">
        <f t="shared" si="335"/>
        <v>3154.8480452068693</v>
      </c>
      <c r="O2999" s="4">
        <f t="shared" si="336"/>
        <v>8.0576939477708116</v>
      </c>
      <c r="P2999" s="18">
        <f>+AVERAGEIF($C$15:C2999,"&lt;&gt;",$B$15:B2999)</f>
        <v>8.1630578512396692</v>
      </c>
    </row>
    <row r="3000" spans="1:16" x14ac:dyDescent="0.25">
      <c r="A3000" s="1">
        <v>44671</v>
      </c>
      <c r="B3000" s="18">
        <v>9.0969999999999995</v>
      </c>
      <c r="G3000">
        <f t="shared" si="332"/>
        <v>29835.329305874388</v>
      </c>
      <c r="H3000">
        <f t="shared" si="333"/>
        <v>28699.652667246839</v>
      </c>
      <c r="I3000" s="5">
        <f t="shared" si="331"/>
        <v>0</v>
      </c>
      <c r="J3000" s="6">
        <f>+H3000+SUM($B$4:$B$5)-SUM($F$15:F3000)</f>
        <v>29678.852667246865</v>
      </c>
      <c r="K3000" s="10">
        <f t="shared" si="334"/>
        <v>-7.9094071691857559E-3</v>
      </c>
      <c r="L3000" s="10">
        <f>+H3000/SUM($F$15:F3000)-1</f>
        <v>0.12898306376065549</v>
      </c>
      <c r="M3000" s="18">
        <f t="shared" si="337"/>
        <v>0</v>
      </c>
      <c r="N3000" s="18">
        <f t="shared" si="335"/>
        <v>3154.8480452068693</v>
      </c>
      <c r="O3000" s="4">
        <f t="shared" si="336"/>
        <v>8.0576939477708116</v>
      </c>
      <c r="P3000" s="18">
        <f>+AVERAGEIF($C$15:C3000,"&lt;&gt;",$B$15:B3000)</f>
        <v>8.1630578512396692</v>
      </c>
    </row>
    <row r="3001" spans="1:16" x14ac:dyDescent="0.25">
      <c r="A3001" s="1">
        <v>44672</v>
      </c>
      <c r="B3001" s="18">
        <v>9.0370000000000008</v>
      </c>
      <c r="G3001">
        <f t="shared" si="332"/>
        <v>29638.547975946673</v>
      </c>
      <c r="H3001">
        <f t="shared" si="333"/>
        <v>28510.361784534431</v>
      </c>
      <c r="I3001" s="5">
        <f t="shared" si="331"/>
        <v>0</v>
      </c>
      <c r="J3001" s="6">
        <f>+H3001+SUM($B$4:$B$5)-SUM($F$15:F3001)</f>
        <v>29489.561784534453</v>
      </c>
      <c r="K3001" s="10">
        <f t="shared" si="334"/>
        <v>-6.3779717105206801E-3</v>
      </c>
      <c r="L3001" s="10">
        <f>+H3001/SUM($F$15:F3001)-1</f>
        <v>0.12153676456029938</v>
      </c>
      <c r="M3001" s="18">
        <f t="shared" si="337"/>
        <v>0</v>
      </c>
      <c r="N3001" s="18">
        <f t="shared" si="335"/>
        <v>3154.8480452068693</v>
      </c>
      <c r="O3001" s="4">
        <f t="shared" si="336"/>
        <v>8.0576939477708116</v>
      </c>
      <c r="P3001" s="18">
        <f>+AVERAGEIF($C$15:C3001,"&lt;&gt;",$B$15:B3001)</f>
        <v>8.1630578512396692</v>
      </c>
    </row>
    <row r="3002" spans="1:16" x14ac:dyDescent="0.25">
      <c r="A3002" s="1">
        <v>44673</v>
      </c>
      <c r="B3002" s="18">
        <v>8.9730000000000008</v>
      </c>
      <c r="G3002">
        <f t="shared" si="332"/>
        <v>29428.647890690441</v>
      </c>
      <c r="H3002">
        <f t="shared" si="333"/>
        <v>28308.451509641192</v>
      </c>
      <c r="I3002" s="5">
        <f t="shared" si="331"/>
        <v>0</v>
      </c>
      <c r="J3002" s="6">
        <f>+H3002+SUM($B$4:$B$5)-SUM($F$15:F3002)</f>
        <v>29287.651509641219</v>
      </c>
      <c r="K3002" s="10">
        <f t="shared" si="334"/>
        <v>-6.8468387685274301E-3</v>
      </c>
      <c r="L3002" s="10">
        <f>+H3002/SUM($F$15:F3002)-1</f>
        <v>0.11359404541325291</v>
      </c>
      <c r="M3002" s="18">
        <f t="shared" si="337"/>
        <v>0</v>
      </c>
      <c r="N3002" s="18">
        <f t="shared" si="335"/>
        <v>3154.8480452068693</v>
      </c>
      <c r="O3002" s="4">
        <f t="shared" si="336"/>
        <v>8.0576939477708116</v>
      </c>
      <c r="P3002" s="18">
        <f>+AVERAGEIF($C$15:C3002,"&lt;&gt;",$B$15:B3002)</f>
        <v>8.1630578512396692</v>
      </c>
    </row>
    <row r="3003" spans="1:16" x14ac:dyDescent="0.25">
      <c r="A3003" s="1">
        <v>44677</v>
      </c>
      <c r="B3003" s="18">
        <v>8.8059999999999992</v>
      </c>
      <c r="G3003">
        <f t="shared" si="332"/>
        <v>28880.939855724951</v>
      </c>
      <c r="H3003">
        <f t="shared" si="333"/>
        <v>27781.591886091643</v>
      </c>
      <c r="I3003" s="5">
        <f t="shared" si="331"/>
        <v>0</v>
      </c>
      <c r="J3003" s="6">
        <f>+H3003+SUM($B$4:$B$5)-SUM($F$15:F3003)</f>
        <v>28760.791886091669</v>
      </c>
      <c r="K3003" s="10">
        <f t="shared" si="334"/>
        <v>-1.7989138643503488E-2</v>
      </c>
      <c r="L3003" s="10">
        <f>+H3003/SUM($F$15:F3003)-1</f>
        <v>9.2868512638928369E-2</v>
      </c>
      <c r="M3003" s="18">
        <f t="shared" si="337"/>
        <v>0</v>
      </c>
      <c r="N3003" s="18">
        <f t="shared" si="335"/>
        <v>3154.8480452068693</v>
      </c>
      <c r="O3003" s="4">
        <f t="shared" si="336"/>
        <v>8.0576939477708116</v>
      </c>
      <c r="P3003" s="18">
        <f>+AVERAGEIF($C$15:C3003,"&lt;&gt;",$B$15:B3003)</f>
        <v>8.1630578512396692</v>
      </c>
    </row>
    <row r="3004" spans="1:16" x14ac:dyDescent="0.25">
      <c r="A3004" s="1">
        <v>44678</v>
      </c>
      <c r="B3004" s="18">
        <v>8.8580000000000005</v>
      </c>
      <c r="G3004">
        <f t="shared" si="332"/>
        <v>29051.483674995645</v>
      </c>
      <c r="H3004">
        <f t="shared" si="333"/>
        <v>27945.643984442406</v>
      </c>
      <c r="I3004" s="5">
        <f t="shared" si="331"/>
        <v>0</v>
      </c>
      <c r="J3004" s="6">
        <f>+H3004+SUM($B$4:$B$5)-SUM($F$15:F3004)</f>
        <v>28924.843984442428</v>
      </c>
      <c r="K3004" s="10">
        <f t="shared" si="334"/>
        <v>5.7040188253680846E-3</v>
      </c>
      <c r="L3004" s="10">
        <f>+H3004/SUM($F$15:F3004)-1</f>
        <v>9.9321971945903975E-2</v>
      </c>
      <c r="M3004" s="18">
        <f t="shared" si="337"/>
        <v>0</v>
      </c>
      <c r="N3004" s="18">
        <f t="shared" si="335"/>
        <v>3154.8480452068693</v>
      </c>
      <c r="O3004" s="4">
        <f t="shared" si="336"/>
        <v>8.0576939477708116</v>
      </c>
      <c r="P3004" s="18">
        <f>+AVERAGEIF($C$15:C3004,"&lt;&gt;",$B$15:B3004)</f>
        <v>8.1630578512396692</v>
      </c>
    </row>
    <row r="3005" spans="1:16" x14ac:dyDescent="0.25">
      <c r="A3005" s="1">
        <v>44679</v>
      </c>
      <c r="B3005" s="18">
        <v>8.9700000000000006</v>
      </c>
      <c r="G3005">
        <f t="shared" si="332"/>
        <v>29418.808824194053</v>
      </c>
      <c r="H3005">
        <f t="shared" si="333"/>
        <v>28298.986965505574</v>
      </c>
      <c r="I3005" s="5">
        <f t="shared" si="331"/>
        <v>0</v>
      </c>
      <c r="J3005" s="6">
        <f>+H3005+SUM($B$4:$B$5)-SUM($F$15:F3005)</f>
        <v>29278.1869655056</v>
      </c>
      <c r="K3005" s="10">
        <f t="shared" si="334"/>
        <v>1.2215899288971821E-2</v>
      </c>
      <c r="L3005" s="10">
        <f>+H3005/SUM($F$15:F3005)-1</f>
        <v>0.11322173045323525</v>
      </c>
      <c r="M3005" s="18">
        <f t="shared" si="337"/>
        <v>0</v>
      </c>
      <c r="N3005" s="18">
        <f t="shared" si="335"/>
        <v>3154.8480452068693</v>
      </c>
      <c r="O3005" s="4">
        <f t="shared" si="336"/>
        <v>8.0576939477708116</v>
      </c>
      <c r="P3005" s="18">
        <f>+AVERAGEIF($C$15:C3005,"&lt;&gt;",$B$15:B3005)</f>
        <v>8.1630578512396692</v>
      </c>
    </row>
    <row r="3006" spans="1:16" x14ac:dyDescent="0.25">
      <c r="A3006" s="1">
        <v>44680</v>
      </c>
      <c r="B3006" s="18">
        <v>9.0820000000000007</v>
      </c>
      <c r="G3006">
        <f t="shared" si="332"/>
        <v>29786.133973392465</v>
      </c>
      <c r="H3006">
        <f t="shared" si="333"/>
        <v>28652.329946568745</v>
      </c>
      <c r="I3006" s="5">
        <f t="shared" si="331"/>
        <v>0</v>
      </c>
      <c r="J3006" s="6">
        <f>+H3006+SUM($B$4:$B$5)-SUM($F$15:F3006)</f>
        <v>29631.529946568771</v>
      </c>
      <c r="K3006" s="10">
        <f t="shared" si="334"/>
        <v>1.2068472049839185E-2</v>
      </c>
      <c r="L3006" s="10">
        <f>+H3006/SUM($F$15:F3006)-1</f>
        <v>0.12712148896056674</v>
      </c>
      <c r="M3006" s="18">
        <f t="shared" si="337"/>
        <v>0</v>
      </c>
      <c r="N3006" s="18">
        <f t="shared" si="335"/>
        <v>3154.8480452068693</v>
      </c>
      <c r="O3006" s="4">
        <f t="shared" si="336"/>
        <v>8.0576939477708116</v>
      </c>
      <c r="P3006" s="18">
        <f>+AVERAGEIF($C$15:C3006,"&lt;&gt;",$B$15:B3006)</f>
        <v>8.1630578512396692</v>
      </c>
    </row>
    <row r="3007" spans="1:16" x14ac:dyDescent="0.25">
      <c r="A3007" s="1">
        <v>44684</v>
      </c>
      <c r="B3007" s="18">
        <v>9.0630000000000006</v>
      </c>
      <c r="G3007">
        <f t="shared" si="332"/>
        <v>29723.819885582023</v>
      </c>
      <c r="H3007">
        <f t="shared" si="333"/>
        <v>28592.387833709814</v>
      </c>
      <c r="I3007" s="5">
        <f t="shared" si="331"/>
        <v>0</v>
      </c>
      <c r="J3007" s="6">
        <f>+H3007+SUM($B$4:$B$5)-SUM($F$15:F3007)</f>
        <v>29571.58783370984</v>
      </c>
      <c r="K3007" s="10">
        <f t="shared" si="334"/>
        <v>-2.0229165678254946E-3</v>
      </c>
      <c r="L3007" s="10">
        <f>+H3007/SUM($F$15:F3007)-1</f>
        <v>0.12476349421378718</v>
      </c>
      <c r="M3007" s="18">
        <f t="shared" si="337"/>
        <v>0</v>
      </c>
      <c r="N3007" s="18">
        <f t="shared" si="335"/>
        <v>3154.8480452068693</v>
      </c>
      <c r="O3007" s="4">
        <f t="shared" si="336"/>
        <v>8.0576939477708116</v>
      </c>
      <c r="P3007" s="18">
        <f>+AVERAGEIF($C$15:C3007,"&lt;&gt;",$B$15:B3007)</f>
        <v>8.1630578512396692</v>
      </c>
    </row>
    <row r="3008" spans="1:16" x14ac:dyDescent="0.25">
      <c r="A3008" s="1">
        <v>44685</v>
      </c>
      <c r="B3008" s="18">
        <v>9.0410000000000004</v>
      </c>
      <c r="G3008">
        <f t="shared" si="332"/>
        <v>29651.666731275189</v>
      </c>
      <c r="H3008">
        <f t="shared" si="333"/>
        <v>28522.981176715261</v>
      </c>
      <c r="I3008" s="5">
        <f t="shared" si="331"/>
        <v>0</v>
      </c>
      <c r="J3008" s="6">
        <f>+H3008+SUM($B$4:$B$5)-SUM($F$15:F3008)</f>
        <v>29502.181176715283</v>
      </c>
      <c r="K3008" s="10">
        <f t="shared" si="334"/>
        <v>-2.3470723785564696E-3</v>
      </c>
      <c r="L3008" s="10">
        <f>+H3008/SUM($F$15:F3008)-1</f>
        <v>0.12203318450698997</v>
      </c>
      <c r="M3008" s="18">
        <f t="shared" si="337"/>
        <v>0</v>
      </c>
      <c r="N3008" s="18">
        <f t="shared" si="335"/>
        <v>3154.8480452068693</v>
      </c>
      <c r="O3008" s="4">
        <f t="shared" si="336"/>
        <v>8.0576939477708116</v>
      </c>
      <c r="P3008" s="18">
        <f>+AVERAGEIF($C$15:C3008,"&lt;&gt;",$B$15:B3008)</f>
        <v>8.1630578512396692</v>
      </c>
    </row>
    <row r="3009" spans="1:16" x14ac:dyDescent="0.25">
      <c r="A3009" s="1">
        <v>44686</v>
      </c>
      <c r="B3009" s="18">
        <v>8.9930000000000003</v>
      </c>
      <c r="G3009">
        <f t="shared" si="332"/>
        <v>29494.241667333015</v>
      </c>
      <c r="H3009">
        <f t="shared" si="333"/>
        <v>28371.548470545331</v>
      </c>
      <c r="I3009" s="5">
        <f t="shared" si="331"/>
        <v>0</v>
      </c>
      <c r="J3009" s="6">
        <f>+H3009+SUM($B$4:$B$5)-SUM($F$15:F3009)</f>
        <v>29350.748470545353</v>
      </c>
      <c r="K3009" s="10">
        <f t="shared" si="334"/>
        <v>-5.1329325537953219E-3</v>
      </c>
      <c r="L3009" s="10">
        <f>+H3009/SUM($F$15:F3009)-1</f>
        <v>0.11607614514670517</v>
      </c>
      <c r="M3009" s="18">
        <f t="shared" si="337"/>
        <v>0</v>
      </c>
      <c r="N3009" s="18">
        <f t="shared" si="335"/>
        <v>3154.8480452068693</v>
      </c>
      <c r="O3009" s="4">
        <f t="shared" si="336"/>
        <v>8.0576939477708116</v>
      </c>
      <c r="P3009" s="18">
        <f>+AVERAGEIF($C$15:C3009,"&lt;&gt;",$B$15:B3009)</f>
        <v>8.1630578512396692</v>
      </c>
    </row>
    <row r="3010" spans="1:16" x14ac:dyDescent="0.25">
      <c r="A3010" s="1">
        <v>44687</v>
      </c>
      <c r="B3010" s="18">
        <v>8.7289999999999992</v>
      </c>
      <c r="G3010">
        <f t="shared" si="332"/>
        <v>28628.403815651047</v>
      </c>
      <c r="H3010">
        <f t="shared" si="333"/>
        <v>27538.668586610715</v>
      </c>
      <c r="I3010" s="5">
        <f t="shared" si="331"/>
        <v>0</v>
      </c>
      <c r="J3010" s="6">
        <f>+H3010+SUM($B$4:$B$5)-SUM($F$15:F3010)</f>
        <v>28517.868586610741</v>
      </c>
      <c r="K3010" s="10">
        <f t="shared" si="334"/>
        <v>-2.8376785170246666E-2</v>
      </c>
      <c r="L3010" s="10">
        <f>+H3010/SUM($F$15:F3010)-1</f>
        <v>8.3312428665138105E-2</v>
      </c>
      <c r="M3010" s="18">
        <f t="shared" si="337"/>
        <v>0</v>
      </c>
      <c r="N3010" s="18">
        <f t="shared" si="335"/>
        <v>3154.8480452068693</v>
      </c>
      <c r="O3010" s="4">
        <f t="shared" si="336"/>
        <v>8.0576939477708116</v>
      </c>
      <c r="P3010" s="18">
        <f>+AVERAGEIF($C$15:C3010,"&lt;&gt;",$B$15:B3010)</f>
        <v>8.1630578512396692</v>
      </c>
    </row>
    <row r="3011" spans="1:16" x14ac:dyDescent="0.25">
      <c r="A3011" s="1">
        <v>44691</v>
      </c>
      <c r="B3011" s="18">
        <v>8.5229999999999997</v>
      </c>
      <c r="G3011">
        <f t="shared" si="332"/>
        <v>27952.787916232544</v>
      </c>
      <c r="H3011">
        <f t="shared" si="333"/>
        <v>26888.769889298102</v>
      </c>
      <c r="I3011" s="5">
        <f t="shared" si="331"/>
        <v>0</v>
      </c>
      <c r="J3011" s="6">
        <f>+H3011+SUM($B$4:$B$5)-SUM($F$15:F3011)</f>
        <v>27867.969889298125</v>
      </c>
      <c r="K3011" s="10">
        <f t="shared" si="334"/>
        <v>-2.278917498125177E-2</v>
      </c>
      <c r="L3011" s="10">
        <f>+H3011/SUM($F$15:F3011)-1</f>
        <v>5.7746801410582194E-2</v>
      </c>
      <c r="M3011" s="18">
        <f t="shared" si="337"/>
        <v>0</v>
      </c>
      <c r="N3011" s="18">
        <f t="shared" si="335"/>
        <v>3154.8480452068693</v>
      </c>
      <c r="O3011" s="4">
        <f t="shared" si="336"/>
        <v>8.0576939477708116</v>
      </c>
      <c r="P3011" s="18">
        <f>+AVERAGEIF($C$15:C3011,"&lt;&gt;",$B$15:B3011)</f>
        <v>8.1630578512396692</v>
      </c>
    </row>
    <row r="3012" spans="1:16" x14ac:dyDescent="0.25">
      <c r="A3012" s="1">
        <v>44692</v>
      </c>
      <c r="B3012" s="18">
        <v>8.5210000000000008</v>
      </c>
      <c r="G3012">
        <f t="shared" si="332"/>
        <v>27946.228538568292</v>
      </c>
      <c r="H3012">
        <f t="shared" si="333"/>
        <v>26882.460193207691</v>
      </c>
      <c r="I3012" s="5">
        <f t="shared" si="331"/>
        <v>0</v>
      </c>
      <c r="J3012" s="6">
        <f>+H3012+SUM($B$4:$B$5)-SUM($F$15:F3012)</f>
        <v>27861.660193207717</v>
      </c>
      <c r="K3012" s="10">
        <f t="shared" si="334"/>
        <v>-2.2641391229683006E-4</v>
      </c>
      <c r="L3012" s="10">
        <f>+H3012/SUM($F$15:F3012)-1</f>
        <v>5.7498591437237234E-2</v>
      </c>
      <c r="M3012" s="18">
        <f t="shared" si="337"/>
        <v>0</v>
      </c>
      <c r="N3012" s="18">
        <f t="shared" si="335"/>
        <v>3154.8480452068693</v>
      </c>
      <c r="O3012" s="4">
        <f t="shared" si="336"/>
        <v>8.0576939477708116</v>
      </c>
      <c r="P3012" s="18">
        <f>+AVERAGEIF($C$15:C3012,"&lt;&gt;",$B$15:B3012)</f>
        <v>8.1630578512396692</v>
      </c>
    </row>
    <row r="3013" spans="1:16" x14ac:dyDescent="0.25">
      <c r="A3013" s="1">
        <v>44693</v>
      </c>
      <c r="B3013" s="18">
        <v>8.4779999999999998</v>
      </c>
      <c r="G3013">
        <f t="shared" si="332"/>
        <v>27805.201918786755</v>
      </c>
      <c r="H3013">
        <f t="shared" si="333"/>
        <v>26746.801727263792</v>
      </c>
      <c r="I3013" s="5">
        <f t="shared" si="331"/>
        <v>0</v>
      </c>
      <c r="J3013" s="6">
        <f>+H3013+SUM($B$4:$B$5)-SUM($F$15:F3013)</f>
        <v>27726.001727263822</v>
      </c>
      <c r="K3013" s="10">
        <f t="shared" si="334"/>
        <v>-4.8690015240716589E-3</v>
      </c>
      <c r="L3013" s="10">
        <f>+H3013/SUM($F$15:F3013)-1</f>
        <v>5.2162077010315056E-2</v>
      </c>
      <c r="M3013" s="18">
        <f t="shared" si="337"/>
        <v>0</v>
      </c>
      <c r="N3013" s="18">
        <f t="shared" si="335"/>
        <v>3154.8480452068693</v>
      </c>
      <c r="O3013" s="4">
        <f t="shared" si="336"/>
        <v>8.0576939477708116</v>
      </c>
      <c r="P3013" s="18">
        <f>+AVERAGEIF($C$15:C3013,"&lt;&gt;",$B$15:B3013)</f>
        <v>8.1630578512396692</v>
      </c>
    </row>
    <row r="3014" spans="1:16" x14ac:dyDescent="0.25">
      <c r="A3014" s="1">
        <v>44694</v>
      </c>
      <c r="B3014" s="18">
        <v>8.6289999999999996</v>
      </c>
      <c r="G3014">
        <f t="shared" si="332"/>
        <v>28300.434932438184</v>
      </c>
      <c r="H3014">
        <f t="shared" si="333"/>
        <v>27223.183782090029</v>
      </c>
      <c r="I3014" s="5">
        <f t="shared" si="331"/>
        <v>0</v>
      </c>
      <c r="J3014" s="6">
        <f>+H3014+SUM($B$4:$B$5)-SUM($F$15:F3014)</f>
        <v>28202.383782090052</v>
      </c>
      <c r="K3014" s="10">
        <f t="shared" si="334"/>
        <v>1.7181779742796E-2</v>
      </c>
      <c r="L3014" s="10">
        <f>+H3014/SUM($F$15:F3014)-1</f>
        <v>7.0901929997877922E-2</v>
      </c>
      <c r="M3014" s="18">
        <f t="shared" si="337"/>
        <v>0</v>
      </c>
      <c r="N3014" s="18">
        <f t="shared" si="335"/>
        <v>3154.8480452068693</v>
      </c>
      <c r="O3014" s="4">
        <f t="shared" si="336"/>
        <v>8.0576939477708116</v>
      </c>
      <c r="P3014" s="18">
        <f>+AVERAGEIF($C$15:C3014,"&lt;&gt;",$B$15:B3014)</f>
        <v>8.1630578512396692</v>
      </c>
    </row>
    <row r="3015" spans="1:16" x14ac:dyDescent="0.25">
      <c r="A3015" s="1">
        <v>44697</v>
      </c>
      <c r="B3015" s="18">
        <v>8.67</v>
      </c>
      <c r="G3015">
        <f t="shared" si="332"/>
        <v>28434.90217455546</v>
      </c>
      <c r="H3015">
        <f t="shared" si="333"/>
        <v>27352.53255194351</v>
      </c>
      <c r="I3015" s="5">
        <f t="shared" si="331"/>
        <v>0</v>
      </c>
      <c r="J3015" s="6">
        <f>+H3015+SUM($B$4:$B$5)-SUM($F$15:F3015)</f>
        <v>28331.73255194354</v>
      </c>
      <c r="K3015" s="10">
        <f t="shared" si="334"/>
        <v>4.5864481120787559E-3</v>
      </c>
      <c r="L3015" s="10">
        <f>+H3015/SUM($F$15:F3015)-1</f>
        <v>7.5990234451454697E-2</v>
      </c>
      <c r="M3015" s="18">
        <f t="shared" si="337"/>
        <v>0</v>
      </c>
      <c r="N3015" s="18">
        <f t="shared" si="335"/>
        <v>3154.8480452068693</v>
      </c>
      <c r="O3015" s="4">
        <f t="shared" si="336"/>
        <v>8.0576939477708116</v>
      </c>
      <c r="P3015" s="18">
        <f>+AVERAGEIF($C$15:C3015,"&lt;&gt;",$B$15:B3015)</f>
        <v>8.1630578512396692</v>
      </c>
    </row>
    <row r="3016" spans="1:16" x14ac:dyDescent="0.25">
      <c r="A3016" s="1">
        <v>44698</v>
      </c>
      <c r="B3016" s="18">
        <v>8.7720000000000002</v>
      </c>
      <c r="G3016">
        <f t="shared" si="332"/>
        <v>28769.430435432583</v>
      </c>
      <c r="H3016">
        <f t="shared" si="333"/>
        <v>27674.32705255461</v>
      </c>
      <c r="I3016" s="5">
        <f t="shared" si="331"/>
        <v>0</v>
      </c>
      <c r="J3016" s="6">
        <f>+H3016+SUM($B$4:$B$5)-SUM($F$15:F3016)</f>
        <v>28653.527052554637</v>
      </c>
      <c r="K3016" s="10">
        <f t="shared" si="334"/>
        <v>1.1358094674270847E-2</v>
      </c>
      <c r="L3016" s="10">
        <f>+H3016/SUM($F$15:F3016)-1</f>
        <v>8.8648943092060062E-2</v>
      </c>
      <c r="M3016" s="18">
        <f t="shared" si="337"/>
        <v>0</v>
      </c>
      <c r="N3016" s="18">
        <f t="shared" si="335"/>
        <v>3154.8480452068693</v>
      </c>
      <c r="O3016" s="4">
        <f t="shared" si="336"/>
        <v>8.0576939477708116</v>
      </c>
      <c r="P3016" s="18">
        <f>+AVERAGEIF($C$15:C3016,"&lt;&gt;",$B$15:B3016)</f>
        <v>8.1630578512396692</v>
      </c>
    </row>
    <row r="3017" spans="1:16" x14ac:dyDescent="0.25">
      <c r="A3017" s="1">
        <v>44699</v>
      </c>
      <c r="B3017" s="18">
        <v>8.7859999999999996</v>
      </c>
      <c r="G3017">
        <f t="shared" si="332"/>
        <v>28815.346079082381</v>
      </c>
      <c r="H3017">
        <f t="shared" si="333"/>
        <v>27718.494925187504</v>
      </c>
      <c r="I3017" s="5">
        <f t="shared" si="331"/>
        <v>0</v>
      </c>
      <c r="J3017" s="6">
        <f>+H3017+SUM($B$4:$B$5)-SUM($F$15:F3017)</f>
        <v>28697.694925187534</v>
      </c>
      <c r="K3017" s="10">
        <f t="shared" si="334"/>
        <v>1.541446278215064E-3</v>
      </c>
      <c r="L3017" s="10">
        <f>+H3017/SUM($F$15:F3017)-1</f>
        <v>9.0386412905476332E-2</v>
      </c>
      <c r="M3017" s="18">
        <f t="shared" si="337"/>
        <v>0</v>
      </c>
      <c r="N3017" s="18">
        <f t="shared" si="335"/>
        <v>3154.8480452068693</v>
      </c>
      <c r="O3017" s="4">
        <f t="shared" si="336"/>
        <v>8.0576939477708116</v>
      </c>
      <c r="P3017" s="18">
        <f>+AVERAGEIF($C$15:C3017,"&lt;&gt;",$B$15:B3017)</f>
        <v>8.1630578512396692</v>
      </c>
    </row>
    <row r="3018" spans="1:16" x14ac:dyDescent="0.25">
      <c r="A3018" s="1">
        <v>44700</v>
      </c>
      <c r="B3018" s="18">
        <v>8.6069999999999993</v>
      </c>
      <c r="G3018">
        <f t="shared" si="332"/>
        <v>28228.28177813135</v>
      </c>
      <c r="H3018">
        <f t="shared" si="333"/>
        <v>27153.777125095476</v>
      </c>
      <c r="I3018" s="5">
        <f t="shared" si="331"/>
        <v>0</v>
      </c>
      <c r="J3018" s="6">
        <f>+H3018+SUM($B$4:$B$5)-SUM($F$15:F3018)</f>
        <v>28132.977125095502</v>
      </c>
      <c r="K3018" s="10">
        <f t="shared" si="334"/>
        <v>-1.9678158875275686E-2</v>
      </c>
      <c r="L3018" s="10">
        <f>+H3018/SUM($F$15:F3018)-1</f>
        <v>6.8171620291080703E-2</v>
      </c>
      <c r="M3018" s="18">
        <f t="shared" si="337"/>
        <v>0</v>
      </c>
      <c r="N3018" s="18">
        <f t="shared" si="335"/>
        <v>3154.8480452068693</v>
      </c>
      <c r="O3018" s="4">
        <f t="shared" si="336"/>
        <v>8.0576939477708116</v>
      </c>
      <c r="P3018" s="18">
        <f>+AVERAGEIF($C$15:C3018,"&lt;&gt;",$B$15:B3018)</f>
        <v>8.1630578512396692</v>
      </c>
    </row>
    <row r="3019" spans="1:16" x14ac:dyDescent="0.25">
      <c r="A3019" s="1">
        <v>44701</v>
      </c>
      <c r="B3019" s="18">
        <v>8.7840000000000007</v>
      </c>
      <c r="G3019">
        <f t="shared" si="332"/>
        <v>28808.786701418125</v>
      </c>
      <c r="H3019">
        <f t="shared" si="333"/>
        <v>27712.185229097093</v>
      </c>
      <c r="I3019" s="5">
        <f t="shared" si="331"/>
        <v>0</v>
      </c>
      <c r="J3019" s="6">
        <f>+H3019+SUM($B$4:$B$5)-SUM($F$15:F3019)</f>
        <v>28691.385229097119</v>
      </c>
      <c r="K3019" s="10">
        <f t="shared" si="334"/>
        <v>1.9848880604374397E-2</v>
      </c>
      <c r="L3019" s="10">
        <f>+H3019/SUM($F$15:F3019)-1</f>
        <v>9.0138202932131151E-2</v>
      </c>
      <c r="M3019" s="18">
        <f t="shared" si="337"/>
        <v>0</v>
      </c>
      <c r="N3019" s="18">
        <f t="shared" si="335"/>
        <v>3154.8480452068693</v>
      </c>
      <c r="O3019" s="4">
        <f t="shared" si="336"/>
        <v>8.0576939477708116</v>
      </c>
      <c r="P3019" s="18">
        <f>+AVERAGEIF($C$15:C3019,"&lt;&gt;",$B$15:B3019)</f>
        <v>8.1630578512396692</v>
      </c>
    </row>
    <row r="3020" spans="1:16" x14ac:dyDescent="0.25">
      <c r="A3020" s="1">
        <v>44704</v>
      </c>
      <c r="B3020" s="18">
        <v>8.7210000000000001</v>
      </c>
      <c r="G3020">
        <f t="shared" si="332"/>
        <v>28602.166304994018</v>
      </c>
      <c r="H3020">
        <f t="shared" si="333"/>
        <v>27513.429802249058</v>
      </c>
      <c r="I3020" s="5">
        <f t="shared" si="331"/>
        <v>0</v>
      </c>
      <c r="J3020" s="6">
        <f>+H3020+SUM($B$4:$B$5)-SUM($F$15:F3020)</f>
        <v>28492.629802249081</v>
      </c>
      <c r="K3020" s="10">
        <f t="shared" si="334"/>
        <v>-6.9273555550211086E-3</v>
      </c>
      <c r="L3020" s="10">
        <f>+H3020/SUM($F$15:F3020)-1</f>
        <v>8.2319588771757157E-2</v>
      </c>
      <c r="M3020" s="18">
        <f t="shared" si="337"/>
        <v>0</v>
      </c>
      <c r="N3020" s="18">
        <f t="shared" si="335"/>
        <v>3154.8480452068693</v>
      </c>
      <c r="O3020" s="4">
        <f t="shared" si="336"/>
        <v>8.0576939477708116</v>
      </c>
      <c r="P3020" s="18">
        <f>+AVERAGEIF($C$15:C3020,"&lt;&gt;",$B$15:B3020)</f>
        <v>8.1630578512396692</v>
      </c>
    </row>
    <row r="3021" spans="1:16" x14ac:dyDescent="0.25">
      <c r="A3021" s="1">
        <v>44705</v>
      </c>
      <c r="B3021" s="18">
        <v>8.5640000000000001</v>
      </c>
      <c r="G3021">
        <f t="shared" si="332"/>
        <v>28087.255158349817</v>
      </c>
      <c r="H3021">
        <f t="shared" si="333"/>
        <v>27018.11865915158</v>
      </c>
      <c r="I3021" s="5">
        <f t="shared" si="331"/>
        <v>0</v>
      </c>
      <c r="J3021" s="6">
        <f>+H3021+SUM($B$4:$B$5)-SUM($F$15:F3021)</f>
        <v>27997.318659151606</v>
      </c>
      <c r="K3021" s="10">
        <f t="shared" si="334"/>
        <v>-1.7383833873361065E-2</v>
      </c>
      <c r="L3021" s="10">
        <f>+H3021/SUM($F$15:F3021)-1</f>
        <v>6.2835105864158747E-2</v>
      </c>
      <c r="M3021" s="18">
        <f t="shared" si="337"/>
        <v>0</v>
      </c>
      <c r="N3021" s="18">
        <f t="shared" si="335"/>
        <v>3154.8480452068693</v>
      </c>
      <c r="O3021" s="4">
        <f t="shared" si="336"/>
        <v>8.0576939477708116</v>
      </c>
      <c r="P3021" s="18">
        <f>+AVERAGEIF($C$15:C3021,"&lt;&gt;",$B$15:B3021)</f>
        <v>8.1630578512396692</v>
      </c>
    </row>
    <row r="3022" spans="1:16" x14ac:dyDescent="0.25">
      <c r="A3022" s="1">
        <v>44706</v>
      </c>
      <c r="B3022" s="18">
        <v>8.593</v>
      </c>
      <c r="G3022">
        <f t="shared" si="332"/>
        <v>28182.366134481548</v>
      </c>
      <c r="H3022">
        <f t="shared" si="333"/>
        <v>27109.609252462578</v>
      </c>
      <c r="I3022" s="5">
        <f t="shared" si="331"/>
        <v>0</v>
      </c>
      <c r="J3022" s="6">
        <f>+H3022+SUM($B$4:$B$5)-SUM($F$15:F3022)</f>
        <v>28088.809252462604</v>
      </c>
      <c r="K3022" s="10">
        <f t="shared" si="334"/>
        <v>3.2678341245757636E-3</v>
      </c>
      <c r="L3022" s="10">
        <f>+H3022/SUM($F$15:F3022)-1</f>
        <v>6.6434150477664211E-2</v>
      </c>
      <c r="M3022" s="18">
        <f t="shared" si="337"/>
        <v>0</v>
      </c>
      <c r="N3022" s="18">
        <f t="shared" si="335"/>
        <v>3154.8480452068693</v>
      </c>
      <c r="O3022" s="4">
        <f t="shared" si="336"/>
        <v>8.0576939477708116</v>
      </c>
      <c r="P3022" s="18">
        <f>+AVERAGEIF($C$15:C3022,"&lt;&gt;",$B$15:B3022)</f>
        <v>8.1630578512396692</v>
      </c>
    </row>
    <row r="3023" spans="1:16" x14ac:dyDescent="0.25">
      <c r="A3023" s="1">
        <v>44708</v>
      </c>
      <c r="B3023" s="18">
        <v>8.7629999999999999</v>
      </c>
      <c r="G3023">
        <f t="shared" si="332"/>
        <v>28739.913235943422</v>
      </c>
      <c r="H3023">
        <f t="shared" si="333"/>
        <v>27645.933420147747</v>
      </c>
      <c r="I3023" s="5">
        <f t="shared" si="331"/>
        <v>0</v>
      </c>
      <c r="J3023" s="6">
        <f>+H3023+SUM($B$4:$B$5)-SUM($F$15:F3023)</f>
        <v>28625.133420147773</v>
      </c>
      <c r="K3023" s="10">
        <f t="shared" si="334"/>
        <v>1.9093873395083394E-2</v>
      </c>
      <c r="L3023" s="10">
        <f>+H3023/SUM($F$15:F3023)-1</f>
        <v>8.7531998212006412E-2</v>
      </c>
      <c r="M3023" s="18">
        <f t="shared" si="337"/>
        <v>0</v>
      </c>
      <c r="N3023" s="18">
        <f t="shared" si="335"/>
        <v>3154.8480452068693</v>
      </c>
      <c r="O3023" s="4">
        <f t="shared" si="336"/>
        <v>8.0576939477708116</v>
      </c>
      <c r="P3023" s="18">
        <f>+AVERAGEIF($C$15:C3023,"&lt;&gt;",$B$15:B3023)</f>
        <v>8.1630578512396692</v>
      </c>
    </row>
    <row r="3024" spans="1:16" x14ac:dyDescent="0.25">
      <c r="A3024" s="1">
        <v>44711</v>
      </c>
      <c r="B3024" s="18">
        <v>8.8689999999999998</v>
      </c>
      <c r="G3024">
        <f t="shared" si="332"/>
        <v>29087.560252149062</v>
      </c>
      <c r="H3024">
        <f t="shared" si="333"/>
        <v>27980.347312939677</v>
      </c>
      <c r="I3024" s="5">
        <f t="shared" ref="I3024:I3087" si="338">+C3024*(MAX($A:$A)-A3024)</f>
        <v>0</v>
      </c>
      <c r="J3024" s="6">
        <f>+H3024+SUM($B$4:$B$5)-SUM($F$15:F3024)</f>
        <v>28959.5473129397</v>
      </c>
      <c r="K3024" s="10">
        <f t="shared" si="334"/>
        <v>1.1682526955718808E-2</v>
      </c>
      <c r="L3024" s="10">
        <f>+H3024/SUM($F$15:F3024)-1</f>
        <v>0.10068712679930236</v>
      </c>
      <c r="M3024" s="18">
        <f t="shared" si="337"/>
        <v>0</v>
      </c>
      <c r="N3024" s="18">
        <f t="shared" si="335"/>
        <v>3154.8480452068693</v>
      </c>
      <c r="O3024" s="4">
        <f t="shared" si="336"/>
        <v>8.0576939477708116</v>
      </c>
      <c r="P3024" s="18">
        <f>+AVERAGEIF($C$15:C3024,"&lt;&gt;",$B$15:B3024)</f>
        <v>8.1630578512396692</v>
      </c>
    </row>
    <row r="3025" spans="1:16" x14ac:dyDescent="0.25">
      <c r="A3025" s="1">
        <v>44712</v>
      </c>
      <c r="B3025" s="18">
        <v>9.0259999999999998</v>
      </c>
      <c r="G3025">
        <f t="shared" ref="G3025:G3088" si="339">+(B3025/B3024*G3024)+C3025</f>
        <v>29602.471398793263</v>
      </c>
      <c r="H3025">
        <f t="shared" ref="H3025:H3088" si="340">+(B3025/B3024*H3024)+F3025</f>
        <v>28475.658456037156</v>
      </c>
      <c r="I3025" s="5">
        <f t="shared" si="338"/>
        <v>0</v>
      </c>
      <c r="J3025" s="6">
        <f>+H3025+SUM($B$4:$B$5)-SUM($F$15:F3025)</f>
        <v>29454.858456037182</v>
      </c>
      <c r="K3025" s="10">
        <f t="shared" ref="K3025:K3088" si="341">+J3025/J3024-1</f>
        <v>1.7103552681438705E-2</v>
      </c>
      <c r="L3025" s="10">
        <f>+H3025/SUM($F$15:F3025)-1</f>
        <v>0.12017160970690077</v>
      </c>
      <c r="M3025" s="18">
        <f t="shared" si="337"/>
        <v>0</v>
      </c>
      <c r="N3025" s="18">
        <f t="shared" ref="N3025:N3088" si="342">+M3025+N3024</f>
        <v>3154.8480452068693</v>
      </c>
      <c r="O3025" s="4">
        <f t="shared" ref="O3025:O3088" si="343">((O3024*N3024)+(B3025*M3025))/N3025</f>
        <v>8.0576939477708116</v>
      </c>
      <c r="P3025" s="18">
        <f>+AVERAGEIF($C$15:C3025,"&lt;&gt;",$B$15:B3025)</f>
        <v>8.1630578512396692</v>
      </c>
    </row>
    <row r="3026" spans="1:16" x14ac:dyDescent="0.25">
      <c r="A3026" s="1">
        <v>44713</v>
      </c>
      <c r="B3026" s="18">
        <v>9.0090000000000003</v>
      </c>
      <c r="G3026">
        <f t="shared" si="339"/>
        <v>29546.716688647077</v>
      </c>
      <c r="H3026">
        <f t="shared" si="340"/>
        <v>28422.02603926864</v>
      </c>
      <c r="I3026" s="5">
        <f t="shared" si="338"/>
        <v>0</v>
      </c>
      <c r="J3026" s="6">
        <f>+H3026+SUM($B$4:$B$5)-SUM($F$15:F3026)</f>
        <v>29401.226039268666</v>
      </c>
      <c r="K3026" s="10">
        <f t="shared" si="341"/>
        <v>-1.8208343064545218E-3</v>
      </c>
      <c r="L3026" s="10">
        <f>+H3026/SUM($F$15:F3026)-1</f>
        <v>0.11806182493346662</v>
      </c>
      <c r="M3026" s="18">
        <f t="shared" si="337"/>
        <v>0</v>
      </c>
      <c r="N3026" s="18">
        <f t="shared" si="342"/>
        <v>3154.8480452068693</v>
      </c>
      <c r="O3026" s="4">
        <f t="shared" si="343"/>
        <v>8.0576939477708116</v>
      </c>
      <c r="P3026" s="18">
        <f>+AVERAGEIF($C$15:C3026,"&lt;&gt;",$B$15:B3026)</f>
        <v>8.1630578512396692</v>
      </c>
    </row>
    <row r="3027" spans="1:16" x14ac:dyDescent="0.25">
      <c r="A3027" s="1">
        <v>44715</v>
      </c>
      <c r="B3027" s="18">
        <v>8.9350000000000005</v>
      </c>
      <c r="G3027">
        <f t="shared" si="339"/>
        <v>29304.019715069557</v>
      </c>
      <c r="H3027">
        <f t="shared" si="340"/>
        <v>28188.567283923334</v>
      </c>
      <c r="I3027" s="5">
        <f t="shared" si="338"/>
        <v>0</v>
      </c>
      <c r="J3027" s="6">
        <f>+H3027+SUM($B$4:$B$5)-SUM($F$15:F3027)</f>
        <v>29167.767283923356</v>
      </c>
      <c r="K3027" s="10">
        <f t="shared" si="341"/>
        <v>-7.9404428588624176E-3</v>
      </c>
      <c r="L3027" s="10">
        <f>+H3027/SUM($F$15:F3027)-1</f>
        <v>0.10887805591969424</v>
      </c>
      <c r="M3027" s="18">
        <f t="shared" ref="M3027:M3090" si="344">+F3027/B3027</f>
        <v>0</v>
      </c>
      <c r="N3027" s="18">
        <f t="shared" si="342"/>
        <v>3154.8480452068693</v>
      </c>
      <c r="O3027" s="4">
        <f t="shared" si="343"/>
        <v>8.0576939477708116</v>
      </c>
      <c r="P3027" s="18">
        <f>+AVERAGEIF($C$15:C3027,"&lt;&gt;",$B$15:B3027)</f>
        <v>8.1630578512396692</v>
      </c>
    </row>
    <row r="3028" spans="1:16" x14ac:dyDescent="0.25">
      <c r="A3028" s="1">
        <v>44719</v>
      </c>
      <c r="B3028" s="18">
        <v>8.952</v>
      </c>
      <c r="G3028">
        <f t="shared" si="339"/>
        <v>29359.774425215743</v>
      </c>
      <c r="H3028">
        <f t="shared" si="340"/>
        <v>28242.19970069185</v>
      </c>
      <c r="I3028" s="5">
        <f t="shared" si="338"/>
        <v>0</v>
      </c>
      <c r="J3028" s="6">
        <f>+H3028+SUM($B$4:$B$5)-SUM($F$15:F3028)</f>
        <v>29221.39970069188</v>
      </c>
      <c r="K3028" s="10">
        <f t="shared" si="341"/>
        <v>1.8387563314825606E-3</v>
      </c>
      <c r="L3028" s="10">
        <f>+H3028/SUM($F$15:F3028)-1</f>
        <v>0.11098784069312839</v>
      </c>
      <c r="M3028" s="18">
        <f t="shared" si="344"/>
        <v>0</v>
      </c>
      <c r="N3028" s="18">
        <f t="shared" si="342"/>
        <v>3154.8480452068693</v>
      </c>
      <c r="O3028" s="4">
        <f t="shared" si="343"/>
        <v>8.0576939477708116</v>
      </c>
      <c r="P3028" s="18">
        <f>+AVERAGEIF($C$15:C3028,"&lt;&gt;",$B$15:B3028)</f>
        <v>8.1630578512396692</v>
      </c>
    </row>
    <row r="3029" spans="1:16" x14ac:dyDescent="0.25">
      <c r="A3029" s="1">
        <v>44720</v>
      </c>
      <c r="B3029" s="18">
        <v>8.9890000000000008</v>
      </c>
      <c r="G3029">
        <f t="shared" si="339"/>
        <v>29481.122912004503</v>
      </c>
      <c r="H3029">
        <f t="shared" si="340"/>
        <v>28358.929078364505</v>
      </c>
      <c r="I3029" s="5">
        <f t="shared" si="338"/>
        <v>0</v>
      </c>
      <c r="J3029" s="6">
        <f>+H3029+SUM($B$4:$B$5)-SUM($F$15:F3029)</f>
        <v>29338.129078364531</v>
      </c>
      <c r="K3029" s="10">
        <f t="shared" si="341"/>
        <v>3.9946538792898778E-3</v>
      </c>
      <c r="L3029" s="10">
        <f>+H3029/SUM($F$15:F3029)-1</f>
        <v>0.1155797252000148</v>
      </c>
      <c r="M3029" s="18">
        <f t="shared" si="344"/>
        <v>0</v>
      </c>
      <c r="N3029" s="18">
        <f t="shared" si="342"/>
        <v>3154.8480452068693</v>
      </c>
      <c r="O3029" s="4">
        <f t="shared" si="343"/>
        <v>8.0576939477708116</v>
      </c>
      <c r="P3029" s="18">
        <f>+AVERAGEIF($C$15:C3029,"&lt;&gt;",$B$15:B3029)</f>
        <v>8.1630578512396692</v>
      </c>
    </row>
    <row r="3030" spans="1:16" x14ac:dyDescent="0.25">
      <c r="A3030" s="1">
        <v>44721</v>
      </c>
      <c r="B3030" s="18">
        <v>8.99</v>
      </c>
      <c r="G3030">
        <f t="shared" si="339"/>
        <v>29484.402600836631</v>
      </c>
      <c r="H3030">
        <f t="shared" si="340"/>
        <v>28362.083926409712</v>
      </c>
      <c r="I3030" s="5">
        <f t="shared" si="338"/>
        <v>0</v>
      </c>
      <c r="J3030" s="6">
        <f>+H3030+SUM($B$4:$B$5)-SUM($F$15:F3030)</f>
        <v>29341.283926409742</v>
      </c>
      <c r="K3030" s="10">
        <f t="shared" si="341"/>
        <v>1.0753405702135233E-4</v>
      </c>
      <c r="L3030" s="10">
        <f>+H3030/SUM($F$15:F3030)-1</f>
        <v>0.11570383018668728</v>
      </c>
      <c r="M3030" s="18">
        <f t="shared" si="344"/>
        <v>0</v>
      </c>
      <c r="N3030" s="18">
        <f t="shared" si="342"/>
        <v>3154.8480452068693</v>
      </c>
      <c r="O3030" s="4">
        <f t="shared" si="343"/>
        <v>8.0576939477708116</v>
      </c>
      <c r="P3030" s="18">
        <f>+AVERAGEIF($C$15:C3030,"&lt;&gt;",$B$15:B3030)</f>
        <v>8.1630578512396692</v>
      </c>
    </row>
    <row r="3031" spans="1:16" x14ac:dyDescent="0.25">
      <c r="A3031" s="1">
        <v>44722</v>
      </c>
      <c r="B3031" s="18">
        <v>8.9420000000000002</v>
      </c>
      <c r="G3031">
        <f t="shared" si="339"/>
        <v>29326.977536894457</v>
      </c>
      <c r="H3031">
        <f t="shared" si="340"/>
        <v>28210.651220239783</v>
      </c>
      <c r="I3031" s="5">
        <f t="shared" si="338"/>
        <v>0</v>
      </c>
      <c r="J3031" s="6">
        <f>+H3031+SUM($B$4:$B$5)-SUM($F$15:F3031)</f>
        <v>29189.851220239812</v>
      </c>
      <c r="K3031" s="10">
        <f t="shared" si="341"/>
        <v>-5.1610797451718815E-3</v>
      </c>
      <c r="L3031" s="10">
        <f>+H3031/SUM($F$15:F3031)-1</f>
        <v>0.10974679082640248</v>
      </c>
      <c r="M3031" s="18">
        <f t="shared" si="344"/>
        <v>0</v>
      </c>
      <c r="N3031" s="18">
        <f t="shared" si="342"/>
        <v>3154.8480452068693</v>
      </c>
      <c r="O3031" s="4">
        <f t="shared" si="343"/>
        <v>8.0576939477708116</v>
      </c>
      <c r="P3031" s="18">
        <f>+AVERAGEIF($C$15:C3031,"&lt;&gt;",$B$15:B3031)</f>
        <v>8.1630578512396692</v>
      </c>
    </row>
    <row r="3032" spans="1:16" x14ac:dyDescent="0.25">
      <c r="A3032" s="1">
        <v>44725</v>
      </c>
      <c r="B3032" s="18">
        <v>8.7309999999999999</v>
      </c>
      <c r="G3032">
        <f t="shared" si="339"/>
        <v>28634.96319331531</v>
      </c>
      <c r="H3032">
        <f t="shared" si="340"/>
        <v>27544.978282701133</v>
      </c>
      <c r="I3032" s="5">
        <f t="shared" si="338"/>
        <v>0</v>
      </c>
      <c r="J3032" s="6">
        <f>+H3032+SUM($B$4:$B$5)-SUM($F$15:F3032)</f>
        <v>28524.178282701163</v>
      </c>
      <c r="K3032" s="10">
        <f t="shared" si="341"/>
        <v>-2.2804944517054615E-2</v>
      </c>
      <c r="L3032" s="10">
        <f>+H3032/SUM($F$15:F3032)-1</f>
        <v>8.3560638638483509E-2</v>
      </c>
      <c r="M3032" s="18">
        <f t="shared" si="344"/>
        <v>0</v>
      </c>
      <c r="N3032" s="18">
        <f t="shared" si="342"/>
        <v>3154.8480452068693</v>
      </c>
      <c r="O3032" s="4">
        <f t="shared" si="343"/>
        <v>8.0576939477708116</v>
      </c>
      <c r="P3032" s="18">
        <f>+AVERAGEIF($C$15:C3032,"&lt;&gt;",$B$15:B3032)</f>
        <v>8.1630578512396692</v>
      </c>
    </row>
    <row r="3033" spans="1:16" x14ac:dyDescent="0.25">
      <c r="A3033" s="1">
        <v>44726</v>
      </c>
      <c r="B3033" s="18">
        <v>8.6890000000000001</v>
      </c>
      <c r="G3033">
        <f t="shared" si="339"/>
        <v>28497.216262365906</v>
      </c>
      <c r="H3033">
        <f t="shared" si="340"/>
        <v>27412.474664802445</v>
      </c>
      <c r="I3033" s="5">
        <f t="shared" si="338"/>
        <v>0</v>
      </c>
      <c r="J3033" s="6">
        <f>+H3033+SUM($B$4:$B$5)-SUM($F$15:F3033)</f>
        <v>28391.674664802471</v>
      </c>
      <c r="K3033" s="10">
        <f t="shared" si="341"/>
        <v>-4.6453088529126996E-3</v>
      </c>
      <c r="L3033" s="10">
        <f>+H3033/SUM($F$15:F3033)-1</f>
        <v>7.8348229198234254E-2</v>
      </c>
      <c r="M3033" s="18">
        <f t="shared" si="344"/>
        <v>0</v>
      </c>
      <c r="N3033" s="18">
        <f t="shared" si="342"/>
        <v>3154.8480452068693</v>
      </c>
      <c r="O3033" s="4">
        <f t="shared" si="343"/>
        <v>8.0576939477708116</v>
      </c>
      <c r="P3033" s="18">
        <f>+AVERAGEIF($C$15:C3033,"&lt;&gt;",$B$15:B3033)</f>
        <v>8.1630578512396692</v>
      </c>
    </row>
    <row r="3034" spans="1:16" x14ac:dyDescent="0.25">
      <c r="A3034" s="1">
        <v>44727</v>
      </c>
      <c r="B3034" s="18">
        <v>8.7260000000000009</v>
      </c>
      <c r="G3034">
        <f t="shared" si="339"/>
        <v>28618.56474915467</v>
      </c>
      <c r="H3034">
        <f t="shared" si="340"/>
        <v>27529.204042475103</v>
      </c>
      <c r="I3034" s="5">
        <f t="shared" si="338"/>
        <v>0</v>
      </c>
      <c r="J3034" s="6">
        <f>+H3034+SUM($B$4:$B$5)-SUM($F$15:F3034)</f>
        <v>28508.404042475129</v>
      </c>
      <c r="K3034" s="10">
        <f t="shared" si="341"/>
        <v>4.1113945919284411E-3</v>
      </c>
      <c r="L3034" s="10">
        <f>+H3034/SUM($F$15:F3034)-1</f>
        <v>8.2940113705120666E-2</v>
      </c>
      <c r="M3034" s="18">
        <f t="shared" si="344"/>
        <v>0</v>
      </c>
      <c r="N3034" s="18">
        <f t="shared" si="342"/>
        <v>3154.8480452068693</v>
      </c>
      <c r="O3034" s="4">
        <f t="shared" si="343"/>
        <v>8.0576939477708116</v>
      </c>
      <c r="P3034" s="18">
        <f>+AVERAGEIF($C$15:C3034,"&lt;&gt;",$B$15:B3034)</f>
        <v>8.1630578512396692</v>
      </c>
    </row>
    <row r="3035" spans="1:16" x14ac:dyDescent="0.25">
      <c r="A3035" s="1">
        <v>44728</v>
      </c>
      <c r="B3035" s="18">
        <v>8.5630000000000006</v>
      </c>
      <c r="G3035">
        <f t="shared" si="339"/>
        <v>28083.9754695177</v>
      </c>
      <c r="H3035">
        <f t="shared" si="340"/>
        <v>27014.963811106383</v>
      </c>
      <c r="I3035" s="5">
        <f t="shared" si="338"/>
        <v>0</v>
      </c>
      <c r="J3035" s="6">
        <f>+H3035+SUM($B$4:$B$5)-SUM($F$15:F3035)</f>
        <v>27994.163811106409</v>
      </c>
      <c r="K3035" s="10">
        <f t="shared" si="341"/>
        <v>-1.8038197810110512E-2</v>
      </c>
      <c r="L3035" s="10">
        <f>+H3035/SUM($F$15:F3035)-1</f>
        <v>6.2711000877486489E-2</v>
      </c>
      <c r="M3035" s="18">
        <f t="shared" si="344"/>
        <v>0</v>
      </c>
      <c r="N3035" s="18">
        <f t="shared" si="342"/>
        <v>3154.8480452068693</v>
      </c>
      <c r="O3035" s="4">
        <f t="shared" si="343"/>
        <v>8.0576939477708116</v>
      </c>
      <c r="P3035" s="18">
        <f>+AVERAGEIF($C$15:C3035,"&lt;&gt;",$B$15:B3035)</f>
        <v>8.1630578512396692</v>
      </c>
    </row>
    <row r="3036" spans="1:16" x14ac:dyDescent="0.25">
      <c r="A3036" s="1">
        <v>44729</v>
      </c>
      <c r="B3036" s="18">
        <v>8.5429999999999993</v>
      </c>
      <c r="G3036">
        <f t="shared" si="339"/>
        <v>28018.381692875122</v>
      </c>
      <c r="H3036">
        <f t="shared" si="340"/>
        <v>26951.866850202241</v>
      </c>
      <c r="I3036" s="5">
        <f t="shared" si="338"/>
        <v>0</v>
      </c>
      <c r="J3036" s="6">
        <f>+H3036+SUM($B$4:$B$5)-SUM($F$15:F3036)</f>
        <v>27931.066850202267</v>
      </c>
      <c r="K3036" s="10">
        <f t="shared" si="341"/>
        <v>-2.2539326886095168E-3</v>
      </c>
      <c r="L3036" s="10">
        <f>+H3036/SUM($F$15:F3036)-1</f>
        <v>6.0228901144034452E-2</v>
      </c>
      <c r="M3036" s="18">
        <f t="shared" si="344"/>
        <v>0</v>
      </c>
      <c r="N3036" s="18">
        <f t="shared" si="342"/>
        <v>3154.8480452068693</v>
      </c>
      <c r="O3036" s="4">
        <f t="shared" si="343"/>
        <v>8.0576939477708116</v>
      </c>
      <c r="P3036" s="18">
        <f>+AVERAGEIF($C$15:C3036,"&lt;&gt;",$B$15:B3036)</f>
        <v>8.1630578512396692</v>
      </c>
    </row>
    <row r="3037" spans="1:16" x14ac:dyDescent="0.25">
      <c r="A3037" s="1">
        <v>44732</v>
      </c>
      <c r="B3037" s="18">
        <v>8.4689999999999994</v>
      </c>
      <c r="G3037">
        <f t="shared" si="339"/>
        <v>27775.684719297602</v>
      </c>
      <c r="H3037">
        <f t="shared" si="340"/>
        <v>26718.408094856932</v>
      </c>
      <c r="I3037" s="5">
        <f t="shared" si="338"/>
        <v>0</v>
      </c>
      <c r="J3037" s="6">
        <f>+H3037+SUM($B$4:$B$5)-SUM($F$15:F3037)</f>
        <v>27697.608094856958</v>
      </c>
      <c r="K3037" s="10">
        <f t="shared" si="341"/>
        <v>-8.3583901967432261E-3</v>
      </c>
      <c r="L3037" s="10">
        <f>+H3037/SUM($F$15:F3037)-1</f>
        <v>5.104513213026185E-2</v>
      </c>
      <c r="M3037" s="18">
        <f t="shared" si="344"/>
        <v>0</v>
      </c>
      <c r="N3037" s="18">
        <f t="shared" si="342"/>
        <v>3154.8480452068693</v>
      </c>
      <c r="O3037" s="4">
        <f t="shared" si="343"/>
        <v>8.0576939477708116</v>
      </c>
      <c r="P3037" s="18">
        <f>+AVERAGEIF($C$15:C3037,"&lt;&gt;",$B$15:B3037)</f>
        <v>8.1630578512396692</v>
      </c>
    </row>
    <row r="3038" spans="1:16" x14ac:dyDescent="0.25">
      <c r="A3038" s="1">
        <v>44733</v>
      </c>
      <c r="B3038" s="18">
        <v>8.5619999999999994</v>
      </c>
      <c r="G3038">
        <f t="shared" si="339"/>
        <v>28080.695780685568</v>
      </c>
      <c r="H3038">
        <f t="shared" si="340"/>
        <v>27011.808963061172</v>
      </c>
      <c r="I3038" s="5">
        <f t="shared" si="338"/>
        <v>0</v>
      </c>
      <c r="J3038" s="6">
        <f>+H3038+SUM($B$4:$B$5)-SUM($F$15:F3038)</f>
        <v>27991.008963061198</v>
      </c>
      <c r="K3038" s="10">
        <f t="shared" si="341"/>
        <v>1.0593003814604485E-2</v>
      </c>
      <c r="L3038" s="10">
        <f>+H3038/SUM($F$15:F3038)-1</f>
        <v>6.2586895890813787E-2</v>
      </c>
      <c r="M3038" s="18">
        <f t="shared" si="344"/>
        <v>0</v>
      </c>
      <c r="N3038" s="18">
        <f t="shared" si="342"/>
        <v>3154.8480452068693</v>
      </c>
      <c r="O3038" s="4">
        <f t="shared" si="343"/>
        <v>8.0576939477708116</v>
      </c>
      <c r="P3038" s="18">
        <f>+AVERAGEIF($C$15:C3038,"&lt;&gt;",$B$15:B3038)</f>
        <v>8.1630578512396692</v>
      </c>
    </row>
    <row r="3039" spans="1:16" x14ac:dyDescent="0.25">
      <c r="A3039" s="1">
        <v>44734</v>
      </c>
      <c r="B3039" s="18">
        <v>8.4039999999999999</v>
      </c>
      <c r="G3039">
        <f t="shared" si="339"/>
        <v>27562.504945209243</v>
      </c>
      <c r="H3039">
        <f t="shared" si="340"/>
        <v>26513.34297191849</v>
      </c>
      <c r="I3039" s="5">
        <f t="shared" si="338"/>
        <v>0</v>
      </c>
      <c r="J3039" s="6">
        <f>+H3039+SUM($B$4:$B$5)-SUM($F$15:F3039)</f>
        <v>27492.542971918519</v>
      </c>
      <c r="K3039" s="10">
        <f t="shared" si="341"/>
        <v>-1.7808075150148706E-2</v>
      </c>
      <c r="L3039" s="10">
        <f>+H3039/SUM($F$15:F3039)-1</f>
        <v>4.2978307996542897E-2</v>
      </c>
      <c r="M3039" s="18">
        <f t="shared" si="344"/>
        <v>0</v>
      </c>
      <c r="N3039" s="18">
        <f t="shared" si="342"/>
        <v>3154.8480452068693</v>
      </c>
      <c r="O3039" s="4">
        <f t="shared" si="343"/>
        <v>8.0576939477708116</v>
      </c>
      <c r="P3039" s="18">
        <f>+AVERAGEIF($C$15:C3039,"&lt;&gt;",$B$15:B3039)</f>
        <v>8.1630578512396692</v>
      </c>
    </row>
    <row r="3040" spans="1:16" x14ac:dyDescent="0.25">
      <c r="A3040" s="1">
        <v>44736</v>
      </c>
      <c r="B3040" s="18">
        <v>8.5630000000000006</v>
      </c>
      <c r="G3040">
        <f t="shared" si="339"/>
        <v>28083.9754695177</v>
      </c>
      <c r="H3040">
        <f t="shared" si="340"/>
        <v>27014.96381110638</v>
      </c>
      <c r="I3040" s="5">
        <f t="shared" si="338"/>
        <v>0</v>
      </c>
      <c r="J3040" s="6">
        <f>+H3040+SUM($B$4:$B$5)-SUM($F$15:F3040)</f>
        <v>27994.163811106409</v>
      </c>
      <c r="K3040" s="10">
        <f t="shared" si="341"/>
        <v>1.8245705379100752E-2</v>
      </c>
      <c r="L3040" s="10">
        <f>+H3040/SUM($F$15:F3040)-1</f>
        <v>6.2711000877486489E-2</v>
      </c>
      <c r="M3040" s="18">
        <f t="shared" si="344"/>
        <v>0</v>
      </c>
      <c r="N3040" s="18">
        <f t="shared" si="342"/>
        <v>3154.8480452068693</v>
      </c>
      <c r="O3040" s="4">
        <f t="shared" si="343"/>
        <v>8.0576939477708116</v>
      </c>
      <c r="P3040" s="18">
        <f>+AVERAGEIF($C$15:C3040,"&lt;&gt;",$B$15:B3040)</f>
        <v>8.1630578512396692</v>
      </c>
    </row>
    <row r="3041" spans="1:16" x14ac:dyDescent="0.25">
      <c r="A3041" s="1">
        <v>44739</v>
      </c>
      <c r="B3041" s="18">
        <v>8.6579999999999995</v>
      </c>
      <c r="G3041">
        <f t="shared" si="339"/>
        <v>28395.545908569919</v>
      </c>
      <c r="H3041">
        <f t="shared" si="340"/>
        <v>27314.674375401031</v>
      </c>
      <c r="I3041" s="5">
        <f t="shared" si="338"/>
        <v>0</v>
      </c>
      <c r="J3041" s="6">
        <f>+H3041+SUM($B$4:$B$5)-SUM($F$15:F3041)</f>
        <v>28293.874375401057</v>
      </c>
      <c r="K3041" s="10">
        <f t="shared" si="341"/>
        <v>1.0706180270894317E-2</v>
      </c>
      <c r="L3041" s="10">
        <f>+H3041/SUM($F$15:F3041)-1</f>
        <v>7.4500974611383608E-2</v>
      </c>
      <c r="M3041" s="18">
        <f t="shared" si="344"/>
        <v>0</v>
      </c>
      <c r="N3041" s="18">
        <f t="shared" si="342"/>
        <v>3154.8480452068693</v>
      </c>
      <c r="O3041" s="4">
        <f t="shared" si="343"/>
        <v>8.0576939477708116</v>
      </c>
      <c r="P3041" s="18">
        <f>+AVERAGEIF($C$15:C3041,"&lt;&gt;",$B$15:B3041)</f>
        <v>8.1630578512396692</v>
      </c>
    </row>
    <row r="3042" spans="1:16" x14ac:dyDescent="0.25">
      <c r="A3042" s="1">
        <v>44740</v>
      </c>
      <c r="B3042" s="18">
        <v>8.7430000000000003</v>
      </c>
      <c r="G3042">
        <f t="shared" si="339"/>
        <v>28674.319459300859</v>
      </c>
      <c r="H3042">
        <f t="shared" si="340"/>
        <v>27582.836459243619</v>
      </c>
      <c r="I3042" s="5">
        <f t="shared" si="338"/>
        <v>0</v>
      </c>
      <c r="J3042" s="6">
        <f>+H3042+SUM($B$4:$B$5)-SUM($F$15:F3042)</f>
        <v>28562.036459243645</v>
      </c>
      <c r="K3042" s="10">
        <f t="shared" si="341"/>
        <v>9.4777434961585971E-3</v>
      </c>
      <c r="L3042" s="10">
        <f>+H3042/SUM($F$15:F3042)-1</f>
        <v>8.504989847855482E-2</v>
      </c>
      <c r="M3042" s="18">
        <f t="shared" si="344"/>
        <v>0</v>
      </c>
      <c r="N3042" s="18">
        <f t="shared" si="342"/>
        <v>3154.8480452068693</v>
      </c>
      <c r="O3042" s="4">
        <f t="shared" si="343"/>
        <v>8.0576939477708116</v>
      </c>
      <c r="P3042" s="18">
        <f>+AVERAGEIF($C$15:C3042,"&lt;&gt;",$B$15:B3042)</f>
        <v>8.1630578512396692</v>
      </c>
    </row>
    <row r="3043" spans="1:16" x14ac:dyDescent="0.25">
      <c r="A3043" s="1">
        <v>44741</v>
      </c>
      <c r="B3043" s="18">
        <v>8.6419999999999995</v>
      </c>
      <c r="G3043">
        <f t="shared" si="339"/>
        <v>28343.070887255861</v>
      </c>
      <c r="H3043">
        <f t="shared" si="340"/>
        <v>27264.196806677723</v>
      </c>
      <c r="I3043" s="5">
        <f t="shared" si="338"/>
        <v>0</v>
      </c>
      <c r="J3043" s="6">
        <f>+H3043+SUM($B$4:$B$5)-SUM($F$15:F3043)</f>
        <v>28243.396806677745</v>
      </c>
      <c r="K3043" s="10">
        <f t="shared" si="341"/>
        <v>-1.1156055102043538E-2</v>
      </c>
      <c r="L3043" s="10">
        <f>+H3043/SUM($F$15:F3043)-1</f>
        <v>7.2515294824621934E-2</v>
      </c>
      <c r="M3043" s="18">
        <f t="shared" si="344"/>
        <v>0</v>
      </c>
      <c r="N3043" s="18">
        <f t="shared" si="342"/>
        <v>3154.8480452068693</v>
      </c>
      <c r="O3043" s="4">
        <f t="shared" si="343"/>
        <v>8.0576939477708116</v>
      </c>
      <c r="P3043" s="18">
        <f>+AVERAGEIF($C$15:C3043,"&lt;&gt;",$B$15:B3043)</f>
        <v>8.1630578512396692</v>
      </c>
    </row>
    <row r="3044" spans="1:16" x14ac:dyDescent="0.25">
      <c r="A3044" s="1">
        <v>44742</v>
      </c>
      <c r="B3044" s="18">
        <v>8.5760000000000005</v>
      </c>
      <c r="G3044">
        <f t="shared" si="339"/>
        <v>28126.611424335373</v>
      </c>
      <c r="H3044">
        <f t="shared" si="340"/>
        <v>27055.976835694073</v>
      </c>
      <c r="I3044" s="5">
        <f t="shared" si="338"/>
        <v>0</v>
      </c>
      <c r="J3044" s="6">
        <f>+H3044+SUM($B$4:$B$5)-SUM($F$15:F3044)</f>
        <v>28035.176835694103</v>
      </c>
      <c r="K3044" s="10">
        <f t="shared" si="341"/>
        <v>-7.3723416630400163E-3</v>
      </c>
      <c r="L3044" s="10">
        <f>+H3044/SUM($F$15:F3044)-1</f>
        <v>6.4324365704230502E-2</v>
      </c>
      <c r="M3044" s="18">
        <f t="shared" si="344"/>
        <v>0</v>
      </c>
      <c r="N3044" s="18">
        <f t="shared" si="342"/>
        <v>3154.8480452068693</v>
      </c>
      <c r="O3044" s="4">
        <f t="shared" si="343"/>
        <v>8.0576939477708116</v>
      </c>
      <c r="P3044" s="18">
        <f>+AVERAGEIF($C$15:C3044,"&lt;&gt;",$B$15:B3044)</f>
        <v>8.1630578512396692</v>
      </c>
    </row>
    <row r="3045" spans="1:16" x14ac:dyDescent="0.25">
      <c r="A3045" s="1">
        <v>44743</v>
      </c>
      <c r="B3045" s="18">
        <v>8.5510000000000002</v>
      </c>
      <c r="G3045">
        <f t="shared" si="339"/>
        <v>28044.619203532155</v>
      </c>
      <c r="H3045">
        <f t="shared" si="340"/>
        <v>26977.105634563901</v>
      </c>
      <c r="I3045" s="5">
        <f t="shared" si="338"/>
        <v>0</v>
      </c>
      <c r="J3045" s="6">
        <f>+H3045+SUM($B$4:$B$5)-SUM($F$15:F3045)</f>
        <v>27956.305634563927</v>
      </c>
      <c r="K3045" s="10">
        <f t="shared" si="341"/>
        <v>-2.8132942264790239E-3</v>
      </c>
      <c r="L3045" s="10">
        <f>+H3045/SUM($F$15:F3045)-1</f>
        <v>6.12217410374154E-2</v>
      </c>
      <c r="M3045" s="18">
        <f t="shared" si="344"/>
        <v>0</v>
      </c>
      <c r="N3045" s="18">
        <f t="shared" si="342"/>
        <v>3154.8480452068693</v>
      </c>
      <c r="O3045" s="4">
        <f t="shared" si="343"/>
        <v>8.0576939477708116</v>
      </c>
      <c r="P3045" s="18">
        <f>+AVERAGEIF($C$15:C3045,"&lt;&gt;",$B$15:B3045)</f>
        <v>8.1630578512396692</v>
      </c>
    </row>
    <row r="3046" spans="1:16" x14ac:dyDescent="0.25">
      <c r="A3046" s="1">
        <v>44746</v>
      </c>
      <c r="B3046" s="18">
        <v>8.5380000000000003</v>
      </c>
      <c r="G3046">
        <f t="shared" si="339"/>
        <v>28001.983248714481</v>
      </c>
      <c r="H3046">
        <f t="shared" si="340"/>
        <v>26936.092609976211</v>
      </c>
      <c r="I3046" s="5">
        <f t="shared" si="338"/>
        <v>0</v>
      </c>
      <c r="J3046" s="6">
        <f>+H3046+SUM($B$4:$B$5)-SUM($F$15:F3046)</f>
        <v>27915.292609976241</v>
      </c>
      <c r="K3046" s="10">
        <f t="shared" si="341"/>
        <v>-1.4670402135316118E-3</v>
      </c>
      <c r="L3046" s="10">
        <f>+H3046/SUM($F$15:F3046)-1</f>
        <v>5.960837621067161E-2</v>
      </c>
      <c r="M3046" s="18">
        <f t="shared" si="344"/>
        <v>0</v>
      </c>
      <c r="N3046" s="18">
        <f t="shared" si="342"/>
        <v>3154.8480452068693</v>
      </c>
      <c r="O3046" s="4">
        <f t="shared" si="343"/>
        <v>8.0576939477708116</v>
      </c>
      <c r="P3046" s="18">
        <f>+AVERAGEIF($C$15:C3046,"&lt;&gt;",$B$15:B3046)</f>
        <v>8.1630578512396692</v>
      </c>
    </row>
    <row r="3047" spans="1:16" x14ac:dyDescent="0.25">
      <c r="A3047" s="1">
        <v>44747</v>
      </c>
      <c r="B3047" s="18">
        <v>8.657</v>
      </c>
      <c r="G3047">
        <f t="shared" si="339"/>
        <v>28392.266219737794</v>
      </c>
      <c r="H3047">
        <f t="shared" si="340"/>
        <v>27311.519527355827</v>
      </c>
      <c r="I3047" s="5">
        <f t="shared" si="338"/>
        <v>0</v>
      </c>
      <c r="J3047" s="6">
        <f>+H3047+SUM($B$4:$B$5)-SUM($F$15:F3047)</f>
        <v>28290.719527355854</v>
      </c>
      <c r="K3047" s="10">
        <f t="shared" si="341"/>
        <v>1.3448790332416083E-2</v>
      </c>
      <c r="L3047" s="10">
        <f>+H3047/SUM($F$15:F3047)-1</f>
        <v>7.4376869624711128E-2</v>
      </c>
      <c r="M3047" s="18">
        <f t="shared" si="344"/>
        <v>0</v>
      </c>
      <c r="N3047" s="18">
        <f t="shared" si="342"/>
        <v>3154.8480452068693</v>
      </c>
      <c r="O3047" s="4">
        <f t="shared" si="343"/>
        <v>8.0576939477708116</v>
      </c>
      <c r="P3047" s="18">
        <f>+AVERAGEIF($C$15:C3047,"&lt;&gt;",$B$15:B3047)</f>
        <v>8.1630578512396692</v>
      </c>
    </row>
    <row r="3048" spans="1:16" x14ac:dyDescent="0.25">
      <c r="A3048" s="1">
        <v>44748</v>
      </c>
      <c r="B3048" s="18">
        <v>8.6180000000000003</v>
      </c>
      <c r="G3048">
        <f t="shared" si="339"/>
        <v>28264.358355284778</v>
      </c>
      <c r="H3048">
        <f t="shared" si="340"/>
        <v>27188.480453592761</v>
      </c>
      <c r="I3048" s="5">
        <f t="shared" si="338"/>
        <v>0</v>
      </c>
      <c r="J3048" s="6">
        <f>+H3048+SUM($B$4:$B$5)-SUM($F$15:F3048)</f>
        <v>28167.680453592788</v>
      </c>
      <c r="K3048" s="10">
        <f t="shared" si="341"/>
        <v>-4.3490966585029156E-3</v>
      </c>
      <c r="L3048" s="10">
        <f>+H3048/SUM($F$15:F3048)-1</f>
        <v>6.9536775144479757E-2</v>
      </c>
      <c r="M3048" s="18">
        <f t="shared" si="344"/>
        <v>0</v>
      </c>
      <c r="N3048" s="18">
        <f t="shared" si="342"/>
        <v>3154.8480452068693</v>
      </c>
      <c r="O3048" s="4">
        <f t="shared" si="343"/>
        <v>8.0576939477708116</v>
      </c>
      <c r="P3048" s="18">
        <f>+AVERAGEIF($C$15:C3048,"&lt;&gt;",$B$15:B3048)</f>
        <v>8.1630578512396692</v>
      </c>
    </row>
    <row r="3049" spans="1:16" x14ac:dyDescent="0.25">
      <c r="A3049" s="1">
        <v>44749</v>
      </c>
      <c r="B3049" s="18">
        <v>8.75</v>
      </c>
      <c r="G3049">
        <f t="shared" si="339"/>
        <v>28697.277281125756</v>
      </c>
      <c r="H3049">
        <f t="shared" si="340"/>
        <v>27604.920395560064</v>
      </c>
      <c r="I3049" s="5">
        <f t="shared" si="338"/>
        <v>0</v>
      </c>
      <c r="J3049" s="6">
        <f>+H3049+SUM($B$4:$B$5)-SUM($F$15:F3049)</f>
        <v>28584.120395560094</v>
      </c>
      <c r="K3049" s="10">
        <f t="shared" si="341"/>
        <v>1.4784317887069465E-2</v>
      </c>
      <c r="L3049" s="10">
        <f>+H3049/SUM($F$15:F3049)-1</f>
        <v>8.5918633385263066E-2</v>
      </c>
      <c r="M3049" s="18">
        <f t="shared" si="344"/>
        <v>0</v>
      </c>
      <c r="N3049" s="18">
        <f t="shared" si="342"/>
        <v>3154.8480452068693</v>
      </c>
      <c r="O3049" s="4">
        <f t="shared" si="343"/>
        <v>8.0576939477708116</v>
      </c>
      <c r="P3049" s="18">
        <f>+AVERAGEIF($C$15:C3049,"&lt;&gt;",$B$15:B3049)</f>
        <v>8.1630578512396692</v>
      </c>
    </row>
    <row r="3050" spans="1:16" x14ac:dyDescent="0.25">
      <c r="A3050" s="1">
        <v>44750</v>
      </c>
      <c r="B3050" s="18">
        <v>8.8309999999999995</v>
      </c>
      <c r="G3050">
        <f t="shared" si="339"/>
        <v>28962.932076528177</v>
      </c>
      <c r="H3050">
        <f t="shared" si="340"/>
        <v>27860.463087221819</v>
      </c>
      <c r="I3050" s="5">
        <f t="shared" si="338"/>
        <v>0</v>
      </c>
      <c r="J3050" s="6">
        <f>+H3050+SUM($B$4:$B$5)-SUM($F$15:F3050)</f>
        <v>28839.663087221845</v>
      </c>
      <c r="K3050" s="10">
        <f t="shared" si="341"/>
        <v>8.9400229262064368E-3</v>
      </c>
      <c r="L3050" s="10">
        <f>+H3050/SUM($F$15:F3050)-1</f>
        <v>9.5971137305743692E-2</v>
      </c>
      <c r="M3050" s="18">
        <f t="shared" si="344"/>
        <v>0</v>
      </c>
      <c r="N3050" s="18">
        <f t="shared" si="342"/>
        <v>3154.8480452068693</v>
      </c>
      <c r="O3050" s="4">
        <f t="shared" si="343"/>
        <v>8.0576939477708116</v>
      </c>
      <c r="P3050" s="18">
        <f>+AVERAGEIF($C$15:C3050,"&lt;&gt;",$B$15:B3050)</f>
        <v>8.1630578512396692</v>
      </c>
    </row>
    <row r="3051" spans="1:16" x14ac:dyDescent="0.25">
      <c r="A3051" s="1">
        <v>44753</v>
      </c>
      <c r="B3051" s="18">
        <v>8.7420000000000009</v>
      </c>
      <c r="G3051">
        <f t="shared" si="339"/>
        <v>28671.039770468731</v>
      </c>
      <c r="H3051">
        <f t="shared" si="340"/>
        <v>27579.681611198412</v>
      </c>
      <c r="I3051" s="5">
        <f t="shared" si="338"/>
        <v>0</v>
      </c>
      <c r="J3051" s="6">
        <f>+H3051+SUM($B$4:$B$5)-SUM($F$15:F3051)</f>
        <v>28558.881611198434</v>
      </c>
      <c r="K3051" s="10">
        <f t="shared" si="341"/>
        <v>-9.7359485502387377E-3</v>
      </c>
      <c r="L3051" s="10">
        <f>+H3051/SUM($F$15:F3051)-1</f>
        <v>8.492579349188234E-2</v>
      </c>
      <c r="M3051" s="18">
        <f t="shared" si="344"/>
        <v>0</v>
      </c>
      <c r="N3051" s="18">
        <f t="shared" si="342"/>
        <v>3154.8480452068693</v>
      </c>
      <c r="O3051" s="4">
        <f t="shared" si="343"/>
        <v>8.0576939477708116</v>
      </c>
      <c r="P3051" s="18">
        <f>+AVERAGEIF($C$15:C3051,"&lt;&gt;",$B$15:B3051)</f>
        <v>8.1630578512396692</v>
      </c>
    </row>
    <row r="3052" spans="1:16" x14ac:dyDescent="0.25">
      <c r="A3052" s="1">
        <v>44754</v>
      </c>
      <c r="B3052" s="18">
        <v>8.6530000000000005</v>
      </c>
      <c r="G3052">
        <f t="shared" si="339"/>
        <v>28379.147464409278</v>
      </c>
      <c r="H3052">
        <f t="shared" si="340"/>
        <v>27298.900135174998</v>
      </c>
      <c r="I3052" s="5">
        <f t="shared" si="338"/>
        <v>0</v>
      </c>
      <c r="J3052" s="6">
        <f>+H3052+SUM($B$4:$B$5)-SUM($F$15:F3052)</f>
        <v>28278.100135175024</v>
      </c>
      <c r="K3052" s="10">
        <f t="shared" si="341"/>
        <v>-9.8316691754942731E-3</v>
      </c>
      <c r="L3052" s="10">
        <f>+H3052/SUM($F$15:F3052)-1</f>
        <v>7.3880449678020543E-2</v>
      </c>
      <c r="M3052" s="18">
        <f t="shared" si="344"/>
        <v>0</v>
      </c>
      <c r="N3052" s="18">
        <f t="shared" si="342"/>
        <v>3154.8480452068693</v>
      </c>
      <c r="O3052" s="4">
        <f t="shared" si="343"/>
        <v>8.0576939477708116</v>
      </c>
      <c r="P3052" s="18">
        <f>+AVERAGEIF($C$15:C3052,"&lt;&gt;",$B$15:B3052)</f>
        <v>8.1630578512396692</v>
      </c>
    </row>
    <row r="3053" spans="1:16" x14ac:dyDescent="0.25">
      <c r="A3053" s="1">
        <v>44755</v>
      </c>
      <c r="B3053" s="18">
        <v>8.6229999999999993</v>
      </c>
      <c r="G3053">
        <f t="shared" si="339"/>
        <v>28280.756799445415</v>
      </c>
      <c r="H3053">
        <f t="shared" si="340"/>
        <v>27204.254693818788</v>
      </c>
      <c r="I3053" s="5">
        <f t="shared" si="338"/>
        <v>0</v>
      </c>
      <c r="J3053" s="6">
        <f>+H3053+SUM($B$4:$B$5)-SUM($F$15:F3053)</f>
        <v>28183.454693818814</v>
      </c>
      <c r="K3053" s="10">
        <f t="shared" si="341"/>
        <v>-3.3469519134519121E-3</v>
      </c>
      <c r="L3053" s="10">
        <f>+H3053/SUM($F$15:F3053)-1</f>
        <v>7.0157300077842377E-2</v>
      </c>
      <c r="M3053" s="18">
        <f t="shared" si="344"/>
        <v>0</v>
      </c>
      <c r="N3053" s="18">
        <f t="shared" si="342"/>
        <v>3154.8480452068693</v>
      </c>
      <c r="O3053" s="4">
        <f t="shared" si="343"/>
        <v>8.0576939477708116</v>
      </c>
      <c r="P3053" s="18">
        <f>+AVERAGEIF($C$15:C3053,"&lt;&gt;",$B$15:B3053)</f>
        <v>8.1630578512396692</v>
      </c>
    </row>
    <row r="3054" spans="1:16" x14ac:dyDescent="0.25">
      <c r="A3054" s="1">
        <v>44756</v>
      </c>
      <c r="B3054" s="18">
        <v>8.6739999999999995</v>
      </c>
      <c r="G3054">
        <f t="shared" si="339"/>
        <v>28448.020929883976</v>
      </c>
      <c r="H3054">
        <f t="shared" si="340"/>
        <v>27365.151944124336</v>
      </c>
      <c r="I3054" s="5">
        <f t="shared" si="338"/>
        <v>0</v>
      </c>
      <c r="J3054" s="6">
        <f>+H3054+SUM($B$4:$B$5)-SUM($F$15:F3054)</f>
        <v>28344.351944124362</v>
      </c>
      <c r="K3054" s="10">
        <f t="shared" si="341"/>
        <v>5.7089257528402104E-3</v>
      </c>
      <c r="L3054" s="10">
        <f>+H3054/SUM($F$15:F3054)-1</f>
        <v>7.648665439814506E-2</v>
      </c>
      <c r="M3054" s="18">
        <f t="shared" si="344"/>
        <v>0</v>
      </c>
      <c r="N3054" s="18">
        <f t="shared" si="342"/>
        <v>3154.8480452068693</v>
      </c>
      <c r="O3054" s="4">
        <f t="shared" si="343"/>
        <v>8.0576939477708116</v>
      </c>
      <c r="P3054" s="18">
        <f>+AVERAGEIF($C$15:C3054,"&lt;&gt;",$B$15:B3054)</f>
        <v>8.1630578512396692</v>
      </c>
    </row>
    <row r="3055" spans="1:16" x14ac:dyDescent="0.25">
      <c r="A3055" s="1">
        <v>44757</v>
      </c>
      <c r="B3055" s="18">
        <v>8.58</v>
      </c>
      <c r="G3055">
        <f t="shared" si="339"/>
        <v>28139.730179663882</v>
      </c>
      <c r="H3055">
        <f t="shared" si="340"/>
        <v>27068.596227874892</v>
      </c>
      <c r="I3055" s="5">
        <f t="shared" si="338"/>
        <v>0</v>
      </c>
      <c r="J3055" s="6">
        <f>+H3055+SUM($B$4:$B$5)-SUM($F$15:F3055)</f>
        <v>28047.796227874918</v>
      </c>
      <c r="K3055" s="10">
        <f t="shared" si="341"/>
        <v>-1.0462603513886948E-2</v>
      </c>
      <c r="L3055" s="10">
        <f>+H3055/SUM($F$15:F3055)-1</f>
        <v>6.4820785650920421E-2</v>
      </c>
      <c r="M3055" s="18">
        <f t="shared" si="344"/>
        <v>0</v>
      </c>
      <c r="N3055" s="18">
        <f t="shared" si="342"/>
        <v>3154.8480452068693</v>
      </c>
      <c r="O3055" s="4">
        <f t="shared" si="343"/>
        <v>8.0576939477708116</v>
      </c>
      <c r="P3055" s="18">
        <f>+AVERAGEIF($C$15:C3055,"&lt;&gt;",$B$15:B3055)</f>
        <v>8.1630578512396692</v>
      </c>
    </row>
    <row r="3056" spans="1:16" x14ac:dyDescent="0.25">
      <c r="A3056" s="1">
        <v>44760</v>
      </c>
      <c r="B3056" s="18">
        <v>8.6280000000000001</v>
      </c>
      <c r="G3056">
        <f t="shared" si="339"/>
        <v>28297.155243606056</v>
      </c>
      <c r="H3056">
        <f t="shared" si="340"/>
        <v>27220.028934044818</v>
      </c>
      <c r="I3056" s="5">
        <f t="shared" si="338"/>
        <v>0</v>
      </c>
      <c r="J3056" s="6">
        <f>+H3056+SUM($B$4:$B$5)-SUM($F$15:F3056)</f>
        <v>28199.228934044848</v>
      </c>
      <c r="K3056" s="10">
        <f t="shared" si="341"/>
        <v>5.3990946361563985E-3</v>
      </c>
      <c r="L3056" s="10">
        <f>+H3056/SUM($F$15:F3056)-1</f>
        <v>7.077782501120522E-2</v>
      </c>
      <c r="M3056" s="18">
        <f t="shared" si="344"/>
        <v>0</v>
      </c>
      <c r="N3056" s="18">
        <f t="shared" si="342"/>
        <v>3154.8480452068693</v>
      </c>
      <c r="O3056" s="4">
        <f t="shared" si="343"/>
        <v>8.0576939477708116</v>
      </c>
      <c r="P3056" s="18">
        <f>+AVERAGEIF($C$15:C3056,"&lt;&gt;",$B$15:B3056)</f>
        <v>8.1630578512396692</v>
      </c>
    </row>
    <row r="3057" spans="1:16" x14ac:dyDescent="0.25">
      <c r="A3057" s="1">
        <v>44761</v>
      </c>
      <c r="B3057" s="18">
        <v>8.6170000000000009</v>
      </c>
      <c r="G3057">
        <f t="shared" si="339"/>
        <v>28261.078666452642</v>
      </c>
      <c r="H3057">
        <f t="shared" si="340"/>
        <v>27185.325605547547</v>
      </c>
      <c r="I3057" s="5">
        <f t="shared" si="338"/>
        <v>0</v>
      </c>
      <c r="J3057" s="6">
        <f>+H3057+SUM($B$4:$B$5)-SUM($F$15:F3057)</f>
        <v>28164.525605547577</v>
      </c>
      <c r="K3057" s="10">
        <f t="shared" si="341"/>
        <v>-1.2306481350408127E-3</v>
      </c>
      <c r="L3057" s="10">
        <f>+H3057/SUM($F$15:F3057)-1</f>
        <v>6.9412670157806833E-2</v>
      </c>
      <c r="M3057" s="18">
        <f t="shared" si="344"/>
        <v>0</v>
      </c>
      <c r="N3057" s="18">
        <f t="shared" si="342"/>
        <v>3154.8480452068693</v>
      </c>
      <c r="O3057" s="4">
        <f t="shared" si="343"/>
        <v>8.0576939477708116</v>
      </c>
      <c r="P3057" s="18">
        <f>+AVERAGEIF($C$15:C3057,"&lt;&gt;",$B$15:B3057)</f>
        <v>8.1630578512396692</v>
      </c>
    </row>
    <row r="3058" spans="1:16" x14ac:dyDescent="0.25">
      <c r="A3058" s="1">
        <v>44762</v>
      </c>
      <c r="B3058" s="18">
        <v>8.6940000000000008</v>
      </c>
      <c r="G3058">
        <f t="shared" si="339"/>
        <v>28513.61470652655</v>
      </c>
      <c r="H3058">
        <f t="shared" si="340"/>
        <v>27428.248905028475</v>
      </c>
      <c r="I3058" s="5">
        <f t="shared" si="338"/>
        <v>0</v>
      </c>
      <c r="J3058" s="6">
        <f>+H3058+SUM($B$4:$B$5)-SUM($F$15:F3058)</f>
        <v>28407.448905028505</v>
      </c>
      <c r="K3058" s="10">
        <f t="shared" si="341"/>
        <v>8.6251514718600486E-3</v>
      </c>
      <c r="L3058" s="10">
        <f>+H3058/SUM($F$15:F3058)-1</f>
        <v>7.8968754131597096E-2</v>
      </c>
      <c r="M3058" s="18">
        <f t="shared" si="344"/>
        <v>0</v>
      </c>
      <c r="N3058" s="18">
        <f t="shared" si="342"/>
        <v>3154.8480452068693</v>
      </c>
      <c r="O3058" s="4">
        <f t="shared" si="343"/>
        <v>8.0576939477708116</v>
      </c>
      <c r="P3058" s="18">
        <f>+AVERAGEIF($C$15:C3058,"&lt;&gt;",$B$15:B3058)</f>
        <v>8.1630578512396692</v>
      </c>
    </row>
    <row r="3059" spans="1:16" x14ac:dyDescent="0.25">
      <c r="A3059" s="1">
        <v>44763</v>
      </c>
      <c r="B3059" s="18">
        <v>8.7430000000000003</v>
      </c>
      <c r="G3059">
        <f t="shared" si="339"/>
        <v>28674.319459300856</v>
      </c>
      <c r="H3059">
        <f t="shared" si="340"/>
        <v>27582.836459243612</v>
      </c>
      <c r="I3059" s="5">
        <f t="shared" si="338"/>
        <v>0</v>
      </c>
      <c r="J3059" s="6">
        <f>+H3059+SUM($B$4:$B$5)-SUM($F$15:F3059)</f>
        <v>28562.036459243638</v>
      </c>
      <c r="K3059" s="10">
        <f t="shared" si="341"/>
        <v>5.441796436278068E-3</v>
      </c>
      <c r="L3059" s="10">
        <f>+H3059/SUM($F$15:F3059)-1</f>
        <v>8.5049898478554598E-2</v>
      </c>
      <c r="M3059" s="18">
        <f t="shared" si="344"/>
        <v>0</v>
      </c>
      <c r="N3059" s="18">
        <f t="shared" si="342"/>
        <v>3154.8480452068693</v>
      </c>
      <c r="O3059" s="4">
        <f t="shared" si="343"/>
        <v>8.0576939477708116</v>
      </c>
      <c r="P3059" s="18">
        <f>+AVERAGEIF($C$15:C3059,"&lt;&gt;",$B$15:B3059)</f>
        <v>8.1630578512396692</v>
      </c>
    </row>
    <row r="3060" spans="1:16" x14ac:dyDescent="0.25">
      <c r="A3060" s="1">
        <v>44764</v>
      </c>
      <c r="B3060" s="18">
        <v>8.7119999999999997</v>
      </c>
      <c r="G3060">
        <f t="shared" si="339"/>
        <v>28572.649105504865</v>
      </c>
      <c r="H3060">
        <f t="shared" si="340"/>
        <v>27485.036169842198</v>
      </c>
      <c r="I3060" s="5">
        <f t="shared" si="338"/>
        <v>0</v>
      </c>
      <c r="J3060" s="6">
        <f>+H3060+SUM($B$4:$B$5)-SUM($F$15:F3060)</f>
        <v>28464.236169842225</v>
      </c>
      <c r="K3060" s="10">
        <f t="shared" si="341"/>
        <v>-3.4241357243895987E-3</v>
      </c>
      <c r="L3060" s="10">
        <f>+H3060/SUM($F$15:F3060)-1</f>
        <v>8.1202643891703952E-2</v>
      </c>
      <c r="M3060" s="18">
        <f t="shared" si="344"/>
        <v>0</v>
      </c>
      <c r="N3060" s="18">
        <f t="shared" si="342"/>
        <v>3154.8480452068693</v>
      </c>
      <c r="O3060" s="4">
        <f t="shared" si="343"/>
        <v>8.0576939477708116</v>
      </c>
      <c r="P3060" s="18">
        <f>+AVERAGEIF($C$15:C3060,"&lt;&gt;",$B$15:B3060)</f>
        <v>8.1630578512396692</v>
      </c>
    </row>
    <row r="3061" spans="1:16" x14ac:dyDescent="0.25">
      <c r="A3061" s="1">
        <v>44767</v>
      </c>
      <c r="B3061" s="18">
        <v>8.6920000000000002</v>
      </c>
      <c r="G3061">
        <f t="shared" si="339"/>
        <v>28507.05532886229</v>
      </c>
      <c r="H3061">
        <f t="shared" si="340"/>
        <v>27421.93920893806</v>
      </c>
      <c r="I3061" s="5">
        <f t="shared" si="338"/>
        <v>0</v>
      </c>
      <c r="J3061" s="6">
        <f>+H3061+SUM($B$4:$B$5)-SUM($F$15:F3061)</f>
        <v>28401.139208938082</v>
      </c>
      <c r="K3061" s="10">
        <f t="shared" si="341"/>
        <v>-2.2167101385630605E-3</v>
      </c>
      <c r="L3061" s="10">
        <f>+H3061/SUM($F$15:F3061)-1</f>
        <v>7.8720544158251915E-2</v>
      </c>
      <c r="M3061" s="18">
        <f t="shared" si="344"/>
        <v>0</v>
      </c>
      <c r="N3061" s="18">
        <f t="shared" si="342"/>
        <v>3154.8480452068693</v>
      </c>
      <c r="O3061" s="4">
        <f t="shared" si="343"/>
        <v>8.0576939477708116</v>
      </c>
      <c r="P3061" s="18">
        <f>+AVERAGEIF($C$15:C3061,"&lt;&gt;",$B$15:B3061)</f>
        <v>8.1630578512396692</v>
      </c>
    </row>
    <row r="3062" spans="1:16" x14ac:dyDescent="0.25">
      <c r="A3062" s="1">
        <v>44768</v>
      </c>
      <c r="B3062" s="18">
        <v>8.77</v>
      </c>
      <c r="G3062">
        <f t="shared" si="339"/>
        <v>28762.871057768323</v>
      </c>
      <c r="H3062">
        <f t="shared" si="340"/>
        <v>27668.017356464192</v>
      </c>
      <c r="I3062" s="5">
        <f t="shared" si="338"/>
        <v>0</v>
      </c>
      <c r="J3062" s="6">
        <f>+H3062+SUM($B$4:$B$5)-SUM($F$15:F3062)</f>
        <v>28647.217356464214</v>
      </c>
      <c r="K3062" s="10">
        <f t="shared" si="341"/>
        <v>8.6643759504085871E-3</v>
      </c>
      <c r="L3062" s="10">
        <f>+H3062/SUM($F$15:F3062)-1</f>
        <v>8.8400733118714658E-2</v>
      </c>
      <c r="M3062" s="18">
        <f t="shared" si="344"/>
        <v>0</v>
      </c>
      <c r="N3062" s="18">
        <f t="shared" si="342"/>
        <v>3154.8480452068693</v>
      </c>
      <c r="O3062" s="4">
        <f t="shared" si="343"/>
        <v>8.0576939477708116</v>
      </c>
      <c r="P3062" s="18">
        <f>+AVERAGEIF($C$15:C3062,"&lt;&gt;",$B$15:B3062)</f>
        <v>8.1630578512396692</v>
      </c>
    </row>
    <row r="3063" spans="1:16" x14ac:dyDescent="0.25">
      <c r="A3063" s="1">
        <v>44769</v>
      </c>
      <c r="B3063" s="18">
        <v>8.798</v>
      </c>
      <c r="G3063">
        <f t="shared" si="339"/>
        <v>28854.702345067926</v>
      </c>
      <c r="H3063">
        <f t="shared" si="340"/>
        <v>27756.353101729987</v>
      </c>
      <c r="I3063" s="5">
        <f t="shared" si="338"/>
        <v>0</v>
      </c>
      <c r="J3063" s="6">
        <f>+H3063+SUM($B$4:$B$5)-SUM($F$15:F3063)</f>
        <v>28735.553101730009</v>
      </c>
      <c r="K3063" s="10">
        <f t="shared" si="341"/>
        <v>3.0835715792780771E-3</v>
      </c>
      <c r="L3063" s="10">
        <f>+H3063/SUM($F$15:F3063)-1</f>
        <v>9.1875672745547643E-2</v>
      </c>
      <c r="M3063" s="18">
        <f t="shared" si="344"/>
        <v>0</v>
      </c>
      <c r="N3063" s="18">
        <f t="shared" si="342"/>
        <v>3154.8480452068693</v>
      </c>
      <c r="O3063" s="4">
        <f t="shared" si="343"/>
        <v>8.0576939477708116</v>
      </c>
      <c r="P3063" s="18">
        <f>+AVERAGEIF($C$15:C3063,"&lt;&gt;",$B$15:B3063)</f>
        <v>8.1630578512396692</v>
      </c>
    </row>
    <row r="3064" spans="1:16" x14ac:dyDescent="0.25">
      <c r="A3064" s="1">
        <v>44770</v>
      </c>
      <c r="B3064" s="18">
        <v>8.8439999999999994</v>
      </c>
      <c r="G3064">
        <f t="shared" si="339"/>
        <v>29005.56803134584</v>
      </c>
      <c r="H3064">
        <f t="shared" si="340"/>
        <v>27901.476111809498</v>
      </c>
      <c r="I3064" s="5">
        <f t="shared" si="338"/>
        <v>0</v>
      </c>
      <c r="J3064" s="6">
        <f>+H3064+SUM($B$4:$B$5)-SUM($F$15:F3064)</f>
        <v>28880.676111809524</v>
      </c>
      <c r="K3064" s="10">
        <f t="shared" si="341"/>
        <v>5.050294649479925E-3</v>
      </c>
      <c r="L3064" s="10">
        <f>+H3064/SUM($F$15:F3064)-1</f>
        <v>9.7584502132487039E-2</v>
      </c>
      <c r="M3064" s="18">
        <f t="shared" si="344"/>
        <v>0</v>
      </c>
      <c r="N3064" s="18">
        <f t="shared" si="342"/>
        <v>3154.8480452068693</v>
      </c>
      <c r="O3064" s="4">
        <f t="shared" si="343"/>
        <v>8.0576939477708116</v>
      </c>
      <c r="P3064" s="18">
        <f>+AVERAGEIF($C$15:C3064,"&lt;&gt;",$B$15:B3064)</f>
        <v>8.1630578512396692</v>
      </c>
    </row>
    <row r="3065" spans="1:16" x14ac:dyDescent="0.25">
      <c r="A3065" s="1">
        <v>44771</v>
      </c>
      <c r="B3065" s="18">
        <v>8.8059999999999992</v>
      </c>
      <c r="G3065">
        <f t="shared" si="339"/>
        <v>28880.939855724951</v>
      </c>
      <c r="H3065">
        <f t="shared" si="340"/>
        <v>27781.591886091635</v>
      </c>
      <c r="I3065" s="5">
        <f t="shared" si="338"/>
        <v>0</v>
      </c>
      <c r="J3065" s="6">
        <f>+H3065+SUM($B$4:$B$5)-SUM($F$15:F3065)</f>
        <v>28760.791886091662</v>
      </c>
      <c r="K3065" s="10">
        <f t="shared" si="341"/>
        <v>-4.151018669152351E-3</v>
      </c>
      <c r="L3065" s="10">
        <f>+H3065/SUM($F$15:F3065)-1</f>
        <v>9.2868512638928147E-2</v>
      </c>
      <c r="M3065" s="18">
        <f t="shared" si="344"/>
        <v>0</v>
      </c>
      <c r="N3065" s="18">
        <f t="shared" si="342"/>
        <v>3154.8480452068693</v>
      </c>
      <c r="O3065" s="4">
        <f t="shared" si="343"/>
        <v>8.0576939477708116</v>
      </c>
      <c r="P3065" s="18">
        <f>+AVERAGEIF($C$15:C3065,"&lt;&gt;",$B$15:B3065)</f>
        <v>8.1630578512396692</v>
      </c>
    </row>
    <row r="3066" spans="1:16" x14ac:dyDescent="0.25">
      <c r="A3066" s="1">
        <v>44775</v>
      </c>
      <c r="B3066" s="18">
        <v>8.7210000000000001</v>
      </c>
      <c r="G3066">
        <f t="shared" si="339"/>
        <v>28602.166304994018</v>
      </c>
      <c r="H3066">
        <f t="shared" si="340"/>
        <v>27513.429802249055</v>
      </c>
      <c r="I3066" s="5">
        <f t="shared" si="338"/>
        <v>0</v>
      </c>
      <c r="J3066" s="6">
        <f>+H3066+SUM($B$4:$B$5)-SUM($F$15:F3066)</f>
        <v>28492.629802249081</v>
      </c>
      <c r="K3066" s="10">
        <f t="shared" si="341"/>
        <v>-9.3238769260821641E-3</v>
      </c>
      <c r="L3066" s="10">
        <f>+H3066/SUM($F$15:F3066)-1</f>
        <v>8.2319588771757157E-2</v>
      </c>
      <c r="M3066" s="18">
        <f t="shared" si="344"/>
        <v>0</v>
      </c>
      <c r="N3066" s="18">
        <f t="shared" si="342"/>
        <v>3154.8480452068693</v>
      </c>
      <c r="O3066" s="4">
        <f t="shared" si="343"/>
        <v>8.0576939477708116</v>
      </c>
      <c r="P3066" s="18">
        <f>+AVERAGEIF($C$15:C3066,"&lt;&gt;",$B$15:B3066)</f>
        <v>8.1630578512396692</v>
      </c>
    </row>
    <row r="3067" spans="1:16" x14ac:dyDescent="0.25">
      <c r="A3067" s="1">
        <v>44776</v>
      </c>
      <c r="B3067" s="18">
        <v>8.8049999999999997</v>
      </c>
      <c r="G3067">
        <f t="shared" si="339"/>
        <v>28877.660166892827</v>
      </c>
      <c r="H3067">
        <f t="shared" si="340"/>
        <v>27778.437038046432</v>
      </c>
      <c r="I3067" s="5">
        <f t="shared" si="338"/>
        <v>0</v>
      </c>
      <c r="J3067" s="6">
        <f>+H3067+SUM($B$4:$B$5)-SUM($F$15:F3067)</f>
        <v>28757.637038046458</v>
      </c>
      <c r="K3067" s="10">
        <f t="shared" si="341"/>
        <v>9.3009047475307582E-3</v>
      </c>
      <c r="L3067" s="10">
        <f>+H3067/SUM($F$15:F3067)-1</f>
        <v>9.2744407652255667E-2</v>
      </c>
      <c r="M3067" s="18">
        <f t="shared" si="344"/>
        <v>0</v>
      </c>
      <c r="N3067" s="18">
        <f t="shared" si="342"/>
        <v>3154.8480452068693</v>
      </c>
      <c r="O3067" s="4">
        <f t="shared" si="343"/>
        <v>8.0576939477708116</v>
      </c>
      <c r="P3067" s="18">
        <f>+AVERAGEIF($C$15:C3067,"&lt;&gt;",$B$15:B3067)</f>
        <v>8.1630578512396692</v>
      </c>
    </row>
    <row r="3068" spans="1:16" x14ac:dyDescent="0.25">
      <c r="A3068" s="1">
        <v>44777</v>
      </c>
      <c r="B3068" s="18">
        <v>8.8190000000000008</v>
      </c>
      <c r="G3068">
        <f t="shared" si="339"/>
        <v>28923.575810542632</v>
      </c>
      <c r="H3068">
        <f t="shared" si="340"/>
        <v>27822.604910679329</v>
      </c>
      <c r="I3068" s="5">
        <f t="shared" si="338"/>
        <v>0</v>
      </c>
      <c r="J3068" s="6">
        <f>+H3068+SUM($B$4:$B$5)-SUM($F$15:F3068)</f>
        <v>28801.804910679355</v>
      </c>
      <c r="K3068" s="10">
        <f t="shared" si="341"/>
        <v>1.535865849285889E-3</v>
      </c>
      <c r="L3068" s="10">
        <f>+H3068/SUM($F$15:F3068)-1</f>
        <v>9.4481877465672159E-2</v>
      </c>
      <c r="M3068" s="18">
        <f t="shared" si="344"/>
        <v>0</v>
      </c>
      <c r="N3068" s="18">
        <f t="shared" si="342"/>
        <v>3154.8480452068693</v>
      </c>
      <c r="O3068" s="4">
        <f t="shared" si="343"/>
        <v>8.0576939477708116</v>
      </c>
      <c r="P3068" s="18">
        <f>+AVERAGEIF($C$15:C3068,"&lt;&gt;",$B$15:B3068)</f>
        <v>8.1630578512396692</v>
      </c>
    </row>
    <row r="3069" spans="1:16" x14ac:dyDescent="0.25">
      <c r="A3069" s="1">
        <v>44778</v>
      </c>
      <c r="B3069" s="18">
        <v>8.9250000000000007</v>
      </c>
      <c r="G3069">
        <f t="shared" si="339"/>
        <v>29271.222826748271</v>
      </c>
      <c r="H3069">
        <f t="shared" si="340"/>
        <v>28157.018803471259</v>
      </c>
      <c r="I3069" s="5">
        <f t="shared" si="338"/>
        <v>0</v>
      </c>
      <c r="J3069" s="6">
        <f>+H3069+SUM($B$4:$B$5)-SUM($F$15:F3069)</f>
        <v>29136.218803471289</v>
      </c>
      <c r="K3069" s="10">
        <f t="shared" si="341"/>
        <v>1.161086584083959E-2</v>
      </c>
      <c r="L3069" s="10">
        <f>+H3069/SUM($F$15:F3069)-1</f>
        <v>0.10763700605296789</v>
      </c>
      <c r="M3069" s="18">
        <f t="shared" si="344"/>
        <v>0</v>
      </c>
      <c r="N3069" s="18">
        <f t="shared" si="342"/>
        <v>3154.8480452068693</v>
      </c>
      <c r="O3069" s="4">
        <f t="shared" si="343"/>
        <v>8.0576939477708116</v>
      </c>
      <c r="P3069" s="18">
        <f>+AVERAGEIF($C$15:C3069,"&lt;&gt;",$B$15:B3069)</f>
        <v>8.1630578512396692</v>
      </c>
    </row>
    <row r="3070" spans="1:16" x14ac:dyDescent="0.25">
      <c r="A3070" s="1">
        <v>44781</v>
      </c>
      <c r="B3070" s="18">
        <v>8.8870000000000005</v>
      </c>
      <c r="G3070">
        <f t="shared" si="339"/>
        <v>29146.594651127383</v>
      </c>
      <c r="H3070">
        <f t="shared" si="340"/>
        <v>28037.134577753397</v>
      </c>
      <c r="I3070" s="5">
        <f t="shared" si="338"/>
        <v>0</v>
      </c>
      <c r="J3070" s="6">
        <f>+H3070+SUM($B$4:$B$5)-SUM($F$15:F3070)</f>
        <v>29016.334577753427</v>
      </c>
      <c r="K3070" s="10">
        <f t="shared" si="341"/>
        <v>-4.1146116634591667E-3</v>
      </c>
      <c r="L3070" s="10">
        <f>+H3070/SUM($F$15:F3070)-1</f>
        <v>0.102921016559409</v>
      </c>
      <c r="M3070" s="18">
        <f t="shared" si="344"/>
        <v>0</v>
      </c>
      <c r="N3070" s="18">
        <f t="shared" si="342"/>
        <v>3154.8480452068693</v>
      </c>
      <c r="O3070" s="4">
        <f t="shared" si="343"/>
        <v>8.0576939477708116</v>
      </c>
      <c r="P3070" s="18">
        <f>+AVERAGEIF($C$15:C3070,"&lt;&gt;",$B$15:B3070)</f>
        <v>8.1630578512396692</v>
      </c>
    </row>
    <row r="3071" spans="1:16" x14ac:dyDescent="0.25">
      <c r="A3071" s="1">
        <v>44782</v>
      </c>
      <c r="B3071" s="18">
        <v>8.8670000000000009</v>
      </c>
      <c r="G3071">
        <f t="shared" si="339"/>
        <v>29081.000874484813</v>
      </c>
      <c r="H3071">
        <f t="shared" si="340"/>
        <v>27974.037616849262</v>
      </c>
      <c r="I3071" s="5">
        <f t="shared" si="338"/>
        <v>0</v>
      </c>
      <c r="J3071" s="6">
        <f>+H3071+SUM($B$4:$B$5)-SUM($F$15:F3071)</f>
        <v>28953.237616849292</v>
      </c>
      <c r="K3071" s="10">
        <f t="shared" si="341"/>
        <v>-2.1745324425819224E-3</v>
      </c>
      <c r="L3071" s="10">
        <f>+H3071/SUM($F$15:F3071)-1</f>
        <v>0.10043891682595718</v>
      </c>
      <c r="M3071" s="18">
        <f t="shared" si="344"/>
        <v>0</v>
      </c>
      <c r="N3071" s="18">
        <f t="shared" si="342"/>
        <v>3154.8480452068693</v>
      </c>
      <c r="O3071" s="4">
        <f t="shared" si="343"/>
        <v>8.0576939477708116</v>
      </c>
      <c r="P3071" s="18">
        <f>+AVERAGEIF($C$15:C3071,"&lt;&gt;",$B$15:B3071)</f>
        <v>8.1630578512396692</v>
      </c>
    </row>
    <row r="3072" spans="1:16" x14ac:dyDescent="0.25">
      <c r="A3072" s="1">
        <v>44783</v>
      </c>
      <c r="B3072" s="18">
        <v>8.7289999999999992</v>
      </c>
      <c r="G3072">
        <f t="shared" si="339"/>
        <v>28628.403815651054</v>
      </c>
      <c r="H3072">
        <f t="shared" si="340"/>
        <v>27538.668586610711</v>
      </c>
      <c r="I3072" s="5">
        <f t="shared" si="338"/>
        <v>0</v>
      </c>
      <c r="J3072" s="6">
        <f>+H3072+SUM($B$4:$B$5)-SUM($F$15:F3072)</f>
        <v>28517.868586610741</v>
      </c>
      <c r="K3072" s="10">
        <f t="shared" si="341"/>
        <v>-1.5036972237784885E-2</v>
      </c>
      <c r="L3072" s="10">
        <f>+H3072/SUM($F$15:F3072)-1</f>
        <v>8.3312428665137883E-2</v>
      </c>
      <c r="M3072" s="18">
        <f t="shared" si="344"/>
        <v>0</v>
      </c>
      <c r="N3072" s="18">
        <f t="shared" si="342"/>
        <v>3154.8480452068693</v>
      </c>
      <c r="O3072" s="4">
        <f t="shared" si="343"/>
        <v>8.0576939477708116</v>
      </c>
      <c r="P3072" s="18">
        <f>+AVERAGEIF($C$15:C3072,"&lt;&gt;",$B$15:B3072)</f>
        <v>8.1630578512396692</v>
      </c>
    </row>
    <row r="3073" spans="1:16" x14ac:dyDescent="0.25">
      <c r="A3073" s="1">
        <v>44784</v>
      </c>
      <c r="B3073" s="18">
        <v>8.8450000000000006</v>
      </c>
      <c r="G3073">
        <f t="shared" si="339"/>
        <v>29008.847720177982</v>
      </c>
      <c r="H3073">
        <f t="shared" si="340"/>
        <v>27904.630959854709</v>
      </c>
      <c r="I3073" s="5">
        <f t="shared" si="338"/>
        <v>0</v>
      </c>
      <c r="J3073" s="6">
        <f>+H3073+SUM($B$4:$B$5)-SUM($F$15:F3073)</f>
        <v>28883.830959854735</v>
      </c>
      <c r="K3073" s="10">
        <f t="shared" si="341"/>
        <v>1.2832739309831087E-2</v>
      </c>
      <c r="L3073" s="10">
        <f>+H3073/SUM($F$15:F3073)-1</f>
        <v>9.7708607119159741E-2</v>
      </c>
      <c r="M3073" s="18">
        <f t="shared" si="344"/>
        <v>0</v>
      </c>
      <c r="N3073" s="18">
        <f t="shared" si="342"/>
        <v>3154.8480452068693</v>
      </c>
      <c r="O3073" s="4">
        <f t="shared" si="343"/>
        <v>8.0576939477708116</v>
      </c>
      <c r="P3073" s="18">
        <f>+AVERAGEIF($C$15:C3073,"&lt;&gt;",$B$15:B3073)</f>
        <v>8.1630578512396692</v>
      </c>
    </row>
    <row r="3074" spans="1:16" x14ac:dyDescent="0.25">
      <c r="A3074" s="1">
        <v>44785</v>
      </c>
      <c r="B3074" s="18">
        <v>8.9700000000000006</v>
      </c>
      <c r="G3074">
        <f t="shared" si="339"/>
        <v>29418.80882419406</v>
      </c>
      <c r="H3074">
        <f t="shared" si="340"/>
        <v>28298.986965505563</v>
      </c>
      <c r="I3074" s="5">
        <f t="shared" si="338"/>
        <v>0</v>
      </c>
      <c r="J3074" s="6">
        <f>+H3074+SUM($B$4:$B$5)-SUM($F$15:F3074)</f>
        <v>29278.186965505593</v>
      </c>
      <c r="K3074" s="10">
        <f t="shared" si="341"/>
        <v>1.3653175238387494E-2</v>
      </c>
      <c r="L3074" s="10">
        <f>+H3074/SUM($F$15:F3074)-1</f>
        <v>0.1132217304532348</v>
      </c>
      <c r="M3074" s="18">
        <f t="shared" si="344"/>
        <v>0</v>
      </c>
      <c r="N3074" s="18">
        <f t="shared" si="342"/>
        <v>3154.8480452068693</v>
      </c>
      <c r="O3074" s="4">
        <f t="shared" si="343"/>
        <v>8.0576939477708116</v>
      </c>
      <c r="P3074" s="18">
        <f>+AVERAGEIF($C$15:C3074,"&lt;&gt;",$B$15:B3074)</f>
        <v>8.1630578512396692</v>
      </c>
    </row>
    <row r="3075" spans="1:16" x14ac:dyDescent="0.25">
      <c r="A3075" s="1">
        <v>44789</v>
      </c>
      <c r="B3075" s="18">
        <v>9.0250000000000004</v>
      </c>
      <c r="G3075">
        <f t="shared" si="339"/>
        <v>29599.191709961135</v>
      </c>
      <c r="H3075">
        <f t="shared" si="340"/>
        <v>28472.503607991937</v>
      </c>
      <c r="I3075" s="5">
        <f t="shared" si="338"/>
        <v>0</v>
      </c>
      <c r="J3075" s="6">
        <f>+H3075+SUM($B$4:$B$5)-SUM($F$15:F3075)</f>
        <v>29451.703607991964</v>
      </c>
      <c r="K3075" s="10">
        <f t="shared" si="341"/>
        <v>5.9264818101887329E-3</v>
      </c>
      <c r="L3075" s="10">
        <f>+H3075/SUM($F$15:F3075)-1</f>
        <v>0.12004750472022785</v>
      </c>
      <c r="M3075" s="18">
        <f t="shared" si="344"/>
        <v>0</v>
      </c>
      <c r="N3075" s="18">
        <f t="shared" si="342"/>
        <v>3154.8480452068693</v>
      </c>
      <c r="O3075" s="4">
        <f t="shared" si="343"/>
        <v>8.0576939477708116</v>
      </c>
      <c r="P3075" s="18">
        <f>+AVERAGEIF($C$15:C3075,"&lt;&gt;",$B$15:B3075)</f>
        <v>8.1630578512396692</v>
      </c>
    </row>
    <row r="3076" spans="1:16" x14ac:dyDescent="0.25">
      <c r="A3076" s="1">
        <v>44790</v>
      </c>
      <c r="B3076" s="18">
        <v>9.0250000000000004</v>
      </c>
      <c r="G3076">
        <f t="shared" si="339"/>
        <v>29599.191709961135</v>
      </c>
      <c r="H3076">
        <f t="shared" si="340"/>
        <v>28472.503607991937</v>
      </c>
      <c r="I3076" s="5">
        <f t="shared" si="338"/>
        <v>0</v>
      </c>
      <c r="J3076" s="6">
        <f>+H3076+SUM($B$4:$B$5)-SUM($F$15:F3076)</f>
        <v>29451.703607991964</v>
      </c>
      <c r="K3076" s="10">
        <f t="shared" si="341"/>
        <v>0</v>
      </c>
      <c r="L3076" s="10">
        <f>+H3076/SUM($F$15:F3076)-1</f>
        <v>0.12004750472022785</v>
      </c>
      <c r="M3076" s="18">
        <f t="shared" si="344"/>
        <v>0</v>
      </c>
      <c r="N3076" s="18">
        <f t="shared" si="342"/>
        <v>3154.8480452068693</v>
      </c>
      <c r="O3076" s="4">
        <f t="shared" si="343"/>
        <v>8.0576939477708116</v>
      </c>
      <c r="P3076" s="18">
        <f>+AVERAGEIF($C$15:C3076,"&lt;&gt;",$B$15:B3076)</f>
        <v>8.1630578512396692</v>
      </c>
    </row>
    <row r="3077" spans="1:16" x14ac:dyDescent="0.25">
      <c r="A3077" s="1">
        <v>44791</v>
      </c>
      <c r="B3077" s="18">
        <v>8.9920000000000009</v>
      </c>
      <c r="G3077">
        <f t="shared" si="339"/>
        <v>29490.961978500891</v>
      </c>
      <c r="H3077">
        <f t="shared" si="340"/>
        <v>28368.393622500113</v>
      </c>
      <c r="I3077" s="5">
        <f t="shared" si="338"/>
        <v>0</v>
      </c>
      <c r="J3077" s="6">
        <f>+H3077+SUM($B$4:$B$5)-SUM($F$15:F3077)</f>
        <v>29347.593622500135</v>
      </c>
      <c r="K3077" s="10">
        <f t="shared" si="341"/>
        <v>-3.5349393324594081E-3</v>
      </c>
      <c r="L3077" s="10">
        <f>+H3077/SUM($F$15:F3077)-1</f>
        <v>0.11595204016003202</v>
      </c>
      <c r="M3077" s="18">
        <f t="shared" si="344"/>
        <v>0</v>
      </c>
      <c r="N3077" s="18">
        <f t="shared" si="342"/>
        <v>3154.8480452068693</v>
      </c>
      <c r="O3077" s="4">
        <f t="shared" si="343"/>
        <v>8.0576939477708116</v>
      </c>
      <c r="P3077" s="18">
        <f>+AVERAGEIF($C$15:C3077,"&lt;&gt;",$B$15:B3077)</f>
        <v>8.1630578512396692</v>
      </c>
    </row>
    <row r="3078" spans="1:16" x14ac:dyDescent="0.25">
      <c r="A3078" s="1">
        <v>44792</v>
      </c>
      <c r="B3078" s="18">
        <v>8.9830000000000005</v>
      </c>
      <c r="G3078">
        <f t="shared" si="339"/>
        <v>29461.44477901173</v>
      </c>
      <c r="H3078">
        <f t="shared" si="340"/>
        <v>28339.999990093249</v>
      </c>
      <c r="I3078" s="5">
        <f t="shared" si="338"/>
        <v>0</v>
      </c>
      <c r="J3078" s="6">
        <f>+H3078+SUM($B$4:$B$5)-SUM($F$15:F3078)</f>
        <v>29319.199990093271</v>
      </c>
      <c r="K3078" s="10">
        <f t="shared" si="341"/>
        <v>-9.6749439739740595E-4</v>
      </c>
      <c r="L3078" s="10">
        <f>+H3078/SUM($F$15:F3078)-1</f>
        <v>0.11483509527997859</v>
      </c>
      <c r="M3078" s="18">
        <f t="shared" si="344"/>
        <v>0</v>
      </c>
      <c r="N3078" s="18">
        <f t="shared" si="342"/>
        <v>3154.8480452068693</v>
      </c>
      <c r="O3078" s="4">
        <f t="shared" si="343"/>
        <v>8.0576939477708116</v>
      </c>
      <c r="P3078" s="18">
        <f>+AVERAGEIF($C$15:C3078,"&lt;&gt;",$B$15:B3078)</f>
        <v>8.1630578512396692</v>
      </c>
    </row>
    <row r="3079" spans="1:16" x14ac:dyDescent="0.25">
      <c r="A3079" s="1">
        <v>44795</v>
      </c>
      <c r="B3079" s="18">
        <v>8.9600000000000009</v>
      </c>
      <c r="G3079">
        <f t="shared" si="339"/>
        <v>29386.011935872775</v>
      </c>
      <c r="H3079">
        <f t="shared" si="340"/>
        <v>28267.438485053495</v>
      </c>
      <c r="I3079" s="5">
        <f t="shared" si="338"/>
        <v>0</v>
      </c>
      <c r="J3079" s="6">
        <f>+H3079+SUM($B$4:$B$5)-SUM($F$15:F3079)</f>
        <v>29246.638485053525</v>
      </c>
      <c r="K3079" s="10">
        <f t="shared" si="341"/>
        <v>-2.474880114882505E-3</v>
      </c>
      <c r="L3079" s="10">
        <f>+H3079/SUM($F$15:F3079)-1</f>
        <v>0.1119806805865089</v>
      </c>
      <c r="M3079" s="18">
        <f t="shared" si="344"/>
        <v>0</v>
      </c>
      <c r="N3079" s="18">
        <f t="shared" si="342"/>
        <v>3154.8480452068693</v>
      </c>
      <c r="O3079" s="4">
        <f t="shared" si="343"/>
        <v>8.0576939477708116</v>
      </c>
      <c r="P3079" s="18">
        <f>+AVERAGEIF($C$15:C3079,"&lt;&gt;",$B$15:B3079)</f>
        <v>8.1630578512396692</v>
      </c>
    </row>
    <row r="3080" spans="1:16" x14ac:dyDescent="0.25">
      <c r="A3080" s="1">
        <v>44796</v>
      </c>
      <c r="B3080" s="18">
        <v>8.9489999999999998</v>
      </c>
      <c r="G3080">
        <f t="shared" si="339"/>
        <v>29349.935358719358</v>
      </c>
      <c r="H3080">
        <f t="shared" si="340"/>
        <v>28232.735156556217</v>
      </c>
      <c r="I3080" s="5">
        <f t="shared" si="338"/>
        <v>0</v>
      </c>
      <c r="J3080" s="6">
        <f>+H3080+SUM($B$4:$B$5)-SUM($F$15:F3080)</f>
        <v>29211.935156556239</v>
      </c>
      <c r="K3080" s="10">
        <f t="shared" si="341"/>
        <v>-1.1865749465539421E-3</v>
      </c>
      <c r="L3080" s="10">
        <f>+H3080/SUM($F$15:F3080)-1</f>
        <v>0.11061552573311006</v>
      </c>
      <c r="M3080" s="18">
        <f t="shared" si="344"/>
        <v>0</v>
      </c>
      <c r="N3080" s="18">
        <f t="shared" si="342"/>
        <v>3154.8480452068693</v>
      </c>
      <c r="O3080" s="4">
        <f t="shared" si="343"/>
        <v>8.0576939477708116</v>
      </c>
      <c r="P3080" s="18">
        <f>+AVERAGEIF($C$15:C3080,"&lt;&gt;",$B$15:B3080)</f>
        <v>8.1630578512396692</v>
      </c>
    </row>
    <row r="3081" spans="1:16" x14ac:dyDescent="0.25">
      <c r="A3081" s="1">
        <v>44797</v>
      </c>
      <c r="B3081" s="18">
        <v>8.9179999999999993</v>
      </c>
      <c r="G3081">
        <f t="shared" si="339"/>
        <v>29248.265004923371</v>
      </c>
      <c r="H3081">
        <f t="shared" si="340"/>
        <v>28134.934867154803</v>
      </c>
      <c r="I3081" s="5">
        <f t="shared" si="338"/>
        <v>0</v>
      </c>
      <c r="J3081" s="6">
        <f>+H3081+SUM($B$4:$B$5)-SUM($F$15:F3081)</f>
        <v>29114.134867154833</v>
      </c>
      <c r="K3081" s="10">
        <f t="shared" si="341"/>
        <v>-3.3479565416417723E-3</v>
      </c>
      <c r="L3081" s="10">
        <f>+H3081/SUM($F$15:F3081)-1</f>
        <v>0.10676827114625942</v>
      </c>
      <c r="M3081" s="18">
        <f t="shared" si="344"/>
        <v>0</v>
      </c>
      <c r="N3081" s="18">
        <f t="shared" si="342"/>
        <v>3154.8480452068693</v>
      </c>
      <c r="O3081" s="4">
        <f t="shared" si="343"/>
        <v>8.0576939477708116</v>
      </c>
      <c r="P3081" s="18">
        <f>+AVERAGEIF($C$15:C3081,"&lt;&gt;",$B$15:B3081)</f>
        <v>8.1630578512396692</v>
      </c>
    </row>
    <row r="3082" spans="1:16" x14ac:dyDescent="0.25">
      <c r="A3082" s="1">
        <v>44798</v>
      </c>
      <c r="B3082" s="18">
        <v>9.0649999999999995</v>
      </c>
      <c r="G3082">
        <f t="shared" si="339"/>
        <v>29730.379263246283</v>
      </c>
      <c r="H3082">
        <f t="shared" si="340"/>
        <v>28598.697529800211</v>
      </c>
      <c r="I3082" s="5">
        <f t="shared" si="338"/>
        <v>0</v>
      </c>
      <c r="J3082" s="6">
        <f>+H3082+SUM($B$4:$B$5)-SUM($F$15:F3082)</f>
        <v>29577.897529800233</v>
      </c>
      <c r="K3082" s="10">
        <f t="shared" si="341"/>
        <v>1.5929123937960199E-2</v>
      </c>
      <c r="L3082" s="10">
        <f>+H3082/SUM($F$15:F3082)-1</f>
        <v>0.1250117041871317</v>
      </c>
      <c r="M3082" s="18">
        <f t="shared" si="344"/>
        <v>0</v>
      </c>
      <c r="N3082" s="18">
        <f t="shared" si="342"/>
        <v>3154.8480452068693</v>
      </c>
      <c r="O3082" s="4">
        <f t="shared" si="343"/>
        <v>8.0576939477708116</v>
      </c>
      <c r="P3082" s="18">
        <f>+AVERAGEIF($C$15:C3082,"&lt;&gt;",$B$15:B3082)</f>
        <v>8.1630578512396692</v>
      </c>
    </row>
    <row r="3083" spans="1:16" x14ac:dyDescent="0.25">
      <c r="A3083" s="1">
        <v>44799</v>
      </c>
      <c r="B3083" s="18">
        <v>9.0660000000000007</v>
      </c>
      <c r="G3083">
        <f t="shared" si="339"/>
        <v>29733.658952078415</v>
      </c>
      <c r="H3083">
        <f t="shared" si="340"/>
        <v>28601.852377845422</v>
      </c>
      <c r="I3083" s="5">
        <f t="shared" si="338"/>
        <v>0</v>
      </c>
      <c r="J3083" s="6">
        <f>+H3083+SUM($B$4:$B$5)-SUM($F$15:F3083)</f>
        <v>29581.052377845452</v>
      </c>
      <c r="K3083" s="10">
        <f t="shared" si="341"/>
        <v>1.0666234954803677E-4</v>
      </c>
      <c r="L3083" s="10">
        <f>+H3083/SUM($F$15:F3083)-1</f>
        <v>0.12513580917380462</v>
      </c>
      <c r="M3083" s="18">
        <f t="shared" si="344"/>
        <v>0</v>
      </c>
      <c r="N3083" s="18">
        <f t="shared" si="342"/>
        <v>3154.8480452068693</v>
      </c>
      <c r="O3083" s="4">
        <f t="shared" si="343"/>
        <v>8.0576939477708116</v>
      </c>
      <c r="P3083" s="18">
        <f>+AVERAGEIF($C$15:C3083,"&lt;&gt;",$B$15:B3083)</f>
        <v>8.1630578512396692</v>
      </c>
    </row>
    <row r="3084" spans="1:16" x14ac:dyDescent="0.25">
      <c r="A3084" s="1">
        <v>44802</v>
      </c>
      <c r="B3084" s="18">
        <v>8.9860000000000007</v>
      </c>
      <c r="G3084">
        <f t="shared" si="339"/>
        <v>29471.283845508122</v>
      </c>
      <c r="H3084">
        <f t="shared" si="340"/>
        <v>28349.464534228871</v>
      </c>
      <c r="I3084" s="5">
        <f t="shared" si="338"/>
        <v>0</v>
      </c>
      <c r="J3084" s="6">
        <f>+H3084+SUM($B$4:$B$5)-SUM($F$15:F3084)</f>
        <v>29328.664534228898</v>
      </c>
      <c r="K3084" s="10">
        <f t="shared" si="341"/>
        <v>-8.5320779123321255E-3</v>
      </c>
      <c r="L3084" s="10">
        <f>+H3084/SUM($F$15:F3084)-1</f>
        <v>0.11520741023999648</v>
      </c>
      <c r="M3084" s="18">
        <f t="shared" si="344"/>
        <v>0</v>
      </c>
      <c r="N3084" s="18">
        <f t="shared" si="342"/>
        <v>3154.8480452068693</v>
      </c>
      <c r="O3084" s="4">
        <f t="shared" si="343"/>
        <v>8.0576939477708116</v>
      </c>
      <c r="P3084" s="18">
        <f>+AVERAGEIF($C$15:C3084,"&lt;&gt;",$B$15:B3084)</f>
        <v>8.1630578512396692</v>
      </c>
    </row>
    <row r="3085" spans="1:16" x14ac:dyDescent="0.25">
      <c r="A3085" s="1">
        <v>44803</v>
      </c>
      <c r="B3085" s="18">
        <v>8.9610000000000003</v>
      </c>
      <c r="G3085">
        <f t="shared" si="339"/>
        <v>29389.291624704903</v>
      </c>
      <c r="H3085">
        <f t="shared" si="340"/>
        <v>28270.593333098699</v>
      </c>
      <c r="I3085" s="5">
        <f t="shared" si="338"/>
        <v>0</v>
      </c>
      <c r="J3085" s="6">
        <f>+H3085+SUM($B$4:$B$5)-SUM($F$15:F3085)</f>
        <v>29249.793333098729</v>
      </c>
      <c r="K3085" s="10">
        <f t="shared" si="341"/>
        <v>-2.6892189734080141E-3</v>
      </c>
      <c r="L3085" s="10">
        <f>+H3085/SUM($F$15:F3085)-1</f>
        <v>0.11210478557318138</v>
      </c>
      <c r="M3085" s="18">
        <f t="shared" si="344"/>
        <v>0</v>
      </c>
      <c r="N3085" s="18">
        <f t="shared" si="342"/>
        <v>3154.8480452068693</v>
      </c>
      <c r="O3085" s="4">
        <f t="shared" si="343"/>
        <v>8.0576939477708116</v>
      </c>
      <c r="P3085" s="18">
        <f>+AVERAGEIF($C$15:C3085,"&lt;&gt;",$B$15:B3085)</f>
        <v>8.1630578512396692</v>
      </c>
    </row>
    <row r="3086" spans="1:16" x14ac:dyDescent="0.25">
      <c r="A3086" s="1">
        <v>44804</v>
      </c>
      <c r="B3086" s="18">
        <v>8.8930000000000007</v>
      </c>
      <c r="G3086">
        <f t="shared" si="339"/>
        <v>29166.272784120156</v>
      </c>
      <c r="H3086">
        <f t="shared" si="340"/>
        <v>28056.063666024635</v>
      </c>
      <c r="I3086" s="5">
        <f t="shared" si="338"/>
        <v>0</v>
      </c>
      <c r="J3086" s="6">
        <f>+H3086+SUM($B$4:$B$5)-SUM($F$15:F3086)</f>
        <v>29035.263666024664</v>
      </c>
      <c r="K3086" s="10">
        <f t="shared" si="341"/>
        <v>-7.3343994137321511E-3</v>
      </c>
      <c r="L3086" s="10">
        <f>+H3086/SUM($F$15:F3086)-1</f>
        <v>0.10366564647944454</v>
      </c>
      <c r="M3086" s="18">
        <f t="shared" si="344"/>
        <v>0</v>
      </c>
      <c r="N3086" s="18">
        <f t="shared" si="342"/>
        <v>3154.8480452068693</v>
      </c>
      <c r="O3086" s="4">
        <f t="shared" si="343"/>
        <v>8.0576939477708116</v>
      </c>
      <c r="P3086" s="18">
        <f>+AVERAGEIF($C$15:C3086,"&lt;&gt;",$B$15:B3086)</f>
        <v>8.1630578512396692</v>
      </c>
    </row>
    <row r="3087" spans="1:16" x14ac:dyDescent="0.25">
      <c r="A3087" s="1">
        <v>44805</v>
      </c>
      <c r="B3087" s="18">
        <v>8.8930000000000007</v>
      </c>
      <c r="G3087">
        <f t="shared" si="339"/>
        <v>29166.272784120156</v>
      </c>
      <c r="H3087">
        <f t="shared" si="340"/>
        <v>28056.063666024635</v>
      </c>
      <c r="I3087" s="5">
        <f t="shared" si="338"/>
        <v>0</v>
      </c>
      <c r="J3087" s="6">
        <f>+H3087+SUM($B$4:$B$5)-SUM($F$15:F3087)</f>
        <v>29035.263666024664</v>
      </c>
      <c r="K3087" s="10">
        <f t="shared" si="341"/>
        <v>0</v>
      </c>
      <c r="L3087" s="10">
        <f>+H3087/SUM($F$15:F3087)-1</f>
        <v>0.10366564647944454</v>
      </c>
      <c r="M3087" s="18">
        <f t="shared" si="344"/>
        <v>0</v>
      </c>
      <c r="N3087" s="18">
        <f t="shared" si="342"/>
        <v>3154.8480452068693</v>
      </c>
      <c r="O3087" s="4">
        <f t="shared" si="343"/>
        <v>8.0576939477708116</v>
      </c>
      <c r="P3087" s="18">
        <f>+AVERAGEIF($C$15:C3087,"&lt;&gt;",$B$15:B3087)</f>
        <v>8.1630578512396692</v>
      </c>
    </row>
    <row r="3088" spans="1:16" x14ac:dyDescent="0.25">
      <c r="A3088" s="1">
        <v>44806</v>
      </c>
      <c r="B3088" s="18">
        <v>8.7460000000000004</v>
      </c>
      <c r="G3088">
        <f t="shared" si="339"/>
        <v>28684.15852579724</v>
      </c>
      <c r="H3088">
        <f t="shared" si="340"/>
        <v>27592.301003379223</v>
      </c>
      <c r="I3088" s="5">
        <f t="shared" ref="I3088:I3151" si="345">+C3088*(MAX($A:$A)-A3088)</f>
        <v>0</v>
      </c>
      <c r="J3088" s="6">
        <f>+H3088+SUM($B$4:$B$5)-SUM($F$15:F3088)</f>
        <v>28571.50100337925</v>
      </c>
      <c r="K3088" s="10">
        <f t="shared" si="341"/>
        <v>-1.5972393706487398E-2</v>
      </c>
      <c r="L3088" s="10">
        <f>+H3088/SUM($F$15:F3088)-1</f>
        <v>8.5422213438572037E-2</v>
      </c>
      <c r="M3088" s="18">
        <f t="shared" si="344"/>
        <v>0</v>
      </c>
      <c r="N3088" s="18">
        <f t="shared" si="342"/>
        <v>3154.8480452068693</v>
      </c>
      <c r="O3088" s="4">
        <f t="shared" si="343"/>
        <v>8.0576939477708116</v>
      </c>
      <c r="P3088" s="18">
        <f>+AVERAGEIF($C$15:C3088,"&lt;&gt;",$B$15:B3088)</f>
        <v>8.1630578512396692</v>
      </c>
    </row>
    <row r="3089" spans="1:16" x14ac:dyDescent="0.25">
      <c r="A3089" s="1">
        <v>44809</v>
      </c>
      <c r="B3089" s="18">
        <v>8.8079999999999998</v>
      </c>
      <c r="G3089">
        <f t="shared" ref="G3089:G3152" si="346">+(B3089/B3088*G3088)+C3089</f>
        <v>28887.499233389215</v>
      </c>
      <c r="H3089">
        <f t="shared" ref="H3089:H3152" si="347">+(B3089/B3088*H3088)+F3089</f>
        <v>27787.901582182047</v>
      </c>
      <c r="I3089" s="5">
        <f t="shared" si="345"/>
        <v>0</v>
      </c>
      <c r="J3089" s="6">
        <f>+H3089+SUM($B$4:$B$5)-SUM($F$15:F3089)</f>
        <v>28767.101582182077</v>
      </c>
      <c r="K3089" s="10">
        <f t="shared" ref="K3089:K3152" si="348">+J3089/J3088-1</f>
        <v>6.8460029026717883E-3</v>
      </c>
      <c r="L3089" s="10">
        <f>+H3089/SUM($F$15:F3089)-1</f>
        <v>9.3116722612273328E-2</v>
      </c>
      <c r="M3089" s="18">
        <f t="shared" si="344"/>
        <v>0</v>
      </c>
      <c r="N3089" s="18">
        <f t="shared" ref="N3089:N3152" si="349">+M3089+N3088</f>
        <v>3154.8480452068693</v>
      </c>
      <c r="O3089" s="4">
        <f t="shared" ref="O3089:O3152" si="350">((O3088*N3088)+(B3089*M3089))/N3089</f>
        <v>8.0576939477708116</v>
      </c>
      <c r="P3089" s="18">
        <f>+AVERAGEIF($C$15:C3089,"&lt;&gt;",$B$15:B3089)</f>
        <v>8.1630578512396692</v>
      </c>
    </row>
    <row r="3090" spans="1:16" x14ac:dyDescent="0.25">
      <c r="A3090" s="1">
        <v>44810</v>
      </c>
      <c r="B3090" s="18">
        <v>8.7910000000000004</v>
      </c>
      <c r="G3090">
        <f t="shared" si="346"/>
        <v>28831.744523243029</v>
      </c>
      <c r="H3090">
        <f t="shared" si="347"/>
        <v>27734.269165413534</v>
      </c>
      <c r="I3090" s="5">
        <f t="shared" si="345"/>
        <v>0</v>
      </c>
      <c r="J3090" s="6">
        <f>+H3090+SUM($B$4:$B$5)-SUM($F$15:F3090)</f>
        <v>28713.46916541356</v>
      </c>
      <c r="K3090" s="10">
        <f t="shared" si="348"/>
        <v>-1.8643663705674163E-3</v>
      </c>
      <c r="L3090" s="10">
        <f>+H3090/SUM($F$15:F3090)-1</f>
        <v>9.1006937838839175E-2</v>
      </c>
      <c r="M3090" s="18">
        <f t="shared" si="344"/>
        <v>0</v>
      </c>
      <c r="N3090" s="18">
        <f t="shared" si="349"/>
        <v>3154.8480452068693</v>
      </c>
      <c r="O3090" s="4">
        <f t="shared" si="350"/>
        <v>8.0576939477708116</v>
      </c>
      <c r="P3090" s="18">
        <f>+AVERAGEIF($C$15:C3090,"&lt;&gt;",$B$15:B3090)</f>
        <v>8.1630578512396692</v>
      </c>
    </row>
    <row r="3091" spans="1:16" x14ac:dyDescent="0.25">
      <c r="A3091" s="1">
        <v>44811</v>
      </c>
      <c r="B3091" s="18">
        <v>8.7100000000000009</v>
      </c>
      <c r="G3091">
        <f t="shared" si="346"/>
        <v>28566.089727840608</v>
      </c>
      <c r="H3091">
        <f t="shared" si="347"/>
        <v>27478.72647375178</v>
      </c>
      <c r="I3091" s="5">
        <f t="shared" si="345"/>
        <v>0</v>
      </c>
      <c r="J3091" s="6">
        <f>+H3091+SUM($B$4:$B$5)-SUM($F$15:F3091)</f>
        <v>28457.92647375181</v>
      </c>
      <c r="K3091" s="10">
        <f t="shared" si="348"/>
        <v>-8.8997498069498526E-3</v>
      </c>
      <c r="L3091" s="10">
        <f>+H3091/SUM($F$15:F3091)-1</f>
        <v>8.0954433918358548E-2</v>
      </c>
      <c r="M3091" s="18">
        <f t="shared" ref="M3091:M3154" si="351">+F3091/B3091</f>
        <v>0</v>
      </c>
      <c r="N3091" s="18">
        <f t="shared" si="349"/>
        <v>3154.8480452068693</v>
      </c>
      <c r="O3091" s="4">
        <f t="shared" si="350"/>
        <v>8.0576939477708116</v>
      </c>
      <c r="P3091" s="18">
        <f>+AVERAGEIF($C$15:C3091,"&lt;&gt;",$B$15:B3091)</f>
        <v>8.1630578512396692</v>
      </c>
    </row>
    <row r="3092" spans="1:16" x14ac:dyDescent="0.25">
      <c r="A3092" s="1">
        <v>44812</v>
      </c>
      <c r="B3092" s="18">
        <v>8.6999999999999993</v>
      </c>
      <c r="G3092">
        <f t="shared" si="346"/>
        <v>28533.292839519316</v>
      </c>
      <c r="H3092">
        <f t="shared" si="347"/>
        <v>27447.177993299705</v>
      </c>
      <c r="I3092" s="5">
        <f t="shared" si="345"/>
        <v>0</v>
      </c>
      <c r="J3092" s="6">
        <f>+H3092+SUM($B$4:$B$5)-SUM($F$15:F3092)</f>
        <v>28426.377993299728</v>
      </c>
      <c r="K3092" s="10">
        <f t="shared" si="348"/>
        <v>-1.1086008139482573E-3</v>
      </c>
      <c r="L3092" s="10">
        <f>+H3092/SUM($F$15:F3092)-1</f>
        <v>7.9713384051632197E-2</v>
      </c>
      <c r="M3092" s="18">
        <f t="shared" si="351"/>
        <v>0</v>
      </c>
      <c r="N3092" s="18">
        <f t="shared" si="349"/>
        <v>3154.8480452068693</v>
      </c>
      <c r="O3092" s="4">
        <f t="shared" si="350"/>
        <v>8.0576939477708116</v>
      </c>
      <c r="P3092" s="18">
        <f>+AVERAGEIF($C$15:C3092,"&lt;&gt;",$B$15:B3092)</f>
        <v>8.1630578512396692</v>
      </c>
    </row>
    <row r="3093" spans="1:16" x14ac:dyDescent="0.25">
      <c r="A3093" s="1">
        <v>44813</v>
      </c>
      <c r="B3093" s="18">
        <v>8.7530000000000001</v>
      </c>
      <c r="G3093">
        <f t="shared" si="346"/>
        <v>28707.116347622141</v>
      </c>
      <c r="H3093">
        <f t="shared" si="347"/>
        <v>27614.384939695672</v>
      </c>
      <c r="I3093" s="5">
        <f t="shared" si="345"/>
        <v>0</v>
      </c>
      <c r="J3093" s="6">
        <f>+H3093+SUM($B$4:$B$5)-SUM($F$15:F3093)</f>
        <v>28593.584939695698</v>
      </c>
      <c r="K3093" s="10">
        <f t="shared" si="348"/>
        <v>5.8821052205588753E-3</v>
      </c>
      <c r="L3093" s="10">
        <f>+H3093/SUM($F$15:F3093)-1</f>
        <v>8.6290948345280283E-2</v>
      </c>
      <c r="M3093" s="18">
        <f t="shared" si="351"/>
        <v>0</v>
      </c>
      <c r="N3093" s="18">
        <f t="shared" si="349"/>
        <v>3154.8480452068693</v>
      </c>
      <c r="O3093" s="4">
        <f t="shared" si="350"/>
        <v>8.0576939477708116</v>
      </c>
      <c r="P3093" s="18">
        <f>+AVERAGEIF($C$15:C3093,"&lt;&gt;",$B$15:B3093)</f>
        <v>8.1630578512396692</v>
      </c>
    </row>
    <row r="3094" spans="1:16" x14ac:dyDescent="0.25">
      <c r="A3094" s="1">
        <v>44816</v>
      </c>
      <c r="B3094" s="18">
        <v>8.76</v>
      </c>
      <c r="G3094">
        <f t="shared" si="346"/>
        <v>28730.074169447042</v>
      </c>
      <c r="H3094">
        <f t="shared" si="347"/>
        <v>27636.468876012121</v>
      </c>
      <c r="I3094" s="5">
        <f t="shared" si="345"/>
        <v>0</v>
      </c>
      <c r="J3094" s="6">
        <f>+H3094+SUM($B$4:$B$5)-SUM($F$15:F3094)</f>
        <v>28615.668876012147</v>
      </c>
      <c r="K3094" s="10">
        <f t="shared" si="348"/>
        <v>7.7233884324146018E-4</v>
      </c>
      <c r="L3094" s="10">
        <f>+H3094/SUM($F$15:F3094)-1</f>
        <v>8.7159683251988529E-2</v>
      </c>
      <c r="M3094" s="18">
        <f t="shared" si="351"/>
        <v>0</v>
      </c>
      <c r="N3094" s="18">
        <f t="shared" si="349"/>
        <v>3154.8480452068693</v>
      </c>
      <c r="O3094" s="4">
        <f t="shared" si="350"/>
        <v>8.0576939477708116</v>
      </c>
      <c r="P3094" s="18">
        <f>+AVERAGEIF($C$15:C3094,"&lt;&gt;",$B$15:B3094)</f>
        <v>8.1630578512396692</v>
      </c>
    </row>
    <row r="3095" spans="1:16" x14ac:dyDescent="0.25">
      <c r="A3095" s="1">
        <v>44817</v>
      </c>
      <c r="B3095" s="18">
        <v>8.8360000000000003</v>
      </c>
      <c r="G3095">
        <f t="shared" si="346"/>
        <v>28979.330520688822</v>
      </c>
      <c r="H3095">
        <f t="shared" si="347"/>
        <v>27876.237327447845</v>
      </c>
      <c r="I3095" s="5">
        <f t="shared" si="345"/>
        <v>0</v>
      </c>
      <c r="J3095" s="6">
        <f>+H3095+SUM($B$4:$B$5)-SUM($F$15:F3095)</f>
        <v>28855.437327447871</v>
      </c>
      <c r="K3095" s="10">
        <f t="shared" si="348"/>
        <v>8.3789217884302492E-3</v>
      </c>
      <c r="L3095" s="10">
        <f>+H3095/SUM($F$15:F3095)-1</f>
        <v>9.6591662239106313E-2</v>
      </c>
      <c r="M3095" s="18">
        <f t="shared" si="351"/>
        <v>0</v>
      </c>
      <c r="N3095" s="18">
        <f t="shared" si="349"/>
        <v>3154.8480452068693</v>
      </c>
      <c r="O3095" s="4">
        <f t="shared" si="350"/>
        <v>8.0576939477708116</v>
      </c>
      <c r="P3095" s="18">
        <f>+AVERAGEIF($C$15:C3095,"&lt;&gt;",$B$15:B3095)</f>
        <v>8.1630578512396692</v>
      </c>
    </row>
    <row r="3096" spans="1:16" x14ac:dyDescent="0.25">
      <c r="A3096" s="1">
        <v>44818</v>
      </c>
      <c r="B3096" s="18">
        <v>8.7409999999999997</v>
      </c>
      <c r="G3096">
        <f t="shared" si="346"/>
        <v>28667.760081636596</v>
      </c>
      <c r="H3096">
        <f t="shared" si="347"/>
        <v>27576.52676315319</v>
      </c>
      <c r="I3096" s="5">
        <f t="shared" si="345"/>
        <v>0</v>
      </c>
      <c r="J3096" s="6">
        <f>+H3096+SUM($B$4:$B$5)-SUM($F$15:F3096)</f>
        <v>28555.726763153216</v>
      </c>
      <c r="K3096" s="10">
        <f t="shared" si="348"/>
        <v>-1.0386623529339611E-2</v>
      </c>
      <c r="L3096" s="10">
        <f>+H3096/SUM($F$15:F3096)-1</f>
        <v>8.4801688505208972E-2</v>
      </c>
      <c r="M3096" s="18">
        <f t="shared" si="351"/>
        <v>0</v>
      </c>
      <c r="N3096" s="18">
        <f t="shared" si="349"/>
        <v>3154.8480452068693</v>
      </c>
      <c r="O3096" s="4">
        <f t="shared" si="350"/>
        <v>8.0576939477708116</v>
      </c>
      <c r="P3096" s="18">
        <f>+AVERAGEIF($C$15:C3096,"&lt;&gt;",$B$15:B3096)</f>
        <v>8.1630578512396692</v>
      </c>
    </row>
    <row r="3097" spans="1:16" x14ac:dyDescent="0.25">
      <c r="A3097" s="1">
        <v>44819</v>
      </c>
      <c r="B3097" s="18">
        <v>8.7129999999999992</v>
      </c>
      <c r="G3097">
        <f t="shared" si="346"/>
        <v>28575.928794336993</v>
      </c>
      <c r="H3097">
        <f t="shared" si="347"/>
        <v>27488.191017887395</v>
      </c>
      <c r="I3097" s="5">
        <f t="shared" si="345"/>
        <v>0</v>
      </c>
      <c r="J3097" s="6">
        <f>+H3097+SUM($B$4:$B$5)-SUM($F$15:F3097)</f>
        <v>28467.391017887421</v>
      </c>
      <c r="K3097" s="10">
        <f t="shared" si="348"/>
        <v>-3.0934511314829605E-3</v>
      </c>
      <c r="L3097" s="10">
        <f>+H3097/SUM($F$15:F3097)-1</f>
        <v>8.1326748878376209E-2</v>
      </c>
      <c r="M3097" s="18">
        <f t="shared" si="351"/>
        <v>0</v>
      </c>
      <c r="N3097" s="18">
        <f t="shared" si="349"/>
        <v>3154.8480452068693</v>
      </c>
      <c r="O3097" s="4">
        <f t="shared" si="350"/>
        <v>8.0576939477708116</v>
      </c>
      <c r="P3097" s="18">
        <f>+AVERAGEIF($C$15:C3097,"&lt;&gt;",$B$15:B3097)</f>
        <v>8.1630578512396692</v>
      </c>
    </row>
    <row r="3098" spans="1:16" x14ac:dyDescent="0.25">
      <c r="A3098" s="1">
        <v>44820</v>
      </c>
      <c r="B3098" s="18">
        <v>8.5510000000000002</v>
      </c>
      <c r="G3098">
        <f t="shared" si="346"/>
        <v>28044.619203532151</v>
      </c>
      <c r="H3098">
        <f t="shared" si="347"/>
        <v>26977.105634563886</v>
      </c>
      <c r="I3098" s="5">
        <f t="shared" si="345"/>
        <v>0</v>
      </c>
      <c r="J3098" s="6">
        <f>+H3098+SUM($B$4:$B$5)-SUM($F$15:F3098)</f>
        <v>27956.305634563912</v>
      </c>
      <c r="K3098" s="10">
        <f t="shared" si="348"/>
        <v>-1.7953362252352889E-2</v>
      </c>
      <c r="L3098" s="10">
        <f>+H3098/SUM($F$15:F3098)-1</f>
        <v>6.1221741037414734E-2</v>
      </c>
      <c r="M3098" s="18">
        <f t="shared" si="351"/>
        <v>0</v>
      </c>
      <c r="N3098" s="18">
        <f t="shared" si="349"/>
        <v>3154.8480452068693</v>
      </c>
      <c r="O3098" s="4">
        <f t="shared" si="350"/>
        <v>8.0576939477708116</v>
      </c>
      <c r="P3098" s="18">
        <f>+AVERAGEIF($C$15:C3098,"&lt;&gt;",$B$15:B3098)</f>
        <v>8.1630578512396692</v>
      </c>
    </row>
    <row r="3099" spans="1:16" x14ac:dyDescent="0.25">
      <c r="A3099" s="1">
        <v>44823</v>
      </c>
      <c r="B3099" s="18">
        <v>8.5389999999999997</v>
      </c>
      <c r="G3099">
        <f t="shared" si="346"/>
        <v>28005.262937546606</v>
      </c>
      <c r="H3099">
        <f t="shared" si="347"/>
        <v>26939.247458021404</v>
      </c>
      <c r="I3099" s="5">
        <f t="shared" si="345"/>
        <v>0</v>
      </c>
      <c r="J3099" s="6">
        <f>+H3099+SUM($B$4:$B$5)-SUM($F$15:F3099)</f>
        <v>27918.44745802143</v>
      </c>
      <c r="K3099" s="10">
        <f t="shared" si="348"/>
        <v>-1.3541909663370433E-3</v>
      </c>
      <c r="L3099" s="10">
        <f>+H3099/SUM($F$15:F3099)-1</f>
        <v>5.9732481197343645E-2</v>
      </c>
      <c r="M3099" s="18">
        <f t="shared" si="351"/>
        <v>0</v>
      </c>
      <c r="N3099" s="18">
        <f t="shared" si="349"/>
        <v>3154.8480452068693</v>
      </c>
      <c r="O3099" s="4">
        <f t="shared" si="350"/>
        <v>8.0576939477708116</v>
      </c>
      <c r="P3099" s="18">
        <f>+AVERAGEIF($C$15:C3099,"&lt;&gt;",$B$15:B3099)</f>
        <v>8.1630578512396692</v>
      </c>
    </row>
    <row r="3100" spans="1:16" x14ac:dyDescent="0.25">
      <c r="A3100" s="1">
        <v>44824</v>
      </c>
      <c r="B3100" s="18">
        <v>8.577</v>
      </c>
      <c r="G3100">
        <f t="shared" si="346"/>
        <v>28129.891113167494</v>
      </c>
      <c r="H3100">
        <f t="shared" si="347"/>
        <v>27059.131683739262</v>
      </c>
      <c r="I3100" s="5">
        <f t="shared" si="345"/>
        <v>0</v>
      </c>
      <c r="J3100" s="6">
        <f>+H3100+SUM($B$4:$B$5)-SUM($F$15:F3100)</f>
        <v>28038.331683739292</v>
      </c>
      <c r="K3100" s="10">
        <f t="shared" si="348"/>
        <v>4.2940864064207052E-3</v>
      </c>
      <c r="L3100" s="10">
        <f>+H3100/SUM($F$15:F3100)-1</f>
        <v>6.4448470690902315E-2</v>
      </c>
      <c r="M3100" s="18">
        <f t="shared" si="351"/>
        <v>0</v>
      </c>
      <c r="N3100" s="18">
        <f t="shared" si="349"/>
        <v>3154.8480452068693</v>
      </c>
      <c r="O3100" s="4">
        <f t="shared" si="350"/>
        <v>8.0576939477708116</v>
      </c>
      <c r="P3100" s="18">
        <f>+AVERAGEIF($C$15:C3100,"&lt;&gt;",$B$15:B3100)</f>
        <v>8.1630578512396692</v>
      </c>
    </row>
    <row r="3101" spans="1:16" x14ac:dyDescent="0.25">
      <c r="A3101" s="1">
        <v>44825</v>
      </c>
      <c r="B3101" s="18">
        <v>8.5579999999999998</v>
      </c>
      <c r="G3101">
        <f t="shared" si="346"/>
        <v>28067.577025357048</v>
      </c>
      <c r="H3101">
        <f t="shared" si="347"/>
        <v>26999.189570880331</v>
      </c>
      <c r="I3101" s="5">
        <f t="shared" si="345"/>
        <v>0</v>
      </c>
      <c r="J3101" s="6">
        <f>+H3101+SUM($B$4:$B$5)-SUM($F$15:F3101)</f>
        <v>27978.389570880361</v>
      </c>
      <c r="K3101" s="10">
        <f t="shared" si="348"/>
        <v>-2.1378630346146066E-3</v>
      </c>
      <c r="L3101" s="10">
        <f>+H3101/SUM($F$15:F3101)-1</f>
        <v>6.209047594412298E-2</v>
      </c>
      <c r="M3101" s="18">
        <f t="shared" si="351"/>
        <v>0</v>
      </c>
      <c r="N3101" s="18">
        <f t="shared" si="349"/>
        <v>3154.8480452068693</v>
      </c>
      <c r="O3101" s="4">
        <f t="shared" si="350"/>
        <v>8.0576939477708116</v>
      </c>
      <c r="P3101" s="18">
        <f>+AVERAGEIF($C$15:C3101,"&lt;&gt;",$B$15:B3101)</f>
        <v>8.1630578512396692</v>
      </c>
    </row>
    <row r="3102" spans="1:16" x14ac:dyDescent="0.25">
      <c r="A3102" s="1">
        <v>44826</v>
      </c>
      <c r="B3102" s="18">
        <v>8.5</v>
      </c>
      <c r="G3102">
        <f t="shared" si="346"/>
        <v>27877.355073093589</v>
      </c>
      <c r="H3102">
        <f t="shared" si="347"/>
        <v>26816.208384258334</v>
      </c>
      <c r="I3102" s="5">
        <f t="shared" si="345"/>
        <v>0</v>
      </c>
      <c r="J3102" s="6">
        <f>+H3102+SUM($B$4:$B$5)-SUM($F$15:F3102)</f>
        <v>27795.408384258364</v>
      </c>
      <c r="K3102" s="10">
        <f t="shared" si="348"/>
        <v>-6.5400900276419982E-3</v>
      </c>
      <c r="L3102" s="10">
        <f>+H3102/SUM($F$15:F3102)-1</f>
        <v>5.4892386717112052E-2</v>
      </c>
      <c r="M3102" s="18">
        <f t="shared" si="351"/>
        <v>0</v>
      </c>
      <c r="N3102" s="18">
        <f t="shared" si="349"/>
        <v>3154.8480452068693</v>
      </c>
      <c r="O3102" s="4">
        <f t="shared" si="350"/>
        <v>8.0576939477708116</v>
      </c>
      <c r="P3102" s="18">
        <f>+AVERAGEIF($C$15:C3102,"&lt;&gt;",$B$15:B3102)</f>
        <v>8.1630578512396692</v>
      </c>
    </row>
    <row r="3103" spans="1:16" x14ac:dyDescent="0.25">
      <c r="A3103" s="1">
        <v>44827</v>
      </c>
      <c r="B3103" s="18">
        <v>8.423</v>
      </c>
      <c r="G3103">
        <f t="shared" si="346"/>
        <v>27624.819033019681</v>
      </c>
      <c r="H3103">
        <f t="shared" si="347"/>
        <v>26573.285084777406</v>
      </c>
      <c r="I3103" s="5">
        <f t="shared" si="345"/>
        <v>0</v>
      </c>
      <c r="J3103" s="6">
        <f>+H3103+SUM($B$4:$B$5)-SUM($F$15:F3103)</f>
        <v>27552.485084777436</v>
      </c>
      <c r="K3103" s="10">
        <f t="shared" si="348"/>
        <v>-8.7396916829797222E-3</v>
      </c>
      <c r="L3103" s="10">
        <f>+H3103/SUM($F$15:F3103)-1</f>
        <v>4.5336302743321788E-2</v>
      </c>
      <c r="M3103" s="18">
        <f t="shared" si="351"/>
        <v>0</v>
      </c>
      <c r="N3103" s="18">
        <f t="shared" si="349"/>
        <v>3154.8480452068693</v>
      </c>
      <c r="O3103" s="4">
        <f t="shared" si="350"/>
        <v>8.0576939477708116</v>
      </c>
      <c r="P3103" s="18">
        <f>+AVERAGEIF($C$15:C3103,"&lt;&gt;",$B$15:B3103)</f>
        <v>8.1630578512396692</v>
      </c>
    </row>
    <row r="3104" spans="1:16" x14ac:dyDescent="0.25">
      <c r="A3104" s="1">
        <v>44830</v>
      </c>
      <c r="B3104" s="18">
        <v>8.3239999999999998</v>
      </c>
      <c r="G3104">
        <f t="shared" si="346"/>
        <v>27300.129838638943</v>
      </c>
      <c r="H3104">
        <f t="shared" si="347"/>
        <v>26260.955128301925</v>
      </c>
      <c r="I3104" s="5">
        <f t="shared" si="345"/>
        <v>0</v>
      </c>
      <c r="J3104" s="6">
        <f>+H3104+SUM($B$4:$B$5)-SUM($F$15:F3104)</f>
        <v>27240.155128301951</v>
      </c>
      <c r="K3104" s="10">
        <f t="shared" si="348"/>
        <v>-1.1335818003873843E-2</v>
      </c>
      <c r="L3104" s="10">
        <f>+H3104/SUM($F$15:F3104)-1</f>
        <v>3.3049909062734084E-2</v>
      </c>
      <c r="M3104" s="18">
        <f t="shared" si="351"/>
        <v>0</v>
      </c>
      <c r="N3104" s="18">
        <f t="shared" si="349"/>
        <v>3154.8480452068693</v>
      </c>
      <c r="O3104" s="4">
        <f t="shared" si="350"/>
        <v>8.0576939477708116</v>
      </c>
      <c r="P3104" s="18">
        <f>+AVERAGEIF($C$15:C3104,"&lt;&gt;",$B$15:B3104)</f>
        <v>8.1630578512396692</v>
      </c>
    </row>
    <row r="3105" spans="1:16" x14ac:dyDescent="0.25">
      <c r="A3105" s="1">
        <v>44831</v>
      </c>
      <c r="B3105" s="18">
        <v>8.3550000000000004</v>
      </c>
      <c r="G3105">
        <f t="shared" si="346"/>
        <v>27401.800192434934</v>
      </c>
      <c r="H3105">
        <f t="shared" si="347"/>
        <v>26358.755417703338</v>
      </c>
      <c r="I3105" s="5">
        <f t="shared" si="345"/>
        <v>0</v>
      </c>
      <c r="J3105" s="6">
        <f>+H3105+SUM($B$4:$B$5)-SUM($F$15:F3105)</f>
        <v>27337.955417703364</v>
      </c>
      <c r="K3105" s="10">
        <f t="shared" si="348"/>
        <v>3.5902985478890592E-3</v>
      </c>
      <c r="L3105" s="10">
        <f>+H3105/SUM($F$15:F3105)-1</f>
        <v>3.689716364958473E-2</v>
      </c>
      <c r="M3105" s="18">
        <f t="shared" si="351"/>
        <v>0</v>
      </c>
      <c r="N3105" s="18">
        <f t="shared" si="349"/>
        <v>3154.8480452068693</v>
      </c>
      <c r="O3105" s="4">
        <f t="shared" si="350"/>
        <v>8.0576939477708116</v>
      </c>
      <c r="P3105" s="18">
        <f>+AVERAGEIF($C$15:C3105,"&lt;&gt;",$B$15:B3105)</f>
        <v>8.1630578512396692</v>
      </c>
    </row>
    <row r="3106" spans="1:16" x14ac:dyDescent="0.25">
      <c r="A3106" s="1">
        <v>44832</v>
      </c>
      <c r="B3106" s="18">
        <v>8.2210000000000001</v>
      </c>
      <c r="G3106">
        <f t="shared" si="346"/>
        <v>26962.321888929691</v>
      </c>
      <c r="H3106">
        <f t="shared" si="347"/>
        <v>25936.005779645617</v>
      </c>
      <c r="I3106" s="5">
        <f t="shared" si="345"/>
        <v>0</v>
      </c>
      <c r="J3106" s="6">
        <f>+H3106+SUM($B$4:$B$5)-SUM($F$15:F3106)</f>
        <v>26915.205779645643</v>
      </c>
      <c r="K3106" s="10">
        <f t="shared" si="348"/>
        <v>-1.5463835228290645E-2</v>
      </c>
      <c r="L3106" s="10">
        <f>+H3106/SUM($F$15:F3106)-1</f>
        <v>2.0267095435456239E-2</v>
      </c>
      <c r="M3106" s="18">
        <f t="shared" si="351"/>
        <v>0</v>
      </c>
      <c r="N3106" s="18">
        <f t="shared" si="349"/>
        <v>3154.8480452068693</v>
      </c>
      <c r="O3106" s="4">
        <f t="shared" si="350"/>
        <v>8.0576939477708116</v>
      </c>
      <c r="P3106" s="18">
        <f>+AVERAGEIF($C$15:C3106,"&lt;&gt;",$B$15:B3106)</f>
        <v>8.1630578512396692</v>
      </c>
    </row>
    <row r="3107" spans="1:16" x14ac:dyDescent="0.25">
      <c r="A3107" s="1">
        <v>44833</v>
      </c>
      <c r="B3107" s="18">
        <v>8.0760000000000005</v>
      </c>
      <c r="G3107">
        <f t="shared" si="346"/>
        <v>26486.767008271039</v>
      </c>
      <c r="H3107">
        <f t="shared" si="347"/>
        <v>25478.552813090624</v>
      </c>
      <c r="I3107" s="5">
        <f t="shared" si="345"/>
        <v>0</v>
      </c>
      <c r="J3107" s="6">
        <f>+H3107+SUM($B$4:$B$5)-SUM($F$15:F3107)</f>
        <v>26457.75281309065</v>
      </c>
      <c r="K3107" s="10">
        <f t="shared" si="348"/>
        <v>-1.6996079104880435E-2</v>
      </c>
      <c r="L3107" s="10">
        <f>+H3107/SUM($F$15:F3107)-1</f>
        <v>2.2718723679291397E-3</v>
      </c>
      <c r="M3107" s="18">
        <f t="shared" si="351"/>
        <v>0</v>
      </c>
      <c r="N3107" s="18">
        <f t="shared" si="349"/>
        <v>3154.8480452068693</v>
      </c>
      <c r="O3107" s="4">
        <f t="shared" si="350"/>
        <v>8.0576939477708116</v>
      </c>
      <c r="P3107" s="18">
        <f>+AVERAGEIF($C$15:C3107,"&lt;&gt;",$B$15:B3107)</f>
        <v>8.1630578512396692</v>
      </c>
    </row>
    <row r="3108" spans="1:16" x14ac:dyDescent="0.25">
      <c r="A3108" s="1">
        <v>44834</v>
      </c>
      <c r="B3108" s="18">
        <v>8.0549999999999997</v>
      </c>
      <c r="G3108">
        <f t="shared" si="346"/>
        <v>26417.893542796333</v>
      </c>
      <c r="H3108">
        <f t="shared" si="347"/>
        <v>25412.301004141278</v>
      </c>
      <c r="I3108" s="5">
        <f t="shared" si="345"/>
        <v>0</v>
      </c>
      <c r="J3108" s="6">
        <f>+H3108+SUM($B$4:$B$5)-SUM($F$15:F3108)</f>
        <v>26391.501004141304</v>
      </c>
      <c r="K3108" s="10">
        <f t="shared" si="348"/>
        <v>-2.5040603190066291E-3</v>
      </c>
      <c r="L3108" s="10">
        <f>+H3108/SUM($F$15:F3108)-1</f>
        <v>-3.3433235219570978E-4</v>
      </c>
      <c r="M3108" s="18">
        <f t="shared" si="351"/>
        <v>0</v>
      </c>
      <c r="N3108" s="18">
        <f t="shared" si="349"/>
        <v>3154.8480452068693</v>
      </c>
      <c r="O3108" s="4">
        <f t="shared" si="350"/>
        <v>8.0576939477708116</v>
      </c>
      <c r="P3108" s="18">
        <f>+AVERAGEIF($C$15:C3108,"&lt;&gt;",$B$15:B3108)</f>
        <v>8.1630578512396692</v>
      </c>
    </row>
    <row r="3109" spans="1:16" x14ac:dyDescent="0.25">
      <c r="A3109" s="1">
        <v>44837</v>
      </c>
      <c r="B3109" s="18">
        <v>8.0739999999999998</v>
      </c>
      <c r="G3109">
        <f t="shared" si="346"/>
        <v>26480.207630606776</v>
      </c>
      <c r="H3109">
        <f t="shared" si="347"/>
        <v>25472.243117000206</v>
      </c>
      <c r="I3109" s="5">
        <f t="shared" si="345"/>
        <v>0</v>
      </c>
      <c r="J3109" s="6">
        <f>+H3109+SUM($B$4:$B$5)-SUM($F$15:F3109)</f>
        <v>26451.443117000235</v>
      </c>
      <c r="K3109" s="10">
        <f t="shared" si="348"/>
        <v>2.2712657703525263E-3</v>
      </c>
      <c r="L3109" s="10">
        <f>+H3109/SUM($F$15:F3109)-1</f>
        <v>2.0236623945837362E-3</v>
      </c>
      <c r="M3109" s="18">
        <f t="shared" si="351"/>
        <v>0</v>
      </c>
      <c r="N3109" s="18">
        <f t="shared" si="349"/>
        <v>3154.8480452068693</v>
      </c>
      <c r="O3109" s="4">
        <f t="shared" si="350"/>
        <v>8.0576939477708116</v>
      </c>
      <c r="P3109" s="18">
        <f>+AVERAGEIF($C$15:C3109,"&lt;&gt;",$B$15:B3109)</f>
        <v>8.1630578512396692</v>
      </c>
    </row>
    <row r="3110" spans="1:16" x14ac:dyDescent="0.25">
      <c r="A3110" s="1">
        <v>44838</v>
      </c>
      <c r="B3110" s="18">
        <v>8.1229999999999993</v>
      </c>
      <c r="G3110">
        <f t="shared" si="346"/>
        <v>26640.912383381077</v>
      </c>
      <c r="H3110">
        <f t="shared" si="347"/>
        <v>25626.830671215339</v>
      </c>
      <c r="I3110" s="5">
        <f t="shared" si="345"/>
        <v>0</v>
      </c>
      <c r="J3110" s="6">
        <f>+H3110+SUM($B$4:$B$5)-SUM($F$15:F3110)</f>
        <v>26606.030671215369</v>
      </c>
      <c r="K3110" s="10">
        <f t="shared" si="348"/>
        <v>5.8442011474142408E-3</v>
      </c>
      <c r="L3110" s="10">
        <f>+H3110/SUM($F$15:F3110)-1</f>
        <v>8.1048067415410152E-3</v>
      </c>
      <c r="M3110" s="18">
        <f t="shared" si="351"/>
        <v>0</v>
      </c>
      <c r="N3110" s="18">
        <f t="shared" si="349"/>
        <v>3154.8480452068693</v>
      </c>
      <c r="O3110" s="4">
        <f t="shared" si="350"/>
        <v>8.0576939477708116</v>
      </c>
      <c r="P3110" s="18">
        <f>+AVERAGEIF($C$15:C3110,"&lt;&gt;",$B$15:B3110)</f>
        <v>8.1630578512396692</v>
      </c>
    </row>
    <row r="3111" spans="1:16" x14ac:dyDescent="0.25">
      <c r="A3111" s="1">
        <v>44839</v>
      </c>
      <c r="B3111" s="18">
        <v>8.3279999999999994</v>
      </c>
      <c r="G3111">
        <f t="shared" si="346"/>
        <v>27313.248593967455</v>
      </c>
      <c r="H3111">
        <f t="shared" si="347"/>
        <v>26273.574520482747</v>
      </c>
      <c r="I3111" s="5">
        <f t="shared" si="345"/>
        <v>0</v>
      </c>
      <c r="J3111" s="6">
        <f>+H3111+SUM($B$4:$B$5)-SUM($F$15:F3111)</f>
        <v>27252.774520482773</v>
      </c>
      <c r="K3111" s="10">
        <f t="shared" si="348"/>
        <v>2.4308167469982989E-2</v>
      </c>
      <c r="L3111" s="10">
        <f>+H3111/SUM($F$15:F3111)-1</f>
        <v>3.3546329009424447E-2</v>
      </c>
      <c r="M3111" s="18">
        <f t="shared" si="351"/>
        <v>0</v>
      </c>
      <c r="N3111" s="18">
        <f t="shared" si="349"/>
        <v>3154.8480452068693</v>
      </c>
      <c r="O3111" s="4">
        <f t="shared" si="350"/>
        <v>8.0576939477708116</v>
      </c>
      <c r="P3111" s="18">
        <f>+AVERAGEIF($C$15:C3111,"&lt;&gt;",$B$15:B3111)</f>
        <v>8.1630578512396692</v>
      </c>
    </row>
    <row r="3112" spans="1:16" x14ac:dyDescent="0.25">
      <c r="A3112" s="1">
        <v>44840</v>
      </c>
      <c r="B3112" s="18">
        <v>8.3490000000000002</v>
      </c>
      <c r="G3112">
        <f t="shared" si="346"/>
        <v>27382.122059442161</v>
      </c>
      <c r="H3112">
        <f t="shared" si="347"/>
        <v>26339.826329432097</v>
      </c>
      <c r="I3112" s="5">
        <f t="shared" si="345"/>
        <v>0</v>
      </c>
      <c r="J3112" s="6">
        <f>+H3112+SUM($B$4:$B$5)-SUM($F$15:F3112)</f>
        <v>27319.026329432119</v>
      </c>
      <c r="K3112" s="10">
        <f t="shared" si="348"/>
        <v>2.4310115250669728E-3</v>
      </c>
      <c r="L3112" s="10">
        <f>+H3112/SUM($F$15:F3112)-1</f>
        <v>3.6152533729549186E-2</v>
      </c>
      <c r="M3112" s="18">
        <f t="shared" si="351"/>
        <v>0</v>
      </c>
      <c r="N3112" s="18">
        <f t="shared" si="349"/>
        <v>3154.8480452068693</v>
      </c>
      <c r="O3112" s="4">
        <f t="shared" si="350"/>
        <v>8.0576939477708116</v>
      </c>
      <c r="P3112" s="18">
        <f>+AVERAGEIF($C$15:C3112,"&lt;&gt;",$B$15:B3112)</f>
        <v>8.1630578512396692</v>
      </c>
    </row>
    <row r="3113" spans="1:16" x14ac:dyDescent="0.25">
      <c r="A3113" s="1">
        <v>44841</v>
      </c>
      <c r="B3113" s="18">
        <v>8.2780000000000005</v>
      </c>
      <c r="G3113">
        <f t="shared" si="346"/>
        <v>27149.264152361025</v>
      </c>
      <c r="H3113">
        <f t="shared" si="347"/>
        <v>26115.83211822241</v>
      </c>
      <c r="I3113" s="5">
        <f t="shared" si="345"/>
        <v>0</v>
      </c>
      <c r="J3113" s="6">
        <f>+H3113+SUM($B$4:$B$5)-SUM($F$15:F3113)</f>
        <v>27095.032118222436</v>
      </c>
      <c r="K3113" s="10">
        <f t="shared" si="348"/>
        <v>-8.1992018496048757E-3</v>
      </c>
      <c r="L3113" s="10">
        <f>+H3113/SUM($F$15:F3113)-1</f>
        <v>2.7341079675794466E-2</v>
      </c>
      <c r="M3113" s="18">
        <f t="shared" si="351"/>
        <v>0</v>
      </c>
      <c r="N3113" s="18">
        <f t="shared" si="349"/>
        <v>3154.8480452068693</v>
      </c>
      <c r="O3113" s="4">
        <f t="shared" si="350"/>
        <v>8.0576939477708116</v>
      </c>
      <c r="P3113" s="18">
        <f>+AVERAGEIF($C$15:C3113,"&lt;&gt;",$B$15:B3113)</f>
        <v>8.1630578512396692</v>
      </c>
    </row>
    <row r="3114" spans="1:16" x14ac:dyDescent="0.25">
      <c r="A3114" s="1">
        <v>44844</v>
      </c>
      <c r="B3114" s="18">
        <v>8.2439999999999998</v>
      </c>
      <c r="G3114">
        <f t="shared" si="346"/>
        <v>27037.75473206865</v>
      </c>
      <c r="H3114">
        <f t="shared" si="347"/>
        <v>26008.567284685374</v>
      </c>
      <c r="I3114" s="5">
        <f t="shared" si="345"/>
        <v>0</v>
      </c>
      <c r="J3114" s="6">
        <f>+H3114+SUM($B$4:$B$5)-SUM($F$15:F3114)</f>
        <v>26987.767284685397</v>
      </c>
      <c r="K3114" s="10">
        <f t="shared" si="348"/>
        <v>-3.9588376595759422E-3</v>
      </c>
      <c r="L3114" s="10">
        <f>+H3114/SUM($F$15:F3114)-1</f>
        <v>2.3121510128925937E-2</v>
      </c>
      <c r="M3114" s="18">
        <f t="shared" si="351"/>
        <v>0</v>
      </c>
      <c r="N3114" s="18">
        <f t="shared" si="349"/>
        <v>3154.8480452068693</v>
      </c>
      <c r="O3114" s="4">
        <f t="shared" si="350"/>
        <v>8.0576939477708116</v>
      </c>
      <c r="P3114" s="18">
        <f>+AVERAGEIF($C$15:C3114,"&lt;&gt;",$B$15:B3114)</f>
        <v>8.1630578512396692</v>
      </c>
    </row>
    <row r="3115" spans="1:16" x14ac:dyDescent="0.25">
      <c r="A3115" s="1">
        <v>44845</v>
      </c>
      <c r="B3115" s="18">
        <v>8.0719999999999992</v>
      </c>
      <c r="G3115">
        <f t="shared" si="346"/>
        <v>26473.648252942519</v>
      </c>
      <c r="H3115">
        <f t="shared" si="347"/>
        <v>25465.933420909791</v>
      </c>
      <c r="I3115" s="5">
        <f t="shared" si="345"/>
        <v>0</v>
      </c>
      <c r="J3115" s="6">
        <f>+H3115+SUM($B$4:$B$5)-SUM($F$15:F3115)</f>
        <v>26445.133420909813</v>
      </c>
      <c r="K3115" s="10">
        <f t="shared" si="348"/>
        <v>-2.0106660104613705E-2</v>
      </c>
      <c r="L3115" s="10">
        <f>+H3115/SUM($F$15:F3115)-1</f>
        <v>1.7754524212383327E-3</v>
      </c>
      <c r="M3115" s="18">
        <f t="shared" si="351"/>
        <v>0</v>
      </c>
      <c r="N3115" s="18">
        <f t="shared" si="349"/>
        <v>3154.8480452068693</v>
      </c>
      <c r="O3115" s="4">
        <f t="shared" si="350"/>
        <v>8.0576939477708116</v>
      </c>
      <c r="P3115" s="18">
        <f>+AVERAGEIF($C$15:C3115,"&lt;&gt;",$B$15:B3115)</f>
        <v>8.1630578512396692</v>
      </c>
    </row>
    <row r="3116" spans="1:16" x14ac:dyDescent="0.25">
      <c r="A3116" s="1">
        <v>44846</v>
      </c>
      <c r="B3116" s="18">
        <v>8.0540000000000003</v>
      </c>
      <c r="G3116">
        <f t="shared" si="346"/>
        <v>26414.613853964205</v>
      </c>
      <c r="H3116">
        <f t="shared" si="347"/>
        <v>25409.146156096071</v>
      </c>
      <c r="I3116" s="5">
        <f t="shared" si="345"/>
        <v>0</v>
      </c>
      <c r="J3116" s="6">
        <f>+H3116+SUM($B$4:$B$5)-SUM($F$15:F3116)</f>
        <v>26388.3461560961</v>
      </c>
      <c r="K3116" s="10">
        <f t="shared" si="348"/>
        <v>-2.1473616302050136E-3</v>
      </c>
      <c r="L3116" s="10">
        <f>+H3116/SUM($F$15:F3116)-1</f>
        <v>-4.5843733886830051E-4</v>
      </c>
      <c r="M3116" s="18">
        <f t="shared" si="351"/>
        <v>0</v>
      </c>
      <c r="N3116" s="18">
        <f t="shared" si="349"/>
        <v>3154.8480452068693</v>
      </c>
      <c r="O3116" s="4">
        <f t="shared" si="350"/>
        <v>8.0576939477708116</v>
      </c>
      <c r="P3116" s="18">
        <f>+AVERAGEIF($C$15:C3116,"&lt;&gt;",$B$15:B3116)</f>
        <v>8.1630578512396692</v>
      </c>
    </row>
    <row r="3117" spans="1:16" x14ac:dyDescent="0.25">
      <c r="A3117" s="1">
        <v>44847</v>
      </c>
      <c r="B3117" s="18">
        <v>8.0060000000000002</v>
      </c>
      <c r="G3117">
        <f t="shared" si="346"/>
        <v>26257.188790022028</v>
      </c>
      <c r="H3117">
        <f t="shared" si="347"/>
        <v>25257.713449926141</v>
      </c>
      <c r="I3117" s="5">
        <f t="shared" si="345"/>
        <v>0</v>
      </c>
      <c r="J3117" s="6">
        <f>+H3117+SUM($B$4:$B$5)-SUM($F$15:F3117)</f>
        <v>26236.913449926171</v>
      </c>
      <c r="K3117" s="10">
        <f t="shared" si="348"/>
        <v>-5.7386205741789542E-3</v>
      </c>
      <c r="L3117" s="10">
        <f>+H3117/SUM($F$15:F3117)-1</f>
        <v>-6.4154766991532108E-3</v>
      </c>
      <c r="M3117" s="18">
        <f t="shared" si="351"/>
        <v>0</v>
      </c>
      <c r="N3117" s="18">
        <f t="shared" si="349"/>
        <v>3154.8480452068693</v>
      </c>
      <c r="O3117" s="4">
        <f t="shared" si="350"/>
        <v>8.0576939477708116</v>
      </c>
      <c r="P3117" s="18">
        <f>+AVERAGEIF($C$15:C3117,"&lt;&gt;",$B$15:B3117)</f>
        <v>8.1630578512396692</v>
      </c>
    </row>
    <row r="3118" spans="1:16" x14ac:dyDescent="0.25">
      <c r="A3118" s="1">
        <v>44848</v>
      </c>
      <c r="B3118" s="18">
        <v>8.0150000000000006</v>
      </c>
      <c r="G3118">
        <f t="shared" si="346"/>
        <v>26286.705989511189</v>
      </c>
      <c r="H3118">
        <f t="shared" si="347"/>
        <v>25286.107082333005</v>
      </c>
      <c r="I3118" s="5">
        <f t="shared" si="345"/>
        <v>0</v>
      </c>
      <c r="J3118" s="6">
        <f>+H3118+SUM($B$4:$B$5)-SUM($F$15:F3118)</f>
        <v>26265.307082333034</v>
      </c>
      <c r="K3118" s="10">
        <f t="shared" si="348"/>
        <v>1.082201702614638E-3</v>
      </c>
      <c r="L3118" s="10">
        <f>+H3118/SUM($F$15:F3118)-1</f>
        <v>-5.2985318190996722E-3</v>
      </c>
      <c r="M3118" s="18">
        <f t="shared" si="351"/>
        <v>0</v>
      </c>
      <c r="N3118" s="18">
        <f t="shared" si="349"/>
        <v>3154.8480452068693</v>
      </c>
      <c r="O3118" s="4">
        <f t="shared" si="350"/>
        <v>8.0576939477708116</v>
      </c>
      <c r="P3118" s="18">
        <f>+AVERAGEIF($C$15:C3118,"&lt;&gt;",$B$15:B3118)</f>
        <v>8.1630578512396692</v>
      </c>
    </row>
    <row r="3119" spans="1:16" x14ac:dyDescent="0.25">
      <c r="A3119" s="1">
        <v>44851</v>
      </c>
      <c r="B3119" s="18">
        <v>7.9960000000000004</v>
      </c>
      <c r="G3119">
        <f t="shared" si="346"/>
        <v>26224.391901700743</v>
      </c>
      <c r="H3119">
        <f t="shared" si="347"/>
        <v>25226.164969474074</v>
      </c>
      <c r="I3119" s="5">
        <f t="shared" si="345"/>
        <v>0</v>
      </c>
      <c r="J3119" s="6">
        <f>+H3119+SUM($B$4:$B$5)-SUM($F$15:F3119)</f>
        <v>26205.364969474103</v>
      </c>
      <c r="K3119" s="10">
        <f t="shared" si="348"/>
        <v>-2.2821782616526676E-3</v>
      </c>
      <c r="L3119" s="10">
        <f>+H3119/SUM($F$15:F3119)-1</f>
        <v>-7.6565265658791182E-3</v>
      </c>
      <c r="M3119" s="18">
        <f t="shared" si="351"/>
        <v>0</v>
      </c>
      <c r="N3119" s="18">
        <f t="shared" si="349"/>
        <v>3154.8480452068693</v>
      </c>
      <c r="O3119" s="4">
        <f t="shared" si="350"/>
        <v>8.0576939477708116</v>
      </c>
      <c r="P3119" s="18">
        <f>+AVERAGEIF($C$15:C3119,"&lt;&gt;",$B$15:B3119)</f>
        <v>8.1630578512396692</v>
      </c>
    </row>
    <row r="3120" spans="1:16" x14ac:dyDescent="0.25">
      <c r="A3120" s="1">
        <v>44852</v>
      </c>
      <c r="B3120" s="18">
        <v>8.0670000000000002</v>
      </c>
      <c r="G3120">
        <f t="shared" si="346"/>
        <v>26457.249808781879</v>
      </c>
      <c r="H3120">
        <f t="shared" si="347"/>
        <v>25450.15918068376</v>
      </c>
      <c r="I3120" s="5">
        <f t="shared" si="345"/>
        <v>0</v>
      </c>
      <c r="J3120" s="6">
        <f>+H3120+SUM($B$4:$B$5)-SUM($F$15:F3120)</f>
        <v>26429.359180683787</v>
      </c>
      <c r="K3120" s="10">
        <f t="shared" si="348"/>
        <v>8.5476470742005262E-3</v>
      </c>
      <c r="L3120" s="10">
        <f>+H3120/SUM($F$15:F3120)-1</f>
        <v>1.15492748787549E-3</v>
      </c>
      <c r="M3120" s="18">
        <f t="shared" si="351"/>
        <v>0</v>
      </c>
      <c r="N3120" s="18">
        <f t="shared" si="349"/>
        <v>3154.8480452068693</v>
      </c>
      <c r="O3120" s="4">
        <f t="shared" si="350"/>
        <v>8.0576939477708116</v>
      </c>
      <c r="P3120" s="18">
        <f>+AVERAGEIF($C$15:C3120,"&lt;&gt;",$B$15:B3120)</f>
        <v>8.1630578512396692</v>
      </c>
    </row>
    <row r="3121" spans="1:16" x14ac:dyDescent="0.25">
      <c r="A3121" s="1">
        <v>44853</v>
      </c>
      <c r="B3121" s="18">
        <v>8.0239999999999991</v>
      </c>
      <c r="G3121">
        <f t="shared" si="346"/>
        <v>26316.223189000342</v>
      </c>
      <c r="H3121">
        <f t="shared" si="347"/>
        <v>25314.500714739861</v>
      </c>
      <c r="I3121" s="5">
        <f t="shared" si="345"/>
        <v>0</v>
      </c>
      <c r="J3121" s="6">
        <f>+H3121+SUM($B$4:$B$5)-SUM($F$15:F3121)</f>
        <v>26293.700714739884</v>
      </c>
      <c r="K3121" s="10">
        <f t="shared" si="348"/>
        <v>-5.1328700410961936E-3</v>
      </c>
      <c r="L3121" s="10">
        <f>+H3121/SUM($F$15:F3121)-1</f>
        <v>-4.1815869390464666E-3</v>
      </c>
      <c r="M3121" s="18">
        <f t="shared" si="351"/>
        <v>0</v>
      </c>
      <c r="N3121" s="18">
        <f t="shared" si="349"/>
        <v>3154.8480452068693</v>
      </c>
      <c r="O3121" s="4">
        <f t="shared" si="350"/>
        <v>8.0576939477708116</v>
      </c>
      <c r="P3121" s="18">
        <f>+AVERAGEIF($C$15:C3121,"&lt;&gt;",$B$15:B3121)</f>
        <v>8.1630578512396692</v>
      </c>
    </row>
    <row r="3122" spans="1:16" x14ac:dyDescent="0.25">
      <c r="A3122" s="1">
        <v>44854</v>
      </c>
      <c r="B3122" s="18">
        <v>7.9379999999999997</v>
      </c>
      <c r="G3122">
        <f t="shared" si="346"/>
        <v>26034.169949437281</v>
      </c>
      <c r="H3122">
        <f t="shared" si="347"/>
        <v>25043.183782852073</v>
      </c>
      <c r="I3122" s="5">
        <f t="shared" si="345"/>
        <v>0</v>
      </c>
      <c r="J3122" s="6">
        <f>+H3122+SUM($B$4:$B$5)-SUM($F$15:F3122)</f>
        <v>26022.383782852099</v>
      </c>
      <c r="K3122" s="10">
        <f t="shared" si="348"/>
        <v>-1.0318704652163668E-2</v>
      </c>
      <c r="L3122" s="10">
        <f>+H3122/SUM($F$15:F3122)-1</f>
        <v>-1.4854615792890158E-2</v>
      </c>
      <c r="M3122" s="18">
        <f t="shared" si="351"/>
        <v>0</v>
      </c>
      <c r="N3122" s="18">
        <f t="shared" si="349"/>
        <v>3154.8480452068693</v>
      </c>
      <c r="O3122" s="4">
        <f t="shared" si="350"/>
        <v>8.0576939477708116</v>
      </c>
      <c r="P3122" s="18">
        <f>+AVERAGEIF($C$15:C3122,"&lt;&gt;",$B$15:B3122)</f>
        <v>8.1630578512396692</v>
      </c>
    </row>
    <row r="3123" spans="1:16" x14ac:dyDescent="0.25">
      <c r="A3123" s="1">
        <v>44855</v>
      </c>
      <c r="B3123" s="18">
        <v>7.9859999999999998</v>
      </c>
      <c r="G3123">
        <f t="shared" si="346"/>
        <v>26191.595013379458</v>
      </c>
      <c r="H3123">
        <f t="shared" si="347"/>
        <v>25194.616489022002</v>
      </c>
      <c r="I3123" s="5">
        <f t="shared" si="345"/>
        <v>0</v>
      </c>
      <c r="J3123" s="6">
        <f>+H3123+SUM($B$4:$B$5)-SUM($F$15:F3123)</f>
        <v>26173.816489022029</v>
      </c>
      <c r="K3123" s="10">
        <f t="shared" si="348"/>
        <v>5.8193249101843314E-3</v>
      </c>
      <c r="L3123" s="10">
        <f>+H3123/SUM($F$15:F3123)-1</f>
        <v>-8.8975764326052476E-3</v>
      </c>
      <c r="M3123" s="18">
        <f t="shared" si="351"/>
        <v>0</v>
      </c>
      <c r="N3123" s="18">
        <f t="shared" si="349"/>
        <v>3154.8480452068693</v>
      </c>
      <c r="O3123" s="4">
        <f t="shared" si="350"/>
        <v>8.0576939477708116</v>
      </c>
      <c r="P3123" s="18">
        <f>+AVERAGEIF($C$15:C3123,"&lt;&gt;",$B$15:B3123)</f>
        <v>8.1630578512396692</v>
      </c>
    </row>
    <row r="3124" spans="1:16" x14ac:dyDescent="0.25">
      <c r="A3124" s="1">
        <v>44858</v>
      </c>
      <c r="B3124" s="18">
        <v>7.7709999999999999</v>
      </c>
      <c r="G3124">
        <f t="shared" si="346"/>
        <v>25486.461914471794</v>
      </c>
      <c r="H3124">
        <f t="shared" si="347"/>
        <v>24516.324159302527</v>
      </c>
      <c r="I3124" s="5">
        <f t="shared" si="345"/>
        <v>0</v>
      </c>
      <c r="J3124" s="6">
        <f>+H3124+SUM($B$4:$B$5)-SUM($F$15:F3124)</f>
        <v>25495.524159302557</v>
      </c>
      <c r="K3124" s="10">
        <f t="shared" si="348"/>
        <v>-2.5914918827522393E-2</v>
      </c>
      <c r="L3124" s="10">
        <f>+H3124/SUM($F$15:F3124)-1</f>
        <v>-3.5580148567214587E-2</v>
      </c>
      <c r="M3124" s="18">
        <f t="shared" si="351"/>
        <v>0</v>
      </c>
      <c r="N3124" s="18">
        <f t="shared" si="349"/>
        <v>3154.8480452068693</v>
      </c>
      <c r="O3124" s="4">
        <f t="shared" si="350"/>
        <v>8.0576939477708116</v>
      </c>
      <c r="P3124" s="18">
        <f>+AVERAGEIF($C$15:C3124,"&lt;&gt;",$B$15:B3124)</f>
        <v>8.1630578512396692</v>
      </c>
    </row>
    <row r="3125" spans="1:16" x14ac:dyDescent="0.25">
      <c r="A3125" s="1">
        <v>44859</v>
      </c>
      <c r="B3125" s="18">
        <v>7.6950000000000003</v>
      </c>
      <c r="G3125">
        <f t="shared" si="346"/>
        <v>25237.205563230018</v>
      </c>
      <c r="H3125">
        <f t="shared" si="347"/>
        <v>24276.555707866806</v>
      </c>
      <c r="I3125" s="5">
        <f t="shared" si="345"/>
        <v>0</v>
      </c>
      <c r="J3125" s="6">
        <f>+H3125+SUM($B$4:$B$5)-SUM($F$15:F3125)</f>
        <v>25255.755707866832</v>
      </c>
      <c r="K3125" s="10">
        <f t="shared" si="348"/>
        <v>-9.4043350486771038E-3</v>
      </c>
      <c r="L3125" s="10">
        <f>+H3125/SUM($F$15:F3125)-1</f>
        <v>-4.501212755433226E-2</v>
      </c>
      <c r="M3125" s="18">
        <f t="shared" si="351"/>
        <v>0</v>
      </c>
      <c r="N3125" s="18">
        <f t="shared" si="349"/>
        <v>3154.8480452068693</v>
      </c>
      <c r="O3125" s="4">
        <f t="shared" si="350"/>
        <v>8.0576939477708116</v>
      </c>
      <c r="P3125" s="18">
        <f>+AVERAGEIF($C$15:C3125,"&lt;&gt;",$B$15:B3125)</f>
        <v>8.1630578512396692</v>
      </c>
    </row>
    <row r="3126" spans="1:16" x14ac:dyDescent="0.25">
      <c r="A3126" s="1">
        <v>44860</v>
      </c>
      <c r="B3126" s="18">
        <v>7.6859999999999999</v>
      </c>
      <c r="G3126">
        <f t="shared" si="346"/>
        <v>25207.688363740857</v>
      </c>
      <c r="H3126">
        <f t="shared" si="347"/>
        <v>24248.162075459943</v>
      </c>
      <c r="I3126" s="5">
        <f t="shared" si="345"/>
        <v>0</v>
      </c>
      <c r="J3126" s="6">
        <f>+H3126+SUM($B$4:$B$5)-SUM($F$15:F3126)</f>
        <v>25227.362075459969</v>
      </c>
      <c r="K3126" s="10">
        <f t="shared" si="348"/>
        <v>-1.1242440232354101E-3</v>
      </c>
      <c r="L3126" s="10">
        <f>+H3126/SUM($F$15:F3126)-1</f>
        <v>-4.6129072434385687E-2</v>
      </c>
      <c r="M3126" s="18">
        <f t="shared" si="351"/>
        <v>0</v>
      </c>
      <c r="N3126" s="18">
        <f t="shared" si="349"/>
        <v>3154.8480452068693</v>
      </c>
      <c r="O3126" s="4">
        <f t="shared" si="350"/>
        <v>8.0576939477708116</v>
      </c>
      <c r="P3126" s="18">
        <f>+AVERAGEIF($C$15:C3126,"&lt;&gt;",$B$15:B3126)</f>
        <v>8.1630578512396692</v>
      </c>
    </row>
    <row r="3127" spans="1:16" x14ac:dyDescent="0.25">
      <c r="A3127" s="1">
        <v>44861</v>
      </c>
      <c r="B3127" s="18">
        <v>7.7750000000000004</v>
      </c>
      <c r="G3127">
        <f t="shared" si="346"/>
        <v>25499.580669800311</v>
      </c>
      <c r="H3127">
        <f t="shared" si="347"/>
        <v>24528.943551483353</v>
      </c>
      <c r="I3127" s="5">
        <f t="shared" si="345"/>
        <v>0</v>
      </c>
      <c r="J3127" s="6">
        <f>+H3127+SUM($B$4:$B$5)-SUM($F$15:F3127)</f>
        <v>25508.143551483379</v>
      </c>
      <c r="K3127" s="10">
        <f t="shared" si="348"/>
        <v>1.1130037107468294E-2</v>
      </c>
      <c r="L3127" s="10">
        <f>+H3127/SUM($F$15:F3127)-1</f>
        <v>-3.5083728620524224E-2</v>
      </c>
      <c r="M3127" s="18">
        <f t="shared" si="351"/>
        <v>0</v>
      </c>
      <c r="N3127" s="18">
        <f t="shared" si="349"/>
        <v>3154.8480452068693</v>
      </c>
      <c r="O3127" s="4">
        <f t="shared" si="350"/>
        <v>8.0576939477708116</v>
      </c>
      <c r="P3127" s="18">
        <f>+AVERAGEIF($C$15:C3127,"&lt;&gt;",$B$15:B3127)</f>
        <v>8.1630578512396692</v>
      </c>
    </row>
    <row r="3128" spans="1:16" x14ac:dyDescent="0.25">
      <c r="A3128" s="1">
        <v>44862</v>
      </c>
      <c r="B3128" s="18">
        <v>7.7080000000000002</v>
      </c>
      <c r="G3128">
        <f t="shared" si="346"/>
        <v>25279.841518047688</v>
      </c>
      <c r="H3128">
        <f t="shared" si="347"/>
        <v>24317.568732454492</v>
      </c>
      <c r="I3128" s="5">
        <f t="shared" si="345"/>
        <v>0</v>
      </c>
      <c r="J3128" s="6">
        <f>+H3128+SUM($B$4:$B$5)-SUM($F$15:F3128)</f>
        <v>25296.768732454519</v>
      </c>
      <c r="K3128" s="10">
        <f t="shared" si="348"/>
        <v>-8.2865622346149914E-3</v>
      </c>
      <c r="L3128" s="10">
        <f>+H3128/SUM($F$15:F3128)-1</f>
        <v>-4.339876272758858E-2</v>
      </c>
      <c r="M3128" s="18">
        <f t="shared" si="351"/>
        <v>0</v>
      </c>
      <c r="N3128" s="18">
        <f t="shared" si="349"/>
        <v>3154.8480452068693</v>
      </c>
      <c r="O3128" s="4">
        <f t="shared" si="350"/>
        <v>8.0576939477708116</v>
      </c>
      <c r="P3128" s="18">
        <f>+AVERAGEIF($C$15:C3128,"&lt;&gt;",$B$15:B3128)</f>
        <v>8.1630578512396692</v>
      </c>
    </row>
    <row r="3129" spans="1:16" x14ac:dyDescent="0.25">
      <c r="A3129" s="1">
        <v>44867</v>
      </c>
      <c r="B3129" s="18">
        <v>7.9779999999999998</v>
      </c>
      <c r="G3129">
        <f t="shared" si="346"/>
        <v>26165.357502722421</v>
      </c>
      <c r="H3129">
        <f t="shared" si="347"/>
        <v>25169.377704660343</v>
      </c>
      <c r="I3129" s="5">
        <f t="shared" si="345"/>
        <v>0</v>
      </c>
      <c r="J3129" s="6">
        <f>+H3129+SUM($B$4:$B$5)-SUM($F$15:F3129)</f>
        <v>26148.577704660369</v>
      </c>
      <c r="K3129" s="10">
        <f t="shared" si="348"/>
        <v>3.3672639427383411E-2</v>
      </c>
      <c r="L3129" s="10">
        <f>+H3129/SUM($F$15:F3129)-1</f>
        <v>-9.8904163259863065E-3</v>
      </c>
      <c r="M3129" s="18">
        <f t="shared" si="351"/>
        <v>0</v>
      </c>
      <c r="N3129" s="18">
        <f t="shared" si="349"/>
        <v>3154.8480452068693</v>
      </c>
      <c r="O3129" s="4">
        <f t="shared" si="350"/>
        <v>8.0576939477708116</v>
      </c>
      <c r="P3129" s="18">
        <f>+AVERAGEIF($C$15:C3129,"&lt;&gt;",$B$15:B3129)</f>
        <v>8.1630578512396692</v>
      </c>
    </row>
    <row r="3130" spans="1:16" x14ac:dyDescent="0.25">
      <c r="A3130" s="1">
        <v>44868</v>
      </c>
      <c r="B3130" s="18">
        <v>7.9829999999999997</v>
      </c>
      <c r="G3130">
        <f t="shared" si="346"/>
        <v>26181.755946883066</v>
      </c>
      <c r="H3130">
        <f t="shared" si="347"/>
        <v>25185.15194488638</v>
      </c>
      <c r="I3130" s="5">
        <f t="shared" si="345"/>
        <v>0</v>
      </c>
      <c r="J3130" s="6">
        <f>+H3130+SUM($B$4:$B$5)-SUM($F$15:F3130)</f>
        <v>26164.35194488641</v>
      </c>
      <c r="K3130" s="10">
        <f t="shared" si="348"/>
        <v>6.0325423448293058E-4</v>
      </c>
      <c r="L3130" s="10">
        <f>+H3130/SUM($F$15:F3130)-1</f>
        <v>-9.2698913926231308E-3</v>
      </c>
      <c r="M3130" s="18">
        <f t="shared" si="351"/>
        <v>0</v>
      </c>
      <c r="N3130" s="18">
        <f t="shared" si="349"/>
        <v>3154.8480452068693</v>
      </c>
      <c r="O3130" s="4">
        <f t="shared" si="350"/>
        <v>8.0576939477708116</v>
      </c>
      <c r="P3130" s="18">
        <f>+AVERAGEIF($C$15:C3130,"&lt;&gt;",$B$15:B3130)</f>
        <v>8.1630578512396692</v>
      </c>
    </row>
    <row r="3131" spans="1:16" x14ac:dyDescent="0.25">
      <c r="A3131" s="1">
        <v>44869</v>
      </c>
      <c r="B3131" s="18">
        <v>8.0939999999999994</v>
      </c>
      <c r="G3131">
        <f t="shared" si="346"/>
        <v>26545.80140724935</v>
      </c>
      <c r="H3131">
        <f t="shared" si="347"/>
        <v>25535.340077904344</v>
      </c>
      <c r="I3131" s="5">
        <f t="shared" si="345"/>
        <v>0</v>
      </c>
      <c r="J3131" s="6">
        <f>+H3131+SUM($B$4:$B$5)-SUM($F$15:F3131)</f>
        <v>26514.54007790437</v>
      </c>
      <c r="K3131" s="10">
        <f t="shared" si="348"/>
        <v>1.3384169948317926E-2</v>
      </c>
      <c r="L3131" s="10">
        <f>+H3131/SUM($F$15:F3131)-1</f>
        <v>4.5057621280357729E-3</v>
      </c>
      <c r="M3131" s="18">
        <f t="shared" si="351"/>
        <v>0</v>
      </c>
      <c r="N3131" s="18">
        <f t="shared" si="349"/>
        <v>3154.8480452068693</v>
      </c>
      <c r="O3131" s="4">
        <f t="shared" si="350"/>
        <v>8.0576939477708116</v>
      </c>
      <c r="P3131" s="18">
        <f>+AVERAGEIF($C$15:C3131,"&lt;&gt;",$B$15:B3131)</f>
        <v>8.1630578512396692</v>
      </c>
    </row>
    <row r="3132" spans="1:16" x14ac:dyDescent="0.25">
      <c r="A3132" s="1">
        <v>44872</v>
      </c>
      <c r="B3132" s="18">
        <v>8.1470000000000002</v>
      </c>
      <c r="G3132">
        <f t="shared" si="346"/>
        <v>26719.624915352175</v>
      </c>
      <c r="H3132">
        <f t="shared" si="347"/>
        <v>25702.547024300311</v>
      </c>
      <c r="I3132" s="5">
        <f t="shared" si="345"/>
        <v>0</v>
      </c>
      <c r="J3132" s="6">
        <f>+H3132+SUM($B$4:$B$5)-SUM($F$15:F3132)</f>
        <v>26681.747024300334</v>
      </c>
      <c r="K3132" s="10">
        <f t="shared" si="348"/>
        <v>6.3062359710814864E-3</v>
      </c>
      <c r="L3132" s="10">
        <f>+H3132/SUM($F$15:F3132)-1</f>
        <v>1.1083326421683637E-2</v>
      </c>
      <c r="M3132" s="18">
        <f t="shared" si="351"/>
        <v>0</v>
      </c>
      <c r="N3132" s="18">
        <f t="shared" si="349"/>
        <v>3154.8480452068693</v>
      </c>
      <c r="O3132" s="4">
        <f t="shared" si="350"/>
        <v>8.0576939477708116</v>
      </c>
      <c r="P3132" s="18">
        <f>+AVERAGEIF($C$15:C3132,"&lt;&gt;",$B$15:B3132)</f>
        <v>8.1630578512396692</v>
      </c>
    </row>
    <row r="3133" spans="1:16" x14ac:dyDescent="0.25">
      <c r="A3133" s="1">
        <v>44873</v>
      </c>
      <c r="B3133" s="18">
        <v>8.1189999999999998</v>
      </c>
      <c r="G3133">
        <f t="shared" si="346"/>
        <v>26627.793628052572</v>
      </c>
      <c r="H3133">
        <f t="shared" si="347"/>
        <v>25614.211279034516</v>
      </c>
      <c r="I3133" s="5">
        <f t="shared" si="345"/>
        <v>0</v>
      </c>
      <c r="J3133" s="6">
        <f>+H3133+SUM($B$4:$B$5)-SUM($F$15:F3133)</f>
        <v>26593.411279034539</v>
      </c>
      <c r="K3133" s="10">
        <f t="shared" si="348"/>
        <v>-3.310718191928852E-3</v>
      </c>
      <c r="L3133" s="10">
        <f>+H3133/SUM($F$15:F3133)-1</f>
        <v>7.6083867948508743E-3</v>
      </c>
      <c r="M3133" s="18">
        <f t="shared" si="351"/>
        <v>0</v>
      </c>
      <c r="N3133" s="18">
        <f t="shared" si="349"/>
        <v>3154.8480452068693</v>
      </c>
      <c r="O3133" s="4">
        <f t="shared" si="350"/>
        <v>8.0576939477708116</v>
      </c>
      <c r="P3133" s="18">
        <f>+AVERAGEIF($C$15:C3133,"&lt;&gt;",$B$15:B3133)</f>
        <v>8.1630578512396692</v>
      </c>
    </row>
    <row r="3134" spans="1:16" x14ac:dyDescent="0.25">
      <c r="A3134" s="1">
        <v>44874</v>
      </c>
      <c r="B3134" s="18">
        <v>8.1560000000000006</v>
      </c>
      <c r="G3134">
        <f t="shared" si="346"/>
        <v>26749.142114841332</v>
      </c>
      <c r="H3134">
        <f t="shared" si="347"/>
        <v>25730.940656707171</v>
      </c>
      <c r="I3134" s="5">
        <f t="shared" si="345"/>
        <v>0</v>
      </c>
      <c r="J3134" s="6">
        <f>+H3134+SUM($B$4:$B$5)-SUM($F$15:F3134)</f>
        <v>26710.140656707197</v>
      </c>
      <c r="K3134" s="10">
        <f t="shared" si="348"/>
        <v>4.3894097093397644E-3</v>
      </c>
      <c r="L3134" s="10">
        <f>+H3134/SUM($F$15:F3134)-1</f>
        <v>1.2200271301737065E-2</v>
      </c>
      <c r="M3134" s="18">
        <f t="shared" si="351"/>
        <v>0</v>
      </c>
      <c r="N3134" s="18">
        <f t="shared" si="349"/>
        <v>3154.8480452068693</v>
      </c>
      <c r="O3134" s="4">
        <f t="shared" si="350"/>
        <v>8.0576939477708116</v>
      </c>
      <c r="P3134" s="18">
        <f>+AVERAGEIF($C$15:C3134,"&lt;&gt;",$B$15:B3134)</f>
        <v>8.1630578512396692</v>
      </c>
    </row>
    <row r="3135" spans="1:16" x14ac:dyDescent="0.25">
      <c r="A3135" s="1">
        <v>44875</v>
      </c>
      <c r="B3135" s="18">
        <v>7.9950000000000001</v>
      </c>
      <c r="G3135">
        <f t="shared" si="346"/>
        <v>26221.112212868615</v>
      </c>
      <c r="H3135">
        <f t="shared" si="347"/>
        <v>25223.010121428866</v>
      </c>
      <c r="I3135" s="5">
        <f t="shared" si="345"/>
        <v>0</v>
      </c>
      <c r="J3135" s="6">
        <f>+H3135+SUM($B$4:$B$5)-SUM($F$15:F3135)</f>
        <v>26202.210121428892</v>
      </c>
      <c r="K3135" s="10">
        <f t="shared" si="348"/>
        <v>-1.9016393129729137E-2</v>
      </c>
      <c r="L3135" s="10">
        <f>+H3135/SUM($F$15:F3135)-1</f>
        <v>-7.7806315525518199E-3</v>
      </c>
      <c r="M3135" s="18">
        <f t="shared" si="351"/>
        <v>0</v>
      </c>
      <c r="N3135" s="18">
        <f t="shared" si="349"/>
        <v>3154.8480452068693</v>
      </c>
      <c r="O3135" s="4">
        <f t="shared" si="350"/>
        <v>8.0576939477708116</v>
      </c>
      <c r="P3135" s="18">
        <f>+AVERAGEIF($C$15:C3135,"&lt;&gt;",$B$15:B3135)</f>
        <v>8.1630578512396692</v>
      </c>
    </row>
    <row r="3136" spans="1:16" x14ac:dyDescent="0.25">
      <c r="A3136" s="1">
        <v>44876</v>
      </c>
      <c r="B3136" s="18">
        <v>8.2010000000000005</v>
      </c>
      <c r="G3136">
        <f t="shared" si="346"/>
        <v>26896.728112287121</v>
      </c>
      <c r="H3136">
        <f t="shared" si="347"/>
        <v>25872.908818741482</v>
      </c>
      <c r="I3136" s="5">
        <f t="shared" si="345"/>
        <v>0</v>
      </c>
      <c r="J3136" s="6">
        <f>+H3136+SUM($B$4:$B$5)-SUM($F$15:F3136)</f>
        <v>26852.108818741508</v>
      </c>
      <c r="K3136" s="10">
        <f t="shared" si="348"/>
        <v>2.4803201497155758E-2</v>
      </c>
      <c r="L3136" s="10">
        <f>+H3136/SUM($F$15:F3136)-1</f>
        <v>1.7784995702004203E-2</v>
      </c>
      <c r="M3136" s="18">
        <f t="shared" si="351"/>
        <v>0</v>
      </c>
      <c r="N3136" s="18">
        <f t="shared" si="349"/>
        <v>3154.8480452068693</v>
      </c>
      <c r="O3136" s="4">
        <f t="shared" si="350"/>
        <v>8.0576939477708116</v>
      </c>
      <c r="P3136" s="18">
        <f>+AVERAGEIF($C$15:C3136,"&lt;&gt;",$B$15:B3136)</f>
        <v>8.1630578512396692</v>
      </c>
    </row>
    <row r="3137" spans="1:16" x14ac:dyDescent="0.25">
      <c r="A3137" s="1">
        <v>44879</v>
      </c>
      <c r="B3137" s="18">
        <v>8.3019999999999996</v>
      </c>
      <c r="G3137">
        <f t="shared" si="346"/>
        <v>27227.976684332112</v>
      </c>
      <c r="H3137">
        <f t="shared" si="347"/>
        <v>26191.548471307371</v>
      </c>
      <c r="I3137" s="5">
        <f t="shared" si="345"/>
        <v>0</v>
      </c>
      <c r="J3137" s="6">
        <f>+H3137+SUM($B$4:$B$5)-SUM($F$15:F3137)</f>
        <v>27170.748471307394</v>
      </c>
      <c r="K3137" s="10">
        <f t="shared" si="348"/>
        <v>1.1866466604793846E-2</v>
      </c>
      <c r="L3137" s="10">
        <f>+H3137/SUM($F$15:F3137)-1</f>
        <v>3.0319599355936866E-2</v>
      </c>
      <c r="M3137" s="18">
        <f t="shared" si="351"/>
        <v>0</v>
      </c>
      <c r="N3137" s="18">
        <f t="shared" si="349"/>
        <v>3154.8480452068693</v>
      </c>
      <c r="O3137" s="4">
        <f t="shared" si="350"/>
        <v>8.0576939477708116</v>
      </c>
      <c r="P3137" s="18">
        <f>+AVERAGEIF($C$15:C3137,"&lt;&gt;",$B$15:B3137)</f>
        <v>8.1630578512396692</v>
      </c>
    </row>
    <row r="3138" spans="1:16" x14ac:dyDescent="0.25">
      <c r="A3138" s="1">
        <v>44880</v>
      </c>
      <c r="B3138" s="18">
        <v>8.4290000000000003</v>
      </c>
      <c r="G3138">
        <f t="shared" si="346"/>
        <v>27644.497166012454</v>
      </c>
      <c r="H3138">
        <f t="shared" si="347"/>
        <v>26592.214173048644</v>
      </c>
      <c r="I3138" s="5">
        <f t="shared" si="345"/>
        <v>0</v>
      </c>
      <c r="J3138" s="6">
        <f>+H3138+SUM($B$4:$B$5)-SUM($F$15:F3138)</f>
        <v>27571.414173048674</v>
      </c>
      <c r="K3138" s="10">
        <f t="shared" si="348"/>
        <v>1.4746215113079719E-2</v>
      </c>
      <c r="L3138" s="10">
        <f>+H3138/SUM($F$15:F3138)-1</f>
        <v>4.608093266335711E-2</v>
      </c>
      <c r="M3138" s="18">
        <f t="shared" si="351"/>
        <v>0</v>
      </c>
      <c r="N3138" s="18">
        <f t="shared" si="349"/>
        <v>3154.8480452068693</v>
      </c>
      <c r="O3138" s="4">
        <f t="shared" si="350"/>
        <v>8.0576939477708116</v>
      </c>
      <c r="P3138" s="18">
        <f>+AVERAGEIF($C$15:C3138,"&lt;&gt;",$B$15:B3138)</f>
        <v>8.1630578512396692</v>
      </c>
    </row>
    <row r="3139" spans="1:16" x14ac:dyDescent="0.25">
      <c r="A3139" s="1">
        <v>44881</v>
      </c>
      <c r="B3139" s="18">
        <v>8.3759999999999994</v>
      </c>
      <c r="G3139">
        <f t="shared" si="346"/>
        <v>27470.673657909632</v>
      </c>
      <c r="H3139">
        <f t="shared" si="347"/>
        <v>26425.007226652677</v>
      </c>
      <c r="I3139" s="5">
        <f t="shared" si="345"/>
        <v>0</v>
      </c>
      <c r="J3139" s="6">
        <f>+H3139+SUM($B$4:$B$5)-SUM($F$15:F3139)</f>
        <v>27404.207226652703</v>
      </c>
      <c r="K3139" s="10">
        <f t="shared" si="348"/>
        <v>-6.0645038134974349E-3</v>
      </c>
      <c r="L3139" s="10">
        <f>+H3139/SUM($F$15:F3139)-1</f>
        <v>3.9503368369709246E-2</v>
      </c>
      <c r="M3139" s="18">
        <f t="shared" si="351"/>
        <v>0</v>
      </c>
      <c r="N3139" s="18">
        <f t="shared" si="349"/>
        <v>3154.8480452068693</v>
      </c>
      <c r="O3139" s="4">
        <f t="shared" si="350"/>
        <v>8.0576939477708116</v>
      </c>
      <c r="P3139" s="18">
        <f>+AVERAGEIF($C$15:C3139,"&lt;&gt;",$B$15:B3139)</f>
        <v>8.1630578512396692</v>
      </c>
    </row>
    <row r="3140" spans="1:16" x14ac:dyDescent="0.25">
      <c r="A3140" s="1">
        <v>44882</v>
      </c>
      <c r="B3140" s="18">
        <v>8.3260000000000005</v>
      </c>
      <c r="G3140">
        <f t="shared" si="346"/>
        <v>27306.689216303203</v>
      </c>
      <c r="H3140">
        <f t="shared" si="347"/>
        <v>26267.264824392336</v>
      </c>
      <c r="I3140" s="5">
        <f t="shared" si="345"/>
        <v>0</v>
      </c>
      <c r="J3140" s="6">
        <f>+H3140+SUM($B$4:$B$5)-SUM($F$15:F3140)</f>
        <v>27246.464824392358</v>
      </c>
      <c r="K3140" s="10">
        <f t="shared" si="348"/>
        <v>-5.7561381344003459E-3</v>
      </c>
      <c r="L3140" s="10">
        <f>+H3140/SUM($F$15:F3140)-1</f>
        <v>3.3298119036079266E-2</v>
      </c>
      <c r="M3140" s="18">
        <f t="shared" si="351"/>
        <v>0</v>
      </c>
      <c r="N3140" s="18">
        <f t="shared" si="349"/>
        <v>3154.8480452068693</v>
      </c>
      <c r="O3140" s="4">
        <f t="shared" si="350"/>
        <v>8.0576939477708116</v>
      </c>
      <c r="P3140" s="18">
        <f>+AVERAGEIF($C$15:C3140,"&lt;&gt;",$B$15:B3140)</f>
        <v>8.1630578512396692</v>
      </c>
    </row>
    <row r="3141" spans="1:16" x14ac:dyDescent="0.25">
      <c r="A3141" s="1">
        <v>44883</v>
      </c>
      <c r="B3141" s="18">
        <v>8.298</v>
      </c>
      <c r="G3141">
        <f t="shared" si="346"/>
        <v>27214.8579290036</v>
      </c>
      <c r="H3141">
        <f t="shared" si="347"/>
        <v>26178.929079126545</v>
      </c>
      <c r="I3141" s="5">
        <f t="shared" si="345"/>
        <v>0</v>
      </c>
      <c r="J3141" s="6">
        <f>+H3141+SUM($B$4:$B$5)-SUM($F$15:F3141)</f>
        <v>27158.129079126571</v>
      </c>
      <c r="K3141" s="10">
        <f t="shared" si="348"/>
        <v>-3.2420993268347242E-3</v>
      </c>
      <c r="L3141" s="10">
        <f>+H3141/SUM($F$15:F3141)-1</f>
        <v>2.9823179409246503E-2</v>
      </c>
      <c r="M3141" s="18">
        <f t="shared" si="351"/>
        <v>0</v>
      </c>
      <c r="N3141" s="18">
        <f t="shared" si="349"/>
        <v>3154.8480452068693</v>
      </c>
      <c r="O3141" s="4">
        <f t="shared" si="350"/>
        <v>8.0576939477708116</v>
      </c>
      <c r="P3141" s="18">
        <f>+AVERAGEIF($C$15:C3141,"&lt;&gt;",$B$15:B3141)</f>
        <v>8.1630578512396692</v>
      </c>
    </row>
    <row r="3142" spans="1:16" x14ac:dyDescent="0.25">
      <c r="A3142" s="1">
        <v>44886</v>
      </c>
      <c r="B3142" s="18">
        <v>8.3010000000000002</v>
      </c>
      <c r="G3142">
        <f t="shared" si="346"/>
        <v>27224.696995499988</v>
      </c>
      <c r="H3142">
        <f t="shared" si="347"/>
        <v>26188.393623262167</v>
      </c>
      <c r="I3142" s="5">
        <f t="shared" si="345"/>
        <v>0</v>
      </c>
      <c r="J3142" s="6">
        <f>+H3142+SUM($B$4:$B$5)-SUM($F$15:F3142)</f>
        <v>27167.59362326219</v>
      </c>
      <c r="K3142" s="10">
        <f t="shared" si="348"/>
        <v>3.4849764901112579E-4</v>
      </c>
      <c r="L3142" s="10">
        <f>+H3142/SUM($F$15:F3142)-1</f>
        <v>3.0195494369264386E-2</v>
      </c>
      <c r="M3142" s="18">
        <f t="shared" si="351"/>
        <v>0</v>
      </c>
      <c r="N3142" s="18">
        <f t="shared" si="349"/>
        <v>3154.8480452068693</v>
      </c>
      <c r="O3142" s="4">
        <f t="shared" si="350"/>
        <v>8.0576939477708116</v>
      </c>
      <c r="P3142" s="18">
        <f>+AVERAGEIF($C$15:C3142,"&lt;&gt;",$B$15:B3142)</f>
        <v>8.1630578512396692</v>
      </c>
    </row>
    <row r="3143" spans="1:16" x14ac:dyDescent="0.25">
      <c r="A3143" s="1">
        <v>44887</v>
      </c>
      <c r="B3143" s="18">
        <v>8.2449999999999992</v>
      </c>
      <c r="G3143">
        <f t="shared" si="346"/>
        <v>27041.034420900782</v>
      </c>
      <c r="H3143">
        <f t="shared" si="347"/>
        <v>26011.722132730582</v>
      </c>
      <c r="I3143" s="5">
        <f t="shared" si="345"/>
        <v>0</v>
      </c>
      <c r="J3143" s="6">
        <f>+H3143+SUM($B$4:$B$5)-SUM($F$15:F3143)</f>
        <v>26990.922132730608</v>
      </c>
      <c r="K3143" s="10">
        <f t="shared" si="348"/>
        <v>-6.5030231599279009E-3</v>
      </c>
      <c r="L3143" s="10">
        <f>+H3143/SUM($F$15:F3143)-1</f>
        <v>2.3245615115598639E-2</v>
      </c>
      <c r="M3143" s="18">
        <f t="shared" si="351"/>
        <v>0</v>
      </c>
      <c r="N3143" s="18">
        <f t="shared" si="349"/>
        <v>3154.8480452068693</v>
      </c>
      <c r="O3143" s="4">
        <f t="shared" si="350"/>
        <v>8.0576939477708116</v>
      </c>
      <c r="P3143" s="18">
        <f>+AVERAGEIF($C$15:C3143,"&lt;&gt;",$B$15:B3143)</f>
        <v>8.1630578512396692</v>
      </c>
    </row>
    <row r="3144" spans="1:16" x14ac:dyDescent="0.25">
      <c r="A3144" s="1">
        <v>44888</v>
      </c>
      <c r="B3144" s="18">
        <v>8.23</v>
      </c>
      <c r="G3144">
        <f t="shared" si="346"/>
        <v>26991.839088418856</v>
      </c>
      <c r="H3144">
        <f t="shared" si="347"/>
        <v>25964.39941205248</v>
      </c>
      <c r="I3144" s="5">
        <f t="shared" si="345"/>
        <v>0</v>
      </c>
      <c r="J3144" s="6">
        <f>+H3144+SUM($B$4:$B$5)-SUM($F$15:F3144)</f>
        <v>26943.599412052507</v>
      </c>
      <c r="K3144" s="10">
        <f t="shared" si="348"/>
        <v>-1.7532828424826619E-3</v>
      </c>
      <c r="L3144" s="10">
        <f>+H3144/SUM($F$15:F3144)-1</f>
        <v>2.1384040315509667E-2</v>
      </c>
      <c r="M3144" s="18">
        <f t="shared" si="351"/>
        <v>0</v>
      </c>
      <c r="N3144" s="18">
        <f t="shared" si="349"/>
        <v>3154.8480452068693</v>
      </c>
      <c r="O3144" s="4">
        <f t="shared" si="350"/>
        <v>8.0576939477708116</v>
      </c>
      <c r="P3144" s="18">
        <f>+AVERAGEIF($C$15:C3144,"&lt;&gt;",$B$15:B3144)</f>
        <v>8.1630578512396692</v>
      </c>
    </row>
    <row r="3145" spans="1:16" x14ac:dyDescent="0.25">
      <c r="A3145" s="1">
        <v>44889</v>
      </c>
      <c r="B3145" s="18">
        <v>8.2899999999999991</v>
      </c>
      <c r="G3145">
        <f t="shared" si="346"/>
        <v>27188.620418346571</v>
      </c>
      <c r="H3145">
        <f t="shared" si="347"/>
        <v>26153.690294764889</v>
      </c>
      <c r="I3145" s="5">
        <f t="shared" si="345"/>
        <v>0</v>
      </c>
      <c r="J3145" s="6">
        <f>+H3145+SUM($B$4:$B$5)-SUM($F$15:F3145)</f>
        <v>27132.890294764919</v>
      </c>
      <c r="K3145" s="10">
        <f t="shared" si="348"/>
        <v>7.0254489690690924E-3</v>
      </c>
      <c r="L3145" s="10">
        <f>+H3145/SUM($F$15:F3145)-1</f>
        <v>2.8830339515865555E-2</v>
      </c>
      <c r="M3145" s="18">
        <f t="shared" si="351"/>
        <v>0</v>
      </c>
      <c r="N3145" s="18">
        <f t="shared" si="349"/>
        <v>3154.8480452068693</v>
      </c>
      <c r="O3145" s="4">
        <f t="shared" si="350"/>
        <v>8.0576939477708116</v>
      </c>
      <c r="P3145" s="18">
        <f>+AVERAGEIF($C$15:C3145,"&lt;&gt;",$B$15:B3145)</f>
        <v>8.1630578512396692</v>
      </c>
    </row>
    <row r="3146" spans="1:16" x14ac:dyDescent="0.25">
      <c r="A3146" s="1">
        <v>44890</v>
      </c>
      <c r="B3146" s="18">
        <v>8.27</v>
      </c>
      <c r="G3146">
        <f t="shared" si="346"/>
        <v>27123.026641703997</v>
      </c>
      <c r="H3146">
        <f t="shared" si="347"/>
        <v>26090.59333386075</v>
      </c>
      <c r="I3146" s="5">
        <f t="shared" si="345"/>
        <v>0</v>
      </c>
      <c r="J3146" s="6">
        <f>+H3146+SUM($B$4:$B$5)-SUM($F$15:F3146)</f>
        <v>27069.793333860776</v>
      </c>
      <c r="K3146" s="10">
        <f t="shared" si="348"/>
        <v>-2.3254787904521956E-3</v>
      </c>
      <c r="L3146" s="10">
        <f>+H3146/SUM($F$15:F3146)-1</f>
        <v>2.6348239782413518E-2</v>
      </c>
      <c r="M3146" s="18">
        <f t="shared" si="351"/>
        <v>0</v>
      </c>
      <c r="N3146" s="18">
        <f t="shared" si="349"/>
        <v>3154.8480452068693</v>
      </c>
      <c r="O3146" s="4">
        <f t="shared" si="350"/>
        <v>8.0576939477708116</v>
      </c>
      <c r="P3146" s="18">
        <f>+AVERAGEIF($C$15:C3146,"&lt;&gt;",$B$15:B3146)</f>
        <v>8.1630578512396692</v>
      </c>
    </row>
    <row r="3147" spans="1:16" x14ac:dyDescent="0.25">
      <c r="A3147" s="1">
        <v>44893</v>
      </c>
      <c r="B3147" s="18">
        <v>8.1910000000000007</v>
      </c>
      <c r="G3147">
        <f t="shared" si="346"/>
        <v>26863.931223965836</v>
      </c>
      <c r="H3147">
        <f t="shared" si="347"/>
        <v>25841.360338289411</v>
      </c>
      <c r="I3147" s="5">
        <f t="shared" si="345"/>
        <v>0</v>
      </c>
      <c r="J3147" s="6">
        <f>+H3147+SUM($B$4:$B$5)-SUM($F$15:F3147)</f>
        <v>26820.560338289433</v>
      </c>
      <c r="K3147" s="10">
        <f t="shared" si="348"/>
        <v>-9.2070520264957434E-3</v>
      </c>
      <c r="L3147" s="10">
        <f>+H3147/SUM($F$15:F3147)-1</f>
        <v>1.6543945835278073E-2</v>
      </c>
      <c r="M3147" s="18">
        <f t="shared" si="351"/>
        <v>0</v>
      </c>
      <c r="N3147" s="18">
        <f t="shared" si="349"/>
        <v>3154.8480452068693</v>
      </c>
      <c r="O3147" s="4">
        <f t="shared" si="350"/>
        <v>8.0576939477708116</v>
      </c>
      <c r="P3147" s="18">
        <f>+AVERAGEIF($C$15:C3147,"&lt;&gt;",$B$15:B3147)</f>
        <v>8.1630578512396692</v>
      </c>
    </row>
    <row r="3148" spans="1:16" x14ac:dyDescent="0.25">
      <c r="A3148" s="1">
        <v>44894</v>
      </c>
      <c r="B3148" s="18">
        <v>8.3819999999999997</v>
      </c>
      <c r="G3148">
        <f t="shared" si="346"/>
        <v>27490.351790902405</v>
      </c>
      <c r="H3148">
        <f t="shared" si="347"/>
        <v>26443.936314923914</v>
      </c>
      <c r="I3148" s="5">
        <f t="shared" si="345"/>
        <v>0</v>
      </c>
      <c r="J3148" s="6">
        <f>+H3148+SUM($B$4:$B$5)-SUM($F$15:F3148)</f>
        <v>27423.136314923941</v>
      </c>
      <c r="K3148" s="10">
        <f t="shared" si="348"/>
        <v>2.2466942115831223E-2</v>
      </c>
      <c r="L3148" s="10">
        <f>+H3148/SUM($F$15:F3148)-1</f>
        <v>4.0247998289744791E-2</v>
      </c>
      <c r="M3148" s="18">
        <f t="shared" si="351"/>
        <v>0</v>
      </c>
      <c r="N3148" s="18">
        <f t="shared" si="349"/>
        <v>3154.8480452068693</v>
      </c>
      <c r="O3148" s="4">
        <f t="shared" si="350"/>
        <v>8.0576939477708116</v>
      </c>
      <c r="P3148" s="18">
        <f>+AVERAGEIF($C$15:C3148,"&lt;&gt;",$B$15:B3148)</f>
        <v>8.1630578512396692</v>
      </c>
    </row>
    <row r="3149" spans="1:16" x14ac:dyDescent="0.25">
      <c r="A3149" s="1">
        <v>44895</v>
      </c>
      <c r="B3149" s="18">
        <v>8.6</v>
      </c>
      <c r="G3149">
        <f t="shared" si="346"/>
        <v>28205.323956306449</v>
      </c>
      <c r="H3149">
        <f t="shared" si="347"/>
        <v>27131.693188779009</v>
      </c>
      <c r="I3149" s="5">
        <f t="shared" si="345"/>
        <v>0</v>
      </c>
      <c r="J3149" s="6">
        <f>+H3149+SUM($B$4:$B$5)-SUM($F$15:F3149)</f>
        <v>28110.893188779039</v>
      </c>
      <c r="K3149" s="10">
        <f t="shared" si="348"/>
        <v>2.5079438980172952E-2</v>
      </c>
      <c r="L3149" s="10">
        <f>+H3149/SUM($F$15:F3149)-1</f>
        <v>6.7302885384371791E-2</v>
      </c>
      <c r="M3149" s="18">
        <f t="shared" si="351"/>
        <v>0</v>
      </c>
      <c r="N3149" s="18">
        <f t="shared" si="349"/>
        <v>3154.8480452068693</v>
      </c>
      <c r="O3149" s="4">
        <f t="shared" si="350"/>
        <v>8.0576939477708116</v>
      </c>
      <c r="P3149" s="18">
        <f>+AVERAGEIF($C$15:C3149,"&lt;&gt;",$B$15:B3149)</f>
        <v>8.1630578512396692</v>
      </c>
    </row>
    <row r="3150" spans="1:16" x14ac:dyDescent="0.25">
      <c r="A3150" s="1">
        <v>44896</v>
      </c>
      <c r="B3150" s="18">
        <v>8.5410000000000004</v>
      </c>
      <c r="G3150">
        <f t="shared" si="346"/>
        <v>28011.822315210859</v>
      </c>
      <c r="H3150">
        <f t="shared" si="347"/>
        <v>26945.557154111804</v>
      </c>
      <c r="I3150" s="5">
        <f t="shared" si="345"/>
        <v>0</v>
      </c>
      <c r="J3150" s="6">
        <f>+H3150+SUM($B$4:$B$5)-SUM($F$15:F3150)</f>
        <v>27924.75715411183</v>
      </c>
      <c r="K3150" s="10">
        <f t="shared" si="348"/>
        <v>-6.621491299376725E-3</v>
      </c>
      <c r="L3150" s="10">
        <f>+H3150/SUM($F$15:F3150)-1</f>
        <v>5.9980691170688161E-2</v>
      </c>
      <c r="M3150" s="18">
        <f t="shared" si="351"/>
        <v>0</v>
      </c>
      <c r="N3150" s="18">
        <f t="shared" si="349"/>
        <v>3154.8480452068693</v>
      </c>
      <c r="O3150" s="4">
        <f t="shared" si="350"/>
        <v>8.0576939477708116</v>
      </c>
      <c r="P3150" s="18">
        <f>+AVERAGEIF($C$15:C3150,"&lt;&gt;",$B$15:B3150)</f>
        <v>8.1630578512396692</v>
      </c>
    </row>
    <row r="3151" spans="1:16" x14ac:dyDescent="0.25">
      <c r="A3151" s="1">
        <v>44897</v>
      </c>
      <c r="B3151" s="18">
        <v>8.5079999999999991</v>
      </c>
      <c r="G3151">
        <f t="shared" si="346"/>
        <v>27903.592583750607</v>
      </c>
      <c r="H3151">
        <f t="shared" si="347"/>
        <v>26841.447168619972</v>
      </c>
      <c r="I3151" s="5">
        <f t="shared" si="345"/>
        <v>0</v>
      </c>
      <c r="J3151" s="6">
        <f>+H3151+SUM($B$4:$B$5)-SUM($F$15:F3151)</f>
        <v>27820.647168619995</v>
      </c>
      <c r="K3151" s="10">
        <f t="shared" si="348"/>
        <v>-3.7282324396689104E-3</v>
      </c>
      <c r="L3151" s="10">
        <f>+H3151/SUM($F$15:F3151)-1</f>
        <v>5.5885226610492111E-2</v>
      </c>
      <c r="M3151" s="18">
        <f t="shared" si="351"/>
        <v>0</v>
      </c>
      <c r="N3151" s="18">
        <f t="shared" si="349"/>
        <v>3154.8480452068693</v>
      </c>
      <c r="O3151" s="4">
        <f t="shared" si="350"/>
        <v>8.0576939477708116</v>
      </c>
      <c r="P3151" s="18">
        <f>+AVERAGEIF($C$15:C3151,"&lt;&gt;",$B$15:B3151)</f>
        <v>8.1630578512396692</v>
      </c>
    </row>
    <row r="3152" spans="1:16" x14ac:dyDescent="0.25">
      <c r="A3152" s="1">
        <v>44900</v>
      </c>
      <c r="B3152" s="18">
        <v>8.5449999999999999</v>
      </c>
      <c r="G3152">
        <f t="shared" si="346"/>
        <v>28024.941070539368</v>
      </c>
      <c r="H3152">
        <f t="shared" si="347"/>
        <v>26958.176546292627</v>
      </c>
      <c r="I3152" s="5">
        <f t="shared" ref="I3152:I3215" si="352">+C3152*(MAX($A:$A)-A3152)</f>
        <v>0</v>
      </c>
      <c r="J3152" s="6">
        <f>+H3152+SUM($B$4:$B$5)-SUM($F$15:F3152)</f>
        <v>27937.376546292653</v>
      </c>
      <c r="K3152" s="10">
        <f t="shared" si="348"/>
        <v>4.1957822535603206E-3</v>
      </c>
      <c r="L3152" s="10">
        <f>+H3152/SUM($F$15:F3152)-1</f>
        <v>6.0477111117378524E-2</v>
      </c>
      <c r="M3152" s="18">
        <f t="shared" si="351"/>
        <v>0</v>
      </c>
      <c r="N3152" s="18">
        <f t="shared" si="349"/>
        <v>3154.8480452068693</v>
      </c>
      <c r="O3152" s="4">
        <f t="shared" si="350"/>
        <v>8.0576939477708116</v>
      </c>
      <c r="P3152" s="18">
        <f>+AVERAGEIF($C$15:C3152,"&lt;&gt;",$B$15:B3152)</f>
        <v>8.1630578512396692</v>
      </c>
    </row>
    <row r="3153" spans="1:16" x14ac:dyDescent="0.25">
      <c r="A3153" s="1">
        <v>44901</v>
      </c>
      <c r="B3153" s="18">
        <v>8.4749999999999996</v>
      </c>
      <c r="G3153">
        <f t="shared" ref="G3153:G3216" si="353">+(B3153/B3152*G3152)+C3153</f>
        <v>27795.36285229036</v>
      </c>
      <c r="H3153">
        <f t="shared" ref="H3153:H3216" si="354">+(B3153/B3152*H3152)+F3153</f>
        <v>26737.337183128147</v>
      </c>
      <c r="I3153" s="5">
        <f t="shared" si="352"/>
        <v>0</v>
      </c>
      <c r="J3153" s="6">
        <f>+H3153+SUM($B$4:$B$5)-SUM($F$15:F3153)</f>
        <v>27716.537183128174</v>
      </c>
      <c r="K3153" s="10">
        <f t="shared" ref="K3153:K3216" si="355">+J3153/J3152-1</f>
        <v>-7.9047996077421523E-3</v>
      </c>
      <c r="L3153" s="10">
        <f>+H3153/SUM($F$15:F3153)-1</f>
        <v>5.1789762050296506E-2</v>
      </c>
      <c r="M3153" s="18">
        <f t="shared" si="351"/>
        <v>0</v>
      </c>
      <c r="N3153" s="18">
        <f t="shared" ref="N3153:N3216" si="356">+M3153+N3152</f>
        <v>3154.8480452068693</v>
      </c>
      <c r="O3153" s="4">
        <f t="shared" ref="O3153:O3216" si="357">((O3152*N3152)+(B3153*M3153))/N3153</f>
        <v>8.0576939477708116</v>
      </c>
      <c r="P3153" s="18">
        <f>+AVERAGEIF($C$15:C3153,"&lt;&gt;",$B$15:B3153)</f>
        <v>8.1630578512396692</v>
      </c>
    </row>
    <row r="3154" spans="1:16" x14ac:dyDescent="0.25">
      <c r="A3154" s="1">
        <v>44902</v>
      </c>
      <c r="B3154" s="18">
        <v>8.3740000000000006</v>
      </c>
      <c r="G3154">
        <f t="shared" si="353"/>
        <v>27464.114280245369</v>
      </c>
      <c r="H3154">
        <f t="shared" si="354"/>
        <v>26418.697530562258</v>
      </c>
      <c r="I3154" s="5">
        <f t="shared" si="352"/>
        <v>0</v>
      </c>
      <c r="J3154" s="6">
        <f>+H3154+SUM($B$4:$B$5)-SUM($F$15:F3154)</f>
        <v>27397.897530562288</v>
      </c>
      <c r="K3154" s="10">
        <f t="shared" si="355"/>
        <v>-1.1496373102475865E-2</v>
      </c>
      <c r="L3154" s="10">
        <f>+H3154/SUM($F$15:F3154)-1</f>
        <v>3.9255158396363843E-2</v>
      </c>
      <c r="M3154" s="18">
        <f t="shared" si="351"/>
        <v>0</v>
      </c>
      <c r="N3154" s="18">
        <f t="shared" si="356"/>
        <v>3154.8480452068693</v>
      </c>
      <c r="O3154" s="4">
        <f t="shared" si="357"/>
        <v>8.0576939477708116</v>
      </c>
      <c r="P3154" s="18">
        <f>+AVERAGEIF($C$15:C3154,"&lt;&gt;",$B$15:B3154)</f>
        <v>8.1630578512396692</v>
      </c>
    </row>
    <row r="3155" spans="1:16" x14ac:dyDescent="0.25">
      <c r="A3155" s="1">
        <v>44904</v>
      </c>
      <c r="B3155" s="18">
        <v>8.5030000000000001</v>
      </c>
      <c r="G3155">
        <f t="shared" si="353"/>
        <v>27887.194139589967</v>
      </c>
      <c r="H3155">
        <f t="shared" si="354"/>
        <v>26825.672928393946</v>
      </c>
      <c r="I3155" s="5">
        <f t="shared" si="352"/>
        <v>0</v>
      </c>
      <c r="J3155" s="6">
        <f>+H3155+SUM($B$4:$B$5)-SUM($F$15:F3155)</f>
        <v>27804.872928393976</v>
      </c>
      <c r="K3155" s="10">
        <f t="shared" si="355"/>
        <v>1.4854256512847552E-2</v>
      </c>
      <c r="L3155" s="10">
        <f>+H3155/SUM($F$15:F3155)-1</f>
        <v>5.5264701677129491E-2</v>
      </c>
      <c r="M3155" s="18">
        <f t="shared" ref="M3155:M3218" si="358">+F3155/B3155</f>
        <v>0</v>
      </c>
      <c r="N3155" s="18">
        <f t="shared" si="356"/>
        <v>3154.8480452068693</v>
      </c>
      <c r="O3155" s="4">
        <f t="shared" si="357"/>
        <v>8.0576939477708116</v>
      </c>
      <c r="P3155" s="18">
        <f>+AVERAGEIF($C$15:C3155,"&lt;&gt;",$B$15:B3155)</f>
        <v>8.1630578512396692</v>
      </c>
    </row>
    <row r="3156" spans="1:16" x14ac:dyDescent="0.25">
      <c r="A3156" s="1">
        <v>44907</v>
      </c>
      <c r="B3156" s="18">
        <v>8.4160000000000004</v>
      </c>
      <c r="G3156">
        <f t="shared" si="353"/>
        <v>27601.861211194773</v>
      </c>
      <c r="H3156">
        <f t="shared" si="354"/>
        <v>26551.20114846095</v>
      </c>
      <c r="I3156" s="5">
        <f t="shared" si="352"/>
        <v>0</v>
      </c>
      <c r="J3156" s="6">
        <f>+H3156+SUM($B$4:$B$5)-SUM($F$15:F3156)</f>
        <v>27530.40114846098</v>
      </c>
      <c r="K3156" s="10">
        <f t="shared" si="355"/>
        <v>-9.8713553066702708E-3</v>
      </c>
      <c r="L3156" s="10">
        <f>+H3156/SUM($F$15:F3156)-1</f>
        <v>4.446756783661332E-2</v>
      </c>
      <c r="M3156" s="18">
        <f t="shared" si="358"/>
        <v>0</v>
      </c>
      <c r="N3156" s="18">
        <f t="shared" si="356"/>
        <v>3154.8480452068693</v>
      </c>
      <c r="O3156" s="4">
        <f t="shared" si="357"/>
        <v>8.0576939477708116</v>
      </c>
      <c r="P3156" s="18">
        <f>+AVERAGEIF($C$15:C3156,"&lt;&gt;",$B$15:B3156)</f>
        <v>8.1630578512396692</v>
      </c>
    </row>
    <row r="3157" spans="1:16" x14ac:dyDescent="0.25">
      <c r="A3157" s="1">
        <v>44908</v>
      </c>
      <c r="B3157" s="18">
        <v>8.359</v>
      </c>
      <c r="G3157">
        <f t="shared" si="353"/>
        <v>27414.918947763439</v>
      </c>
      <c r="H3157">
        <f t="shared" si="354"/>
        <v>26371.374809884161</v>
      </c>
      <c r="I3157" s="5">
        <f t="shared" si="352"/>
        <v>0</v>
      </c>
      <c r="J3157" s="6">
        <f>+H3157+SUM($B$4:$B$5)-SUM($F$15:F3157)</f>
        <v>27350.574809884187</v>
      </c>
      <c r="K3157" s="10">
        <f t="shared" si="355"/>
        <v>-6.5319185727464868E-3</v>
      </c>
      <c r="L3157" s="10">
        <f>+H3157/SUM($F$15:F3157)-1</f>
        <v>3.7393583596275093E-2</v>
      </c>
      <c r="M3157" s="18">
        <f t="shared" si="358"/>
        <v>0</v>
      </c>
      <c r="N3157" s="18">
        <f t="shared" si="356"/>
        <v>3154.8480452068693</v>
      </c>
      <c r="O3157" s="4">
        <f t="shared" si="357"/>
        <v>8.0576939477708116</v>
      </c>
      <c r="P3157" s="18">
        <f>+AVERAGEIF($C$15:C3157,"&lt;&gt;",$B$15:B3157)</f>
        <v>8.1630578512396692</v>
      </c>
    </row>
    <row r="3158" spans="1:16" x14ac:dyDescent="0.25">
      <c r="A3158" s="1">
        <v>44909</v>
      </c>
      <c r="B3158" s="18">
        <v>8.3800000000000008</v>
      </c>
      <c r="G3158">
        <f t="shared" si="353"/>
        <v>27483.792413238145</v>
      </c>
      <c r="H3158">
        <f t="shared" si="354"/>
        <v>26437.62661883351</v>
      </c>
      <c r="I3158" s="5">
        <f t="shared" si="352"/>
        <v>0</v>
      </c>
      <c r="J3158" s="6">
        <f>+H3158+SUM($B$4:$B$5)-SUM($F$15:F3158)</f>
        <v>27416.82661883354</v>
      </c>
      <c r="K3158" s="10">
        <f t="shared" si="355"/>
        <v>2.422318704812465E-3</v>
      </c>
      <c r="L3158" s="10">
        <f>+H3158/SUM($F$15:F3158)-1</f>
        <v>3.9999788316399831E-2</v>
      </c>
      <c r="M3158" s="18">
        <f t="shared" si="358"/>
        <v>0</v>
      </c>
      <c r="N3158" s="18">
        <f t="shared" si="356"/>
        <v>3154.8480452068693</v>
      </c>
      <c r="O3158" s="4">
        <f t="shared" si="357"/>
        <v>8.0576939477708116</v>
      </c>
      <c r="P3158" s="18">
        <f>+AVERAGEIF($C$15:C3158,"&lt;&gt;",$B$15:B3158)</f>
        <v>8.1630578512396692</v>
      </c>
    </row>
    <row r="3159" spans="1:16" x14ac:dyDescent="0.25">
      <c r="A3159" s="1">
        <v>44910</v>
      </c>
      <c r="B3159" s="18">
        <v>8.2539999999999996</v>
      </c>
      <c r="G3159">
        <f t="shared" si="353"/>
        <v>27070.551620389928</v>
      </c>
      <c r="H3159">
        <f t="shared" si="354"/>
        <v>26040.115765137441</v>
      </c>
      <c r="I3159" s="5">
        <f t="shared" si="352"/>
        <v>0</v>
      </c>
      <c r="J3159" s="6">
        <f>+H3159+SUM($B$4:$B$5)-SUM($F$15:F3159)</f>
        <v>27019.315765137464</v>
      </c>
      <c r="K3159" s="10">
        <f t="shared" si="355"/>
        <v>-1.4498791534940492E-2</v>
      </c>
      <c r="L3159" s="10">
        <f>+H3159/SUM($F$15:F3159)-1</f>
        <v>2.4362559995651845E-2</v>
      </c>
      <c r="M3159" s="18">
        <f t="shared" si="358"/>
        <v>0</v>
      </c>
      <c r="N3159" s="18">
        <f t="shared" si="356"/>
        <v>3154.8480452068693</v>
      </c>
      <c r="O3159" s="4">
        <f t="shared" si="357"/>
        <v>8.0576939477708116</v>
      </c>
      <c r="P3159" s="18">
        <f>+AVERAGEIF($C$15:C3159,"&lt;&gt;",$B$15:B3159)</f>
        <v>8.1630578512396692</v>
      </c>
    </row>
    <row r="3160" spans="1:16" x14ac:dyDescent="0.25">
      <c r="A3160" s="1">
        <v>44911</v>
      </c>
      <c r="B3160" s="18">
        <v>8.2439999999999998</v>
      </c>
      <c r="G3160">
        <f t="shared" si="353"/>
        <v>27037.754732068643</v>
      </c>
      <c r="H3160">
        <f t="shared" si="354"/>
        <v>26008.567284685374</v>
      </c>
      <c r="I3160" s="5">
        <f t="shared" si="352"/>
        <v>0</v>
      </c>
      <c r="J3160" s="6">
        <f>+H3160+SUM($B$4:$B$5)-SUM($F$15:F3160)</f>
        <v>26987.767284685397</v>
      </c>
      <c r="K3160" s="10">
        <f t="shared" si="355"/>
        <v>-1.1676269201744693E-3</v>
      </c>
      <c r="L3160" s="10">
        <f>+H3160/SUM($F$15:F3160)-1</f>
        <v>2.3121510128925937E-2</v>
      </c>
      <c r="M3160" s="18">
        <f t="shared" si="358"/>
        <v>0</v>
      </c>
      <c r="N3160" s="18">
        <f t="shared" si="356"/>
        <v>3154.8480452068693</v>
      </c>
      <c r="O3160" s="4">
        <f t="shared" si="357"/>
        <v>8.0576939477708116</v>
      </c>
      <c r="P3160" s="18">
        <f>+AVERAGEIF($C$15:C3160,"&lt;&gt;",$B$15:B3160)</f>
        <v>8.1630578512396692</v>
      </c>
    </row>
    <row r="3161" spans="1:16" x14ac:dyDescent="0.25">
      <c r="A3161" s="1">
        <v>44914</v>
      </c>
      <c r="B3161" s="18">
        <v>8.2690000000000001</v>
      </c>
      <c r="G3161">
        <f t="shared" si="353"/>
        <v>27119.746952871861</v>
      </c>
      <c r="H3161">
        <f t="shared" si="354"/>
        <v>26087.43848581555</v>
      </c>
      <c r="I3161" s="5">
        <f t="shared" si="352"/>
        <v>0</v>
      </c>
      <c r="J3161" s="6">
        <f>+H3161+SUM($B$4:$B$5)-SUM($F$15:F3161)</f>
        <v>27066.63848581558</v>
      </c>
      <c r="K3161" s="10">
        <f t="shared" si="355"/>
        <v>2.9224796663687158E-3</v>
      </c>
      <c r="L3161" s="10">
        <f>+H3161/SUM($F$15:F3161)-1</f>
        <v>2.6224134795741261E-2</v>
      </c>
      <c r="M3161" s="18">
        <f t="shared" si="358"/>
        <v>0</v>
      </c>
      <c r="N3161" s="18">
        <f t="shared" si="356"/>
        <v>3154.8480452068693</v>
      </c>
      <c r="O3161" s="4">
        <f t="shared" si="357"/>
        <v>8.0576939477708116</v>
      </c>
      <c r="P3161" s="18">
        <f>+AVERAGEIF($C$15:C3161,"&lt;&gt;",$B$15:B3161)</f>
        <v>8.1630578512396692</v>
      </c>
    </row>
    <row r="3162" spans="1:16" x14ac:dyDescent="0.25">
      <c r="A3162" s="1">
        <v>44915</v>
      </c>
      <c r="B3162" s="18">
        <v>8.19</v>
      </c>
      <c r="G3162">
        <f t="shared" si="353"/>
        <v>26860.651535133693</v>
      </c>
      <c r="H3162">
        <f t="shared" si="354"/>
        <v>25838.205490244207</v>
      </c>
      <c r="I3162" s="5">
        <f t="shared" si="352"/>
        <v>0</v>
      </c>
      <c r="J3162" s="6">
        <f>+H3162+SUM($B$4:$B$5)-SUM($F$15:F3162)</f>
        <v>26817.405490244229</v>
      </c>
      <c r="K3162" s="10">
        <f t="shared" si="355"/>
        <v>-9.2081251870993475E-3</v>
      </c>
      <c r="L3162" s="10">
        <f>+H3162/SUM($F$15:F3162)-1</f>
        <v>1.6419840848605594E-2</v>
      </c>
      <c r="M3162" s="18">
        <f t="shared" si="358"/>
        <v>0</v>
      </c>
      <c r="N3162" s="18">
        <f t="shared" si="356"/>
        <v>3154.8480452068693</v>
      </c>
      <c r="O3162" s="4">
        <f t="shared" si="357"/>
        <v>8.0576939477708116</v>
      </c>
      <c r="P3162" s="18">
        <f>+AVERAGEIF($C$15:C3162,"&lt;&gt;",$B$15:B3162)</f>
        <v>8.1630578512396692</v>
      </c>
    </row>
    <row r="3163" spans="1:16" x14ac:dyDescent="0.25">
      <c r="A3163" s="1">
        <v>44916</v>
      </c>
      <c r="B3163" s="18">
        <v>8.23</v>
      </c>
      <c r="G3163">
        <f t="shared" si="353"/>
        <v>26991.839088418845</v>
      </c>
      <c r="H3163">
        <f t="shared" si="354"/>
        <v>25964.399412052488</v>
      </c>
      <c r="I3163" s="5">
        <f t="shared" si="352"/>
        <v>0</v>
      </c>
      <c r="J3163" s="6">
        <f>+H3163+SUM($B$4:$B$5)-SUM($F$15:F3163)</f>
        <v>26943.599412052514</v>
      </c>
      <c r="K3163" s="10">
        <f t="shared" si="355"/>
        <v>4.7056722863885181E-3</v>
      </c>
      <c r="L3163" s="10">
        <f>+H3163/SUM($F$15:F3163)-1</f>
        <v>2.1384040315509889E-2</v>
      </c>
      <c r="M3163" s="18">
        <f t="shared" si="358"/>
        <v>0</v>
      </c>
      <c r="N3163" s="18">
        <f t="shared" si="356"/>
        <v>3154.8480452068693</v>
      </c>
      <c r="O3163" s="4">
        <f t="shared" si="357"/>
        <v>8.0576939477708116</v>
      </c>
      <c r="P3163" s="18">
        <f>+AVERAGEIF($C$15:C3163,"&lt;&gt;",$B$15:B3163)</f>
        <v>8.1630578512396692</v>
      </c>
    </row>
    <row r="3164" spans="1:16" x14ac:dyDescent="0.25">
      <c r="A3164" s="1">
        <v>44917</v>
      </c>
      <c r="B3164" s="18">
        <v>8.3140000000000001</v>
      </c>
      <c r="G3164">
        <f t="shared" si="353"/>
        <v>27267.33295031765</v>
      </c>
      <c r="H3164">
        <f t="shared" si="354"/>
        <v>26229.406647849864</v>
      </c>
      <c r="I3164" s="5">
        <f t="shared" si="352"/>
        <v>0</v>
      </c>
      <c r="J3164" s="6">
        <f>+H3164+SUM($B$4:$B$5)-SUM($F$15:F3164)</f>
        <v>27208.606647849891</v>
      </c>
      <c r="K3164" s="10">
        <f t="shared" si="355"/>
        <v>9.8356285566965074E-3</v>
      </c>
      <c r="L3164" s="10">
        <f>+H3164/SUM($F$15:F3164)-1</f>
        <v>3.1808859196008399E-2</v>
      </c>
      <c r="M3164" s="18">
        <f t="shared" si="358"/>
        <v>0</v>
      </c>
      <c r="N3164" s="18">
        <f t="shared" si="356"/>
        <v>3154.8480452068693</v>
      </c>
      <c r="O3164" s="4">
        <f t="shared" si="357"/>
        <v>8.0576939477708116</v>
      </c>
      <c r="P3164" s="18">
        <f>+AVERAGEIF($C$15:C3164,"&lt;&gt;",$B$15:B3164)</f>
        <v>8.1630578512396692</v>
      </c>
    </row>
    <row r="3165" spans="1:16" x14ac:dyDescent="0.25">
      <c r="A3165" s="1">
        <v>44918</v>
      </c>
      <c r="B3165" s="18">
        <v>8.2469999999999999</v>
      </c>
      <c r="G3165">
        <f t="shared" si="353"/>
        <v>27047.593798565031</v>
      </c>
      <c r="H3165">
        <f t="shared" si="354"/>
        <v>26018.031828821004</v>
      </c>
      <c r="I3165" s="5">
        <f t="shared" si="352"/>
        <v>0</v>
      </c>
      <c r="J3165" s="6">
        <f>+H3165+SUM($B$4:$B$5)-SUM($F$15:F3165)</f>
        <v>26997.23182882103</v>
      </c>
      <c r="K3165" s="10">
        <f t="shared" si="355"/>
        <v>-7.7686748816138129E-3</v>
      </c>
      <c r="L3165" s="10">
        <f>+H3165/SUM($F$15:F3165)-1</f>
        <v>2.3493825088944043E-2</v>
      </c>
      <c r="M3165" s="18">
        <f t="shared" si="358"/>
        <v>0</v>
      </c>
      <c r="N3165" s="18">
        <f t="shared" si="356"/>
        <v>3154.8480452068693</v>
      </c>
      <c r="O3165" s="4">
        <f t="shared" si="357"/>
        <v>8.0576939477708116</v>
      </c>
      <c r="P3165" s="18">
        <f>+AVERAGEIF($C$15:C3165,"&lt;&gt;",$B$15:B3165)</f>
        <v>8.1630578512396692</v>
      </c>
    </row>
    <row r="3166" spans="1:16" x14ac:dyDescent="0.25">
      <c r="A3166" s="1">
        <v>44924</v>
      </c>
      <c r="B3166" s="18">
        <v>8.2230000000000008</v>
      </c>
      <c r="G3166">
        <f t="shared" si="353"/>
        <v>26968.881266593948</v>
      </c>
      <c r="H3166">
        <f t="shared" si="354"/>
        <v>25942.315475736043</v>
      </c>
      <c r="I3166" s="5">
        <f t="shared" si="352"/>
        <v>0</v>
      </c>
      <c r="J3166" s="6">
        <f>+H3166+SUM($B$4:$B$5)-SUM($F$15:F3166)</f>
        <v>26921.515475736072</v>
      </c>
      <c r="K3166" s="10">
        <f t="shared" si="355"/>
        <v>-2.8045969144187E-3</v>
      </c>
      <c r="L3166" s="10">
        <f>+H3166/SUM($F$15:F3166)-1</f>
        <v>2.0515305408801865E-2</v>
      </c>
      <c r="M3166" s="18">
        <f t="shared" si="358"/>
        <v>0</v>
      </c>
      <c r="N3166" s="18">
        <f t="shared" si="356"/>
        <v>3154.8480452068693</v>
      </c>
      <c r="O3166" s="4">
        <f t="shared" si="357"/>
        <v>8.0576939477708116</v>
      </c>
      <c r="P3166" s="18">
        <f>+AVERAGEIF($C$15:C3166,"&lt;&gt;",$B$15:B3166)</f>
        <v>8.1630578512396692</v>
      </c>
    </row>
    <row r="3167" spans="1:16" x14ac:dyDescent="0.25">
      <c r="A3167" s="1">
        <v>44925</v>
      </c>
      <c r="B3167" s="18">
        <v>8.2070000000000007</v>
      </c>
      <c r="G3167">
        <f t="shared" si="353"/>
        <v>26916.40624527989</v>
      </c>
      <c r="H3167">
        <f t="shared" si="354"/>
        <v>25891.837907012734</v>
      </c>
      <c r="I3167" s="5">
        <f t="shared" si="352"/>
        <v>0</v>
      </c>
      <c r="J3167" s="6">
        <f>+H3167+SUM($B$4:$B$5)-SUM($F$15:F3167)</f>
        <v>26871.03790701276</v>
      </c>
      <c r="K3167" s="10">
        <f t="shared" si="355"/>
        <v>-1.8749898670751275E-3</v>
      </c>
      <c r="L3167" s="10">
        <f>+H3167/SUM($F$15:F3167)-1</f>
        <v>1.8529625622040191E-2</v>
      </c>
      <c r="M3167" s="18">
        <f t="shared" si="358"/>
        <v>0</v>
      </c>
      <c r="N3167" s="18">
        <f t="shared" si="356"/>
        <v>3154.8480452068693</v>
      </c>
      <c r="O3167" s="4">
        <f t="shared" si="357"/>
        <v>8.0576939477708116</v>
      </c>
      <c r="P3167" s="18">
        <f>+AVERAGEIF($C$15:C3167,"&lt;&gt;",$B$15:B3167)</f>
        <v>8.1630578512396692</v>
      </c>
    </row>
    <row r="3168" spans="1:16" x14ac:dyDescent="0.25">
      <c r="A3168" s="1">
        <v>44929</v>
      </c>
      <c r="B3168" s="18">
        <v>8.3190000000000008</v>
      </c>
      <c r="G3168">
        <f t="shared" si="353"/>
        <v>27283.731394478302</v>
      </c>
      <c r="H3168">
        <f t="shared" si="354"/>
        <v>26245.180888075902</v>
      </c>
      <c r="I3168" s="5">
        <f t="shared" si="352"/>
        <v>0</v>
      </c>
      <c r="J3168" s="6">
        <f>+H3168+SUM($B$4:$B$5)-SUM($F$15:F3168)</f>
        <v>27224.380888075932</v>
      </c>
      <c r="K3168" s="10">
        <f t="shared" si="355"/>
        <v>1.3149584407045056E-2</v>
      </c>
      <c r="L3168" s="10">
        <f>+H3168/SUM($F$15:F3168)-1</f>
        <v>3.2429384129371464E-2</v>
      </c>
      <c r="M3168" s="18">
        <f t="shared" si="358"/>
        <v>0</v>
      </c>
      <c r="N3168" s="18">
        <f t="shared" si="356"/>
        <v>3154.8480452068693</v>
      </c>
      <c r="O3168" s="4">
        <f t="shared" si="357"/>
        <v>8.0576939477708116</v>
      </c>
      <c r="P3168" s="18">
        <f>+AVERAGEIF($C$15:C3168,"&lt;&gt;",$B$15:B3168)</f>
        <v>8.1630578512396692</v>
      </c>
    </row>
    <row r="3169" spans="1:16" x14ac:dyDescent="0.25">
      <c r="A3169" s="1">
        <v>44930</v>
      </c>
      <c r="B3169" s="18">
        <v>8.4179999999999993</v>
      </c>
      <c r="G3169">
        <f t="shared" si="353"/>
        <v>27608.420588859033</v>
      </c>
      <c r="H3169">
        <f t="shared" si="354"/>
        <v>26557.510844551376</v>
      </c>
      <c r="I3169" s="5">
        <f t="shared" si="352"/>
        <v>0</v>
      </c>
      <c r="J3169" s="6">
        <f>+H3169+SUM($B$4:$B$5)-SUM($F$15:F3169)</f>
        <v>27536.710844551402</v>
      </c>
      <c r="K3169" s="10">
        <f t="shared" si="355"/>
        <v>1.147243559952793E-2</v>
      </c>
      <c r="L3169" s="10">
        <f>+H3169/SUM($F$15:F3169)-1</f>
        <v>4.4715777809958945E-2</v>
      </c>
      <c r="M3169" s="18">
        <f t="shared" si="358"/>
        <v>0</v>
      </c>
      <c r="N3169" s="18">
        <f t="shared" si="356"/>
        <v>3154.8480452068693</v>
      </c>
      <c r="O3169" s="4">
        <f t="shared" si="357"/>
        <v>8.0576939477708116</v>
      </c>
      <c r="P3169" s="18">
        <f>+AVERAGEIF($C$15:C3169,"&lt;&gt;",$B$15:B3169)</f>
        <v>8.1630578512396692</v>
      </c>
    </row>
    <row r="3170" spans="1:16" x14ac:dyDescent="0.25">
      <c r="A3170" s="1">
        <v>44931</v>
      </c>
      <c r="B3170" s="18">
        <v>8.5419999999999998</v>
      </c>
      <c r="G3170">
        <f t="shared" si="353"/>
        <v>28015.10200404299</v>
      </c>
      <c r="H3170">
        <f t="shared" si="354"/>
        <v>26948.71200215703</v>
      </c>
      <c r="I3170" s="5">
        <f t="shared" si="352"/>
        <v>0</v>
      </c>
      <c r="J3170" s="6">
        <f>+H3170+SUM($B$4:$B$5)-SUM($F$15:F3170)</f>
        <v>27927.912002157056</v>
      </c>
      <c r="K3170" s="10">
        <f t="shared" si="355"/>
        <v>1.4206531775492026E-2</v>
      </c>
      <c r="L3170" s="10">
        <f>+H3170/SUM($F$15:F3170)-1</f>
        <v>6.0104796157361529E-2</v>
      </c>
      <c r="M3170" s="18">
        <f t="shared" si="358"/>
        <v>0</v>
      </c>
      <c r="N3170" s="18">
        <f t="shared" si="356"/>
        <v>3154.8480452068693</v>
      </c>
      <c r="O3170" s="4">
        <f t="shared" si="357"/>
        <v>8.0576939477708116</v>
      </c>
      <c r="P3170" s="18">
        <f>+AVERAGEIF($C$15:C3170,"&lt;&gt;",$B$15:B3170)</f>
        <v>8.1630578512396692</v>
      </c>
    </row>
    <row r="3171" spans="1:16" x14ac:dyDescent="0.25">
      <c r="A3171" s="1">
        <v>44935</v>
      </c>
      <c r="B3171" s="18">
        <v>8.6489999999999991</v>
      </c>
      <c r="G3171">
        <f t="shared" si="353"/>
        <v>28366.028709080754</v>
      </c>
      <c r="H3171">
        <f t="shared" si="354"/>
        <v>27286.280742994164</v>
      </c>
      <c r="I3171" s="5">
        <f t="shared" si="352"/>
        <v>0</v>
      </c>
      <c r="J3171" s="6">
        <f>+H3171+SUM($B$4:$B$5)-SUM($F$15:F3171)</f>
        <v>28265.480742994187</v>
      </c>
      <c r="K3171" s="10">
        <f t="shared" si="355"/>
        <v>1.2087145677451838E-2</v>
      </c>
      <c r="L3171" s="10">
        <f>+H3171/SUM($F$15:F3171)-1</f>
        <v>7.3384029731329958E-2</v>
      </c>
      <c r="M3171" s="18">
        <f t="shared" si="358"/>
        <v>0</v>
      </c>
      <c r="N3171" s="18">
        <f t="shared" si="356"/>
        <v>3154.8480452068693</v>
      </c>
      <c r="O3171" s="4">
        <f t="shared" si="357"/>
        <v>8.0576939477708116</v>
      </c>
      <c r="P3171" s="18">
        <f>+AVERAGEIF($C$15:C3171,"&lt;&gt;",$B$15:B3171)</f>
        <v>8.1630578512396692</v>
      </c>
    </row>
    <row r="3172" spans="1:16" x14ac:dyDescent="0.25">
      <c r="A3172" s="1">
        <v>44936</v>
      </c>
      <c r="B3172" s="18">
        <v>8.6530000000000005</v>
      </c>
      <c r="G3172">
        <f t="shared" si="353"/>
        <v>28379.14746440927</v>
      </c>
      <c r="H3172">
        <f t="shared" si="354"/>
        <v>27298.900135174994</v>
      </c>
      <c r="I3172" s="5">
        <f t="shared" si="352"/>
        <v>0</v>
      </c>
      <c r="J3172" s="6">
        <f>+H3172+SUM($B$4:$B$5)-SUM($F$15:F3172)</f>
        <v>28278.100135175016</v>
      </c>
      <c r="K3172" s="10">
        <f t="shared" si="355"/>
        <v>4.4645949225396997E-4</v>
      </c>
      <c r="L3172" s="10">
        <f>+H3172/SUM($F$15:F3172)-1</f>
        <v>7.3880449678020543E-2</v>
      </c>
      <c r="M3172" s="18">
        <f t="shared" si="358"/>
        <v>0</v>
      </c>
      <c r="N3172" s="18">
        <f t="shared" si="356"/>
        <v>3154.8480452068693</v>
      </c>
      <c r="O3172" s="4">
        <f t="shared" si="357"/>
        <v>8.0576939477708116</v>
      </c>
      <c r="P3172" s="18">
        <f>+AVERAGEIF($C$15:C3172,"&lt;&gt;",$B$15:B3172)</f>
        <v>8.1630578512396692</v>
      </c>
    </row>
    <row r="3173" spans="1:16" x14ac:dyDescent="0.25">
      <c r="A3173" s="1">
        <v>44937</v>
      </c>
      <c r="B3173" s="18">
        <v>8.6780000000000008</v>
      </c>
      <c r="G3173">
        <f t="shared" si="353"/>
        <v>28461.139685212489</v>
      </c>
      <c r="H3173">
        <f t="shared" si="354"/>
        <v>27377.77133630517</v>
      </c>
      <c r="I3173" s="5">
        <f t="shared" si="352"/>
        <v>0</v>
      </c>
      <c r="J3173" s="6">
        <f>+H3173+SUM($B$4:$B$5)-SUM($F$15:F3173)</f>
        <v>28356.9713363052</v>
      </c>
      <c r="K3173" s="10">
        <f t="shared" si="355"/>
        <v>2.7891265945436672E-3</v>
      </c>
      <c r="L3173" s="10">
        <f>+H3173/SUM($F$15:F3173)-1</f>
        <v>7.6983074344835645E-2</v>
      </c>
      <c r="M3173" s="18">
        <f t="shared" si="358"/>
        <v>0</v>
      </c>
      <c r="N3173" s="18">
        <f t="shared" si="356"/>
        <v>3154.8480452068693</v>
      </c>
      <c r="O3173" s="4">
        <f t="shared" si="357"/>
        <v>8.0576939477708116</v>
      </c>
      <c r="P3173" s="18">
        <f>+AVERAGEIF($C$15:C3173,"&lt;&gt;",$B$15:B3173)</f>
        <v>8.1630578512396692</v>
      </c>
    </row>
    <row r="3174" spans="1:16" x14ac:dyDescent="0.25">
      <c r="A3174" s="1">
        <v>44938</v>
      </c>
      <c r="B3174" s="18">
        <v>8.6820000000000004</v>
      </c>
      <c r="G3174">
        <f t="shared" si="353"/>
        <v>28474.258440541002</v>
      </c>
      <c r="H3174">
        <f t="shared" si="354"/>
        <v>27390.390728485992</v>
      </c>
      <c r="I3174" s="5">
        <f t="shared" si="352"/>
        <v>0</v>
      </c>
      <c r="J3174" s="6">
        <f>+H3174+SUM($B$4:$B$5)-SUM($F$15:F3174)</f>
        <v>28369.590728486015</v>
      </c>
      <c r="K3174" s="10">
        <f t="shared" si="355"/>
        <v>4.4501904068505738E-4</v>
      </c>
      <c r="L3174" s="10">
        <f>+H3174/SUM($F$15:F3174)-1</f>
        <v>7.7479494291525786E-2</v>
      </c>
      <c r="M3174" s="18">
        <f t="shared" si="358"/>
        <v>0</v>
      </c>
      <c r="N3174" s="18">
        <f t="shared" si="356"/>
        <v>3154.8480452068693</v>
      </c>
      <c r="O3174" s="4">
        <f t="shared" si="357"/>
        <v>8.0576939477708116</v>
      </c>
      <c r="P3174" s="18">
        <f>+AVERAGEIF($C$15:C3174,"&lt;&gt;",$B$15:B3174)</f>
        <v>8.1630578512396692</v>
      </c>
    </row>
    <row r="3175" spans="1:16" x14ac:dyDescent="0.25">
      <c r="A3175" s="1">
        <v>44939</v>
      </c>
      <c r="B3175" s="18">
        <v>8.7460000000000004</v>
      </c>
      <c r="G3175">
        <f t="shared" si="353"/>
        <v>28684.158525797233</v>
      </c>
      <c r="H3175">
        <f t="shared" si="354"/>
        <v>27592.301003379231</v>
      </c>
      <c r="I3175" s="5">
        <f t="shared" si="352"/>
        <v>0</v>
      </c>
      <c r="J3175" s="6">
        <f>+H3175+SUM($B$4:$B$5)-SUM($F$15:F3175)</f>
        <v>28571.501003379257</v>
      </c>
      <c r="K3175" s="10">
        <f t="shared" si="355"/>
        <v>7.1171373893139656E-3</v>
      </c>
      <c r="L3175" s="10">
        <f>+H3175/SUM($F$15:F3175)-1</f>
        <v>8.5422213438572259E-2</v>
      </c>
      <c r="M3175" s="18">
        <f t="shared" si="358"/>
        <v>0</v>
      </c>
      <c r="N3175" s="18">
        <f t="shared" si="356"/>
        <v>3154.8480452068693</v>
      </c>
      <c r="O3175" s="4">
        <f t="shared" si="357"/>
        <v>8.0576939477708116</v>
      </c>
      <c r="P3175" s="18">
        <f>+AVERAGEIF($C$15:C3175,"&lt;&gt;",$B$15:B3175)</f>
        <v>8.1630578512396692</v>
      </c>
    </row>
    <row r="3176" spans="1:16" x14ac:dyDescent="0.25">
      <c r="A3176" s="1">
        <v>44942</v>
      </c>
      <c r="B3176" s="18">
        <v>8.766</v>
      </c>
      <c r="G3176">
        <f t="shared" si="353"/>
        <v>28749.752302439803</v>
      </c>
      <c r="H3176">
        <f t="shared" si="354"/>
        <v>27655.397964283366</v>
      </c>
      <c r="I3176" s="5">
        <f t="shared" si="352"/>
        <v>0</v>
      </c>
      <c r="J3176" s="6">
        <f>+H3176+SUM($B$4:$B$5)-SUM($F$15:F3176)</f>
        <v>28634.597964283392</v>
      </c>
      <c r="K3176" s="10">
        <f t="shared" si="355"/>
        <v>2.2083880331198458E-3</v>
      </c>
      <c r="L3176" s="10">
        <f>+H3176/SUM($F$15:F3176)-1</f>
        <v>8.7904313172024295E-2</v>
      </c>
      <c r="M3176" s="18">
        <f t="shared" si="358"/>
        <v>0</v>
      </c>
      <c r="N3176" s="18">
        <f t="shared" si="356"/>
        <v>3154.8480452068693</v>
      </c>
      <c r="O3176" s="4">
        <f t="shared" si="357"/>
        <v>8.0576939477708116</v>
      </c>
      <c r="P3176" s="18">
        <f>+AVERAGEIF($C$15:C3176,"&lt;&gt;",$B$15:B3176)</f>
        <v>8.1630578512396692</v>
      </c>
    </row>
    <row r="3177" spans="1:16" x14ac:dyDescent="0.25">
      <c r="A3177" s="1">
        <v>44943</v>
      </c>
      <c r="B3177" s="18">
        <v>8.7620000000000005</v>
      </c>
      <c r="G3177">
        <f t="shared" si="353"/>
        <v>28736.633547111291</v>
      </c>
      <c r="H3177">
        <f t="shared" si="354"/>
        <v>27642.778572102539</v>
      </c>
      <c r="I3177" s="5">
        <f t="shared" si="352"/>
        <v>0</v>
      </c>
      <c r="J3177" s="6">
        <f>+H3177+SUM($B$4:$B$5)-SUM($F$15:F3177)</f>
        <v>28621.978572102569</v>
      </c>
      <c r="K3177" s="10">
        <f t="shared" si="355"/>
        <v>-4.4070436038823324E-4</v>
      </c>
      <c r="L3177" s="10">
        <f>+H3177/SUM($F$15:F3177)-1</f>
        <v>8.7407893225333932E-2</v>
      </c>
      <c r="M3177" s="18">
        <f t="shared" si="358"/>
        <v>0</v>
      </c>
      <c r="N3177" s="18">
        <f t="shared" si="356"/>
        <v>3154.8480452068693</v>
      </c>
      <c r="O3177" s="4">
        <f t="shared" si="357"/>
        <v>8.0576939477708116</v>
      </c>
      <c r="P3177" s="18">
        <f>+AVERAGEIF($C$15:C3177,"&lt;&gt;",$B$15:B3177)</f>
        <v>8.1630578512396692</v>
      </c>
    </row>
    <row r="3178" spans="1:16" x14ac:dyDescent="0.25">
      <c r="A3178" s="1">
        <v>44944</v>
      </c>
      <c r="B3178" s="18">
        <v>8.7509999999999994</v>
      </c>
      <c r="G3178">
        <f t="shared" si="353"/>
        <v>28700.55696995787</v>
      </c>
      <c r="H3178">
        <f t="shared" si="354"/>
        <v>27608.075243605261</v>
      </c>
      <c r="I3178" s="5">
        <f t="shared" si="352"/>
        <v>0</v>
      </c>
      <c r="J3178" s="6">
        <f>+H3178+SUM($B$4:$B$5)-SUM($F$15:F3178)</f>
        <v>28587.275243605283</v>
      </c>
      <c r="K3178" s="10">
        <f t="shared" si="355"/>
        <v>-1.2124713324713765E-3</v>
      </c>
      <c r="L3178" s="10">
        <f>+H3178/SUM($F$15:F3178)-1</f>
        <v>8.6042738371935101E-2</v>
      </c>
      <c r="M3178" s="18">
        <f t="shared" si="358"/>
        <v>0</v>
      </c>
      <c r="N3178" s="18">
        <f t="shared" si="356"/>
        <v>3154.8480452068693</v>
      </c>
      <c r="O3178" s="4">
        <f t="shared" si="357"/>
        <v>8.0576939477708116</v>
      </c>
      <c r="P3178" s="18">
        <f>+AVERAGEIF($C$15:C3178,"&lt;&gt;",$B$15:B3178)</f>
        <v>8.1630578512396692</v>
      </c>
    </row>
    <row r="3179" spans="1:16" x14ac:dyDescent="0.25">
      <c r="A3179" s="1">
        <v>44945</v>
      </c>
      <c r="B3179" s="18">
        <v>8.7690000000000001</v>
      </c>
      <c r="G3179">
        <f t="shared" si="353"/>
        <v>28759.591368936188</v>
      </c>
      <c r="H3179">
        <f t="shared" si="354"/>
        <v>27664.862508418988</v>
      </c>
      <c r="I3179" s="5">
        <f t="shared" si="352"/>
        <v>0</v>
      </c>
      <c r="J3179" s="6">
        <f>+H3179+SUM($B$4:$B$5)-SUM($F$15:F3179)</f>
        <v>28644.062508419011</v>
      </c>
      <c r="K3179" s="10">
        <f t="shared" si="355"/>
        <v>1.9864525153172607E-3</v>
      </c>
      <c r="L3179" s="10">
        <f>+H3179/SUM($F$15:F3179)-1</f>
        <v>8.8276628132042179E-2</v>
      </c>
      <c r="M3179" s="18">
        <f t="shared" si="358"/>
        <v>0</v>
      </c>
      <c r="N3179" s="18">
        <f t="shared" si="356"/>
        <v>3154.8480452068693</v>
      </c>
      <c r="O3179" s="4">
        <f t="shared" si="357"/>
        <v>8.0576939477708116</v>
      </c>
      <c r="P3179" s="18">
        <f>+AVERAGEIF($C$15:C3179,"&lt;&gt;",$B$15:B3179)</f>
        <v>8.1630578512396692</v>
      </c>
    </row>
    <row r="3180" spans="1:16" x14ac:dyDescent="0.25">
      <c r="A3180" s="1">
        <v>44946</v>
      </c>
      <c r="B3180" s="18">
        <v>8.83</v>
      </c>
      <c r="G3180">
        <f t="shared" si="353"/>
        <v>28959.652387696035</v>
      </c>
      <c r="H3180">
        <f t="shared" si="354"/>
        <v>27857.308239176604</v>
      </c>
      <c r="I3180" s="5">
        <f t="shared" si="352"/>
        <v>0</v>
      </c>
      <c r="J3180" s="6">
        <f>+H3180+SUM($B$4:$B$5)-SUM($F$15:F3180)</f>
        <v>28836.508239176634</v>
      </c>
      <c r="K3180" s="10">
        <f t="shared" si="355"/>
        <v>6.7185208348521375E-3</v>
      </c>
      <c r="L3180" s="10">
        <f>+H3180/SUM($F$15:F3180)-1</f>
        <v>9.5847032319070768E-2</v>
      </c>
      <c r="M3180" s="18">
        <f t="shared" si="358"/>
        <v>0</v>
      </c>
      <c r="N3180" s="18">
        <f t="shared" si="356"/>
        <v>3154.8480452068693</v>
      </c>
      <c r="O3180" s="4">
        <f t="shared" si="357"/>
        <v>8.0576939477708116</v>
      </c>
      <c r="P3180" s="18">
        <f>+AVERAGEIF($C$15:C3180,"&lt;&gt;",$B$15:B3180)</f>
        <v>8.1630578512396692</v>
      </c>
    </row>
    <row r="3181" spans="1:16" x14ac:dyDescent="0.25">
      <c r="A3181" s="1">
        <v>44949</v>
      </c>
      <c r="B3181" s="18">
        <v>8.8510000000000009</v>
      </c>
      <c r="G3181">
        <f t="shared" si="353"/>
        <v>29028.52585317074</v>
      </c>
      <c r="H3181">
        <f t="shared" si="354"/>
        <v>27923.560048125953</v>
      </c>
      <c r="I3181" s="5">
        <f t="shared" si="352"/>
        <v>0</v>
      </c>
      <c r="J3181" s="6">
        <f>+H3181+SUM($B$4:$B$5)-SUM($F$15:F3181)</f>
        <v>28902.76004812598</v>
      </c>
      <c r="K3181" s="10">
        <f t="shared" si="355"/>
        <v>2.2974976165572869E-3</v>
      </c>
      <c r="L3181" s="10">
        <f>+H3181/SUM($F$15:F3181)-1</f>
        <v>9.8453237039195507E-2</v>
      </c>
      <c r="M3181" s="18">
        <f t="shared" si="358"/>
        <v>0</v>
      </c>
      <c r="N3181" s="18">
        <f t="shared" si="356"/>
        <v>3154.8480452068693</v>
      </c>
      <c r="O3181" s="4">
        <f t="shared" si="357"/>
        <v>8.0576939477708116</v>
      </c>
      <c r="P3181" s="18">
        <f>+AVERAGEIF($C$15:C3181,"&lt;&gt;",$B$15:B3181)</f>
        <v>8.1630578512396692</v>
      </c>
    </row>
    <row r="3182" spans="1:16" x14ac:dyDescent="0.25">
      <c r="A3182" s="1">
        <v>44950</v>
      </c>
      <c r="B3182" s="18">
        <v>8.8469999999999995</v>
      </c>
      <c r="G3182">
        <f t="shared" si="353"/>
        <v>29015.407097842221</v>
      </c>
      <c r="H3182">
        <f t="shared" si="354"/>
        <v>27910.94065594512</v>
      </c>
      <c r="I3182" s="5">
        <f t="shared" si="352"/>
        <v>0</v>
      </c>
      <c r="J3182" s="6">
        <f>+H3182+SUM($B$4:$B$5)-SUM($F$15:F3182)</f>
        <v>28890.140655945142</v>
      </c>
      <c r="K3182" s="10">
        <f t="shared" si="355"/>
        <v>-4.3661547062723294E-4</v>
      </c>
      <c r="L3182" s="10">
        <f>+H3182/SUM($F$15:F3182)-1</f>
        <v>9.7956817092504922E-2</v>
      </c>
      <c r="M3182" s="18">
        <f t="shared" si="358"/>
        <v>0</v>
      </c>
      <c r="N3182" s="18">
        <f t="shared" si="356"/>
        <v>3154.8480452068693</v>
      </c>
      <c r="O3182" s="4">
        <f t="shared" si="357"/>
        <v>8.0576939477708116</v>
      </c>
      <c r="P3182" s="18">
        <f>+AVERAGEIF($C$15:C3182,"&lt;&gt;",$B$15:B3182)</f>
        <v>8.1630578512396692</v>
      </c>
    </row>
    <row r="3183" spans="1:16" x14ac:dyDescent="0.25">
      <c r="A3183" s="1">
        <v>44951</v>
      </c>
      <c r="B3183" s="18">
        <v>8.8249999999999993</v>
      </c>
      <c r="G3183">
        <f t="shared" si="353"/>
        <v>28943.25394353539</v>
      </c>
      <c r="H3183">
        <f t="shared" si="354"/>
        <v>27841.533998950566</v>
      </c>
      <c r="I3183" s="5">
        <f t="shared" si="352"/>
        <v>0</v>
      </c>
      <c r="J3183" s="6">
        <f>+H3183+SUM($B$4:$B$5)-SUM($F$15:F3183)</f>
        <v>28820.733998950593</v>
      </c>
      <c r="K3183" s="10">
        <f t="shared" si="355"/>
        <v>-2.4024340283115286E-3</v>
      </c>
      <c r="L3183" s="10">
        <f>+H3183/SUM($F$15:F3183)-1</f>
        <v>9.5226507385707482E-2</v>
      </c>
      <c r="M3183" s="18">
        <f t="shared" si="358"/>
        <v>0</v>
      </c>
      <c r="N3183" s="18">
        <f t="shared" si="356"/>
        <v>3154.8480452068693</v>
      </c>
      <c r="O3183" s="4">
        <f t="shared" si="357"/>
        <v>8.0576939477708116</v>
      </c>
      <c r="P3183" s="18">
        <f>+AVERAGEIF($C$15:C3183,"&lt;&gt;",$B$15:B3183)</f>
        <v>8.1630578512396692</v>
      </c>
    </row>
    <row r="3184" spans="1:16" x14ac:dyDescent="0.25">
      <c r="A3184" s="1">
        <v>44952</v>
      </c>
      <c r="B3184" s="18">
        <v>8.9640000000000004</v>
      </c>
      <c r="G3184">
        <f t="shared" si="353"/>
        <v>29399.130691201281</v>
      </c>
      <c r="H3184">
        <f t="shared" si="354"/>
        <v>28280.057877234325</v>
      </c>
      <c r="I3184" s="5">
        <f t="shared" si="352"/>
        <v>0</v>
      </c>
      <c r="J3184" s="6">
        <f>+H3184+SUM($B$4:$B$5)-SUM($F$15:F3184)</f>
        <v>29259.257877234355</v>
      </c>
      <c r="K3184" s="10">
        <f t="shared" si="355"/>
        <v>1.5215569398743689E-2</v>
      </c>
      <c r="L3184" s="10">
        <f>+H3184/SUM($F$15:F3184)-1</f>
        <v>0.11247710053319926</v>
      </c>
      <c r="M3184" s="18">
        <f t="shared" si="358"/>
        <v>0</v>
      </c>
      <c r="N3184" s="18">
        <f t="shared" si="356"/>
        <v>3154.8480452068693</v>
      </c>
      <c r="O3184" s="4">
        <f t="shared" si="357"/>
        <v>8.0576939477708116</v>
      </c>
      <c r="P3184" s="18">
        <f>+AVERAGEIF($C$15:C3184,"&lt;&gt;",$B$15:B3184)</f>
        <v>8.1630578512396692</v>
      </c>
    </row>
    <row r="3185" spans="1:16" x14ac:dyDescent="0.25">
      <c r="A3185" s="1">
        <v>44953</v>
      </c>
      <c r="B3185" s="18">
        <v>8.99</v>
      </c>
      <c r="G3185">
        <f t="shared" si="353"/>
        <v>29484.402600836624</v>
      </c>
      <c r="H3185">
        <f t="shared" si="354"/>
        <v>28362.083926409701</v>
      </c>
      <c r="I3185" s="5">
        <f t="shared" si="352"/>
        <v>0</v>
      </c>
      <c r="J3185" s="6">
        <f>+H3185+SUM($B$4:$B$5)-SUM($F$15:F3185)</f>
        <v>29341.283926409727</v>
      </c>
      <c r="K3185" s="10">
        <f t="shared" si="355"/>
        <v>2.8034220662580545E-3</v>
      </c>
      <c r="L3185" s="10">
        <f>+H3185/SUM($F$15:F3185)-1</f>
        <v>0.11570383018668684</v>
      </c>
      <c r="M3185" s="18">
        <f t="shared" si="358"/>
        <v>0</v>
      </c>
      <c r="N3185" s="18">
        <f t="shared" si="356"/>
        <v>3154.8480452068693</v>
      </c>
      <c r="O3185" s="4">
        <f t="shared" si="357"/>
        <v>8.0576939477708116</v>
      </c>
      <c r="P3185" s="18">
        <f>+AVERAGEIF($C$15:C3185,"&lt;&gt;",$B$15:B3185)</f>
        <v>8.1630578512396692</v>
      </c>
    </row>
    <row r="3186" spans="1:16" x14ac:dyDescent="0.25">
      <c r="A3186" s="1">
        <v>44956</v>
      </c>
      <c r="B3186" s="18">
        <v>8.8740000000000006</v>
      </c>
      <c r="G3186">
        <f t="shared" si="353"/>
        <v>29103.958696309703</v>
      </c>
      <c r="H3186">
        <f t="shared" si="354"/>
        <v>27996.121553165707</v>
      </c>
      <c r="I3186" s="5">
        <f t="shared" si="352"/>
        <v>0</v>
      </c>
      <c r="J3186" s="6">
        <f>+H3186+SUM($B$4:$B$5)-SUM($F$15:F3186)</f>
        <v>28975.321553165733</v>
      </c>
      <c r="K3186" s="10">
        <f t="shared" si="355"/>
        <v>-1.2472609384165168E-2</v>
      </c>
      <c r="L3186" s="10">
        <f>+H3186/SUM($F$15:F3186)-1</f>
        <v>0.1013076517326652</v>
      </c>
      <c r="M3186" s="18">
        <f t="shared" si="358"/>
        <v>0</v>
      </c>
      <c r="N3186" s="18">
        <f t="shared" si="356"/>
        <v>3154.8480452068693</v>
      </c>
      <c r="O3186" s="4">
        <f t="shared" si="357"/>
        <v>8.0576939477708116</v>
      </c>
      <c r="P3186" s="18">
        <f>+AVERAGEIF($C$15:C3186,"&lt;&gt;",$B$15:B3186)</f>
        <v>8.1630578512396692</v>
      </c>
    </row>
    <row r="3187" spans="1:16" x14ac:dyDescent="0.25">
      <c r="A3187" s="1">
        <v>44957</v>
      </c>
      <c r="B3187" s="18">
        <v>8.7929999999999993</v>
      </c>
      <c r="G3187">
        <f t="shared" si="353"/>
        <v>28838.303900907278</v>
      </c>
      <c r="H3187">
        <f t="shared" si="354"/>
        <v>27740.578861503949</v>
      </c>
      <c r="I3187" s="5">
        <f t="shared" si="352"/>
        <v>0</v>
      </c>
      <c r="J3187" s="6">
        <f>+H3187+SUM($B$4:$B$5)-SUM($F$15:F3187)</f>
        <v>28719.778861503975</v>
      </c>
      <c r="K3187" s="10">
        <f t="shared" si="355"/>
        <v>-8.8193220286744145E-3</v>
      </c>
      <c r="L3187" s="10">
        <f>+H3187/SUM($F$15:F3187)-1</f>
        <v>9.1255147812184356E-2</v>
      </c>
      <c r="M3187" s="18">
        <f t="shared" si="358"/>
        <v>0</v>
      </c>
      <c r="N3187" s="18">
        <f t="shared" si="356"/>
        <v>3154.8480452068693</v>
      </c>
      <c r="O3187" s="4">
        <f t="shared" si="357"/>
        <v>8.0576939477708116</v>
      </c>
      <c r="P3187" s="18">
        <f>+AVERAGEIF($C$15:C3187,"&lt;&gt;",$B$15:B3187)</f>
        <v>8.1630578512396692</v>
      </c>
    </row>
    <row r="3188" spans="1:16" x14ac:dyDescent="0.25">
      <c r="A3188" s="1">
        <v>44958</v>
      </c>
      <c r="B3188" s="18">
        <v>8.8450000000000006</v>
      </c>
      <c r="G3188">
        <f t="shared" si="353"/>
        <v>29008.847720177971</v>
      </c>
      <c r="H3188">
        <f t="shared" si="354"/>
        <v>27904.630959854712</v>
      </c>
      <c r="I3188" s="5">
        <f t="shared" si="352"/>
        <v>0</v>
      </c>
      <c r="J3188" s="6">
        <f>+H3188+SUM($B$4:$B$5)-SUM($F$15:F3188)</f>
        <v>28883.830959854735</v>
      </c>
      <c r="K3188" s="10">
        <f t="shared" si="355"/>
        <v>5.7121643986839388E-3</v>
      </c>
      <c r="L3188" s="10">
        <f>+H3188/SUM($F$15:F3188)-1</f>
        <v>9.7708607119159963E-2</v>
      </c>
      <c r="M3188" s="18">
        <f t="shared" si="358"/>
        <v>0</v>
      </c>
      <c r="N3188" s="18">
        <f t="shared" si="356"/>
        <v>3154.8480452068693</v>
      </c>
      <c r="O3188" s="4">
        <f t="shared" si="357"/>
        <v>8.0576939477708116</v>
      </c>
      <c r="P3188" s="18">
        <f>+AVERAGEIF($C$15:C3188,"&lt;&gt;",$B$15:B3188)</f>
        <v>8.1630578512396692</v>
      </c>
    </row>
    <row r="3189" spans="1:16" x14ac:dyDescent="0.25">
      <c r="A3189" s="1">
        <v>44959</v>
      </c>
      <c r="B3189" s="18">
        <v>8.8539999999999992</v>
      </c>
      <c r="G3189">
        <f t="shared" si="353"/>
        <v>29038.364919667125</v>
      </c>
      <c r="H3189">
        <f t="shared" si="354"/>
        <v>27933.024592261569</v>
      </c>
      <c r="I3189" s="5">
        <f t="shared" si="352"/>
        <v>0</v>
      </c>
      <c r="J3189" s="6">
        <f>+H3189+SUM($B$4:$B$5)-SUM($F$15:F3189)</f>
        <v>28912.224592261598</v>
      </c>
      <c r="K3189" s="10">
        <f t="shared" si="355"/>
        <v>9.8302861716392798E-4</v>
      </c>
      <c r="L3189" s="10">
        <f>+H3189/SUM($F$15:F3189)-1</f>
        <v>9.8825551999213168E-2</v>
      </c>
      <c r="M3189" s="18">
        <f t="shared" si="358"/>
        <v>0</v>
      </c>
      <c r="N3189" s="18">
        <f t="shared" si="356"/>
        <v>3154.8480452068693</v>
      </c>
      <c r="O3189" s="4">
        <f t="shared" si="357"/>
        <v>8.0576939477708116</v>
      </c>
      <c r="P3189" s="18">
        <f>+AVERAGEIF($C$15:C3189,"&lt;&gt;",$B$15:B3189)</f>
        <v>8.1630578512396692</v>
      </c>
    </row>
    <row r="3190" spans="1:16" x14ac:dyDescent="0.25">
      <c r="A3190" s="1">
        <v>44960</v>
      </c>
      <c r="B3190" s="18">
        <v>8.8409999999999993</v>
      </c>
      <c r="G3190">
        <f t="shared" si="353"/>
        <v>28995.728964849455</v>
      </c>
      <c r="H3190">
        <f t="shared" si="354"/>
        <v>27892.011567673882</v>
      </c>
      <c r="I3190" s="5">
        <f t="shared" si="352"/>
        <v>0</v>
      </c>
      <c r="J3190" s="6">
        <f>+H3190+SUM($B$4:$B$5)-SUM($F$15:F3190)</f>
        <v>28871.211567673905</v>
      </c>
      <c r="K3190" s="10">
        <f t="shared" si="355"/>
        <v>-1.41853576354245E-3</v>
      </c>
      <c r="L3190" s="10">
        <f>+H3190/SUM($F$15:F3190)-1</f>
        <v>9.7212187172469378E-2</v>
      </c>
      <c r="M3190" s="18">
        <f t="shared" si="358"/>
        <v>0</v>
      </c>
      <c r="N3190" s="18">
        <f t="shared" si="356"/>
        <v>3154.8480452068693</v>
      </c>
      <c r="O3190" s="4">
        <f t="shared" si="357"/>
        <v>8.0576939477708116</v>
      </c>
      <c r="P3190" s="18">
        <f>+AVERAGEIF($C$15:C3190,"&lt;&gt;",$B$15:B3190)</f>
        <v>8.1630578512396692</v>
      </c>
    </row>
    <row r="3191" spans="1:16" x14ac:dyDescent="0.25">
      <c r="A3191" s="1">
        <v>44964</v>
      </c>
      <c r="B3191" s="18">
        <v>8.7859999999999996</v>
      </c>
      <c r="G3191">
        <f t="shared" si="353"/>
        <v>28815.346079082381</v>
      </c>
      <c r="H3191">
        <f t="shared" si="354"/>
        <v>27718.494925187504</v>
      </c>
      <c r="I3191" s="5">
        <f t="shared" si="352"/>
        <v>0</v>
      </c>
      <c r="J3191" s="6">
        <f>+H3191+SUM($B$4:$B$5)-SUM($F$15:F3191)</f>
        <v>28697.694925187534</v>
      </c>
      <c r="K3191" s="10">
        <f t="shared" si="355"/>
        <v>-6.0100228935543454E-3</v>
      </c>
      <c r="L3191" s="10">
        <f>+H3191/SUM($F$15:F3191)-1</f>
        <v>9.0386412905476332E-2</v>
      </c>
      <c r="M3191" s="18">
        <f t="shared" si="358"/>
        <v>0</v>
      </c>
      <c r="N3191" s="18">
        <f t="shared" si="356"/>
        <v>3154.8480452068693</v>
      </c>
      <c r="O3191" s="4">
        <f t="shared" si="357"/>
        <v>8.0576939477708116</v>
      </c>
      <c r="P3191" s="18">
        <f>+AVERAGEIF($C$15:C3191,"&lt;&gt;",$B$15:B3191)</f>
        <v>8.1630578512396692</v>
      </c>
    </row>
    <row r="3192" spans="1:16" x14ac:dyDescent="0.25">
      <c r="A3192" s="1">
        <v>44965</v>
      </c>
      <c r="B3192" s="18">
        <v>8.8089999999999993</v>
      </c>
      <c r="G3192">
        <f t="shared" si="353"/>
        <v>28890.778922221336</v>
      </c>
      <c r="H3192">
        <f t="shared" si="354"/>
        <v>27791.056430227258</v>
      </c>
      <c r="I3192" s="5">
        <f t="shared" si="352"/>
        <v>0</v>
      </c>
      <c r="J3192" s="6">
        <f>+H3192+SUM($B$4:$B$5)-SUM($F$15:F3192)</f>
        <v>28770.25643022728</v>
      </c>
      <c r="K3192" s="10">
        <f t="shared" si="355"/>
        <v>2.528478514699728E-3</v>
      </c>
      <c r="L3192" s="10">
        <f>+H3192/SUM($F$15:F3192)-1</f>
        <v>9.324082759894603E-2</v>
      </c>
      <c r="M3192" s="18">
        <f t="shared" si="358"/>
        <v>0</v>
      </c>
      <c r="N3192" s="18">
        <f t="shared" si="356"/>
        <v>3154.8480452068693</v>
      </c>
      <c r="O3192" s="4">
        <f t="shared" si="357"/>
        <v>8.0576939477708116</v>
      </c>
      <c r="P3192" s="18">
        <f>+AVERAGEIF($C$15:C3192,"&lt;&gt;",$B$15:B3192)</f>
        <v>8.1630578512396692</v>
      </c>
    </row>
    <row r="3193" spans="1:16" x14ac:dyDescent="0.25">
      <c r="A3193" s="1">
        <v>44966</v>
      </c>
      <c r="B3193" s="18">
        <v>8.82</v>
      </c>
      <c r="G3193">
        <f t="shared" si="353"/>
        <v>28926.855499374757</v>
      </c>
      <c r="H3193">
        <f t="shared" si="354"/>
        <v>27825.759758724536</v>
      </c>
      <c r="I3193" s="5">
        <f t="shared" si="352"/>
        <v>0</v>
      </c>
      <c r="J3193" s="6">
        <f>+H3193+SUM($B$4:$B$5)-SUM($F$15:F3193)</f>
        <v>28804.959758724566</v>
      </c>
      <c r="K3193" s="10">
        <f t="shared" si="355"/>
        <v>1.2062224256306209E-3</v>
      </c>
      <c r="L3193" s="10">
        <f>+H3193/SUM($F$15:F3193)-1</f>
        <v>9.4605982452344639E-2</v>
      </c>
      <c r="M3193" s="18">
        <f t="shared" si="358"/>
        <v>0</v>
      </c>
      <c r="N3193" s="18">
        <f t="shared" si="356"/>
        <v>3154.8480452068693</v>
      </c>
      <c r="O3193" s="4">
        <f t="shared" si="357"/>
        <v>8.0576939477708116</v>
      </c>
      <c r="P3193" s="18">
        <f>+AVERAGEIF($C$15:C3193,"&lt;&gt;",$B$15:B3193)</f>
        <v>8.1630578512396692</v>
      </c>
    </row>
    <row r="3194" spans="1:16" x14ac:dyDescent="0.25">
      <c r="A3194" s="1">
        <v>44967</v>
      </c>
      <c r="B3194" s="18">
        <v>8.7910000000000004</v>
      </c>
      <c r="G3194">
        <f t="shared" si="353"/>
        <v>28831.744523243025</v>
      </c>
      <c r="H3194">
        <f t="shared" si="354"/>
        <v>27734.269165413538</v>
      </c>
      <c r="I3194" s="5">
        <f t="shared" si="352"/>
        <v>0</v>
      </c>
      <c r="J3194" s="6">
        <f>+H3194+SUM($B$4:$B$5)-SUM($F$15:F3194)</f>
        <v>28713.469165413568</v>
      </c>
      <c r="K3194" s="10">
        <f t="shared" si="355"/>
        <v>-3.1762097248994037E-3</v>
      </c>
      <c r="L3194" s="10">
        <f>+H3194/SUM($F$15:F3194)-1</f>
        <v>9.1006937838839397E-2</v>
      </c>
      <c r="M3194" s="18">
        <f t="shared" si="358"/>
        <v>0</v>
      </c>
      <c r="N3194" s="18">
        <f t="shared" si="356"/>
        <v>3154.8480452068693</v>
      </c>
      <c r="O3194" s="4">
        <f t="shared" si="357"/>
        <v>8.0576939477708116</v>
      </c>
      <c r="P3194" s="18">
        <f>+AVERAGEIF($C$15:C3194,"&lt;&gt;",$B$15:B3194)</f>
        <v>8.1630578512396692</v>
      </c>
    </row>
    <row r="3195" spans="1:16" x14ac:dyDescent="0.25">
      <c r="A3195" s="1">
        <v>44970</v>
      </c>
      <c r="B3195" s="18">
        <v>8.7780000000000005</v>
      </c>
      <c r="G3195">
        <f t="shared" si="353"/>
        <v>28789.108568425352</v>
      </c>
      <c r="H3195">
        <f t="shared" si="354"/>
        <v>27693.256140825848</v>
      </c>
      <c r="I3195" s="5">
        <f t="shared" si="352"/>
        <v>0</v>
      </c>
      <c r="J3195" s="6">
        <f>+H3195+SUM($B$4:$B$5)-SUM($F$15:F3195)</f>
        <v>28672.456140825874</v>
      </c>
      <c r="K3195" s="10">
        <f t="shared" si="355"/>
        <v>-1.4283549072884316E-3</v>
      </c>
      <c r="L3195" s="10">
        <f>+H3195/SUM($F$15:F3195)-1</f>
        <v>8.9393573012095384E-2</v>
      </c>
      <c r="M3195" s="18">
        <f t="shared" si="358"/>
        <v>0</v>
      </c>
      <c r="N3195" s="18">
        <f t="shared" si="356"/>
        <v>3154.8480452068693</v>
      </c>
      <c r="O3195" s="4">
        <f t="shared" si="357"/>
        <v>8.0576939477708116</v>
      </c>
      <c r="P3195" s="18">
        <f>+AVERAGEIF($C$15:C3195,"&lt;&gt;",$B$15:B3195)</f>
        <v>8.1630578512396692</v>
      </c>
    </row>
    <row r="3196" spans="1:16" x14ac:dyDescent="0.25">
      <c r="A3196" s="1">
        <v>44971</v>
      </c>
      <c r="B3196" s="18">
        <v>8.7899999999999991</v>
      </c>
      <c r="G3196">
        <f t="shared" si="353"/>
        <v>28828.46483441089</v>
      </c>
      <c r="H3196">
        <f t="shared" si="354"/>
        <v>27731.114317368327</v>
      </c>
      <c r="I3196" s="5">
        <f t="shared" si="352"/>
        <v>0</v>
      </c>
      <c r="J3196" s="6">
        <f>+H3196+SUM($B$4:$B$5)-SUM($F$15:F3196)</f>
        <v>28710.314317368349</v>
      </c>
      <c r="K3196" s="10">
        <f t="shared" si="355"/>
        <v>1.320367406145273E-3</v>
      </c>
      <c r="L3196" s="10">
        <f>+H3196/SUM($F$15:F3196)-1</f>
        <v>9.0882832852166473E-2</v>
      </c>
      <c r="M3196" s="18">
        <f t="shared" si="358"/>
        <v>0</v>
      </c>
      <c r="N3196" s="18">
        <f t="shared" si="356"/>
        <v>3154.8480452068693</v>
      </c>
      <c r="O3196" s="4">
        <f t="shared" si="357"/>
        <v>8.0576939477708116</v>
      </c>
      <c r="P3196" s="18">
        <f>+AVERAGEIF($C$15:C3196,"&lt;&gt;",$B$15:B3196)</f>
        <v>8.1630578512396692</v>
      </c>
    </row>
    <row r="3197" spans="1:16" x14ac:dyDescent="0.25">
      <c r="A3197" s="1">
        <v>44972</v>
      </c>
      <c r="B3197" s="18">
        <v>8.7430000000000003</v>
      </c>
      <c r="G3197">
        <f t="shared" si="353"/>
        <v>28674.319459300848</v>
      </c>
      <c r="H3197">
        <f t="shared" si="354"/>
        <v>27582.836459243608</v>
      </c>
      <c r="I3197" s="5">
        <f t="shared" si="352"/>
        <v>0</v>
      </c>
      <c r="J3197" s="6">
        <f>+H3197+SUM($B$4:$B$5)-SUM($F$15:F3197)</f>
        <v>28562.036459243638</v>
      </c>
      <c r="K3197" s="10">
        <f t="shared" si="355"/>
        <v>-5.1646198117382136E-3</v>
      </c>
      <c r="L3197" s="10">
        <f>+H3197/SUM($F$15:F3197)-1</f>
        <v>8.5049898478554375E-2</v>
      </c>
      <c r="M3197" s="18">
        <f t="shared" si="358"/>
        <v>0</v>
      </c>
      <c r="N3197" s="18">
        <f t="shared" si="356"/>
        <v>3154.8480452068693</v>
      </c>
      <c r="O3197" s="4">
        <f t="shared" si="357"/>
        <v>8.0576939477708116</v>
      </c>
      <c r="P3197" s="18">
        <f>+AVERAGEIF($C$15:C3197,"&lt;&gt;",$B$15:B3197)</f>
        <v>8.1630578512396692</v>
      </c>
    </row>
    <row r="3198" spans="1:16" x14ac:dyDescent="0.25">
      <c r="A3198" s="1">
        <v>44973</v>
      </c>
      <c r="B3198" s="18">
        <v>8.782</v>
      </c>
      <c r="G3198">
        <f t="shared" si="353"/>
        <v>28802.227323753865</v>
      </c>
      <c r="H3198">
        <f t="shared" si="354"/>
        <v>27705.875533006674</v>
      </c>
      <c r="I3198" s="5">
        <f t="shared" si="352"/>
        <v>0</v>
      </c>
      <c r="J3198" s="6">
        <f>+H3198+SUM($B$4:$B$5)-SUM($F$15:F3198)</f>
        <v>28685.075533006704</v>
      </c>
      <c r="K3198" s="10">
        <f t="shared" si="355"/>
        <v>4.3077836532641189E-3</v>
      </c>
      <c r="L3198" s="10">
        <f>+H3198/SUM($F$15:F3198)-1</f>
        <v>8.9889992958785747E-2</v>
      </c>
      <c r="M3198" s="18">
        <f t="shared" si="358"/>
        <v>0</v>
      </c>
      <c r="N3198" s="18">
        <f t="shared" si="356"/>
        <v>3154.8480452068693</v>
      </c>
      <c r="O3198" s="4">
        <f t="shared" si="357"/>
        <v>8.0576939477708116</v>
      </c>
      <c r="P3198" s="18">
        <f>+AVERAGEIF($C$15:C3198,"&lt;&gt;",$B$15:B3198)</f>
        <v>8.1630578512396692</v>
      </c>
    </row>
    <row r="3199" spans="1:16" x14ac:dyDescent="0.25">
      <c r="A3199" s="1">
        <v>44974</v>
      </c>
      <c r="B3199" s="18">
        <v>8.7010000000000005</v>
      </c>
      <c r="G3199">
        <f t="shared" si="353"/>
        <v>28536.572528351444</v>
      </c>
      <c r="H3199">
        <f t="shared" si="354"/>
        <v>27450.33284134492</v>
      </c>
      <c r="I3199" s="5">
        <f t="shared" si="352"/>
        <v>0</v>
      </c>
      <c r="J3199" s="6">
        <f>+H3199+SUM($B$4:$B$5)-SUM($F$15:F3199)</f>
        <v>28429.532841344946</v>
      </c>
      <c r="K3199" s="10">
        <f t="shared" si="355"/>
        <v>-8.9085591344431059E-3</v>
      </c>
      <c r="L3199" s="10">
        <f>+H3199/SUM($F$15:F3199)-1</f>
        <v>7.9837489038305121E-2</v>
      </c>
      <c r="M3199" s="18">
        <f t="shared" si="358"/>
        <v>0</v>
      </c>
      <c r="N3199" s="18">
        <f t="shared" si="356"/>
        <v>3154.8480452068693</v>
      </c>
      <c r="O3199" s="4">
        <f t="shared" si="357"/>
        <v>8.0576939477708116</v>
      </c>
      <c r="P3199" s="18">
        <f>+AVERAGEIF($C$15:C3199,"&lt;&gt;",$B$15:B3199)</f>
        <v>8.1630578512396692</v>
      </c>
    </row>
    <row r="3200" spans="1:16" x14ac:dyDescent="0.25">
      <c r="A3200" s="1">
        <v>44977</v>
      </c>
      <c r="B3200" s="18">
        <v>8.7309999999999999</v>
      </c>
      <c r="G3200">
        <f t="shared" si="353"/>
        <v>28634.963193315303</v>
      </c>
      <c r="H3200">
        <f t="shared" si="354"/>
        <v>27544.978282701126</v>
      </c>
      <c r="I3200" s="5">
        <f t="shared" si="352"/>
        <v>0</v>
      </c>
      <c r="J3200" s="6">
        <f>+H3200+SUM($B$4:$B$5)-SUM($F$15:F3200)</f>
        <v>28524.178282701148</v>
      </c>
      <c r="K3200" s="10">
        <f t="shared" si="355"/>
        <v>3.3291240445063597E-3</v>
      </c>
      <c r="L3200" s="10">
        <f>+H3200/SUM($F$15:F3200)-1</f>
        <v>8.3560638638483287E-2</v>
      </c>
      <c r="M3200" s="18">
        <f t="shared" si="358"/>
        <v>0</v>
      </c>
      <c r="N3200" s="18">
        <f t="shared" si="356"/>
        <v>3154.8480452068693</v>
      </c>
      <c r="O3200" s="4">
        <f t="shared" si="357"/>
        <v>8.0576939477708116</v>
      </c>
      <c r="P3200" s="18">
        <f>+AVERAGEIF($C$15:C3200,"&lt;&gt;",$B$15:B3200)</f>
        <v>8.1630578512396692</v>
      </c>
    </row>
    <row r="3201" spans="1:16" x14ac:dyDescent="0.25">
      <c r="A3201" s="1">
        <v>44978</v>
      </c>
      <c r="B3201" s="18">
        <v>8.6519999999999992</v>
      </c>
      <c r="G3201">
        <f t="shared" si="353"/>
        <v>28375.867775577139</v>
      </c>
      <c r="H3201">
        <f t="shared" si="354"/>
        <v>27295.745287129783</v>
      </c>
      <c r="I3201" s="5">
        <f t="shared" si="352"/>
        <v>0</v>
      </c>
      <c r="J3201" s="6">
        <f>+H3201+SUM($B$4:$B$5)-SUM($F$15:F3201)</f>
        <v>28274.945287129813</v>
      </c>
      <c r="K3201" s="10">
        <f t="shared" si="355"/>
        <v>-8.7376047471449114E-3</v>
      </c>
      <c r="L3201" s="10">
        <f>+H3201/SUM($F$15:F3201)-1</f>
        <v>7.375634469134762E-2</v>
      </c>
      <c r="M3201" s="18">
        <f t="shared" si="358"/>
        <v>0</v>
      </c>
      <c r="N3201" s="18">
        <f t="shared" si="356"/>
        <v>3154.8480452068693</v>
      </c>
      <c r="O3201" s="4">
        <f t="shared" si="357"/>
        <v>8.0576939477708116</v>
      </c>
      <c r="P3201" s="18">
        <f>+AVERAGEIF($C$15:C3201,"&lt;&gt;",$B$15:B3201)</f>
        <v>8.1630578512396692</v>
      </c>
    </row>
    <row r="3202" spans="1:16" x14ac:dyDescent="0.25">
      <c r="A3202" s="1">
        <v>44979</v>
      </c>
      <c r="B3202" s="18">
        <v>8.5869999999999997</v>
      </c>
      <c r="G3202">
        <f t="shared" si="353"/>
        <v>28162.688001488779</v>
      </c>
      <c r="H3202">
        <f t="shared" si="354"/>
        <v>27090.680164191337</v>
      </c>
      <c r="I3202" s="5">
        <f t="shared" si="352"/>
        <v>0</v>
      </c>
      <c r="J3202" s="6">
        <f>+H3202+SUM($B$4:$B$5)-SUM($F$15:F3202)</f>
        <v>28069.88016419136</v>
      </c>
      <c r="K3202" s="10">
        <f t="shared" si="355"/>
        <v>-7.2525382757078205E-3</v>
      </c>
      <c r="L3202" s="10">
        <f>+H3202/SUM($F$15:F3202)-1</f>
        <v>6.5689520557628667E-2</v>
      </c>
      <c r="M3202" s="18">
        <f t="shared" si="358"/>
        <v>0</v>
      </c>
      <c r="N3202" s="18">
        <f t="shared" si="356"/>
        <v>3154.8480452068693</v>
      </c>
      <c r="O3202" s="4">
        <f t="shared" si="357"/>
        <v>8.0576939477708116</v>
      </c>
      <c r="P3202" s="18">
        <f>+AVERAGEIF($C$15:C3202,"&lt;&gt;",$B$15:B3202)</f>
        <v>8.1630578512396692</v>
      </c>
    </row>
    <row r="3203" spans="1:16" x14ac:dyDescent="0.25">
      <c r="A3203" s="1">
        <v>44980</v>
      </c>
      <c r="B3203" s="18">
        <v>8.6660000000000004</v>
      </c>
      <c r="G3203">
        <f t="shared" si="353"/>
        <v>28421.783419226944</v>
      </c>
      <c r="H3203">
        <f t="shared" si="354"/>
        <v>27339.91315976268</v>
      </c>
      <c r="I3203" s="5">
        <f t="shared" si="352"/>
        <v>0</v>
      </c>
      <c r="J3203" s="6">
        <f>+H3203+SUM($B$4:$B$5)-SUM($F$15:F3203)</f>
        <v>28319.11315976271</v>
      </c>
      <c r="K3203" s="10">
        <f t="shared" si="355"/>
        <v>8.8790188669667369E-3</v>
      </c>
      <c r="L3203" s="10">
        <f>+H3203/SUM($F$15:F3203)-1</f>
        <v>7.5493814504764112E-2</v>
      </c>
      <c r="M3203" s="18">
        <f t="shared" si="358"/>
        <v>0</v>
      </c>
      <c r="N3203" s="18">
        <f t="shared" si="356"/>
        <v>3154.8480452068693</v>
      </c>
      <c r="O3203" s="4">
        <f t="shared" si="357"/>
        <v>8.0576939477708116</v>
      </c>
      <c r="P3203" s="18">
        <f>+AVERAGEIF($C$15:C3203,"&lt;&gt;",$B$15:B3203)</f>
        <v>8.1630578512396692</v>
      </c>
    </row>
    <row r="3204" spans="1:16" x14ac:dyDescent="0.25">
      <c r="A3204" s="1">
        <v>44981</v>
      </c>
      <c r="B3204" s="18">
        <v>8.5649999999999995</v>
      </c>
      <c r="G3204">
        <f t="shared" si="353"/>
        <v>28090.534847181949</v>
      </c>
      <c r="H3204">
        <f t="shared" si="354"/>
        <v>27021.273507196787</v>
      </c>
      <c r="I3204" s="5">
        <f t="shared" si="352"/>
        <v>0</v>
      </c>
      <c r="J3204" s="6">
        <f>+H3204+SUM($B$4:$B$5)-SUM($F$15:F3204)</f>
        <v>28000.473507196817</v>
      </c>
      <c r="K3204" s="10">
        <f t="shared" si="355"/>
        <v>-1.1251752509631285E-2</v>
      </c>
      <c r="L3204" s="10">
        <f>+H3204/SUM($F$15:F3204)-1</f>
        <v>6.2959210850831449E-2</v>
      </c>
      <c r="M3204" s="18">
        <f t="shared" si="358"/>
        <v>0</v>
      </c>
      <c r="N3204" s="18">
        <f t="shared" si="356"/>
        <v>3154.8480452068693</v>
      </c>
      <c r="O3204" s="4">
        <f t="shared" si="357"/>
        <v>8.0576939477708116</v>
      </c>
      <c r="P3204" s="18">
        <f>+AVERAGEIF($C$15:C3204,"&lt;&gt;",$B$15:B3204)</f>
        <v>8.1630578512396692</v>
      </c>
    </row>
    <row r="3205" spans="1:16" x14ac:dyDescent="0.25">
      <c r="A3205" s="1">
        <v>44984</v>
      </c>
      <c r="B3205" s="18">
        <v>8.4939999999999998</v>
      </c>
      <c r="G3205">
        <f t="shared" si="353"/>
        <v>27857.676940100813</v>
      </c>
      <c r="H3205">
        <f t="shared" si="354"/>
        <v>26797.2792959871</v>
      </c>
      <c r="I3205" s="5">
        <f t="shared" si="352"/>
        <v>0</v>
      </c>
      <c r="J3205" s="6">
        <f>+H3205+SUM($B$4:$B$5)-SUM($F$15:F3205)</f>
        <v>27776.479295987127</v>
      </c>
      <c r="K3205" s="10">
        <f t="shared" si="355"/>
        <v>-7.9996579755023944E-3</v>
      </c>
      <c r="L3205" s="10">
        <f>+H3205/SUM($F$15:F3205)-1</f>
        <v>5.4147756797076729E-2</v>
      </c>
      <c r="M3205" s="18">
        <f t="shared" si="358"/>
        <v>0</v>
      </c>
      <c r="N3205" s="18">
        <f t="shared" si="356"/>
        <v>3154.8480452068693</v>
      </c>
      <c r="O3205" s="4">
        <f t="shared" si="357"/>
        <v>8.0576939477708116</v>
      </c>
      <c r="P3205" s="18">
        <f>+AVERAGEIF($C$15:C3205,"&lt;&gt;",$B$15:B3205)</f>
        <v>8.1630578512396692</v>
      </c>
    </row>
    <row r="3206" spans="1:16" x14ac:dyDescent="0.25">
      <c r="A3206" s="1">
        <v>44985</v>
      </c>
      <c r="B3206" s="18">
        <v>8.468</v>
      </c>
      <c r="G3206">
        <f t="shared" si="353"/>
        <v>27772.405030465467</v>
      </c>
      <c r="H3206">
        <f t="shared" si="354"/>
        <v>26715.253246811721</v>
      </c>
      <c r="I3206" s="5">
        <f t="shared" si="352"/>
        <v>0</v>
      </c>
      <c r="J3206" s="6">
        <f>+H3206+SUM($B$4:$B$5)-SUM($F$15:F3206)</f>
        <v>27694.453246811747</v>
      </c>
      <c r="K3206" s="10">
        <f t="shared" si="355"/>
        <v>-2.9530758128597512E-3</v>
      </c>
      <c r="L3206" s="10">
        <f>+H3206/SUM($F$15:F3206)-1</f>
        <v>5.0921027143588926E-2</v>
      </c>
      <c r="M3206" s="18">
        <f t="shared" si="358"/>
        <v>0</v>
      </c>
      <c r="N3206" s="18">
        <f t="shared" si="356"/>
        <v>3154.8480452068693</v>
      </c>
      <c r="O3206" s="4">
        <f t="shared" si="357"/>
        <v>8.0576939477708116</v>
      </c>
      <c r="P3206" s="18">
        <f>+AVERAGEIF($C$15:C3206,"&lt;&gt;",$B$15:B3206)</f>
        <v>8.1630578512396692</v>
      </c>
    </row>
    <row r="3207" spans="1:16" x14ac:dyDescent="0.25">
      <c r="A3207" s="1">
        <v>44986</v>
      </c>
      <c r="B3207" s="18">
        <v>8.5579999999999998</v>
      </c>
      <c r="G3207">
        <f t="shared" si="353"/>
        <v>28067.577025357048</v>
      </c>
      <c r="H3207">
        <f t="shared" si="354"/>
        <v>26999.189570880339</v>
      </c>
      <c r="I3207" s="5">
        <f t="shared" si="352"/>
        <v>0</v>
      </c>
      <c r="J3207" s="6">
        <f>+H3207+SUM($B$4:$B$5)-SUM($F$15:F3207)</f>
        <v>27978.389570880361</v>
      </c>
      <c r="K3207" s="10">
        <f t="shared" si="355"/>
        <v>1.0252461803025525E-2</v>
      </c>
      <c r="L3207" s="10">
        <f>+H3207/SUM($F$15:F3207)-1</f>
        <v>6.2090475944123202E-2</v>
      </c>
      <c r="M3207" s="18">
        <f t="shared" si="358"/>
        <v>0</v>
      </c>
      <c r="N3207" s="18">
        <f t="shared" si="356"/>
        <v>3154.8480452068693</v>
      </c>
      <c r="O3207" s="4">
        <f t="shared" si="357"/>
        <v>8.0576939477708116</v>
      </c>
      <c r="P3207" s="18">
        <f>+AVERAGEIF($C$15:C3207,"&lt;&gt;",$B$15:B3207)</f>
        <v>8.1630578512396692</v>
      </c>
    </row>
    <row r="3208" spans="1:16" x14ac:dyDescent="0.25">
      <c r="A3208" s="1">
        <v>44987</v>
      </c>
      <c r="B3208" s="18">
        <v>8.6059999999999999</v>
      </c>
      <c r="G3208">
        <f t="shared" si="353"/>
        <v>28225.002089299222</v>
      </c>
      <c r="H3208">
        <f t="shared" si="354"/>
        <v>27150.622277050268</v>
      </c>
      <c r="I3208" s="5">
        <f t="shared" si="352"/>
        <v>0</v>
      </c>
      <c r="J3208" s="6">
        <f>+H3208+SUM($B$4:$B$5)-SUM($F$15:F3208)</f>
        <v>28129.822277050291</v>
      </c>
      <c r="K3208" s="10">
        <f t="shared" si="355"/>
        <v>5.4124882987383049E-3</v>
      </c>
      <c r="L3208" s="10">
        <f>+H3208/SUM($F$15:F3208)-1</f>
        <v>6.8047515304408002E-2</v>
      </c>
      <c r="M3208" s="18">
        <f t="shared" si="358"/>
        <v>0</v>
      </c>
      <c r="N3208" s="18">
        <f t="shared" si="356"/>
        <v>3154.8480452068693</v>
      </c>
      <c r="O3208" s="4">
        <f t="shared" si="357"/>
        <v>8.0576939477708116</v>
      </c>
      <c r="P3208" s="18">
        <f>+AVERAGEIF($C$15:C3208,"&lt;&gt;",$B$15:B3208)</f>
        <v>8.1630578512396692</v>
      </c>
    </row>
    <row r="3209" spans="1:16" x14ac:dyDescent="0.25">
      <c r="A3209" s="1">
        <v>44988</v>
      </c>
      <c r="B3209" s="18">
        <v>8.6790000000000003</v>
      </c>
      <c r="G3209">
        <f t="shared" si="353"/>
        <v>28464.419374044617</v>
      </c>
      <c r="H3209">
        <f t="shared" si="354"/>
        <v>27380.926184350374</v>
      </c>
      <c r="I3209" s="5">
        <f t="shared" si="352"/>
        <v>0</v>
      </c>
      <c r="J3209" s="6">
        <f>+H3209+SUM($B$4:$B$5)-SUM($F$15:F3209)</f>
        <v>28360.126184350403</v>
      </c>
      <c r="K3209" s="10">
        <f t="shared" si="355"/>
        <v>8.1871796071746328E-3</v>
      </c>
      <c r="L3209" s="10">
        <f>+H3209/SUM($F$15:F3209)-1</f>
        <v>7.7107179331508124E-2</v>
      </c>
      <c r="M3209" s="18">
        <f t="shared" si="358"/>
        <v>0</v>
      </c>
      <c r="N3209" s="18">
        <f t="shared" si="356"/>
        <v>3154.8480452068693</v>
      </c>
      <c r="O3209" s="4">
        <f t="shared" si="357"/>
        <v>8.0576939477708116</v>
      </c>
      <c r="P3209" s="18">
        <f>+AVERAGEIF($C$15:C3209,"&lt;&gt;",$B$15:B3209)</f>
        <v>8.1630578512396692</v>
      </c>
    </row>
    <row r="3210" spans="1:16" x14ac:dyDescent="0.25">
      <c r="A3210" s="1">
        <v>44991</v>
      </c>
      <c r="B3210" s="18">
        <v>8.6620000000000008</v>
      </c>
      <c r="G3210">
        <f t="shared" si="353"/>
        <v>28408.664663898431</v>
      </c>
      <c r="H3210">
        <f t="shared" si="354"/>
        <v>27327.293767581858</v>
      </c>
      <c r="I3210" s="5">
        <f t="shared" si="352"/>
        <v>0</v>
      </c>
      <c r="J3210" s="6">
        <f>+H3210+SUM($B$4:$B$5)-SUM($F$15:F3210)</f>
        <v>28306.49376758188</v>
      </c>
      <c r="K3210" s="10">
        <f t="shared" si="355"/>
        <v>-1.8911205267527764E-3</v>
      </c>
      <c r="L3210" s="10">
        <f>+H3210/SUM($F$15:F3210)-1</f>
        <v>7.4997394558073971E-2</v>
      </c>
      <c r="M3210" s="18">
        <f t="shared" si="358"/>
        <v>0</v>
      </c>
      <c r="N3210" s="18">
        <f t="shared" si="356"/>
        <v>3154.8480452068693</v>
      </c>
      <c r="O3210" s="4">
        <f t="shared" si="357"/>
        <v>8.0576939477708116</v>
      </c>
      <c r="P3210" s="18">
        <f>+AVERAGEIF($C$15:C3210,"&lt;&gt;",$B$15:B3210)</f>
        <v>8.1630578512396692</v>
      </c>
    </row>
    <row r="3211" spans="1:16" x14ac:dyDescent="0.25">
      <c r="A3211" s="1">
        <v>44992</v>
      </c>
      <c r="B3211" s="18">
        <v>8.6660000000000004</v>
      </c>
      <c r="G3211">
        <f t="shared" si="353"/>
        <v>28421.783419226944</v>
      </c>
      <c r="H3211">
        <f t="shared" si="354"/>
        <v>27339.913159762684</v>
      </c>
      <c r="I3211" s="5">
        <f t="shared" si="352"/>
        <v>0</v>
      </c>
      <c r="J3211" s="6">
        <f>+H3211+SUM($B$4:$B$5)-SUM($F$15:F3211)</f>
        <v>28319.11315976271</v>
      </c>
      <c r="K3211" s="10">
        <f t="shared" si="355"/>
        <v>4.4581262110532371E-4</v>
      </c>
      <c r="L3211" s="10">
        <f>+H3211/SUM($F$15:F3211)-1</f>
        <v>7.5493814504764334E-2</v>
      </c>
      <c r="M3211" s="18">
        <f t="shared" si="358"/>
        <v>0</v>
      </c>
      <c r="N3211" s="18">
        <f t="shared" si="356"/>
        <v>3154.8480452068693</v>
      </c>
      <c r="O3211" s="4">
        <f t="shared" si="357"/>
        <v>8.0576939477708116</v>
      </c>
      <c r="P3211" s="18">
        <f>+AVERAGEIF($C$15:C3211,"&lt;&gt;",$B$15:B3211)</f>
        <v>8.1630578512396692</v>
      </c>
    </row>
    <row r="3212" spans="1:16" x14ac:dyDescent="0.25">
      <c r="A3212" s="1">
        <v>44993</v>
      </c>
      <c r="B3212" s="18">
        <v>8.6240000000000006</v>
      </c>
      <c r="G3212">
        <f t="shared" si="353"/>
        <v>28284.036488277539</v>
      </c>
      <c r="H3212">
        <f t="shared" si="354"/>
        <v>27207.409541863995</v>
      </c>
      <c r="I3212" s="5">
        <f t="shared" si="352"/>
        <v>0</v>
      </c>
      <c r="J3212" s="6">
        <f>+H3212+SUM($B$4:$B$5)-SUM($F$15:F3212)</f>
        <v>28186.609541864018</v>
      </c>
      <c r="K3212" s="10">
        <f t="shared" si="355"/>
        <v>-4.6789465881637016E-3</v>
      </c>
      <c r="L3212" s="10">
        <f>+H3212/SUM($F$15:F3212)-1</f>
        <v>7.0281405064515079E-2</v>
      </c>
      <c r="M3212" s="18">
        <f t="shared" si="358"/>
        <v>0</v>
      </c>
      <c r="N3212" s="18">
        <f t="shared" si="356"/>
        <v>3154.8480452068693</v>
      </c>
      <c r="O3212" s="4">
        <f t="shared" si="357"/>
        <v>8.0576939477708116</v>
      </c>
      <c r="P3212" s="18">
        <f>+AVERAGEIF($C$15:C3212,"&lt;&gt;",$B$15:B3212)</f>
        <v>8.1630578512396692</v>
      </c>
    </row>
    <row r="3213" spans="1:16" x14ac:dyDescent="0.25">
      <c r="A3213" s="1">
        <v>44994</v>
      </c>
      <c r="B3213" s="18">
        <v>8.52</v>
      </c>
      <c r="G3213">
        <f t="shared" si="353"/>
        <v>27942.948849736156</v>
      </c>
      <c r="H3213">
        <f t="shared" si="354"/>
        <v>26879.305345162476</v>
      </c>
      <c r="I3213" s="5">
        <f t="shared" si="352"/>
        <v>0</v>
      </c>
      <c r="J3213" s="6">
        <f>+H3213+SUM($B$4:$B$5)-SUM($F$15:F3213)</f>
        <v>27858.505345162499</v>
      </c>
      <c r="K3213" s="10">
        <f t="shared" si="355"/>
        <v>-1.1640427920719065E-2</v>
      </c>
      <c r="L3213" s="10">
        <f>+H3213/SUM($F$15:F3213)-1</f>
        <v>5.737448645056431E-2</v>
      </c>
      <c r="M3213" s="18">
        <f t="shared" si="358"/>
        <v>0</v>
      </c>
      <c r="N3213" s="18">
        <f t="shared" si="356"/>
        <v>3154.8480452068693</v>
      </c>
      <c r="O3213" s="4">
        <f t="shared" si="357"/>
        <v>8.0576939477708116</v>
      </c>
      <c r="P3213" s="18">
        <f>+AVERAGEIF($C$15:C3213,"&lt;&gt;",$B$15:B3213)</f>
        <v>8.1630578512396692</v>
      </c>
    </row>
    <row r="3214" spans="1:16" x14ac:dyDescent="0.25">
      <c r="A3214" s="1">
        <v>44995</v>
      </c>
      <c r="B3214" s="18">
        <v>8.298</v>
      </c>
      <c r="G3214">
        <f t="shared" si="353"/>
        <v>27214.857929003596</v>
      </c>
      <c r="H3214">
        <f t="shared" si="354"/>
        <v>26178.929079126552</v>
      </c>
      <c r="I3214" s="5">
        <f t="shared" si="352"/>
        <v>0</v>
      </c>
      <c r="J3214" s="6">
        <f>+H3214+SUM($B$4:$B$5)-SUM($F$15:F3214)</f>
        <v>27158.129079126578</v>
      </c>
      <c r="K3214" s="10">
        <f t="shared" si="355"/>
        <v>-2.5140482497476802E-2</v>
      </c>
      <c r="L3214" s="10">
        <f>+H3214/SUM($F$15:F3214)-1</f>
        <v>2.9823179409246725E-2</v>
      </c>
      <c r="M3214" s="18">
        <f t="shared" si="358"/>
        <v>0</v>
      </c>
      <c r="N3214" s="18">
        <f t="shared" si="356"/>
        <v>3154.8480452068693</v>
      </c>
      <c r="O3214" s="4">
        <f t="shared" si="357"/>
        <v>8.0576939477708116</v>
      </c>
      <c r="P3214" s="18">
        <f>+AVERAGEIF($C$15:C3214,"&lt;&gt;",$B$15:B3214)</f>
        <v>8.1630578512396692</v>
      </c>
    </row>
    <row r="3215" spans="1:16" x14ac:dyDescent="0.25">
      <c r="A3215" s="1">
        <v>44998</v>
      </c>
      <c r="B3215" s="18">
        <v>8.2859999999999996</v>
      </c>
      <c r="G3215">
        <f t="shared" si="353"/>
        <v>27175.501663018051</v>
      </c>
      <c r="H3215">
        <f t="shared" si="354"/>
        <v>26141.07090258407</v>
      </c>
      <c r="I3215" s="5">
        <f t="shared" si="352"/>
        <v>0</v>
      </c>
      <c r="J3215" s="6">
        <f>+H3215+SUM($B$4:$B$5)-SUM($F$15:F3215)</f>
        <v>27120.270902584096</v>
      </c>
      <c r="K3215" s="10">
        <f t="shared" si="355"/>
        <v>-1.3939905960451693E-3</v>
      </c>
      <c r="L3215" s="10">
        <f>+H3215/SUM($F$15:F3215)-1</f>
        <v>2.8333919569175414E-2</v>
      </c>
      <c r="M3215" s="18">
        <f t="shared" si="358"/>
        <v>0</v>
      </c>
      <c r="N3215" s="18">
        <f t="shared" si="356"/>
        <v>3154.8480452068693</v>
      </c>
      <c r="O3215" s="4">
        <f t="shared" si="357"/>
        <v>8.0576939477708116</v>
      </c>
      <c r="P3215" s="18">
        <f>+AVERAGEIF($C$15:C3215,"&lt;&gt;",$B$15:B3215)</f>
        <v>8.1630578512396692</v>
      </c>
    </row>
    <row r="3216" spans="1:16" x14ac:dyDescent="0.25">
      <c r="A3216" s="1">
        <v>44999</v>
      </c>
      <c r="B3216" s="18">
        <v>8.2050000000000001</v>
      </c>
      <c r="G3216">
        <f t="shared" si="353"/>
        <v>26909.84686761563</v>
      </c>
      <c r="H3216">
        <f t="shared" si="354"/>
        <v>25885.528210922315</v>
      </c>
      <c r="I3216" s="5">
        <f t="shared" ref="I3216:I3274" si="359">+C3216*(MAX($A:$A)-A3216)</f>
        <v>0</v>
      </c>
      <c r="J3216" s="6">
        <f>+H3216+SUM($B$4:$B$5)-SUM($F$15:F3216)</f>
        <v>26864.728210922345</v>
      </c>
      <c r="K3216" s="10">
        <f t="shared" si="355"/>
        <v>-9.4225714993650955E-3</v>
      </c>
      <c r="L3216" s="10">
        <f>+H3216/SUM($F$15:F3216)-1</f>
        <v>1.8281415648694788E-2</v>
      </c>
      <c r="M3216" s="18">
        <f t="shared" si="358"/>
        <v>0</v>
      </c>
      <c r="N3216" s="18">
        <f t="shared" si="356"/>
        <v>3154.8480452068693</v>
      </c>
      <c r="O3216" s="4">
        <f t="shared" si="357"/>
        <v>8.0576939477708116</v>
      </c>
      <c r="P3216" s="18">
        <f>+AVERAGEIF($C$15:C3216,"&lt;&gt;",$B$15:B3216)</f>
        <v>8.1630578512396692</v>
      </c>
    </row>
    <row r="3217" spans="1:16" x14ac:dyDescent="0.25">
      <c r="A3217" s="1">
        <v>45000</v>
      </c>
      <c r="B3217" s="18">
        <v>8.3070000000000004</v>
      </c>
      <c r="G3217">
        <f t="shared" ref="G3217:G3274" si="360">+(B3217/B3216*G3216)+C3217</f>
        <v>27244.375128492753</v>
      </c>
      <c r="H3217">
        <f t="shared" ref="H3217:H3274" si="361">+(B3217/B3216*H3216)+F3217</f>
        <v>26207.322711533416</v>
      </c>
      <c r="I3217" s="5">
        <f t="shared" si="359"/>
        <v>0</v>
      </c>
      <c r="J3217" s="6">
        <f>+H3217+SUM($B$4:$B$5)-SUM($F$15:F3217)</f>
        <v>27186.522711533442</v>
      </c>
      <c r="K3217" s="10">
        <f t="shared" ref="K3217:K3274" si="362">+J3217/J3216-1</f>
        <v>1.1978327049676496E-2</v>
      </c>
      <c r="L3217" s="10">
        <f>+H3217/SUM($F$15:F3217)-1</f>
        <v>3.0940124289300153E-2</v>
      </c>
      <c r="M3217" s="18">
        <f t="shared" si="358"/>
        <v>0</v>
      </c>
      <c r="N3217" s="18">
        <f t="shared" ref="N3217:N3274" si="363">+M3217+N3216</f>
        <v>3154.8480452068693</v>
      </c>
      <c r="O3217" s="4">
        <f t="shared" ref="O3217:O3274" si="364">((O3216*N3216)+(B3217*M3217))/N3217</f>
        <v>8.0576939477708116</v>
      </c>
      <c r="P3217" s="18">
        <f>+AVERAGEIF($C$15:C3217,"&lt;&gt;",$B$15:B3217)</f>
        <v>8.1630578512396692</v>
      </c>
    </row>
    <row r="3218" spans="1:16" x14ac:dyDescent="0.25">
      <c r="A3218" s="1">
        <v>45001</v>
      </c>
      <c r="B3218" s="18">
        <v>8.2360000000000007</v>
      </c>
      <c r="G3218">
        <f t="shared" si="360"/>
        <v>27011.517221411621</v>
      </c>
      <c r="H3218">
        <f t="shared" si="361"/>
        <v>25983.328500323729</v>
      </c>
      <c r="I3218" s="5">
        <f t="shared" si="359"/>
        <v>0</v>
      </c>
      <c r="J3218" s="6">
        <f>+H3218+SUM($B$4:$B$5)-SUM($F$15:F3218)</f>
        <v>26962.528500323751</v>
      </c>
      <c r="K3218" s="10">
        <f t="shared" si="362"/>
        <v>-8.2391637057234179E-3</v>
      </c>
      <c r="L3218" s="10">
        <f>+H3218/SUM($F$15:F3218)-1</f>
        <v>2.2128670235545433E-2</v>
      </c>
      <c r="M3218" s="18">
        <f t="shared" si="358"/>
        <v>0</v>
      </c>
      <c r="N3218" s="18">
        <f t="shared" si="363"/>
        <v>3154.8480452068693</v>
      </c>
      <c r="O3218" s="4">
        <f t="shared" si="364"/>
        <v>8.0576939477708116</v>
      </c>
      <c r="P3218" s="18">
        <f>+AVERAGEIF($C$15:C3218,"&lt;&gt;",$B$15:B3218)</f>
        <v>8.1630578512396692</v>
      </c>
    </row>
    <row r="3219" spans="1:16" x14ac:dyDescent="0.25">
      <c r="A3219" s="1">
        <v>45005</v>
      </c>
      <c r="B3219" s="18">
        <v>8.1620000000000008</v>
      </c>
      <c r="G3219">
        <f t="shared" si="360"/>
        <v>26768.820247834101</v>
      </c>
      <c r="H3219">
        <f t="shared" si="361"/>
        <v>25749.869744978419</v>
      </c>
      <c r="I3219" s="5">
        <f t="shared" si="359"/>
        <v>0</v>
      </c>
      <c r="J3219" s="6">
        <f>+H3219+SUM($B$4:$B$5)-SUM($F$15:F3219)</f>
        <v>26729.069744978449</v>
      </c>
      <c r="K3219" s="10">
        <f t="shared" si="362"/>
        <v>-8.6586373137259587E-3</v>
      </c>
      <c r="L3219" s="10">
        <f>+H3219/SUM($F$15:F3219)-1</f>
        <v>1.2944901221773053E-2</v>
      </c>
      <c r="M3219" s="18">
        <f t="shared" ref="M3219:M3274" si="365">+F3219/B3219</f>
        <v>0</v>
      </c>
      <c r="N3219" s="18">
        <f t="shared" si="363"/>
        <v>3154.8480452068693</v>
      </c>
      <c r="O3219" s="4">
        <f t="shared" si="364"/>
        <v>8.0576939477708116</v>
      </c>
      <c r="P3219" s="18">
        <f>+AVERAGEIF($C$15:C3219,"&lt;&gt;",$B$15:B3219)</f>
        <v>8.1630578512396692</v>
      </c>
    </row>
    <row r="3220" spans="1:16" x14ac:dyDescent="0.25">
      <c r="A3220" s="1">
        <v>45006</v>
      </c>
      <c r="B3220" s="18">
        <v>8.202</v>
      </c>
      <c r="G3220">
        <f t="shared" si="360"/>
        <v>26900.007801119242</v>
      </c>
      <c r="H3220">
        <f t="shared" si="361"/>
        <v>25876.063666786689</v>
      </c>
      <c r="I3220" s="5">
        <f t="shared" si="359"/>
        <v>0</v>
      </c>
      <c r="J3220" s="6">
        <f>+H3220+SUM($B$4:$B$5)-SUM($F$15:F3220)</f>
        <v>26855.263666786719</v>
      </c>
      <c r="K3220" s="10">
        <f t="shared" si="362"/>
        <v>4.7212238589775524E-3</v>
      </c>
      <c r="L3220" s="10">
        <f>+H3220/SUM($F$15:F3220)-1</f>
        <v>1.7909100688676904E-2</v>
      </c>
      <c r="M3220" s="18">
        <f t="shared" si="365"/>
        <v>0</v>
      </c>
      <c r="N3220" s="18">
        <f t="shared" si="363"/>
        <v>3154.8480452068693</v>
      </c>
      <c r="O3220" s="4">
        <f t="shared" si="364"/>
        <v>8.0576939477708116</v>
      </c>
      <c r="P3220" s="18">
        <f>+AVERAGEIF($C$15:C3220,"&lt;&gt;",$B$15:B3220)</f>
        <v>8.1630578512396692</v>
      </c>
    </row>
    <row r="3221" spans="1:16" x14ac:dyDescent="0.25">
      <c r="A3221" s="1">
        <v>45007</v>
      </c>
      <c r="B3221" s="18">
        <v>8.2550000000000008</v>
      </c>
      <c r="G3221">
        <f t="shared" si="360"/>
        <v>27073.831309222063</v>
      </c>
      <c r="H3221">
        <f t="shared" si="361"/>
        <v>26043.270613182656</v>
      </c>
      <c r="I3221" s="5">
        <f t="shared" si="359"/>
        <v>0</v>
      </c>
      <c r="J3221" s="6">
        <f>+H3221+SUM($B$4:$B$5)-SUM($F$15:F3221)</f>
        <v>27022.470613182682</v>
      </c>
      <c r="K3221" s="10">
        <f t="shared" si="362"/>
        <v>6.2262262054331163E-3</v>
      </c>
      <c r="L3221" s="10">
        <f>+H3221/SUM($F$15:F3221)-1</f>
        <v>2.4486664982324768E-2</v>
      </c>
      <c r="M3221" s="18">
        <f t="shared" si="365"/>
        <v>0</v>
      </c>
      <c r="N3221" s="18">
        <f t="shared" si="363"/>
        <v>3154.8480452068693</v>
      </c>
      <c r="O3221" s="4">
        <f t="shared" si="364"/>
        <v>8.0576939477708116</v>
      </c>
      <c r="P3221" s="18">
        <f>+AVERAGEIF($C$15:C3221,"&lt;&gt;",$B$15:B3221)</f>
        <v>8.1630578512396692</v>
      </c>
    </row>
    <row r="3222" spans="1:16" x14ac:dyDescent="0.25">
      <c r="A3222" s="1">
        <v>45008</v>
      </c>
      <c r="B3222" s="18">
        <v>8.3019999999999996</v>
      </c>
      <c r="G3222">
        <f t="shared" si="360"/>
        <v>27227.976684332105</v>
      </c>
      <c r="H3222">
        <f t="shared" si="361"/>
        <v>26191.548471307375</v>
      </c>
      <c r="I3222" s="5">
        <f t="shared" si="359"/>
        <v>0</v>
      </c>
      <c r="J3222" s="6">
        <f>+H3222+SUM($B$4:$B$5)-SUM($F$15:F3222)</f>
        <v>27170.748471307401</v>
      </c>
      <c r="K3222" s="10">
        <f t="shared" si="362"/>
        <v>5.4872058238961685E-3</v>
      </c>
      <c r="L3222" s="10">
        <f>+H3222/SUM($F$15:F3222)-1</f>
        <v>3.0319599355936866E-2</v>
      </c>
      <c r="M3222" s="18">
        <f t="shared" si="365"/>
        <v>0</v>
      </c>
      <c r="N3222" s="18">
        <f t="shared" si="363"/>
        <v>3154.8480452068693</v>
      </c>
      <c r="O3222" s="4">
        <f t="shared" si="364"/>
        <v>8.0576939477708116</v>
      </c>
      <c r="P3222" s="18">
        <f>+AVERAGEIF($C$15:C3222,"&lt;&gt;",$B$15:B3222)</f>
        <v>8.1630578512396692</v>
      </c>
    </row>
    <row r="3223" spans="1:16" x14ac:dyDescent="0.25">
      <c r="A3223" s="1">
        <v>45009</v>
      </c>
      <c r="B3223" s="18">
        <v>8.3409999999999993</v>
      </c>
      <c r="G3223">
        <f t="shared" si="360"/>
        <v>27355.884548785125</v>
      </c>
      <c r="H3223">
        <f t="shared" si="361"/>
        <v>26314.587545070444</v>
      </c>
      <c r="I3223" s="5">
        <f t="shared" si="359"/>
        <v>0</v>
      </c>
      <c r="J3223" s="6">
        <f>+H3223+SUM($B$4:$B$5)-SUM($F$15:F3223)</f>
        <v>27293.787545070474</v>
      </c>
      <c r="K3223" s="10">
        <f t="shared" si="362"/>
        <v>4.5283652709458E-3</v>
      </c>
      <c r="L3223" s="10">
        <f>+H3223/SUM($F$15:F3223)-1</f>
        <v>3.515969383616846E-2</v>
      </c>
      <c r="M3223" s="18">
        <f t="shared" si="365"/>
        <v>0</v>
      </c>
      <c r="N3223" s="18">
        <f t="shared" si="363"/>
        <v>3154.8480452068693</v>
      </c>
      <c r="O3223" s="4">
        <f t="shared" si="364"/>
        <v>8.0576939477708116</v>
      </c>
      <c r="P3223" s="18">
        <f>+AVERAGEIF($C$15:C3223,"&lt;&gt;",$B$15:B3223)</f>
        <v>8.1630578512396692</v>
      </c>
    </row>
    <row r="3224" spans="1:16" x14ac:dyDescent="0.25">
      <c r="A3224" s="1">
        <v>45012</v>
      </c>
      <c r="B3224" s="18">
        <v>8.282</v>
      </c>
      <c r="G3224">
        <f t="shared" si="360"/>
        <v>27162.382907689538</v>
      </c>
      <c r="H3224">
        <f t="shared" si="361"/>
        <v>26128.451510403243</v>
      </c>
      <c r="I3224" s="5">
        <f t="shared" si="359"/>
        <v>0</v>
      </c>
      <c r="J3224" s="6">
        <f>+H3224+SUM($B$4:$B$5)-SUM($F$15:F3224)</f>
        <v>27107.651510403273</v>
      </c>
      <c r="K3224" s="10">
        <f t="shared" si="362"/>
        <v>-6.819721680614399E-3</v>
      </c>
      <c r="L3224" s="10">
        <f>+H3224/SUM($F$15:F3224)-1</f>
        <v>2.7837499622485051E-2</v>
      </c>
      <c r="M3224" s="18">
        <f t="shared" si="365"/>
        <v>0</v>
      </c>
      <c r="N3224" s="18">
        <f t="shared" si="363"/>
        <v>3154.8480452068693</v>
      </c>
      <c r="O3224" s="4">
        <f t="shared" si="364"/>
        <v>8.0576939477708116</v>
      </c>
      <c r="P3224" s="18">
        <f>+AVERAGEIF($C$15:C3224,"&lt;&gt;",$B$15:B3224)</f>
        <v>8.1630578512396692</v>
      </c>
    </row>
    <row r="3225" spans="1:16" x14ac:dyDescent="0.25">
      <c r="A3225" s="1">
        <v>45013</v>
      </c>
      <c r="B3225" s="18">
        <v>8.3109999999999999</v>
      </c>
      <c r="G3225">
        <f t="shared" si="360"/>
        <v>27257.493883821269</v>
      </c>
      <c r="H3225">
        <f t="shared" si="361"/>
        <v>26219.942103714242</v>
      </c>
      <c r="I3225" s="5">
        <f t="shared" si="359"/>
        <v>0</v>
      </c>
      <c r="J3225" s="6">
        <f>+H3225+SUM($B$4:$B$5)-SUM($F$15:F3225)</f>
        <v>27199.142103714272</v>
      </c>
      <c r="K3225" s="10">
        <f t="shared" si="362"/>
        <v>3.3750837203985196E-3</v>
      </c>
      <c r="L3225" s="10">
        <f>+H3225/SUM($F$15:F3225)-1</f>
        <v>3.1436544235990516E-2</v>
      </c>
      <c r="M3225" s="18">
        <f t="shared" si="365"/>
        <v>0</v>
      </c>
      <c r="N3225" s="18">
        <f t="shared" si="363"/>
        <v>3154.8480452068693</v>
      </c>
      <c r="O3225" s="4">
        <f t="shared" si="364"/>
        <v>8.0576939477708116</v>
      </c>
      <c r="P3225" s="18">
        <f>+AVERAGEIF($C$15:C3225,"&lt;&gt;",$B$15:B3225)</f>
        <v>8.1630578512396692</v>
      </c>
    </row>
    <row r="3226" spans="1:16" x14ac:dyDescent="0.25">
      <c r="A3226" s="1">
        <v>45014</v>
      </c>
      <c r="B3226" s="18">
        <v>8.3979999999999997</v>
      </c>
      <c r="G3226">
        <f t="shared" si="360"/>
        <v>27542.826812216463</v>
      </c>
      <c r="H3226">
        <f t="shared" si="361"/>
        <v>26494.413883647238</v>
      </c>
      <c r="I3226" s="5">
        <f t="shared" si="359"/>
        <v>0</v>
      </c>
      <c r="J3226" s="6">
        <f>+H3226+SUM($B$4:$B$5)-SUM($F$15:F3226)</f>
        <v>27473.613883647267</v>
      </c>
      <c r="K3226" s="10">
        <f t="shared" si="362"/>
        <v>1.0091192541529237E-2</v>
      </c>
      <c r="L3226" s="10">
        <f>+H3226/SUM($F$15:F3226)-1</f>
        <v>4.2233678076506909E-2</v>
      </c>
      <c r="M3226" s="18">
        <f t="shared" si="365"/>
        <v>0</v>
      </c>
      <c r="N3226" s="18">
        <f t="shared" si="363"/>
        <v>3154.8480452068693</v>
      </c>
      <c r="O3226" s="4">
        <f t="shared" si="364"/>
        <v>8.0576939477708116</v>
      </c>
      <c r="P3226" s="18">
        <f>+AVERAGEIF($C$15:C3226,"&lt;&gt;",$B$15:B3226)</f>
        <v>8.1630578512396692</v>
      </c>
    </row>
    <row r="3227" spans="1:16" x14ac:dyDescent="0.25">
      <c r="A3227" s="1">
        <v>45015</v>
      </c>
      <c r="B3227" s="18">
        <v>8.4</v>
      </c>
      <c r="G3227">
        <f t="shared" si="360"/>
        <v>27549.386189880723</v>
      </c>
      <c r="H3227">
        <f t="shared" si="361"/>
        <v>26500.723579737656</v>
      </c>
      <c r="I3227" s="5">
        <f t="shared" si="359"/>
        <v>0</v>
      </c>
      <c r="J3227" s="6">
        <f>+H3227+SUM($B$4:$B$5)-SUM($F$15:F3227)</f>
        <v>27479.923579737682</v>
      </c>
      <c r="K3227" s="10">
        <f t="shared" si="362"/>
        <v>2.2966385555012181E-4</v>
      </c>
      <c r="L3227" s="10">
        <f>+H3227/SUM($F$15:F3227)-1</f>
        <v>4.2481888049852312E-2</v>
      </c>
      <c r="M3227" s="18">
        <f t="shared" si="365"/>
        <v>0</v>
      </c>
      <c r="N3227" s="18">
        <f t="shared" si="363"/>
        <v>3154.8480452068693</v>
      </c>
      <c r="O3227" s="4">
        <f t="shared" si="364"/>
        <v>8.0576939477708116</v>
      </c>
      <c r="P3227" s="18">
        <f>+AVERAGEIF($C$15:C3227,"&lt;&gt;",$B$15:B3227)</f>
        <v>8.1630578512396692</v>
      </c>
    </row>
    <row r="3228" spans="1:16" x14ac:dyDescent="0.25">
      <c r="A3228" s="1">
        <v>45016</v>
      </c>
      <c r="B3228" s="18">
        <v>8.4710000000000001</v>
      </c>
      <c r="G3228">
        <f t="shared" si="360"/>
        <v>27782.244096961855</v>
      </c>
      <c r="H3228">
        <f t="shared" si="361"/>
        <v>26724.717790947343</v>
      </c>
      <c r="I3228" s="5">
        <f t="shared" si="359"/>
        <v>0</v>
      </c>
      <c r="J3228" s="6">
        <f>+H3228+SUM($B$4:$B$5)-SUM($F$15:F3228)</f>
        <v>27703.917790947366</v>
      </c>
      <c r="K3228" s="10">
        <f t="shared" si="362"/>
        <v>8.1511948371955079E-3</v>
      </c>
      <c r="L3228" s="10">
        <f>+H3228/SUM($F$15:F3228)-1</f>
        <v>5.1293342103606809E-2</v>
      </c>
      <c r="M3228" s="18">
        <f t="shared" si="365"/>
        <v>0</v>
      </c>
      <c r="N3228" s="18">
        <f t="shared" si="363"/>
        <v>3154.8480452068693</v>
      </c>
      <c r="O3228" s="4">
        <f t="shared" si="364"/>
        <v>8.0576939477708116</v>
      </c>
      <c r="P3228" s="18">
        <f>+AVERAGEIF($C$15:C3228,"&lt;&gt;",$B$15:B3228)</f>
        <v>8.1630578512396692</v>
      </c>
    </row>
    <row r="3229" spans="1:16" x14ac:dyDescent="0.25">
      <c r="A3229" s="1">
        <v>45019</v>
      </c>
      <c r="B3229" s="18">
        <v>8.4540000000000006</v>
      </c>
      <c r="G3229">
        <f t="shared" si="360"/>
        <v>27726.489386815669</v>
      </c>
      <c r="H3229">
        <f t="shared" si="361"/>
        <v>26671.085374178827</v>
      </c>
      <c r="I3229" s="5">
        <f t="shared" si="359"/>
        <v>0</v>
      </c>
      <c r="J3229" s="6">
        <f>+H3229+SUM($B$4:$B$5)-SUM($F$15:F3229)</f>
        <v>27650.285374178857</v>
      </c>
      <c r="K3229" s="10">
        <f t="shared" si="362"/>
        <v>-1.9359145220260165E-3</v>
      </c>
      <c r="L3229" s="10">
        <f>+H3229/SUM($F$15:F3229)-1</f>
        <v>4.9183557330172656E-2</v>
      </c>
      <c r="M3229" s="18">
        <f t="shared" si="365"/>
        <v>0</v>
      </c>
      <c r="N3229" s="18">
        <f t="shared" si="363"/>
        <v>3154.8480452068693</v>
      </c>
      <c r="O3229" s="4">
        <f t="shared" si="364"/>
        <v>8.0576939477708116</v>
      </c>
      <c r="P3229" s="18">
        <f>+AVERAGEIF($C$15:C3229,"&lt;&gt;",$B$15:B3229)</f>
        <v>8.1630578512396692</v>
      </c>
    </row>
    <row r="3230" spans="1:16" x14ac:dyDescent="0.25">
      <c r="A3230" s="1">
        <v>45020</v>
      </c>
      <c r="B3230" s="18">
        <v>8.3919999999999995</v>
      </c>
      <c r="G3230">
        <f t="shared" si="360"/>
        <v>27523.148679223686</v>
      </c>
      <c r="H3230">
        <f t="shared" si="361"/>
        <v>26475.484795375996</v>
      </c>
      <c r="I3230" s="5">
        <f t="shared" si="359"/>
        <v>0</v>
      </c>
      <c r="J3230" s="6">
        <f>+H3230+SUM($B$4:$B$5)-SUM($F$15:F3230)</f>
        <v>27454.684795376023</v>
      </c>
      <c r="K3230" s="10">
        <f t="shared" si="362"/>
        <v>-7.07408897072348E-3</v>
      </c>
      <c r="L3230" s="10">
        <f>+H3230/SUM($F$15:F3230)-1</f>
        <v>4.1489048156471142E-2</v>
      </c>
      <c r="M3230" s="18">
        <f t="shared" si="365"/>
        <v>0</v>
      </c>
      <c r="N3230" s="18">
        <f t="shared" si="363"/>
        <v>3154.8480452068693</v>
      </c>
      <c r="O3230" s="4">
        <f t="shared" si="364"/>
        <v>8.0576939477708116</v>
      </c>
      <c r="P3230" s="18">
        <f>+AVERAGEIF($C$15:C3230,"&lt;&gt;",$B$15:B3230)</f>
        <v>8.1630578512396692</v>
      </c>
    </row>
    <row r="3231" spans="1:16" x14ac:dyDescent="0.25">
      <c r="A3231" s="1">
        <v>45021</v>
      </c>
      <c r="B3231" s="18">
        <v>8.4</v>
      </c>
      <c r="G3231">
        <f t="shared" si="360"/>
        <v>27549.386189880723</v>
      </c>
      <c r="H3231">
        <f t="shared" si="361"/>
        <v>26500.723579737656</v>
      </c>
      <c r="I3231" s="5">
        <f t="shared" si="359"/>
        <v>0</v>
      </c>
      <c r="J3231" s="6">
        <f>+H3231+SUM($B$4:$B$5)-SUM($F$15:F3231)</f>
        <v>27479.923579737682</v>
      </c>
      <c r="K3231" s="10">
        <f t="shared" si="362"/>
        <v>9.1928880443425953E-4</v>
      </c>
      <c r="L3231" s="10">
        <f>+H3231/SUM($F$15:F3231)-1</f>
        <v>4.2481888049852312E-2</v>
      </c>
      <c r="M3231" s="18">
        <f t="shared" si="365"/>
        <v>0</v>
      </c>
      <c r="N3231" s="18">
        <f t="shared" si="363"/>
        <v>3154.8480452068693</v>
      </c>
      <c r="O3231" s="4">
        <f t="shared" si="364"/>
        <v>8.0576939477708116</v>
      </c>
      <c r="P3231" s="18">
        <f>+AVERAGEIF($C$15:C3231,"&lt;&gt;",$B$15:B3231)</f>
        <v>8.1630578512396692</v>
      </c>
    </row>
    <row r="3232" spans="1:16" x14ac:dyDescent="0.25">
      <c r="A3232" s="1">
        <v>45022</v>
      </c>
      <c r="B3232" s="18">
        <v>8.3650000000000002</v>
      </c>
      <c r="G3232">
        <f t="shared" si="360"/>
        <v>27434.597080756219</v>
      </c>
      <c r="H3232">
        <f t="shared" si="361"/>
        <v>26390.303898155416</v>
      </c>
      <c r="I3232" s="5">
        <f t="shared" si="359"/>
        <v>0</v>
      </c>
      <c r="J3232" s="6">
        <f>+H3232+SUM($B$4:$B$5)-SUM($F$15:F3232)</f>
        <v>27369.503898155439</v>
      </c>
      <c r="K3232" s="10">
        <f t="shared" si="362"/>
        <v>-4.0181946380543065E-3</v>
      </c>
      <c r="L3232" s="10">
        <f>+H3232/SUM($F$15:F3232)-1</f>
        <v>3.8138213516311303E-2</v>
      </c>
      <c r="M3232" s="18">
        <f t="shared" si="365"/>
        <v>0</v>
      </c>
      <c r="N3232" s="18">
        <f t="shared" si="363"/>
        <v>3154.8480452068693</v>
      </c>
      <c r="O3232" s="4">
        <f t="shared" si="364"/>
        <v>8.0576939477708116</v>
      </c>
      <c r="P3232" s="18">
        <f>+AVERAGEIF($C$15:C3232,"&lt;&gt;",$B$15:B3232)</f>
        <v>8.1630578512396692</v>
      </c>
    </row>
    <row r="3233" spans="1:16" x14ac:dyDescent="0.25">
      <c r="A3233" s="1">
        <v>45027</v>
      </c>
      <c r="B3233" s="18">
        <v>8.468</v>
      </c>
      <c r="G3233">
        <f t="shared" si="360"/>
        <v>27772.405030465467</v>
      </c>
      <c r="H3233">
        <f t="shared" si="361"/>
        <v>26715.253246811721</v>
      </c>
      <c r="I3233" s="5">
        <f t="shared" si="359"/>
        <v>0</v>
      </c>
      <c r="J3233" s="6">
        <f>+H3233+SUM($B$4:$B$5)-SUM($F$15:F3233)</f>
        <v>27694.453246811747</v>
      </c>
      <c r="K3233" s="10">
        <f t="shared" si="362"/>
        <v>1.1872679529211672E-2</v>
      </c>
      <c r="L3233" s="10">
        <f>+H3233/SUM($F$15:F3233)-1</f>
        <v>5.0921027143588926E-2</v>
      </c>
      <c r="M3233" s="18">
        <f t="shared" si="365"/>
        <v>0</v>
      </c>
      <c r="N3233" s="18">
        <f t="shared" si="363"/>
        <v>3154.8480452068693</v>
      </c>
      <c r="O3233" s="4">
        <f t="shared" si="364"/>
        <v>8.0576939477708116</v>
      </c>
      <c r="P3233" s="18">
        <f>+AVERAGEIF($C$15:C3233,"&lt;&gt;",$B$15:B3233)</f>
        <v>8.1630578512396692</v>
      </c>
    </row>
    <row r="3234" spans="1:16" x14ac:dyDescent="0.25">
      <c r="A3234" s="1">
        <v>45028</v>
      </c>
      <c r="B3234" s="18">
        <v>8.4179999999999993</v>
      </c>
      <c r="G3234">
        <f t="shared" si="360"/>
        <v>27608.420588859033</v>
      </c>
      <c r="H3234">
        <f t="shared" si="361"/>
        <v>26557.510844551376</v>
      </c>
      <c r="I3234" s="5">
        <f t="shared" si="359"/>
        <v>0</v>
      </c>
      <c r="J3234" s="6">
        <f>+H3234+SUM($B$4:$B$5)-SUM($F$15:F3234)</f>
        <v>27536.710844551402</v>
      </c>
      <c r="K3234" s="10">
        <f t="shared" si="362"/>
        <v>-5.6958121127921313E-3</v>
      </c>
      <c r="L3234" s="10">
        <f>+H3234/SUM($F$15:F3234)-1</f>
        <v>4.4715777809958945E-2</v>
      </c>
      <c r="M3234" s="18">
        <f t="shared" si="365"/>
        <v>0</v>
      </c>
      <c r="N3234" s="18">
        <f t="shared" si="363"/>
        <v>3154.8480452068693</v>
      </c>
      <c r="O3234" s="4">
        <f t="shared" si="364"/>
        <v>8.0576939477708116</v>
      </c>
      <c r="P3234" s="18">
        <f>+AVERAGEIF($C$15:C3234,"&lt;&gt;",$B$15:B3234)</f>
        <v>8.1630578512396692</v>
      </c>
    </row>
    <row r="3235" spans="1:16" x14ac:dyDescent="0.25">
      <c r="A3235" s="1">
        <v>45029</v>
      </c>
      <c r="B3235" s="18">
        <v>8.375</v>
      </c>
      <c r="G3235">
        <f t="shared" si="360"/>
        <v>27467.393969077504</v>
      </c>
      <c r="H3235">
        <f t="shared" si="361"/>
        <v>26421.852378607484</v>
      </c>
      <c r="I3235" s="5">
        <f t="shared" si="359"/>
        <v>0</v>
      </c>
      <c r="J3235" s="6">
        <f>+H3235+SUM($B$4:$B$5)-SUM($F$15:F3235)</f>
        <v>27401.052378607506</v>
      </c>
      <c r="K3235" s="10">
        <f t="shared" si="362"/>
        <v>-4.9264585995657528E-3</v>
      </c>
      <c r="L3235" s="10">
        <f>+H3235/SUM($F$15:F3235)-1</f>
        <v>3.9379263383037211E-2</v>
      </c>
      <c r="M3235" s="18">
        <f t="shared" si="365"/>
        <v>0</v>
      </c>
      <c r="N3235" s="18">
        <f t="shared" si="363"/>
        <v>3154.8480452068693</v>
      </c>
      <c r="O3235" s="4">
        <f t="shared" si="364"/>
        <v>8.0576939477708116</v>
      </c>
      <c r="P3235" s="18">
        <f>+AVERAGEIF($C$15:C3235,"&lt;&gt;",$B$15:B3235)</f>
        <v>8.1630578512396692</v>
      </c>
    </row>
    <row r="3236" spans="1:16" x14ac:dyDescent="0.25">
      <c r="A3236" s="1">
        <v>45030</v>
      </c>
      <c r="B3236" s="18">
        <v>8.4380000000000006</v>
      </c>
      <c r="G3236">
        <f t="shared" si="360"/>
        <v>27674.014365501611</v>
      </c>
      <c r="H3236">
        <f t="shared" si="361"/>
        <v>26620.607805455518</v>
      </c>
      <c r="I3236" s="5">
        <f t="shared" si="359"/>
        <v>0</v>
      </c>
      <c r="J3236" s="6">
        <f>+H3236+SUM($B$4:$B$5)-SUM($F$15:F3236)</f>
        <v>27599.807805455544</v>
      </c>
      <c r="K3236" s="10">
        <f t="shared" si="362"/>
        <v>7.25356910025865E-3</v>
      </c>
      <c r="L3236" s="10">
        <f>+H3236/SUM($F$15:F3236)-1</f>
        <v>4.7197877543411204E-2</v>
      </c>
      <c r="M3236" s="18">
        <f t="shared" si="365"/>
        <v>0</v>
      </c>
      <c r="N3236" s="18">
        <f t="shared" si="363"/>
        <v>3154.8480452068693</v>
      </c>
      <c r="O3236" s="4">
        <f t="shared" si="364"/>
        <v>8.0576939477708116</v>
      </c>
      <c r="P3236" s="18">
        <f>+AVERAGEIF($C$15:C3236,"&lt;&gt;",$B$15:B3236)</f>
        <v>8.1630578512396692</v>
      </c>
    </row>
    <row r="3237" spans="1:16" x14ac:dyDescent="0.25">
      <c r="A3237" s="1">
        <v>45033</v>
      </c>
      <c r="B3237" s="18">
        <v>8.5139999999999993</v>
      </c>
      <c r="G3237">
        <f t="shared" si="360"/>
        <v>27923.270716743384</v>
      </c>
      <c r="H3237">
        <f t="shared" si="361"/>
        <v>26860.376256891235</v>
      </c>
      <c r="I3237" s="5">
        <f t="shared" si="359"/>
        <v>0</v>
      </c>
      <c r="J3237" s="6">
        <f>+H3237+SUM($B$4:$B$5)-SUM($F$15:F3237)</f>
        <v>27839.576256891261</v>
      </c>
      <c r="K3237" s="10">
        <f t="shared" si="362"/>
        <v>8.6873232279653934E-3</v>
      </c>
      <c r="L3237" s="10">
        <f>+H3237/SUM($F$15:F3237)-1</f>
        <v>5.6629856530528766E-2</v>
      </c>
      <c r="M3237" s="18">
        <f t="shared" si="365"/>
        <v>0</v>
      </c>
      <c r="N3237" s="18">
        <f t="shared" si="363"/>
        <v>3154.8480452068693</v>
      </c>
      <c r="O3237" s="4">
        <f t="shared" si="364"/>
        <v>8.0576939477708116</v>
      </c>
      <c r="P3237" s="18">
        <f>+AVERAGEIF($C$15:C3237,"&lt;&gt;",$B$15:B3237)</f>
        <v>8.1630578512396692</v>
      </c>
    </row>
    <row r="3238" spans="1:16" x14ac:dyDescent="0.25">
      <c r="A3238" s="1">
        <v>45034</v>
      </c>
      <c r="B3238" s="18">
        <v>8.49</v>
      </c>
      <c r="G3238">
        <f t="shared" si="360"/>
        <v>27844.558184772301</v>
      </c>
      <c r="H3238">
        <f t="shared" si="361"/>
        <v>26784.659903806274</v>
      </c>
      <c r="I3238" s="5">
        <f t="shared" si="359"/>
        <v>0</v>
      </c>
      <c r="J3238" s="6">
        <f>+H3238+SUM($B$4:$B$5)-SUM($F$15:F3238)</f>
        <v>27763.859903806297</v>
      </c>
      <c r="K3238" s="10">
        <f t="shared" si="362"/>
        <v>-2.7197379868963978E-3</v>
      </c>
      <c r="L3238" s="10">
        <f>+H3238/SUM($F$15:F3238)-1</f>
        <v>5.3651336850386366E-2</v>
      </c>
      <c r="M3238" s="18">
        <f t="shared" si="365"/>
        <v>0</v>
      </c>
      <c r="N3238" s="18">
        <f t="shared" si="363"/>
        <v>3154.8480452068693</v>
      </c>
      <c r="O3238" s="4">
        <f t="shared" si="364"/>
        <v>8.0576939477708116</v>
      </c>
      <c r="P3238" s="18">
        <f>+AVERAGEIF($C$15:C3238,"&lt;&gt;",$B$15:B3238)</f>
        <v>8.1630578512396692</v>
      </c>
    </row>
    <row r="3239" spans="1:16" x14ac:dyDescent="0.25">
      <c r="A3239" s="1">
        <v>45035</v>
      </c>
      <c r="B3239" s="18">
        <v>8.4250000000000007</v>
      </c>
      <c r="G3239">
        <f t="shared" si="360"/>
        <v>27631.378410683941</v>
      </c>
      <c r="H3239">
        <f t="shared" si="361"/>
        <v>26579.594780867828</v>
      </c>
      <c r="I3239" s="5">
        <f t="shared" si="359"/>
        <v>0</v>
      </c>
      <c r="J3239" s="6">
        <f>+H3239+SUM($B$4:$B$5)-SUM($F$15:F3239)</f>
        <v>27558.794780867858</v>
      </c>
      <c r="K3239" s="10">
        <f t="shared" si="362"/>
        <v>-7.3860451554261797E-3</v>
      </c>
      <c r="L3239" s="10">
        <f>+H3239/SUM($F$15:F3239)-1</f>
        <v>4.5584512716667192E-2</v>
      </c>
      <c r="M3239" s="18">
        <f t="shared" si="365"/>
        <v>0</v>
      </c>
      <c r="N3239" s="18">
        <f t="shared" si="363"/>
        <v>3154.8480452068693</v>
      </c>
      <c r="O3239" s="4">
        <f t="shared" si="364"/>
        <v>8.0576939477708116</v>
      </c>
      <c r="P3239" s="18">
        <f>+AVERAGEIF($C$15:C3239,"&lt;&gt;",$B$15:B3239)</f>
        <v>8.1630578512396692</v>
      </c>
    </row>
    <row r="3240" spans="1:16" x14ac:dyDescent="0.25">
      <c r="A3240" s="1">
        <v>45036</v>
      </c>
      <c r="B3240" s="18">
        <v>8.3979999999999997</v>
      </c>
      <c r="G3240">
        <f t="shared" si="360"/>
        <v>27542.826812216463</v>
      </c>
      <c r="H3240">
        <f t="shared" si="361"/>
        <v>26494.413883647238</v>
      </c>
      <c r="I3240" s="5">
        <f t="shared" si="359"/>
        <v>0</v>
      </c>
      <c r="J3240" s="6">
        <f>+H3240+SUM($B$4:$B$5)-SUM($F$15:F3240)</f>
        <v>27473.613883647267</v>
      </c>
      <c r="K3240" s="10">
        <f t="shared" si="362"/>
        <v>-3.0908788972051626E-3</v>
      </c>
      <c r="L3240" s="10">
        <f>+H3240/SUM($F$15:F3240)-1</f>
        <v>4.2233678076506909E-2</v>
      </c>
      <c r="M3240" s="18">
        <f t="shared" si="365"/>
        <v>0</v>
      </c>
      <c r="N3240" s="18">
        <f t="shared" si="363"/>
        <v>3154.8480452068693</v>
      </c>
      <c r="O3240" s="4">
        <f t="shared" si="364"/>
        <v>8.0576939477708116</v>
      </c>
      <c r="P3240" s="18">
        <f>+AVERAGEIF($C$15:C3240,"&lt;&gt;",$B$15:B3240)</f>
        <v>8.1630578512396692</v>
      </c>
    </row>
    <row r="3241" spans="1:16" x14ac:dyDescent="0.25">
      <c r="A3241" s="1">
        <v>45037</v>
      </c>
      <c r="B3241" s="18">
        <v>8.3160000000000007</v>
      </c>
      <c r="G3241">
        <f t="shared" si="360"/>
        <v>27273.892327981917</v>
      </c>
      <c r="H3241">
        <f t="shared" si="361"/>
        <v>26235.716343940279</v>
      </c>
      <c r="I3241" s="5">
        <f t="shared" si="359"/>
        <v>0</v>
      </c>
      <c r="J3241" s="6">
        <f>+H3241+SUM($B$4:$B$5)-SUM($F$15:F3241)</f>
        <v>27214.916343940306</v>
      </c>
      <c r="K3241" s="10">
        <f t="shared" si="362"/>
        <v>-9.4162180775548832E-3</v>
      </c>
      <c r="L3241" s="10">
        <f>+H3241/SUM($F$15:F3241)-1</f>
        <v>3.2057069169353802E-2</v>
      </c>
      <c r="M3241" s="18">
        <f t="shared" si="365"/>
        <v>0</v>
      </c>
      <c r="N3241" s="18">
        <f t="shared" si="363"/>
        <v>3154.8480452068693</v>
      </c>
      <c r="O3241" s="4">
        <f t="shared" si="364"/>
        <v>8.0576939477708116</v>
      </c>
      <c r="P3241" s="18">
        <f>+AVERAGEIF($C$15:C3241,"&lt;&gt;",$B$15:B3241)</f>
        <v>8.1630578512396692</v>
      </c>
    </row>
    <row r="3242" spans="1:16" x14ac:dyDescent="0.25">
      <c r="A3242" s="1">
        <v>45040</v>
      </c>
      <c r="B3242" s="18">
        <v>8.2390000000000008</v>
      </c>
      <c r="G3242">
        <f t="shared" si="360"/>
        <v>27021.356287908009</v>
      </c>
      <c r="H3242">
        <f t="shared" si="361"/>
        <v>25992.793044459351</v>
      </c>
      <c r="I3242" s="5">
        <f t="shared" si="359"/>
        <v>0</v>
      </c>
      <c r="J3242" s="6">
        <f>+H3242+SUM($B$4:$B$5)-SUM($F$15:F3242)</f>
        <v>26971.993044459377</v>
      </c>
      <c r="K3242" s="10">
        <f t="shared" si="362"/>
        <v>-8.9261086240677301E-3</v>
      </c>
      <c r="L3242" s="10">
        <f>+H3242/SUM($F$15:F3242)-1</f>
        <v>2.2500985195563317E-2</v>
      </c>
      <c r="M3242" s="18">
        <f t="shared" si="365"/>
        <v>0</v>
      </c>
      <c r="N3242" s="18">
        <f t="shared" si="363"/>
        <v>3154.8480452068693</v>
      </c>
      <c r="O3242" s="4">
        <f t="shared" si="364"/>
        <v>8.0576939477708116</v>
      </c>
      <c r="P3242" s="18">
        <f>+AVERAGEIF($C$15:C3242,"&lt;&gt;",$B$15:B3242)</f>
        <v>8.1630578512396692</v>
      </c>
    </row>
    <row r="3243" spans="1:16" x14ac:dyDescent="0.25">
      <c r="A3243" s="1">
        <v>45042</v>
      </c>
      <c r="B3243" s="18">
        <v>8.1359999999999992</v>
      </c>
      <c r="G3243">
        <f t="shared" si="360"/>
        <v>26683.548338198754</v>
      </c>
      <c r="H3243">
        <f t="shared" si="361"/>
        <v>25667.84369580304</v>
      </c>
      <c r="I3243" s="5">
        <f t="shared" si="359"/>
        <v>0</v>
      </c>
      <c r="J3243" s="6">
        <f>+H3243+SUM($B$4:$B$5)-SUM($F$15:F3243)</f>
        <v>26647.043695803062</v>
      </c>
      <c r="K3243" s="10">
        <f t="shared" si="362"/>
        <v>-1.2047658032563024E-2</v>
      </c>
      <c r="L3243" s="10">
        <f>+H3243/SUM($F$15:F3243)-1</f>
        <v>9.7181715682852499E-3</v>
      </c>
      <c r="M3243" s="18">
        <f t="shared" si="365"/>
        <v>0</v>
      </c>
      <c r="N3243" s="18">
        <f t="shared" si="363"/>
        <v>3154.8480452068693</v>
      </c>
      <c r="O3243" s="4">
        <f t="shared" si="364"/>
        <v>8.0576939477708116</v>
      </c>
      <c r="P3243" s="18">
        <f>+AVERAGEIF($C$15:C3243,"&lt;&gt;",$B$15:B3243)</f>
        <v>8.1630578512396692</v>
      </c>
    </row>
    <row r="3244" spans="1:16" x14ac:dyDescent="0.25">
      <c r="A3244" s="1">
        <v>45043</v>
      </c>
      <c r="B3244" s="18">
        <v>8.1999999999999993</v>
      </c>
      <c r="G3244">
        <f t="shared" si="360"/>
        <v>26893.448423454989</v>
      </c>
      <c r="H3244">
        <f t="shared" si="361"/>
        <v>25869.753970696282</v>
      </c>
      <c r="I3244" s="5">
        <f t="shared" si="359"/>
        <v>0</v>
      </c>
      <c r="J3244" s="6">
        <f>+H3244+SUM($B$4:$B$5)-SUM($F$15:F3244)</f>
        <v>26848.953970696311</v>
      </c>
      <c r="K3244" s="10">
        <f t="shared" si="362"/>
        <v>7.5772110857104114E-3</v>
      </c>
      <c r="L3244" s="10">
        <f>+H3244/SUM($F$15:F3244)-1</f>
        <v>1.7660890715331945E-2</v>
      </c>
      <c r="M3244" s="18">
        <f t="shared" si="365"/>
        <v>0</v>
      </c>
      <c r="N3244" s="18">
        <f t="shared" si="363"/>
        <v>3154.8480452068693</v>
      </c>
      <c r="O3244" s="4">
        <f t="shared" si="364"/>
        <v>8.0576939477708116</v>
      </c>
      <c r="P3244" s="18">
        <f>+AVERAGEIF($C$15:C3244,"&lt;&gt;",$B$15:B3244)</f>
        <v>8.1630578512396692</v>
      </c>
    </row>
    <row r="3245" spans="1:16" x14ac:dyDescent="0.25">
      <c r="A3245" s="1">
        <v>45044</v>
      </c>
      <c r="B3245" s="18">
        <v>8.2360000000000007</v>
      </c>
      <c r="G3245">
        <f t="shared" si="360"/>
        <v>27011.517221411628</v>
      </c>
      <c r="H3245">
        <f t="shared" si="361"/>
        <v>25983.328500323736</v>
      </c>
      <c r="I3245" s="5">
        <f t="shared" si="359"/>
        <v>0</v>
      </c>
      <c r="J3245" s="6">
        <f>+H3245+SUM($B$4:$B$5)-SUM($F$15:F3245)</f>
        <v>26962.528500323766</v>
      </c>
      <c r="K3245" s="10">
        <f t="shared" si="362"/>
        <v>4.2301286579511377E-3</v>
      </c>
      <c r="L3245" s="10">
        <f>+H3245/SUM($F$15:F3245)-1</f>
        <v>2.2128670235545878E-2</v>
      </c>
      <c r="M3245" s="18">
        <f t="shared" si="365"/>
        <v>0</v>
      </c>
      <c r="N3245" s="18">
        <f t="shared" si="363"/>
        <v>3154.8480452068693</v>
      </c>
      <c r="O3245" s="4">
        <f t="shared" si="364"/>
        <v>8.0576939477708116</v>
      </c>
      <c r="P3245" s="18">
        <f>+AVERAGEIF($C$15:C3245,"&lt;&gt;",$B$15:B3245)</f>
        <v>8.1630578512396692</v>
      </c>
    </row>
    <row r="3246" spans="1:16" x14ac:dyDescent="0.25">
      <c r="A3246" s="1">
        <v>45048</v>
      </c>
      <c r="B3246" s="18">
        <v>8.24</v>
      </c>
      <c r="G3246">
        <f t="shared" si="360"/>
        <v>27024.635976740141</v>
      </c>
      <c r="H3246">
        <f t="shared" si="361"/>
        <v>25995.947892504562</v>
      </c>
      <c r="I3246" s="5">
        <f t="shared" si="359"/>
        <v>0</v>
      </c>
      <c r="J3246" s="6">
        <f>+H3246+SUM($B$4:$B$5)-SUM($F$15:F3246)</f>
        <v>26975.147892504589</v>
      </c>
      <c r="K3246" s="10">
        <f t="shared" si="362"/>
        <v>4.6803444939036432E-4</v>
      </c>
      <c r="L3246" s="10">
        <f>+H3246/SUM($F$15:F3246)-1</f>
        <v>2.262509018223624E-2</v>
      </c>
      <c r="M3246" s="18">
        <f t="shared" si="365"/>
        <v>0</v>
      </c>
      <c r="N3246" s="18">
        <f t="shared" si="363"/>
        <v>3154.8480452068693</v>
      </c>
      <c r="O3246" s="4">
        <f t="shared" si="364"/>
        <v>8.0576939477708116</v>
      </c>
      <c r="P3246" s="18">
        <f>+AVERAGEIF($C$15:C3246,"&lt;&gt;",$B$15:B3246)</f>
        <v>8.1630578512396692</v>
      </c>
    </row>
    <row r="3247" spans="1:16" x14ac:dyDescent="0.25">
      <c r="A3247" s="1">
        <v>45049</v>
      </c>
      <c r="B3247" s="18">
        <v>8.1760000000000002</v>
      </c>
      <c r="G3247">
        <f t="shared" si="360"/>
        <v>26814.735891483906</v>
      </c>
      <c r="H3247">
        <f t="shared" si="361"/>
        <v>25794.037617611324</v>
      </c>
      <c r="I3247" s="5">
        <f t="shared" si="359"/>
        <v>0</v>
      </c>
      <c r="J3247" s="6">
        <f>+H3247+SUM($B$4:$B$5)-SUM($F$15:F3247)</f>
        <v>26773.237617611347</v>
      </c>
      <c r="K3247" s="10">
        <f t="shared" si="362"/>
        <v>-7.4850479299631845E-3</v>
      </c>
      <c r="L3247" s="10">
        <f>+H3247/SUM($F$15:F3247)-1</f>
        <v>1.4682371035189767E-2</v>
      </c>
      <c r="M3247" s="18">
        <f t="shared" si="365"/>
        <v>0</v>
      </c>
      <c r="N3247" s="18">
        <f t="shared" si="363"/>
        <v>3154.8480452068693</v>
      </c>
      <c r="O3247" s="4">
        <f t="shared" si="364"/>
        <v>8.0576939477708116</v>
      </c>
      <c r="P3247" s="18">
        <f>+AVERAGEIF($C$15:C3247,"&lt;&gt;",$B$15:B3247)</f>
        <v>8.1630578512396692</v>
      </c>
    </row>
    <row r="3248" spans="1:16" x14ac:dyDescent="0.25">
      <c r="A3248" s="1">
        <v>45050</v>
      </c>
      <c r="B3248" s="18">
        <v>8.2240000000000002</v>
      </c>
      <c r="G3248">
        <f t="shared" si="360"/>
        <v>26972.160955426083</v>
      </c>
      <c r="H3248">
        <f t="shared" si="361"/>
        <v>25945.470323781254</v>
      </c>
      <c r="I3248" s="5">
        <f t="shared" si="359"/>
        <v>0</v>
      </c>
      <c r="J3248" s="6">
        <f>+H3248+SUM($B$4:$B$5)-SUM($F$15:F3248)</f>
        <v>26924.670323781276</v>
      </c>
      <c r="K3248" s="10">
        <f t="shared" si="362"/>
        <v>5.6561222939401912E-3</v>
      </c>
      <c r="L3248" s="10">
        <f>+H3248/SUM($F$15:F3248)-1</f>
        <v>2.0639410395474567E-2</v>
      </c>
      <c r="M3248" s="18">
        <f t="shared" si="365"/>
        <v>0</v>
      </c>
      <c r="N3248" s="18">
        <f t="shared" si="363"/>
        <v>3154.8480452068693</v>
      </c>
      <c r="O3248" s="4">
        <f t="shared" si="364"/>
        <v>8.0576939477708116</v>
      </c>
      <c r="P3248" s="18">
        <f>+AVERAGEIF($C$15:C3248,"&lt;&gt;",$B$15:B3248)</f>
        <v>8.1630578512396692</v>
      </c>
    </row>
    <row r="3249" spans="1:16" x14ac:dyDescent="0.25">
      <c r="A3249" s="1">
        <v>45051</v>
      </c>
      <c r="B3249" s="18">
        <v>8.2669999999999995</v>
      </c>
      <c r="G3249">
        <f t="shared" si="360"/>
        <v>27113.187575207612</v>
      </c>
      <c r="H3249">
        <f t="shared" si="361"/>
        <v>26081.128789725146</v>
      </c>
      <c r="I3249" s="5">
        <f t="shared" si="359"/>
        <v>0</v>
      </c>
      <c r="J3249" s="6">
        <f>+H3249+SUM($B$4:$B$5)-SUM($F$15:F3249)</f>
        <v>27060.328789725172</v>
      </c>
      <c r="K3249" s="10">
        <f t="shared" si="362"/>
        <v>5.0384448282019267E-3</v>
      </c>
      <c r="L3249" s="10">
        <f>+H3249/SUM($F$15:F3249)-1</f>
        <v>2.5975924822396301E-2</v>
      </c>
      <c r="M3249" s="18">
        <f t="shared" si="365"/>
        <v>0</v>
      </c>
      <c r="N3249" s="18">
        <f t="shared" si="363"/>
        <v>3154.8480452068693</v>
      </c>
      <c r="O3249" s="4">
        <f t="shared" si="364"/>
        <v>8.0576939477708116</v>
      </c>
      <c r="P3249" s="18">
        <f>+AVERAGEIF($C$15:C3249,"&lt;&gt;",$B$15:B3249)</f>
        <v>8.1630578512396692</v>
      </c>
    </row>
    <row r="3250" spans="1:16" x14ac:dyDescent="0.25">
      <c r="A3250" s="1">
        <v>45054</v>
      </c>
      <c r="B3250" s="18">
        <v>8.3130000000000006</v>
      </c>
      <c r="G3250">
        <f t="shared" si="360"/>
        <v>27264.053261485533</v>
      </c>
      <c r="H3250">
        <f t="shared" si="361"/>
        <v>26226.251799804664</v>
      </c>
      <c r="I3250" s="5">
        <f t="shared" si="359"/>
        <v>0</v>
      </c>
      <c r="J3250" s="6">
        <f>+H3250+SUM($B$4:$B$5)-SUM($F$15:F3250)</f>
        <v>27205.451799804694</v>
      </c>
      <c r="K3250" s="10">
        <f t="shared" si="362"/>
        <v>5.3629433406821025E-3</v>
      </c>
      <c r="L3250" s="10">
        <f>+H3250/SUM($F$15:F3250)-1</f>
        <v>3.1684754209336141E-2</v>
      </c>
      <c r="M3250" s="18">
        <f t="shared" si="365"/>
        <v>0</v>
      </c>
      <c r="N3250" s="18">
        <f t="shared" si="363"/>
        <v>3154.8480452068693</v>
      </c>
      <c r="O3250" s="4">
        <f t="shared" si="364"/>
        <v>8.0576939477708116</v>
      </c>
      <c r="P3250" s="18">
        <f>+AVERAGEIF($C$15:C3250,"&lt;&gt;",$B$15:B3250)</f>
        <v>8.1630578512396692</v>
      </c>
    </row>
    <row r="3251" spans="1:16" x14ac:dyDescent="0.25">
      <c r="A3251" s="1">
        <v>45056</v>
      </c>
      <c r="B3251" s="18">
        <v>8.2940000000000005</v>
      </c>
      <c r="G3251">
        <f t="shared" si="360"/>
        <v>27201.739173675087</v>
      </c>
      <c r="H3251">
        <f t="shared" si="361"/>
        <v>26166.309686945733</v>
      </c>
      <c r="I3251" s="5">
        <f t="shared" si="359"/>
        <v>0</v>
      </c>
      <c r="J3251" s="6">
        <f>+H3251+SUM($B$4:$B$5)-SUM($F$15:F3251)</f>
        <v>27145.509686945763</v>
      </c>
      <c r="K3251" s="10">
        <f t="shared" si="362"/>
        <v>-2.2033125308862367E-3</v>
      </c>
      <c r="L3251" s="10">
        <f>+H3251/SUM($F$15:F3251)-1</f>
        <v>2.9326759462556584E-2</v>
      </c>
      <c r="M3251" s="18">
        <f t="shared" si="365"/>
        <v>0</v>
      </c>
      <c r="N3251" s="18">
        <f t="shared" si="363"/>
        <v>3154.8480452068693</v>
      </c>
      <c r="O3251" s="4">
        <f t="shared" si="364"/>
        <v>8.0576939477708116</v>
      </c>
      <c r="P3251" s="18">
        <f>+AVERAGEIF($C$15:C3251,"&lt;&gt;",$B$15:B3251)</f>
        <v>8.1630578512396692</v>
      </c>
    </row>
    <row r="3252" spans="1:16" x14ac:dyDescent="0.25">
      <c r="A3252" s="1">
        <v>45057</v>
      </c>
      <c r="B3252" s="18">
        <v>8.2940000000000005</v>
      </c>
      <c r="G3252">
        <f t="shared" si="360"/>
        <v>27201.739173675087</v>
      </c>
      <c r="H3252">
        <f t="shared" si="361"/>
        <v>26166.309686945733</v>
      </c>
      <c r="I3252" s="5">
        <f t="shared" si="359"/>
        <v>0</v>
      </c>
      <c r="J3252" s="6">
        <f>+H3252+SUM($B$4:$B$5)-SUM($F$15:F3252)</f>
        <v>27145.509686945763</v>
      </c>
      <c r="K3252" s="10">
        <f t="shared" si="362"/>
        <v>0</v>
      </c>
      <c r="L3252" s="10">
        <f>+H3252/SUM($F$15:F3252)-1</f>
        <v>2.9326759462556584E-2</v>
      </c>
      <c r="M3252" s="18">
        <f t="shared" si="365"/>
        <v>0</v>
      </c>
      <c r="N3252" s="18">
        <f t="shared" si="363"/>
        <v>3154.8480452068693</v>
      </c>
      <c r="O3252" s="4">
        <f t="shared" si="364"/>
        <v>8.0576939477708116</v>
      </c>
      <c r="P3252" s="18">
        <f>+AVERAGEIF($C$15:C3252,"&lt;&gt;",$B$15:B3252)</f>
        <v>8.1630578512396692</v>
      </c>
    </row>
    <row r="3253" spans="1:16" x14ac:dyDescent="0.25">
      <c r="A3253" s="1">
        <v>45058</v>
      </c>
      <c r="B3253" s="18">
        <v>8.2870000000000008</v>
      </c>
      <c r="G3253">
        <f t="shared" si="360"/>
        <v>27178.781351850186</v>
      </c>
      <c r="H3253">
        <f t="shared" si="361"/>
        <v>26144.225750629284</v>
      </c>
      <c r="I3253" s="5">
        <f t="shared" si="359"/>
        <v>0</v>
      </c>
      <c r="J3253" s="6">
        <f>+H3253+SUM($B$4:$B$5)-SUM($F$15:F3253)</f>
        <v>27123.425750629307</v>
      </c>
      <c r="K3253" s="10">
        <f t="shared" si="362"/>
        <v>-8.1353920302618121E-4</v>
      </c>
      <c r="L3253" s="10">
        <f>+H3253/SUM($F$15:F3253)-1</f>
        <v>2.8458024555848338E-2</v>
      </c>
      <c r="M3253" s="18">
        <f t="shared" si="365"/>
        <v>0</v>
      </c>
      <c r="N3253" s="18">
        <f t="shared" si="363"/>
        <v>3154.8480452068693</v>
      </c>
      <c r="O3253" s="4">
        <f t="shared" si="364"/>
        <v>8.0576939477708116</v>
      </c>
      <c r="P3253" s="18">
        <f>+AVERAGEIF($C$15:C3253,"&lt;&gt;",$B$15:B3253)</f>
        <v>8.1630578512396692</v>
      </c>
    </row>
    <row r="3254" spans="1:16" x14ac:dyDescent="0.25">
      <c r="A3254" s="1">
        <v>45061</v>
      </c>
      <c r="B3254" s="18">
        <v>8.3520000000000003</v>
      </c>
      <c r="G3254">
        <f t="shared" si="360"/>
        <v>27391.961125938549</v>
      </c>
      <c r="H3254">
        <f t="shared" si="361"/>
        <v>26349.29087356773</v>
      </c>
      <c r="I3254" s="5">
        <f t="shared" si="359"/>
        <v>0</v>
      </c>
      <c r="J3254" s="6">
        <f>+H3254+SUM($B$4:$B$5)-SUM($F$15:F3254)</f>
        <v>27328.49087356776</v>
      </c>
      <c r="K3254" s="10">
        <f t="shared" si="362"/>
        <v>7.5604433165561424E-3</v>
      </c>
      <c r="L3254" s="10">
        <f>+H3254/SUM($F$15:F3254)-1</f>
        <v>3.6524848689567513E-2</v>
      </c>
      <c r="M3254" s="18">
        <f t="shared" si="365"/>
        <v>0</v>
      </c>
      <c r="N3254" s="18">
        <f t="shared" si="363"/>
        <v>3154.8480452068693</v>
      </c>
      <c r="O3254" s="4">
        <f t="shared" si="364"/>
        <v>8.0576939477708116</v>
      </c>
      <c r="P3254" s="18">
        <f>+AVERAGEIF($C$15:C3254,"&lt;&gt;",$B$15:B3254)</f>
        <v>8.1630578512396692</v>
      </c>
    </row>
    <row r="3255" spans="1:16" x14ac:dyDescent="0.25">
      <c r="A3255" s="1">
        <v>45062</v>
      </c>
      <c r="B3255" s="18">
        <v>8.3569999999999993</v>
      </c>
      <c r="G3255">
        <f t="shared" si="360"/>
        <v>27408.35957009919</v>
      </c>
      <c r="H3255">
        <f t="shared" si="361"/>
        <v>26365.065113793764</v>
      </c>
      <c r="I3255" s="5">
        <f t="shared" si="359"/>
        <v>0</v>
      </c>
      <c r="J3255" s="6">
        <f>+H3255+SUM($B$4:$B$5)-SUM($F$15:F3255)</f>
        <v>27344.265113793794</v>
      </c>
      <c r="K3255" s="10">
        <f t="shared" si="362"/>
        <v>5.7720860983545563E-4</v>
      </c>
      <c r="L3255" s="10">
        <f>+H3255/SUM($F$15:F3255)-1</f>
        <v>3.7145373622930578E-2</v>
      </c>
      <c r="M3255" s="18">
        <f t="shared" si="365"/>
        <v>0</v>
      </c>
      <c r="N3255" s="18">
        <f t="shared" si="363"/>
        <v>3154.8480452068693</v>
      </c>
      <c r="O3255" s="4">
        <f t="shared" si="364"/>
        <v>8.0576939477708116</v>
      </c>
      <c r="P3255" s="18">
        <f>+AVERAGEIF($C$15:C3255,"&lt;&gt;",$B$15:B3255)</f>
        <v>8.1630578512396692</v>
      </c>
    </row>
    <row r="3256" spans="1:16" x14ac:dyDescent="0.25">
      <c r="A3256" s="1">
        <v>45063</v>
      </c>
      <c r="B3256" s="18">
        <v>8.3610000000000007</v>
      </c>
      <c r="G3256">
        <f t="shared" si="360"/>
        <v>27421.478325427706</v>
      </c>
      <c r="H3256">
        <f t="shared" si="361"/>
        <v>26377.684505974594</v>
      </c>
      <c r="I3256" s="5">
        <f t="shared" si="359"/>
        <v>0</v>
      </c>
      <c r="J3256" s="6">
        <f>+H3256+SUM($B$4:$B$5)-SUM($F$15:F3256)</f>
        <v>27356.884505974624</v>
      </c>
      <c r="K3256" s="10">
        <f t="shared" si="362"/>
        <v>4.6150050580306967E-4</v>
      </c>
      <c r="L3256" s="10">
        <f>+H3256/SUM($F$15:F3256)-1</f>
        <v>3.764179356962094E-2</v>
      </c>
      <c r="M3256" s="18">
        <f t="shared" si="365"/>
        <v>0</v>
      </c>
      <c r="N3256" s="18">
        <f t="shared" si="363"/>
        <v>3154.8480452068693</v>
      </c>
      <c r="O3256" s="4">
        <f t="shared" si="364"/>
        <v>8.0576939477708116</v>
      </c>
      <c r="P3256" s="18">
        <f>+AVERAGEIF($C$15:C3256,"&lt;&gt;",$B$15:B3256)</f>
        <v>8.1630578512396692</v>
      </c>
    </row>
    <row r="3257" spans="1:16" x14ac:dyDescent="0.25">
      <c r="A3257" s="1">
        <v>45065</v>
      </c>
      <c r="B3257" s="18">
        <v>8.4019999999999992</v>
      </c>
      <c r="G3257">
        <f t="shared" si="360"/>
        <v>27555.945567544975</v>
      </c>
      <c r="H3257">
        <f t="shared" si="361"/>
        <v>26507.033275828071</v>
      </c>
      <c r="I3257" s="5">
        <f t="shared" si="359"/>
        <v>0</v>
      </c>
      <c r="J3257" s="6">
        <f>+H3257+SUM($B$4:$B$5)-SUM($F$15:F3257)</f>
        <v>27486.233275828097</v>
      </c>
      <c r="K3257" s="10">
        <f t="shared" si="362"/>
        <v>4.728198118657323E-3</v>
      </c>
      <c r="L3257" s="10">
        <f>+H3257/SUM($F$15:F3257)-1</f>
        <v>4.2730098023197494E-2</v>
      </c>
      <c r="M3257" s="18">
        <f t="shared" si="365"/>
        <v>0</v>
      </c>
      <c r="N3257" s="18">
        <f t="shared" si="363"/>
        <v>3154.8480452068693</v>
      </c>
      <c r="O3257" s="4">
        <f t="shared" si="364"/>
        <v>8.0576939477708116</v>
      </c>
      <c r="P3257" s="18">
        <f>+AVERAGEIF($C$15:C3257,"&lt;&gt;",$B$15:B3257)</f>
        <v>8.1630578512396692</v>
      </c>
    </row>
    <row r="3258" spans="1:16" x14ac:dyDescent="0.25">
      <c r="A3258" s="1">
        <v>45068</v>
      </c>
      <c r="B3258" s="18">
        <v>8.4429999999999996</v>
      </c>
      <c r="G3258">
        <f t="shared" si="360"/>
        <v>27690.412809662255</v>
      </c>
      <c r="H3258">
        <f t="shared" si="361"/>
        <v>26636.382045681556</v>
      </c>
      <c r="I3258" s="5">
        <f t="shared" si="359"/>
        <v>0</v>
      </c>
      <c r="J3258" s="6">
        <f>+H3258+SUM($B$4:$B$5)-SUM($F$15:F3258)</f>
        <v>27615.582045681585</v>
      </c>
      <c r="K3258" s="10">
        <f t="shared" si="362"/>
        <v>4.7059474666992784E-3</v>
      </c>
      <c r="L3258" s="10">
        <f>+H3258/SUM($F$15:F3258)-1</f>
        <v>4.7818402476774269E-2</v>
      </c>
      <c r="M3258" s="18">
        <f t="shared" si="365"/>
        <v>0</v>
      </c>
      <c r="N3258" s="18">
        <f t="shared" si="363"/>
        <v>3154.8480452068693</v>
      </c>
      <c r="O3258" s="4">
        <f t="shared" si="364"/>
        <v>8.0576939477708116</v>
      </c>
      <c r="P3258" s="18">
        <f>+AVERAGEIF($C$15:C3258,"&lt;&gt;",$B$15:B3258)</f>
        <v>8.1630578512396692</v>
      </c>
    </row>
    <row r="3259" spans="1:16" x14ac:dyDescent="0.25">
      <c r="A3259" s="1">
        <v>45069</v>
      </c>
      <c r="B3259" s="18">
        <v>8.4160000000000004</v>
      </c>
      <c r="G3259">
        <f t="shared" si="360"/>
        <v>27601.861211194784</v>
      </c>
      <c r="H3259">
        <f t="shared" si="361"/>
        <v>26551.201148460972</v>
      </c>
      <c r="I3259" s="5">
        <f t="shared" si="359"/>
        <v>0</v>
      </c>
      <c r="J3259" s="6">
        <f>+H3259+SUM($B$4:$B$5)-SUM($F$15:F3259)</f>
        <v>27530.401148460995</v>
      </c>
      <c r="K3259" s="10">
        <f t="shared" si="362"/>
        <v>-3.0845229725625645E-3</v>
      </c>
      <c r="L3259" s="10">
        <f>+H3259/SUM($F$15:F3259)-1</f>
        <v>4.4467567836613986E-2</v>
      </c>
      <c r="M3259" s="18">
        <f t="shared" si="365"/>
        <v>0</v>
      </c>
      <c r="N3259" s="18">
        <f t="shared" si="363"/>
        <v>3154.8480452068693</v>
      </c>
      <c r="O3259" s="4">
        <f t="shared" si="364"/>
        <v>8.0576939477708116</v>
      </c>
      <c r="P3259" s="18">
        <f>+AVERAGEIF($C$15:C3259,"&lt;&gt;",$B$15:B3259)</f>
        <v>8.1630578512396692</v>
      </c>
    </row>
    <row r="3260" spans="1:16" x14ac:dyDescent="0.25">
      <c r="A3260" s="1">
        <v>45070</v>
      </c>
      <c r="B3260" s="18">
        <v>8.3529999999999998</v>
      </c>
      <c r="G3260">
        <f t="shared" si="360"/>
        <v>27395.240814770677</v>
      </c>
      <c r="H3260">
        <f t="shared" si="361"/>
        <v>26352.445721612938</v>
      </c>
      <c r="I3260" s="5">
        <f t="shared" si="359"/>
        <v>0</v>
      </c>
      <c r="J3260" s="6">
        <f>+H3260+SUM($B$4:$B$5)-SUM($F$15:F3260)</f>
        <v>27331.645721612964</v>
      </c>
      <c r="K3260" s="10">
        <f t="shared" si="362"/>
        <v>-7.2194889488249592E-3</v>
      </c>
      <c r="L3260" s="10">
        <f>+H3260/SUM($F$15:F3260)-1</f>
        <v>3.6648953676240215E-2</v>
      </c>
      <c r="M3260" s="18">
        <f t="shared" si="365"/>
        <v>0</v>
      </c>
      <c r="N3260" s="18">
        <f t="shared" si="363"/>
        <v>3154.8480452068693</v>
      </c>
      <c r="O3260" s="4">
        <f t="shared" si="364"/>
        <v>8.0576939477708116</v>
      </c>
      <c r="P3260" s="18">
        <f>+AVERAGEIF($C$15:C3260,"&lt;&gt;",$B$15:B3260)</f>
        <v>8.1630578512396692</v>
      </c>
    </row>
    <row r="3261" spans="1:16" x14ac:dyDescent="0.25">
      <c r="A3261" s="1">
        <v>45071</v>
      </c>
      <c r="B3261" s="18">
        <v>8.3260000000000005</v>
      </c>
      <c r="G3261">
        <f t="shared" si="360"/>
        <v>27306.689216303206</v>
      </c>
      <c r="H3261">
        <f t="shared" si="361"/>
        <v>26267.264824392354</v>
      </c>
      <c r="I3261" s="5">
        <f t="shared" si="359"/>
        <v>0</v>
      </c>
      <c r="J3261" s="6">
        <f>+H3261+SUM($B$4:$B$5)-SUM($F$15:F3261)</f>
        <v>27246.46482439238</v>
      </c>
      <c r="K3261" s="10">
        <f t="shared" si="362"/>
        <v>-3.1165667112839079E-3</v>
      </c>
      <c r="L3261" s="10">
        <f>+H3261/SUM($F$15:F3261)-1</f>
        <v>3.3298119036079932E-2</v>
      </c>
      <c r="M3261" s="18">
        <f t="shared" si="365"/>
        <v>0</v>
      </c>
      <c r="N3261" s="18">
        <f t="shared" si="363"/>
        <v>3154.8480452068693</v>
      </c>
      <c r="O3261" s="4">
        <f t="shared" si="364"/>
        <v>8.0576939477708116</v>
      </c>
      <c r="P3261" s="18">
        <f>+AVERAGEIF($C$15:C3261,"&lt;&gt;",$B$15:B3261)</f>
        <v>8.1630578512396692</v>
      </c>
    </row>
    <row r="3262" spans="1:16" x14ac:dyDescent="0.25">
      <c r="A3262" s="1">
        <v>45072</v>
      </c>
      <c r="B3262" s="18">
        <v>8.4049999999999994</v>
      </c>
      <c r="G3262">
        <f t="shared" si="360"/>
        <v>27565.784634041371</v>
      </c>
      <c r="H3262">
        <f t="shared" si="361"/>
        <v>26516.497819963697</v>
      </c>
      <c r="I3262" s="5">
        <f t="shared" si="359"/>
        <v>0</v>
      </c>
      <c r="J3262" s="6">
        <f>+H3262+SUM($B$4:$B$5)-SUM($F$15:F3262)</f>
        <v>27495.697819963723</v>
      </c>
      <c r="K3262" s="10">
        <f t="shared" si="362"/>
        <v>9.1473516721412018E-3</v>
      </c>
      <c r="L3262" s="10">
        <f>+H3262/SUM($F$15:F3262)-1</f>
        <v>4.3102412983215599E-2</v>
      </c>
      <c r="M3262" s="18">
        <f t="shared" si="365"/>
        <v>0</v>
      </c>
      <c r="N3262" s="18">
        <f t="shared" si="363"/>
        <v>3154.8480452068693</v>
      </c>
      <c r="O3262" s="4">
        <f t="shared" si="364"/>
        <v>8.0576939477708116</v>
      </c>
      <c r="P3262" s="18">
        <f>+AVERAGEIF($C$15:C3262,"&lt;&gt;",$B$15:B3262)</f>
        <v>8.1630578512396692</v>
      </c>
    </row>
    <row r="3263" spans="1:16" x14ac:dyDescent="0.25">
      <c r="A3263" s="1">
        <v>45076</v>
      </c>
      <c r="B3263" s="18">
        <v>8.3759999999999994</v>
      </c>
      <c r="G3263">
        <f t="shared" si="360"/>
        <v>27470.67365790964</v>
      </c>
      <c r="H3263">
        <f t="shared" si="361"/>
        <v>26425.007226652699</v>
      </c>
      <c r="I3263" s="5">
        <f t="shared" si="359"/>
        <v>0</v>
      </c>
      <c r="J3263" s="6">
        <f>+H3263+SUM($B$4:$B$5)-SUM($F$15:F3263)</f>
        <v>27404.207226652725</v>
      </c>
      <c r="K3263" s="10">
        <f t="shared" si="362"/>
        <v>-3.3274512220079489E-3</v>
      </c>
      <c r="L3263" s="10">
        <f>+H3263/SUM($F$15:F3263)-1</f>
        <v>3.9503368369710135E-2</v>
      </c>
      <c r="M3263" s="18">
        <f t="shared" si="365"/>
        <v>0</v>
      </c>
      <c r="N3263" s="18">
        <f t="shared" si="363"/>
        <v>3154.8480452068693</v>
      </c>
      <c r="O3263" s="4">
        <f t="shared" si="364"/>
        <v>8.0576939477708116</v>
      </c>
      <c r="P3263" s="18">
        <f>+AVERAGEIF($C$15:C3263,"&lt;&gt;",$B$15:B3263)</f>
        <v>8.1630578512396692</v>
      </c>
    </row>
    <row r="3264" spans="1:16" x14ac:dyDescent="0.25">
      <c r="A3264" s="1">
        <v>45077</v>
      </c>
      <c r="B3264" s="18">
        <v>8.3190000000000008</v>
      </c>
      <c r="G3264">
        <f t="shared" si="360"/>
        <v>27283.731394478309</v>
      </c>
      <c r="H3264">
        <f t="shared" si="361"/>
        <v>26245.180888075913</v>
      </c>
      <c r="I3264" s="5">
        <f t="shared" si="359"/>
        <v>0</v>
      </c>
      <c r="J3264" s="6">
        <f>+H3264+SUM($B$4:$B$5)-SUM($F$15:F3264)</f>
        <v>27224.380888075939</v>
      </c>
      <c r="K3264" s="10">
        <f t="shared" si="362"/>
        <v>-6.5619974732160635E-3</v>
      </c>
      <c r="L3264" s="10">
        <f>+H3264/SUM($F$15:F3264)-1</f>
        <v>3.2429384129371908E-2</v>
      </c>
      <c r="M3264" s="18">
        <f t="shared" si="365"/>
        <v>0</v>
      </c>
      <c r="N3264" s="18">
        <f t="shared" si="363"/>
        <v>3154.8480452068693</v>
      </c>
      <c r="O3264" s="4">
        <f t="shared" si="364"/>
        <v>8.0576939477708116</v>
      </c>
      <c r="P3264" s="18">
        <f>+AVERAGEIF($C$15:C3264,"&lt;&gt;",$B$15:B3264)</f>
        <v>8.1630578512396692</v>
      </c>
    </row>
    <row r="3265" spans="1:16" x14ac:dyDescent="0.25">
      <c r="A3265" s="1">
        <v>45078</v>
      </c>
      <c r="B3265" s="18">
        <v>8.3049999999999997</v>
      </c>
      <c r="G3265">
        <f t="shared" si="360"/>
        <v>27237.815750828504</v>
      </c>
      <c r="H3265">
        <f t="shared" si="361"/>
        <v>26201.013015443015</v>
      </c>
      <c r="I3265" s="5">
        <f t="shared" si="359"/>
        <v>0</v>
      </c>
      <c r="J3265" s="6">
        <f>+H3265+SUM($B$4:$B$5)-SUM($F$15:F3265)</f>
        <v>27180.213015443042</v>
      </c>
      <c r="K3265" s="10">
        <f t="shared" si="362"/>
        <v>-1.6223646302363504E-3</v>
      </c>
      <c r="L3265" s="10">
        <f>+H3265/SUM($F$15:F3265)-1</f>
        <v>3.0691914315955637E-2</v>
      </c>
      <c r="M3265" s="18">
        <f t="shared" si="365"/>
        <v>0</v>
      </c>
      <c r="N3265" s="18">
        <f t="shared" si="363"/>
        <v>3154.8480452068693</v>
      </c>
      <c r="O3265" s="4">
        <f t="shared" si="364"/>
        <v>8.0576939477708116</v>
      </c>
      <c r="P3265" s="18">
        <f>+AVERAGEIF($C$15:C3265,"&lt;&gt;",$B$15:B3265)</f>
        <v>8.1630578512396692</v>
      </c>
    </row>
    <row r="3266" spans="1:16" x14ac:dyDescent="0.25">
      <c r="A3266" s="1">
        <v>45083</v>
      </c>
      <c r="B3266" s="18">
        <v>8.5760000000000005</v>
      </c>
      <c r="G3266">
        <f t="shared" si="360"/>
        <v>28126.611424335373</v>
      </c>
      <c r="H3266">
        <f t="shared" si="361"/>
        <v>27055.97683569408</v>
      </c>
      <c r="I3266" s="5">
        <f t="shared" si="359"/>
        <v>0</v>
      </c>
      <c r="J3266" s="6">
        <f>+H3266+SUM($B$4:$B$5)-SUM($F$15:F3266)</f>
        <v>28035.176835694103</v>
      </c>
      <c r="K3266" s="10">
        <f t="shared" si="362"/>
        <v>3.1455376003318936E-2</v>
      </c>
      <c r="L3266" s="10">
        <f>+H3266/SUM($F$15:F3266)-1</f>
        <v>6.4324365704230724E-2</v>
      </c>
      <c r="M3266" s="18">
        <f t="shared" si="365"/>
        <v>0</v>
      </c>
      <c r="N3266" s="18">
        <f t="shared" si="363"/>
        <v>3154.8480452068693</v>
      </c>
      <c r="O3266" s="4">
        <f t="shared" si="364"/>
        <v>8.0576939477708116</v>
      </c>
      <c r="P3266" s="18">
        <f>+AVERAGEIF($C$15:C3266,"&lt;&gt;",$B$15:B3266)</f>
        <v>8.1630578512396692</v>
      </c>
    </row>
    <row r="3267" spans="1:16" x14ac:dyDescent="0.25">
      <c r="A3267" s="1">
        <v>45084</v>
      </c>
      <c r="B3267" s="18">
        <v>8.6069999999999993</v>
      </c>
      <c r="G3267">
        <f t="shared" si="360"/>
        <v>28228.281778131357</v>
      </c>
      <c r="H3267">
        <f t="shared" si="361"/>
        <v>27153.777125095487</v>
      </c>
      <c r="I3267" s="5">
        <f t="shared" si="359"/>
        <v>0</v>
      </c>
      <c r="J3267" s="6">
        <f>+H3267+SUM($B$4:$B$5)-SUM($F$15:F3267)</f>
        <v>28132.977125095509</v>
      </c>
      <c r="K3267" s="10">
        <f t="shared" si="362"/>
        <v>3.4884848408336389E-3</v>
      </c>
      <c r="L3267" s="10">
        <f>+H3267/SUM($F$15:F3267)-1</f>
        <v>6.8171620291081148E-2</v>
      </c>
      <c r="M3267" s="18">
        <f t="shared" si="365"/>
        <v>0</v>
      </c>
      <c r="N3267" s="18">
        <f t="shared" si="363"/>
        <v>3154.8480452068693</v>
      </c>
      <c r="O3267" s="4">
        <f t="shared" si="364"/>
        <v>8.0576939477708116</v>
      </c>
      <c r="P3267" s="18">
        <f>+AVERAGEIF($C$15:C3267,"&lt;&gt;",$B$15:B3267)</f>
        <v>8.1630578512396692</v>
      </c>
    </row>
    <row r="3268" spans="1:16" x14ac:dyDescent="0.25">
      <c r="A3268" s="1">
        <v>45085</v>
      </c>
      <c r="B3268" s="18">
        <v>8.57</v>
      </c>
      <c r="G3268">
        <f t="shared" si="360"/>
        <v>28106.933291342601</v>
      </c>
      <c r="H3268">
        <f t="shared" si="361"/>
        <v>27037.047747422836</v>
      </c>
      <c r="I3268" s="5">
        <f t="shared" si="359"/>
        <v>0</v>
      </c>
      <c r="J3268" s="6">
        <f>+H3268+SUM($B$4:$B$5)-SUM($F$15:F3268)</f>
        <v>28016.247747422865</v>
      </c>
      <c r="K3268" s="10">
        <f t="shared" si="362"/>
        <v>-4.149201030292593E-3</v>
      </c>
      <c r="L3268" s="10">
        <f>+H3268/SUM($F$15:F3268)-1</f>
        <v>6.3579735784194957E-2</v>
      </c>
      <c r="M3268" s="18">
        <f t="shared" si="365"/>
        <v>0</v>
      </c>
      <c r="N3268" s="18">
        <f t="shared" si="363"/>
        <v>3154.8480452068693</v>
      </c>
      <c r="O3268" s="4">
        <f t="shared" si="364"/>
        <v>8.0576939477708116</v>
      </c>
      <c r="P3268" s="18">
        <f>+AVERAGEIF($C$15:C3268,"&lt;&gt;",$B$15:B3268)</f>
        <v>8.1630578512396692</v>
      </c>
    </row>
    <row r="3269" spans="1:16" x14ac:dyDescent="0.25">
      <c r="A3269" s="1">
        <v>45086</v>
      </c>
      <c r="B3269" s="18">
        <v>8.641</v>
      </c>
      <c r="G3269">
        <f t="shared" si="360"/>
        <v>28339.791198423736</v>
      </c>
      <c r="H3269">
        <f t="shared" si="361"/>
        <v>27261.041958632522</v>
      </c>
      <c r="I3269" s="5">
        <f t="shared" si="359"/>
        <v>0</v>
      </c>
      <c r="J3269" s="6">
        <f>+H3269+SUM($B$4:$B$5)-SUM($F$15:F3269)</f>
        <v>28240.241958632549</v>
      </c>
      <c r="K3269" s="10">
        <f t="shared" si="362"/>
        <v>7.9951538560436575E-3</v>
      </c>
      <c r="L3269" s="10">
        <f>+H3269/SUM($F$15:F3269)-1</f>
        <v>7.2391189837949677E-2</v>
      </c>
      <c r="M3269" s="18">
        <f t="shared" si="365"/>
        <v>0</v>
      </c>
      <c r="N3269" s="18">
        <f t="shared" si="363"/>
        <v>3154.8480452068693</v>
      </c>
      <c r="O3269" s="4">
        <f t="shared" si="364"/>
        <v>8.0576939477708116</v>
      </c>
      <c r="P3269" s="18">
        <f>+AVERAGEIF($C$15:C3269,"&lt;&gt;",$B$15:B3269)</f>
        <v>8.1630578512396692</v>
      </c>
    </row>
    <row r="3270" spans="1:16" x14ac:dyDescent="0.25">
      <c r="A3270" s="1">
        <v>45089</v>
      </c>
      <c r="B3270" s="18">
        <v>8.6739999999999995</v>
      </c>
      <c r="G3270">
        <f t="shared" si="360"/>
        <v>28448.02092988398</v>
      </c>
      <c r="H3270">
        <f t="shared" si="361"/>
        <v>27365.151944124347</v>
      </c>
      <c r="I3270" s="5">
        <f t="shared" si="359"/>
        <v>0</v>
      </c>
      <c r="J3270" s="6">
        <f>+H3270+SUM($B$4:$B$5)-SUM($F$15:F3270)</f>
        <v>28344.35194412437</v>
      </c>
      <c r="K3270" s="10">
        <f t="shared" si="362"/>
        <v>3.6865826307128646E-3</v>
      </c>
      <c r="L3270" s="10">
        <f>+H3270/SUM($F$15:F3270)-1</f>
        <v>7.6486654398145504E-2</v>
      </c>
      <c r="M3270" s="18">
        <f t="shared" si="365"/>
        <v>0</v>
      </c>
      <c r="N3270" s="18">
        <f t="shared" si="363"/>
        <v>3154.8480452068693</v>
      </c>
      <c r="O3270" s="4">
        <f t="shared" si="364"/>
        <v>8.0576939477708116</v>
      </c>
      <c r="P3270" s="18">
        <f>+AVERAGEIF($C$15:C3270,"&lt;&gt;",$B$15:B3270)</f>
        <v>8.1630578512396692</v>
      </c>
    </row>
    <row r="3271" spans="1:16" x14ac:dyDescent="0.25">
      <c r="A3271" s="1">
        <v>45090</v>
      </c>
      <c r="B3271" s="18">
        <v>8.7189999999999994</v>
      </c>
      <c r="G3271">
        <f t="shared" si="360"/>
        <v>28595.606927329769</v>
      </c>
      <c r="H3271">
        <f t="shared" si="361"/>
        <v>27507.120106158654</v>
      </c>
      <c r="I3271" s="5">
        <f t="shared" si="359"/>
        <v>0</v>
      </c>
      <c r="J3271" s="6">
        <f>+H3271+SUM($B$4:$B$5)-SUM($F$15:F3271)</f>
        <v>28486.320106158681</v>
      </c>
      <c r="K3271" s="10">
        <f t="shared" si="362"/>
        <v>5.0086931715416227E-3</v>
      </c>
      <c r="L3271" s="10">
        <f>+H3271/SUM($F$15:F3271)-1</f>
        <v>8.207137879841242E-2</v>
      </c>
      <c r="M3271" s="18">
        <f t="shared" si="365"/>
        <v>0</v>
      </c>
      <c r="N3271" s="18">
        <f t="shared" si="363"/>
        <v>3154.8480452068693</v>
      </c>
      <c r="O3271" s="4">
        <f t="shared" si="364"/>
        <v>8.0576939477708116</v>
      </c>
      <c r="P3271" s="18">
        <f>+AVERAGEIF($C$15:C3271,"&lt;&gt;",$B$15:B3271)</f>
        <v>8.1630578512396692</v>
      </c>
    </row>
    <row r="3272" spans="1:16" x14ac:dyDescent="0.25">
      <c r="A3272" s="1">
        <v>45091</v>
      </c>
      <c r="B3272" s="18">
        <v>8.7129999999999992</v>
      </c>
      <c r="G3272">
        <f t="shared" si="360"/>
        <v>28575.928794336996</v>
      </c>
      <c r="H3272">
        <f t="shared" si="361"/>
        <v>27488.191017887413</v>
      </c>
      <c r="I3272" s="5">
        <f t="shared" si="359"/>
        <v>0</v>
      </c>
      <c r="J3272" s="6">
        <f>+H3272+SUM($B$4:$B$5)-SUM($F$15:F3272)</f>
        <v>28467.391017887436</v>
      </c>
      <c r="K3272" s="10">
        <f t="shared" si="362"/>
        <v>-6.6449749215424792E-4</v>
      </c>
      <c r="L3272" s="10">
        <f>+H3272/SUM($F$15:F3272)-1</f>
        <v>8.1326748878376875E-2</v>
      </c>
      <c r="M3272" s="18">
        <f t="shared" si="365"/>
        <v>0</v>
      </c>
      <c r="N3272" s="18">
        <f t="shared" si="363"/>
        <v>3154.8480452068693</v>
      </c>
      <c r="O3272" s="4">
        <f t="shared" si="364"/>
        <v>8.0576939477708116</v>
      </c>
      <c r="P3272" s="18">
        <f>+AVERAGEIF($C$15:C3272,"&lt;&gt;",$B$15:B3272)</f>
        <v>8.1630578512396692</v>
      </c>
    </row>
    <row r="3273" spans="1:16" x14ac:dyDescent="0.25">
      <c r="A3273" s="1">
        <v>45092</v>
      </c>
      <c r="B3273" s="18">
        <v>8.7279999999999998</v>
      </c>
      <c r="G3273">
        <f t="shared" si="360"/>
        <v>28625.124126818926</v>
      </c>
      <c r="H3273">
        <f t="shared" si="361"/>
        <v>27535.513738565514</v>
      </c>
      <c r="I3273" s="5">
        <f t="shared" si="359"/>
        <v>0</v>
      </c>
      <c r="J3273" s="6">
        <f>+H3273+SUM($B$4:$B$5)-SUM($F$15:F3273)</f>
        <v>28514.713738565537</v>
      </c>
      <c r="K3273" s="10">
        <f t="shared" si="362"/>
        <v>1.6623483566993169E-3</v>
      </c>
      <c r="L3273" s="10">
        <f>+H3273/SUM($F$15:F3273)-1</f>
        <v>8.3188323678465848E-2</v>
      </c>
      <c r="M3273" s="18">
        <f t="shared" si="365"/>
        <v>0</v>
      </c>
      <c r="N3273" s="18">
        <f t="shared" si="363"/>
        <v>3154.8480452068693</v>
      </c>
      <c r="O3273" s="4">
        <f t="shared" si="364"/>
        <v>8.0576939477708116</v>
      </c>
      <c r="P3273" s="18">
        <f>+AVERAGEIF($C$15:C3273,"&lt;&gt;",$B$15:B3273)</f>
        <v>8.1630578512396692</v>
      </c>
    </row>
    <row r="3274" spans="1:16" x14ac:dyDescent="0.25">
      <c r="A3274" s="1">
        <v>45093</v>
      </c>
      <c r="B3274" s="18">
        <v>8.77</v>
      </c>
      <c r="G3274">
        <f t="shared" si="360"/>
        <v>28762.871057768327</v>
      </c>
      <c r="H3274">
        <f t="shared" si="361"/>
        <v>27668.017356464199</v>
      </c>
      <c r="I3274" s="5">
        <f t="shared" si="359"/>
        <v>0</v>
      </c>
      <c r="J3274" s="6">
        <f>+H3274+SUM($B$4:$B$5)-SUM($F$15:F3274)</f>
        <v>28647.217356464229</v>
      </c>
      <c r="K3274" s="10">
        <f t="shared" si="362"/>
        <v>4.6468507141099735E-3</v>
      </c>
      <c r="L3274" s="10">
        <f>+H3274/SUM($F$15:F3274)-1</f>
        <v>8.840073311871488E-2</v>
      </c>
      <c r="M3274" s="18">
        <f t="shared" si="365"/>
        <v>0</v>
      </c>
      <c r="N3274" s="18">
        <f t="shared" si="363"/>
        <v>3154.8480452068693</v>
      </c>
      <c r="O3274" s="4">
        <f t="shared" si="364"/>
        <v>8.0576939477708116</v>
      </c>
      <c r="P3274" s="18">
        <f>+AVERAGEIF($C$15:C3274,"&lt;&gt;",$B$15:B3274)</f>
        <v>8.1630578512396692</v>
      </c>
    </row>
  </sheetData>
  <dataValidations disablePrompts="1" count="1">
    <dataValidation type="list" allowBlank="1" showInputMessage="1" showErrorMessage="1" sqref="B7:B8" xr:uid="{39888402-4AFF-4E04-85F1-E393CB94673C}">
      <formula1>$K$2:$K$5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E7F94-21C3-41FD-88E2-C003509BC46C}">
  <dimension ref="A1:R17"/>
  <sheetViews>
    <sheetView workbookViewId="0">
      <selection activeCell="F28" sqref="F28"/>
    </sheetView>
  </sheetViews>
  <sheetFormatPr defaultRowHeight="15" x14ac:dyDescent="0.25"/>
  <cols>
    <col min="1" max="1" width="12.7109375" bestFit="1" customWidth="1"/>
    <col min="6" max="6" width="54" bestFit="1" customWidth="1"/>
  </cols>
  <sheetData>
    <row r="1" spans="1:18" x14ac:dyDescent="0.25">
      <c r="A1" t="s">
        <v>3</v>
      </c>
      <c r="B1">
        <v>132</v>
      </c>
      <c r="C1">
        <v>192</v>
      </c>
      <c r="D1">
        <v>252</v>
      </c>
      <c r="F1" t="s">
        <v>49</v>
      </c>
      <c r="M1" t="s">
        <v>61</v>
      </c>
    </row>
    <row r="2" spans="1:18" x14ac:dyDescent="0.25">
      <c r="A2" t="s">
        <v>50</v>
      </c>
      <c r="B2" t="s">
        <v>51</v>
      </c>
      <c r="M2" t="s">
        <v>19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</row>
    <row r="3" spans="1:18" x14ac:dyDescent="0.25">
      <c r="A3" t="s">
        <v>52</v>
      </c>
      <c r="B3" t="s">
        <v>19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  <c r="L3" t="s">
        <v>36</v>
      </c>
      <c r="M3">
        <f>150*12</f>
        <v>1800</v>
      </c>
      <c r="N3">
        <f>150*12</f>
        <v>1800</v>
      </c>
      <c r="O3">
        <f t="shared" ref="O3:R3" si="0">150*12</f>
        <v>1800</v>
      </c>
      <c r="P3">
        <f t="shared" si="0"/>
        <v>1800</v>
      </c>
      <c r="Q3">
        <f t="shared" si="0"/>
        <v>1800</v>
      </c>
      <c r="R3">
        <f t="shared" si="0"/>
        <v>1800</v>
      </c>
    </row>
    <row r="4" spans="1:18" x14ac:dyDescent="0.25">
      <c r="A4" t="s">
        <v>53</v>
      </c>
      <c r="B4" t="s">
        <v>54</v>
      </c>
      <c r="L4">
        <v>1</v>
      </c>
      <c r="M4">
        <v>150</v>
      </c>
      <c r="N4">
        <v>300</v>
      </c>
      <c r="O4">
        <v>450</v>
      </c>
      <c r="P4">
        <f>150*4</f>
        <v>600</v>
      </c>
      <c r="Q4">
        <f>150*6</f>
        <v>900</v>
      </c>
      <c r="R4">
        <f>150*12</f>
        <v>1800</v>
      </c>
    </row>
    <row r="5" spans="1:18" x14ac:dyDescent="0.25">
      <c r="A5" t="s">
        <v>60</v>
      </c>
      <c r="B5" t="s">
        <v>62</v>
      </c>
      <c r="L5">
        <v>2</v>
      </c>
      <c r="M5">
        <v>150</v>
      </c>
    </row>
    <row r="6" spans="1:18" x14ac:dyDescent="0.25">
      <c r="B6" t="s">
        <v>63</v>
      </c>
      <c r="L6">
        <v>3</v>
      </c>
      <c r="M6">
        <v>150</v>
      </c>
      <c r="N6">
        <v>300</v>
      </c>
    </row>
    <row r="7" spans="1:18" x14ac:dyDescent="0.25">
      <c r="L7">
        <v>4</v>
      </c>
      <c r="M7">
        <v>150</v>
      </c>
      <c r="O7">
        <v>450</v>
      </c>
    </row>
    <row r="8" spans="1:18" x14ac:dyDescent="0.25">
      <c r="L8">
        <v>5</v>
      </c>
      <c r="M8">
        <v>150</v>
      </c>
      <c r="N8">
        <v>300</v>
      </c>
      <c r="P8">
        <f>150*4</f>
        <v>600</v>
      </c>
    </row>
    <row r="9" spans="1:18" x14ac:dyDescent="0.25">
      <c r="L9">
        <v>6</v>
      </c>
      <c r="M9">
        <v>150</v>
      </c>
    </row>
    <row r="10" spans="1:18" x14ac:dyDescent="0.25">
      <c r="L10">
        <v>7</v>
      </c>
      <c r="M10">
        <v>150</v>
      </c>
      <c r="N10">
        <v>300</v>
      </c>
      <c r="O10">
        <v>450</v>
      </c>
      <c r="Q10">
        <f>150*6</f>
        <v>900</v>
      </c>
    </row>
    <row r="11" spans="1:18" x14ac:dyDescent="0.25">
      <c r="L11">
        <v>8</v>
      </c>
      <c r="M11">
        <v>150</v>
      </c>
    </row>
    <row r="12" spans="1:18" x14ac:dyDescent="0.25">
      <c r="L12">
        <v>9</v>
      </c>
      <c r="M12">
        <v>150</v>
      </c>
      <c r="N12">
        <v>300</v>
      </c>
      <c r="P12">
        <f>150*4</f>
        <v>600</v>
      </c>
    </row>
    <row r="13" spans="1:18" x14ac:dyDescent="0.25">
      <c r="L13">
        <v>10</v>
      </c>
      <c r="M13">
        <v>150</v>
      </c>
      <c r="O13">
        <v>450</v>
      </c>
    </row>
    <row r="14" spans="1:18" x14ac:dyDescent="0.25">
      <c r="L14">
        <v>11</v>
      </c>
      <c r="M14">
        <v>150</v>
      </c>
      <c r="N14">
        <v>300</v>
      </c>
    </row>
    <row r="15" spans="1:18" x14ac:dyDescent="0.25">
      <c r="L15">
        <v>12</v>
      </c>
      <c r="M15">
        <v>150</v>
      </c>
    </row>
    <row r="17" spans="13:18" x14ac:dyDescent="0.25">
      <c r="M17">
        <f>+SUM(M4:M15)</f>
        <v>1800</v>
      </c>
      <c r="N17">
        <f>+SUM(N4:N15)</f>
        <v>1800</v>
      </c>
      <c r="O17">
        <f>+SUM(O4:O15)</f>
        <v>1800</v>
      </c>
      <c r="P17">
        <f t="shared" ref="P17:Q17" si="1">+SUM(P4:P15)</f>
        <v>1800</v>
      </c>
      <c r="Q17">
        <f t="shared" si="1"/>
        <v>1800</v>
      </c>
      <c r="R17">
        <f>+SUM(R4:R15)</f>
        <v>1800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+Fondi</vt:lpstr>
      <vt:lpstr>MIF</vt:lpstr>
      <vt:lpstr>PARAMETRI</vt:lpstr>
    </vt:vector>
  </TitlesOfParts>
  <Company>Banca Mediolanum SpA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Gardino</dc:creator>
  <cp:lastModifiedBy>Luca Gardino</cp:lastModifiedBy>
  <dcterms:created xsi:type="dcterms:W3CDTF">2023-06-21T13:13:59Z</dcterms:created>
  <dcterms:modified xsi:type="dcterms:W3CDTF">2023-06-28T09:12:38Z</dcterms:modified>
</cp:coreProperties>
</file>